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fileSharing readOnlyRecommended="1" userName="Caio Silva" algorithmName="SHA-512" hashValue="2GO+R1A2BJOAIzt29uh8vKwU4nYuoXWkfkHBs8/N0OYoLvzg8QA0UZkHtsNBk25LocZR5J/HUfRnxX+MLlhiUQ==" saltValue="/QNd4zyvp+KfqAZW4Lbpuw==" spinCount="100000"/>
  <workbookPr codeName="EstaPastaDeTrabalho"/>
  <mc:AlternateContent xmlns:mc="http://schemas.openxmlformats.org/markup-compatibility/2006">
    <mc:Choice Requires="x15">
      <x15ac:absPath xmlns:x15ac="http://schemas.microsoft.com/office/spreadsheetml/2010/11/ac" url="T:\ELUS\Formulários\Modelo de Certificado Acreditado\Banco de dados de padrões\"/>
    </mc:Choice>
  </mc:AlternateContent>
  <xr:revisionPtr revIDLastSave="0" documentId="13_ncr:10001_{F2E569F0-9636-4293-AD0B-0943A24102B5}" xr6:coauthVersionLast="47" xr6:coauthVersionMax="47" xr10:uidLastSave="{00000000-0000-0000-0000-000000000000}"/>
  <bookViews>
    <workbookView xWindow="-108" yWindow="-108" windowWidth="23256" windowHeight="13896" activeTab="1" xr2:uid="{00000000-000D-0000-FFFF-FFFF00000000}"/>
  </bookViews>
  <sheets>
    <sheet name="Controle" sheetId="2" r:id="rId1"/>
    <sheet name="Cadastro - Padrões" sheetId="1" r:id="rId2"/>
    <sheet name="Histórico de revisões" sheetId="4" r:id="rId3"/>
    <sheet name="Planilha1" sheetId="3" state="hidden" r:id="rId4"/>
  </sheets>
  <externalReferences>
    <externalReference r:id="rId5"/>
    <externalReference r:id="rId6"/>
  </externalReferences>
  <definedNames>
    <definedName name="_xlnm._FilterDatabase" localSheetId="0" hidden="1">Controle!$A$5:$BP$216</definedName>
    <definedName name="_Z99999">[1]Cliente!#REF!</definedName>
    <definedName name="_ZZ99">[1]Cliente!#REF!</definedName>
    <definedName name="capacidade">[2]Dados!$F$11</definedName>
    <definedName name="CERTIFICADO">[1]Cliente!$Y$8</definedName>
    <definedName name="data_receb">[2]Dados!$E$7</definedName>
    <definedName name="DATA_RECEBIMENTO">[1]Cliente!#REF!</definedName>
    <definedName name="ENTRADA">[1]Cliente!#REF!</definedName>
    <definedName name="equip">[2]Dados!$C$10</definedName>
    <definedName name="n_cert">[2]Dados!$C$8</definedName>
    <definedName name="n_ident">[2]Dados!$C$13</definedName>
    <definedName name="n_serie">[2]Dados!$C$14</definedName>
    <definedName name="pressão">[2]Dados!$D$27</definedName>
    <definedName name="proced">[2]Dados!$F$13</definedName>
    <definedName name="resolução">[2]Dados!$F$10</definedName>
    <definedName name="solver_adj" hidden="1">[2]Dados!#REF!</definedName>
    <definedName name="solver_cvg" hidden="1">0.001</definedName>
    <definedName name="solver_drv" hidden="1">1</definedName>
    <definedName name="solver_est" hidden="1">1</definedName>
    <definedName name="solver_itr" hidden="1">100</definedName>
    <definedName name="solver_lhs1" hidden="1">[2]Dados!#REF!</definedName>
    <definedName name="solver_lhs2" hidden="1">[2]Dados!#REF!</definedName>
    <definedName name="solver_lin" hidden="1">2</definedName>
    <definedName name="solver_neg" hidden="1">2</definedName>
    <definedName name="solver_num" hidden="1">2</definedName>
    <definedName name="solver_nwt" hidden="1">1</definedName>
    <definedName name="solver_opt" hidden="1">[2]Dados!#REF!</definedName>
    <definedName name="solver_pre" hidden="1">0.000001</definedName>
    <definedName name="solver_rel1" hidden="1">2</definedName>
    <definedName name="solver_rel2" hidden="1">2</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temp_ar">[2]Dados!$D$25</definedName>
    <definedName name="temp_carr">#REF!</definedName>
    <definedName name="umid">[2]Dados!#REF!</definedName>
    <definedName name="unid_e">[2]Dados!$D$31</definedName>
    <definedName name="versão">[2]Dados!$F$14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93" i="1" l="1"/>
  <c r="G4193" i="1"/>
  <c r="D4193" i="1"/>
  <c r="C4193" i="1"/>
  <c r="B4193" i="1"/>
  <c r="E4190" i="1"/>
  <c r="G4187" i="1"/>
  <c r="F4187" i="1"/>
  <c r="D4187" i="1"/>
  <c r="H6065" i="1"/>
  <c r="G6065" i="1"/>
  <c r="D6065" i="1"/>
  <c r="C6065" i="1"/>
  <c r="B6065" i="1"/>
  <c r="E6062" i="1"/>
  <c r="G6059" i="1"/>
  <c r="F6059" i="1"/>
  <c r="D6059" i="1"/>
  <c r="H6017" i="1"/>
  <c r="G6017" i="1"/>
  <c r="D6017" i="1"/>
  <c r="C6017" i="1"/>
  <c r="B6017" i="1"/>
  <c r="E6014" i="1"/>
  <c r="G6011" i="1"/>
  <c r="F6011" i="1"/>
  <c r="D6011" i="1"/>
  <c r="H5969" i="1"/>
  <c r="G5969" i="1"/>
  <c r="D5969" i="1"/>
  <c r="C5969" i="1"/>
  <c r="B5969" i="1"/>
  <c r="E5966" i="1"/>
  <c r="G5963" i="1"/>
  <c r="F5963" i="1"/>
  <c r="D5963" i="1"/>
  <c r="H5921" i="1"/>
  <c r="G5921" i="1"/>
  <c r="D5921" i="1"/>
  <c r="C5921" i="1"/>
  <c r="B5921" i="1"/>
  <c r="E5918" i="1"/>
  <c r="G5915" i="1"/>
  <c r="F5915" i="1"/>
  <c r="D5915" i="1"/>
  <c r="H5873" i="1"/>
  <c r="G5873" i="1"/>
  <c r="D5873" i="1"/>
  <c r="C5873" i="1"/>
  <c r="B5873" i="1"/>
  <c r="E5870" i="1"/>
  <c r="G5867" i="1"/>
  <c r="F5867" i="1"/>
  <c r="D5867" i="1"/>
  <c r="H5825" i="1"/>
  <c r="G5825" i="1"/>
  <c r="D5825" i="1"/>
  <c r="C5825" i="1"/>
  <c r="B5825" i="1"/>
  <c r="E5822" i="1"/>
  <c r="G5819" i="1"/>
  <c r="F5819" i="1"/>
  <c r="D5819" i="1"/>
  <c r="A28" i="4"/>
  <c r="H833" i="1"/>
  <c r="G833" i="1"/>
  <c r="D833" i="1"/>
  <c r="C833" i="1"/>
  <c r="B833" i="1"/>
  <c r="E830" i="1"/>
  <c r="G827" i="1"/>
  <c r="F827" i="1"/>
  <c r="D827" i="1"/>
  <c r="H4385" i="1"/>
  <c r="G4385" i="1"/>
  <c r="D4385" i="1"/>
  <c r="C4385" i="1"/>
  <c r="B4385" i="1"/>
  <c r="E4382" i="1"/>
  <c r="G4379" i="1"/>
  <c r="F4379" i="1"/>
  <c r="D4379" i="1"/>
  <c r="G3885" i="1"/>
  <c r="C3885" i="1"/>
  <c r="B3885" i="1"/>
  <c r="G3884" i="1"/>
  <c r="C3884" i="1"/>
  <c r="B3884" i="1"/>
  <c r="G3883" i="1"/>
  <c r="C3883" i="1"/>
  <c r="B3883" i="1"/>
  <c r="G3882" i="1"/>
  <c r="C3882" i="1"/>
  <c r="B3882" i="1"/>
  <c r="G3881" i="1"/>
  <c r="C3881" i="1"/>
  <c r="B3881" i="1"/>
  <c r="G3880" i="1"/>
  <c r="C3880" i="1"/>
  <c r="B3880" i="1"/>
  <c r="G3879" i="1"/>
  <c r="C3879" i="1"/>
  <c r="B3879" i="1"/>
  <c r="G3878" i="1"/>
  <c r="C3878" i="1"/>
  <c r="B3878" i="1"/>
  <c r="D3878" i="1" s="1"/>
  <c r="G3877" i="1"/>
  <c r="C3877" i="1"/>
  <c r="B3877" i="1"/>
  <c r="G3876" i="1"/>
  <c r="E3883" i="1" s="1"/>
  <c r="C3876" i="1"/>
  <c r="B3876" i="1"/>
  <c r="B3868" i="1"/>
  <c r="H3857" i="1"/>
  <c r="G3857" i="1"/>
  <c r="D3857" i="1"/>
  <c r="C3857" i="1"/>
  <c r="B3857" i="1"/>
  <c r="E3854" i="1"/>
  <c r="G3851" i="1"/>
  <c r="F3851" i="1"/>
  <c r="D3851" i="1"/>
  <c r="D3880" i="1" l="1"/>
  <c r="D3884" i="1"/>
  <c r="D3879" i="1"/>
  <c r="D3883" i="1"/>
  <c r="D3881" i="1"/>
  <c r="D3882" i="1"/>
  <c r="D3885" i="1"/>
  <c r="E3880" i="1"/>
  <c r="D3877" i="1"/>
  <c r="D3876" i="1"/>
  <c r="E3884" i="1"/>
  <c r="E3882" i="1" s="1"/>
  <c r="E3879" i="1"/>
  <c r="H1025" i="1"/>
  <c r="G1025" i="1"/>
  <c r="D1025" i="1"/>
  <c r="C1025" i="1"/>
  <c r="B1025" i="1"/>
  <c r="E1022" i="1"/>
  <c r="G1019" i="1"/>
  <c r="F1019" i="1"/>
  <c r="D1019" i="1"/>
  <c r="H545" i="1"/>
  <c r="G545" i="1"/>
  <c r="D545" i="1"/>
  <c r="C545" i="1"/>
  <c r="B545" i="1"/>
  <c r="E542" i="1"/>
  <c r="G539" i="1"/>
  <c r="F539" i="1"/>
  <c r="D539" i="1"/>
  <c r="H257" i="1"/>
  <c r="G257" i="1"/>
  <c r="D257" i="1"/>
  <c r="C257" i="1"/>
  <c r="B257" i="1"/>
  <c r="E254" i="1"/>
  <c r="G251" i="1"/>
  <c r="F251" i="1"/>
  <c r="D251" i="1"/>
  <c r="H5681" i="1"/>
  <c r="G5681" i="1"/>
  <c r="D5681" i="1"/>
  <c r="C5681" i="1"/>
  <c r="B5681" i="1"/>
  <c r="E5678" i="1"/>
  <c r="G5675" i="1"/>
  <c r="F5675" i="1"/>
  <c r="D5675" i="1"/>
  <c r="H5633" i="1"/>
  <c r="G5633" i="1"/>
  <c r="D5633" i="1"/>
  <c r="C5633" i="1"/>
  <c r="B5633" i="1"/>
  <c r="E5630" i="1"/>
  <c r="G5627" i="1"/>
  <c r="F5627" i="1"/>
  <c r="D5627" i="1"/>
  <c r="H5585" i="1"/>
  <c r="G5585" i="1"/>
  <c r="D5585" i="1"/>
  <c r="C5585" i="1"/>
  <c r="B5585" i="1"/>
  <c r="E5582" i="1"/>
  <c r="G5579" i="1"/>
  <c r="F5579" i="1"/>
  <c r="D5579" i="1"/>
  <c r="H5537" i="1"/>
  <c r="G5537" i="1"/>
  <c r="D5537" i="1"/>
  <c r="C5537" i="1"/>
  <c r="B5537" i="1"/>
  <c r="E5534" i="1"/>
  <c r="G5531" i="1"/>
  <c r="F5531" i="1"/>
  <c r="D5531" i="1"/>
  <c r="H5489" i="1"/>
  <c r="G5489" i="1"/>
  <c r="D5489" i="1"/>
  <c r="C5489" i="1"/>
  <c r="B5489" i="1"/>
  <c r="E5486" i="1"/>
  <c r="G5483" i="1"/>
  <c r="F5483" i="1"/>
  <c r="D5483" i="1"/>
  <c r="H5441" i="1"/>
  <c r="G5441" i="1"/>
  <c r="D5441" i="1"/>
  <c r="C5441" i="1"/>
  <c r="B5441" i="1"/>
  <c r="E5438" i="1"/>
  <c r="G5435" i="1"/>
  <c r="F5435" i="1"/>
  <c r="D5435" i="1"/>
  <c r="G5421" i="1"/>
  <c r="C5421" i="1"/>
  <c r="B5421" i="1"/>
  <c r="G5420" i="1"/>
  <c r="C5420" i="1"/>
  <c r="B5420" i="1"/>
  <c r="G5419" i="1"/>
  <c r="C5419" i="1"/>
  <c r="B5419" i="1"/>
  <c r="G5418" i="1"/>
  <c r="C5418" i="1"/>
  <c r="B5418" i="1"/>
  <c r="G5417" i="1"/>
  <c r="C5417" i="1"/>
  <c r="B5417" i="1"/>
  <c r="G5416" i="1"/>
  <c r="C5416" i="1"/>
  <c r="B5416" i="1"/>
  <c r="G5415" i="1"/>
  <c r="C5415" i="1"/>
  <c r="B5415" i="1"/>
  <c r="G5414" i="1"/>
  <c r="C5414" i="1"/>
  <c r="B5414" i="1"/>
  <c r="G5413" i="1"/>
  <c r="C5413" i="1"/>
  <c r="B5413" i="1"/>
  <c r="G5412" i="1"/>
  <c r="C5412" i="1"/>
  <c r="B5412" i="1"/>
  <c r="B5404" i="1"/>
  <c r="H5393" i="1"/>
  <c r="G5393" i="1"/>
  <c r="D5393" i="1"/>
  <c r="C5393" i="1"/>
  <c r="B5393" i="1"/>
  <c r="E5390" i="1"/>
  <c r="G5387" i="1"/>
  <c r="F5387" i="1"/>
  <c r="D5387" i="1"/>
  <c r="H5345" i="1"/>
  <c r="G5345" i="1"/>
  <c r="D5345" i="1"/>
  <c r="C5345" i="1"/>
  <c r="B5345" i="1"/>
  <c r="E5342" i="1"/>
  <c r="G5339" i="1"/>
  <c r="F5339" i="1"/>
  <c r="D5339" i="1"/>
  <c r="G5325" i="1"/>
  <c r="C5325" i="1"/>
  <c r="B5325" i="1"/>
  <c r="G5324" i="1"/>
  <c r="C5324" i="1"/>
  <c r="B5324" i="1"/>
  <c r="G5323" i="1"/>
  <c r="C5323" i="1"/>
  <c r="B5323" i="1"/>
  <c r="G5322" i="1"/>
  <c r="C5322" i="1"/>
  <c r="B5322" i="1"/>
  <c r="G5321" i="1"/>
  <c r="C5321" i="1"/>
  <c r="B5321" i="1"/>
  <c r="G5320" i="1"/>
  <c r="C5320" i="1"/>
  <c r="B5320" i="1"/>
  <c r="G5319" i="1"/>
  <c r="C5319" i="1"/>
  <c r="B5319" i="1"/>
  <c r="G5318" i="1"/>
  <c r="C5318" i="1"/>
  <c r="B5318" i="1"/>
  <c r="G5317" i="1"/>
  <c r="C5317" i="1"/>
  <c r="B5317" i="1"/>
  <c r="G5316" i="1"/>
  <c r="C5316" i="1"/>
  <c r="B5316" i="1"/>
  <c r="B5308" i="1"/>
  <c r="H5297" i="1"/>
  <c r="G5297" i="1"/>
  <c r="D5297" i="1"/>
  <c r="C5297" i="1"/>
  <c r="B5297" i="1"/>
  <c r="E5294" i="1"/>
  <c r="G5291" i="1"/>
  <c r="F5291" i="1"/>
  <c r="D5291" i="1"/>
  <c r="H5249" i="1"/>
  <c r="G5249" i="1"/>
  <c r="D5249" i="1"/>
  <c r="C5249" i="1"/>
  <c r="B5249" i="1"/>
  <c r="E5246" i="1"/>
  <c r="G5243" i="1"/>
  <c r="F5243" i="1"/>
  <c r="D5243" i="1"/>
  <c r="G5229" i="1"/>
  <c r="C5229" i="1"/>
  <c r="B5229" i="1"/>
  <c r="G5228" i="1"/>
  <c r="C5228" i="1"/>
  <c r="D5228" i="1" s="1"/>
  <c r="B5228" i="1"/>
  <c r="G5227" i="1"/>
  <c r="C5227" i="1"/>
  <c r="B5227" i="1"/>
  <c r="G5226" i="1"/>
  <c r="C5226" i="1"/>
  <c r="B5226" i="1"/>
  <c r="G5225" i="1"/>
  <c r="C5225" i="1"/>
  <c r="B5225" i="1"/>
  <c r="G5224" i="1"/>
  <c r="C5224" i="1"/>
  <c r="B5224" i="1"/>
  <c r="G5223" i="1"/>
  <c r="C5223" i="1"/>
  <c r="B5223" i="1"/>
  <c r="G5222" i="1"/>
  <c r="C5222" i="1"/>
  <c r="B5222" i="1"/>
  <c r="G5221" i="1"/>
  <c r="C5221" i="1"/>
  <c r="B5221" i="1"/>
  <c r="G5220" i="1"/>
  <c r="C5220" i="1"/>
  <c r="B5220" i="1"/>
  <c r="B5212" i="1"/>
  <c r="H5201" i="1"/>
  <c r="G5201" i="1"/>
  <c r="D5201" i="1"/>
  <c r="C5201" i="1"/>
  <c r="B5201" i="1"/>
  <c r="E5198" i="1"/>
  <c r="G5195" i="1"/>
  <c r="F5195" i="1"/>
  <c r="D5195" i="1"/>
  <c r="H5153" i="1"/>
  <c r="G5153" i="1"/>
  <c r="D5153" i="1"/>
  <c r="C5153" i="1"/>
  <c r="B5153" i="1"/>
  <c r="E5150" i="1"/>
  <c r="G5147" i="1"/>
  <c r="F5147" i="1"/>
  <c r="D5147" i="1"/>
  <c r="G5133" i="1"/>
  <c r="C5133" i="1"/>
  <c r="B5133" i="1"/>
  <c r="G5132" i="1"/>
  <c r="C5132" i="1"/>
  <c r="B5132" i="1"/>
  <c r="G5131" i="1"/>
  <c r="C5131" i="1"/>
  <c r="B5131" i="1"/>
  <c r="D5131" i="1" s="1"/>
  <c r="G5130" i="1"/>
  <c r="C5130" i="1"/>
  <c r="B5130" i="1"/>
  <c r="G5129" i="1"/>
  <c r="C5129" i="1"/>
  <c r="B5129" i="1"/>
  <c r="G5128" i="1"/>
  <c r="C5128" i="1"/>
  <c r="B5128" i="1"/>
  <c r="G5127" i="1"/>
  <c r="C5127" i="1"/>
  <c r="B5127" i="1"/>
  <c r="G5126" i="1"/>
  <c r="C5126" i="1"/>
  <c r="B5126" i="1"/>
  <c r="G5125" i="1"/>
  <c r="C5125" i="1"/>
  <c r="B5125" i="1"/>
  <c r="G5124" i="1"/>
  <c r="C5124" i="1"/>
  <c r="B5124" i="1"/>
  <c r="B5116" i="1"/>
  <c r="H5105" i="1"/>
  <c r="G5105" i="1"/>
  <c r="D5105" i="1"/>
  <c r="C5105" i="1"/>
  <c r="B5105" i="1"/>
  <c r="E5102" i="1"/>
  <c r="G5099" i="1"/>
  <c r="F5099" i="1"/>
  <c r="D5099" i="1"/>
  <c r="H5057" i="1"/>
  <c r="G5057" i="1"/>
  <c r="D5057" i="1"/>
  <c r="C5057" i="1"/>
  <c r="B5057" i="1"/>
  <c r="E5054" i="1"/>
  <c r="G5051" i="1"/>
  <c r="F5051" i="1"/>
  <c r="D5051" i="1"/>
  <c r="G5037" i="1"/>
  <c r="C5037" i="1"/>
  <c r="B5037" i="1"/>
  <c r="G5036" i="1"/>
  <c r="C5036" i="1"/>
  <c r="B5036" i="1"/>
  <c r="G5035" i="1"/>
  <c r="C5035" i="1"/>
  <c r="B5035" i="1"/>
  <c r="G5034" i="1"/>
  <c r="C5034" i="1"/>
  <c r="B5034" i="1"/>
  <c r="G5033" i="1"/>
  <c r="C5033" i="1"/>
  <c r="B5033" i="1"/>
  <c r="G5032" i="1"/>
  <c r="C5032" i="1"/>
  <c r="B5032" i="1"/>
  <c r="G5031" i="1"/>
  <c r="C5031" i="1"/>
  <c r="B5031" i="1"/>
  <c r="G5030" i="1"/>
  <c r="C5030" i="1"/>
  <c r="B5030" i="1"/>
  <c r="G5029" i="1"/>
  <c r="C5029" i="1"/>
  <c r="B5029" i="1"/>
  <c r="D5029" i="1" s="1"/>
  <c r="G5028" i="1"/>
  <c r="C5028" i="1"/>
  <c r="B5028" i="1"/>
  <c r="B5020" i="1"/>
  <c r="H5009" i="1"/>
  <c r="G5009" i="1"/>
  <c r="D5009" i="1"/>
  <c r="C5009" i="1"/>
  <c r="B5009" i="1"/>
  <c r="E5006" i="1"/>
  <c r="G5003" i="1"/>
  <c r="F5003" i="1"/>
  <c r="D5003" i="1"/>
  <c r="H4961" i="1"/>
  <c r="G4961" i="1"/>
  <c r="D4961" i="1"/>
  <c r="C4961" i="1"/>
  <c r="B4961" i="1"/>
  <c r="E4958" i="1"/>
  <c r="G4955" i="1"/>
  <c r="F4955" i="1"/>
  <c r="D4955" i="1"/>
  <c r="G4941" i="1"/>
  <c r="C4941" i="1"/>
  <c r="B4941" i="1"/>
  <c r="G4940" i="1"/>
  <c r="C4940" i="1"/>
  <c r="B4940" i="1"/>
  <c r="G4939" i="1"/>
  <c r="C4939" i="1"/>
  <c r="B4939" i="1"/>
  <c r="G4938" i="1"/>
  <c r="C4938" i="1"/>
  <c r="B4938" i="1"/>
  <c r="G4937" i="1"/>
  <c r="C4937" i="1"/>
  <c r="B4937" i="1"/>
  <c r="G4936" i="1"/>
  <c r="C4936" i="1"/>
  <c r="B4936" i="1"/>
  <c r="G4935" i="1"/>
  <c r="C4935" i="1"/>
  <c r="B4935" i="1"/>
  <c r="G4934" i="1"/>
  <c r="C4934" i="1"/>
  <c r="B4934" i="1"/>
  <c r="G4933" i="1"/>
  <c r="C4933" i="1"/>
  <c r="D4933" i="1" s="1"/>
  <c r="B4933" i="1"/>
  <c r="G4932" i="1"/>
  <c r="C4932" i="1"/>
  <c r="B4932" i="1"/>
  <c r="B4924" i="1"/>
  <c r="H4913" i="1"/>
  <c r="G4913" i="1"/>
  <c r="D4913" i="1"/>
  <c r="C4913" i="1"/>
  <c r="B4913" i="1"/>
  <c r="E4910" i="1"/>
  <c r="G4907" i="1"/>
  <c r="F4907" i="1"/>
  <c r="D4907" i="1"/>
  <c r="H4865" i="1"/>
  <c r="G4865" i="1"/>
  <c r="D4865" i="1"/>
  <c r="C4865" i="1"/>
  <c r="B4865" i="1"/>
  <c r="E4862" i="1"/>
  <c r="G4859" i="1"/>
  <c r="F4859" i="1"/>
  <c r="D4859" i="1"/>
  <c r="H4817" i="1"/>
  <c r="G4817" i="1"/>
  <c r="D4817" i="1"/>
  <c r="C4817" i="1"/>
  <c r="B4817" i="1"/>
  <c r="E4814" i="1"/>
  <c r="G4811" i="1"/>
  <c r="F4811" i="1"/>
  <c r="D4811" i="1"/>
  <c r="A7" i="2"/>
  <c r="G8445" i="1"/>
  <c r="C8445" i="1"/>
  <c r="B8445" i="1"/>
  <c r="G8444" i="1"/>
  <c r="C8444" i="1"/>
  <c r="B8444" i="1"/>
  <c r="G8443" i="1"/>
  <c r="C8443" i="1"/>
  <c r="B8443" i="1"/>
  <c r="G8442" i="1"/>
  <c r="E8442" i="1"/>
  <c r="C8442" i="1"/>
  <c r="B8442" i="1"/>
  <c r="J8441" i="1"/>
  <c r="G8441" i="1"/>
  <c r="C8441" i="1"/>
  <c r="B8441" i="1"/>
  <c r="J8440" i="1"/>
  <c r="G8440" i="1"/>
  <c r="C8440" i="1"/>
  <c r="B8440" i="1"/>
  <c r="K8439" i="1" a="1"/>
  <c r="K8441" i="1" s="1"/>
  <c r="J8439" i="1"/>
  <c r="G8439" i="1"/>
  <c r="C8439" i="1"/>
  <c r="B8439" i="1"/>
  <c r="G8438" i="1"/>
  <c r="E8438" i="1"/>
  <c r="C8438" i="1"/>
  <c r="B8438" i="1"/>
  <c r="J8437" i="1"/>
  <c r="G8437" i="1"/>
  <c r="C8437" i="1"/>
  <c r="B8437" i="1"/>
  <c r="J8436" i="1"/>
  <c r="G8436" i="1"/>
  <c r="C8436" i="1"/>
  <c r="B8436" i="1"/>
  <c r="K8435" i="1" a="1"/>
  <c r="M8437" i="1" s="1"/>
  <c r="J8435" i="1"/>
  <c r="E8434" i="1"/>
  <c r="J8433" i="1"/>
  <c r="J8432" i="1"/>
  <c r="K8431" i="1" a="1"/>
  <c r="J8431" i="1"/>
  <c r="J8429" i="1"/>
  <c r="J8428" i="1"/>
  <c r="B8428" i="1"/>
  <c r="K8427" i="1" a="1"/>
  <c r="J8427" i="1"/>
  <c r="J8425" i="1"/>
  <c r="J8424" i="1"/>
  <c r="K8423" i="1" a="1"/>
  <c r="L8424" i="1" s="1"/>
  <c r="J8423" i="1"/>
  <c r="J8421" i="1"/>
  <c r="J8420" i="1"/>
  <c r="K8419" i="1" a="1"/>
  <c r="J8419" i="1"/>
  <c r="J8417" i="1"/>
  <c r="H8417" i="1"/>
  <c r="G8417" i="1"/>
  <c r="D8417" i="1"/>
  <c r="C8417" i="1"/>
  <c r="B8417" i="1"/>
  <c r="J8416" i="1"/>
  <c r="K8415" i="1" a="1"/>
  <c r="J8415" i="1"/>
  <c r="E8414" i="1"/>
  <c r="J8413" i="1"/>
  <c r="J8412" i="1"/>
  <c r="K8411" i="1" a="1"/>
  <c r="J8411" i="1"/>
  <c r="G8411" i="1"/>
  <c r="F8411" i="1"/>
  <c r="D8411" i="1"/>
  <c r="J8406" i="1"/>
  <c r="O8409" i="1" s="1"/>
  <c r="V8403" i="1"/>
  <c r="V8404" i="1" s="1"/>
  <c r="V8405" i="1" s="1"/>
  <c r="V8406" i="1" s="1"/>
  <c r="V8407" i="1" s="1"/>
  <c r="V8408" i="1" s="1"/>
  <c r="V8409" i="1" s="1"/>
  <c r="V8410" i="1" s="1"/>
  <c r="V8411" i="1" s="1"/>
  <c r="V8412" i="1" s="1"/>
  <c r="V8413" i="1" s="1"/>
  <c r="V8414" i="1" s="1"/>
  <c r="V8415" i="1" s="1"/>
  <c r="V8416" i="1" s="1"/>
  <c r="V8417" i="1" s="1"/>
  <c r="V8418" i="1" s="1"/>
  <c r="V8419" i="1" s="1"/>
  <c r="V8420" i="1" s="1"/>
  <c r="V8421" i="1" s="1"/>
  <c r="V8422" i="1" s="1"/>
  <c r="V8423" i="1" s="1"/>
  <c r="V8424" i="1" s="1"/>
  <c r="V8425" i="1" s="1"/>
  <c r="V8426" i="1" s="1"/>
  <c r="V8427" i="1" s="1"/>
  <c r="V8428" i="1" s="1"/>
  <c r="V8429" i="1" s="1"/>
  <c r="V8430" i="1" s="1"/>
  <c r="V8431" i="1" s="1"/>
  <c r="V8432" i="1" s="1"/>
  <c r="V8433" i="1" s="1"/>
  <c r="V8434" i="1" s="1"/>
  <c r="V8435" i="1" s="1"/>
  <c r="V8436" i="1" s="1"/>
  <c r="V8437" i="1" s="1"/>
  <c r="V8438" i="1" s="1"/>
  <c r="V8439" i="1" s="1"/>
  <c r="V8440" i="1" s="1"/>
  <c r="V8441" i="1" s="1"/>
  <c r="V8442" i="1" s="1"/>
  <c r="V8443" i="1" s="1"/>
  <c r="V8444" i="1" s="1"/>
  <c r="V8445" i="1" s="1"/>
  <c r="V8446" i="1" s="1"/>
  <c r="V8447" i="1" s="1"/>
  <c r="V8448" i="1" s="1"/>
  <c r="G8397" i="1"/>
  <c r="C8397" i="1"/>
  <c r="B8397" i="1"/>
  <c r="G8396" i="1"/>
  <c r="C8396" i="1"/>
  <c r="B8396" i="1"/>
  <c r="G8395" i="1"/>
  <c r="C8395" i="1"/>
  <c r="B8395" i="1"/>
  <c r="G8394" i="1"/>
  <c r="E8394" i="1"/>
  <c r="C8394" i="1"/>
  <c r="B8394" i="1"/>
  <c r="J8393" i="1"/>
  <c r="G8393" i="1"/>
  <c r="C8393" i="1"/>
  <c r="B8393" i="1"/>
  <c r="J8392" i="1"/>
  <c r="G8392" i="1"/>
  <c r="C8392" i="1"/>
  <c r="B8392" i="1"/>
  <c r="K8391" i="1" a="1"/>
  <c r="J8391" i="1"/>
  <c r="G8391" i="1"/>
  <c r="C8391" i="1"/>
  <c r="B8391" i="1"/>
  <c r="G8390" i="1"/>
  <c r="E8390" i="1"/>
  <c r="C8390" i="1"/>
  <c r="B8390" i="1"/>
  <c r="J8389" i="1"/>
  <c r="G8389" i="1"/>
  <c r="C8389" i="1"/>
  <c r="B8389" i="1"/>
  <c r="J8388" i="1"/>
  <c r="G8388" i="1"/>
  <c r="C8388" i="1"/>
  <c r="B8388" i="1"/>
  <c r="K8387" i="1" a="1"/>
  <c r="J8387" i="1"/>
  <c r="E8386" i="1"/>
  <c r="J8385" i="1"/>
  <c r="J8384" i="1"/>
  <c r="K8383" i="1" a="1"/>
  <c r="N8385" i="1" s="1"/>
  <c r="J8383" i="1"/>
  <c r="J8381" i="1"/>
  <c r="J8380" i="1"/>
  <c r="B8380" i="1"/>
  <c r="K8379" i="1" a="1"/>
  <c r="K8380" i="1" s="1"/>
  <c r="J8379" i="1"/>
  <c r="J8377" i="1"/>
  <c r="J8376" i="1"/>
  <c r="K8375" i="1" a="1"/>
  <c r="K8377" i="1" s="1"/>
  <c r="J8375" i="1"/>
  <c r="J8373" i="1"/>
  <c r="J8372" i="1"/>
  <c r="K8371" i="1" a="1"/>
  <c r="M8373" i="1" s="1"/>
  <c r="J8371" i="1"/>
  <c r="J8369" i="1"/>
  <c r="H8369" i="1"/>
  <c r="G8369" i="1"/>
  <c r="D8369" i="1"/>
  <c r="C8369" i="1"/>
  <c r="B8369" i="1"/>
  <c r="J8368" i="1"/>
  <c r="K8367" i="1" a="1"/>
  <c r="L8369" i="1" s="1"/>
  <c r="J8367" i="1"/>
  <c r="E8366" i="1"/>
  <c r="J8365" i="1"/>
  <c r="J8364" i="1"/>
  <c r="K8363" i="1" a="1"/>
  <c r="L8363" i="1" s="1"/>
  <c r="J8363" i="1"/>
  <c r="G8363" i="1"/>
  <c r="F8363" i="1"/>
  <c r="D8363" i="1"/>
  <c r="J8358" i="1"/>
  <c r="V8355" i="1"/>
  <c r="V8356" i="1" s="1"/>
  <c r="V8357" i="1" s="1"/>
  <c r="V8358" i="1" s="1"/>
  <c r="V8359" i="1" s="1"/>
  <c r="V8360" i="1" s="1"/>
  <c r="V8361" i="1" s="1"/>
  <c r="V8362" i="1" s="1"/>
  <c r="V8363" i="1" s="1"/>
  <c r="V8364" i="1" s="1"/>
  <c r="V8365" i="1" s="1"/>
  <c r="V8366" i="1" s="1"/>
  <c r="V8367" i="1" s="1"/>
  <c r="V8368" i="1" s="1"/>
  <c r="V8369" i="1" s="1"/>
  <c r="V8370" i="1" s="1"/>
  <c r="V8371" i="1" s="1"/>
  <c r="V8372" i="1" s="1"/>
  <c r="V8373" i="1" s="1"/>
  <c r="V8374" i="1" s="1"/>
  <c r="V8375" i="1" s="1"/>
  <c r="V8376" i="1" s="1"/>
  <c r="V8377" i="1" s="1"/>
  <c r="V8378" i="1" s="1"/>
  <c r="V8379" i="1" s="1"/>
  <c r="V8380" i="1" s="1"/>
  <c r="V8381" i="1" s="1"/>
  <c r="V8382" i="1" s="1"/>
  <c r="V8383" i="1" s="1"/>
  <c r="V8384" i="1" s="1"/>
  <c r="V8385" i="1" s="1"/>
  <c r="V8386" i="1" s="1"/>
  <c r="V8387" i="1" s="1"/>
  <c r="V8388" i="1" s="1"/>
  <c r="V8389" i="1" s="1"/>
  <c r="V8390" i="1" s="1"/>
  <c r="V8391" i="1" s="1"/>
  <c r="V8392" i="1" s="1"/>
  <c r="V8393" i="1" s="1"/>
  <c r="V8394" i="1" s="1"/>
  <c r="V8395" i="1" s="1"/>
  <c r="V8396" i="1" s="1"/>
  <c r="V8397" i="1" s="1"/>
  <c r="V8398" i="1" s="1"/>
  <c r="V8399" i="1" s="1"/>
  <c r="V8400" i="1" s="1"/>
  <c r="G8349" i="1"/>
  <c r="C8349" i="1"/>
  <c r="B8349" i="1"/>
  <c r="D8349" i="1" s="1"/>
  <c r="G8348" i="1"/>
  <c r="C8348" i="1"/>
  <c r="B8348" i="1"/>
  <c r="G8347" i="1"/>
  <c r="C8347" i="1"/>
  <c r="B8347" i="1"/>
  <c r="G8346" i="1"/>
  <c r="E8346" i="1"/>
  <c r="C8346" i="1"/>
  <c r="B8346" i="1"/>
  <c r="J8345" i="1"/>
  <c r="G8345" i="1"/>
  <c r="C8345" i="1"/>
  <c r="B8345" i="1"/>
  <c r="J8344" i="1"/>
  <c r="G8344" i="1"/>
  <c r="C8344" i="1"/>
  <c r="B8344" i="1"/>
  <c r="K8343" i="1" a="1"/>
  <c r="J8343" i="1"/>
  <c r="G8343" i="1"/>
  <c r="C8343" i="1"/>
  <c r="B8343" i="1"/>
  <c r="G8342" i="1"/>
  <c r="E8342" i="1"/>
  <c r="C8342" i="1"/>
  <c r="B8342" i="1"/>
  <c r="J8341" i="1"/>
  <c r="G8341" i="1"/>
  <c r="C8341" i="1"/>
  <c r="B8341" i="1"/>
  <c r="J8340" i="1"/>
  <c r="G8340" i="1"/>
  <c r="C8340" i="1"/>
  <c r="B8340" i="1"/>
  <c r="P8339" i="1"/>
  <c r="K8339" i="1" a="1"/>
  <c r="M8341" i="1" s="1"/>
  <c r="J8339" i="1"/>
  <c r="E8338" i="1"/>
  <c r="J8337" i="1"/>
  <c r="J8336" i="1"/>
  <c r="K8335" i="1" a="1"/>
  <c r="Q8336" i="1" s="1"/>
  <c r="J8335" i="1"/>
  <c r="J8333" i="1"/>
  <c r="J8332" i="1"/>
  <c r="B8332" i="1"/>
  <c r="K8331" i="1" a="1"/>
  <c r="O8333" i="1" s="1"/>
  <c r="J8331" i="1"/>
  <c r="J8329" i="1"/>
  <c r="J8328" i="1"/>
  <c r="K8327" i="1" a="1"/>
  <c r="J8327" i="1"/>
  <c r="J8325" i="1"/>
  <c r="J8324" i="1"/>
  <c r="K8323" i="1" a="1"/>
  <c r="J8323" i="1"/>
  <c r="J8321" i="1"/>
  <c r="H8321" i="1"/>
  <c r="G8321" i="1"/>
  <c r="D8321" i="1"/>
  <c r="C8321" i="1"/>
  <c r="B8321" i="1"/>
  <c r="J8320" i="1"/>
  <c r="K8319" i="1" a="1"/>
  <c r="J8319" i="1"/>
  <c r="E8318" i="1"/>
  <c r="J8317" i="1"/>
  <c r="J8316" i="1"/>
  <c r="K8315" i="1" a="1"/>
  <c r="J8315" i="1"/>
  <c r="G8315" i="1"/>
  <c r="F8315" i="1"/>
  <c r="D8315" i="1"/>
  <c r="J8310" i="1"/>
  <c r="V8307" i="1"/>
  <c r="V8308" i="1" s="1"/>
  <c r="V8309" i="1" s="1"/>
  <c r="V8310" i="1" s="1"/>
  <c r="V8311" i="1" s="1"/>
  <c r="V8312" i="1" s="1"/>
  <c r="V8313" i="1" s="1"/>
  <c r="V8314" i="1" s="1"/>
  <c r="V8315" i="1" s="1"/>
  <c r="V8316" i="1" s="1"/>
  <c r="V8317" i="1" s="1"/>
  <c r="V8318" i="1" s="1"/>
  <c r="V8319" i="1" s="1"/>
  <c r="V8320" i="1" s="1"/>
  <c r="V8321" i="1" s="1"/>
  <c r="V8322" i="1" s="1"/>
  <c r="V8323" i="1" s="1"/>
  <c r="V8324" i="1" s="1"/>
  <c r="V8325" i="1" s="1"/>
  <c r="V8326" i="1" s="1"/>
  <c r="V8327" i="1" s="1"/>
  <c r="V8328" i="1" s="1"/>
  <c r="V8329" i="1" s="1"/>
  <c r="V8330" i="1" s="1"/>
  <c r="V8331" i="1" s="1"/>
  <c r="V8332" i="1" s="1"/>
  <c r="V8333" i="1" s="1"/>
  <c r="V8334" i="1" s="1"/>
  <c r="V8335" i="1" s="1"/>
  <c r="V8336" i="1" s="1"/>
  <c r="V8337" i="1" s="1"/>
  <c r="V8338" i="1" s="1"/>
  <c r="V8339" i="1" s="1"/>
  <c r="V8340" i="1" s="1"/>
  <c r="V8341" i="1" s="1"/>
  <c r="V8342" i="1" s="1"/>
  <c r="V8343" i="1" s="1"/>
  <c r="V8344" i="1" s="1"/>
  <c r="V8345" i="1" s="1"/>
  <c r="V8346" i="1" s="1"/>
  <c r="V8347" i="1" s="1"/>
  <c r="V8348" i="1" s="1"/>
  <c r="V8349" i="1" s="1"/>
  <c r="V8350" i="1" s="1"/>
  <c r="V8351" i="1" s="1"/>
  <c r="V8352" i="1" s="1"/>
  <c r="G8301" i="1"/>
  <c r="C8301" i="1"/>
  <c r="B8301" i="1"/>
  <c r="G8300" i="1"/>
  <c r="C8300" i="1"/>
  <c r="B8300" i="1"/>
  <c r="G8299" i="1"/>
  <c r="C8299" i="1"/>
  <c r="B8299" i="1"/>
  <c r="G8298" i="1"/>
  <c r="E8298" i="1"/>
  <c r="C8298" i="1"/>
  <c r="B8298" i="1"/>
  <c r="J8297" i="1"/>
  <c r="G8297" i="1"/>
  <c r="C8297" i="1"/>
  <c r="B8297" i="1"/>
  <c r="J8296" i="1"/>
  <c r="G8296" i="1"/>
  <c r="C8296" i="1"/>
  <c r="D8296" i="1" s="1"/>
  <c r="B8296" i="1"/>
  <c r="K8295" i="1" a="1"/>
  <c r="O8296" i="1" s="1"/>
  <c r="J8295" i="1"/>
  <c r="G8295" i="1"/>
  <c r="C8295" i="1"/>
  <c r="B8295" i="1"/>
  <c r="G8294" i="1"/>
  <c r="E8294" i="1"/>
  <c r="C8294" i="1"/>
  <c r="B8294" i="1"/>
  <c r="J8293" i="1"/>
  <c r="G8293" i="1"/>
  <c r="C8293" i="1"/>
  <c r="B8293" i="1"/>
  <c r="J8292" i="1"/>
  <c r="G8292" i="1"/>
  <c r="C8292" i="1"/>
  <c r="B8292" i="1"/>
  <c r="K8291" i="1" a="1"/>
  <c r="N8293" i="1" s="1"/>
  <c r="J8291" i="1"/>
  <c r="E8290" i="1"/>
  <c r="J8289" i="1"/>
  <c r="J8288" i="1"/>
  <c r="K8287" i="1" a="1"/>
  <c r="J8287" i="1"/>
  <c r="J8285" i="1"/>
  <c r="J8284" i="1"/>
  <c r="B8284" i="1"/>
  <c r="K8283" i="1" a="1"/>
  <c r="N8284" i="1" s="1"/>
  <c r="J8283" i="1"/>
  <c r="J8281" i="1"/>
  <c r="J8280" i="1"/>
  <c r="K8279" i="1" a="1"/>
  <c r="J8279" i="1"/>
  <c r="J8277" i="1"/>
  <c r="J8276" i="1"/>
  <c r="K8275" i="1" a="1"/>
  <c r="M8277" i="1" s="1"/>
  <c r="J8275" i="1"/>
  <c r="J8273" i="1"/>
  <c r="H8273" i="1"/>
  <c r="G8273" i="1"/>
  <c r="D8273" i="1"/>
  <c r="C8273" i="1"/>
  <c r="B8273" i="1"/>
  <c r="J8272" i="1"/>
  <c r="K8271" i="1" a="1"/>
  <c r="J8271" i="1"/>
  <c r="E8270" i="1"/>
  <c r="J8269" i="1"/>
  <c r="J8268" i="1"/>
  <c r="K8267" i="1" a="1"/>
  <c r="L8269" i="1" s="1"/>
  <c r="J8267" i="1"/>
  <c r="G8267" i="1"/>
  <c r="F8267" i="1"/>
  <c r="D8267" i="1"/>
  <c r="J8262" i="1"/>
  <c r="J8263" i="1" s="1"/>
  <c r="V8259" i="1"/>
  <c r="V8260" i="1" s="1"/>
  <c r="V8261" i="1" s="1"/>
  <c r="V8262" i="1" s="1"/>
  <c r="V8263" i="1" s="1"/>
  <c r="V8264" i="1" s="1"/>
  <c r="V8265" i="1" s="1"/>
  <c r="V8266" i="1" s="1"/>
  <c r="V8267" i="1" s="1"/>
  <c r="V8268" i="1" s="1"/>
  <c r="V8269" i="1" s="1"/>
  <c r="V8270" i="1" s="1"/>
  <c r="V8271" i="1" s="1"/>
  <c r="V8272" i="1" s="1"/>
  <c r="V8273" i="1" s="1"/>
  <c r="V8274" i="1" s="1"/>
  <c r="V8275" i="1" s="1"/>
  <c r="V8276" i="1" s="1"/>
  <c r="V8277" i="1" s="1"/>
  <c r="V8278" i="1" s="1"/>
  <c r="V8279" i="1" s="1"/>
  <c r="V8280" i="1" s="1"/>
  <c r="V8281" i="1" s="1"/>
  <c r="V8282" i="1" s="1"/>
  <c r="V8283" i="1" s="1"/>
  <c r="V8284" i="1" s="1"/>
  <c r="V8285" i="1" s="1"/>
  <c r="V8286" i="1" s="1"/>
  <c r="V8287" i="1" s="1"/>
  <c r="V8288" i="1" s="1"/>
  <c r="V8289" i="1" s="1"/>
  <c r="V8290" i="1" s="1"/>
  <c r="V8291" i="1" s="1"/>
  <c r="V8292" i="1" s="1"/>
  <c r="V8293" i="1" s="1"/>
  <c r="V8294" i="1" s="1"/>
  <c r="V8295" i="1" s="1"/>
  <c r="V8296" i="1" s="1"/>
  <c r="V8297" i="1" s="1"/>
  <c r="V8298" i="1" s="1"/>
  <c r="V8299" i="1" s="1"/>
  <c r="V8300" i="1" s="1"/>
  <c r="V8301" i="1" s="1"/>
  <c r="V8302" i="1" s="1"/>
  <c r="V8303" i="1" s="1"/>
  <c r="V8304" i="1" s="1"/>
  <c r="G8253" i="1"/>
  <c r="C8253" i="1"/>
  <c r="B8253" i="1"/>
  <c r="G8252" i="1"/>
  <c r="C8252" i="1"/>
  <c r="B8252" i="1"/>
  <c r="G8251" i="1"/>
  <c r="C8251" i="1"/>
  <c r="B8251" i="1"/>
  <c r="G8250" i="1"/>
  <c r="E8250" i="1"/>
  <c r="C8250" i="1"/>
  <c r="B8250" i="1"/>
  <c r="J8249" i="1"/>
  <c r="G8249" i="1"/>
  <c r="C8249" i="1"/>
  <c r="B8249" i="1"/>
  <c r="J8248" i="1"/>
  <c r="G8248" i="1"/>
  <c r="C8248" i="1"/>
  <c r="B8248" i="1"/>
  <c r="K8247" i="1" a="1"/>
  <c r="P8249" i="1" s="1"/>
  <c r="J8247" i="1"/>
  <c r="G8247" i="1"/>
  <c r="C8247" i="1"/>
  <c r="B8247" i="1"/>
  <c r="G8246" i="1"/>
  <c r="E8246" i="1"/>
  <c r="C8246" i="1"/>
  <c r="B8246" i="1"/>
  <c r="J8245" i="1"/>
  <c r="G8245" i="1"/>
  <c r="C8245" i="1"/>
  <c r="B8245" i="1"/>
  <c r="J8244" i="1"/>
  <c r="G8244" i="1"/>
  <c r="C8244" i="1"/>
  <c r="B8244" i="1"/>
  <c r="K8243" i="1" a="1"/>
  <c r="J8243" i="1"/>
  <c r="E8242" i="1"/>
  <c r="J8241" i="1"/>
  <c r="J8240" i="1"/>
  <c r="Q8241" i="1"/>
  <c r="N8240" i="1"/>
  <c r="N8239" i="1"/>
  <c r="K8239" i="1"/>
  <c r="K8239" i="1" a="1"/>
  <c r="L8241" i="1" s="1"/>
  <c r="J8239" i="1"/>
  <c r="J8237" i="1"/>
  <c r="J8236" i="1"/>
  <c r="B8236" i="1"/>
  <c r="K8235" i="1" a="1"/>
  <c r="M8237" i="1" s="1"/>
  <c r="J8235" i="1"/>
  <c r="J8233" i="1"/>
  <c r="J8232" i="1"/>
  <c r="K8231" i="1" a="1"/>
  <c r="L8232" i="1" s="1"/>
  <c r="J8231" i="1"/>
  <c r="J8229" i="1"/>
  <c r="J8228" i="1"/>
  <c r="K8227" i="1" a="1"/>
  <c r="N8228" i="1" s="1"/>
  <c r="J8227" i="1"/>
  <c r="J8225" i="1"/>
  <c r="H8225" i="1"/>
  <c r="G8225" i="1"/>
  <c r="D8225" i="1"/>
  <c r="C8225" i="1"/>
  <c r="B8225" i="1"/>
  <c r="J8224" i="1"/>
  <c r="K8223" i="1" a="1"/>
  <c r="J8223" i="1"/>
  <c r="E8222" i="1"/>
  <c r="J8221" i="1"/>
  <c r="J8220" i="1"/>
  <c r="K8219" i="1" a="1"/>
  <c r="K8220" i="1" s="1"/>
  <c r="J8219" i="1"/>
  <c r="G8219" i="1"/>
  <c r="F8219" i="1"/>
  <c r="D8219" i="1"/>
  <c r="J8214" i="1"/>
  <c r="O8217" i="1" s="1"/>
  <c r="V8211" i="1"/>
  <c r="V8212" i="1" s="1"/>
  <c r="V8213" i="1" s="1"/>
  <c r="V8214" i="1" s="1"/>
  <c r="V8215" i="1" s="1"/>
  <c r="V8216" i="1" s="1"/>
  <c r="V8217" i="1" s="1"/>
  <c r="V8218" i="1" s="1"/>
  <c r="V8219" i="1" s="1"/>
  <c r="V8220" i="1" s="1"/>
  <c r="V8221" i="1" s="1"/>
  <c r="V8222" i="1" s="1"/>
  <c r="V8223" i="1" s="1"/>
  <c r="V8224" i="1" s="1"/>
  <c r="V8225" i="1" s="1"/>
  <c r="V8226" i="1" s="1"/>
  <c r="V8227" i="1" s="1"/>
  <c r="V8228" i="1" s="1"/>
  <c r="V8229" i="1" s="1"/>
  <c r="V8230" i="1" s="1"/>
  <c r="V8231" i="1" s="1"/>
  <c r="V8232" i="1" s="1"/>
  <c r="V8233" i="1" s="1"/>
  <c r="V8234" i="1" s="1"/>
  <c r="V8235" i="1" s="1"/>
  <c r="V8236" i="1" s="1"/>
  <c r="V8237" i="1" s="1"/>
  <c r="V8238" i="1" s="1"/>
  <c r="V8239" i="1" s="1"/>
  <c r="V8240" i="1" s="1"/>
  <c r="V8241" i="1" s="1"/>
  <c r="V8242" i="1" s="1"/>
  <c r="V8243" i="1" s="1"/>
  <c r="V8244" i="1" s="1"/>
  <c r="V8245" i="1" s="1"/>
  <c r="V8246" i="1" s="1"/>
  <c r="V8247" i="1" s="1"/>
  <c r="V8248" i="1" s="1"/>
  <c r="V8249" i="1" s="1"/>
  <c r="V8250" i="1" s="1"/>
  <c r="V8251" i="1" s="1"/>
  <c r="V8252" i="1" s="1"/>
  <c r="V8253" i="1" s="1"/>
  <c r="V8254" i="1" s="1"/>
  <c r="V8255" i="1" s="1"/>
  <c r="V8256" i="1" s="1"/>
  <c r="G8205" i="1"/>
  <c r="C8205" i="1"/>
  <c r="B8205" i="1"/>
  <c r="G8204" i="1"/>
  <c r="C8204" i="1"/>
  <c r="B8204" i="1"/>
  <c r="G8203" i="1"/>
  <c r="C8203" i="1"/>
  <c r="B8203" i="1"/>
  <c r="G8202" i="1"/>
  <c r="E8202" i="1"/>
  <c r="C8202" i="1"/>
  <c r="B8202" i="1"/>
  <c r="J8201" i="1"/>
  <c r="G8201" i="1"/>
  <c r="C8201" i="1"/>
  <c r="B8201" i="1"/>
  <c r="J8200" i="1"/>
  <c r="G8200" i="1"/>
  <c r="C8200" i="1"/>
  <c r="B8200" i="1"/>
  <c r="K8199" i="1" a="1"/>
  <c r="M8201" i="1" s="1"/>
  <c r="J8199" i="1"/>
  <c r="G8199" i="1"/>
  <c r="C8199" i="1"/>
  <c r="B8199" i="1"/>
  <c r="G8198" i="1"/>
  <c r="E8198" i="1"/>
  <c r="C8198" i="1"/>
  <c r="B8198" i="1"/>
  <c r="J8197" i="1"/>
  <c r="G8197" i="1"/>
  <c r="C8197" i="1"/>
  <c r="B8197" i="1"/>
  <c r="J8196" i="1"/>
  <c r="G8196" i="1"/>
  <c r="C8196" i="1"/>
  <c r="B8196" i="1"/>
  <c r="K8195" i="1" a="1"/>
  <c r="K8197" i="1" s="1"/>
  <c r="J8195" i="1"/>
  <c r="E8194" i="1"/>
  <c r="J8193" i="1"/>
  <c r="J8192" i="1"/>
  <c r="K8191" i="1" a="1"/>
  <c r="J8191" i="1"/>
  <c r="J8189" i="1"/>
  <c r="J8188" i="1"/>
  <c r="B8188" i="1"/>
  <c r="K8187" i="1" a="1"/>
  <c r="J8187" i="1"/>
  <c r="J8185" i="1"/>
  <c r="J8184" i="1"/>
  <c r="K8183" i="1" a="1"/>
  <c r="J8183" i="1"/>
  <c r="J8181" i="1"/>
  <c r="J8180" i="1"/>
  <c r="K8179" i="1" a="1"/>
  <c r="J8179" i="1"/>
  <c r="J8177" i="1"/>
  <c r="H8177" i="1"/>
  <c r="G8177" i="1"/>
  <c r="D8177" i="1"/>
  <c r="C8177" i="1"/>
  <c r="B8177" i="1"/>
  <c r="J8176" i="1"/>
  <c r="K8175" i="1" a="1"/>
  <c r="J8175" i="1"/>
  <c r="E8174" i="1"/>
  <c r="J8173" i="1"/>
  <c r="J8172" i="1"/>
  <c r="K8171" i="1" a="1"/>
  <c r="K8171" i="1" s="1"/>
  <c r="J8171" i="1"/>
  <c r="G8171" i="1"/>
  <c r="F8171" i="1"/>
  <c r="D8171" i="1"/>
  <c r="J8166" i="1"/>
  <c r="O8169" i="1" s="1"/>
  <c r="V8163" i="1"/>
  <c r="V8164" i="1" s="1"/>
  <c r="V8165" i="1" s="1"/>
  <c r="V8166" i="1" s="1"/>
  <c r="V8167" i="1" s="1"/>
  <c r="V8168" i="1" s="1"/>
  <c r="V8169" i="1" s="1"/>
  <c r="V8170" i="1" s="1"/>
  <c r="V8171" i="1" s="1"/>
  <c r="V8172" i="1" s="1"/>
  <c r="V8173" i="1" s="1"/>
  <c r="V8174" i="1" s="1"/>
  <c r="V8175" i="1" s="1"/>
  <c r="V8176" i="1" s="1"/>
  <c r="V8177" i="1" s="1"/>
  <c r="V8178" i="1" s="1"/>
  <c r="V8179" i="1" s="1"/>
  <c r="V8180" i="1" s="1"/>
  <c r="V8181" i="1" s="1"/>
  <c r="V8182" i="1" s="1"/>
  <c r="V8183" i="1" s="1"/>
  <c r="V8184" i="1" s="1"/>
  <c r="V8185" i="1" s="1"/>
  <c r="V8186" i="1" s="1"/>
  <c r="V8187" i="1" s="1"/>
  <c r="V8188" i="1" s="1"/>
  <c r="V8189" i="1" s="1"/>
  <c r="V8190" i="1" s="1"/>
  <c r="V8191" i="1" s="1"/>
  <c r="V8192" i="1" s="1"/>
  <c r="V8193" i="1" s="1"/>
  <c r="V8194" i="1" s="1"/>
  <c r="V8195" i="1" s="1"/>
  <c r="V8196" i="1" s="1"/>
  <c r="V8197" i="1" s="1"/>
  <c r="V8198" i="1" s="1"/>
  <c r="V8199" i="1" s="1"/>
  <c r="V8200" i="1" s="1"/>
  <c r="V8201" i="1" s="1"/>
  <c r="V8202" i="1" s="1"/>
  <c r="V8203" i="1" s="1"/>
  <c r="V8204" i="1" s="1"/>
  <c r="V8205" i="1" s="1"/>
  <c r="V8206" i="1" s="1"/>
  <c r="V8207" i="1" s="1"/>
  <c r="V8208" i="1" s="1"/>
  <c r="G8157" i="1"/>
  <c r="C8157" i="1"/>
  <c r="B8157" i="1"/>
  <c r="G8156" i="1"/>
  <c r="C8156" i="1"/>
  <c r="B8156" i="1"/>
  <c r="G8155" i="1"/>
  <c r="C8155" i="1"/>
  <c r="B8155" i="1"/>
  <c r="G8154" i="1"/>
  <c r="E8154" i="1"/>
  <c r="C8154" i="1"/>
  <c r="B8154" i="1"/>
  <c r="J8153" i="1"/>
  <c r="G8153" i="1"/>
  <c r="C8153" i="1"/>
  <c r="B8153" i="1"/>
  <c r="J8152" i="1"/>
  <c r="G8152" i="1"/>
  <c r="C8152" i="1"/>
  <c r="B8152" i="1"/>
  <c r="S8152" i="1"/>
  <c r="K8151" i="1" a="1"/>
  <c r="Q8153" i="1" s="1"/>
  <c r="J8151" i="1"/>
  <c r="G8151" i="1"/>
  <c r="C8151" i="1"/>
  <c r="B8151" i="1"/>
  <c r="G8150" i="1"/>
  <c r="E8150" i="1"/>
  <c r="C8150" i="1"/>
  <c r="B8150" i="1"/>
  <c r="J8149" i="1"/>
  <c r="G8149" i="1"/>
  <c r="C8149" i="1"/>
  <c r="B8149" i="1"/>
  <c r="J8148" i="1"/>
  <c r="G8148" i="1"/>
  <c r="C8148" i="1"/>
  <c r="B8148" i="1"/>
  <c r="K8147" i="1" a="1"/>
  <c r="R8149" i="1" s="1"/>
  <c r="J8147" i="1"/>
  <c r="E8146" i="1"/>
  <c r="J8145" i="1"/>
  <c r="J8144" i="1"/>
  <c r="K8143" i="1" a="1"/>
  <c r="O8145" i="1" s="1"/>
  <c r="J8143" i="1"/>
  <c r="J8141" i="1"/>
  <c r="J8140" i="1"/>
  <c r="B8140" i="1"/>
  <c r="K8139" i="1" a="1"/>
  <c r="J8139" i="1"/>
  <c r="J8137" i="1"/>
  <c r="J8136" i="1"/>
  <c r="K8135" i="1" a="1"/>
  <c r="J8135" i="1"/>
  <c r="J8133" i="1"/>
  <c r="J8132" i="1"/>
  <c r="K8131" i="1" a="1"/>
  <c r="N8133" i="1" s="1"/>
  <c r="J8131" i="1"/>
  <c r="J8129" i="1"/>
  <c r="H8129" i="1"/>
  <c r="G8129" i="1"/>
  <c r="D8129" i="1"/>
  <c r="C8129" i="1"/>
  <c r="B8129" i="1"/>
  <c r="J8128" i="1"/>
  <c r="K8127" i="1" a="1"/>
  <c r="M8129" i="1" s="1"/>
  <c r="J8127" i="1"/>
  <c r="E8126" i="1"/>
  <c r="J8125" i="1"/>
  <c r="J8124" i="1"/>
  <c r="K8123" i="1" a="1"/>
  <c r="K8125" i="1" s="1"/>
  <c r="J8123" i="1"/>
  <c r="G8123" i="1"/>
  <c r="F8123" i="1"/>
  <c r="D8123" i="1"/>
  <c r="J8118" i="1"/>
  <c r="J8120" i="1" s="1"/>
  <c r="V8115" i="1"/>
  <c r="V8116" i="1" s="1"/>
  <c r="V8117" i="1" s="1"/>
  <c r="V8118" i="1" s="1"/>
  <c r="V8119" i="1" s="1"/>
  <c r="V8120" i="1" s="1"/>
  <c r="V8121" i="1" s="1"/>
  <c r="V8122" i="1" s="1"/>
  <c r="V8123" i="1" s="1"/>
  <c r="V8124" i="1" s="1"/>
  <c r="V8125" i="1" s="1"/>
  <c r="V8126" i="1" s="1"/>
  <c r="V8127" i="1" s="1"/>
  <c r="V8128" i="1" s="1"/>
  <c r="V8129" i="1" s="1"/>
  <c r="V8130" i="1" s="1"/>
  <c r="V8131" i="1" s="1"/>
  <c r="V8132" i="1" s="1"/>
  <c r="V8133" i="1" s="1"/>
  <c r="V8134" i="1" s="1"/>
  <c r="V8135" i="1" s="1"/>
  <c r="V8136" i="1" s="1"/>
  <c r="V8137" i="1" s="1"/>
  <c r="V8138" i="1" s="1"/>
  <c r="V8139" i="1" s="1"/>
  <c r="V8140" i="1" s="1"/>
  <c r="V8141" i="1" s="1"/>
  <c r="V8142" i="1" s="1"/>
  <c r="V8143" i="1" s="1"/>
  <c r="V8144" i="1" s="1"/>
  <c r="V8145" i="1" s="1"/>
  <c r="V8146" i="1" s="1"/>
  <c r="V8147" i="1" s="1"/>
  <c r="V8148" i="1" s="1"/>
  <c r="V8149" i="1" s="1"/>
  <c r="V8150" i="1" s="1"/>
  <c r="V8151" i="1" s="1"/>
  <c r="V8152" i="1" s="1"/>
  <c r="V8153" i="1" s="1"/>
  <c r="V8154" i="1" s="1"/>
  <c r="V8155" i="1" s="1"/>
  <c r="V8156" i="1" s="1"/>
  <c r="V8157" i="1" s="1"/>
  <c r="V8158" i="1" s="1"/>
  <c r="V8159" i="1" s="1"/>
  <c r="V8160" i="1" s="1"/>
  <c r="G8109" i="1"/>
  <c r="C8109" i="1"/>
  <c r="B8109" i="1"/>
  <c r="G8108" i="1"/>
  <c r="C8108" i="1"/>
  <c r="B8108" i="1"/>
  <c r="G8107" i="1"/>
  <c r="C8107" i="1"/>
  <c r="B8107" i="1"/>
  <c r="G8106" i="1"/>
  <c r="E8106" i="1"/>
  <c r="C8106" i="1"/>
  <c r="B8106" i="1"/>
  <c r="J8105" i="1"/>
  <c r="G8105" i="1"/>
  <c r="C8105" i="1"/>
  <c r="B8105" i="1"/>
  <c r="J8104" i="1"/>
  <c r="G8104" i="1"/>
  <c r="C8104" i="1"/>
  <c r="B8104" i="1"/>
  <c r="K8103" i="1" a="1"/>
  <c r="K8105" i="1" s="1"/>
  <c r="J8103" i="1"/>
  <c r="G8103" i="1"/>
  <c r="C8103" i="1"/>
  <c r="B8103" i="1"/>
  <c r="G8102" i="1"/>
  <c r="E8102" i="1"/>
  <c r="C8102" i="1"/>
  <c r="B8102" i="1"/>
  <c r="J8101" i="1"/>
  <c r="G8101" i="1"/>
  <c r="C8101" i="1"/>
  <c r="B8101" i="1"/>
  <c r="J8100" i="1"/>
  <c r="G8100" i="1"/>
  <c r="C8100" i="1"/>
  <c r="B8100" i="1"/>
  <c r="K8099" i="1" a="1"/>
  <c r="R8101" i="1" s="1"/>
  <c r="J8099" i="1"/>
  <c r="E8098" i="1"/>
  <c r="J8097" i="1"/>
  <c r="J8096" i="1"/>
  <c r="K8095" i="1" a="1"/>
  <c r="L8097" i="1" s="1"/>
  <c r="J8095" i="1"/>
  <c r="J8093" i="1"/>
  <c r="J8092" i="1"/>
  <c r="B8092" i="1"/>
  <c r="K8091" i="1" a="1"/>
  <c r="P8092" i="1" s="1"/>
  <c r="J8091" i="1"/>
  <c r="J8089" i="1"/>
  <c r="J8088" i="1"/>
  <c r="K8087" i="1" a="1"/>
  <c r="J8087" i="1"/>
  <c r="J8085" i="1"/>
  <c r="J8084" i="1"/>
  <c r="K8083" i="1" a="1"/>
  <c r="J8083" i="1"/>
  <c r="J8081" i="1"/>
  <c r="H8081" i="1"/>
  <c r="G8081" i="1"/>
  <c r="D8081" i="1"/>
  <c r="C8081" i="1"/>
  <c r="B8081" i="1"/>
  <c r="J8080" i="1"/>
  <c r="K8079" i="1" a="1"/>
  <c r="L8081" i="1" s="1"/>
  <c r="J8079" i="1"/>
  <c r="E8078" i="1"/>
  <c r="J8077" i="1"/>
  <c r="J8076" i="1"/>
  <c r="K8075" i="1" a="1"/>
  <c r="K8076" i="1" s="1"/>
  <c r="J8075" i="1"/>
  <c r="G8075" i="1"/>
  <c r="F8075" i="1"/>
  <c r="D8075" i="1"/>
  <c r="J8070" i="1"/>
  <c r="O8073" i="1" s="1"/>
  <c r="V8067" i="1"/>
  <c r="V8068" i="1" s="1"/>
  <c r="V8069" i="1" s="1"/>
  <c r="V8070" i="1" s="1"/>
  <c r="V8071" i="1" s="1"/>
  <c r="V8072" i="1" s="1"/>
  <c r="V8073" i="1" s="1"/>
  <c r="V8074" i="1" s="1"/>
  <c r="V8075" i="1" s="1"/>
  <c r="V8076" i="1" s="1"/>
  <c r="V8077" i="1" s="1"/>
  <c r="V8078" i="1" s="1"/>
  <c r="V8079" i="1" s="1"/>
  <c r="V8080" i="1" s="1"/>
  <c r="V8081" i="1" s="1"/>
  <c r="V8082" i="1" s="1"/>
  <c r="V8083" i="1" s="1"/>
  <c r="V8084" i="1" s="1"/>
  <c r="V8085" i="1" s="1"/>
  <c r="V8086" i="1" s="1"/>
  <c r="V8087" i="1" s="1"/>
  <c r="V8088" i="1" s="1"/>
  <c r="V8089" i="1" s="1"/>
  <c r="V8090" i="1" s="1"/>
  <c r="V8091" i="1" s="1"/>
  <c r="V8092" i="1" s="1"/>
  <c r="V8093" i="1" s="1"/>
  <c r="V8094" i="1" s="1"/>
  <c r="V8095" i="1" s="1"/>
  <c r="V8096" i="1" s="1"/>
  <c r="V8097" i="1" s="1"/>
  <c r="V8098" i="1" s="1"/>
  <c r="V8099" i="1" s="1"/>
  <c r="V8100" i="1" s="1"/>
  <c r="V8101" i="1" s="1"/>
  <c r="V8102" i="1" s="1"/>
  <c r="V8103" i="1" s="1"/>
  <c r="V8104" i="1" s="1"/>
  <c r="V8105" i="1" s="1"/>
  <c r="V8106" i="1" s="1"/>
  <c r="V8107" i="1" s="1"/>
  <c r="V8108" i="1" s="1"/>
  <c r="V8109" i="1" s="1"/>
  <c r="V8110" i="1" s="1"/>
  <c r="V8111" i="1" s="1"/>
  <c r="V8112" i="1" s="1"/>
  <c r="G8061" i="1"/>
  <c r="C8061" i="1"/>
  <c r="B8061" i="1"/>
  <c r="G8060" i="1"/>
  <c r="C8060" i="1"/>
  <c r="B8060" i="1"/>
  <c r="G8059" i="1"/>
  <c r="C8059" i="1"/>
  <c r="B8059" i="1"/>
  <c r="G8058" i="1"/>
  <c r="E8058" i="1"/>
  <c r="C8058" i="1"/>
  <c r="B8058" i="1"/>
  <c r="J8057" i="1"/>
  <c r="G8057" i="1"/>
  <c r="C8057" i="1"/>
  <c r="B8057" i="1"/>
  <c r="J8056" i="1"/>
  <c r="G8056" i="1"/>
  <c r="C8056" i="1"/>
  <c r="B8056" i="1"/>
  <c r="K8055" i="1" a="1"/>
  <c r="P8057" i="1" s="1"/>
  <c r="J8055" i="1"/>
  <c r="G8055" i="1"/>
  <c r="C8055" i="1"/>
  <c r="B8055" i="1"/>
  <c r="G8054" i="1"/>
  <c r="E8054" i="1"/>
  <c r="C8054" i="1"/>
  <c r="B8054" i="1"/>
  <c r="J8053" i="1"/>
  <c r="G8053" i="1"/>
  <c r="C8053" i="1"/>
  <c r="B8053" i="1"/>
  <c r="D8053" i="1" s="1"/>
  <c r="J8052" i="1"/>
  <c r="G8052" i="1"/>
  <c r="C8052" i="1"/>
  <c r="B8052" i="1"/>
  <c r="K8051" i="1" a="1"/>
  <c r="J8051" i="1"/>
  <c r="E8050" i="1"/>
  <c r="J8049" i="1"/>
  <c r="J8048" i="1"/>
  <c r="K8047" i="1" a="1"/>
  <c r="J8047" i="1"/>
  <c r="J8045" i="1"/>
  <c r="J8044" i="1"/>
  <c r="B8044" i="1"/>
  <c r="K8043" i="1" a="1"/>
  <c r="O8045" i="1" s="1"/>
  <c r="J8043" i="1"/>
  <c r="J8041" i="1"/>
  <c r="J8040" i="1"/>
  <c r="K8039" i="1" a="1"/>
  <c r="K8040" i="1" s="1"/>
  <c r="J8039" i="1"/>
  <c r="J8037" i="1"/>
  <c r="J8036" i="1"/>
  <c r="K8035" i="1" a="1"/>
  <c r="L8036" i="1" s="1"/>
  <c r="J8035" i="1"/>
  <c r="J8033" i="1"/>
  <c r="H8033" i="1"/>
  <c r="G8033" i="1"/>
  <c r="D8033" i="1"/>
  <c r="C8033" i="1"/>
  <c r="B8033" i="1"/>
  <c r="J8032" i="1"/>
  <c r="K8031" i="1" a="1"/>
  <c r="K8032" i="1" s="1"/>
  <c r="J8031" i="1"/>
  <c r="E8030" i="1"/>
  <c r="J8029" i="1"/>
  <c r="J8028" i="1"/>
  <c r="K8027" i="1" a="1"/>
  <c r="L8028" i="1" s="1"/>
  <c r="J8027" i="1"/>
  <c r="G8027" i="1"/>
  <c r="F8027" i="1"/>
  <c r="D8027" i="1"/>
  <c r="J8022" i="1"/>
  <c r="V8019" i="1"/>
  <c r="V8020" i="1" s="1"/>
  <c r="V8021" i="1" s="1"/>
  <c r="V8022" i="1" s="1"/>
  <c r="V8023" i="1" s="1"/>
  <c r="V8024" i="1" s="1"/>
  <c r="V8025" i="1" s="1"/>
  <c r="V8026" i="1" s="1"/>
  <c r="V8027" i="1" s="1"/>
  <c r="V8028" i="1" s="1"/>
  <c r="V8029" i="1" s="1"/>
  <c r="V8030" i="1" s="1"/>
  <c r="V8031" i="1" s="1"/>
  <c r="V8032" i="1" s="1"/>
  <c r="V8033" i="1" s="1"/>
  <c r="V8034" i="1" s="1"/>
  <c r="V8035" i="1" s="1"/>
  <c r="V8036" i="1" s="1"/>
  <c r="V8037" i="1" s="1"/>
  <c r="V8038" i="1" s="1"/>
  <c r="V8039" i="1" s="1"/>
  <c r="V8040" i="1" s="1"/>
  <c r="V8041" i="1" s="1"/>
  <c r="V8042" i="1" s="1"/>
  <c r="V8043" i="1" s="1"/>
  <c r="V8044" i="1" s="1"/>
  <c r="V8045" i="1" s="1"/>
  <c r="V8046" i="1" s="1"/>
  <c r="V8047" i="1" s="1"/>
  <c r="V8048" i="1" s="1"/>
  <c r="V8049" i="1" s="1"/>
  <c r="V8050" i="1" s="1"/>
  <c r="V8051" i="1" s="1"/>
  <c r="V8052" i="1" s="1"/>
  <c r="V8053" i="1" s="1"/>
  <c r="V8054" i="1" s="1"/>
  <c r="V8055" i="1" s="1"/>
  <c r="V8056" i="1" s="1"/>
  <c r="V8057" i="1" s="1"/>
  <c r="V8058" i="1" s="1"/>
  <c r="V8059" i="1" s="1"/>
  <c r="V8060" i="1" s="1"/>
  <c r="V8061" i="1" s="1"/>
  <c r="V8062" i="1" s="1"/>
  <c r="V8063" i="1" s="1"/>
  <c r="V8064" i="1" s="1"/>
  <c r="G8013" i="1"/>
  <c r="C8013" i="1"/>
  <c r="B8013" i="1"/>
  <c r="G8012" i="1"/>
  <c r="C8012" i="1"/>
  <c r="B8012" i="1"/>
  <c r="G8011" i="1"/>
  <c r="C8011" i="1"/>
  <c r="B8011" i="1"/>
  <c r="G8010" i="1"/>
  <c r="E8010" i="1"/>
  <c r="C8010" i="1"/>
  <c r="B8010" i="1"/>
  <c r="J8009" i="1"/>
  <c r="G8009" i="1"/>
  <c r="C8009" i="1"/>
  <c r="B8009" i="1"/>
  <c r="D8009" i="1" s="1"/>
  <c r="J8008" i="1"/>
  <c r="G8008" i="1"/>
  <c r="C8008" i="1"/>
  <c r="B8008" i="1"/>
  <c r="K8007" i="1" a="1"/>
  <c r="M8009" i="1" s="1"/>
  <c r="J8007" i="1"/>
  <c r="G8007" i="1"/>
  <c r="C8007" i="1"/>
  <c r="B8007" i="1"/>
  <c r="G8006" i="1"/>
  <c r="E8006" i="1"/>
  <c r="C8006" i="1"/>
  <c r="B8006" i="1"/>
  <c r="J8005" i="1"/>
  <c r="G8005" i="1"/>
  <c r="C8005" i="1"/>
  <c r="B8005" i="1"/>
  <c r="J8004" i="1"/>
  <c r="G8004" i="1"/>
  <c r="C8004" i="1"/>
  <c r="B8004" i="1"/>
  <c r="K8003" i="1" a="1"/>
  <c r="J8003" i="1"/>
  <c r="E8002" i="1"/>
  <c r="J8001" i="1"/>
  <c r="J8000" i="1"/>
  <c r="K7999" i="1" a="1"/>
  <c r="J7999" i="1"/>
  <c r="J7997" i="1"/>
  <c r="J7996" i="1"/>
  <c r="B7996" i="1"/>
  <c r="K7995" i="1" a="1"/>
  <c r="J7995" i="1"/>
  <c r="J7993" i="1"/>
  <c r="J7992" i="1"/>
  <c r="K7991" i="1" a="1"/>
  <c r="K7993" i="1" s="1"/>
  <c r="J7991" i="1"/>
  <c r="J7989" i="1"/>
  <c r="J7988" i="1"/>
  <c r="K7987" i="1" a="1"/>
  <c r="M7989" i="1" s="1"/>
  <c r="J7987" i="1"/>
  <c r="J7985" i="1"/>
  <c r="H7985" i="1"/>
  <c r="G7985" i="1"/>
  <c r="D7985" i="1"/>
  <c r="C7985" i="1"/>
  <c r="B7985" i="1"/>
  <c r="J7984" i="1"/>
  <c r="K7983" i="1" a="1"/>
  <c r="L7985" i="1" s="1"/>
  <c r="J7983" i="1"/>
  <c r="E7982" i="1"/>
  <c r="J7981" i="1"/>
  <c r="J7980" i="1"/>
  <c r="K7979" i="1" a="1"/>
  <c r="J7979" i="1"/>
  <c r="G7979" i="1"/>
  <c r="F7979" i="1"/>
  <c r="D7979" i="1"/>
  <c r="J7974" i="1"/>
  <c r="J7976" i="1" s="1"/>
  <c r="V7971" i="1"/>
  <c r="V7972" i="1" s="1"/>
  <c r="V7973" i="1" s="1"/>
  <c r="V7974" i="1" s="1"/>
  <c r="V7975" i="1" s="1"/>
  <c r="V7976" i="1" s="1"/>
  <c r="V7977" i="1" s="1"/>
  <c r="V7978" i="1" s="1"/>
  <c r="V7979" i="1" s="1"/>
  <c r="V7980" i="1" s="1"/>
  <c r="V7981" i="1" s="1"/>
  <c r="V7982" i="1" s="1"/>
  <c r="V7983" i="1" s="1"/>
  <c r="V7984" i="1" s="1"/>
  <c r="V7985" i="1" s="1"/>
  <c r="V7986" i="1" s="1"/>
  <c r="V7987" i="1" s="1"/>
  <c r="V7988" i="1" s="1"/>
  <c r="V7989" i="1" s="1"/>
  <c r="V7990" i="1" s="1"/>
  <c r="V7991" i="1" s="1"/>
  <c r="V7992" i="1" s="1"/>
  <c r="V7993" i="1" s="1"/>
  <c r="V7994" i="1" s="1"/>
  <c r="V7995" i="1" s="1"/>
  <c r="V7996" i="1" s="1"/>
  <c r="V7997" i="1" s="1"/>
  <c r="V7998" i="1" s="1"/>
  <c r="V7999" i="1" s="1"/>
  <c r="V8000" i="1" s="1"/>
  <c r="V8001" i="1" s="1"/>
  <c r="V8002" i="1" s="1"/>
  <c r="V8003" i="1" s="1"/>
  <c r="V8004" i="1" s="1"/>
  <c r="V8005" i="1" s="1"/>
  <c r="V8006" i="1" s="1"/>
  <c r="V8007" i="1" s="1"/>
  <c r="V8008" i="1" s="1"/>
  <c r="V8009" i="1" s="1"/>
  <c r="V8010" i="1" s="1"/>
  <c r="V8011" i="1" s="1"/>
  <c r="V8012" i="1" s="1"/>
  <c r="V8013" i="1" s="1"/>
  <c r="V8014" i="1" s="1"/>
  <c r="V8015" i="1" s="1"/>
  <c r="V8016" i="1" s="1"/>
  <c r="G7965" i="1"/>
  <c r="C7965" i="1"/>
  <c r="B7965" i="1"/>
  <c r="G7964" i="1"/>
  <c r="C7964" i="1"/>
  <c r="B7964" i="1"/>
  <c r="G7963" i="1"/>
  <c r="C7963" i="1"/>
  <c r="B7963" i="1"/>
  <c r="G7962" i="1"/>
  <c r="E7962" i="1"/>
  <c r="C7962" i="1"/>
  <c r="B7962" i="1"/>
  <c r="J7961" i="1"/>
  <c r="G7961" i="1"/>
  <c r="C7961" i="1"/>
  <c r="B7961" i="1"/>
  <c r="J7960" i="1"/>
  <c r="G7960" i="1"/>
  <c r="C7960" i="1"/>
  <c r="B7960" i="1"/>
  <c r="K7959" i="1" a="1"/>
  <c r="J7959" i="1"/>
  <c r="G7959" i="1"/>
  <c r="C7959" i="1"/>
  <c r="B7959" i="1"/>
  <c r="G7958" i="1"/>
  <c r="E7958" i="1"/>
  <c r="C7958" i="1"/>
  <c r="B7958" i="1"/>
  <c r="J7957" i="1"/>
  <c r="G7957" i="1"/>
  <c r="C7957" i="1"/>
  <c r="B7957" i="1"/>
  <c r="J7956" i="1"/>
  <c r="G7956" i="1"/>
  <c r="C7956" i="1"/>
  <c r="B7956" i="1"/>
  <c r="K7955" i="1" a="1"/>
  <c r="K7957" i="1" s="1"/>
  <c r="J7955" i="1"/>
  <c r="E7954" i="1"/>
  <c r="J7953" i="1"/>
  <c r="J7952" i="1"/>
  <c r="K7951" i="1" a="1"/>
  <c r="L7953" i="1" s="1"/>
  <c r="J7951" i="1"/>
  <c r="J7949" i="1"/>
  <c r="J7948" i="1"/>
  <c r="B7948" i="1"/>
  <c r="K7947" i="1" a="1"/>
  <c r="M7948" i="1" s="1"/>
  <c r="J7947" i="1"/>
  <c r="J7945" i="1"/>
  <c r="J7944" i="1"/>
  <c r="K7943" i="1" a="1"/>
  <c r="N7944" i="1" s="1"/>
  <c r="J7943" i="1"/>
  <c r="J7941" i="1"/>
  <c r="J7940" i="1"/>
  <c r="K7939" i="1" a="1"/>
  <c r="J7939" i="1"/>
  <c r="J7937" i="1"/>
  <c r="H7937" i="1"/>
  <c r="G7937" i="1"/>
  <c r="D7937" i="1"/>
  <c r="C7937" i="1"/>
  <c r="B7937" i="1"/>
  <c r="J7936" i="1"/>
  <c r="K7935" i="1" a="1"/>
  <c r="J7935" i="1"/>
  <c r="E7934" i="1"/>
  <c r="J7933" i="1"/>
  <c r="J7932" i="1"/>
  <c r="K7931" i="1" a="1"/>
  <c r="L7933" i="1" s="1"/>
  <c r="J7931" i="1"/>
  <c r="G7931" i="1"/>
  <c r="F7931" i="1"/>
  <c r="D7931" i="1"/>
  <c r="J7926" i="1"/>
  <c r="S7926" i="1" s="1"/>
  <c r="V7923" i="1"/>
  <c r="V7924" i="1" s="1"/>
  <c r="V7925" i="1" s="1"/>
  <c r="V7926" i="1" s="1"/>
  <c r="V7927" i="1" s="1"/>
  <c r="V7928" i="1" s="1"/>
  <c r="V7929" i="1" s="1"/>
  <c r="V7930" i="1" s="1"/>
  <c r="V7931" i="1" s="1"/>
  <c r="V7932" i="1" s="1"/>
  <c r="V7933" i="1" s="1"/>
  <c r="V7934" i="1" s="1"/>
  <c r="V7935" i="1" s="1"/>
  <c r="V7936" i="1" s="1"/>
  <c r="V7937" i="1" s="1"/>
  <c r="V7938" i="1" s="1"/>
  <c r="V7939" i="1" s="1"/>
  <c r="V7940" i="1" s="1"/>
  <c r="V7941" i="1" s="1"/>
  <c r="V7942" i="1" s="1"/>
  <c r="V7943" i="1" s="1"/>
  <c r="V7944" i="1" s="1"/>
  <c r="V7945" i="1" s="1"/>
  <c r="V7946" i="1" s="1"/>
  <c r="V7947" i="1" s="1"/>
  <c r="V7948" i="1" s="1"/>
  <c r="V7949" i="1" s="1"/>
  <c r="V7950" i="1" s="1"/>
  <c r="V7951" i="1" s="1"/>
  <c r="V7952" i="1" s="1"/>
  <c r="V7953" i="1" s="1"/>
  <c r="V7954" i="1" s="1"/>
  <c r="V7955" i="1" s="1"/>
  <c r="V7956" i="1" s="1"/>
  <c r="V7957" i="1" s="1"/>
  <c r="V7958" i="1" s="1"/>
  <c r="V7959" i="1" s="1"/>
  <c r="V7960" i="1" s="1"/>
  <c r="V7961" i="1" s="1"/>
  <c r="V7962" i="1" s="1"/>
  <c r="V7963" i="1" s="1"/>
  <c r="V7964" i="1" s="1"/>
  <c r="V7965" i="1" s="1"/>
  <c r="V7966" i="1" s="1"/>
  <c r="V7967" i="1" s="1"/>
  <c r="V7968" i="1" s="1"/>
  <c r="G7917" i="1"/>
  <c r="C7917" i="1"/>
  <c r="B7917" i="1"/>
  <c r="G7916" i="1"/>
  <c r="C7916" i="1"/>
  <c r="B7916" i="1"/>
  <c r="G7915" i="1"/>
  <c r="C7915" i="1"/>
  <c r="B7915" i="1"/>
  <c r="G7914" i="1"/>
  <c r="E7914" i="1"/>
  <c r="C7914" i="1"/>
  <c r="B7914" i="1"/>
  <c r="D7914" i="1" s="1"/>
  <c r="J7913" i="1"/>
  <c r="G7913" i="1"/>
  <c r="C7913" i="1"/>
  <c r="B7913" i="1"/>
  <c r="J7912" i="1"/>
  <c r="G7912" i="1"/>
  <c r="C7912" i="1"/>
  <c r="B7912" i="1"/>
  <c r="K7911" i="1" a="1"/>
  <c r="K7913" i="1" s="1"/>
  <c r="J7911" i="1"/>
  <c r="G7911" i="1"/>
  <c r="C7911" i="1"/>
  <c r="B7911" i="1"/>
  <c r="G7910" i="1"/>
  <c r="E7910" i="1"/>
  <c r="C7910" i="1"/>
  <c r="B7910" i="1"/>
  <c r="J7909" i="1"/>
  <c r="G7909" i="1"/>
  <c r="C7909" i="1"/>
  <c r="B7909" i="1"/>
  <c r="J7908" i="1"/>
  <c r="G7908" i="1"/>
  <c r="C7908" i="1"/>
  <c r="B7908" i="1"/>
  <c r="K7907" i="1" a="1"/>
  <c r="R7909" i="1" s="1"/>
  <c r="J7907" i="1"/>
  <c r="E7906" i="1"/>
  <c r="J7905" i="1"/>
  <c r="J7904" i="1"/>
  <c r="K7903" i="1" a="1"/>
  <c r="M7905" i="1" s="1"/>
  <c r="J7903" i="1"/>
  <c r="J7901" i="1"/>
  <c r="J7900" i="1"/>
  <c r="B7900" i="1"/>
  <c r="K7899" i="1" a="1"/>
  <c r="P7900" i="1" s="1"/>
  <c r="J7899" i="1"/>
  <c r="J7897" i="1"/>
  <c r="J7896" i="1"/>
  <c r="L7897" i="1"/>
  <c r="K7895" i="1" a="1"/>
  <c r="O7897" i="1" s="1"/>
  <c r="J7895" i="1"/>
  <c r="J7893" i="1"/>
  <c r="J7892" i="1"/>
  <c r="K7891" i="1" a="1"/>
  <c r="N7893" i="1" s="1"/>
  <c r="J7891" i="1"/>
  <c r="J7889" i="1"/>
  <c r="H7889" i="1"/>
  <c r="G7889" i="1"/>
  <c r="D7889" i="1"/>
  <c r="C7889" i="1"/>
  <c r="B7889" i="1"/>
  <c r="J7888" i="1"/>
  <c r="K7887" i="1" a="1"/>
  <c r="M7887" i="1" s="1"/>
  <c r="J7887" i="1"/>
  <c r="E7886" i="1"/>
  <c r="J7885" i="1"/>
  <c r="J7884" i="1"/>
  <c r="K7883" i="1" a="1"/>
  <c r="J7883" i="1"/>
  <c r="G7883" i="1"/>
  <c r="F7883" i="1"/>
  <c r="D7883" i="1"/>
  <c r="J7878" i="1"/>
  <c r="O7881" i="1" s="1"/>
  <c r="V7875" i="1"/>
  <c r="V7876" i="1" s="1"/>
  <c r="V7877" i="1" s="1"/>
  <c r="V7878" i="1" s="1"/>
  <c r="V7879" i="1" s="1"/>
  <c r="V7880" i="1" s="1"/>
  <c r="V7881" i="1" s="1"/>
  <c r="V7882" i="1" s="1"/>
  <c r="V7883" i="1" s="1"/>
  <c r="V7884" i="1" s="1"/>
  <c r="V7885" i="1" s="1"/>
  <c r="V7886" i="1" s="1"/>
  <c r="V7887" i="1" s="1"/>
  <c r="V7888" i="1" s="1"/>
  <c r="V7889" i="1" s="1"/>
  <c r="V7890" i="1" s="1"/>
  <c r="V7891" i="1" s="1"/>
  <c r="V7892" i="1" s="1"/>
  <c r="V7893" i="1" s="1"/>
  <c r="V7894" i="1" s="1"/>
  <c r="V7895" i="1" s="1"/>
  <c r="V7896" i="1" s="1"/>
  <c r="V7897" i="1" s="1"/>
  <c r="V7898" i="1" s="1"/>
  <c r="V7899" i="1" s="1"/>
  <c r="V7900" i="1" s="1"/>
  <c r="V7901" i="1" s="1"/>
  <c r="V7902" i="1" s="1"/>
  <c r="V7903" i="1" s="1"/>
  <c r="V7904" i="1" s="1"/>
  <c r="V7905" i="1" s="1"/>
  <c r="V7906" i="1" s="1"/>
  <c r="V7907" i="1" s="1"/>
  <c r="V7908" i="1" s="1"/>
  <c r="V7909" i="1" s="1"/>
  <c r="V7910" i="1" s="1"/>
  <c r="V7911" i="1" s="1"/>
  <c r="V7912" i="1" s="1"/>
  <c r="V7913" i="1" s="1"/>
  <c r="V7914" i="1" s="1"/>
  <c r="V7915" i="1" s="1"/>
  <c r="V7916" i="1" s="1"/>
  <c r="V7917" i="1" s="1"/>
  <c r="V7918" i="1" s="1"/>
  <c r="V7919" i="1" s="1"/>
  <c r="V7920" i="1" s="1"/>
  <c r="G7869" i="1"/>
  <c r="C7869" i="1"/>
  <c r="B7869" i="1"/>
  <c r="G7868" i="1"/>
  <c r="C7868" i="1"/>
  <c r="B7868" i="1"/>
  <c r="G7867" i="1"/>
  <c r="C7867" i="1"/>
  <c r="B7867" i="1"/>
  <c r="G7866" i="1"/>
  <c r="E7866" i="1"/>
  <c r="C7866" i="1"/>
  <c r="B7866" i="1"/>
  <c r="J7865" i="1"/>
  <c r="G7865" i="1"/>
  <c r="C7865" i="1"/>
  <c r="B7865" i="1"/>
  <c r="J7864" i="1"/>
  <c r="G7864" i="1"/>
  <c r="C7864" i="1"/>
  <c r="B7864" i="1"/>
  <c r="K7863" i="1" a="1"/>
  <c r="O7864" i="1" s="1"/>
  <c r="J7863" i="1"/>
  <c r="G7863" i="1"/>
  <c r="C7863" i="1"/>
  <c r="B7863" i="1"/>
  <c r="G7862" i="1"/>
  <c r="E7862" i="1"/>
  <c r="C7862" i="1"/>
  <c r="D7862" i="1" s="1"/>
  <c r="B7862" i="1"/>
  <c r="J7861" i="1"/>
  <c r="G7861" i="1"/>
  <c r="C7861" i="1"/>
  <c r="B7861" i="1"/>
  <c r="J7860" i="1"/>
  <c r="G7860" i="1"/>
  <c r="C7860" i="1"/>
  <c r="B7860" i="1"/>
  <c r="K7859" i="1" a="1"/>
  <c r="J7859" i="1"/>
  <c r="E7858" i="1"/>
  <c r="J7857" i="1"/>
  <c r="J7856" i="1"/>
  <c r="K7855" i="1" a="1"/>
  <c r="K7856" i="1" s="1"/>
  <c r="J7855" i="1"/>
  <c r="J7853" i="1"/>
  <c r="J7852" i="1"/>
  <c r="B7852" i="1"/>
  <c r="K7851" i="1" a="1"/>
  <c r="K7853" i="1" s="1"/>
  <c r="J7851" i="1"/>
  <c r="J7849" i="1"/>
  <c r="J7848" i="1"/>
  <c r="L7847" i="1"/>
  <c r="K7847" i="1" a="1"/>
  <c r="O7849" i="1" s="1"/>
  <c r="J7847" i="1"/>
  <c r="J7845" i="1"/>
  <c r="J7844" i="1"/>
  <c r="K7843" i="1" a="1"/>
  <c r="N7845" i="1" s="1"/>
  <c r="J7843" i="1"/>
  <c r="J7841" i="1"/>
  <c r="H7841" i="1"/>
  <c r="G7841" i="1"/>
  <c r="D7841" i="1"/>
  <c r="C7841" i="1"/>
  <c r="B7841" i="1"/>
  <c r="J7840" i="1"/>
  <c r="K7839" i="1" a="1"/>
  <c r="L7841" i="1" s="1"/>
  <c r="J7839" i="1"/>
  <c r="E7838" i="1"/>
  <c r="J7837" i="1"/>
  <c r="J7836" i="1"/>
  <c r="K7835" i="1" a="1"/>
  <c r="K7837" i="1" s="1"/>
  <c r="J7835" i="1"/>
  <c r="G7835" i="1"/>
  <c r="F7835" i="1"/>
  <c r="D7835" i="1"/>
  <c r="J7830" i="1"/>
  <c r="V7827" i="1"/>
  <c r="V7828" i="1" s="1"/>
  <c r="V7829" i="1" s="1"/>
  <c r="V7830" i="1" s="1"/>
  <c r="V7831" i="1" s="1"/>
  <c r="V7832" i="1" s="1"/>
  <c r="V7833" i="1" s="1"/>
  <c r="V7834" i="1" s="1"/>
  <c r="V7835" i="1" s="1"/>
  <c r="V7836" i="1" s="1"/>
  <c r="V7837" i="1" s="1"/>
  <c r="V7838" i="1" s="1"/>
  <c r="V7839" i="1" s="1"/>
  <c r="V7840" i="1" s="1"/>
  <c r="V7841" i="1" s="1"/>
  <c r="V7842" i="1" s="1"/>
  <c r="V7843" i="1" s="1"/>
  <c r="V7844" i="1" s="1"/>
  <c r="V7845" i="1" s="1"/>
  <c r="V7846" i="1" s="1"/>
  <c r="V7847" i="1" s="1"/>
  <c r="V7848" i="1" s="1"/>
  <c r="V7849" i="1" s="1"/>
  <c r="V7850" i="1" s="1"/>
  <c r="V7851" i="1" s="1"/>
  <c r="V7852" i="1" s="1"/>
  <c r="V7853" i="1" s="1"/>
  <c r="V7854" i="1" s="1"/>
  <c r="V7855" i="1" s="1"/>
  <c r="V7856" i="1" s="1"/>
  <c r="V7857" i="1" s="1"/>
  <c r="V7858" i="1" s="1"/>
  <c r="V7859" i="1" s="1"/>
  <c r="V7860" i="1" s="1"/>
  <c r="V7861" i="1" s="1"/>
  <c r="V7862" i="1" s="1"/>
  <c r="V7863" i="1" s="1"/>
  <c r="V7864" i="1" s="1"/>
  <c r="V7865" i="1" s="1"/>
  <c r="V7866" i="1" s="1"/>
  <c r="V7867" i="1" s="1"/>
  <c r="V7868" i="1" s="1"/>
  <c r="V7869" i="1" s="1"/>
  <c r="V7870" i="1" s="1"/>
  <c r="V7871" i="1" s="1"/>
  <c r="V7872" i="1" s="1"/>
  <c r="G7821" i="1"/>
  <c r="C7821" i="1"/>
  <c r="B7821" i="1"/>
  <c r="G7820" i="1"/>
  <c r="C7820" i="1"/>
  <c r="B7820" i="1"/>
  <c r="G7819" i="1"/>
  <c r="C7819" i="1"/>
  <c r="B7819" i="1"/>
  <c r="G7818" i="1"/>
  <c r="E7818" i="1"/>
  <c r="C7818" i="1"/>
  <c r="B7818" i="1"/>
  <c r="J7817" i="1"/>
  <c r="G7817" i="1"/>
  <c r="C7817" i="1"/>
  <c r="B7817" i="1"/>
  <c r="J7816" i="1"/>
  <c r="G7816" i="1"/>
  <c r="C7816" i="1"/>
  <c r="B7816" i="1"/>
  <c r="K7815" i="1" a="1"/>
  <c r="O7815" i="1" s="1"/>
  <c r="J7815" i="1"/>
  <c r="G7815" i="1"/>
  <c r="C7815" i="1"/>
  <c r="B7815" i="1"/>
  <c r="D7815" i="1" s="1"/>
  <c r="G7814" i="1"/>
  <c r="E7814" i="1"/>
  <c r="C7814" i="1"/>
  <c r="B7814" i="1"/>
  <c r="J7813" i="1"/>
  <c r="G7813" i="1"/>
  <c r="C7813" i="1"/>
  <c r="B7813" i="1"/>
  <c r="D7813" i="1" s="1"/>
  <c r="J7812" i="1"/>
  <c r="G7812" i="1"/>
  <c r="C7812" i="1"/>
  <c r="B7812" i="1"/>
  <c r="M7811" i="1"/>
  <c r="K7811" i="1" a="1"/>
  <c r="N7813" i="1" s="1"/>
  <c r="J7811" i="1"/>
  <c r="E7810" i="1"/>
  <c r="J7809" i="1"/>
  <c r="J7808" i="1"/>
  <c r="K7807" i="1" a="1"/>
  <c r="L7809" i="1" s="1"/>
  <c r="J7807" i="1"/>
  <c r="J7805" i="1"/>
  <c r="J7804" i="1"/>
  <c r="B7804" i="1"/>
  <c r="K7803" i="1" a="1"/>
  <c r="N7803" i="1" s="1"/>
  <c r="J7803" i="1"/>
  <c r="J7801" i="1"/>
  <c r="J7800" i="1"/>
  <c r="K7799" i="1" a="1"/>
  <c r="J7799" i="1"/>
  <c r="J7797" i="1"/>
  <c r="J7796" i="1"/>
  <c r="M7795" i="1"/>
  <c r="K7795" i="1" a="1"/>
  <c r="K7797" i="1" s="1"/>
  <c r="J7795" i="1"/>
  <c r="J7793" i="1"/>
  <c r="H7793" i="1"/>
  <c r="G7793" i="1"/>
  <c r="D7793" i="1"/>
  <c r="C7793" i="1"/>
  <c r="B7793" i="1"/>
  <c r="J7792" i="1"/>
  <c r="K7791" i="1" a="1"/>
  <c r="J7791" i="1"/>
  <c r="E7790" i="1"/>
  <c r="J7789" i="1"/>
  <c r="J7788" i="1"/>
  <c r="K7787" i="1" a="1"/>
  <c r="K7788" i="1" s="1"/>
  <c r="J7787" i="1"/>
  <c r="G7787" i="1"/>
  <c r="F7787" i="1"/>
  <c r="D7787" i="1"/>
  <c r="J7782" i="1"/>
  <c r="O7785" i="1" s="1"/>
  <c r="V7779" i="1"/>
  <c r="V7780" i="1" s="1"/>
  <c r="V7781" i="1" s="1"/>
  <c r="V7782" i="1" s="1"/>
  <c r="V7783" i="1" s="1"/>
  <c r="V7784" i="1" s="1"/>
  <c r="V7785" i="1" s="1"/>
  <c r="V7786" i="1" s="1"/>
  <c r="V7787" i="1" s="1"/>
  <c r="V7788" i="1" s="1"/>
  <c r="V7789" i="1" s="1"/>
  <c r="V7790" i="1" s="1"/>
  <c r="V7791" i="1" s="1"/>
  <c r="V7792" i="1" s="1"/>
  <c r="V7793" i="1" s="1"/>
  <c r="V7794" i="1" s="1"/>
  <c r="V7795" i="1" s="1"/>
  <c r="V7796" i="1" s="1"/>
  <c r="V7797" i="1" s="1"/>
  <c r="V7798" i="1" s="1"/>
  <c r="V7799" i="1" s="1"/>
  <c r="V7800" i="1" s="1"/>
  <c r="V7801" i="1" s="1"/>
  <c r="V7802" i="1" s="1"/>
  <c r="V7803" i="1" s="1"/>
  <c r="V7804" i="1" s="1"/>
  <c r="V7805" i="1" s="1"/>
  <c r="V7806" i="1" s="1"/>
  <c r="V7807" i="1" s="1"/>
  <c r="V7808" i="1" s="1"/>
  <c r="V7809" i="1" s="1"/>
  <c r="V7810" i="1" s="1"/>
  <c r="V7811" i="1" s="1"/>
  <c r="V7812" i="1" s="1"/>
  <c r="V7813" i="1" s="1"/>
  <c r="V7814" i="1" s="1"/>
  <c r="V7815" i="1" s="1"/>
  <c r="V7816" i="1" s="1"/>
  <c r="V7817" i="1" s="1"/>
  <c r="V7818" i="1" s="1"/>
  <c r="V7819" i="1" s="1"/>
  <c r="V7820" i="1" s="1"/>
  <c r="V7821" i="1" s="1"/>
  <c r="V7822" i="1" s="1"/>
  <c r="V7823" i="1" s="1"/>
  <c r="V7824" i="1" s="1"/>
  <c r="G7773" i="1"/>
  <c r="C7773" i="1"/>
  <c r="B7773" i="1"/>
  <c r="G7772" i="1"/>
  <c r="C7772" i="1"/>
  <c r="B7772" i="1"/>
  <c r="G7771" i="1"/>
  <c r="C7771" i="1"/>
  <c r="B7771" i="1"/>
  <c r="G7770" i="1"/>
  <c r="E7770" i="1"/>
  <c r="C7770" i="1"/>
  <c r="B7770" i="1"/>
  <c r="J7769" i="1"/>
  <c r="G7769" i="1"/>
  <c r="C7769" i="1"/>
  <c r="D7769" i="1" s="1"/>
  <c r="B7769" i="1"/>
  <c r="J7768" i="1"/>
  <c r="G7768" i="1"/>
  <c r="C7768" i="1"/>
  <c r="B7768" i="1"/>
  <c r="K7767" i="1" a="1"/>
  <c r="J7767" i="1"/>
  <c r="G7767" i="1"/>
  <c r="C7767" i="1"/>
  <c r="B7767" i="1"/>
  <c r="G7766" i="1"/>
  <c r="E7766" i="1"/>
  <c r="C7766" i="1"/>
  <c r="B7766" i="1"/>
  <c r="J7765" i="1"/>
  <c r="G7765" i="1"/>
  <c r="C7765" i="1"/>
  <c r="B7765" i="1"/>
  <c r="J7764" i="1"/>
  <c r="G7764" i="1"/>
  <c r="C7764" i="1"/>
  <c r="B7764" i="1"/>
  <c r="K7763" i="1" a="1"/>
  <c r="K7765" i="1" s="1"/>
  <c r="J7763" i="1"/>
  <c r="E7762" i="1"/>
  <c r="J7761" i="1"/>
  <c r="J7760" i="1"/>
  <c r="K7759" i="1" a="1"/>
  <c r="M7760" i="1" s="1"/>
  <c r="J7759" i="1"/>
  <c r="J7757" i="1"/>
  <c r="J7756" i="1"/>
  <c r="B7756" i="1"/>
  <c r="K7755" i="1" a="1"/>
  <c r="P7756" i="1" s="1"/>
  <c r="J7755" i="1"/>
  <c r="J7753" i="1"/>
  <c r="J7752" i="1"/>
  <c r="L7753" i="1"/>
  <c r="K7751" i="1" a="1"/>
  <c r="K7753" i="1" s="1"/>
  <c r="J7751" i="1"/>
  <c r="J7749" i="1"/>
  <c r="J7748" i="1"/>
  <c r="K7747" i="1" a="1"/>
  <c r="N7748" i="1" s="1"/>
  <c r="J7747" i="1"/>
  <c r="J7745" i="1"/>
  <c r="H7745" i="1"/>
  <c r="G7745" i="1"/>
  <c r="D7745" i="1"/>
  <c r="C7745" i="1"/>
  <c r="B7745" i="1"/>
  <c r="J7744" i="1"/>
  <c r="K7743" i="1" a="1"/>
  <c r="M7744" i="1" s="1"/>
  <c r="J7743" i="1"/>
  <c r="E7742" i="1"/>
  <c r="J7741" i="1"/>
  <c r="J7740" i="1"/>
  <c r="K7739" i="1" a="1"/>
  <c r="J7739" i="1"/>
  <c r="G7739" i="1"/>
  <c r="F7739" i="1"/>
  <c r="D7739" i="1"/>
  <c r="J7734" i="1"/>
  <c r="V7731" i="1"/>
  <c r="V7732" i="1" s="1"/>
  <c r="V7733" i="1" s="1"/>
  <c r="V7734" i="1" s="1"/>
  <c r="V7735" i="1" s="1"/>
  <c r="V7736" i="1" s="1"/>
  <c r="V7737" i="1" s="1"/>
  <c r="V7738" i="1" s="1"/>
  <c r="V7739" i="1" s="1"/>
  <c r="V7740" i="1" s="1"/>
  <c r="V7741" i="1" s="1"/>
  <c r="V7742" i="1" s="1"/>
  <c r="V7743" i="1" s="1"/>
  <c r="V7744" i="1" s="1"/>
  <c r="V7745" i="1" s="1"/>
  <c r="V7746" i="1" s="1"/>
  <c r="V7747" i="1" s="1"/>
  <c r="V7748" i="1" s="1"/>
  <c r="V7749" i="1" s="1"/>
  <c r="V7750" i="1" s="1"/>
  <c r="V7751" i="1" s="1"/>
  <c r="V7752" i="1" s="1"/>
  <c r="V7753" i="1" s="1"/>
  <c r="V7754" i="1" s="1"/>
  <c r="V7755" i="1" s="1"/>
  <c r="V7756" i="1" s="1"/>
  <c r="V7757" i="1" s="1"/>
  <c r="V7758" i="1" s="1"/>
  <c r="V7759" i="1" s="1"/>
  <c r="V7760" i="1" s="1"/>
  <c r="V7761" i="1" s="1"/>
  <c r="V7762" i="1" s="1"/>
  <c r="V7763" i="1" s="1"/>
  <c r="V7764" i="1" s="1"/>
  <c r="V7765" i="1" s="1"/>
  <c r="V7766" i="1" s="1"/>
  <c r="V7767" i="1" s="1"/>
  <c r="V7768" i="1" s="1"/>
  <c r="V7769" i="1" s="1"/>
  <c r="V7770" i="1" s="1"/>
  <c r="V7771" i="1" s="1"/>
  <c r="V7772" i="1" s="1"/>
  <c r="V7773" i="1" s="1"/>
  <c r="V7774" i="1" s="1"/>
  <c r="V7775" i="1" s="1"/>
  <c r="V7776" i="1" s="1"/>
  <c r="G7725" i="1"/>
  <c r="C7725" i="1"/>
  <c r="B7725" i="1"/>
  <c r="G7724" i="1"/>
  <c r="C7724" i="1"/>
  <c r="B7724" i="1"/>
  <c r="G7723" i="1"/>
  <c r="C7723" i="1"/>
  <c r="B7723" i="1"/>
  <c r="G7722" i="1"/>
  <c r="E7722" i="1"/>
  <c r="C7722" i="1"/>
  <c r="B7722" i="1"/>
  <c r="J7721" i="1"/>
  <c r="G7721" i="1"/>
  <c r="C7721" i="1"/>
  <c r="B7721" i="1"/>
  <c r="J7720" i="1"/>
  <c r="G7720" i="1"/>
  <c r="C7720" i="1"/>
  <c r="B7720" i="1"/>
  <c r="K7719" i="1" a="1"/>
  <c r="J7719" i="1"/>
  <c r="G7719" i="1"/>
  <c r="C7719" i="1"/>
  <c r="B7719" i="1"/>
  <c r="G7718" i="1"/>
  <c r="E7718" i="1"/>
  <c r="C7718" i="1"/>
  <c r="B7718" i="1"/>
  <c r="D7718" i="1" s="1"/>
  <c r="J7717" i="1"/>
  <c r="G7717" i="1"/>
  <c r="C7717" i="1"/>
  <c r="B7717" i="1"/>
  <c r="J7716" i="1"/>
  <c r="G7716" i="1"/>
  <c r="C7716" i="1"/>
  <c r="B7716" i="1"/>
  <c r="K7715" i="1" a="1"/>
  <c r="J7715" i="1"/>
  <c r="E7714" i="1"/>
  <c r="J7713" i="1"/>
  <c r="J7712" i="1"/>
  <c r="K7711" i="1" a="1"/>
  <c r="N7712" i="1" s="1"/>
  <c r="J7711" i="1"/>
  <c r="J7709" i="1"/>
  <c r="J7708" i="1"/>
  <c r="B7708" i="1"/>
  <c r="K7707" i="1" a="1"/>
  <c r="N7709" i="1" s="1"/>
  <c r="J7707" i="1"/>
  <c r="J7705" i="1"/>
  <c r="J7704" i="1"/>
  <c r="K7703" i="1" a="1"/>
  <c r="M7705" i="1" s="1"/>
  <c r="J7703" i="1"/>
  <c r="J7701" i="1"/>
  <c r="J7700" i="1"/>
  <c r="K7699" i="1" a="1"/>
  <c r="K7699" i="1" s="1"/>
  <c r="J7699" i="1"/>
  <c r="J7697" i="1"/>
  <c r="H7697" i="1"/>
  <c r="G7697" i="1"/>
  <c r="D7697" i="1"/>
  <c r="C7697" i="1"/>
  <c r="B7697" i="1"/>
  <c r="J7696" i="1"/>
  <c r="K7695" i="1" a="1"/>
  <c r="M7697" i="1" s="1"/>
  <c r="J7695" i="1"/>
  <c r="E7694" i="1"/>
  <c r="J7693" i="1"/>
  <c r="J7692" i="1"/>
  <c r="K7691" i="1" a="1"/>
  <c r="L7691" i="1" s="1"/>
  <c r="J7691" i="1"/>
  <c r="G7691" i="1"/>
  <c r="F7691" i="1"/>
  <c r="D7691" i="1"/>
  <c r="J7686" i="1"/>
  <c r="O7689" i="1" s="1"/>
  <c r="V7683" i="1"/>
  <c r="V7684" i="1" s="1"/>
  <c r="V7685" i="1" s="1"/>
  <c r="V7686" i="1" s="1"/>
  <c r="V7687" i="1" s="1"/>
  <c r="V7688" i="1" s="1"/>
  <c r="V7689" i="1" s="1"/>
  <c r="V7690" i="1" s="1"/>
  <c r="V7691" i="1" s="1"/>
  <c r="V7692" i="1" s="1"/>
  <c r="V7693" i="1" s="1"/>
  <c r="V7694" i="1" s="1"/>
  <c r="V7695" i="1" s="1"/>
  <c r="V7696" i="1" s="1"/>
  <c r="V7697" i="1" s="1"/>
  <c r="V7698" i="1" s="1"/>
  <c r="V7699" i="1" s="1"/>
  <c r="V7700" i="1" s="1"/>
  <c r="V7701" i="1" s="1"/>
  <c r="V7702" i="1" s="1"/>
  <c r="V7703" i="1" s="1"/>
  <c r="V7704" i="1" s="1"/>
  <c r="V7705" i="1" s="1"/>
  <c r="V7706" i="1" s="1"/>
  <c r="V7707" i="1" s="1"/>
  <c r="V7708" i="1" s="1"/>
  <c r="V7709" i="1" s="1"/>
  <c r="V7710" i="1" s="1"/>
  <c r="V7711" i="1" s="1"/>
  <c r="V7712" i="1" s="1"/>
  <c r="V7713" i="1" s="1"/>
  <c r="V7714" i="1" s="1"/>
  <c r="V7715" i="1" s="1"/>
  <c r="V7716" i="1" s="1"/>
  <c r="V7717" i="1" s="1"/>
  <c r="V7718" i="1" s="1"/>
  <c r="V7719" i="1" s="1"/>
  <c r="V7720" i="1" s="1"/>
  <c r="V7721" i="1" s="1"/>
  <c r="V7722" i="1" s="1"/>
  <c r="V7723" i="1" s="1"/>
  <c r="V7724" i="1" s="1"/>
  <c r="V7725" i="1" s="1"/>
  <c r="V7726" i="1" s="1"/>
  <c r="V7727" i="1" s="1"/>
  <c r="V7728" i="1" s="1"/>
  <c r="G7677" i="1"/>
  <c r="C7677" i="1"/>
  <c r="B7677" i="1"/>
  <c r="G7676" i="1"/>
  <c r="C7676" i="1"/>
  <c r="B7676" i="1"/>
  <c r="G7675" i="1"/>
  <c r="C7675" i="1"/>
  <c r="B7675" i="1"/>
  <c r="D7675" i="1" s="1"/>
  <c r="G7674" i="1"/>
  <c r="E7674" i="1"/>
  <c r="C7674" i="1"/>
  <c r="B7674" i="1"/>
  <c r="J7673" i="1"/>
  <c r="G7673" i="1"/>
  <c r="C7673" i="1"/>
  <c r="B7673" i="1"/>
  <c r="J7672" i="1"/>
  <c r="G7672" i="1"/>
  <c r="C7672" i="1"/>
  <c r="B7672" i="1"/>
  <c r="K7671" i="1" a="1"/>
  <c r="M7673" i="1" s="1"/>
  <c r="J7671" i="1"/>
  <c r="G7671" i="1"/>
  <c r="C7671" i="1"/>
  <c r="B7671" i="1"/>
  <c r="G7670" i="1"/>
  <c r="E7670" i="1"/>
  <c r="C7670" i="1"/>
  <c r="B7670" i="1"/>
  <c r="J7669" i="1"/>
  <c r="G7669" i="1"/>
  <c r="C7669" i="1"/>
  <c r="B7669" i="1"/>
  <c r="J7668" i="1"/>
  <c r="G7668" i="1"/>
  <c r="C7668" i="1"/>
  <c r="B7668" i="1"/>
  <c r="K7667" i="1" a="1"/>
  <c r="Q7669" i="1" s="1"/>
  <c r="J7667" i="1"/>
  <c r="E7666" i="1"/>
  <c r="J7665" i="1"/>
  <c r="J7664" i="1"/>
  <c r="K7663" i="1" a="1"/>
  <c r="Q7663" i="1" s="1"/>
  <c r="J7663" i="1"/>
  <c r="J7661" i="1"/>
  <c r="J7660" i="1"/>
  <c r="B7660" i="1"/>
  <c r="O7661" i="1"/>
  <c r="P7659" i="1"/>
  <c r="K7659" i="1" a="1"/>
  <c r="P7660" i="1" s="1"/>
  <c r="J7659" i="1"/>
  <c r="J7657" i="1"/>
  <c r="J7656" i="1"/>
  <c r="K7655" i="1" a="1"/>
  <c r="J7655" i="1"/>
  <c r="J7653" i="1"/>
  <c r="J7652" i="1"/>
  <c r="K7651" i="1" a="1"/>
  <c r="L7653" i="1" s="1"/>
  <c r="J7651" i="1"/>
  <c r="J7649" i="1"/>
  <c r="H7649" i="1"/>
  <c r="G7649" i="1"/>
  <c r="D7649" i="1"/>
  <c r="C7649" i="1"/>
  <c r="B7649" i="1"/>
  <c r="J7648" i="1"/>
  <c r="K7647" i="1" a="1"/>
  <c r="J7647" i="1"/>
  <c r="E7646" i="1"/>
  <c r="J7645" i="1"/>
  <c r="J7644" i="1"/>
  <c r="K7643" i="1" a="1"/>
  <c r="J7643" i="1"/>
  <c r="G7643" i="1"/>
  <c r="F7643" i="1"/>
  <c r="D7643" i="1"/>
  <c r="J7638" i="1"/>
  <c r="V7635" i="1"/>
  <c r="V7636" i="1" s="1"/>
  <c r="V7637" i="1" s="1"/>
  <c r="V7638" i="1" s="1"/>
  <c r="V7639" i="1" s="1"/>
  <c r="V7640" i="1" s="1"/>
  <c r="V7641" i="1" s="1"/>
  <c r="V7642" i="1" s="1"/>
  <c r="V7643" i="1" s="1"/>
  <c r="V7644" i="1" s="1"/>
  <c r="V7645" i="1" s="1"/>
  <c r="V7646" i="1" s="1"/>
  <c r="V7647" i="1" s="1"/>
  <c r="V7648" i="1" s="1"/>
  <c r="V7649" i="1" s="1"/>
  <c r="V7650" i="1" s="1"/>
  <c r="V7651" i="1" s="1"/>
  <c r="V7652" i="1" s="1"/>
  <c r="V7653" i="1" s="1"/>
  <c r="V7654" i="1" s="1"/>
  <c r="V7655" i="1" s="1"/>
  <c r="V7656" i="1" s="1"/>
  <c r="V7657" i="1" s="1"/>
  <c r="V7658" i="1" s="1"/>
  <c r="V7659" i="1" s="1"/>
  <c r="V7660" i="1" s="1"/>
  <c r="V7661" i="1" s="1"/>
  <c r="V7662" i="1" s="1"/>
  <c r="V7663" i="1" s="1"/>
  <c r="V7664" i="1" s="1"/>
  <c r="V7665" i="1" s="1"/>
  <c r="V7666" i="1" s="1"/>
  <c r="V7667" i="1" s="1"/>
  <c r="V7668" i="1" s="1"/>
  <c r="V7669" i="1" s="1"/>
  <c r="V7670" i="1" s="1"/>
  <c r="V7671" i="1" s="1"/>
  <c r="V7672" i="1" s="1"/>
  <c r="V7673" i="1" s="1"/>
  <c r="V7674" i="1" s="1"/>
  <c r="V7675" i="1" s="1"/>
  <c r="V7676" i="1" s="1"/>
  <c r="V7677" i="1" s="1"/>
  <c r="V7678" i="1" s="1"/>
  <c r="V7679" i="1" s="1"/>
  <c r="V7680" i="1" s="1"/>
  <c r="G7629" i="1"/>
  <c r="C7629" i="1"/>
  <c r="D7629" i="1" s="1"/>
  <c r="B7629" i="1"/>
  <c r="G7628" i="1"/>
  <c r="C7628" i="1"/>
  <c r="B7628" i="1"/>
  <c r="G7627" i="1"/>
  <c r="C7627" i="1"/>
  <c r="B7627" i="1"/>
  <c r="G7626" i="1"/>
  <c r="E7626" i="1"/>
  <c r="C7626" i="1"/>
  <c r="B7626" i="1"/>
  <c r="J7625" i="1"/>
  <c r="G7625" i="1"/>
  <c r="C7625" i="1"/>
  <c r="B7625" i="1"/>
  <c r="J7624" i="1"/>
  <c r="G7624" i="1"/>
  <c r="C7624" i="1"/>
  <c r="B7624" i="1"/>
  <c r="K7623" i="1" a="1"/>
  <c r="L7623" i="1" s="1"/>
  <c r="J7623" i="1"/>
  <c r="G7623" i="1"/>
  <c r="C7623" i="1"/>
  <c r="B7623" i="1"/>
  <c r="G7622" i="1"/>
  <c r="E7622" i="1"/>
  <c r="C7622" i="1"/>
  <c r="B7622" i="1"/>
  <c r="J7621" i="1"/>
  <c r="G7621" i="1"/>
  <c r="C7621" i="1"/>
  <c r="B7621" i="1"/>
  <c r="J7620" i="1"/>
  <c r="G7620" i="1"/>
  <c r="C7620" i="1"/>
  <c r="D7620" i="1" s="1"/>
  <c r="B7620" i="1"/>
  <c r="K7619" i="1" a="1"/>
  <c r="K7621" i="1" s="1"/>
  <c r="J7619" i="1"/>
  <c r="E7618" i="1"/>
  <c r="J7617" i="1"/>
  <c r="J7616" i="1"/>
  <c r="K7615" i="1" a="1"/>
  <c r="Q7617" i="1" s="1"/>
  <c r="J7615" i="1"/>
  <c r="J7613" i="1"/>
  <c r="J7612" i="1"/>
  <c r="B7612" i="1"/>
  <c r="K7611" i="1" a="1"/>
  <c r="P7612" i="1" s="1"/>
  <c r="J7611" i="1"/>
  <c r="J7609" i="1"/>
  <c r="J7608" i="1"/>
  <c r="K7607" i="1" a="1"/>
  <c r="K7609" i="1" s="1"/>
  <c r="J7607" i="1"/>
  <c r="J7605" i="1"/>
  <c r="J7604" i="1"/>
  <c r="K7603" i="1" a="1"/>
  <c r="J7603" i="1"/>
  <c r="J7601" i="1"/>
  <c r="H7601" i="1"/>
  <c r="G7601" i="1"/>
  <c r="D7601" i="1"/>
  <c r="C7601" i="1"/>
  <c r="B7601" i="1"/>
  <c r="J7600" i="1"/>
  <c r="K7599" i="1" a="1"/>
  <c r="M7600" i="1" s="1"/>
  <c r="J7599" i="1"/>
  <c r="E7598" i="1"/>
  <c r="J7597" i="1"/>
  <c r="J7596" i="1"/>
  <c r="K7595" i="1" a="1"/>
  <c r="K7595" i="1" s="1"/>
  <c r="J7595" i="1"/>
  <c r="G7595" i="1"/>
  <c r="F7595" i="1"/>
  <c r="D7595" i="1"/>
  <c r="J7590" i="1"/>
  <c r="S7590" i="1" s="1"/>
  <c r="V7587" i="1"/>
  <c r="V7588" i="1" s="1"/>
  <c r="V7589" i="1" s="1"/>
  <c r="V7590" i="1" s="1"/>
  <c r="V7591" i="1" s="1"/>
  <c r="V7592" i="1" s="1"/>
  <c r="V7593" i="1" s="1"/>
  <c r="V7594" i="1" s="1"/>
  <c r="V7595" i="1" s="1"/>
  <c r="V7596" i="1" s="1"/>
  <c r="V7597" i="1" s="1"/>
  <c r="V7598" i="1" s="1"/>
  <c r="V7599" i="1" s="1"/>
  <c r="V7600" i="1" s="1"/>
  <c r="V7601" i="1" s="1"/>
  <c r="V7602" i="1" s="1"/>
  <c r="V7603" i="1" s="1"/>
  <c r="V7604" i="1" s="1"/>
  <c r="V7605" i="1" s="1"/>
  <c r="V7606" i="1" s="1"/>
  <c r="V7607" i="1" s="1"/>
  <c r="V7608" i="1" s="1"/>
  <c r="V7609" i="1" s="1"/>
  <c r="V7610" i="1" s="1"/>
  <c r="V7611" i="1" s="1"/>
  <c r="V7612" i="1" s="1"/>
  <c r="V7613" i="1" s="1"/>
  <c r="V7614" i="1" s="1"/>
  <c r="V7615" i="1" s="1"/>
  <c r="V7616" i="1" s="1"/>
  <c r="V7617" i="1" s="1"/>
  <c r="V7618" i="1" s="1"/>
  <c r="V7619" i="1" s="1"/>
  <c r="V7620" i="1" s="1"/>
  <c r="V7621" i="1" s="1"/>
  <c r="V7622" i="1" s="1"/>
  <c r="V7623" i="1" s="1"/>
  <c r="V7624" i="1" s="1"/>
  <c r="V7625" i="1" s="1"/>
  <c r="V7626" i="1" s="1"/>
  <c r="V7627" i="1" s="1"/>
  <c r="V7628" i="1" s="1"/>
  <c r="V7629" i="1" s="1"/>
  <c r="V7630" i="1" s="1"/>
  <c r="V7631" i="1" s="1"/>
  <c r="V7632" i="1" s="1"/>
  <c r="G7581" i="1"/>
  <c r="C7581" i="1"/>
  <c r="B7581" i="1"/>
  <c r="G7580" i="1"/>
  <c r="C7580" i="1"/>
  <c r="B7580" i="1"/>
  <c r="G7579" i="1"/>
  <c r="C7579" i="1"/>
  <c r="B7579" i="1"/>
  <c r="G7578" i="1"/>
  <c r="E7578" i="1"/>
  <c r="C7578" i="1"/>
  <c r="B7578" i="1"/>
  <c r="J7577" i="1"/>
  <c r="G7577" i="1"/>
  <c r="C7577" i="1"/>
  <c r="B7577" i="1"/>
  <c r="J7576" i="1"/>
  <c r="G7576" i="1"/>
  <c r="C7576" i="1"/>
  <c r="B7576" i="1"/>
  <c r="R7576" i="1"/>
  <c r="S7575" i="1"/>
  <c r="K7575" i="1" a="1"/>
  <c r="L7577" i="1" s="1"/>
  <c r="J7575" i="1"/>
  <c r="G7575" i="1"/>
  <c r="C7575" i="1"/>
  <c r="B7575" i="1"/>
  <c r="G7574" i="1"/>
  <c r="E7574" i="1"/>
  <c r="C7574" i="1"/>
  <c r="B7574" i="1"/>
  <c r="J7573" i="1"/>
  <c r="G7573" i="1"/>
  <c r="C7573" i="1"/>
  <c r="B7573" i="1"/>
  <c r="J7572" i="1"/>
  <c r="G7572" i="1"/>
  <c r="C7572" i="1"/>
  <c r="B7572" i="1"/>
  <c r="K7571" i="1" a="1"/>
  <c r="J7571" i="1"/>
  <c r="E7570" i="1"/>
  <c r="J7569" i="1"/>
  <c r="J7568" i="1"/>
  <c r="K7567" i="1" a="1"/>
  <c r="J7567" i="1"/>
  <c r="J7565" i="1"/>
  <c r="J7564" i="1"/>
  <c r="B7564" i="1"/>
  <c r="K7563" i="1" a="1"/>
  <c r="J7563" i="1"/>
  <c r="J7561" i="1"/>
  <c r="J7560" i="1"/>
  <c r="K7559" i="1" a="1"/>
  <c r="M7560" i="1" s="1"/>
  <c r="J7559" i="1"/>
  <c r="J7557" i="1"/>
  <c r="J7556" i="1"/>
  <c r="K7555" i="1" a="1"/>
  <c r="N7557" i="1" s="1"/>
  <c r="J7555" i="1"/>
  <c r="J7553" i="1"/>
  <c r="H7553" i="1"/>
  <c r="G7553" i="1"/>
  <c r="D7553" i="1"/>
  <c r="C7553" i="1"/>
  <c r="B7553" i="1"/>
  <c r="J7552" i="1"/>
  <c r="K7551" i="1" a="1"/>
  <c r="J7551" i="1"/>
  <c r="E7550" i="1"/>
  <c r="J7549" i="1"/>
  <c r="J7548" i="1"/>
  <c r="K7547" i="1" a="1"/>
  <c r="K7547" i="1" s="1"/>
  <c r="J7547" i="1"/>
  <c r="G7547" i="1"/>
  <c r="F7547" i="1"/>
  <c r="D7547" i="1"/>
  <c r="J7542" i="1"/>
  <c r="V7539" i="1"/>
  <c r="V7540" i="1" s="1"/>
  <c r="V7541" i="1" s="1"/>
  <c r="V7542" i="1" s="1"/>
  <c r="V7543" i="1" s="1"/>
  <c r="V7544" i="1" s="1"/>
  <c r="V7545" i="1" s="1"/>
  <c r="V7546" i="1" s="1"/>
  <c r="V7547" i="1" s="1"/>
  <c r="V7548" i="1" s="1"/>
  <c r="V7549" i="1" s="1"/>
  <c r="V7550" i="1" s="1"/>
  <c r="V7551" i="1" s="1"/>
  <c r="V7552" i="1" s="1"/>
  <c r="V7553" i="1" s="1"/>
  <c r="V7554" i="1" s="1"/>
  <c r="V7555" i="1" s="1"/>
  <c r="V7556" i="1" s="1"/>
  <c r="V7557" i="1" s="1"/>
  <c r="V7558" i="1" s="1"/>
  <c r="V7559" i="1" s="1"/>
  <c r="V7560" i="1" s="1"/>
  <c r="V7561" i="1" s="1"/>
  <c r="V7562" i="1" s="1"/>
  <c r="V7563" i="1" s="1"/>
  <c r="V7564" i="1" s="1"/>
  <c r="V7565" i="1" s="1"/>
  <c r="V7566" i="1" s="1"/>
  <c r="V7567" i="1" s="1"/>
  <c r="V7568" i="1" s="1"/>
  <c r="V7569" i="1" s="1"/>
  <c r="V7570" i="1" s="1"/>
  <c r="V7571" i="1" s="1"/>
  <c r="V7572" i="1" s="1"/>
  <c r="V7573" i="1" s="1"/>
  <c r="V7574" i="1" s="1"/>
  <c r="V7575" i="1" s="1"/>
  <c r="V7576" i="1" s="1"/>
  <c r="V7577" i="1" s="1"/>
  <c r="V7578" i="1" s="1"/>
  <c r="V7579" i="1" s="1"/>
  <c r="V7580" i="1" s="1"/>
  <c r="V7581" i="1" s="1"/>
  <c r="V7582" i="1" s="1"/>
  <c r="V7583" i="1" s="1"/>
  <c r="V7584" i="1" s="1"/>
  <c r="G7533" i="1"/>
  <c r="C7533" i="1"/>
  <c r="B7533" i="1"/>
  <c r="G7532" i="1"/>
  <c r="C7532" i="1"/>
  <c r="B7532" i="1"/>
  <c r="G7531" i="1"/>
  <c r="C7531" i="1"/>
  <c r="B7531" i="1"/>
  <c r="G7530" i="1"/>
  <c r="E7530" i="1"/>
  <c r="C7530" i="1"/>
  <c r="D7530" i="1" s="1"/>
  <c r="B7530" i="1"/>
  <c r="J7529" i="1"/>
  <c r="G7529" i="1"/>
  <c r="C7529" i="1"/>
  <c r="B7529" i="1"/>
  <c r="J7528" i="1"/>
  <c r="G7528" i="1"/>
  <c r="C7528" i="1"/>
  <c r="B7528" i="1"/>
  <c r="K7527" i="1" a="1"/>
  <c r="Q7529" i="1" s="1"/>
  <c r="J7527" i="1"/>
  <c r="G7527" i="1"/>
  <c r="C7527" i="1"/>
  <c r="B7527" i="1"/>
  <c r="G7526" i="1"/>
  <c r="E7526" i="1"/>
  <c r="C7526" i="1"/>
  <c r="B7526" i="1"/>
  <c r="J7525" i="1"/>
  <c r="G7525" i="1"/>
  <c r="C7525" i="1"/>
  <c r="B7525" i="1"/>
  <c r="J7524" i="1"/>
  <c r="G7524" i="1"/>
  <c r="C7524" i="1"/>
  <c r="B7524" i="1"/>
  <c r="K7523" i="1" a="1"/>
  <c r="J7523" i="1"/>
  <c r="E7522" i="1"/>
  <c r="J7521" i="1"/>
  <c r="J7520" i="1"/>
  <c r="K7519" i="1" a="1"/>
  <c r="M7520" i="1" s="1"/>
  <c r="J7519" i="1"/>
  <c r="J7517" i="1"/>
  <c r="J7516" i="1"/>
  <c r="B7516" i="1"/>
  <c r="K7515" i="1" a="1"/>
  <c r="K7517" i="1" s="1"/>
  <c r="J7515" i="1"/>
  <c r="J7513" i="1"/>
  <c r="J7512" i="1"/>
  <c r="K7511" i="1" a="1"/>
  <c r="K7511" i="1" s="1"/>
  <c r="J7511" i="1"/>
  <c r="J7509" i="1"/>
  <c r="J7508" i="1"/>
  <c r="K7507" i="1" a="1"/>
  <c r="L7509" i="1" s="1"/>
  <c r="J7507" i="1"/>
  <c r="J7505" i="1"/>
  <c r="H7505" i="1"/>
  <c r="G7505" i="1"/>
  <c r="D7505" i="1"/>
  <c r="C7505" i="1"/>
  <c r="B7505" i="1"/>
  <c r="J7504" i="1"/>
  <c r="K7503" i="1" a="1"/>
  <c r="L7505" i="1" s="1"/>
  <c r="J7503" i="1"/>
  <c r="E7502" i="1"/>
  <c r="J7501" i="1"/>
  <c r="J7500" i="1"/>
  <c r="K7499" i="1" a="1"/>
  <c r="J7499" i="1"/>
  <c r="G7499" i="1"/>
  <c r="F7499" i="1"/>
  <c r="D7499" i="1"/>
  <c r="J7494" i="1"/>
  <c r="V7491" i="1"/>
  <c r="V7492" i="1" s="1"/>
  <c r="V7493" i="1" s="1"/>
  <c r="V7494" i="1" s="1"/>
  <c r="V7495" i="1" s="1"/>
  <c r="V7496" i="1" s="1"/>
  <c r="V7497" i="1" s="1"/>
  <c r="V7498" i="1" s="1"/>
  <c r="V7499" i="1" s="1"/>
  <c r="V7500" i="1" s="1"/>
  <c r="V7501" i="1" s="1"/>
  <c r="V7502" i="1" s="1"/>
  <c r="V7503" i="1" s="1"/>
  <c r="V7504" i="1" s="1"/>
  <c r="V7505" i="1" s="1"/>
  <c r="V7506" i="1" s="1"/>
  <c r="V7507" i="1" s="1"/>
  <c r="V7508" i="1" s="1"/>
  <c r="V7509" i="1" s="1"/>
  <c r="V7510" i="1" s="1"/>
  <c r="V7511" i="1" s="1"/>
  <c r="V7512" i="1" s="1"/>
  <c r="V7513" i="1" s="1"/>
  <c r="V7514" i="1" s="1"/>
  <c r="V7515" i="1" s="1"/>
  <c r="V7516" i="1" s="1"/>
  <c r="V7517" i="1" s="1"/>
  <c r="V7518" i="1" s="1"/>
  <c r="V7519" i="1" s="1"/>
  <c r="V7520" i="1" s="1"/>
  <c r="V7521" i="1" s="1"/>
  <c r="V7522" i="1" s="1"/>
  <c r="V7523" i="1" s="1"/>
  <c r="V7524" i="1" s="1"/>
  <c r="V7525" i="1" s="1"/>
  <c r="V7526" i="1" s="1"/>
  <c r="V7527" i="1" s="1"/>
  <c r="V7528" i="1" s="1"/>
  <c r="V7529" i="1" s="1"/>
  <c r="V7530" i="1" s="1"/>
  <c r="V7531" i="1" s="1"/>
  <c r="V7532" i="1" s="1"/>
  <c r="V7533" i="1" s="1"/>
  <c r="V7534" i="1" s="1"/>
  <c r="V7535" i="1" s="1"/>
  <c r="V7536" i="1" s="1"/>
  <c r="G7485" i="1"/>
  <c r="C7485" i="1"/>
  <c r="B7485" i="1"/>
  <c r="G7484" i="1"/>
  <c r="C7484" i="1"/>
  <c r="B7484" i="1"/>
  <c r="G7483" i="1"/>
  <c r="C7483" i="1"/>
  <c r="B7483" i="1"/>
  <c r="G7482" i="1"/>
  <c r="E7482" i="1"/>
  <c r="C7482" i="1"/>
  <c r="B7482" i="1"/>
  <c r="J7481" i="1"/>
  <c r="G7481" i="1"/>
  <c r="C7481" i="1"/>
  <c r="B7481" i="1"/>
  <c r="J7480" i="1"/>
  <c r="G7480" i="1"/>
  <c r="C7480" i="1"/>
  <c r="B7480" i="1"/>
  <c r="N7480" i="1"/>
  <c r="K7479" i="1" a="1"/>
  <c r="N7481" i="1" s="1"/>
  <c r="J7479" i="1"/>
  <c r="G7479" i="1"/>
  <c r="C7479" i="1"/>
  <c r="B7479" i="1"/>
  <c r="G7478" i="1"/>
  <c r="E7478" i="1"/>
  <c r="C7478" i="1"/>
  <c r="B7478" i="1"/>
  <c r="J7477" i="1"/>
  <c r="G7477" i="1"/>
  <c r="C7477" i="1"/>
  <c r="B7477" i="1"/>
  <c r="J7476" i="1"/>
  <c r="G7476" i="1"/>
  <c r="C7476" i="1"/>
  <c r="B7476" i="1"/>
  <c r="N7476" i="1"/>
  <c r="P7475" i="1"/>
  <c r="K7475" i="1" a="1"/>
  <c r="K7477" i="1" s="1"/>
  <c r="J7475" i="1"/>
  <c r="E7474" i="1"/>
  <c r="J7473" i="1"/>
  <c r="J7472" i="1"/>
  <c r="K7471" i="1" a="1"/>
  <c r="Q7473" i="1" s="1"/>
  <c r="J7471" i="1"/>
  <c r="J7469" i="1"/>
  <c r="J7468" i="1"/>
  <c r="B7468" i="1"/>
  <c r="K7467" i="1" a="1"/>
  <c r="P7468" i="1" s="1"/>
  <c r="J7467" i="1"/>
  <c r="J7465" i="1"/>
  <c r="J7464" i="1"/>
  <c r="K7463" i="1" a="1"/>
  <c r="M7464" i="1" s="1"/>
  <c r="J7463" i="1"/>
  <c r="J7461" i="1"/>
  <c r="J7460" i="1"/>
  <c r="K7459" i="1" a="1"/>
  <c r="L7460" i="1" s="1"/>
  <c r="J7459" i="1"/>
  <c r="J7457" i="1"/>
  <c r="H7457" i="1"/>
  <c r="G7457" i="1"/>
  <c r="D7457" i="1"/>
  <c r="C7457" i="1"/>
  <c r="B7457" i="1"/>
  <c r="J7456" i="1"/>
  <c r="K7455" i="1" a="1"/>
  <c r="J7455" i="1"/>
  <c r="E7454" i="1"/>
  <c r="J7453" i="1"/>
  <c r="J7452" i="1"/>
  <c r="K7451" i="1" a="1"/>
  <c r="J7451" i="1"/>
  <c r="G7451" i="1"/>
  <c r="F7451" i="1"/>
  <c r="D7451" i="1"/>
  <c r="J7446" i="1"/>
  <c r="V7443" i="1"/>
  <c r="V7444" i="1" s="1"/>
  <c r="V7445" i="1" s="1"/>
  <c r="V7446" i="1" s="1"/>
  <c r="V7447" i="1" s="1"/>
  <c r="V7448" i="1" s="1"/>
  <c r="V7449" i="1" s="1"/>
  <c r="V7450" i="1" s="1"/>
  <c r="V7451" i="1" s="1"/>
  <c r="V7452" i="1" s="1"/>
  <c r="V7453" i="1" s="1"/>
  <c r="V7454" i="1" s="1"/>
  <c r="V7455" i="1" s="1"/>
  <c r="V7456" i="1" s="1"/>
  <c r="V7457" i="1" s="1"/>
  <c r="V7458" i="1" s="1"/>
  <c r="V7459" i="1" s="1"/>
  <c r="V7460" i="1" s="1"/>
  <c r="V7461" i="1" s="1"/>
  <c r="V7462" i="1" s="1"/>
  <c r="V7463" i="1" s="1"/>
  <c r="V7464" i="1" s="1"/>
  <c r="V7465" i="1" s="1"/>
  <c r="V7466" i="1" s="1"/>
  <c r="V7467" i="1" s="1"/>
  <c r="V7468" i="1" s="1"/>
  <c r="V7469" i="1" s="1"/>
  <c r="V7470" i="1" s="1"/>
  <c r="V7471" i="1" s="1"/>
  <c r="V7472" i="1" s="1"/>
  <c r="V7473" i="1" s="1"/>
  <c r="V7474" i="1" s="1"/>
  <c r="V7475" i="1" s="1"/>
  <c r="V7476" i="1" s="1"/>
  <c r="V7477" i="1" s="1"/>
  <c r="V7478" i="1" s="1"/>
  <c r="V7479" i="1" s="1"/>
  <c r="V7480" i="1" s="1"/>
  <c r="V7481" i="1" s="1"/>
  <c r="V7482" i="1" s="1"/>
  <c r="V7483" i="1" s="1"/>
  <c r="V7484" i="1" s="1"/>
  <c r="V7485" i="1" s="1"/>
  <c r="V7486" i="1" s="1"/>
  <c r="V7487" i="1" s="1"/>
  <c r="V7488" i="1" s="1"/>
  <c r="G7437" i="1"/>
  <c r="C7437" i="1"/>
  <c r="B7437" i="1"/>
  <c r="G7436" i="1"/>
  <c r="C7436" i="1"/>
  <c r="B7436" i="1"/>
  <c r="G7435" i="1"/>
  <c r="C7435" i="1"/>
  <c r="B7435" i="1"/>
  <c r="D7435" i="1" s="1"/>
  <c r="G7434" i="1"/>
  <c r="E7434" i="1"/>
  <c r="C7434" i="1"/>
  <c r="B7434" i="1"/>
  <c r="J7433" i="1"/>
  <c r="G7433" i="1"/>
  <c r="C7433" i="1"/>
  <c r="B7433" i="1"/>
  <c r="D7433" i="1" s="1"/>
  <c r="J7432" i="1"/>
  <c r="G7432" i="1"/>
  <c r="C7432" i="1"/>
  <c r="B7432" i="1"/>
  <c r="K7431" i="1" a="1"/>
  <c r="L7433" i="1" s="1"/>
  <c r="J7431" i="1"/>
  <c r="G7431" i="1"/>
  <c r="C7431" i="1"/>
  <c r="B7431" i="1"/>
  <c r="G7430" i="1"/>
  <c r="E7430" i="1"/>
  <c r="C7430" i="1"/>
  <c r="B7430" i="1"/>
  <c r="J7429" i="1"/>
  <c r="G7429" i="1"/>
  <c r="C7429" i="1"/>
  <c r="B7429" i="1"/>
  <c r="J7428" i="1"/>
  <c r="G7428" i="1"/>
  <c r="C7428" i="1"/>
  <c r="B7428" i="1"/>
  <c r="K7427" i="1" a="1"/>
  <c r="Q7429" i="1" s="1"/>
  <c r="J7427" i="1"/>
  <c r="E7426" i="1"/>
  <c r="J7425" i="1"/>
  <c r="J7424" i="1"/>
  <c r="K7423" i="1" a="1"/>
  <c r="M7424" i="1" s="1"/>
  <c r="J7423" i="1"/>
  <c r="J7421" i="1"/>
  <c r="J7420" i="1"/>
  <c r="B7420" i="1"/>
  <c r="K7419" i="1" a="1"/>
  <c r="N7421" i="1" s="1"/>
  <c r="J7419" i="1"/>
  <c r="J7417" i="1"/>
  <c r="J7416" i="1"/>
  <c r="K7415" i="1" a="1"/>
  <c r="M7416" i="1" s="1"/>
  <c r="J7415" i="1"/>
  <c r="J7413" i="1"/>
  <c r="J7412" i="1"/>
  <c r="K7411" i="1" a="1"/>
  <c r="L7412" i="1" s="1"/>
  <c r="J7411" i="1"/>
  <c r="J7409" i="1"/>
  <c r="H7409" i="1"/>
  <c r="G7409" i="1"/>
  <c r="D7409" i="1"/>
  <c r="C7409" i="1"/>
  <c r="B7409" i="1"/>
  <c r="J7408" i="1"/>
  <c r="K7407" i="1" a="1"/>
  <c r="J7407" i="1"/>
  <c r="E7406" i="1"/>
  <c r="J7405" i="1"/>
  <c r="J7404" i="1"/>
  <c r="K7403" i="1" a="1"/>
  <c r="J7403" i="1"/>
  <c r="G7403" i="1"/>
  <c r="F7403" i="1"/>
  <c r="D7403" i="1"/>
  <c r="J7398" i="1"/>
  <c r="O7401" i="1" s="1"/>
  <c r="V7395" i="1"/>
  <c r="V7396" i="1" s="1"/>
  <c r="V7397" i="1" s="1"/>
  <c r="V7398" i="1" s="1"/>
  <c r="V7399" i="1" s="1"/>
  <c r="V7400" i="1" s="1"/>
  <c r="V7401" i="1" s="1"/>
  <c r="V7402" i="1" s="1"/>
  <c r="V7403" i="1" s="1"/>
  <c r="V7404" i="1" s="1"/>
  <c r="V7405" i="1" s="1"/>
  <c r="V7406" i="1" s="1"/>
  <c r="V7407" i="1" s="1"/>
  <c r="V7408" i="1" s="1"/>
  <c r="V7409" i="1" s="1"/>
  <c r="V7410" i="1" s="1"/>
  <c r="V7411" i="1" s="1"/>
  <c r="V7412" i="1" s="1"/>
  <c r="V7413" i="1" s="1"/>
  <c r="V7414" i="1" s="1"/>
  <c r="V7415" i="1" s="1"/>
  <c r="V7416" i="1" s="1"/>
  <c r="V7417" i="1" s="1"/>
  <c r="V7418" i="1" s="1"/>
  <c r="V7419" i="1" s="1"/>
  <c r="V7420" i="1" s="1"/>
  <c r="V7421" i="1" s="1"/>
  <c r="V7422" i="1" s="1"/>
  <c r="V7423" i="1" s="1"/>
  <c r="V7424" i="1" s="1"/>
  <c r="V7425" i="1" s="1"/>
  <c r="V7426" i="1" s="1"/>
  <c r="V7427" i="1" s="1"/>
  <c r="V7428" i="1" s="1"/>
  <c r="V7429" i="1" s="1"/>
  <c r="V7430" i="1" s="1"/>
  <c r="V7431" i="1" s="1"/>
  <c r="V7432" i="1" s="1"/>
  <c r="V7433" i="1" s="1"/>
  <c r="V7434" i="1" s="1"/>
  <c r="V7435" i="1" s="1"/>
  <c r="V7436" i="1" s="1"/>
  <c r="V7437" i="1" s="1"/>
  <c r="V7438" i="1" s="1"/>
  <c r="V7439" i="1" s="1"/>
  <c r="V7440" i="1" s="1"/>
  <c r="G7389" i="1"/>
  <c r="C7389" i="1"/>
  <c r="B7389" i="1"/>
  <c r="G7388" i="1"/>
  <c r="C7388" i="1"/>
  <c r="B7388" i="1"/>
  <c r="G7387" i="1"/>
  <c r="C7387" i="1"/>
  <c r="B7387" i="1"/>
  <c r="G7386" i="1"/>
  <c r="E7386" i="1"/>
  <c r="C7386" i="1"/>
  <c r="B7386" i="1"/>
  <c r="J7385" i="1"/>
  <c r="G7385" i="1"/>
  <c r="C7385" i="1"/>
  <c r="B7385" i="1"/>
  <c r="J7384" i="1"/>
  <c r="G7384" i="1"/>
  <c r="C7384" i="1"/>
  <c r="B7384" i="1"/>
  <c r="K7383" i="1" a="1"/>
  <c r="N7384" i="1" s="1"/>
  <c r="J7383" i="1"/>
  <c r="G7383" i="1"/>
  <c r="C7383" i="1"/>
  <c r="B7383" i="1"/>
  <c r="G7382" i="1"/>
  <c r="E7382" i="1"/>
  <c r="C7382" i="1"/>
  <c r="B7382" i="1"/>
  <c r="J7381" i="1"/>
  <c r="G7381" i="1"/>
  <c r="C7381" i="1"/>
  <c r="B7381" i="1"/>
  <c r="J7380" i="1"/>
  <c r="G7380" i="1"/>
  <c r="C7380" i="1"/>
  <c r="B7380" i="1"/>
  <c r="K7379" i="1" a="1"/>
  <c r="P7381" i="1" s="1"/>
  <c r="J7379" i="1"/>
  <c r="E7378" i="1"/>
  <c r="J7377" i="1"/>
  <c r="J7376" i="1"/>
  <c r="O7377" i="1"/>
  <c r="K7375" i="1" a="1"/>
  <c r="L7377" i="1" s="1"/>
  <c r="J7375" i="1"/>
  <c r="J7373" i="1"/>
  <c r="J7372" i="1"/>
  <c r="B7372" i="1"/>
  <c r="K7371" i="1" a="1"/>
  <c r="J7371" i="1"/>
  <c r="J7369" i="1"/>
  <c r="J7368" i="1"/>
  <c r="L7368" i="1"/>
  <c r="K7367" i="1" a="1"/>
  <c r="O7369" i="1" s="1"/>
  <c r="J7367" i="1"/>
  <c r="J7365" i="1"/>
  <c r="J7364" i="1"/>
  <c r="K7365" i="1"/>
  <c r="K7363" i="1" a="1"/>
  <c r="J7363" i="1"/>
  <c r="J7361" i="1"/>
  <c r="H7361" i="1"/>
  <c r="G7361" i="1"/>
  <c r="D7361" i="1"/>
  <c r="C7361" i="1"/>
  <c r="B7361" i="1"/>
  <c r="J7360" i="1"/>
  <c r="K7359" i="1" a="1"/>
  <c r="L7361" i="1" s="1"/>
  <c r="J7359" i="1"/>
  <c r="E7358" i="1"/>
  <c r="J7357" i="1"/>
  <c r="J7356" i="1"/>
  <c r="K7355" i="1" a="1"/>
  <c r="K7356" i="1" s="1"/>
  <c r="J7355" i="1"/>
  <c r="G7355" i="1"/>
  <c r="F7355" i="1"/>
  <c r="D7355" i="1"/>
  <c r="J7350" i="1"/>
  <c r="V7347" i="1"/>
  <c r="V7348" i="1" s="1"/>
  <c r="V7349" i="1" s="1"/>
  <c r="V7350" i="1" s="1"/>
  <c r="V7351" i="1" s="1"/>
  <c r="V7352" i="1" s="1"/>
  <c r="V7353" i="1" s="1"/>
  <c r="V7354" i="1" s="1"/>
  <c r="V7355" i="1" s="1"/>
  <c r="V7356" i="1" s="1"/>
  <c r="V7357" i="1" s="1"/>
  <c r="V7358" i="1" s="1"/>
  <c r="V7359" i="1" s="1"/>
  <c r="V7360" i="1" s="1"/>
  <c r="V7361" i="1" s="1"/>
  <c r="V7362" i="1" s="1"/>
  <c r="V7363" i="1" s="1"/>
  <c r="V7364" i="1" s="1"/>
  <c r="V7365" i="1" s="1"/>
  <c r="V7366" i="1" s="1"/>
  <c r="V7367" i="1" s="1"/>
  <c r="V7368" i="1" s="1"/>
  <c r="V7369" i="1" s="1"/>
  <c r="V7370" i="1" s="1"/>
  <c r="V7371" i="1" s="1"/>
  <c r="V7372" i="1" s="1"/>
  <c r="V7373" i="1" s="1"/>
  <c r="V7374" i="1" s="1"/>
  <c r="V7375" i="1" s="1"/>
  <c r="V7376" i="1" s="1"/>
  <c r="V7377" i="1" s="1"/>
  <c r="V7378" i="1" s="1"/>
  <c r="V7379" i="1" s="1"/>
  <c r="V7380" i="1" s="1"/>
  <c r="V7381" i="1" s="1"/>
  <c r="V7382" i="1" s="1"/>
  <c r="V7383" i="1" s="1"/>
  <c r="V7384" i="1" s="1"/>
  <c r="V7385" i="1" s="1"/>
  <c r="V7386" i="1" s="1"/>
  <c r="V7387" i="1" s="1"/>
  <c r="V7388" i="1" s="1"/>
  <c r="V7389" i="1" s="1"/>
  <c r="V7390" i="1" s="1"/>
  <c r="V7391" i="1" s="1"/>
  <c r="V7392" i="1" s="1"/>
  <c r="G7341" i="1"/>
  <c r="C7341" i="1"/>
  <c r="B7341" i="1"/>
  <c r="G7340" i="1"/>
  <c r="C7340" i="1"/>
  <c r="B7340" i="1"/>
  <c r="G7339" i="1"/>
  <c r="C7339" i="1"/>
  <c r="B7339" i="1"/>
  <c r="G7338" i="1"/>
  <c r="E7338" i="1"/>
  <c r="C7338" i="1"/>
  <c r="B7338" i="1"/>
  <c r="J7337" i="1"/>
  <c r="G7337" i="1"/>
  <c r="C7337" i="1"/>
  <c r="B7337" i="1"/>
  <c r="J7336" i="1"/>
  <c r="G7336" i="1"/>
  <c r="C7336" i="1"/>
  <c r="B7336" i="1"/>
  <c r="K7335" i="1" a="1"/>
  <c r="J7335" i="1"/>
  <c r="G7335" i="1"/>
  <c r="C7335" i="1"/>
  <c r="B7335" i="1"/>
  <c r="G7334" i="1"/>
  <c r="E7334" i="1"/>
  <c r="C7334" i="1"/>
  <c r="B7334" i="1"/>
  <c r="J7333" i="1"/>
  <c r="G7333" i="1"/>
  <c r="C7333" i="1"/>
  <c r="B7333" i="1"/>
  <c r="J7332" i="1"/>
  <c r="G7332" i="1"/>
  <c r="C7332" i="1"/>
  <c r="B7332" i="1"/>
  <c r="K7331" i="1" a="1"/>
  <c r="P7333" i="1" s="1"/>
  <c r="J7331" i="1"/>
  <c r="E7330" i="1"/>
  <c r="J7329" i="1"/>
  <c r="J7328" i="1"/>
  <c r="K7327" i="1" a="1"/>
  <c r="J7327" i="1"/>
  <c r="J7325" i="1"/>
  <c r="J7324" i="1"/>
  <c r="B7324" i="1"/>
  <c r="K7323" i="1" a="1"/>
  <c r="L7325" i="1" s="1"/>
  <c r="J7323" i="1"/>
  <c r="J7321" i="1"/>
  <c r="J7320" i="1"/>
  <c r="K7319" i="1" a="1"/>
  <c r="J7319" i="1"/>
  <c r="J7317" i="1"/>
  <c r="J7316" i="1"/>
  <c r="K7315" i="1" a="1"/>
  <c r="N7315" i="1" s="1"/>
  <c r="J7315" i="1"/>
  <c r="J7313" i="1"/>
  <c r="H7313" i="1"/>
  <c r="G7313" i="1"/>
  <c r="D7313" i="1"/>
  <c r="C7313" i="1"/>
  <c r="B7313" i="1"/>
  <c r="J7312" i="1"/>
  <c r="K7311" i="1" a="1"/>
  <c r="L7313" i="1" s="1"/>
  <c r="J7311" i="1"/>
  <c r="E7310" i="1"/>
  <c r="J7309" i="1"/>
  <c r="J7308" i="1"/>
  <c r="K7307" i="1" a="1"/>
  <c r="L7309" i="1" s="1"/>
  <c r="J7307" i="1"/>
  <c r="G7307" i="1"/>
  <c r="F7307" i="1"/>
  <c r="D7307" i="1"/>
  <c r="J7302" i="1"/>
  <c r="J7304" i="1" s="1"/>
  <c r="V7299" i="1"/>
  <c r="V7300" i="1" s="1"/>
  <c r="V7301" i="1" s="1"/>
  <c r="V7302" i="1" s="1"/>
  <c r="V7303" i="1" s="1"/>
  <c r="V7304" i="1" s="1"/>
  <c r="V7305" i="1" s="1"/>
  <c r="V7306" i="1" s="1"/>
  <c r="V7307" i="1" s="1"/>
  <c r="V7308" i="1" s="1"/>
  <c r="V7309" i="1" s="1"/>
  <c r="V7310" i="1" s="1"/>
  <c r="V7311" i="1" s="1"/>
  <c r="V7312" i="1" s="1"/>
  <c r="V7313" i="1" s="1"/>
  <c r="V7314" i="1" s="1"/>
  <c r="V7315" i="1" s="1"/>
  <c r="V7316" i="1" s="1"/>
  <c r="V7317" i="1" s="1"/>
  <c r="V7318" i="1" s="1"/>
  <c r="V7319" i="1" s="1"/>
  <c r="V7320" i="1" s="1"/>
  <c r="V7321" i="1" s="1"/>
  <c r="V7322" i="1" s="1"/>
  <c r="V7323" i="1" s="1"/>
  <c r="V7324" i="1" s="1"/>
  <c r="V7325" i="1" s="1"/>
  <c r="V7326" i="1" s="1"/>
  <c r="V7327" i="1" s="1"/>
  <c r="V7328" i="1" s="1"/>
  <c r="V7329" i="1" s="1"/>
  <c r="V7330" i="1" s="1"/>
  <c r="V7331" i="1" s="1"/>
  <c r="V7332" i="1" s="1"/>
  <c r="V7333" i="1" s="1"/>
  <c r="V7334" i="1" s="1"/>
  <c r="V7335" i="1" s="1"/>
  <c r="V7336" i="1" s="1"/>
  <c r="V7337" i="1" s="1"/>
  <c r="V7338" i="1" s="1"/>
  <c r="V7339" i="1" s="1"/>
  <c r="V7340" i="1" s="1"/>
  <c r="V7341" i="1" s="1"/>
  <c r="V7342" i="1" s="1"/>
  <c r="V7343" i="1" s="1"/>
  <c r="V7344" i="1" s="1"/>
  <c r="G7293" i="1"/>
  <c r="C7293" i="1"/>
  <c r="B7293" i="1"/>
  <c r="G7292" i="1"/>
  <c r="C7292" i="1"/>
  <c r="B7292" i="1"/>
  <c r="G7291" i="1"/>
  <c r="C7291" i="1"/>
  <c r="B7291" i="1"/>
  <c r="G7290" i="1"/>
  <c r="E7290" i="1"/>
  <c r="C7290" i="1"/>
  <c r="B7290" i="1"/>
  <c r="J7289" i="1"/>
  <c r="G7289" i="1"/>
  <c r="C7289" i="1"/>
  <c r="B7289" i="1"/>
  <c r="J7288" i="1"/>
  <c r="G7288" i="1"/>
  <c r="C7288" i="1"/>
  <c r="B7288" i="1"/>
  <c r="K7287" i="1" a="1"/>
  <c r="J7287" i="1"/>
  <c r="G7287" i="1"/>
  <c r="C7287" i="1"/>
  <c r="B7287" i="1"/>
  <c r="G7286" i="1"/>
  <c r="E7286" i="1"/>
  <c r="C7286" i="1"/>
  <c r="B7286" i="1"/>
  <c r="J7285" i="1"/>
  <c r="G7285" i="1"/>
  <c r="C7285" i="1"/>
  <c r="B7285" i="1"/>
  <c r="J7284" i="1"/>
  <c r="G7284" i="1"/>
  <c r="C7284" i="1"/>
  <c r="B7284" i="1"/>
  <c r="K7283" i="1" a="1"/>
  <c r="K7285" i="1" s="1"/>
  <c r="J7283" i="1"/>
  <c r="E7282" i="1"/>
  <c r="J7281" i="1"/>
  <c r="J7280" i="1"/>
  <c r="Q7279" i="1"/>
  <c r="K7279" i="1" a="1"/>
  <c r="J7279" i="1"/>
  <c r="J7277" i="1"/>
  <c r="J7276" i="1"/>
  <c r="B7276" i="1"/>
  <c r="K7275" i="1" a="1"/>
  <c r="J7275" i="1"/>
  <c r="J7273" i="1"/>
  <c r="J7272" i="1"/>
  <c r="K7271" i="1" a="1"/>
  <c r="O7272" i="1" s="1"/>
  <c r="J7271" i="1"/>
  <c r="J7269" i="1"/>
  <c r="J7268" i="1"/>
  <c r="K7267" i="1" a="1"/>
  <c r="M7268" i="1" s="1"/>
  <c r="J7267" i="1"/>
  <c r="J7265" i="1"/>
  <c r="H7265" i="1"/>
  <c r="G7265" i="1"/>
  <c r="D7265" i="1"/>
  <c r="C7265" i="1"/>
  <c r="B7265" i="1"/>
  <c r="J7264" i="1"/>
  <c r="M7264" i="1"/>
  <c r="K7263" i="1"/>
  <c r="K7263" i="1" a="1"/>
  <c r="L7265" i="1" s="1"/>
  <c r="J7263" i="1"/>
  <c r="E7262" i="1"/>
  <c r="J7261" i="1"/>
  <c r="J7260" i="1"/>
  <c r="K7259" i="1" a="1"/>
  <c r="J7259" i="1"/>
  <c r="G7259" i="1"/>
  <c r="F7259" i="1"/>
  <c r="D7259" i="1"/>
  <c r="J7254" i="1"/>
  <c r="O7257" i="1" s="1"/>
  <c r="V7251" i="1"/>
  <c r="V7252" i="1" s="1"/>
  <c r="V7253" i="1" s="1"/>
  <c r="V7254" i="1" s="1"/>
  <c r="V7255" i="1" s="1"/>
  <c r="V7256" i="1" s="1"/>
  <c r="V7257" i="1" s="1"/>
  <c r="V7258" i="1" s="1"/>
  <c r="V7259" i="1" s="1"/>
  <c r="V7260" i="1" s="1"/>
  <c r="V7261" i="1" s="1"/>
  <c r="V7262" i="1" s="1"/>
  <c r="V7263" i="1" s="1"/>
  <c r="V7264" i="1" s="1"/>
  <c r="V7265" i="1" s="1"/>
  <c r="V7266" i="1" s="1"/>
  <c r="V7267" i="1" s="1"/>
  <c r="V7268" i="1" s="1"/>
  <c r="V7269" i="1" s="1"/>
  <c r="V7270" i="1" s="1"/>
  <c r="V7271" i="1" s="1"/>
  <c r="V7272" i="1" s="1"/>
  <c r="V7273" i="1" s="1"/>
  <c r="V7274" i="1" s="1"/>
  <c r="V7275" i="1" s="1"/>
  <c r="V7276" i="1" s="1"/>
  <c r="V7277" i="1" s="1"/>
  <c r="V7278" i="1" s="1"/>
  <c r="V7279" i="1" s="1"/>
  <c r="V7280" i="1" s="1"/>
  <c r="V7281" i="1" s="1"/>
  <c r="V7282" i="1" s="1"/>
  <c r="V7283" i="1" s="1"/>
  <c r="V7284" i="1" s="1"/>
  <c r="V7285" i="1" s="1"/>
  <c r="V7286" i="1" s="1"/>
  <c r="V7287" i="1" s="1"/>
  <c r="V7288" i="1" s="1"/>
  <c r="V7289" i="1" s="1"/>
  <c r="V7290" i="1" s="1"/>
  <c r="V7291" i="1" s="1"/>
  <c r="V7292" i="1" s="1"/>
  <c r="V7293" i="1" s="1"/>
  <c r="V7294" i="1" s="1"/>
  <c r="V7295" i="1" s="1"/>
  <c r="V7296" i="1" s="1"/>
  <c r="G7245" i="1"/>
  <c r="C7245" i="1"/>
  <c r="B7245" i="1"/>
  <c r="G7244" i="1"/>
  <c r="C7244" i="1"/>
  <c r="B7244" i="1"/>
  <c r="G7243" i="1"/>
  <c r="C7243" i="1"/>
  <c r="B7243" i="1"/>
  <c r="G7242" i="1"/>
  <c r="E7242" i="1"/>
  <c r="C7242" i="1"/>
  <c r="B7242" i="1"/>
  <c r="J7241" i="1"/>
  <c r="G7241" i="1"/>
  <c r="C7241" i="1"/>
  <c r="B7241" i="1"/>
  <c r="J7240" i="1"/>
  <c r="G7240" i="1"/>
  <c r="C7240" i="1"/>
  <c r="B7240" i="1"/>
  <c r="K7239" i="1" a="1"/>
  <c r="N7241" i="1" s="1"/>
  <c r="J7239" i="1"/>
  <c r="G7239" i="1"/>
  <c r="C7239" i="1"/>
  <c r="B7239" i="1"/>
  <c r="G7238" i="1"/>
  <c r="E7238" i="1"/>
  <c r="C7238" i="1"/>
  <c r="B7238" i="1"/>
  <c r="J7237" i="1"/>
  <c r="G7237" i="1"/>
  <c r="C7237" i="1"/>
  <c r="B7237" i="1"/>
  <c r="D7237" i="1" s="1"/>
  <c r="J7236" i="1"/>
  <c r="G7236" i="1"/>
  <c r="C7236" i="1"/>
  <c r="B7236" i="1"/>
  <c r="K7235" i="1" a="1"/>
  <c r="R7236" i="1" s="1"/>
  <c r="J7235" i="1"/>
  <c r="E7234" i="1"/>
  <c r="J7233" i="1"/>
  <c r="J7232" i="1"/>
  <c r="K7231" i="1" a="1"/>
  <c r="J7231" i="1"/>
  <c r="J7229" i="1"/>
  <c r="J7228" i="1"/>
  <c r="B7228" i="1"/>
  <c r="O7228" i="1"/>
  <c r="O7227" i="1"/>
  <c r="L7227" i="1"/>
  <c r="K7227" i="1" a="1"/>
  <c r="N7229" i="1" s="1"/>
  <c r="J7227" i="1"/>
  <c r="J7225" i="1"/>
  <c r="J7224" i="1"/>
  <c r="K7223" i="1" a="1"/>
  <c r="J7223" i="1"/>
  <c r="J7221" i="1"/>
  <c r="J7220" i="1"/>
  <c r="K7219" i="1" a="1"/>
  <c r="J7219" i="1"/>
  <c r="J7217" i="1"/>
  <c r="H7217" i="1"/>
  <c r="G7217" i="1"/>
  <c r="D7217" i="1"/>
  <c r="C7217" i="1"/>
  <c r="B7217" i="1"/>
  <c r="J7216" i="1"/>
  <c r="K7215" i="1" a="1"/>
  <c r="J7215" i="1"/>
  <c r="E7214" i="1"/>
  <c r="J7213" i="1"/>
  <c r="J7212" i="1"/>
  <c r="K7211" i="1" a="1"/>
  <c r="L7212" i="1" s="1"/>
  <c r="J7211" i="1"/>
  <c r="G7211" i="1"/>
  <c r="F7211" i="1"/>
  <c r="D7211" i="1"/>
  <c r="J7206" i="1"/>
  <c r="O7209" i="1" s="1"/>
  <c r="V7203" i="1"/>
  <c r="V7204" i="1" s="1"/>
  <c r="V7205" i="1" s="1"/>
  <c r="V7206" i="1" s="1"/>
  <c r="V7207" i="1" s="1"/>
  <c r="V7208" i="1" s="1"/>
  <c r="V7209" i="1" s="1"/>
  <c r="V7210" i="1" s="1"/>
  <c r="V7211" i="1" s="1"/>
  <c r="V7212" i="1" s="1"/>
  <c r="V7213" i="1" s="1"/>
  <c r="V7214" i="1" s="1"/>
  <c r="V7215" i="1" s="1"/>
  <c r="V7216" i="1" s="1"/>
  <c r="V7217" i="1" s="1"/>
  <c r="V7218" i="1" s="1"/>
  <c r="V7219" i="1" s="1"/>
  <c r="V7220" i="1" s="1"/>
  <c r="V7221" i="1" s="1"/>
  <c r="V7222" i="1" s="1"/>
  <c r="V7223" i="1" s="1"/>
  <c r="V7224" i="1" s="1"/>
  <c r="V7225" i="1" s="1"/>
  <c r="V7226" i="1" s="1"/>
  <c r="V7227" i="1" s="1"/>
  <c r="V7228" i="1" s="1"/>
  <c r="V7229" i="1" s="1"/>
  <c r="V7230" i="1" s="1"/>
  <c r="V7231" i="1" s="1"/>
  <c r="V7232" i="1" s="1"/>
  <c r="V7233" i="1" s="1"/>
  <c r="V7234" i="1" s="1"/>
  <c r="V7235" i="1" s="1"/>
  <c r="V7236" i="1" s="1"/>
  <c r="V7237" i="1" s="1"/>
  <c r="V7238" i="1" s="1"/>
  <c r="V7239" i="1" s="1"/>
  <c r="V7240" i="1" s="1"/>
  <c r="V7241" i="1" s="1"/>
  <c r="V7242" i="1" s="1"/>
  <c r="V7243" i="1" s="1"/>
  <c r="V7244" i="1" s="1"/>
  <c r="V7245" i="1" s="1"/>
  <c r="V7246" i="1" s="1"/>
  <c r="V7247" i="1" s="1"/>
  <c r="V7248" i="1" s="1"/>
  <c r="G7197" i="1"/>
  <c r="C7197" i="1"/>
  <c r="B7197" i="1"/>
  <c r="G7196" i="1"/>
  <c r="C7196" i="1"/>
  <c r="B7196" i="1"/>
  <c r="G7195" i="1"/>
  <c r="C7195" i="1"/>
  <c r="B7195" i="1"/>
  <c r="G7194" i="1"/>
  <c r="E7194" i="1"/>
  <c r="C7194" i="1"/>
  <c r="B7194" i="1"/>
  <c r="J7193" i="1"/>
  <c r="G7193" i="1"/>
  <c r="C7193" i="1"/>
  <c r="B7193" i="1"/>
  <c r="J7192" i="1"/>
  <c r="G7192" i="1"/>
  <c r="C7192" i="1"/>
  <c r="B7192" i="1"/>
  <c r="N7192" i="1"/>
  <c r="K7191" i="1" a="1"/>
  <c r="J7191" i="1"/>
  <c r="G7191" i="1"/>
  <c r="C7191" i="1"/>
  <c r="B7191" i="1"/>
  <c r="G7190" i="1"/>
  <c r="E7190" i="1"/>
  <c r="C7190" i="1"/>
  <c r="B7190" i="1"/>
  <c r="J7189" i="1"/>
  <c r="G7189" i="1"/>
  <c r="C7189" i="1"/>
  <c r="B7189" i="1"/>
  <c r="J7188" i="1"/>
  <c r="G7188" i="1"/>
  <c r="C7188" i="1"/>
  <c r="B7188" i="1"/>
  <c r="K7187" i="1" a="1"/>
  <c r="P7188" i="1" s="1"/>
  <c r="J7187" i="1"/>
  <c r="E7186" i="1"/>
  <c r="J7185" i="1"/>
  <c r="J7184" i="1"/>
  <c r="K7183" i="1" a="1"/>
  <c r="J7183" i="1"/>
  <c r="J7181" i="1"/>
  <c r="J7180" i="1"/>
  <c r="B7180" i="1"/>
  <c r="K7179" i="1" a="1"/>
  <c r="P7180" i="1" s="1"/>
  <c r="J7179" i="1"/>
  <c r="J7177" i="1"/>
  <c r="J7176" i="1"/>
  <c r="K7175" i="1" a="1"/>
  <c r="O7176" i="1" s="1"/>
  <c r="J7175" i="1"/>
  <c r="J7173" i="1"/>
  <c r="J7172" i="1"/>
  <c r="K7171" i="1" a="1"/>
  <c r="J7171" i="1"/>
  <c r="J7169" i="1"/>
  <c r="H7169" i="1"/>
  <c r="G7169" i="1"/>
  <c r="D7169" i="1"/>
  <c r="C7169" i="1"/>
  <c r="B7169" i="1"/>
  <c r="J7168" i="1"/>
  <c r="K7167" i="1" a="1"/>
  <c r="M7169" i="1" s="1"/>
  <c r="J7167" i="1"/>
  <c r="E7166" i="1"/>
  <c r="J7165" i="1"/>
  <c r="J7164" i="1"/>
  <c r="K7163" i="1" a="1"/>
  <c r="J7163" i="1"/>
  <c r="G7163" i="1"/>
  <c r="F7163" i="1"/>
  <c r="D7163" i="1"/>
  <c r="J7158" i="1"/>
  <c r="J7159" i="1" s="1"/>
  <c r="V7155" i="1"/>
  <c r="V7156" i="1" s="1"/>
  <c r="V7157" i="1" s="1"/>
  <c r="V7158" i="1" s="1"/>
  <c r="V7159" i="1" s="1"/>
  <c r="V7160" i="1" s="1"/>
  <c r="V7161" i="1" s="1"/>
  <c r="V7162" i="1" s="1"/>
  <c r="V7163" i="1" s="1"/>
  <c r="V7164" i="1" s="1"/>
  <c r="V7165" i="1" s="1"/>
  <c r="V7166" i="1" s="1"/>
  <c r="V7167" i="1" s="1"/>
  <c r="V7168" i="1" s="1"/>
  <c r="V7169" i="1" s="1"/>
  <c r="V7170" i="1" s="1"/>
  <c r="V7171" i="1" s="1"/>
  <c r="V7172" i="1" s="1"/>
  <c r="V7173" i="1" s="1"/>
  <c r="V7174" i="1" s="1"/>
  <c r="V7175" i="1" s="1"/>
  <c r="V7176" i="1" s="1"/>
  <c r="V7177" i="1" s="1"/>
  <c r="V7178" i="1" s="1"/>
  <c r="V7179" i="1" s="1"/>
  <c r="V7180" i="1" s="1"/>
  <c r="V7181" i="1" s="1"/>
  <c r="V7182" i="1" s="1"/>
  <c r="V7183" i="1" s="1"/>
  <c r="V7184" i="1" s="1"/>
  <c r="V7185" i="1" s="1"/>
  <c r="V7186" i="1" s="1"/>
  <c r="V7187" i="1" s="1"/>
  <c r="V7188" i="1" s="1"/>
  <c r="V7189" i="1" s="1"/>
  <c r="V7190" i="1" s="1"/>
  <c r="V7191" i="1" s="1"/>
  <c r="V7192" i="1" s="1"/>
  <c r="V7193" i="1" s="1"/>
  <c r="V7194" i="1" s="1"/>
  <c r="V7195" i="1" s="1"/>
  <c r="V7196" i="1" s="1"/>
  <c r="V7197" i="1" s="1"/>
  <c r="V7198" i="1" s="1"/>
  <c r="V7199" i="1" s="1"/>
  <c r="V7200" i="1" s="1"/>
  <c r="G7149" i="1"/>
  <c r="C7149" i="1"/>
  <c r="B7149" i="1"/>
  <c r="G7148" i="1"/>
  <c r="C7148" i="1"/>
  <c r="B7148" i="1"/>
  <c r="G7147" i="1"/>
  <c r="C7147" i="1"/>
  <c r="B7147" i="1"/>
  <c r="G7146" i="1"/>
  <c r="E7146" i="1"/>
  <c r="C7146" i="1"/>
  <c r="B7146" i="1"/>
  <c r="J7145" i="1"/>
  <c r="G7145" i="1"/>
  <c r="C7145" i="1"/>
  <c r="B7145" i="1"/>
  <c r="J7144" i="1"/>
  <c r="G7144" i="1"/>
  <c r="C7144" i="1"/>
  <c r="B7144" i="1"/>
  <c r="K7143" i="1" a="1"/>
  <c r="P7145" i="1" s="1"/>
  <c r="J7143" i="1"/>
  <c r="G7143" i="1"/>
  <c r="C7143" i="1"/>
  <c r="B7143" i="1"/>
  <c r="G7142" i="1"/>
  <c r="E7142" i="1"/>
  <c r="C7142" i="1"/>
  <c r="B7142" i="1"/>
  <c r="J7141" i="1"/>
  <c r="G7141" i="1"/>
  <c r="C7141" i="1"/>
  <c r="B7141" i="1"/>
  <c r="J7140" i="1"/>
  <c r="G7140" i="1"/>
  <c r="C7140" i="1"/>
  <c r="B7140" i="1"/>
  <c r="K7139" i="1" a="1"/>
  <c r="Q7141" i="1" s="1"/>
  <c r="J7139" i="1"/>
  <c r="E7138" i="1"/>
  <c r="J7137" i="1"/>
  <c r="J7136" i="1"/>
  <c r="K7135" i="1" a="1"/>
  <c r="J7135" i="1"/>
  <c r="J7133" i="1"/>
  <c r="J7132" i="1"/>
  <c r="B7132" i="1"/>
  <c r="K7131" i="1" a="1"/>
  <c r="K7133" i="1" s="1"/>
  <c r="J7131" i="1"/>
  <c r="J7129" i="1"/>
  <c r="J7128" i="1"/>
  <c r="K7127" i="1" a="1"/>
  <c r="L7129" i="1" s="1"/>
  <c r="J7127" i="1"/>
  <c r="J7125" i="1"/>
  <c r="J7124" i="1"/>
  <c r="K7123" i="1" a="1"/>
  <c r="N7125" i="1" s="1"/>
  <c r="J7123" i="1"/>
  <c r="J7121" i="1"/>
  <c r="H7121" i="1"/>
  <c r="G7121" i="1"/>
  <c r="D7121" i="1"/>
  <c r="C7121" i="1"/>
  <c r="B7121" i="1"/>
  <c r="J7120" i="1"/>
  <c r="K7119" i="1" a="1"/>
  <c r="M7121" i="1" s="1"/>
  <c r="J7119" i="1"/>
  <c r="E7118" i="1"/>
  <c r="J7117" i="1"/>
  <c r="J7116" i="1"/>
  <c r="K7115" i="1" a="1"/>
  <c r="L7117" i="1" s="1"/>
  <c r="J7115" i="1"/>
  <c r="G7115" i="1"/>
  <c r="F7115" i="1"/>
  <c r="D7115" i="1"/>
  <c r="J7110" i="1"/>
  <c r="O7113" i="1" s="1"/>
  <c r="V7107" i="1"/>
  <c r="V7108" i="1" s="1"/>
  <c r="V7109" i="1" s="1"/>
  <c r="V7110" i="1" s="1"/>
  <c r="V7111" i="1" s="1"/>
  <c r="V7112" i="1" s="1"/>
  <c r="V7113" i="1" s="1"/>
  <c r="V7114" i="1" s="1"/>
  <c r="V7115" i="1" s="1"/>
  <c r="V7116" i="1" s="1"/>
  <c r="V7117" i="1" s="1"/>
  <c r="V7118" i="1" s="1"/>
  <c r="V7119" i="1" s="1"/>
  <c r="V7120" i="1" s="1"/>
  <c r="V7121" i="1" s="1"/>
  <c r="V7122" i="1" s="1"/>
  <c r="V7123" i="1" s="1"/>
  <c r="V7124" i="1" s="1"/>
  <c r="V7125" i="1" s="1"/>
  <c r="V7126" i="1" s="1"/>
  <c r="V7127" i="1" s="1"/>
  <c r="V7128" i="1" s="1"/>
  <c r="V7129" i="1" s="1"/>
  <c r="V7130" i="1" s="1"/>
  <c r="V7131" i="1" s="1"/>
  <c r="V7132" i="1" s="1"/>
  <c r="V7133" i="1" s="1"/>
  <c r="V7134" i="1" s="1"/>
  <c r="V7135" i="1" s="1"/>
  <c r="V7136" i="1" s="1"/>
  <c r="V7137" i="1" s="1"/>
  <c r="V7138" i="1" s="1"/>
  <c r="V7139" i="1" s="1"/>
  <c r="V7140" i="1" s="1"/>
  <c r="V7141" i="1" s="1"/>
  <c r="V7142" i="1" s="1"/>
  <c r="V7143" i="1" s="1"/>
  <c r="V7144" i="1" s="1"/>
  <c r="V7145" i="1" s="1"/>
  <c r="V7146" i="1" s="1"/>
  <c r="V7147" i="1" s="1"/>
  <c r="V7148" i="1" s="1"/>
  <c r="V7149" i="1" s="1"/>
  <c r="V7150" i="1" s="1"/>
  <c r="V7151" i="1" s="1"/>
  <c r="V7152" i="1" s="1"/>
  <c r="G7101" i="1"/>
  <c r="C7101" i="1"/>
  <c r="B7101" i="1"/>
  <c r="G7100" i="1"/>
  <c r="C7100" i="1"/>
  <c r="B7100" i="1"/>
  <c r="G7099" i="1"/>
  <c r="C7099" i="1"/>
  <c r="B7099" i="1"/>
  <c r="G7098" i="1"/>
  <c r="E7098" i="1"/>
  <c r="C7098" i="1"/>
  <c r="D7098" i="1" s="1"/>
  <c r="B7098" i="1"/>
  <c r="J7097" i="1"/>
  <c r="G7097" i="1"/>
  <c r="C7097" i="1"/>
  <c r="B7097" i="1"/>
  <c r="J7096" i="1"/>
  <c r="G7096" i="1"/>
  <c r="C7096" i="1"/>
  <c r="B7096" i="1"/>
  <c r="M7097" i="1"/>
  <c r="K7095" i="1" a="1"/>
  <c r="P7097" i="1" s="1"/>
  <c r="J7095" i="1"/>
  <c r="G7095" i="1"/>
  <c r="C7095" i="1"/>
  <c r="B7095" i="1"/>
  <c r="G7094" i="1"/>
  <c r="E7094" i="1"/>
  <c r="C7094" i="1"/>
  <c r="B7094" i="1"/>
  <c r="J7093" i="1"/>
  <c r="G7093" i="1"/>
  <c r="C7093" i="1"/>
  <c r="B7093" i="1"/>
  <c r="J7092" i="1"/>
  <c r="G7092" i="1"/>
  <c r="C7092" i="1"/>
  <c r="B7092" i="1"/>
  <c r="K7091" i="1" a="1"/>
  <c r="N7093" i="1" s="1"/>
  <c r="J7091" i="1"/>
  <c r="E7090" i="1"/>
  <c r="J7089" i="1"/>
  <c r="J7088" i="1"/>
  <c r="K7087" i="1" a="1"/>
  <c r="M7089" i="1" s="1"/>
  <c r="J7087" i="1"/>
  <c r="J7085" i="1"/>
  <c r="J7084" i="1"/>
  <c r="B7084" i="1"/>
  <c r="K7083" i="1" a="1"/>
  <c r="J7083" i="1"/>
  <c r="J7081" i="1"/>
  <c r="J7080" i="1"/>
  <c r="K7079" i="1" a="1"/>
  <c r="L7081" i="1" s="1"/>
  <c r="J7079" i="1"/>
  <c r="J7077" i="1"/>
  <c r="J7076" i="1"/>
  <c r="K7077" i="1"/>
  <c r="K7075" i="1" a="1"/>
  <c r="N7076" i="1" s="1"/>
  <c r="J7075" i="1"/>
  <c r="J7073" i="1"/>
  <c r="H7073" i="1"/>
  <c r="G7073" i="1"/>
  <c r="D7073" i="1"/>
  <c r="C7073" i="1"/>
  <c r="B7073" i="1"/>
  <c r="J7072" i="1"/>
  <c r="K7071" i="1" a="1"/>
  <c r="M7071" i="1" s="1"/>
  <c r="J7071" i="1"/>
  <c r="E7070" i="1"/>
  <c r="J7069" i="1"/>
  <c r="J7068" i="1"/>
  <c r="K7067" i="1" a="1"/>
  <c r="L7069" i="1" s="1"/>
  <c r="J7067" i="1"/>
  <c r="G7067" i="1"/>
  <c r="F7067" i="1"/>
  <c r="D7067" i="1"/>
  <c r="J7062" i="1"/>
  <c r="S7062" i="1" s="1"/>
  <c r="S7064" i="1" s="1"/>
  <c r="V7059" i="1"/>
  <c r="V7060" i="1" s="1"/>
  <c r="V7061" i="1" s="1"/>
  <c r="V7062" i="1" s="1"/>
  <c r="V7063" i="1" s="1"/>
  <c r="V7064" i="1" s="1"/>
  <c r="V7065" i="1" s="1"/>
  <c r="V7066" i="1" s="1"/>
  <c r="V7067" i="1" s="1"/>
  <c r="V7068" i="1" s="1"/>
  <c r="V7069" i="1" s="1"/>
  <c r="V7070" i="1" s="1"/>
  <c r="V7071" i="1" s="1"/>
  <c r="V7072" i="1" s="1"/>
  <c r="V7073" i="1" s="1"/>
  <c r="V7074" i="1" s="1"/>
  <c r="V7075" i="1" s="1"/>
  <c r="V7076" i="1" s="1"/>
  <c r="V7077" i="1" s="1"/>
  <c r="V7078" i="1" s="1"/>
  <c r="V7079" i="1" s="1"/>
  <c r="V7080" i="1" s="1"/>
  <c r="V7081" i="1" s="1"/>
  <c r="V7082" i="1" s="1"/>
  <c r="V7083" i="1" s="1"/>
  <c r="V7084" i="1" s="1"/>
  <c r="V7085" i="1" s="1"/>
  <c r="V7086" i="1" s="1"/>
  <c r="V7087" i="1" s="1"/>
  <c r="V7088" i="1" s="1"/>
  <c r="V7089" i="1" s="1"/>
  <c r="V7090" i="1" s="1"/>
  <c r="V7091" i="1" s="1"/>
  <c r="V7092" i="1" s="1"/>
  <c r="V7093" i="1" s="1"/>
  <c r="V7094" i="1" s="1"/>
  <c r="V7095" i="1" s="1"/>
  <c r="V7096" i="1" s="1"/>
  <c r="V7097" i="1" s="1"/>
  <c r="V7098" i="1" s="1"/>
  <c r="V7099" i="1" s="1"/>
  <c r="V7100" i="1" s="1"/>
  <c r="V7101" i="1" s="1"/>
  <c r="V7102" i="1" s="1"/>
  <c r="V7103" i="1" s="1"/>
  <c r="V7104" i="1" s="1"/>
  <c r="G7053" i="1"/>
  <c r="C7053" i="1"/>
  <c r="B7053" i="1"/>
  <c r="D7053" i="1" s="1"/>
  <c r="G7052" i="1"/>
  <c r="C7052" i="1"/>
  <c r="B7052" i="1"/>
  <c r="G7051" i="1"/>
  <c r="C7051" i="1"/>
  <c r="B7051" i="1"/>
  <c r="G7050" i="1"/>
  <c r="E7050" i="1"/>
  <c r="C7050" i="1"/>
  <c r="B7050" i="1"/>
  <c r="J7049" i="1"/>
  <c r="G7049" i="1"/>
  <c r="C7049" i="1"/>
  <c r="B7049" i="1"/>
  <c r="J7048" i="1"/>
  <c r="G7048" i="1"/>
  <c r="C7048" i="1"/>
  <c r="B7048" i="1"/>
  <c r="K7047" i="1" a="1"/>
  <c r="J7047" i="1"/>
  <c r="G7047" i="1"/>
  <c r="C7047" i="1"/>
  <c r="B7047" i="1"/>
  <c r="G7046" i="1"/>
  <c r="E7046" i="1"/>
  <c r="C7046" i="1"/>
  <c r="B7046" i="1"/>
  <c r="J7045" i="1"/>
  <c r="G7045" i="1"/>
  <c r="C7045" i="1"/>
  <c r="B7045" i="1"/>
  <c r="J7044" i="1"/>
  <c r="G7044" i="1"/>
  <c r="C7044" i="1"/>
  <c r="B7044" i="1"/>
  <c r="K7043" i="1" a="1"/>
  <c r="R7045" i="1" s="1"/>
  <c r="J7043" i="1"/>
  <c r="E7042" i="1"/>
  <c r="J7041" i="1"/>
  <c r="J7040" i="1"/>
  <c r="K7039" i="1" a="1"/>
  <c r="K7041" i="1" s="1"/>
  <c r="J7039" i="1"/>
  <c r="J7037" i="1"/>
  <c r="J7036" i="1"/>
  <c r="B7036" i="1"/>
  <c r="K7035" i="1" a="1"/>
  <c r="N7036" i="1" s="1"/>
  <c r="J7035" i="1"/>
  <c r="J7033" i="1"/>
  <c r="J7032" i="1"/>
  <c r="N7033" i="1"/>
  <c r="K7031" i="1" a="1"/>
  <c r="L7032" i="1" s="1"/>
  <c r="J7031" i="1"/>
  <c r="J7029" i="1"/>
  <c r="J7028" i="1"/>
  <c r="K7027" i="1" a="1"/>
  <c r="N7028" i="1" s="1"/>
  <c r="J7027" i="1"/>
  <c r="J7025" i="1"/>
  <c r="H7025" i="1"/>
  <c r="G7025" i="1"/>
  <c r="D7025" i="1"/>
  <c r="C7025" i="1"/>
  <c r="B7025" i="1"/>
  <c r="J7024" i="1"/>
  <c r="L7023" i="1"/>
  <c r="K7023" i="1" a="1"/>
  <c r="K7025" i="1" s="1"/>
  <c r="J7023" i="1"/>
  <c r="E7022" i="1"/>
  <c r="J7021" i="1"/>
  <c r="J7020" i="1"/>
  <c r="K7019" i="1" a="1"/>
  <c r="K7019" i="1" s="1"/>
  <c r="J7019" i="1"/>
  <c r="G7019" i="1"/>
  <c r="F7019" i="1"/>
  <c r="D7019" i="1"/>
  <c r="J7014" i="1"/>
  <c r="J7016" i="1" s="1"/>
  <c r="V7011" i="1"/>
  <c r="V7012" i="1" s="1"/>
  <c r="V7013" i="1" s="1"/>
  <c r="V7014" i="1" s="1"/>
  <c r="V7015" i="1" s="1"/>
  <c r="V7016" i="1" s="1"/>
  <c r="V7017" i="1" s="1"/>
  <c r="V7018" i="1" s="1"/>
  <c r="V7019" i="1" s="1"/>
  <c r="V7020" i="1" s="1"/>
  <c r="V7021" i="1" s="1"/>
  <c r="V7022" i="1" s="1"/>
  <c r="V7023" i="1" s="1"/>
  <c r="V7024" i="1" s="1"/>
  <c r="V7025" i="1" s="1"/>
  <c r="V7026" i="1" s="1"/>
  <c r="V7027" i="1" s="1"/>
  <c r="V7028" i="1" s="1"/>
  <c r="V7029" i="1" s="1"/>
  <c r="V7030" i="1" s="1"/>
  <c r="V7031" i="1" s="1"/>
  <c r="V7032" i="1" s="1"/>
  <c r="V7033" i="1" s="1"/>
  <c r="V7034" i="1" s="1"/>
  <c r="V7035" i="1" s="1"/>
  <c r="V7036" i="1" s="1"/>
  <c r="V7037" i="1" s="1"/>
  <c r="V7038" i="1" s="1"/>
  <c r="V7039" i="1" s="1"/>
  <c r="V7040" i="1" s="1"/>
  <c r="V7041" i="1" s="1"/>
  <c r="V7042" i="1" s="1"/>
  <c r="V7043" i="1" s="1"/>
  <c r="V7044" i="1" s="1"/>
  <c r="V7045" i="1" s="1"/>
  <c r="V7046" i="1" s="1"/>
  <c r="V7047" i="1" s="1"/>
  <c r="V7048" i="1" s="1"/>
  <c r="V7049" i="1" s="1"/>
  <c r="V7050" i="1" s="1"/>
  <c r="V7051" i="1" s="1"/>
  <c r="V7052" i="1" s="1"/>
  <c r="V7053" i="1" s="1"/>
  <c r="V7054" i="1" s="1"/>
  <c r="V7055" i="1" s="1"/>
  <c r="V7056" i="1" s="1"/>
  <c r="G7005" i="1"/>
  <c r="C7005" i="1"/>
  <c r="B7005" i="1"/>
  <c r="G7004" i="1"/>
  <c r="C7004" i="1"/>
  <c r="B7004" i="1"/>
  <c r="G7003" i="1"/>
  <c r="C7003" i="1"/>
  <c r="B7003" i="1"/>
  <c r="G7002" i="1"/>
  <c r="E7002" i="1"/>
  <c r="C7002" i="1"/>
  <c r="D7002" i="1" s="1"/>
  <c r="B7002" i="1"/>
  <c r="J7001" i="1"/>
  <c r="G7001" i="1"/>
  <c r="C7001" i="1"/>
  <c r="B7001" i="1"/>
  <c r="J7000" i="1"/>
  <c r="G7000" i="1"/>
  <c r="C7000" i="1"/>
  <c r="B7000" i="1"/>
  <c r="K6999" i="1" a="1"/>
  <c r="O7001" i="1" s="1"/>
  <c r="J6999" i="1"/>
  <c r="G6999" i="1"/>
  <c r="C6999" i="1"/>
  <c r="B6999" i="1"/>
  <c r="G6998" i="1"/>
  <c r="E6998" i="1"/>
  <c r="C6998" i="1"/>
  <c r="B6998" i="1"/>
  <c r="J6997" i="1"/>
  <c r="G6997" i="1"/>
  <c r="C6997" i="1"/>
  <c r="B6997" i="1"/>
  <c r="J6996" i="1"/>
  <c r="G6996" i="1"/>
  <c r="C6996" i="1"/>
  <c r="B6996" i="1"/>
  <c r="K6995" i="1" a="1"/>
  <c r="K6997" i="1" s="1"/>
  <c r="J6995" i="1"/>
  <c r="E6994" i="1"/>
  <c r="J6993" i="1"/>
  <c r="J6992" i="1"/>
  <c r="K6991" i="1" a="1"/>
  <c r="Q6993" i="1" s="1"/>
  <c r="J6991" i="1"/>
  <c r="J6989" i="1"/>
  <c r="J6988" i="1"/>
  <c r="B6988" i="1"/>
  <c r="K6987" i="1" a="1"/>
  <c r="O6988" i="1" s="1"/>
  <c r="J6987" i="1"/>
  <c r="J6985" i="1"/>
  <c r="J6984" i="1"/>
  <c r="K6983" i="1" a="1"/>
  <c r="O6984" i="1" s="1"/>
  <c r="J6983" i="1"/>
  <c r="J6981" i="1"/>
  <c r="J6980" i="1"/>
  <c r="K6979" i="1" a="1"/>
  <c r="L6980" i="1" s="1"/>
  <c r="J6979" i="1"/>
  <c r="J6977" i="1"/>
  <c r="H6977" i="1"/>
  <c r="G6977" i="1"/>
  <c r="D6977" i="1"/>
  <c r="C6977" i="1"/>
  <c r="B6977" i="1"/>
  <c r="J6976" i="1"/>
  <c r="K6975" i="1" a="1"/>
  <c r="K6976" i="1" s="1"/>
  <c r="J6975" i="1"/>
  <c r="E6974" i="1"/>
  <c r="J6973" i="1"/>
  <c r="J6972" i="1"/>
  <c r="K6971" i="1" a="1"/>
  <c r="K6972" i="1" s="1"/>
  <c r="J6971" i="1"/>
  <c r="G6971" i="1"/>
  <c r="F6971" i="1"/>
  <c r="D6971" i="1"/>
  <c r="J6966" i="1"/>
  <c r="V6963" i="1"/>
  <c r="V6964" i="1" s="1"/>
  <c r="V6965" i="1" s="1"/>
  <c r="V6966" i="1" s="1"/>
  <c r="V6967" i="1" s="1"/>
  <c r="V6968" i="1" s="1"/>
  <c r="V6969" i="1" s="1"/>
  <c r="V6970" i="1" s="1"/>
  <c r="V6971" i="1" s="1"/>
  <c r="V6972" i="1" s="1"/>
  <c r="V6973" i="1" s="1"/>
  <c r="V6974" i="1" s="1"/>
  <c r="V6975" i="1" s="1"/>
  <c r="V6976" i="1" s="1"/>
  <c r="V6977" i="1" s="1"/>
  <c r="V6978" i="1" s="1"/>
  <c r="V6979" i="1" s="1"/>
  <c r="V6980" i="1" s="1"/>
  <c r="V6981" i="1" s="1"/>
  <c r="V6982" i="1" s="1"/>
  <c r="V6983" i="1" s="1"/>
  <c r="V6984" i="1" s="1"/>
  <c r="V6985" i="1" s="1"/>
  <c r="V6986" i="1" s="1"/>
  <c r="V6987" i="1" s="1"/>
  <c r="V6988" i="1" s="1"/>
  <c r="V6989" i="1" s="1"/>
  <c r="V6990" i="1" s="1"/>
  <c r="V6991" i="1" s="1"/>
  <c r="V6992" i="1" s="1"/>
  <c r="V6993" i="1" s="1"/>
  <c r="V6994" i="1" s="1"/>
  <c r="V6995" i="1" s="1"/>
  <c r="V6996" i="1" s="1"/>
  <c r="V6997" i="1" s="1"/>
  <c r="V6998" i="1" s="1"/>
  <c r="V6999" i="1" s="1"/>
  <c r="V7000" i="1" s="1"/>
  <c r="V7001" i="1" s="1"/>
  <c r="V7002" i="1" s="1"/>
  <c r="V7003" i="1" s="1"/>
  <c r="V7004" i="1" s="1"/>
  <c r="V7005" i="1" s="1"/>
  <c r="V7006" i="1" s="1"/>
  <c r="V7007" i="1" s="1"/>
  <c r="V7008" i="1" s="1"/>
  <c r="G6957" i="1"/>
  <c r="C6957" i="1"/>
  <c r="B6957" i="1"/>
  <c r="G6956" i="1"/>
  <c r="C6956" i="1"/>
  <c r="B6956" i="1"/>
  <c r="G6955" i="1"/>
  <c r="C6955" i="1"/>
  <c r="B6955" i="1"/>
  <c r="G6954" i="1"/>
  <c r="E6954" i="1"/>
  <c r="C6954" i="1"/>
  <c r="B6954" i="1"/>
  <c r="J6953" i="1"/>
  <c r="G6953" i="1"/>
  <c r="C6953" i="1"/>
  <c r="B6953" i="1"/>
  <c r="J6952" i="1"/>
  <c r="G6952" i="1"/>
  <c r="C6952" i="1"/>
  <c r="B6952" i="1"/>
  <c r="K6951" i="1" a="1"/>
  <c r="S6953" i="1" s="1"/>
  <c r="J6951" i="1"/>
  <c r="G6951" i="1"/>
  <c r="C6951" i="1"/>
  <c r="B6951" i="1"/>
  <c r="G6950" i="1"/>
  <c r="E6950" i="1"/>
  <c r="C6950" i="1"/>
  <c r="B6950" i="1"/>
  <c r="J6949" i="1"/>
  <c r="G6949" i="1"/>
  <c r="C6949" i="1"/>
  <c r="B6949" i="1"/>
  <c r="J6948" i="1"/>
  <c r="G6948" i="1"/>
  <c r="C6948" i="1"/>
  <c r="B6948" i="1"/>
  <c r="K6947" i="1" a="1"/>
  <c r="P6949" i="1" s="1"/>
  <c r="J6947" i="1"/>
  <c r="E6946" i="1"/>
  <c r="J6945" i="1"/>
  <c r="J6944" i="1"/>
  <c r="K6943" i="1" a="1"/>
  <c r="J6943" i="1"/>
  <c r="J6941" i="1"/>
  <c r="J6940" i="1"/>
  <c r="B6940" i="1"/>
  <c r="K6939" i="1" a="1"/>
  <c r="N6941" i="1" s="1"/>
  <c r="J6939" i="1"/>
  <c r="J6937" i="1"/>
  <c r="J6936" i="1"/>
  <c r="K6935" i="1" a="1"/>
  <c r="M6936" i="1" s="1"/>
  <c r="J6935" i="1"/>
  <c r="J6933" i="1"/>
  <c r="J6932" i="1"/>
  <c r="K6931" i="1" a="1"/>
  <c r="M6933" i="1" s="1"/>
  <c r="J6931" i="1"/>
  <c r="J6929" i="1"/>
  <c r="H6929" i="1"/>
  <c r="G6929" i="1"/>
  <c r="D6929" i="1"/>
  <c r="C6929" i="1"/>
  <c r="B6929" i="1"/>
  <c r="J6928" i="1"/>
  <c r="K6927" i="1" a="1"/>
  <c r="M6929" i="1" s="1"/>
  <c r="J6927" i="1"/>
  <c r="E6926" i="1"/>
  <c r="J6925" i="1"/>
  <c r="J6924" i="1"/>
  <c r="K6923" i="1" a="1"/>
  <c r="L6925" i="1" s="1"/>
  <c r="J6923" i="1"/>
  <c r="G6923" i="1"/>
  <c r="F6923" i="1"/>
  <c r="D6923" i="1"/>
  <c r="J6918" i="1"/>
  <c r="O6921" i="1" s="1"/>
  <c r="V6915" i="1"/>
  <c r="V6916" i="1" s="1"/>
  <c r="V6917" i="1" s="1"/>
  <c r="V6918" i="1" s="1"/>
  <c r="V6919" i="1" s="1"/>
  <c r="V6920" i="1" s="1"/>
  <c r="V6921" i="1" s="1"/>
  <c r="V6922" i="1" s="1"/>
  <c r="V6923" i="1" s="1"/>
  <c r="V6924" i="1" s="1"/>
  <c r="V6925" i="1" s="1"/>
  <c r="V6926" i="1" s="1"/>
  <c r="V6927" i="1" s="1"/>
  <c r="V6928" i="1" s="1"/>
  <c r="V6929" i="1" s="1"/>
  <c r="V6930" i="1" s="1"/>
  <c r="V6931" i="1" s="1"/>
  <c r="V6932" i="1" s="1"/>
  <c r="V6933" i="1" s="1"/>
  <c r="V6934" i="1" s="1"/>
  <c r="V6935" i="1" s="1"/>
  <c r="V6936" i="1" s="1"/>
  <c r="V6937" i="1" s="1"/>
  <c r="V6938" i="1" s="1"/>
  <c r="V6939" i="1" s="1"/>
  <c r="V6940" i="1" s="1"/>
  <c r="V6941" i="1" s="1"/>
  <c r="V6942" i="1" s="1"/>
  <c r="V6943" i="1" s="1"/>
  <c r="V6944" i="1" s="1"/>
  <c r="V6945" i="1" s="1"/>
  <c r="V6946" i="1" s="1"/>
  <c r="V6947" i="1" s="1"/>
  <c r="V6948" i="1" s="1"/>
  <c r="V6949" i="1" s="1"/>
  <c r="V6950" i="1" s="1"/>
  <c r="V6951" i="1" s="1"/>
  <c r="V6952" i="1" s="1"/>
  <c r="V6953" i="1" s="1"/>
  <c r="V6954" i="1" s="1"/>
  <c r="V6955" i="1" s="1"/>
  <c r="V6956" i="1" s="1"/>
  <c r="V6957" i="1" s="1"/>
  <c r="V6958" i="1" s="1"/>
  <c r="V6959" i="1" s="1"/>
  <c r="V6960" i="1" s="1"/>
  <c r="G6909" i="1"/>
  <c r="C6909" i="1"/>
  <c r="B6909" i="1"/>
  <c r="G6908" i="1"/>
  <c r="C6908" i="1"/>
  <c r="B6908" i="1"/>
  <c r="G6907" i="1"/>
  <c r="C6907" i="1"/>
  <c r="B6907" i="1"/>
  <c r="G6906" i="1"/>
  <c r="E6906" i="1"/>
  <c r="C6906" i="1"/>
  <c r="B6906" i="1"/>
  <c r="J6905" i="1"/>
  <c r="G6905" i="1"/>
  <c r="C6905" i="1"/>
  <c r="B6905" i="1"/>
  <c r="J6904" i="1"/>
  <c r="G6904" i="1"/>
  <c r="C6904" i="1"/>
  <c r="B6904" i="1"/>
  <c r="K6903" i="1" a="1"/>
  <c r="P6905" i="1" s="1"/>
  <c r="J6903" i="1"/>
  <c r="G6903" i="1"/>
  <c r="C6903" i="1"/>
  <c r="B6903" i="1"/>
  <c r="G6902" i="1"/>
  <c r="E6902" i="1"/>
  <c r="C6902" i="1"/>
  <c r="B6902" i="1"/>
  <c r="J6901" i="1"/>
  <c r="G6901" i="1"/>
  <c r="C6901" i="1"/>
  <c r="B6901" i="1"/>
  <c r="J6900" i="1"/>
  <c r="G6900" i="1"/>
  <c r="C6900" i="1"/>
  <c r="B6900" i="1"/>
  <c r="K6899" i="1" a="1"/>
  <c r="J6899" i="1"/>
  <c r="E6898" i="1"/>
  <c r="J6897" i="1"/>
  <c r="J6896" i="1"/>
  <c r="K6895" i="1" a="1"/>
  <c r="L6897" i="1" s="1"/>
  <c r="J6895" i="1"/>
  <c r="J6893" i="1"/>
  <c r="J6892" i="1"/>
  <c r="B6892" i="1"/>
  <c r="K6891" i="1" a="1"/>
  <c r="N6893" i="1" s="1"/>
  <c r="J6891" i="1"/>
  <c r="J6889" i="1"/>
  <c r="J6888" i="1"/>
  <c r="K6887" i="1" a="1"/>
  <c r="L6889" i="1" s="1"/>
  <c r="J6887" i="1"/>
  <c r="J6885" i="1"/>
  <c r="J6884" i="1"/>
  <c r="K6883" i="1" a="1"/>
  <c r="N6884" i="1" s="1"/>
  <c r="J6883" i="1"/>
  <c r="J6881" i="1"/>
  <c r="H6881" i="1"/>
  <c r="G6881" i="1"/>
  <c r="D6881" i="1"/>
  <c r="C6881" i="1"/>
  <c r="B6881" i="1"/>
  <c r="J6880" i="1"/>
  <c r="K6879" i="1" a="1"/>
  <c r="K6880" i="1" s="1"/>
  <c r="J6879" i="1"/>
  <c r="E6878" i="1"/>
  <c r="J6877" i="1"/>
  <c r="J6876" i="1"/>
  <c r="K6875" i="1" a="1"/>
  <c r="J6875" i="1"/>
  <c r="G6875" i="1"/>
  <c r="F6875" i="1"/>
  <c r="D6875" i="1"/>
  <c r="J6870" i="1"/>
  <c r="O6873" i="1" s="1"/>
  <c r="V6867" i="1"/>
  <c r="V6868" i="1" s="1"/>
  <c r="V6869" i="1" s="1"/>
  <c r="V6870" i="1" s="1"/>
  <c r="V6871" i="1" s="1"/>
  <c r="V6872" i="1" s="1"/>
  <c r="V6873" i="1" s="1"/>
  <c r="V6874" i="1" s="1"/>
  <c r="V6875" i="1" s="1"/>
  <c r="V6876" i="1" s="1"/>
  <c r="V6877" i="1" s="1"/>
  <c r="V6878" i="1" s="1"/>
  <c r="V6879" i="1" s="1"/>
  <c r="V6880" i="1" s="1"/>
  <c r="V6881" i="1" s="1"/>
  <c r="V6882" i="1" s="1"/>
  <c r="V6883" i="1" s="1"/>
  <c r="V6884" i="1" s="1"/>
  <c r="V6885" i="1" s="1"/>
  <c r="V6886" i="1" s="1"/>
  <c r="V6887" i="1" s="1"/>
  <c r="V6888" i="1" s="1"/>
  <c r="V6889" i="1" s="1"/>
  <c r="V6890" i="1" s="1"/>
  <c r="V6891" i="1" s="1"/>
  <c r="V6892" i="1" s="1"/>
  <c r="V6893" i="1" s="1"/>
  <c r="V6894" i="1" s="1"/>
  <c r="V6895" i="1" s="1"/>
  <c r="V6896" i="1" s="1"/>
  <c r="V6897" i="1" s="1"/>
  <c r="V6898" i="1" s="1"/>
  <c r="V6899" i="1" s="1"/>
  <c r="V6900" i="1" s="1"/>
  <c r="V6901" i="1" s="1"/>
  <c r="V6902" i="1" s="1"/>
  <c r="V6903" i="1" s="1"/>
  <c r="V6904" i="1" s="1"/>
  <c r="V6905" i="1" s="1"/>
  <c r="V6906" i="1" s="1"/>
  <c r="V6907" i="1" s="1"/>
  <c r="V6908" i="1" s="1"/>
  <c r="V6909" i="1" s="1"/>
  <c r="V6910" i="1" s="1"/>
  <c r="V6911" i="1" s="1"/>
  <c r="V6912" i="1" s="1"/>
  <c r="G6861" i="1"/>
  <c r="C6861" i="1"/>
  <c r="B6861" i="1"/>
  <c r="G6860" i="1"/>
  <c r="C6860" i="1"/>
  <c r="B6860" i="1"/>
  <c r="G6859" i="1"/>
  <c r="C6859" i="1"/>
  <c r="B6859" i="1"/>
  <c r="G6858" i="1"/>
  <c r="E6858" i="1"/>
  <c r="C6858" i="1"/>
  <c r="B6858" i="1"/>
  <c r="J6857" i="1"/>
  <c r="G6857" i="1"/>
  <c r="C6857" i="1"/>
  <c r="B6857" i="1"/>
  <c r="J6856" i="1"/>
  <c r="G6856" i="1"/>
  <c r="C6856" i="1"/>
  <c r="B6856" i="1"/>
  <c r="K6855" i="1" a="1"/>
  <c r="P6857" i="1" s="1"/>
  <c r="J6855" i="1"/>
  <c r="G6855" i="1"/>
  <c r="C6855" i="1"/>
  <c r="B6855" i="1"/>
  <c r="D6855" i="1" s="1"/>
  <c r="G6854" i="1"/>
  <c r="E6854" i="1"/>
  <c r="C6854" i="1"/>
  <c r="B6854" i="1"/>
  <c r="J6853" i="1"/>
  <c r="G6853" i="1"/>
  <c r="C6853" i="1"/>
  <c r="B6853" i="1"/>
  <c r="J6852" i="1"/>
  <c r="G6852" i="1"/>
  <c r="C6852" i="1"/>
  <c r="B6852" i="1"/>
  <c r="K6851" i="1" a="1"/>
  <c r="K6852" i="1" s="1"/>
  <c r="J6851" i="1"/>
  <c r="E6850" i="1"/>
  <c r="J6849" i="1"/>
  <c r="J6848" i="1"/>
  <c r="K6847" i="1" a="1"/>
  <c r="J6847" i="1"/>
  <c r="J6845" i="1"/>
  <c r="J6844" i="1"/>
  <c r="B6844" i="1"/>
  <c r="K6843" i="1" a="1"/>
  <c r="L6845" i="1" s="1"/>
  <c r="J6843" i="1"/>
  <c r="J6841" i="1"/>
  <c r="J6840" i="1"/>
  <c r="K6839" i="1" a="1"/>
  <c r="N6840" i="1" s="1"/>
  <c r="J6839" i="1"/>
  <c r="J6837" i="1"/>
  <c r="J6836" i="1"/>
  <c r="K6835" i="1" a="1"/>
  <c r="N6836" i="1" s="1"/>
  <c r="J6835" i="1"/>
  <c r="J6833" i="1"/>
  <c r="H6833" i="1"/>
  <c r="G6833" i="1"/>
  <c r="D6833" i="1"/>
  <c r="C6833" i="1"/>
  <c r="B6833" i="1"/>
  <c r="J6832" i="1"/>
  <c r="K6831" i="1" a="1"/>
  <c r="M6831" i="1" s="1"/>
  <c r="J6831" i="1"/>
  <c r="E6830" i="1"/>
  <c r="J6829" i="1"/>
  <c r="J6828" i="1"/>
  <c r="K6827" i="1" a="1"/>
  <c r="K6829" i="1" s="1"/>
  <c r="J6827" i="1"/>
  <c r="G6827" i="1"/>
  <c r="F6827" i="1"/>
  <c r="D6827" i="1"/>
  <c r="J6822" i="1"/>
  <c r="O6825" i="1" s="1"/>
  <c r="V6819" i="1"/>
  <c r="V6820" i="1" s="1"/>
  <c r="V6821" i="1" s="1"/>
  <c r="V6822" i="1" s="1"/>
  <c r="V6823" i="1" s="1"/>
  <c r="V6824" i="1" s="1"/>
  <c r="V6825" i="1" s="1"/>
  <c r="V6826" i="1" s="1"/>
  <c r="V6827" i="1" s="1"/>
  <c r="V6828" i="1" s="1"/>
  <c r="V6829" i="1" s="1"/>
  <c r="V6830" i="1" s="1"/>
  <c r="V6831" i="1" s="1"/>
  <c r="V6832" i="1" s="1"/>
  <c r="V6833" i="1" s="1"/>
  <c r="V6834" i="1" s="1"/>
  <c r="V6835" i="1" s="1"/>
  <c r="V6836" i="1" s="1"/>
  <c r="V6837" i="1" s="1"/>
  <c r="V6838" i="1" s="1"/>
  <c r="V6839" i="1" s="1"/>
  <c r="V6840" i="1" s="1"/>
  <c r="V6841" i="1" s="1"/>
  <c r="V6842" i="1" s="1"/>
  <c r="V6843" i="1" s="1"/>
  <c r="V6844" i="1" s="1"/>
  <c r="V6845" i="1" s="1"/>
  <c r="V6846" i="1" s="1"/>
  <c r="V6847" i="1" s="1"/>
  <c r="V6848" i="1" s="1"/>
  <c r="V6849" i="1" s="1"/>
  <c r="V6850" i="1" s="1"/>
  <c r="V6851" i="1" s="1"/>
  <c r="V6852" i="1" s="1"/>
  <c r="V6853" i="1" s="1"/>
  <c r="V6854" i="1" s="1"/>
  <c r="V6855" i="1" s="1"/>
  <c r="V6856" i="1" s="1"/>
  <c r="V6857" i="1" s="1"/>
  <c r="V6858" i="1" s="1"/>
  <c r="V6859" i="1" s="1"/>
  <c r="V6860" i="1" s="1"/>
  <c r="V6861" i="1" s="1"/>
  <c r="V6862" i="1" s="1"/>
  <c r="V6863" i="1" s="1"/>
  <c r="V6864" i="1" s="1"/>
  <c r="G6813" i="1"/>
  <c r="C6813" i="1"/>
  <c r="B6813" i="1"/>
  <c r="G6812" i="1"/>
  <c r="C6812" i="1"/>
  <c r="B6812" i="1"/>
  <c r="G6811" i="1"/>
  <c r="C6811" i="1"/>
  <c r="B6811" i="1"/>
  <c r="G6810" i="1"/>
  <c r="E6810" i="1"/>
  <c r="C6810" i="1"/>
  <c r="B6810" i="1"/>
  <c r="J6809" i="1"/>
  <c r="G6809" i="1"/>
  <c r="C6809" i="1"/>
  <c r="B6809" i="1"/>
  <c r="J6808" i="1"/>
  <c r="G6808" i="1"/>
  <c r="C6808" i="1"/>
  <c r="B6808" i="1"/>
  <c r="K6807" i="1" a="1"/>
  <c r="R6809" i="1" s="1"/>
  <c r="J6807" i="1"/>
  <c r="G6807" i="1"/>
  <c r="C6807" i="1"/>
  <c r="B6807" i="1"/>
  <c r="G6806" i="1"/>
  <c r="E6806" i="1"/>
  <c r="C6806" i="1"/>
  <c r="B6806" i="1"/>
  <c r="J6805" i="1"/>
  <c r="G6805" i="1"/>
  <c r="C6805" i="1"/>
  <c r="B6805" i="1"/>
  <c r="J6804" i="1"/>
  <c r="G6804" i="1"/>
  <c r="C6804" i="1"/>
  <c r="B6804" i="1"/>
  <c r="K6803" i="1" a="1"/>
  <c r="R6805" i="1" s="1"/>
  <c r="J6803" i="1"/>
  <c r="E6802" i="1"/>
  <c r="J6801" i="1"/>
  <c r="J6800" i="1"/>
  <c r="K6799" i="1" a="1"/>
  <c r="P6801" i="1" s="1"/>
  <c r="J6799" i="1"/>
  <c r="J6797" i="1"/>
  <c r="J6796" i="1"/>
  <c r="B6796" i="1"/>
  <c r="K6795" i="1" a="1"/>
  <c r="P6797" i="1" s="1"/>
  <c r="J6795" i="1"/>
  <c r="J6793" i="1"/>
  <c r="J6792" i="1"/>
  <c r="M6793" i="1"/>
  <c r="L6793" i="1"/>
  <c r="L6791" i="1"/>
  <c r="K6791" i="1" a="1"/>
  <c r="M6792" i="1" s="1"/>
  <c r="J6791" i="1"/>
  <c r="J6789" i="1"/>
  <c r="J6788" i="1"/>
  <c r="K6787" i="1" a="1"/>
  <c r="J6787" i="1"/>
  <c r="J6785" i="1"/>
  <c r="H6785" i="1"/>
  <c r="G6785" i="1"/>
  <c r="D6785" i="1"/>
  <c r="C6785" i="1"/>
  <c r="B6785" i="1"/>
  <c r="J6784" i="1"/>
  <c r="K6783" i="1" a="1"/>
  <c r="L6785" i="1" s="1"/>
  <c r="J6783" i="1"/>
  <c r="E6782" i="1"/>
  <c r="J6781" i="1"/>
  <c r="J6780" i="1"/>
  <c r="K6779" i="1" a="1"/>
  <c r="J6779" i="1"/>
  <c r="G6779" i="1"/>
  <c r="F6779" i="1"/>
  <c r="D6779" i="1"/>
  <c r="J6774" i="1"/>
  <c r="V6771" i="1"/>
  <c r="V6772" i="1" s="1"/>
  <c r="V6773" i="1" s="1"/>
  <c r="V6774" i="1" s="1"/>
  <c r="V6775" i="1" s="1"/>
  <c r="V6776" i="1" s="1"/>
  <c r="V6777" i="1" s="1"/>
  <c r="V6778" i="1" s="1"/>
  <c r="V6779" i="1" s="1"/>
  <c r="V6780" i="1" s="1"/>
  <c r="V6781" i="1" s="1"/>
  <c r="V6782" i="1" s="1"/>
  <c r="V6783" i="1" s="1"/>
  <c r="V6784" i="1" s="1"/>
  <c r="V6785" i="1" s="1"/>
  <c r="V6786" i="1" s="1"/>
  <c r="V6787" i="1" s="1"/>
  <c r="V6788" i="1" s="1"/>
  <c r="V6789" i="1" s="1"/>
  <c r="V6790" i="1" s="1"/>
  <c r="V6791" i="1" s="1"/>
  <c r="V6792" i="1" s="1"/>
  <c r="V6793" i="1" s="1"/>
  <c r="V6794" i="1" s="1"/>
  <c r="V6795" i="1" s="1"/>
  <c r="V6796" i="1" s="1"/>
  <c r="V6797" i="1" s="1"/>
  <c r="V6798" i="1" s="1"/>
  <c r="V6799" i="1" s="1"/>
  <c r="V6800" i="1" s="1"/>
  <c r="V6801" i="1" s="1"/>
  <c r="V6802" i="1" s="1"/>
  <c r="V6803" i="1" s="1"/>
  <c r="V6804" i="1" s="1"/>
  <c r="V6805" i="1" s="1"/>
  <c r="V6806" i="1" s="1"/>
  <c r="V6807" i="1" s="1"/>
  <c r="V6808" i="1" s="1"/>
  <c r="V6809" i="1" s="1"/>
  <c r="V6810" i="1" s="1"/>
  <c r="V6811" i="1" s="1"/>
  <c r="V6812" i="1" s="1"/>
  <c r="V6813" i="1" s="1"/>
  <c r="V6814" i="1" s="1"/>
  <c r="V6815" i="1" s="1"/>
  <c r="V6816" i="1" s="1"/>
  <c r="G6765" i="1"/>
  <c r="C6765" i="1"/>
  <c r="B6765" i="1"/>
  <c r="D6765" i="1" s="1"/>
  <c r="G6764" i="1"/>
  <c r="C6764" i="1"/>
  <c r="B6764" i="1"/>
  <c r="G6763" i="1"/>
  <c r="C6763" i="1"/>
  <c r="B6763" i="1"/>
  <c r="G6762" i="1"/>
  <c r="E6762" i="1"/>
  <c r="C6762" i="1"/>
  <c r="B6762" i="1"/>
  <c r="D6762" i="1" s="1"/>
  <c r="J6761" i="1"/>
  <c r="G6761" i="1"/>
  <c r="C6761" i="1"/>
  <c r="B6761" i="1"/>
  <c r="J6760" i="1"/>
  <c r="G6760" i="1"/>
  <c r="C6760" i="1"/>
  <c r="B6760" i="1"/>
  <c r="K6759" i="1" a="1"/>
  <c r="S6760" i="1" s="1"/>
  <c r="J6759" i="1"/>
  <c r="G6759" i="1"/>
  <c r="C6759" i="1"/>
  <c r="B6759" i="1"/>
  <c r="G6758" i="1"/>
  <c r="E6758" i="1"/>
  <c r="C6758" i="1"/>
  <c r="B6758" i="1"/>
  <c r="D6758" i="1" s="1"/>
  <c r="J6757" i="1"/>
  <c r="G6757" i="1"/>
  <c r="C6757" i="1"/>
  <c r="B6757" i="1"/>
  <c r="J6756" i="1"/>
  <c r="G6756" i="1"/>
  <c r="C6756" i="1"/>
  <c r="B6756" i="1"/>
  <c r="K6755" i="1" a="1"/>
  <c r="L6757" i="1" s="1"/>
  <c r="J6755" i="1"/>
  <c r="E6754" i="1"/>
  <c r="J6753" i="1"/>
  <c r="J6752" i="1"/>
  <c r="K6751" i="1" a="1"/>
  <c r="J6751" i="1"/>
  <c r="J6749" i="1"/>
  <c r="J6748" i="1"/>
  <c r="B6748" i="1"/>
  <c r="K6747" i="1" a="1"/>
  <c r="P6748" i="1" s="1"/>
  <c r="J6747" i="1"/>
  <c r="J6745" i="1"/>
  <c r="J6744" i="1"/>
  <c r="K6743" i="1" a="1"/>
  <c r="J6743" i="1"/>
  <c r="J6741" i="1"/>
  <c r="J6740" i="1"/>
  <c r="K6739" i="1" a="1"/>
  <c r="J6739" i="1"/>
  <c r="J6737" i="1"/>
  <c r="H6737" i="1"/>
  <c r="G6737" i="1"/>
  <c r="D6737" i="1"/>
  <c r="C6737" i="1"/>
  <c r="B6737" i="1"/>
  <c r="J6736" i="1"/>
  <c r="K6735" i="1" a="1"/>
  <c r="K6737" i="1" s="1"/>
  <c r="J6735" i="1"/>
  <c r="E6734" i="1"/>
  <c r="J6733" i="1"/>
  <c r="J6732" i="1"/>
  <c r="K6731" i="1" a="1"/>
  <c r="L6733" i="1" s="1"/>
  <c r="J6731" i="1"/>
  <c r="G6731" i="1"/>
  <c r="F6731" i="1"/>
  <c r="D6731" i="1"/>
  <c r="J6726" i="1"/>
  <c r="O6729" i="1" s="1"/>
  <c r="V6723" i="1"/>
  <c r="V6724" i="1" s="1"/>
  <c r="V6725" i="1" s="1"/>
  <c r="V6726" i="1" s="1"/>
  <c r="V6727" i="1" s="1"/>
  <c r="V6728" i="1" s="1"/>
  <c r="V6729" i="1" s="1"/>
  <c r="V6730" i="1" s="1"/>
  <c r="V6731" i="1" s="1"/>
  <c r="V6732" i="1" s="1"/>
  <c r="V6733" i="1" s="1"/>
  <c r="V6734" i="1" s="1"/>
  <c r="V6735" i="1" s="1"/>
  <c r="V6736" i="1" s="1"/>
  <c r="V6737" i="1" s="1"/>
  <c r="V6738" i="1" s="1"/>
  <c r="V6739" i="1" s="1"/>
  <c r="V6740" i="1" s="1"/>
  <c r="V6741" i="1" s="1"/>
  <c r="V6742" i="1" s="1"/>
  <c r="V6743" i="1" s="1"/>
  <c r="V6744" i="1" s="1"/>
  <c r="V6745" i="1" s="1"/>
  <c r="V6746" i="1" s="1"/>
  <c r="V6747" i="1" s="1"/>
  <c r="V6748" i="1" s="1"/>
  <c r="V6749" i="1" s="1"/>
  <c r="V6750" i="1" s="1"/>
  <c r="V6751" i="1" s="1"/>
  <c r="V6752" i="1" s="1"/>
  <c r="V6753" i="1" s="1"/>
  <c r="V6754" i="1" s="1"/>
  <c r="V6755" i="1" s="1"/>
  <c r="V6756" i="1" s="1"/>
  <c r="V6757" i="1" s="1"/>
  <c r="V6758" i="1" s="1"/>
  <c r="V6759" i="1" s="1"/>
  <c r="V6760" i="1" s="1"/>
  <c r="V6761" i="1" s="1"/>
  <c r="V6762" i="1" s="1"/>
  <c r="V6763" i="1" s="1"/>
  <c r="V6764" i="1" s="1"/>
  <c r="V6765" i="1" s="1"/>
  <c r="V6766" i="1" s="1"/>
  <c r="V6767" i="1" s="1"/>
  <c r="V6768" i="1" s="1"/>
  <c r="G6717" i="1"/>
  <c r="C6717" i="1"/>
  <c r="B6717" i="1"/>
  <c r="G6716" i="1"/>
  <c r="C6716" i="1"/>
  <c r="B6716" i="1"/>
  <c r="G6715" i="1"/>
  <c r="C6715" i="1"/>
  <c r="B6715" i="1"/>
  <c r="G6714" i="1"/>
  <c r="E6714" i="1"/>
  <c r="C6714" i="1"/>
  <c r="B6714" i="1"/>
  <c r="J6713" i="1"/>
  <c r="G6713" i="1"/>
  <c r="C6713" i="1"/>
  <c r="B6713" i="1"/>
  <c r="J6712" i="1"/>
  <c r="G6712" i="1"/>
  <c r="C6712" i="1"/>
  <c r="B6712" i="1"/>
  <c r="D6712" i="1" s="1"/>
  <c r="K6711" i="1" a="1"/>
  <c r="P6713" i="1" s="1"/>
  <c r="J6711" i="1"/>
  <c r="G6711" i="1"/>
  <c r="C6711" i="1"/>
  <c r="B6711" i="1"/>
  <c r="G6710" i="1"/>
  <c r="E6710" i="1"/>
  <c r="C6710" i="1"/>
  <c r="B6710" i="1"/>
  <c r="J6709" i="1"/>
  <c r="G6709" i="1"/>
  <c r="C6709" i="1"/>
  <c r="B6709" i="1"/>
  <c r="J6708" i="1"/>
  <c r="G6708" i="1"/>
  <c r="C6708" i="1"/>
  <c r="B6708" i="1"/>
  <c r="K6707" i="1" a="1"/>
  <c r="J6707" i="1"/>
  <c r="E6706" i="1"/>
  <c r="J6705" i="1"/>
  <c r="J6704" i="1"/>
  <c r="K6703" i="1" a="1"/>
  <c r="N6704" i="1" s="1"/>
  <c r="J6703" i="1"/>
  <c r="J6701" i="1"/>
  <c r="J6700" i="1"/>
  <c r="B6700" i="1"/>
  <c r="K6699" i="1" a="1"/>
  <c r="J6699" i="1"/>
  <c r="J6697" i="1"/>
  <c r="J6696" i="1"/>
  <c r="N6696" i="1"/>
  <c r="K6695" i="1" a="1"/>
  <c r="L6697" i="1" s="1"/>
  <c r="J6695" i="1"/>
  <c r="J6693" i="1"/>
  <c r="J6692" i="1"/>
  <c r="N6691" i="1"/>
  <c r="K6691" i="1" a="1"/>
  <c r="N6692" i="1" s="1"/>
  <c r="J6691" i="1"/>
  <c r="J6689" i="1"/>
  <c r="H6689" i="1"/>
  <c r="G6689" i="1"/>
  <c r="D6689" i="1"/>
  <c r="C6689" i="1"/>
  <c r="B6689" i="1"/>
  <c r="J6688" i="1"/>
  <c r="K6687" i="1" a="1"/>
  <c r="J6687" i="1"/>
  <c r="E6686" i="1"/>
  <c r="J6685" i="1"/>
  <c r="J6684" i="1"/>
  <c r="K6683" i="1" a="1"/>
  <c r="J6683" i="1"/>
  <c r="G6683" i="1"/>
  <c r="F6683" i="1"/>
  <c r="D6683" i="1"/>
  <c r="J6678" i="1"/>
  <c r="J6680" i="1" s="1"/>
  <c r="V6675" i="1"/>
  <c r="V6676" i="1" s="1"/>
  <c r="V6677" i="1" s="1"/>
  <c r="V6678" i="1" s="1"/>
  <c r="V6679" i="1" s="1"/>
  <c r="V6680" i="1" s="1"/>
  <c r="V6681" i="1" s="1"/>
  <c r="V6682" i="1" s="1"/>
  <c r="V6683" i="1" s="1"/>
  <c r="V6684" i="1" s="1"/>
  <c r="V6685" i="1" s="1"/>
  <c r="V6686" i="1" s="1"/>
  <c r="V6687" i="1" s="1"/>
  <c r="V6688" i="1" s="1"/>
  <c r="V6689" i="1" s="1"/>
  <c r="V6690" i="1" s="1"/>
  <c r="V6691" i="1" s="1"/>
  <c r="V6692" i="1" s="1"/>
  <c r="V6693" i="1" s="1"/>
  <c r="V6694" i="1" s="1"/>
  <c r="V6695" i="1" s="1"/>
  <c r="V6696" i="1" s="1"/>
  <c r="V6697" i="1" s="1"/>
  <c r="V6698" i="1" s="1"/>
  <c r="V6699" i="1" s="1"/>
  <c r="V6700" i="1" s="1"/>
  <c r="V6701" i="1" s="1"/>
  <c r="V6702" i="1" s="1"/>
  <c r="V6703" i="1" s="1"/>
  <c r="V6704" i="1" s="1"/>
  <c r="V6705" i="1" s="1"/>
  <c r="V6706" i="1" s="1"/>
  <c r="V6707" i="1" s="1"/>
  <c r="V6708" i="1" s="1"/>
  <c r="V6709" i="1" s="1"/>
  <c r="V6710" i="1" s="1"/>
  <c r="V6711" i="1" s="1"/>
  <c r="V6712" i="1" s="1"/>
  <c r="V6713" i="1" s="1"/>
  <c r="V6714" i="1" s="1"/>
  <c r="V6715" i="1" s="1"/>
  <c r="V6716" i="1" s="1"/>
  <c r="V6717" i="1" s="1"/>
  <c r="V6718" i="1" s="1"/>
  <c r="V6719" i="1" s="1"/>
  <c r="V6720" i="1" s="1"/>
  <c r="G6669" i="1"/>
  <c r="C6669" i="1"/>
  <c r="B6669" i="1"/>
  <c r="G6668" i="1"/>
  <c r="C6668" i="1"/>
  <c r="B6668" i="1"/>
  <c r="G6667" i="1"/>
  <c r="C6667" i="1"/>
  <c r="B6667" i="1"/>
  <c r="G6666" i="1"/>
  <c r="E6666" i="1"/>
  <c r="C6666" i="1"/>
  <c r="B6666" i="1"/>
  <c r="J6665" i="1"/>
  <c r="G6665" i="1"/>
  <c r="C6665" i="1"/>
  <c r="B6665" i="1"/>
  <c r="J6664" i="1"/>
  <c r="G6664" i="1"/>
  <c r="C6664" i="1"/>
  <c r="B6664" i="1"/>
  <c r="K6663" i="1" a="1"/>
  <c r="M6665" i="1" s="1"/>
  <c r="J6663" i="1"/>
  <c r="G6663" i="1"/>
  <c r="C6663" i="1"/>
  <c r="B6663" i="1"/>
  <c r="G6662" i="1"/>
  <c r="E6662" i="1"/>
  <c r="C6662" i="1"/>
  <c r="B6662" i="1"/>
  <c r="J6661" i="1"/>
  <c r="G6661" i="1"/>
  <c r="C6661" i="1"/>
  <c r="B6661" i="1"/>
  <c r="J6660" i="1"/>
  <c r="G6660" i="1"/>
  <c r="C6660" i="1"/>
  <c r="B6660" i="1"/>
  <c r="K6659" i="1" a="1"/>
  <c r="R6661" i="1" s="1"/>
  <c r="J6659" i="1"/>
  <c r="E6658" i="1"/>
  <c r="J6657" i="1"/>
  <c r="J6656" i="1"/>
  <c r="K6655" i="1" a="1"/>
  <c r="P6657" i="1" s="1"/>
  <c r="J6655" i="1"/>
  <c r="J6653" i="1"/>
  <c r="J6652" i="1"/>
  <c r="B6652" i="1"/>
  <c r="K6651" i="1" a="1"/>
  <c r="P6653" i="1" s="1"/>
  <c r="J6651" i="1"/>
  <c r="J6649" i="1"/>
  <c r="J6648" i="1"/>
  <c r="K6647" i="1" a="1"/>
  <c r="O6649" i="1" s="1"/>
  <c r="J6647" i="1"/>
  <c r="J6645" i="1"/>
  <c r="J6644" i="1"/>
  <c r="K6643" i="1" a="1"/>
  <c r="L6645" i="1" s="1"/>
  <c r="J6643" i="1"/>
  <c r="J6641" i="1"/>
  <c r="H6641" i="1"/>
  <c r="G6641" i="1"/>
  <c r="D6641" i="1"/>
  <c r="C6641" i="1"/>
  <c r="B6641" i="1"/>
  <c r="J6640" i="1"/>
  <c r="K6639" i="1" a="1"/>
  <c r="L6641" i="1" s="1"/>
  <c r="J6639" i="1"/>
  <c r="E6638" i="1"/>
  <c r="J6637" i="1"/>
  <c r="J6636" i="1"/>
  <c r="K6635" i="1" a="1"/>
  <c r="L6635" i="1" s="1"/>
  <c r="J6635" i="1"/>
  <c r="G6635" i="1"/>
  <c r="F6635" i="1"/>
  <c r="D6635" i="1"/>
  <c r="J6630" i="1"/>
  <c r="O6633" i="1" s="1"/>
  <c r="V6627" i="1"/>
  <c r="V6628" i="1" s="1"/>
  <c r="V6629" i="1" s="1"/>
  <c r="V6630" i="1" s="1"/>
  <c r="V6631" i="1" s="1"/>
  <c r="V6632" i="1" s="1"/>
  <c r="V6633" i="1" s="1"/>
  <c r="V6634" i="1" s="1"/>
  <c r="V6635" i="1" s="1"/>
  <c r="V6636" i="1" s="1"/>
  <c r="V6637" i="1" s="1"/>
  <c r="V6638" i="1" s="1"/>
  <c r="V6639" i="1" s="1"/>
  <c r="V6640" i="1" s="1"/>
  <c r="V6641" i="1" s="1"/>
  <c r="V6642" i="1" s="1"/>
  <c r="V6643" i="1" s="1"/>
  <c r="V6644" i="1" s="1"/>
  <c r="V6645" i="1" s="1"/>
  <c r="V6646" i="1" s="1"/>
  <c r="V6647" i="1" s="1"/>
  <c r="V6648" i="1" s="1"/>
  <c r="V6649" i="1" s="1"/>
  <c r="V6650" i="1" s="1"/>
  <c r="V6651" i="1" s="1"/>
  <c r="V6652" i="1" s="1"/>
  <c r="V6653" i="1" s="1"/>
  <c r="V6654" i="1" s="1"/>
  <c r="V6655" i="1" s="1"/>
  <c r="V6656" i="1" s="1"/>
  <c r="V6657" i="1" s="1"/>
  <c r="V6658" i="1" s="1"/>
  <c r="V6659" i="1" s="1"/>
  <c r="V6660" i="1" s="1"/>
  <c r="V6661" i="1" s="1"/>
  <c r="V6662" i="1" s="1"/>
  <c r="V6663" i="1" s="1"/>
  <c r="V6664" i="1" s="1"/>
  <c r="V6665" i="1" s="1"/>
  <c r="V6666" i="1" s="1"/>
  <c r="V6667" i="1" s="1"/>
  <c r="V6668" i="1" s="1"/>
  <c r="V6669" i="1" s="1"/>
  <c r="V6670" i="1" s="1"/>
  <c r="V6671" i="1" s="1"/>
  <c r="V6672" i="1" s="1"/>
  <c r="G8925" i="1"/>
  <c r="C8925" i="1"/>
  <c r="B8925" i="1"/>
  <c r="G8924" i="1"/>
  <c r="C8924" i="1"/>
  <c r="B8924" i="1"/>
  <c r="G8923" i="1"/>
  <c r="C8923" i="1"/>
  <c r="B8923" i="1"/>
  <c r="G8922" i="1"/>
  <c r="E8922" i="1"/>
  <c r="C8922" i="1"/>
  <c r="B8922" i="1"/>
  <c r="J8921" i="1"/>
  <c r="G8921" i="1"/>
  <c r="C8921" i="1"/>
  <c r="B8921" i="1"/>
  <c r="J8920" i="1"/>
  <c r="G8920" i="1"/>
  <c r="C8920" i="1"/>
  <c r="B8920" i="1"/>
  <c r="K8919" i="1" a="1"/>
  <c r="Q8921" i="1" s="1"/>
  <c r="J8919" i="1"/>
  <c r="G8919" i="1"/>
  <c r="C8919" i="1"/>
  <c r="B8919" i="1"/>
  <c r="G8918" i="1"/>
  <c r="E8918" i="1"/>
  <c r="C8918" i="1"/>
  <c r="B8918" i="1"/>
  <c r="J8917" i="1"/>
  <c r="G8917" i="1"/>
  <c r="C8917" i="1"/>
  <c r="B8917" i="1"/>
  <c r="J8916" i="1"/>
  <c r="G8916" i="1"/>
  <c r="C8916" i="1"/>
  <c r="B8916" i="1"/>
  <c r="K8915" i="1" a="1"/>
  <c r="J8915" i="1"/>
  <c r="E8914" i="1"/>
  <c r="J8913" i="1"/>
  <c r="J8912" i="1"/>
  <c r="K8911" i="1" a="1"/>
  <c r="M8913" i="1" s="1"/>
  <c r="J8911" i="1"/>
  <c r="J8909" i="1"/>
  <c r="J8908" i="1"/>
  <c r="B8908" i="1"/>
  <c r="K8907" i="1" a="1"/>
  <c r="P8909" i="1" s="1"/>
  <c r="J8907" i="1"/>
  <c r="J8905" i="1"/>
  <c r="J8904" i="1"/>
  <c r="K8903" i="1" a="1"/>
  <c r="M8904" i="1" s="1"/>
  <c r="J8903" i="1"/>
  <c r="J8901" i="1"/>
  <c r="J8900" i="1"/>
  <c r="K8899" i="1" a="1"/>
  <c r="K8900" i="1" s="1"/>
  <c r="J8899" i="1"/>
  <c r="J8897" i="1"/>
  <c r="H8897" i="1"/>
  <c r="G8897" i="1"/>
  <c r="D8897" i="1"/>
  <c r="C8897" i="1"/>
  <c r="B8897" i="1"/>
  <c r="J8896" i="1"/>
  <c r="K8895" i="1" a="1"/>
  <c r="M8895" i="1" s="1"/>
  <c r="J8895" i="1"/>
  <c r="E8894" i="1"/>
  <c r="J8893" i="1"/>
  <c r="J8892" i="1"/>
  <c r="K8891" i="1" a="1"/>
  <c r="L8891" i="1" s="1"/>
  <c r="J8891" i="1"/>
  <c r="G8891" i="1"/>
  <c r="F8891" i="1"/>
  <c r="D8891" i="1"/>
  <c r="J8886" i="1"/>
  <c r="V8883" i="1"/>
  <c r="V8884" i="1" s="1"/>
  <c r="V8885" i="1" s="1"/>
  <c r="V8886" i="1" s="1"/>
  <c r="V8887" i="1" s="1"/>
  <c r="V8888" i="1" s="1"/>
  <c r="V8889" i="1" s="1"/>
  <c r="V8890" i="1" s="1"/>
  <c r="V8891" i="1" s="1"/>
  <c r="V8892" i="1" s="1"/>
  <c r="V8893" i="1" s="1"/>
  <c r="V8894" i="1" s="1"/>
  <c r="V8895" i="1" s="1"/>
  <c r="V8896" i="1" s="1"/>
  <c r="V8897" i="1" s="1"/>
  <c r="V8898" i="1" s="1"/>
  <c r="V8899" i="1" s="1"/>
  <c r="V8900" i="1" s="1"/>
  <c r="V8901" i="1" s="1"/>
  <c r="V8902" i="1" s="1"/>
  <c r="V8903" i="1" s="1"/>
  <c r="V8904" i="1" s="1"/>
  <c r="V8905" i="1" s="1"/>
  <c r="V8906" i="1" s="1"/>
  <c r="V8907" i="1" s="1"/>
  <c r="V8908" i="1" s="1"/>
  <c r="V8909" i="1" s="1"/>
  <c r="V8910" i="1" s="1"/>
  <c r="V8911" i="1" s="1"/>
  <c r="V8912" i="1" s="1"/>
  <c r="V8913" i="1" s="1"/>
  <c r="V8914" i="1" s="1"/>
  <c r="V8915" i="1" s="1"/>
  <c r="V8916" i="1" s="1"/>
  <c r="V8917" i="1" s="1"/>
  <c r="V8918" i="1" s="1"/>
  <c r="V8919" i="1" s="1"/>
  <c r="V8920" i="1" s="1"/>
  <c r="V8921" i="1" s="1"/>
  <c r="V8922" i="1" s="1"/>
  <c r="V8923" i="1" s="1"/>
  <c r="V8924" i="1" s="1"/>
  <c r="V8925" i="1" s="1"/>
  <c r="V8926" i="1" s="1"/>
  <c r="V8927" i="1" s="1"/>
  <c r="V8928" i="1" s="1"/>
  <c r="G8877" i="1"/>
  <c r="C8877" i="1"/>
  <c r="B8877" i="1"/>
  <c r="G8876" i="1"/>
  <c r="C8876" i="1"/>
  <c r="B8876" i="1"/>
  <c r="G8875" i="1"/>
  <c r="C8875" i="1"/>
  <c r="B8875" i="1"/>
  <c r="G8874" i="1"/>
  <c r="E8874" i="1"/>
  <c r="C8874" i="1"/>
  <c r="B8874" i="1"/>
  <c r="J8873" i="1"/>
  <c r="G8873" i="1"/>
  <c r="C8873" i="1"/>
  <c r="B8873" i="1"/>
  <c r="J8872" i="1"/>
  <c r="G8872" i="1"/>
  <c r="C8872" i="1"/>
  <c r="B8872" i="1"/>
  <c r="K8871" i="1" a="1"/>
  <c r="R8873" i="1" s="1"/>
  <c r="J8871" i="1"/>
  <c r="G8871" i="1"/>
  <c r="C8871" i="1"/>
  <c r="B8871" i="1"/>
  <c r="G8870" i="1"/>
  <c r="E8870" i="1"/>
  <c r="C8870" i="1"/>
  <c r="B8870" i="1"/>
  <c r="J8869" i="1"/>
  <c r="G8869" i="1"/>
  <c r="C8869" i="1"/>
  <c r="B8869" i="1"/>
  <c r="J8868" i="1"/>
  <c r="G8868" i="1"/>
  <c r="C8868" i="1"/>
  <c r="B8868" i="1"/>
  <c r="K8867" i="1" a="1"/>
  <c r="O8869" i="1" s="1"/>
  <c r="J8867" i="1"/>
  <c r="E8866" i="1"/>
  <c r="J8865" i="1"/>
  <c r="J8864" i="1"/>
  <c r="K8863" i="1" a="1"/>
  <c r="J8863" i="1"/>
  <c r="J8861" i="1"/>
  <c r="J8860" i="1"/>
  <c r="B8860" i="1"/>
  <c r="K8859" i="1" a="1"/>
  <c r="N8860" i="1" s="1"/>
  <c r="J8859" i="1"/>
  <c r="J8857" i="1"/>
  <c r="J8856" i="1"/>
  <c r="K8855" i="1" a="1"/>
  <c r="L8857" i="1" s="1"/>
  <c r="J8855" i="1"/>
  <c r="J8853" i="1"/>
  <c r="J8852" i="1"/>
  <c r="K8851" i="1" a="1"/>
  <c r="J8851" i="1"/>
  <c r="J8849" i="1"/>
  <c r="H8849" i="1"/>
  <c r="G8849" i="1"/>
  <c r="D8849" i="1"/>
  <c r="C8849" i="1"/>
  <c r="B8849" i="1"/>
  <c r="J8848" i="1"/>
  <c r="K8847" i="1" a="1"/>
  <c r="L8849" i="1" s="1"/>
  <c r="J8847" i="1"/>
  <c r="E8846" i="1"/>
  <c r="J8845" i="1"/>
  <c r="J8844" i="1"/>
  <c r="K8843" i="1" a="1"/>
  <c r="K8844" i="1" s="1"/>
  <c r="J8843" i="1"/>
  <c r="G8843" i="1"/>
  <c r="F8843" i="1"/>
  <c r="D8843" i="1"/>
  <c r="J8838" i="1"/>
  <c r="S8838" i="1" s="1"/>
  <c r="V8835" i="1"/>
  <c r="V8836" i="1" s="1"/>
  <c r="V8837" i="1" s="1"/>
  <c r="V8838" i="1" s="1"/>
  <c r="V8839" i="1" s="1"/>
  <c r="V8840" i="1" s="1"/>
  <c r="V8841" i="1" s="1"/>
  <c r="V8842" i="1" s="1"/>
  <c r="V8843" i="1" s="1"/>
  <c r="V8844" i="1" s="1"/>
  <c r="V8845" i="1" s="1"/>
  <c r="V8846" i="1" s="1"/>
  <c r="V8847" i="1" s="1"/>
  <c r="V8848" i="1" s="1"/>
  <c r="V8849" i="1" s="1"/>
  <c r="V8850" i="1" s="1"/>
  <c r="V8851" i="1" s="1"/>
  <c r="V8852" i="1" s="1"/>
  <c r="V8853" i="1" s="1"/>
  <c r="V8854" i="1" s="1"/>
  <c r="V8855" i="1" s="1"/>
  <c r="V8856" i="1" s="1"/>
  <c r="V8857" i="1" s="1"/>
  <c r="V8858" i="1" s="1"/>
  <c r="V8859" i="1" s="1"/>
  <c r="V8860" i="1" s="1"/>
  <c r="V8861" i="1" s="1"/>
  <c r="V8862" i="1" s="1"/>
  <c r="V8863" i="1" s="1"/>
  <c r="V8864" i="1" s="1"/>
  <c r="V8865" i="1" s="1"/>
  <c r="V8866" i="1" s="1"/>
  <c r="V8867" i="1" s="1"/>
  <c r="V8868" i="1" s="1"/>
  <c r="V8869" i="1" s="1"/>
  <c r="V8870" i="1" s="1"/>
  <c r="V8871" i="1" s="1"/>
  <c r="V8872" i="1" s="1"/>
  <c r="V8873" i="1" s="1"/>
  <c r="V8874" i="1" s="1"/>
  <c r="V8875" i="1" s="1"/>
  <c r="V8876" i="1" s="1"/>
  <c r="V8877" i="1" s="1"/>
  <c r="V8878" i="1" s="1"/>
  <c r="V8879" i="1" s="1"/>
  <c r="V8880" i="1" s="1"/>
  <c r="G8829" i="1"/>
  <c r="C8829" i="1"/>
  <c r="B8829" i="1"/>
  <c r="G8828" i="1"/>
  <c r="C8828" i="1"/>
  <c r="B8828" i="1"/>
  <c r="G8827" i="1"/>
  <c r="C8827" i="1"/>
  <c r="B8827" i="1"/>
  <c r="G8826" i="1"/>
  <c r="E8826" i="1"/>
  <c r="C8826" i="1"/>
  <c r="B8826" i="1"/>
  <c r="J8825" i="1"/>
  <c r="G8825" i="1"/>
  <c r="C8825" i="1"/>
  <c r="B8825" i="1"/>
  <c r="J8824" i="1"/>
  <c r="G8824" i="1"/>
  <c r="C8824" i="1"/>
  <c r="B8824" i="1"/>
  <c r="K8823" i="1" a="1"/>
  <c r="R8825" i="1" s="1"/>
  <c r="J8823" i="1"/>
  <c r="G8823" i="1"/>
  <c r="C8823" i="1"/>
  <c r="B8823" i="1"/>
  <c r="G8822" i="1"/>
  <c r="E8822" i="1"/>
  <c r="C8822" i="1"/>
  <c r="B8822" i="1"/>
  <c r="J8821" i="1"/>
  <c r="G8821" i="1"/>
  <c r="C8821" i="1"/>
  <c r="B8821" i="1"/>
  <c r="J8820" i="1"/>
  <c r="G8820" i="1"/>
  <c r="C8820" i="1"/>
  <c r="B8820" i="1"/>
  <c r="K8819" i="1" a="1"/>
  <c r="O8821" i="1" s="1"/>
  <c r="J8819" i="1"/>
  <c r="E8818" i="1"/>
  <c r="J8817" i="1"/>
  <c r="J8816" i="1"/>
  <c r="K8815" i="1" a="1"/>
  <c r="Q8817" i="1" s="1"/>
  <c r="J8815" i="1"/>
  <c r="J8813" i="1"/>
  <c r="J8812" i="1"/>
  <c r="B8812" i="1"/>
  <c r="K8811" i="1" a="1"/>
  <c r="N8813" i="1" s="1"/>
  <c r="J8811" i="1"/>
  <c r="J8809" i="1"/>
  <c r="J8808" i="1"/>
  <c r="K8807" i="1" a="1"/>
  <c r="M8808" i="1" s="1"/>
  <c r="J8807" i="1"/>
  <c r="J8805" i="1"/>
  <c r="J8804" i="1"/>
  <c r="K8803" i="1" a="1"/>
  <c r="L8805" i="1" s="1"/>
  <c r="J8803" i="1"/>
  <c r="J8801" i="1"/>
  <c r="H8801" i="1"/>
  <c r="G8801" i="1"/>
  <c r="D8801" i="1"/>
  <c r="C8801" i="1"/>
  <c r="B8801" i="1"/>
  <c r="J8800" i="1"/>
  <c r="K8799" i="1" a="1"/>
  <c r="L8801" i="1" s="1"/>
  <c r="J8799" i="1"/>
  <c r="E8798" i="1"/>
  <c r="J8797" i="1"/>
  <c r="J8796" i="1"/>
  <c r="K8795" i="1" a="1"/>
  <c r="K8796" i="1" s="1"/>
  <c r="J8795" i="1"/>
  <c r="G8795" i="1"/>
  <c r="F8795" i="1"/>
  <c r="D8795" i="1"/>
  <c r="J8790" i="1"/>
  <c r="O8793" i="1" s="1"/>
  <c r="V8787" i="1"/>
  <c r="V8788" i="1" s="1"/>
  <c r="V8789" i="1" s="1"/>
  <c r="V8790" i="1" s="1"/>
  <c r="V8791" i="1" s="1"/>
  <c r="V8792" i="1" s="1"/>
  <c r="V8793" i="1" s="1"/>
  <c r="V8794" i="1" s="1"/>
  <c r="V8795" i="1" s="1"/>
  <c r="V8796" i="1" s="1"/>
  <c r="V8797" i="1" s="1"/>
  <c r="V8798" i="1" s="1"/>
  <c r="V8799" i="1" s="1"/>
  <c r="V8800" i="1" s="1"/>
  <c r="V8801" i="1" s="1"/>
  <c r="V8802" i="1" s="1"/>
  <c r="V8803" i="1" s="1"/>
  <c r="V8804" i="1" s="1"/>
  <c r="V8805" i="1" s="1"/>
  <c r="V8806" i="1" s="1"/>
  <c r="V8807" i="1" s="1"/>
  <c r="V8808" i="1" s="1"/>
  <c r="V8809" i="1" s="1"/>
  <c r="V8810" i="1" s="1"/>
  <c r="V8811" i="1" s="1"/>
  <c r="V8812" i="1" s="1"/>
  <c r="V8813" i="1" s="1"/>
  <c r="V8814" i="1" s="1"/>
  <c r="V8815" i="1" s="1"/>
  <c r="V8816" i="1" s="1"/>
  <c r="V8817" i="1" s="1"/>
  <c r="V8818" i="1" s="1"/>
  <c r="V8819" i="1" s="1"/>
  <c r="V8820" i="1" s="1"/>
  <c r="V8821" i="1" s="1"/>
  <c r="V8822" i="1" s="1"/>
  <c r="V8823" i="1" s="1"/>
  <c r="V8824" i="1" s="1"/>
  <c r="V8825" i="1" s="1"/>
  <c r="V8826" i="1" s="1"/>
  <c r="V8827" i="1" s="1"/>
  <c r="V8828" i="1" s="1"/>
  <c r="V8829" i="1" s="1"/>
  <c r="V8830" i="1" s="1"/>
  <c r="V8831" i="1" s="1"/>
  <c r="V8832" i="1" s="1"/>
  <c r="G8781" i="1"/>
  <c r="C8781" i="1"/>
  <c r="B8781" i="1"/>
  <c r="G8780" i="1"/>
  <c r="C8780" i="1"/>
  <c r="B8780" i="1"/>
  <c r="G8779" i="1"/>
  <c r="C8779" i="1"/>
  <c r="B8779" i="1"/>
  <c r="G8778" i="1"/>
  <c r="E8778" i="1"/>
  <c r="C8778" i="1"/>
  <c r="B8778" i="1"/>
  <c r="J8777" i="1"/>
  <c r="G8777" i="1"/>
  <c r="C8777" i="1"/>
  <c r="B8777" i="1"/>
  <c r="J8776" i="1"/>
  <c r="G8776" i="1"/>
  <c r="C8776" i="1"/>
  <c r="B8776" i="1"/>
  <c r="K8775" i="1" a="1"/>
  <c r="R8776" i="1" s="1"/>
  <c r="J8775" i="1"/>
  <c r="G8775" i="1"/>
  <c r="C8775" i="1"/>
  <c r="B8775" i="1"/>
  <c r="G8774" i="1"/>
  <c r="E8774" i="1"/>
  <c r="C8774" i="1"/>
  <c r="B8774" i="1"/>
  <c r="J8773" i="1"/>
  <c r="G8773" i="1"/>
  <c r="C8773" i="1"/>
  <c r="B8773" i="1"/>
  <c r="J8772" i="1"/>
  <c r="G8772" i="1"/>
  <c r="C8772" i="1"/>
  <c r="B8772" i="1"/>
  <c r="K8771" i="1" a="1"/>
  <c r="R8773" i="1" s="1"/>
  <c r="J8771" i="1"/>
  <c r="E8770" i="1"/>
  <c r="J8769" i="1"/>
  <c r="J8768" i="1"/>
  <c r="K8767" i="1" a="1"/>
  <c r="J8767" i="1"/>
  <c r="J8765" i="1"/>
  <c r="J8764" i="1"/>
  <c r="B8764" i="1"/>
  <c r="K8763" i="1" a="1"/>
  <c r="K8763" i="1" s="1"/>
  <c r="J8763" i="1"/>
  <c r="J8761" i="1"/>
  <c r="J8760" i="1"/>
  <c r="K8759" i="1" a="1"/>
  <c r="O8760" i="1" s="1"/>
  <c r="J8759" i="1"/>
  <c r="J8757" i="1"/>
  <c r="J8756" i="1"/>
  <c r="K8755" i="1" a="1"/>
  <c r="M8757" i="1" s="1"/>
  <c r="J8755" i="1"/>
  <c r="J8753" i="1"/>
  <c r="H8753" i="1"/>
  <c r="G8753" i="1"/>
  <c r="D8753" i="1"/>
  <c r="C8753" i="1"/>
  <c r="B8753" i="1"/>
  <c r="J8752" i="1"/>
  <c r="K8751" i="1" a="1"/>
  <c r="L8753" i="1" s="1"/>
  <c r="J8751" i="1"/>
  <c r="E8750" i="1"/>
  <c r="J8749" i="1"/>
  <c r="J8748" i="1"/>
  <c r="K8747" i="1" a="1"/>
  <c r="K8747" i="1" s="1"/>
  <c r="J8747" i="1"/>
  <c r="G8747" i="1"/>
  <c r="F8747" i="1"/>
  <c r="D8747" i="1"/>
  <c r="J8742" i="1"/>
  <c r="O8745" i="1" s="1"/>
  <c r="V8739" i="1"/>
  <c r="V8740" i="1" s="1"/>
  <c r="V8741" i="1" s="1"/>
  <c r="V8742" i="1" s="1"/>
  <c r="V8743" i="1" s="1"/>
  <c r="V8744" i="1" s="1"/>
  <c r="V8745" i="1" s="1"/>
  <c r="V8746" i="1" s="1"/>
  <c r="V8747" i="1" s="1"/>
  <c r="V8748" i="1" s="1"/>
  <c r="V8749" i="1" s="1"/>
  <c r="V8750" i="1" s="1"/>
  <c r="V8751" i="1" s="1"/>
  <c r="V8752" i="1" s="1"/>
  <c r="V8753" i="1" s="1"/>
  <c r="V8754" i="1" s="1"/>
  <c r="V8755" i="1" s="1"/>
  <c r="V8756" i="1" s="1"/>
  <c r="V8757" i="1" s="1"/>
  <c r="V8758" i="1" s="1"/>
  <c r="V8759" i="1" s="1"/>
  <c r="V8760" i="1" s="1"/>
  <c r="V8761" i="1" s="1"/>
  <c r="V8762" i="1" s="1"/>
  <c r="V8763" i="1" s="1"/>
  <c r="V8764" i="1" s="1"/>
  <c r="V8765" i="1" s="1"/>
  <c r="V8766" i="1" s="1"/>
  <c r="V8767" i="1" s="1"/>
  <c r="V8768" i="1" s="1"/>
  <c r="V8769" i="1" s="1"/>
  <c r="V8770" i="1" s="1"/>
  <c r="V8771" i="1" s="1"/>
  <c r="V8772" i="1" s="1"/>
  <c r="V8773" i="1" s="1"/>
  <c r="V8774" i="1" s="1"/>
  <c r="V8775" i="1" s="1"/>
  <c r="V8776" i="1" s="1"/>
  <c r="V8777" i="1" s="1"/>
  <c r="V8778" i="1" s="1"/>
  <c r="V8779" i="1" s="1"/>
  <c r="V8780" i="1" s="1"/>
  <c r="V8781" i="1" s="1"/>
  <c r="V8782" i="1" s="1"/>
  <c r="V8783" i="1" s="1"/>
  <c r="V8784" i="1" s="1"/>
  <c r="G8733" i="1"/>
  <c r="C8733" i="1"/>
  <c r="B8733" i="1"/>
  <c r="G8732" i="1"/>
  <c r="C8732" i="1"/>
  <c r="B8732" i="1"/>
  <c r="G8731" i="1"/>
  <c r="C8731" i="1"/>
  <c r="B8731" i="1"/>
  <c r="G8730" i="1"/>
  <c r="E8730" i="1"/>
  <c r="C8730" i="1"/>
  <c r="B8730" i="1"/>
  <c r="J8729" i="1"/>
  <c r="G8729" i="1"/>
  <c r="C8729" i="1"/>
  <c r="B8729" i="1"/>
  <c r="J8728" i="1"/>
  <c r="G8728" i="1"/>
  <c r="C8728" i="1"/>
  <c r="B8728" i="1"/>
  <c r="K8727" i="1" a="1"/>
  <c r="P8729" i="1" s="1"/>
  <c r="J8727" i="1"/>
  <c r="G8727" i="1"/>
  <c r="C8727" i="1"/>
  <c r="B8727" i="1"/>
  <c r="G8726" i="1"/>
  <c r="E8726" i="1"/>
  <c r="C8726" i="1"/>
  <c r="B8726" i="1"/>
  <c r="J8725" i="1"/>
  <c r="G8725" i="1"/>
  <c r="C8725" i="1"/>
  <c r="B8725" i="1"/>
  <c r="J8724" i="1"/>
  <c r="G8724" i="1"/>
  <c r="C8724" i="1"/>
  <c r="B8724" i="1"/>
  <c r="K8723" i="1" a="1"/>
  <c r="K8725" i="1" s="1"/>
  <c r="J8723" i="1"/>
  <c r="E8722" i="1"/>
  <c r="J8721" i="1"/>
  <c r="J8720" i="1"/>
  <c r="K8719" i="1" a="1"/>
  <c r="J8719" i="1"/>
  <c r="J8717" i="1"/>
  <c r="J8716" i="1"/>
  <c r="B8716" i="1"/>
  <c r="K8715" i="1" a="1"/>
  <c r="N8717" i="1" s="1"/>
  <c r="J8715" i="1"/>
  <c r="J8713" i="1"/>
  <c r="J8712" i="1"/>
  <c r="K8711" i="1" a="1"/>
  <c r="M8712" i="1" s="1"/>
  <c r="J8711" i="1"/>
  <c r="J8709" i="1"/>
  <c r="J8708" i="1"/>
  <c r="K8707" i="1" a="1"/>
  <c r="J8707" i="1"/>
  <c r="J8705" i="1"/>
  <c r="H8705" i="1"/>
  <c r="G8705" i="1"/>
  <c r="D8705" i="1"/>
  <c r="C8705" i="1"/>
  <c r="B8705" i="1"/>
  <c r="J8704" i="1"/>
  <c r="K8703" i="1" a="1"/>
  <c r="M8703" i="1" s="1"/>
  <c r="J8703" i="1"/>
  <c r="E8702" i="1"/>
  <c r="J8701" i="1"/>
  <c r="J8700" i="1"/>
  <c r="K8699" i="1" a="1"/>
  <c r="K8699" i="1" s="1"/>
  <c r="J8699" i="1"/>
  <c r="G8699" i="1"/>
  <c r="F8699" i="1"/>
  <c r="D8699" i="1"/>
  <c r="J8694" i="1"/>
  <c r="O8697" i="1" s="1"/>
  <c r="V8691" i="1"/>
  <c r="V8692" i="1" s="1"/>
  <c r="V8693" i="1" s="1"/>
  <c r="V8694" i="1" s="1"/>
  <c r="V8695" i="1" s="1"/>
  <c r="V8696" i="1" s="1"/>
  <c r="V8697" i="1" s="1"/>
  <c r="V8698" i="1" s="1"/>
  <c r="V8699" i="1" s="1"/>
  <c r="V8700" i="1" s="1"/>
  <c r="V8701" i="1" s="1"/>
  <c r="V8702" i="1" s="1"/>
  <c r="V8703" i="1" s="1"/>
  <c r="V8704" i="1" s="1"/>
  <c r="V8705" i="1" s="1"/>
  <c r="V8706" i="1" s="1"/>
  <c r="V8707" i="1" s="1"/>
  <c r="V8708" i="1" s="1"/>
  <c r="V8709" i="1" s="1"/>
  <c r="V8710" i="1" s="1"/>
  <c r="V8711" i="1" s="1"/>
  <c r="V8712" i="1" s="1"/>
  <c r="V8713" i="1" s="1"/>
  <c r="V8714" i="1" s="1"/>
  <c r="V8715" i="1" s="1"/>
  <c r="V8716" i="1" s="1"/>
  <c r="V8717" i="1" s="1"/>
  <c r="V8718" i="1" s="1"/>
  <c r="V8719" i="1" s="1"/>
  <c r="V8720" i="1" s="1"/>
  <c r="V8721" i="1" s="1"/>
  <c r="V8722" i="1" s="1"/>
  <c r="V8723" i="1" s="1"/>
  <c r="V8724" i="1" s="1"/>
  <c r="V8725" i="1" s="1"/>
  <c r="V8726" i="1" s="1"/>
  <c r="V8727" i="1" s="1"/>
  <c r="V8728" i="1" s="1"/>
  <c r="V8729" i="1" s="1"/>
  <c r="V8730" i="1" s="1"/>
  <c r="V8731" i="1" s="1"/>
  <c r="V8732" i="1" s="1"/>
  <c r="V8733" i="1" s="1"/>
  <c r="V8734" i="1" s="1"/>
  <c r="V8735" i="1" s="1"/>
  <c r="V8736" i="1" s="1"/>
  <c r="G8685" i="1"/>
  <c r="C8685" i="1"/>
  <c r="D8685" i="1" s="1"/>
  <c r="B8685" i="1"/>
  <c r="G8684" i="1"/>
  <c r="C8684" i="1"/>
  <c r="B8684" i="1"/>
  <c r="G8683" i="1"/>
  <c r="C8683" i="1"/>
  <c r="B8683" i="1"/>
  <c r="G8682" i="1"/>
  <c r="E8682" i="1"/>
  <c r="C8682" i="1"/>
  <c r="B8682" i="1"/>
  <c r="D8682" i="1" s="1"/>
  <c r="J8681" i="1"/>
  <c r="G8681" i="1"/>
  <c r="C8681" i="1"/>
  <c r="B8681" i="1"/>
  <c r="J8680" i="1"/>
  <c r="G8680" i="1"/>
  <c r="C8680" i="1"/>
  <c r="B8680" i="1"/>
  <c r="K8679" i="1" a="1"/>
  <c r="Q8681" i="1" s="1"/>
  <c r="J8679" i="1"/>
  <c r="G8679" i="1"/>
  <c r="C8679" i="1"/>
  <c r="B8679" i="1"/>
  <c r="G8678" i="1"/>
  <c r="E8678" i="1"/>
  <c r="C8678" i="1"/>
  <c r="B8678" i="1"/>
  <c r="J8677" i="1"/>
  <c r="G8677" i="1"/>
  <c r="C8677" i="1"/>
  <c r="B8677" i="1"/>
  <c r="J8676" i="1"/>
  <c r="G8676" i="1"/>
  <c r="C8676" i="1"/>
  <c r="B8676" i="1"/>
  <c r="K8675" i="1" a="1"/>
  <c r="R8676" i="1" s="1"/>
  <c r="J8675" i="1"/>
  <c r="E8674" i="1"/>
  <c r="J8673" i="1"/>
  <c r="J8672" i="1"/>
  <c r="K8671" i="1" a="1"/>
  <c r="P8672" i="1" s="1"/>
  <c r="J8671" i="1"/>
  <c r="J8669" i="1"/>
  <c r="J8668" i="1"/>
  <c r="B8668" i="1"/>
  <c r="K8667" i="1" a="1"/>
  <c r="P8669" i="1" s="1"/>
  <c r="J8667" i="1"/>
  <c r="J8665" i="1"/>
  <c r="J8664" i="1"/>
  <c r="K8663" i="1" a="1"/>
  <c r="M8665" i="1" s="1"/>
  <c r="J8663" i="1"/>
  <c r="J8661" i="1"/>
  <c r="J8660" i="1"/>
  <c r="K8659" i="1" a="1"/>
  <c r="M8661" i="1" s="1"/>
  <c r="J8659" i="1"/>
  <c r="J8657" i="1"/>
  <c r="H8657" i="1"/>
  <c r="G8657" i="1"/>
  <c r="D8657" i="1"/>
  <c r="C8657" i="1"/>
  <c r="B8657" i="1"/>
  <c r="J8656" i="1"/>
  <c r="K8655" i="1" a="1"/>
  <c r="J8655" i="1"/>
  <c r="E8654" i="1"/>
  <c r="J8653" i="1"/>
  <c r="J8652" i="1"/>
  <c r="K8651" i="1" a="1"/>
  <c r="K8653" i="1" s="1"/>
  <c r="J8651" i="1"/>
  <c r="G8651" i="1"/>
  <c r="F8651" i="1"/>
  <c r="D8651" i="1"/>
  <c r="J8646" i="1"/>
  <c r="S8646" i="1" s="1"/>
  <c r="S8648" i="1" s="1"/>
  <c r="V8643" i="1"/>
  <c r="V8644" i="1" s="1"/>
  <c r="V8645" i="1" s="1"/>
  <c r="V8646" i="1" s="1"/>
  <c r="V8647" i="1" s="1"/>
  <c r="V8648" i="1" s="1"/>
  <c r="V8649" i="1" s="1"/>
  <c r="V8650" i="1" s="1"/>
  <c r="V8651" i="1" s="1"/>
  <c r="V8652" i="1" s="1"/>
  <c r="V8653" i="1" s="1"/>
  <c r="V8654" i="1" s="1"/>
  <c r="V8655" i="1" s="1"/>
  <c r="V8656" i="1" s="1"/>
  <c r="V8657" i="1" s="1"/>
  <c r="V8658" i="1" s="1"/>
  <c r="V8659" i="1" s="1"/>
  <c r="V8660" i="1" s="1"/>
  <c r="V8661" i="1" s="1"/>
  <c r="V8662" i="1" s="1"/>
  <c r="V8663" i="1" s="1"/>
  <c r="V8664" i="1" s="1"/>
  <c r="V8665" i="1" s="1"/>
  <c r="V8666" i="1" s="1"/>
  <c r="V8667" i="1" s="1"/>
  <c r="V8668" i="1" s="1"/>
  <c r="V8669" i="1" s="1"/>
  <c r="V8670" i="1" s="1"/>
  <c r="V8671" i="1" s="1"/>
  <c r="V8672" i="1" s="1"/>
  <c r="V8673" i="1" s="1"/>
  <c r="V8674" i="1" s="1"/>
  <c r="V8675" i="1" s="1"/>
  <c r="V8676" i="1" s="1"/>
  <c r="V8677" i="1" s="1"/>
  <c r="V8678" i="1" s="1"/>
  <c r="V8679" i="1" s="1"/>
  <c r="V8680" i="1" s="1"/>
  <c r="V8681" i="1" s="1"/>
  <c r="V8682" i="1" s="1"/>
  <c r="V8683" i="1" s="1"/>
  <c r="V8684" i="1" s="1"/>
  <c r="V8685" i="1" s="1"/>
  <c r="V8686" i="1" s="1"/>
  <c r="V8687" i="1" s="1"/>
  <c r="V8688" i="1" s="1"/>
  <c r="G8637" i="1"/>
  <c r="C8637" i="1"/>
  <c r="B8637" i="1"/>
  <c r="G8636" i="1"/>
  <c r="C8636" i="1"/>
  <c r="B8636" i="1"/>
  <c r="G8635" i="1"/>
  <c r="C8635" i="1"/>
  <c r="B8635" i="1"/>
  <c r="G8634" i="1"/>
  <c r="E8634" i="1"/>
  <c r="C8634" i="1"/>
  <c r="B8634" i="1"/>
  <c r="J8633" i="1"/>
  <c r="G8633" i="1"/>
  <c r="C8633" i="1"/>
  <c r="B8633" i="1"/>
  <c r="J8632" i="1"/>
  <c r="G8632" i="1"/>
  <c r="C8632" i="1"/>
  <c r="B8632" i="1"/>
  <c r="K8631" i="1" a="1"/>
  <c r="M8632" i="1" s="1"/>
  <c r="J8631" i="1"/>
  <c r="G8631" i="1"/>
  <c r="C8631" i="1"/>
  <c r="B8631" i="1"/>
  <c r="G8630" i="1"/>
  <c r="E8630" i="1"/>
  <c r="C8630" i="1"/>
  <c r="B8630" i="1"/>
  <c r="J8629" i="1"/>
  <c r="G8629" i="1"/>
  <c r="C8629" i="1"/>
  <c r="B8629" i="1"/>
  <c r="J8628" i="1"/>
  <c r="G8628" i="1"/>
  <c r="C8628" i="1"/>
  <c r="B8628" i="1"/>
  <c r="K8627" i="1" a="1"/>
  <c r="L8629" i="1" s="1"/>
  <c r="J8627" i="1"/>
  <c r="E8626" i="1"/>
  <c r="J8625" i="1"/>
  <c r="J8624" i="1"/>
  <c r="K8623" i="1" a="1"/>
  <c r="L8625" i="1" s="1"/>
  <c r="J8623" i="1"/>
  <c r="J8621" i="1"/>
  <c r="J8620" i="1"/>
  <c r="B8620" i="1"/>
  <c r="K8619" i="1" a="1"/>
  <c r="J8619" i="1"/>
  <c r="J8617" i="1"/>
  <c r="J8616" i="1"/>
  <c r="K8615" i="1" a="1"/>
  <c r="K8617" i="1" s="1"/>
  <c r="J8615" i="1"/>
  <c r="J8613" i="1"/>
  <c r="J8612" i="1"/>
  <c r="K8611" i="1" a="1"/>
  <c r="M8613" i="1" s="1"/>
  <c r="J8611" i="1"/>
  <c r="J8609" i="1"/>
  <c r="H8609" i="1"/>
  <c r="G8609" i="1"/>
  <c r="D8609" i="1"/>
  <c r="C8609" i="1"/>
  <c r="B8609" i="1"/>
  <c r="J8608" i="1"/>
  <c r="K8607" i="1" a="1"/>
  <c r="L8608" i="1" s="1"/>
  <c r="J8607" i="1"/>
  <c r="E8606" i="1"/>
  <c r="J8605" i="1"/>
  <c r="J8604" i="1"/>
  <c r="K8603" i="1" a="1"/>
  <c r="K8605" i="1" s="1"/>
  <c r="J8603" i="1"/>
  <c r="G8603" i="1"/>
  <c r="F8603" i="1"/>
  <c r="D8603" i="1"/>
  <c r="J8598" i="1"/>
  <c r="S8598" i="1" s="1"/>
  <c r="V8595" i="1"/>
  <c r="V8596" i="1" s="1"/>
  <c r="V8597" i="1" s="1"/>
  <c r="V8598" i="1" s="1"/>
  <c r="V8599" i="1" s="1"/>
  <c r="V8600" i="1" s="1"/>
  <c r="V8601" i="1" s="1"/>
  <c r="V8602" i="1" s="1"/>
  <c r="V8603" i="1" s="1"/>
  <c r="V8604" i="1" s="1"/>
  <c r="V8605" i="1" s="1"/>
  <c r="V8606" i="1" s="1"/>
  <c r="V8607" i="1" s="1"/>
  <c r="V8608" i="1" s="1"/>
  <c r="V8609" i="1" s="1"/>
  <c r="V8610" i="1" s="1"/>
  <c r="V8611" i="1" s="1"/>
  <c r="V8612" i="1" s="1"/>
  <c r="V8613" i="1" s="1"/>
  <c r="V8614" i="1" s="1"/>
  <c r="V8615" i="1" s="1"/>
  <c r="V8616" i="1" s="1"/>
  <c r="V8617" i="1" s="1"/>
  <c r="V8618" i="1" s="1"/>
  <c r="V8619" i="1" s="1"/>
  <c r="V8620" i="1" s="1"/>
  <c r="V8621" i="1" s="1"/>
  <c r="V8622" i="1" s="1"/>
  <c r="V8623" i="1" s="1"/>
  <c r="V8624" i="1" s="1"/>
  <c r="V8625" i="1" s="1"/>
  <c r="V8626" i="1" s="1"/>
  <c r="V8627" i="1" s="1"/>
  <c r="V8628" i="1" s="1"/>
  <c r="V8629" i="1" s="1"/>
  <c r="V8630" i="1" s="1"/>
  <c r="V8631" i="1" s="1"/>
  <c r="V8632" i="1" s="1"/>
  <c r="V8633" i="1" s="1"/>
  <c r="V8634" i="1" s="1"/>
  <c r="V8635" i="1" s="1"/>
  <c r="V8636" i="1" s="1"/>
  <c r="V8637" i="1" s="1"/>
  <c r="V8638" i="1" s="1"/>
  <c r="V8639" i="1" s="1"/>
  <c r="V8640" i="1" s="1"/>
  <c r="G8589" i="1"/>
  <c r="C8589" i="1"/>
  <c r="B8589" i="1"/>
  <c r="G8588" i="1"/>
  <c r="C8588" i="1"/>
  <c r="B8588" i="1"/>
  <c r="G8587" i="1"/>
  <c r="C8587" i="1"/>
  <c r="B8587" i="1"/>
  <c r="G8586" i="1"/>
  <c r="E8586" i="1"/>
  <c r="C8586" i="1"/>
  <c r="B8586" i="1"/>
  <c r="J8585" i="1"/>
  <c r="G8585" i="1"/>
  <c r="C8585" i="1"/>
  <c r="B8585" i="1"/>
  <c r="J8584" i="1"/>
  <c r="G8584" i="1"/>
  <c r="C8584" i="1"/>
  <c r="B8584" i="1"/>
  <c r="K8583" i="1" a="1"/>
  <c r="M8585" i="1" s="1"/>
  <c r="J8583" i="1"/>
  <c r="G8583" i="1"/>
  <c r="C8583" i="1"/>
  <c r="B8583" i="1"/>
  <c r="G8582" i="1"/>
  <c r="E8582" i="1"/>
  <c r="C8582" i="1"/>
  <c r="B8582" i="1"/>
  <c r="J8581" i="1"/>
  <c r="G8581" i="1"/>
  <c r="C8581" i="1"/>
  <c r="B8581" i="1"/>
  <c r="J8580" i="1"/>
  <c r="G8580" i="1"/>
  <c r="C8580" i="1"/>
  <c r="B8580" i="1"/>
  <c r="K8579" i="1" a="1"/>
  <c r="K8580" i="1" s="1"/>
  <c r="J8579" i="1"/>
  <c r="E8578" i="1"/>
  <c r="J8577" i="1"/>
  <c r="J8576" i="1"/>
  <c r="K8575" i="1" a="1"/>
  <c r="L8577" i="1" s="1"/>
  <c r="J8575" i="1"/>
  <c r="J8573" i="1"/>
  <c r="J8572" i="1"/>
  <c r="B8572" i="1"/>
  <c r="K8571" i="1" a="1"/>
  <c r="O8573" i="1" s="1"/>
  <c r="J8571" i="1"/>
  <c r="J8569" i="1"/>
  <c r="J8568" i="1"/>
  <c r="K8567" i="1" a="1"/>
  <c r="M8568" i="1" s="1"/>
  <c r="J8567" i="1"/>
  <c r="J8565" i="1"/>
  <c r="J8564" i="1"/>
  <c r="K8563" i="1" a="1"/>
  <c r="M8565" i="1" s="1"/>
  <c r="J8563" i="1"/>
  <c r="J8561" i="1"/>
  <c r="H8561" i="1"/>
  <c r="G8561" i="1"/>
  <c r="D8561" i="1"/>
  <c r="C8561" i="1"/>
  <c r="B8561" i="1"/>
  <c r="J8560" i="1"/>
  <c r="K8559" i="1" a="1"/>
  <c r="L8561" i="1" s="1"/>
  <c r="J8559" i="1"/>
  <c r="E8558" i="1"/>
  <c r="J8557" i="1"/>
  <c r="J8556" i="1"/>
  <c r="K8555" i="1" a="1"/>
  <c r="J8555" i="1"/>
  <c r="G8555" i="1"/>
  <c r="F8555" i="1"/>
  <c r="D8555" i="1"/>
  <c r="J8550" i="1"/>
  <c r="J8552" i="1" s="1"/>
  <c r="V8547" i="1"/>
  <c r="V8548" i="1" s="1"/>
  <c r="V8549" i="1" s="1"/>
  <c r="V8550" i="1" s="1"/>
  <c r="V8551" i="1" s="1"/>
  <c r="V8552" i="1" s="1"/>
  <c r="V8553" i="1" s="1"/>
  <c r="V8554" i="1" s="1"/>
  <c r="V8555" i="1" s="1"/>
  <c r="V8556" i="1" s="1"/>
  <c r="V8557" i="1" s="1"/>
  <c r="V8558" i="1" s="1"/>
  <c r="V8559" i="1" s="1"/>
  <c r="V8560" i="1" s="1"/>
  <c r="V8561" i="1" s="1"/>
  <c r="V8562" i="1" s="1"/>
  <c r="V8563" i="1" s="1"/>
  <c r="V8564" i="1" s="1"/>
  <c r="V8565" i="1" s="1"/>
  <c r="V8566" i="1" s="1"/>
  <c r="V8567" i="1" s="1"/>
  <c r="V8568" i="1" s="1"/>
  <c r="V8569" i="1" s="1"/>
  <c r="V8570" i="1" s="1"/>
  <c r="V8571" i="1" s="1"/>
  <c r="V8572" i="1" s="1"/>
  <c r="V8573" i="1" s="1"/>
  <c r="V8574" i="1" s="1"/>
  <c r="V8575" i="1" s="1"/>
  <c r="V8576" i="1" s="1"/>
  <c r="V8577" i="1" s="1"/>
  <c r="V8578" i="1" s="1"/>
  <c r="V8579" i="1" s="1"/>
  <c r="V8580" i="1" s="1"/>
  <c r="V8581" i="1" s="1"/>
  <c r="V8582" i="1" s="1"/>
  <c r="V8583" i="1" s="1"/>
  <c r="V8584" i="1" s="1"/>
  <c r="V8585" i="1" s="1"/>
  <c r="V8586" i="1" s="1"/>
  <c r="V8587" i="1" s="1"/>
  <c r="V8588" i="1" s="1"/>
  <c r="V8589" i="1" s="1"/>
  <c r="V8590" i="1" s="1"/>
  <c r="V8591" i="1" s="1"/>
  <c r="V8592" i="1" s="1"/>
  <c r="G8541" i="1"/>
  <c r="C8541" i="1"/>
  <c r="B8541" i="1"/>
  <c r="G8540" i="1"/>
  <c r="C8540" i="1"/>
  <c r="B8540" i="1"/>
  <c r="G8539" i="1"/>
  <c r="C8539" i="1"/>
  <c r="B8539" i="1"/>
  <c r="G8538" i="1"/>
  <c r="E8538" i="1"/>
  <c r="C8538" i="1"/>
  <c r="B8538" i="1"/>
  <c r="J8537" i="1"/>
  <c r="G8537" i="1"/>
  <c r="C8537" i="1"/>
  <c r="B8537" i="1"/>
  <c r="J8536" i="1"/>
  <c r="G8536" i="1"/>
  <c r="C8536" i="1"/>
  <c r="B8536" i="1"/>
  <c r="K8535" i="1" a="1"/>
  <c r="N8536" i="1" s="1"/>
  <c r="J8535" i="1"/>
  <c r="G8535" i="1"/>
  <c r="C8535" i="1"/>
  <c r="B8535" i="1"/>
  <c r="G8534" i="1"/>
  <c r="E8534" i="1"/>
  <c r="C8534" i="1"/>
  <c r="B8534" i="1"/>
  <c r="J8533" i="1"/>
  <c r="G8533" i="1"/>
  <c r="C8533" i="1"/>
  <c r="B8533" i="1"/>
  <c r="J8532" i="1"/>
  <c r="G8532" i="1"/>
  <c r="C8532" i="1"/>
  <c r="B8532" i="1"/>
  <c r="K8531" i="1" a="1"/>
  <c r="Q8533" i="1" s="1"/>
  <c r="J8531" i="1"/>
  <c r="E8530" i="1"/>
  <c r="J8529" i="1"/>
  <c r="J8528" i="1"/>
  <c r="K8527" i="1" a="1"/>
  <c r="M8529" i="1" s="1"/>
  <c r="J8527" i="1"/>
  <c r="J8525" i="1"/>
  <c r="J8524" i="1"/>
  <c r="B8524" i="1"/>
  <c r="K8523" i="1" a="1"/>
  <c r="P8524" i="1" s="1"/>
  <c r="J8523" i="1"/>
  <c r="J8521" i="1"/>
  <c r="J8520" i="1"/>
  <c r="K8519" i="1" a="1"/>
  <c r="L8521" i="1" s="1"/>
  <c r="J8519" i="1"/>
  <c r="J8517" i="1"/>
  <c r="J8516" i="1"/>
  <c r="K8515" i="1" a="1"/>
  <c r="N8516" i="1" s="1"/>
  <c r="J8515" i="1"/>
  <c r="J8513" i="1"/>
  <c r="H8513" i="1"/>
  <c r="G8513" i="1"/>
  <c r="D8513" i="1"/>
  <c r="C8513" i="1"/>
  <c r="B8513" i="1"/>
  <c r="J8512" i="1"/>
  <c r="K8511" i="1" a="1"/>
  <c r="K8513" i="1" s="1"/>
  <c r="J8511" i="1"/>
  <c r="E8510" i="1"/>
  <c r="J8509" i="1"/>
  <c r="J8508" i="1"/>
  <c r="K8507" i="1"/>
  <c r="K8507" i="1" a="1"/>
  <c r="L8508" i="1" s="1"/>
  <c r="J8507" i="1"/>
  <c r="G8507" i="1"/>
  <c r="F8507" i="1"/>
  <c r="D8507" i="1"/>
  <c r="J8502" i="1"/>
  <c r="S8502" i="1" s="1"/>
  <c r="R8502" i="1" s="1"/>
  <c r="V8499" i="1"/>
  <c r="V8500" i="1" s="1"/>
  <c r="V8501" i="1" s="1"/>
  <c r="V8502" i="1" s="1"/>
  <c r="V8503" i="1" s="1"/>
  <c r="V8504" i="1" s="1"/>
  <c r="V8505" i="1" s="1"/>
  <c r="V8506" i="1" s="1"/>
  <c r="V8507" i="1" s="1"/>
  <c r="V8508" i="1" s="1"/>
  <c r="V8509" i="1" s="1"/>
  <c r="V8510" i="1" s="1"/>
  <c r="V8511" i="1" s="1"/>
  <c r="V8512" i="1" s="1"/>
  <c r="V8513" i="1" s="1"/>
  <c r="V8514" i="1" s="1"/>
  <c r="V8515" i="1" s="1"/>
  <c r="V8516" i="1" s="1"/>
  <c r="V8517" i="1" s="1"/>
  <c r="V8518" i="1" s="1"/>
  <c r="V8519" i="1" s="1"/>
  <c r="V8520" i="1" s="1"/>
  <c r="V8521" i="1" s="1"/>
  <c r="V8522" i="1" s="1"/>
  <c r="V8523" i="1" s="1"/>
  <c r="V8524" i="1" s="1"/>
  <c r="V8525" i="1" s="1"/>
  <c r="V8526" i="1" s="1"/>
  <c r="V8527" i="1" s="1"/>
  <c r="V8528" i="1" s="1"/>
  <c r="V8529" i="1" s="1"/>
  <c r="V8530" i="1" s="1"/>
  <c r="V8531" i="1" s="1"/>
  <c r="V8532" i="1" s="1"/>
  <c r="V8533" i="1" s="1"/>
  <c r="V8534" i="1" s="1"/>
  <c r="V8535" i="1" s="1"/>
  <c r="V8536" i="1" s="1"/>
  <c r="V8537" i="1" s="1"/>
  <c r="V8538" i="1" s="1"/>
  <c r="V8539" i="1" s="1"/>
  <c r="V8540" i="1" s="1"/>
  <c r="V8541" i="1" s="1"/>
  <c r="V8542" i="1" s="1"/>
  <c r="V8543" i="1" s="1"/>
  <c r="V8544" i="1" s="1"/>
  <c r="G8493" i="1"/>
  <c r="C8493" i="1"/>
  <c r="B8493" i="1"/>
  <c r="G8492" i="1"/>
  <c r="C8492" i="1"/>
  <c r="B8492" i="1"/>
  <c r="G8491" i="1"/>
  <c r="C8491" i="1"/>
  <c r="B8491" i="1"/>
  <c r="G8490" i="1"/>
  <c r="E8490" i="1"/>
  <c r="C8490" i="1"/>
  <c r="B8490" i="1"/>
  <c r="J8489" i="1"/>
  <c r="G8489" i="1"/>
  <c r="C8489" i="1"/>
  <c r="B8489" i="1"/>
  <c r="J8488" i="1"/>
  <c r="G8488" i="1"/>
  <c r="C8488" i="1"/>
  <c r="B8488" i="1"/>
  <c r="D8488" i="1" s="1"/>
  <c r="K8487" i="1" a="1"/>
  <c r="L8489" i="1" s="1"/>
  <c r="J8487" i="1"/>
  <c r="G8487" i="1"/>
  <c r="C8487" i="1"/>
  <c r="B8487" i="1"/>
  <c r="G8486" i="1"/>
  <c r="E8486" i="1"/>
  <c r="C8486" i="1"/>
  <c r="B8486" i="1"/>
  <c r="J8485" i="1"/>
  <c r="G8485" i="1"/>
  <c r="C8485" i="1"/>
  <c r="B8485" i="1"/>
  <c r="J8484" i="1"/>
  <c r="G8484" i="1"/>
  <c r="C8484" i="1"/>
  <c r="B8484" i="1"/>
  <c r="K8483" i="1" a="1"/>
  <c r="R8485" i="1" s="1"/>
  <c r="J8483" i="1"/>
  <c r="E8482" i="1"/>
  <c r="J8481" i="1"/>
  <c r="J8480" i="1"/>
  <c r="Q8479" i="1"/>
  <c r="K8479" i="1" a="1"/>
  <c r="J8479" i="1"/>
  <c r="J8477" i="1"/>
  <c r="J8476" i="1"/>
  <c r="B8476" i="1"/>
  <c r="K8475" i="1" a="1"/>
  <c r="P8477" i="1" s="1"/>
  <c r="J8475" i="1"/>
  <c r="J8473" i="1"/>
  <c r="J8472" i="1"/>
  <c r="K8471" i="1" a="1"/>
  <c r="M8472" i="1" s="1"/>
  <c r="J8471" i="1"/>
  <c r="J8469" i="1"/>
  <c r="J8468" i="1"/>
  <c r="K8467" i="1" a="1"/>
  <c r="L8469" i="1" s="1"/>
  <c r="J8467" i="1"/>
  <c r="J8465" i="1"/>
  <c r="H8465" i="1"/>
  <c r="G8465" i="1"/>
  <c r="D8465" i="1"/>
  <c r="C8465" i="1"/>
  <c r="B8465" i="1"/>
  <c r="J8464" i="1"/>
  <c r="K8463" i="1" a="1"/>
  <c r="M8463" i="1" s="1"/>
  <c r="J8463" i="1"/>
  <c r="E8462" i="1"/>
  <c r="J8461" i="1"/>
  <c r="J8460" i="1"/>
  <c r="K8459" i="1" a="1"/>
  <c r="L8460" i="1" s="1"/>
  <c r="J8459" i="1"/>
  <c r="G8459" i="1"/>
  <c r="F8459" i="1"/>
  <c r="D8459" i="1"/>
  <c r="J8454" i="1"/>
  <c r="J8456" i="1" s="1"/>
  <c r="V8451" i="1"/>
  <c r="V8452" i="1" s="1"/>
  <c r="V8453" i="1" s="1"/>
  <c r="V8454" i="1" s="1"/>
  <c r="V8455" i="1" s="1"/>
  <c r="V8456" i="1" s="1"/>
  <c r="V8457" i="1" s="1"/>
  <c r="V8458" i="1" s="1"/>
  <c r="V8459" i="1" s="1"/>
  <c r="V8460" i="1" s="1"/>
  <c r="V8461" i="1" s="1"/>
  <c r="V8462" i="1" s="1"/>
  <c r="V8463" i="1" s="1"/>
  <c r="V8464" i="1" s="1"/>
  <c r="V8465" i="1" s="1"/>
  <c r="V8466" i="1" s="1"/>
  <c r="V8467" i="1" s="1"/>
  <c r="V8468" i="1" s="1"/>
  <c r="V8469" i="1" s="1"/>
  <c r="V8470" i="1" s="1"/>
  <c r="V8471" i="1" s="1"/>
  <c r="V8472" i="1" s="1"/>
  <c r="V8473" i="1" s="1"/>
  <c r="V8474" i="1" s="1"/>
  <c r="V8475" i="1" s="1"/>
  <c r="V8476" i="1" s="1"/>
  <c r="V8477" i="1" s="1"/>
  <c r="V8478" i="1" s="1"/>
  <c r="V8479" i="1" s="1"/>
  <c r="V8480" i="1" s="1"/>
  <c r="V8481" i="1" s="1"/>
  <c r="V8482" i="1" s="1"/>
  <c r="V8483" i="1" s="1"/>
  <c r="V8484" i="1" s="1"/>
  <c r="V8485" i="1" s="1"/>
  <c r="V8486" i="1" s="1"/>
  <c r="V8487" i="1" s="1"/>
  <c r="V8488" i="1" s="1"/>
  <c r="V8489" i="1" s="1"/>
  <c r="V8490" i="1" s="1"/>
  <c r="V8491" i="1" s="1"/>
  <c r="V8492" i="1" s="1"/>
  <c r="V8493" i="1" s="1"/>
  <c r="V8494" i="1" s="1"/>
  <c r="V8495" i="1" s="1"/>
  <c r="V8496" i="1" s="1"/>
  <c r="G6621" i="1"/>
  <c r="C6621" i="1"/>
  <c r="B6621" i="1"/>
  <c r="G6620" i="1"/>
  <c r="C6620" i="1"/>
  <c r="B6620" i="1"/>
  <c r="G6619" i="1"/>
  <c r="C6619" i="1"/>
  <c r="B6619" i="1"/>
  <c r="G6618" i="1"/>
  <c r="E6618" i="1"/>
  <c r="C6618" i="1"/>
  <c r="B6618" i="1"/>
  <c r="J6617" i="1"/>
  <c r="G6617" i="1"/>
  <c r="C6617" i="1"/>
  <c r="B6617" i="1"/>
  <c r="J6616" i="1"/>
  <c r="G6616" i="1"/>
  <c r="C6616" i="1"/>
  <c r="B6616" i="1"/>
  <c r="K6615" i="1" a="1"/>
  <c r="P6617" i="1" s="1"/>
  <c r="J6615" i="1"/>
  <c r="G6615" i="1"/>
  <c r="C6615" i="1"/>
  <c r="B6615" i="1"/>
  <c r="G6614" i="1"/>
  <c r="E6614" i="1"/>
  <c r="C6614" i="1"/>
  <c r="B6614" i="1"/>
  <c r="J6613" i="1"/>
  <c r="G6613" i="1"/>
  <c r="C6613" i="1"/>
  <c r="B6613" i="1"/>
  <c r="J6612" i="1"/>
  <c r="G6612" i="1"/>
  <c r="C6612" i="1"/>
  <c r="B6612" i="1"/>
  <c r="K6611" i="1" a="1"/>
  <c r="R6613" i="1" s="1"/>
  <c r="J6611" i="1"/>
  <c r="E6610" i="1"/>
  <c r="J6609" i="1"/>
  <c r="J6608" i="1"/>
  <c r="K6607" i="1" a="1"/>
  <c r="P6609" i="1" s="1"/>
  <c r="J6607" i="1"/>
  <c r="J6605" i="1"/>
  <c r="J6604" i="1"/>
  <c r="B6604" i="1"/>
  <c r="K6603" i="1" a="1"/>
  <c r="P6605" i="1" s="1"/>
  <c r="J6603" i="1"/>
  <c r="J6601" i="1"/>
  <c r="J6600" i="1"/>
  <c r="K6599" i="1" a="1"/>
  <c r="M6600" i="1" s="1"/>
  <c r="J6599" i="1"/>
  <c r="J6597" i="1"/>
  <c r="J6596" i="1"/>
  <c r="K6595" i="1" a="1"/>
  <c r="N6596" i="1" s="1"/>
  <c r="J6595" i="1"/>
  <c r="J6593" i="1"/>
  <c r="H6593" i="1"/>
  <c r="G6593" i="1"/>
  <c r="D6593" i="1"/>
  <c r="C6593" i="1"/>
  <c r="B6593" i="1"/>
  <c r="J6592" i="1"/>
  <c r="K6591" i="1" a="1"/>
  <c r="L6593" i="1" s="1"/>
  <c r="J6591" i="1"/>
  <c r="E6590" i="1"/>
  <c r="J6589" i="1"/>
  <c r="J6588" i="1"/>
  <c r="K6587" i="1" a="1"/>
  <c r="J6587" i="1"/>
  <c r="G6587" i="1"/>
  <c r="F6587" i="1"/>
  <c r="D6587" i="1"/>
  <c r="J6582" i="1"/>
  <c r="J6583" i="1" s="1"/>
  <c r="V6579" i="1"/>
  <c r="V6580" i="1" s="1"/>
  <c r="V6581" i="1" s="1"/>
  <c r="V6582" i="1" s="1"/>
  <c r="V6583" i="1" s="1"/>
  <c r="V6584" i="1" s="1"/>
  <c r="V6585" i="1" s="1"/>
  <c r="V6586" i="1" s="1"/>
  <c r="V6587" i="1" s="1"/>
  <c r="V6588" i="1" s="1"/>
  <c r="V6589" i="1" s="1"/>
  <c r="V6590" i="1" s="1"/>
  <c r="V6591" i="1" s="1"/>
  <c r="V6592" i="1" s="1"/>
  <c r="V6593" i="1" s="1"/>
  <c r="V6594" i="1" s="1"/>
  <c r="V6595" i="1" s="1"/>
  <c r="V6596" i="1" s="1"/>
  <c r="V6597" i="1" s="1"/>
  <c r="V6598" i="1" s="1"/>
  <c r="V6599" i="1" s="1"/>
  <c r="V6600" i="1" s="1"/>
  <c r="V6601" i="1" s="1"/>
  <c r="V6602" i="1" s="1"/>
  <c r="V6603" i="1" s="1"/>
  <c r="V6604" i="1" s="1"/>
  <c r="V6605" i="1" s="1"/>
  <c r="V6606" i="1" s="1"/>
  <c r="V6607" i="1" s="1"/>
  <c r="V6608" i="1" s="1"/>
  <c r="V6609" i="1" s="1"/>
  <c r="V6610" i="1" s="1"/>
  <c r="V6611" i="1" s="1"/>
  <c r="V6612" i="1" s="1"/>
  <c r="V6613" i="1" s="1"/>
  <c r="V6614" i="1" s="1"/>
  <c r="V6615" i="1" s="1"/>
  <c r="V6616" i="1" s="1"/>
  <c r="V6617" i="1" s="1"/>
  <c r="V6618" i="1" s="1"/>
  <c r="V6619" i="1" s="1"/>
  <c r="V6620" i="1" s="1"/>
  <c r="V6621" i="1" s="1"/>
  <c r="V6622" i="1" s="1"/>
  <c r="V6623" i="1" s="1"/>
  <c r="V6624" i="1" s="1"/>
  <c r="G6573" i="1"/>
  <c r="C6573" i="1"/>
  <c r="B6573" i="1"/>
  <c r="G6572" i="1"/>
  <c r="C6572" i="1"/>
  <c r="B6572" i="1"/>
  <c r="G6571" i="1"/>
  <c r="C6571" i="1"/>
  <c r="B6571" i="1"/>
  <c r="G6570" i="1"/>
  <c r="E6570" i="1"/>
  <c r="C6570" i="1"/>
  <c r="B6570" i="1"/>
  <c r="J6569" i="1"/>
  <c r="G6569" i="1"/>
  <c r="C6569" i="1"/>
  <c r="B6569" i="1"/>
  <c r="D6569" i="1" s="1"/>
  <c r="J6568" i="1"/>
  <c r="G6568" i="1"/>
  <c r="C6568" i="1"/>
  <c r="B6568" i="1"/>
  <c r="K6567" i="1" a="1"/>
  <c r="L6568" i="1" s="1"/>
  <c r="J6567" i="1"/>
  <c r="G6567" i="1"/>
  <c r="C6567" i="1"/>
  <c r="B6567" i="1"/>
  <c r="G6566" i="1"/>
  <c r="E6566" i="1"/>
  <c r="C6566" i="1"/>
  <c r="B6566" i="1"/>
  <c r="J6565" i="1"/>
  <c r="G6565" i="1"/>
  <c r="C6565" i="1"/>
  <c r="B6565" i="1"/>
  <c r="J6564" i="1"/>
  <c r="G6564" i="1"/>
  <c r="C6564" i="1"/>
  <c r="B6564" i="1"/>
  <c r="K6563" i="1" a="1"/>
  <c r="J6563" i="1"/>
  <c r="E6562" i="1"/>
  <c r="J6561" i="1"/>
  <c r="J6560" i="1"/>
  <c r="K6559" i="1" a="1"/>
  <c r="L6561" i="1" s="1"/>
  <c r="J6559" i="1"/>
  <c r="J6557" i="1"/>
  <c r="J6556" i="1"/>
  <c r="B6556" i="1"/>
  <c r="K6555" i="1" a="1"/>
  <c r="K6557" i="1" s="1"/>
  <c r="J6555" i="1"/>
  <c r="J6553" i="1"/>
  <c r="J6552" i="1"/>
  <c r="K6551" i="1" a="1"/>
  <c r="N6552" i="1" s="1"/>
  <c r="J6551" i="1"/>
  <c r="J6549" i="1"/>
  <c r="J6548" i="1"/>
  <c r="K6547" i="1" a="1"/>
  <c r="L6549" i="1" s="1"/>
  <c r="J6547" i="1"/>
  <c r="J6545" i="1"/>
  <c r="H6545" i="1"/>
  <c r="G6545" i="1"/>
  <c r="D6545" i="1"/>
  <c r="C6545" i="1"/>
  <c r="B6545" i="1"/>
  <c r="J6544" i="1"/>
  <c r="K6543" i="1" a="1"/>
  <c r="J6543" i="1"/>
  <c r="E6542" i="1"/>
  <c r="J6541" i="1"/>
  <c r="J6540" i="1"/>
  <c r="K6539" i="1" a="1"/>
  <c r="J6539" i="1"/>
  <c r="G6539" i="1"/>
  <c r="F6539" i="1"/>
  <c r="D6539" i="1"/>
  <c r="J6534" i="1"/>
  <c r="O6537" i="1" s="1"/>
  <c r="V6531" i="1"/>
  <c r="V6532" i="1" s="1"/>
  <c r="V6533" i="1" s="1"/>
  <c r="V6534" i="1" s="1"/>
  <c r="V6535" i="1" s="1"/>
  <c r="V6536" i="1" s="1"/>
  <c r="V6537" i="1" s="1"/>
  <c r="V6538" i="1" s="1"/>
  <c r="V6539" i="1" s="1"/>
  <c r="V6540" i="1" s="1"/>
  <c r="V6541" i="1" s="1"/>
  <c r="V6542" i="1" s="1"/>
  <c r="V6543" i="1" s="1"/>
  <c r="V6544" i="1" s="1"/>
  <c r="V6545" i="1" s="1"/>
  <c r="V6546" i="1" s="1"/>
  <c r="V6547" i="1" s="1"/>
  <c r="V6548" i="1" s="1"/>
  <c r="V6549" i="1" s="1"/>
  <c r="V6550" i="1" s="1"/>
  <c r="V6551" i="1" s="1"/>
  <c r="V6552" i="1" s="1"/>
  <c r="V6553" i="1" s="1"/>
  <c r="V6554" i="1" s="1"/>
  <c r="V6555" i="1" s="1"/>
  <c r="V6556" i="1" s="1"/>
  <c r="V6557" i="1" s="1"/>
  <c r="V6558" i="1" s="1"/>
  <c r="V6559" i="1" s="1"/>
  <c r="V6560" i="1" s="1"/>
  <c r="V6561" i="1" s="1"/>
  <c r="V6562" i="1" s="1"/>
  <c r="V6563" i="1" s="1"/>
  <c r="V6564" i="1" s="1"/>
  <c r="V6565" i="1" s="1"/>
  <c r="V6566" i="1" s="1"/>
  <c r="V6567" i="1" s="1"/>
  <c r="V6568" i="1" s="1"/>
  <c r="V6569" i="1" s="1"/>
  <c r="V6570" i="1" s="1"/>
  <c r="V6571" i="1" s="1"/>
  <c r="V6572" i="1" s="1"/>
  <c r="V6573" i="1" s="1"/>
  <c r="V6574" i="1" s="1"/>
  <c r="V6575" i="1" s="1"/>
  <c r="V6576" i="1" s="1"/>
  <c r="G6525" i="1"/>
  <c r="C6525" i="1"/>
  <c r="B6525" i="1"/>
  <c r="G6524" i="1"/>
  <c r="C6524" i="1"/>
  <c r="B6524" i="1"/>
  <c r="G6523" i="1"/>
  <c r="C6523" i="1"/>
  <c r="B6523" i="1"/>
  <c r="G6522" i="1"/>
  <c r="E6522" i="1"/>
  <c r="C6522" i="1"/>
  <c r="D6522" i="1" s="1"/>
  <c r="B6522" i="1"/>
  <c r="J6521" i="1"/>
  <c r="G6521" i="1"/>
  <c r="C6521" i="1"/>
  <c r="B6521" i="1"/>
  <c r="J6520" i="1"/>
  <c r="G6520" i="1"/>
  <c r="C6520" i="1"/>
  <c r="B6520" i="1"/>
  <c r="K6519" i="1" a="1"/>
  <c r="P6521" i="1" s="1"/>
  <c r="J6519" i="1"/>
  <c r="G6519" i="1"/>
  <c r="C6519" i="1"/>
  <c r="B6519" i="1"/>
  <c r="G6518" i="1"/>
  <c r="E6518" i="1"/>
  <c r="C6518" i="1"/>
  <c r="B6518" i="1"/>
  <c r="J6517" i="1"/>
  <c r="G6517" i="1"/>
  <c r="C6517" i="1"/>
  <c r="B6517" i="1"/>
  <c r="J6516" i="1"/>
  <c r="G6516" i="1"/>
  <c r="C6516" i="1"/>
  <c r="B6516" i="1"/>
  <c r="K6515" i="1" a="1"/>
  <c r="Q6516" i="1" s="1"/>
  <c r="J6515" i="1"/>
  <c r="E6514" i="1"/>
  <c r="J6513" i="1"/>
  <c r="J6512" i="1"/>
  <c r="K6511" i="1" a="1"/>
  <c r="P6513" i="1" s="1"/>
  <c r="J6511" i="1"/>
  <c r="J6509" i="1"/>
  <c r="J6508" i="1"/>
  <c r="B6508" i="1"/>
  <c r="K6507" i="1" a="1"/>
  <c r="N6509" i="1" s="1"/>
  <c r="J6507" i="1"/>
  <c r="J6505" i="1"/>
  <c r="J6504" i="1"/>
  <c r="K6503" i="1" a="1"/>
  <c r="K6505" i="1" s="1"/>
  <c r="J6503" i="1"/>
  <c r="J6501" i="1"/>
  <c r="J6500" i="1"/>
  <c r="K6499" i="1" a="1"/>
  <c r="M6501" i="1" s="1"/>
  <c r="J6499" i="1"/>
  <c r="J6497" i="1"/>
  <c r="H6497" i="1"/>
  <c r="G6497" i="1"/>
  <c r="D6497" i="1"/>
  <c r="C6497" i="1"/>
  <c r="B6497" i="1"/>
  <c r="J6496" i="1"/>
  <c r="K6495" i="1" a="1"/>
  <c r="K6497" i="1" s="1"/>
  <c r="J6495" i="1"/>
  <c r="E6494" i="1"/>
  <c r="J6493" i="1"/>
  <c r="J6492" i="1"/>
  <c r="K6491" i="1" a="1"/>
  <c r="L6493" i="1" s="1"/>
  <c r="J6491" i="1"/>
  <c r="G6491" i="1"/>
  <c r="F6491" i="1"/>
  <c r="D6491" i="1"/>
  <c r="J6486" i="1"/>
  <c r="S6486" i="1" s="1"/>
  <c r="S6487" i="1" s="1"/>
  <c r="V6483" i="1"/>
  <c r="V6484" i="1" s="1"/>
  <c r="V6485" i="1" s="1"/>
  <c r="V6486" i="1" s="1"/>
  <c r="V6487" i="1" s="1"/>
  <c r="V6488" i="1" s="1"/>
  <c r="V6489" i="1" s="1"/>
  <c r="V6490" i="1" s="1"/>
  <c r="V6491" i="1" s="1"/>
  <c r="V6492" i="1" s="1"/>
  <c r="V6493" i="1" s="1"/>
  <c r="V6494" i="1" s="1"/>
  <c r="V6495" i="1" s="1"/>
  <c r="V6496" i="1" s="1"/>
  <c r="V6497" i="1" s="1"/>
  <c r="V6498" i="1" s="1"/>
  <c r="V6499" i="1" s="1"/>
  <c r="V6500" i="1" s="1"/>
  <c r="V6501" i="1" s="1"/>
  <c r="V6502" i="1" s="1"/>
  <c r="V6503" i="1" s="1"/>
  <c r="V6504" i="1" s="1"/>
  <c r="V6505" i="1" s="1"/>
  <c r="V6506" i="1" s="1"/>
  <c r="V6507" i="1" s="1"/>
  <c r="V6508" i="1" s="1"/>
  <c r="V6509" i="1" s="1"/>
  <c r="V6510" i="1" s="1"/>
  <c r="V6511" i="1" s="1"/>
  <c r="V6512" i="1" s="1"/>
  <c r="V6513" i="1" s="1"/>
  <c r="V6514" i="1" s="1"/>
  <c r="V6515" i="1" s="1"/>
  <c r="V6516" i="1" s="1"/>
  <c r="V6517" i="1" s="1"/>
  <c r="V6518" i="1" s="1"/>
  <c r="V6519" i="1" s="1"/>
  <c r="V6520" i="1" s="1"/>
  <c r="V6521" i="1" s="1"/>
  <c r="V6522" i="1" s="1"/>
  <c r="V6523" i="1" s="1"/>
  <c r="V6524" i="1" s="1"/>
  <c r="V6525" i="1" s="1"/>
  <c r="V6526" i="1" s="1"/>
  <c r="V6527" i="1" s="1"/>
  <c r="V6528" i="1" s="1"/>
  <c r="G6477" i="1"/>
  <c r="C6477" i="1"/>
  <c r="B6477" i="1"/>
  <c r="G6476" i="1"/>
  <c r="C6476" i="1"/>
  <c r="B6476" i="1"/>
  <c r="G6475" i="1"/>
  <c r="C6475" i="1"/>
  <c r="B6475" i="1"/>
  <c r="G6474" i="1"/>
  <c r="E6474" i="1"/>
  <c r="C6474" i="1"/>
  <c r="B6474" i="1"/>
  <c r="J6473" i="1"/>
  <c r="G6473" i="1"/>
  <c r="C6473" i="1"/>
  <c r="B6473" i="1"/>
  <c r="J6472" i="1"/>
  <c r="G6472" i="1"/>
  <c r="C6472" i="1"/>
  <c r="B6472" i="1"/>
  <c r="K6471" i="1" a="1"/>
  <c r="P6473" i="1" s="1"/>
  <c r="J6471" i="1"/>
  <c r="G6471" i="1"/>
  <c r="C6471" i="1"/>
  <c r="B6471" i="1"/>
  <c r="G6470" i="1"/>
  <c r="E6470" i="1"/>
  <c r="C6470" i="1"/>
  <c r="B6470" i="1"/>
  <c r="J6469" i="1"/>
  <c r="G6469" i="1"/>
  <c r="C6469" i="1"/>
  <c r="B6469" i="1"/>
  <c r="J6468" i="1"/>
  <c r="G6468" i="1"/>
  <c r="C6468" i="1"/>
  <c r="B6468" i="1"/>
  <c r="K6467" i="1" a="1"/>
  <c r="M6468" i="1" s="1"/>
  <c r="J6467" i="1"/>
  <c r="E6466" i="1"/>
  <c r="J6465" i="1"/>
  <c r="J6464" i="1"/>
  <c r="K6463" i="1" a="1"/>
  <c r="M6464" i="1" s="1"/>
  <c r="J6463" i="1"/>
  <c r="J6461" i="1"/>
  <c r="J6460" i="1"/>
  <c r="B6460" i="1"/>
  <c r="K6459" i="1" a="1"/>
  <c r="L6460" i="1" s="1"/>
  <c r="J6459" i="1"/>
  <c r="J6457" i="1"/>
  <c r="J6456" i="1"/>
  <c r="K6455" i="1" a="1"/>
  <c r="M6456" i="1" s="1"/>
  <c r="J6455" i="1"/>
  <c r="J6453" i="1"/>
  <c r="J6452" i="1"/>
  <c r="K6451" i="1" a="1"/>
  <c r="L6453" i="1" s="1"/>
  <c r="J6451" i="1"/>
  <c r="J6449" i="1"/>
  <c r="H6449" i="1"/>
  <c r="G6449" i="1"/>
  <c r="D6449" i="1"/>
  <c r="C6449" i="1"/>
  <c r="B6449" i="1"/>
  <c r="J6448" i="1"/>
  <c r="K6447" i="1" a="1"/>
  <c r="L6447" i="1" s="1"/>
  <c r="J6447" i="1"/>
  <c r="E6446" i="1"/>
  <c r="J6445" i="1"/>
  <c r="J6444" i="1"/>
  <c r="K6443" i="1" a="1"/>
  <c r="K6443" i="1" s="1"/>
  <c r="J6443" i="1"/>
  <c r="G6443" i="1"/>
  <c r="F6443" i="1"/>
  <c r="D6443" i="1"/>
  <c r="J6438" i="1"/>
  <c r="V6435" i="1"/>
  <c r="V6436" i="1" s="1"/>
  <c r="V6437" i="1" s="1"/>
  <c r="V6438" i="1" s="1"/>
  <c r="V6439" i="1" s="1"/>
  <c r="V6440" i="1" s="1"/>
  <c r="V6441" i="1" s="1"/>
  <c r="V6442" i="1" s="1"/>
  <c r="V6443" i="1" s="1"/>
  <c r="V6444" i="1" s="1"/>
  <c r="V6445" i="1" s="1"/>
  <c r="V6446" i="1" s="1"/>
  <c r="V6447" i="1" s="1"/>
  <c r="V6448" i="1" s="1"/>
  <c r="V6449" i="1" s="1"/>
  <c r="V6450" i="1" s="1"/>
  <c r="V6451" i="1" s="1"/>
  <c r="V6452" i="1" s="1"/>
  <c r="V6453" i="1" s="1"/>
  <c r="V6454" i="1" s="1"/>
  <c r="V6455" i="1" s="1"/>
  <c r="V6456" i="1" s="1"/>
  <c r="V6457" i="1" s="1"/>
  <c r="V6458" i="1" s="1"/>
  <c r="V6459" i="1" s="1"/>
  <c r="V6460" i="1" s="1"/>
  <c r="V6461" i="1" s="1"/>
  <c r="V6462" i="1" s="1"/>
  <c r="V6463" i="1" s="1"/>
  <c r="V6464" i="1" s="1"/>
  <c r="V6465" i="1" s="1"/>
  <c r="V6466" i="1" s="1"/>
  <c r="V6467" i="1" s="1"/>
  <c r="V6468" i="1" s="1"/>
  <c r="V6469" i="1" s="1"/>
  <c r="V6470" i="1" s="1"/>
  <c r="V6471" i="1" s="1"/>
  <c r="V6472" i="1" s="1"/>
  <c r="V6473" i="1" s="1"/>
  <c r="V6474" i="1" s="1"/>
  <c r="V6475" i="1" s="1"/>
  <c r="V6476" i="1" s="1"/>
  <c r="V6477" i="1" s="1"/>
  <c r="V6478" i="1" s="1"/>
  <c r="V6479" i="1" s="1"/>
  <c r="V6480" i="1" s="1"/>
  <c r="G6429" i="1"/>
  <c r="C6429" i="1"/>
  <c r="B6429" i="1"/>
  <c r="G6428" i="1"/>
  <c r="C6428" i="1"/>
  <c r="B6428" i="1"/>
  <c r="G6427" i="1"/>
  <c r="C6427" i="1"/>
  <c r="D6427" i="1" s="1"/>
  <c r="B6427" i="1"/>
  <c r="G6426" i="1"/>
  <c r="E6426" i="1"/>
  <c r="C6426" i="1"/>
  <c r="B6426" i="1"/>
  <c r="J6425" i="1"/>
  <c r="G6425" i="1"/>
  <c r="C6425" i="1"/>
  <c r="B6425" i="1"/>
  <c r="J6424" i="1"/>
  <c r="G6424" i="1"/>
  <c r="C6424" i="1"/>
  <c r="B6424" i="1"/>
  <c r="K6423" i="1" a="1"/>
  <c r="Q6425" i="1" s="1"/>
  <c r="J6423" i="1"/>
  <c r="G6423" i="1"/>
  <c r="C6423" i="1"/>
  <c r="B6423" i="1"/>
  <c r="G6422" i="1"/>
  <c r="E6422" i="1"/>
  <c r="C6422" i="1"/>
  <c r="B6422" i="1"/>
  <c r="J6421" i="1"/>
  <c r="G6421" i="1"/>
  <c r="C6421" i="1"/>
  <c r="B6421" i="1"/>
  <c r="J6420" i="1"/>
  <c r="G6420" i="1"/>
  <c r="C6420" i="1"/>
  <c r="B6420" i="1"/>
  <c r="K6419" i="1" a="1"/>
  <c r="L6421" i="1" s="1"/>
  <c r="J6419" i="1"/>
  <c r="E6418" i="1"/>
  <c r="J6417" i="1"/>
  <c r="J6416" i="1"/>
  <c r="K6415" i="1" a="1"/>
  <c r="M6417" i="1" s="1"/>
  <c r="J6415" i="1"/>
  <c r="J6413" i="1"/>
  <c r="J6412" i="1"/>
  <c r="B6412" i="1"/>
  <c r="K6411" i="1" a="1"/>
  <c r="N6413" i="1" s="1"/>
  <c r="J6411" i="1"/>
  <c r="J6409" i="1"/>
  <c r="J6408" i="1"/>
  <c r="K6407" i="1" a="1"/>
  <c r="K6409" i="1" s="1"/>
  <c r="J6407" i="1"/>
  <c r="J6405" i="1"/>
  <c r="J6404" i="1"/>
  <c r="K6403" i="1" a="1"/>
  <c r="M6405" i="1" s="1"/>
  <c r="J6403" i="1"/>
  <c r="J6401" i="1"/>
  <c r="H6401" i="1"/>
  <c r="G6401" i="1"/>
  <c r="D6401" i="1"/>
  <c r="C6401" i="1"/>
  <c r="B6401" i="1"/>
  <c r="J6400" i="1"/>
  <c r="K6399" i="1" a="1"/>
  <c r="M6401" i="1" s="1"/>
  <c r="J6399" i="1"/>
  <c r="E6398" i="1"/>
  <c r="J6397" i="1"/>
  <c r="J6396" i="1"/>
  <c r="K6395" i="1" a="1"/>
  <c r="J6395" i="1"/>
  <c r="G6395" i="1"/>
  <c r="F6395" i="1"/>
  <c r="D6395" i="1"/>
  <c r="J6390" i="1"/>
  <c r="S6390" i="1" s="1"/>
  <c r="V6387" i="1"/>
  <c r="V6388" i="1" s="1"/>
  <c r="V6389" i="1" s="1"/>
  <c r="V6390" i="1" s="1"/>
  <c r="V6391" i="1" s="1"/>
  <c r="V6392" i="1" s="1"/>
  <c r="V6393" i="1" s="1"/>
  <c r="V6394" i="1" s="1"/>
  <c r="V6395" i="1" s="1"/>
  <c r="V6396" i="1" s="1"/>
  <c r="V6397" i="1" s="1"/>
  <c r="V6398" i="1" s="1"/>
  <c r="V6399" i="1" s="1"/>
  <c r="V6400" i="1" s="1"/>
  <c r="V6401" i="1" s="1"/>
  <c r="V6402" i="1" s="1"/>
  <c r="V6403" i="1" s="1"/>
  <c r="V6404" i="1" s="1"/>
  <c r="V6405" i="1" s="1"/>
  <c r="V6406" i="1" s="1"/>
  <c r="V6407" i="1" s="1"/>
  <c r="V6408" i="1" s="1"/>
  <c r="V6409" i="1" s="1"/>
  <c r="V6410" i="1" s="1"/>
  <c r="V6411" i="1" s="1"/>
  <c r="V6412" i="1" s="1"/>
  <c r="V6413" i="1" s="1"/>
  <c r="V6414" i="1" s="1"/>
  <c r="V6415" i="1" s="1"/>
  <c r="V6416" i="1" s="1"/>
  <c r="V6417" i="1" s="1"/>
  <c r="V6418" i="1" s="1"/>
  <c r="V6419" i="1" s="1"/>
  <c r="V6420" i="1" s="1"/>
  <c r="V6421" i="1" s="1"/>
  <c r="V6422" i="1" s="1"/>
  <c r="V6423" i="1" s="1"/>
  <c r="V6424" i="1" s="1"/>
  <c r="V6425" i="1" s="1"/>
  <c r="V6426" i="1" s="1"/>
  <c r="V6427" i="1" s="1"/>
  <c r="V6428" i="1" s="1"/>
  <c r="V6429" i="1" s="1"/>
  <c r="V6430" i="1" s="1"/>
  <c r="V6431" i="1" s="1"/>
  <c r="V6432" i="1" s="1"/>
  <c r="G6381" i="1"/>
  <c r="C6381" i="1"/>
  <c r="B6381" i="1"/>
  <c r="G6380" i="1"/>
  <c r="C6380" i="1"/>
  <c r="B6380" i="1"/>
  <c r="G6379" i="1"/>
  <c r="C6379" i="1"/>
  <c r="B6379" i="1"/>
  <c r="G6378" i="1"/>
  <c r="E6378" i="1"/>
  <c r="C6378" i="1"/>
  <c r="B6378" i="1"/>
  <c r="J6377" i="1"/>
  <c r="G6377" i="1"/>
  <c r="C6377" i="1"/>
  <c r="B6377" i="1"/>
  <c r="J6376" i="1"/>
  <c r="G6376" i="1"/>
  <c r="C6376" i="1"/>
  <c r="B6376" i="1"/>
  <c r="K6375" i="1" a="1"/>
  <c r="O6375" i="1" s="1"/>
  <c r="J6375" i="1"/>
  <c r="G6375" i="1"/>
  <c r="C6375" i="1"/>
  <c r="B6375" i="1"/>
  <c r="G6374" i="1"/>
  <c r="E6374" i="1"/>
  <c r="C6374" i="1"/>
  <c r="B6374" i="1"/>
  <c r="J6373" i="1"/>
  <c r="G6373" i="1"/>
  <c r="C6373" i="1"/>
  <c r="B6373" i="1"/>
  <c r="J6372" i="1"/>
  <c r="G6372" i="1"/>
  <c r="C6372" i="1"/>
  <c r="B6372" i="1"/>
  <c r="K6371" i="1" a="1"/>
  <c r="M6372" i="1" s="1"/>
  <c r="J6371" i="1"/>
  <c r="E6370" i="1"/>
  <c r="J6369" i="1"/>
  <c r="J6368" i="1"/>
  <c r="K6367" i="1" a="1"/>
  <c r="M6369" i="1" s="1"/>
  <c r="J6367" i="1"/>
  <c r="J6365" i="1"/>
  <c r="J6364" i="1"/>
  <c r="B6364" i="1"/>
  <c r="K6363" i="1" a="1"/>
  <c r="O6365" i="1" s="1"/>
  <c r="J6363" i="1"/>
  <c r="J6361" i="1"/>
  <c r="J6360" i="1"/>
  <c r="K6359" i="1" a="1"/>
  <c r="M6360" i="1" s="1"/>
  <c r="J6359" i="1"/>
  <c r="J6357" i="1"/>
  <c r="J6356" i="1"/>
  <c r="K6355" i="1" a="1"/>
  <c r="J6355" i="1"/>
  <c r="J6353" i="1"/>
  <c r="H6353" i="1"/>
  <c r="G6353" i="1"/>
  <c r="D6353" i="1"/>
  <c r="C6353" i="1"/>
  <c r="B6353" i="1"/>
  <c r="J6352" i="1"/>
  <c r="K6351" i="1" a="1"/>
  <c r="L6353" i="1" s="1"/>
  <c r="J6351" i="1"/>
  <c r="E6350" i="1"/>
  <c r="J6349" i="1"/>
  <c r="J6348" i="1"/>
  <c r="K6347" i="1" a="1"/>
  <c r="K6347" i="1" s="1"/>
  <c r="J6347" i="1"/>
  <c r="G6347" i="1"/>
  <c r="F6347" i="1"/>
  <c r="D6347" i="1"/>
  <c r="J6342" i="1"/>
  <c r="J6343" i="1" s="1"/>
  <c r="V6339" i="1"/>
  <c r="V6340" i="1" s="1"/>
  <c r="V6341" i="1" s="1"/>
  <c r="V6342" i="1" s="1"/>
  <c r="V6343" i="1" s="1"/>
  <c r="V6344" i="1" s="1"/>
  <c r="V6345" i="1" s="1"/>
  <c r="V6346" i="1" s="1"/>
  <c r="V6347" i="1" s="1"/>
  <c r="V6348" i="1" s="1"/>
  <c r="V6349" i="1" s="1"/>
  <c r="V6350" i="1" s="1"/>
  <c r="V6351" i="1" s="1"/>
  <c r="V6352" i="1" s="1"/>
  <c r="V6353" i="1" s="1"/>
  <c r="V6354" i="1" s="1"/>
  <c r="V6355" i="1" s="1"/>
  <c r="V6356" i="1" s="1"/>
  <c r="V6357" i="1" s="1"/>
  <c r="V6358" i="1" s="1"/>
  <c r="V6359" i="1" s="1"/>
  <c r="V6360" i="1" s="1"/>
  <c r="V6361" i="1" s="1"/>
  <c r="V6362" i="1" s="1"/>
  <c r="V6363" i="1" s="1"/>
  <c r="V6364" i="1" s="1"/>
  <c r="V6365" i="1" s="1"/>
  <c r="V6366" i="1" s="1"/>
  <c r="V6367" i="1" s="1"/>
  <c r="V6368" i="1" s="1"/>
  <c r="V6369" i="1" s="1"/>
  <c r="V6370" i="1" s="1"/>
  <c r="V6371" i="1" s="1"/>
  <c r="V6372" i="1" s="1"/>
  <c r="V6373" i="1" s="1"/>
  <c r="V6374" i="1" s="1"/>
  <c r="V6375" i="1" s="1"/>
  <c r="V6376" i="1" s="1"/>
  <c r="V6377" i="1" s="1"/>
  <c r="V6378" i="1" s="1"/>
  <c r="V6379" i="1" s="1"/>
  <c r="V6380" i="1" s="1"/>
  <c r="V6381" i="1" s="1"/>
  <c r="V6382" i="1" s="1"/>
  <c r="V6383" i="1" s="1"/>
  <c r="V6384" i="1" s="1"/>
  <c r="G6333" i="1"/>
  <c r="C6333" i="1"/>
  <c r="B6333" i="1"/>
  <c r="G6332" i="1"/>
  <c r="C6332" i="1"/>
  <c r="B6332" i="1"/>
  <c r="G6331" i="1"/>
  <c r="C6331" i="1"/>
  <c r="B6331" i="1"/>
  <c r="G6330" i="1"/>
  <c r="E6330" i="1"/>
  <c r="C6330" i="1"/>
  <c r="B6330" i="1"/>
  <c r="J6329" i="1"/>
  <c r="G6329" i="1"/>
  <c r="C6329" i="1"/>
  <c r="D6329" i="1" s="1"/>
  <c r="B6329" i="1"/>
  <c r="J6328" i="1"/>
  <c r="G6328" i="1"/>
  <c r="C6328" i="1"/>
  <c r="B6328" i="1"/>
  <c r="L6329" i="1"/>
  <c r="S6328" i="1"/>
  <c r="K6327" i="1" a="1"/>
  <c r="Q6329" i="1" s="1"/>
  <c r="J6327" i="1"/>
  <c r="G6327" i="1"/>
  <c r="C6327" i="1"/>
  <c r="B6327" i="1"/>
  <c r="G6326" i="1"/>
  <c r="E6326" i="1"/>
  <c r="C6326" i="1"/>
  <c r="B6326" i="1"/>
  <c r="J6325" i="1"/>
  <c r="G6325" i="1"/>
  <c r="C6325" i="1"/>
  <c r="B6325" i="1"/>
  <c r="J6324" i="1"/>
  <c r="G6324" i="1"/>
  <c r="C6324" i="1"/>
  <c r="B6324" i="1"/>
  <c r="K6323" i="1" a="1"/>
  <c r="P6324" i="1" s="1"/>
  <c r="J6323" i="1"/>
  <c r="E6322" i="1"/>
  <c r="J6321" i="1"/>
  <c r="J6320" i="1"/>
  <c r="K6319" i="1" a="1"/>
  <c r="O6321" i="1" s="1"/>
  <c r="J6319" i="1"/>
  <c r="J6317" i="1"/>
  <c r="J6316" i="1"/>
  <c r="B6316" i="1"/>
  <c r="K6315" i="1" a="1"/>
  <c r="N6316" i="1" s="1"/>
  <c r="J6315" i="1"/>
  <c r="J6313" i="1"/>
  <c r="J6312" i="1"/>
  <c r="K6311" i="1" a="1"/>
  <c r="N6313" i="1" s="1"/>
  <c r="J6311" i="1"/>
  <c r="J6309" i="1"/>
  <c r="J6308" i="1"/>
  <c r="K6307" i="1" a="1"/>
  <c r="L6309" i="1" s="1"/>
  <c r="J6307" i="1"/>
  <c r="J6305" i="1"/>
  <c r="H6305" i="1"/>
  <c r="G6305" i="1"/>
  <c r="D6305" i="1"/>
  <c r="C6305" i="1"/>
  <c r="B6305" i="1"/>
  <c r="J6304" i="1"/>
  <c r="K6303" i="1" a="1"/>
  <c r="M6305" i="1" s="1"/>
  <c r="J6303" i="1"/>
  <c r="E6302" i="1"/>
  <c r="J6301" i="1"/>
  <c r="J6300" i="1"/>
  <c r="K6299" i="1" a="1"/>
  <c r="K6300" i="1" s="1"/>
  <c r="J6299" i="1"/>
  <c r="G6299" i="1"/>
  <c r="F6299" i="1"/>
  <c r="D6299" i="1"/>
  <c r="J6294" i="1"/>
  <c r="J6297" i="1" s="1"/>
  <c r="V6291" i="1"/>
  <c r="V6292" i="1" s="1"/>
  <c r="V6293" i="1" s="1"/>
  <c r="V6294" i="1" s="1"/>
  <c r="V6295" i="1" s="1"/>
  <c r="V6296" i="1" s="1"/>
  <c r="V6297" i="1" s="1"/>
  <c r="V6298" i="1" s="1"/>
  <c r="V6299" i="1" s="1"/>
  <c r="V6300" i="1" s="1"/>
  <c r="V6301" i="1" s="1"/>
  <c r="V6302" i="1" s="1"/>
  <c r="V6303" i="1" s="1"/>
  <c r="V6304" i="1" s="1"/>
  <c r="V6305" i="1" s="1"/>
  <c r="V6306" i="1" s="1"/>
  <c r="V6307" i="1" s="1"/>
  <c r="V6308" i="1" s="1"/>
  <c r="V6309" i="1" s="1"/>
  <c r="V6310" i="1" s="1"/>
  <c r="V6311" i="1" s="1"/>
  <c r="V6312" i="1" s="1"/>
  <c r="V6313" i="1" s="1"/>
  <c r="V6314" i="1" s="1"/>
  <c r="V6315" i="1" s="1"/>
  <c r="V6316" i="1" s="1"/>
  <c r="V6317" i="1" s="1"/>
  <c r="V6318" i="1" s="1"/>
  <c r="V6319" i="1" s="1"/>
  <c r="V6320" i="1" s="1"/>
  <c r="V6321" i="1" s="1"/>
  <c r="V6322" i="1" s="1"/>
  <c r="V6323" i="1" s="1"/>
  <c r="V6324" i="1" s="1"/>
  <c r="V6325" i="1" s="1"/>
  <c r="V6326" i="1" s="1"/>
  <c r="V6327" i="1" s="1"/>
  <c r="V6328" i="1" s="1"/>
  <c r="V6329" i="1" s="1"/>
  <c r="V6330" i="1" s="1"/>
  <c r="V6331" i="1" s="1"/>
  <c r="V6332" i="1" s="1"/>
  <c r="V6333" i="1" s="1"/>
  <c r="V6334" i="1" s="1"/>
  <c r="V6335" i="1" s="1"/>
  <c r="V6336" i="1" s="1"/>
  <c r="G6285" i="1"/>
  <c r="C6285" i="1"/>
  <c r="B6285" i="1"/>
  <c r="G6284" i="1"/>
  <c r="C6284" i="1"/>
  <c r="B6284" i="1"/>
  <c r="G6283" i="1"/>
  <c r="C6283" i="1"/>
  <c r="B6283" i="1"/>
  <c r="G6282" i="1"/>
  <c r="E6282" i="1"/>
  <c r="C6282" i="1"/>
  <c r="B6282" i="1"/>
  <c r="J6281" i="1"/>
  <c r="G6281" i="1"/>
  <c r="C6281" i="1"/>
  <c r="B6281" i="1"/>
  <c r="J6280" i="1"/>
  <c r="G6280" i="1"/>
  <c r="C6280" i="1"/>
  <c r="B6280" i="1"/>
  <c r="K6279" i="1" a="1"/>
  <c r="J6279" i="1"/>
  <c r="G6279" i="1"/>
  <c r="C6279" i="1"/>
  <c r="B6279" i="1"/>
  <c r="G6278" i="1"/>
  <c r="E6278" i="1"/>
  <c r="C6278" i="1"/>
  <c r="D6278" i="1" s="1"/>
  <c r="B6278" i="1"/>
  <c r="J6277" i="1"/>
  <c r="G6277" i="1"/>
  <c r="C6277" i="1"/>
  <c r="B6277" i="1"/>
  <c r="J6276" i="1"/>
  <c r="G6276" i="1"/>
  <c r="C6276" i="1"/>
  <c r="D6276" i="1" s="1"/>
  <c r="B6276" i="1"/>
  <c r="K6275" i="1" a="1"/>
  <c r="R6277" i="1" s="1"/>
  <c r="J6275" i="1"/>
  <c r="E6274" i="1"/>
  <c r="J6273" i="1"/>
  <c r="J6272" i="1"/>
  <c r="K6272" i="1"/>
  <c r="K6271" i="1" a="1"/>
  <c r="L6273" i="1" s="1"/>
  <c r="J6271" i="1"/>
  <c r="J6269" i="1"/>
  <c r="J6268" i="1"/>
  <c r="B6268" i="1"/>
  <c r="K6267" i="1" a="1"/>
  <c r="O6269" i="1" s="1"/>
  <c r="J6267" i="1"/>
  <c r="J6265" i="1"/>
  <c r="J6264" i="1"/>
  <c r="K6263" i="1" a="1"/>
  <c r="M6264" i="1" s="1"/>
  <c r="J6263" i="1"/>
  <c r="J6261" i="1"/>
  <c r="J6260" i="1"/>
  <c r="K6259" i="1" a="1"/>
  <c r="L6261" i="1" s="1"/>
  <c r="J6259" i="1"/>
  <c r="J6257" i="1"/>
  <c r="H6257" i="1"/>
  <c r="G6257" i="1"/>
  <c r="D6257" i="1"/>
  <c r="C6257" i="1"/>
  <c r="B6257" i="1"/>
  <c r="J6256" i="1"/>
  <c r="K6255" i="1" a="1"/>
  <c r="L6257" i="1" s="1"/>
  <c r="J6255" i="1"/>
  <c r="E6254" i="1"/>
  <c r="J6253" i="1"/>
  <c r="J6252" i="1"/>
  <c r="K6251" i="1" a="1"/>
  <c r="K6252" i="1" s="1"/>
  <c r="J6251" i="1"/>
  <c r="G6251" i="1"/>
  <c r="F6251" i="1"/>
  <c r="D6251" i="1"/>
  <c r="J6246" i="1"/>
  <c r="J6247" i="1" s="1"/>
  <c r="V6243" i="1"/>
  <c r="V6244" i="1" s="1"/>
  <c r="V6245" i="1" s="1"/>
  <c r="V6246" i="1" s="1"/>
  <c r="V6247" i="1" s="1"/>
  <c r="V6248" i="1" s="1"/>
  <c r="V6249" i="1" s="1"/>
  <c r="V6250" i="1" s="1"/>
  <c r="V6251" i="1" s="1"/>
  <c r="V6252" i="1" s="1"/>
  <c r="V6253" i="1" s="1"/>
  <c r="V6254" i="1" s="1"/>
  <c r="V6255" i="1" s="1"/>
  <c r="V6256" i="1" s="1"/>
  <c r="V6257" i="1" s="1"/>
  <c r="V6258" i="1" s="1"/>
  <c r="V6259" i="1" s="1"/>
  <c r="V6260" i="1" s="1"/>
  <c r="V6261" i="1" s="1"/>
  <c r="V6262" i="1" s="1"/>
  <c r="V6263" i="1" s="1"/>
  <c r="V6264" i="1" s="1"/>
  <c r="V6265" i="1" s="1"/>
  <c r="V6266" i="1" s="1"/>
  <c r="V6267" i="1" s="1"/>
  <c r="V6268" i="1" s="1"/>
  <c r="V6269" i="1" s="1"/>
  <c r="V6270" i="1" s="1"/>
  <c r="V6271" i="1" s="1"/>
  <c r="V6272" i="1" s="1"/>
  <c r="V6273" i="1" s="1"/>
  <c r="V6274" i="1" s="1"/>
  <c r="V6275" i="1" s="1"/>
  <c r="V6276" i="1" s="1"/>
  <c r="V6277" i="1" s="1"/>
  <c r="V6278" i="1" s="1"/>
  <c r="V6279" i="1" s="1"/>
  <c r="V6280" i="1" s="1"/>
  <c r="V6281" i="1" s="1"/>
  <c r="V6282" i="1" s="1"/>
  <c r="V6283" i="1" s="1"/>
  <c r="V6284" i="1" s="1"/>
  <c r="V6285" i="1" s="1"/>
  <c r="V6286" i="1" s="1"/>
  <c r="V6287" i="1" s="1"/>
  <c r="V6288" i="1" s="1"/>
  <c r="G6237" i="1"/>
  <c r="C6237" i="1"/>
  <c r="B6237" i="1"/>
  <c r="G6236" i="1"/>
  <c r="C6236" i="1"/>
  <c r="B6236" i="1"/>
  <c r="G6235" i="1"/>
  <c r="C6235" i="1"/>
  <c r="B6235" i="1"/>
  <c r="G6234" i="1"/>
  <c r="E6234" i="1"/>
  <c r="C6234" i="1"/>
  <c r="B6234" i="1"/>
  <c r="J6233" i="1"/>
  <c r="G6233" i="1"/>
  <c r="C6233" i="1"/>
  <c r="B6233" i="1"/>
  <c r="J6232" i="1"/>
  <c r="G6232" i="1"/>
  <c r="C6232" i="1"/>
  <c r="B6232" i="1"/>
  <c r="K6231" i="1" a="1"/>
  <c r="S6233" i="1" s="1"/>
  <c r="J6231" i="1"/>
  <c r="G6231" i="1"/>
  <c r="C6231" i="1"/>
  <c r="B6231" i="1"/>
  <c r="G6230" i="1"/>
  <c r="E6230" i="1"/>
  <c r="C6230" i="1"/>
  <c r="B6230" i="1"/>
  <c r="J6229" i="1"/>
  <c r="G6229" i="1"/>
  <c r="C6229" i="1"/>
  <c r="B6229" i="1"/>
  <c r="J6228" i="1"/>
  <c r="G6228" i="1"/>
  <c r="C6228" i="1"/>
  <c r="B6228" i="1"/>
  <c r="K6227" i="1" a="1"/>
  <c r="L6229" i="1" s="1"/>
  <c r="J6227" i="1"/>
  <c r="E6226" i="1"/>
  <c r="J6225" i="1"/>
  <c r="J6224" i="1"/>
  <c r="K6223" i="1" a="1"/>
  <c r="M6225" i="1" s="1"/>
  <c r="J6223" i="1"/>
  <c r="J6221" i="1"/>
  <c r="J6220" i="1"/>
  <c r="B6220" i="1"/>
  <c r="K6219" i="1" a="1"/>
  <c r="M6221" i="1" s="1"/>
  <c r="J6219" i="1"/>
  <c r="J6217" i="1"/>
  <c r="J6216" i="1"/>
  <c r="K6215" i="1" a="1"/>
  <c r="K6217" i="1" s="1"/>
  <c r="J6215" i="1"/>
  <c r="J6213" i="1"/>
  <c r="J6212" i="1"/>
  <c r="K6211" i="1" a="1"/>
  <c r="K6211" i="1" s="1"/>
  <c r="J6211" i="1"/>
  <c r="J6209" i="1"/>
  <c r="H6209" i="1"/>
  <c r="G6209" i="1"/>
  <c r="D6209" i="1"/>
  <c r="C6209" i="1"/>
  <c r="B6209" i="1"/>
  <c r="J6208" i="1"/>
  <c r="K6207" i="1" a="1"/>
  <c r="L6209" i="1" s="1"/>
  <c r="J6207" i="1"/>
  <c r="E6206" i="1"/>
  <c r="J6205" i="1"/>
  <c r="J6204" i="1"/>
  <c r="K6203" i="1" a="1"/>
  <c r="L6205" i="1" s="1"/>
  <c r="J6203" i="1"/>
  <c r="G6203" i="1"/>
  <c r="F6203" i="1"/>
  <c r="D6203" i="1"/>
  <c r="J6198" i="1"/>
  <c r="S6198" i="1" s="1"/>
  <c r="V6195" i="1"/>
  <c r="V6196" i="1" s="1"/>
  <c r="V6197" i="1" s="1"/>
  <c r="V6198" i="1" s="1"/>
  <c r="V6199" i="1" s="1"/>
  <c r="V6200" i="1" s="1"/>
  <c r="V6201" i="1" s="1"/>
  <c r="V6202" i="1" s="1"/>
  <c r="V6203" i="1" s="1"/>
  <c r="V6204" i="1" s="1"/>
  <c r="V6205" i="1" s="1"/>
  <c r="V6206" i="1" s="1"/>
  <c r="V6207" i="1" s="1"/>
  <c r="V6208" i="1" s="1"/>
  <c r="V6209" i="1" s="1"/>
  <c r="V6210" i="1" s="1"/>
  <c r="V6211" i="1" s="1"/>
  <c r="V6212" i="1" s="1"/>
  <c r="V6213" i="1" s="1"/>
  <c r="V6214" i="1" s="1"/>
  <c r="V6215" i="1" s="1"/>
  <c r="V6216" i="1" s="1"/>
  <c r="V6217" i="1" s="1"/>
  <c r="V6218" i="1" s="1"/>
  <c r="V6219" i="1" s="1"/>
  <c r="V6220" i="1" s="1"/>
  <c r="V6221" i="1" s="1"/>
  <c r="V6222" i="1" s="1"/>
  <c r="V6223" i="1" s="1"/>
  <c r="V6224" i="1" s="1"/>
  <c r="V6225" i="1" s="1"/>
  <c r="V6226" i="1" s="1"/>
  <c r="V6227" i="1" s="1"/>
  <c r="V6228" i="1" s="1"/>
  <c r="V6229" i="1" s="1"/>
  <c r="V6230" i="1" s="1"/>
  <c r="V6231" i="1" s="1"/>
  <c r="V6232" i="1" s="1"/>
  <c r="V6233" i="1" s="1"/>
  <c r="V6234" i="1" s="1"/>
  <c r="V6235" i="1" s="1"/>
  <c r="V6236" i="1" s="1"/>
  <c r="V6237" i="1" s="1"/>
  <c r="V6238" i="1" s="1"/>
  <c r="V6239" i="1" s="1"/>
  <c r="V6240" i="1" s="1"/>
  <c r="G6189" i="1"/>
  <c r="C6189" i="1"/>
  <c r="B6189" i="1"/>
  <c r="G6188" i="1"/>
  <c r="C6188" i="1"/>
  <c r="B6188" i="1"/>
  <c r="G6187" i="1"/>
  <c r="C6187" i="1"/>
  <c r="B6187" i="1"/>
  <c r="G6186" i="1"/>
  <c r="E6186" i="1"/>
  <c r="C6186" i="1"/>
  <c r="B6186" i="1"/>
  <c r="J6185" i="1"/>
  <c r="G6185" i="1"/>
  <c r="C6185" i="1"/>
  <c r="B6185" i="1"/>
  <c r="J6184" i="1"/>
  <c r="G6184" i="1"/>
  <c r="C6184" i="1"/>
  <c r="B6184" i="1"/>
  <c r="K6183" i="1" a="1"/>
  <c r="P6185" i="1" s="1"/>
  <c r="J6183" i="1"/>
  <c r="G6183" i="1"/>
  <c r="C6183" i="1"/>
  <c r="B6183" i="1"/>
  <c r="G6182" i="1"/>
  <c r="E6182" i="1"/>
  <c r="C6182" i="1"/>
  <c r="B6182" i="1"/>
  <c r="J6181" i="1"/>
  <c r="G6181" i="1"/>
  <c r="C6181" i="1"/>
  <c r="B6181" i="1"/>
  <c r="J6180" i="1"/>
  <c r="G6180" i="1"/>
  <c r="C6180" i="1"/>
  <c r="B6180" i="1"/>
  <c r="K6179" i="1" a="1"/>
  <c r="R6181" i="1" s="1"/>
  <c r="J6179" i="1"/>
  <c r="E6178" i="1"/>
  <c r="J6177" i="1"/>
  <c r="J6176" i="1"/>
  <c r="K6175" i="1" a="1"/>
  <c r="M6176" i="1" s="1"/>
  <c r="J6175" i="1"/>
  <c r="J6173" i="1"/>
  <c r="J6172" i="1"/>
  <c r="B6172" i="1"/>
  <c r="K6171" i="1" a="1"/>
  <c r="O6173" i="1" s="1"/>
  <c r="J6171" i="1"/>
  <c r="J6169" i="1"/>
  <c r="J6168" i="1"/>
  <c r="K6167" i="1" a="1"/>
  <c r="M6168" i="1" s="1"/>
  <c r="J6167" i="1"/>
  <c r="J6165" i="1"/>
  <c r="J6164" i="1"/>
  <c r="K6163" i="1" a="1"/>
  <c r="M6165" i="1" s="1"/>
  <c r="J6163" i="1"/>
  <c r="J6161" i="1"/>
  <c r="H6161" i="1"/>
  <c r="G6161" i="1"/>
  <c r="D6161" i="1"/>
  <c r="C6161" i="1"/>
  <c r="B6161" i="1"/>
  <c r="J6160" i="1"/>
  <c r="K6159" i="1" a="1"/>
  <c r="J6159" i="1"/>
  <c r="E6158" i="1"/>
  <c r="J6157" i="1"/>
  <c r="J6156" i="1"/>
  <c r="K6155" i="1" a="1"/>
  <c r="L6157" i="1" s="1"/>
  <c r="J6155" i="1"/>
  <c r="G6155" i="1"/>
  <c r="F6155" i="1"/>
  <c r="D6155" i="1"/>
  <c r="J6150" i="1"/>
  <c r="S6150" i="1" s="1"/>
  <c r="V6147" i="1"/>
  <c r="V6148" i="1" s="1"/>
  <c r="V6149" i="1" s="1"/>
  <c r="V6150" i="1" s="1"/>
  <c r="V6151" i="1" s="1"/>
  <c r="V6152" i="1" s="1"/>
  <c r="V6153" i="1" s="1"/>
  <c r="V6154" i="1" s="1"/>
  <c r="V6155" i="1" s="1"/>
  <c r="V6156" i="1" s="1"/>
  <c r="V6157" i="1" s="1"/>
  <c r="V6158" i="1" s="1"/>
  <c r="V6159" i="1" s="1"/>
  <c r="V6160" i="1" s="1"/>
  <c r="V6161" i="1" s="1"/>
  <c r="V6162" i="1" s="1"/>
  <c r="V6163" i="1" s="1"/>
  <c r="V6164" i="1" s="1"/>
  <c r="V6165" i="1" s="1"/>
  <c r="V6166" i="1" s="1"/>
  <c r="V6167" i="1" s="1"/>
  <c r="V6168" i="1" s="1"/>
  <c r="V6169" i="1" s="1"/>
  <c r="V6170" i="1" s="1"/>
  <c r="V6171" i="1" s="1"/>
  <c r="V6172" i="1" s="1"/>
  <c r="V6173" i="1" s="1"/>
  <c r="V6174" i="1" s="1"/>
  <c r="V6175" i="1" s="1"/>
  <c r="V6176" i="1" s="1"/>
  <c r="V6177" i="1" s="1"/>
  <c r="V6178" i="1" s="1"/>
  <c r="V6179" i="1" s="1"/>
  <c r="V6180" i="1" s="1"/>
  <c r="V6181" i="1" s="1"/>
  <c r="V6182" i="1" s="1"/>
  <c r="V6183" i="1" s="1"/>
  <c r="V6184" i="1" s="1"/>
  <c r="V6185" i="1" s="1"/>
  <c r="V6186" i="1" s="1"/>
  <c r="V6187" i="1" s="1"/>
  <c r="V6188" i="1" s="1"/>
  <c r="V6189" i="1" s="1"/>
  <c r="V6190" i="1" s="1"/>
  <c r="V6191" i="1" s="1"/>
  <c r="V6192" i="1" s="1"/>
  <c r="G6141" i="1"/>
  <c r="C6141" i="1"/>
  <c r="B6141" i="1"/>
  <c r="G6140" i="1"/>
  <c r="C6140" i="1"/>
  <c r="B6140" i="1"/>
  <c r="G6139" i="1"/>
  <c r="C6139" i="1"/>
  <c r="B6139" i="1"/>
  <c r="G6138" i="1"/>
  <c r="E6138" i="1"/>
  <c r="C6138" i="1"/>
  <c r="B6138" i="1"/>
  <c r="J6137" i="1"/>
  <c r="G6137" i="1"/>
  <c r="C6137" i="1"/>
  <c r="B6137" i="1"/>
  <c r="J6136" i="1"/>
  <c r="G6136" i="1"/>
  <c r="C6136" i="1"/>
  <c r="B6136" i="1"/>
  <c r="K6135" i="1" a="1"/>
  <c r="Q6136" i="1" s="1"/>
  <c r="J6135" i="1"/>
  <c r="G6135" i="1"/>
  <c r="C6135" i="1"/>
  <c r="B6135" i="1"/>
  <c r="G6134" i="1"/>
  <c r="E6134" i="1"/>
  <c r="C6134" i="1"/>
  <c r="B6134" i="1"/>
  <c r="J6133" i="1"/>
  <c r="G6133" i="1"/>
  <c r="C6133" i="1"/>
  <c r="B6133" i="1"/>
  <c r="J6132" i="1"/>
  <c r="G6132" i="1"/>
  <c r="C6132" i="1"/>
  <c r="B6132" i="1"/>
  <c r="K6131" i="1" a="1"/>
  <c r="K6133" i="1" s="1"/>
  <c r="J6131" i="1"/>
  <c r="E6130" i="1"/>
  <c r="J6129" i="1"/>
  <c r="J6128" i="1"/>
  <c r="L6128" i="1"/>
  <c r="K6127" i="1" a="1"/>
  <c r="L6129" i="1" s="1"/>
  <c r="J6127" i="1"/>
  <c r="J6125" i="1"/>
  <c r="J6124" i="1"/>
  <c r="B6124" i="1"/>
  <c r="K6123" i="1" a="1"/>
  <c r="O6125" i="1" s="1"/>
  <c r="J6123" i="1"/>
  <c r="J6121" i="1"/>
  <c r="J6120" i="1"/>
  <c r="K6119" i="1" a="1"/>
  <c r="M6120" i="1" s="1"/>
  <c r="J6119" i="1"/>
  <c r="J6117" i="1"/>
  <c r="J6116" i="1"/>
  <c r="K6115" i="1" a="1"/>
  <c r="M6116" i="1" s="1"/>
  <c r="J6115" i="1"/>
  <c r="J6113" i="1"/>
  <c r="H6113" i="1"/>
  <c r="G6113" i="1"/>
  <c r="D6113" i="1"/>
  <c r="C6113" i="1"/>
  <c r="B6113" i="1"/>
  <c r="J6112" i="1"/>
  <c r="K6111" i="1" a="1"/>
  <c r="L6111" i="1" s="1"/>
  <c r="J6111" i="1"/>
  <c r="E6110" i="1"/>
  <c r="J6109" i="1"/>
  <c r="J6108" i="1"/>
  <c r="K6107" i="1" a="1"/>
  <c r="K6107" i="1" s="1"/>
  <c r="J6107" i="1"/>
  <c r="G6107" i="1"/>
  <c r="F6107" i="1"/>
  <c r="D6107" i="1"/>
  <c r="J6102" i="1"/>
  <c r="J6104" i="1" s="1"/>
  <c r="V6099" i="1"/>
  <c r="V6100" i="1" s="1"/>
  <c r="V6101" i="1" s="1"/>
  <c r="V6102" i="1" s="1"/>
  <c r="V6103" i="1" s="1"/>
  <c r="V6104" i="1" s="1"/>
  <c r="V6105" i="1" s="1"/>
  <c r="V6106" i="1" s="1"/>
  <c r="V6107" i="1" s="1"/>
  <c r="V6108" i="1" s="1"/>
  <c r="V6109" i="1" s="1"/>
  <c r="V6110" i="1" s="1"/>
  <c r="V6111" i="1" s="1"/>
  <c r="V6112" i="1" s="1"/>
  <c r="V6113" i="1" s="1"/>
  <c r="V6114" i="1" s="1"/>
  <c r="V6115" i="1" s="1"/>
  <c r="V6116" i="1" s="1"/>
  <c r="V6117" i="1" s="1"/>
  <c r="V6118" i="1" s="1"/>
  <c r="V6119" i="1" s="1"/>
  <c r="V6120" i="1" s="1"/>
  <c r="V6121" i="1" s="1"/>
  <c r="V6122" i="1" s="1"/>
  <c r="V6123" i="1" s="1"/>
  <c r="V6124" i="1" s="1"/>
  <c r="V6125" i="1" s="1"/>
  <c r="V6126" i="1" s="1"/>
  <c r="V6127" i="1" s="1"/>
  <c r="V6128" i="1" s="1"/>
  <c r="V6129" i="1" s="1"/>
  <c r="V6130" i="1" s="1"/>
  <c r="V6131" i="1" s="1"/>
  <c r="V6132" i="1" s="1"/>
  <c r="V6133" i="1" s="1"/>
  <c r="V6134" i="1" s="1"/>
  <c r="V6135" i="1" s="1"/>
  <c r="V6136" i="1" s="1"/>
  <c r="V6137" i="1" s="1"/>
  <c r="V6138" i="1" s="1"/>
  <c r="V6139" i="1" s="1"/>
  <c r="V6140" i="1" s="1"/>
  <c r="V6141" i="1" s="1"/>
  <c r="V6142" i="1" s="1"/>
  <c r="V6143" i="1" s="1"/>
  <c r="V6144" i="1" s="1"/>
  <c r="G6093" i="1"/>
  <c r="C6093" i="1"/>
  <c r="B6093" i="1"/>
  <c r="G6092" i="1"/>
  <c r="C6092" i="1"/>
  <c r="B6092" i="1"/>
  <c r="G6091" i="1"/>
  <c r="C6091" i="1"/>
  <c r="B6091" i="1"/>
  <c r="G6090" i="1"/>
  <c r="C6090" i="1"/>
  <c r="B6090" i="1"/>
  <c r="J6089" i="1"/>
  <c r="G6089" i="1"/>
  <c r="C6089" i="1"/>
  <c r="B6089" i="1"/>
  <c r="J6088" i="1"/>
  <c r="G6088" i="1"/>
  <c r="C6088" i="1"/>
  <c r="B6088" i="1"/>
  <c r="K6087" i="1" a="1"/>
  <c r="Q6089" i="1" s="1"/>
  <c r="J6087" i="1"/>
  <c r="G6087" i="1"/>
  <c r="C6087" i="1"/>
  <c r="B6087" i="1"/>
  <c r="G6086" i="1"/>
  <c r="C6086" i="1"/>
  <c r="B6086" i="1"/>
  <c r="J6085" i="1"/>
  <c r="G6085" i="1"/>
  <c r="C6085" i="1"/>
  <c r="B6085" i="1"/>
  <c r="J6084" i="1"/>
  <c r="G6084" i="1"/>
  <c r="C6084" i="1"/>
  <c r="B6084" i="1"/>
  <c r="K6083" i="1" a="1"/>
  <c r="R6084" i="1" s="1"/>
  <c r="J6083" i="1"/>
  <c r="J6081" i="1"/>
  <c r="J6080" i="1"/>
  <c r="K6079" i="1" a="1"/>
  <c r="O6081" i="1" s="1"/>
  <c r="J6079" i="1"/>
  <c r="J6077" i="1"/>
  <c r="J6076" i="1"/>
  <c r="B6076" i="1"/>
  <c r="K6075" i="1" a="1"/>
  <c r="N6077" i="1" s="1"/>
  <c r="J6075" i="1"/>
  <c r="J6073" i="1"/>
  <c r="J6072" i="1"/>
  <c r="K6071" i="1" a="1"/>
  <c r="J6071" i="1"/>
  <c r="J6069" i="1"/>
  <c r="J6068" i="1"/>
  <c r="K6067" i="1" a="1"/>
  <c r="K6069" i="1" s="1"/>
  <c r="J6067" i="1"/>
  <c r="J6065" i="1"/>
  <c r="J6064" i="1"/>
  <c r="K6063" i="1" a="1"/>
  <c r="L6063" i="1" s="1"/>
  <c r="J6063" i="1"/>
  <c r="J6061" i="1"/>
  <c r="J6060" i="1"/>
  <c r="K6059" i="1" a="1"/>
  <c r="K6059" i="1" s="1"/>
  <c r="J6059" i="1"/>
  <c r="J6054" i="1"/>
  <c r="J6056" i="1" s="1"/>
  <c r="V6051" i="1"/>
  <c r="V6052" i="1" s="1"/>
  <c r="V6053" i="1" s="1"/>
  <c r="V6054" i="1" s="1"/>
  <c r="V6055" i="1" s="1"/>
  <c r="V6056" i="1" s="1"/>
  <c r="V6057" i="1" s="1"/>
  <c r="V6058" i="1" s="1"/>
  <c r="V6059" i="1" s="1"/>
  <c r="V6060" i="1" s="1"/>
  <c r="V6061" i="1" s="1"/>
  <c r="V6062" i="1" s="1"/>
  <c r="V6063" i="1" s="1"/>
  <c r="V6064" i="1" s="1"/>
  <c r="V6065" i="1" s="1"/>
  <c r="V6066" i="1" s="1"/>
  <c r="V6067" i="1" s="1"/>
  <c r="V6068" i="1" s="1"/>
  <c r="V6069" i="1" s="1"/>
  <c r="V6070" i="1" s="1"/>
  <c r="V6071" i="1" s="1"/>
  <c r="V6072" i="1" s="1"/>
  <c r="V6073" i="1" s="1"/>
  <c r="V6074" i="1" s="1"/>
  <c r="V6075" i="1" s="1"/>
  <c r="V6076" i="1" s="1"/>
  <c r="V6077" i="1" s="1"/>
  <c r="V6078" i="1" s="1"/>
  <c r="V6079" i="1" s="1"/>
  <c r="V6080" i="1" s="1"/>
  <c r="V6081" i="1" s="1"/>
  <c r="V6082" i="1" s="1"/>
  <c r="V6083" i="1" s="1"/>
  <c r="V6084" i="1" s="1"/>
  <c r="V6085" i="1" s="1"/>
  <c r="V6086" i="1" s="1"/>
  <c r="V6087" i="1" s="1"/>
  <c r="V6088" i="1" s="1"/>
  <c r="V6089" i="1" s="1"/>
  <c r="V6090" i="1" s="1"/>
  <c r="V6091" i="1" s="1"/>
  <c r="V6092" i="1" s="1"/>
  <c r="V6093" i="1" s="1"/>
  <c r="V6094" i="1" s="1"/>
  <c r="V6095" i="1" s="1"/>
  <c r="V6096" i="1" s="1"/>
  <c r="G6045" i="1"/>
  <c r="C6045" i="1"/>
  <c r="B6045" i="1"/>
  <c r="G6044" i="1"/>
  <c r="C6044" i="1"/>
  <c r="B6044" i="1"/>
  <c r="G6043" i="1"/>
  <c r="C6043" i="1"/>
  <c r="B6043" i="1"/>
  <c r="G6042" i="1"/>
  <c r="C6042" i="1"/>
  <c r="B6042" i="1"/>
  <c r="D6042" i="1" s="1"/>
  <c r="J6041" i="1"/>
  <c r="G6041" i="1"/>
  <c r="C6041" i="1"/>
  <c r="B6041" i="1"/>
  <c r="J6040" i="1"/>
  <c r="G6040" i="1"/>
  <c r="C6040" i="1"/>
  <c r="B6040" i="1"/>
  <c r="K6039" i="1" a="1"/>
  <c r="R6041" i="1" s="1"/>
  <c r="J6039" i="1"/>
  <c r="G6039" i="1"/>
  <c r="C6039" i="1"/>
  <c r="B6039" i="1"/>
  <c r="G6038" i="1"/>
  <c r="C6038" i="1"/>
  <c r="B6038" i="1"/>
  <c r="D6038" i="1" s="1"/>
  <c r="J6037" i="1"/>
  <c r="G6037" i="1"/>
  <c r="C6037" i="1"/>
  <c r="B6037" i="1"/>
  <c r="J6036" i="1"/>
  <c r="G6036" i="1"/>
  <c r="C6036" i="1"/>
  <c r="B6036" i="1"/>
  <c r="K6035" i="1" a="1"/>
  <c r="K6037" i="1" s="1"/>
  <c r="J6035" i="1"/>
  <c r="J6033" i="1"/>
  <c r="J6032" i="1"/>
  <c r="K6031" i="1" a="1"/>
  <c r="L6033" i="1" s="1"/>
  <c r="J6031" i="1"/>
  <c r="J6029" i="1"/>
  <c r="J6028" i="1"/>
  <c r="B6028" i="1"/>
  <c r="K6027" i="1" a="1"/>
  <c r="N6029" i="1" s="1"/>
  <c r="J6027" i="1"/>
  <c r="J6025" i="1"/>
  <c r="J6024" i="1"/>
  <c r="K6023" i="1" a="1"/>
  <c r="O6024" i="1" s="1"/>
  <c r="J6023" i="1"/>
  <c r="J6021" i="1"/>
  <c r="J6020" i="1"/>
  <c r="K6019" i="1" a="1"/>
  <c r="L6021" i="1" s="1"/>
  <c r="J6019" i="1"/>
  <c r="J6017" i="1"/>
  <c r="J6016" i="1"/>
  <c r="K6015" i="1" a="1"/>
  <c r="M6016" i="1" s="1"/>
  <c r="J6015" i="1"/>
  <c r="J6013" i="1"/>
  <c r="J6012" i="1"/>
  <c r="K6011" i="1" a="1"/>
  <c r="K6012" i="1" s="1"/>
  <c r="J6011" i="1"/>
  <c r="J6006" i="1"/>
  <c r="O6009" i="1" s="1"/>
  <c r="V6003" i="1"/>
  <c r="V6004" i="1" s="1"/>
  <c r="V6005" i="1" s="1"/>
  <c r="V6006" i="1" s="1"/>
  <c r="V6007" i="1" s="1"/>
  <c r="V6008" i="1" s="1"/>
  <c r="V6009" i="1" s="1"/>
  <c r="V6010" i="1" s="1"/>
  <c r="V6011" i="1" s="1"/>
  <c r="V6012" i="1" s="1"/>
  <c r="V6013" i="1" s="1"/>
  <c r="V6014" i="1" s="1"/>
  <c r="V6015" i="1" s="1"/>
  <c r="V6016" i="1" s="1"/>
  <c r="V6017" i="1" s="1"/>
  <c r="V6018" i="1" s="1"/>
  <c r="V6019" i="1" s="1"/>
  <c r="V6020" i="1" s="1"/>
  <c r="V6021" i="1" s="1"/>
  <c r="V6022" i="1" s="1"/>
  <c r="V6023" i="1" s="1"/>
  <c r="V6024" i="1" s="1"/>
  <c r="V6025" i="1" s="1"/>
  <c r="V6026" i="1" s="1"/>
  <c r="V6027" i="1" s="1"/>
  <c r="V6028" i="1" s="1"/>
  <c r="V6029" i="1" s="1"/>
  <c r="V6030" i="1" s="1"/>
  <c r="V6031" i="1" s="1"/>
  <c r="V6032" i="1" s="1"/>
  <c r="V6033" i="1" s="1"/>
  <c r="V6034" i="1" s="1"/>
  <c r="V6035" i="1" s="1"/>
  <c r="V6036" i="1" s="1"/>
  <c r="V6037" i="1" s="1"/>
  <c r="V6038" i="1" s="1"/>
  <c r="V6039" i="1" s="1"/>
  <c r="V6040" i="1" s="1"/>
  <c r="V6041" i="1" s="1"/>
  <c r="V6042" i="1" s="1"/>
  <c r="V6043" i="1" s="1"/>
  <c r="V6044" i="1" s="1"/>
  <c r="V6045" i="1" s="1"/>
  <c r="V6046" i="1" s="1"/>
  <c r="V6047" i="1" s="1"/>
  <c r="V6048" i="1" s="1"/>
  <c r="G5997" i="1"/>
  <c r="C5997" i="1"/>
  <c r="B5997" i="1"/>
  <c r="G5996" i="1"/>
  <c r="C5996" i="1"/>
  <c r="B5996" i="1"/>
  <c r="G5995" i="1"/>
  <c r="C5995" i="1"/>
  <c r="B5995" i="1"/>
  <c r="G5994" i="1"/>
  <c r="C5994" i="1"/>
  <c r="B5994" i="1"/>
  <c r="J5993" i="1"/>
  <c r="G5993" i="1"/>
  <c r="C5993" i="1"/>
  <c r="B5993" i="1"/>
  <c r="J5992" i="1"/>
  <c r="G5992" i="1"/>
  <c r="C5992" i="1"/>
  <c r="B5992" i="1"/>
  <c r="K5991" i="1" a="1"/>
  <c r="P5993" i="1" s="1"/>
  <c r="J5991" i="1"/>
  <c r="G5991" i="1"/>
  <c r="C5991" i="1"/>
  <c r="B5991" i="1"/>
  <c r="G5990" i="1"/>
  <c r="C5990" i="1"/>
  <c r="B5990" i="1"/>
  <c r="J5989" i="1"/>
  <c r="G5989" i="1"/>
  <c r="C5989" i="1"/>
  <c r="B5989" i="1"/>
  <c r="J5988" i="1"/>
  <c r="G5988" i="1"/>
  <c r="C5988" i="1"/>
  <c r="B5988" i="1"/>
  <c r="K5987" i="1" a="1"/>
  <c r="L5989" i="1" s="1"/>
  <c r="J5987" i="1"/>
  <c r="J5985" i="1"/>
  <c r="J5984" i="1"/>
  <c r="K5983" i="1" a="1"/>
  <c r="N5985" i="1" s="1"/>
  <c r="J5983" i="1"/>
  <c r="J5981" i="1"/>
  <c r="J5980" i="1"/>
  <c r="B5980" i="1"/>
  <c r="K5979" i="1" a="1"/>
  <c r="P5980" i="1" s="1"/>
  <c r="J5979" i="1"/>
  <c r="J5977" i="1"/>
  <c r="J5976" i="1"/>
  <c r="K5975" i="1" a="1"/>
  <c r="K5977" i="1" s="1"/>
  <c r="J5975" i="1"/>
  <c r="J5973" i="1"/>
  <c r="J5972" i="1"/>
  <c r="K5971" i="1" a="1"/>
  <c r="N5972" i="1" s="1"/>
  <c r="J5971" i="1"/>
  <c r="J5969" i="1"/>
  <c r="J5968" i="1"/>
  <c r="K5967" i="1" a="1"/>
  <c r="K5969" i="1" s="1"/>
  <c r="J5967" i="1"/>
  <c r="J5965" i="1"/>
  <c r="J5964" i="1"/>
  <c r="K5963" i="1" a="1"/>
  <c r="L5964" i="1" s="1"/>
  <c r="J5963" i="1"/>
  <c r="J5958" i="1"/>
  <c r="J5960" i="1" s="1"/>
  <c r="V5955" i="1"/>
  <c r="V5956" i="1" s="1"/>
  <c r="V5957" i="1" s="1"/>
  <c r="V5958" i="1" s="1"/>
  <c r="V5959" i="1" s="1"/>
  <c r="V5960" i="1" s="1"/>
  <c r="V5961" i="1" s="1"/>
  <c r="V5962" i="1" s="1"/>
  <c r="V5963" i="1" s="1"/>
  <c r="V5964" i="1" s="1"/>
  <c r="V5965" i="1" s="1"/>
  <c r="V5966" i="1" s="1"/>
  <c r="V5967" i="1" s="1"/>
  <c r="V5968" i="1" s="1"/>
  <c r="V5969" i="1" s="1"/>
  <c r="V5970" i="1" s="1"/>
  <c r="V5971" i="1" s="1"/>
  <c r="V5972" i="1" s="1"/>
  <c r="V5973" i="1" s="1"/>
  <c r="V5974" i="1" s="1"/>
  <c r="V5975" i="1" s="1"/>
  <c r="V5976" i="1" s="1"/>
  <c r="V5977" i="1" s="1"/>
  <c r="V5978" i="1" s="1"/>
  <c r="V5979" i="1" s="1"/>
  <c r="V5980" i="1" s="1"/>
  <c r="V5981" i="1" s="1"/>
  <c r="V5982" i="1" s="1"/>
  <c r="V5983" i="1" s="1"/>
  <c r="V5984" i="1" s="1"/>
  <c r="V5985" i="1" s="1"/>
  <c r="V5986" i="1" s="1"/>
  <c r="V5987" i="1" s="1"/>
  <c r="V5988" i="1" s="1"/>
  <c r="V5989" i="1" s="1"/>
  <c r="V5990" i="1" s="1"/>
  <c r="V5991" i="1" s="1"/>
  <c r="V5992" i="1" s="1"/>
  <c r="V5993" i="1" s="1"/>
  <c r="V5994" i="1" s="1"/>
  <c r="V5995" i="1" s="1"/>
  <c r="V5996" i="1" s="1"/>
  <c r="V5997" i="1" s="1"/>
  <c r="V5998" i="1" s="1"/>
  <c r="V5999" i="1" s="1"/>
  <c r="V6000" i="1" s="1"/>
  <c r="G5949" i="1"/>
  <c r="C5949" i="1"/>
  <c r="B5949" i="1"/>
  <c r="G5948" i="1"/>
  <c r="C5948" i="1"/>
  <c r="B5948" i="1"/>
  <c r="G5947" i="1"/>
  <c r="C5947" i="1"/>
  <c r="B5947" i="1"/>
  <c r="G5946" i="1"/>
  <c r="C5946" i="1"/>
  <c r="B5946" i="1"/>
  <c r="J5945" i="1"/>
  <c r="G5945" i="1"/>
  <c r="C5945" i="1"/>
  <c r="B5945" i="1"/>
  <c r="J5944" i="1"/>
  <c r="G5944" i="1"/>
  <c r="C5944" i="1"/>
  <c r="B5944" i="1"/>
  <c r="K5943" i="1" a="1"/>
  <c r="R5944" i="1" s="1"/>
  <c r="J5943" i="1"/>
  <c r="G5943" i="1"/>
  <c r="C5943" i="1"/>
  <c r="B5943" i="1"/>
  <c r="G5942" i="1"/>
  <c r="C5942" i="1"/>
  <c r="B5942" i="1"/>
  <c r="J5941" i="1"/>
  <c r="G5941" i="1"/>
  <c r="C5941" i="1"/>
  <c r="B5941" i="1"/>
  <c r="J5940" i="1"/>
  <c r="G5940" i="1"/>
  <c r="C5940" i="1"/>
  <c r="B5940" i="1"/>
  <c r="K5939" i="1" a="1"/>
  <c r="R5941" i="1" s="1"/>
  <c r="J5939" i="1"/>
  <c r="J5937" i="1"/>
  <c r="J5936" i="1"/>
  <c r="K5935" i="1" a="1"/>
  <c r="L5937" i="1" s="1"/>
  <c r="J5935" i="1"/>
  <c r="J5933" i="1"/>
  <c r="J5932" i="1"/>
  <c r="B5932" i="1"/>
  <c r="K5931" i="1" a="1"/>
  <c r="J5931" i="1"/>
  <c r="J5929" i="1"/>
  <c r="J5928" i="1"/>
  <c r="K5927" i="1" a="1"/>
  <c r="J5927" i="1"/>
  <c r="J5925" i="1"/>
  <c r="J5924" i="1"/>
  <c r="K5923" i="1" a="1"/>
  <c r="J5923" i="1"/>
  <c r="J5921" i="1"/>
  <c r="J5920" i="1"/>
  <c r="K5919" i="1" a="1"/>
  <c r="M5921" i="1" s="1"/>
  <c r="J5919" i="1"/>
  <c r="J5917" i="1"/>
  <c r="J5916" i="1"/>
  <c r="K5915" i="1" a="1"/>
  <c r="J5915" i="1"/>
  <c r="J5910" i="1"/>
  <c r="S5910" i="1" s="1"/>
  <c r="V5907" i="1"/>
  <c r="V5908" i="1" s="1"/>
  <c r="V5909" i="1" s="1"/>
  <c r="V5910" i="1" s="1"/>
  <c r="V5911" i="1" s="1"/>
  <c r="V5912" i="1" s="1"/>
  <c r="V5913" i="1" s="1"/>
  <c r="V5914" i="1" s="1"/>
  <c r="V5915" i="1" s="1"/>
  <c r="V5916" i="1" s="1"/>
  <c r="V5917" i="1" s="1"/>
  <c r="V5918" i="1" s="1"/>
  <c r="V5919" i="1" s="1"/>
  <c r="V5920" i="1" s="1"/>
  <c r="V5921" i="1" s="1"/>
  <c r="V5922" i="1" s="1"/>
  <c r="V5923" i="1" s="1"/>
  <c r="V5924" i="1" s="1"/>
  <c r="V5925" i="1" s="1"/>
  <c r="V5926" i="1" s="1"/>
  <c r="V5927" i="1" s="1"/>
  <c r="V5928" i="1" s="1"/>
  <c r="V5929" i="1" s="1"/>
  <c r="V5930" i="1" s="1"/>
  <c r="V5931" i="1" s="1"/>
  <c r="V5932" i="1" s="1"/>
  <c r="V5933" i="1" s="1"/>
  <c r="V5934" i="1" s="1"/>
  <c r="V5935" i="1" s="1"/>
  <c r="V5936" i="1" s="1"/>
  <c r="V5937" i="1" s="1"/>
  <c r="V5938" i="1" s="1"/>
  <c r="V5939" i="1" s="1"/>
  <c r="V5940" i="1" s="1"/>
  <c r="V5941" i="1" s="1"/>
  <c r="V5942" i="1" s="1"/>
  <c r="V5943" i="1" s="1"/>
  <c r="V5944" i="1" s="1"/>
  <c r="V5945" i="1" s="1"/>
  <c r="V5946" i="1" s="1"/>
  <c r="V5947" i="1" s="1"/>
  <c r="V5948" i="1" s="1"/>
  <c r="V5949" i="1" s="1"/>
  <c r="V5950" i="1" s="1"/>
  <c r="V5951" i="1" s="1"/>
  <c r="V5952" i="1" s="1"/>
  <c r="G5901" i="1"/>
  <c r="C5901" i="1"/>
  <c r="B5901" i="1"/>
  <c r="G5900" i="1"/>
  <c r="C5900" i="1"/>
  <c r="B5900" i="1"/>
  <c r="G5899" i="1"/>
  <c r="C5899" i="1"/>
  <c r="B5899" i="1"/>
  <c r="G5898" i="1"/>
  <c r="C5898" i="1"/>
  <c r="B5898" i="1"/>
  <c r="J5897" i="1"/>
  <c r="G5897" i="1"/>
  <c r="C5897" i="1"/>
  <c r="B5897" i="1"/>
  <c r="J5896" i="1"/>
  <c r="G5896" i="1"/>
  <c r="C5896" i="1"/>
  <c r="B5896" i="1"/>
  <c r="K5895" i="1" a="1"/>
  <c r="K5897" i="1" s="1"/>
  <c r="J5895" i="1"/>
  <c r="G5895" i="1"/>
  <c r="C5895" i="1"/>
  <c r="B5895" i="1"/>
  <c r="G5894" i="1"/>
  <c r="C5894" i="1"/>
  <c r="B5894" i="1"/>
  <c r="J5893" i="1"/>
  <c r="G5893" i="1"/>
  <c r="C5893" i="1"/>
  <c r="B5893" i="1"/>
  <c r="J5892" i="1"/>
  <c r="G5892" i="1"/>
  <c r="C5892" i="1"/>
  <c r="B5892" i="1"/>
  <c r="K5891" i="1" a="1"/>
  <c r="O5893" i="1" s="1"/>
  <c r="J5891" i="1"/>
  <c r="J5889" i="1"/>
  <c r="J5888" i="1"/>
  <c r="K5887" i="1" a="1"/>
  <c r="Q5889" i="1" s="1"/>
  <c r="J5887" i="1"/>
  <c r="J5885" i="1"/>
  <c r="J5884" i="1"/>
  <c r="B5884" i="1"/>
  <c r="K5883" i="1" a="1"/>
  <c r="O5884" i="1" s="1"/>
  <c r="J5883" i="1"/>
  <c r="J5881" i="1"/>
  <c r="J5880" i="1"/>
  <c r="K5879" i="1" a="1"/>
  <c r="N5880" i="1" s="1"/>
  <c r="J5879" i="1"/>
  <c r="J5877" i="1"/>
  <c r="J5876" i="1"/>
  <c r="K5875" i="1" a="1"/>
  <c r="J5875" i="1"/>
  <c r="J5873" i="1"/>
  <c r="J5872" i="1"/>
  <c r="K5871" i="1" a="1"/>
  <c r="J5871" i="1"/>
  <c r="J5869" i="1"/>
  <c r="J5868" i="1"/>
  <c r="K5867" i="1" a="1"/>
  <c r="J5867" i="1"/>
  <c r="J5862" i="1"/>
  <c r="S5862" i="1" s="1"/>
  <c r="V5859" i="1"/>
  <c r="V5860" i="1" s="1"/>
  <c r="V5861" i="1" s="1"/>
  <c r="V5862" i="1" s="1"/>
  <c r="V5863" i="1" s="1"/>
  <c r="V5864" i="1" s="1"/>
  <c r="V5865" i="1" s="1"/>
  <c r="V5866" i="1" s="1"/>
  <c r="V5867" i="1" s="1"/>
  <c r="V5868" i="1" s="1"/>
  <c r="V5869" i="1" s="1"/>
  <c r="V5870" i="1" s="1"/>
  <c r="V5871" i="1" s="1"/>
  <c r="V5872" i="1" s="1"/>
  <c r="V5873" i="1" s="1"/>
  <c r="V5874" i="1" s="1"/>
  <c r="V5875" i="1" s="1"/>
  <c r="V5876" i="1" s="1"/>
  <c r="V5877" i="1" s="1"/>
  <c r="V5878" i="1" s="1"/>
  <c r="V5879" i="1" s="1"/>
  <c r="V5880" i="1" s="1"/>
  <c r="V5881" i="1" s="1"/>
  <c r="V5882" i="1" s="1"/>
  <c r="V5883" i="1" s="1"/>
  <c r="V5884" i="1" s="1"/>
  <c r="V5885" i="1" s="1"/>
  <c r="V5886" i="1" s="1"/>
  <c r="V5887" i="1" s="1"/>
  <c r="V5888" i="1" s="1"/>
  <c r="V5889" i="1" s="1"/>
  <c r="V5890" i="1" s="1"/>
  <c r="V5891" i="1" s="1"/>
  <c r="V5892" i="1" s="1"/>
  <c r="V5893" i="1" s="1"/>
  <c r="V5894" i="1" s="1"/>
  <c r="V5895" i="1" s="1"/>
  <c r="V5896" i="1" s="1"/>
  <c r="V5897" i="1" s="1"/>
  <c r="V5898" i="1" s="1"/>
  <c r="V5899" i="1" s="1"/>
  <c r="V5900" i="1" s="1"/>
  <c r="V5901" i="1" s="1"/>
  <c r="V5902" i="1" s="1"/>
  <c r="V5903" i="1" s="1"/>
  <c r="V5904" i="1" s="1"/>
  <c r="G5853" i="1"/>
  <c r="C5853" i="1"/>
  <c r="B5853" i="1"/>
  <c r="G5852" i="1"/>
  <c r="C5852" i="1"/>
  <c r="B5852" i="1"/>
  <c r="G5851" i="1"/>
  <c r="C5851" i="1"/>
  <c r="B5851" i="1"/>
  <c r="G5850" i="1"/>
  <c r="C5850" i="1"/>
  <c r="B5850" i="1"/>
  <c r="J5849" i="1"/>
  <c r="G5849" i="1"/>
  <c r="C5849" i="1"/>
  <c r="B5849" i="1"/>
  <c r="J5848" i="1"/>
  <c r="G5848" i="1"/>
  <c r="C5848" i="1"/>
  <c r="B5848" i="1"/>
  <c r="K5847" i="1" a="1"/>
  <c r="M5849" i="1" s="1"/>
  <c r="J5847" i="1"/>
  <c r="G5847" i="1"/>
  <c r="C5847" i="1"/>
  <c r="B5847" i="1"/>
  <c r="G5846" i="1"/>
  <c r="C5846" i="1"/>
  <c r="B5846" i="1"/>
  <c r="J5845" i="1"/>
  <c r="G5845" i="1"/>
  <c r="C5845" i="1"/>
  <c r="B5845" i="1"/>
  <c r="J5844" i="1"/>
  <c r="G5844" i="1"/>
  <c r="C5844" i="1"/>
  <c r="B5844" i="1"/>
  <c r="K5843" i="1" a="1"/>
  <c r="R5845" i="1" s="1"/>
  <c r="J5843" i="1"/>
  <c r="J5841" i="1"/>
  <c r="J5840" i="1"/>
  <c r="K5839" i="1" a="1"/>
  <c r="O5841" i="1" s="1"/>
  <c r="J5839" i="1"/>
  <c r="J5837" i="1"/>
  <c r="J5836" i="1"/>
  <c r="B5836" i="1"/>
  <c r="K5835" i="1" a="1"/>
  <c r="N5836" i="1" s="1"/>
  <c r="J5835" i="1"/>
  <c r="J5833" i="1"/>
  <c r="J5832" i="1"/>
  <c r="K5831" i="1" a="1"/>
  <c r="M5833" i="1" s="1"/>
  <c r="J5831" i="1"/>
  <c r="J5829" i="1"/>
  <c r="J5828" i="1"/>
  <c r="K5827" i="1" a="1"/>
  <c r="N5829" i="1" s="1"/>
  <c r="J5827" i="1"/>
  <c r="J5825" i="1"/>
  <c r="J5824" i="1"/>
  <c r="K5823" i="1" a="1"/>
  <c r="K5824" i="1" s="1"/>
  <c r="J5823" i="1"/>
  <c r="J5821" i="1"/>
  <c r="J5820" i="1"/>
  <c r="K5819" i="1" a="1"/>
  <c r="K5821" i="1" s="1"/>
  <c r="J5819" i="1"/>
  <c r="J5814" i="1"/>
  <c r="S5814" i="1" s="1"/>
  <c r="V5811" i="1"/>
  <c r="V5812" i="1" s="1"/>
  <c r="V5813" i="1" s="1"/>
  <c r="V5814" i="1" s="1"/>
  <c r="V5815" i="1" s="1"/>
  <c r="V5816" i="1" s="1"/>
  <c r="V5817" i="1" s="1"/>
  <c r="V5818" i="1" s="1"/>
  <c r="V5819" i="1" s="1"/>
  <c r="V5820" i="1" s="1"/>
  <c r="V5821" i="1" s="1"/>
  <c r="V5822" i="1" s="1"/>
  <c r="V5823" i="1" s="1"/>
  <c r="V5824" i="1" s="1"/>
  <c r="V5825" i="1" s="1"/>
  <c r="V5826" i="1" s="1"/>
  <c r="V5827" i="1" s="1"/>
  <c r="V5828" i="1" s="1"/>
  <c r="V5829" i="1" s="1"/>
  <c r="V5830" i="1" s="1"/>
  <c r="V5831" i="1" s="1"/>
  <c r="V5832" i="1" s="1"/>
  <c r="V5833" i="1" s="1"/>
  <c r="V5834" i="1" s="1"/>
  <c r="V5835" i="1" s="1"/>
  <c r="V5836" i="1" s="1"/>
  <c r="V5837" i="1" s="1"/>
  <c r="V5838" i="1" s="1"/>
  <c r="V5839" i="1" s="1"/>
  <c r="V5840" i="1" s="1"/>
  <c r="V5841" i="1" s="1"/>
  <c r="V5842" i="1" s="1"/>
  <c r="V5843" i="1" s="1"/>
  <c r="V5844" i="1" s="1"/>
  <c r="V5845" i="1" s="1"/>
  <c r="V5846" i="1" s="1"/>
  <c r="V5847" i="1" s="1"/>
  <c r="V5848" i="1" s="1"/>
  <c r="V5849" i="1" s="1"/>
  <c r="V5850" i="1" s="1"/>
  <c r="V5851" i="1" s="1"/>
  <c r="V5852" i="1" s="1"/>
  <c r="V5853" i="1" s="1"/>
  <c r="V5854" i="1" s="1"/>
  <c r="V5855" i="1" s="1"/>
  <c r="V5856" i="1" s="1"/>
  <c r="G5805" i="1"/>
  <c r="C5805" i="1"/>
  <c r="B5805" i="1"/>
  <c r="G5804" i="1"/>
  <c r="C5804" i="1"/>
  <c r="B5804" i="1"/>
  <c r="G5803" i="1"/>
  <c r="C5803" i="1"/>
  <c r="B5803" i="1"/>
  <c r="G5802" i="1"/>
  <c r="C5802" i="1"/>
  <c r="B5802" i="1"/>
  <c r="J5801" i="1"/>
  <c r="G5801" i="1"/>
  <c r="C5801" i="1"/>
  <c r="B5801" i="1"/>
  <c r="J5800" i="1"/>
  <c r="G5800" i="1"/>
  <c r="C5800" i="1"/>
  <c r="B5800" i="1"/>
  <c r="K5799" i="1" a="1"/>
  <c r="R5801" i="1" s="1"/>
  <c r="J5799" i="1"/>
  <c r="G5799" i="1"/>
  <c r="C5799" i="1"/>
  <c r="B5799" i="1"/>
  <c r="G5798" i="1"/>
  <c r="C5798" i="1"/>
  <c r="B5798" i="1"/>
  <c r="J5797" i="1"/>
  <c r="G5797" i="1"/>
  <c r="C5797" i="1"/>
  <c r="B5797" i="1"/>
  <c r="J5796" i="1"/>
  <c r="G5796" i="1"/>
  <c r="C5796" i="1"/>
  <c r="B5796" i="1"/>
  <c r="K5795" i="1" a="1"/>
  <c r="M5797" i="1" s="1"/>
  <c r="J5795" i="1"/>
  <c r="J5793" i="1"/>
  <c r="J5792" i="1"/>
  <c r="K5791" i="1" a="1"/>
  <c r="N5793" i="1" s="1"/>
  <c r="J5791" i="1"/>
  <c r="J5789" i="1"/>
  <c r="J5788" i="1"/>
  <c r="B5788" i="1"/>
  <c r="K5787" i="1" a="1"/>
  <c r="O5789" i="1" s="1"/>
  <c r="J5787" i="1"/>
  <c r="J5785" i="1"/>
  <c r="J5784" i="1"/>
  <c r="K5783" i="1" a="1"/>
  <c r="J5783" i="1"/>
  <c r="J5781" i="1"/>
  <c r="J5780" i="1"/>
  <c r="K5779" i="1" a="1"/>
  <c r="M5780" i="1" s="1"/>
  <c r="J5779" i="1"/>
  <c r="J5777" i="1"/>
  <c r="H5777" i="1"/>
  <c r="G5777" i="1"/>
  <c r="D5777" i="1"/>
  <c r="C5777" i="1"/>
  <c r="B5777" i="1"/>
  <c r="J5776" i="1"/>
  <c r="K5775" i="1" a="1"/>
  <c r="L5777" i="1" s="1"/>
  <c r="J5775" i="1"/>
  <c r="E5774" i="1"/>
  <c r="J5773" i="1"/>
  <c r="J5772" i="1"/>
  <c r="K5771" i="1" a="1"/>
  <c r="K5772" i="1" s="1"/>
  <c r="J5771" i="1"/>
  <c r="G5771" i="1"/>
  <c r="F5771" i="1"/>
  <c r="D5771" i="1"/>
  <c r="J5766" i="1"/>
  <c r="O5769" i="1" s="1"/>
  <c r="V5763" i="1"/>
  <c r="V5764" i="1" s="1"/>
  <c r="V5765" i="1" s="1"/>
  <c r="V5766" i="1" s="1"/>
  <c r="V5767" i="1" s="1"/>
  <c r="V5768" i="1" s="1"/>
  <c r="V5769" i="1" s="1"/>
  <c r="V5770" i="1" s="1"/>
  <c r="V5771" i="1" s="1"/>
  <c r="V5772" i="1" s="1"/>
  <c r="V5773" i="1" s="1"/>
  <c r="V5774" i="1" s="1"/>
  <c r="V5775" i="1" s="1"/>
  <c r="V5776" i="1" s="1"/>
  <c r="V5777" i="1" s="1"/>
  <c r="V5778" i="1" s="1"/>
  <c r="V5779" i="1" s="1"/>
  <c r="V5780" i="1" s="1"/>
  <c r="V5781" i="1" s="1"/>
  <c r="V5782" i="1" s="1"/>
  <c r="V5783" i="1" s="1"/>
  <c r="V5784" i="1" s="1"/>
  <c r="V5785" i="1" s="1"/>
  <c r="V5786" i="1" s="1"/>
  <c r="V5787" i="1" s="1"/>
  <c r="V5788" i="1" s="1"/>
  <c r="V5789" i="1" s="1"/>
  <c r="V5790" i="1" s="1"/>
  <c r="V5791" i="1" s="1"/>
  <c r="V5792" i="1" s="1"/>
  <c r="V5793" i="1" s="1"/>
  <c r="V5794" i="1" s="1"/>
  <c r="V5795" i="1" s="1"/>
  <c r="V5796" i="1" s="1"/>
  <c r="V5797" i="1" s="1"/>
  <c r="V5798" i="1" s="1"/>
  <c r="V5799" i="1" s="1"/>
  <c r="V5800" i="1" s="1"/>
  <c r="V5801" i="1" s="1"/>
  <c r="V5802" i="1" s="1"/>
  <c r="V5803" i="1" s="1"/>
  <c r="V5804" i="1" s="1"/>
  <c r="V5805" i="1" s="1"/>
  <c r="V5806" i="1" s="1"/>
  <c r="V5807" i="1" s="1"/>
  <c r="V5808" i="1" s="1"/>
  <c r="G5757" i="1"/>
  <c r="C5757" i="1"/>
  <c r="B5757" i="1"/>
  <c r="G5756" i="1"/>
  <c r="C5756" i="1"/>
  <c r="B5756" i="1"/>
  <c r="G5755" i="1"/>
  <c r="C5755" i="1"/>
  <c r="B5755" i="1"/>
  <c r="G5754" i="1"/>
  <c r="C5754" i="1"/>
  <c r="B5754" i="1"/>
  <c r="J5753" i="1"/>
  <c r="G5753" i="1"/>
  <c r="C5753" i="1"/>
  <c r="B5753" i="1"/>
  <c r="J5752" i="1"/>
  <c r="G5752" i="1"/>
  <c r="C5752" i="1"/>
  <c r="B5752" i="1"/>
  <c r="K5751" i="1" a="1"/>
  <c r="R5752" i="1" s="1"/>
  <c r="J5751" i="1"/>
  <c r="G5751" i="1"/>
  <c r="C5751" i="1"/>
  <c r="B5751" i="1"/>
  <c r="G5750" i="1"/>
  <c r="C5750" i="1"/>
  <c r="B5750" i="1"/>
  <c r="J5749" i="1"/>
  <c r="G5749" i="1"/>
  <c r="C5749" i="1"/>
  <c r="B5749" i="1"/>
  <c r="J5748" i="1"/>
  <c r="G5748" i="1"/>
  <c r="C5748" i="1"/>
  <c r="B5748" i="1"/>
  <c r="K5747" i="1" a="1"/>
  <c r="L5749" i="1" s="1"/>
  <c r="J5747" i="1"/>
  <c r="J5745" i="1"/>
  <c r="J5744" i="1"/>
  <c r="K5743" i="1" a="1"/>
  <c r="L5745" i="1" s="1"/>
  <c r="J5743" i="1"/>
  <c r="J5741" i="1"/>
  <c r="J5740" i="1"/>
  <c r="B5740" i="1"/>
  <c r="K5739" i="1" a="1"/>
  <c r="M5740" i="1" s="1"/>
  <c r="J5739" i="1"/>
  <c r="J5737" i="1"/>
  <c r="J5736" i="1"/>
  <c r="K5735" i="1" a="1"/>
  <c r="N5736" i="1" s="1"/>
  <c r="J5735" i="1"/>
  <c r="J5733" i="1"/>
  <c r="J5732" i="1"/>
  <c r="K5731" i="1" a="1"/>
  <c r="M5733" i="1" s="1"/>
  <c r="J5731" i="1"/>
  <c r="J5729" i="1"/>
  <c r="H5729" i="1"/>
  <c r="G5729" i="1"/>
  <c r="D5729" i="1"/>
  <c r="C5729" i="1"/>
  <c r="B5729" i="1"/>
  <c r="J5728" i="1"/>
  <c r="K5727" i="1" a="1"/>
  <c r="L5729" i="1" s="1"/>
  <c r="J5727" i="1"/>
  <c r="E5726" i="1"/>
  <c r="J5725" i="1"/>
  <c r="J5724" i="1"/>
  <c r="K5723" i="1" a="1"/>
  <c r="J5723" i="1"/>
  <c r="G5723" i="1"/>
  <c r="F5723" i="1"/>
  <c r="D5723" i="1"/>
  <c r="J5718" i="1"/>
  <c r="O5721" i="1" s="1"/>
  <c r="V5715" i="1"/>
  <c r="V5716" i="1" s="1"/>
  <c r="V5717" i="1" s="1"/>
  <c r="V5718" i="1" s="1"/>
  <c r="V5719" i="1" s="1"/>
  <c r="V5720" i="1" s="1"/>
  <c r="V5721" i="1" s="1"/>
  <c r="V5722" i="1" s="1"/>
  <c r="V5723" i="1" s="1"/>
  <c r="V5724" i="1" s="1"/>
  <c r="V5725" i="1" s="1"/>
  <c r="V5726" i="1" s="1"/>
  <c r="V5727" i="1" s="1"/>
  <c r="V5728" i="1" s="1"/>
  <c r="V5729" i="1" s="1"/>
  <c r="V5730" i="1" s="1"/>
  <c r="V5731" i="1" s="1"/>
  <c r="V5732" i="1" s="1"/>
  <c r="V5733" i="1" s="1"/>
  <c r="V5734" i="1" s="1"/>
  <c r="V5735" i="1" s="1"/>
  <c r="V5736" i="1" s="1"/>
  <c r="V5737" i="1" s="1"/>
  <c r="V5738" i="1" s="1"/>
  <c r="V5739" i="1" s="1"/>
  <c r="V5740" i="1" s="1"/>
  <c r="V5741" i="1" s="1"/>
  <c r="V5742" i="1" s="1"/>
  <c r="V5743" i="1" s="1"/>
  <c r="V5744" i="1" s="1"/>
  <c r="V5745" i="1" s="1"/>
  <c r="V5746" i="1" s="1"/>
  <c r="V5747" i="1" s="1"/>
  <c r="V5748" i="1" s="1"/>
  <c r="V5749" i="1" s="1"/>
  <c r="V5750" i="1" s="1"/>
  <c r="V5751" i="1" s="1"/>
  <c r="V5752" i="1" s="1"/>
  <c r="V5753" i="1" s="1"/>
  <c r="V5754" i="1" s="1"/>
  <c r="V5755" i="1" s="1"/>
  <c r="V5756" i="1" s="1"/>
  <c r="V5757" i="1" s="1"/>
  <c r="V5758" i="1" s="1"/>
  <c r="V5759" i="1" s="1"/>
  <c r="V5760" i="1" s="1"/>
  <c r="G5709" i="1"/>
  <c r="C5709" i="1"/>
  <c r="B5709" i="1"/>
  <c r="G5708" i="1"/>
  <c r="C5708" i="1"/>
  <c r="D5708" i="1" s="1"/>
  <c r="B5708" i="1"/>
  <c r="G5707" i="1"/>
  <c r="C5707" i="1"/>
  <c r="B5707" i="1"/>
  <c r="G5706" i="1"/>
  <c r="C5706" i="1"/>
  <c r="B5706" i="1"/>
  <c r="J5705" i="1"/>
  <c r="G5705" i="1"/>
  <c r="C5705" i="1"/>
  <c r="B5705" i="1"/>
  <c r="J5704" i="1"/>
  <c r="G5704" i="1"/>
  <c r="C5704" i="1"/>
  <c r="B5704" i="1"/>
  <c r="K5703" i="1" a="1"/>
  <c r="P5705" i="1" s="1"/>
  <c r="J5703" i="1"/>
  <c r="G5703" i="1"/>
  <c r="C5703" i="1"/>
  <c r="B5703" i="1"/>
  <c r="G5702" i="1"/>
  <c r="C5702" i="1"/>
  <c r="B5702" i="1"/>
  <c r="J5701" i="1"/>
  <c r="G5701" i="1"/>
  <c r="C5701" i="1"/>
  <c r="B5701" i="1"/>
  <c r="J5700" i="1"/>
  <c r="G5700" i="1"/>
  <c r="C5700" i="1"/>
  <c r="B5700" i="1"/>
  <c r="K5699" i="1" a="1"/>
  <c r="K5701" i="1" s="1"/>
  <c r="J5699" i="1"/>
  <c r="J5697" i="1"/>
  <c r="J5696" i="1"/>
  <c r="K5695" i="1" a="1"/>
  <c r="L5697" i="1" s="1"/>
  <c r="J5695" i="1"/>
  <c r="J5693" i="1"/>
  <c r="J5692" i="1"/>
  <c r="B5692" i="1"/>
  <c r="K5691" i="1" a="1"/>
  <c r="K5693" i="1" s="1"/>
  <c r="J5691" i="1"/>
  <c r="J5689" i="1"/>
  <c r="J5688" i="1"/>
  <c r="K5687" i="1" a="1"/>
  <c r="N5689" i="1" s="1"/>
  <c r="J5687" i="1"/>
  <c r="J5685" i="1"/>
  <c r="J5684" i="1"/>
  <c r="K5683" i="1" a="1"/>
  <c r="N5684" i="1" s="1"/>
  <c r="J5683" i="1"/>
  <c r="J5681" i="1"/>
  <c r="J5680" i="1"/>
  <c r="K5679" i="1" a="1"/>
  <c r="L5681" i="1" s="1"/>
  <c r="J5679" i="1"/>
  <c r="J5677" i="1"/>
  <c r="J5676" i="1"/>
  <c r="K5675" i="1" a="1"/>
  <c r="K5677" i="1" s="1"/>
  <c r="J5675" i="1"/>
  <c r="J5670" i="1"/>
  <c r="O5673" i="1" s="1"/>
  <c r="V5667" i="1"/>
  <c r="V5668" i="1" s="1"/>
  <c r="V5669" i="1" s="1"/>
  <c r="V5670" i="1" s="1"/>
  <c r="V5671" i="1" s="1"/>
  <c r="V5672" i="1" s="1"/>
  <c r="V5673" i="1" s="1"/>
  <c r="V5674" i="1" s="1"/>
  <c r="V5675" i="1" s="1"/>
  <c r="V5676" i="1" s="1"/>
  <c r="V5677" i="1" s="1"/>
  <c r="V5678" i="1" s="1"/>
  <c r="V5679" i="1" s="1"/>
  <c r="V5680" i="1" s="1"/>
  <c r="V5681" i="1" s="1"/>
  <c r="V5682" i="1" s="1"/>
  <c r="V5683" i="1" s="1"/>
  <c r="V5684" i="1" s="1"/>
  <c r="V5685" i="1" s="1"/>
  <c r="V5686" i="1" s="1"/>
  <c r="V5687" i="1" s="1"/>
  <c r="V5688" i="1" s="1"/>
  <c r="V5689" i="1" s="1"/>
  <c r="V5690" i="1" s="1"/>
  <c r="V5691" i="1" s="1"/>
  <c r="V5692" i="1" s="1"/>
  <c r="V5693" i="1" s="1"/>
  <c r="V5694" i="1" s="1"/>
  <c r="V5695" i="1" s="1"/>
  <c r="V5696" i="1" s="1"/>
  <c r="V5697" i="1" s="1"/>
  <c r="V5698" i="1" s="1"/>
  <c r="V5699" i="1" s="1"/>
  <c r="V5700" i="1" s="1"/>
  <c r="V5701" i="1" s="1"/>
  <c r="V5702" i="1" s="1"/>
  <c r="V5703" i="1" s="1"/>
  <c r="V5704" i="1" s="1"/>
  <c r="V5705" i="1" s="1"/>
  <c r="V5706" i="1" s="1"/>
  <c r="V5707" i="1" s="1"/>
  <c r="V5708" i="1" s="1"/>
  <c r="V5709" i="1" s="1"/>
  <c r="V5710" i="1" s="1"/>
  <c r="V5711" i="1" s="1"/>
  <c r="V5712" i="1" s="1"/>
  <c r="G5661" i="1"/>
  <c r="C5661" i="1"/>
  <c r="B5661" i="1"/>
  <c r="G5660" i="1"/>
  <c r="C5660" i="1"/>
  <c r="B5660" i="1"/>
  <c r="G5659" i="1"/>
  <c r="C5659" i="1"/>
  <c r="B5659" i="1"/>
  <c r="G5658" i="1"/>
  <c r="C5658" i="1"/>
  <c r="B5658" i="1"/>
  <c r="J5657" i="1"/>
  <c r="G5657" i="1"/>
  <c r="C5657" i="1"/>
  <c r="B5657" i="1"/>
  <c r="J5656" i="1"/>
  <c r="G5656" i="1"/>
  <c r="C5656" i="1"/>
  <c r="B5656" i="1"/>
  <c r="K5655" i="1" a="1"/>
  <c r="M5657" i="1" s="1"/>
  <c r="J5655" i="1"/>
  <c r="G5655" i="1"/>
  <c r="C5655" i="1"/>
  <c r="B5655" i="1"/>
  <c r="G5654" i="1"/>
  <c r="C5654" i="1"/>
  <c r="B5654" i="1"/>
  <c r="J5653" i="1"/>
  <c r="G5653" i="1"/>
  <c r="C5653" i="1"/>
  <c r="B5653" i="1"/>
  <c r="J5652" i="1"/>
  <c r="G5652" i="1"/>
  <c r="C5652" i="1"/>
  <c r="B5652" i="1"/>
  <c r="K5651" i="1" a="1"/>
  <c r="K5653" i="1" s="1"/>
  <c r="J5651" i="1"/>
  <c r="J5649" i="1"/>
  <c r="J5648" i="1"/>
  <c r="K5647" i="1" a="1"/>
  <c r="L5649" i="1" s="1"/>
  <c r="J5647" i="1"/>
  <c r="J5645" i="1"/>
  <c r="J5644" i="1"/>
  <c r="B5644" i="1"/>
  <c r="K5643" i="1" a="1"/>
  <c r="N5645" i="1" s="1"/>
  <c r="J5643" i="1"/>
  <c r="J5641" i="1"/>
  <c r="J5640" i="1"/>
  <c r="K5639" i="1" a="1"/>
  <c r="O5641" i="1" s="1"/>
  <c r="J5639" i="1"/>
  <c r="J5637" i="1"/>
  <c r="J5636" i="1"/>
  <c r="K5635" i="1" a="1"/>
  <c r="L5637" i="1" s="1"/>
  <c r="J5635" i="1"/>
  <c r="J5633" i="1"/>
  <c r="J5632" i="1"/>
  <c r="K5631" i="1" a="1"/>
  <c r="L5633" i="1" s="1"/>
  <c r="J5631" i="1"/>
  <c r="J5629" i="1"/>
  <c r="J5628" i="1"/>
  <c r="K5627" i="1" a="1"/>
  <c r="K5627" i="1" s="1"/>
  <c r="J5627" i="1"/>
  <c r="J5622" i="1"/>
  <c r="J5624" i="1" s="1"/>
  <c r="V5619" i="1"/>
  <c r="V5620" i="1" s="1"/>
  <c r="V5621" i="1" s="1"/>
  <c r="V5622" i="1" s="1"/>
  <c r="V5623" i="1" s="1"/>
  <c r="V5624" i="1" s="1"/>
  <c r="V5625" i="1" s="1"/>
  <c r="V5626" i="1" s="1"/>
  <c r="V5627" i="1" s="1"/>
  <c r="V5628" i="1" s="1"/>
  <c r="V5629" i="1" s="1"/>
  <c r="V5630" i="1" s="1"/>
  <c r="V5631" i="1" s="1"/>
  <c r="V5632" i="1" s="1"/>
  <c r="V5633" i="1" s="1"/>
  <c r="V5634" i="1" s="1"/>
  <c r="V5635" i="1" s="1"/>
  <c r="V5636" i="1" s="1"/>
  <c r="V5637" i="1" s="1"/>
  <c r="V5638" i="1" s="1"/>
  <c r="V5639" i="1" s="1"/>
  <c r="V5640" i="1" s="1"/>
  <c r="V5641" i="1" s="1"/>
  <c r="V5642" i="1" s="1"/>
  <c r="V5643" i="1" s="1"/>
  <c r="V5644" i="1" s="1"/>
  <c r="V5645" i="1" s="1"/>
  <c r="V5646" i="1" s="1"/>
  <c r="V5647" i="1" s="1"/>
  <c r="V5648" i="1" s="1"/>
  <c r="V5649" i="1" s="1"/>
  <c r="V5650" i="1" s="1"/>
  <c r="V5651" i="1" s="1"/>
  <c r="V5652" i="1" s="1"/>
  <c r="V5653" i="1" s="1"/>
  <c r="V5654" i="1" s="1"/>
  <c r="V5655" i="1" s="1"/>
  <c r="V5656" i="1" s="1"/>
  <c r="V5657" i="1" s="1"/>
  <c r="V5658" i="1" s="1"/>
  <c r="V5659" i="1" s="1"/>
  <c r="V5660" i="1" s="1"/>
  <c r="V5661" i="1" s="1"/>
  <c r="V5662" i="1" s="1"/>
  <c r="V5663" i="1" s="1"/>
  <c r="V5664" i="1" s="1"/>
  <c r="G5613" i="1"/>
  <c r="C5613" i="1"/>
  <c r="B5613" i="1"/>
  <c r="G5612" i="1"/>
  <c r="C5612" i="1"/>
  <c r="B5612" i="1"/>
  <c r="G5611" i="1"/>
  <c r="C5611" i="1"/>
  <c r="B5611" i="1"/>
  <c r="G5610" i="1"/>
  <c r="C5610" i="1"/>
  <c r="B5610" i="1"/>
  <c r="J5609" i="1"/>
  <c r="G5609" i="1"/>
  <c r="C5609" i="1"/>
  <c r="B5609" i="1"/>
  <c r="J5608" i="1"/>
  <c r="G5608" i="1"/>
  <c r="C5608" i="1"/>
  <c r="B5608" i="1"/>
  <c r="K5607" i="1" a="1"/>
  <c r="K5607" i="1" s="1"/>
  <c r="J5607" i="1"/>
  <c r="G5607" i="1"/>
  <c r="C5607" i="1"/>
  <c r="B5607" i="1"/>
  <c r="G5606" i="1"/>
  <c r="C5606" i="1"/>
  <c r="B5606" i="1"/>
  <c r="J5605" i="1"/>
  <c r="G5605" i="1"/>
  <c r="C5605" i="1"/>
  <c r="B5605" i="1"/>
  <c r="J5604" i="1"/>
  <c r="G5604" i="1"/>
  <c r="C5604" i="1"/>
  <c r="B5604" i="1"/>
  <c r="K5603" i="1" a="1"/>
  <c r="K5605" i="1" s="1"/>
  <c r="J5603" i="1"/>
  <c r="J5601" i="1"/>
  <c r="J5600" i="1"/>
  <c r="K5599" i="1" a="1"/>
  <c r="L5601" i="1" s="1"/>
  <c r="J5599" i="1"/>
  <c r="J5597" i="1"/>
  <c r="J5596" i="1"/>
  <c r="B5596" i="1"/>
  <c r="K5595" i="1" a="1"/>
  <c r="P5597" i="1" s="1"/>
  <c r="J5595" i="1"/>
  <c r="J5593" i="1"/>
  <c r="J5592" i="1"/>
  <c r="K5591" i="1" a="1"/>
  <c r="N5592" i="1" s="1"/>
  <c r="J5591" i="1"/>
  <c r="J5589" i="1"/>
  <c r="J5588" i="1"/>
  <c r="K5587" i="1" a="1"/>
  <c r="K5589" i="1" s="1"/>
  <c r="J5587" i="1"/>
  <c r="J5585" i="1"/>
  <c r="J5584" i="1"/>
  <c r="K5583" i="1" a="1"/>
  <c r="L5584" i="1" s="1"/>
  <c r="J5583" i="1"/>
  <c r="J5581" i="1"/>
  <c r="J5580" i="1"/>
  <c r="K5579" i="1" a="1"/>
  <c r="K5580" i="1" s="1"/>
  <c r="J5579" i="1"/>
  <c r="J5574" i="1"/>
  <c r="S5574" i="1" s="1"/>
  <c r="V5571" i="1"/>
  <c r="V5572" i="1" s="1"/>
  <c r="V5573" i="1" s="1"/>
  <c r="V5574" i="1" s="1"/>
  <c r="V5575" i="1" s="1"/>
  <c r="V5576" i="1" s="1"/>
  <c r="V5577" i="1" s="1"/>
  <c r="V5578" i="1" s="1"/>
  <c r="V5579" i="1" s="1"/>
  <c r="V5580" i="1" s="1"/>
  <c r="V5581" i="1" s="1"/>
  <c r="V5582" i="1" s="1"/>
  <c r="V5583" i="1" s="1"/>
  <c r="V5584" i="1" s="1"/>
  <c r="V5585" i="1" s="1"/>
  <c r="V5586" i="1" s="1"/>
  <c r="V5587" i="1" s="1"/>
  <c r="V5588" i="1" s="1"/>
  <c r="V5589" i="1" s="1"/>
  <c r="V5590" i="1" s="1"/>
  <c r="V5591" i="1" s="1"/>
  <c r="V5592" i="1" s="1"/>
  <c r="V5593" i="1" s="1"/>
  <c r="V5594" i="1" s="1"/>
  <c r="V5595" i="1" s="1"/>
  <c r="V5596" i="1" s="1"/>
  <c r="V5597" i="1" s="1"/>
  <c r="V5598" i="1" s="1"/>
  <c r="V5599" i="1" s="1"/>
  <c r="V5600" i="1" s="1"/>
  <c r="V5601" i="1" s="1"/>
  <c r="V5602" i="1" s="1"/>
  <c r="V5603" i="1" s="1"/>
  <c r="V5604" i="1" s="1"/>
  <c r="V5605" i="1" s="1"/>
  <c r="V5606" i="1" s="1"/>
  <c r="V5607" i="1" s="1"/>
  <c r="V5608" i="1" s="1"/>
  <c r="V5609" i="1" s="1"/>
  <c r="V5610" i="1" s="1"/>
  <c r="V5611" i="1" s="1"/>
  <c r="V5612" i="1" s="1"/>
  <c r="V5613" i="1" s="1"/>
  <c r="V5614" i="1" s="1"/>
  <c r="V5615" i="1" s="1"/>
  <c r="V5616" i="1" s="1"/>
  <c r="G5565" i="1"/>
  <c r="C5565" i="1"/>
  <c r="B5565" i="1"/>
  <c r="G5564" i="1"/>
  <c r="C5564" i="1"/>
  <c r="B5564" i="1"/>
  <c r="G5563" i="1"/>
  <c r="C5563" i="1"/>
  <c r="B5563" i="1"/>
  <c r="G5562" i="1"/>
  <c r="C5562" i="1"/>
  <c r="B5562" i="1"/>
  <c r="J5561" i="1"/>
  <c r="G5561" i="1"/>
  <c r="C5561" i="1"/>
  <c r="B5561" i="1"/>
  <c r="J5560" i="1"/>
  <c r="G5560" i="1"/>
  <c r="C5560" i="1"/>
  <c r="B5560" i="1"/>
  <c r="K5559" i="1" a="1"/>
  <c r="Q5560" i="1" s="1"/>
  <c r="J5559" i="1"/>
  <c r="G5559" i="1"/>
  <c r="C5559" i="1"/>
  <c r="B5559" i="1"/>
  <c r="G5558" i="1"/>
  <c r="C5558" i="1"/>
  <c r="B5558" i="1"/>
  <c r="J5557" i="1"/>
  <c r="G5557" i="1"/>
  <c r="C5557" i="1"/>
  <c r="B5557" i="1"/>
  <c r="J5556" i="1"/>
  <c r="G5556" i="1"/>
  <c r="C5556" i="1"/>
  <c r="B5556" i="1"/>
  <c r="K5555" i="1" a="1"/>
  <c r="N5557" i="1" s="1"/>
  <c r="J5555" i="1"/>
  <c r="J5553" i="1"/>
  <c r="J5552" i="1"/>
  <c r="K5551" i="1" a="1"/>
  <c r="L5553" i="1" s="1"/>
  <c r="J5551" i="1"/>
  <c r="J5549" i="1"/>
  <c r="J5548" i="1"/>
  <c r="B5548" i="1"/>
  <c r="K5547" i="1" a="1"/>
  <c r="P5548" i="1" s="1"/>
  <c r="J5547" i="1"/>
  <c r="J5545" i="1"/>
  <c r="J5544" i="1"/>
  <c r="K5543" i="1" a="1"/>
  <c r="J5543" i="1"/>
  <c r="J5541" i="1"/>
  <c r="J5540" i="1"/>
  <c r="K5539" i="1" a="1"/>
  <c r="J5539" i="1"/>
  <c r="J5537" i="1"/>
  <c r="J5536" i="1"/>
  <c r="K5535" i="1" a="1"/>
  <c r="K5535" i="1" s="1"/>
  <c r="J5535" i="1"/>
  <c r="J5533" i="1"/>
  <c r="J5532" i="1"/>
  <c r="K5531" i="1" a="1"/>
  <c r="L5532" i="1" s="1"/>
  <c r="J5531" i="1"/>
  <c r="J5526" i="1"/>
  <c r="O5529" i="1" s="1"/>
  <c r="V5523" i="1"/>
  <c r="V5524" i="1" s="1"/>
  <c r="V5525" i="1" s="1"/>
  <c r="V5526" i="1" s="1"/>
  <c r="V5527" i="1" s="1"/>
  <c r="V5528" i="1" s="1"/>
  <c r="V5529" i="1" s="1"/>
  <c r="V5530" i="1" s="1"/>
  <c r="V5531" i="1" s="1"/>
  <c r="V5532" i="1" s="1"/>
  <c r="V5533" i="1" s="1"/>
  <c r="V5534" i="1" s="1"/>
  <c r="V5535" i="1" s="1"/>
  <c r="V5536" i="1" s="1"/>
  <c r="V5537" i="1" s="1"/>
  <c r="V5538" i="1" s="1"/>
  <c r="V5539" i="1" s="1"/>
  <c r="V5540" i="1" s="1"/>
  <c r="V5541" i="1" s="1"/>
  <c r="V5542" i="1" s="1"/>
  <c r="V5543" i="1" s="1"/>
  <c r="V5544" i="1" s="1"/>
  <c r="V5545" i="1" s="1"/>
  <c r="V5546" i="1" s="1"/>
  <c r="V5547" i="1" s="1"/>
  <c r="V5548" i="1" s="1"/>
  <c r="V5549" i="1" s="1"/>
  <c r="V5550" i="1" s="1"/>
  <c r="V5551" i="1" s="1"/>
  <c r="V5552" i="1" s="1"/>
  <c r="V5553" i="1" s="1"/>
  <c r="V5554" i="1" s="1"/>
  <c r="V5555" i="1" s="1"/>
  <c r="V5556" i="1" s="1"/>
  <c r="V5557" i="1" s="1"/>
  <c r="V5558" i="1" s="1"/>
  <c r="V5559" i="1" s="1"/>
  <c r="V5560" i="1" s="1"/>
  <c r="V5561" i="1" s="1"/>
  <c r="V5562" i="1" s="1"/>
  <c r="V5563" i="1" s="1"/>
  <c r="V5564" i="1" s="1"/>
  <c r="V5565" i="1" s="1"/>
  <c r="V5566" i="1" s="1"/>
  <c r="V5567" i="1" s="1"/>
  <c r="V5568" i="1" s="1"/>
  <c r="G5517" i="1"/>
  <c r="C5517" i="1"/>
  <c r="B5517" i="1"/>
  <c r="G5516" i="1"/>
  <c r="C5516" i="1"/>
  <c r="B5516" i="1"/>
  <c r="G5515" i="1"/>
  <c r="C5515" i="1"/>
  <c r="B5515" i="1"/>
  <c r="G5514" i="1"/>
  <c r="C5514" i="1"/>
  <c r="B5514" i="1"/>
  <c r="J5513" i="1"/>
  <c r="G5513" i="1"/>
  <c r="C5513" i="1"/>
  <c r="B5513" i="1"/>
  <c r="J5512" i="1"/>
  <c r="G5512" i="1"/>
  <c r="C5512" i="1"/>
  <c r="B5512" i="1"/>
  <c r="K5511" i="1" a="1"/>
  <c r="L5513" i="1" s="1"/>
  <c r="J5511" i="1"/>
  <c r="G5511" i="1"/>
  <c r="C5511" i="1"/>
  <c r="B5511" i="1"/>
  <c r="G5510" i="1"/>
  <c r="C5510" i="1"/>
  <c r="B5510" i="1"/>
  <c r="J5509" i="1"/>
  <c r="G5509" i="1"/>
  <c r="C5509" i="1"/>
  <c r="B5509" i="1"/>
  <c r="J5508" i="1"/>
  <c r="G5508" i="1"/>
  <c r="C5508" i="1"/>
  <c r="B5508" i="1"/>
  <c r="K5507" i="1" a="1"/>
  <c r="R5509" i="1" s="1"/>
  <c r="J5507" i="1"/>
  <c r="J5505" i="1"/>
  <c r="J5504" i="1"/>
  <c r="K5503" i="1" a="1"/>
  <c r="Q5504" i="1" s="1"/>
  <c r="J5503" i="1"/>
  <c r="J5501" i="1"/>
  <c r="J5500" i="1"/>
  <c r="B5500" i="1"/>
  <c r="K5499" i="1" a="1"/>
  <c r="N5501" i="1" s="1"/>
  <c r="J5499" i="1"/>
  <c r="J5497" i="1"/>
  <c r="J5496" i="1"/>
  <c r="K5495" i="1" a="1"/>
  <c r="M5496" i="1" s="1"/>
  <c r="J5495" i="1"/>
  <c r="J5493" i="1"/>
  <c r="J5492" i="1"/>
  <c r="K5491" i="1" a="1"/>
  <c r="J5491" i="1"/>
  <c r="J5489" i="1"/>
  <c r="J5488" i="1"/>
  <c r="K5487" i="1" a="1"/>
  <c r="J5487" i="1"/>
  <c r="J5485" i="1"/>
  <c r="J5484" i="1"/>
  <c r="K5483" i="1" a="1"/>
  <c r="K5485" i="1" s="1"/>
  <c r="J5483" i="1"/>
  <c r="J5478" i="1"/>
  <c r="J5479" i="1" s="1"/>
  <c r="V5475" i="1"/>
  <c r="V5476" i="1" s="1"/>
  <c r="V5477" i="1" s="1"/>
  <c r="V5478" i="1" s="1"/>
  <c r="V5479" i="1" s="1"/>
  <c r="V5480" i="1" s="1"/>
  <c r="V5481" i="1" s="1"/>
  <c r="V5482" i="1" s="1"/>
  <c r="V5483" i="1" s="1"/>
  <c r="V5484" i="1" s="1"/>
  <c r="V5485" i="1" s="1"/>
  <c r="V5486" i="1" s="1"/>
  <c r="V5487" i="1" s="1"/>
  <c r="V5488" i="1" s="1"/>
  <c r="V5489" i="1" s="1"/>
  <c r="V5490" i="1" s="1"/>
  <c r="V5491" i="1" s="1"/>
  <c r="V5492" i="1" s="1"/>
  <c r="V5493" i="1" s="1"/>
  <c r="V5494" i="1" s="1"/>
  <c r="V5495" i="1" s="1"/>
  <c r="V5496" i="1" s="1"/>
  <c r="V5497" i="1" s="1"/>
  <c r="V5498" i="1" s="1"/>
  <c r="V5499" i="1" s="1"/>
  <c r="V5500" i="1" s="1"/>
  <c r="V5501" i="1" s="1"/>
  <c r="V5502" i="1" s="1"/>
  <c r="V5503" i="1" s="1"/>
  <c r="V5504" i="1" s="1"/>
  <c r="V5505" i="1" s="1"/>
  <c r="V5506" i="1" s="1"/>
  <c r="V5507" i="1" s="1"/>
  <c r="V5508" i="1" s="1"/>
  <c r="V5509" i="1" s="1"/>
  <c r="V5510" i="1" s="1"/>
  <c r="V5511" i="1" s="1"/>
  <c r="V5512" i="1" s="1"/>
  <c r="V5513" i="1" s="1"/>
  <c r="V5514" i="1" s="1"/>
  <c r="V5515" i="1" s="1"/>
  <c r="V5516" i="1" s="1"/>
  <c r="V5517" i="1" s="1"/>
  <c r="V5518" i="1" s="1"/>
  <c r="V5519" i="1" s="1"/>
  <c r="V5520" i="1" s="1"/>
  <c r="G5469" i="1"/>
  <c r="C5469" i="1"/>
  <c r="B5469" i="1"/>
  <c r="G5468" i="1"/>
  <c r="C5468" i="1"/>
  <c r="B5468" i="1"/>
  <c r="G5467" i="1"/>
  <c r="C5467" i="1"/>
  <c r="B5467" i="1"/>
  <c r="G5466" i="1"/>
  <c r="C5466" i="1"/>
  <c r="B5466" i="1"/>
  <c r="J5465" i="1"/>
  <c r="G5465" i="1"/>
  <c r="C5465" i="1"/>
  <c r="B5465" i="1"/>
  <c r="J5464" i="1"/>
  <c r="G5464" i="1"/>
  <c r="C5464" i="1"/>
  <c r="B5464" i="1"/>
  <c r="K5463" i="1" a="1"/>
  <c r="P5465" i="1" s="1"/>
  <c r="J5463" i="1"/>
  <c r="G5463" i="1"/>
  <c r="C5463" i="1"/>
  <c r="B5463" i="1"/>
  <c r="G5462" i="1"/>
  <c r="C5462" i="1"/>
  <c r="B5462" i="1"/>
  <c r="J5461" i="1"/>
  <c r="G5461" i="1"/>
  <c r="C5461" i="1"/>
  <c r="B5461" i="1"/>
  <c r="J5460" i="1"/>
  <c r="G5460" i="1"/>
  <c r="C5460" i="1"/>
  <c r="B5460" i="1"/>
  <c r="K5459" i="1" a="1"/>
  <c r="N5461" i="1" s="1"/>
  <c r="J5459" i="1"/>
  <c r="J5457" i="1"/>
  <c r="J5456" i="1"/>
  <c r="K5455" i="1" a="1"/>
  <c r="N5457" i="1" s="1"/>
  <c r="J5455" i="1"/>
  <c r="J5453" i="1"/>
  <c r="J5452" i="1"/>
  <c r="B5452" i="1"/>
  <c r="K5451" i="1" a="1"/>
  <c r="J5451" i="1"/>
  <c r="J5449" i="1"/>
  <c r="J5448" i="1"/>
  <c r="K5447" i="1" a="1"/>
  <c r="L5449" i="1" s="1"/>
  <c r="J5447" i="1"/>
  <c r="J5445" i="1"/>
  <c r="J5444" i="1"/>
  <c r="K5443" i="1" a="1"/>
  <c r="N5444" i="1" s="1"/>
  <c r="J5443" i="1"/>
  <c r="J5441" i="1"/>
  <c r="J5440" i="1"/>
  <c r="K5439" i="1" a="1"/>
  <c r="L5441" i="1" s="1"/>
  <c r="J5439" i="1"/>
  <c r="J5437" i="1"/>
  <c r="J5436" i="1"/>
  <c r="K5435" i="1" a="1"/>
  <c r="K5437" i="1" s="1"/>
  <c r="J5435" i="1"/>
  <c r="J5430" i="1"/>
  <c r="J5432" i="1" s="1"/>
  <c r="V5427" i="1"/>
  <c r="V5428" i="1" s="1"/>
  <c r="V5429" i="1" s="1"/>
  <c r="V5430" i="1" s="1"/>
  <c r="V5431" i="1" s="1"/>
  <c r="V5432" i="1" s="1"/>
  <c r="V5433" i="1" s="1"/>
  <c r="V5434" i="1" s="1"/>
  <c r="V5435" i="1" s="1"/>
  <c r="V5436" i="1" s="1"/>
  <c r="V5437" i="1" s="1"/>
  <c r="V5438" i="1" s="1"/>
  <c r="V5439" i="1" s="1"/>
  <c r="V5440" i="1" s="1"/>
  <c r="V5441" i="1" s="1"/>
  <c r="V5442" i="1" s="1"/>
  <c r="V5443" i="1" s="1"/>
  <c r="V5444" i="1" s="1"/>
  <c r="V5445" i="1" s="1"/>
  <c r="V5446" i="1" s="1"/>
  <c r="V5447" i="1" s="1"/>
  <c r="V5448" i="1" s="1"/>
  <c r="V5449" i="1" s="1"/>
  <c r="V5450" i="1" s="1"/>
  <c r="V5451" i="1" s="1"/>
  <c r="V5452" i="1" s="1"/>
  <c r="V5453" i="1" s="1"/>
  <c r="V5454" i="1" s="1"/>
  <c r="V5455" i="1" s="1"/>
  <c r="V5456" i="1" s="1"/>
  <c r="V5457" i="1" s="1"/>
  <c r="V5458" i="1" s="1"/>
  <c r="V5459" i="1" s="1"/>
  <c r="V5460" i="1" s="1"/>
  <c r="V5461" i="1" s="1"/>
  <c r="V5462" i="1" s="1"/>
  <c r="V5463" i="1" s="1"/>
  <c r="V5464" i="1" s="1"/>
  <c r="V5465" i="1" s="1"/>
  <c r="V5466" i="1" s="1"/>
  <c r="V5467" i="1" s="1"/>
  <c r="V5468" i="1" s="1"/>
  <c r="V5469" i="1" s="1"/>
  <c r="V5470" i="1" s="1"/>
  <c r="V5471" i="1" s="1"/>
  <c r="V5472" i="1" s="1"/>
  <c r="J5417" i="1"/>
  <c r="J5416" i="1"/>
  <c r="K5415" i="1" a="1"/>
  <c r="O5417" i="1" s="1"/>
  <c r="J5415" i="1"/>
  <c r="J5413" i="1"/>
  <c r="J5412" i="1"/>
  <c r="K5411" i="1" a="1"/>
  <c r="R5413" i="1" s="1"/>
  <c r="J5411" i="1"/>
  <c r="J5409" i="1"/>
  <c r="J5408" i="1"/>
  <c r="K5407" i="1" a="1"/>
  <c r="J5407" i="1"/>
  <c r="J5405" i="1"/>
  <c r="J5404" i="1"/>
  <c r="K5403" i="1" a="1"/>
  <c r="J5403" i="1"/>
  <c r="J5401" i="1"/>
  <c r="J5400" i="1"/>
  <c r="K5399" i="1" a="1"/>
  <c r="M5400" i="1" s="1"/>
  <c r="J5399" i="1"/>
  <c r="J5397" i="1"/>
  <c r="J5396" i="1"/>
  <c r="K5395" i="1" a="1"/>
  <c r="N5396" i="1" s="1"/>
  <c r="J5395" i="1"/>
  <c r="J5393" i="1"/>
  <c r="J5392" i="1"/>
  <c r="K5391" i="1" a="1"/>
  <c r="J5391" i="1"/>
  <c r="J5389" i="1"/>
  <c r="J5388" i="1"/>
  <c r="K5387" i="1" a="1"/>
  <c r="K5387" i="1" s="1"/>
  <c r="J5387" i="1"/>
  <c r="J5382" i="1"/>
  <c r="O5385" i="1" s="1"/>
  <c r="V5379" i="1"/>
  <c r="V5380" i="1" s="1"/>
  <c r="V5381" i="1" s="1"/>
  <c r="V5382" i="1" s="1"/>
  <c r="V5383" i="1" s="1"/>
  <c r="V5384" i="1" s="1"/>
  <c r="V5385" i="1" s="1"/>
  <c r="V5386" i="1" s="1"/>
  <c r="V5387" i="1" s="1"/>
  <c r="V5388" i="1" s="1"/>
  <c r="V5389" i="1" s="1"/>
  <c r="V5390" i="1" s="1"/>
  <c r="V5391" i="1" s="1"/>
  <c r="V5392" i="1" s="1"/>
  <c r="V5393" i="1" s="1"/>
  <c r="V5394" i="1" s="1"/>
  <c r="V5395" i="1" s="1"/>
  <c r="V5396" i="1" s="1"/>
  <c r="V5397" i="1" s="1"/>
  <c r="V5398" i="1" s="1"/>
  <c r="V5399" i="1" s="1"/>
  <c r="V5400" i="1" s="1"/>
  <c r="V5401" i="1" s="1"/>
  <c r="V5402" i="1" s="1"/>
  <c r="V5403" i="1" s="1"/>
  <c r="V5404" i="1" s="1"/>
  <c r="V5405" i="1" s="1"/>
  <c r="V5406" i="1" s="1"/>
  <c r="V5407" i="1" s="1"/>
  <c r="V5408" i="1" s="1"/>
  <c r="V5409" i="1" s="1"/>
  <c r="V5410" i="1" s="1"/>
  <c r="V5411" i="1" s="1"/>
  <c r="V5412" i="1" s="1"/>
  <c r="V5413" i="1" s="1"/>
  <c r="V5414" i="1" s="1"/>
  <c r="V5415" i="1" s="1"/>
  <c r="V5416" i="1" s="1"/>
  <c r="V5417" i="1" s="1"/>
  <c r="V5418" i="1" s="1"/>
  <c r="V5419" i="1" s="1"/>
  <c r="V5420" i="1" s="1"/>
  <c r="V5421" i="1" s="1"/>
  <c r="V5422" i="1" s="1"/>
  <c r="V5423" i="1" s="1"/>
  <c r="V5424" i="1" s="1"/>
  <c r="G5373" i="1"/>
  <c r="C5373" i="1"/>
  <c r="B5373" i="1"/>
  <c r="G5372" i="1"/>
  <c r="C5372" i="1"/>
  <c r="B5372" i="1"/>
  <c r="G5371" i="1"/>
  <c r="C5371" i="1"/>
  <c r="B5371" i="1"/>
  <c r="G5370" i="1"/>
  <c r="C5370" i="1"/>
  <c r="B5370" i="1"/>
  <c r="J5369" i="1"/>
  <c r="G5369" i="1"/>
  <c r="C5369" i="1"/>
  <c r="B5369" i="1"/>
  <c r="J5368" i="1"/>
  <c r="G5368" i="1"/>
  <c r="C5368" i="1"/>
  <c r="B5368" i="1"/>
  <c r="K5367" i="1" a="1"/>
  <c r="J5367" i="1"/>
  <c r="G5367" i="1"/>
  <c r="C5367" i="1"/>
  <c r="B5367" i="1"/>
  <c r="G5366" i="1"/>
  <c r="C5366" i="1"/>
  <c r="B5366" i="1"/>
  <c r="J5365" i="1"/>
  <c r="G5365" i="1"/>
  <c r="C5365" i="1"/>
  <c r="B5365" i="1"/>
  <c r="J5364" i="1"/>
  <c r="G5364" i="1"/>
  <c r="C5364" i="1"/>
  <c r="B5364" i="1"/>
  <c r="K5363" i="1" a="1"/>
  <c r="Q5364" i="1" s="1"/>
  <c r="J5363" i="1"/>
  <c r="J5361" i="1"/>
  <c r="J5360" i="1"/>
  <c r="K5359" i="1" a="1"/>
  <c r="J5359" i="1"/>
  <c r="J5357" i="1"/>
  <c r="J5356" i="1"/>
  <c r="B5356" i="1"/>
  <c r="K5355" i="1" a="1"/>
  <c r="N5357" i="1" s="1"/>
  <c r="J5355" i="1"/>
  <c r="J5353" i="1"/>
  <c r="J5352" i="1"/>
  <c r="K5351" i="1" a="1"/>
  <c r="J5351" i="1"/>
  <c r="J5349" i="1"/>
  <c r="J5348" i="1"/>
  <c r="K5347" i="1" a="1"/>
  <c r="K5348" i="1" s="1"/>
  <c r="J5347" i="1"/>
  <c r="J5345" i="1"/>
  <c r="J5344" i="1"/>
  <c r="K5343" i="1" a="1"/>
  <c r="M5345" i="1" s="1"/>
  <c r="J5343" i="1"/>
  <c r="J5341" i="1"/>
  <c r="J5340" i="1"/>
  <c r="K5339" i="1" a="1"/>
  <c r="L5341" i="1" s="1"/>
  <c r="J5339" i="1"/>
  <c r="J5334" i="1"/>
  <c r="V5331" i="1"/>
  <c r="V5332" i="1" s="1"/>
  <c r="V5333" i="1" s="1"/>
  <c r="V5334" i="1" s="1"/>
  <c r="V5335" i="1" s="1"/>
  <c r="V5336" i="1" s="1"/>
  <c r="V5337" i="1" s="1"/>
  <c r="V5338" i="1" s="1"/>
  <c r="V5339" i="1" s="1"/>
  <c r="V5340" i="1" s="1"/>
  <c r="V5341" i="1" s="1"/>
  <c r="V5342" i="1" s="1"/>
  <c r="V5343" i="1" s="1"/>
  <c r="V5344" i="1" s="1"/>
  <c r="V5345" i="1" s="1"/>
  <c r="V5346" i="1" s="1"/>
  <c r="V5347" i="1" s="1"/>
  <c r="V5348" i="1" s="1"/>
  <c r="V5349" i="1" s="1"/>
  <c r="V5350" i="1" s="1"/>
  <c r="V5351" i="1" s="1"/>
  <c r="V5352" i="1" s="1"/>
  <c r="V5353" i="1" s="1"/>
  <c r="V5354" i="1" s="1"/>
  <c r="V5355" i="1" s="1"/>
  <c r="V5356" i="1" s="1"/>
  <c r="V5357" i="1" s="1"/>
  <c r="V5358" i="1" s="1"/>
  <c r="V5359" i="1" s="1"/>
  <c r="V5360" i="1" s="1"/>
  <c r="V5361" i="1" s="1"/>
  <c r="V5362" i="1" s="1"/>
  <c r="V5363" i="1" s="1"/>
  <c r="V5364" i="1" s="1"/>
  <c r="V5365" i="1" s="1"/>
  <c r="V5366" i="1" s="1"/>
  <c r="V5367" i="1" s="1"/>
  <c r="V5368" i="1" s="1"/>
  <c r="V5369" i="1" s="1"/>
  <c r="V5370" i="1" s="1"/>
  <c r="V5371" i="1" s="1"/>
  <c r="V5372" i="1" s="1"/>
  <c r="V5373" i="1" s="1"/>
  <c r="V5374" i="1" s="1"/>
  <c r="V5375" i="1" s="1"/>
  <c r="V5376" i="1" s="1"/>
  <c r="J5321" i="1"/>
  <c r="J5320" i="1"/>
  <c r="K5319" i="1" a="1"/>
  <c r="Q5321" i="1" s="1"/>
  <c r="J5319" i="1"/>
  <c r="J5317" i="1"/>
  <c r="J5316" i="1"/>
  <c r="K5315" i="1" a="1"/>
  <c r="O5317" i="1" s="1"/>
  <c r="J5315" i="1"/>
  <c r="J5313" i="1"/>
  <c r="J5312" i="1"/>
  <c r="K5311" i="1" a="1"/>
  <c r="Q5313" i="1" s="1"/>
  <c r="J5311" i="1"/>
  <c r="J5309" i="1"/>
  <c r="J5308" i="1"/>
  <c r="K5307" i="1" a="1"/>
  <c r="J5307" i="1"/>
  <c r="J5305" i="1"/>
  <c r="J5304" i="1"/>
  <c r="K5303" i="1" a="1"/>
  <c r="L5305" i="1" s="1"/>
  <c r="J5303" i="1"/>
  <c r="J5301" i="1"/>
  <c r="J5300" i="1"/>
  <c r="K5299" i="1" a="1"/>
  <c r="K5301" i="1" s="1"/>
  <c r="J5299" i="1"/>
  <c r="J5297" i="1"/>
  <c r="J5296" i="1"/>
  <c r="K5295" i="1" a="1"/>
  <c r="L5297" i="1" s="1"/>
  <c r="J5295" i="1"/>
  <c r="J5293" i="1"/>
  <c r="J5292" i="1"/>
  <c r="K5291" i="1" a="1"/>
  <c r="L5291" i="1" s="1"/>
  <c r="J5291" i="1"/>
  <c r="J5286" i="1"/>
  <c r="J5288" i="1" s="1"/>
  <c r="V5283" i="1"/>
  <c r="V5284" i="1" s="1"/>
  <c r="V5285" i="1" s="1"/>
  <c r="V5286" i="1" s="1"/>
  <c r="V5287" i="1" s="1"/>
  <c r="V5288" i="1" s="1"/>
  <c r="V5289" i="1" s="1"/>
  <c r="V5290" i="1" s="1"/>
  <c r="V5291" i="1" s="1"/>
  <c r="V5292" i="1" s="1"/>
  <c r="V5293" i="1" s="1"/>
  <c r="V5294" i="1" s="1"/>
  <c r="V5295" i="1" s="1"/>
  <c r="V5296" i="1" s="1"/>
  <c r="V5297" i="1" s="1"/>
  <c r="V5298" i="1" s="1"/>
  <c r="V5299" i="1" s="1"/>
  <c r="V5300" i="1" s="1"/>
  <c r="V5301" i="1" s="1"/>
  <c r="V5302" i="1" s="1"/>
  <c r="V5303" i="1" s="1"/>
  <c r="V5304" i="1" s="1"/>
  <c r="V5305" i="1" s="1"/>
  <c r="V5306" i="1" s="1"/>
  <c r="V5307" i="1" s="1"/>
  <c r="V5308" i="1" s="1"/>
  <c r="V5309" i="1" s="1"/>
  <c r="V5310" i="1" s="1"/>
  <c r="V5311" i="1" s="1"/>
  <c r="V5312" i="1" s="1"/>
  <c r="V5313" i="1" s="1"/>
  <c r="V5314" i="1" s="1"/>
  <c r="V5315" i="1" s="1"/>
  <c r="V5316" i="1" s="1"/>
  <c r="V5317" i="1" s="1"/>
  <c r="V5318" i="1" s="1"/>
  <c r="V5319" i="1" s="1"/>
  <c r="V5320" i="1" s="1"/>
  <c r="V5321" i="1" s="1"/>
  <c r="V5322" i="1" s="1"/>
  <c r="V5323" i="1" s="1"/>
  <c r="V5324" i="1" s="1"/>
  <c r="V5325" i="1" s="1"/>
  <c r="V5326" i="1" s="1"/>
  <c r="V5327" i="1" s="1"/>
  <c r="V5328" i="1" s="1"/>
  <c r="G5277" i="1"/>
  <c r="C5277" i="1"/>
  <c r="B5277" i="1"/>
  <c r="G5276" i="1"/>
  <c r="C5276" i="1"/>
  <c r="B5276" i="1"/>
  <c r="G5275" i="1"/>
  <c r="C5275" i="1"/>
  <c r="B5275" i="1"/>
  <c r="G5274" i="1"/>
  <c r="C5274" i="1"/>
  <c r="B5274" i="1"/>
  <c r="J5273" i="1"/>
  <c r="G5273" i="1"/>
  <c r="C5273" i="1"/>
  <c r="B5273" i="1"/>
  <c r="J5272" i="1"/>
  <c r="G5272" i="1"/>
  <c r="C5272" i="1"/>
  <c r="B5272" i="1"/>
  <c r="K5271" i="1" a="1"/>
  <c r="J5271" i="1"/>
  <c r="G5271" i="1"/>
  <c r="C5271" i="1"/>
  <c r="B5271" i="1"/>
  <c r="G5270" i="1"/>
  <c r="C5270" i="1"/>
  <c r="B5270" i="1"/>
  <c r="J5269" i="1"/>
  <c r="G5269" i="1"/>
  <c r="C5269" i="1"/>
  <c r="B5269" i="1"/>
  <c r="J5268" i="1"/>
  <c r="G5268" i="1"/>
  <c r="C5268" i="1"/>
  <c r="B5268" i="1"/>
  <c r="K5267" i="1" a="1"/>
  <c r="K5269" i="1" s="1"/>
  <c r="J5267" i="1"/>
  <c r="J5265" i="1"/>
  <c r="J5264" i="1"/>
  <c r="K5263" i="1" a="1"/>
  <c r="Q5265" i="1" s="1"/>
  <c r="J5263" i="1"/>
  <c r="J5261" i="1"/>
  <c r="J5260" i="1"/>
  <c r="B5260" i="1"/>
  <c r="K5259" i="1" a="1"/>
  <c r="O5260" i="1" s="1"/>
  <c r="J5259" i="1"/>
  <c r="J5257" i="1"/>
  <c r="J5256" i="1"/>
  <c r="K5255" i="1" a="1"/>
  <c r="M5256" i="1" s="1"/>
  <c r="J5255" i="1"/>
  <c r="J5253" i="1"/>
  <c r="J5252" i="1"/>
  <c r="K5251" i="1" a="1"/>
  <c r="L5253" i="1" s="1"/>
  <c r="J5251" i="1"/>
  <c r="J5249" i="1"/>
  <c r="J5248" i="1"/>
  <c r="K5247" i="1" a="1"/>
  <c r="J5247" i="1"/>
  <c r="J5245" i="1"/>
  <c r="J5244" i="1"/>
  <c r="K5243" i="1" a="1"/>
  <c r="K5244" i="1" s="1"/>
  <c r="J5243" i="1"/>
  <c r="J5238" i="1"/>
  <c r="S5238" i="1" s="1"/>
  <c r="V5235" i="1"/>
  <c r="V5236" i="1" s="1"/>
  <c r="V5237" i="1" s="1"/>
  <c r="V5238" i="1" s="1"/>
  <c r="V5239" i="1" s="1"/>
  <c r="V5240" i="1" s="1"/>
  <c r="V5241" i="1" s="1"/>
  <c r="V5242" i="1" s="1"/>
  <c r="V5243" i="1" s="1"/>
  <c r="V5244" i="1" s="1"/>
  <c r="V5245" i="1" s="1"/>
  <c r="V5246" i="1" s="1"/>
  <c r="V5247" i="1" s="1"/>
  <c r="V5248" i="1" s="1"/>
  <c r="V5249" i="1" s="1"/>
  <c r="V5250" i="1" s="1"/>
  <c r="V5251" i="1" s="1"/>
  <c r="V5252" i="1" s="1"/>
  <c r="V5253" i="1" s="1"/>
  <c r="V5254" i="1" s="1"/>
  <c r="V5255" i="1" s="1"/>
  <c r="V5256" i="1" s="1"/>
  <c r="V5257" i="1" s="1"/>
  <c r="V5258" i="1" s="1"/>
  <c r="V5259" i="1" s="1"/>
  <c r="V5260" i="1" s="1"/>
  <c r="V5261" i="1" s="1"/>
  <c r="V5262" i="1" s="1"/>
  <c r="V5263" i="1" s="1"/>
  <c r="V5264" i="1" s="1"/>
  <c r="V5265" i="1" s="1"/>
  <c r="V5266" i="1" s="1"/>
  <c r="V5267" i="1" s="1"/>
  <c r="V5268" i="1" s="1"/>
  <c r="V5269" i="1" s="1"/>
  <c r="V5270" i="1" s="1"/>
  <c r="V5271" i="1" s="1"/>
  <c r="V5272" i="1" s="1"/>
  <c r="V5273" i="1" s="1"/>
  <c r="V5274" i="1" s="1"/>
  <c r="V5275" i="1" s="1"/>
  <c r="V5276" i="1" s="1"/>
  <c r="V5277" i="1" s="1"/>
  <c r="V5278" i="1" s="1"/>
  <c r="V5279" i="1" s="1"/>
  <c r="V5280" i="1" s="1"/>
  <c r="J5225" i="1"/>
  <c r="J5224" i="1"/>
  <c r="K5223" i="1" a="1"/>
  <c r="P5225" i="1" s="1"/>
  <c r="J5223" i="1"/>
  <c r="J5221" i="1"/>
  <c r="J5220" i="1"/>
  <c r="K5219" i="1" a="1"/>
  <c r="L5220" i="1" s="1"/>
  <c r="J5219" i="1"/>
  <c r="J5217" i="1"/>
  <c r="J5216" i="1"/>
  <c r="K5215" i="1" a="1"/>
  <c r="Q5217" i="1" s="1"/>
  <c r="J5215" i="1"/>
  <c r="J5213" i="1"/>
  <c r="J5212" i="1"/>
  <c r="K5211" i="1" a="1"/>
  <c r="N5213" i="1" s="1"/>
  <c r="J5211" i="1"/>
  <c r="J5209" i="1"/>
  <c r="J5208" i="1"/>
  <c r="K5207" i="1" a="1"/>
  <c r="N5208" i="1" s="1"/>
  <c r="J5207" i="1"/>
  <c r="J5205" i="1"/>
  <c r="J5204" i="1"/>
  <c r="K5203" i="1" a="1"/>
  <c r="N5205" i="1" s="1"/>
  <c r="J5203" i="1"/>
  <c r="J5201" i="1"/>
  <c r="J5200" i="1"/>
  <c r="K5199" i="1" a="1"/>
  <c r="L5200" i="1" s="1"/>
  <c r="J5199" i="1"/>
  <c r="J5197" i="1"/>
  <c r="J5196" i="1"/>
  <c r="K5195" i="1" a="1"/>
  <c r="L5197" i="1" s="1"/>
  <c r="J5195" i="1"/>
  <c r="J5190" i="1"/>
  <c r="S5190" i="1" s="1"/>
  <c r="V5187" i="1"/>
  <c r="V5188" i="1" s="1"/>
  <c r="V5189" i="1" s="1"/>
  <c r="V5190" i="1" s="1"/>
  <c r="V5191" i="1" s="1"/>
  <c r="V5192" i="1" s="1"/>
  <c r="V5193" i="1" s="1"/>
  <c r="V5194" i="1" s="1"/>
  <c r="V5195" i="1" s="1"/>
  <c r="V5196" i="1" s="1"/>
  <c r="V5197" i="1" s="1"/>
  <c r="V5198" i="1" s="1"/>
  <c r="V5199" i="1" s="1"/>
  <c r="V5200" i="1" s="1"/>
  <c r="V5201" i="1" s="1"/>
  <c r="V5202" i="1" s="1"/>
  <c r="V5203" i="1" s="1"/>
  <c r="V5204" i="1" s="1"/>
  <c r="V5205" i="1" s="1"/>
  <c r="V5206" i="1" s="1"/>
  <c r="V5207" i="1" s="1"/>
  <c r="V5208" i="1" s="1"/>
  <c r="V5209" i="1" s="1"/>
  <c r="V5210" i="1" s="1"/>
  <c r="V5211" i="1" s="1"/>
  <c r="V5212" i="1" s="1"/>
  <c r="V5213" i="1" s="1"/>
  <c r="V5214" i="1" s="1"/>
  <c r="V5215" i="1" s="1"/>
  <c r="V5216" i="1" s="1"/>
  <c r="V5217" i="1" s="1"/>
  <c r="V5218" i="1" s="1"/>
  <c r="V5219" i="1" s="1"/>
  <c r="V5220" i="1" s="1"/>
  <c r="V5221" i="1" s="1"/>
  <c r="V5222" i="1" s="1"/>
  <c r="V5223" i="1" s="1"/>
  <c r="V5224" i="1" s="1"/>
  <c r="V5225" i="1" s="1"/>
  <c r="V5226" i="1" s="1"/>
  <c r="V5227" i="1" s="1"/>
  <c r="V5228" i="1" s="1"/>
  <c r="V5229" i="1" s="1"/>
  <c r="V5230" i="1" s="1"/>
  <c r="V5231" i="1" s="1"/>
  <c r="V5232" i="1" s="1"/>
  <c r="G5181" i="1"/>
  <c r="C5181" i="1"/>
  <c r="B5181" i="1"/>
  <c r="G5180" i="1"/>
  <c r="C5180" i="1"/>
  <c r="B5180" i="1"/>
  <c r="G5179" i="1"/>
  <c r="C5179" i="1"/>
  <c r="B5179" i="1"/>
  <c r="G5178" i="1"/>
  <c r="C5178" i="1"/>
  <c r="B5178" i="1"/>
  <c r="J5177" i="1"/>
  <c r="G5177" i="1"/>
  <c r="C5177" i="1"/>
  <c r="B5177" i="1"/>
  <c r="J5176" i="1"/>
  <c r="G5176" i="1"/>
  <c r="D5176" i="1"/>
  <c r="C5176" i="1"/>
  <c r="B5176" i="1"/>
  <c r="K5175" i="1" a="1"/>
  <c r="R5177" i="1" s="1"/>
  <c r="J5175" i="1"/>
  <c r="G5175" i="1"/>
  <c r="C5175" i="1"/>
  <c r="B5175" i="1"/>
  <c r="G5174" i="1"/>
  <c r="C5174" i="1"/>
  <c r="B5174" i="1"/>
  <c r="J5173" i="1"/>
  <c r="G5173" i="1"/>
  <c r="C5173" i="1"/>
  <c r="B5173" i="1"/>
  <c r="J5172" i="1"/>
  <c r="G5172" i="1"/>
  <c r="C5172" i="1"/>
  <c r="B5172" i="1"/>
  <c r="K5171" i="1" a="1"/>
  <c r="J5171" i="1"/>
  <c r="J5169" i="1"/>
  <c r="J5168" i="1"/>
  <c r="K5167" i="1" a="1"/>
  <c r="J5167" i="1"/>
  <c r="J5165" i="1"/>
  <c r="J5164" i="1"/>
  <c r="B5164" i="1"/>
  <c r="K5163" i="1" a="1"/>
  <c r="O5165" i="1" s="1"/>
  <c r="J5163" i="1"/>
  <c r="J5161" i="1"/>
  <c r="J5160" i="1"/>
  <c r="K5159" i="1" a="1"/>
  <c r="J5159" i="1"/>
  <c r="J5157" i="1"/>
  <c r="J5156" i="1"/>
  <c r="K5155" i="1" a="1"/>
  <c r="K5156" i="1" s="1"/>
  <c r="J5155" i="1"/>
  <c r="J5153" i="1"/>
  <c r="J5152" i="1"/>
  <c r="K5151" i="1" a="1"/>
  <c r="L5151" i="1" s="1"/>
  <c r="J5151" i="1"/>
  <c r="J5149" i="1"/>
  <c r="J5148" i="1"/>
  <c r="K5147" i="1" a="1"/>
  <c r="K5147" i="1" s="1"/>
  <c r="J5147" i="1"/>
  <c r="J5142" i="1"/>
  <c r="O5145" i="1" s="1"/>
  <c r="V5139" i="1"/>
  <c r="V5140" i="1" s="1"/>
  <c r="V5141" i="1" s="1"/>
  <c r="V5142" i="1" s="1"/>
  <c r="V5143" i="1" s="1"/>
  <c r="V5144" i="1" s="1"/>
  <c r="V5145" i="1" s="1"/>
  <c r="V5146" i="1" s="1"/>
  <c r="V5147" i="1" s="1"/>
  <c r="V5148" i="1" s="1"/>
  <c r="V5149" i="1" s="1"/>
  <c r="V5150" i="1" s="1"/>
  <c r="V5151" i="1" s="1"/>
  <c r="V5152" i="1" s="1"/>
  <c r="V5153" i="1" s="1"/>
  <c r="V5154" i="1" s="1"/>
  <c r="V5155" i="1" s="1"/>
  <c r="V5156" i="1" s="1"/>
  <c r="V5157" i="1" s="1"/>
  <c r="V5158" i="1" s="1"/>
  <c r="V5159" i="1" s="1"/>
  <c r="V5160" i="1" s="1"/>
  <c r="V5161" i="1" s="1"/>
  <c r="V5162" i="1" s="1"/>
  <c r="V5163" i="1" s="1"/>
  <c r="V5164" i="1" s="1"/>
  <c r="V5165" i="1" s="1"/>
  <c r="V5166" i="1" s="1"/>
  <c r="V5167" i="1" s="1"/>
  <c r="V5168" i="1" s="1"/>
  <c r="V5169" i="1" s="1"/>
  <c r="V5170" i="1" s="1"/>
  <c r="V5171" i="1" s="1"/>
  <c r="V5172" i="1" s="1"/>
  <c r="V5173" i="1" s="1"/>
  <c r="V5174" i="1" s="1"/>
  <c r="V5175" i="1" s="1"/>
  <c r="V5176" i="1" s="1"/>
  <c r="V5177" i="1" s="1"/>
  <c r="V5178" i="1" s="1"/>
  <c r="V5179" i="1" s="1"/>
  <c r="V5180" i="1" s="1"/>
  <c r="V5181" i="1" s="1"/>
  <c r="V5182" i="1" s="1"/>
  <c r="V5183" i="1" s="1"/>
  <c r="V5184" i="1" s="1"/>
  <c r="J5129" i="1"/>
  <c r="J5128" i="1"/>
  <c r="K5127" i="1" a="1"/>
  <c r="Q5129" i="1" s="1"/>
  <c r="J5127" i="1"/>
  <c r="J5125" i="1"/>
  <c r="J5124" i="1"/>
  <c r="K5123" i="1" a="1"/>
  <c r="P5125" i="1" s="1"/>
  <c r="J5123" i="1"/>
  <c r="J5121" i="1"/>
  <c r="J5120" i="1"/>
  <c r="K5119" i="1" a="1"/>
  <c r="P5121" i="1" s="1"/>
  <c r="J5119" i="1"/>
  <c r="J5117" i="1"/>
  <c r="J5116" i="1"/>
  <c r="K5115" i="1" a="1"/>
  <c r="P5117" i="1" s="1"/>
  <c r="J5115" i="1"/>
  <c r="J5113" i="1"/>
  <c r="J5112" i="1"/>
  <c r="K5111" i="1" a="1"/>
  <c r="M5113" i="1" s="1"/>
  <c r="J5111" i="1"/>
  <c r="J5109" i="1"/>
  <c r="J5108" i="1"/>
  <c r="K5107" i="1" a="1"/>
  <c r="K5109" i="1" s="1"/>
  <c r="J5107" i="1"/>
  <c r="J5105" i="1"/>
  <c r="J5104" i="1"/>
  <c r="K5103" i="1" a="1"/>
  <c r="J5103" i="1"/>
  <c r="J5101" i="1"/>
  <c r="J5100" i="1"/>
  <c r="K5099" i="1" a="1"/>
  <c r="J5099" i="1"/>
  <c r="J5094" i="1"/>
  <c r="J5096" i="1" s="1"/>
  <c r="V5091" i="1"/>
  <c r="V5092" i="1" s="1"/>
  <c r="V5093" i="1" s="1"/>
  <c r="V5094" i="1" s="1"/>
  <c r="V5095" i="1" s="1"/>
  <c r="V5096" i="1" s="1"/>
  <c r="V5097" i="1" s="1"/>
  <c r="V5098" i="1" s="1"/>
  <c r="V5099" i="1" s="1"/>
  <c r="V5100" i="1" s="1"/>
  <c r="V5101" i="1" s="1"/>
  <c r="V5102" i="1" s="1"/>
  <c r="V5103" i="1" s="1"/>
  <c r="V5104" i="1" s="1"/>
  <c r="V5105" i="1" s="1"/>
  <c r="V5106" i="1" s="1"/>
  <c r="V5107" i="1" s="1"/>
  <c r="V5108" i="1" s="1"/>
  <c r="V5109" i="1" s="1"/>
  <c r="V5110" i="1" s="1"/>
  <c r="V5111" i="1" s="1"/>
  <c r="V5112" i="1" s="1"/>
  <c r="V5113" i="1" s="1"/>
  <c r="V5114" i="1" s="1"/>
  <c r="V5115" i="1" s="1"/>
  <c r="V5116" i="1" s="1"/>
  <c r="V5117" i="1" s="1"/>
  <c r="V5118" i="1" s="1"/>
  <c r="V5119" i="1" s="1"/>
  <c r="V5120" i="1" s="1"/>
  <c r="V5121" i="1" s="1"/>
  <c r="V5122" i="1" s="1"/>
  <c r="V5123" i="1" s="1"/>
  <c r="V5124" i="1" s="1"/>
  <c r="V5125" i="1" s="1"/>
  <c r="V5126" i="1" s="1"/>
  <c r="V5127" i="1" s="1"/>
  <c r="V5128" i="1" s="1"/>
  <c r="V5129" i="1" s="1"/>
  <c r="V5130" i="1" s="1"/>
  <c r="V5131" i="1" s="1"/>
  <c r="V5132" i="1" s="1"/>
  <c r="V5133" i="1" s="1"/>
  <c r="V5134" i="1" s="1"/>
  <c r="V5135" i="1" s="1"/>
  <c r="V5136" i="1" s="1"/>
  <c r="G5085" i="1"/>
  <c r="C5085" i="1"/>
  <c r="B5085" i="1"/>
  <c r="G5084" i="1"/>
  <c r="C5084" i="1"/>
  <c r="B5084" i="1"/>
  <c r="G5083" i="1"/>
  <c r="C5083" i="1"/>
  <c r="B5083" i="1"/>
  <c r="G5082" i="1"/>
  <c r="C5082" i="1"/>
  <c r="B5082" i="1"/>
  <c r="J5081" i="1"/>
  <c r="G5081" i="1"/>
  <c r="C5081" i="1"/>
  <c r="B5081" i="1"/>
  <c r="J5080" i="1"/>
  <c r="G5080" i="1"/>
  <c r="C5080" i="1"/>
  <c r="B5080" i="1"/>
  <c r="K5079" i="1" a="1"/>
  <c r="R5079" i="1" s="1"/>
  <c r="J5079" i="1"/>
  <c r="G5079" i="1"/>
  <c r="C5079" i="1"/>
  <c r="B5079" i="1"/>
  <c r="G5078" i="1"/>
  <c r="C5078" i="1"/>
  <c r="B5078" i="1"/>
  <c r="J5077" i="1"/>
  <c r="G5077" i="1"/>
  <c r="C5077" i="1"/>
  <c r="B5077" i="1"/>
  <c r="J5076" i="1"/>
  <c r="G5076" i="1"/>
  <c r="C5076" i="1"/>
  <c r="B5076" i="1"/>
  <c r="K5075" i="1" a="1"/>
  <c r="K5077" i="1" s="1"/>
  <c r="J5075" i="1"/>
  <c r="J5073" i="1"/>
  <c r="J5072" i="1"/>
  <c r="K5071" i="1" a="1"/>
  <c r="L5073" i="1" s="1"/>
  <c r="J5071" i="1"/>
  <c r="J5069" i="1"/>
  <c r="J5068" i="1"/>
  <c r="B5068" i="1"/>
  <c r="K5067" i="1" a="1"/>
  <c r="J5067" i="1"/>
  <c r="J5065" i="1"/>
  <c r="J5064" i="1"/>
  <c r="K5063" i="1" a="1"/>
  <c r="M5064" i="1" s="1"/>
  <c r="J5063" i="1"/>
  <c r="J5061" i="1"/>
  <c r="J5060" i="1"/>
  <c r="K5059" i="1" a="1"/>
  <c r="L5061" i="1" s="1"/>
  <c r="J5059" i="1"/>
  <c r="J5057" i="1"/>
  <c r="J5056" i="1"/>
  <c r="K5055" i="1" a="1"/>
  <c r="M5057" i="1" s="1"/>
  <c r="J5055" i="1"/>
  <c r="J5053" i="1"/>
  <c r="J5052" i="1"/>
  <c r="K5051" i="1" a="1"/>
  <c r="J5051" i="1"/>
  <c r="J5046" i="1"/>
  <c r="S5046" i="1" s="1"/>
  <c r="V5043" i="1"/>
  <c r="V5044" i="1" s="1"/>
  <c r="V5045" i="1" s="1"/>
  <c r="V5046" i="1" s="1"/>
  <c r="V5047" i="1" s="1"/>
  <c r="V5048" i="1" s="1"/>
  <c r="V5049" i="1" s="1"/>
  <c r="V5050" i="1" s="1"/>
  <c r="V5051" i="1" s="1"/>
  <c r="V5052" i="1" s="1"/>
  <c r="V5053" i="1" s="1"/>
  <c r="V5054" i="1" s="1"/>
  <c r="V5055" i="1" s="1"/>
  <c r="V5056" i="1" s="1"/>
  <c r="V5057" i="1" s="1"/>
  <c r="V5058" i="1" s="1"/>
  <c r="V5059" i="1" s="1"/>
  <c r="V5060" i="1" s="1"/>
  <c r="V5061" i="1" s="1"/>
  <c r="V5062" i="1" s="1"/>
  <c r="V5063" i="1" s="1"/>
  <c r="V5064" i="1" s="1"/>
  <c r="V5065" i="1" s="1"/>
  <c r="V5066" i="1" s="1"/>
  <c r="V5067" i="1" s="1"/>
  <c r="V5068" i="1" s="1"/>
  <c r="V5069" i="1" s="1"/>
  <c r="V5070" i="1" s="1"/>
  <c r="V5071" i="1" s="1"/>
  <c r="V5072" i="1" s="1"/>
  <c r="V5073" i="1" s="1"/>
  <c r="V5074" i="1" s="1"/>
  <c r="V5075" i="1" s="1"/>
  <c r="V5076" i="1" s="1"/>
  <c r="V5077" i="1" s="1"/>
  <c r="V5078" i="1" s="1"/>
  <c r="V5079" i="1" s="1"/>
  <c r="V5080" i="1" s="1"/>
  <c r="V5081" i="1" s="1"/>
  <c r="V5082" i="1" s="1"/>
  <c r="V5083" i="1" s="1"/>
  <c r="V5084" i="1" s="1"/>
  <c r="V5085" i="1" s="1"/>
  <c r="V5086" i="1" s="1"/>
  <c r="V5087" i="1" s="1"/>
  <c r="V5088" i="1" s="1"/>
  <c r="J5033" i="1"/>
  <c r="J5032" i="1"/>
  <c r="K5031" i="1" a="1"/>
  <c r="P5033" i="1" s="1"/>
  <c r="J5031" i="1"/>
  <c r="J5029" i="1"/>
  <c r="J5028" i="1"/>
  <c r="K5027" i="1" a="1"/>
  <c r="R5028" i="1" s="1"/>
  <c r="J5027" i="1"/>
  <c r="J5025" i="1"/>
  <c r="J5024" i="1"/>
  <c r="K5023" i="1" a="1"/>
  <c r="M5025" i="1" s="1"/>
  <c r="J5023" i="1"/>
  <c r="J5021" i="1"/>
  <c r="J5020" i="1"/>
  <c r="K5019" i="1" a="1"/>
  <c r="J5019" i="1"/>
  <c r="J5017" i="1"/>
  <c r="J5016" i="1"/>
  <c r="K5015" i="1" a="1"/>
  <c r="N5017" i="1" s="1"/>
  <c r="J5015" i="1"/>
  <c r="J5013" i="1"/>
  <c r="J5012" i="1"/>
  <c r="K5011" i="1" a="1"/>
  <c r="M5013" i="1" s="1"/>
  <c r="J5011" i="1"/>
  <c r="J5009" i="1"/>
  <c r="J5008" i="1"/>
  <c r="K5007" i="1" a="1"/>
  <c r="J5007" i="1"/>
  <c r="J5005" i="1"/>
  <c r="J5004" i="1"/>
  <c r="K5003" i="1" a="1"/>
  <c r="K5005" i="1" s="1"/>
  <c r="J5003" i="1"/>
  <c r="J4998" i="1"/>
  <c r="V4995" i="1"/>
  <c r="V4996" i="1" s="1"/>
  <c r="V4997" i="1" s="1"/>
  <c r="V4998" i="1" s="1"/>
  <c r="V4999" i="1" s="1"/>
  <c r="V5000" i="1" s="1"/>
  <c r="V5001" i="1" s="1"/>
  <c r="V5002" i="1" s="1"/>
  <c r="V5003" i="1" s="1"/>
  <c r="V5004" i="1" s="1"/>
  <c r="V5005" i="1" s="1"/>
  <c r="V5006" i="1" s="1"/>
  <c r="V5007" i="1" s="1"/>
  <c r="V5008" i="1" s="1"/>
  <c r="V5009" i="1" s="1"/>
  <c r="V5010" i="1" s="1"/>
  <c r="V5011" i="1" s="1"/>
  <c r="V5012" i="1" s="1"/>
  <c r="V5013" i="1" s="1"/>
  <c r="V5014" i="1" s="1"/>
  <c r="V5015" i="1" s="1"/>
  <c r="V5016" i="1" s="1"/>
  <c r="V5017" i="1" s="1"/>
  <c r="V5018" i="1" s="1"/>
  <c r="V5019" i="1" s="1"/>
  <c r="V5020" i="1" s="1"/>
  <c r="V5021" i="1" s="1"/>
  <c r="V5022" i="1" s="1"/>
  <c r="V5023" i="1" s="1"/>
  <c r="V5024" i="1" s="1"/>
  <c r="V5025" i="1" s="1"/>
  <c r="V5026" i="1" s="1"/>
  <c r="V5027" i="1" s="1"/>
  <c r="V5028" i="1" s="1"/>
  <c r="V5029" i="1" s="1"/>
  <c r="V5030" i="1" s="1"/>
  <c r="V5031" i="1" s="1"/>
  <c r="V5032" i="1" s="1"/>
  <c r="V5033" i="1" s="1"/>
  <c r="V5034" i="1" s="1"/>
  <c r="V5035" i="1" s="1"/>
  <c r="V5036" i="1" s="1"/>
  <c r="V5037" i="1" s="1"/>
  <c r="V5038" i="1" s="1"/>
  <c r="V5039" i="1" s="1"/>
  <c r="V5040" i="1" s="1"/>
  <c r="G4989" i="1"/>
  <c r="C4989" i="1"/>
  <c r="B4989" i="1"/>
  <c r="G4988" i="1"/>
  <c r="C4988" i="1"/>
  <c r="B4988" i="1"/>
  <c r="G4987" i="1"/>
  <c r="C4987" i="1"/>
  <c r="B4987" i="1"/>
  <c r="G4986" i="1"/>
  <c r="C4986" i="1"/>
  <c r="B4986" i="1"/>
  <c r="J4985" i="1"/>
  <c r="G4985" i="1"/>
  <c r="C4985" i="1"/>
  <c r="B4985" i="1"/>
  <c r="J4984" i="1"/>
  <c r="G4984" i="1"/>
  <c r="C4984" i="1"/>
  <c r="B4984" i="1"/>
  <c r="K4983" i="1" a="1"/>
  <c r="M4985" i="1" s="1"/>
  <c r="J4983" i="1"/>
  <c r="G4983" i="1"/>
  <c r="C4983" i="1"/>
  <c r="B4983" i="1"/>
  <c r="G4982" i="1"/>
  <c r="C4982" i="1"/>
  <c r="B4982" i="1"/>
  <c r="J4981" i="1"/>
  <c r="G4981" i="1"/>
  <c r="C4981" i="1"/>
  <c r="B4981" i="1"/>
  <c r="J4980" i="1"/>
  <c r="G4980" i="1"/>
  <c r="C4980" i="1"/>
  <c r="B4980" i="1"/>
  <c r="K4979" i="1" a="1"/>
  <c r="P4981" i="1" s="1"/>
  <c r="J4979" i="1"/>
  <c r="J4977" i="1"/>
  <c r="J4976" i="1"/>
  <c r="K4975" i="1" a="1"/>
  <c r="M4977" i="1" s="1"/>
  <c r="J4975" i="1"/>
  <c r="J4973" i="1"/>
  <c r="J4972" i="1"/>
  <c r="B4972" i="1"/>
  <c r="K4971" i="1" a="1"/>
  <c r="P4973" i="1" s="1"/>
  <c r="J4971" i="1"/>
  <c r="J4969" i="1"/>
  <c r="J4968" i="1"/>
  <c r="K4967" i="1" a="1"/>
  <c r="K4969" i="1" s="1"/>
  <c r="J4967" i="1"/>
  <c r="J4965" i="1"/>
  <c r="J4964" i="1"/>
  <c r="K4963" i="1" a="1"/>
  <c r="M4965" i="1" s="1"/>
  <c r="J4963" i="1"/>
  <c r="J4961" i="1"/>
  <c r="J4960" i="1"/>
  <c r="K4959" i="1" a="1"/>
  <c r="L4961" i="1" s="1"/>
  <c r="J4959" i="1"/>
  <c r="J4957" i="1"/>
  <c r="J4956" i="1"/>
  <c r="K4955" i="1" a="1"/>
  <c r="J4955" i="1"/>
  <c r="J4950" i="1"/>
  <c r="J4953" i="1" s="1"/>
  <c r="V4947" i="1"/>
  <c r="V4948" i="1" s="1"/>
  <c r="V4949" i="1" s="1"/>
  <c r="V4950" i="1" s="1"/>
  <c r="V4951" i="1" s="1"/>
  <c r="V4952" i="1" s="1"/>
  <c r="V4953" i="1" s="1"/>
  <c r="V4954" i="1" s="1"/>
  <c r="V4955" i="1" s="1"/>
  <c r="V4956" i="1" s="1"/>
  <c r="V4957" i="1" s="1"/>
  <c r="V4958" i="1" s="1"/>
  <c r="V4959" i="1" s="1"/>
  <c r="V4960" i="1" s="1"/>
  <c r="V4961" i="1" s="1"/>
  <c r="V4962" i="1" s="1"/>
  <c r="V4963" i="1" s="1"/>
  <c r="V4964" i="1" s="1"/>
  <c r="V4965" i="1" s="1"/>
  <c r="V4966" i="1" s="1"/>
  <c r="V4967" i="1" s="1"/>
  <c r="V4968" i="1" s="1"/>
  <c r="V4969" i="1" s="1"/>
  <c r="V4970" i="1" s="1"/>
  <c r="V4971" i="1" s="1"/>
  <c r="V4972" i="1" s="1"/>
  <c r="V4973" i="1" s="1"/>
  <c r="V4974" i="1" s="1"/>
  <c r="V4975" i="1" s="1"/>
  <c r="V4976" i="1" s="1"/>
  <c r="V4977" i="1" s="1"/>
  <c r="V4978" i="1" s="1"/>
  <c r="V4979" i="1" s="1"/>
  <c r="V4980" i="1" s="1"/>
  <c r="V4981" i="1" s="1"/>
  <c r="V4982" i="1" s="1"/>
  <c r="V4983" i="1" s="1"/>
  <c r="V4984" i="1" s="1"/>
  <c r="V4985" i="1" s="1"/>
  <c r="V4986" i="1" s="1"/>
  <c r="V4987" i="1" s="1"/>
  <c r="V4988" i="1" s="1"/>
  <c r="V4989" i="1" s="1"/>
  <c r="V4990" i="1" s="1"/>
  <c r="V4991" i="1" s="1"/>
  <c r="V4992" i="1" s="1"/>
  <c r="J4937" i="1"/>
  <c r="J4936" i="1"/>
  <c r="K4935" i="1" a="1"/>
  <c r="Q4937" i="1" s="1"/>
  <c r="J4935" i="1"/>
  <c r="J4933" i="1"/>
  <c r="J4932" i="1"/>
  <c r="K4931" i="1" a="1"/>
  <c r="O4931" i="1" s="1"/>
  <c r="J4931" i="1"/>
  <c r="J4929" i="1"/>
  <c r="J4928" i="1"/>
  <c r="K4927" i="1" a="1"/>
  <c r="O4929" i="1" s="1"/>
  <c r="J4927" i="1"/>
  <c r="J4925" i="1"/>
  <c r="J4924" i="1"/>
  <c r="K4923" i="1" a="1"/>
  <c r="L4925" i="1" s="1"/>
  <c r="J4923" i="1"/>
  <c r="J4921" i="1"/>
  <c r="J4920" i="1"/>
  <c r="K4919" i="1" a="1"/>
  <c r="M4921" i="1" s="1"/>
  <c r="J4919" i="1"/>
  <c r="J4917" i="1"/>
  <c r="J4916" i="1"/>
  <c r="K4915" i="1" a="1"/>
  <c r="K4917" i="1" s="1"/>
  <c r="J4915" i="1"/>
  <c r="J4913" i="1"/>
  <c r="J4912" i="1"/>
  <c r="K4911" i="1" a="1"/>
  <c r="J4911" i="1"/>
  <c r="J4909" i="1"/>
  <c r="J4908" i="1"/>
  <c r="K4907" i="1" a="1"/>
  <c r="L4909" i="1" s="1"/>
  <c r="J4907" i="1"/>
  <c r="J4902" i="1"/>
  <c r="S4902" i="1" s="1"/>
  <c r="V4899" i="1"/>
  <c r="V4900" i="1" s="1"/>
  <c r="V4901" i="1" s="1"/>
  <c r="V4902" i="1" s="1"/>
  <c r="V4903" i="1" s="1"/>
  <c r="V4904" i="1" s="1"/>
  <c r="V4905" i="1" s="1"/>
  <c r="V4906" i="1" s="1"/>
  <c r="V4907" i="1" s="1"/>
  <c r="V4908" i="1" s="1"/>
  <c r="V4909" i="1" s="1"/>
  <c r="V4910" i="1" s="1"/>
  <c r="V4911" i="1" s="1"/>
  <c r="V4912" i="1" s="1"/>
  <c r="V4913" i="1" s="1"/>
  <c r="V4914" i="1" s="1"/>
  <c r="V4915" i="1" s="1"/>
  <c r="V4916" i="1" s="1"/>
  <c r="V4917" i="1" s="1"/>
  <c r="V4918" i="1" s="1"/>
  <c r="V4919" i="1" s="1"/>
  <c r="V4920" i="1" s="1"/>
  <c r="V4921" i="1" s="1"/>
  <c r="V4922" i="1" s="1"/>
  <c r="V4923" i="1" s="1"/>
  <c r="V4924" i="1" s="1"/>
  <c r="V4925" i="1" s="1"/>
  <c r="V4926" i="1" s="1"/>
  <c r="V4927" i="1" s="1"/>
  <c r="V4928" i="1" s="1"/>
  <c r="V4929" i="1" s="1"/>
  <c r="V4930" i="1" s="1"/>
  <c r="V4931" i="1" s="1"/>
  <c r="V4932" i="1" s="1"/>
  <c r="V4933" i="1" s="1"/>
  <c r="V4934" i="1" s="1"/>
  <c r="V4935" i="1" s="1"/>
  <c r="V4936" i="1" s="1"/>
  <c r="V4937" i="1" s="1"/>
  <c r="V4938" i="1" s="1"/>
  <c r="V4939" i="1" s="1"/>
  <c r="V4940" i="1" s="1"/>
  <c r="V4941" i="1" s="1"/>
  <c r="V4942" i="1" s="1"/>
  <c r="V4943" i="1" s="1"/>
  <c r="V4944" i="1" s="1"/>
  <c r="G4893" i="1"/>
  <c r="C4893" i="1"/>
  <c r="B4893" i="1"/>
  <c r="G4892" i="1"/>
  <c r="C4892" i="1"/>
  <c r="B4892" i="1"/>
  <c r="G4891" i="1"/>
  <c r="C4891" i="1"/>
  <c r="B4891" i="1"/>
  <c r="G4890" i="1"/>
  <c r="C4890" i="1"/>
  <c r="B4890" i="1"/>
  <c r="J4889" i="1"/>
  <c r="G4889" i="1"/>
  <c r="C4889" i="1"/>
  <c r="B4889" i="1"/>
  <c r="J4888" i="1"/>
  <c r="G4888" i="1"/>
  <c r="C4888" i="1"/>
  <c r="B4888" i="1"/>
  <c r="K4887" i="1" a="1"/>
  <c r="N4889" i="1" s="1"/>
  <c r="J4887" i="1"/>
  <c r="G4887" i="1"/>
  <c r="C4887" i="1"/>
  <c r="B4887" i="1"/>
  <c r="G4886" i="1"/>
  <c r="C4886" i="1"/>
  <c r="B4886" i="1"/>
  <c r="J4885" i="1"/>
  <c r="G4885" i="1"/>
  <c r="C4885" i="1"/>
  <c r="B4885" i="1"/>
  <c r="J4884" i="1"/>
  <c r="G4884" i="1"/>
  <c r="C4884" i="1"/>
  <c r="B4884" i="1"/>
  <c r="K4883" i="1" a="1"/>
  <c r="K4885" i="1" s="1"/>
  <c r="J4883" i="1"/>
  <c r="J4881" i="1"/>
  <c r="J4880" i="1"/>
  <c r="K4879" i="1" a="1"/>
  <c r="L4881" i="1" s="1"/>
  <c r="J4879" i="1"/>
  <c r="J4877" i="1"/>
  <c r="J4876" i="1"/>
  <c r="B4876" i="1"/>
  <c r="K4875" i="1" a="1"/>
  <c r="O4876" i="1" s="1"/>
  <c r="J4875" i="1"/>
  <c r="J4873" i="1"/>
  <c r="J4872" i="1"/>
  <c r="K4871" i="1" a="1"/>
  <c r="M4872" i="1" s="1"/>
  <c r="J4871" i="1"/>
  <c r="J4869" i="1"/>
  <c r="J4868" i="1"/>
  <c r="K4867" i="1" a="1"/>
  <c r="J4867" i="1"/>
  <c r="J4865" i="1"/>
  <c r="J4864" i="1"/>
  <c r="K4863" i="1" a="1"/>
  <c r="J4863" i="1"/>
  <c r="J4861" i="1"/>
  <c r="J4860" i="1"/>
  <c r="K4859" i="1" a="1"/>
  <c r="J4859" i="1"/>
  <c r="J4854" i="1"/>
  <c r="O4857" i="1" s="1"/>
  <c r="V4851" i="1"/>
  <c r="V4852" i="1" s="1"/>
  <c r="V4853" i="1" s="1"/>
  <c r="V4854" i="1" s="1"/>
  <c r="V4855" i="1" s="1"/>
  <c r="V4856" i="1" s="1"/>
  <c r="V4857" i="1" s="1"/>
  <c r="V4858" i="1" s="1"/>
  <c r="V4859" i="1" s="1"/>
  <c r="V4860" i="1" s="1"/>
  <c r="V4861" i="1" s="1"/>
  <c r="V4862" i="1" s="1"/>
  <c r="V4863" i="1" s="1"/>
  <c r="V4864" i="1" s="1"/>
  <c r="V4865" i="1" s="1"/>
  <c r="V4866" i="1" s="1"/>
  <c r="V4867" i="1" s="1"/>
  <c r="V4868" i="1" s="1"/>
  <c r="V4869" i="1" s="1"/>
  <c r="V4870" i="1" s="1"/>
  <c r="V4871" i="1" s="1"/>
  <c r="V4872" i="1" s="1"/>
  <c r="V4873" i="1" s="1"/>
  <c r="V4874" i="1" s="1"/>
  <c r="V4875" i="1" s="1"/>
  <c r="V4876" i="1" s="1"/>
  <c r="V4877" i="1" s="1"/>
  <c r="V4878" i="1" s="1"/>
  <c r="V4879" i="1" s="1"/>
  <c r="V4880" i="1" s="1"/>
  <c r="V4881" i="1" s="1"/>
  <c r="V4882" i="1" s="1"/>
  <c r="V4883" i="1" s="1"/>
  <c r="V4884" i="1" s="1"/>
  <c r="V4885" i="1" s="1"/>
  <c r="V4886" i="1" s="1"/>
  <c r="V4887" i="1" s="1"/>
  <c r="V4888" i="1" s="1"/>
  <c r="V4889" i="1" s="1"/>
  <c r="V4890" i="1" s="1"/>
  <c r="V4891" i="1" s="1"/>
  <c r="V4892" i="1" s="1"/>
  <c r="V4893" i="1" s="1"/>
  <c r="V4894" i="1" s="1"/>
  <c r="V4895" i="1" s="1"/>
  <c r="V4896" i="1" s="1"/>
  <c r="G4845" i="1"/>
  <c r="C4845" i="1"/>
  <c r="B4845" i="1"/>
  <c r="G4844" i="1"/>
  <c r="C4844" i="1"/>
  <c r="B4844" i="1"/>
  <c r="G4843" i="1"/>
  <c r="C4843" i="1"/>
  <c r="B4843" i="1"/>
  <c r="G4842" i="1"/>
  <c r="C4842" i="1"/>
  <c r="B4842" i="1"/>
  <c r="J4841" i="1"/>
  <c r="G4841" i="1"/>
  <c r="C4841" i="1"/>
  <c r="B4841" i="1"/>
  <c r="J4840" i="1"/>
  <c r="G4840" i="1"/>
  <c r="C4840" i="1"/>
  <c r="B4840" i="1"/>
  <c r="K4839" i="1" a="1"/>
  <c r="J4839" i="1"/>
  <c r="G4839" i="1"/>
  <c r="C4839" i="1"/>
  <c r="B4839" i="1"/>
  <c r="G4838" i="1"/>
  <c r="C4838" i="1"/>
  <c r="B4838" i="1"/>
  <c r="J4837" i="1"/>
  <c r="G4837" i="1"/>
  <c r="C4837" i="1"/>
  <c r="B4837" i="1"/>
  <c r="J4836" i="1"/>
  <c r="G4836" i="1"/>
  <c r="C4836" i="1"/>
  <c r="B4836" i="1"/>
  <c r="K4835" i="1" a="1"/>
  <c r="P4837" i="1" s="1"/>
  <c r="J4835" i="1"/>
  <c r="J4833" i="1"/>
  <c r="J4832" i="1"/>
  <c r="K4831" i="1" a="1"/>
  <c r="Q4833" i="1" s="1"/>
  <c r="J4831" i="1"/>
  <c r="J4829" i="1"/>
  <c r="J4828" i="1"/>
  <c r="B4828" i="1"/>
  <c r="K4827" i="1" a="1"/>
  <c r="N4829" i="1" s="1"/>
  <c r="J4827" i="1"/>
  <c r="J4825" i="1"/>
  <c r="J4824" i="1"/>
  <c r="K4823" i="1" a="1"/>
  <c r="K4825" i="1" s="1"/>
  <c r="J4823" i="1"/>
  <c r="J4821" i="1"/>
  <c r="J4820" i="1"/>
  <c r="K4819" i="1" a="1"/>
  <c r="M4821" i="1" s="1"/>
  <c r="J4819" i="1"/>
  <c r="J4817" i="1"/>
  <c r="J4816" i="1"/>
  <c r="K4815" i="1" a="1"/>
  <c r="L4817" i="1" s="1"/>
  <c r="J4815" i="1"/>
  <c r="J4813" i="1"/>
  <c r="J4812" i="1"/>
  <c r="K4811" i="1" a="1"/>
  <c r="L4813" i="1" s="1"/>
  <c r="J4811" i="1"/>
  <c r="J4806" i="1"/>
  <c r="O4809" i="1" s="1"/>
  <c r="V4803" i="1"/>
  <c r="V4804" i="1" s="1"/>
  <c r="V4805" i="1" s="1"/>
  <c r="V4806" i="1" s="1"/>
  <c r="V4807" i="1" s="1"/>
  <c r="V4808" i="1" s="1"/>
  <c r="V4809" i="1" s="1"/>
  <c r="V4810" i="1" s="1"/>
  <c r="V4811" i="1" s="1"/>
  <c r="V4812" i="1" s="1"/>
  <c r="V4813" i="1" s="1"/>
  <c r="V4814" i="1" s="1"/>
  <c r="V4815" i="1" s="1"/>
  <c r="V4816" i="1" s="1"/>
  <c r="V4817" i="1" s="1"/>
  <c r="V4818" i="1" s="1"/>
  <c r="V4819" i="1" s="1"/>
  <c r="V4820" i="1" s="1"/>
  <c r="V4821" i="1" s="1"/>
  <c r="V4822" i="1" s="1"/>
  <c r="V4823" i="1" s="1"/>
  <c r="V4824" i="1" s="1"/>
  <c r="V4825" i="1" s="1"/>
  <c r="V4826" i="1" s="1"/>
  <c r="V4827" i="1" s="1"/>
  <c r="V4828" i="1" s="1"/>
  <c r="V4829" i="1" s="1"/>
  <c r="V4830" i="1" s="1"/>
  <c r="V4831" i="1" s="1"/>
  <c r="V4832" i="1" s="1"/>
  <c r="V4833" i="1" s="1"/>
  <c r="V4834" i="1" s="1"/>
  <c r="V4835" i="1" s="1"/>
  <c r="V4836" i="1" s="1"/>
  <c r="V4837" i="1" s="1"/>
  <c r="V4838" i="1" s="1"/>
  <c r="V4839" i="1" s="1"/>
  <c r="V4840" i="1" s="1"/>
  <c r="V4841" i="1" s="1"/>
  <c r="V4842" i="1" s="1"/>
  <c r="V4843" i="1" s="1"/>
  <c r="V4844" i="1" s="1"/>
  <c r="V4845" i="1" s="1"/>
  <c r="V4846" i="1" s="1"/>
  <c r="V4847" i="1" s="1"/>
  <c r="V4848" i="1" s="1"/>
  <c r="G9309" i="1"/>
  <c r="C9309" i="1"/>
  <c r="B9309" i="1"/>
  <c r="G9308" i="1"/>
  <c r="C9308" i="1"/>
  <c r="B9308" i="1"/>
  <c r="G9307" i="1"/>
  <c r="C9307" i="1"/>
  <c r="B9307" i="1"/>
  <c r="G9306" i="1"/>
  <c r="E9306" i="1"/>
  <c r="C9306" i="1"/>
  <c r="B9306" i="1"/>
  <c r="J9305" i="1"/>
  <c r="G9305" i="1"/>
  <c r="C9305" i="1"/>
  <c r="B9305" i="1"/>
  <c r="J9304" i="1"/>
  <c r="G9304" i="1"/>
  <c r="C9304" i="1"/>
  <c r="B9304" i="1"/>
  <c r="K9303" i="1" a="1"/>
  <c r="J9303" i="1"/>
  <c r="G9303" i="1"/>
  <c r="C9303" i="1"/>
  <c r="B9303" i="1"/>
  <c r="G9302" i="1"/>
  <c r="E9302" i="1"/>
  <c r="C9302" i="1"/>
  <c r="B9302" i="1"/>
  <c r="J9301" i="1"/>
  <c r="G9301" i="1"/>
  <c r="C9301" i="1"/>
  <c r="B9301" i="1"/>
  <c r="J9300" i="1"/>
  <c r="G9300" i="1"/>
  <c r="C9300" i="1"/>
  <c r="B9300" i="1"/>
  <c r="K9299" i="1" a="1"/>
  <c r="K9301" i="1" s="1"/>
  <c r="J9299" i="1"/>
  <c r="E9298" i="1"/>
  <c r="J9297" i="1"/>
  <c r="J9296" i="1"/>
  <c r="P9295" i="1"/>
  <c r="K9295" i="1" a="1"/>
  <c r="L9297" i="1" s="1"/>
  <c r="J9295" i="1"/>
  <c r="J9293" i="1"/>
  <c r="J9292" i="1"/>
  <c r="B9292" i="1"/>
  <c r="K9291" i="1" a="1"/>
  <c r="J9291" i="1"/>
  <c r="J9289" i="1"/>
  <c r="J9288" i="1"/>
  <c r="K9287" i="1" a="1"/>
  <c r="O9288" i="1" s="1"/>
  <c r="J9287" i="1"/>
  <c r="J9285" i="1"/>
  <c r="J9284" i="1"/>
  <c r="K9283" i="1" a="1"/>
  <c r="J9283" i="1"/>
  <c r="J9281" i="1"/>
  <c r="H9281" i="1"/>
  <c r="G9281" i="1"/>
  <c r="D9281" i="1"/>
  <c r="C9281" i="1"/>
  <c r="B9281" i="1"/>
  <c r="J9280" i="1"/>
  <c r="K9279" i="1" a="1"/>
  <c r="M9281" i="1" s="1"/>
  <c r="J9279" i="1"/>
  <c r="E9278" i="1"/>
  <c r="J9277" i="1"/>
  <c r="J9276" i="1"/>
  <c r="K9275" i="1" a="1"/>
  <c r="J9275" i="1"/>
  <c r="G9275" i="1"/>
  <c r="F9275" i="1"/>
  <c r="D9275" i="1"/>
  <c r="J9270" i="1"/>
  <c r="V9267" i="1"/>
  <c r="V9268" i="1" s="1"/>
  <c r="V9269" i="1" s="1"/>
  <c r="V9270" i="1" s="1"/>
  <c r="V9271" i="1" s="1"/>
  <c r="V9272" i="1" s="1"/>
  <c r="V9273" i="1" s="1"/>
  <c r="V9274" i="1" s="1"/>
  <c r="V9275" i="1" s="1"/>
  <c r="V9276" i="1" s="1"/>
  <c r="V9277" i="1" s="1"/>
  <c r="V9278" i="1" s="1"/>
  <c r="V9279" i="1" s="1"/>
  <c r="V9280" i="1" s="1"/>
  <c r="V9281" i="1" s="1"/>
  <c r="V9282" i="1" s="1"/>
  <c r="V9283" i="1" s="1"/>
  <c r="V9284" i="1" s="1"/>
  <c r="V9285" i="1" s="1"/>
  <c r="V9286" i="1" s="1"/>
  <c r="V9287" i="1" s="1"/>
  <c r="V9288" i="1" s="1"/>
  <c r="V9289" i="1" s="1"/>
  <c r="V9290" i="1" s="1"/>
  <c r="V9291" i="1" s="1"/>
  <c r="V9292" i="1" s="1"/>
  <c r="V9293" i="1" s="1"/>
  <c r="V9294" i="1" s="1"/>
  <c r="V9295" i="1" s="1"/>
  <c r="V9296" i="1" s="1"/>
  <c r="V9297" i="1" s="1"/>
  <c r="V9298" i="1" s="1"/>
  <c r="V9299" i="1" s="1"/>
  <c r="V9300" i="1" s="1"/>
  <c r="V9301" i="1" s="1"/>
  <c r="V9302" i="1" s="1"/>
  <c r="V9303" i="1" s="1"/>
  <c r="V9304" i="1" s="1"/>
  <c r="V9305" i="1" s="1"/>
  <c r="V9306" i="1" s="1"/>
  <c r="V9307" i="1" s="1"/>
  <c r="V9308" i="1" s="1"/>
  <c r="V9309" i="1" s="1"/>
  <c r="V9310" i="1" s="1"/>
  <c r="V9311" i="1" s="1"/>
  <c r="V9312" i="1" s="1"/>
  <c r="G9261" i="1"/>
  <c r="C9261" i="1"/>
  <c r="B9261" i="1"/>
  <c r="G9260" i="1"/>
  <c r="C9260" i="1"/>
  <c r="B9260" i="1"/>
  <c r="G9259" i="1"/>
  <c r="C9259" i="1"/>
  <c r="B9259" i="1"/>
  <c r="G9258" i="1"/>
  <c r="E9258" i="1"/>
  <c r="C9258" i="1"/>
  <c r="B9258" i="1"/>
  <c r="J9257" i="1"/>
  <c r="G9257" i="1"/>
  <c r="C9257" i="1"/>
  <c r="B9257" i="1"/>
  <c r="J9256" i="1"/>
  <c r="G9256" i="1"/>
  <c r="C9256" i="1"/>
  <c r="B9256" i="1"/>
  <c r="M9256" i="1"/>
  <c r="K9255" i="1" a="1"/>
  <c r="S9257" i="1" s="1"/>
  <c r="J9255" i="1"/>
  <c r="G9255" i="1"/>
  <c r="C9255" i="1"/>
  <c r="B9255" i="1"/>
  <c r="G9254" i="1"/>
  <c r="E9254" i="1"/>
  <c r="C9254" i="1"/>
  <c r="B9254" i="1"/>
  <c r="J9253" i="1"/>
  <c r="G9253" i="1"/>
  <c r="C9253" i="1"/>
  <c r="B9253" i="1"/>
  <c r="J9252" i="1"/>
  <c r="G9252" i="1"/>
  <c r="C9252" i="1"/>
  <c r="B9252" i="1"/>
  <c r="K9251" i="1" a="1"/>
  <c r="J9251" i="1"/>
  <c r="E9250" i="1"/>
  <c r="J9249" i="1"/>
  <c r="J9248" i="1"/>
  <c r="K9247" i="1" a="1"/>
  <c r="J9247" i="1"/>
  <c r="J9245" i="1"/>
  <c r="J9244" i="1"/>
  <c r="B9244" i="1"/>
  <c r="K9243" i="1" a="1"/>
  <c r="N9245" i="1" s="1"/>
  <c r="J9243" i="1"/>
  <c r="J9241" i="1"/>
  <c r="J9240" i="1"/>
  <c r="K9239" i="1" a="1"/>
  <c r="L9241" i="1" s="1"/>
  <c r="J9239" i="1"/>
  <c r="J9237" i="1"/>
  <c r="J9236" i="1"/>
  <c r="K9235" i="1" a="1"/>
  <c r="N9235" i="1" s="1"/>
  <c r="J9235" i="1"/>
  <c r="J9233" i="1"/>
  <c r="H9233" i="1"/>
  <c r="G9233" i="1"/>
  <c r="D9233" i="1"/>
  <c r="C9233" i="1"/>
  <c r="B9233" i="1"/>
  <c r="J9232" i="1"/>
  <c r="K9231" i="1" a="1"/>
  <c r="L9233" i="1" s="1"/>
  <c r="J9231" i="1"/>
  <c r="E9230" i="1"/>
  <c r="J9229" i="1"/>
  <c r="J9228" i="1"/>
  <c r="K9227" i="1" a="1"/>
  <c r="L9228" i="1" s="1"/>
  <c r="J9227" i="1"/>
  <c r="G9227" i="1"/>
  <c r="F9227" i="1"/>
  <c r="D9227" i="1"/>
  <c r="J9222" i="1"/>
  <c r="O9225" i="1" s="1"/>
  <c r="V9219" i="1"/>
  <c r="V9220" i="1" s="1"/>
  <c r="V9221" i="1" s="1"/>
  <c r="V9222" i="1" s="1"/>
  <c r="V9223" i="1" s="1"/>
  <c r="V9224" i="1" s="1"/>
  <c r="V9225" i="1" s="1"/>
  <c r="V9226" i="1" s="1"/>
  <c r="V9227" i="1" s="1"/>
  <c r="V9228" i="1" s="1"/>
  <c r="V9229" i="1" s="1"/>
  <c r="V9230" i="1" s="1"/>
  <c r="V9231" i="1" s="1"/>
  <c r="V9232" i="1" s="1"/>
  <c r="V9233" i="1" s="1"/>
  <c r="V9234" i="1" s="1"/>
  <c r="V9235" i="1" s="1"/>
  <c r="V9236" i="1" s="1"/>
  <c r="V9237" i="1" s="1"/>
  <c r="V9238" i="1" s="1"/>
  <c r="V9239" i="1" s="1"/>
  <c r="V9240" i="1" s="1"/>
  <c r="V9241" i="1" s="1"/>
  <c r="V9242" i="1" s="1"/>
  <c r="V9243" i="1" s="1"/>
  <c r="V9244" i="1" s="1"/>
  <c r="V9245" i="1" s="1"/>
  <c r="V9246" i="1" s="1"/>
  <c r="V9247" i="1" s="1"/>
  <c r="V9248" i="1" s="1"/>
  <c r="V9249" i="1" s="1"/>
  <c r="V9250" i="1" s="1"/>
  <c r="V9251" i="1" s="1"/>
  <c r="V9252" i="1" s="1"/>
  <c r="V9253" i="1" s="1"/>
  <c r="V9254" i="1" s="1"/>
  <c r="V9255" i="1" s="1"/>
  <c r="V9256" i="1" s="1"/>
  <c r="V9257" i="1" s="1"/>
  <c r="V9258" i="1" s="1"/>
  <c r="V9259" i="1" s="1"/>
  <c r="V9260" i="1" s="1"/>
  <c r="V9261" i="1" s="1"/>
  <c r="V9262" i="1" s="1"/>
  <c r="V9263" i="1" s="1"/>
  <c r="V9264" i="1" s="1"/>
  <c r="G9213" i="1"/>
  <c r="C9213" i="1"/>
  <c r="B9213" i="1"/>
  <c r="G9212" i="1"/>
  <c r="C9212" i="1"/>
  <c r="B9212" i="1"/>
  <c r="G9211" i="1"/>
  <c r="C9211" i="1"/>
  <c r="B9211" i="1"/>
  <c r="G9210" i="1"/>
  <c r="E9210" i="1"/>
  <c r="C9210" i="1"/>
  <c r="B9210" i="1"/>
  <c r="J9209" i="1"/>
  <c r="G9209" i="1"/>
  <c r="C9209" i="1"/>
  <c r="B9209" i="1"/>
  <c r="J9208" i="1"/>
  <c r="G9208" i="1"/>
  <c r="C9208" i="1"/>
  <c r="B9208" i="1"/>
  <c r="K9207" i="1" a="1"/>
  <c r="J9207" i="1"/>
  <c r="G9207" i="1"/>
  <c r="C9207" i="1"/>
  <c r="B9207" i="1"/>
  <c r="G9206" i="1"/>
  <c r="E9206" i="1"/>
  <c r="C9206" i="1"/>
  <c r="B9206" i="1"/>
  <c r="J9205" i="1"/>
  <c r="G9205" i="1"/>
  <c r="C9205" i="1"/>
  <c r="B9205" i="1"/>
  <c r="J9204" i="1"/>
  <c r="G9204" i="1"/>
  <c r="C9204" i="1"/>
  <c r="B9204" i="1"/>
  <c r="K9203" i="1" a="1"/>
  <c r="O9204" i="1" s="1"/>
  <c r="J9203" i="1"/>
  <c r="E9202" i="1"/>
  <c r="J9201" i="1"/>
  <c r="J9200" i="1"/>
  <c r="K9199" i="1" a="1"/>
  <c r="P9200" i="1" s="1"/>
  <c r="J9199" i="1"/>
  <c r="J9197" i="1"/>
  <c r="J9196" i="1"/>
  <c r="B9196" i="1"/>
  <c r="K9195" i="1" a="1"/>
  <c r="J9195" i="1"/>
  <c r="J9193" i="1"/>
  <c r="J9192" i="1"/>
  <c r="K9191" i="1" a="1"/>
  <c r="J9191" i="1"/>
  <c r="J9189" i="1"/>
  <c r="J9188" i="1"/>
  <c r="K9187" i="1" a="1"/>
  <c r="J9187" i="1"/>
  <c r="J9185" i="1"/>
  <c r="H9185" i="1"/>
  <c r="G9185" i="1"/>
  <c r="D9185" i="1"/>
  <c r="C9185" i="1"/>
  <c r="B9185" i="1"/>
  <c r="J9184" i="1"/>
  <c r="K9183" i="1" a="1"/>
  <c r="M9185" i="1" s="1"/>
  <c r="J9183" i="1"/>
  <c r="E9182" i="1"/>
  <c r="J9181" i="1"/>
  <c r="J9180" i="1"/>
  <c r="K9179" i="1" a="1"/>
  <c r="K9179" i="1" s="1"/>
  <c r="J9179" i="1"/>
  <c r="G9179" i="1"/>
  <c r="F9179" i="1"/>
  <c r="D9179" i="1"/>
  <c r="J9174" i="1"/>
  <c r="V9171" i="1"/>
  <c r="V9172" i="1" s="1"/>
  <c r="V9173" i="1" s="1"/>
  <c r="V9174" i="1" s="1"/>
  <c r="V9175" i="1" s="1"/>
  <c r="V9176" i="1" s="1"/>
  <c r="V9177" i="1" s="1"/>
  <c r="V9178" i="1" s="1"/>
  <c r="V9179" i="1" s="1"/>
  <c r="V9180" i="1" s="1"/>
  <c r="V9181" i="1" s="1"/>
  <c r="V9182" i="1" s="1"/>
  <c r="V9183" i="1" s="1"/>
  <c r="V9184" i="1" s="1"/>
  <c r="V9185" i="1" s="1"/>
  <c r="V9186" i="1" s="1"/>
  <c r="V9187" i="1" s="1"/>
  <c r="V9188" i="1" s="1"/>
  <c r="V9189" i="1" s="1"/>
  <c r="V9190" i="1" s="1"/>
  <c r="V9191" i="1" s="1"/>
  <c r="V9192" i="1" s="1"/>
  <c r="V9193" i="1" s="1"/>
  <c r="V9194" i="1" s="1"/>
  <c r="V9195" i="1" s="1"/>
  <c r="V9196" i="1" s="1"/>
  <c r="V9197" i="1" s="1"/>
  <c r="V9198" i="1" s="1"/>
  <c r="V9199" i="1" s="1"/>
  <c r="V9200" i="1" s="1"/>
  <c r="V9201" i="1" s="1"/>
  <c r="V9202" i="1" s="1"/>
  <c r="V9203" i="1" s="1"/>
  <c r="V9204" i="1" s="1"/>
  <c r="V9205" i="1" s="1"/>
  <c r="V9206" i="1" s="1"/>
  <c r="V9207" i="1" s="1"/>
  <c r="V9208" i="1" s="1"/>
  <c r="V9209" i="1" s="1"/>
  <c r="V9210" i="1" s="1"/>
  <c r="V9211" i="1" s="1"/>
  <c r="V9212" i="1" s="1"/>
  <c r="V9213" i="1" s="1"/>
  <c r="V9214" i="1" s="1"/>
  <c r="V9215" i="1" s="1"/>
  <c r="V9216" i="1" s="1"/>
  <c r="G9165" i="1"/>
  <c r="C9165" i="1"/>
  <c r="B9165" i="1"/>
  <c r="G9164" i="1"/>
  <c r="C9164" i="1"/>
  <c r="B9164" i="1"/>
  <c r="G9163" i="1"/>
  <c r="C9163" i="1"/>
  <c r="B9163" i="1"/>
  <c r="G9162" i="1"/>
  <c r="E9162" i="1"/>
  <c r="C9162" i="1"/>
  <c r="B9162" i="1"/>
  <c r="J9161" i="1"/>
  <c r="G9161" i="1"/>
  <c r="C9161" i="1"/>
  <c r="B9161" i="1"/>
  <c r="J9160" i="1"/>
  <c r="G9160" i="1"/>
  <c r="C9160" i="1"/>
  <c r="B9160" i="1"/>
  <c r="K9159" i="1" a="1"/>
  <c r="Q9161" i="1" s="1"/>
  <c r="J9159" i="1"/>
  <c r="G9159" i="1"/>
  <c r="C9159" i="1"/>
  <c r="B9159" i="1"/>
  <c r="G9158" i="1"/>
  <c r="E9158" i="1"/>
  <c r="C9158" i="1"/>
  <c r="B9158" i="1"/>
  <c r="J9157" i="1"/>
  <c r="G9157" i="1"/>
  <c r="C9157" i="1"/>
  <c r="B9157" i="1"/>
  <c r="J9156" i="1"/>
  <c r="G9156" i="1"/>
  <c r="C9156" i="1"/>
  <c r="B9156" i="1"/>
  <c r="K9155" i="1" a="1"/>
  <c r="P9157" i="1" s="1"/>
  <c r="J9155" i="1"/>
  <c r="E9154" i="1"/>
  <c r="J9153" i="1"/>
  <c r="J9152" i="1"/>
  <c r="K9151" i="1" a="1"/>
  <c r="J9151" i="1"/>
  <c r="J9149" i="1"/>
  <c r="J9148" i="1"/>
  <c r="B9148" i="1"/>
  <c r="K9147" i="1" a="1"/>
  <c r="L9149" i="1" s="1"/>
  <c r="J9147" i="1"/>
  <c r="J9145" i="1"/>
  <c r="J9144" i="1"/>
  <c r="K9143" i="1" a="1"/>
  <c r="L9144" i="1" s="1"/>
  <c r="J9143" i="1"/>
  <c r="J9141" i="1"/>
  <c r="J9140" i="1"/>
  <c r="K9139" i="1" a="1"/>
  <c r="N9140" i="1" s="1"/>
  <c r="J9139" i="1"/>
  <c r="J9137" i="1"/>
  <c r="H9137" i="1"/>
  <c r="G9137" i="1"/>
  <c r="D9137" i="1"/>
  <c r="C9137" i="1"/>
  <c r="B9137" i="1"/>
  <c r="J9136" i="1"/>
  <c r="K9135" i="1" a="1"/>
  <c r="M9135" i="1" s="1"/>
  <c r="J9135" i="1"/>
  <c r="E9134" i="1"/>
  <c r="J9133" i="1"/>
  <c r="J9132" i="1"/>
  <c r="K9131" i="1" a="1"/>
  <c r="L9131" i="1" s="1"/>
  <c r="J9131" i="1"/>
  <c r="G9131" i="1"/>
  <c r="F9131" i="1"/>
  <c r="D9131" i="1"/>
  <c r="J9126" i="1"/>
  <c r="J9129" i="1" s="1"/>
  <c r="V9123" i="1"/>
  <c r="V9124" i="1" s="1"/>
  <c r="V9125" i="1" s="1"/>
  <c r="V9126" i="1" s="1"/>
  <c r="V9127" i="1" s="1"/>
  <c r="V9128" i="1" s="1"/>
  <c r="V9129" i="1" s="1"/>
  <c r="V9130" i="1" s="1"/>
  <c r="V9131" i="1" s="1"/>
  <c r="V9132" i="1" s="1"/>
  <c r="V9133" i="1" s="1"/>
  <c r="V9134" i="1" s="1"/>
  <c r="V9135" i="1" s="1"/>
  <c r="V9136" i="1" s="1"/>
  <c r="V9137" i="1" s="1"/>
  <c r="V9138" i="1" s="1"/>
  <c r="V9139" i="1" s="1"/>
  <c r="V9140" i="1" s="1"/>
  <c r="V9141" i="1" s="1"/>
  <c r="V9142" i="1" s="1"/>
  <c r="V9143" i="1" s="1"/>
  <c r="V9144" i="1" s="1"/>
  <c r="V9145" i="1" s="1"/>
  <c r="V9146" i="1" s="1"/>
  <c r="V9147" i="1" s="1"/>
  <c r="V9148" i="1" s="1"/>
  <c r="V9149" i="1" s="1"/>
  <c r="V9150" i="1" s="1"/>
  <c r="V9151" i="1" s="1"/>
  <c r="V9152" i="1" s="1"/>
  <c r="V9153" i="1" s="1"/>
  <c r="V9154" i="1" s="1"/>
  <c r="V9155" i="1" s="1"/>
  <c r="V9156" i="1" s="1"/>
  <c r="V9157" i="1" s="1"/>
  <c r="V9158" i="1" s="1"/>
  <c r="V9159" i="1" s="1"/>
  <c r="V9160" i="1" s="1"/>
  <c r="V9161" i="1" s="1"/>
  <c r="V9162" i="1" s="1"/>
  <c r="V9163" i="1" s="1"/>
  <c r="V9164" i="1" s="1"/>
  <c r="V9165" i="1" s="1"/>
  <c r="V9166" i="1" s="1"/>
  <c r="V9167" i="1" s="1"/>
  <c r="V9168" i="1" s="1"/>
  <c r="G9117" i="1"/>
  <c r="C9117" i="1"/>
  <c r="B9117" i="1"/>
  <c r="G9116" i="1"/>
  <c r="C9116" i="1"/>
  <c r="B9116" i="1"/>
  <c r="G9115" i="1"/>
  <c r="C9115" i="1"/>
  <c r="B9115" i="1"/>
  <c r="G9114" i="1"/>
  <c r="E9114" i="1"/>
  <c r="C9114" i="1"/>
  <c r="B9114" i="1"/>
  <c r="J9113" i="1"/>
  <c r="G9113" i="1"/>
  <c r="C9113" i="1"/>
  <c r="B9113" i="1"/>
  <c r="J9112" i="1"/>
  <c r="G9112" i="1"/>
  <c r="C9112" i="1"/>
  <c r="B9112" i="1"/>
  <c r="K9111" i="1" a="1"/>
  <c r="R9112" i="1" s="1"/>
  <c r="J9111" i="1"/>
  <c r="G9111" i="1"/>
  <c r="C9111" i="1"/>
  <c r="B9111" i="1"/>
  <c r="G9110" i="1"/>
  <c r="E9110" i="1"/>
  <c r="C9110" i="1"/>
  <c r="B9110" i="1"/>
  <c r="J9109" i="1"/>
  <c r="G9109" i="1"/>
  <c r="C9109" i="1"/>
  <c r="B9109" i="1"/>
  <c r="J9108" i="1"/>
  <c r="G9108" i="1"/>
  <c r="C9108" i="1"/>
  <c r="B9108" i="1"/>
  <c r="K9107" i="1" a="1"/>
  <c r="J9107" i="1"/>
  <c r="E9106" i="1"/>
  <c r="J9105" i="1"/>
  <c r="J9104" i="1"/>
  <c r="K9103" i="1" a="1"/>
  <c r="L9105" i="1" s="1"/>
  <c r="J9103" i="1"/>
  <c r="J9101" i="1"/>
  <c r="J9100" i="1"/>
  <c r="B9100" i="1"/>
  <c r="K9099" i="1" a="1"/>
  <c r="O9100" i="1" s="1"/>
  <c r="J9099" i="1"/>
  <c r="J9097" i="1"/>
  <c r="J9096" i="1"/>
  <c r="K9095" i="1" a="1"/>
  <c r="N9096" i="1" s="1"/>
  <c r="J9095" i="1"/>
  <c r="J9093" i="1"/>
  <c r="J9092" i="1"/>
  <c r="K9091" i="1" a="1"/>
  <c r="K9091" i="1" s="1"/>
  <c r="J9091" i="1"/>
  <c r="J9089" i="1"/>
  <c r="H9089" i="1"/>
  <c r="G9089" i="1"/>
  <c r="D9089" i="1"/>
  <c r="C9089" i="1"/>
  <c r="B9089" i="1"/>
  <c r="J9088" i="1"/>
  <c r="K9087" i="1" a="1"/>
  <c r="J9087" i="1"/>
  <c r="E9086" i="1"/>
  <c r="J9085" i="1"/>
  <c r="J9084" i="1"/>
  <c r="K9083" i="1" a="1"/>
  <c r="J9083" i="1"/>
  <c r="G9083" i="1"/>
  <c r="F9083" i="1"/>
  <c r="D9083" i="1"/>
  <c r="J9078" i="1"/>
  <c r="V9075" i="1"/>
  <c r="V9076" i="1" s="1"/>
  <c r="V9077" i="1" s="1"/>
  <c r="V9078" i="1" s="1"/>
  <c r="V9079" i="1" s="1"/>
  <c r="V9080" i="1" s="1"/>
  <c r="V9081" i="1" s="1"/>
  <c r="V9082" i="1" s="1"/>
  <c r="V9083" i="1" s="1"/>
  <c r="V9084" i="1" s="1"/>
  <c r="V9085" i="1" s="1"/>
  <c r="V9086" i="1" s="1"/>
  <c r="V9087" i="1" s="1"/>
  <c r="V9088" i="1" s="1"/>
  <c r="V9089" i="1" s="1"/>
  <c r="V9090" i="1" s="1"/>
  <c r="V9091" i="1" s="1"/>
  <c r="V9092" i="1" s="1"/>
  <c r="V9093" i="1" s="1"/>
  <c r="V9094" i="1" s="1"/>
  <c r="V9095" i="1" s="1"/>
  <c r="V9096" i="1" s="1"/>
  <c r="V9097" i="1" s="1"/>
  <c r="V9098" i="1" s="1"/>
  <c r="V9099" i="1" s="1"/>
  <c r="V9100" i="1" s="1"/>
  <c r="V9101" i="1" s="1"/>
  <c r="V9102" i="1" s="1"/>
  <c r="V9103" i="1" s="1"/>
  <c r="V9104" i="1" s="1"/>
  <c r="V9105" i="1" s="1"/>
  <c r="V9106" i="1" s="1"/>
  <c r="V9107" i="1" s="1"/>
  <c r="V9108" i="1" s="1"/>
  <c r="V9109" i="1" s="1"/>
  <c r="V9110" i="1" s="1"/>
  <c r="V9111" i="1" s="1"/>
  <c r="V9112" i="1" s="1"/>
  <c r="V9113" i="1" s="1"/>
  <c r="V9114" i="1" s="1"/>
  <c r="V9115" i="1" s="1"/>
  <c r="V9116" i="1" s="1"/>
  <c r="V9117" i="1" s="1"/>
  <c r="V9118" i="1" s="1"/>
  <c r="V9119" i="1" s="1"/>
  <c r="V9120" i="1" s="1"/>
  <c r="G9069" i="1"/>
  <c r="C9069" i="1"/>
  <c r="B9069" i="1"/>
  <c r="G9068" i="1"/>
  <c r="C9068" i="1"/>
  <c r="B9068" i="1"/>
  <c r="G9067" i="1"/>
  <c r="C9067" i="1"/>
  <c r="B9067" i="1"/>
  <c r="G9066" i="1"/>
  <c r="E9066" i="1"/>
  <c r="C9066" i="1"/>
  <c r="B9066" i="1"/>
  <c r="J9065" i="1"/>
  <c r="G9065" i="1"/>
  <c r="C9065" i="1"/>
  <c r="B9065" i="1"/>
  <c r="J9064" i="1"/>
  <c r="G9064" i="1"/>
  <c r="C9064" i="1"/>
  <c r="B9064" i="1"/>
  <c r="K9063" i="1" a="1"/>
  <c r="S9065" i="1" s="1"/>
  <c r="J9063" i="1"/>
  <c r="G9063" i="1"/>
  <c r="C9063" i="1"/>
  <c r="B9063" i="1"/>
  <c r="G9062" i="1"/>
  <c r="E9062" i="1"/>
  <c r="C9062" i="1"/>
  <c r="B9062" i="1"/>
  <c r="J9061" i="1"/>
  <c r="G9061" i="1"/>
  <c r="C9061" i="1"/>
  <c r="B9061" i="1"/>
  <c r="J9060" i="1"/>
  <c r="G9060" i="1"/>
  <c r="C9060" i="1"/>
  <c r="B9060" i="1"/>
  <c r="K9059" i="1" a="1"/>
  <c r="K9059" i="1" s="1"/>
  <c r="J9059" i="1"/>
  <c r="E9058" i="1"/>
  <c r="J9057" i="1"/>
  <c r="J9056" i="1"/>
  <c r="K9055" i="1" a="1"/>
  <c r="Q9056" i="1" s="1"/>
  <c r="J9055" i="1"/>
  <c r="J9053" i="1"/>
  <c r="J9052" i="1"/>
  <c r="B9052" i="1"/>
  <c r="K9051" i="1" a="1"/>
  <c r="N9053" i="1" s="1"/>
  <c r="J9051" i="1"/>
  <c r="J9049" i="1"/>
  <c r="J9048" i="1"/>
  <c r="K9047" i="1" a="1"/>
  <c r="K9049" i="1" s="1"/>
  <c r="J9047" i="1"/>
  <c r="J9045" i="1"/>
  <c r="J9044" i="1"/>
  <c r="K9043" i="1" a="1"/>
  <c r="M9045" i="1" s="1"/>
  <c r="J9043" i="1"/>
  <c r="J9041" i="1"/>
  <c r="H9041" i="1"/>
  <c r="G9041" i="1"/>
  <c r="D9041" i="1"/>
  <c r="C9041" i="1"/>
  <c r="B9041" i="1"/>
  <c r="J9040" i="1"/>
  <c r="K9039" i="1" a="1"/>
  <c r="L9040" i="1" s="1"/>
  <c r="J9039" i="1"/>
  <c r="E9038" i="1"/>
  <c r="J9037" i="1"/>
  <c r="J9036" i="1"/>
  <c r="K9035" i="1" a="1"/>
  <c r="K9037" i="1" s="1"/>
  <c r="J9035" i="1"/>
  <c r="G9035" i="1"/>
  <c r="F9035" i="1"/>
  <c r="D9035" i="1"/>
  <c r="J9030" i="1"/>
  <c r="V9027" i="1"/>
  <c r="V9028" i="1" s="1"/>
  <c r="V9029" i="1" s="1"/>
  <c r="V9030" i="1" s="1"/>
  <c r="V9031" i="1" s="1"/>
  <c r="V9032" i="1" s="1"/>
  <c r="V9033" i="1" s="1"/>
  <c r="V9034" i="1" s="1"/>
  <c r="V9035" i="1" s="1"/>
  <c r="V9036" i="1" s="1"/>
  <c r="V9037" i="1" s="1"/>
  <c r="V9038" i="1" s="1"/>
  <c r="V9039" i="1" s="1"/>
  <c r="V9040" i="1" s="1"/>
  <c r="V9041" i="1" s="1"/>
  <c r="V9042" i="1" s="1"/>
  <c r="V9043" i="1" s="1"/>
  <c r="V9044" i="1" s="1"/>
  <c r="V9045" i="1" s="1"/>
  <c r="V9046" i="1" s="1"/>
  <c r="V9047" i="1" s="1"/>
  <c r="V9048" i="1" s="1"/>
  <c r="V9049" i="1" s="1"/>
  <c r="V9050" i="1" s="1"/>
  <c r="V9051" i="1" s="1"/>
  <c r="V9052" i="1" s="1"/>
  <c r="V9053" i="1" s="1"/>
  <c r="V9054" i="1" s="1"/>
  <c r="V9055" i="1" s="1"/>
  <c r="V9056" i="1" s="1"/>
  <c r="V9057" i="1" s="1"/>
  <c r="V9058" i="1" s="1"/>
  <c r="V9059" i="1" s="1"/>
  <c r="V9060" i="1" s="1"/>
  <c r="V9061" i="1" s="1"/>
  <c r="V9062" i="1" s="1"/>
  <c r="V9063" i="1" s="1"/>
  <c r="V9064" i="1" s="1"/>
  <c r="V9065" i="1" s="1"/>
  <c r="V9066" i="1" s="1"/>
  <c r="V9067" i="1" s="1"/>
  <c r="V9068" i="1" s="1"/>
  <c r="V9069" i="1" s="1"/>
  <c r="V9070" i="1" s="1"/>
  <c r="V9071" i="1" s="1"/>
  <c r="V9072" i="1" s="1"/>
  <c r="G9021" i="1"/>
  <c r="C9021" i="1"/>
  <c r="B9021" i="1"/>
  <c r="G9020" i="1"/>
  <c r="C9020" i="1"/>
  <c r="B9020" i="1"/>
  <c r="G9019" i="1"/>
  <c r="C9019" i="1"/>
  <c r="B9019" i="1"/>
  <c r="G9018" i="1"/>
  <c r="E9018" i="1"/>
  <c r="C9018" i="1"/>
  <c r="B9018" i="1"/>
  <c r="J9017" i="1"/>
  <c r="G9017" i="1"/>
  <c r="C9017" i="1"/>
  <c r="B9017" i="1"/>
  <c r="J9016" i="1"/>
  <c r="G9016" i="1"/>
  <c r="C9016" i="1"/>
  <c r="B9016" i="1"/>
  <c r="K9015" i="1" a="1"/>
  <c r="J9015" i="1"/>
  <c r="G9015" i="1"/>
  <c r="C9015" i="1"/>
  <c r="B9015" i="1"/>
  <c r="G9014" i="1"/>
  <c r="E9014" i="1"/>
  <c r="C9014" i="1"/>
  <c r="B9014" i="1"/>
  <c r="J9013" i="1"/>
  <c r="G9013" i="1"/>
  <c r="C9013" i="1"/>
  <c r="B9013" i="1"/>
  <c r="J9012" i="1"/>
  <c r="G9012" i="1"/>
  <c r="C9012" i="1"/>
  <c r="B9012" i="1"/>
  <c r="K9011" i="1" a="1"/>
  <c r="Q9012" i="1" s="1"/>
  <c r="J9011" i="1"/>
  <c r="E9010" i="1"/>
  <c r="J9009" i="1"/>
  <c r="J9008" i="1"/>
  <c r="K9007" i="1" a="1"/>
  <c r="J9007" i="1"/>
  <c r="J9005" i="1"/>
  <c r="J9004" i="1"/>
  <c r="B9004" i="1"/>
  <c r="K9003" i="1" a="1"/>
  <c r="O9005" i="1" s="1"/>
  <c r="J9003" i="1"/>
  <c r="J9001" i="1"/>
  <c r="J9000" i="1"/>
  <c r="K8999" i="1" a="1"/>
  <c r="K9000" i="1" s="1"/>
  <c r="J8999" i="1"/>
  <c r="J8997" i="1"/>
  <c r="J8996" i="1"/>
  <c r="K8995" i="1" a="1"/>
  <c r="N8996" i="1" s="1"/>
  <c r="J8995" i="1"/>
  <c r="J8993" i="1"/>
  <c r="H8993" i="1"/>
  <c r="G8993" i="1"/>
  <c r="D8993" i="1"/>
  <c r="C8993" i="1"/>
  <c r="B8993" i="1"/>
  <c r="J8992" i="1"/>
  <c r="K8991" i="1" a="1"/>
  <c r="L8993" i="1" s="1"/>
  <c r="J8991" i="1"/>
  <c r="E8990" i="1"/>
  <c r="J8989" i="1"/>
  <c r="J8988" i="1"/>
  <c r="K8987" i="1" a="1"/>
  <c r="J8987" i="1"/>
  <c r="G8987" i="1"/>
  <c r="F8987" i="1"/>
  <c r="D8987" i="1"/>
  <c r="J8982" i="1"/>
  <c r="J8983" i="1" s="1"/>
  <c r="V8979" i="1"/>
  <c r="V8980" i="1" s="1"/>
  <c r="V8981" i="1" s="1"/>
  <c r="V8982" i="1" s="1"/>
  <c r="V8983" i="1" s="1"/>
  <c r="V8984" i="1" s="1"/>
  <c r="V8985" i="1" s="1"/>
  <c r="V8986" i="1" s="1"/>
  <c r="V8987" i="1" s="1"/>
  <c r="V8988" i="1" s="1"/>
  <c r="V8989" i="1" s="1"/>
  <c r="V8990" i="1" s="1"/>
  <c r="V8991" i="1" s="1"/>
  <c r="V8992" i="1" s="1"/>
  <c r="V8993" i="1" s="1"/>
  <c r="V8994" i="1" s="1"/>
  <c r="V8995" i="1" s="1"/>
  <c r="V8996" i="1" s="1"/>
  <c r="V8997" i="1" s="1"/>
  <c r="V8998" i="1" s="1"/>
  <c r="V8999" i="1" s="1"/>
  <c r="V9000" i="1" s="1"/>
  <c r="V9001" i="1" s="1"/>
  <c r="V9002" i="1" s="1"/>
  <c r="V9003" i="1" s="1"/>
  <c r="V9004" i="1" s="1"/>
  <c r="V9005" i="1" s="1"/>
  <c r="V9006" i="1" s="1"/>
  <c r="V9007" i="1" s="1"/>
  <c r="V9008" i="1" s="1"/>
  <c r="V9009" i="1" s="1"/>
  <c r="V9010" i="1" s="1"/>
  <c r="V9011" i="1" s="1"/>
  <c r="V9012" i="1" s="1"/>
  <c r="V9013" i="1" s="1"/>
  <c r="V9014" i="1" s="1"/>
  <c r="V9015" i="1" s="1"/>
  <c r="V9016" i="1" s="1"/>
  <c r="V9017" i="1" s="1"/>
  <c r="V9018" i="1" s="1"/>
  <c r="V9019" i="1" s="1"/>
  <c r="V9020" i="1" s="1"/>
  <c r="V9021" i="1" s="1"/>
  <c r="V9022" i="1" s="1"/>
  <c r="V9023" i="1" s="1"/>
  <c r="V9024" i="1" s="1"/>
  <c r="G8973" i="1"/>
  <c r="C8973" i="1"/>
  <c r="B8973" i="1"/>
  <c r="G8972" i="1"/>
  <c r="C8972" i="1"/>
  <c r="B8972" i="1"/>
  <c r="G8971" i="1"/>
  <c r="C8971" i="1"/>
  <c r="B8971" i="1"/>
  <c r="G8970" i="1"/>
  <c r="E8970" i="1"/>
  <c r="C8970" i="1"/>
  <c r="B8970" i="1"/>
  <c r="J8969" i="1"/>
  <c r="G8969" i="1"/>
  <c r="C8969" i="1"/>
  <c r="B8969" i="1"/>
  <c r="J8968" i="1"/>
  <c r="G8968" i="1"/>
  <c r="C8968" i="1"/>
  <c r="B8968" i="1"/>
  <c r="K8967" i="1" a="1"/>
  <c r="M8968" i="1" s="1"/>
  <c r="J8967" i="1"/>
  <c r="G8967" i="1"/>
  <c r="C8967" i="1"/>
  <c r="B8967" i="1"/>
  <c r="G8966" i="1"/>
  <c r="E8966" i="1"/>
  <c r="C8966" i="1"/>
  <c r="B8966" i="1"/>
  <c r="J8965" i="1"/>
  <c r="G8965" i="1"/>
  <c r="C8965" i="1"/>
  <c r="B8965" i="1"/>
  <c r="J8964" i="1"/>
  <c r="G8964" i="1"/>
  <c r="C8964" i="1"/>
  <c r="B8964" i="1"/>
  <c r="K8963" i="1" a="1"/>
  <c r="N8965" i="1" s="1"/>
  <c r="J8963" i="1"/>
  <c r="E8962" i="1"/>
  <c r="J8961" i="1"/>
  <c r="J8960" i="1"/>
  <c r="K8959" i="1" a="1"/>
  <c r="J8959" i="1"/>
  <c r="J8957" i="1"/>
  <c r="J8956" i="1"/>
  <c r="B8956" i="1"/>
  <c r="K8955" i="1" a="1"/>
  <c r="M8956" i="1" s="1"/>
  <c r="J8955" i="1"/>
  <c r="J8953" i="1"/>
  <c r="J8952" i="1"/>
  <c r="K8951" i="1" a="1"/>
  <c r="J8951" i="1"/>
  <c r="J8949" i="1"/>
  <c r="J8948" i="1"/>
  <c r="K8947" i="1" a="1"/>
  <c r="L8949" i="1" s="1"/>
  <c r="J8947" i="1"/>
  <c r="J8945" i="1"/>
  <c r="H8945" i="1"/>
  <c r="G8945" i="1"/>
  <c r="D8945" i="1"/>
  <c r="C8945" i="1"/>
  <c r="B8945" i="1"/>
  <c r="J8944" i="1"/>
  <c r="K8943" i="1" a="1"/>
  <c r="L8945" i="1" s="1"/>
  <c r="J8943" i="1"/>
  <c r="E8942" i="1"/>
  <c r="J8941" i="1"/>
  <c r="J8940" i="1"/>
  <c r="K8939" i="1" a="1"/>
  <c r="K8940" i="1" s="1"/>
  <c r="J8939" i="1"/>
  <c r="G8939" i="1"/>
  <c r="F8939" i="1"/>
  <c r="D8939" i="1"/>
  <c r="J8934" i="1"/>
  <c r="J8935" i="1" s="1"/>
  <c r="V8931" i="1"/>
  <c r="V8932" i="1" s="1"/>
  <c r="V8933" i="1" s="1"/>
  <c r="V8934" i="1" s="1"/>
  <c r="V8935" i="1" s="1"/>
  <c r="V8936" i="1" s="1"/>
  <c r="V8937" i="1" s="1"/>
  <c r="V8938" i="1" s="1"/>
  <c r="V8939" i="1" s="1"/>
  <c r="V8940" i="1" s="1"/>
  <c r="V8941" i="1" s="1"/>
  <c r="V8942" i="1" s="1"/>
  <c r="V8943" i="1" s="1"/>
  <c r="V8944" i="1" s="1"/>
  <c r="V8945" i="1" s="1"/>
  <c r="V8946" i="1" s="1"/>
  <c r="V8947" i="1" s="1"/>
  <c r="V8948" i="1" s="1"/>
  <c r="V8949" i="1" s="1"/>
  <c r="V8950" i="1" s="1"/>
  <c r="V8951" i="1" s="1"/>
  <c r="V8952" i="1" s="1"/>
  <c r="V8953" i="1" s="1"/>
  <c r="V8954" i="1" s="1"/>
  <c r="V8955" i="1" s="1"/>
  <c r="V8956" i="1" s="1"/>
  <c r="V8957" i="1" s="1"/>
  <c r="V8958" i="1" s="1"/>
  <c r="V8959" i="1" s="1"/>
  <c r="V8960" i="1" s="1"/>
  <c r="V8961" i="1" s="1"/>
  <c r="V8962" i="1" s="1"/>
  <c r="V8963" i="1" s="1"/>
  <c r="V8964" i="1" s="1"/>
  <c r="V8965" i="1" s="1"/>
  <c r="V8966" i="1" s="1"/>
  <c r="V8967" i="1" s="1"/>
  <c r="V8968" i="1" s="1"/>
  <c r="V8969" i="1" s="1"/>
  <c r="V8970" i="1" s="1"/>
  <c r="V8971" i="1" s="1"/>
  <c r="V8972" i="1" s="1"/>
  <c r="V8973" i="1" s="1"/>
  <c r="V8974" i="1" s="1"/>
  <c r="V8975" i="1" s="1"/>
  <c r="V8976" i="1" s="1"/>
  <c r="G9693" i="1"/>
  <c r="C9693" i="1"/>
  <c r="B9693" i="1"/>
  <c r="G9692" i="1"/>
  <c r="C9692" i="1"/>
  <c r="B9692" i="1"/>
  <c r="G9691" i="1"/>
  <c r="C9691" i="1"/>
  <c r="B9691" i="1"/>
  <c r="G9690" i="1"/>
  <c r="E9690" i="1"/>
  <c r="C9690" i="1"/>
  <c r="B9690" i="1"/>
  <c r="J9689" i="1"/>
  <c r="G9689" i="1"/>
  <c r="C9689" i="1"/>
  <c r="B9689" i="1"/>
  <c r="J9688" i="1"/>
  <c r="G9688" i="1"/>
  <c r="C9688" i="1"/>
  <c r="B9688" i="1"/>
  <c r="K9687" i="1" a="1"/>
  <c r="J9687" i="1"/>
  <c r="G9687" i="1"/>
  <c r="C9687" i="1"/>
  <c r="B9687" i="1"/>
  <c r="G9686" i="1"/>
  <c r="E9686" i="1"/>
  <c r="C9686" i="1"/>
  <c r="B9686" i="1"/>
  <c r="J9685" i="1"/>
  <c r="G9685" i="1"/>
  <c r="C9685" i="1"/>
  <c r="B9685" i="1"/>
  <c r="J9684" i="1"/>
  <c r="G9684" i="1"/>
  <c r="C9684" i="1"/>
  <c r="B9684" i="1"/>
  <c r="K9683" i="1" a="1"/>
  <c r="L9685" i="1" s="1"/>
  <c r="J9683" i="1"/>
  <c r="E9682" i="1"/>
  <c r="J9681" i="1"/>
  <c r="J9680" i="1"/>
  <c r="K9679" i="1" a="1"/>
  <c r="J9679" i="1"/>
  <c r="J9677" i="1"/>
  <c r="J9676" i="1"/>
  <c r="B9676" i="1"/>
  <c r="K9675" i="1" a="1"/>
  <c r="O9676" i="1" s="1"/>
  <c r="J9675" i="1"/>
  <c r="J9673" i="1"/>
  <c r="J9672" i="1"/>
  <c r="K9671" i="1" a="1"/>
  <c r="K9671" i="1" s="1"/>
  <c r="J9671" i="1"/>
  <c r="J9669" i="1"/>
  <c r="J9668" i="1"/>
  <c r="K9667" i="1" a="1"/>
  <c r="J9667" i="1"/>
  <c r="J9665" i="1"/>
  <c r="H9665" i="1"/>
  <c r="G9665" i="1"/>
  <c r="D9665" i="1"/>
  <c r="C9665" i="1"/>
  <c r="B9665" i="1"/>
  <c r="J9664" i="1"/>
  <c r="K9663" i="1" a="1"/>
  <c r="K9663" i="1" s="1"/>
  <c r="J9663" i="1"/>
  <c r="E9662" i="1"/>
  <c r="J9661" i="1"/>
  <c r="J9660" i="1"/>
  <c r="K9659" i="1" a="1"/>
  <c r="K9660" i="1" s="1"/>
  <c r="J9659" i="1"/>
  <c r="G9659" i="1"/>
  <c r="F9659" i="1"/>
  <c r="D9659" i="1"/>
  <c r="J9654" i="1"/>
  <c r="J9657" i="1" s="1"/>
  <c r="V9651" i="1"/>
  <c r="V9652" i="1" s="1"/>
  <c r="V9653" i="1" s="1"/>
  <c r="V9654" i="1" s="1"/>
  <c r="V9655" i="1" s="1"/>
  <c r="V9656" i="1" s="1"/>
  <c r="V9657" i="1" s="1"/>
  <c r="V9658" i="1" s="1"/>
  <c r="V9659" i="1" s="1"/>
  <c r="V9660" i="1" s="1"/>
  <c r="V9661" i="1" s="1"/>
  <c r="V9662" i="1" s="1"/>
  <c r="V9663" i="1" s="1"/>
  <c r="V9664" i="1" s="1"/>
  <c r="V9665" i="1" s="1"/>
  <c r="V9666" i="1" s="1"/>
  <c r="V9667" i="1" s="1"/>
  <c r="V9668" i="1" s="1"/>
  <c r="V9669" i="1" s="1"/>
  <c r="V9670" i="1" s="1"/>
  <c r="V9671" i="1" s="1"/>
  <c r="V9672" i="1" s="1"/>
  <c r="V9673" i="1" s="1"/>
  <c r="V9674" i="1" s="1"/>
  <c r="V9675" i="1" s="1"/>
  <c r="V9676" i="1" s="1"/>
  <c r="V9677" i="1" s="1"/>
  <c r="V9678" i="1" s="1"/>
  <c r="V9679" i="1" s="1"/>
  <c r="V9680" i="1" s="1"/>
  <c r="V9681" i="1" s="1"/>
  <c r="V9682" i="1" s="1"/>
  <c r="V9683" i="1" s="1"/>
  <c r="V9684" i="1" s="1"/>
  <c r="V9685" i="1" s="1"/>
  <c r="V9686" i="1" s="1"/>
  <c r="V9687" i="1" s="1"/>
  <c r="V9688" i="1" s="1"/>
  <c r="V9689" i="1" s="1"/>
  <c r="V9690" i="1" s="1"/>
  <c r="V9691" i="1" s="1"/>
  <c r="V9692" i="1" s="1"/>
  <c r="V9693" i="1" s="1"/>
  <c r="V9694" i="1" s="1"/>
  <c r="V9695" i="1" s="1"/>
  <c r="V9696" i="1" s="1"/>
  <c r="G9645" i="1"/>
  <c r="C9645" i="1"/>
  <c r="B9645" i="1"/>
  <c r="G9644" i="1"/>
  <c r="C9644" i="1"/>
  <c r="B9644" i="1"/>
  <c r="G9643" i="1"/>
  <c r="C9643" i="1"/>
  <c r="B9643" i="1"/>
  <c r="G9642" i="1"/>
  <c r="E9642" i="1"/>
  <c r="C9642" i="1"/>
  <c r="B9642" i="1"/>
  <c r="J9641" i="1"/>
  <c r="G9641" i="1"/>
  <c r="C9641" i="1"/>
  <c r="B9641" i="1"/>
  <c r="J9640" i="1"/>
  <c r="G9640" i="1"/>
  <c r="C9640" i="1"/>
  <c r="B9640" i="1"/>
  <c r="K9639" i="1" a="1"/>
  <c r="N9639" i="1" s="1"/>
  <c r="J9639" i="1"/>
  <c r="G9639" i="1"/>
  <c r="C9639" i="1"/>
  <c r="B9639" i="1"/>
  <c r="G9638" i="1"/>
  <c r="E9638" i="1"/>
  <c r="C9638" i="1"/>
  <c r="B9638" i="1"/>
  <c r="J9637" i="1"/>
  <c r="G9637" i="1"/>
  <c r="C9637" i="1"/>
  <c r="B9637" i="1"/>
  <c r="J9636" i="1"/>
  <c r="G9636" i="1"/>
  <c r="C9636" i="1"/>
  <c r="B9636" i="1"/>
  <c r="K9635" i="1" a="1"/>
  <c r="M9635" i="1" s="1"/>
  <c r="J9635" i="1"/>
  <c r="E9634" i="1"/>
  <c r="J9633" i="1"/>
  <c r="J9632" i="1"/>
  <c r="K9631" i="1" a="1"/>
  <c r="Q9632" i="1" s="1"/>
  <c r="J9631" i="1"/>
  <c r="J9629" i="1"/>
  <c r="J9628" i="1"/>
  <c r="B9628" i="1"/>
  <c r="K9627" i="1" a="1"/>
  <c r="J9627" i="1"/>
  <c r="J9625" i="1"/>
  <c r="J9624" i="1"/>
  <c r="K9623" i="1" a="1"/>
  <c r="J9623" i="1"/>
  <c r="J9621" i="1"/>
  <c r="J9620" i="1"/>
  <c r="K9619" i="1" a="1"/>
  <c r="L9619" i="1" s="1"/>
  <c r="J9619" i="1"/>
  <c r="J9617" i="1"/>
  <c r="H9617" i="1"/>
  <c r="G9617" i="1"/>
  <c r="D9617" i="1"/>
  <c r="C9617" i="1"/>
  <c r="B9617" i="1"/>
  <c r="J9616" i="1"/>
  <c r="K9615" i="1" a="1"/>
  <c r="L9617" i="1" s="1"/>
  <c r="J9615" i="1"/>
  <c r="E9614" i="1"/>
  <c r="J9613" i="1"/>
  <c r="J9612" i="1"/>
  <c r="K9611" i="1" a="1"/>
  <c r="K9613" i="1" s="1"/>
  <c r="J9611" i="1"/>
  <c r="G9611" i="1"/>
  <c r="F9611" i="1"/>
  <c r="D9611" i="1"/>
  <c r="J9606" i="1"/>
  <c r="J9607" i="1" s="1"/>
  <c r="V9603" i="1"/>
  <c r="V9604" i="1" s="1"/>
  <c r="V9605" i="1" s="1"/>
  <c r="V9606" i="1" s="1"/>
  <c r="V9607" i="1" s="1"/>
  <c r="V9608" i="1" s="1"/>
  <c r="V9609" i="1" s="1"/>
  <c r="V9610" i="1" s="1"/>
  <c r="V9611" i="1" s="1"/>
  <c r="V9612" i="1" s="1"/>
  <c r="V9613" i="1" s="1"/>
  <c r="V9614" i="1" s="1"/>
  <c r="V9615" i="1" s="1"/>
  <c r="V9616" i="1" s="1"/>
  <c r="V9617" i="1" s="1"/>
  <c r="V9618" i="1" s="1"/>
  <c r="V9619" i="1" s="1"/>
  <c r="V9620" i="1" s="1"/>
  <c r="V9621" i="1" s="1"/>
  <c r="V9622" i="1" s="1"/>
  <c r="V9623" i="1" s="1"/>
  <c r="V9624" i="1" s="1"/>
  <c r="V9625" i="1" s="1"/>
  <c r="V9626" i="1" s="1"/>
  <c r="V9627" i="1" s="1"/>
  <c r="V9628" i="1" s="1"/>
  <c r="V9629" i="1" s="1"/>
  <c r="V9630" i="1" s="1"/>
  <c r="V9631" i="1" s="1"/>
  <c r="V9632" i="1" s="1"/>
  <c r="V9633" i="1" s="1"/>
  <c r="V9634" i="1" s="1"/>
  <c r="V9635" i="1" s="1"/>
  <c r="V9636" i="1" s="1"/>
  <c r="V9637" i="1" s="1"/>
  <c r="V9638" i="1" s="1"/>
  <c r="V9639" i="1" s="1"/>
  <c r="V9640" i="1" s="1"/>
  <c r="V9641" i="1" s="1"/>
  <c r="V9642" i="1" s="1"/>
  <c r="V9643" i="1" s="1"/>
  <c r="V9644" i="1" s="1"/>
  <c r="V9645" i="1" s="1"/>
  <c r="V9646" i="1" s="1"/>
  <c r="V9647" i="1" s="1"/>
  <c r="V9648" i="1" s="1"/>
  <c r="G9597" i="1"/>
  <c r="C9597" i="1"/>
  <c r="B9597" i="1"/>
  <c r="G9596" i="1"/>
  <c r="C9596" i="1"/>
  <c r="B9596" i="1"/>
  <c r="G9595" i="1"/>
  <c r="C9595" i="1"/>
  <c r="B9595" i="1"/>
  <c r="G9594" i="1"/>
  <c r="E9594" i="1"/>
  <c r="C9594" i="1"/>
  <c r="B9594" i="1"/>
  <c r="J9593" i="1"/>
  <c r="G9593" i="1"/>
  <c r="C9593" i="1"/>
  <c r="B9593" i="1"/>
  <c r="J9592" i="1"/>
  <c r="G9592" i="1"/>
  <c r="C9592" i="1"/>
  <c r="B9592" i="1"/>
  <c r="K9591" i="1" a="1"/>
  <c r="R9592" i="1" s="1"/>
  <c r="J9591" i="1"/>
  <c r="G9591" i="1"/>
  <c r="C9591" i="1"/>
  <c r="B9591" i="1"/>
  <c r="G9590" i="1"/>
  <c r="E9590" i="1"/>
  <c r="C9590" i="1"/>
  <c r="B9590" i="1"/>
  <c r="J9589" i="1"/>
  <c r="G9589" i="1"/>
  <c r="C9589" i="1"/>
  <c r="B9589" i="1"/>
  <c r="J9588" i="1"/>
  <c r="G9588" i="1"/>
  <c r="C9588" i="1"/>
  <c r="B9588" i="1"/>
  <c r="K9587" i="1" a="1"/>
  <c r="N9589" i="1" s="1"/>
  <c r="J9587" i="1"/>
  <c r="E9586" i="1"/>
  <c r="J9585" i="1"/>
  <c r="J9584" i="1"/>
  <c r="K9583" i="1" a="1"/>
  <c r="K9585" i="1" s="1"/>
  <c r="J9583" i="1"/>
  <c r="J9581" i="1"/>
  <c r="J9580" i="1"/>
  <c r="B9580" i="1"/>
  <c r="K9579" i="1" a="1"/>
  <c r="P9581" i="1" s="1"/>
  <c r="J9579" i="1"/>
  <c r="J9577" i="1"/>
  <c r="J9576" i="1"/>
  <c r="K9575" i="1" a="1"/>
  <c r="J9575" i="1"/>
  <c r="J9573" i="1"/>
  <c r="J9572" i="1"/>
  <c r="K9571" i="1" a="1"/>
  <c r="M9571" i="1" s="1"/>
  <c r="J9571" i="1"/>
  <c r="J9569" i="1"/>
  <c r="H9569" i="1"/>
  <c r="G9569" i="1"/>
  <c r="D9569" i="1"/>
  <c r="C9569" i="1"/>
  <c r="B9569" i="1"/>
  <c r="J9568" i="1"/>
  <c r="K9567" i="1" a="1"/>
  <c r="J9567" i="1"/>
  <c r="E9566" i="1"/>
  <c r="J9565" i="1"/>
  <c r="J9564" i="1"/>
  <c r="K9563" i="1" a="1"/>
  <c r="L9563" i="1" s="1"/>
  <c r="J9563" i="1"/>
  <c r="G9563" i="1"/>
  <c r="F9563" i="1"/>
  <c r="D9563" i="1"/>
  <c r="J9558" i="1"/>
  <c r="J9559" i="1" s="1"/>
  <c r="V9555" i="1"/>
  <c r="V9556" i="1" s="1"/>
  <c r="V9557" i="1" s="1"/>
  <c r="V9558" i="1" s="1"/>
  <c r="V9559" i="1" s="1"/>
  <c r="V9560" i="1" s="1"/>
  <c r="V9561" i="1" s="1"/>
  <c r="V9562" i="1" s="1"/>
  <c r="V9563" i="1" s="1"/>
  <c r="V9564" i="1" s="1"/>
  <c r="V9565" i="1" s="1"/>
  <c r="V9566" i="1" s="1"/>
  <c r="V9567" i="1" s="1"/>
  <c r="V9568" i="1" s="1"/>
  <c r="V9569" i="1" s="1"/>
  <c r="V9570" i="1" s="1"/>
  <c r="V9571" i="1" s="1"/>
  <c r="V9572" i="1" s="1"/>
  <c r="V9573" i="1" s="1"/>
  <c r="V9574" i="1" s="1"/>
  <c r="V9575" i="1" s="1"/>
  <c r="V9576" i="1" s="1"/>
  <c r="V9577" i="1" s="1"/>
  <c r="V9578" i="1" s="1"/>
  <c r="V9579" i="1" s="1"/>
  <c r="V9580" i="1" s="1"/>
  <c r="V9581" i="1" s="1"/>
  <c r="V9582" i="1" s="1"/>
  <c r="V9583" i="1" s="1"/>
  <c r="V9584" i="1" s="1"/>
  <c r="V9585" i="1" s="1"/>
  <c r="V9586" i="1" s="1"/>
  <c r="V9587" i="1" s="1"/>
  <c r="V9588" i="1" s="1"/>
  <c r="V9589" i="1" s="1"/>
  <c r="V9590" i="1" s="1"/>
  <c r="V9591" i="1" s="1"/>
  <c r="V9592" i="1" s="1"/>
  <c r="V9593" i="1" s="1"/>
  <c r="V9594" i="1" s="1"/>
  <c r="V9595" i="1" s="1"/>
  <c r="V9596" i="1" s="1"/>
  <c r="V9597" i="1" s="1"/>
  <c r="V9598" i="1" s="1"/>
  <c r="V9599" i="1" s="1"/>
  <c r="V9600" i="1" s="1"/>
  <c r="G9549" i="1"/>
  <c r="C9549" i="1"/>
  <c r="B9549" i="1"/>
  <c r="G9548" i="1"/>
  <c r="C9548" i="1"/>
  <c r="B9548" i="1"/>
  <c r="G9547" i="1"/>
  <c r="C9547" i="1"/>
  <c r="B9547" i="1"/>
  <c r="G9546" i="1"/>
  <c r="E9546" i="1"/>
  <c r="C9546" i="1"/>
  <c r="B9546" i="1"/>
  <c r="J9545" i="1"/>
  <c r="G9545" i="1"/>
  <c r="C9545" i="1"/>
  <c r="B9545" i="1"/>
  <c r="J9544" i="1"/>
  <c r="G9544" i="1"/>
  <c r="C9544" i="1"/>
  <c r="B9544" i="1"/>
  <c r="K9543" i="1" a="1"/>
  <c r="J9543" i="1"/>
  <c r="G9543" i="1"/>
  <c r="C9543" i="1"/>
  <c r="B9543" i="1"/>
  <c r="G9542" i="1"/>
  <c r="E9542" i="1"/>
  <c r="C9542" i="1"/>
  <c r="B9542" i="1"/>
  <c r="J9541" i="1"/>
  <c r="G9541" i="1"/>
  <c r="C9541" i="1"/>
  <c r="B9541" i="1"/>
  <c r="J9540" i="1"/>
  <c r="G9540" i="1"/>
  <c r="C9540" i="1"/>
  <c r="B9540" i="1"/>
  <c r="K9539" i="1" a="1"/>
  <c r="J9539" i="1"/>
  <c r="E9538" i="1"/>
  <c r="J9537" i="1"/>
  <c r="J9536" i="1"/>
  <c r="K9535" i="1" a="1"/>
  <c r="P9536" i="1" s="1"/>
  <c r="J9535" i="1"/>
  <c r="J9533" i="1"/>
  <c r="J9532" i="1"/>
  <c r="B9532" i="1"/>
  <c r="K9531" i="1" a="1"/>
  <c r="K9533" i="1" s="1"/>
  <c r="J9531" i="1"/>
  <c r="J9529" i="1"/>
  <c r="J9528" i="1"/>
  <c r="K9527" i="1" a="1"/>
  <c r="N9528" i="1" s="1"/>
  <c r="J9527" i="1"/>
  <c r="J9525" i="1"/>
  <c r="J9524" i="1"/>
  <c r="K9523" i="1" a="1"/>
  <c r="J9523" i="1"/>
  <c r="J9521" i="1"/>
  <c r="H9521" i="1"/>
  <c r="G9521" i="1"/>
  <c r="D9521" i="1"/>
  <c r="C9521" i="1"/>
  <c r="B9521" i="1"/>
  <c r="J9520" i="1"/>
  <c r="K9519" i="1" a="1"/>
  <c r="L9520" i="1" s="1"/>
  <c r="J9519" i="1"/>
  <c r="E9518" i="1"/>
  <c r="J9517" i="1"/>
  <c r="J9516" i="1"/>
  <c r="K9515" i="1" a="1"/>
  <c r="L9515" i="1" s="1"/>
  <c r="J9515" i="1"/>
  <c r="G9515" i="1"/>
  <c r="F9515" i="1"/>
  <c r="D9515" i="1"/>
  <c r="J9510" i="1"/>
  <c r="V9507" i="1"/>
  <c r="V9508" i="1" s="1"/>
  <c r="V9509" i="1" s="1"/>
  <c r="V9510" i="1" s="1"/>
  <c r="V9511" i="1" s="1"/>
  <c r="V9512" i="1" s="1"/>
  <c r="V9513" i="1" s="1"/>
  <c r="V9514" i="1" s="1"/>
  <c r="V9515" i="1" s="1"/>
  <c r="V9516" i="1" s="1"/>
  <c r="V9517" i="1" s="1"/>
  <c r="V9518" i="1" s="1"/>
  <c r="V9519" i="1" s="1"/>
  <c r="V9520" i="1" s="1"/>
  <c r="V9521" i="1" s="1"/>
  <c r="V9522" i="1" s="1"/>
  <c r="V9523" i="1" s="1"/>
  <c r="V9524" i="1" s="1"/>
  <c r="V9525" i="1" s="1"/>
  <c r="V9526" i="1" s="1"/>
  <c r="V9527" i="1" s="1"/>
  <c r="V9528" i="1" s="1"/>
  <c r="V9529" i="1" s="1"/>
  <c r="V9530" i="1" s="1"/>
  <c r="V9531" i="1" s="1"/>
  <c r="V9532" i="1" s="1"/>
  <c r="V9533" i="1" s="1"/>
  <c r="V9534" i="1" s="1"/>
  <c r="V9535" i="1" s="1"/>
  <c r="V9536" i="1" s="1"/>
  <c r="V9537" i="1" s="1"/>
  <c r="V9538" i="1" s="1"/>
  <c r="V9539" i="1" s="1"/>
  <c r="V9540" i="1" s="1"/>
  <c r="V9541" i="1" s="1"/>
  <c r="V9542" i="1" s="1"/>
  <c r="V9543" i="1" s="1"/>
  <c r="V9544" i="1" s="1"/>
  <c r="V9545" i="1" s="1"/>
  <c r="V9546" i="1" s="1"/>
  <c r="V9547" i="1" s="1"/>
  <c r="V9548" i="1" s="1"/>
  <c r="V9549" i="1" s="1"/>
  <c r="V9550" i="1" s="1"/>
  <c r="V9551" i="1" s="1"/>
  <c r="V9552" i="1" s="1"/>
  <c r="G9501" i="1"/>
  <c r="C9501" i="1"/>
  <c r="B9501" i="1"/>
  <c r="G9500" i="1"/>
  <c r="C9500" i="1"/>
  <c r="B9500" i="1"/>
  <c r="G9499" i="1"/>
  <c r="C9499" i="1"/>
  <c r="B9499" i="1"/>
  <c r="G9498" i="1"/>
  <c r="E9498" i="1"/>
  <c r="C9498" i="1"/>
  <c r="B9498" i="1"/>
  <c r="J9497" i="1"/>
  <c r="G9497" i="1"/>
  <c r="C9497" i="1"/>
  <c r="B9497" i="1"/>
  <c r="J9496" i="1"/>
  <c r="G9496" i="1"/>
  <c r="C9496" i="1"/>
  <c r="B9496" i="1"/>
  <c r="K9495" i="1" a="1"/>
  <c r="P9497" i="1" s="1"/>
  <c r="J9495" i="1"/>
  <c r="G9495" i="1"/>
  <c r="C9495" i="1"/>
  <c r="B9495" i="1"/>
  <c r="G9494" i="1"/>
  <c r="E9494" i="1"/>
  <c r="C9494" i="1"/>
  <c r="B9494" i="1"/>
  <c r="J9493" i="1"/>
  <c r="G9493" i="1"/>
  <c r="C9493" i="1"/>
  <c r="B9493" i="1"/>
  <c r="J9492" i="1"/>
  <c r="G9492" i="1"/>
  <c r="C9492" i="1"/>
  <c r="B9492" i="1"/>
  <c r="K9491" i="1" a="1"/>
  <c r="R9493" i="1" s="1"/>
  <c r="J9491" i="1"/>
  <c r="E9490" i="1"/>
  <c r="J9489" i="1"/>
  <c r="J9488" i="1"/>
  <c r="K9487" i="1" a="1"/>
  <c r="O9489" i="1" s="1"/>
  <c r="J9487" i="1"/>
  <c r="J9485" i="1"/>
  <c r="J9484" i="1"/>
  <c r="B9484" i="1"/>
  <c r="K9483" i="1" a="1"/>
  <c r="N9484" i="1" s="1"/>
  <c r="J9483" i="1"/>
  <c r="J9481" i="1"/>
  <c r="J9480" i="1"/>
  <c r="K9479" i="1" a="1"/>
  <c r="J9479" i="1"/>
  <c r="J9477" i="1"/>
  <c r="J9476" i="1"/>
  <c r="K9475" i="1" a="1"/>
  <c r="N9477" i="1" s="1"/>
  <c r="J9475" i="1"/>
  <c r="J9473" i="1"/>
  <c r="H9473" i="1"/>
  <c r="G9473" i="1"/>
  <c r="D9473" i="1"/>
  <c r="C9473" i="1"/>
  <c r="B9473" i="1"/>
  <c r="J9472" i="1"/>
  <c r="K9471" i="1" a="1"/>
  <c r="K9472" i="1" s="1"/>
  <c r="J9471" i="1"/>
  <c r="E9470" i="1"/>
  <c r="J9469" i="1"/>
  <c r="J9468" i="1"/>
  <c r="K9467" i="1" a="1"/>
  <c r="K9468" i="1" s="1"/>
  <c r="J9467" i="1"/>
  <c r="G9467" i="1"/>
  <c r="F9467" i="1"/>
  <c r="D9467" i="1"/>
  <c r="J9462" i="1"/>
  <c r="V9459" i="1"/>
  <c r="V9460" i="1" s="1"/>
  <c r="V9461" i="1" s="1"/>
  <c r="V9462" i="1" s="1"/>
  <c r="V9463" i="1" s="1"/>
  <c r="V9464" i="1" s="1"/>
  <c r="V9465" i="1" s="1"/>
  <c r="V9466" i="1" s="1"/>
  <c r="V9467" i="1" s="1"/>
  <c r="V9468" i="1" s="1"/>
  <c r="V9469" i="1" s="1"/>
  <c r="V9470" i="1" s="1"/>
  <c r="V9471" i="1" s="1"/>
  <c r="V9472" i="1" s="1"/>
  <c r="V9473" i="1" s="1"/>
  <c r="V9474" i="1" s="1"/>
  <c r="V9475" i="1" s="1"/>
  <c r="V9476" i="1" s="1"/>
  <c r="V9477" i="1" s="1"/>
  <c r="V9478" i="1" s="1"/>
  <c r="V9479" i="1" s="1"/>
  <c r="V9480" i="1" s="1"/>
  <c r="V9481" i="1" s="1"/>
  <c r="V9482" i="1" s="1"/>
  <c r="V9483" i="1" s="1"/>
  <c r="V9484" i="1" s="1"/>
  <c r="V9485" i="1" s="1"/>
  <c r="V9486" i="1" s="1"/>
  <c r="V9487" i="1" s="1"/>
  <c r="V9488" i="1" s="1"/>
  <c r="V9489" i="1" s="1"/>
  <c r="V9490" i="1" s="1"/>
  <c r="V9491" i="1" s="1"/>
  <c r="V9492" i="1" s="1"/>
  <c r="V9493" i="1" s="1"/>
  <c r="V9494" i="1" s="1"/>
  <c r="V9495" i="1" s="1"/>
  <c r="V9496" i="1" s="1"/>
  <c r="V9497" i="1" s="1"/>
  <c r="V9498" i="1" s="1"/>
  <c r="V9499" i="1" s="1"/>
  <c r="V9500" i="1" s="1"/>
  <c r="V9501" i="1" s="1"/>
  <c r="V9502" i="1" s="1"/>
  <c r="V9503" i="1" s="1"/>
  <c r="V9504" i="1" s="1"/>
  <c r="G9453" i="1"/>
  <c r="C9453" i="1"/>
  <c r="B9453" i="1"/>
  <c r="G9452" i="1"/>
  <c r="C9452" i="1"/>
  <c r="B9452" i="1"/>
  <c r="G9451" i="1"/>
  <c r="C9451" i="1"/>
  <c r="B9451" i="1"/>
  <c r="G9450" i="1"/>
  <c r="E9450" i="1"/>
  <c r="C9450" i="1"/>
  <c r="B9450" i="1"/>
  <c r="J9449" i="1"/>
  <c r="G9449" i="1"/>
  <c r="C9449" i="1"/>
  <c r="B9449" i="1"/>
  <c r="J9448" i="1"/>
  <c r="G9448" i="1"/>
  <c r="C9448" i="1"/>
  <c r="B9448" i="1"/>
  <c r="K9447" i="1" a="1"/>
  <c r="R9448" i="1" s="1"/>
  <c r="J9447" i="1"/>
  <c r="G9447" i="1"/>
  <c r="C9447" i="1"/>
  <c r="B9447" i="1"/>
  <c r="G9446" i="1"/>
  <c r="E9446" i="1"/>
  <c r="C9446" i="1"/>
  <c r="B9446" i="1"/>
  <c r="J9445" i="1"/>
  <c r="G9445" i="1"/>
  <c r="C9445" i="1"/>
  <c r="B9445" i="1"/>
  <c r="J9444" i="1"/>
  <c r="G9444" i="1"/>
  <c r="C9444" i="1"/>
  <c r="B9444" i="1"/>
  <c r="K9443" i="1" a="1"/>
  <c r="J9443" i="1"/>
  <c r="E9442" i="1"/>
  <c r="J9441" i="1"/>
  <c r="J9440" i="1"/>
  <c r="K9439" i="1" a="1"/>
  <c r="P9440" i="1" s="1"/>
  <c r="J9439" i="1"/>
  <c r="J9437" i="1"/>
  <c r="J9436" i="1"/>
  <c r="B9436" i="1"/>
  <c r="K9435" i="1" a="1"/>
  <c r="K9437" i="1" s="1"/>
  <c r="J9435" i="1"/>
  <c r="J9433" i="1"/>
  <c r="J9432" i="1"/>
  <c r="K9431" i="1" a="1"/>
  <c r="O9432" i="1" s="1"/>
  <c r="J9431" i="1"/>
  <c r="J9429" i="1"/>
  <c r="J9428" i="1"/>
  <c r="K9427" i="1" a="1"/>
  <c r="N9428" i="1" s="1"/>
  <c r="J9427" i="1"/>
  <c r="J9425" i="1"/>
  <c r="H9425" i="1"/>
  <c r="G9425" i="1"/>
  <c r="D9425" i="1"/>
  <c r="C9425" i="1"/>
  <c r="B9425" i="1"/>
  <c r="J9424" i="1"/>
  <c r="K9423" i="1" a="1"/>
  <c r="J9423" i="1"/>
  <c r="E9422" i="1"/>
  <c r="J9421" i="1"/>
  <c r="J9420" i="1"/>
  <c r="K9419" i="1" a="1"/>
  <c r="K9421" i="1" s="1"/>
  <c r="J9419" i="1"/>
  <c r="G9419" i="1"/>
  <c r="F9419" i="1"/>
  <c r="D9419" i="1"/>
  <c r="J9414" i="1"/>
  <c r="J9415" i="1" s="1"/>
  <c r="V9411" i="1"/>
  <c r="V9412" i="1" s="1"/>
  <c r="V9413" i="1" s="1"/>
  <c r="V9414" i="1" s="1"/>
  <c r="V9415" i="1" s="1"/>
  <c r="V9416" i="1" s="1"/>
  <c r="V9417" i="1" s="1"/>
  <c r="V9418" i="1" s="1"/>
  <c r="V9419" i="1" s="1"/>
  <c r="V9420" i="1" s="1"/>
  <c r="V9421" i="1" s="1"/>
  <c r="V9422" i="1" s="1"/>
  <c r="V9423" i="1" s="1"/>
  <c r="V9424" i="1" s="1"/>
  <c r="V9425" i="1" s="1"/>
  <c r="V9426" i="1" s="1"/>
  <c r="V9427" i="1" s="1"/>
  <c r="V9428" i="1" s="1"/>
  <c r="V9429" i="1" s="1"/>
  <c r="V9430" i="1" s="1"/>
  <c r="V9431" i="1" s="1"/>
  <c r="V9432" i="1" s="1"/>
  <c r="V9433" i="1" s="1"/>
  <c r="V9434" i="1" s="1"/>
  <c r="V9435" i="1" s="1"/>
  <c r="V9436" i="1" s="1"/>
  <c r="V9437" i="1" s="1"/>
  <c r="V9438" i="1" s="1"/>
  <c r="V9439" i="1" s="1"/>
  <c r="V9440" i="1" s="1"/>
  <c r="V9441" i="1" s="1"/>
  <c r="V9442" i="1" s="1"/>
  <c r="V9443" i="1" s="1"/>
  <c r="V9444" i="1" s="1"/>
  <c r="V9445" i="1" s="1"/>
  <c r="V9446" i="1" s="1"/>
  <c r="V9447" i="1" s="1"/>
  <c r="V9448" i="1" s="1"/>
  <c r="V9449" i="1" s="1"/>
  <c r="V9450" i="1" s="1"/>
  <c r="V9451" i="1" s="1"/>
  <c r="V9452" i="1" s="1"/>
  <c r="V9453" i="1" s="1"/>
  <c r="V9454" i="1" s="1"/>
  <c r="V9455" i="1" s="1"/>
  <c r="V9456" i="1" s="1"/>
  <c r="G9405" i="1"/>
  <c r="C9405" i="1"/>
  <c r="B9405" i="1"/>
  <c r="G9404" i="1"/>
  <c r="C9404" i="1"/>
  <c r="B9404" i="1"/>
  <c r="G9403" i="1"/>
  <c r="C9403" i="1"/>
  <c r="B9403" i="1"/>
  <c r="G9402" i="1"/>
  <c r="E9402" i="1"/>
  <c r="C9402" i="1"/>
  <c r="B9402" i="1"/>
  <c r="J9401" i="1"/>
  <c r="G9401" i="1"/>
  <c r="C9401" i="1"/>
  <c r="B9401" i="1"/>
  <c r="J9400" i="1"/>
  <c r="G9400" i="1"/>
  <c r="C9400" i="1"/>
  <c r="B9400" i="1"/>
  <c r="K9399" i="1" a="1"/>
  <c r="P9401" i="1" s="1"/>
  <c r="J9399" i="1"/>
  <c r="G9399" i="1"/>
  <c r="C9399" i="1"/>
  <c r="B9399" i="1"/>
  <c r="G9398" i="1"/>
  <c r="E9398" i="1"/>
  <c r="C9398" i="1"/>
  <c r="B9398" i="1"/>
  <c r="J9397" i="1"/>
  <c r="G9397" i="1"/>
  <c r="C9397" i="1"/>
  <c r="B9397" i="1"/>
  <c r="J9396" i="1"/>
  <c r="G9396" i="1"/>
  <c r="C9396" i="1"/>
  <c r="B9396" i="1"/>
  <c r="K9395" i="1" a="1"/>
  <c r="J9395" i="1"/>
  <c r="E9394" i="1"/>
  <c r="J9393" i="1"/>
  <c r="J9392" i="1"/>
  <c r="K9391" i="1" a="1"/>
  <c r="L9392" i="1" s="1"/>
  <c r="J9391" i="1"/>
  <c r="J9389" i="1"/>
  <c r="J9388" i="1"/>
  <c r="B9388" i="1"/>
  <c r="K9387" i="1" a="1"/>
  <c r="N9389" i="1" s="1"/>
  <c r="J9387" i="1"/>
  <c r="J9385" i="1"/>
  <c r="J9384" i="1"/>
  <c r="K9383" i="1" a="1"/>
  <c r="K9385" i="1" s="1"/>
  <c r="J9383" i="1"/>
  <c r="J9381" i="1"/>
  <c r="J9380" i="1"/>
  <c r="K9379" i="1" a="1"/>
  <c r="J9379" i="1"/>
  <c r="J9377" i="1"/>
  <c r="H9377" i="1"/>
  <c r="G9377" i="1"/>
  <c r="D9377" i="1"/>
  <c r="C9377" i="1"/>
  <c r="B9377" i="1"/>
  <c r="J9376" i="1"/>
  <c r="K9375" i="1" a="1"/>
  <c r="L9376" i="1" s="1"/>
  <c r="J9375" i="1"/>
  <c r="E9374" i="1"/>
  <c r="J9373" i="1"/>
  <c r="J9372" i="1"/>
  <c r="K9371" i="1" a="1"/>
  <c r="K9373" i="1" s="1"/>
  <c r="J9371" i="1"/>
  <c r="G9371" i="1"/>
  <c r="F9371" i="1"/>
  <c r="D9371" i="1"/>
  <c r="J9366" i="1"/>
  <c r="S9366" i="1" s="1"/>
  <c r="S9368" i="1" s="1"/>
  <c r="V9363" i="1"/>
  <c r="V9364" i="1" s="1"/>
  <c r="V9365" i="1" s="1"/>
  <c r="V9366" i="1" s="1"/>
  <c r="V9367" i="1" s="1"/>
  <c r="V9368" i="1" s="1"/>
  <c r="V9369" i="1" s="1"/>
  <c r="V9370" i="1" s="1"/>
  <c r="V9371" i="1" s="1"/>
  <c r="V9372" i="1" s="1"/>
  <c r="V9373" i="1" s="1"/>
  <c r="V9374" i="1" s="1"/>
  <c r="V9375" i="1" s="1"/>
  <c r="V9376" i="1" s="1"/>
  <c r="V9377" i="1" s="1"/>
  <c r="V9378" i="1" s="1"/>
  <c r="V9379" i="1" s="1"/>
  <c r="V9380" i="1" s="1"/>
  <c r="V9381" i="1" s="1"/>
  <c r="V9382" i="1" s="1"/>
  <c r="V9383" i="1" s="1"/>
  <c r="V9384" i="1" s="1"/>
  <c r="V9385" i="1" s="1"/>
  <c r="V9386" i="1" s="1"/>
  <c r="V9387" i="1" s="1"/>
  <c r="V9388" i="1" s="1"/>
  <c r="V9389" i="1" s="1"/>
  <c r="V9390" i="1" s="1"/>
  <c r="V9391" i="1" s="1"/>
  <c r="V9392" i="1" s="1"/>
  <c r="V9393" i="1" s="1"/>
  <c r="V9394" i="1" s="1"/>
  <c r="V9395" i="1" s="1"/>
  <c r="V9396" i="1" s="1"/>
  <c r="V9397" i="1" s="1"/>
  <c r="V9398" i="1" s="1"/>
  <c r="V9399" i="1" s="1"/>
  <c r="V9400" i="1" s="1"/>
  <c r="V9401" i="1" s="1"/>
  <c r="V9402" i="1" s="1"/>
  <c r="V9403" i="1" s="1"/>
  <c r="V9404" i="1" s="1"/>
  <c r="V9405" i="1" s="1"/>
  <c r="V9406" i="1" s="1"/>
  <c r="V9407" i="1" s="1"/>
  <c r="V9408" i="1" s="1"/>
  <c r="G9357" i="1"/>
  <c r="C9357" i="1"/>
  <c r="B9357" i="1"/>
  <c r="G9356" i="1"/>
  <c r="C9356" i="1"/>
  <c r="B9356" i="1"/>
  <c r="G9355" i="1"/>
  <c r="C9355" i="1"/>
  <c r="B9355" i="1"/>
  <c r="G9354" i="1"/>
  <c r="E9354" i="1"/>
  <c r="C9354" i="1"/>
  <c r="B9354" i="1"/>
  <c r="J9353" i="1"/>
  <c r="G9353" i="1"/>
  <c r="C9353" i="1"/>
  <c r="B9353" i="1"/>
  <c r="J9352" i="1"/>
  <c r="G9352" i="1"/>
  <c r="C9352" i="1"/>
  <c r="B9352" i="1"/>
  <c r="K9351" i="1" a="1"/>
  <c r="P9353" i="1" s="1"/>
  <c r="J9351" i="1"/>
  <c r="G9351" i="1"/>
  <c r="C9351" i="1"/>
  <c r="B9351" i="1"/>
  <c r="G9350" i="1"/>
  <c r="E9350" i="1"/>
  <c r="C9350" i="1"/>
  <c r="B9350" i="1"/>
  <c r="J9349" i="1"/>
  <c r="G9349" i="1"/>
  <c r="C9349" i="1"/>
  <c r="B9349" i="1"/>
  <c r="J9348" i="1"/>
  <c r="G9348" i="1"/>
  <c r="C9348" i="1"/>
  <c r="B9348" i="1"/>
  <c r="K9347" i="1" a="1"/>
  <c r="P9349" i="1" s="1"/>
  <c r="J9347" i="1"/>
  <c r="E9346" i="1"/>
  <c r="J9345" i="1"/>
  <c r="J9344" i="1"/>
  <c r="K9343" i="1" a="1"/>
  <c r="J9343" i="1"/>
  <c r="J9341" i="1"/>
  <c r="J9340" i="1"/>
  <c r="B9340" i="1"/>
  <c r="K9339" i="1" a="1"/>
  <c r="P9341" i="1" s="1"/>
  <c r="J9339" i="1"/>
  <c r="J9337" i="1"/>
  <c r="J9336" i="1"/>
  <c r="K9335" i="1" a="1"/>
  <c r="O9336" i="1" s="1"/>
  <c r="J9335" i="1"/>
  <c r="J9333" i="1"/>
  <c r="J9332" i="1"/>
  <c r="K9331" i="1" a="1"/>
  <c r="J9331" i="1"/>
  <c r="J9329" i="1"/>
  <c r="H9329" i="1"/>
  <c r="G9329" i="1"/>
  <c r="D9329" i="1"/>
  <c r="C9329" i="1"/>
  <c r="B9329" i="1"/>
  <c r="J9328" i="1"/>
  <c r="K9327" i="1" a="1"/>
  <c r="L9329" i="1" s="1"/>
  <c r="J9327" i="1"/>
  <c r="E9326" i="1"/>
  <c r="J9325" i="1"/>
  <c r="J9324" i="1"/>
  <c r="K9323" i="1" a="1"/>
  <c r="L9325" i="1" s="1"/>
  <c r="J9323" i="1"/>
  <c r="G9323" i="1"/>
  <c r="F9323" i="1"/>
  <c r="D9323" i="1"/>
  <c r="J9318" i="1"/>
  <c r="J9321" i="1" s="1"/>
  <c r="V9315" i="1"/>
  <c r="V9316" i="1" s="1"/>
  <c r="V9317" i="1" s="1"/>
  <c r="V9318" i="1" s="1"/>
  <c r="V9319" i="1" s="1"/>
  <c r="V9320" i="1" s="1"/>
  <c r="V9321" i="1" s="1"/>
  <c r="V9322" i="1" s="1"/>
  <c r="V9323" i="1" s="1"/>
  <c r="V9324" i="1" s="1"/>
  <c r="V9325" i="1" s="1"/>
  <c r="V9326" i="1" s="1"/>
  <c r="V9327" i="1" s="1"/>
  <c r="V9328" i="1" s="1"/>
  <c r="V9329" i="1" s="1"/>
  <c r="V9330" i="1" s="1"/>
  <c r="V9331" i="1" s="1"/>
  <c r="V9332" i="1" s="1"/>
  <c r="V9333" i="1" s="1"/>
  <c r="V9334" i="1" s="1"/>
  <c r="V9335" i="1" s="1"/>
  <c r="V9336" i="1" s="1"/>
  <c r="V9337" i="1" s="1"/>
  <c r="V9338" i="1" s="1"/>
  <c r="V9339" i="1" s="1"/>
  <c r="V9340" i="1" s="1"/>
  <c r="V9341" i="1" s="1"/>
  <c r="V9342" i="1" s="1"/>
  <c r="V9343" i="1" s="1"/>
  <c r="V9344" i="1" s="1"/>
  <c r="V9345" i="1" s="1"/>
  <c r="V9346" i="1" s="1"/>
  <c r="V9347" i="1" s="1"/>
  <c r="V9348" i="1" s="1"/>
  <c r="V9349" i="1" s="1"/>
  <c r="V9350" i="1" s="1"/>
  <c r="V9351" i="1" s="1"/>
  <c r="V9352" i="1" s="1"/>
  <c r="V9353" i="1" s="1"/>
  <c r="V9354" i="1" s="1"/>
  <c r="V9355" i="1" s="1"/>
  <c r="V9356" i="1" s="1"/>
  <c r="V9357" i="1" s="1"/>
  <c r="V9358" i="1" s="1"/>
  <c r="V9359" i="1" s="1"/>
  <c r="V9360" i="1" s="1"/>
  <c r="G9741" i="1"/>
  <c r="C9741" i="1"/>
  <c r="B9741" i="1"/>
  <c r="G9740" i="1"/>
  <c r="C9740" i="1"/>
  <c r="B9740" i="1"/>
  <c r="G9739" i="1"/>
  <c r="C9739" i="1"/>
  <c r="B9739" i="1"/>
  <c r="G9738" i="1"/>
  <c r="E9738" i="1"/>
  <c r="C9738" i="1"/>
  <c r="B9738" i="1"/>
  <c r="J9737" i="1"/>
  <c r="G9737" i="1"/>
  <c r="C9737" i="1"/>
  <c r="B9737" i="1"/>
  <c r="J9736" i="1"/>
  <c r="G9736" i="1"/>
  <c r="C9736" i="1"/>
  <c r="B9736" i="1"/>
  <c r="K9735" i="1" a="1"/>
  <c r="N9737" i="1" s="1"/>
  <c r="J9735" i="1"/>
  <c r="G9735" i="1"/>
  <c r="C9735" i="1"/>
  <c r="B9735" i="1"/>
  <c r="G9734" i="1"/>
  <c r="E9734" i="1"/>
  <c r="C9734" i="1"/>
  <c r="B9734" i="1"/>
  <c r="J9733" i="1"/>
  <c r="G9733" i="1"/>
  <c r="C9733" i="1"/>
  <c r="B9733" i="1"/>
  <c r="J9732" i="1"/>
  <c r="G9732" i="1"/>
  <c r="C9732" i="1"/>
  <c r="B9732" i="1"/>
  <c r="K9731" i="1" a="1"/>
  <c r="K9733" i="1" s="1"/>
  <c r="J9731" i="1"/>
  <c r="E9730" i="1"/>
  <c r="J9729" i="1"/>
  <c r="J9728" i="1"/>
  <c r="K9727" i="1" a="1"/>
  <c r="L9729" i="1" s="1"/>
  <c r="J9727" i="1"/>
  <c r="J9725" i="1"/>
  <c r="J9724" i="1"/>
  <c r="B9724" i="1"/>
  <c r="K9723" i="1" a="1"/>
  <c r="O9724" i="1" s="1"/>
  <c r="J9723" i="1"/>
  <c r="J9721" i="1"/>
  <c r="J9720" i="1"/>
  <c r="K9719" i="1" a="1"/>
  <c r="M9720" i="1" s="1"/>
  <c r="J9719" i="1"/>
  <c r="J9717" i="1"/>
  <c r="J9716" i="1"/>
  <c r="K9715" i="1" a="1"/>
  <c r="L9716" i="1" s="1"/>
  <c r="J9715" i="1"/>
  <c r="J9713" i="1"/>
  <c r="H9713" i="1"/>
  <c r="G9713" i="1"/>
  <c r="D9713" i="1"/>
  <c r="C9713" i="1"/>
  <c r="B9713" i="1"/>
  <c r="J9712" i="1"/>
  <c r="K9711" i="1" a="1"/>
  <c r="L9713" i="1" s="1"/>
  <c r="J9711" i="1"/>
  <c r="E9710" i="1"/>
  <c r="J9709" i="1"/>
  <c r="J9708" i="1"/>
  <c r="K9707" i="1" a="1"/>
  <c r="K9708" i="1" s="1"/>
  <c r="J9707" i="1"/>
  <c r="G9707" i="1"/>
  <c r="F9707" i="1"/>
  <c r="D9707" i="1"/>
  <c r="J9702" i="1"/>
  <c r="O9705" i="1" s="1"/>
  <c r="V9699" i="1"/>
  <c r="V9700" i="1" s="1"/>
  <c r="V9701" i="1" s="1"/>
  <c r="V9702" i="1" s="1"/>
  <c r="V9703" i="1" s="1"/>
  <c r="V9704" i="1" s="1"/>
  <c r="V9705" i="1" s="1"/>
  <c r="V9706" i="1" s="1"/>
  <c r="V9707" i="1" s="1"/>
  <c r="V9708" i="1" s="1"/>
  <c r="V9709" i="1" s="1"/>
  <c r="V9710" i="1" s="1"/>
  <c r="V9711" i="1" s="1"/>
  <c r="V9712" i="1" s="1"/>
  <c r="V9713" i="1" s="1"/>
  <c r="V9714" i="1" s="1"/>
  <c r="V9715" i="1" s="1"/>
  <c r="V9716" i="1" s="1"/>
  <c r="V9717" i="1" s="1"/>
  <c r="V9718" i="1" s="1"/>
  <c r="V9719" i="1" s="1"/>
  <c r="V9720" i="1" s="1"/>
  <c r="V9721" i="1" s="1"/>
  <c r="V9722" i="1" s="1"/>
  <c r="V9723" i="1" s="1"/>
  <c r="V9724" i="1" s="1"/>
  <c r="V9725" i="1" s="1"/>
  <c r="V9726" i="1" s="1"/>
  <c r="V9727" i="1" s="1"/>
  <c r="V9728" i="1" s="1"/>
  <c r="V9729" i="1" s="1"/>
  <c r="V9730" i="1" s="1"/>
  <c r="V9731" i="1" s="1"/>
  <c r="V9732" i="1" s="1"/>
  <c r="V9733" i="1" s="1"/>
  <c r="V9734" i="1" s="1"/>
  <c r="V9735" i="1" s="1"/>
  <c r="V9736" i="1" s="1"/>
  <c r="V9737" i="1" s="1"/>
  <c r="V9738" i="1" s="1"/>
  <c r="V9739" i="1" s="1"/>
  <c r="V9740" i="1" s="1"/>
  <c r="V9741" i="1" s="1"/>
  <c r="V9742" i="1" s="1"/>
  <c r="V9743" i="1" s="1"/>
  <c r="V9744" i="1" s="1"/>
  <c r="G9789" i="1"/>
  <c r="C9789" i="1"/>
  <c r="B9789" i="1"/>
  <c r="G9788" i="1"/>
  <c r="C9788" i="1"/>
  <c r="B9788" i="1"/>
  <c r="G9787" i="1"/>
  <c r="C9787" i="1"/>
  <c r="B9787" i="1"/>
  <c r="G9786" i="1"/>
  <c r="E9786" i="1"/>
  <c r="C9786" i="1"/>
  <c r="B9786" i="1"/>
  <c r="J9785" i="1"/>
  <c r="G9785" i="1"/>
  <c r="C9785" i="1"/>
  <c r="B9785" i="1"/>
  <c r="J9784" i="1"/>
  <c r="G9784" i="1"/>
  <c r="C9784" i="1"/>
  <c r="B9784" i="1"/>
  <c r="K9783" i="1" a="1"/>
  <c r="N9785" i="1" s="1"/>
  <c r="J9783" i="1"/>
  <c r="G9783" i="1"/>
  <c r="C9783" i="1"/>
  <c r="B9783" i="1"/>
  <c r="G9782" i="1"/>
  <c r="E9782" i="1"/>
  <c r="C9782" i="1"/>
  <c r="B9782" i="1"/>
  <c r="J9781" i="1"/>
  <c r="G9781" i="1"/>
  <c r="C9781" i="1"/>
  <c r="B9781" i="1"/>
  <c r="J9780" i="1"/>
  <c r="G9780" i="1"/>
  <c r="C9780" i="1"/>
  <c r="B9780" i="1"/>
  <c r="K9779" i="1" a="1"/>
  <c r="K9781" i="1" s="1"/>
  <c r="J9779" i="1"/>
  <c r="E9778" i="1"/>
  <c r="J9777" i="1"/>
  <c r="J9776" i="1"/>
  <c r="K9775" i="1" a="1"/>
  <c r="L9777" i="1" s="1"/>
  <c r="J9775" i="1"/>
  <c r="J9773" i="1"/>
  <c r="J9772" i="1"/>
  <c r="B9772" i="1"/>
  <c r="K9771" i="1" a="1"/>
  <c r="O9772" i="1" s="1"/>
  <c r="J9771" i="1"/>
  <c r="J9769" i="1"/>
  <c r="J9768" i="1"/>
  <c r="K9767" i="1" a="1"/>
  <c r="M9768" i="1" s="1"/>
  <c r="J9767" i="1"/>
  <c r="J9765" i="1"/>
  <c r="J9764" i="1"/>
  <c r="K9763" i="1" a="1"/>
  <c r="L9764" i="1" s="1"/>
  <c r="J9763" i="1"/>
  <c r="J9761" i="1"/>
  <c r="H9761" i="1"/>
  <c r="G9761" i="1"/>
  <c r="D9761" i="1"/>
  <c r="C9761" i="1"/>
  <c r="B9761" i="1"/>
  <c r="J9760" i="1"/>
  <c r="K9759" i="1" a="1"/>
  <c r="L9759" i="1" s="1"/>
  <c r="J9759" i="1"/>
  <c r="E9758" i="1"/>
  <c r="J9757" i="1"/>
  <c r="J9756" i="1"/>
  <c r="K9755" i="1" a="1"/>
  <c r="K9756" i="1" s="1"/>
  <c r="J9755" i="1"/>
  <c r="G9755" i="1"/>
  <c r="F9755" i="1"/>
  <c r="D9755" i="1"/>
  <c r="J9750" i="1"/>
  <c r="O9753" i="1" s="1"/>
  <c r="V9747" i="1"/>
  <c r="V9748" i="1" s="1"/>
  <c r="V9749" i="1" s="1"/>
  <c r="V9750" i="1" s="1"/>
  <c r="V9751" i="1" s="1"/>
  <c r="V9752" i="1" s="1"/>
  <c r="V9753" i="1" s="1"/>
  <c r="V9754" i="1" s="1"/>
  <c r="V9755" i="1" s="1"/>
  <c r="V9756" i="1" s="1"/>
  <c r="V9757" i="1" s="1"/>
  <c r="V9758" i="1" s="1"/>
  <c r="V9759" i="1" s="1"/>
  <c r="V9760" i="1" s="1"/>
  <c r="V9761" i="1" s="1"/>
  <c r="V9762" i="1" s="1"/>
  <c r="V9763" i="1" s="1"/>
  <c r="V9764" i="1" s="1"/>
  <c r="V9765" i="1" s="1"/>
  <c r="V9766" i="1" s="1"/>
  <c r="V9767" i="1" s="1"/>
  <c r="V9768" i="1" s="1"/>
  <c r="V9769" i="1" s="1"/>
  <c r="V9770" i="1" s="1"/>
  <c r="V9771" i="1" s="1"/>
  <c r="V9772" i="1" s="1"/>
  <c r="V9773" i="1" s="1"/>
  <c r="V9774" i="1" s="1"/>
  <c r="V9775" i="1" s="1"/>
  <c r="V9776" i="1" s="1"/>
  <c r="V9777" i="1" s="1"/>
  <c r="V9778" i="1" s="1"/>
  <c r="V9779" i="1" s="1"/>
  <c r="V9780" i="1" s="1"/>
  <c r="V9781" i="1" s="1"/>
  <c r="V9782" i="1" s="1"/>
  <c r="V9783" i="1" s="1"/>
  <c r="V9784" i="1" s="1"/>
  <c r="V9785" i="1" s="1"/>
  <c r="V9786" i="1" s="1"/>
  <c r="V9787" i="1" s="1"/>
  <c r="V9788" i="1" s="1"/>
  <c r="V9789" i="1" s="1"/>
  <c r="V9790" i="1" s="1"/>
  <c r="V9791" i="1" s="1"/>
  <c r="V9792" i="1" s="1"/>
  <c r="G9837" i="1"/>
  <c r="C9837" i="1"/>
  <c r="B9837" i="1"/>
  <c r="G9836" i="1"/>
  <c r="C9836" i="1"/>
  <c r="B9836" i="1"/>
  <c r="G9835" i="1"/>
  <c r="C9835" i="1"/>
  <c r="B9835" i="1"/>
  <c r="G9834" i="1"/>
  <c r="E9834" i="1"/>
  <c r="C9834" i="1"/>
  <c r="B9834" i="1"/>
  <c r="J9833" i="1"/>
  <c r="G9833" i="1"/>
  <c r="C9833" i="1"/>
  <c r="B9833" i="1"/>
  <c r="J9832" i="1"/>
  <c r="G9832" i="1"/>
  <c r="C9832" i="1"/>
  <c r="B9832" i="1"/>
  <c r="K9831" i="1" a="1"/>
  <c r="N9833" i="1" s="1"/>
  <c r="J9831" i="1"/>
  <c r="G9831" i="1"/>
  <c r="C9831" i="1"/>
  <c r="B9831" i="1"/>
  <c r="G9830" i="1"/>
  <c r="E9830" i="1"/>
  <c r="C9830" i="1"/>
  <c r="B9830" i="1"/>
  <c r="J9829" i="1"/>
  <c r="G9829" i="1"/>
  <c r="C9829" i="1"/>
  <c r="B9829" i="1"/>
  <c r="J9828" i="1"/>
  <c r="G9828" i="1"/>
  <c r="C9828" i="1"/>
  <c r="B9828" i="1"/>
  <c r="K9827" i="1" a="1"/>
  <c r="K9829" i="1" s="1"/>
  <c r="J9827" i="1"/>
  <c r="E9826" i="1"/>
  <c r="J9825" i="1"/>
  <c r="J9824" i="1"/>
  <c r="K9823" i="1" a="1"/>
  <c r="L9825" i="1" s="1"/>
  <c r="J9823" i="1"/>
  <c r="J9821" i="1"/>
  <c r="J9820" i="1"/>
  <c r="B9820" i="1"/>
  <c r="K9819" i="1" a="1"/>
  <c r="O9820" i="1" s="1"/>
  <c r="J9819" i="1"/>
  <c r="J9817" i="1"/>
  <c r="J9816" i="1"/>
  <c r="K9815" i="1" a="1"/>
  <c r="M9816" i="1" s="1"/>
  <c r="J9815" i="1"/>
  <c r="J9813" i="1"/>
  <c r="J9812" i="1"/>
  <c r="K9811" i="1" a="1"/>
  <c r="L9812" i="1" s="1"/>
  <c r="J9811" i="1"/>
  <c r="J9809" i="1"/>
  <c r="H9809" i="1"/>
  <c r="G9809" i="1"/>
  <c r="D9809" i="1"/>
  <c r="C9809" i="1"/>
  <c r="B9809" i="1"/>
  <c r="J9808" i="1"/>
  <c r="K9807" i="1" a="1"/>
  <c r="L9809" i="1" s="1"/>
  <c r="J9807" i="1"/>
  <c r="E9806" i="1"/>
  <c r="J9805" i="1"/>
  <c r="J9804" i="1"/>
  <c r="K9803" i="1" a="1"/>
  <c r="K9804" i="1" s="1"/>
  <c r="J9803" i="1"/>
  <c r="G9803" i="1"/>
  <c r="F9803" i="1"/>
  <c r="D9803" i="1"/>
  <c r="J9798" i="1"/>
  <c r="O9801" i="1" s="1"/>
  <c r="V9795" i="1"/>
  <c r="V9796" i="1" s="1"/>
  <c r="V9797" i="1" s="1"/>
  <c r="V9798" i="1" s="1"/>
  <c r="V9799" i="1" s="1"/>
  <c r="V9800" i="1" s="1"/>
  <c r="V9801" i="1" s="1"/>
  <c r="V9802" i="1" s="1"/>
  <c r="V9803" i="1" s="1"/>
  <c r="V9804" i="1" s="1"/>
  <c r="V9805" i="1" s="1"/>
  <c r="V9806" i="1" s="1"/>
  <c r="V9807" i="1" s="1"/>
  <c r="V9808" i="1" s="1"/>
  <c r="V9809" i="1" s="1"/>
  <c r="V9810" i="1" s="1"/>
  <c r="V9811" i="1" s="1"/>
  <c r="V9812" i="1" s="1"/>
  <c r="V9813" i="1" s="1"/>
  <c r="V9814" i="1" s="1"/>
  <c r="V9815" i="1" s="1"/>
  <c r="V9816" i="1" s="1"/>
  <c r="V9817" i="1" s="1"/>
  <c r="V9818" i="1" s="1"/>
  <c r="V9819" i="1" s="1"/>
  <c r="V9820" i="1" s="1"/>
  <c r="V9821" i="1" s="1"/>
  <c r="V9822" i="1" s="1"/>
  <c r="V9823" i="1" s="1"/>
  <c r="V9824" i="1" s="1"/>
  <c r="V9825" i="1" s="1"/>
  <c r="V9826" i="1" s="1"/>
  <c r="V9827" i="1" s="1"/>
  <c r="V9828" i="1" s="1"/>
  <c r="V9829" i="1" s="1"/>
  <c r="V9830" i="1" s="1"/>
  <c r="V9831" i="1" s="1"/>
  <c r="V9832" i="1" s="1"/>
  <c r="V9833" i="1" s="1"/>
  <c r="V9834" i="1" s="1"/>
  <c r="V9835" i="1" s="1"/>
  <c r="V9836" i="1" s="1"/>
  <c r="V9837" i="1" s="1"/>
  <c r="V9838" i="1" s="1"/>
  <c r="V9839" i="1" s="1"/>
  <c r="V9840" i="1" s="1"/>
  <c r="G9885" i="1"/>
  <c r="C9885" i="1"/>
  <c r="B9885" i="1"/>
  <c r="G9884" i="1"/>
  <c r="C9884" i="1"/>
  <c r="B9884" i="1"/>
  <c r="G9883" i="1"/>
  <c r="C9883" i="1"/>
  <c r="B9883" i="1"/>
  <c r="G9882" i="1"/>
  <c r="E9882" i="1"/>
  <c r="C9882" i="1"/>
  <c r="B9882" i="1"/>
  <c r="J9881" i="1"/>
  <c r="G9881" i="1"/>
  <c r="C9881" i="1"/>
  <c r="B9881" i="1"/>
  <c r="J9880" i="1"/>
  <c r="G9880" i="1"/>
  <c r="C9880" i="1"/>
  <c r="B9880" i="1"/>
  <c r="K9879" i="1" a="1"/>
  <c r="N9881" i="1" s="1"/>
  <c r="J9879" i="1"/>
  <c r="G9879" i="1"/>
  <c r="C9879" i="1"/>
  <c r="B9879" i="1"/>
  <c r="G9878" i="1"/>
  <c r="E9878" i="1"/>
  <c r="C9878" i="1"/>
  <c r="B9878" i="1"/>
  <c r="J9877" i="1"/>
  <c r="G9877" i="1"/>
  <c r="C9877" i="1"/>
  <c r="B9877" i="1"/>
  <c r="J9876" i="1"/>
  <c r="G9876" i="1"/>
  <c r="C9876" i="1"/>
  <c r="B9876" i="1"/>
  <c r="K9875" i="1" a="1"/>
  <c r="K9877" i="1" s="1"/>
  <c r="J9875" i="1"/>
  <c r="E9874" i="1"/>
  <c r="J9873" i="1"/>
  <c r="J9872" i="1"/>
  <c r="K9871" i="1" a="1"/>
  <c r="L9873" i="1" s="1"/>
  <c r="J9871" i="1"/>
  <c r="J9869" i="1"/>
  <c r="J9868" i="1"/>
  <c r="B9868" i="1"/>
  <c r="K9867" i="1" a="1"/>
  <c r="O9868" i="1" s="1"/>
  <c r="J9867" i="1"/>
  <c r="J9865" i="1"/>
  <c r="J9864" i="1"/>
  <c r="K9863" i="1" a="1"/>
  <c r="M9864" i="1" s="1"/>
  <c r="J9863" i="1"/>
  <c r="J9861" i="1"/>
  <c r="J9860" i="1"/>
  <c r="K9859" i="1" a="1"/>
  <c r="L9860" i="1" s="1"/>
  <c r="J9859" i="1"/>
  <c r="J9857" i="1"/>
  <c r="H9857" i="1"/>
  <c r="G9857" i="1"/>
  <c r="D9857" i="1"/>
  <c r="C9857" i="1"/>
  <c r="B9857" i="1"/>
  <c r="J9856" i="1"/>
  <c r="K9855" i="1" a="1"/>
  <c r="L9857" i="1" s="1"/>
  <c r="J9855" i="1"/>
  <c r="E9854" i="1"/>
  <c r="J9853" i="1"/>
  <c r="J9852" i="1"/>
  <c r="K9851" i="1" a="1"/>
  <c r="K9852" i="1" s="1"/>
  <c r="J9851" i="1"/>
  <c r="G9851" i="1"/>
  <c r="F9851" i="1"/>
  <c r="D9851" i="1"/>
  <c r="J9846" i="1"/>
  <c r="O9849" i="1" s="1"/>
  <c r="V9843" i="1"/>
  <c r="V9844" i="1" s="1"/>
  <c r="V9845" i="1" s="1"/>
  <c r="V9846" i="1" s="1"/>
  <c r="V9847" i="1" s="1"/>
  <c r="V9848" i="1" s="1"/>
  <c r="V9849" i="1" s="1"/>
  <c r="V9850" i="1" s="1"/>
  <c r="V9851" i="1" s="1"/>
  <c r="V9852" i="1" s="1"/>
  <c r="V9853" i="1" s="1"/>
  <c r="V9854" i="1" s="1"/>
  <c r="V9855" i="1" s="1"/>
  <c r="V9856" i="1" s="1"/>
  <c r="V9857" i="1" s="1"/>
  <c r="V9858" i="1" s="1"/>
  <c r="V9859" i="1" s="1"/>
  <c r="V9860" i="1" s="1"/>
  <c r="V9861" i="1" s="1"/>
  <c r="V9862" i="1" s="1"/>
  <c r="V9863" i="1" s="1"/>
  <c r="V9864" i="1" s="1"/>
  <c r="V9865" i="1" s="1"/>
  <c r="V9866" i="1" s="1"/>
  <c r="V9867" i="1" s="1"/>
  <c r="V9868" i="1" s="1"/>
  <c r="V9869" i="1" s="1"/>
  <c r="V9870" i="1" s="1"/>
  <c r="V9871" i="1" s="1"/>
  <c r="V9872" i="1" s="1"/>
  <c r="V9873" i="1" s="1"/>
  <c r="V9874" i="1" s="1"/>
  <c r="V9875" i="1" s="1"/>
  <c r="V9876" i="1" s="1"/>
  <c r="V9877" i="1" s="1"/>
  <c r="V9878" i="1" s="1"/>
  <c r="V9879" i="1" s="1"/>
  <c r="V9880" i="1" s="1"/>
  <c r="V9881" i="1" s="1"/>
  <c r="V9882" i="1" s="1"/>
  <c r="V9883" i="1" s="1"/>
  <c r="V9884" i="1" s="1"/>
  <c r="V9885" i="1" s="1"/>
  <c r="V9886" i="1" s="1"/>
  <c r="V9887" i="1" s="1"/>
  <c r="V9888" i="1" s="1"/>
  <c r="G9933" i="1"/>
  <c r="C9933" i="1"/>
  <c r="B9933" i="1"/>
  <c r="G9932" i="1"/>
  <c r="C9932" i="1"/>
  <c r="B9932" i="1"/>
  <c r="G9931" i="1"/>
  <c r="C9931" i="1"/>
  <c r="B9931" i="1"/>
  <c r="G9930" i="1"/>
  <c r="E9930" i="1"/>
  <c r="C9930" i="1"/>
  <c r="B9930" i="1"/>
  <c r="J9929" i="1"/>
  <c r="G9929" i="1"/>
  <c r="C9929" i="1"/>
  <c r="B9929" i="1"/>
  <c r="J9928" i="1"/>
  <c r="G9928" i="1"/>
  <c r="C9928" i="1"/>
  <c r="B9928" i="1"/>
  <c r="K9927" i="1" a="1"/>
  <c r="N9929" i="1" s="1"/>
  <c r="J9927" i="1"/>
  <c r="G9927" i="1"/>
  <c r="C9927" i="1"/>
  <c r="B9927" i="1"/>
  <c r="G9926" i="1"/>
  <c r="E9926" i="1"/>
  <c r="C9926" i="1"/>
  <c r="B9926" i="1"/>
  <c r="J9925" i="1"/>
  <c r="G9925" i="1"/>
  <c r="C9925" i="1"/>
  <c r="B9925" i="1"/>
  <c r="J9924" i="1"/>
  <c r="G9924" i="1"/>
  <c r="C9924" i="1"/>
  <c r="B9924" i="1"/>
  <c r="K9923" i="1" a="1"/>
  <c r="K9925" i="1" s="1"/>
  <c r="J9923" i="1"/>
  <c r="E9922" i="1"/>
  <c r="J9921" i="1"/>
  <c r="J9920" i="1"/>
  <c r="K9919" i="1" a="1"/>
  <c r="L9921" i="1" s="1"/>
  <c r="J9919" i="1"/>
  <c r="J9917" i="1"/>
  <c r="J9916" i="1"/>
  <c r="B9916" i="1"/>
  <c r="K9915" i="1" a="1"/>
  <c r="P9917" i="1" s="1"/>
  <c r="J9915" i="1"/>
  <c r="J9913" i="1"/>
  <c r="J9912" i="1"/>
  <c r="K9911" i="1" a="1"/>
  <c r="M9912" i="1" s="1"/>
  <c r="J9911" i="1"/>
  <c r="J9909" i="1"/>
  <c r="J9908" i="1"/>
  <c r="K9907" i="1" a="1"/>
  <c r="K9908" i="1" s="1"/>
  <c r="J9907" i="1"/>
  <c r="J9905" i="1"/>
  <c r="H9905" i="1"/>
  <c r="G9905" i="1"/>
  <c r="D9905" i="1"/>
  <c r="C9905" i="1"/>
  <c r="B9905" i="1"/>
  <c r="J9904" i="1"/>
  <c r="K9903" i="1" a="1"/>
  <c r="M9903" i="1" s="1"/>
  <c r="J9903" i="1"/>
  <c r="E9902" i="1"/>
  <c r="J9901" i="1"/>
  <c r="J9900" i="1"/>
  <c r="K9899" i="1" a="1"/>
  <c r="K9900" i="1" s="1"/>
  <c r="J9899" i="1"/>
  <c r="G9899" i="1"/>
  <c r="F9899" i="1"/>
  <c r="D9899" i="1"/>
  <c r="J9894" i="1"/>
  <c r="O9897" i="1" s="1"/>
  <c r="V9891" i="1"/>
  <c r="V9892" i="1" s="1"/>
  <c r="V9893" i="1" s="1"/>
  <c r="V9894" i="1" s="1"/>
  <c r="V9895" i="1" s="1"/>
  <c r="V9896" i="1" s="1"/>
  <c r="V9897" i="1" s="1"/>
  <c r="V9898" i="1" s="1"/>
  <c r="V9899" i="1" s="1"/>
  <c r="V9900" i="1" s="1"/>
  <c r="V9901" i="1" s="1"/>
  <c r="V9902" i="1" s="1"/>
  <c r="V9903" i="1" s="1"/>
  <c r="V9904" i="1" s="1"/>
  <c r="V9905" i="1" s="1"/>
  <c r="V9906" i="1" s="1"/>
  <c r="V9907" i="1" s="1"/>
  <c r="V9908" i="1" s="1"/>
  <c r="V9909" i="1" s="1"/>
  <c r="V9910" i="1" s="1"/>
  <c r="V9911" i="1" s="1"/>
  <c r="V9912" i="1" s="1"/>
  <c r="V9913" i="1" s="1"/>
  <c r="V9914" i="1" s="1"/>
  <c r="V9915" i="1" s="1"/>
  <c r="V9916" i="1" s="1"/>
  <c r="V9917" i="1" s="1"/>
  <c r="V9918" i="1" s="1"/>
  <c r="V9919" i="1" s="1"/>
  <c r="V9920" i="1" s="1"/>
  <c r="V9921" i="1" s="1"/>
  <c r="V9922" i="1" s="1"/>
  <c r="V9923" i="1" s="1"/>
  <c r="V9924" i="1" s="1"/>
  <c r="V9925" i="1" s="1"/>
  <c r="V9926" i="1" s="1"/>
  <c r="V9927" i="1" s="1"/>
  <c r="V9928" i="1" s="1"/>
  <c r="V9929" i="1" s="1"/>
  <c r="V9930" i="1" s="1"/>
  <c r="V9931" i="1" s="1"/>
  <c r="V9932" i="1" s="1"/>
  <c r="V9933" i="1" s="1"/>
  <c r="V9934" i="1" s="1"/>
  <c r="V9935" i="1" s="1"/>
  <c r="V9936" i="1" s="1"/>
  <c r="G9981" i="1"/>
  <c r="C9981" i="1"/>
  <c r="B9981" i="1"/>
  <c r="G9980" i="1"/>
  <c r="C9980" i="1"/>
  <c r="B9980" i="1"/>
  <c r="G9979" i="1"/>
  <c r="C9979" i="1"/>
  <c r="B9979" i="1"/>
  <c r="G9978" i="1"/>
  <c r="E9978" i="1"/>
  <c r="C9978" i="1"/>
  <c r="B9978" i="1"/>
  <c r="J9977" i="1"/>
  <c r="G9977" i="1"/>
  <c r="C9977" i="1"/>
  <c r="B9977" i="1"/>
  <c r="J9976" i="1"/>
  <c r="G9976" i="1"/>
  <c r="C9976" i="1"/>
  <c r="B9976" i="1"/>
  <c r="K9975" i="1" a="1"/>
  <c r="N9977" i="1" s="1"/>
  <c r="J9975" i="1"/>
  <c r="G9975" i="1"/>
  <c r="C9975" i="1"/>
  <c r="B9975" i="1"/>
  <c r="G9974" i="1"/>
  <c r="E9974" i="1"/>
  <c r="C9974" i="1"/>
  <c r="B9974" i="1"/>
  <c r="J9973" i="1"/>
  <c r="G9973" i="1"/>
  <c r="C9973" i="1"/>
  <c r="B9973" i="1"/>
  <c r="J9972" i="1"/>
  <c r="G9972" i="1"/>
  <c r="C9972" i="1"/>
  <c r="B9972" i="1"/>
  <c r="K9971" i="1" a="1"/>
  <c r="K9973" i="1" s="1"/>
  <c r="J9971" i="1"/>
  <c r="E9970" i="1"/>
  <c r="J9969" i="1"/>
  <c r="J9968" i="1"/>
  <c r="K9967" i="1" a="1"/>
  <c r="L9969" i="1" s="1"/>
  <c r="J9967" i="1"/>
  <c r="J9965" i="1"/>
  <c r="J9964" i="1"/>
  <c r="B9964" i="1"/>
  <c r="K9963" i="1" a="1"/>
  <c r="O9964" i="1" s="1"/>
  <c r="J9963" i="1"/>
  <c r="J9961" i="1"/>
  <c r="J9960" i="1"/>
  <c r="K9959" i="1" a="1"/>
  <c r="M9960" i="1" s="1"/>
  <c r="J9959" i="1"/>
  <c r="J9957" i="1"/>
  <c r="J9956" i="1"/>
  <c r="K9955" i="1" a="1"/>
  <c r="L9956" i="1" s="1"/>
  <c r="J9955" i="1"/>
  <c r="J9953" i="1"/>
  <c r="H9953" i="1"/>
  <c r="G9953" i="1"/>
  <c r="D9953" i="1"/>
  <c r="C9953" i="1"/>
  <c r="B9953" i="1"/>
  <c r="J9952" i="1"/>
  <c r="K9951" i="1" a="1"/>
  <c r="L9953" i="1" s="1"/>
  <c r="J9951" i="1"/>
  <c r="E9950" i="1"/>
  <c r="J9949" i="1"/>
  <c r="J9948" i="1"/>
  <c r="K9947" i="1" a="1"/>
  <c r="K9948" i="1" s="1"/>
  <c r="J9947" i="1"/>
  <c r="G9947" i="1"/>
  <c r="F9947" i="1"/>
  <c r="D9947" i="1"/>
  <c r="J9942" i="1"/>
  <c r="O9945" i="1" s="1"/>
  <c r="V9939" i="1"/>
  <c r="V9940" i="1" s="1"/>
  <c r="V9941" i="1" s="1"/>
  <c r="V9942" i="1" s="1"/>
  <c r="V9943" i="1" s="1"/>
  <c r="V9944" i="1" s="1"/>
  <c r="V9945" i="1" s="1"/>
  <c r="V9946" i="1" s="1"/>
  <c r="V9947" i="1" s="1"/>
  <c r="V9948" i="1" s="1"/>
  <c r="V9949" i="1" s="1"/>
  <c r="V9950" i="1" s="1"/>
  <c r="V9951" i="1" s="1"/>
  <c r="V9952" i="1" s="1"/>
  <c r="V9953" i="1" s="1"/>
  <c r="V9954" i="1" s="1"/>
  <c r="V9955" i="1" s="1"/>
  <c r="V9956" i="1" s="1"/>
  <c r="V9957" i="1" s="1"/>
  <c r="V9958" i="1" s="1"/>
  <c r="V9959" i="1" s="1"/>
  <c r="V9960" i="1" s="1"/>
  <c r="V9961" i="1" s="1"/>
  <c r="V9962" i="1" s="1"/>
  <c r="V9963" i="1" s="1"/>
  <c r="V9964" i="1" s="1"/>
  <c r="V9965" i="1" s="1"/>
  <c r="V9966" i="1" s="1"/>
  <c r="V9967" i="1" s="1"/>
  <c r="V9968" i="1" s="1"/>
  <c r="V9969" i="1" s="1"/>
  <c r="V9970" i="1" s="1"/>
  <c r="V9971" i="1" s="1"/>
  <c r="V9972" i="1" s="1"/>
  <c r="V9973" i="1" s="1"/>
  <c r="V9974" i="1" s="1"/>
  <c r="V9975" i="1" s="1"/>
  <c r="V9976" i="1" s="1"/>
  <c r="V9977" i="1" s="1"/>
  <c r="V9978" i="1" s="1"/>
  <c r="V9979" i="1" s="1"/>
  <c r="V9980" i="1" s="1"/>
  <c r="V9981" i="1" s="1"/>
  <c r="V9982" i="1" s="1"/>
  <c r="V9983" i="1" s="1"/>
  <c r="V9984" i="1" s="1"/>
  <c r="G10029" i="1"/>
  <c r="C10029" i="1"/>
  <c r="B10029" i="1"/>
  <c r="G10028" i="1"/>
  <c r="C10028" i="1"/>
  <c r="B10028" i="1"/>
  <c r="G10027" i="1"/>
  <c r="C10027" i="1"/>
  <c r="B10027" i="1"/>
  <c r="G10026" i="1"/>
  <c r="E10026" i="1"/>
  <c r="C10026" i="1"/>
  <c r="B10026" i="1"/>
  <c r="J10025" i="1"/>
  <c r="G10025" i="1"/>
  <c r="C10025" i="1"/>
  <c r="B10025" i="1"/>
  <c r="J10024" i="1"/>
  <c r="G10024" i="1"/>
  <c r="C10024" i="1"/>
  <c r="B10024" i="1"/>
  <c r="K10023" i="1" a="1"/>
  <c r="M10025" i="1" s="1"/>
  <c r="J10023" i="1"/>
  <c r="G10023" i="1"/>
  <c r="C10023" i="1"/>
  <c r="B10023" i="1"/>
  <c r="G10022" i="1"/>
  <c r="E10022" i="1"/>
  <c r="C10022" i="1"/>
  <c r="B10022" i="1"/>
  <c r="J10021" i="1"/>
  <c r="G10021" i="1"/>
  <c r="C10021" i="1"/>
  <c r="B10021" i="1"/>
  <c r="J10020" i="1"/>
  <c r="G10020" i="1"/>
  <c r="C10020" i="1"/>
  <c r="B10020" i="1"/>
  <c r="K10019" i="1" a="1"/>
  <c r="R10021" i="1" s="1"/>
  <c r="J10019" i="1"/>
  <c r="E10018" i="1"/>
  <c r="J10017" i="1"/>
  <c r="J10016" i="1"/>
  <c r="K10015" i="1" a="1"/>
  <c r="K10017" i="1" s="1"/>
  <c r="J10015" i="1"/>
  <c r="J10013" i="1"/>
  <c r="J10012" i="1"/>
  <c r="B10012" i="1"/>
  <c r="K10011" i="1" a="1"/>
  <c r="O10013" i="1" s="1"/>
  <c r="J10011" i="1"/>
  <c r="J10009" i="1"/>
  <c r="J10008" i="1"/>
  <c r="K10007" i="1" a="1"/>
  <c r="M10008" i="1" s="1"/>
  <c r="J10007" i="1"/>
  <c r="J10005" i="1"/>
  <c r="J10004" i="1"/>
  <c r="K10003" i="1" a="1"/>
  <c r="K10004" i="1" s="1"/>
  <c r="J10003" i="1"/>
  <c r="J10001" i="1"/>
  <c r="H10001" i="1"/>
  <c r="G10001" i="1"/>
  <c r="D10001" i="1"/>
  <c r="C10001" i="1"/>
  <c r="B10001" i="1"/>
  <c r="J10000" i="1"/>
  <c r="K9999" i="1" a="1"/>
  <c r="L10001" i="1" s="1"/>
  <c r="J9999" i="1"/>
  <c r="E9998" i="1"/>
  <c r="J9997" i="1"/>
  <c r="J9996" i="1"/>
  <c r="K9995" i="1" a="1"/>
  <c r="K9995" i="1" s="1"/>
  <c r="J9995" i="1"/>
  <c r="G9995" i="1"/>
  <c r="F9995" i="1"/>
  <c r="D9995" i="1"/>
  <c r="J9990" i="1"/>
  <c r="J9993" i="1" s="1"/>
  <c r="V9987" i="1"/>
  <c r="V9988" i="1" s="1"/>
  <c r="V9989" i="1" s="1"/>
  <c r="V9990" i="1" s="1"/>
  <c r="V9991" i="1" s="1"/>
  <c r="V9992" i="1" s="1"/>
  <c r="V9993" i="1" s="1"/>
  <c r="V9994" i="1" s="1"/>
  <c r="V9995" i="1" s="1"/>
  <c r="V9996" i="1" s="1"/>
  <c r="V9997" i="1" s="1"/>
  <c r="V9998" i="1" s="1"/>
  <c r="V9999" i="1" s="1"/>
  <c r="V10000" i="1" s="1"/>
  <c r="V10001" i="1" s="1"/>
  <c r="V10002" i="1" s="1"/>
  <c r="V10003" i="1" s="1"/>
  <c r="V10004" i="1" s="1"/>
  <c r="V10005" i="1" s="1"/>
  <c r="V10006" i="1" s="1"/>
  <c r="V10007" i="1" s="1"/>
  <c r="V10008" i="1" s="1"/>
  <c r="V10009" i="1" s="1"/>
  <c r="V10010" i="1" s="1"/>
  <c r="V10011" i="1" s="1"/>
  <c r="V10012" i="1" s="1"/>
  <c r="V10013" i="1" s="1"/>
  <c r="V10014" i="1" s="1"/>
  <c r="V10015" i="1" s="1"/>
  <c r="V10016" i="1" s="1"/>
  <c r="V10017" i="1" s="1"/>
  <c r="V10018" i="1" s="1"/>
  <c r="V10019" i="1" s="1"/>
  <c r="V10020" i="1" s="1"/>
  <c r="V10021" i="1" s="1"/>
  <c r="V10022" i="1" s="1"/>
  <c r="V10023" i="1" s="1"/>
  <c r="V10024" i="1" s="1"/>
  <c r="V10025" i="1" s="1"/>
  <c r="V10026" i="1" s="1"/>
  <c r="V10027" i="1" s="1"/>
  <c r="V10028" i="1" s="1"/>
  <c r="V10029" i="1" s="1"/>
  <c r="V10030" i="1" s="1"/>
  <c r="V10031" i="1" s="1"/>
  <c r="V10032" i="1" s="1"/>
  <c r="G4797" i="1"/>
  <c r="C4797" i="1"/>
  <c r="B4797" i="1"/>
  <c r="G4796" i="1"/>
  <c r="C4796" i="1"/>
  <c r="B4796" i="1"/>
  <c r="G4795" i="1"/>
  <c r="C4795" i="1"/>
  <c r="B4795" i="1"/>
  <c r="G4794" i="1"/>
  <c r="C4794" i="1"/>
  <c r="B4794" i="1"/>
  <c r="J4793" i="1"/>
  <c r="G4793" i="1"/>
  <c r="C4793" i="1"/>
  <c r="B4793" i="1"/>
  <c r="J4792" i="1"/>
  <c r="G4792" i="1"/>
  <c r="C4792" i="1"/>
  <c r="B4792" i="1"/>
  <c r="K4791" i="1" a="1"/>
  <c r="N4793" i="1" s="1"/>
  <c r="J4791" i="1"/>
  <c r="G4791" i="1"/>
  <c r="C4791" i="1"/>
  <c r="B4791" i="1"/>
  <c r="G4790" i="1"/>
  <c r="C4790" i="1"/>
  <c r="B4790" i="1"/>
  <c r="J4789" i="1"/>
  <c r="G4789" i="1"/>
  <c r="C4789" i="1"/>
  <c r="B4789" i="1"/>
  <c r="J4788" i="1"/>
  <c r="G4788" i="1"/>
  <c r="C4788" i="1"/>
  <c r="B4788" i="1"/>
  <c r="K4787" i="1" a="1"/>
  <c r="K4789" i="1" s="1"/>
  <c r="J4787" i="1"/>
  <c r="J4785" i="1"/>
  <c r="J4784" i="1"/>
  <c r="K4783" i="1" a="1"/>
  <c r="L4785" i="1" s="1"/>
  <c r="J4783" i="1"/>
  <c r="J4781" i="1"/>
  <c r="J4780" i="1"/>
  <c r="B4780" i="1"/>
  <c r="K4779" i="1" a="1"/>
  <c r="O4781" i="1" s="1"/>
  <c r="J4779" i="1"/>
  <c r="J4777" i="1"/>
  <c r="J4776" i="1"/>
  <c r="K4775" i="1" a="1"/>
  <c r="M4776" i="1" s="1"/>
  <c r="J4775" i="1"/>
  <c r="J4773" i="1"/>
  <c r="J4772" i="1"/>
  <c r="K4771" i="1" a="1"/>
  <c r="L4772" i="1" s="1"/>
  <c r="J4771" i="1"/>
  <c r="J4769" i="1"/>
  <c r="H4769" i="1"/>
  <c r="G4769" i="1"/>
  <c r="D4769" i="1"/>
  <c r="C4769" i="1"/>
  <c r="B4769" i="1"/>
  <c r="J4768" i="1"/>
  <c r="K4767" i="1" a="1"/>
  <c r="L4769" i="1" s="1"/>
  <c r="J4767" i="1"/>
  <c r="E4766" i="1"/>
  <c r="J4765" i="1"/>
  <c r="J4764" i="1"/>
  <c r="K4763" i="1" a="1"/>
  <c r="K4764" i="1" s="1"/>
  <c r="J4763" i="1"/>
  <c r="G4763" i="1"/>
  <c r="F4763" i="1"/>
  <c r="D4763" i="1"/>
  <c r="J4758" i="1"/>
  <c r="O4761" i="1" s="1"/>
  <c r="V4755" i="1"/>
  <c r="V4756" i="1" s="1"/>
  <c r="V4757" i="1" s="1"/>
  <c r="V4758" i="1" s="1"/>
  <c r="V4759" i="1" s="1"/>
  <c r="V4760" i="1" s="1"/>
  <c r="V4761" i="1" s="1"/>
  <c r="V4762" i="1" s="1"/>
  <c r="V4763" i="1" s="1"/>
  <c r="V4764" i="1" s="1"/>
  <c r="V4765" i="1" s="1"/>
  <c r="V4766" i="1" s="1"/>
  <c r="V4767" i="1" s="1"/>
  <c r="V4768" i="1" s="1"/>
  <c r="V4769" i="1" s="1"/>
  <c r="V4770" i="1" s="1"/>
  <c r="V4771" i="1" s="1"/>
  <c r="V4772" i="1" s="1"/>
  <c r="V4773" i="1" s="1"/>
  <c r="V4774" i="1" s="1"/>
  <c r="V4775" i="1" s="1"/>
  <c r="V4776" i="1" s="1"/>
  <c r="V4777" i="1" s="1"/>
  <c r="V4778" i="1" s="1"/>
  <c r="V4779" i="1" s="1"/>
  <c r="V4780" i="1" s="1"/>
  <c r="V4781" i="1" s="1"/>
  <c r="V4782" i="1" s="1"/>
  <c r="V4783" i="1" s="1"/>
  <c r="V4784" i="1" s="1"/>
  <c r="V4785" i="1" s="1"/>
  <c r="V4786" i="1" s="1"/>
  <c r="V4787" i="1" s="1"/>
  <c r="V4788" i="1" s="1"/>
  <c r="V4789" i="1" s="1"/>
  <c r="V4790" i="1" s="1"/>
  <c r="V4791" i="1" s="1"/>
  <c r="V4792" i="1" s="1"/>
  <c r="V4793" i="1" s="1"/>
  <c r="V4794" i="1" s="1"/>
  <c r="V4795" i="1" s="1"/>
  <c r="V4796" i="1" s="1"/>
  <c r="V4797" i="1" s="1"/>
  <c r="V4798" i="1" s="1"/>
  <c r="V4799" i="1" s="1"/>
  <c r="V4800" i="1" s="1"/>
  <c r="K6068" i="1" l="1"/>
  <c r="D6040" i="1"/>
  <c r="D6424" i="1"/>
  <c r="D6949" i="1"/>
  <c r="L7281" i="1"/>
  <c r="M7281" i="1"/>
  <c r="L8320" i="1"/>
  <c r="K8320" i="1"/>
  <c r="R6565" i="1"/>
  <c r="M6565" i="1"/>
  <c r="K6564" i="1"/>
  <c r="Q6563" i="1"/>
  <c r="D5705" i="1"/>
  <c r="L7279" i="1"/>
  <c r="D4935" i="1"/>
  <c r="L8433" i="1"/>
  <c r="M8432" i="1"/>
  <c r="D8391" i="1"/>
  <c r="K7273" i="1"/>
  <c r="P7280" i="1"/>
  <c r="D8104" i="1"/>
  <c r="M8465" i="1"/>
  <c r="K8465" i="1"/>
  <c r="D6666" i="1"/>
  <c r="M7139" i="1"/>
  <c r="D7388" i="1"/>
  <c r="P7769" i="1"/>
  <c r="S7768" i="1"/>
  <c r="D6091" i="1"/>
  <c r="K6161" i="1"/>
  <c r="M6159" i="1"/>
  <c r="D8155" i="1"/>
  <c r="O8189" i="1"/>
  <c r="K8189" i="1"/>
  <c r="N8188" i="1"/>
  <c r="M8187" i="1"/>
  <c r="L8187" i="1"/>
  <c r="O6057" i="1"/>
  <c r="J6057" i="1"/>
  <c r="K6456" i="1"/>
  <c r="K6923" i="1"/>
  <c r="D7001" i="1"/>
  <c r="K7961" i="1"/>
  <c r="P7960" i="1"/>
  <c r="D8341" i="1"/>
  <c r="M6563" i="1"/>
  <c r="D7340" i="1"/>
  <c r="D7913" i="1"/>
  <c r="L7817" i="1"/>
  <c r="S7817" i="1"/>
  <c r="R6281" i="1"/>
  <c r="S6281" i="1"/>
  <c r="R8583" i="1"/>
  <c r="D6761" i="1"/>
  <c r="P6796" i="1"/>
  <c r="K7233" i="1"/>
  <c r="Q7232" i="1"/>
  <c r="Q7816" i="1"/>
  <c r="M6279" i="1"/>
  <c r="P8480" i="1"/>
  <c r="K8480" i="1"/>
  <c r="O8584" i="1"/>
  <c r="L6713" i="1"/>
  <c r="D7142" i="1"/>
  <c r="O7420" i="1"/>
  <c r="D7431" i="1"/>
  <c r="D7434" i="1"/>
  <c r="D7529" i="1"/>
  <c r="D7532" i="1"/>
  <c r="K7817" i="1"/>
  <c r="L8220" i="1"/>
  <c r="D5035" i="1"/>
  <c r="D6092" i="1"/>
  <c r="D8491" i="1"/>
  <c r="D7480" i="1"/>
  <c r="D7483" i="1"/>
  <c r="J8791" i="1"/>
  <c r="P6663" i="1"/>
  <c r="K6695" i="1"/>
  <c r="D6903" i="1"/>
  <c r="P7616" i="1"/>
  <c r="K7693" i="1"/>
  <c r="D7814" i="1"/>
  <c r="K8079" i="1"/>
  <c r="M8148" i="1"/>
  <c r="D8156" i="1"/>
  <c r="K8173" i="1"/>
  <c r="R8297" i="1"/>
  <c r="J8407" i="1"/>
  <c r="K8423" i="1"/>
  <c r="K6596" i="1"/>
  <c r="D8628" i="1"/>
  <c r="D8919" i="1"/>
  <c r="L6696" i="1"/>
  <c r="L7167" i="1"/>
  <c r="K7227" i="1"/>
  <c r="M7325" i="1"/>
  <c r="K7752" i="1"/>
  <c r="D7819" i="1"/>
  <c r="D7860" i="1"/>
  <c r="M8055" i="1"/>
  <c r="S8070" i="1"/>
  <c r="D8153" i="1"/>
  <c r="D8389" i="1"/>
  <c r="D5036" i="1"/>
  <c r="D5323" i="1"/>
  <c r="D8392" i="1"/>
  <c r="D5224" i="1"/>
  <c r="D8394" i="1"/>
  <c r="K5964" i="1"/>
  <c r="M8752" i="1"/>
  <c r="L6800" i="1"/>
  <c r="K6895" i="1"/>
  <c r="D7196" i="1"/>
  <c r="K7359" i="1"/>
  <c r="D7481" i="1"/>
  <c r="D7720" i="1"/>
  <c r="D8010" i="1"/>
  <c r="D8157" i="1"/>
  <c r="D9737" i="1"/>
  <c r="D9498" i="1"/>
  <c r="O5913" i="1"/>
  <c r="K5965" i="1"/>
  <c r="K6301" i="1"/>
  <c r="D6429" i="1"/>
  <c r="M6451" i="1"/>
  <c r="K8701" i="1"/>
  <c r="K8753" i="1"/>
  <c r="L6896" i="1"/>
  <c r="D6901" i="1"/>
  <c r="K6980" i="1"/>
  <c r="K7031" i="1"/>
  <c r="D7141" i="1"/>
  <c r="K7361" i="1"/>
  <c r="D7430" i="1"/>
  <c r="L7527" i="1"/>
  <c r="D7812" i="1"/>
  <c r="M8249" i="1"/>
  <c r="J8265" i="1"/>
  <c r="D9303" i="1"/>
  <c r="D6426" i="1"/>
  <c r="K8632" i="1"/>
  <c r="D8917" i="1"/>
  <c r="O6659" i="1"/>
  <c r="N6888" i="1"/>
  <c r="M6897" i="1"/>
  <c r="D6904" i="1"/>
  <c r="K7032" i="1"/>
  <c r="L7229" i="1"/>
  <c r="L7283" i="1"/>
  <c r="D7333" i="1"/>
  <c r="L7376" i="1"/>
  <c r="D7576" i="1"/>
  <c r="Q7763" i="1"/>
  <c r="K7895" i="1"/>
  <c r="L7948" i="1"/>
  <c r="L7955" i="1"/>
  <c r="O8007" i="1"/>
  <c r="D8103" i="1"/>
  <c r="N8143" i="1"/>
  <c r="D9254" i="1"/>
  <c r="O6217" i="1"/>
  <c r="M6328" i="1"/>
  <c r="M6448" i="1"/>
  <c r="K6660" i="1"/>
  <c r="D6853" i="1"/>
  <c r="D6951" i="1"/>
  <c r="M6991" i="1"/>
  <c r="D7003" i="1"/>
  <c r="K7033" i="1"/>
  <c r="N7376" i="1"/>
  <c r="M7559" i="1"/>
  <c r="J7687" i="1"/>
  <c r="L7865" i="1"/>
  <c r="M7895" i="1"/>
  <c r="O7949" i="1"/>
  <c r="K8128" i="1"/>
  <c r="P8144" i="1"/>
  <c r="L8152" i="1"/>
  <c r="K8293" i="1"/>
  <c r="D5221" i="1"/>
  <c r="D5225" i="1"/>
  <c r="D5229" i="1"/>
  <c r="D5796" i="1"/>
  <c r="K9181" i="1"/>
  <c r="D5467" i="1"/>
  <c r="K6025" i="1"/>
  <c r="K6221" i="1"/>
  <c r="M8704" i="1"/>
  <c r="K8752" i="1"/>
  <c r="D8824" i="1"/>
  <c r="M8848" i="1"/>
  <c r="M6712" i="1"/>
  <c r="K6897" i="1"/>
  <c r="Q6949" i="1"/>
  <c r="D9589" i="1"/>
  <c r="D5275" i="1"/>
  <c r="D5702" i="1"/>
  <c r="D5704" i="1"/>
  <c r="D5892" i="1"/>
  <c r="M6025" i="1"/>
  <c r="L6515" i="1"/>
  <c r="D7197" i="1"/>
  <c r="K7281" i="1"/>
  <c r="L7315" i="1"/>
  <c r="O7333" i="1"/>
  <c r="D7339" i="1"/>
  <c r="K7421" i="1"/>
  <c r="D7429" i="1"/>
  <c r="K7460" i="1"/>
  <c r="O7476" i="1"/>
  <c r="D7482" i="1"/>
  <c r="N7527" i="1"/>
  <c r="K7556" i="1"/>
  <c r="N7559" i="1"/>
  <c r="N7607" i="1"/>
  <c r="K7611" i="1"/>
  <c r="L7619" i="1"/>
  <c r="N7707" i="1"/>
  <c r="D7723" i="1"/>
  <c r="P7760" i="1"/>
  <c r="M7764" i="1"/>
  <c r="D7861" i="1"/>
  <c r="D7912" i="1"/>
  <c r="M7956" i="1"/>
  <c r="P8007" i="1"/>
  <c r="L8027" i="1"/>
  <c r="E8107" i="1"/>
  <c r="O8143" i="1"/>
  <c r="R8153" i="1"/>
  <c r="D8249" i="1"/>
  <c r="D8251" i="1"/>
  <c r="K8268" i="1"/>
  <c r="K8321" i="1"/>
  <c r="Q8337" i="1"/>
  <c r="L8383" i="1"/>
  <c r="D5037" i="1"/>
  <c r="D5373" i="1"/>
  <c r="D6621" i="1"/>
  <c r="L8623" i="1"/>
  <c r="M6713" i="1"/>
  <c r="D6860" i="1"/>
  <c r="M6889" i="1"/>
  <c r="M6947" i="1"/>
  <c r="K7211" i="1"/>
  <c r="P7527" i="1"/>
  <c r="M7556" i="1"/>
  <c r="O7559" i="1"/>
  <c r="K7608" i="1"/>
  <c r="O7611" i="1"/>
  <c r="O7619" i="1"/>
  <c r="P7707" i="1"/>
  <c r="P7764" i="1"/>
  <c r="D7773" i="1"/>
  <c r="L7807" i="1"/>
  <c r="L7839" i="1"/>
  <c r="P7956" i="1"/>
  <c r="L7989" i="1"/>
  <c r="K8008" i="1"/>
  <c r="D8011" i="1"/>
  <c r="K8029" i="1"/>
  <c r="D8056" i="1"/>
  <c r="L8096" i="1"/>
  <c r="R8100" i="1"/>
  <c r="Q8143" i="1"/>
  <c r="P8147" i="1"/>
  <c r="S8153" i="1"/>
  <c r="D8201" i="1"/>
  <c r="D8203" i="1"/>
  <c r="L8219" i="1"/>
  <c r="K8241" i="1"/>
  <c r="O8247" i="1"/>
  <c r="O8291" i="1"/>
  <c r="M8321" i="1"/>
  <c r="D8344" i="1"/>
  <c r="M8367" i="1"/>
  <c r="N6036" i="1"/>
  <c r="D6188" i="1"/>
  <c r="M6228" i="1"/>
  <c r="D6233" i="1"/>
  <c r="R6329" i="1"/>
  <c r="L6449" i="1"/>
  <c r="K6457" i="1"/>
  <c r="D6476" i="1"/>
  <c r="J6488" i="1"/>
  <c r="P6564" i="1"/>
  <c r="N6604" i="1"/>
  <c r="D6613" i="1"/>
  <c r="D6615" i="1"/>
  <c r="N8475" i="1"/>
  <c r="O8480" i="1"/>
  <c r="Q8489" i="1"/>
  <c r="S8503" i="1"/>
  <c r="N8624" i="1"/>
  <c r="S8632" i="1"/>
  <c r="M8672" i="1"/>
  <c r="D8676" i="1"/>
  <c r="M8681" i="1"/>
  <c r="M8753" i="1"/>
  <c r="D8823" i="1"/>
  <c r="K8903" i="1"/>
  <c r="M6691" i="1"/>
  <c r="S6713" i="1"/>
  <c r="D6764" i="1"/>
  <c r="M6807" i="1"/>
  <c r="K6827" i="1"/>
  <c r="L6843" i="1"/>
  <c r="M6928" i="1"/>
  <c r="O6947" i="1"/>
  <c r="K6991" i="1"/>
  <c r="M7095" i="1"/>
  <c r="K7115" i="1"/>
  <c r="R7143" i="1"/>
  <c r="L7211" i="1"/>
  <c r="M7279" i="1"/>
  <c r="N7281" i="1"/>
  <c r="M7284" i="1"/>
  <c r="M7323" i="1"/>
  <c r="J7400" i="1"/>
  <c r="L7415" i="1"/>
  <c r="D7478" i="1"/>
  <c r="K7479" i="1"/>
  <c r="K7515" i="1"/>
  <c r="D7527" i="1"/>
  <c r="S7528" i="1"/>
  <c r="K7557" i="1"/>
  <c r="L7560" i="1"/>
  <c r="D7578" i="1"/>
  <c r="L7609" i="1"/>
  <c r="K7612" i="1"/>
  <c r="N7617" i="1"/>
  <c r="Q7619" i="1"/>
  <c r="K7659" i="1"/>
  <c r="K7669" i="1"/>
  <c r="D7669" i="1"/>
  <c r="D7671" i="1"/>
  <c r="L7696" i="1"/>
  <c r="N7708" i="1"/>
  <c r="L7711" i="1"/>
  <c r="M7757" i="1"/>
  <c r="L7765" i="1"/>
  <c r="O7807" i="1"/>
  <c r="K7840" i="1"/>
  <c r="L7957" i="1"/>
  <c r="N8009" i="1"/>
  <c r="E8011" i="1"/>
  <c r="L8029" i="1"/>
  <c r="P8096" i="1"/>
  <c r="K9097" i="1"/>
  <c r="S9126" i="1"/>
  <c r="S9128" i="1" s="1"/>
  <c r="D6044" i="1"/>
  <c r="O6229" i="1"/>
  <c r="O6457" i="1"/>
  <c r="M8481" i="1"/>
  <c r="J8647" i="1"/>
  <c r="L8664" i="1"/>
  <c r="L8667" i="1"/>
  <c r="S8681" i="1"/>
  <c r="L8723" i="1"/>
  <c r="L8903" i="1"/>
  <c r="Q6807" i="1"/>
  <c r="M6844" i="1"/>
  <c r="K6948" i="1"/>
  <c r="O7095" i="1"/>
  <c r="D7097" i="1"/>
  <c r="D7099" i="1"/>
  <c r="L7115" i="1"/>
  <c r="M7227" i="1"/>
  <c r="O7279" i="1"/>
  <c r="O7281" i="1"/>
  <c r="N7284" i="1"/>
  <c r="K7324" i="1"/>
  <c r="D7332" i="1"/>
  <c r="N7377" i="1"/>
  <c r="M7428" i="1"/>
  <c r="S7479" i="1"/>
  <c r="N7560" i="1"/>
  <c r="N7609" i="1"/>
  <c r="M7612" i="1"/>
  <c r="L7620" i="1"/>
  <c r="M7659" i="1"/>
  <c r="M7669" i="1"/>
  <c r="M7696" i="1"/>
  <c r="K7709" i="1"/>
  <c r="N7711" i="1"/>
  <c r="N7751" i="1"/>
  <c r="O7765" i="1"/>
  <c r="Q7807" i="1"/>
  <c r="M7840" i="1"/>
  <c r="L7848" i="1"/>
  <c r="P7899" i="1"/>
  <c r="L7931" i="1"/>
  <c r="K7949" i="1"/>
  <c r="O7957" i="1"/>
  <c r="S8009" i="1"/>
  <c r="O8097" i="1"/>
  <c r="D8102" i="1"/>
  <c r="K8103" i="1"/>
  <c r="Q8145" i="1"/>
  <c r="O8148" i="1"/>
  <c r="D8152" i="1"/>
  <c r="D8154" i="1"/>
  <c r="J8217" i="1"/>
  <c r="K8221" i="1"/>
  <c r="K8227" i="1"/>
  <c r="M8231" i="1"/>
  <c r="R8293" i="1"/>
  <c r="D5325" i="1"/>
  <c r="M9097" i="1"/>
  <c r="D9160" i="1"/>
  <c r="D9162" i="1"/>
  <c r="N6033" i="1"/>
  <c r="L6299" i="1"/>
  <c r="O6555" i="1"/>
  <c r="M6599" i="1"/>
  <c r="N8664" i="1"/>
  <c r="D8868" i="1"/>
  <c r="K6664" i="1"/>
  <c r="D6665" i="1"/>
  <c r="M6703" i="1"/>
  <c r="M6711" i="1"/>
  <c r="D6714" i="1"/>
  <c r="K6784" i="1"/>
  <c r="M6791" i="1"/>
  <c r="M6809" i="1"/>
  <c r="O6844" i="1"/>
  <c r="D6861" i="1"/>
  <c r="L6895" i="1"/>
  <c r="K6924" i="1"/>
  <c r="M6940" i="1"/>
  <c r="L6948" i="1"/>
  <c r="M6980" i="1"/>
  <c r="P6992" i="1"/>
  <c r="L6999" i="1"/>
  <c r="K7075" i="1"/>
  <c r="K7097" i="1"/>
  <c r="O7177" i="1"/>
  <c r="D7244" i="1"/>
  <c r="J7257" i="1"/>
  <c r="P7279" i="1"/>
  <c r="L7285" i="1"/>
  <c r="O7324" i="1"/>
  <c r="K7480" i="1"/>
  <c r="K7561" i="1"/>
  <c r="D7574" i="1"/>
  <c r="Q7575" i="1"/>
  <c r="P7621" i="1"/>
  <c r="O7659" i="1"/>
  <c r="K7697" i="1"/>
  <c r="O7709" i="1"/>
  <c r="P7808" i="1"/>
  <c r="M7841" i="1"/>
  <c r="D7868" i="1"/>
  <c r="P8105" i="1"/>
  <c r="M8149" i="1"/>
  <c r="D8196" i="1"/>
  <c r="L8221" i="1"/>
  <c r="L8227" i="1"/>
  <c r="D5227" i="1"/>
  <c r="O5989" i="1"/>
  <c r="M6023" i="1"/>
  <c r="L6027" i="1"/>
  <c r="K6160" i="1"/>
  <c r="D6189" i="1"/>
  <c r="D6228" i="1"/>
  <c r="L6601" i="1"/>
  <c r="N8665" i="1"/>
  <c r="K6653" i="1"/>
  <c r="S6664" i="1"/>
  <c r="O6711" i="1"/>
  <c r="L6747" i="1"/>
  <c r="M6784" i="1"/>
  <c r="N6791" i="1"/>
  <c r="O6809" i="1"/>
  <c r="P6940" i="1"/>
  <c r="L6949" i="1"/>
  <c r="N6993" i="1"/>
  <c r="Q7621" i="1"/>
  <c r="S8105" i="1"/>
  <c r="M8227" i="1"/>
  <c r="E8252" i="1"/>
  <c r="D8345" i="1"/>
  <c r="D8395" i="1"/>
  <c r="D8437" i="1"/>
  <c r="D8439" i="1"/>
  <c r="D5179" i="1"/>
  <c r="K6024" i="1"/>
  <c r="K6029" i="1"/>
  <c r="D6137" i="1"/>
  <c r="D6139" i="1"/>
  <c r="D6185" i="1"/>
  <c r="D6187" i="1"/>
  <c r="K6205" i="1"/>
  <c r="P6219" i="1"/>
  <c r="L6280" i="1"/>
  <c r="O6363" i="1"/>
  <c r="D8535" i="1"/>
  <c r="E8583" i="1"/>
  <c r="O8665" i="1"/>
  <c r="D8677" i="1"/>
  <c r="K8751" i="1"/>
  <c r="N6665" i="1"/>
  <c r="K6712" i="1"/>
  <c r="K6749" i="1"/>
  <c r="K6792" i="1"/>
  <c r="D6805" i="1"/>
  <c r="D6807" i="1"/>
  <c r="D6808" i="1"/>
  <c r="N6896" i="1"/>
  <c r="O6941" i="1"/>
  <c r="M6949" i="1"/>
  <c r="M7031" i="1"/>
  <c r="D7051" i="1"/>
  <c r="M7077" i="1"/>
  <c r="K7139" i="1"/>
  <c r="K7229" i="1"/>
  <c r="L7272" i="1"/>
  <c r="L7280" i="1"/>
  <c r="M7360" i="1"/>
  <c r="K7367" i="1"/>
  <c r="L7476" i="1"/>
  <c r="N7576" i="1"/>
  <c r="M7660" i="1"/>
  <c r="D7670" i="1"/>
  <c r="J7688" i="1"/>
  <c r="D7725" i="1"/>
  <c r="L7747" i="1"/>
  <c r="L7763" i="1"/>
  <c r="D7772" i="1"/>
  <c r="J7784" i="1"/>
  <c r="D7864" i="1"/>
  <c r="K7889" i="1"/>
  <c r="L7961" i="1"/>
  <c r="D7964" i="1"/>
  <c r="D8004" i="1"/>
  <c r="D8006" i="1"/>
  <c r="L8007" i="1"/>
  <c r="L8143" i="1"/>
  <c r="K8229" i="1"/>
  <c r="D5127" i="1"/>
  <c r="N7861" i="1"/>
  <c r="M7860" i="1"/>
  <c r="Q7861" i="1"/>
  <c r="K7860" i="1"/>
  <c r="P7861" i="1"/>
  <c r="Q7859" i="1"/>
  <c r="M7861" i="1"/>
  <c r="P7859" i="1"/>
  <c r="K7861" i="1"/>
  <c r="L7859" i="1"/>
  <c r="L7861" i="1"/>
  <c r="P7860" i="1"/>
  <c r="M7859" i="1"/>
  <c r="N6376" i="1"/>
  <c r="D6618" i="1"/>
  <c r="D7336" i="1"/>
  <c r="D9353" i="1"/>
  <c r="D4889" i="1"/>
  <c r="L5483" i="1"/>
  <c r="M5824" i="1"/>
  <c r="D5847" i="1"/>
  <c r="D5853" i="1"/>
  <c r="K5981" i="1"/>
  <c r="D5997" i="1"/>
  <c r="M6088" i="1"/>
  <c r="L6108" i="1"/>
  <c r="M6160" i="1"/>
  <c r="K6281" i="1"/>
  <c r="D6327" i="1"/>
  <c r="Q6376" i="1"/>
  <c r="E6427" i="1"/>
  <c r="P6511" i="1"/>
  <c r="M6549" i="1"/>
  <c r="L8655" i="1"/>
  <c r="M8657" i="1"/>
  <c r="L8757" i="1"/>
  <c r="L8756" i="1"/>
  <c r="L6647" i="1"/>
  <c r="N7001" i="1"/>
  <c r="N7000" i="1"/>
  <c r="K7000" i="1"/>
  <c r="S7001" i="1"/>
  <c r="S6999" i="1"/>
  <c r="R7001" i="1"/>
  <c r="M6999" i="1"/>
  <c r="M7001" i="1"/>
  <c r="K6999" i="1"/>
  <c r="L7027" i="1"/>
  <c r="O7289" i="1"/>
  <c r="L7288" i="1"/>
  <c r="M7287" i="1"/>
  <c r="K7287" i="1"/>
  <c r="O7860" i="1"/>
  <c r="N8036" i="1"/>
  <c r="K8036" i="1"/>
  <c r="N7185" i="1"/>
  <c r="Q7184" i="1"/>
  <c r="D6093" i="1"/>
  <c r="M6309" i="1"/>
  <c r="K6089" i="1"/>
  <c r="Q6511" i="1"/>
  <c r="N6649" i="1"/>
  <c r="N6901" i="1"/>
  <c r="P6900" i="1"/>
  <c r="P6899" i="1"/>
  <c r="S7048" i="1"/>
  <c r="R7049" i="1"/>
  <c r="P7047" i="1"/>
  <c r="L7553" i="1"/>
  <c r="K7553" i="1"/>
  <c r="L7552" i="1"/>
  <c r="Q7567" i="1"/>
  <c r="P7567" i="1"/>
  <c r="L7567" i="1"/>
  <c r="K7567" i="1"/>
  <c r="Q7569" i="1"/>
  <c r="O7569" i="1"/>
  <c r="K7569" i="1"/>
  <c r="P7568" i="1"/>
  <c r="O7996" i="1"/>
  <c r="N7996" i="1"/>
  <c r="E8103" i="1"/>
  <c r="D8100" i="1"/>
  <c r="K8279" i="1"/>
  <c r="O8280" i="1"/>
  <c r="N8324" i="1"/>
  <c r="M8325" i="1"/>
  <c r="K8325" i="1"/>
  <c r="K8324" i="1"/>
  <c r="M8323" i="1"/>
  <c r="M8393" i="1"/>
  <c r="R8393" i="1"/>
  <c r="D4986" i="1"/>
  <c r="J5289" i="1"/>
  <c r="D8534" i="1"/>
  <c r="L7184" i="1"/>
  <c r="D9786" i="1"/>
  <c r="D9016" i="1"/>
  <c r="D9163" i="1"/>
  <c r="D5469" i="1"/>
  <c r="D5612" i="1"/>
  <c r="K5781" i="1"/>
  <c r="L5975" i="1"/>
  <c r="M6035" i="1"/>
  <c r="M6089" i="1"/>
  <c r="K6225" i="1"/>
  <c r="N6228" i="1"/>
  <c r="D6231" i="1"/>
  <c r="R6325" i="1"/>
  <c r="D6330" i="1"/>
  <c r="D6473" i="1"/>
  <c r="K6507" i="1"/>
  <c r="L6512" i="1"/>
  <c r="R6515" i="1"/>
  <c r="L6600" i="1"/>
  <c r="K8461" i="1"/>
  <c r="K8464" i="1"/>
  <c r="D8493" i="1"/>
  <c r="D8533" i="1"/>
  <c r="M8609" i="1"/>
  <c r="N8623" i="1"/>
  <c r="L8705" i="1"/>
  <c r="K8704" i="1"/>
  <c r="N8720" i="1"/>
  <c r="K8720" i="1"/>
  <c r="N8757" i="1"/>
  <c r="L6789" i="1"/>
  <c r="M6789" i="1"/>
  <c r="M6788" i="1"/>
  <c r="K6788" i="1"/>
  <c r="P7000" i="1"/>
  <c r="M7072" i="1"/>
  <c r="M7073" i="1"/>
  <c r="K7071" i="1"/>
  <c r="N7145" i="1"/>
  <c r="Q7144" i="1"/>
  <c r="D7145" i="1"/>
  <c r="D7147" i="1"/>
  <c r="K7317" i="1"/>
  <c r="N7317" i="1"/>
  <c r="M7317" i="1"/>
  <c r="L7317" i="1"/>
  <c r="L7316" i="1"/>
  <c r="M7315" i="1"/>
  <c r="D7337" i="1"/>
  <c r="K7552" i="1"/>
  <c r="M7656" i="1"/>
  <c r="M7657" i="1"/>
  <c r="L6849" i="1"/>
  <c r="N6849" i="1"/>
  <c r="K6425" i="1"/>
  <c r="L6547" i="1"/>
  <c r="D8492" i="1"/>
  <c r="J8697" i="1"/>
  <c r="Q8697" i="1" s="1"/>
  <c r="M6648" i="1"/>
  <c r="N6648" i="1"/>
  <c r="L6648" i="1"/>
  <c r="K6648" i="1"/>
  <c r="N6647" i="1"/>
  <c r="K6647" i="1"/>
  <c r="N7604" i="1"/>
  <c r="L7603" i="1"/>
  <c r="D9356" i="1"/>
  <c r="D9021" i="1"/>
  <c r="N9155" i="1"/>
  <c r="L5787" i="1"/>
  <c r="D5896" i="1"/>
  <c r="L5969" i="1"/>
  <c r="M5977" i="1"/>
  <c r="M5989" i="1"/>
  <c r="L6031" i="1"/>
  <c r="L6036" i="1"/>
  <c r="S6089" i="1"/>
  <c r="Q6225" i="1"/>
  <c r="O6228" i="1"/>
  <c r="P6512" i="1"/>
  <c r="Q6517" i="1"/>
  <c r="E6571" i="1"/>
  <c r="K6601" i="1"/>
  <c r="L8461" i="1"/>
  <c r="M8464" i="1"/>
  <c r="P8623" i="1"/>
  <c r="D6763" i="1"/>
  <c r="R6853" i="1"/>
  <c r="O6852" i="1"/>
  <c r="O6851" i="1"/>
  <c r="O6969" i="1"/>
  <c r="J6969" i="1"/>
  <c r="S6969" i="1" s="1"/>
  <c r="J6968" i="1"/>
  <c r="J6967" i="1"/>
  <c r="S6966" i="1"/>
  <c r="R6966" i="1" s="1"/>
  <c r="Q6966" i="1" s="1"/>
  <c r="R7000" i="1"/>
  <c r="E7575" i="1"/>
  <c r="O8005" i="1"/>
  <c r="R8003" i="1"/>
  <c r="O8003" i="1"/>
  <c r="L8759" i="1"/>
  <c r="O8761" i="1"/>
  <c r="D4984" i="1"/>
  <c r="M6496" i="1"/>
  <c r="R8536" i="1"/>
  <c r="K8852" i="1"/>
  <c r="M8851" i="1"/>
  <c r="P7085" i="1"/>
  <c r="P7083" i="1"/>
  <c r="K7859" i="1"/>
  <c r="O8673" i="1"/>
  <c r="Q8671" i="1"/>
  <c r="P8864" i="1"/>
  <c r="L8865" i="1"/>
  <c r="K8865" i="1"/>
  <c r="R6707" i="1"/>
  <c r="R6709" i="1"/>
  <c r="N6708" i="1"/>
  <c r="E6760" i="1"/>
  <c r="R6761" i="1"/>
  <c r="Q6760" i="1"/>
  <c r="L7649" i="1"/>
  <c r="M7649" i="1"/>
  <c r="K7648" i="1"/>
  <c r="K7647" i="1"/>
  <c r="L7241" i="1"/>
  <c r="O7240" i="1"/>
  <c r="P7239" i="1"/>
  <c r="N7239" i="1"/>
  <c r="D5992" i="1"/>
  <c r="M7028" i="1"/>
  <c r="L7028" i="1"/>
  <c r="L7645" i="1"/>
  <c r="L7643" i="1"/>
  <c r="M9387" i="1"/>
  <c r="N9237" i="1"/>
  <c r="O5211" i="1"/>
  <c r="D5273" i="1"/>
  <c r="D5370" i="1"/>
  <c r="D5656" i="1"/>
  <c r="K5971" i="1"/>
  <c r="L6037" i="1"/>
  <c r="L6059" i="1"/>
  <c r="D6090" i="1"/>
  <c r="D6141" i="1"/>
  <c r="K6159" i="1"/>
  <c r="D6180" i="1"/>
  <c r="D6182" i="1"/>
  <c r="O6419" i="1"/>
  <c r="L6444" i="1"/>
  <c r="N6503" i="1"/>
  <c r="D6516" i="1"/>
  <c r="D6612" i="1"/>
  <c r="P6616" i="1"/>
  <c r="O8533" i="1"/>
  <c r="P8585" i="1"/>
  <c r="Q8584" i="1"/>
  <c r="P8624" i="1"/>
  <c r="L8668" i="1"/>
  <c r="K8668" i="1"/>
  <c r="O8671" i="1"/>
  <c r="D8822" i="1"/>
  <c r="K6685" i="1"/>
  <c r="L6683" i="1"/>
  <c r="N6705" i="1"/>
  <c r="O6705" i="1"/>
  <c r="Q6703" i="1"/>
  <c r="N6709" i="1"/>
  <c r="N6759" i="1"/>
  <c r="L6829" i="1"/>
  <c r="L6827" i="1"/>
  <c r="N6845" i="1"/>
  <c r="K6844" i="1"/>
  <c r="P6845" i="1"/>
  <c r="P6843" i="1"/>
  <c r="O6845" i="1"/>
  <c r="O6843" i="1"/>
  <c r="M6845" i="1"/>
  <c r="M6843" i="1"/>
  <c r="K6845" i="1"/>
  <c r="K6843" i="1"/>
  <c r="L6993" i="1"/>
  <c r="O6992" i="1"/>
  <c r="N6992" i="1"/>
  <c r="L6992" i="1"/>
  <c r="Q6991" i="1"/>
  <c r="O6993" i="1"/>
  <c r="L6991" i="1"/>
  <c r="O7193" i="1"/>
  <c r="K7193" i="1"/>
  <c r="M7647" i="1"/>
  <c r="O8664" i="1"/>
  <c r="D8681" i="1"/>
  <c r="D8683" i="1"/>
  <c r="O6664" i="1"/>
  <c r="D6669" i="1"/>
  <c r="D6709" i="1"/>
  <c r="D6711" i="1"/>
  <c r="S6711" i="1"/>
  <c r="R6713" i="1"/>
  <c r="D6713" i="1"/>
  <c r="D6715" i="1"/>
  <c r="M6749" i="1"/>
  <c r="M6785" i="1"/>
  <c r="O6793" i="1"/>
  <c r="N6808" i="1"/>
  <c r="D6809" i="1"/>
  <c r="D6811" i="1"/>
  <c r="P6896" i="1"/>
  <c r="K6941" i="1"/>
  <c r="Q6947" i="1"/>
  <c r="O6949" i="1"/>
  <c r="K6981" i="1"/>
  <c r="D6998" i="1"/>
  <c r="D7049" i="1"/>
  <c r="K7096" i="1"/>
  <c r="D7236" i="1"/>
  <c r="D7238" i="1"/>
  <c r="D7240" i="1"/>
  <c r="M7324" i="1"/>
  <c r="N7363" i="1"/>
  <c r="N7364" i="1"/>
  <c r="D7436" i="1"/>
  <c r="L7517" i="1"/>
  <c r="N7516" i="1"/>
  <c r="M7516" i="1"/>
  <c r="K7516" i="1"/>
  <c r="L7515" i="1"/>
  <c r="D7533" i="1"/>
  <c r="D7581" i="1"/>
  <c r="L7596" i="1"/>
  <c r="K7597" i="1"/>
  <c r="N7701" i="1"/>
  <c r="N7700" i="1"/>
  <c r="K7897" i="1"/>
  <c r="L8417" i="1"/>
  <c r="M8415" i="1"/>
  <c r="E5228" i="1"/>
  <c r="D5420" i="1"/>
  <c r="M8184" i="1"/>
  <c r="O8184" i="1"/>
  <c r="Q8217" i="1"/>
  <c r="M8273" i="1"/>
  <c r="M8272" i="1"/>
  <c r="M8271" i="1"/>
  <c r="J8311" i="1"/>
  <c r="O8313" i="1"/>
  <c r="N8420" i="1"/>
  <c r="M8419" i="1"/>
  <c r="D6667" i="1"/>
  <c r="D6905" i="1"/>
  <c r="D6907" i="1"/>
  <c r="D7044" i="1"/>
  <c r="D7046" i="1"/>
  <c r="D7194" i="1"/>
  <c r="D7286" i="1"/>
  <c r="D7289" i="1"/>
  <c r="D7291" i="1"/>
  <c r="L7405" i="1"/>
  <c r="K7405" i="1"/>
  <c r="L7404" i="1"/>
  <c r="K7404" i="1"/>
  <c r="K7456" i="1"/>
  <c r="M7457" i="1"/>
  <c r="K7457" i="1"/>
  <c r="L7456" i="1"/>
  <c r="K7455" i="1"/>
  <c r="L7565" i="1"/>
  <c r="K7565" i="1"/>
  <c r="P7564" i="1"/>
  <c r="R7572" i="1"/>
  <c r="R7573" i="1"/>
  <c r="D7577" i="1"/>
  <c r="D7579" i="1"/>
  <c r="D7717" i="1"/>
  <c r="D7719" i="1"/>
  <c r="J7833" i="1"/>
  <c r="S7830" i="1"/>
  <c r="S7832" i="1" s="1"/>
  <c r="L8177" i="1"/>
  <c r="K8176" i="1"/>
  <c r="L8183" i="1"/>
  <c r="M8245" i="1"/>
  <c r="P8243" i="1"/>
  <c r="D8347" i="1"/>
  <c r="E8443" i="1"/>
  <c r="D4937" i="1"/>
  <c r="K8633" i="1"/>
  <c r="L8752" i="1"/>
  <c r="D8781" i="1"/>
  <c r="L8905" i="1"/>
  <c r="D8918" i="1"/>
  <c r="K8919" i="1"/>
  <c r="J6631" i="1"/>
  <c r="K6636" i="1"/>
  <c r="N6644" i="1"/>
  <c r="M6660" i="1"/>
  <c r="R6665" i="1"/>
  <c r="K6692" i="1"/>
  <c r="N6712" i="1"/>
  <c r="M6755" i="1"/>
  <c r="D6760" i="1"/>
  <c r="D6812" i="1"/>
  <c r="K6887" i="1"/>
  <c r="O6895" i="1"/>
  <c r="N6897" i="1"/>
  <c r="K6925" i="1"/>
  <c r="L6939" i="1"/>
  <c r="O6948" i="1"/>
  <c r="D6948" i="1"/>
  <c r="D6950" i="1"/>
  <c r="D6954" i="1"/>
  <c r="L6972" i="1"/>
  <c r="K6979" i="1"/>
  <c r="J7063" i="1"/>
  <c r="O7079" i="1"/>
  <c r="R7097" i="1"/>
  <c r="K7116" i="1"/>
  <c r="L7124" i="1"/>
  <c r="D7143" i="1"/>
  <c r="K7212" i="1"/>
  <c r="M7229" i="1"/>
  <c r="K7265" i="1"/>
  <c r="Q7280" i="1"/>
  <c r="O7325" i="1"/>
  <c r="D7338" i="1"/>
  <c r="K7403" i="1"/>
  <c r="N7460" i="1"/>
  <c r="M7460" i="1"/>
  <c r="K7464" i="1"/>
  <c r="M7517" i="1"/>
  <c r="L7563" i="1"/>
  <c r="L7571" i="1"/>
  <c r="D7573" i="1"/>
  <c r="D7575" i="1"/>
  <c r="D7625" i="1"/>
  <c r="D7627" i="1"/>
  <c r="D7677" i="1"/>
  <c r="L7793" i="1"/>
  <c r="M7792" i="1"/>
  <c r="K7792" i="1"/>
  <c r="L7791" i="1"/>
  <c r="Q8001" i="1"/>
  <c r="M8001" i="1"/>
  <c r="O8000" i="1"/>
  <c r="K7999" i="1"/>
  <c r="M8137" i="1"/>
  <c r="O8137" i="1"/>
  <c r="O8136" i="1"/>
  <c r="L8135" i="1"/>
  <c r="M8175" i="1"/>
  <c r="O8185" i="1"/>
  <c r="P8244" i="1"/>
  <c r="L8284" i="1"/>
  <c r="M8329" i="1"/>
  <c r="L8328" i="1"/>
  <c r="L8411" i="1"/>
  <c r="K8413" i="1"/>
  <c r="R8646" i="1"/>
  <c r="R8647" i="1" s="1"/>
  <c r="O8861" i="1"/>
  <c r="J6632" i="1"/>
  <c r="K6637" i="1"/>
  <c r="K6652" i="1"/>
  <c r="K6693" i="1"/>
  <c r="O6696" i="1"/>
  <c r="D6710" i="1"/>
  <c r="K6711" i="1"/>
  <c r="R6712" i="1"/>
  <c r="O6755" i="1"/>
  <c r="K6783" i="1"/>
  <c r="K6799" i="1"/>
  <c r="E6807" i="1"/>
  <c r="D6852" i="1"/>
  <c r="E6851" i="1" s="1"/>
  <c r="M6887" i="1"/>
  <c r="P6895" i="1"/>
  <c r="O6897" i="1"/>
  <c r="M6939" i="1"/>
  <c r="K6947" i="1"/>
  <c r="Q6948" i="1"/>
  <c r="L6973" i="1"/>
  <c r="L6979" i="1"/>
  <c r="D6997" i="1"/>
  <c r="D6999" i="1"/>
  <c r="D7000" i="1"/>
  <c r="D7050" i="1"/>
  <c r="K7080" i="1"/>
  <c r="D7096" i="1"/>
  <c r="K7117" i="1"/>
  <c r="N7124" i="1"/>
  <c r="M7175" i="1"/>
  <c r="K7213" i="1"/>
  <c r="M7384" i="1"/>
  <c r="N7459" i="1"/>
  <c r="L7464" i="1"/>
  <c r="O7563" i="1"/>
  <c r="N7572" i="1"/>
  <c r="P7625" i="1"/>
  <c r="S7624" i="1"/>
  <c r="K7624" i="1"/>
  <c r="N7669" i="1"/>
  <c r="N7668" i="1"/>
  <c r="R7667" i="1"/>
  <c r="Q7667" i="1"/>
  <c r="K7667" i="1"/>
  <c r="L7712" i="1"/>
  <c r="P7713" i="1"/>
  <c r="K7713" i="1"/>
  <c r="P7712" i="1"/>
  <c r="J7736" i="1"/>
  <c r="J7735" i="1"/>
  <c r="K7937" i="1"/>
  <c r="L7935" i="1"/>
  <c r="K7989" i="1"/>
  <c r="L7988" i="1"/>
  <c r="K7988" i="1"/>
  <c r="M7987" i="1"/>
  <c r="L7987" i="1"/>
  <c r="O7999" i="1"/>
  <c r="N8088" i="1"/>
  <c r="O8089" i="1"/>
  <c r="N8087" i="1"/>
  <c r="M8176" i="1"/>
  <c r="P8345" i="1"/>
  <c r="N8343" i="1"/>
  <c r="S8358" i="1"/>
  <c r="R8358" i="1" s="1"/>
  <c r="J8361" i="1"/>
  <c r="Q8361" i="1" s="1"/>
  <c r="O8388" i="1"/>
  <c r="M8389" i="1"/>
  <c r="K8819" i="1"/>
  <c r="D8922" i="1"/>
  <c r="O6652" i="1"/>
  <c r="D6660" i="1"/>
  <c r="L6663" i="1"/>
  <c r="D6664" i="1"/>
  <c r="N6697" i="1"/>
  <c r="L6711" i="1"/>
  <c r="K6713" i="1"/>
  <c r="K6747" i="1"/>
  <c r="Q6757" i="1"/>
  <c r="M6783" i="1"/>
  <c r="K6793" i="1"/>
  <c r="L6795" i="1"/>
  <c r="O6799" i="1"/>
  <c r="D6806" i="1"/>
  <c r="K6807" i="1"/>
  <c r="E6860" i="1"/>
  <c r="D6858" i="1"/>
  <c r="L6888" i="1"/>
  <c r="Q6895" i="1"/>
  <c r="D6900" i="1"/>
  <c r="O6939" i="1"/>
  <c r="L6947" i="1"/>
  <c r="K6949" i="1"/>
  <c r="M6979" i="1"/>
  <c r="L6984" i="1"/>
  <c r="J7065" i="1"/>
  <c r="S7065" i="1" s="1"/>
  <c r="N7080" i="1"/>
  <c r="L7213" i="1"/>
  <c r="D7239" i="1"/>
  <c r="L7473" i="1"/>
  <c r="P7472" i="1"/>
  <c r="N7472" i="1"/>
  <c r="L7472" i="1"/>
  <c r="K7471" i="1"/>
  <c r="R7525" i="1"/>
  <c r="O7525" i="1"/>
  <c r="R7524" i="1"/>
  <c r="K7524" i="1"/>
  <c r="L7573" i="1"/>
  <c r="M7617" i="1"/>
  <c r="O7616" i="1"/>
  <c r="M7616" i="1"/>
  <c r="O7615" i="1"/>
  <c r="L7615" i="1"/>
  <c r="N7805" i="1"/>
  <c r="L7804" i="1"/>
  <c r="M7896" i="1"/>
  <c r="O7896" i="1"/>
  <c r="L7896" i="1"/>
  <c r="K7896" i="1"/>
  <c r="O7895" i="1"/>
  <c r="N7897" i="1"/>
  <c r="L7895" i="1"/>
  <c r="N7939" i="1"/>
  <c r="L7940" i="1"/>
  <c r="O8232" i="1"/>
  <c r="O8233" i="1"/>
  <c r="M8233" i="1"/>
  <c r="N8232" i="1"/>
  <c r="O8231" i="1"/>
  <c r="D8340" i="1"/>
  <c r="E8340" i="1" s="1"/>
  <c r="M8345" i="1"/>
  <c r="O8385" i="1"/>
  <c r="Q8383" i="1"/>
  <c r="M8387" i="1"/>
  <c r="M8424" i="1"/>
  <c r="O8424" i="1"/>
  <c r="N8424" i="1"/>
  <c r="L8423" i="1"/>
  <c r="E5223" i="1"/>
  <c r="D7770" i="1"/>
  <c r="D7957" i="1"/>
  <c r="D7959" i="1"/>
  <c r="D7962" i="1"/>
  <c r="D8012" i="1"/>
  <c r="D8054" i="1"/>
  <c r="D8061" i="1"/>
  <c r="D8248" i="1"/>
  <c r="D8250" i="1"/>
  <c r="D8342" i="1"/>
  <c r="D4940" i="1"/>
  <c r="D5317" i="1"/>
  <c r="E5324" i="1"/>
  <c r="D5322" i="1"/>
  <c r="D5418" i="1"/>
  <c r="D7437" i="1"/>
  <c r="N7477" i="1"/>
  <c r="D7477" i="1"/>
  <c r="D7479" i="1"/>
  <c r="M7481" i="1"/>
  <c r="D7525" i="1"/>
  <c r="L7529" i="1"/>
  <c r="D7531" i="1"/>
  <c r="M7561" i="1"/>
  <c r="O7577" i="1"/>
  <c r="K7613" i="1"/>
  <c r="M7620" i="1"/>
  <c r="D7673" i="1"/>
  <c r="Q7765" i="1"/>
  <c r="K7809" i="1"/>
  <c r="R7813" i="1"/>
  <c r="D7816" i="1"/>
  <c r="L7932" i="1"/>
  <c r="Q7957" i="1"/>
  <c r="D7965" i="1"/>
  <c r="D8007" i="1"/>
  <c r="N8008" i="1"/>
  <c r="R8055" i="1"/>
  <c r="D8057" i="1"/>
  <c r="M8079" i="1"/>
  <c r="R8103" i="1"/>
  <c r="M8144" i="1"/>
  <c r="P8149" i="1"/>
  <c r="M8229" i="1"/>
  <c r="E8248" i="1"/>
  <c r="D8348" i="1"/>
  <c r="D8441" i="1"/>
  <c r="D4938" i="1"/>
  <c r="E5035" i="1"/>
  <c r="D5031" i="1"/>
  <c r="D5132" i="1"/>
  <c r="D5320" i="1"/>
  <c r="D5413" i="1"/>
  <c r="O7477" i="1"/>
  <c r="O7481" i="1"/>
  <c r="N7529" i="1"/>
  <c r="K7559" i="1"/>
  <c r="O7561" i="1"/>
  <c r="J7592" i="1"/>
  <c r="M7613" i="1"/>
  <c r="P7620" i="1"/>
  <c r="O7660" i="1"/>
  <c r="O7672" i="1"/>
  <c r="L7695" i="1"/>
  <c r="D7716" i="1"/>
  <c r="L7759" i="1"/>
  <c r="D7771" i="1"/>
  <c r="N7809" i="1"/>
  <c r="J7928" i="1"/>
  <c r="K7947" i="1"/>
  <c r="O8008" i="1"/>
  <c r="M8043" i="1"/>
  <c r="Q8056" i="1"/>
  <c r="L8076" i="1"/>
  <c r="K8080" i="1"/>
  <c r="S8103" i="1"/>
  <c r="E8152" i="1"/>
  <c r="D8244" i="1"/>
  <c r="D8246" i="1"/>
  <c r="K8247" i="1"/>
  <c r="M8291" i="1"/>
  <c r="D8343" i="1"/>
  <c r="K7375" i="1"/>
  <c r="K7419" i="1"/>
  <c r="N7475" i="1"/>
  <c r="P7477" i="1"/>
  <c r="R7481" i="1"/>
  <c r="D7580" i="1"/>
  <c r="O7613" i="1"/>
  <c r="L7621" i="1"/>
  <c r="E7624" i="1"/>
  <c r="D7626" i="1"/>
  <c r="D7628" i="1"/>
  <c r="N7653" i="1"/>
  <c r="L7661" i="1"/>
  <c r="S7672" i="1"/>
  <c r="D7676" i="1"/>
  <c r="S7686" i="1"/>
  <c r="R7686" i="1" s="1"/>
  <c r="R7687" i="1" s="1"/>
  <c r="M7695" i="1"/>
  <c r="K7707" i="1"/>
  <c r="M7756" i="1"/>
  <c r="O7763" i="1"/>
  <c r="D7764" i="1"/>
  <c r="L7767" i="1"/>
  <c r="L7788" i="1"/>
  <c r="K7839" i="1"/>
  <c r="M7851" i="1"/>
  <c r="O7903" i="1"/>
  <c r="O7947" i="1"/>
  <c r="O7955" i="1"/>
  <c r="D7956" i="1"/>
  <c r="E7955" i="1" s="1"/>
  <c r="L7959" i="1"/>
  <c r="D7961" i="1"/>
  <c r="D7963" i="1"/>
  <c r="M7991" i="1"/>
  <c r="K8009" i="1"/>
  <c r="K8044" i="1"/>
  <c r="L8057" i="1"/>
  <c r="M8080" i="1"/>
  <c r="N8104" i="1"/>
  <c r="N8145" i="1"/>
  <c r="M8147" i="1"/>
  <c r="M8151" i="1"/>
  <c r="M8195" i="1"/>
  <c r="N8375" i="1"/>
  <c r="Q7375" i="1"/>
  <c r="M7420" i="1"/>
  <c r="L7423" i="1"/>
  <c r="E7431" i="1"/>
  <c r="O7475" i="1"/>
  <c r="K7575" i="1"/>
  <c r="O7621" i="1"/>
  <c r="M7661" i="1"/>
  <c r="D7672" i="1"/>
  <c r="E7819" i="1"/>
  <c r="K7948" i="1"/>
  <c r="Q7955" i="1"/>
  <c r="R7959" i="1"/>
  <c r="O7992" i="1"/>
  <c r="K8027" i="1"/>
  <c r="M8045" i="1"/>
  <c r="L8095" i="1"/>
  <c r="R8104" i="1"/>
  <c r="K8124" i="1"/>
  <c r="M8131" i="1"/>
  <c r="P8145" i="1"/>
  <c r="O8147" i="1"/>
  <c r="E8155" i="1"/>
  <c r="O8151" i="1"/>
  <c r="J8215" i="1"/>
  <c r="R8248" i="1"/>
  <c r="K8276" i="1"/>
  <c r="O8292" i="1"/>
  <c r="D8293" i="1"/>
  <c r="L8319" i="1"/>
  <c r="N8336" i="1"/>
  <c r="P8341" i="1"/>
  <c r="K8367" i="1"/>
  <c r="N8377" i="1"/>
  <c r="D8396" i="1"/>
  <c r="L8431" i="1"/>
  <c r="D8436" i="1"/>
  <c r="D4934" i="1"/>
  <c r="D5032" i="1"/>
  <c r="D5324" i="1"/>
  <c r="E3878" i="1"/>
  <c r="E3876" i="1"/>
  <c r="E3875" i="1"/>
  <c r="D5752" i="1"/>
  <c r="L5740" i="1"/>
  <c r="K5735" i="1"/>
  <c r="D9738" i="1"/>
  <c r="D9500" i="1"/>
  <c r="O9052" i="1"/>
  <c r="K9137" i="1"/>
  <c r="O9053" i="1"/>
  <c r="P8963" i="1"/>
  <c r="D9067" i="1"/>
  <c r="P9101" i="1"/>
  <c r="D9109" i="1"/>
  <c r="D9111" i="1"/>
  <c r="K9232" i="1"/>
  <c r="O9292" i="1"/>
  <c r="P9291" i="1"/>
  <c r="O9387" i="1"/>
  <c r="O8964" i="1"/>
  <c r="D9012" i="1"/>
  <c r="D9014" i="1"/>
  <c r="L9227" i="1"/>
  <c r="D9253" i="1"/>
  <c r="K9228" i="1"/>
  <c r="K9276" i="1"/>
  <c r="L9276" i="1"/>
  <c r="K9275" i="1"/>
  <c r="D9348" i="1"/>
  <c r="L9351" i="1"/>
  <c r="L9051" i="1"/>
  <c r="D9108" i="1"/>
  <c r="D9110" i="1"/>
  <c r="K9208" i="1"/>
  <c r="O9208" i="1"/>
  <c r="L9299" i="1"/>
  <c r="K9352" i="1"/>
  <c r="K9004" i="1"/>
  <c r="D9015" i="1"/>
  <c r="K9036" i="1"/>
  <c r="M9051" i="1"/>
  <c r="M9055" i="1"/>
  <c r="D9158" i="1"/>
  <c r="S9159" i="1"/>
  <c r="K5728" i="1"/>
  <c r="L5789" i="1"/>
  <c r="K5792" i="1"/>
  <c r="D5804" i="1"/>
  <c r="Q5843" i="1"/>
  <c r="D5849" i="1"/>
  <c r="D5948" i="1"/>
  <c r="O5991" i="1"/>
  <c r="D5996" i="1"/>
  <c r="J6007" i="1"/>
  <c r="N6025" i="1"/>
  <c r="N6027" i="1"/>
  <c r="O6029" i="1"/>
  <c r="Q6031" i="1"/>
  <c r="M6037" i="1"/>
  <c r="N6069" i="1"/>
  <c r="L6080" i="1"/>
  <c r="D6138" i="1"/>
  <c r="J6151" i="1"/>
  <c r="L6161" i="1"/>
  <c r="J6201" i="1"/>
  <c r="S6201" i="1" s="1"/>
  <c r="E6232" i="1"/>
  <c r="K6256" i="1"/>
  <c r="O6265" i="1"/>
  <c r="R6275" i="1"/>
  <c r="D6277" i="1"/>
  <c r="D6279" i="1"/>
  <c r="O6315" i="1"/>
  <c r="D6324" i="1"/>
  <c r="D6326" i="1"/>
  <c r="D6332" i="1"/>
  <c r="N6359" i="1"/>
  <c r="K6399" i="1"/>
  <c r="O6407" i="1"/>
  <c r="Q6417" i="1"/>
  <c r="O6420" i="1"/>
  <c r="K6493" i="1"/>
  <c r="M6500" i="1"/>
  <c r="K6513" i="1"/>
  <c r="M6521" i="1"/>
  <c r="J6536" i="1"/>
  <c r="L6565" i="1"/>
  <c r="D6571" i="1"/>
  <c r="D6616" i="1"/>
  <c r="D6620" i="1"/>
  <c r="K8468" i="1"/>
  <c r="O8481" i="1"/>
  <c r="D8484" i="1"/>
  <c r="M8487" i="1"/>
  <c r="O8553" i="1"/>
  <c r="K8567" i="1"/>
  <c r="M8571" i="1"/>
  <c r="D8580" i="1"/>
  <c r="J8599" i="1"/>
  <c r="L8605" i="1"/>
  <c r="K8611" i="1"/>
  <c r="M8617" i="1"/>
  <c r="K8625" i="1"/>
  <c r="N8628" i="1"/>
  <c r="Q8673" i="1"/>
  <c r="L8679" i="1"/>
  <c r="D8680" i="1"/>
  <c r="Q8721" i="1"/>
  <c r="P8723" i="1"/>
  <c r="E8779" i="1"/>
  <c r="L8776" i="1"/>
  <c r="K8816" i="1"/>
  <c r="K8820" i="1"/>
  <c r="N8823" i="1"/>
  <c r="J8840" i="1"/>
  <c r="K8843" i="1"/>
  <c r="K8847" i="1"/>
  <c r="L8859" i="1"/>
  <c r="D8869" i="1"/>
  <c r="L8900" i="1"/>
  <c r="M8903" i="1"/>
  <c r="P8920" i="1"/>
  <c r="D4836" i="1"/>
  <c r="D5085" i="1"/>
  <c r="D5465" i="1"/>
  <c r="D5608" i="1"/>
  <c r="D5610" i="1"/>
  <c r="D5660" i="1"/>
  <c r="S5670" i="1"/>
  <c r="R5670" i="1" s="1"/>
  <c r="Q5670" i="1" s="1"/>
  <c r="D5748" i="1"/>
  <c r="N5789" i="1"/>
  <c r="D5800" i="1"/>
  <c r="N5844" i="1"/>
  <c r="O5880" i="1"/>
  <c r="D5894" i="1"/>
  <c r="L5897" i="1"/>
  <c r="M5987" i="1"/>
  <c r="Q5991" i="1"/>
  <c r="J6008" i="1"/>
  <c r="O6027" i="1"/>
  <c r="L6032" i="1"/>
  <c r="O6077" i="1"/>
  <c r="Q6080" i="1"/>
  <c r="D6084" i="1"/>
  <c r="M6087" i="1"/>
  <c r="J6152" i="1"/>
  <c r="E6184" i="1"/>
  <c r="D6235" i="1"/>
  <c r="L6251" i="1"/>
  <c r="R6276" i="1"/>
  <c r="D6280" i="1"/>
  <c r="K6316" i="1"/>
  <c r="L6327" i="1"/>
  <c r="M6400" i="1"/>
  <c r="K6408" i="1"/>
  <c r="K6412" i="1"/>
  <c r="O6421" i="1"/>
  <c r="D6425" i="1"/>
  <c r="M6465" i="1"/>
  <c r="N6501" i="1"/>
  <c r="M6513" i="1"/>
  <c r="P6611" i="1"/>
  <c r="L8468" i="1"/>
  <c r="P8481" i="1"/>
  <c r="P8487" i="1"/>
  <c r="Q8527" i="1"/>
  <c r="N8532" i="1"/>
  <c r="O8568" i="1"/>
  <c r="O8571" i="1"/>
  <c r="J8600" i="1"/>
  <c r="O8617" i="1"/>
  <c r="P8625" i="1"/>
  <c r="M8629" i="1"/>
  <c r="K8663" i="1"/>
  <c r="M8679" i="1"/>
  <c r="M8724" i="1"/>
  <c r="N8765" i="1"/>
  <c r="Q8777" i="1"/>
  <c r="M8820" i="1"/>
  <c r="L8824" i="1"/>
  <c r="D8826" i="1"/>
  <c r="J8841" i="1"/>
  <c r="L8843" i="1"/>
  <c r="L8847" i="1"/>
  <c r="M8859" i="1"/>
  <c r="M8900" i="1"/>
  <c r="O8903" i="1"/>
  <c r="R8920" i="1"/>
  <c r="K6701" i="1"/>
  <c r="P6699" i="1"/>
  <c r="P6701" i="1"/>
  <c r="L6701" i="1"/>
  <c r="N6700" i="1"/>
  <c r="N6744" i="1"/>
  <c r="N6743" i="1"/>
  <c r="O6745" i="1"/>
  <c r="D9208" i="1"/>
  <c r="D5371" i="1"/>
  <c r="D5515" i="1"/>
  <c r="J5673" i="1"/>
  <c r="O5979" i="1"/>
  <c r="M5983" i="1"/>
  <c r="O5987" i="1"/>
  <c r="K5992" i="1"/>
  <c r="J6009" i="1"/>
  <c r="K6028" i="1"/>
  <c r="O6032" i="1"/>
  <c r="S6054" i="1"/>
  <c r="R6054" i="1" s="1"/>
  <c r="L6065" i="1"/>
  <c r="P6081" i="1"/>
  <c r="O6087" i="1"/>
  <c r="L6165" i="1"/>
  <c r="D6181" i="1"/>
  <c r="K6220" i="1"/>
  <c r="M6223" i="1"/>
  <c r="L6231" i="1"/>
  <c r="L6260" i="1"/>
  <c r="M6317" i="1"/>
  <c r="N6327" i="1"/>
  <c r="L6408" i="1"/>
  <c r="E6424" i="1"/>
  <c r="L6511" i="1"/>
  <c r="N6513" i="1"/>
  <c r="N6607" i="1"/>
  <c r="R6611" i="1"/>
  <c r="M8468" i="1"/>
  <c r="K8479" i="1"/>
  <c r="O8488" i="1"/>
  <c r="D8489" i="1"/>
  <c r="N8528" i="1"/>
  <c r="M8569" i="1"/>
  <c r="N8572" i="1"/>
  <c r="O8583" i="1"/>
  <c r="L8663" i="1"/>
  <c r="O8679" i="1"/>
  <c r="N8724" i="1"/>
  <c r="M8755" i="1"/>
  <c r="M8760" i="1"/>
  <c r="O8765" i="1"/>
  <c r="S8777" i="1"/>
  <c r="M8812" i="1"/>
  <c r="P8820" i="1"/>
  <c r="M8824" i="1"/>
  <c r="O8841" i="1"/>
  <c r="K8845" i="1"/>
  <c r="M8847" i="1"/>
  <c r="L8860" i="1"/>
  <c r="Q8863" i="1"/>
  <c r="O8904" i="1"/>
  <c r="M8907" i="1"/>
  <c r="L6644" i="1"/>
  <c r="L6699" i="1"/>
  <c r="J5193" i="1"/>
  <c r="D5468" i="1"/>
  <c r="D5513" i="1"/>
  <c r="D5611" i="1"/>
  <c r="D5707" i="1"/>
  <c r="P5739" i="1"/>
  <c r="D5797" i="1"/>
  <c r="L5823" i="1"/>
  <c r="D5844" i="1"/>
  <c r="O5980" i="1"/>
  <c r="O5985" i="1"/>
  <c r="M5988" i="1"/>
  <c r="O5992" i="1"/>
  <c r="K6023" i="1"/>
  <c r="N6028" i="1"/>
  <c r="K6033" i="1"/>
  <c r="L6035" i="1"/>
  <c r="M6065" i="1"/>
  <c r="L6088" i="1"/>
  <c r="D6133" i="1"/>
  <c r="D6135" i="1"/>
  <c r="N6215" i="1"/>
  <c r="L6220" i="1"/>
  <c r="M6224" i="1"/>
  <c r="O6227" i="1"/>
  <c r="D6232" i="1"/>
  <c r="D6285" i="1"/>
  <c r="O6317" i="1"/>
  <c r="K6328" i="1"/>
  <c r="D6333" i="1"/>
  <c r="D6372" i="1"/>
  <c r="Q6375" i="1"/>
  <c r="D6379" i="1"/>
  <c r="M6409" i="1"/>
  <c r="M6423" i="1"/>
  <c r="K6444" i="1"/>
  <c r="K6449" i="1"/>
  <c r="L6455" i="1"/>
  <c r="O6459" i="1"/>
  <c r="O6511" i="1"/>
  <c r="O6513" i="1"/>
  <c r="R6516" i="1"/>
  <c r="D6517" i="1"/>
  <c r="D6519" i="1"/>
  <c r="D6572" i="1"/>
  <c r="L6599" i="1"/>
  <c r="P6608" i="1"/>
  <c r="E6615" i="1"/>
  <c r="O8479" i="1"/>
  <c r="R8488" i="1"/>
  <c r="P8529" i="1"/>
  <c r="D8541" i="1"/>
  <c r="O8572" i="1"/>
  <c r="P8583" i="1"/>
  <c r="L8680" i="1"/>
  <c r="Q8724" i="1"/>
  <c r="K8821" i="1"/>
  <c r="O8824" i="1"/>
  <c r="L8848" i="1"/>
  <c r="N8861" i="1"/>
  <c r="D8876" i="1"/>
  <c r="K8905" i="1"/>
  <c r="O6777" i="1"/>
  <c r="J6775" i="1"/>
  <c r="S6774" i="1"/>
  <c r="J6777" i="1"/>
  <c r="S6777" i="1" s="1"/>
  <c r="J6776" i="1"/>
  <c r="D5369" i="1"/>
  <c r="D5466" i="1"/>
  <c r="R5992" i="1"/>
  <c r="O6028" i="1"/>
  <c r="N6409" i="1"/>
  <c r="K8573" i="1"/>
  <c r="N8725" i="1"/>
  <c r="M8821" i="1"/>
  <c r="K8825" i="1"/>
  <c r="R8917" i="1"/>
  <c r="L8916" i="1"/>
  <c r="D4891" i="1"/>
  <c r="D5749" i="1"/>
  <c r="D5751" i="1"/>
  <c r="K5787" i="1"/>
  <c r="D5893" i="1"/>
  <c r="D5895" i="1"/>
  <c r="D5945" i="1"/>
  <c r="D5947" i="1"/>
  <c r="K5993" i="1"/>
  <c r="D5993" i="1"/>
  <c r="D5995" i="1"/>
  <c r="L6017" i="1"/>
  <c r="K6027" i="1"/>
  <c r="P6028" i="1"/>
  <c r="O6033" i="1"/>
  <c r="D6037" i="1"/>
  <c r="D6039" i="1"/>
  <c r="D6045" i="1"/>
  <c r="M6067" i="1"/>
  <c r="D6085" i="1"/>
  <c r="D6087" i="1"/>
  <c r="D6089" i="1"/>
  <c r="L6107" i="1"/>
  <c r="L6112" i="1"/>
  <c r="L6127" i="1"/>
  <c r="L6132" i="1"/>
  <c r="M6209" i="1"/>
  <c r="E6235" i="1"/>
  <c r="D6281" i="1"/>
  <c r="D6283" i="1"/>
  <c r="L6307" i="1"/>
  <c r="D6331" i="1"/>
  <c r="K6348" i="1"/>
  <c r="M6363" i="1"/>
  <c r="J6392" i="1"/>
  <c r="D6477" i="1"/>
  <c r="E6519" i="1"/>
  <c r="O6559" i="1"/>
  <c r="E6572" i="1"/>
  <c r="D6570" i="1"/>
  <c r="D6614" i="1"/>
  <c r="O6615" i="1"/>
  <c r="D6617" i="1"/>
  <c r="D6619" i="1"/>
  <c r="S8489" i="1"/>
  <c r="O8535" i="1"/>
  <c r="D8537" i="1"/>
  <c r="D8539" i="1"/>
  <c r="P8573" i="1"/>
  <c r="N8615" i="1"/>
  <c r="E8636" i="1"/>
  <c r="R8681" i="1"/>
  <c r="K8700" i="1"/>
  <c r="P8719" i="1"/>
  <c r="R8725" i="1"/>
  <c r="K8748" i="1"/>
  <c r="P8773" i="1"/>
  <c r="L8807" i="1"/>
  <c r="D8820" i="1"/>
  <c r="N8825" i="1"/>
  <c r="D8825" i="1"/>
  <c r="D8827" i="1"/>
  <c r="E8876" i="1"/>
  <c r="D8872" i="1"/>
  <c r="N8905" i="1"/>
  <c r="M8921" i="1"/>
  <c r="S8919" i="1"/>
  <c r="O8921" i="1"/>
  <c r="O8920" i="1"/>
  <c r="D6668" i="1"/>
  <c r="O5993" i="1"/>
  <c r="Q6561" i="1"/>
  <c r="O8615" i="1"/>
  <c r="S8825" i="1"/>
  <c r="M6753" i="1"/>
  <c r="P6753" i="1"/>
  <c r="N6751" i="1"/>
  <c r="N6753" i="1"/>
  <c r="L6751" i="1"/>
  <c r="Q6752" i="1"/>
  <c r="O6752" i="1"/>
  <c r="M6752" i="1"/>
  <c r="Q6751" i="1"/>
  <c r="P6751" i="1"/>
  <c r="D5084" i="1"/>
  <c r="D5181" i="1"/>
  <c r="D5512" i="1"/>
  <c r="D5514" i="1"/>
  <c r="D5556" i="1"/>
  <c r="D5562" i="1"/>
  <c r="K5727" i="1"/>
  <c r="M5747" i="1"/>
  <c r="P5787" i="1"/>
  <c r="O5791" i="1"/>
  <c r="L5800" i="1"/>
  <c r="O5817" i="1"/>
  <c r="D5845" i="1"/>
  <c r="L5972" i="1"/>
  <c r="K5991" i="1"/>
  <c r="R5993" i="1"/>
  <c r="S6006" i="1"/>
  <c r="R6006" i="1" s="1"/>
  <c r="M6027" i="1"/>
  <c r="L6029" i="1"/>
  <c r="N6031" i="1"/>
  <c r="M6069" i="1"/>
  <c r="N6079" i="1"/>
  <c r="K6109" i="1"/>
  <c r="N6129" i="1"/>
  <c r="D6132" i="1"/>
  <c r="O6137" i="1"/>
  <c r="D6186" i="1"/>
  <c r="D6237" i="1"/>
  <c r="L6263" i="1"/>
  <c r="K6315" i="1"/>
  <c r="O6364" i="1"/>
  <c r="N6407" i="1"/>
  <c r="O6415" i="1"/>
  <c r="M6420" i="1"/>
  <c r="D6421" i="1"/>
  <c r="D6423" i="1"/>
  <c r="D6428" i="1"/>
  <c r="O6468" i="1"/>
  <c r="L6491" i="1"/>
  <c r="N6504" i="1"/>
  <c r="D6518" i="1"/>
  <c r="R6519" i="1"/>
  <c r="K6556" i="1"/>
  <c r="D6573" i="1"/>
  <c r="R6617" i="1"/>
  <c r="L8472" i="1"/>
  <c r="D8490" i="1"/>
  <c r="K8519" i="1"/>
  <c r="M8537" i="1"/>
  <c r="J8551" i="1"/>
  <c r="L8571" i="1"/>
  <c r="L8616" i="1"/>
  <c r="L8628" i="1"/>
  <c r="D8629" i="1"/>
  <c r="D8631" i="1"/>
  <c r="D8632" i="1"/>
  <c r="D8634" i="1"/>
  <c r="D8684" i="1"/>
  <c r="M8721" i="1"/>
  <c r="M8723" i="1"/>
  <c r="D8724" i="1"/>
  <c r="K8729" i="1"/>
  <c r="D8772" i="1"/>
  <c r="R8775" i="1"/>
  <c r="M8800" i="1"/>
  <c r="M8819" i="1"/>
  <c r="M8823" i="1"/>
  <c r="J8839" i="1"/>
  <c r="K8899" i="1"/>
  <c r="P8919" i="1"/>
  <c r="M6688" i="1"/>
  <c r="M6687" i="1"/>
  <c r="K6689" i="1"/>
  <c r="D6717" i="1"/>
  <c r="K6753" i="1"/>
  <c r="K6661" i="1"/>
  <c r="L6731" i="1"/>
  <c r="L6737" i="1"/>
  <c r="O6747" i="1"/>
  <c r="P6749" i="1"/>
  <c r="M6756" i="1"/>
  <c r="K6840" i="1"/>
  <c r="M6879" i="1"/>
  <c r="N6883" i="1"/>
  <c r="M6903" i="1"/>
  <c r="K6905" i="1"/>
  <c r="E6908" i="1"/>
  <c r="L6932" i="1"/>
  <c r="P6951" i="1"/>
  <c r="M6975" i="1"/>
  <c r="M6985" i="1"/>
  <c r="P6987" i="1"/>
  <c r="P6995" i="1"/>
  <c r="L7019" i="1"/>
  <c r="K7036" i="1"/>
  <c r="O7043" i="1"/>
  <c r="N7087" i="1"/>
  <c r="N7089" i="1"/>
  <c r="E7099" i="1"/>
  <c r="N7133" i="1"/>
  <c r="M7131" i="1"/>
  <c r="P7133" i="1"/>
  <c r="L7131" i="1"/>
  <c r="O7133" i="1"/>
  <c r="K7131" i="1"/>
  <c r="P7141" i="1"/>
  <c r="M7140" i="1"/>
  <c r="K7140" i="1"/>
  <c r="Q7139" i="1"/>
  <c r="Q7140" i="1"/>
  <c r="M7409" i="1"/>
  <c r="M7408" i="1"/>
  <c r="L7408" i="1"/>
  <c r="K7408" i="1"/>
  <c r="O7449" i="1"/>
  <c r="J7449" i="1"/>
  <c r="S7449" i="1" s="1"/>
  <c r="J7447" i="1"/>
  <c r="M6661" i="1"/>
  <c r="J6679" i="1"/>
  <c r="L6685" i="1"/>
  <c r="L6693" i="1"/>
  <c r="L6695" i="1"/>
  <c r="O6697" i="1"/>
  <c r="K6733" i="1"/>
  <c r="K6748" i="1"/>
  <c r="O6756" i="1"/>
  <c r="L6792" i="1"/>
  <c r="P6800" i="1"/>
  <c r="L6808" i="1"/>
  <c r="D6810" i="1"/>
  <c r="O6840" i="1"/>
  <c r="K6853" i="1"/>
  <c r="J6872" i="1"/>
  <c r="L6880" i="1"/>
  <c r="K6884" i="1"/>
  <c r="O6889" i="1"/>
  <c r="O6903" i="1"/>
  <c r="M6905" i="1"/>
  <c r="D6909" i="1"/>
  <c r="N6933" i="1"/>
  <c r="K6940" i="1"/>
  <c r="P6941" i="1"/>
  <c r="M6952" i="1"/>
  <c r="D6953" i="1"/>
  <c r="D6955" i="1"/>
  <c r="S6968" i="1"/>
  <c r="L6976" i="1"/>
  <c r="K6983" i="1"/>
  <c r="N6985" i="1"/>
  <c r="P6988" i="1"/>
  <c r="L6996" i="1"/>
  <c r="K7020" i="1"/>
  <c r="O7036" i="1"/>
  <c r="K7044" i="1"/>
  <c r="M7081" i="1"/>
  <c r="O7087" i="1"/>
  <c r="O7089" i="1"/>
  <c r="P7091" i="1"/>
  <c r="L7096" i="1"/>
  <c r="S7097" i="1"/>
  <c r="L7119" i="1"/>
  <c r="O7131" i="1"/>
  <c r="E7191" i="1"/>
  <c r="P7193" i="1"/>
  <c r="S7193" i="1"/>
  <c r="R7192" i="1"/>
  <c r="P7191" i="1"/>
  <c r="R7193" i="1"/>
  <c r="P7192" i="1"/>
  <c r="O7191" i="1"/>
  <c r="Q7193" i="1"/>
  <c r="O7192" i="1"/>
  <c r="M7191" i="1"/>
  <c r="N7193" i="1"/>
  <c r="L7192" i="1"/>
  <c r="K7191" i="1"/>
  <c r="S7192" i="1"/>
  <c r="Q7191" i="1"/>
  <c r="L7225" i="1"/>
  <c r="L7223" i="1"/>
  <c r="D7292" i="1"/>
  <c r="N7333" i="1"/>
  <c r="L7333" i="1"/>
  <c r="Q7331" i="1"/>
  <c r="K7333" i="1"/>
  <c r="P7331" i="1"/>
  <c r="Q7332" i="1"/>
  <c r="O7331" i="1"/>
  <c r="P7332" i="1"/>
  <c r="M7331" i="1"/>
  <c r="Q7333" i="1"/>
  <c r="O7332" i="1"/>
  <c r="L7331" i="1"/>
  <c r="M7333" i="1"/>
  <c r="K7332" i="1"/>
  <c r="L7407" i="1"/>
  <c r="S7446" i="1"/>
  <c r="O6648" i="1"/>
  <c r="M6651" i="1"/>
  <c r="K6659" i="1"/>
  <c r="O6661" i="1"/>
  <c r="J6681" i="1"/>
  <c r="S6681" i="1" s="1"/>
  <c r="K6691" i="1"/>
  <c r="M6693" i="1"/>
  <c r="O6695" i="1"/>
  <c r="N6707" i="1"/>
  <c r="M6748" i="1"/>
  <c r="Q6756" i="1"/>
  <c r="N6792" i="1"/>
  <c r="K6801" i="1"/>
  <c r="E6808" i="1"/>
  <c r="L6841" i="1"/>
  <c r="M6853" i="1"/>
  <c r="D6857" i="1"/>
  <c r="D6859" i="1"/>
  <c r="M6880" i="1"/>
  <c r="M6884" i="1"/>
  <c r="Q6903" i="1"/>
  <c r="O6905" i="1"/>
  <c r="O6952" i="1"/>
  <c r="K6977" i="1"/>
  <c r="M6983" i="1"/>
  <c r="O6985" i="1"/>
  <c r="L6989" i="1"/>
  <c r="N6996" i="1"/>
  <c r="L7020" i="1"/>
  <c r="K7037" i="1"/>
  <c r="M7044" i="1"/>
  <c r="N7081" i="1"/>
  <c r="Q7087" i="1"/>
  <c r="P7089" i="1"/>
  <c r="E7096" i="1"/>
  <c r="N7096" i="1"/>
  <c r="M7119" i="1"/>
  <c r="M7132" i="1"/>
  <c r="N7137" i="1"/>
  <c r="L7137" i="1"/>
  <c r="L7164" i="1"/>
  <c r="L7165" i="1"/>
  <c r="L7172" i="1"/>
  <c r="M7173" i="1"/>
  <c r="K7173" i="1"/>
  <c r="M7172" i="1"/>
  <c r="K7171" i="1"/>
  <c r="L7185" i="1"/>
  <c r="Q7185" i="1"/>
  <c r="O7184" i="1"/>
  <c r="M7183" i="1"/>
  <c r="P7185" i="1"/>
  <c r="N7184" i="1"/>
  <c r="L7183" i="1"/>
  <c r="O7185" i="1"/>
  <c r="M7184" i="1"/>
  <c r="K7183" i="1"/>
  <c r="M7185" i="1"/>
  <c r="Q7183" i="1"/>
  <c r="P7184" i="1"/>
  <c r="N7183" i="1"/>
  <c r="D7190" i="1"/>
  <c r="L7191" i="1"/>
  <c r="M7217" i="1"/>
  <c r="M7216" i="1"/>
  <c r="M7215" i="1"/>
  <c r="M7224" i="1"/>
  <c r="D7288" i="1"/>
  <c r="K7331" i="1"/>
  <c r="O7353" i="1"/>
  <c r="J7353" i="1"/>
  <c r="J7352" i="1"/>
  <c r="J7351" i="1"/>
  <c r="S7350" i="1"/>
  <c r="S7351" i="1" s="1"/>
  <c r="P7429" i="1"/>
  <c r="M7429" i="1"/>
  <c r="Q7427" i="1"/>
  <c r="L7429" i="1"/>
  <c r="O7427" i="1"/>
  <c r="K7429" i="1"/>
  <c r="M7427" i="1"/>
  <c r="Q7428" i="1"/>
  <c r="L7427" i="1"/>
  <c r="O7428" i="1"/>
  <c r="K7427" i="1"/>
  <c r="O7429" i="1"/>
  <c r="K7428" i="1"/>
  <c r="D7432" i="1"/>
  <c r="E7484" i="1"/>
  <c r="L6649" i="1"/>
  <c r="O6651" i="1"/>
  <c r="M6659" i="1"/>
  <c r="E6663" i="1"/>
  <c r="E6664" i="1"/>
  <c r="L6691" i="1"/>
  <c r="N6693" i="1"/>
  <c r="K6696" i="1"/>
  <c r="K6705" i="1"/>
  <c r="N6711" i="1"/>
  <c r="S6712" i="1"/>
  <c r="D6716" i="1"/>
  <c r="N6748" i="1"/>
  <c r="M6757" i="1"/>
  <c r="D6759" i="1"/>
  <c r="M6787" i="1"/>
  <c r="K6791" i="1"/>
  <c r="O6792" i="1"/>
  <c r="M6801" i="1"/>
  <c r="P6808" i="1"/>
  <c r="D6813" i="1"/>
  <c r="N6841" i="1"/>
  <c r="L6847" i="1"/>
  <c r="K6851" i="1"/>
  <c r="O6853" i="1"/>
  <c r="J6873" i="1"/>
  <c r="S6873" i="1" s="1"/>
  <c r="K6881" i="1"/>
  <c r="K6885" i="1"/>
  <c r="S6903" i="1"/>
  <c r="Q6905" i="1"/>
  <c r="L6927" i="1"/>
  <c r="N6940" i="1"/>
  <c r="M6948" i="1"/>
  <c r="L6953" i="1"/>
  <c r="Q6969" i="1"/>
  <c r="M6977" i="1"/>
  <c r="L6981" i="1"/>
  <c r="O6983" i="1"/>
  <c r="N6991" i="1"/>
  <c r="K6993" i="1"/>
  <c r="P6996" i="1"/>
  <c r="O6999" i="1"/>
  <c r="S7000" i="1"/>
  <c r="D7004" i="1"/>
  <c r="K7021" i="1"/>
  <c r="P7037" i="1"/>
  <c r="O7044" i="1"/>
  <c r="E7047" i="1"/>
  <c r="D7048" i="1"/>
  <c r="D7052" i="1"/>
  <c r="M7075" i="1"/>
  <c r="K7079" i="1"/>
  <c r="O7081" i="1"/>
  <c r="M7088" i="1"/>
  <c r="Q7089" i="1"/>
  <c r="D7094" i="1"/>
  <c r="K7095" i="1"/>
  <c r="R7096" i="1"/>
  <c r="D7100" i="1"/>
  <c r="K7120" i="1"/>
  <c r="M7128" i="1"/>
  <c r="O7128" i="1"/>
  <c r="N7127" i="1"/>
  <c r="L7127" i="1"/>
  <c r="N7132" i="1"/>
  <c r="K7136" i="1"/>
  <c r="K7141" i="1"/>
  <c r="M7171" i="1"/>
  <c r="O7183" i="1"/>
  <c r="S7191" i="1"/>
  <c r="L7215" i="1"/>
  <c r="L7332" i="1"/>
  <c r="D7384" i="1"/>
  <c r="L7428" i="1"/>
  <c r="D7485" i="1"/>
  <c r="L7501" i="1"/>
  <c r="K7501" i="1"/>
  <c r="K7500" i="1"/>
  <c r="L7499" i="1"/>
  <c r="K7499" i="1"/>
  <c r="O6748" i="1"/>
  <c r="O6757" i="1"/>
  <c r="Q6801" i="1"/>
  <c r="D6804" i="1"/>
  <c r="K6809" i="1"/>
  <c r="M6848" i="1"/>
  <c r="M6851" i="1"/>
  <c r="D6854" i="1"/>
  <c r="M6881" i="1"/>
  <c r="M6885" i="1"/>
  <c r="O6887" i="1"/>
  <c r="M6896" i="1"/>
  <c r="Q6897" i="1"/>
  <c r="P6901" i="1"/>
  <c r="L6904" i="1"/>
  <c r="S6905" i="1"/>
  <c r="L6924" i="1"/>
  <c r="K6928" i="1"/>
  <c r="K6939" i="1"/>
  <c r="O6940" i="1"/>
  <c r="N6953" i="1"/>
  <c r="D6956" i="1"/>
  <c r="M6981" i="1"/>
  <c r="K6984" i="1"/>
  <c r="O6991" i="1"/>
  <c r="M6993" i="1"/>
  <c r="L6997" i="1"/>
  <c r="Q6999" i="1"/>
  <c r="K7001" i="1"/>
  <c r="L7021" i="1"/>
  <c r="K7045" i="1"/>
  <c r="K7076" i="1"/>
  <c r="N7079" i="1"/>
  <c r="N7088" i="1"/>
  <c r="E7100" i="1"/>
  <c r="L7095" i="1"/>
  <c r="S7096" i="1"/>
  <c r="M7120" i="1"/>
  <c r="O7132" i="1"/>
  <c r="M7141" i="1"/>
  <c r="O7161" i="1"/>
  <c r="J7161" i="1"/>
  <c r="Q7161" i="1" s="1"/>
  <c r="J7160" i="1"/>
  <c r="S7158" i="1"/>
  <c r="S7159" i="1" s="1"/>
  <c r="P7183" i="1"/>
  <c r="K7192" i="1"/>
  <c r="K7216" i="1"/>
  <c r="P7329" i="1"/>
  <c r="Q7328" i="1"/>
  <c r="P7327" i="1"/>
  <c r="M7332" i="1"/>
  <c r="N6885" i="1"/>
  <c r="E6903" i="1"/>
  <c r="N6904" i="1"/>
  <c r="N6997" i="1"/>
  <c r="E7004" i="1"/>
  <c r="M7045" i="1"/>
  <c r="O7088" i="1"/>
  <c r="K7189" i="1"/>
  <c r="N7189" i="1"/>
  <c r="N7187" i="1"/>
  <c r="M7189" i="1"/>
  <c r="M7187" i="1"/>
  <c r="L7189" i="1"/>
  <c r="L7187" i="1"/>
  <c r="N7188" i="1"/>
  <c r="P7189" i="1"/>
  <c r="P7187" i="1"/>
  <c r="K7512" i="1"/>
  <c r="N7513" i="1"/>
  <c r="O7512" i="1"/>
  <c r="N7512" i="1"/>
  <c r="M7512" i="1"/>
  <c r="N7511" i="1"/>
  <c r="K6832" i="1"/>
  <c r="L6839" i="1"/>
  <c r="S6870" i="1"/>
  <c r="S6871" i="1" s="1"/>
  <c r="K6879" i="1"/>
  <c r="K6883" i="1"/>
  <c r="L6892" i="1"/>
  <c r="P6904" i="1"/>
  <c r="D6908" i="1"/>
  <c r="L6935" i="1"/>
  <c r="D6952" i="1"/>
  <c r="N6984" i="1"/>
  <c r="L6995" i="1"/>
  <c r="P6997" i="1"/>
  <c r="D7005" i="1"/>
  <c r="L7035" i="1"/>
  <c r="K7043" i="1"/>
  <c r="O7045" i="1"/>
  <c r="L7087" i="1"/>
  <c r="P7088" i="1"/>
  <c r="D7101" i="1"/>
  <c r="E7144" i="1"/>
  <c r="D7144" i="1"/>
  <c r="L7188" i="1"/>
  <c r="L7452" i="1"/>
  <c r="L7453" i="1"/>
  <c r="M6653" i="1"/>
  <c r="O6660" i="1"/>
  <c r="L6692" i="1"/>
  <c r="M6697" i="1"/>
  <c r="E6712" i="1"/>
  <c r="L6712" i="1"/>
  <c r="Q6713" i="1"/>
  <c r="K6731" i="1"/>
  <c r="M6735" i="1"/>
  <c r="M6747" i="1"/>
  <c r="O6749" i="1"/>
  <c r="Q6755" i="1"/>
  <c r="D6756" i="1"/>
  <c r="L6784" i="1"/>
  <c r="O6791" i="1"/>
  <c r="N6793" i="1"/>
  <c r="N6797" i="1"/>
  <c r="Q6799" i="1"/>
  <c r="O6807" i="1"/>
  <c r="S6809" i="1"/>
  <c r="J6824" i="1"/>
  <c r="K6828" i="1"/>
  <c r="M6832" i="1"/>
  <c r="N6839" i="1"/>
  <c r="N6844" i="1"/>
  <c r="M6852" i="1"/>
  <c r="D6856" i="1"/>
  <c r="E6852" i="1" s="1"/>
  <c r="J6871" i="1"/>
  <c r="L6879" i="1"/>
  <c r="M6883" i="1"/>
  <c r="K6889" i="1"/>
  <c r="M6895" i="1"/>
  <c r="Q6896" i="1"/>
  <c r="D6902" i="1"/>
  <c r="K6903" i="1"/>
  <c r="R6904" i="1"/>
  <c r="D6906" i="1"/>
  <c r="N6931" i="1"/>
  <c r="O6936" i="1"/>
  <c r="N6939" i="1"/>
  <c r="M6941" i="1"/>
  <c r="E6952" i="1"/>
  <c r="N6951" i="1"/>
  <c r="D6957" i="1"/>
  <c r="K6975" i="1"/>
  <c r="K6985" i="1"/>
  <c r="N6987" i="1"/>
  <c r="M6992" i="1"/>
  <c r="P6993" i="1"/>
  <c r="N6995" i="1"/>
  <c r="E6999" i="1"/>
  <c r="L7000" i="1"/>
  <c r="Q7001" i="1"/>
  <c r="M7029" i="1"/>
  <c r="N7032" i="1"/>
  <c r="N7035" i="1"/>
  <c r="M7043" i="1"/>
  <c r="J7064" i="1"/>
  <c r="K7073" i="1"/>
  <c r="L7080" i="1"/>
  <c r="M7087" i="1"/>
  <c r="K7089" i="1"/>
  <c r="D7093" i="1"/>
  <c r="D7095" i="1"/>
  <c r="S7095" i="1"/>
  <c r="Q7097" i="1"/>
  <c r="K7168" i="1"/>
  <c r="M7168" i="1"/>
  <c r="L7168" i="1"/>
  <c r="M7167" i="1"/>
  <c r="K7167" i="1"/>
  <c r="K7169" i="1"/>
  <c r="K7185" i="1"/>
  <c r="M7188" i="1"/>
  <c r="M7193" i="1"/>
  <c r="D7241" i="1"/>
  <c r="D7243" i="1"/>
  <c r="E7384" i="1"/>
  <c r="P7385" i="1"/>
  <c r="Q7385" i="1"/>
  <c r="S7383" i="1"/>
  <c r="M7385" i="1"/>
  <c r="O7383" i="1"/>
  <c r="L7385" i="1"/>
  <c r="N7383" i="1"/>
  <c r="K7385" i="1"/>
  <c r="M7383" i="1"/>
  <c r="R7384" i="1"/>
  <c r="K7383" i="1"/>
  <c r="S7385" i="1"/>
  <c r="L7384" i="1"/>
  <c r="O7545" i="1"/>
  <c r="J7545" i="1"/>
  <c r="Q7545" i="1" s="1"/>
  <c r="J7544" i="1"/>
  <c r="J7543" i="1"/>
  <c r="S7542" i="1"/>
  <c r="S7544" i="1" s="1"/>
  <c r="M7177" i="1"/>
  <c r="D7192" i="1"/>
  <c r="N7228" i="1"/>
  <c r="J7256" i="1"/>
  <c r="S7257" i="1"/>
  <c r="L7264" i="1"/>
  <c r="M7269" i="1"/>
  <c r="O7271" i="1"/>
  <c r="L7284" i="1"/>
  <c r="S7289" i="1"/>
  <c r="L7360" i="1"/>
  <c r="K7364" i="1"/>
  <c r="P7375" i="1"/>
  <c r="M7377" i="1"/>
  <c r="E7388" i="1"/>
  <c r="K7420" i="1"/>
  <c r="N7433" i="1"/>
  <c r="M7459" i="1"/>
  <c r="N7461" i="1"/>
  <c r="O7463" i="1"/>
  <c r="O7465" i="1"/>
  <c r="Q7471" i="1"/>
  <c r="P7473" i="1"/>
  <c r="Q7479" i="1"/>
  <c r="K7481" i="1"/>
  <c r="K7521" i="1"/>
  <c r="R7523" i="1"/>
  <c r="D7526" i="1"/>
  <c r="O7528" i="1"/>
  <c r="L7549" i="1"/>
  <c r="M7551" i="1"/>
  <c r="Q7568" i="1"/>
  <c r="M7569" i="1"/>
  <c r="O7567" i="1"/>
  <c r="N7568" i="1"/>
  <c r="M7672" i="1"/>
  <c r="K7692" i="1"/>
  <c r="L7692" i="1"/>
  <c r="K7691" i="1"/>
  <c r="L7693" i="1"/>
  <c r="L7761" i="1"/>
  <c r="P7761" i="1"/>
  <c r="L7760" i="1"/>
  <c r="N7761" i="1"/>
  <c r="Q7759" i="1"/>
  <c r="M7761" i="1"/>
  <c r="P7759" i="1"/>
  <c r="K7761" i="1"/>
  <c r="O7759" i="1"/>
  <c r="Q7760" i="1"/>
  <c r="N7759" i="1"/>
  <c r="O7760" i="1"/>
  <c r="K7759" i="1"/>
  <c r="J7640" i="1"/>
  <c r="J7641" i="1"/>
  <c r="S7641" i="1" s="1"/>
  <c r="S7638" i="1"/>
  <c r="S7640" i="1" s="1"/>
  <c r="N7716" i="1"/>
  <c r="M7715" i="1"/>
  <c r="M7717" i="1"/>
  <c r="D7148" i="1"/>
  <c r="E7195" i="1"/>
  <c r="M7265" i="1"/>
  <c r="L7273" i="1"/>
  <c r="P7284" i="1"/>
  <c r="S7287" i="1"/>
  <c r="D7290" i="1"/>
  <c r="D7335" i="1"/>
  <c r="M7361" i="1"/>
  <c r="M7365" i="1"/>
  <c r="M7376" i="1"/>
  <c r="Q7377" i="1"/>
  <c r="D7382" i="1"/>
  <c r="D7386" i="1"/>
  <c r="P7420" i="1"/>
  <c r="D7428" i="1"/>
  <c r="N7464" i="1"/>
  <c r="O7472" i="1"/>
  <c r="L7480" i="1"/>
  <c r="Q7481" i="1"/>
  <c r="O7516" i="1"/>
  <c r="M7525" i="1"/>
  <c r="O7527" i="1"/>
  <c r="M7529" i="1"/>
  <c r="M7552" i="1"/>
  <c r="O7565" i="1"/>
  <c r="N7563" i="1"/>
  <c r="P7565" i="1"/>
  <c r="M7567" i="1"/>
  <c r="N7569" i="1"/>
  <c r="J7639" i="1"/>
  <c r="O7665" i="1"/>
  <c r="M7664" i="1"/>
  <c r="L7663" i="1"/>
  <c r="N7665" i="1"/>
  <c r="K7705" i="1"/>
  <c r="K7703" i="1"/>
  <c r="R7715" i="1"/>
  <c r="O7799" i="1"/>
  <c r="N7800" i="1"/>
  <c r="M7800" i="1"/>
  <c r="L7800" i="1"/>
  <c r="N7799" i="1"/>
  <c r="M7799" i="1"/>
  <c r="O7801" i="1"/>
  <c r="M7273" i="1"/>
  <c r="E7292" i="1"/>
  <c r="O7464" i="1"/>
  <c r="M7652" i="1"/>
  <c r="M7653" i="1"/>
  <c r="K7651" i="1"/>
  <c r="N7652" i="1"/>
  <c r="K7652" i="1"/>
  <c r="M7651" i="1"/>
  <c r="P7673" i="1"/>
  <c r="R7672" i="1"/>
  <c r="N7671" i="1"/>
  <c r="R7673" i="1"/>
  <c r="N7672" i="1"/>
  <c r="K7671" i="1"/>
  <c r="N7673" i="1"/>
  <c r="K7672" i="1"/>
  <c r="L7673" i="1"/>
  <c r="P7671" i="1"/>
  <c r="Q7673" i="1"/>
  <c r="N7703" i="1"/>
  <c r="L7713" i="1"/>
  <c r="O7713" i="1"/>
  <c r="M7712" i="1"/>
  <c r="K7711" i="1"/>
  <c r="M7713" i="1"/>
  <c r="Q7711" i="1"/>
  <c r="Q7712" i="1"/>
  <c r="O7711" i="1"/>
  <c r="Q7713" i="1"/>
  <c r="O7712" i="1"/>
  <c r="M7711" i="1"/>
  <c r="N7713" i="1"/>
  <c r="R7717" i="1"/>
  <c r="Q7761" i="1"/>
  <c r="M7801" i="1"/>
  <c r="D7140" i="1"/>
  <c r="O7175" i="1"/>
  <c r="D7193" i="1"/>
  <c r="D7195" i="1"/>
  <c r="P7227" i="1"/>
  <c r="O7229" i="1"/>
  <c r="D7242" i="1"/>
  <c r="S7254" i="1"/>
  <c r="L7263" i="1"/>
  <c r="K7267" i="1"/>
  <c r="K7271" i="1"/>
  <c r="O7273" i="1"/>
  <c r="M7283" i="1"/>
  <c r="M7285" i="1"/>
  <c r="D7285" i="1"/>
  <c r="D7287" i="1"/>
  <c r="R7288" i="1"/>
  <c r="D7293" i="1"/>
  <c r="L7311" i="1"/>
  <c r="D7341" i="1"/>
  <c r="L7359" i="1"/>
  <c r="K7363" i="1"/>
  <c r="L7375" i="1"/>
  <c r="P7376" i="1"/>
  <c r="D7389" i="1"/>
  <c r="N7415" i="1"/>
  <c r="M7419" i="1"/>
  <c r="M7421" i="1"/>
  <c r="K7461" i="1"/>
  <c r="K7463" i="1"/>
  <c r="K7465" i="1"/>
  <c r="P7467" i="1"/>
  <c r="M7471" i="1"/>
  <c r="K7473" i="1"/>
  <c r="L7479" i="1"/>
  <c r="P7480" i="1"/>
  <c r="S7481" i="1"/>
  <c r="N7509" i="1"/>
  <c r="L7519" i="1"/>
  <c r="Q7525" i="1"/>
  <c r="K7528" i="1"/>
  <c r="R7529" i="1"/>
  <c r="L7547" i="1"/>
  <c r="M7553" i="1"/>
  <c r="L7601" i="1"/>
  <c r="L7651" i="1"/>
  <c r="N7656" i="1"/>
  <c r="N7655" i="1"/>
  <c r="N7657" i="1"/>
  <c r="K7655" i="1"/>
  <c r="L7657" i="1"/>
  <c r="K7656" i="1"/>
  <c r="O7664" i="1"/>
  <c r="L7671" i="1"/>
  <c r="L7740" i="1"/>
  <c r="K7741" i="1"/>
  <c r="K7739" i="1"/>
  <c r="N7123" i="1"/>
  <c r="E7148" i="1"/>
  <c r="D7149" i="1"/>
  <c r="L7176" i="1"/>
  <c r="P7179" i="1"/>
  <c r="K7228" i="1"/>
  <c r="P7229" i="1"/>
  <c r="M7263" i="1"/>
  <c r="M7267" i="1"/>
  <c r="M7271" i="1"/>
  <c r="M7280" i="1"/>
  <c r="Q7281" i="1"/>
  <c r="N7283" i="1"/>
  <c r="N7285" i="1"/>
  <c r="K7289" i="1"/>
  <c r="K7307" i="1"/>
  <c r="K7312" i="1"/>
  <c r="M7359" i="1"/>
  <c r="M7363" i="1"/>
  <c r="M7375" i="1"/>
  <c r="Q7376" i="1"/>
  <c r="O7416" i="1"/>
  <c r="N7419" i="1"/>
  <c r="O7421" i="1"/>
  <c r="E7432" i="1"/>
  <c r="P7431" i="1"/>
  <c r="K7459" i="1"/>
  <c r="L7461" i="1"/>
  <c r="L7463" i="1"/>
  <c r="M7465" i="1"/>
  <c r="L7469" i="1"/>
  <c r="N7471" i="1"/>
  <c r="M7473" i="1"/>
  <c r="P7476" i="1"/>
  <c r="M7479" i="1"/>
  <c r="R7480" i="1"/>
  <c r="M7515" i="1"/>
  <c r="O7517" i="1"/>
  <c r="K7520" i="1"/>
  <c r="M7523" i="1"/>
  <c r="M7528" i="1"/>
  <c r="L7548" i="1"/>
  <c r="K7551" i="1"/>
  <c r="P7563" i="1"/>
  <c r="L7568" i="1"/>
  <c r="N7651" i="1"/>
  <c r="L7655" i="1"/>
  <c r="P7665" i="1"/>
  <c r="O7671" i="1"/>
  <c r="P7720" i="1"/>
  <c r="N7720" i="1"/>
  <c r="O7737" i="1"/>
  <c r="J7737" i="1"/>
  <c r="S7737" i="1" s="1"/>
  <c r="S7734" i="1"/>
  <c r="K7177" i="1"/>
  <c r="L7181" i="1"/>
  <c r="M7228" i="1"/>
  <c r="D7245" i="1"/>
  <c r="J7255" i="1"/>
  <c r="K7264" i="1"/>
  <c r="K7269" i="1"/>
  <c r="N7271" i="1"/>
  <c r="K7279" i="1"/>
  <c r="N7280" i="1"/>
  <c r="P7283" i="1"/>
  <c r="P7285" i="1"/>
  <c r="Q7289" i="1"/>
  <c r="K7308" i="1"/>
  <c r="K7323" i="1"/>
  <c r="D7334" i="1"/>
  <c r="K7360" i="1"/>
  <c r="O7375" i="1"/>
  <c r="K7377" i="1"/>
  <c r="D7381" i="1"/>
  <c r="D7383" i="1"/>
  <c r="D7385" i="1"/>
  <c r="D7387" i="1"/>
  <c r="L7417" i="1"/>
  <c r="O7419" i="1"/>
  <c r="O7432" i="1"/>
  <c r="L7459" i="1"/>
  <c r="M7461" i="1"/>
  <c r="M7463" i="1"/>
  <c r="N7465" i="1"/>
  <c r="O7471" i="1"/>
  <c r="O7473" i="1"/>
  <c r="L7475" i="1"/>
  <c r="L7477" i="1"/>
  <c r="O7479" i="1"/>
  <c r="S7480" i="1"/>
  <c r="D7484" i="1"/>
  <c r="O7515" i="1"/>
  <c r="P7517" i="1"/>
  <c r="O7520" i="1"/>
  <c r="Q7523" i="1"/>
  <c r="D7524" i="1"/>
  <c r="N7528" i="1"/>
  <c r="D7528" i="1"/>
  <c r="K7549" i="1"/>
  <c r="L7551" i="1"/>
  <c r="K7555" i="1"/>
  <c r="N7564" i="1"/>
  <c r="M7568" i="1"/>
  <c r="J7591" i="1"/>
  <c r="L7652" i="1"/>
  <c r="O7655" i="1"/>
  <c r="S7671" i="1"/>
  <c r="P7711" i="1"/>
  <c r="M7577" i="1"/>
  <c r="N7615" i="1"/>
  <c r="P7617" i="1"/>
  <c r="M7619" i="1"/>
  <c r="Q7620" i="1"/>
  <c r="N7660" i="1"/>
  <c r="E7671" i="1"/>
  <c r="D7674" i="1"/>
  <c r="O7707" i="1"/>
  <c r="P7709" i="1"/>
  <c r="D7724" i="1"/>
  <c r="K7757" i="1"/>
  <c r="P7763" i="1"/>
  <c r="M7765" i="1"/>
  <c r="D7767" i="1"/>
  <c r="R7769" i="1"/>
  <c r="L7792" i="1"/>
  <c r="P7803" i="1"/>
  <c r="P7807" i="1"/>
  <c r="M7809" i="1"/>
  <c r="E7820" i="1"/>
  <c r="J7831" i="1"/>
  <c r="O7855" i="1"/>
  <c r="N7863" i="1"/>
  <c r="M7889" i="1"/>
  <c r="K7893" i="1"/>
  <c r="M7903" i="1"/>
  <c r="L7908" i="1"/>
  <c r="P7909" i="1"/>
  <c r="S7911" i="1"/>
  <c r="L7913" i="1"/>
  <c r="J7929" i="1"/>
  <c r="S7929" i="1" s="1"/>
  <c r="K7936" i="1"/>
  <c r="M7940" i="1"/>
  <c r="K7943" i="1"/>
  <c r="N7949" i="1"/>
  <c r="K7951" i="1"/>
  <c r="O7952" i="1"/>
  <c r="P7955" i="1"/>
  <c r="M7957" i="1"/>
  <c r="K7960" i="1"/>
  <c r="N7991" i="1"/>
  <c r="O8001" i="1"/>
  <c r="P8000" i="1"/>
  <c r="Q7999" i="1"/>
  <c r="P8001" i="1"/>
  <c r="L8031" i="1"/>
  <c r="M8031" i="1"/>
  <c r="L8193" i="1"/>
  <c r="N8193" i="1"/>
  <c r="P7855" i="1"/>
  <c r="L7893" i="1"/>
  <c r="N7908" i="1"/>
  <c r="K7912" i="1"/>
  <c r="O7913" i="1"/>
  <c r="O7929" i="1"/>
  <c r="L7936" i="1"/>
  <c r="N7940" i="1"/>
  <c r="N7943" i="1"/>
  <c r="L7951" i="1"/>
  <c r="P7952" i="1"/>
  <c r="L7992" i="1"/>
  <c r="J8025" i="1"/>
  <c r="Q8025" i="1" s="1"/>
  <c r="O8025" i="1"/>
  <c r="M8040" i="1"/>
  <c r="O8039" i="1"/>
  <c r="N8041" i="1"/>
  <c r="L8039" i="1"/>
  <c r="M8041" i="1"/>
  <c r="K8039" i="1"/>
  <c r="O8040" i="1"/>
  <c r="L7561" i="1"/>
  <c r="O7575" i="1"/>
  <c r="Q7577" i="1"/>
  <c r="P7615" i="1"/>
  <c r="P7619" i="1"/>
  <c r="M7621" i="1"/>
  <c r="D7621" i="1"/>
  <c r="D7623" i="1"/>
  <c r="R7625" i="1"/>
  <c r="L7648" i="1"/>
  <c r="L7659" i="1"/>
  <c r="K7661" i="1"/>
  <c r="K7668" i="1"/>
  <c r="M7708" i="1"/>
  <c r="E7719" i="1"/>
  <c r="O7757" i="1"/>
  <c r="L7764" i="1"/>
  <c r="P7765" i="1"/>
  <c r="D7768" i="1"/>
  <c r="K7793" i="1"/>
  <c r="M7804" i="1"/>
  <c r="L7808" i="1"/>
  <c r="O7809" i="1"/>
  <c r="P7812" i="1"/>
  <c r="R7815" i="1"/>
  <c r="J7832" i="1"/>
  <c r="M7843" i="1"/>
  <c r="M7856" i="1"/>
  <c r="L7860" i="1"/>
  <c r="O7861" i="1"/>
  <c r="D7866" i="1"/>
  <c r="K7891" i="1"/>
  <c r="M7893" i="1"/>
  <c r="N7895" i="1"/>
  <c r="M7897" i="1"/>
  <c r="L7901" i="1"/>
  <c r="N7904" i="1"/>
  <c r="K7907" i="1"/>
  <c r="O7908" i="1"/>
  <c r="D7910" i="1"/>
  <c r="K7911" i="1"/>
  <c r="L7912" i="1"/>
  <c r="P7913" i="1"/>
  <c r="D7917" i="1"/>
  <c r="M7936" i="1"/>
  <c r="M7941" i="1"/>
  <c r="L7944" i="1"/>
  <c r="L7947" i="1"/>
  <c r="P7949" i="1"/>
  <c r="N7951" i="1"/>
  <c r="Q7952" i="1"/>
  <c r="L7956" i="1"/>
  <c r="P7957" i="1"/>
  <c r="M7985" i="1"/>
  <c r="N7992" i="1"/>
  <c r="N7999" i="1"/>
  <c r="Q8009" i="1"/>
  <c r="P8008" i="1"/>
  <c r="M8007" i="1"/>
  <c r="O8009" i="1"/>
  <c r="L8008" i="1"/>
  <c r="S8008" i="1"/>
  <c r="J8024" i="1"/>
  <c r="M8032" i="1"/>
  <c r="N8039" i="1"/>
  <c r="E8108" i="1"/>
  <c r="E7772" i="1"/>
  <c r="M7793" i="1"/>
  <c r="K7805" i="1"/>
  <c r="M7808" i="1"/>
  <c r="Q7809" i="1"/>
  <c r="N7843" i="1"/>
  <c r="P7856" i="1"/>
  <c r="L7891" i="1"/>
  <c r="P7904" i="1"/>
  <c r="L7907" i="1"/>
  <c r="P7908" i="1"/>
  <c r="E7915" i="1"/>
  <c r="L7911" i="1"/>
  <c r="N7912" i="1"/>
  <c r="Q7913" i="1"/>
  <c r="N7941" i="1"/>
  <c r="L7945" i="1"/>
  <c r="O7951" i="1"/>
  <c r="K7953" i="1"/>
  <c r="D7624" i="1"/>
  <c r="P7708" i="1"/>
  <c r="K7755" i="1"/>
  <c r="O7764" i="1"/>
  <c r="D7766" i="1"/>
  <c r="L7787" i="1"/>
  <c r="K7791" i="1"/>
  <c r="L7805" i="1"/>
  <c r="K7807" i="1"/>
  <c r="N7808" i="1"/>
  <c r="K7835" i="1"/>
  <c r="L7844" i="1"/>
  <c r="Q7856" i="1"/>
  <c r="D7863" i="1"/>
  <c r="D7869" i="1"/>
  <c r="K7887" i="1"/>
  <c r="M7891" i="1"/>
  <c r="O7905" i="1"/>
  <c r="N7907" i="1"/>
  <c r="K7909" i="1"/>
  <c r="M7911" i="1"/>
  <c r="P7912" i="1"/>
  <c r="S7913" i="1"/>
  <c r="D7915" i="1"/>
  <c r="L7939" i="1"/>
  <c r="O7945" i="1"/>
  <c r="P7951" i="1"/>
  <c r="M7953" i="1"/>
  <c r="O7956" i="1"/>
  <c r="D7958" i="1"/>
  <c r="P7961" i="1"/>
  <c r="O7961" i="1"/>
  <c r="M7959" i="1"/>
  <c r="Q7960" i="1"/>
  <c r="S7961" i="1"/>
  <c r="L8000" i="1"/>
  <c r="N8040" i="1"/>
  <c r="R8070" i="1"/>
  <c r="S8071" i="1"/>
  <c r="O7755" i="1"/>
  <c r="O7805" i="1"/>
  <c r="S7833" i="1"/>
  <c r="L7836" i="1"/>
  <c r="N7844" i="1"/>
  <c r="Q7857" i="1"/>
  <c r="K7888" i="1"/>
  <c r="K7892" i="1"/>
  <c r="O7907" i="1"/>
  <c r="L7909" i="1"/>
  <c r="O7911" i="1"/>
  <c r="Q7912" i="1"/>
  <c r="M7939" i="1"/>
  <c r="Q7951" i="1"/>
  <c r="N7953" i="1"/>
  <c r="M7993" i="1"/>
  <c r="K7992" i="1"/>
  <c r="L7993" i="1"/>
  <c r="L7991" i="1"/>
  <c r="N7993" i="1"/>
  <c r="L8041" i="1"/>
  <c r="P7576" i="1"/>
  <c r="L7605" i="1"/>
  <c r="Q7616" i="1"/>
  <c r="O7620" i="1"/>
  <c r="E7623" i="1"/>
  <c r="D7622" i="1"/>
  <c r="E7628" i="1"/>
  <c r="K7660" i="1"/>
  <c r="P7661" i="1"/>
  <c r="J7689" i="1"/>
  <c r="S7689" i="1" s="1"/>
  <c r="K7700" i="1"/>
  <c r="L7707" i="1"/>
  <c r="L7709" i="1"/>
  <c r="L7749" i="1"/>
  <c r="N7753" i="1"/>
  <c r="K7756" i="1"/>
  <c r="M7763" i="1"/>
  <c r="Q7764" i="1"/>
  <c r="K7768" i="1"/>
  <c r="J7785" i="1"/>
  <c r="S7785" i="1" s="1"/>
  <c r="L7789" i="1"/>
  <c r="M7791" i="1"/>
  <c r="L7803" i="1"/>
  <c r="P7805" i="1"/>
  <c r="M7807" i="1"/>
  <c r="Q7808" i="1"/>
  <c r="O7833" i="1"/>
  <c r="L7840" i="1"/>
  <c r="O7859" i="1"/>
  <c r="Q7860" i="1"/>
  <c r="D7865" i="1"/>
  <c r="D7867" i="1"/>
  <c r="L7888" i="1"/>
  <c r="L7892" i="1"/>
  <c r="N7896" i="1"/>
  <c r="P7907" i="1"/>
  <c r="N7909" i="1"/>
  <c r="D7909" i="1"/>
  <c r="D7911" i="1"/>
  <c r="P7911" i="1"/>
  <c r="S7912" i="1"/>
  <c r="D7916" i="1"/>
  <c r="J7927" i="1"/>
  <c r="K7935" i="1"/>
  <c r="P7948" i="1"/>
  <c r="L7952" i="1"/>
  <c r="P7953" i="1"/>
  <c r="M7955" i="1"/>
  <c r="Q7956" i="1"/>
  <c r="Q7959" i="1"/>
  <c r="D7960" i="1"/>
  <c r="S7974" i="1"/>
  <c r="R7974" i="1" s="1"/>
  <c r="Q7974" i="1" s="1"/>
  <c r="K7991" i="1"/>
  <c r="O7993" i="1"/>
  <c r="K8001" i="1"/>
  <c r="P8004" i="1"/>
  <c r="R8005" i="1"/>
  <c r="E8008" i="1"/>
  <c r="Q8007" i="1"/>
  <c r="R8009" i="1"/>
  <c r="D8013" i="1"/>
  <c r="K8053" i="1"/>
  <c r="R8052" i="1"/>
  <c r="L8225" i="1"/>
  <c r="M8225" i="1"/>
  <c r="M8223" i="1"/>
  <c r="M7892" i="1"/>
  <c r="K7908" i="1"/>
  <c r="O7909" i="1"/>
  <c r="Q7911" i="1"/>
  <c r="M7952" i="1"/>
  <c r="Q7953" i="1"/>
  <c r="O7977" i="1"/>
  <c r="M8092" i="1"/>
  <c r="L8093" i="1"/>
  <c r="N8091" i="1"/>
  <c r="K8091" i="1"/>
  <c r="P8289" i="1"/>
  <c r="Q8287" i="1"/>
  <c r="O8287" i="1"/>
  <c r="O8289" i="1"/>
  <c r="N8289" i="1"/>
  <c r="L8289" i="1"/>
  <c r="K8288" i="1"/>
  <c r="E8439" i="1"/>
  <c r="K8045" i="1"/>
  <c r="D8052" i="1"/>
  <c r="K8055" i="1"/>
  <c r="M8056" i="1"/>
  <c r="Q8057" i="1"/>
  <c r="P8095" i="1"/>
  <c r="M8097" i="1"/>
  <c r="M8103" i="1"/>
  <c r="L8105" i="1"/>
  <c r="D8109" i="1"/>
  <c r="L8136" i="1"/>
  <c r="K8153" i="1"/>
  <c r="L8171" i="1"/>
  <c r="K8175" i="1"/>
  <c r="L8184" i="1"/>
  <c r="P8189" i="1"/>
  <c r="R8196" i="1"/>
  <c r="D8197" i="1"/>
  <c r="D8199" i="1"/>
  <c r="D8205" i="1"/>
  <c r="K8232" i="1"/>
  <c r="L8240" i="1"/>
  <c r="O8241" i="1"/>
  <c r="N8243" i="1"/>
  <c r="P8245" i="1"/>
  <c r="L8248" i="1"/>
  <c r="S8249" i="1"/>
  <c r="M8293" i="1"/>
  <c r="D8298" i="1"/>
  <c r="M8320" i="1"/>
  <c r="L8324" i="1"/>
  <c r="L8327" i="1"/>
  <c r="K8331" i="1"/>
  <c r="O8335" i="1"/>
  <c r="N8340" i="1"/>
  <c r="L8344" i="1"/>
  <c r="L8376" i="1"/>
  <c r="P8384" i="1"/>
  <c r="D8388" i="1"/>
  <c r="D8390" i="1"/>
  <c r="S8392" i="1"/>
  <c r="D8397" i="1"/>
  <c r="M8417" i="1"/>
  <c r="O8425" i="1"/>
  <c r="N8433" i="1"/>
  <c r="R8436" i="1"/>
  <c r="D5128" i="1"/>
  <c r="E5227" i="1"/>
  <c r="D5417" i="1"/>
  <c r="M7988" i="1"/>
  <c r="K8028" i="1"/>
  <c r="L8043" i="1"/>
  <c r="L8045" i="1"/>
  <c r="L8055" i="1"/>
  <c r="O8056" i="1"/>
  <c r="R8057" i="1"/>
  <c r="D8059" i="1"/>
  <c r="J8072" i="1"/>
  <c r="L8079" i="1"/>
  <c r="Q8095" i="1"/>
  <c r="N8097" i="1"/>
  <c r="N8099" i="1"/>
  <c r="D8101" i="1"/>
  <c r="N8103" i="1"/>
  <c r="M8105" i="1"/>
  <c r="D8105" i="1"/>
  <c r="D8107" i="1"/>
  <c r="N8136" i="1"/>
  <c r="D8148" i="1"/>
  <c r="L8151" i="1"/>
  <c r="M8153" i="1"/>
  <c r="K8172" i="1"/>
  <c r="L8175" i="1"/>
  <c r="N8184" i="1"/>
  <c r="R8197" i="1"/>
  <c r="M8240" i="1"/>
  <c r="P8241" i="1"/>
  <c r="O8243" i="1"/>
  <c r="N8248" i="1"/>
  <c r="D8253" i="1"/>
  <c r="N8275" i="1"/>
  <c r="O8327" i="1"/>
  <c r="K8336" i="1"/>
  <c r="P8340" i="1"/>
  <c r="M8344" i="1"/>
  <c r="D8346" i="1"/>
  <c r="N8376" i="1"/>
  <c r="K8385" i="1"/>
  <c r="Q8433" i="1"/>
  <c r="D5033" i="1"/>
  <c r="D5126" i="1"/>
  <c r="D5133" i="1"/>
  <c r="E5419" i="1"/>
  <c r="D5415" i="1"/>
  <c r="E8200" i="1"/>
  <c r="E8251" i="1"/>
  <c r="Q8340" i="1"/>
  <c r="O8344" i="1"/>
  <c r="O8376" i="1"/>
  <c r="O8043" i="1"/>
  <c r="P8045" i="1"/>
  <c r="O8055" i="1"/>
  <c r="R8056" i="1"/>
  <c r="M8096" i="1"/>
  <c r="Q8097" i="1"/>
  <c r="K8123" i="1"/>
  <c r="L8127" i="1"/>
  <c r="L8137" i="1"/>
  <c r="K8185" i="1"/>
  <c r="K8233" i="1"/>
  <c r="L8239" i="1"/>
  <c r="O8240" i="1"/>
  <c r="N8244" i="1"/>
  <c r="L8247" i="1"/>
  <c r="S8248" i="1"/>
  <c r="K8267" i="1"/>
  <c r="L8276" i="1"/>
  <c r="P8291" i="1"/>
  <c r="D8292" i="1"/>
  <c r="K8295" i="1"/>
  <c r="N8325" i="1"/>
  <c r="O8329" i="1"/>
  <c r="P8336" i="1"/>
  <c r="K8339" i="1"/>
  <c r="K8341" i="1"/>
  <c r="K8343" i="1"/>
  <c r="S8344" i="1"/>
  <c r="J8359" i="1"/>
  <c r="M8368" i="1"/>
  <c r="K8375" i="1"/>
  <c r="L8377" i="1"/>
  <c r="L8379" i="1"/>
  <c r="N8383" i="1"/>
  <c r="P8385" i="1"/>
  <c r="M8388" i="1"/>
  <c r="K8415" i="1"/>
  <c r="K8420" i="1"/>
  <c r="N8423" i="1"/>
  <c r="O8431" i="1"/>
  <c r="D8438" i="1"/>
  <c r="N8440" i="1"/>
  <c r="D4936" i="1"/>
  <c r="D4941" i="1"/>
  <c r="D5129" i="1"/>
  <c r="D5318" i="1"/>
  <c r="E8012" i="1"/>
  <c r="D8008" i="1"/>
  <c r="P8043" i="1"/>
  <c r="D8055" i="1"/>
  <c r="P8055" i="1"/>
  <c r="K8057" i="1"/>
  <c r="D8058" i="1"/>
  <c r="D8060" i="1"/>
  <c r="J8073" i="1"/>
  <c r="S8073" i="1" s="1"/>
  <c r="L8080" i="1"/>
  <c r="K8095" i="1"/>
  <c r="N8096" i="1"/>
  <c r="L8104" i="1"/>
  <c r="D8108" i="1"/>
  <c r="L8123" i="1"/>
  <c r="M8127" i="1"/>
  <c r="K8135" i="1"/>
  <c r="N8137" i="1"/>
  <c r="O8144" i="1"/>
  <c r="P8148" i="1"/>
  <c r="E8151" i="1"/>
  <c r="K8152" i="1"/>
  <c r="L8176" i="1"/>
  <c r="K8183" i="1"/>
  <c r="L8185" i="1"/>
  <c r="O8187" i="1"/>
  <c r="K8195" i="1"/>
  <c r="D8198" i="1"/>
  <c r="R8199" i="1"/>
  <c r="E8199" i="1"/>
  <c r="K8228" i="1"/>
  <c r="K8231" i="1"/>
  <c r="L8233" i="1"/>
  <c r="K8236" i="1"/>
  <c r="M8239" i="1"/>
  <c r="P8240" i="1"/>
  <c r="O8244" i="1"/>
  <c r="M8247" i="1"/>
  <c r="K8249" i="1"/>
  <c r="L8267" i="1"/>
  <c r="L8271" i="1"/>
  <c r="N8277" i="1"/>
  <c r="R8291" i="1"/>
  <c r="K8319" i="1"/>
  <c r="K8323" i="1"/>
  <c r="N8339" i="1"/>
  <c r="N8341" i="1"/>
  <c r="M8343" i="1"/>
  <c r="L8345" i="1"/>
  <c r="J8360" i="1"/>
  <c r="L8375" i="1"/>
  <c r="M8377" i="1"/>
  <c r="O8383" i="1"/>
  <c r="Q8385" i="1"/>
  <c r="R8388" i="1"/>
  <c r="L8415" i="1"/>
  <c r="M8421" i="1"/>
  <c r="Q8431" i="1"/>
  <c r="Q8440" i="1"/>
  <c r="E4936" i="1"/>
  <c r="D4939" i="1"/>
  <c r="D5034" i="1"/>
  <c r="D5226" i="1"/>
  <c r="D5321" i="1"/>
  <c r="E5131" i="1"/>
  <c r="D5316" i="1"/>
  <c r="E5420" i="1"/>
  <c r="D5416" i="1"/>
  <c r="D5419" i="1"/>
  <c r="D5421" i="1"/>
  <c r="N8044" i="1"/>
  <c r="K8056" i="1"/>
  <c r="M8057" i="1"/>
  <c r="E8056" i="1"/>
  <c r="J8071" i="1"/>
  <c r="K8081" i="1"/>
  <c r="M8095" i="1"/>
  <c r="Q8096" i="1"/>
  <c r="Q8104" i="1"/>
  <c r="N8135" i="1"/>
  <c r="K8145" i="1"/>
  <c r="O8149" i="1"/>
  <c r="N8152" i="1"/>
  <c r="M8177" i="1"/>
  <c r="M8183" i="1"/>
  <c r="O8188" i="1"/>
  <c r="K8196" i="1"/>
  <c r="D8200" i="1"/>
  <c r="D8202" i="1"/>
  <c r="S8217" i="1"/>
  <c r="L8229" i="1"/>
  <c r="N8231" i="1"/>
  <c r="N8233" i="1"/>
  <c r="O8239" i="1"/>
  <c r="M8241" i="1"/>
  <c r="N8245" i="1"/>
  <c r="D8245" i="1"/>
  <c r="D8247" i="1"/>
  <c r="S8247" i="1"/>
  <c r="Q8249" i="1"/>
  <c r="D8252" i="1"/>
  <c r="K8269" i="1"/>
  <c r="K8272" i="1"/>
  <c r="R8292" i="1"/>
  <c r="M8319" i="1"/>
  <c r="N8323" i="1"/>
  <c r="Q8339" i="1"/>
  <c r="Q8341" i="1"/>
  <c r="P8343" i="1"/>
  <c r="O8345" i="1"/>
  <c r="O8375" i="1"/>
  <c r="O8377" i="1"/>
  <c r="M8384" i="1"/>
  <c r="R8389" i="1"/>
  <c r="J8408" i="1"/>
  <c r="K8416" i="1"/>
  <c r="P8432" i="1"/>
  <c r="D8440" i="1"/>
  <c r="E4939" i="1"/>
  <c r="D5125" i="1"/>
  <c r="D5130" i="1"/>
  <c r="E5132" i="1"/>
  <c r="E5323" i="1"/>
  <c r="D5414" i="1"/>
  <c r="O8044" i="1"/>
  <c r="E8055" i="1"/>
  <c r="L8056" i="1"/>
  <c r="M8081" i="1"/>
  <c r="O8095" i="1"/>
  <c r="K8097" i="1"/>
  <c r="K8136" i="1"/>
  <c r="N8183" i="1"/>
  <c r="M8196" i="1"/>
  <c r="Q8239" i="1"/>
  <c r="N8241" i="1"/>
  <c r="O8245" i="1"/>
  <c r="K8248" i="1"/>
  <c r="R8249" i="1"/>
  <c r="K8340" i="1"/>
  <c r="S8343" i="1"/>
  <c r="S8345" i="1"/>
  <c r="K8376" i="1"/>
  <c r="O8384" i="1"/>
  <c r="J8409" i="1"/>
  <c r="S8409" i="1" s="1"/>
  <c r="M8416" i="1"/>
  <c r="L8425" i="1"/>
  <c r="K8433" i="1"/>
  <c r="P8436" i="1"/>
  <c r="N5696" i="1"/>
  <c r="O5696" i="1"/>
  <c r="P5697" i="1"/>
  <c r="L5683" i="1"/>
  <c r="D5703" i="1"/>
  <c r="M5683" i="1"/>
  <c r="N5683" i="1"/>
  <c r="M5684" i="1"/>
  <c r="E5704" i="1"/>
  <c r="J5671" i="1"/>
  <c r="K5685" i="1"/>
  <c r="K5697" i="1"/>
  <c r="M5704" i="1"/>
  <c r="D5655" i="1"/>
  <c r="D5654" i="1"/>
  <c r="N5655" i="1"/>
  <c r="J5623" i="1"/>
  <c r="O5655" i="1"/>
  <c r="J5625" i="1"/>
  <c r="Q5625" i="1" s="1"/>
  <c r="O5656" i="1"/>
  <c r="O5591" i="1"/>
  <c r="K5599" i="1"/>
  <c r="O5603" i="1"/>
  <c r="L5599" i="1"/>
  <c r="L5605" i="1"/>
  <c r="K5596" i="1"/>
  <c r="L5600" i="1"/>
  <c r="M5601" i="1"/>
  <c r="N5591" i="1"/>
  <c r="O5595" i="1"/>
  <c r="M5604" i="1"/>
  <c r="L5593" i="1"/>
  <c r="O5596" i="1"/>
  <c r="L5597" i="1"/>
  <c r="N5599" i="1"/>
  <c r="N5600" i="1"/>
  <c r="L5603" i="1"/>
  <c r="L5591" i="1"/>
  <c r="M5595" i="1"/>
  <c r="P5601" i="1"/>
  <c r="L5604" i="1"/>
  <c r="D5559" i="1"/>
  <c r="N5553" i="1"/>
  <c r="S5526" i="1"/>
  <c r="R5526" i="1" s="1"/>
  <c r="Q5526" i="1" s="1"/>
  <c r="M5551" i="1"/>
  <c r="M5556" i="1"/>
  <c r="O5551" i="1"/>
  <c r="O5557" i="1"/>
  <c r="P5499" i="1"/>
  <c r="N5495" i="1"/>
  <c r="K5501" i="1"/>
  <c r="P5501" i="1"/>
  <c r="D5509" i="1"/>
  <c r="L5499" i="1"/>
  <c r="M5513" i="1"/>
  <c r="M5499" i="1"/>
  <c r="K5447" i="1"/>
  <c r="L5448" i="1"/>
  <c r="N5448" i="1"/>
  <c r="E5416" i="1"/>
  <c r="M5395" i="1"/>
  <c r="L5396" i="1"/>
  <c r="D5412" i="1"/>
  <c r="S5463" i="1"/>
  <c r="N5411" i="1"/>
  <c r="L5443" i="1"/>
  <c r="K5412" i="1"/>
  <c r="E5415" i="1"/>
  <c r="M5413" i="1"/>
  <c r="L5387" i="1"/>
  <c r="P5413" i="1"/>
  <c r="K5388" i="1"/>
  <c r="K5395" i="1"/>
  <c r="D5319" i="1"/>
  <c r="N5311" i="1"/>
  <c r="E5319" i="1"/>
  <c r="E5320" i="1"/>
  <c r="K5295" i="1"/>
  <c r="P5316" i="1"/>
  <c r="D5366" i="1"/>
  <c r="M5356" i="1"/>
  <c r="L5300" i="1"/>
  <c r="L5319" i="1"/>
  <c r="O5259" i="1"/>
  <c r="D5223" i="1"/>
  <c r="E5224" i="1"/>
  <c r="E5222" i="1" s="1"/>
  <c r="D5222" i="1"/>
  <c r="K5208" i="1"/>
  <c r="D5220" i="1"/>
  <c r="J5192" i="1"/>
  <c r="L5215" i="1"/>
  <c r="O5255" i="1"/>
  <c r="D5271" i="1"/>
  <c r="P5215" i="1"/>
  <c r="O5256" i="1"/>
  <c r="M5216" i="1"/>
  <c r="N5257" i="1"/>
  <c r="O5267" i="1"/>
  <c r="Q5216" i="1"/>
  <c r="N5217" i="1"/>
  <c r="P5163" i="1"/>
  <c r="E5128" i="1"/>
  <c r="E5127" i="1"/>
  <c r="O5112" i="1"/>
  <c r="D5124" i="1"/>
  <c r="M5109" i="1"/>
  <c r="O5163" i="1"/>
  <c r="L5112" i="1"/>
  <c r="D5172" i="1"/>
  <c r="Q5175" i="1"/>
  <c r="K5128" i="1"/>
  <c r="L5163" i="1"/>
  <c r="M5056" i="1"/>
  <c r="D5030" i="1"/>
  <c r="E5032" i="1"/>
  <c r="D5028" i="1"/>
  <c r="O5027" i="1"/>
  <c r="E5031" i="1"/>
  <c r="E5036" i="1"/>
  <c r="E5034" i="1" s="1"/>
  <c r="K5024" i="1"/>
  <c r="K5071" i="1"/>
  <c r="M5075" i="1"/>
  <c r="M5024" i="1"/>
  <c r="K5073" i="1"/>
  <c r="P5024" i="1"/>
  <c r="P5073" i="1"/>
  <c r="D5076" i="1"/>
  <c r="D5082" i="1"/>
  <c r="N4920" i="1"/>
  <c r="Q4927" i="1"/>
  <c r="O4928" i="1"/>
  <c r="K4923" i="1"/>
  <c r="K4925" i="1"/>
  <c r="D4932" i="1"/>
  <c r="K4967" i="1"/>
  <c r="E4935" i="1"/>
  <c r="E4934" i="1" s="1"/>
  <c r="E4940" i="1"/>
  <c r="P4927" i="1"/>
  <c r="O4953" i="1"/>
  <c r="N4967" i="1"/>
  <c r="L4975" i="1"/>
  <c r="P4925" i="1"/>
  <c r="M4976" i="1"/>
  <c r="J4903" i="1"/>
  <c r="N4976" i="1"/>
  <c r="J4904" i="1"/>
  <c r="D4887" i="1"/>
  <c r="S4854" i="1"/>
  <c r="R4854" i="1" s="1"/>
  <c r="K4871" i="1"/>
  <c r="Q4879" i="1"/>
  <c r="N4875" i="1"/>
  <c r="D4885" i="1"/>
  <c r="D4839" i="1"/>
  <c r="D4837" i="1"/>
  <c r="Q4835" i="1"/>
  <c r="L4831" i="1"/>
  <c r="J4857" i="1"/>
  <c r="K4872" i="1"/>
  <c r="L4872" i="1"/>
  <c r="K4873" i="1"/>
  <c r="O4884" i="1"/>
  <c r="P4881" i="1"/>
  <c r="N4821" i="1"/>
  <c r="L4816" i="1"/>
  <c r="K4831" i="1"/>
  <c r="A8" i="2"/>
  <c r="A9" i="2" s="1"/>
  <c r="D9399" i="1"/>
  <c r="D9405" i="1"/>
  <c r="E9639" i="1"/>
  <c r="D9064" i="1"/>
  <c r="M9155" i="1"/>
  <c r="N9208" i="1"/>
  <c r="N9255" i="1"/>
  <c r="M9295" i="1"/>
  <c r="L4875" i="1"/>
  <c r="L4885" i="1"/>
  <c r="O4925" i="1"/>
  <c r="R4979" i="1"/>
  <c r="K5032" i="1"/>
  <c r="N5073" i="1"/>
  <c r="L5075" i="1"/>
  <c r="D5081" i="1"/>
  <c r="N5112" i="1"/>
  <c r="P5127" i="1"/>
  <c r="D5177" i="1"/>
  <c r="N5211" i="1"/>
  <c r="P5213" i="1"/>
  <c r="N5215" i="1"/>
  <c r="Q5221" i="1"/>
  <c r="K5256" i="1"/>
  <c r="N5259" i="1"/>
  <c r="M5267" i="1"/>
  <c r="L5389" i="1"/>
  <c r="L5395" i="1"/>
  <c r="P5411" i="1"/>
  <c r="O5413" i="1"/>
  <c r="L5435" i="1"/>
  <c r="K5443" i="1"/>
  <c r="N5449" i="1"/>
  <c r="K5464" i="1"/>
  <c r="K5483" i="1"/>
  <c r="N5496" i="1"/>
  <c r="P5500" i="1"/>
  <c r="D5510" i="1"/>
  <c r="N5512" i="1"/>
  <c r="K5551" i="1"/>
  <c r="M5553" i="1"/>
  <c r="L5556" i="1"/>
  <c r="O5593" i="1"/>
  <c r="Q5701" i="1"/>
  <c r="K5704" i="1"/>
  <c r="S5705" i="1"/>
  <c r="Q5744" i="1"/>
  <c r="N5797" i="1"/>
  <c r="D5799" i="1"/>
  <c r="S5799" i="1"/>
  <c r="K5825" i="1"/>
  <c r="M5843" i="1"/>
  <c r="O5881" i="1"/>
  <c r="K5941" i="1"/>
  <c r="D5949" i="1"/>
  <c r="K5973" i="1"/>
  <c r="N5975" i="1"/>
  <c r="N5977" i="1"/>
  <c r="P5979" i="1"/>
  <c r="P5985" i="1"/>
  <c r="N5987" i="1"/>
  <c r="N5989" i="1"/>
  <c r="P5991" i="1"/>
  <c r="P5992" i="1"/>
  <c r="Q5993" i="1"/>
  <c r="K6011" i="1"/>
  <c r="N6024" i="1"/>
  <c r="M6028" i="1"/>
  <c r="P6029" i="1"/>
  <c r="M6031" i="1"/>
  <c r="Q6032" i="1"/>
  <c r="M6036" i="1"/>
  <c r="Q6039" i="1"/>
  <c r="N6067" i="1"/>
  <c r="O6079" i="1"/>
  <c r="K6081" i="1"/>
  <c r="N6087" i="1"/>
  <c r="L6089" i="1"/>
  <c r="S6102" i="1"/>
  <c r="R6102" i="1" s="1"/>
  <c r="Q6102" i="1" s="1"/>
  <c r="K6108" i="1"/>
  <c r="K6111" i="1"/>
  <c r="K6120" i="1"/>
  <c r="N6124" i="1"/>
  <c r="M6132" i="1"/>
  <c r="P6137" i="1"/>
  <c r="D6140" i="1"/>
  <c r="K6155" i="1"/>
  <c r="L6159" i="1"/>
  <c r="K6168" i="1"/>
  <c r="K6172" i="1"/>
  <c r="L6183" i="1"/>
  <c r="N6185" i="1"/>
  <c r="M6208" i="1"/>
  <c r="L6217" i="1"/>
  <c r="N6224" i="1"/>
  <c r="P6227" i="1"/>
  <c r="P6229" i="1"/>
  <c r="E6236" i="1"/>
  <c r="K6255" i="1"/>
  <c r="M6259" i="1"/>
  <c r="P6269" i="1"/>
  <c r="K6277" i="1"/>
  <c r="M6280" i="1"/>
  <c r="D6284" i="1"/>
  <c r="J6295" i="1"/>
  <c r="L6303" i="1"/>
  <c r="L6315" i="1"/>
  <c r="Q6319" i="1"/>
  <c r="Q6321" i="1"/>
  <c r="L6328" i="1"/>
  <c r="S6329" i="1"/>
  <c r="L6352" i="1"/>
  <c r="K6359" i="1"/>
  <c r="L6361" i="1"/>
  <c r="N6363" i="1"/>
  <c r="K6373" i="1"/>
  <c r="R6375" i="1"/>
  <c r="M6403" i="1"/>
  <c r="M6416" i="1"/>
  <c r="P6419" i="1"/>
  <c r="P6421" i="1"/>
  <c r="R6425" i="1"/>
  <c r="L6456" i="1"/>
  <c r="K6460" i="1"/>
  <c r="D6468" i="1"/>
  <c r="D6470" i="1"/>
  <c r="Q6471" i="1"/>
  <c r="L6497" i="1"/>
  <c r="M6515" i="1"/>
  <c r="L6517" i="1"/>
  <c r="E6523" i="1"/>
  <c r="O6521" i="1"/>
  <c r="M6547" i="1"/>
  <c r="L6551" i="1"/>
  <c r="N6553" i="1"/>
  <c r="L6556" i="1"/>
  <c r="K6559" i="1"/>
  <c r="M6561" i="1"/>
  <c r="L6564" i="1"/>
  <c r="O6565" i="1"/>
  <c r="D6565" i="1"/>
  <c r="D6567" i="1"/>
  <c r="P6568" i="1"/>
  <c r="K6595" i="1"/>
  <c r="M6597" i="1"/>
  <c r="N6599" i="1"/>
  <c r="M6601" i="1"/>
  <c r="N6605" i="1"/>
  <c r="O6607" i="1"/>
  <c r="K6615" i="1"/>
  <c r="L6616" i="1"/>
  <c r="N6617" i="1"/>
  <c r="K8459" i="1"/>
  <c r="K8467" i="1"/>
  <c r="M8469" i="1"/>
  <c r="N8471" i="1"/>
  <c r="M8473" i="1"/>
  <c r="K8488" i="1"/>
  <c r="M8489" i="1"/>
  <c r="K8509" i="1"/>
  <c r="M8511" i="1"/>
  <c r="L8517" i="1"/>
  <c r="P8523" i="1"/>
  <c r="O8525" i="1"/>
  <c r="M8527" i="1"/>
  <c r="K8529" i="1"/>
  <c r="M8559" i="1"/>
  <c r="L8564" i="1"/>
  <c r="O8567" i="1"/>
  <c r="N8577" i="1"/>
  <c r="R8579" i="1"/>
  <c r="D8584" i="1"/>
  <c r="D8586" i="1"/>
  <c r="K8608" i="1"/>
  <c r="Q8623" i="1"/>
  <c r="M8625" i="1"/>
  <c r="L8651" i="1"/>
  <c r="N8668" i="1"/>
  <c r="K8673" i="1"/>
  <c r="E8683" i="1"/>
  <c r="N8680" i="1"/>
  <c r="L8717" i="1"/>
  <c r="K8719" i="1"/>
  <c r="Q8720" i="1"/>
  <c r="R8727" i="1"/>
  <c r="D8733" i="1"/>
  <c r="D8776" i="1"/>
  <c r="M8799" i="1"/>
  <c r="L8804" i="1"/>
  <c r="L8808" i="1"/>
  <c r="O8812" i="1"/>
  <c r="P8816" i="1"/>
  <c r="K8868" i="1"/>
  <c r="E8872" i="1"/>
  <c r="D8871" i="1"/>
  <c r="M8872" i="1"/>
  <c r="K8897" i="1"/>
  <c r="K8904" i="1"/>
  <c r="O8905" i="1"/>
  <c r="O8908" i="1"/>
  <c r="L8913" i="1"/>
  <c r="M8915" i="1"/>
  <c r="M8917" i="1"/>
  <c r="M6639" i="1"/>
  <c r="L6639" i="1"/>
  <c r="M6641" i="1"/>
  <c r="K6639" i="1"/>
  <c r="K6641" i="1"/>
  <c r="L6640" i="1"/>
  <c r="M6740" i="1"/>
  <c r="K6741" i="1"/>
  <c r="K6739" i="1"/>
  <c r="N6739" i="1"/>
  <c r="M6739" i="1"/>
  <c r="N6741" i="1"/>
  <c r="L6739" i="1"/>
  <c r="L6741" i="1"/>
  <c r="N6740" i="1"/>
  <c r="L6740" i="1"/>
  <c r="K5745" i="1"/>
  <c r="M5941" i="1"/>
  <c r="L5973" i="1"/>
  <c r="O5975" i="1"/>
  <c r="O5977" i="1"/>
  <c r="K5980" i="1"/>
  <c r="L6011" i="1"/>
  <c r="E6044" i="1"/>
  <c r="S6039" i="1"/>
  <c r="P6079" i="1"/>
  <c r="M6081" i="1"/>
  <c r="E6092" i="1"/>
  <c r="M6111" i="1"/>
  <c r="L6120" i="1"/>
  <c r="O6124" i="1"/>
  <c r="L6133" i="1"/>
  <c r="L6155" i="1"/>
  <c r="L6168" i="1"/>
  <c r="N6172" i="1"/>
  <c r="P6183" i="1"/>
  <c r="O6185" i="1"/>
  <c r="J6199" i="1"/>
  <c r="K6209" i="1"/>
  <c r="M6217" i="1"/>
  <c r="O6224" i="1"/>
  <c r="L6255" i="1"/>
  <c r="N6259" i="1"/>
  <c r="N6280" i="1"/>
  <c r="O6297" i="1"/>
  <c r="M6303" i="1"/>
  <c r="M6320" i="1"/>
  <c r="M6352" i="1"/>
  <c r="L6359" i="1"/>
  <c r="O6361" i="1"/>
  <c r="L6373" i="1"/>
  <c r="N6404" i="1"/>
  <c r="N6416" i="1"/>
  <c r="S6425" i="1"/>
  <c r="E6428" i="1"/>
  <c r="N6456" i="1"/>
  <c r="N6460" i="1"/>
  <c r="R6471" i="1"/>
  <c r="D6472" i="1"/>
  <c r="J6487" i="1"/>
  <c r="M6512" i="1"/>
  <c r="Q6513" i="1"/>
  <c r="P6515" i="1"/>
  <c r="M6517" i="1"/>
  <c r="O6519" i="1"/>
  <c r="D6524" i="1"/>
  <c r="S6534" i="1"/>
  <c r="S6535" i="1" s="1"/>
  <c r="N6548" i="1"/>
  <c r="M6551" i="1"/>
  <c r="O6553" i="1"/>
  <c r="P6556" i="1"/>
  <c r="L6559" i="1"/>
  <c r="N6561" i="1"/>
  <c r="K6563" i="1"/>
  <c r="M6564" i="1"/>
  <c r="P6565" i="1"/>
  <c r="S6568" i="1"/>
  <c r="J6585" i="1"/>
  <c r="S6585" i="1" s="1"/>
  <c r="L6595" i="1"/>
  <c r="O6599" i="1"/>
  <c r="N6601" i="1"/>
  <c r="Q6607" i="1"/>
  <c r="L6615" i="1"/>
  <c r="N6616" i="1"/>
  <c r="O6617" i="1"/>
  <c r="L8459" i="1"/>
  <c r="L8467" i="1"/>
  <c r="O8471" i="1"/>
  <c r="N8473" i="1"/>
  <c r="O8476" i="1"/>
  <c r="L8479" i="1"/>
  <c r="K8481" i="1"/>
  <c r="K8487" i="1"/>
  <c r="L8488" i="1"/>
  <c r="N8489" i="1"/>
  <c r="L8509" i="1"/>
  <c r="M8512" i="1"/>
  <c r="K8524" i="1"/>
  <c r="P8525" i="1"/>
  <c r="N8527" i="1"/>
  <c r="N8529" i="1"/>
  <c r="Q8531" i="1"/>
  <c r="K8560" i="1"/>
  <c r="L8568" i="1"/>
  <c r="M8580" i="1"/>
  <c r="M8608" i="1"/>
  <c r="L8624" i="1"/>
  <c r="N8625" i="1"/>
  <c r="D8630" i="1"/>
  <c r="M8631" i="1"/>
  <c r="J8648" i="1"/>
  <c r="K8652" i="1"/>
  <c r="N8663" i="1"/>
  <c r="O8668" i="1"/>
  <c r="L8671" i="1"/>
  <c r="N8673" i="1"/>
  <c r="S8680" i="1"/>
  <c r="O8717" i="1"/>
  <c r="L8719" i="1"/>
  <c r="K8721" i="1"/>
  <c r="S8727" i="1"/>
  <c r="K8800" i="1"/>
  <c r="M8805" i="1"/>
  <c r="O8808" i="1"/>
  <c r="O8813" i="1"/>
  <c r="L8817" i="1"/>
  <c r="P8819" i="1"/>
  <c r="P8821" i="1"/>
  <c r="D8821" i="1"/>
  <c r="P8823" i="1"/>
  <c r="M8849" i="1"/>
  <c r="L8855" i="1"/>
  <c r="L8863" i="1"/>
  <c r="M8868" i="1"/>
  <c r="O8872" i="1"/>
  <c r="D8877" i="1"/>
  <c r="M8897" i="1"/>
  <c r="L8904" i="1"/>
  <c r="P8908" i="1"/>
  <c r="N8915" i="1"/>
  <c r="N8917" i="1"/>
  <c r="K6640" i="1"/>
  <c r="K6644" i="1"/>
  <c r="N6645" i="1"/>
  <c r="N6643" i="1"/>
  <c r="M6645" i="1"/>
  <c r="M6643" i="1"/>
  <c r="K6645" i="1"/>
  <c r="K6643" i="1"/>
  <c r="M6644" i="1"/>
  <c r="D6661" i="1"/>
  <c r="D6663" i="1"/>
  <c r="K6740" i="1"/>
  <c r="S9318" i="1"/>
  <c r="R9318" i="1" s="1"/>
  <c r="Q9318" i="1" s="1"/>
  <c r="S9495" i="1"/>
  <c r="K9529" i="1"/>
  <c r="K8939" i="1"/>
  <c r="L8948" i="1"/>
  <c r="D8964" i="1"/>
  <c r="K9011" i="1"/>
  <c r="M9053" i="1"/>
  <c r="K9056" i="1"/>
  <c r="N9063" i="1"/>
  <c r="M9137" i="1"/>
  <c r="Q9155" i="1"/>
  <c r="M9183" i="1"/>
  <c r="K9243" i="1"/>
  <c r="D9260" i="1"/>
  <c r="O9293" i="1"/>
  <c r="M9296" i="1"/>
  <c r="S4806" i="1"/>
  <c r="R4806" i="1" s="1"/>
  <c r="L4827" i="1"/>
  <c r="E4844" i="1"/>
  <c r="D4838" i="1"/>
  <c r="E4839" i="1"/>
  <c r="J4855" i="1"/>
  <c r="L4873" i="1"/>
  <c r="K4876" i="1"/>
  <c r="D4884" i="1"/>
  <c r="D4886" i="1"/>
  <c r="L4887" i="1"/>
  <c r="D4893" i="1"/>
  <c r="M4923" i="1"/>
  <c r="Q4928" i="1"/>
  <c r="M4936" i="1"/>
  <c r="K4959" i="1"/>
  <c r="N4977" i="1"/>
  <c r="D4980" i="1"/>
  <c r="O5016" i="1"/>
  <c r="P5025" i="1"/>
  <c r="P5027" i="1"/>
  <c r="K5063" i="1"/>
  <c r="L5071" i="1"/>
  <c r="Q5073" i="1"/>
  <c r="O5075" i="1"/>
  <c r="N5113" i="1"/>
  <c r="N5129" i="1"/>
  <c r="K5164" i="1"/>
  <c r="Q5176" i="1"/>
  <c r="L5195" i="1"/>
  <c r="K5212" i="1"/>
  <c r="L5216" i="1"/>
  <c r="L5244" i="1"/>
  <c r="K5260" i="1"/>
  <c r="K5263" i="1"/>
  <c r="M5268" i="1"/>
  <c r="L5320" i="1"/>
  <c r="O5364" i="1"/>
  <c r="D5367" i="1"/>
  <c r="N5395" i="1"/>
  <c r="M5412" i="1"/>
  <c r="M5443" i="1"/>
  <c r="M5455" i="1"/>
  <c r="D5464" i="1"/>
  <c r="J5481" i="1"/>
  <c r="K5484" i="1"/>
  <c r="K5533" i="1"/>
  <c r="N5547" i="1"/>
  <c r="N5551" i="1"/>
  <c r="Q5553" i="1"/>
  <c r="K5643" i="1"/>
  <c r="K5651" i="1"/>
  <c r="K5691" i="1"/>
  <c r="M5699" i="1"/>
  <c r="P5704" i="1"/>
  <c r="M5727" i="1"/>
  <c r="K5743" i="1"/>
  <c r="M5745" i="1"/>
  <c r="M5749" i="1"/>
  <c r="K5775" i="1"/>
  <c r="O5800" i="1"/>
  <c r="D5802" i="1"/>
  <c r="K5827" i="1"/>
  <c r="L5831" i="1"/>
  <c r="O5835" i="1"/>
  <c r="K5844" i="1"/>
  <c r="D5846" i="1"/>
  <c r="N5847" i="1"/>
  <c r="K5891" i="1"/>
  <c r="N5941" i="1"/>
  <c r="K5976" i="1"/>
  <c r="K5988" i="1"/>
  <c r="S5991" i="1"/>
  <c r="S5992" i="1"/>
  <c r="S5993" i="1"/>
  <c r="L6012" i="1"/>
  <c r="L6025" i="1"/>
  <c r="P6031" i="1"/>
  <c r="M6033" i="1"/>
  <c r="O6036" i="1"/>
  <c r="K6040" i="1"/>
  <c r="J6055" i="1"/>
  <c r="L6069" i="1"/>
  <c r="Q6079" i="1"/>
  <c r="N6081" i="1"/>
  <c r="K6088" i="1"/>
  <c r="R6089" i="1"/>
  <c r="K6112" i="1"/>
  <c r="N6120" i="1"/>
  <c r="P6124" i="1"/>
  <c r="K6127" i="1"/>
  <c r="M6133" i="1"/>
  <c r="N6168" i="1"/>
  <c r="O6172" i="1"/>
  <c r="Q6183" i="1"/>
  <c r="J6200" i="1"/>
  <c r="K6215" i="1"/>
  <c r="N6217" i="1"/>
  <c r="L6223" i="1"/>
  <c r="P6224" i="1"/>
  <c r="D6234" i="1"/>
  <c r="M6255" i="1"/>
  <c r="K6260" i="1"/>
  <c r="K6263" i="1"/>
  <c r="O6280" i="1"/>
  <c r="O6320" i="1"/>
  <c r="N6328" i="1"/>
  <c r="D6328" i="1"/>
  <c r="L6347" i="1"/>
  <c r="M6353" i="1"/>
  <c r="M6359" i="1"/>
  <c r="N6364" i="1"/>
  <c r="M6373" i="1"/>
  <c r="D6373" i="1"/>
  <c r="D6375" i="1"/>
  <c r="P6376" i="1"/>
  <c r="L6409" i="1"/>
  <c r="O6411" i="1"/>
  <c r="O6416" i="1"/>
  <c r="N6420" i="1"/>
  <c r="D6420" i="1"/>
  <c r="L6423" i="1"/>
  <c r="L6451" i="1"/>
  <c r="K6455" i="1"/>
  <c r="O6456" i="1"/>
  <c r="P6460" i="1"/>
  <c r="K6472" i="1"/>
  <c r="M6499" i="1"/>
  <c r="K6511" i="1"/>
  <c r="N6512" i="1"/>
  <c r="Q6515" i="1"/>
  <c r="P6517" i="1"/>
  <c r="Q6519" i="1"/>
  <c r="E6524" i="1"/>
  <c r="J6535" i="1"/>
  <c r="N6551" i="1"/>
  <c r="M6557" i="1"/>
  <c r="N6559" i="1"/>
  <c r="P6561" i="1"/>
  <c r="L6563" i="1"/>
  <c r="O6564" i="1"/>
  <c r="Q6565" i="1"/>
  <c r="P6569" i="1"/>
  <c r="M6595" i="1"/>
  <c r="K6600" i="1"/>
  <c r="O6601" i="1"/>
  <c r="O6608" i="1"/>
  <c r="E6616" i="1"/>
  <c r="M6615" i="1"/>
  <c r="O6616" i="1"/>
  <c r="Q6617" i="1"/>
  <c r="O8457" i="1"/>
  <c r="K8460" i="1"/>
  <c r="L8463" i="1"/>
  <c r="M8467" i="1"/>
  <c r="K8472" i="1"/>
  <c r="O8473" i="1"/>
  <c r="K8477" i="1"/>
  <c r="M8479" i="1"/>
  <c r="L8481" i="1"/>
  <c r="L8487" i="1"/>
  <c r="N8488" i="1"/>
  <c r="O8489" i="1"/>
  <c r="L8513" i="1"/>
  <c r="M8524" i="1"/>
  <c r="P8527" i="1"/>
  <c r="O8529" i="1"/>
  <c r="R8531" i="1"/>
  <c r="K8535" i="1"/>
  <c r="S8550" i="1"/>
  <c r="J8553" i="1"/>
  <c r="L8560" i="1"/>
  <c r="N8568" i="1"/>
  <c r="R8580" i="1"/>
  <c r="D8581" i="1"/>
  <c r="D8583" i="1"/>
  <c r="N8584" i="1"/>
  <c r="D8589" i="1"/>
  <c r="K8609" i="1"/>
  <c r="K8623" i="1"/>
  <c r="M8624" i="1"/>
  <c r="O8625" i="1"/>
  <c r="R8627" i="1"/>
  <c r="S8631" i="1"/>
  <c r="D8635" i="1"/>
  <c r="D8637" i="1"/>
  <c r="O8649" i="1"/>
  <c r="N8660" i="1"/>
  <c r="K8664" i="1"/>
  <c r="M8669" i="1"/>
  <c r="N8671" i="1"/>
  <c r="P8673" i="1"/>
  <c r="K8681" i="1"/>
  <c r="L8699" i="1"/>
  <c r="K8703" i="1"/>
  <c r="O8719" i="1"/>
  <c r="L8721" i="1"/>
  <c r="P8725" i="1"/>
  <c r="D8725" i="1"/>
  <c r="D8727" i="1"/>
  <c r="R8728" i="1"/>
  <c r="D8729" i="1"/>
  <c r="D8731" i="1"/>
  <c r="L8751" i="1"/>
  <c r="N8755" i="1"/>
  <c r="D8774" i="1"/>
  <c r="M8775" i="1"/>
  <c r="L8800" i="1"/>
  <c r="N8805" i="1"/>
  <c r="O8809" i="1"/>
  <c r="Q8819" i="1"/>
  <c r="Q8821" i="1"/>
  <c r="O8863" i="1"/>
  <c r="P8868" i="1"/>
  <c r="K8873" i="1"/>
  <c r="D8873" i="1"/>
  <c r="D8875" i="1"/>
  <c r="N8904" i="1"/>
  <c r="L8909" i="1"/>
  <c r="K8916" i="1"/>
  <c r="M6640" i="1"/>
  <c r="L6643" i="1"/>
  <c r="M6709" i="1"/>
  <c r="M6708" i="1"/>
  <c r="M6707" i="1"/>
  <c r="L6709" i="1"/>
  <c r="L6708" i="1"/>
  <c r="L6707" i="1"/>
  <c r="K6709" i="1"/>
  <c r="K6708" i="1"/>
  <c r="K6707" i="1"/>
  <c r="Q6709" i="1"/>
  <c r="Q6708" i="1"/>
  <c r="Q6707" i="1"/>
  <c r="P6709" i="1"/>
  <c r="P6708" i="1"/>
  <c r="P6707" i="1"/>
  <c r="O6709" i="1"/>
  <c r="O6708" i="1"/>
  <c r="O6707" i="1"/>
  <c r="D6708" i="1"/>
  <c r="E6711" i="1"/>
  <c r="M6741" i="1"/>
  <c r="R9497" i="1"/>
  <c r="M8948" i="1"/>
  <c r="O9012" i="1"/>
  <c r="S9063" i="1"/>
  <c r="K9184" i="1"/>
  <c r="P9245" i="1"/>
  <c r="N9287" i="1"/>
  <c r="K9297" i="1"/>
  <c r="J4809" i="1"/>
  <c r="N4828" i="1"/>
  <c r="J4856" i="1"/>
  <c r="O4873" i="1"/>
  <c r="N4876" i="1"/>
  <c r="N4879" i="1"/>
  <c r="E4892" i="1"/>
  <c r="Q4887" i="1"/>
  <c r="O4923" i="1"/>
  <c r="K4929" i="1"/>
  <c r="N4936" i="1"/>
  <c r="L4959" i="1"/>
  <c r="L5017" i="1"/>
  <c r="Q5025" i="1"/>
  <c r="R5027" i="1"/>
  <c r="L5063" i="1"/>
  <c r="O5071" i="1"/>
  <c r="M5076" i="1"/>
  <c r="O5113" i="1"/>
  <c r="R5129" i="1"/>
  <c r="L5147" i="1"/>
  <c r="K5152" i="1"/>
  <c r="N5164" i="1"/>
  <c r="K5196" i="1"/>
  <c r="M5212" i="1"/>
  <c r="K5245" i="1"/>
  <c r="O5257" i="1"/>
  <c r="P5260" i="1"/>
  <c r="O5268" i="1"/>
  <c r="L5299" i="1"/>
  <c r="N5320" i="1"/>
  <c r="K5355" i="1"/>
  <c r="N5412" i="1"/>
  <c r="N5443" i="1"/>
  <c r="N5455" i="1"/>
  <c r="L5484" i="1"/>
  <c r="L5643" i="1"/>
  <c r="L5651" i="1"/>
  <c r="D5661" i="1"/>
  <c r="O5687" i="1"/>
  <c r="P5691" i="1"/>
  <c r="N5699" i="1"/>
  <c r="K5703" i="1"/>
  <c r="S5704" i="1"/>
  <c r="M5743" i="1"/>
  <c r="N5745" i="1"/>
  <c r="L5775" i="1"/>
  <c r="R5800" i="1"/>
  <c r="N5827" i="1"/>
  <c r="O5832" i="1"/>
  <c r="P5835" i="1"/>
  <c r="P5847" i="1"/>
  <c r="Q5891" i="1"/>
  <c r="E5943" i="1"/>
  <c r="L5976" i="1"/>
  <c r="K6013" i="1"/>
  <c r="P6040" i="1"/>
  <c r="O6120" i="1"/>
  <c r="K6125" i="1"/>
  <c r="O6168" i="1"/>
  <c r="P6172" i="1"/>
  <c r="R6183" i="1"/>
  <c r="P6320" i="1"/>
  <c r="R6373" i="1"/>
  <c r="P6416" i="1"/>
  <c r="K6461" i="1"/>
  <c r="N6472" i="1"/>
  <c r="K6552" i="1"/>
  <c r="R6569" i="1"/>
  <c r="N8524" i="1"/>
  <c r="M8560" i="1"/>
  <c r="K8581" i="1"/>
  <c r="Q8868" i="1"/>
  <c r="L8873" i="1"/>
  <c r="K6657" i="1"/>
  <c r="Q6655" i="1"/>
  <c r="Q6656" i="1"/>
  <c r="P6655" i="1"/>
  <c r="Q6657" i="1"/>
  <c r="P6656" i="1"/>
  <c r="O6655" i="1"/>
  <c r="O6657" i="1"/>
  <c r="N6656" i="1"/>
  <c r="M6655" i="1"/>
  <c r="N6657" i="1"/>
  <c r="M6656" i="1"/>
  <c r="L6655" i="1"/>
  <c r="M6657" i="1"/>
  <c r="L6656" i="1"/>
  <c r="K6655" i="1"/>
  <c r="E6716" i="1"/>
  <c r="E6715" i="1"/>
  <c r="M9431" i="1"/>
  <c r="S9654" i="1"/>
  <c r="R9654" i="1" s="1"/>
  <c r="L9672" i="1"/>
  <c r="L9684" i="1"/>
  <c r="M8949" i="1"/>
  <c r="D9017" i="1"/>
  <c r="N9064" i="1"/>
  <c r="O9111" i="1"/>
  <c r="N9141" i="1"/>
  <c r="O9287" i="1"/>
  <c r="P4828" i="1"/>
  <c r="P4876" i="1"/>
  <c r="K4888" i="1"/>
  <c r="N4921" i="1"/>
  <c r="K4924" i="1"/>
  <c r="M4960" i="1"/>
  <c r="L5028" i="1"/>
  <c r="L5064" i="1"/>
  <c r="Q5071" i="1"/>
  <c r="O5076" i="1"/>
  <c r="K5111" i="1"/>
  <c r="R5124" i="1"/>
  <c r="K5149" i="1"/>
  <c r="M5152" i="1"/>
  <c r="O5164" i="1"/>
  <c r="D5173" i="1"/>
  <c r="D5175" i="1"/>
  <c r="D5178" i="1"/>
  <c r="D5180" i="1"/>
  <c r="K5197" i="1"/>
  <c r="L5203" i="1"/>
  <c r="O5212" i="1"/>
  <c r="M5261" i="1"/>
  <c r="J5287" i="1"/>
  <c r="M5299" i="1"/>
  <c r="P5315" i="1"/>
  <c r="M5321" i="1"/>
  <c r="O5355" i="1"/>
  <c r="M5396" i="1"/>
  <c r="O5399" i="1"/>
  <c r="K5411" i="1"/>
  <c r="O5412" i="1"/>
  <c r="L5444" i="1"/>
  <c r="Q5455" i="1"/>
  <c r="L5485" i="1"/>
  <c r="J5527" i="1"/>
  <c r="P5551" i="1"/>
  <c r="D5558" i="1"/>
  <c r="R5559" i="1"/>
  <c r="L5580" i="1"/>
  <c r="K5592" i="1"/>
  <c r="M5600" i="1"/>
  <c r="N5605" i="1"/>
  <c r="K5639" i="1"/>
  <c r="M5644" i="1"/>
  <c r="L5652" i="1"/>
  <c r="D5653" i="1"/>
  <c r="Q5656" i="1"/>
  <c r="K5688" i="1"/>
  <c r="M5692" i="1"/>
  <c r="Q5697" i="1"/>
  <c r="Q5699" i="1"/>
  <c r="L5703" i="1"/>
  <c r="K5705" i="1"/>
  <c r="D5706" i="1"/>
  <c r="S5718" i="1"/>
  <c r="L5728" i="1"/>
  <c r="L5736" i="1"/>
  <c r="O5743" i="1"/>
  <c r="K5776" i="1"/>
  <c r="P5791" i="1"/>
  <c r="P5795" i="1"/>
  <c r="K5799" i="1"/>
  <c r="K5801" i="1"/>
  <c r="D5805" i="1"/>
  <c r="M5828" i="1"/>
  <c r="K5833" i="1"/>
  <c r="Q5844" i="1"/>
  <c r="E5851" i="1"/>
  <c r="E5850" i="1" s="1"/>
  <c r="L5849" i="1"/>
  <c r="L5889" i="1"/>
  <c r="K5892" i="1"/>
  <c r="K5939" i="1"/>
  <c r="L5965" i="1"/>
  <c r="N5976" i="1"/>
  <c r="L5981" i="1"/>
  <c r="N5983" i="1"/>
  <c r="N5988" i="1"/>
  <c r="L5991" i="1"/>
  <c r="L5992" i="1"/>
  <c r="L5993" i="1"/>
  <c r="L6013" i="1"/>
  <c r="O6041" i="1"/>
  <c r="D6041" i="1"/>
  <c r="M6080" i="1"/>
  <c r="Q6081" i="1"/>
  <c r="M6112" i="1"/>
  <c r="K6119" i="1"/>
  <c r="K6121" i="1"/>
  <c r="L6123" i="1"/>
  <c r="P6125" i="1"/>
  <c r="K6167" i="1"/>
  <c r="K6169" i="1"/>
  <c r="L6171" i="1"/>
  <c r="K6173" i="1"/>
  <c r="K6175" i="1"/>
  <c r="E6183" i="1"/>
  <c r="K6184" i="1"/>
  <c r="O6215" i="1"/>
  <c r="N6223" i="1"/>
  <c r="N6225" i="1"/>
  <c r="P6228" i="1"/>
  <c r="M6231" i="1"/>
  <c r="D6236" i="1"/>
  <c r="M6256" i="1"/>
  <c r="M6261" i="1"/>
  <c r="L6264" i="1"/>
  <c r="L6267" i="1"/>
  <c r="N6279" i="1"/>
  <c r="L6281" i="1"/>
  <c r="M6307" i="1"/>
  <c r="N6317" i="1"/>
  <c r="L6319" i="1"/>
  <c r="Q6320" i="1"/>
  <c r="M6327" i="1"/>
  <c r="K6329" i="1"/>
  <c r="L6348" i="1"/>
  <c r="K6351" i="1"/>
  <c r="L6360" i="1"/>
  <c r="P6364" i="1"/>
  <c r="K6367" i="1"/>
  <c r="K6371" i="1"/>
  <c r="M6377" i="1"/>
  <c r="K6413" i="1"/>
  <c r="L6415" i="1"/>
  <c r="N6417" i="1"/>
  <c r="P6420" i="1"/>
  <c r="K6424" i="1"/>
  <c r="K6452" i="1"/>
  <c r="M6455" i="1"/>
  <c r="L6457" i="1"/>
  <c r="L6459" i="1"/>
  <c r="M6461" i="1"/>
  <c r="L6463" i="1"/>
  <c r="D6471" i="1"/>
  <c r="M6473" i="1"/>
  <c r="J6489" i="1"/>
  <c r="K6492" i="1"/>
  <c r="K6495" i="1"/>
  <c r="N6500" i="1"/>
  <c r="L6504" i="1"/>
  <c r="L6507" i="1"/>
  <c r="M6511" i="1"/>
  <c r="Q6512" i="1"/>
  <c r="L6516" i="1"/>
  <c r="R6517" i="1"/>
  <c r="L6520" i="1"/>
  <c r="L6552" i="1"/>
  <c r="L6560" i="1"/>
  <c r="O6563" i="1"/>
  <c r="Q6564" i="1"/>
  <c r="D6564" i="1"/>
  <c r="L6567" i="1"/>
  <c r="S6569" i="1"/>
  <c r="K6591" i="1"/>
  <c r="L6596" i="1"/>
  <c r="N6600" i="1"/>
  <c r="K6609" i="1"/>
  <c r="P6615" i="1"/>
  <c r="R6616" i="1"/>
  <c r="S6617" i="1"/>
  <c r="N8472" i="1"/>
  <c r="O8484" i="1"/>
  <c r="E8488" i="1"/>
  <c r="O8487" i="1"/>
  <c r="P8488" i="1"/>
  <c r="R8489" i="1"/>
  <c r="L8515" i="1"/>
  <c r="K8523" i="1"/>
  <c r="O8524" i="1"/>
  <c r="M8528" i="1"/>
  <c r="N8533" i="1"/>
  <c r="K8561" i="1"/>
  <c r="L8569" i="1"/>
  <c r="R8581" i="1"/>
  <c r="M8623" i="1"/>
  <c r="O8624" i="1"/>
  <c r="Q8625" i="1"/>
  <c r="E8635" i="1"/>
  <c r="K8711" i="1"/>
  <c r="N8715" i="1"/>
  <c r="Q8719" i="1"/>
  <c r="O8721" i="1"/>
  <c r="N8729" i="1"/>
  <c r="D8777" i="1"/>
  <c r="D8779" i="1"/>
  <c r="M8801" i="1"/>
  <c r="K8867" i="1"/>
  <c r="K8869" i="1"/>
  <c r="D8870" i="1"/>
  <c r="M8871" i="1"/>
  <c r="N8873" i="1"/>
  <c r="K8892" i="1"/>
  <c r="K8895" i="1"/>
  <c r="M8916" i="1"/>
  <c r="N6655" i="1"/>
  <c r="N9352" i="1"/>
  <c r="D9396" i="1"/>
  <c r="N9400" i="1"/>
  <c r="D9404" i="1"/>
  <c r="M9433" i="1"/>
  <c r="L9673" i="1"/>
  <c r="K9035" i="1"/>
  <c r="O9064" i="1"/>
  <c r="N9099" i="1"/>
  <c r="P9113" i="1"/>
  <c r="O9160" i="1"/>
  <c r="O4829" i="1"/>
  <c r="M4833" i="1"/>
  <c r="L4836" i="1"/>
  <c r="L4871" i="1"/>
  <c r="P4877" i="1"/>
  <c r="M4880" i="1"/>
  <c r="O4883" i="1"/>
  <c r="P4888" i="1"/>
  <c r="K4907" i="1"/>
  <c r="L4917" i="1"/>
  <c r="M4924" i="1"/>
  <c r="S4950" i="1"/>
  <c r="R4950" i="1" s="1"/>
  <c r="K4961" i="1"/>
  <c r="S4953" i="1" s="1"/>
  <c r="O4969" i="1"/>
  <c r="L5012" i="1"/>
  <c r="K5023" i="1"/>
  <c r="P5028" i="1"/>
  <c r="M5059" i="1"/>
  <c r="N5064" i="1"/>
  <c r="L5072" i="1"/>
  <c r="L5077" i="1"/>
  <c r="K5108" i="1"/>
  <c r="L5111" i="1"/>
  <c r="O5119" i="1"/>
  <c r="R5125" i="1"/>
  <c r="L5149" i="1"/>
  <c r="L5165" i="1"/>
  <c r="P5212" i="1"/>
  <c r="K5217" i="1"/>
  <c r="Q5219" i="1"/>
  <c r="D5268" i="1"/>
  <c r="L5397" i="1"/>
  <c r="N5400" i="1"/>
  <c r="L5411" i="1"/>
  <c r="P5412" i="1"/>
  <c r="K5445" i="1"/>
  <c r="O5447" i="1"/>
  <c r="N5456" i="1"/>
  <c r="N5460" i="1"/>
  <c r="N5552" i="1"/>
  <c r="P5561" i="1"/>
  <c r="K5581" i="1"/>
  <c r="L5592" i="1"/>
  <c r="O5605" i="1"/>
  <c r="M5633" i="1"/>
  <c r="N5644" i="1"/>
  <c r="M5653" i="1"/>
  <c r="P5657" i="1"/>
  <c r="L5685" i="1"/>
  <c r="M5689" i="1"/>
  <c r="L5693" i="1"/>
  <c r="L5695" i="1"/>
  <c r="O5700" i="1"/>
  <c r="N5703" i="1"/>
  <c r="L5705" i="1"/>
  <c r="J5719" i="1"/>
  <c r="M5728" i="1"/>
  <c r="L5737" i="1"/>
  <c r="P5743" i="1"/>
  <c r="D5750" i="1"/>
  <c r="Q5752" i="1"/>
  <c r="M5777" i="1"/>
  <c r="K5796" i="1"/>
  <c r="M5799" i="1"/>
  <c r="L5801" i="1"/>
  <c r="K5845" i="1"/>
  <c r="N5849" i="1"/>
  <c r="M5884" i="1"/>
  <c r="P5892" i="1"/>
  <c r="K5935" i="1"/>
  <c r="M5939" i="1"/>
  <c r="O5976" i="1"/>
  <c r="M5981" i="1"/>
  <c r="N5984" i="1"/>
  <c r="O5988" i="1"/>
  <c r="M5991" i="1"/>
  <c r="M5992" i="1"/>
  <c r="M5993" i="1"/>
  <c r="D5994" i="1"/>
  <c r="K6019" i="1"/>
  <c r="N6023" i="1"/>
  <c r="M6032" i="1"/>
  <c r="P6033" i="1"/>
  <c r="N6035" i="1"/>
  <c r="N6037" i="1"/>
  <c r="Q6041" i="1"/>
  <c r="D6043" i="1"/>
  <c r="K6075" i="1"/>
  <c r="K6079" i="1"/>
  <c r="O6080" i="1"/>
  <c r="N6088" i="1"/>
  <c r="D6088" i="1"/>
  <c r="M6113" i="1"/>
  <c r="L6119" i="1"/>
  <c r="L6121" i="1"/>
  <c r="M6123" i="1"/>
  <c r="M6128" i="1"/>
  <c r="L6131" i="1"/>
  <c r="D6134" i="1"/>
  <c r="R6135" i="1"/>
  <c r="L6167" i="1"/>
  <c r="L6169" i="1"/>
  <c r="M6171" i="1"/>
  <c r="M6173" i="1"/>
  <c r="L6175" i="1"/>
  <c r="P6184" i="1"/>
  <c r="K6216" i="1"/>
  <c r="O6223" i="1"/>
  <c r="O6225" i="1"/>
  <c r="M6227" i="1"/>
  <c r="M6229" i="1"/>
  <c r="S6232" i="1"/>
  <c r="M6257" i="1"/>
  <c r="N6261" i="1"/>
  <c r="N6264" i="1"/>
  <c r="M6267" i="1"/>
  <c r="O6279" i="1"/>
  <c r="M6281" i="1"/>
  <c r="N6319" i="1"/>
  <c r="K6321" i="1"/>
  <c r="K6349" i="1"/>
  <c r="L6351" i="1"/>
  <c r="N6360" i="1"/>
  <c r="K6365" i="1"/>
  <c r="L6369" i="1"/>
  <c r="L6371" i="1"/>
  <c r="P6377" i="1"/>
  <c r="L6401" i="1"/>
  <c r="O6409" i="1"/>
  <c r="M6413" i="1"/>
  <c r="M6415" i="1"/>
  <c r="O6417" i="1"/>
  <c r="M6419" i="1"/>
  <c r="M6421" i="1"/>
  <c r="L6424" i="1"/>
  <c r="L6448" i="1"/>
  <c r="L6452" i="1"/>
  <c r="N6455" i="1"/>
  <c r="M6457" i="1"/>
  <c r="M6459" i="1"/>
  <c r="N6461" i="1"/>
  <c r="N6463" i="1"/>
  <c r="E6476" i="1"/>
  <c r="N6473" i="1"/>
  <c r="D6475" i="1"/>
  <c r="O6489" i="1"/>
  <c r="L6492" i="1"/>
  <c r="K6496" i="1"/>
  <c r="M6504" i="1"/>
  <c r="M6516" i="1"/>
  <c r="K6521" i="1"/>
  <c r="O6552" i="1"/>
  <c r="M6560" i="1"/>
  <c r="P6563" i="1"/>
  <c r="K6565" i="1"/>
  <c r="R6567" i="1"/>
  <c r="M6591" i="1"/>
  <c r="M6596" i="1"/>
  <c r="K6599" i="1"/>
  <c r="O6600" i="1"/>
  <c r="Q6609" i="1"/>
  <c r="Q6615" i="1"/>
  <c r="S6616" i="1"/>
  <c r="K8471" i="1"/>
  <c r="O8472" i="1"/>
  <c r="O8485" i="1"/>
  <c r="N8515" i="1"/>
  <c r="L8523" i="1"/>
  <c r="K8525" i="1"/>
  <c r="M8561" i="1"/>
  <c r="M8711" i="1"/>
  <c r="O8715" i="1"/>
  <c r="M8867" i="1"/>
  <c r="M8869" i="1"/>
  <c r="N8871" i="1"/>
  <c r="S8873" i="1"/>
  <c r="L8892" i="1"/>
  <c r="K8896" i="1"/>
  <c r="N8916" i="1"/>
  <c r="K6656" i="1"/>
  <c r="D6662" i="1"/>
  <c r="D9349" i="1"/>
  <c r="D9493" i="1"/>
  <c r="M9003" i="1"/>
  <c r="L9035" i="1"/>
  <c r="K9044" i="1"/>
  <c r="D9061" i="1"/>
  <c r="L9065" i="1"/>
  <c r="N9095" i="1"/>
  <c r="O9099" i="1"/>
  <c r="J9127" i="1"/>
  <c r="K9227" i="1"/>
  <c r="M9231" i="1"/>
  <c r="D9309" i="1"/>
  <c r="K4816" i="1"/>
  <c r="N4833" i="1"/>
  <c r="Q4837" i="1"/>
  <c r="D4841" i="1"/>
  <c r="D4843" i="1"/>
  <c r="N4871" i="1"/>
  <c r="O4880" i="1"/>
  <c r="L4884" i="1"/>
  <c r="S4888" i="1"/>
  <c r="D4892" i="1"/>
  <c r="L4907" i="1"/>
  <c r="N4917" i="1"/>
  <c r="N4924" i="1"/>
  <c r="J4951" i="1"/>
  <c r="K5004" i="1"/>
  <c r="Q5023" i="1"/>
  <c r="K5065" i="1"/>
  <c r="P5072" i="1"/>
  <c r="M5077" i="1"/>
  <c r="L5108" i="1"/>
  <c r="K5112" i="1"/>
  <c r="Q5121" i="1"/>
  <c r="L5156" i="1"/>
  <c r="K5211" i="1"/>
  <c r="M5213" i="1"/>
  <c r="K5215" i="1"/>
  <c r="M5217" i="1"/>
  <c r="R5219" i="1"/>
  <c r="K5255" i="1"/>
  <c r="D5272" i="1"/>
  <c r="L5301" i="1"/>
  <c r="P5317" i="1"/>
  <c r="O5356" i="1"/>
  <c r="M5397" i="1"/>
  <c r="M5411" i="1"/>
  <c r="L5413" i="1"/>
  <c r="M5445" i="1"/>
  <c r="K5457" i="1"/>
  <c r="P5552" i="1"/>
  <c r="P5645" i="1"/>
  <c r="N5653" i="1"/>
  <c r="Q5657" i="1"/>
  <c r="N5685" i="1"/>
  <c r="M5693" i="1"/>
  <c r="M5695" i="1"/>
  <c r="P5700" i="1"/>
  <c r="Q5703" i="1"/>
  <c r="O5705" i="1"/>
  <c r="J5721" i="1"/>
  <c r="O5737" i="1"/>
  <c r="Q5743" i="1"/>
  <c r="D5756" i="1"/>
  <c r="J5767" i="1"/>
  <c r="L5793" i="1"/>
  <c r="R5796" i="1"/>
  <c r="N5799" i="1"/>
  <c r="Q5801" i="1"/>
  <c r="D5801" i="1"/>
  <c r="D5803" i="1"/>
  <c r="K5843" i="1"/>
  <c r="M5845" i="1"/>
  <c r="D5848" i="1"/>
  <c r="D5852" i="1"/>
  <c r="K5879" i="1"/>
  <c r="P5885" i="1"/>
  <c r="Q5893" i="1"/>
  <c r="M5937" i="1"/>
  <c r="N5939" i="1"/>
  <c r="D5946" i="1"/>
  <c r="L5971" i="1"/>
  <c r="K5975" i="1"/>
  <c r="L5977" i="1"/>
  <c r="M5979" i="1"/>
  <c r="O5984" i="1"/>
  <c r="K5987" i="1"/>
  <c r="K5989" i="1"/>
  <c r="N5991" i="1"/>
  <c r="N5992" i="1"/>
  <c r="N5993" i="1"/>
  <c r="L6019" i="1"/>
  <c r="O6023" i="1"/>
  <c r="P6027" i="1"/>
  <c r="M6029" i="1"/>
  <c r="K6031" i="1"/>
  <c r="N6032" i="1"/>
  <c r="O6035" i="1"/>
  <c r="O6037" i="1"/>
  <c r="L6067" i="1"/>
  <c r="L6079" i="1"/>
  <c r="P6080" i="1"/>
  <c r="L6087" i="1"/>
  <c r="S6088" i="1"/>
  <c r="M6119" i="1"/>
  <c r="N6121" i="1"/>
  <c r="N6123" i="1"/>
  <c r="M6129" i="1"/>
  <c r="M6131" i="1"/>
  <c r="E6140" i="1"/>
  <c r="L6163" i="1"/>
  <c r="M6167" i="1"/>
  <c r="N6169" i="1"/>
  <c r="N6171" i="1"/>
  <c r="P6173" i="1"/>
  <c r="K6177" i="1"/>
  <c r="S6184" i="1"/>
  <c r="L6216" i="1"/>
  <c r="Q6223" i="1"/>
  <c r="P6225" i="1"/>
  <c r="N6227" i="1"/>
  <c r="N6229" i="1"/>
  <c r="K6233" i="1"/>
  <c r="O6264" i="1"/>
  <c r="N6268" i="1"/>
  <c r="Q6271" i="1"/>
  <c r="K6276" i="1"/>
  <c r="P6279" i="1"/>
  <c r="N6281" i="1"/>
  <c r="P6317" i="1"/>
  <c r="O6319" i="1"/>
  <c r="N6321" i="1"/>
  <c r="O6327" i="1"/>
  <c r="M6329" i="1"/>
  <c r="M6351" i="1"/>
  <c r="O6360" i="1"/>
  <c r="L6363" i="1"/>
  <c r="P6365" i="1"/>
  <c r="M6371" i="1"/>
  <c r="D6374" i="1"/>
  <c r="E6375" i="1"/>
  <c r="D6380" i="1"/>
  <c r="J6391" i="1"/>
  <c r="N6415" i="1"/>
  <c r="P6417" i="1"/>
  <c r="N6419" i="1"/>
  <c r="N6421" i="1"/>
  <c r="S6424" i="1"/>
  <c r="O6455" i="1"/>
  <c r="N6457" i="1"/>
  <c r="N6459" i="1"/>
  <c r="P6461" i="1"/>
  <c r="L6465" i="1"/>
  <c r="O6473" i="1"/>
  <c r="L6496" i="1"/>
  <c r="L6521" i="1"/>
  <c r="K6553" i="1"/>
  <c r="O6560" i="1"/>
  <c r="K6568" i="1"/>
  <c r="M6593" i="1"/>
  <c r="K6597" i="1"/>
  <c r="S6615" i="1"/>
  <c r="K6617" i="1"/>
  <c r="N8468" i="1"/>
  <c r="L8471" i="1"/>
  <c r="K8473" i="1"/>
  <c r="M8480" i="1"/>
  <c r="Q8481" i="1"/>
  <c r="Q8487" i="1"/>
  <c r="S8488" i="1"/>
  <c r="J8504" i="1"/>
  <c r="L8507" i="1"/>
  <c r="K8516" i="1"/>
  <c r="O8519" i="1"/>
  <c r="M8523" i="1"/>
  <c r="L8525" i="1"/>
  <c r="O8528" i="1"/>
  <c r="R8533" i="1"/>
  <c r="K8559" i="1"/>
  <c r="L8567" i="1"/>
  <c r="O8569" i="1"/>
  <c r="K8579" i="1"/>
  <c r="D8582" i="1"/>
  <c r="K8607" i="1"/>
  <c r="N8612" i="1"/>
  <c r="L8617" i="1"/>
  <c r="O8623" i="1"/>
  <c r="Q8624" i="1"/>
  <c r="O8629" i="1"/>
  <c r="L8665" i="1"/>
  <c r="O8667" i="1"/>
  <c r="O8672" i="1"/>
  <c r="E8679" i="1"/>
  <c r="K8680" i="1"/>
  <c r="K8705" i="1"/>
  <c r="O8712" i="1"/>
  <c r="L8716" i="1"/>
  <c r="M8720" i="1"/>
  <c r="D8726" i="1"/>
  <c r="N8727" i="1"/>
  <c r="D8728" i="1"/>
  <c r="D8773" i="1"/>
  <c r="D8775" i="1"/>
  <c r="K8799" i="1"/>
  <c r="M8803" i="1"/>
  <c r="Q8820" i="1"/>
  <c r="L8825" i="1"/>
  <c r="D8829" i="1"/>
  <c r="K8848" i="1"/>
  <c r="Q8865" i="1"/>
  <c r="P8867" i="1"/>
  <c r="P8869" i="1"/>
  <c r="E8875" i="1"/>
  <c r="P8871" i="1"/>
  <c r="D8874" i="1"/>
  <c r="L8893" i="1"/>
  <c r="L8896" i="1"/>
  <c r="K8901" i="1"/>
  <c r="N8903" i="1"/>
  <c r="M8905" i="1"/>
  <c r="N8907" i="1"/>
  <c r="K8915" i="1"/>
  <c r="K8917" i="1"/>
  <c r="J6633" i="1"/>
  <c r="S6630" i="1"/>
  <c r="O6656" i="1"/>
  <c r="E6668" i="1"/>
  <c r="R6708" i="1"/>
  <c r="N9723" i="1"/>
  <c r="L5065" i="1"/>
  <c r="O5077" i="1"/>
  <c r="L5211" i="1"/>
  <c r="O5213" i="1"/>
  <c r="Q5220" i="1"/>
  <c r="O5357" i="1"/>
  <c r="D5368" i="1"/>
  <c r="D5372" i="1"/>
  <c r="S5382" i="1"/>
  <c r="N5397" i="1"/>
  <c r="N5445" i="1"/>
  <c r="O5457" i="1"/>
  <c r="Q5552" i="1"/>
  <c r="N5593" i="1"/>
  <c r="P5595" i="1"/>
  <c r="N5601" i="1"/>
  <c r="N5603" i="1"/>
  <c r="D5604" i="1"/>
  <c r="K5637" i="1"/>
  <c r="K5683" i="1"/>
  <c r="O5693" i="1"/>
  <c r="P5695" i="1"/>
  <c r="M5701" i="1"/>
  <c r="S5703" i="1"/>
  <c r="R5705" i="1"/>
  <c r="D5709" i="1"/>
  <c r="N5744" i="1"/>
  <c r="K5797" i="1"/>
  <c r="O5799" i="1"/>
  <c r="S5801" i="1"/>
  <c r="L5843" i="1"/>
  <c r="N5845" i="1"/>
  <c r="K5940" i="1"/>
  <c r="N6119" i="1"/>
  <c r="O6121" i="1"/>
  <c r="O6123" i="1"/>
  <c r="N6167" i="1"/>
  <c r="O6169" i="1"/>
  <c r="O6171" i="1"/>
  <c r="L6177" i="1"/>
  <c r="M6185" i="1"/>
  <c r="N6216" i="1"/>
  <c r="O6268" i="1"/>
  <c r="P6319" i="1"/>
  <c r="P6321" i="1"/>
  <c r="K6352" i="1"/>
  <c r="K6361" i="1"/>
  <c r="R6371" i="1"/>
  <c r="L6553" i="1"/>
  <c r="P6560" i="1"/>
  <c r="L6597" i="1"/>
  <c r="K6616" i="1"/>
  <c r="M6617" i="1"/>
  <c r="M8471" i="1"/>
  <c r="L8473" i="1"/>
  <c r="L8475" i="1"/>
  <c r="N8480" i="1"/>
  <c r="S8487" i="1"/>
  <c r="K8489" i="1"/>
  <c r="J8505" i="1"/>
  <c r="S8505" i="1" s="1"/>
  <c r="K8508" i="1"/>
  <c r="L8511" i="1"/>
  <c r="K8517" i="1"/>
  <c r="N8521" i="1"/>
  <c r="O8523" i="1"/>
  <c r="M8525" i="1"/>
  <c r="L8527" i="1"/>
  <c r="Q8528" i="1"/>
  <c r="D8536" i="1"/>
  <c r="L8559" i="1"/>
  <c r="K8564" i="1"/>
  <c r="N8567" i="1"/>
  <c r="K8576" i="1"/>
  <c r="M8579" i="1"/>
  <c r="L8607" i="1"/>
  <c r="L8713" i="1"/>
  <c r="K8717" i="1"/>
  <c r="E8731" i="1"/>
  <c r="P8727" i="1"/>
  <c r="E8775" i="1"/>
  <c r="L8799" i="1"/>
  <c r="N8803" i="1"/>
  <c r="Q8867" i="1"/>
  <c r="Q8869" i="1"/>
  <c r="L8872" i="1"/>
  <c r="M8896" i="1"/>
  <c r="P8907" i="1"/>
  <c r="L8915" i="1"/>
  <c r="L8917" i="1"/>
  <c r="L6657" i="1"/>
  <c r="D8925" i="1"/>
  <c r="L6636" i="1"/>
  <c r="M6647" i="1"/>
  <c r="K6649" i="1"/>
  <c r="N6651" i="1"/>
  <c r="P6652" i="1"/>
  <c r="L6659" i="1"/>
  <c r="L6660" i="1"/>
  <c r="L6661" i="1"/>
  <c r="Q6663" i="1"/>
  <c r="P6664" i="1"/>
  <c r="O6665" i="1"/>
  <c r="L6689" i="1"/>
  <c r="K6700" i="1"/>
  <c r="M6701" i="1"/>
  <c r="N6703" i="1"/>
  <c r="O6704" i="1"/>
  <c r="P6705" i="1"/>
  <c r="M6737" i="1"/>
  <c r="K6745" i="1"/>
  <c r="M6743" i="1"/>
  <c r="M6745" i="1"/>
  <c r="O6743" i="1"/>
  <c r="O6744" i="1"/>
  <c r="E6759" i="1"/>
  <c r="P6805" i="1"/>
  <c r="N6857" i="1"/>
  <c r="O6856" i="1"/>
  <c r="P6855" i="1"/>
  <c r="M6857" i="1"/>
  <c r="N6856" i="1"/>
  <c r="O6855" i="1"/>
  <c r="L6857" i="1"/>
  <c r="M6856" i="1"/>
  <c r="N6855" i="1"/>
  <c r="S6857" i="1"/>
  <c r="K6857" i="1"/>
  <c r="L6856" i="1"/>
  <c r="M6855" i="1"/>
  <c r="R6857" i="1"/>
  <c r="S6856" i="1"/>
  <c r="K6856" i="1"/>
  <c r="L6855" i="1"/>
  <c r="Q6857" i="1"/>
  <c r="R6856" i="1"/>
  <c r="S6855" i="1"/>
  <c r="K6855" i="1"/>
  <c r="O6857" i="1"/>
  <c r="P6856" i="1"/>
  <c r="Q6855" i="1"/>
  <c r="E6907" i="1"/>
  <c r="E6956" i="1"/>
  <c r="R6663" i="1"/>
  <c r="Q6664" i="1"/>
  <c r="P6665" i="1"/>
  <c r="K6687" i="1"/>
  <c r="M6689" i="1"/>
  <c r="L6700" i="1"/>
  <c r="N6701" i="1"/>
  <c r="O6703" i="1"/>
  <c r="P6704" i="1"/>
  <c r="Q6705" i="1"/>
  <c r="K6735" i="1"/>
  <c r="K6743" i="1"/>
  <c r="L6745" i="1"/>
  <c r="O6761" i="1"/>
  <c r="P6760" i="1"/>
  <c r="Q6759" i="1"/>
  <c r="N6761" i="1"/>
  <c r="O6760" i="1"/>
  <c r="P6759" i="1"/>
  <c r="M6761" i="1"/>
  <c r="N6760" i="1"/>
  <c r="O6759" i="1"/>
  <c r="S6761" i="1"/>
  <c r="K6761" i="1"/>
  <c r="L6760" i="1"/>
  <c r="M6759" i="1"/>
  <c r="Q6761" i="1"/>
  <c r="R6760" i="1"/>
  <c r="S6759" i="1"/>
  <c r="K6759" i="1"/>
  <c r="L6761" i="1"/>
  <c r="L6836" i="1"/>
  <c r="K6836" i="1"/>
  <c r="N6837" i="1"/>
  <c r="N6835" i="1"/>
  <c r="M6837" i="1"/>
  <c r="M6835" i="1"/>
  <c r="L6837" i="1"/>
  <c r="L6835" i="1"/>
  <c r="K6837" i="1"/>
  <c r="K6835" i="1"/>
  <c r="M6836" i="1"/>
  <c r="R6855" i="1"/>
  <c r="N8921" i="1"/>
  <c r="D8921" i="1"/>
  <c r="D8923" i="1"/>
  <c r="L6637" i="1"/>
  <c r="O6647" i="1"/>
  <c r="M6649" i="1"/>
  <c r="P6651" i="1"/>
  <c r="L6653" i="1"/>
  <c r="N6659" i="1"/>
  <c r="N6660" i="1"/>
  <c r="N6661" i="1"/>
  <c r="K6663" i="1"/>
  <c r="S6663" i="1"/>
  <c r="R6664" i="1"/>
  <c r="Q6665" i="1"/>
  <c r="K6683" i="1"/>
  <c r="L6687" i="1"/>
  <c r="M6696" i="1"/>
  <c r="K6699" i="1"/>
  <c r="M6700" i="1"/>
  <c r="O6701" i="1"/>
  <c r="P6703" i="1"/>
  <c r="Q6704" i="1"/>
  <c r="S6726" i="1"/>
  <c r="J6728" i="1"/>
  <c r="L6735" i="1"/>
  <c r="L6743" i="1"/>
  <c r="N6745" i="1"/>
  <c r="D6757" i="1"/>
  <c r="L6759" i="1"/>
  <c r="P6761" i="1"/>
  <c r="M6797" i="1"/>
  <c r="K6796" i="1"/>
  <c r="L6797" i="1"/>
  <c r="P6795" i="1"/>
  <c r="K6797" i="1"/>
  <c r="O6795" i="1"/>
  <c r="O6796" i="1"/>
  <c r="M6795" i="1"/>
  <c r="O6797" i="1"/>
  <c r="M6796" i="1"/>
  <c r="K6795" i="1"/>
  <c r="Q6856" i="1"/>
  <c r="L6781" i="1"/>
  <c r="K6781" i="1"/>
  <c r="K6780" i="1"/>
  <c r="K6779" i="1"/>
  <c r="O6805" i="1"/>
  <c r="O6804" i="1"/>
  <c r="O6803" i="1"/>
  <c r="N6805" i="1"/>
  <c r="N6804" i="1"/>
  <c r="N6803" i="1"/>
  <c r="M6805" i="1"/>
  <c r="M6804" i="1"/>
  <c r="M6803" i="1"/>
  <c r="L6805" i="1"/>
  <c r="L6804" i="1"/>
  <c r="L6803" i="1"/>
  <c r="K6805" i="1"/>
  <c r="K6804" i="1"/>
  <c r="K6803" i="1"/>
  <c r="Q6805" i="1"/>
  <c r="Q6804" i="1"/>
  <c r="Q6803" i="1"/>
  <c r="J6919" i="1"/>
  <c r="J6920" i="1"/>
  <c r="S6918" i="1"/>
  <c r="J6921" i="1"/>
  <c r="L6652" i="1"/>
  <c r="N6653" i="1"/>
  <c r="P6659" i="1"/>
  <c r="P6660" i="1"/>
  <c r="P6661" i="1"/>
  <c r="M6663" i="1"/>
  <c r="L6664" i="1"/>
  <c r="K6665" i="1"/>
  <c r="S6665" i="1"/>
  <c r="E6667" i="1"/>
  <c r="O6681" i="1"/>
  <c r="K6684" i="1"/>
  <c r="K6688" i="1"/>
  <c r="M6699" i="1"/>
  <c r="O6700" i="1"/>
  <c r="K6704" i="1"/>
  <c r="L6705" i="1"/>
  <c r="P6711" i="1"/>
  <c r="O6712" i="1"/>
  <c r="N6713" i="1"/>
  <c r="K6736" i="1"/>
  <c r="K6744" i="1"/>
  <c r="R6759" i="1"/>
  <c r="L6779" i="1"/>
  <c r="N6795" i="1"/>
  <c r="P6803" i="1"/>
  <c r="Q6944" i="1"/>
  <c r="P6943" i="1"/>
  <c r="Q6945" i="1"/>
  <c r="P6944" i="1"/>
  <c r="O6943" i="1"/>
  <c r="P6945" i="1"/>
  <c r="O6944" i="1"/>
  <c r="N6943" i="1"/>
  <c r="O6945" i="1"/>
  <c r="N6944" i="1"/>
  <c r="M6943" i="1"/>
  <c r="N6945" i="1"/>
  <c r="M6944" i="1"/>
  <c r="L6943" i="1"/>
  <c r="M6945" i="1"/>
  <c r="L6944" i="1"/>
  <c r="K6943" i="1"/>
  <c r="K6945" i="1"/>
  <c r="Q6943" i="1"/>
  <c r="Q8919" i="1"/>
  <c r="D8920" i="1"/>
  <c r="D8924" i="1"/>
  <c r="K6635" i="1"/>
  <c r="K6651" i="1"/>
  <c r="M6652" i="1"/>
  <c r="O6653" i="1"/>
  <c r="Q6659" i="1"/>
  <c r="Q6660" i="1"/>
  <c r="Q6661" i="1"/>
  <c r="N6663" i="1"/>
  <c r="M6664" i="1"/>
  <c r="L6665" i="1"/>
  <c r="S6678" i="1"/>
  <c r="L6684" i="1"/>
  <c r="L6688" i="1"/>
  <c r="M6692" i="1"/>
  <c r="M6695" i="1"/>
  <c r="K6697" i="1"/>
  <c r="N6699" i="1"/>
  <c r="P6700" i="1"/>
  <c r="K6703" i="1"/>
  <c r="L6704" i="1"/>
  <c r="M6705" i="1"/>
  <c r="Q6711" i="1"/>
  <c r="P6712" i="1"/>
  <c r="O6713" i="1"/>
  <c r="J6729" i="1"/>
  <c r="K6732" i="1"/>
  <c r="L6736" i="1"/>
  <c r="L6744" i="1"/>
  <c r="E6764" i="1"/>
  <c r="K6760" i="1"/>
  <c r="L6780" i="1"/>
  <c r="L6796" i="1"/>
  <c r="R6803" i="1"/>
  <c r="E6812" i="1"/>
  <c r="E6811" i="1"/>
  <c r="E6855" i="1"/>
  <c r="L6877" i="1"/>
  <c r="K6877" i="1"/>
  <c r="L6876" i="1"/>
  <c r="K6876" i="1"/>
  <c r="L6875" i="1"/>
  <c r="K6875" i="1"/>
  <c r="K6944" i="1"/>
  <c r="L6651" i="1"/>
  <c r="N6652" i="1"/>
  <c r="R6659" i="1"/>
  <c r="R6660" i="1"/>
  <c r="O6663" i="1"/>
  <c r="N6664" i="1"/>
  <c r="N6695" i="1"/>
  <c r="O6699" i="1"/>
  <c r="L6703" i="1"/>
  <c r="M6704" i="1"/>
  <c r="R6711" i="1"/>
  <c r="Q6712" i="1"/>
  <c r="J6727" i="1"/>
  <c r="L6732" i="1"/>
  <c r="M6736" i="1"/>
  <c r="M6744" i="1"/>
  <c r="M6760" i="1"/>
  <c r="N6796" i="1"/>
  <c r="P6804" i="1"/>
  <c r="L6893" i="1"/>
  <c r="P6891" i="1"/>
  <c r="K6893" i="1"/>
  <c r="O6891" i="1"/>
  <c r="P6892" i="1"/>
  <c r="N6891" i="1"/>
  <c r="O6892" i="1"/>
  <c r="M6891" i="1"/>
  <c r="P6893" i="1"/>
  <c r="N6892" i="1"/>
  <c r="L6891" i="1"/>
  <c r="O6893" i="1"/>
  <c r="M6892" i="1"/>
  <c r="K6891" i="1"/>
  <c r="M6893" i="1"/>
  <c r="K6892" i="1"/>
  <c r="L6945" i="1"/>
  <c r="S6776" i="1"/>
  <c r="R6774" i="1"/>
  <c r="S6775" i="1"/>
  <c r="R6804" i="1"/>
  <c r="P6747" i="1"/>
  <c r="L6749" i="1"/>
  <c r="M6751" i="1"/>
  <c r="N6752" i="1"/>
  <c r="O6753" i="1"/>
  <c r="N6755" i="1"/>
  <c r="N6756" i="1"/>
  <c r="N6757" i="1"/>
  <c r="L6783" i="1"/>
  <c r="N6787" i="1"/>
  <c r="N6789" i="1"/>
  <c r="P6799" i="1"/>
  <c r="Q6800" i="1"/>
  <c r="N6807" i="1"/>
  <c r="M6808" i="1"/>
  <c r="L6809" i="1"/>
  <c r="S6822" i="1"/>
  <c r="L6828" i="1"/>
  <c r="L6832" i="1"/>
  <c r="M6839" i="1"/>
  <c r="K6841" i="1"/>
  <c r="N6843" i="1"/>
  <c r="P6844" i="1"/>
  <c r="K6847" i="1"/>
  <c r="L6848" i="1"/>
  <c r="M6849" i="1"/>
  <c r="L6851" i="1"/>
  <c r="L6852" i="1"/>
  <c r="L6853" i="1"/>
  <c r="L6881" i="1"/>
  <c r="L6883" i="1"/>
  <c r="L6885" i="1"/>
  <c r="K6888" i="1"/>
  <c r="N6889" i="1"/>
  <c r="N6895" i="1"/>
  <c r="O6896" i="1"/>
  <c r="P6897" i="1"/>
  <c r="O6899" i="1"/>
  <c r="O6900" i="1"/>
  <c r="O6901" i="1"/>
  <c r="L6903" i="1"/>
  <c r="K6904" i="1"/>
  <c r="S6904" i="1"/>
  <c r="R6905" i="1"/>
  <c r="E6904" i="1"/>
  <c r="L6923" i="1"/>
  <c r="M6927" i="1"/>
  <c r="K6932" i="1"/>
  <c r="K6935" i="1"/>
  <c r="N6936" i="1"/>
  <c r="R6947" i="1"/>
  <c r="R6948" i="1"/>
  <c r="R6949" i="1"/>
  <c r="E6951" i="1"/>
  <c r="O6951" i="1"/>
  <c r="N6952" i="1"/>
  <c r="M6953" i="1"/>
  <c r="K6973" i="1"/>
  <c r="M6976" i="1"/>
  <c r="N6980" i="1"/>
  <c r="N6983" i="1"/>
  <c r="L6985" i="1"/>
  <c r="O6987" i="1"/>
  <c r="K6989" i="1"/>
  <c r="M6995" i="1"/>
  <c r="M6996" i="1"/>
  <c r="M6997" i="1"/>
  <c r="R6999" i="1"/>
  <c r="Q7000" i="1"/>
  <c r="P7001" i="1"/>
  <c r="J7015" i="1"/>
  <c r="K7023" i="1"/>
  <c r="L7047" i="1"/>
  <c r="P7049" i="1"/>
  <c r="L7083" i="1"/>
  <c r="N7091" i="1"/>
  <c r="R7093" i="1"/>
  <c r="M7136" i="1"/>
  <c r="O7144" i="1"/>
  <c r="D7146" i="1"/>
  <c r="E7192" i="1"/>
  <c r="D7188" i="1"/>
  <c r="Q7040" i="1"/>
  <c r="P7039" i="1"/>
  <c r="Q7041" i="1"/>
  <c r="P7040" i="1"/>
  <c r="O7039" i="1"/>
  <c r="O7041" i="1"/>
  <c r="N7040" i="1"/>
  <c r="M7039" i="1"/>
  <c r="M7041" i="1"/>
  <c r="L7040" i="1"/>
  <c r="K7039" i="1"/>
  <c r="L7041" i="1"/>
  <c r="R7254" i="1"/>
  <c r="S7255" i="1"/>
  <c r="S7256" i="1"/>
  <c r="L6748" i="1"/>
  <c r="N6749" i="1"/>
  <c r="O6751" i="1"/>
  <c r="P6752" i="1"/>
  <c r="Q6753" i="1"/>
  <c r="P6755" i="1"/>
  <c r="P6756" i="1"/>
  <c r="P6757" i="1"/>
  <c r="E6763" i="1"/>
  <c r="L6788" i="1"/>
  <c r="K6800" i="1"/>
  <c r="L6801" i="1"/>
  <c r="P6807" i="1"/>
  <c r="O6808" i="1"/>
  <c r="N6809" i="1"/>
  <c r="K6833" i="1"/>
  <c r="O6839" i="1"/>
  <c r="M6841" i="1"/>
  <c r="M6847" i="1"/>
  <c r="N6848" i="1"/>
  <c r="O6849" i="1"/>
  <c r="N6851" i="1"/>
  <c r="N6852" i="1"/>
  <c r="N6853" i="1"/>
  <c r="M6888" i="1"/>
  <c r="Q6899" i="1"/>
  <c r="Q6900" i="1"/>
  <c r="Q6901" i="1"/>
  <c r="N6903" i="1"/>
  <c r="M6904" i="1"/>
  <c r="L6905" i="1"/>
  <c r="L6928" i="1"/>
  <c r="M6932" i="1"/>
  <c r="M6935" i="1"/>
  <c r="K6937" i="1"/>
  <c r="Q6951" i="1"/>
  <c r="P6952" i="1"/>
  <c r="O6953" i="1"/>
  <c r="L6977" i="1"/>
  <c r="K6988" i="1"/>
  <c r="M6989" i="1"/>
  <c r="O6995" i="1"/>
  <c r="O6996" i="1"/>
  <c r="O6997" i="1"/>
  <c r="E7000" i="1"/>
  <c r="J7017" i="1"/>
  <c r="M7023" i="1"/>
  <c r="K7029" i="1"/>
  <c r="K7027" i="1"/>
  <c r="L7029" i="1"/>
  <c r="M7032" i="1"/>
  <c r="M7033" i="1"/>
  <c r="O7031" i="1"/>
  <c r="O7032" i="1"/>
  <c r="O7037" i="1"/>
  <c r="M7036" i="1"/>
  <c r="K7035" i="1"/>
  <c r="N7037" i="1"/>
  <c r="L7036" i="1"/>
  <c r="L7037" i="1"/>
  <c r="P7035" i="1"/>
  <c r="P7036" i="1"/>
  <c r="L7039" i="1"/>
  <c r="N7041" i="1"/>
  <c r="D7045" i="1"/>
  <c r="R7047" i="1"/>
  <c r="L7084" i="1"/>
  <c r="R7091" i="1"/>
  <c r="E7143" i="1"/>
  <c r="P7237" i="1"/>
  <c r="P7236" i="1"/>
  <c r="P7235" i="1"/>
  <c r="O7237" i="1"/>
  <c r="O7236" i="1"/>
  <c r="O7235" i="1"/>
  <c r="N7237" i="1"/>
  <c r="N7236" i="1"/>
  <c r="N7235" i="1"/>
  <c r="L7237" i="1"/>
  <c r="L7236" i="1"/>
  <c r="L7235" i="1"/>
  <c r="M7236" i="1"/>
  <c r="K7236" i="1"/>
  <c r="R7237" i="1"/>
  <c r="R7235" i="1"/>
  <c r="Q7237" i="1"/>
  <c r="Q7235" i="1"/>
  <c r="M7237" i="1"/>
  <c r="M7235" i="1"/>
  <c r="K7237" i="1"/>
  <c r="K7235" i="1"/>
  <c r="Q7236" i="1"/>
  <c r="L6833" i="1"/>
  <c r="N6847" i="1"/>
  <c r="O6848" i="1"/>
  <c r="P6849" i="1"/>
  <c r="E6856" i="1"/>
  <c r="R6899" i="1"/>
  <c r="R6900" i="1"/>
  <c r="R6901" i="1"/>
  <c r="N6932" i="1"/>
  <c r="N6935" i="1"/>
  <c r="L6937" i="1"/>
  <c r="R6951" i="1"/>
  <c r="Q6952" i="1"/>
  <c r="P6953" i="1"/>
  <c r="L6988" i="1"/>
  <c r="N6989" i="1"/>
  <c r="D6996" i="1"/>
  <c r="E7003" i="1"/>
  <c r="O7017" i="1"/>
  <c r="K7024" i="1"/>
  <c r="N7039" i="1"/>
  <c r="P7041" i="1"/>
  <c r="K7048" i="1"/>
  <c r="N7084" i="1"/>
  <c r="N7092" i="1"/>
  <c r="D7092" i="1"/>
  <c r="E7095" i="1"/>
  <c r="M7221" i="1"/>
  <c r="M7219" i="1"/>
  <c r="L7221" i="1"/>
  <c r="L7219" i="1"/>
  <c r="K7221" i="1"/>
  <c r="K7219" i="1"/>
  <c r="M7220" i="1"/>
  <c r="N7221" i="1"/>
  <c r="N7220" i="1"/>
  <c r="L7220" i="1"/>
  <c r="K7220" i="1"/>
  <c r="N7219" i="1"/>
  <c r="L7260" i="1"/>
  <c r="K7260" i="1"/>
  <c r="L7259" i="1"/>
  <c r="K7259" i="1"/>
  <c r="L7261" i="1"/>
  <c r="K7261" i="1"/>
  <c r="R6755" i="1"/>
  <c r="R6756" i="1"/>
  <c r="R6757" i="1"/>
  <c r="N6788" i="1"/>
  <c r="L6799" i="1"/>
  <c r="M6800" i="1"/>
  <c r="N6801" i="1"/>
  <c r="R6807" i="1"/>
  <c r="Q6808" i="1"/>
  <c r="P6809" i="1"/>
  <c r="J6823" i="1"/>
  <c r="K6831" i="1"/>
  <c r="M6833" i="1"/>
  <c r="L6840" i="1"/>
  <c r="O6841" i="1"/>
  <c r="L6844" i="1"/>
  <c r="O6847" i="1"/>
  <c r="P6848" i="1"/>
  <c r="Q6849" i="1"/>
  <c r="P6851" i="1"/>
  <c r="P6852" i="1"/>
  <c r="P6853" i="1"/>
  <c r="E6859" i="1"/>
  <c r="L6884" i="1"/>
  <c r="L6887" i="1"/>
  <c r="O6888" i="1"/>
  <c r="K6896" i="1"/>
  <c r="K6899" i="1"/>
  <c r="K6900" i="1"/>
  <c r="K6901" i="1"/>
  <c r="P6903" i="1"/>
  <c r="O6904" i="1"/>
  <c r="N6905" i="1"/>
  <c r="K6929" i="1"/>
  <c r="K6931" i="1"/>
  <c r="K6933" i="1"/>
  <c r="O6935" i="1"/>
  <c r="M6937" i="1"/>
  <c r="P6939" i="1"/>
  <c r="L6941" i="1"/>
  <c r="N6947" i="1"/>
  <c r="N6948" i="1"/>
  <c r="N6949" i="1"/>
  <c r="K6951" i="1"/>
  <c r="S6951" i="1"/>
  <c r="R6952" i="1"/>
  <c r="Q6953" i="1"/>
  <c r="K6971" i="1"/>
  <c r="L6975" i="1"/>
  <c r="N6979" i="1"/>
  <c r="N6981" i="1"/>
  <c r="M6984" i="1"/>
  <c r="K6987" i="1"/>
  <c r="M6988" i="1"/>
  <c r="O6989" i="1"/>
  <c r="P6991" i="1"/>
  <c r="Q6992" i="1"/>
  <c r="Q6995" i="1"/>
  <c r="Q6996" i="1"/>
  <c r="Q6997" i="1"/>
  <c r="N6999" i="1"/>
  <c r="M7000" i="1"/>
  <c r="L7001" i="1"/>
  <c r="S7014" i="1"/>
  <c r="L7024" i="1"/>
  <c r="M7027" i="1"/>
  <c r="N7029" i="1"/>
  <c r="L7031" i="1"/>
  <c r="L7033" i="1"/>
  <c r="M7035" i="1"/>
  <c r="M7037" i="1"/>
  <c r="Q7039" i="1"/>
  <c r="D7047" i="1"/>
  <c r="O7048" i="1"/>
  <c r="L7085" i="1"/>
  <c r="P7092" i="1"/>
  <c r="J7111" i="1"/>
  <c r="S7110" i="1"/>
  <c r="J7113" i="1"/>
  <c r="M7125" i="1"/>
  <c r="M7123" i="1"/>
  <c r="L7125" i="1"/>
  <c r="L7123" i="1"/>
  <c r="K7125" i="1"/>
  <c r="K7123" i="1"/>
  <c r="M7124" i="1"/>
  <c r="K7124" i="1"/>
  <c r="K6752" i="1"/>
  <c r="L6753" i="1"/>
  <c r="K6755" i="1"/>
  <c r="K6756" i="1"/>
  <c r="K6757" i="1"/>
  <c r="K6785" i="1"/>
  <c r="K6787" i="1"/>
  <c r="K6789" i="1"/>
  <c r="M6799" i="1"/>
  <c r="N6800" i="1"/>
  <c r="O6801" i="1"/>
  <c r="S6807" i="1"/>
  <c r="R6808" i="1"/>
  <c r="Q6809" i="1"/>
  <c r="L6831" i="1"/>
  <c r="M6840" i="1"/>
  <c r="P6847" i="1"/>
  <c r="Q6848" i="1"/>
  <c r="Q6851" i="1"/>
  <c r="Q6852" i="1"/>
  <c r="Q6853" i="1"/>
  <c r="Q6873" i="1"/>
  <c r="L6899" i="1"/>
  <c r="L6900" i="1"/>
  <c r="L6901" i="1"/>
  <c r="L6929" i="1"/>
  <c r="L6931" i="1"/>
  <c r="L6933" i="1"/>
  <c r="K6936" i="1"/>
  <c r="N6937" i="1"/>
  <c r="L6951" i="1"/>
  <c r="K6952" i="1"/>
  <c r="S6952" i="1"/>
  <c r="R6953" i="1"/>
  <c r="L6971" i="1"/>
  <c r="L6987" i="1"/>
  <c r="N6988" i="1"/>
  <c r="P6989" i="1"/>
  <c r="R6995" i="1"/>
  <c r="R6996" i="1"/>
  <c r="R6997" i="1"/>
  <c r="M7024" i="1"/>
  <c r="N7027" i="1"/>
  <c r="K7040" i="1"/>
  <c r="Q7048" i="1"/>
  <c r="E7048" i="1"/>
  <c r="R7062" i="1"/>
  <c r="S7063" i="1"/>
  <c r="K7069" i="1"/>
  <c r="L7068" i="1"/>
  <c r="K7068" i="1"/>
  <c r="K7067" i="1"/>
  <c r="N7085" i="1"/>
  <c r="R7092" i="1"/>
  <c r="Q7136" i="1"/>
  <c r="P7135" i="1"/>
  <c r="Q7137" i="1"/>
  <c r="P7136" i="1"/>
  <c r="O7135" i="1"/>
  <c r="P7137" i="1"/>
  <c r="O7136" i="1"/>
  <c r="N7135" i="1"/>
  <c r="O7137" i="1"/>
  <c r="N7136" i="1"/>
  <c r="M7135" i="1"/>
  <c r="M7137" i="1"/>
  <c r="L7136" i="1"/>
  <c r="K7135" i="1"/>
  <c r="K7137" i="1"/>
  <c r="Q7135" i="1"/>
  <c r="L7145" i="1"/>
  <c r="M7144" i="1"/>
  <c r="N7143" i="1"/>
  <c r="S7145" i="1"/>
  <c r="K7145" i="1"/>
  <c r="L7144" i="1"/>
  <c r="M7143" i="1"/>
  <c r="R7145" i="1"/>
  <c r="S7144" i="1"/>
  <c r="K7144" i="1"/>
  <c r="L7143" i="1"/>
  <c r="Q7145" i="1"/>
  <c r="R7144" i="1"/>
  <c r="S7143" i="1"/>
  <c r="K7143" i="1"/>
  <c r="O7145" i="1"/>
  <c r="P7144" i="1"/>
  <c r="Q7143" i="1"/>
  <c r="M7145" i="1"/>
  <c r="N7144" i="1"/>
  <c r="O7143" i="1"/>
  <c r="S7161" i="1"/>
  <c r="N6747" i="1"/>
  <c r="K6751" i="1"/>
  <c r="L6752" i="1"/>
  <c r="L6755" i="1"/>
  <c r="L6756" i="1"/>
  <c r="L6787" i="1"/>
  <c r="N6799" i="1"/>
  <c r="O6800" i="1"/>
  <c r="L6807" i="1"/>
  <c r="K6808" i="1"/>
  <c r="S6808" i="1"/>
  <c r="J6825" i="1"/>
  <c r="K6839" i="1"/>
  <c r="Q6847" i="1"/>
  <c r="K6849" i="1"/>
  <c r="R6851" i="1"/>
  <c r="R6852" i="1"/>
  <c r="N6887" i="1"/>
  <c r="M6899" i="1"/>
  <c r="M6900" i="1"/>
  <c r="M6901" i="1"/>
  <c r="R6903" i="1"/>
  <c r="Q6904" i="1"/>
  <c r="K6927" i="1"/>
  <c r="M6931" i="1"/>
  <c r="L6936" i="1"/>
  <c r="O6937" i="1"/>
  <c r="L6940" i="1"/>
  <c r="P6947" i="1"/>
  <c r="P6948" i="1"/>
  <c r="M6951" i="1"/>
  <c r="L6952" i="1"/>
  <c r="K6953" i="1"/>
  <c r="E6955" i="1"/>
  <c r="L6983" i="1"/>
  <c r="M6987" i="1"/>
  <c r="K6992" i="1"/>
  <c r="K6995" i="1"/>
  <c r="K6996" i="1"/>
  <c r="P6999" i="1"/>
  <c r="O7000" i="1"/>
  <c r="L7025" i="1"/>
  <c r="K7028" i="1"/>
  <c r="N7031" i="1"/>
  <c r="O7033" i="1"/>
  <c r="O7035" i="1"/>
  <c r="M7040" i="1"/>
  <c r="E7052" i="1"/>
  <c r="L7067" i="1"/>
  <c r="J7112" i="1"/>
  <c r="L7135" i="1"/>
  <c r="P7143" i="1"/>
  <c r="S7337" i="1"/>
  <c r="K7337" i="1"/>
  <c r="L7336" i="1"/>
  <c r="M7335" i="1"/>
  <c r="O7337" i="1"/>
  <c r="P7336" i="1"/>
  <c r="Q7335" i="1"/>
  <c r="S7336" i="1"/>
  <c r="R7335" i="1"/>
  <c r="R7336" i="1"/>
  <c r="P7335" i="1"/>
  <c r="R7337" i="1"/>
  <c r="Q7336" i="1"/>
  <c r="O7335" i="1"/>
  <c r="Q7337" i="1"/>
  <c r="O7336" i="1"/>
  <c r="N7335" i="1"/>
  <c r="P7337" i="1"/>
  <c r="N7336" i="1"/>
  <c r="L7335" i="1"/>
  <c r="N7337" i="1"/>
  <c r="M7336" i="1"/>
  <c r="K7335" i="1"/>
  <c r="L7337" i="1"/>
  <c r="S7335" i="1"/>
  <c r="M7337" i="1"/>
  <c r="K7336" i="1"/>
  <c r="K6848" i="1"/>
  <c r="N6899" i="1"/>
  <c r="N6900" i="1"/>
  <c r="M7025" i="1"/>
  <c r="O7040" i="1"/>
  <c r="M7049" i="1"/>
  <c r="N7048" i="1"/>
  <c r="O7047" i="1"/>
  <c r="L7049" i="1"/>
  <c r="M7048" i="1"/>
  <c r="N7047" i="1"/>
  <c r="S7049" i="1"/>
  <c r="K7049" i="1"/>
  <c r="L7048" i="1"/>
  <c r="M7047" i="1"/>
  <c r="Q7049" i="1"/>
  <c r="R7048" i="1"/>
  <c r="S7047" i="1"/>
  <c r="K7047" i="1"/>
  <c r="O7049" i="1"/>
  <c r="P7048" i="1"/>
  <c r="Q7047" i="1"/>
  <c r="N7049" i="1"/>
  <c r="K7085" i="1"/>
  <c r="O7083" i="1"/>
  <c r="P7084" i="1"/>
  <c r="N7083" i="1"/>
  <c r="O7084" i="1"/>
  <c r="M7083" i="1"/>
  <c r="O7085" i="1"/>
  <c r="M7084" i="1"/>
  <c r="K7083" i="1"/>
  <c r="M7085" i="1"/>
  <c r="K7084" i="1"/>
  <c r="M7093" i="1"/>
  <c r="M7092" i="1"/>
  <c r="M7091" i="1"/>
  <c r="L7093" i="1"/>
  <c r="L7092" i="1"/>
  <c r="L7091" i="1"/>
  <c r="K7093" i="1"/>
  <c r="K7092" i="1"/>
  <c r="K7091" i="1"/>
  <c r="Q7093" i="1"/>
  <c r="Q7092" i="1"/>
  <c r="Q7091" i="1"/>
  <c r="O7093" i="1"/>
  <c r="O7092" i="1"/>
  <c r="O7091" i="1"/>
  <c r="P7093" i="1"/>
  <c r="E7340" i="1"/>
  <c r="E7339" i="1"/>
  <c r="L7043" i="1"/>
  <c r="L7044" i="1"/>
  <c r="L7045" i="1"/>
  <c r="L7073" i="1"/>
  <c r="L7075" i="1"/>
  <c r="L7077" i="1"/>
  <c r="K7127" i="1"/>
  <c r="N7128" i="1"/>
  <c r="R7139" i="1"/>
  <c r="R7140" i="1"/>
  <c r="R7141" i="1"/>
  <c r="K7165" i="1"/>
  <c r="N7172" i="1"/>
  <c r="N7175" i="1"/>
  <c r="L7177" i="1"/>
  <c r="O7179" i="1"/>
  <c r="K7181" i="1"/>
  <c r="D7191" i="1"/>
  <c r="K7223" i="1"/>
  <c r="M7232" i="1"/>
  <c r="E7240" i="1"/>
  <c r="S7241" i="1"/>
  <c r="K7241" i="1"/>
  <c r="L7240" i="1"/>
  <c r="M7239" i="1"/>
  <c r="R7241" i="1"/>
  <c r="S7240" i="1"/>
  <c r="K7240" i="1"/>
  <c r="L7239" i="1"/>
  <c r="Q7241" i="1"/>
  <c r="R7240" i="1"/>
  <c r="S7239" i="1"/>
  <c r="K7239" i="1"/>
  <c r="O7241" i="1"/>
  <c r="P7240" i="1"/>
  <c r="Q7239" i="1"/>
  <c r="Q7240" i="1"/>
  <c r="E7336" i="1"/>
  <c r="M7381" i="1"/>
  <c r="M7380" i="1"/>
  <c r="M7379" i="1"/>
  <c r="L7381" i="1"/>
  <c r="L7380" i="1"/>
  <c r="L7379" i="1"/>
  <c r="K7381" i="1"/>
  <c r="K7380" i="1"/>
  <c r="K7379" i="1"/>
  <c r="Q7381" i="1"/>
  <c r="Q7380" i="1"/>
  <c r="Q7379" i="1"/>
  <c r="O7381" i="1"/>
  <c r="O7380" i="1"/>
  <c r="O7379" i="1"/>
  <c r="R7380" i="1"/>
  <c r="P7380" i="1"/>
  <c r="N7380" i="1"/>
  <c r="R7379" i="1"/>
  <c r="P7379" i="1"/>
  <c r="R7381" i="1"/>
  <c r="N7379" i="1"/>
  <c r="N7381" i="1"/>
  <c r="N7043" i="1"/>
  <c r="N7044" i="1"/>
  <c r="N7045" i="1"/>
  <c r="L7071" i="1"/>
  <c r="N7075" i="1"/>
  <c r="N7077" i="1"/>
  <c r="M7080" i="1"/>
  <c r="P7087" i="1"/>
  <c r="Q7088" i="1"/>
  <c r="N7095" i="1"/>
  <c r="M7096" i="1"/>
  <c r="L7097" i="1"/>
  <c r="L7116" i="1"/>
  <c r="L7120" i="1"/>
  <c r="M7127" i="1"/>
  <c r="K7129" i="1"/>
  <c r="N7131" i="1"/>
  <c r="P7132" i="1"/>
  <c r="L7139" i="1"/>
  <c r="L7140" i="1"/>
  <c r="L7141" i="1"/>
  <c r="L7169" i="1"/>
  <c r="L7171" i="1"/>
  <c r="L7173" i="1"/>
  <c r="K7176" i="1"/>
  <c r="N7177" i="1"/>
  <c r="K7180" i="1"/>
  <c r="M7181" i="1"/>
  <c r="O7187" i="1"/>
  <c r="O7188" i="1"/>
  <c r="O7189" i="1"/>
  <c r="D7189" i="1"/>
  <c r="J7207" i="1"/>
  <c r="S7206" i="1"/>
  <c r="J7208" i="1"/>
  <c r="J7209" i="1"/>
  <c r="N7223" i="1"/>
  <c r="O7239" i="1"/>
  <c r="M7241" i="1"/>
  <c r="L7180" i="1"/>
  <c r="N7181" i="1"/>
  <c r="Q7233" i="1"/>
  <c r="P7232" i="1"/>
  <c r="O7231" i="1"/>
  <c r="P7233" i="1"/>
  <c r="O7232" i="1"/>
  <c r="N7231" i="1"/>
  <c r="O7233" i="1"/>
  <c r="N7232" i="1"/>
  <c r="M7231" i="1"/>
  <c r="M7233" i="1"/>
  <c r="L7232" i="1"/>
  <c r="K7231" i="1"/>
  <c r="L7233" i="1"/>
  <c r="E7244" i="1"/>
  <c r="E7243" i="1"/>
  <c r="P7276" i="1"/>
  <c r="N7275" i="1"/>
  <c r="O7276" i="1"/>
  <c r="M7275" i="1"/>
  <c r="P7277" i="1"/>
  <c r="N7276" i="1"/>
  <c r="L7275" i="1"/>
  <c r="O7277" i="1"/>
  <c r="M7276" i="1"/>
  <c r="K7275" i="1"/>
  <c r="M7277" i="1"/>
  <c r="K7276" i="1"/>
  <c r="K7277" i="1"/>
  <c r="O7275" i="1"/>
  <c r="E7287" i="1"/>
  <c r="D7284" i="1"/>
  <c r="E7288" i="1"/>
  <c r="E7479" i="1"/>
  <c r="D7476" i="1"/>
  <c r="E7480" i="1"/>
  <c r="P7043" i="1"/>
  <c r="P7044" i="1"/>
  <c r="P7045" i="1"/>
  <c r="E7051" i="1"/>
  <c r="O7065" i="1"/>
  <c r="K7072" i="1"/>
  <c r="L7076" i="1"/>
  <c r="L7079" i="1"/>
  <c r="O7080" i="1"/>
  <c r="K7088" i="1"/>
  <c r="L7089" i="1"/>
  <c r="P7095" i="1"/>
  <c r="O7096" i="1"/>
  <c r="N7097" i="1"/>
  <c r="K7121" i="1"/>
  <c r="O7127" i="1"/>
  <c r="M7129" i="1"/>
  <c r="P7131" i="1"/>
  <c r="L7133" i="1"/>
  <c r="N7139" i="1"/>
  <c r="N7140" i="1"/>
  <c r="N7141" i="1"/>
  <c r="K7163" i="1"/>
  <c r="N7171" i="1"/>
  <c r="N7173" i="1"/>
  <c r="M7176" i="1"/>
  <c r="K7179" i="1"/>
  <c r="M7180" i="1"/>
  <c r="O7181" i="1"/>
  <c r="Q7187" i="1"/>
  <c r="Q7188" i="1"/>
  <c r="Q7189" i="1"/>
  <c r="E7196" i="1"/>
  <c r="N7224" i="1"/>
  <c r="L7231" i="1"/>
  <c r="N7233" i="1"/>
  <c r="R7239" i="1"/>
  <c r="P7241" i="1"/>
  <c r="P7275" i="1"/>
  <c r="R7350" i="1"/>
  <c r="S7352" i="1"/>
  <c r="Q7043" i="1"/>
  <c r="Q7044" i="1"/>
  <c r="Q7045" i="1"/>
  <c r="L7072" i="1"/>
  <c r="M7076" i="1"/>
  <c r="M7079" i="1"/>
  <c r="K7081" i="1"/>
  <c r="K7087" i="1"/>
  <c r="L7088" i="1"/>
  <c r="Q7095" i="1"/>
  <c r="P7096" i="1"/>
  <c r="O7097" i="1"/>
  <c r="L7121" i="1"/>
  <c r="K7128" i="1"/>
  <c r="N7129" i="1"/>
  <c r="K7132" i="1"/>
  <c r="M7133" i="1"/>
  <c r="O7139" i="1"/>
  <c r="O7140" i="1"/>
  <c r="O7141" i="1"/>
  <c r="L7163" i="1"/>
  <c r="K7172" i="1"/>
  <c r="K7175" i="1"/>
  <c r="N7176" i="1"/>
  <c r="L7179" i="1"/>
  <c r="N7180" i="1"/>
  <c r="P7181" i="1"/>
  <c r="R7187" i="1"/>
  <c r="R7188" i="1"/>
  <c r="R7189" i="1"/>
  <c r="O7224" i="1"/>
  <c r="P7231" i="1"/>
  <c r="E7239" i="1"/>
  <c r="M7240" i="1"/>
  <c r="L7276" i="1"/>
  <c r="N7321" i="1"/>
  <c r="K7320" i="1"/>
  <c r="M7321" i="1"/>
  <c r="O7319" i="1"/>
  <c r="L7321" i="1"/>
  <c r="N7319" i="1"/>
  <c r="K7321" i="1"/>
  <c r="M7319" i="1"/>
  <c r="O7320" i="1"/>
  <c r="L7319" i="1"/>
  <c r="N7320" i="1"/>
  <c r="K7319" i="1"/>
  <c r="O7321" i="1"/>
  <c r="L7320" i="1"/>
  <c r="K7373" i="1"/>
  <c r="O7371" i="1"/>
  <c r="P7372" i="1"/>
  <c r="N7371" i="1"/>
  <c r="O7372" i="1"/>
  <c r="M7371" i="1"/>
  <c r="M7373" i="1"/>
  <c r="K7372" i="1"/>
  <c r="N7372" i="1"/>
  <c r="M7372" i="1"/>
  <c r="L7372" i="1"/>
  <c r="P7371" i="1"/>
  <c r="P7373" i="1"/>
  <c r="L7371" i="1"/>
  <c r="O7373" i="1"/>
  <c r="K7371" i="1"/>
  <c r="L7373" i="1"/>
  <c r="R7043" i="1"/>
  <c r="R7044" i="1"/>
  <c r="R7095" i="1"/>
  <c r="Q7096" i="1"/>
  <c r="K7119" i="1"/>
  <c r="L7128" i="1"/>
  <c r="O7129" i="1"/>
  <c r="L7132" i="1"/>
  <c r="P7139" i="1"/>
  <c r="P7140" i="1"/>
  <c r="E7147" i="1"/>
  <c r="K7164" i="1"/>
  <c r="L7175" i="1"/>
  <c r="M7179" i="1"/>
  <c r="O7180" i="1"/>
  <c r="K7184" i="1"/>
  <c r="K7187" i="1"/>
  <c r="K7188" i="1"/>
  <c r="Q7231" i="1"/>
  <c r="N7240" i="1"/>
  <c r="L7277" i="1"/>
  <c r="M7320" i="1"/>
  <c r="E7335" i="1"/>
  <c r="N7373" i="1"/>
  <c r="N7179" i="1"/>
  <c r="O7225" i="1"/>
  <c r="L7224" i="1"/>
  <c r="N7225" i="1"/>
  <c r="K7224" i="1"/>
  <c r="M7225" i="1"/>
  <c r="O7223" i="1"/>
  <c r="K7225" i="1"/>
  <c r="M7223" i="1"/>
  <c r="K7232" i="1"/>
  <c r="Q7257" i="1"/>
  <c r="N7277" i="1"/>
  <c r="N7268" i="1"/>
  <c r="R7287" i="1"/>
  <c r="Q7288" i="1"/>
  <c r="P7289" i="1"/>
  <c r="J7303" i="1"/>
  <c r="K7311" i="1"/>
  <c r="M7313" i="1"/>
  <c r="L7324" i="1"/>
  <c r="N7325" i="1"/>
  <c r="O7327" i="1"/>
  <c r="P7328" i="1"/>
  <c r="Q7329" i="1"/>
  <c r="L7357" i="1"/>
  <c r="L7369" i="1"/>
  <c r="N7367" i="1"/>
  <c r="K7369" i="1"/>
  <c r="M7367" i="1"/>
  <c r="O7368" i="1"/>
  <c r="L7367" i="1"/>
  <c r="N7369" i="1"/>
  <c r="K7368" i="1"/>
  <c r="N7413" i="1"/>
  <c r="N7411" i="1"/>
  <c r="M7413" i="1"/>
  <c r="M7411" i="1"/>
  <c r="L7413" i="1"/>
  <c r="L7411" i="1"/>
  <c r="K7413" i="1"/>
  <c r="K7411" i="1"/>
  <c r="M7412" i="1"/>
  <c r="K7412" i="1"/>
  <c r="Q7424" i="1"/>
  <c r="P7423" i="1"/>
  <c r="Q7425" i="1"/>
  <c r="P7424" i="1"/>
  <c r="O7423" i="1"/>
  <c r="P7425" i="1"/>
  <c r="O7424" i="1"/>
  <c r="N7423" i="1"/>
  <c r="O7425" i="1"/>
  <c r="N7424" i="1"/>
  <c r="M7423" i="1"/>
  <c r="M7425" i="1"/>
  <c r="L7424" i="1"/>
  <c r="K7423" i="1"/>
  <c r="K7425" i="1"/>
  <c r="Q7423" i="1"/>
  <c r="S7494" i="1"/>
  <c r="O7497" i="1"/>
  <c r="J7497" i="1"/>
  <c r="J7496" i="1"/>
  <c r="J7495" i="1"/>
  <c r="N7191" i="1"/>
  <c r="M7192" i="1"/>
  <c r="L7193" i="1"/>
  <c r="L7216" i="1"/>
  <c r="N7227" i="1"/>
  <c r="P7228" i="1"/>
  <c r="L7267" i="1"/>
  <c r="L7269" i="1"/>
  <c r="K7272" i="1"/>
  <c r="N7273" i="1"/>
  <c r="N7279" i="1"/>
  <c r="O7280" i="1"/>
  <c r="P7281" i="1"/>
  <c r="O7283" i="1"/>
  <c r="O7284" i="1"/>
  <c r="O7285" i="1"/>
  <c r="L7287" i="1"/>
  <c r="K7288" i="1"/>
  <c r="S7288" i="1"/>
  <c r="R7289" i="1"/>
  <c r="J7305" i="1"/>
  <c r="L7307" i="1"/>
  <c r="M7311" i="1"/>
  <c r="K7316" i="1"/>
  <c r="L7323" i="1"/>
  <c r="N7324" i="1"/>
  <c r="P7325" i="1"/>
  <c r="Q7327" i="1"/>
  <c r="K7329" i="1"/>
  <c r="R7331" i="1"/>
  <c r="R7332" i="1"/>
  <c r="R7333" i="1"/>
  <c r="O7367" i="1"/>
  <c r="E7387" i="1"/>
  <c r="N7412" i="1"/>
  <c r="K7424" i="1"/>
  <c r="E7436" i="1"/>
  <c r="E7291" i="1"/>
  <c r="O7305" i="1"/>
  <c r="K7328" i="1"/>
  <c r="L7329" i="1"/>
  <c r="K7217" i="1"/>
  <c r="N7267" i="1"/>
  <c r="N7269" i="1"/>
  <c r="M7272" i="1"/>
  <c r="Q7283" i="1"/>
  <c r="Q7284" i="1"/>
  <c r="Q7285" i="1"/>
  <c r="N7287" i="1"/>
  <c r="M7288" i="1"/>
  <c r="L7289" i="1"/>
  <c r="S7302" i="1"/>
  <c r="L7308" i="1"/>
  <c r="L7312" i="1"/>
  <c r="M7316" i="1"/>
  <c r="N7323" i="1"/>
  <c r="P7324" i="1"/>
  <c r="K7327" i="1"/>
  <c r="L7328" i="1"/>
  <c r="M7329" i="1"/>
  <c r="K7355" i="1"/>
  <c r="M7368" i="1"/>
  <c r="L7425" i="1"/>
  <c r="L7217" i="1"/>
  <c r="K7268" i="1"/>
  <c r="N7272" i="1"/>
  <c r="R7283" i="1"/>
  <c r="R7284" i="1"/>
  <c r="R7285" i="1"/>
  <c r="O7287" i="1"/>
  <c r="N7288" i="1"/>
  <c r="M7289" i="1"/>
  <c r="K7309" i="1"/>
  <c r="M7312" i="1"/>
  <c r="N7316" i="1"/>
  <c r="O7323" i="1"/>
  <c r="K7325" i="1"/>
  <c r="L7327" i="1"/>
  <c r="M7328" i="1"/>
  <c r="N7329" i="1"/>
  <c r="L7355" i="1"/>
  <c r="N7368" i="1"/>
  <c r="D7380" i="1"/>
  <c r="E7383" i="1"/>
  <c r="J7399" i="1"/>
  <c r="S7398" i="1"/>
  <c r="J7401" i="1"/>
  <c r="N7425" i="1"/>
  <c r="R7191" i="1"/>
  <c r="Q7192" i="1"/>
  <c r="K7215" i="1"/>
  <c r="L7228" i="1"/>
  <c r="L7268" i="1"/>
  <c r="L7271" i="1"/>
  <c r="K7280" i="1"/>
  <c r="K7283" i="1"/>
  <c r="K7284" i="1"/>
  <c r="P7287" i="1"/>
  <c r="O7288" i="1"/>
  <c r="N7289" i="1"/>
  <c r="K7313" i="1"/>
  <c r="K7315" i="1"/>
  <c r="P7323" i="1"/>
  <c r="M7327" i="1"/>
  <c r="N7328" i="1"/>
  <c r="O7329" i="1"/>
  <c r="N7331" i="1"/>
  <c r="N7332" i="1"/>
  <c r="L7356" i="1"/>
  <c r="M7364" i="1"/>
  <c r="L7364" i="1"/>
  <c r="L7365" i="1"/>
  <c r="L7363" i="1"/>
  <c r="N7365" i="1"/>
  <c r="M7369" i="1"/>
  <c r="E7527" i="1"/>
  <c r="Q7287" i="1"/>
  <c r="P7288" i="1"/>
  <c r="N7327" i="1"/>
  <c r="O7328" i="1"/>
  <c r="K7357" i="1"/>
  <c r="N7375" i="1"/>
  <c r="O7376" i="1"/>
  <c r="P7377" i="1"/>
  <c r="L7383" i="1"/>
  <c r="K7384" i="1"/>
  <c r="S7384" i="1"/>
  <c r="R7385" i="1"/>
  <c r="L7403" i="1"/>
  <c r="M7407" i="1"/>
  <c r="K7415" i="1"/>
  <c r="N7416" i="1"/>
  <c r="L7419" i="1"/>
  <c r="N7420" i="1"/>
  <c r="P7421" i="1"/>
  <c r="R7427" i="1"/>
  <c r="R7428" i="1"/>
  <c r="R7429" i="1"/>
  <c r="O7431" i="1"/>
  <c r="N7432" i="1"/>
  <c r="M7433" i="1"/>
  <c r="J7448" i="1"/>
  <c r="K7453" i="1"/>
  <c r="M7456" i="1"/>
  <c r="N7463" i="1"/>
  <c r="L7465" i="1"/>
  <c r="O7467" i="1"/>
  <c r="K7469" i="1"/>
  <c r="L7471" i="1"/>
  <c r="M7472" i="1"/>
  <c r="N7473" i="1"/>
  <c r="M7475" i="1"/>
  <c r="M7476" i="1"/>
  <c r="M7477" i="1"/>
  <c r="R7479" i="1"/>
  <c r="Q7480" i="1"/>
  <c r="P7481" i="1"/>
  <c r="O7523" i="1"/>
  <c r="K7525" i="1"/>
  <c r="M7415" i="1"/>
  <c r="K7417" i="1"/>
  <c r="Q7431" i="1"/>
  <c r="P7432" i="1"/>
  <c r="O7433" i="1"/>
  <c r="L7457" i="1"/>
  <c r="K7468" i="1"/>
  <c r="M7469" i="1"/>
  <c r="K7509" i="1"/>
  <c r="K7507" i="1"/>
  <c r="M7508" i="1"/>
  <c r="M7509" i="1"/>
  <c r="M7507" i="1"/>
  <c r="O7521" i="1"/>
  <c r="N7520" i="1"/>
  <c r="M7519" i="1"/>
  <c r="M7521" i="1"/>
  <c r="L7520" i="1"/>
  <c r="K7519" i="1"/>
  <c r="Q7521" i="1"/>
  <c r="P7520" i="1"/>
  <c r="O7519" i="1"/>
  <c r="Q7520" i="1"/>
  <c r="E7532" i="1"/>
  <c r="E7531" i="1"/>
  <c r="E7528" i="1"/>
  <c r="Q7573" i="1"/>
  <c r="Q7572" i="1"/>
  <c r="Q7571" i="1"/>
  <c r="P7573" i="1"/>
  <c r="P7572" i="1"/>
  <c r="P7571" i="1"/>
  <c r="O7573" i="1"/>
  <c r="O7572" i="1"/>
  <c r="O7571" i="1"/>
  <c r="M7573" i="1"/>
  <c r="M7572" i="1"/>
  <c r="M7571" i="1"/>
  <c r="K7573" i="1"/>
  <c r="K7572" i="1"/>
  <c r="K7571" i="1"/>
  <c r="N7573" i="1"/>
  <c r="R7590" i="1"/>
  <c r="S7592" i="1"/>
  <c r="R7431" i="1"/>
  <c r="Q7432" i="1"/>
  <c r="P7433" i="1"/>
  <c r="L7468" i="1"/>
  <c r="N7469" i="1"/>
  <c r="E7483" i="1"/>
  <c r="K7505" i="1"/>
  <c r="L7504" i="1"/>
  <c r="M7505" i="1"/>
  <c r="K7503" i="1"/>
  <c r="L7507" i="1"/>
  <c r="K7376" i="1"/>
  <c r="P7383" i="1"/>
  <c r="O7384" i="1"/>
  <c r="N7385" i="1"/>
  <c r="K7409" i="1"/>
  <c r="O7415" i="1"/>
  <c r="M7417" i="1"/>
  <c r="P7419" i="1"/>
  <c r="L7421" i="1"/>
  <c r="N7427" i="1"/>
  <c r="N7428" i="1"/>
  <c r="N7429" i="1"/>
  <c r="K7431" i="1"/>
  <c r="S7431" i="1"/>
  <c r="R7432" i="1"/>
  <c r="Q7433" i="1"/>
  <c r="S7447" i="1"/>
  <c r="K7451" i="1"/>
  <c r="L7455" i="1"/>
  <c r="K7467" i="1"/>
  <c r="M7468" i="1"/>
  <c r="O7469" i="1"/>
  <c r="P7471" i="1"/>
  <c r="Q7472" i="1"/>
  <c r="Q7475" i="1"/>
  <c r="Q7476" i="1"/>
  <c r="Q7477" i="1"/>
  <c r="N7479" i="1"/>
  <c r="M7480" i="1"/>
  <c r="L7481" i="1"/>
  <c r="L7503" i="1"/>
  <c r="N7507" i="1"/>
  <c r="M7513" i="1"/>
  <c r="O7511" i="1"/>
  <c r="K7513" i="1"/>
  <c r="M7511" i="1"/>
  <c r="O7513" i="1"/>
  <c r="L7512" i="1"/>
  <c r="L7513" i="1"/>
  <c r="N7519" i="1"/>
  <c r="L7521" i="1"/>
  <c r="M7524" i="1"/>
  <c r="N7571" i="1"/>
  <c r="S7591" i="1"/>
  <c r="L7600" i="1"/>
  <c r="K7600" i="1"/>
  <c r="M7599" i="1"/>
  <c r="L7599" i="1"/>
  <c r="M7601" i="1"/>
  <c r="K7599" i="1"/>
  <c r="K7601" i="1"/>
  <c r="Q7383" i="1"/>
  <c r="P7384" i="1"/>
  <c r="O7385" i="1"/>
  <c r="L7409" i="1"/>
  <c r="K7416" i="1"/>
  <c r="N7417" i="1"/>
  <c r="L7431" i="1"/>
  <c r="K7432" i="1"/>
  <c r="S7432" i="1"/>
  <c r="R7433" i="1"/>
  <c r="L7451" i="1"/>
  <c r="M7455" i="1"/>
  <c r="L7467" i="1"/>
  <c r="N7468" i="1"/>
  <c r="P7469" i="1"/>
  <c r="R7475" i="1"/>
  <c r="R7476" i="1"/>
  <c r="R7477" i="1"/>
  <c r="M7503" i="1"/>
  <c r="K7508" i="1"/>
  <c r="P7519" i="1"/>
  <c r="N7521" i="1"/>
  <c r="N7525" i="1"/>
  <c r="N7524" i="1"/>
  <c r="N7523" i="1"/>
  <c r="L7525" i="1"/>
  <c r="L7524" i="1"/>
  <c r="L7523" i="1"/>
  <c r="P7525" i="1"/>
  <c r="P7524" i="1"/>
  <c r="P7523" i="1"/>
  <c r="O7524" i="1"/>
  <c r="R7571" i="1"/>
  <c r="D7572" i="1"/>
  <c r="E7576" i="1"/>
  <c r="R7383" i="1"/>
  <c r="Q7384" i="1"/>
  <c r="K7407" i="1"/>
  <c r="L7416" i="1"/>
  <c r="O7417" i="1"/>
  <c r="L7420" i="1"/>
  <c r="P7427" i="1"/>
  <c r="P7428" i="1"/>
  <c r="M7431" i="1"/>
  <c r="L7432" i="1"/>
  <c r="K7433" i="1"/>
  <c r="S7433" i="1"/>
  <c r="E7435" i="1"/>
  <c r="K7452" i="1"/>
  <c r="M7467" i="1"/>
  <c r="O7468" i="1"/>
  <c r="K7472" i="1"/>
  <c r="K7475" i="1"/>
  <c r="K7476" i="1"/>
  <c r="P7479" i="1"/>
  <c r="O7480" i="1"/>
  <c r="K7504" i="1"/>
  <c r="L7508" i="1"/>
  <c r="L7511" i="1"/>
  <c r="Q7519" i="1"/>
  <c r="P7521" i="1"/>
  <c r="K7523" i="1"/>
  <c r="Q7524" i="1"/>
  <c r="L7572" i="1"/>
  <c r="N7431" i="1"/>
  <c r="M7432" i="1"/>
  <c r="N7467" i="1"/>
  <c r="M7504" i="1"/>
  <c r="N7508" i="1"/>
  <c r="S7545" i="1"/>
  <c r="E7580" i="1"/>
  <c r="E7579" i="1"/>
  <c r="E7767" i="1"/>
  <c r="D7765" i="1"/>
  <c r="E7768" i="1"/>
  <c r="L7516" i="1"/>
  <c r="N7517" i="1"/>
  <c r="M7527" i="1"/>
  <c r="L7528" i="1"/>
  <c r="K7529" i="1"/>
  <c r="S7529" i="1"/>
  <c r="K7548" i="1"/>
  <c r="L7556" i="1"/>
  <c r="L7559" i="1"/>
  <c r="O7560" i="1"/>
  <c r="M7563" i="1"/>
  <c r="O7564" i="1"/>
  <c r="K7568" i="1"/>
  <c r="L7569" i="1"/>
  <c r="P7575" i="1"/>
  <c r="O7576" i="1"/>
  <c r="N7577" i="1"/>
  <c r="L7597" i="1"/>
  <c r="K7603" i="1"/>
  <c r="K7605" i="1"/>
  <c r="O7607" i="1"/>
  <c r="M7609" i="1"/>
  <c r="P7611" i="1"/>
  <c r="L7613" i="1"/>
  <c r="M7615" i="1"/>
  <c r="N7616" i="1"/>
  <c r="O7617" i="1"/>
  <c r="N7619" i="1"/>
  <c r="N7620" i="1"/>
  <c r="N7621" i="1"/>
  <c r="K7623" i="1"/>
  <c r="S7623" i="1"/>
  <c r="R7624" i="1"/>
  <c r="Q7625" i="1"/>
  <c r="S7639" i="1"/>
  <c r="K7643" i="1"/>
  <c r="L7647" i="1"/>
  <c r="K7664" i="1"/>
  <c r="D7668" i="1"/>
  <c r="N7699" i="1"/>
  <c r="O7705" i="1"/>
  <c r="L7704" i="1"/>
  <c r="N7705" i="1"/>
  <c r="K7704" i="1"/>
  <c r="O7704" i="1"/>
  <c r="L7703" i="1"/>
  <c r="L7705" i="1"/>
  <c r="L7715" i="1"/>
  <c r="L7717" i="1"/>
  <c r="E7724" i="1"/>
  <c r="E7723" i="1"/>
  <c r="S7719" i="1"/>
  <c r="Q7721" i="1"/>
  <c r="D7722" i="1"/>
  <c r="L7744" i="1"/>
  <c r="K7744" i="1"/>
  <c r="M7743" i="1"/>
  <c r="L7743" i="1"/>
  <c r="M7745" i="1"/>
  <c r="K7743" i="1"/>
  <c r="K7745" i="1"/>
  <c r="Q7833" i="1"/>
  <c r="N7556" i="1"/>
  <c r="R7575" i="1"/>
  <c r="Q7576" i="1"/>
  <c r="P7577" i="1"/>
  <c r="M7603" i="1"/>
  <c r="M7605" i="1"/>
  <c r="L7608" i="1"/>
  <c r="O7609" i="1"/>
  <c r="L7612" i="1"/>
  <c r="N7613" i="1"/>
  <c r="M7623" i="1"/>
  <c r="L7624" i="1"/>
  <c r="K7625" i="1"/>
  <c r="S7625" i="1"/>
  <c r="E7627" i="1"/>
  <c r="R7638" i="1"/>
  <c r="O7641" i="1"/>
  <c r="K7644" i="1"/>
  <c r="M7665" i="1"/>
  <c r="L7664" i="1"/>
  <c r="K7663" i="1"/>
  <c r="Q7665" i="1"/>
  <c r="P7664" i="1"/>
  <c r="O7663" i="1"/>
  <c r="N7664" i="1"/>
  <c r="L7669" i="1"/>
  <c r="L7668" i="1"/>
  <c r="L7667" i="1"/>
  <c r="P7669" i="1"/>
  <c r="P7668" i="1"/>
  <c r="P7667" i="1"/>
  <c r="M7668" i="1"/>
  <c r="O7669" i="1"/>
  <c r="E7676" i="1"/>
  <c r="E7675" i="1"/>
  <c r="E7672" i="1"/>
  <c r="Q7686" i="1"/>
  <c r="M7700" i="1"/>
  <c r="M7703" i="1"/>
  <c r="N7715" i="1"/>
  <c r="N7717" i="1"/>
  <c r="D7721" i="1"/>
  <c r="L7745" i="1"/>
  <c r="N7603" i="1"/>
  <c r="N7605" i="1"/>
  <c r="M7608" i="1"/>
  <c r="N7623" i="1"/>
  <c r="M7624" i="1"/>
  <c r="L7625" i="1"/>
  <c r="L7644" i="1"/>
  <c r="L7721" i="1"/>
  <c r="M7720" i="1"/>
  <c r="N7719" i="1"/>
  <c r="S7721" i="1"/>
  <c r="K7721" i="1"/>
  <c r="L7720" i="1"/>
  <c r="M7719" i="1"/>
  <c r="R7721" i="1"/>
  <c r="S7720" i="1"/>
  <c r="K7720" i="1"/>
  <c r="L7719" i="1"/>
  <c r="N7721" i="1"/>
  <c r="O7720" i="1"/>
  <c r="P7719" i="1"/>
  <c r="Q7720" i="1"/>
  <c r="L7500" i="1"/>
  <c r="N7515" i="1"/>
  <c r="P7516" i="1"/>
  <c r="Q7527" i="1"/>
  <c r="P7528" i="1"/>
  <c r="O7529" i="1"/>
  <c r="L7555" i="1"/>
  <c r="L7557" i="1"/>
  <c r="K7560" i="1"/>
  <c r="N7561" i="1"/>
  <c r="K7564" i="1"/>
  <c r="M7565" i="1"/>
  <c r="N7567" i="1"/>
  <c r="O7568" i="1"/>
  <c r="P7569" i="1"/>
  <c r="L7575" i="1"/>
  <c r="K7576" i="1"/>
  <c r="S7576" i="1"/>
  <c r="R7577" i="1"/>
  <c r="J7593" i="1"/>
  <c r="L7595" i="1"/>
  <c r="K7604" i="1"/>
  <c r="K7607" i="1"/>
  <c r="N7608" i="1"/>
  <c r="L7611" i="1"/>
  <c r="N7612" i="1"/>
  <c r="P7613" i="1"/>
  <c r="Q7615" i="1"/>
  <c r="K7617" i="1"/>
  <c r="R7619" i="1"/>
  <c r="R7620" i="1"/>
  <c r="R7621" i="1"/>
  <c r="O7623" i="1"/>
  <c r="N7624" i="1"/>
  <c r="M7625" i="1"/>
  <c r="K7645" i="1"/>
  <c r="M7648" i="1"/>
  <c r="K7653" i="1"/>
  <c r="M7663" i="1"/>
  <c r="Q7664" i="1"/>
  <c r="M7667" i="1"/>
  <c r="O7668" i="1"/>
  <c r="R7669" i="1"/>
  <c r="S7687" i="1"/>
  <c r="R7688" i="1"/>
  <c r="K7701" i="1"/>
  <c r="O7703" i="1"/>
  <c r="L7716" i="1"/>
  <c r="K7719" i="1"/>
  <c r="R7720" i="1"/>
  <c r="E7815" i="1"/>
  <c r="R7527" i="1"/>
  <c r="Q7528" i="1"/>
  <c r="P7529" i="1"/>
  <c r="M7555" i="1"/>
  <c r="M7557" i="1"/>
  <c r="L7564" i="1"/>
  <c r="N7565" i="1"/>
  <c r="M7575" i="1"/>
  <c r="L7576" i="1"/>
  <c r="K7577" i="1"/>
  <c r="S7577" i="1"/>
  <c r="O7593" i="1"/>
  <c r="K7596" i="1"/>
  <c r="L7604" i="1"/>
  <c r="L7607" i="1"/>
  <c r="O7608" i="1"/>
  <c r="M7611" i="1"/>
  <c r="O7612" i="1"/>
  <c r="K7616" i="1"/>
  <c r="L7617" i="1"/>
  <c r="K7619" i="1"/>
  <c r="K7620" i="1"/>
  <c r="P7623" i="1"/>
  <c r="O7624" i="1"/>
  <c r="N7625" i="1"/>
  <c r="K7649" i="1"/>
  <c r="K7657" i="1"/>
  <c r="M7655" i="1"/>
  <c r="O7657" i="1"/>
  <c r="L7656" i="1"/>
  <c r="O7656" i="1"/>
  <c r="N7663" i="1"/>
  <c r="K7665" i="1"/>
  <c r="N7667" i="1"/>
  <c r="Q7668" i="1"/>
  <c r="S7688" i="1"/>
  <c r="M7704" i="1"/>
  <c r="M7716" i="1"/>
  <c r="O7719" i="1"/>
  <c r="M7721" i="1"/>
  <c r="L7884" i="1"/>
  <c r="K7884" i="1"/>
  <c r="L7883" i="1"/>
  <c r="K7883" i="1"/>
  <c r="K7885" i="1"/>
  <c r="L7885" i="1"/>
  <c r="P7515" i="1"/>
  <c r="K7527" i="1"/>
  <c r="S7527" i="1"/>
  <c r="R7528" i="1"/>
  <c r="N7555" i="1"/>
  <c r="K7563" i="1"/>
  <c r="M7564" i="1"/>
  <c r="N7575" i="1"/>
  <c r="M7576" i="1"/>
  <c r="M7604" i="1"/>
  <c r="M7607" i="1"/>
  <c r="N7611" i="1"/>
  <c r="K7615" i="1"/>
  <c r="L7616" i="1"/>
  <c r="Q7623" i="1"/>
  <c r="P7624" i="1"/>
  <c r="O7625" i="1"/>
  <c r="P7663" i="1"/>
  <c r="L7665" i="1"/>
  <c r="O7667" i="1"/>
  <c r="R7668" i="1"/>
  <c r="M7701" i="1"/>
  <c r="M7699" i="1"/>
  <c r="L7701" i="1"/>
  <c r="L7699" i="1"/>
  <c r="L7700" i="1"/>
  <c r="N7704" i="1"/>
  <c r="E7720" i="1"/>
  <c r="Q7719" i="1"/>
  <c r="O7721" i="1"/>
  <c r="M7748" i="1"/>
  <c r="L7748" i="1"/>
  <c r="K7748" i="1"/>
  <c r="N7749" i="1"/>
  <c r="N7747" i="1"/>
  <c r="M7749" i="1"/>
  <c r="M7747" i="1"/>
  <c r="K7749" i="1"/>
  <c r="K7747" i="1"/>
  <c r="E7868" i="1"/>
  <c r="R7623" i="1"/>
  <c r="Q7624" i="1"/>
  <c r="Q7717" i="1"/>
  <c r="Q7716" i="1"/>
  <c r="Q7715" i="1"/>
  <c r="P7717" i="1"/>
  <c r="P7716" i="1"/>
  <c r="P7715" i="1"/>
  <c r="O7717" i="1"/>
  <c r="O7716" i="1"/>
  <c r="O7715" i="1"/>
  <c r="K7717" i="1"/>
  <c r="K7716" i="1"/>
  <c r="K7715" i="1"/>
  <c r="R7716" i="1"/>
  <c r="R7719" i="1"/>
  <c r="P7721" i="1"/>
  <c r="L7660" i="1"/>
  <c r="N7661" i="1"/>
  <c r="M7671" i="1"/>
  <c r="L7672" i="1"/>
  <c r="K7673" i="1"/>
  <c r="S7673" i="1"/>
  <c r="K7696" i="1"/>
  <c r="M7707" i="1"/>
  <c r="O7708" i="1"/>
  <c r="K7712" i="1"/>
  <c r="S7736" i="1"/>
  <c r="L7741" i="1"/>
  <c r="O7751" i="1"/>
  <c r="M7753" i="1"/>
  <c r="P7755" i="1"/>
  <c r="L7757" i="1"/>
  <c r="M7759" i="1"/>
  <c r="N7760" i="1"/>
  <c r="O7761" i="1"/>
  <c r="N7763" i="1"/>
  <c r="N7764" i="1"/>
  <c r="N7765" i="1"/>
  <c r="K7767" i="1"/>
  <c r="S7767" i="1"/>
  <c r="R7768" i="1"/>
  <c r="Q7769" i="1"/>
  <c r="K7789" i="1"/>
  <c r="K7795" i="1"/>
  <c r="N7797" i="1"/>
  <c r="O7803" i="1"/>
  <c r="L7811" i="1"/>
  <c r="N7812" i="1"/>
  <c r="Q7813" i="1"/>
  <c r="Q7815" i="1"/>
  <c r="R7816" i="1"/>
  <c r="D7818" i="1"/>
  <c r="K7836" i="1"/>
  <c r="L7845" i="1"/>
  <c r="L7843" i="1"/>
  <c r="K7845" i="1"/>
  <c r="K7843" i="1"/>
  <c r="M7844" i="1"/>
  <c r="K7844" i="1"/>
  <c r="N7847" i="1"/>
  <c r="K7851" i="1"/>
  <c r="O7853" i="1"/>
  <c r="M7863" i="1"/>
  <c r="K7865" i="1"/>
  <c r="E7867" i="1"/>
  <c r="J7879" i="1"/>
  <c r="Q8048" i="1"/>
  <c r="P8047" i="1"/>
  <c r="Q8049" i="1"/>
  <c r="P8048" i="1"/>
  <c r="O8047" i="1"/>
  <c r="P8049" i="1"/>
  <c r="O8048" i="1"/>
  <c r="N8047" i="1"/>
  <c r="O8049" i="1"/>
  <c r="N8048" i="1"/>
  <c r="M8047" i="1"/>
  <c r="M8049" i="1"/>
  <c r="L8048" i="1"/>
  <c r="K8047" i="1"/>
  <c r="L8049" i="1"/>
  <c r="K8049" i="1"/>
  <c r="M8048" i="1"/>
  <c r="K8048" i="1"/>
  <c r="Q8047" i="1"/>
  <c r="L8047" i="1"/>
  <c r="N8049" i="1"/>
  <c r="L7752" i="1"/>
  <c r="O7753" i="1"/>
  <c r="L7756" i="1"/>
  <c r="N7757" i="1"/>
  <c r="M7767" i="1"/>
  <c r="L7768" i="1"/>
  <c r="K7769" i="1"/>
  <c r="S7769" i="1"/>
  <c r="E7771" i="1"/>
  <c r="S7782" i="1"/>
  <c r="N7795" i="1"/>
  <c r="N7811" i="1"/>
  <c r="Q7812" i="1"/>
  <c r="S7815" i="1"/>
  <c r="D7817" i="1"/>
  <c r="D7821" i="1"/>
  <c r="M7848" i="1"/>
  <c r="O7851" i="1"/>
  <c r="P7863" i="1"/>
  <c r="N7865" i="1"/>
  <c r="E7912" i="1"/>
  <c r="E7911" i="1"/>
  <c r="D7908" i="1"/>
  <c r="M7752" i="1"/>
  <c r="N7767" i="1"/>
  <c r="M7768" i="1"/>
  <c r="L7769" i="1"/>
  <c r="K7796" i="1"/>
  <c r="P7811" i="1"/>
  <c r="R7812" i="1"/>
  <c r="N7817" i="1"/>
  <c r="O7816" i="1"/>
  <c r="P7815" i="1"/>
  <c r="R7817" i="1"/>
  <c r="S7816" i="1"/>
  <c r="K7816" i="1"/>
  <c r="L7815" i="1"/>
  <c r="L7816" i="1"/>
  <c r="M7817" i="1"/>
  <c r="O7848" i="1"/>
  <c r="L7852" i="1"/>
  <c r="R7863" i="1"/>
  <c r="P7865" i="1"/>
  <c r="S7878" i="1"/>
  <c r="J7881" i="1"/>
  <c r="J7880" i="1"/>
  <c r="E8060" i="1"/>
  <c r="E8059" i="1"/>
  <c r="N7659" i="1"/>
  <c r="Q7671" i="1"/>
  <c r="P7672" i="1"/>
  <c r="O7673" i="1"/>
  <c r="L7697" i="1"/>
  <c r="K7708" i="1"/>
  <c r="M7709" i="1"/>
  <c r="L7739" i="1"/>
  <c r="K7751" i="1"/>
  <c r="N7752" i="1"/>
  <c r="L7755" i="1"/>
  <c r="N7756" i="1"/>
  <c r="P7757" i="1"/>
  <c r="R7763" i="1"/>
  <c r="R7764" i="1"/>
  <c r="R7765" i="1"/>
  <c r="O7767" i="1"/>
  <c r="N7768" i="1"/>
  <c r="M7769" i="1"/>
  <c r="M7796" i="1"/>
  <c r="O7800" i="1"/>
  <c r="L7799" i="1"/>
  <c r="N7801" i="1"/>
  <c r="K7800" i="1"/>
  <c r="K7801" i="1"/>
  <c r="O7804" i="1"/>
  <c r="M7803" i="1"/>
  <c r="M7805" i="1"/>
  <c r="K7804" i="1"/>
  <c r="N7804" i="1"/>
  <c r="Q7811" i="1"/>
  <c r="L7813" i="1"/>
  <c r="E7816" i="1"/>
  <c r="K7815" i="1"/>
  <c r="M7816" i="1"/>
  <c r="O7817" i="1"/>
  <c r="D7820" i="1"/>
  <c r="L7849" i="1"/>
  <c r="M7852" i="1"/>
  <c r="P7857" i="1"/>
  <c r="O7856" i="1"/>
  <c r="N7855" i="1"/>
  <c r="O7857" i="1"/>
  <c r="N7856" i="1"/>
  <c r="M7855" i="1"/>
  <c r="M7857" i="1"/>
  <c r="L7856" i="1"/>
  <c r="K7855" i="1"/>
  <c r="K7857" i="1"/>
  <c r="Q7855" i="1"/>
  <c r="L7857" i="1"/>
  <c r="L7864" i="1"/>
  <c r="S7865" i="1"/>
  <c r="S7928" i="1"/>
  <c r="R7926" i="1"/>
  <c r="S7927" i="1"/>
  <c r="R7671" i="1"/>
  <c r="Q7672" i="1"/>
  <c r="K7695" i="1"/>
  <c r="L7708" i="1"/>
  <c r="K7740" i="1"/>
  <c r="L7751" i="1"/>
  <c r="O7752" i="1"/>
  <c r="M7755" i="1"/>
  <c r="O7756" i="1"/>
  <c r="K7760" i="1"/>
  <c r="K7763" i="1"/>
  <c r="K7764" i="1"/>
  <c r="P7767" i="1"/>
  <c r="O7768" i="1"/>
  <c r="N7769" i="1"/>
  <c r="J7783" i="1"/>
  <c r="K7787" i="1"/>
  <c r="N7796" i="1"/>
  <c r="K7799" i="1"/>
  <c r="L7801" i="1"/>
  <c r="K7803" i="1"/>
  <c r="P7804" i="1"/>
  <c r="R7811" i="1"/>
  <c r="M7813" i="1"/>
  <c r="M7815" i="1"/>
  <c r="N7816" i="1"/>
  <c r="P7817" i="1"/>
  <c r="M7845" i="1"/>
  <c r="O7852" i="1"/>
  <c r="L7855" i="1"/>
  <c r="N7857" i="1"/>
  <c r="M7864" i="1"/>
  <c r="M7751" i="1"/>
  <c r="N7755" i="1"/>
  <c r="Q7767" i="1"/>
  <c r="P7768" i="1"/>
  <c r="O7769" i="1"/>
  <c r="L7812" i="1"/>
  <c r="N7815" i="1"/>
  <c r="P7816" i="1"/>
  <c r="Q7817" i="1"/>
  <c r="L7837" i="1"/>
  <c r="L7835" i="1"/>
  <c r="N7849" i="1"/>
  <c r="K7848" i="1"/>
  <c r="M7849" i="1"/>
  <c r="O7847" i="1"/>
  <c r="K7849" i="1"/>
  <c r="M7847" i="1"/>
  <c r="N7848" i="1"/>
  <c r="K7847" i="1"/>
  <c r="E7864" i="1"/>
  <c r="R7767" i="1"/>
  <c r="Q7768" i="1"/>
  <c r="L7796" i="1"/>
  <c r="L7797" i="1"/>
  <c r="L7795" i="1"/>
  <c r="M7797" i="1"/>
  <c r="K7813" i="1"/>
  <c r="K7812" i="1"/>
  <c r="K7811" i="1"/>
  <c r="O7813" i="1"/>
  <c r="O7812" i="1"/>
  <c r="O7811" i="1"/>
  <c r="M7812" i="1"/>
  <c r="P7813" i="1"/>
  <c r="M7853" i="1"/>
  <c r="K7852" i="1"/>
  <c r="L7853" i="1"/>
  <c r="P7851" i="1"/>
  <c r="P7852" i="1"/>
  <c r="N7851" i="1"/>
  <c r="P7853" i="1"/>
  <c r="N7852" i="1"/>
  <c r="L7851" i="1"/>
  <c r="N7853" i="1"/>
  <c r="E7863" i="1"/>
  <c r="R7865" i="1"/>
  <c r="S7864" i="1"/>
  <c r="K7864" i="1"/>
  <c r="L7863" i="1"/>
  <c r="Q7865" i="1"/>
  <c r="R7864" i="1"/>
  <c r="S7863" i="1"/>
  <c r="K7863" i="1"/>
  <c r="O7865" i="1"/>
  <c r="P7864" i="1"/>
  <c r="Q7863" i="1"/>
  <c r="M7865" i="1"/>
  <c r="N7864" i="1"/>
  <c r="O7863" i="1"/>
  <c r="Q7864" i="1"/>
  <c r="E7963" i="1"/>
  <c r="N7807" i="1"/>
  <c r="O7808" i="1"/>
  <c r="P7809" i="1"/>
  <c r="M7839" i="1"/>
  <c r="R7859" i="1"/>
  <c r="R7860" i="1"/>
  <c r="R7861" i="1"/>
  <c r="M7888" i="1"/>
  <c r="N7892" i="1"/>
  <c r="O7899" i="1"/>
  <c r="K7901" i="1"/>
  <c r="L7903" i="1"/>
  <c r="M7904" i="1"/>
  <c r="N7905" i="1"/>
  <c r="M7907" i="1"/>
  <c r="M7908" i="1"/>
  <c r="M7909" i="1"/>
  <c r="N7913" i="1"/>
  <c r="O7912" i="1"/>
  <c r="R7911" i="1"/>
  <c r="R7912" i="1"/>
  <c r="R7913" i="1"/>
  <c r="K7931" i="1"/>
  <c r="M7935" i="1"/>
  <c r="K7941" i="1"/>
  <c r="K7939" i="1"/>
  <c r="L7941" i="1"/>
  <c r="M7943" i="1"/>
  <c r="N7945" i="1"/>
  <c r="N7947" i="1"/>
  <c r="M7949" i="1"/>
  <c r="N7959" i="1"/>
  <c r="S7960" i="1"/>
  <c r="J7975" i="1"/>
  <c r="J7977" i="1"/>
  <c r="L7996" i="1"/>
  <c r="L8003" i="1"/>
  <c r="L8005" i="1"/>
  <c r="M8052" i="1"/>
  <c r="L7889" i="1"/>
  <c r="K7900" i="1"/>
  <c r="M7901" i="1"/>
  <c r="N7903" i="1"/>
  <c r="O7904" i="1"/>
  <c r="P7905" i="1"/>
  <c r="K7932" i="1"/>
  <c r="K7944" i="1"/>
  <c r="E7959" i="1"/>
  <c r="E7960" i="1"/>
  <c r="P8003" i="1"/>
  <c r="P8005" i="1"/>
  <c r="L8141" i="1"/>
  <c r="P8139" i="1"/>
  <c r="P8140" i="1"/>
  <c r="N8139" i="1"/>
  <c r="O8140" i="1"/>
  <c r="M8139" i="1"/>
  <c r="O8141" i="1"/>
  <c r="M8140" i="1"/>
  <c r="K8139" i="1"/>
  <c r="L8140" i="1"/>
  <c r="K8140" i="1"/>
  <c r="M8141" i="1"/>
  <c r="P8141" i="1"/>
  <c r="N8141" i="1"/>
  <c r="K8141" i="1"/>
  <c r="N8140" i="1"/>
  <c r="O8139" i="1"/>
  <c r="L8139" i="1"/>
  <c r="L7900" i="1"/>
  <c r="N7901" i="1"/>
  <c r="Q7905" i="1"/>
  <c r="E7964" i="1"/>
  <c r="L7981" i="1"/>
  <c r="K7981" i="1"/>
  <c r="K7979" i="1"/>
  <c r="K7985" i="1"/>
  <c r="M7984" i="1"/>
  <c r="L7983" i="1"/>
  <c r="L7997" i="1"/>
  <c r="P7995" i="1"/>
  <c r="K7997" i="1"/>
  <c r="O7995" i="1"/>
  <c r="O7997" i="1"/>
  <c r="M7996" i="1"/>
  <c r="K7995" i="1"/>
  <c r="P7996" i="1"/>
  <c r="Q8053" i="1"/>
  <c r="Q8052" i="1"/>
  <c r="Q8051" i="1"/>
  <c r="P8053" i="1"/>
  <c r="P8052" i="1"/>
  <c r="P8051" i="1"/>
  <c r="O8053" i="1"/>
  <c r="O8052" i="1"/>
  <c r="O8051" i="1"/>
  <c r="N8053" i="1"/>
  <c r="N8052" i="1"/>
  <c r="N8051" i="1"/>
  <c r="L8053" i="1"/>
  <c r="L8052" i="1"/>
  <c r="L8051" i="1"/>
  <c r="M8053" i="1"/>
  <c r="N8181" i="1"/>
  <c r="N8179" i="1"/>
  <c r="M8181" i="1"/>
  <c r="M8179" i="1"/>
  <c r="L8181" i="1"/>
  <c r="L8179" i="1"/>
  <c r="K8181" i="1"/>
  <c r="K8179" i="1"/>
  <c r="M8180" i="1"/>
  <c r="L8180" i="1"/>
  <c r="K8180" i="1"/>
  <c r="N8180" i="1"/>
  <c r="K7808" i="1"/>
  <c r="K7841" i="1"/>
  <c r="N7859" i="1"/>
  <c r="N7860" i="1"/>
  <c r="L7887" i="1"/>
  <c r="N7891" i="1"/>
  <c r="K7899" i="1"/>
  <c r="M7900" i="1"/>
  <c r="O7901" i="1"/>
  <c r="P7903" i="1"/>
  <c r="Q7904" i="1"/>
  <c r="Q7907" i="1"/>
  <c r="Q7908" i="1"/>
  <c r="Q7909" i="1"/>
  <c r="N7911" i="1"/>
  <c r="M7912" i="1"/>
  <c r="M7913" i="1"/>
  <c r="E7916" i="1"/>
  <c r="Q7929" i="1"/>
  <c r="K7933" i="1"/>
  <c r="L7937" i="1"/>
  <c r="K7940" i="1"/>
  <c r="M7944" i="1"/>
  <c r="L7960" i="1"/>
  <c r="L7979" i="1"/>
  <c r="K7983" i="1"/>
  <c r="L7995" i="1"/>
  <c r="M7997" i="1"/>
  <c r="L8004" i="1"/>
  <c r="D8005" i="1"/>
  <c r="K8051" i="1"/>
  <c r="R8053" i="1"/>
  <c r="L8084" i="1"/>
  <c r="L8085" i="1"/>
  <c r="L8083" i="1"/>
  <c r="N8084" i="1"/>
  <c r="M8084" i="1"/>
  <c r="K8084" i="1"/>
  <c r="N8083" i="1"/>
  <c r="M8083" i="1"/>
  <c r="N8085" i="1"/>
  <c r="K8083" i="1"/>
  <c r="K8085" i="1"/>
  <c r="L7899" i="1"/>
  <c r="N7900" i="1"/>
  <c r="P7901" i="1"/>
  <c r="Q7903" i="1"/>
  <c r="K7905" i="1"/>
  <c r="R7907" i="1"/>
  <c r="R7908" i="1"/>
  <c r="M7937" i="1"/>
  <c r="O7948" i="1"/>
  <c r="M7947" i="1"/>
  <c r="L7949" i="1"/>
  <c r="P7947" i="1"/>
  <c r="N7948" i="1"/>
  <c r="N7961" i="1"/>
  <c r="O7960" i="1"/>
  <c r="P7959" i="1"/>
  <c r="M7961" i="1"/>
  <c r="N7960" i="1"/>
  <c r="O7959" i="1"/>
  <c r="Q7961" i="1"/>
  <c r="R7960" i="1"/>
  <c r="S7959" i="1"/>
  <c r="K7959" i="1"/>
  <c r="M7960" i="1"/>
  <c r="R7961" i="1"/>
  <c r="K7980" i="1"/>
  <c r="M7983" i="1"/>
  <c r="M7995" i="1"/>
  <c r="N7997" i="1"/>
  <c r="O8004" i="1"/>
  <c r="N8037" i="1"/>
  <c r="N8035" i="1"/>
  <c r="M8037" i="1"/>
  <c r="M8035" i="1"/>
  <c r="L8037" i="1"/>
  <c r="L8035" i="1"/>
  <c r="K8037" i="1"/>
  <c r="K8035" i="1"/>
  <c r="M8036" i="1"/>
  <c r="M8051" i="1"/>
  <c r="M8085" i="1"/>
  <c r="M7899" i="1"/>
  <c r="O7900" i="1"/>
  <c r="K7904" i="1"/>
  <c r="L7905" i="1"/>
  <c r="O7944" i="1"/>
  <c r="L7943" i="1"/>
  <c r="M7945" i="1"/>
  <c r="O7943" i="1"/>
  <c r="K7945" i="1"/>
  <c r="S7975" i="1"/>
  <c r="L7980" i="1"/>
  <c r="K7984" i="1"/>
  <c r="N7995" i="1"/>
  <c r="P7997" i="1"/>
  <c r="R8051" i="1"/>
  <c r="N7899" i="1"/>
  <c r="K7903" i="1"/>
  <c r="L7904" i="1"/>
  <c r="L7984" i="1"/>
  <c r="K7996" i="1"/>
  <c r="N8005" i="1"/>
  <c r="N8004" i="1"/>
  <c r="N8003" i="1"/>
  <c r="M8005" i="1"/>
  <c r="M8004" i="1"/>
  <c r="M8003" i="1"/>
  <c r="K8005" i="1"/>
  <c r="K8004" i="1"/>
  <c r="K8003" i="1"/>
  <c r="Q8005" i="1"/>
  <c r="Q8004" i="1"/>
  <c r="Q8003" i="1"/>
  <c r="R8004" i="1"/>
  <c r="E8007" i="1"/>
  <c r="J8023" i="1"/>
  <c r="S8022" i="1"/>
  <c r="K8052" i="1"/>
  <c r="M7951" i="1"/>
  <c r="N7952" i="1"/>
  <c r="O7953" i="1"/>
  <c r="N7955" i="1"/>
  <c r="N7956" i="1"/>
  <c r="N7957" i="1"/>
  <c r="N7987" i="1"/>
  <c r="N7989" i="1"/>
  <c r="M7992" i="1"/>
  <c r="P7999" i="1"/>
  <c r="Q8000" i="1"/>
  <c r="N8007" i="1"/>
  <c r="M8008" i="1"/>
  <c r="L8009" i="1"/>
  <c r="L8032" i="1"/>
  <c r="M8039" i="1"/>
  <c r="K8041" i="1"/>
  <c r="N8043" i="1"/>
  <c r="P8044" i="1"/>
  <c r="O8057" i="1"/>
  <c r="P8056" i="1"/>
  <c r="Q8055" i="1"/>
  <c r="S8055" i="1"/>
  <c r="S8056" i="1"/>
  <c r="S8057" i="1"/>
  <c r="S8072" i="1"/>
  <c r="L8075" i="1"/>
  <c r="M8087" i="1"/>
  <c r="M8089" i="1"/>
  <c r="L8091" i="1"/>
  <c r="K8093" i="1"/>
  <c r="M8099" i="1"/>
  <c r="Q8100" i="1"/>
  <c r="E8104" i="1"/>
  <c r="O8103" i="1"/>
  <c r="L8131" i="1"/>
  <c r="K8000" i="1"/>
  <c r="L8001" i="1"/>
  <c r="K8033" i="1"/>
  <c r="K8077" i="1"/>
  <c r="O8087" i="1"/>
  <c r="O8091" i="1"/>
  <c r="N8093" i="1"/>
  <c r="P8099" i="1"/>
  <c r="M8101" i="1"/>
  <c r="L8132" i="1"/>
  <c r="L8033" i="1"/>
  <c r="L8077" i="1"/>
  <c r="L8088" i="1"/>
  <c r="P8091" i="1"/>
  <c r="O8093" i="1"/>
  <c r="Q8099" i="1"/>
  <c r="N8101" i="1"/>
  <c r="S8118" i="1"/>
  <c r="J8119" i="1"/>
  <c r="J8121" i="1"/>
  <c r="N8132" i="1"/>
  <c r="R7955" i="1"/>
  <c r="R7956" i="1"/>
  <c r="R7957" i="1"/>
  <c r="N7988" i="1"/>
  <c r="L7999" i="1"/>
  <c r="M8000" i="1"/>
  <c r="N8001" i="1"/>
  <c r="R8007" i="1"/>
  <c r="Q8008" i="1"/>
  <c r="P8009" i="1"/>
  <c r="K8031" i="1"/>
  <c r="M8033" i="1"/>
  <c r="L8040" i="1"/>
  <c r="O8041" i="1"/>
  <c r="L8044" i="1"/>
  <c r="N8045" i="1"/>
  <c r="N8055" i="1"/>
  <c r="N8056" i="1"/>
  <c r="N8057" i="1"/>
  <c r="Q8073" i="1"/>
  <c r="M8088" i="1"/>
  <c r="L8092" i="1"/>
  <c r="P8093" i="1"/>
  <c r="R8099" i="1"/>
  <c r="P8101" i="1"/>
  <c r="O8105" i="1"/>
  <c r="P8104" i="1"/>
  <c r="Q8103" i="1"/>
  <c r="N8105" i="1"/>
  <c r="O8104" i="1"/>
  <c r="P8103" i="1"/>
  <c r="R8105" i="1"/>
  <c r="S8104" i="1"/>
  <c r="K8104" i="1"/>
  <c r="L8103" i="1"/>
  <c r="M8104" i="1"/>
  <c r="Q8105" i="1"/>
  <c r="D8106" i="1"/>
  <c r="K8129" i="1"/>
  <c r="L8128" i="1"/>
  <c r="L8129" i="1"/>
  <c r="M8128" i="1"/>
  <c r="K8127" i="1"/>
  <c r="M8133" i="1"/>
  <c r="E8156" i="1"/>
  <c r="J8167" i="1"/>
  <c r="S8166" i="1"/>
  <c r="J8168" i="1"/>
  <c r="J8169" i="1"/>
  <c r="K7952" i="1"/>
  <c r="K7955" i="1"/>
  <c r="K7956" i="1"/>
  <c r="K7987" i="1"/>
  <c r="O7991" i="1"/>
  <c r="M7999" i="1"/>
  <c r="N8000" i="1"/>
  <c r="K8007" i="1"/>
  <c r="S8007" i="1"/>
  <c r="R8008" i="1"/>
  <c r="K8043" i="1"/>
  <c r="M8044" i="1"/>
  <c r="M8100" i="1"/>
  <c r="Q8101" i="1"/>
  <c r="O8121" i="1"/>
  <c r="O8088" i="1"/>
  <c r="L8087" i="1"/>
  <c r="N8089" i="1"/>
  <c r="K8088" i="1"/>
  <c r="K8089" i="1"/>
  <c r="O8092" i="1"/>
  <c r="M8091" i="1"/>
  <c r="M8093" i="1"/>
  <c r="K8092" i="1"/>
  <c r="N8092" i="1"/>
  <c r="N8100" i="1"/>
  <c r="Q8192" i="1"/>
  <c r="P8191" i="1"/>
  <c r="Q8193" i="1"/>
  <c r="P8192" i="1"/>
  <c r="O8191" i="1"/>
  <c r="P8193" i="1"/>
  <c r="O8192" i="1"/>
  <c r="N8191" i="1"/>
  <c r="O8193" i="1"/>
  <c r="N8192" i="1"/>
  <c r="M8191" i="1"/>
  <c r="M8193" i="1"/>
  <c r="L8192" i="1"/>
  <c r="K8191" i="1"/>
  <c r="M8192" i="1"/>
  <c r="Q8191" i="1"/>
  <c r="L8191" i="1"/>
  <c r="K8193" i="1"/>
  <c r="K8075" i="1"/>
  <c r="K8087" i="1"/>
  <c r="L8089" i="1"/>
  <c r="L8101" i="1"/>
  <c r="L8100" i="1"/>
  <c r="L8099" i="1"/>
  <c r="K8101" i="1"/>
  <c r="K8100" i="1"/>
  <c r="K8099" i="1"/>
  <c r="O8101" i="1"/>
  <c r="O8100" i="1"/>
  <c r="O8099" i="1"/>
  <c r="P8100" i="1"/>
  <c r="K8133" i="1"/>
  <c r="K8131" i="1"/>
  <c r="M8132" i="1"/>
  <c r="K8132" i="1"/>
  <c r="N8131" i="1"/>
  <c r="L8133" i="1"/>
  <c r="K8192" i="1"/>
  <c r="N8095" i="1"/>
  <c r="O8096" i="1"/>
  <c r="P8097" i="1"/>
  <c r="R8147" i="1"/>
  <c r="D8149" i="1"/>
  <c r="D8151" i="1"/>
  <c r="R8195" i="1"/>
  <c r="P8199" i="1"/>
  <c r="N8200" i="1"/>
  <c r="D8204" i="1"/>
  <c r="O8200" i="1"/>
  <c r="K8096" i="1"/>
  <c r="L8125" i="1"/>
  <c r="L8124" i="1"/>
  <c r="N8149" i="1"/>
  <c r="N8148" i="1"/>
  <c r="N8147" i="1"/>
  <c r="L8149" i="1"/>
  <c r="L8148" i="1"/>
  <c r="L8147" i="1"/>
  <c r="K8149" i="1"/>
  <c r="K8148" i="1"/>
  <c r="K8147" i="1"/>
  <c r="Q8149" i="1"/>
  <c r="Q8148" i="1"/>
  <c r="Q8147" i="1"/>
  <c r="R8148" i="1"/>
  <c r="D8150" i="1"/>
  <c r="E8204" i="1"/>
  <c r="E8203" i="1"/>
  <c r="Q8200" i="1"/>
  <c r="Q8197" i="1"/>
  <c r="Q8196" i="1"/>
  <c r="Q8195" i="1"/>
  <c r="P8197" i="1"/>
  <c r="P8196" i="1"/>
  <c r="P8195" i="1"/>
  <c r="O8197" i="1"/>
  <c r="O8196" i="1"/>
  <c r="O8195" i="1"/>
  <c r="N8197" i="1"/>
  <c r="N8196" i="1"/>
  <c r="N8195" i="1"/>
  <c r="L8197" i="1"/>
  <c r="L8196" i="1"/>
  <c r="L8195" i="1"/>
  <c r="M8197" i="1"/>
  <c r="L8201" i="1"/>
  <c r="M8200" i="1"/>
  <c r="N8199" i="1"/>
  <c r="S8201" i="1"/>
  <c r="K8201" i="1"/>
  <c r="L8200" i="1"/>
  <c r="M8199" i="1"/>
  <c r="R8201" i="1"/>
  <c r="S8200" i="1"/>
  <c r="K8200" i="1"/>
  <c r="L8199" i="1"/>
  <c r="Q8201" i="1"/>
  <c r="R8200" i="1"/>
  <c r="S8199" i="1"/>
  <c r="K8199" i="1"/>
  <c r="O8201" i="1"/>
  <c r="P8200" i="1"/>
  <c r="Q8199" i="1"/>
  <c r="N8201" i="1"/>
  <c r="O8199" i="1"/>
  <c r="P8201" i="1"/>
  <c r="M8136" i="1"/>
  <c r="P8143" i="1"/>
  <c r="Q8144" i="1"/>
  <c r="N8151" i="1"/>
  <c r="M8152" i="1"/>
  <c r="L8153" i="1"/>
  <c r="L8172" i="1"/>
  <c r="N8187" i="1"/>
  <c r="P8188" i="1"/>
  <c r="K8223" i="1"/>
  <c r="P8235" i="1"/>
  <c r="E8247" i="1"/>
  <c r="E8295" i="1"/>
  <c r="E8296" i="1"/>
  <c r="K8317" i="1"/>
  <c r="L8316" i="1"/>
  <c r="L8315" i="1"/>
  <c r="L8317" i="1"/>
  <c r="K8316" i="1"/>
  <c r="K8315" i="1"/>
  <c r="O8428" i="1"/>
  <c r="M8427" i="1"/>
  <c r="O8429" i="1"/>
  <c r="M8428" i="1"/>
  <c r="K8427" i="1"/>
  <c r="M8429" i="1"/>
  <c r="K8428" i="1"/>
  <c r="L8429" i="1"/>
  <c r="P8427" i="1"/>
  <c r="P8428" i="1"/>
  <c r="N8427" i="1"/>
  <c r="N8429" i="1"/>
  <c r="K8429" i="1"/>
  <c r="N8428" i="1"/>
  <c r="O8427" i="1"/>
  <c r="P8429" i="1"/>
  <c r="L8428" i="1"/>
  <c r="L8427" i="1"/>
  <c r="K8144" i="1"/>
  <c r="L8145" i="1"/>
  <c r="P8151" i="1"/>
  <c r="O8152" i="1"/>
  <c r="N8153" i="1"/>
  <c r="L8173" i="1"/>
  <c r="K8177" i="1"/>
  <c r="O8183" i="1"/>
  <c r="M8185" i="1"/>
  <c r="P8187" i="1"/>
  <c r="L8189" i="1"/>
  <c r="L8224" i="1"/>
  <c r="L8236" i="1"/>
  <c r="M8135" i="1"/>
  <c r="K8137" i="1"/>
  <c r="K8143" i="1"/>
  <c r="L8144" i="1"/>
  <c r="M8145" i="1"/>
  <c r="Q8151" i="1"/>
  <c r="P8152" i="1"/>
  <c r="O8153" i="1"/>
  <c r="K8184" i="1"/>
  <c r="N8185" i="1"/>
  <c r="K8188" i="1"/>
  <c r="M8189" i="1"/>
  <c r="M8224" i="1"/>
  <c r="N8236" i="1"/>
  <c r="E8299" i="1"/>
  <c r="E8300" i="1"/>
  <c r="R8151" i="1"/>
  <c r="Q8152" i="1"/>
  <c r="P8153" i="1"/>
  <c r="L8188" i="1"/>
  <c r="N8189" i="1"/>
  <c r="J8216" i="1"/>
  <c r="K8225" i="1"/>
  <c r="L8237" i="1"/>
  <c r="S8265" i="1"/>
  <c r="Q8265" i="1"/>
  <c r="O8135" i="1"/>
  <c r="M8143" i="1"/>
  <c r="N8144" i="1"/>
  <c r="K8151" i="1"/>
  <c r="S8151" i="1"/>
  <c r="R8152" i="1"/>
  <c r="K8187" i="1"/>
  <c r="M8188" i="1"/>
  <c r="S8214" i="1"/>
  <c r="K8219" i="1"/>
  <c r="K8237" i="1"/>
  <c r="O8235" i="1"/>
  <c r="P8236" i="1"/>
  <c r="N8235" i="1"/>
  <c r="O8236" i="1"/>
  <c r="M8235" i="1"/>
  <c r="O8237" i="1"/>
  <c r="M8236" i="1"/>
  <c r="K8235" i="1"/>
  <c r="N8237" i="1"/>
  <c r="K8224" i="1"/>
  <c r="L8223" i="1"/>
  <c r="L8235" i="1"/>
  <c r="P8237" i="1"/>
  <c r="M8280" i="1"/>
  <c r="K8281" i="1"/>
  <c r="N8280" i="1"/>
  <c r="M8297" i="1"/>
  <c r="N8296" i="1"/>
  <c r="O8295" i="1"/>
  <c r="L8297" i="1"/>
  <c r="M8296" i="1"/>
  <c r="N8295" i="1"/>
  <c r="O8297" i="1"/>
  <c r="P8296" i="1"/>
  <c r="Q8295" i="1"/>
  <c r="L8296" i="1"/>
  <c r="Q8297" i="1"/>
  <c r="K8333" i="1"/>
  <c r="O8331" i="1"/>
  <c r="P8332" i="1"/>
  <c r="N8331" i="1"/>
  <c r="P8333" i="1"/>
  <c r="N8332" i="1"/>
  <c r="L8331" i="1"/>
  <c r="M8333" i="1"/>
  <c r="K8332" i="1"/>
  <c r="N8333" i="1"/>
  <c r="E8344" i="1"/>
  <c r="E8343" i="1"/>
  <c r="L8381" i="1"/>
  <c r="P8379" i="1"/>
  <c r="P8380" i="1"/>
  <c r="N8379" i="1"/>
  <c r="O8380" i="1"/>
  <c r="M8379" i="1"/>
  <c r="O8381" i="1"/>
  <c r="M8380" i="1"/>
  <c r="K8379" i="1"/>
  <c r="K8381" i="1"/>
  <c r="N8380" i="1"/>
  <c r="L8380" i="1"/>
  <c r="O8379" i="1"/>
  <c r="M8381" i="1"/>
  <c r="O8265" i="1"/>
  <c r="L8279" i="1"/>
  <c r="L8281" i="1"/>
  <c r="O8285" i="1"/>
  <c r="M8284" i="1"/>
  <c r="K8283" i="1"/>
  <c r="P8284" i="1"/>
  <c r="N8283" i="1"/>
  <c r="O8284" i="1"/>
  <c r="L8295" i="1"/>
  <c r="Q8296" i="1"/>
  <c r="S8297" i="1"/>
  <c r="D8300" i="1"/>
  <c r="M8331" i="1"/>
  <c r="N8227" i="1"/>
  <c r="N8229" i="1"/>
  <c r="M8232" i="1"/>
  <c r="P8239" i="1"/>
  <c r="Q8240" i="1"/>
  <c r="Q8243" i="1"/>
  <c r="Q8244" i="1"/>
  <c r="Q8245" i="1"/>
  <c r="N8247" i="1"/>
  <c r="M8248" i="1"/>
  <c r="L8249" i="1"/>
  <c r="S8262" i="1"/>
  <c r="L8268" i="1"/>
  <c r="L8272" i="1"/>
  <c r="M8276" i="1"/>
  <c r="M8279" i="1"/>
  <c r="M8281" i="1"/>
  <c r="L8283" i="1"/>
  <c r="K8285" i="1"/>
  <c r="M8288" i="1"/>
  <c r="K8292" i="1"/>
  <c r="M8295" i="1"/>
  <c r="R8296" i="1"/>
  <c r="D8297" i="1"/>
  <c r="M8328" i="1"/>
  <c r="P8331" i="1"/>
  <c r="N8381" i="1"/>
  <c r="R8243" i="1"/>
  <c r="R8244" i="1"/>
  <c r="R8245" i="1"/>
  <c r="J8264" i="1"/>
  <c r="N8276" i="1"/>
  <c r="N8279" i="1"/>
  <c r="N8281" i="1"/>
  <c r="M8283" i="1"/>
  <c r="L8285" i="1"/>
  <c r="Q8288" i="1"/>
  <c r="P8287" i="1"/>
  <c r="M8289" i="1"/>
  <c r="L8288" i="1"/>
  <c r="K8287" i="1"/>
  <c r="N8288" i="1"/>
  <c r="Q8289" i="1"/>
  <c r="Q8293" i="1"/>
  <c r="Q8292" i="1"/>
  <c r="Q8291" i="1"/>
  <c r="L8293" i="1"/>
  <c r="L8292" i="1"/>
  <c r="L8291" i="1"/>
  <c r="M8292" i="1"/>
  <c r="O8293" i="1"/>
  <c r="P8295" i="1"/>
  <c r="S8296" i="1"/>
  <c r="J8312" i="1"/>
  <c r="S8310" i="1"/>
  <c r="J8313" i="1"/>
  <c r="O8328" i="1"/>
  <c r="L8332" i="1"/>
  <c r="N8337" i="1"/>
  <c r="M8336" i="1"/>
  <c r="L8335" i="1"/>
  <c r="M8337" i="1"/>
  <c r="L8336" i="1"/>
  <c r="K8335" i="1"/>
  <c r="K8337" i="1"/>
  <c r="Q8335" i="1"/>
  <c r="P8337" i="1"/>
  <c r="O8336" i="1"/>
  <c r="N8335" i="1"/>
  <c r="L8337" i="1"/>
  <c r="P8381" i="1"/>
  <c r="L8228" i="1"/>
  <c r="L8231" i="1"/>
  <c r="K8240" i="1"/>
  <c r="K8243" i="1"/>
  <c r="K8244" i="1"/>
  <c r="K8245" i="1"/>
  <c r="P8247" i="1"/>
  <c r="O8248" i="1"/>
  <c r="N8249" i="1"/>
  <c r="K8273" i="1"/>
  <c r="K8275" i="1"/>
  <c r="K8277" i="1"/>
  <c r="O8279" i="1"/>
  <c r="O8281" i="1"/>
  <c r="O8283" i="1"/>
  <c r="M8285" i="1"/>
  <c r="L8287" i="1"/>
  <c r="O8288" i="1"/>
  <c r="K8291" i="1"/>
  <c r="N8292" i="1"/>
  <c r="P8293" i="1"/>
  <c r="D8295" i="1"/>
  <c r="R8295" i="1"/>
  <c r="K8297" i="1"/>
  <c r="D8299" i="1"/>
  <c r="M8332" i="1"/>
  <c r="M8335" i="1"/>
  <c r="O8337" i="1"/>
  <c r="E8392" i="1"/>
  <c r="M8228" i="1"/>
  <c r="L8243" i="1"/>
  <c r="L8244" i="1"/>
  <c r="L8245" i="1"/>
  <c r="Q8247" i="1"/>
  <c r="P8248" i="1"/>
  <c r="O8249" i="1"/>
  <c r="L8273" i="1"/>
  <c r="L8275" i="1"/>
  <c r="L8277" i="1"/>
  <c r="K8280" i="1"/>
  <c r="P8283" i="1"/>
  <c r="N8285" i="1"/>
  <c r="M8287" i="1"/>
  <c r="P8288" i="1"/>
  <c r="S8295" i="1"/>
  <c r="N8297" i="1"/>
  <c r="O8332" i="1"/>
  <c r="K8373" i="1"/>
  <c r="K8371" i="1"/>
  <c r="M8372" i="1"/>
  <c r="L8372" i="1"/>
  <c r="N8373" i="1"/>
  <c r="N8371" i="1"/>
  <c r="K8372" i="1"/>
  <c r="M8371" i="1"/>
  <c r="L8371" i="1"/>
  <c r="N8372" i="1"/>
  <c r="S8393" i="1"/>
  <c r="K8393" i="1"/>
  <c r="L8392" i="1"/>
  <c r="M8391" i="1"/>
  <c r="Q8393" i="1"/>
  <c r="R8392" i="1"/>
  <c r="S8391" i="1"/>
  <c r="K8391" i="1"/>
  <c r="O8393" i="1"/>
  <c r="P8392" i="1"/>
  <c r="Q8391" i="1"/>
  <c r="N8393" i="1"/>
  <c r="O8392" i="1"/>
  <c r="P8391" i="1"/>
  <c r="L8393" i="1"/>
  <c r="M8392" i="1"/>
  <c r="N8391" i="1"/>
  <c r="N8392" i="1"/>
  <c r="K8392" i="1"/>
  <c r="R8391" i="1"/>
  <c r="P8393" i="1"/>
  <c r="L8391" i="1"/>
  <c r="Q8392" i="1"/>
  <c r="E8444" i="1"/>
  <c r="D8445" i="1"/>
  <c r="M8243" i="1"/>
  <c r="M8244" i="1"/>
  <c r="R8247" i="1"/>
  <c r="Q8248" i="1"/>
  <c r="K8271" i="1"/>
  <c r="M8275" i="1"/>
  <c r="L8280" i="1"/>
  <c r="K8284" i="1"/>
  <c r="P8285" i="1"/>
  <c r="N8287" i="1"/>
  <c r="K8289" i="1"/>
  <c r="N8291" i="1"/>
  <c r="P8292" i="1"/>
  <c r="D8294" i="1"/>
  <c r="K8296" i="1"/>
  <c r="P8297" i="1"/>
  <c r="D8301" i="1"/>
  <c r="L8329" i="1"/>
  <c r="N8327" i="1"/>
  <c r="K8329" i="1"/>
  <c r="M8327" i="1"/>
  <c r="N8328" i="1"/>
  <c r="K8327" i="1"/>
  <c r="N8329" i="1"/>
  <c r="K8328" i="1"/>
  <c r="L8333" i="1"/>
  <c r="P8335" i="1"/>
  <c r="L8373" i="1"/>
  <c r="O8391" i="1"/>
  <c r="E8391" i="1"/>
  <c r="D8393" i="1"/>
  <c r="L8321" i="1"/>
  <c r="L8323" i="1"/>
  <c r="L8325" i="1"/>
  <c r="O8339" i="1"/>
  <c r="O8340" i="1"/>
  <c r="O8341" i="1"/>
  <c r="L8343" i="1"/>
  <c r="K8344" i="1"/>
  <c r="K8345" i="1"/>
  <c r="K8369" i="1"/>
  <c r="L8368" i="1"/>
  <c r="K8368" i="1"/>
  <c r="L8367" i="1"/>
  <c r="E8396" i="1"/>
  <c r="E8395" i="1"/>
  <c r="M8436" i="1"/>
  <c r="L8440" i="1"/>
  <c r="D8443" i="1"/>
  <c r="R8339" i="1"/>
  <c r="R8340" i="1"/>
  <c r="R8341" i="1"/>
  <c r="E8348" i="1"/>
  <c r="E8347" i="1"/>
  <c r="O8343" i="1"/>
  <c r="N8344" i="1"/>
  <c r="N8345" i="1"/>
  <c r="L8365" i="1"/>
  <c r="L8364" i="1"/>
  <c r="K8364" i="1"/>
  <c r="K8363" i="1"/>
  <c r="P8389" i="1"/>
  <c r="P8388" i="1"/>
  <c r="P8387" i="1"/>
  <c r="N8389" i="1"/>
  <c r="N8388" i="1"/>
  <c r="N8387" i="1"/>
  <c r="L8389" i="1"/>
  <c r="L8388" i="1"/>
  <c r="L8387" i="1"/>
  <c r="K8389" i="1"/>
  <c r="K8388" i="1"/>
  <c r="K8387" i="1"/>
  <c r="Q8389" i="1"/>
  <c r="Q8388" i="1"/>
  <c r="Q8387" i="1"/>
  <c r="O8389" i="1"/>
  <c r="D8442" i="1"/>
  <c r="K8437" i="1"/>
  <c r="K8436" i="1"/>
  <c r="K8435" i="1"/>
  <c r="Q8437" i="1"/>
  <c r="Q8436" i="1"/>
  <c r="Q8435" i="1"/>
  <c r="O8437" i="1"/>
  <c r="O8436" i="1"/>
  <c r="O8435" i="1"/>
  <c r="N8437" i="1"/>
  <c r="N8436" i="1"/>
  <c r="N8435" i="1"/>
  <c r="L8437" i="1"/>
  <c r="L8436" i="1"/>
  <c r="L8435" i="1"/>
  <c r="P8437" i="1"/>
  <c r="N8441" i="1"/>
  <c r="O8440" i="1"/>
  <c r="P8439" i="1"/>
  <c r="L8441" i="1"/>
  <c r="M8440" i="1"/>
  <c r="N8439" i="1"/>
  <c r="R8441" i="1"/>
  <c r="S8440" i="1"/>
  <c r="K8440" i="1"/>
  <c r="L8439" i="1"/>
  <c r="Q8441" i="1"/>
  <c r="R8440" i="1"/>
  <c r="S8439" i="1"/>
  <c r="K8439" i="1"/>
  <c r="O8441" i="1"/>
  <c r="P8440" i="1"/>
  <c r="Q8439" i="1"/>
  <c r="M8441" i="1"/>
  <c r="M8324" i="1"/>
  <c r="L8339" i="1"/>
  <c r="L8340" i="1"/>
  <c r="L8341" i="1"/>
  <c r="Q8343" i="1"/>
  <c r="P8344" i="1"/>
  <c r="K8365" i="1"/>
  <c r="M8369" i="1"/>
  <c r="O8387" i="1"/>
  <c r="L8420" i="1"/>
  <c r="N8421" i="1"/>
  <c r="N8419" i="1"/>
  <c r="L8421" i="1"/>
  <c r="L8419" i="1"/>
  <c r="K8421" i="1"/>
  <c r="K8419" i="1"/>
  <c r="M8420" i="1"/>
  <c r="M8435" i="1"/>
  <c r="R8437" i="1"/>
  <c r="M8439" i="1"/>
  <c r="P8441" i="1"/>
  <c r="D8444" i="1"/>
  <c r="M8339" i="1"/>
  <c r="M8340" i="1"/>
  <c r="Q8345" i="1"/>
  <c r="R8344" i="1"/>
  <c r="R8343" i="1"/>
  <c r="Q8344" i="1"/>
  <c r="R8345" i="1"/>
  <c r="S8359" i="1"/>
  <c r="R8387" i="1"/>
  <c r="P8435" i="1"/>
  <c r="O8439" i="1"/>
  <c r="S8441" i="1"/>
  <c r="K8412" i="1"/>
  <c r="K8411" i="1"/>
  <c r="L8413" i="1"/>
  <c r="L8412" i="1"/>
  <c r="R8435" i="1"/>
  <c r="E8440" i="1"/>
  <c r="R8439" i="1"/>
  <c r="M8376" i="1"/>
  <c r="P8383" i="1"/>
  <c r="Q8384" i="1"/>
  <c r="S8406" i="1"/>
  <c r="L8416" i="1"/>
  <c r="M8423" i="1"/>
  <c r="K8425" i="1"/>
  <c r="K8431" i="1"/>
  <c r="L8432" i="1"/>
  <c r="M8433" i="1"/>
  <c r="O8361" i="1"/>
  <c r="K8384" i="1"/>
  <c r="L8385" i="1"/>
  <c r="K8417" i="1"/>
  <c r="O8423" i="1"/>
  <c r="M8425" i="1"/>
  <c r="M8431" i="1"/>
  <c r="N8432" i="1"/>
  <c r="O8433" i="1"/>
  <c r="M8375" i="1"/>
  <c r="K8383" i="1"/>
  <c r="L8384" i="1"/>
  <c r="M8385" i="1"/>
  <c r="K8424" i="1"/>
  <c r="N8425" i="1"/>
  <c r="N8431" i="1"/>
  <c r="O8432" i="1"/>
  <c r="P8433" i="1"/>
  <c r="M8383" i="1"/>
  <c r="N8384" i="1"/>
  <c r="P8431" i="1"/>
  <c r="Q8432" i="1"/>
  <c r="K8432" i="1"/>
  <c r="J9703" i="1"/>
  <c r="L9721" i="1"/>
  <c r="J9320" i="1"/>
  <c r="J9319" i="1"/>
  <c r="R9540" i="1"/>
  <c r="Q9540" i="1"/>
  <c r="Q9539" i="1"/>
  <c r="O9539" i="1"/>
  <c r="N9539" i="1"/>
  <c r="M9576" i="1"/>
  <c r="N9576" i="1"/>
  <c r="P9009" i="1"/>
  <c r="Q9008" i="1"/>
  <c r="O9007" i="1"/>
  <c r="L5105" i="1"/>
  <c r="M5105" i="1"/>
  <c r="M5103" i="1"/>
  <c r="K5103" i="1"/>
  <c r="E5175" i="1"/>
  <c r="P5224" i="1"/>
  <c r="M5225" i="1"/>
  <c r="L5225" i="1"/>
  <c r="M5224" i="1"/>
  <c r="R5223" i="1"/>
  <c r="O5223" i="1"/>
  <c r="N5223" i="1"/>
  <c r="O5241" i="1"/>
  <c r="J5241" i="1"/>
  <c r="J5240" i="1"/>
  <c r="J5239" i="1"/>
  <c r="M5264" i="1"/>
  <c r="O5313" i="1"/>
  <c r="P5313" i="1"/>
  <c r="K5313" i="1"/>
  <c r="P5312" i="1"/>
  <c r="O5312" i="1"/>
  <c r="Q5311" i="1"/>
  <c r="O5311" i="1"/>
  <c r="O5360" i="1"/>
  <c r="Q5360" i="1"/>
  <c r="M5360" i="1"/>
  <c r="K5360" i="1"/>
  <c r="K5415" i="1"/>
  <c r="E5511" i="1"/>
  <c r="L9336" i="1"/>
  <c r="M9337" i="1"/>
  <c r="D9449" i="1"/>
  <c r="L9575" i="1"/>
  <c r="D9645" i="1"/>
  <c r="L9663" i="1"/>
  <c r="K9681" i="1"/>
  <c r="K9679" i="1"/>
  <c r="K9084" i="1"/>
  <c r="K9085" i="1"/>
  <c r="L9084" i="1"/>
  <c r="L9083" i="1"/>
  <c r="L4868" i="1"/>
  <c r="L4869" i="1"/>
  <c r="M4868" i="1"/>
  <c r="K5053" i="1"/>
  <c r="L5052" i="1"/>
  <c r="M5160" i="1"/>
  <c r="O5160" i="1"/>
  <c r="N5160" i="1"/>
  <c r="K5160" i="1"/>
  <c r="O5159" i="1"/>
  <c r="N5159" i="1"/>
  <c r="L5159" i="1"/>
  <c r="R5172" i="1"/>
  <c r="L5173" i="1"/>
  <c r="Q5172" i="1"/>
  <c r="P5172" i="1"/>
  <c r="R5171" i="1"/>
  <c r="P5171" i="1"/>
  <c r="O5171" i="1"/>
  <c r="N5264" i="1"/>
  <c r="S5369" i="1"/>
  <c r="S5368" i="1"/>
  <c r="O5368" i="1"/>
  <c r="M5368" i="1"/>
  <c r="K5368" i="1"/>
  <c r="P5367" i="1"/>
  <c r="R5369" i="1"/>
  <c r="N5367" i="1"/>
  <c r="O5405" i="1"/>
  <c r="O5404" i="1"/>
  <c r="N5404" i="1"/>
  <c r="K5404" i="1"/>
  <c r="P5403" i="1"/>
  <c r="P5405" i="1"/>
  <c r="N5403" i="1"/>
  <c r="M5405" i="1"/>
  <c r="M5403" i="1"/>
  <c r="L5409" i="1"/>
  <c r="M5409" i="1"/>
  <c r="K5409" i="1"/>
  <c r="N5408" i="1"/>
  <c r="L5408" i="1"/>
  <c r="Q5407" i="1"/>
  <c r="M5407" i="1"/>
  <c r="S5416" i="1"/>
  <c r="E6088" i="1"/>
  <c r="D6086" i="1"/>
  <c r="E6087" i="1"/>
  <c r="E6086" i="1" s="1"/>
  <c r="L5009" i="1"/>
  <c r="M5009" i="1"/>
  <c r="M5008" i="1"/>
  <c r="K5008" i="1"/>
  <c r="L5007" i="1"/>
  <c r="K5007" i="1"/>
  <c r="O9444" i="1"/>
  <c r="M9445" i="1"/>
  <c r="L9569" i="1"/>
  <c r="K9569" i="1"/>
  <c r="M9568" i="1"/>
  <c r="P9017" i="1"/>
  <c r="S9017" i="1"/>
  <c r="O9017" i="1"/>
  <c r="R9016" i="1"/>
  <c r="M9016" i="1"/>
  <c r="P9015" i="1"/>
  <c r="N9189" i="1"/>
  <c r="L9189" i="1"/>
  <c r="K9188" i="1"/>
  <c r="N9187" i="1"/>
  <c r="M9197" i="1"/>
  <c r="N9197" i="1"/>
  <c r="L9196" i="1"/>
  <c r="Q9304" i="1"/>
  <c r="P9304" i="1"/>
  <c r="K9303" i="1"/>
  <c r="S4841" i="1"/>
  <c r="O4841" i="1"/>
  <c r="L4841" i="1"/>
  <c r="P4840" i="1"/>
  <c r="M4840" i="1"/>
  <c r="Q4839" i="1"/>
  <c r="N4839" i="1"/>
  <c r="K4860" i="1"/>
  <c r="K4861" i="1"/>
  <c r="L4867" i="1"/>
  <c r="K5159" i="1"/>
  <c r="Q5173" i="1"/>
  <c r="E5176" i="1"/>
  <c r="P5265" i="1"/>
  <c r="D5277" i="1"/>
  <c r="N5309" i="1"/>
  <c r="P5309" i="1"/>
  <c r="N5308" i="1"/>
  <c r="L5367" i="1"/>
  <c r="L5403" i="1"/>
  <c r="K5407" i="1"/>
  <c r="D5511" i="1"/>
  <c r="M9345" i="1"/>
  <c r="P9344" i="1"/>
  <c r="P9343" i="1"/>
  <c r="O9343" i="1"/>
  <c r="L9567" i="1"/>
  <c r="D9639" i="1"/>
  <c r="L9015" i="1"/>
  <c r="M9195" i="1"/>
  <c r="D9302" i="1"/>
  <c r="D4842" i="1"/>
  <c r="L4860" i="1"/>
  <c r="D4890" i="1"/>
  <c r="O5049" i="1"/>
  <c r="J5049" i="1"/>
  <c r="J5048" i="1"/>
  <c r="J5047" i="1"/>
  <c r="L5161" i="1"/>
  <c r="R5173" i="1"/>
  <c r="L5308" i="1"/>
  <c r="L5369" i="1"/>
  <c r="P5404" i="1"/>
  <c r="O5409" i="1"/>
  <c r="L5489" i="1"/>
  <c r="K5489" i="1"/>
  <c r="M5488" i="1"/>
  <c r="L5488" i="1"/>
  <c r="K5488" i="1"/>
  <c r="M5487" i="1"/>
  <c r="L5487" i="1"/>
  <c r="Q5505" i="1"/>
  <c r="M5504" i="1"/>
  <c r="L5504" i="1"/>
  <c r="Q5503" i="1"/>
  <c r="P5503" i="1"/>
  <c r="N5505" i="1"/>
  <c r="L5503" i="1"/>
  <c r="M5505" i="1"/>
  <c r="K5503" i="1"/>
  <c r="O5544" i="1"/>
  <c r="O5545" i="1"/>
  <c r="L5545" i="1"/>
  <c r="K5545" i="1"/>
  <c r="L5544" i="1"/>
  <c r="N5543" i="1"/>
  <c r="M5543" i="1"/>
  <c r="J8937" i="1"/>
  <c r="J8936" i="1"/>
  <c r="K5417" i="1"/>
  <c r="R5416" i="1"/>
  <c r="P5416" i="1"/>
  <c r="L5416" i="1"/>
  <c r="R5415" i="1"/>
  <c r="Q5415" i="1"/>
  <c r="R5417" i="1"/>
  <c r="M5415" i="1"/>
  <c r="O9081" i="1"/>
  <c r="J9081" i="1"/>
  <c r="Q9081" i="1" s="1"/>
  <c r="J9079" i="1"/>
  <c r="S9078" i="1"/>
  <c r="R9078" i="1" s="1"/>
  <c r="R9079" i="1" s="1"/>
  <c r="M9251" i="1"/>
  <c r="K9253" i="1"/>
  <c r="N9252" i="1"/>
  <c r="K9252" i="1"/>
  <c r="M5161" i="1"/>
  <c r="M5305" i="1"/>
  <c r="N5304" i="1"/>
  <c r="L5304" i="1"/>
  <c r="K5304" i="1"/>
  <c r="N5303" i="1"/>
  <c r="O5305" i="1"/>
  <c r="L5303" i="1"/>
  <c r="N5305" i="1"/>
  <c r="K5303" i="1"/>
  <c r="N5369" i="1"/>
  <c r="L5391" i="1"/>
  <c r="K5393" i="1"/>
  <c r="L5392" i="1"/>
  <c r="K5392" i="1"/>
  <c r="L5405" i="1"/>
  <c r="K5453" i="1"/>
  <c r="M5453" i="1"/>
  <c r="L5453" i="1"/>
  <c r="N5452" i="1"/>
  <c r="K5452" i="1"/>
  <c r="P5451" i="1"/>
  <c r="L5451" i="1"/>
  <c r="D5461" i="1"/>
  <c r="D5463" i="1"/>
  <c r="K5487" i="1"/>
  <c r="Q5648" i="1"/>
  <c r="O5648" i="1"/>
  <c r="K5648" i="1"/>
  <c r="Q5647" i="1"/>
  <c r="P5647" i="1"/>
  <c r="M5649" i="1"/>
  <c r="N5647" i="1"/>
  <c r="N9332" i="1"/>
  <c r="M9332" i="1"/>
  <c r="M9013" i="1"/>
  <c r="N9012" i="1"/>
  <c r="Q9013" i="1"/>
  <c r="K9012" i="1"/>
  <c r="P9013" i="1"/>
  <c r="Q9011" i="1"/>
  <c r="N9013" i="1"/>
  <c r="P9011" i="1"/>
  <c r="L9013" i="1"/>
  <c r="O9011" i="1"/>
  <c r="K9013" i="1"/>
  <c r="L9011" i="1"/>
  <c r="D9020" i="1"/>
  <c r="O9060" i="1"/>
  <c r="R9059" i="1"/>
  <c r="D9114" i="1"/>
  <c r="Q9129" i="1"/>
  <c r="N9251" i="1"/>
  <c r="S5080" i="1"/>
  <c r="Q5080" i="1"/>
  <c r="D5083" i="1"/>
  <c r="L5249" i="1"/>
  <c r="M5248" i="1"/>
  <c r="O5304" i="1"/>
  <c r="N5348" i="1"/>
  <c r="L5349" i="1"/>
  <c r="L5348" i="1"/>
  <c r="P5365" i="1"/>
  <c r="M5364" i="1"/>
  <c r="K5364" i="1"/>
  <c r="Q5365" i="1"/>
  <c r="Q5363" i="1"/>
  <c r="O5365" i="1"/>
  <c r="O5363" i="1"/>
  <c r="M5365" i="1"/>
  <c r="M5363" i="1"/>
  <c r="K5365" i="1"/>
  <c r="K5363" i="1"/>
  <c r="M5391" i="1"/>
  <c r="P5453" i="1"/>
  <c r="M5489" i="1"/>
  <c r="K5505" i="1"/>
  <c r="K5536" i="1"/>
  <c r="M5537" i="1"/>
  <c r="M5536" i="1"/>
  <c r="L5536" i="1"/>
  <c r="K5557" i="1"/>
  <c r="M5557" i="1"/>
  <c r="Q5555" i="1"/>
  <c r="L5557" i="1"/>
  <c r="P5555" i="1"/>
  <c r="Q5556" i="1"/>
  <c r="O5555" i="1"/>
  <c r="P5556" i="1"/>
  <c r="N5555" i="1"/>
  <c r="Q5557" i="1"/>
  <c r="O5556" i="1"/>
  <c r="M5555" i="1"/>
  <c r="P5557" i="1"/>
  <c r="N5556" i="1"/>
  <c r="L5555" i="1"/>
  <c r="D5564" i="1"/>
  <c r="O5577" i="1"/>
  <c r="J5576" i="1"/>
  <c r="J5575" i="1"/>
  <c r="D5609" i="1"/>
  <c r="M5647" i="1"/>
  <c r="K9088" i="1"/>
  <c r="K9089" i="1"/>
  <c r="M9087" i="1"/>
  <c r="L9087" i="1"/>
  <c r="M9193" i="1"/>
  <c r="O9192" i="1"/>
  <c r="K9192" i="1"/>
  <c r="N9191" i="1"/>
  <c r="K9285" i="1"/>
  <c r="N9284" i="1"/>
  <c r="M9284" i="1"/>
  <c r="L4913" i="1"/>
  <c r="M4911" i="1"/>
  <c r="L5201" i="1"/>
  <c r="M5200" i="1"/>
  <c r="S5192" i="1" s="1"/>
  <c r="L5265" i="1"/>
  <c r="O5265" i="1"/>
  <c r="L5264" i="1"/>
  <c r="N5265" i="1"/>
  <c r="Q5263" i="1"/>
  <c r="M5265" i="1"/>
  <c r="O5263" i="1"/>
  <c r="K5265" i="1"/>
  <c r="N5263" i="1"/>
  <c r="P5264" i="1"/>
  <c r="M5263" i="1"/>
  <c r="O5264" i="1"/>
  <c r="L5263" i="1"/>
  <c r="Q5272" i="1"/>
  <c r="S5272" i="1"/>
  <c r="P5272" i="1"/>
  <c r="K5272" i="1"/>
  <c r="N5493" i="1"/>
  <c r="K5492" i="1"/>
  <c r="P5608" i="1"/>
  <c r="R5608" i="1"/>
  <c r="N5636" i="1"/>
  <c r="L5636" i="1"/>
  <c r="K5636" i="1"/>
  <c r="N5635" i="1"/>
  <c r="M5635" i="1"/>
  <c r="N5637" i="1"/>
  <c r="L5635" i="1"/>
  <c r="M5637" i="1"/>
  <c r="K5635" i="1"/>
  <c r="K5649" i="1"/>
  <c r="K5724" i="1"/>
  <c r="L5725" i="1"/>
  <c r="K5725" i="1"/>
  <c r="L5724" i="1"/>
  <c r="L5723" i="1"/>
  <c r="K5723" i="1"/>
  <c r="E5803" i="1"/>
  <c r="M5928" i="1"/>
  <c r="L5928" i="1"/>
  <c r="O5927" i="1"/>
  <c r="O5929" i="1"/>
  <c r="N5927" i="1"/>
  <c r="M5929" i="1"/>
  <c r="M5927" i="1"/>
  <c r="L5929" i="1"/>
  <c r="L5927" i="1"/>
  <c r="K5929" i="1"/>
  <c r="K5927" i="1"/>
  <c r="O5928" i="1"/>
  <c r="N5928" i="1"/>
  <c r="Q5748" i="1"/>
  <c r="L9353" i="1"/>
  <c r="O9389" i="1"/>
  <c r="D9397" i="1"/>
  <c r="N9433" i="1"/>
  <c r="D9593" i="1"/>
  <c r="K8965" i="1"/>
  <c r="D8967" i="1"/>
  <c r="L9004" i="1"/>
  <c r="D9018" i="1"/>
  <c r="O9051" i="1"/>
  <c r="K9057" i="1"/>
  <c r="D9068" i="1"/>
  <c r="K9100" i="1"/>
  <c r="K9156" i="1"/>
  <c r="S9209" i="1"/>
  <c r="D9212" i="1"/>
  <c r="L9229" i="1"/>
  <c r="M9233" i="1"/>
  <c r="N9256" i="1"/>
  <c r="K9277" i="1"/>
  <c r="M9289" i="1"/>
  <c r="L9296" i="1"/>
  <c r="M4816" i="1"/>
  <c r="P4829" i="1"/>
  <c r="P4831" i="1"/>
  <c r="Q4836" i="1"/>
  <c r="D4845" i="1"/>
  <c r="M4871" i="1"/>
  <c r="N4873" i="1"/>
  <c r="O4875" i="1"/>
  <c r="L4880" i="1"/>
  <c r="M4884" i="1"/>
  <c r="S4936" i="1"/>
  <c r="M4961" i="1"/>
  <c r="P4976" i="1"/>
  <c r="O5017" i="1"/>
  <c r="O5064" i="1"/>
  <c r="N5071" i="1"/>
  <c r="M5073" i="1"/>
  <c r="P5076" i="1"/>
  <c r="L5109" i="1"/>
  <c r="N5111" i="1"/>
  <c r="L5128" i="1"/>
  <c r="S5129" i="1"/>
  <c r="K5153" i="1"/>
  <c r="D5174" i="1"/>
  <c r="L5196" i="1"/>
  <c r="N5212" i="1"/>
  <c r="Q5215" i="1"/>
  <c r="P5217" i="1"/>
  <c r="M5220" i="1"/>
  <c r="L5256" i="1"/>
  <c r="K5261" i="1"/>
  <c r="L5268" i="1"/>
  <c r="E5276" i="1"/>
  <c r="D5270" i="1"/>
  <c r="K5300" i="1"/>
  <c r="S5320" i="1"/>
  <c r="K5357" i="1"/>
  <c r="E5368" i="1"/>
  <c r="J5385" i="1"/>
  <c r="S5385" i="1" s="1"/>
  <c r="L5388" i="1"/>
  <c r="K5396" i="1"/>
  <c r="O5400" i="1"/>
  <c r="O5411" i="1"/>
  <c r="K5413" i="1"/>
  <c r="K5444" i="1"/>
  <c r="O5448" i="1"/>
  <c r="O5456" i="1"/>
  <c r="N5464" i="1"/>
  <c r="L5497" i="1"/>
  <c r="N5499" i="1"/>
  <c r="L5501" i="1"/>
  <c r="D5508" i="1"/>
  <c r="D5516" i="1"/>
  <c r="L5552" i="1"/>
  <c r="O5553" i="1"/>
  <c r="D5557" i="1"/>
  <c r="D5560" i="1"/>
  <c r="O5592" i="1"/>
  <c r="P5596" i="1"/>
  <c r="O5600" i="1"/>
  <c r="N5604" i="1"/>
  <c r="E5612" i="1"/>
  <c r="D5613" i="1"/>
  <c r="O5645" i="1"/>
  <c r="M5651" i="1"/>
  <c r="O5653" i="1"/>
  <c r="P5655" i="1"/>
  <c r="N5695" i="1"/>
  <c r="P5696" i="1"/>
  <c r="O5699" i="1"/>
  <c r="Q5700" i="1"/>
  <c r="D5700" i="1"/>
  <c r="L5704" i="1"/>
  <c r="Q5705" i="1"/>
  <c r="E5708" i="1"/>
  <c r="J5720" i="1"/>
  <c r="K5729" i="1"/>
  <c r="N5740" i="1"/>
  <c r="L5744" i="1"/>
  <c r="O5745" i="1"/>
  <c r="N5747" i="1"/>
  <c r="N5749" i="1"/>
  <c r="D5754" i="1"/>
  <c r="L5776" i="1"/>
  <c r="N5787" i="1"/>
  <c r="M5792" i="1"/>
  <c r="P5799" i="1"/>
  <c r="N5801" i="1"/>
  <c r="K5828" i="1"/>
  <c r="K5829" i="1"/>
  <c r="M5836" i="1"/>
  <c r="M5968" i="1"/>
  <c r="L5968" i="1"/>
  <c r="K5968" i="1"/>
  <c r="M5967" i="1"/>
  <c r="L5967" i="1"/>
  <c r="M5969" i="1"/>
  <c r="K5967" i="1"/>
  <c r="D5989" i="1"/>
  <c r="E9448" i="1"/>
  <c r="Q9635" i="1"/>
  <c r="L9660" i="1"/>
  <c r="N8955" i="1"/>
  <c r="Q8965" i="1"/>
  <c r="L8995" i="1"/>
  <c r="M9004" i="1"/>
  <c r="L9036" i="1"/>
  <c r="L9043" i="1"/>
  <c r="K9048" i="1"/>
  <c r="P9051" i="1"/>
  <c r="M9057" i="1"/>
  <c r="R9064" i="1"/>
  <c r="K9095" i="1"/>
  <c r="M9100" i="1"/>
  <c r="L9135" i="1"/>
  <c r="P9147" i="1"/>
  <c r="N9156" i="1"/>
  <c r="L9257" i="1"/>
  <c r="M4817" i="1"/>
  <c r="K4827" i="1"/>
  <c r="Q4831" i="1"/>
  <c r="L4837" i="1"/>
  <c r="E4888" i="1"/>
  <c r="L4937" i="1"/>
  <c r="K4977" i="1"/>
  <c r="D4981" i="1"/>
  <c r="D4983" i="1"/>
  <c r="O5024" i="1"/>
  <c r="O5031" i="1"/>
  <c r="L5059" i="1"/>
  <c r="N5128" i="1"/>
  <c r="N5256" i="1"/>
  <c r="K5321" i="1"/>
  <c r="M5357" i="1"/>
  <c r="K5401" i="1"/>
  <c r="M5449" i="1"/>
  <c r="R5464" i="1"/>
  <c r="O5499" i="1"/>
  <c r="O5501" i="1"/>
  <c r="M5552" i="1"/>
  <c r="P5553" i="1"/>
  <c r="E5564" i="1"/>
  <c r="D5565" i="1"/>
  <c r="K5593" i="1"/>
  <c r="K5597" i="1"/>
  <c r="O5604" i="1"/>
  <c r="N5651" i="1"/>
  <c r="Q5653" i="1"/>
  <c r="Q5655" i="1"/>
  <c r="O5695" i="1"/>
  <c r="Q5696" i="1"/>
  <c r="P5699" i="1"/>
  <c r="L5701" i="1"/>
  <c r="M5729" i="1"/>
  <c r="L5741" i="1"/>
  <c r="M5744" i="1"/>
  <c r="Q5745" i="1"/>
  <c r="P5747" i="1"/>
  <c r="P5749" i="1"/>
  <c r="E5756" i="1"/>
  <c r="M5776" i="1"/>
  <c r="O5787" i="1"/>
  <c r="K5793" i="1"/>
  <c r="N5832" i="1"/>
  <c r="O5831" i="1"/>
  <c r="L5919" i="1"/>
  <c r="K5921" i="1"/>
  <c r="M5920" i="1"/>
  <c r="L5920" i="1"/>
  <c r="K5920" i="1"/>
  <c r="M5919" i="1"/>
  <c r="K5919" i="1"/>
  <c r="M5945" i="1"/>
  <c r="P5944" i="1"/>
  <c r="O5944" i="1"/>
  <c r="S5943" i="1"/>
  <c r="Q5943" i="1"/>
  <c r="Q5945" i="1"/>
  <c r="P5943" i="1"/>
  <c r="O5945" i="1"/>
  <c r="K5943" i="1"/>
  <c r="E6091" i="1"/>
  <c r="E6090" i="1" s="1"/>
  <c r="P9348" i="1"/>
  <c r="D9354" i="1"/>
  <c r="O9441" i="1"/>
  <c r="M9491" i="1"/>
  <c r="K9583" i="1"/>
  <c r="E9592" i="1"/>
  <c r="P8956" i="1"/>
  <c r="M8995" i="1"/>
  <c r="M9005" i="1"/>
  <c r="L9037" i="1"/>
  <c r="N9043" i="1"/>
  <c r="K9052" i="1"/>
  <c r="D9062" i="1"/>
  <c r="L9063" i="1"/>
  <c r="S9064" i="1"/>
  <c r="M9095" i="1"/>
  <c r="P9100" i="1"/>
  <c r="K9136" i="1"/>
  <c r="K9157" i="1"/>
  <c r="D9157" i="1"/>
  <c r="D9159" i="1"/>
  <c r="K9235" i="1"/>
  <c r="O9243" i="1"/>
  <c r="L4832" i="1"/>
  <c r="L4935" i="1"/>
  <c r="M4937" i="1"/>
  <c r="O5128" i="1"/>
  <c r="E5179" i="1"/>
  <c r="M5401" i="1"/>
  <c r="E5464" i="1"/>
  <c r="S5464" i="1"/>
  <c r="E5608" i="1"/>
  <c r="N5741" i="1"/>
  <c r="Q5747" i="1"/>
  <c r="Q5749" i="1"/>
  <c r="L5819" i="1"/>
  <c r="L5821" i="1"/>
  <c r="N5837" i="1"/>
  <c r="P5837" i="1"/>
  <c r="O5836" i="1"/>
  <c r="K5835" i="1"/>
  <c r="P5836" i="1"/>
  <c r="E5992" i="1"/>
  <c r="E5991" i="1"/>
  <c r="E5990" i="1" s="1"/>
  <c r="D5991" i="1"/>
  <c r="N6085" i="1"/>
  <c r="N6084" i="1"/>
  <c r="N6083" i="1"/>
  <c r="M6085" i="1"/>
  <c r="M6084" i="1"/>
  <c r="M6083" i="1"/>
  <c r="L6085" i="1"/>
  <c r="L6084" i="1"/>
  <c r="L6083" i="1"/>
  <c r="K6085" i="1"/>
  <c r="K6084" i="1"/>
  <c r="K6083" i="1"/>
  <c r="P6084" i="1"/>
  <c r="O6084" i="1"/>
  <c r="R6085" i="1"/>
  <c r="R6083" i="1"/>
  <c r="Q6085" i="1"/>
  <c r="Q6083" i="1"/>
  <c r="P6085" i="1"/>
  <c r="P6083" i="1"/>
  <c r="O6085" i="1"/>
  <c r="O6083" i="1"/>
  <c r="R6103" i="1"/>
  <c r="R6104" i="1"/>
  <c r="M9375" i="1"/>
  <c r="D9448" i="1"/>
  <c r="K9471" i="1"/>
  <c r="N9491" i="1"/>
  <c r="D9545" i="1"/>
  <c r="D9547" i="1"/>
  <c r="L9584" i="1"/>
  <c r="M9641" i="1"/>
  <c r="D9644" i="1"/>
  <c r="N8995" i="1"/>
  <c r="K9101" i="1"/>
  <c r="M9136" i="1"/>
  <c r="L9157" i="1"/>
  <c r="K9236" i="1"/>
  <c r="L9239" i="1"/>
  <c r="K9245" i="1"/>
  <c r="E9255" i="1"/>
  <c r="D9256" i="1"/>
  <c r="M9297" i="1"/>
  <c r="Q9299" i="1"/>
  <c r="D9301" i="1"/>
  <c r="D9304" i="1"/>
  <c r="J4807" i="1"/>
  <c r="K4811" i="1"/>
  <c r="K4815" i="1"/>
  <c r="N4819" i="1"/>
  <c r="M4824" i="1"/>
  <c r="N4827" i="1"/>
  <c r="M4832" i="1"/>
  <c r="K4881" i="1"/>
  <c r="M4885" i="1"/>
  <c r="O4889" i="1"/>
  <c r="J4905" i="1"/>
  <c r="L4915" i="1"/>
  <c r="O4924" i="1"/>
  <c r="P4929" i="1"/>
  <c r="N4935" i="1"/>
  <c r="R4937" i="1"/>
  <c r="J4952" i="1"/>
  <c r="M4959" i="1"/>
  <c r="K4963" i="1"/>
  <c r="L4968" i="1"/>
  <c r="L4971" i="1"/>
  <c r="M4975" i="1"/>
  <c r="O4977" i="1"/>
  <c r="D4985" i="1"/>
  <c r="L5015" i="1"/>
  <c r="L5023" i="1"/>
  <c r="K5025" i="1"/>
  <c r="Q5028" i="1"/>
  <c r="S5032" i="1"/>
  <c r="N5060" i="1"/>
  <c r="M5063" i="1"/>
  <c r="N5065" i="1"/>
  <c r="E5084" i="1"/>
  <c r="J5095" i="1"/>
  <c r="Q5119" i="1"/>
  <c r="L5127" i="1"/>
  <c r="S5128" i="1"/>
  <c r="K5165" i="1"/>
  <c r="Q5177" i="1"/>
  <c r="N5203" i="1"/>
  <c r="M5208" i="1"/>
  <c r="M5211" i="1"/>
  <c r="K5213" i="1"/>
  <c r="O5216" i="1"/>
  <c r="R5221" i="1"/>
  <c r="L5251" i="1"/>
  <c r="L5255" i="1"/>
  <c r="K5257" i="1"/>
  <c r="L5269" i="1"/>
  <c r="D5274" i="1"/>
  <c r="D5276" i="1"/>
  <c r="M5295" i="1"/>
  <c r="M5301" i="1"/>
  <c r="M5319" i="1"/>
  <c r="R5321" i="1"/>
  <c r="M5355" i="1"/>
  <c r="K5397" i="1"/>
  <c r="K5399" i="1"/>
  <c r="L5412" i="1"/>
  <c r="N5413" i="1"/>
  <c r="J5431" i="1"/>
  <c r="L5437" i="1"/>
  <c r="L5445" i="1"/>
  <c r="L5447" i="1"/>
  <c r="O5449" i="1"/>
  <c r="P5457" i="1"/>
  <c r="K5463" i="1"/>
  <c r="M5465" i="1"/>
  <c r="S5478" i="1"/>
  <c r="R5478" i="1" s="1"/>
  <c r="M5500" i="1"/>
  <c r="D5517" i="1"/>
  <c r="J5528" i="1"/>
  <c r="O5547" i="1"/>
  <c r="L5551" i="1"/>
  <c r="O5552" i="1"/>
  <c r="D5561" i="1"/>
  <c r="D5563" i="1"/>
  <c r="L5581" i="1"/>
  <c r="M5588" i="1"/>
  <c r="M5591" i="1"/>
  <c r="M5593" i="1"/>
  <c r="N5595" i="1"/>
  <c r="M5597" i="1"/>
  <c r="M5599" i="1"/>
  <c r="O5601" i="1"/>
  <c r="M5603" i="1"/>
  <c r="M5605" i="1"/>
  <c r="D5605" i="1"/>
  <c r="K5631" i="1"/>
  <c r="M5652" i="1"/>
  <c r="P5656" i="1"/>
  <c r="J5672" i="1"/>
  <c r="K5675" i="1"/>
  <c r="M5685" i="1"/>
  <c r="M5688" i="1"/>
  <c r="K5692" i="1"/>
  <c r="Q5695" i="1"/>
  <c r="M5697" i="1"/>
  <c r="L5700" i="1"/>
  <c r="N5701" i="1"/>
  <c r="D5701" i="1"/>
  <c r="M5703" i="1"/>
  <c r="R5704" i="1"/>
  <c r="L5727" i="1"/>
  <c r="K5731" i="1"/>
  <c r="K5739" i="1"/>
  <c r="O5741" i="1"/>
  <c r="L5743" i="1"/>
  <c r="P5744" i="1"/>
  <c r="M5748" i="1"/>
  <c r="N5788" i="1"/>
  <c r="O5793" i="1"/>
  <c r="Q5795" i="1"/>
  <c r="D5798" i="1"/>
  <c r="M5800" i="1"/>
  <c r="K5819" i="1"/>
  <c r="M5823" i="1"/>
  <c r="L5824" i="1"/>
  <c r="L5828" i="1"/>
  <c r="M5831" i="1"/>
  <c r="L5835" i="1"/>
  <c r="K5837" i="1"/>
  <c r="M5841" i="1"/>
  <c r="K5924" i="1"/>
  <c r="K5925" i="1"/>
  <c r="M5924" i="1"/>
  <c r="L5924" i="1"/>
  <c r="K5923" i="1"/>
  <c r="N5945" i="1"/>
  <c r="D5988" i="1"/>
  <c r="L6077" i="1"/>
  <c r="P6075" i="1"/>
  <c r="K6077" i="1"/>
  <c r="O6075" i="1"/>
  <c r="P6076" i="1"/>
  <c r="N6075" i="1"/>
  <c r="O6076" i="1"/>
  <c r="M6075" i="1"/>
  <c r="M6077" i="1"/>
  <c r="N6076" i="1"/>
  <c r="M6076" i="1"/>
  <c r="L6076" i="1"/>
  <c r="K6076" i="1"/>
  <c r="P6077" i="1"/>
  <c r="L6075" i="1"/>
  <c r="Q6084" i="1"/>
  <c r="L9471" i="1"/>
  <c r="Q9492" i="1"/>
  <c r="L9531" i="1"/>
  <c r="M9585" i="1"/>
  <c r="D9594" i="1"/>
  <c r="K9615" i="1"/>
  <c r="D8966" i="1"/>
  <c r="O8968" i="1"/>
  <c r="K8997" i="1"/>
  <c r="D9019" i="1"/>
  <c r="K9045" i="1"/>
  <c r="P9052" i="1"/>
  <c r="P9063" i="1"/>
  <c r="O9065" i="1"/>
  <c r="D9065" i="1"/>
  <c r="N9093" i="1"/>
  <c r="M9096" i="1"/>
  <c r="K9099" i="1"/>
  <c r="L9101" i="1"/>
  <c r="M9112" i="1"/>
  <c r="D9161" i="1"/>
  <c r="K9183" i="1"/>
  <c r="L9236" i="1"/>
  <c r="N9297" i="1"/>
  <c r="L9301" i="1"/>
  <c r="J4808" i="1"/>
  <c r="L4811" i="1"/>
  <c r="L4815" i="1"/>
  <c r="K4820" i="1"/>
  <c r="M4828" i="1"/>
  <c r="Q4832" i="1"/>
  <c r="N4872" i="1"/>
  <c r="K4877" i="1"/>
  <c r="K4879" i="1"/>
  <c r="M4881" i="1"/>
  <c r="L4883" i="1"/>
  <c r="O4885" i="1"/>
  <c r="R4889" i="1"/>
  <c r="N4915" i="1"/>
  <c r="K4919" i="1"/>
  <c r="O4935" i="1"/>
  <c r="K4960" i="1"/>
  <c r="K4965" i="1"/>
  <c r="N4968" i="1"/>
  <c r="N4973" i="1"/>
  <c r="O4975" i="1"/>
  <c r="Q4977" i="1"/>
  <c r="N5015" i="1"/>
  <c r="N5023" i="1"/>
  <c r="L5025" i="1"/>
  <c r="L5029" i="1"/>
  <c r="O5033" i="1"/>
  <c r="M5061" i="1"/>
  <c r="N5063" i="1"/>
  <c r="O5065" i="1"/>
  <c r="M5072" i="1"/>
  <c r="P5075" i="1"/>
  <c r="P5077" i="1"/>
  <c r="L5107" i="1"/>
  <c r="N5116" i="1"/>
  <c r="P5120" i="1"/>
  <c r="P5123" i="1"/>
  <c r="M5127" i="1"/>
  <c r="K5129" i="1"/>
  <c r="L5205" i="1"/>
  <c r="K5209" i="1"/>
  <c r="N5252" i="1"/>
  <c r="M5255" i="1"/>
  <c r="L5257" i="1"/>
  <c r="M5269" i="1"/>
  <c r="M5297" i="1"/>
  <c r="O5319" i="1"/>
  <c r="S5321" i="1"/>
  <c r="L5399" i="1"/>
  <c r="J5433" i="1"/>
  <c r="L5463" i="1"/>
  <c r="Q5465" i="1"/>
  <c r="N5500" i="1"/>
  <c r="K5549" i="1"/>
  <c r="N5588" i="1"/>
  <c r="L5631" i="1"/>
  <c r="N5652" i="1"/>
  <c r="L5677" i="1"/>
  <c r="L5696" i="1"/>
  <c r="N5697" i="1"/>
  <c r="M5700" i="1"/>
  <c r="O5701" i="1"/>
  <c r="N5731" i="1"/>
  <c r="L5739" i="1"/>
  <c r="P5741" i="1"/>
  <c r="N5748" i="1"/>
  <c r="O5788" i="1"/>
  <c r="Q5793" i="1"/>
  <c r="K5820" i="1"/>
  <c r="M5835" i="1"/>
  <c r="L5837" i="1"/>
  <c r="L5873" i="1"/>
  <c r="M5873" i="1"/>
  <c r="M5872" i="1"/>
  <c r="K5872" i="1"/>
  <c r="M5871" i="1"/>
  <c r="L5871" i="1"/>
  <c r="K5871" i="1"/>
  <c r="D5897" i="1"/>
  <c r="D5899" i="1"/>
  <c r="L5915" i="1"/>
  <c r="L5917" i="1"/>
  <c r="L5916" i="1"/>
  <c r="K5916" i="1"/>
  <c r="E6039" i="1"/>
  <c r="E6040" i="1"/>
  <c r="M6073" i="1"/>
  <c r="O6071" i="1"/>
  <c r="L6073" i="1"/>
  <c r="Q6057" i="1" s="1"/>
  <c r="N6071" i="1"/>
  <c r="K6073" i="1"/>
  <c r="M6071" i="1"/>
  <c r="O6072" i="1"/>
  <c r="L6071" i="1"/>
  <c r="O6073" i="1"/>
  <c r="N6073" i="1"/>
  <c r="N6072" i="1"/>
  <c r="M6072" i="1"/>
  <c r="L6072" i="1"/>
  <c r="K6072" i="1"/>
  <c r="D6282" i="1"/>
  <c r="E6279" i="1"/>
  <c r="N6357" i="1"/>
  <c r="N6355" i="1"/>
  <c r="M6357" i="1"/>
  <c r="M6355" i="1"/>
  <c r="L6357" i="1"/>
  <c r="L6355" i="1"/>
  <c r="K6357" i="1"/>
  <c r="K6355" i="1"/>
  <c r="N6356" i="1"/>
  <c r="M6356" i="1"/>
  <c r="L6356" i="1"/>
  <c r="K6356" i="1"/>
  <c r="S9351" i="1"/>
  <c r="L9371" i="1"/>
  <c r="K9387" i="1"/>
  <c r="K9431" i="1"/>
  <c r="P9533" i="1"/>
  <c r="L8963" i="1"/>
  <c r="N8997" i="1"/>
  <c r="L9053" i="1"/>
  <c r="K9055" i="1"/>
  <c r="Q9063" i="1"/>
  <c r="Q9065" i="1"/>
  <c r="L9099" i="1"/>
  <c r="M9101" i="1"/>
  <c r="N9236" i="1"/>
  <c r="D9261" i="1"/>
  <c r="K9291" i="1"/>
  <c r="L9295" i="1"/>
  <c r="Q9301" i="1"/>
  <c r="L4812" i="1"/>
  <c r="M4815" i="1"/>
  <c r="M4820" i="1"/>
  <c r="K4833" i="1"/>
  <c r="L4835" i="1"/>
  <c r="D4844" i="1"/>
  <c r="O4872" i="1"/>
  <c r="M4877" i="1"/>
  <c r="L4879" i="1"/>
  <c r="N4881" i="1"/>
  <c r="M4883" i="1"/>
  <c r="E4887" i="1"/>
  <c r="D4888" i="1"/>
  <c r="K4916" i="1"/>
  <c r="K4920" i="1"/>
  <c r="L4923" i="1"/>
  <c r="M4925" i="1"/>
  <c r="N4927" i="1"/>
  <c r="K4936" i="1"/>
  <c r="Q4953" i="1"/>
  <c r="L4960" i="1"/>
  <c r="L4969" i="1"/>
  <c r="Q4975" i="1"/>
  <c r="D4982" i="1"/>
  <c r="L5016" i="1"/>
  <c r="P5023" i="1"/>
  <c r="K5027" i="1"/>
  <c r="O5029" i="1"/>
  <c r="K5064" i="1"/>
  <c r="O5072" i="1"/>
  <c r="L5076" i="1"/>
  <c r="J5097" i="1"/>
  <c r="M5107" i="1"/>
  <c r="L5113" i="1"/>
  <c r="K5121" i="1"/>
  <c r="R5123" i="1"/>
  <c r="O5127" i="1"/>
  <c r="M5129" i="1"/>
  <c r="K5148" i="1"/>
  <c r="M5151" i="1"/>
  <c r="M5163" i="1"/>
  <c r="P5165" i="1"/>
  <c r="K5195" i="1"/>
  <c r="N5255" i="1"/>
  <c r="M5257" i="1"/>
  <c r="L5267" i="1"/>
  <c r="O5269" i="1"/>
  <c r="K5320" i="1"/>
  <c r="K5356" i="1"/>
  <c r="D5364" i="1"/>
  <c r="M5399" i="1"/>
  <c r="K5448" i="1"/>
  <c r="O5463" i="1"/>
  <c r="R5465" i="1"/>
  <c r="J5480" i="1"/>
  <c r="K5495" i="1"/>
  <c r="K5499" i="1"/>
  <c r="O5500" i="1"/>
  <c r="O5511" i="1"/>
  <c r="L5589" i="1"/>
  <c r="M5631" i="1"/>
  <c r="O5652" i="1"/>
  <c r="R5656" i="1"/>
  <c r="E5655" i="1"/>
  <c r="K5695" i="1"/>
  <c r="M5696" i="1"/>
  <c r="O5697" i="1"/>
  <c r="L5699" i="1"/>
  <c r="N5700" i="1"/>
  <c r="P5701" i="1"/>
  <c r="O5739" i="1"/>
  <c r="P5748" i="1"/>
  <c r="E5755" i="1"/>
  <c r="K5789" i="1"/>
  <c r="L5820" i="1"/>
  <c r="N5835" i="1"/>
  <c r="O5837" i="1"/>
  <c r="R5897" i="1"/>
  <c r="O5896" i="1"/>
  <c r="M5896" i="1"/>
  <c r="L5896" i="1"/>
  <c r="P5895" i="1"/>
  <c r="S5897" i="1"/>
  <c r="N5895" i="1"/>
  <c r="N5897" i="1"/>
  <c r="M5895" i="1"/>
  <c r="P5933" i="1"/>
  <c r="L5933" i="1"/>
  <c r="P5932" i="1"/>
  <c r="O5932" i="1"/>
  <c r="P5931" i="1"/>
  <c r="N5931" i="1"/>
  <c r="M5931" i="1"/>
  <c r="D5990" i="1"/>
  <c r="K6071" i="1"/>
  <c r="L6116" i="1"/>
  <c r="K6116" i="1"/>
  <c r="N6117" i="1"/>
  <c r="N6115" i="1"/>
  <c r="M6117" i="1"/>
  <c r="M6115" i="1"/>
  <c r="L6117" i="1"/>
  <c r="L6115" i="1"/>
  <c r="K6117" i="1"/>
  <c r="K6115" i="1"/>
  <c r="N6116" i="1"/>
  <c r="L5844" i="1"/>
  <c r="Q5845" i="1"/>
  <c r="Q5847" i="1"/>
  <c r="O5849" i="1"/>
  <c r="Q5892" i="1"/>
  <c r="L5940" i="1"/>
  <c r="D5942" i="1"/>
  <c r="J5959" i="1"/>
  <c r="M5971" i="1"/>
  <c r="M5973" i="1"/>
  <c r="L5980" i="1"/>
  <c r="N5981" i="1"/>
  <c r="O5983" i="1"/>
  <c r="P5984" i="1"/>
  <c r="Q5985" i="1"/>
  <c r="P5987" i="1"/>
  <c r="P5988" i="1"/>
  <c r="P5989" i="1"/>
  <c r="K6016" i="1"/>
  <c r="L6015" i="1"/>
  <c r="M6017" i="1"/>
  <c r="K6015" i="1"/>
  <c r="K6020" i="1"/>
  <c r="D6036" i="1"/>
  <c r="N6041" i="1"/>
  <c r="O6040" i="1"/>
  <c r="P6039" i="1"/>
  <c r="M6041" i="1"/>
  <c r="N6040" i="1"/>
  <c r="O6039" i="1"/>
  <c r="L6041" i="1"/>
  <c r="M6040" i="1"/>
  <c r="N6039" i="1"/>
  <c r="S6041" i="1"/>
  <c r="K6041" i="1"/>
  <c r="L6040" i="1"/>
  <c r="M6039" i="1"/>
  <c r="Q6040" i="1"/>
  <c r="J6105" i="1"/>
  <c r="J6103" i="1"/>
  <c r="E6135" i="1"/>
  <c r="R6198" i="1"/>
  <c r="S6199" i="1"/>
  <c r="S6200" i="1"/>
  <c r="J6439" i="1"/>
  <c r="J6440" i="1"/>
  <c r="S6438" i="1"/>
  <c r="O6441" i="1"/>
  <c r="J6441" i="1"/>
  <c r="K6544" i="1"/>
  <c r="M6543" i="1"/>
  <c r="L6543" i="1"/>
  <c r="K6545" i="1"/>
  <c r="M6545" i="1"/>
  <c r="L6545" i="1"/>
  <c r="M6544" i="1"/>
  <c r="L6544" i="1"/>
  <c r="K6543" i="1"/>
  <c r="M5844" i="1"/>
  <c r="S5847" i="1"/>
  <c r="Q5849" i="1"/>
  <c r="K5893" i="1"/>
  <c r="D5900" i="1"/>
  <c r="M5940" i="1"/>
  <c r="E5948" i="1"/>
  <c r="K5963" i="1"/>
  <c r="N5971" i="1"/>
  <c r="N5973" i="1"/>
  <c r="M5976" i="1"/>
  <c r="K5979" i="1"/>
  <c r="M5980" i="1"/>
  <c r="O5981" i="1"/>
  <c r="P5983" i="1"/>
  <c r="Q5984" i="1"/>
  <c r="Q5987" i="1"/>
  <c r="Q5988" i="1"/>
  <c r="Q5989" i="1"/>
  <c r="M6015" i="1"/>
  <c r="M6020" i="1"/>
  <c r="K6039" i="1"/>
  <c r="R6040" i="1"/>
  <c r="K6065" i="1"/>
  <c r="M6064" i="1"/>
  <c r="L6064" i="1"/>
  <c r="K6064" i="1"/>
  <c r="E6136" i="1"/>
  <c r="N6137" i="1"/>
  <c r="O6136" i="1"/>
  <c r="P6135" i="1"/>
  <c r="M6137" i="1"/>
  <c r="N6136" i="1"/>
  <c r="O6135" i="1"/>
  <c r="L6137" i="1"/>
  <c r="M6136" i="1"/>
  <c r="N6135" i="1"/>
  <c r="S6137" i="1"/>
  <c r="K6137" i="1"/>
  <c r="L6136" i="1"/>
  <c r="M6135" i="1"/>
  <c r="R6137" i="1"/>
  <c r="S6136" i="1"/>
  <c r="K6136" i="1"/>
  <c r="L6135" i="1"/>
  <c r="Q6137" i="1"/>
  <c r="R6136" i="1"/>
  <c r="S6135" i="1"/>
  <c r="K6135" i="1"/>
  <c r="D6136" i="1"/>
  <c r="M5848" i="1"/>
  <c r="P5893" i="1"/>
  <c r="D5898" i="1"/>
  <c r="N5940" i="1"/>
  <c r="D5944" i="1"/>
  <c r="J5961" i="1"/>
  <c r="L5963" i="1"/>
  <c r="K5972" i="1"/>
  <c r="L5979" i="1"/>
  <c r="N5980" i="1"/>
  <c r="P5981" i="1"/>
  <c r="Q5983" i="1"/>
  <c r="K5985" i="1"/>
  <c r="R5987" i="1"/>
  <c r="R5988" i="1"/>
  <c r="R5989" i="1"/>
  <c r="E5996" i="1"/>
  <c r="E5995" i="1"/>
  <c r="L6016" i="1"/>
  <c r="N6020" i="1"/>
  <c r="L6039" i="1"/>
  <c r="S6040" i="1"/>
  <c r="K6063" i="1"/>
  <c r="O6105" i="1"/>
  <c r="Q6135" i="1"/>
  <c r="S6152" i="1"/>
  <c r="R6150" i="1"/>
  <c r="S6151" i="1"/>
  <c r="S6297" i="1"/>
  <c r="O5848" i="1"/>
  <c r="D5850" i="1"/>
  <c r="R5862" i="1"/>
  <c r="Q5862" i="1" s="1"/>
  <c r="O5961" i="1"/>
  <c r="K5984" i="1"/>
  <c r="L5985" i="1"/>
  <c r="K6021" i="1"/>
  <c r="S6057" i="1"/>
  <c r="Q6181" i="1"/>
  <c r="Q6180" i="1"/>
  <c r="Q6179" i="1"/>
  <c r="P6181" i="1"/>
  <c r="P6180" i="1"/>
  <c r="P6179" i="1"/>
  <c r="N6181" i="1"/>
  <c r="N6180" i="1"/>
  <c r="N6179" i="1"/>
  <c r="O6181" i="1"/>
  <c r="K6180" i="1"/>
  <c r="M6181" i="1"/>
  <c r="R6179" i="1"/>
  <c r="L6181" i="1"/>
  <c r="O6179" i="1"/>
  <c r="K6181" i="1"/>
  <c r="M6179" i="1"/>
  <c r="R6180" i="1"/>
  <c r="L6179" i="1"/>
  <c r="O6180" i="1"/>
  <c r="K6179" i="1"/>
  <c r="P5848" i="1"/>
  <c r="L5880" i="1"/>
  <c r="L5883" i="1"/>
  <c r="P5891" i="1"/>
  <c r="E5896" i="1"/>
  <c r="E5895" i="1"/>
  <c r="E5894" i="1" s="1"/>
  <c r="D5901" i="1"/>
  <c r="L5936" i="1"/>
  <c r="L5939" i="1"/>
  <c r="L5941" i="1"/>
  <c r="D5941" i="1"/>
  <c r="D5943" i="1"/>
  <c r="S5958" i="1"/>
  <c r="M5972" i="1"/>
  <c r="M5975" i="1"/>
  <c r="N5979" i="1"/>
  <c r="K5983" i="1"/>
  <c r="L5984" i="1"/>
  <c r="M5985" i="1"/>
  <c r="L5987" i="1"/>
  <c r="L5988" i="1"/>
  <c r="K6017" i="1"/>
  <c r="R6039" i="1"/>
  <c r="P6041" i="1"/>
  <c r="L6061" i="1"/>
  <c r="K6061" i="1"/>
  <c r="L6060" i="1"/>
  <c r="K6060" i="1"/>
  <c r="M6063" i="1"/>
  <c r="P6136" i="1"/>
  <c r="L6180" i="1"/>
  <c r="M6212" i="1"/>
  <c r="L6212" i="1"/>
  <c r="K6212" i="1"/>
  <c r="N6213" i="1"/>
  <c r="N6211" i="1"/>
  <c r="M6213" i="1"/>
  <c r="L6213" i="1"/>
  <c r="K6213" i="1"/>
  <c r="N6212" i="1"/>
  <c r="M6211" i="1"/>
  <c r="L6211" i="1"/>
  <c r="E6280" i="1"/>
  <c r="N5843" i="1"/>
  <c r="L5845" i="1"/>
  <c r="K5847" i="1"/>
  <c r="R5848" i="1"/>
  <c r="M5883" i="1"/>
  <c r="L5983" i="1"/>
  <c r="M5984" i="1"/>
  <c r="L6020" i="1"/>
  <c r="N6021" i="1"/>
  <c r="N6019" i="1"/>
  <c r="M6021" i="1"/>
  <c r="M6019" i="1"/>
  <c r="S6103" i="1"/>
  <c r="K6165" i="1"/>
  <c r="K6163" i="1"/>
  <c r="N6164" i="1"/>
  <c r="M6164" i="1"/>
  <c r="L6164" i="1"/>
  <c r="K6164" i="1"/>
  <c r="N6163" i="1"/>
  <c r="N6165" i="1"/>
  <c r="M6163" i="1"/>
  <c r="M6180" i="1"/>
  <c r="R5991" i="1"/>
  <c r="Q5992" i="1"/>
  <c r="L6024" i="1"/>
  <c r="O6025" i="1"/>
  <c r="L6028" i="1"/>
  <c r="O6031" i="1"/>
  <c r="P6032" i="1"/>
  <c r="Q6033" i="1"/>
  <c r="P6035" i="1"/>
  <c r="P6036" i="1"/>
  <c r="P6037" i="1"/>
  <c r="E6043" i="1"/>
  <c r="E6042" i="1" s="1"/>
  <c r="L6068" i="1"/>
  <c r="K6080" i="1"/>
  <c r="L6081" i="1"/>
  <c r="P6087" i="1"/>
  <c r="O6088" i="1"/>
  <c r="N6089" i="1"/>
  <c r="L6109" i="1"/>
  <c r="K6113" i="1"/>
  <c r="O6119" i="1"/>
  <c r="M6121" i="1"/>
  <c r="P6123" i="1"/>
  <c r="L6125" i="1"/>
  <c r="M6127" i="1"/>
  <c r="N6128" i="1"/>
  <c r="O6129" i="1"/>
  <c r="N6131" i="1"/>
  <c r="N6132" i="1"/>
  <c r="N6133" i="1"/>
  <c r="J6153" i="1"/>
  <c r="K6156" i="1"/>
  <c r="L6160" i="1"/>
  <c r="N6175" i="1"/>
  <c r="M6177" i="1"/>
  <c r="N6184" i="1"/>
  <c r="L6221" i="1"/>
  <c r="R6231" i="1"/>
  <c r="P6233" i="1"/>
  <c r="J6249" i="1"/>
  <c r="K6273" i="1"/>
  <c r="M6024" i="1"/>
  <c r="Q6035" i="1"/>
  <c r="Q6036" i="1"/>
  <c r="Q6037" i="1"/>
  <c r="M6068" i="1"/>
  <c r="Q6087" i="1"/>
  <c r="P6088" i="1"/>
  <c r="O6089" i="1"/>
  <c r="L6113" i="1"/>
  <c r="K6124" i="1"/>
  <c r="M6125" i="1"/>
  <c r="N6127" i="1"/>
  <c r="O6128" i="1"/>
  <c r="P6129" i="1"/>
  <c r="O6131" i="1"/>
  <c r="O6132" i="1"/>
  <c r="O6133" i="1"/>
  <c r="O6153" i="1"/>
  <c r="L6156" i="1"/>
  <c r="Q6175" i="1"/>
  <c r="N6177" i="1"/>
  <c r="L6185" i="1"/>
  <c r="M6184" i="1"/>
  <c r="N6183" i="1"/>
  <c r="S6185" i="1"/>
  <c r="K6185" i="1"/>
  <c r="L6184" i="1"/>
  <c r="M6183" i="1"/>
  <c r="Q6185" i="1"/>
  <c r="R6184" i="1"/>
  <c r="S6183" i="1"/>
  <c r="K6183" i="1"/>
  <c r="O6184" i="1"/>
  <c r="R6185" i="1"/>
  <c r="S6231" i="1"/>
  <c r="Q6233" i="1"/>
  <c r="O6249" i="1"/>
  <c r="E6331" i="1"/>
  <c r="E6380" i="1"/>
  <c r="E6379" i="1"/>
  <c r="L6397" i="1"/>
  <c r="L6396" i="1"/>
  <c r="K6396" i="1"/>
  <c r="L6395" i="1"/>
  <c r="K6395" i="1"/>
  <c r="K6397" i="1"/>
  <c r="E6472" i="1"/>
  <c r="E6471" i="1"/>
  <c r="R6035" i="1"/>
  <c r="R6036" i="1"/>
  <c r="R6037" i="1"/>
  <c r="N6068" i="1"/>
  <c r="R6087" i="1"/>
  <c r="Q6088" i="1"/>
  <c r="P6089" i="1"/>
  <c r="L6124" i="1"/>
  <c r="N6125" i="1"/>
  <c r="O6127" i="1"/>
  <c r="P6128" i="1"/>
  <c r="Q6129" i="1"/>
  <c r="P6131" i="1"/>
  <c r="P6132" i="1"/>
  <c r="P6133" i="1"/>
  <c r="E6139" i="1"/>
  <c r="K6157" i="1"/>
  <c r="K6176" i="1"/>
  <c r="P6177" i="1"/>
  <c r="L6208" i="1"/>
  <c r="K6208" i="1"/>
  <c r="M6207" i="1"/>
  <c r="L6207" i="1"/>
  <c r="P6220" i="1"/>
  <c r="N6219" i="1"/>
  <c r="O6220" i="1"/>
  <c r="M6219" i="1"/>
  <c r="P6221" i="1"/>
  <c r="N6220" i="1"/>
  <c r="L6219" i="1"/>
  <c r="O6221" i="1"/>
  <c r="M6220" i="1"/>
  <c r="K6219" i="1"/>
  <c r="N6221" i="1"/>
  <c r="K6232" i="1"/>
  <c r="R6233" i="1"/>
  <c r="L6253" i="1"/>
  <c r="K6253" i="1"/>
  <c r="L6252" i="1"/>
  <c r="Q6277" i="1"/>
  <c r="Q6276" i="1"/>
  <c r="Q6275" i="1"/>
  <c r="P6277" i="1"/>
  <c r="P6276" i="1"/>
  <c r="P6275" i="1"/>
  <c r="O6277" i="1"/>
  <c r="O6276" i="1"/>
  <c r="O6275" i="1"/>
  <c r="N6277" i="1"/>
  <c r="N6276" i="1"/>
  <c r="N6275" i="1"/>
  <c r="M6277" i="1"/>
  <c r="M6276" i="1"/>
  <c r="M6275" i="1"/>
  <c r="L6277" i="1"/>
  <c r="L6276" i="1"/>
  <c r="L6275" i="1"/>
  <c r="M6313" i="1"/>
  <c r="O6311" i="1"/>
  <c r="K6313" i="1"/>
  <c r="M6311" i="1"/>
  <c r="O6312" i="1"/>
  <c r="L6311" i="1"/>
  <c r="N6312" i="1"/>
  <c r="M6312" i="1"/>
  <c r="L6312" i="1"/>
  <c r="K6312" i="1"/>
  <c r="N6311" i="1"/>
  <c r="O6313" i="1"/>
  <c r="K6311" i="1"/>
  <c r="N6325" i="1"/>
  <c r="N6324" i="1"/>
  <c r="N6323" i="1"/>
  <c r="L6325" i="1"/>
  <c r="L6324" i="1"/>
  <c r="L6323" i="1"/>
  <c r="K6325" i="1"/>
  <c r="K6324" i="1"/>
  <c r="K6323" i="1"/>
  <c r="Q6325" i="1"/>
  <c r="M6324" i="1"/>
  <c r="P6325" i="1"/>
  <c r="R6323" i="1"/>
  <c r="O6325" i="1"/>
  <c r="Q6323" i="1"/>
  <c r="M6325" i="1"/>
  <c r="P6323" i="1"/>
  <c r="R6324" i="1"/>
  <c r="O6323" i="1"/>
  <c r="Q6324" i="1"/>
  <c r="M6323" i="1"/>
  <c r="L6023" i="1"/>
  <c r="K6032" i="1"/>
  <c r="K6035" i="1"/>
  <c r="K6036" i="1"/>
  <c r="K6067" i="1"/>
  <c r="M6079" i="1"/>
  <c r="N6080" i="1"/>
  <c r="K6087" i="1"/>
  <c r="S6087" i="1"/>
  <c r="R6088" i="1"/>
  <c r="K6123" i="1"/>
  <c r="M6124" i="1"/>
  <c r="P6127" i="1"/>
  <c r="Q6128" i="1"/>
  <c r="Q6131" i="1"/>
  <c r="Q6132" i="1"/>
  <c r="Q6133" i="1"/>
  <c r="M6161" i="1"/>
  <c r="L6176" i="1"/>
  <c r="O6183" i="1"/>
  <c r="Q6184" i="1"/>
  <c r="K6207" i="1"/>
  <c r="O6219" i="1"/>
  <c r="D6230" i="1"/>
  <c r="L6232" i="1"/>
  <c r="K6251" i="1"/>
  <c r="K6275" i="1"/>
  <c r="Q6297" i="1"/>
  <c r="L6313" i="1"/>
  <c r="O6324" i="1"/>
  <c r="Q6368" i="1"/>
  <c r="P6367" i="1"/>
  <c r="Q6369" i="1"/>
  <c r="P6368" i="1"/>
  <c r="O6367" i="1"/>
  <c r="P6369" i="1"/>
  <c r="O6368" i="1"/>
  <c r="N6367" i="1"/>
  <c r="O6369" i="1"/>
  <c r="N6368" i="1"/>
  <c r="M6367" i="1"/>
  <c r="K6369" i="1"/>
  <c r="M6368" i="1"/>
  <c r="L6368" i="1"/>
  <c r="K6368" i="1"/>
  <c r="Q6367" i="1"/>
  <c r="N6369" i="1"/>
  <c r="L6367" i="1"/>
  <c r="D6376" i="1"/>
  <c r="Q6127" i="1"/>
  <c r="K6129" i="1"/>
  <c r="R6131" i="1"/>
  <c r="R6132" i="1"/>
  <c r="R6133" i="1"/>
  <c r="E6188" i="1"/>
  <c r="E6187" i="1"/>
  <c r="O6233" i="1"/>
  <c r="P6232" i="1"/>
  <c r="Q6231" i="1"/>
  <c r="N6233" i="1"/>
  <c r="O6232" i="1"/>
  <c r="P6231" i="1"/>
  <c r="M6233" i="1"/>
  <c r="N6232" i="1"/>
  <c r="O6231" i="1"/>
  <c r="L6233" i="1"/>
  <c r="M6232" i="1"/>
  <c r="N6231" i="1"/>
  <c r="Q6232" i="1"/>
  <c r="E6327" i="1"/>
  <c r="E6328" i="1"/>
  <c r="D6325" i="1"/>
  <c r="K6128" i="1"/>
  <c r="K6131" i="1"/>
  <c r="K6132" i="1"/>
  <c r="Q6176" i="1"/>
  <c r="P6175" i="1"/>
  <c r="Q6177" i="1"/>
  <c r="P6176" i="1"/>
  <c r="O6175" i="1"/>
  <c r="O6177" i="1"/>
  <c r="N6176" i="1"/>
  <c r="M6175" i="1"/>
  <c r="O6176" i="1"/>
  <c r="D6183" i="1"/>
  <c r="D6184" i="1"/>
  <c r="L6204" i="1"/>
  <c r="K6204" i="1"/>
  <c r="L6203" i="1"/>
  <c r="K6203" i="1"/>
  <c r="E6231" i="1"/>
  <c r="D6229" i="1"/>
  <c r="K6231" i="1"/>
  <c r="R6232" i="1"/>
  <c r="J6248" i="1"/>
  <c r="S6246" i="1"/>
  <c r="Q6272" i="1"/>
  <c r="P6271" i="1"/>
  <c r="Q6273" i="1"/>
  <c r="P6272" i="1"/>
  <c r="O6271" i="1"/>
  <c r="P6273" i="1"/>
  <c r="O6272" i="1"/>
  <c r="N6271" i="1"/>
  <c r="O6273" i="1"/>
  <c r="N6272" i="1"/>
  <c r="M6271" i="1"/>
  <c r="N6273" i="1"/>
  <c r="M6272" i="1"/>
  <c r="L6271" i="1"/>
  <c r="M6273" i="1"/>
  <c r="L6272" i="1"/>
  <c r="K6271" i="1"/>
  <c r="E6283" i="1"/>
  <c r="E6284" i="1"/>
  <c r="O6167" i="1"/>
  <c r="M6169" i="1"/>
  <c r="P6171" i="1"/>
  <c r="L6173" i="1"/>
  <c r="M6216" i="1"/>
  <c r="P6223" i="1"/>
  <c r="Q6224" i="1"/>
  <c r="Q6227" i="1"/>
  <c r="Q6228" i="1"/>
  <c r="Q6229" i="1"/>
  <c r="L6256" i="1"/>
  <c r="M6260" i="1"/>
  <c r="M6263" i="1"/>
  <c r="K6265" i="1"/>
  <c r="N6267" i="1"/>
  <c r="P6268" i="1"/>
  <c r="Q6279" i="1"/>
  <c r="P6280" i="1"/>
  <c r="O6281" i="1"/>
  <c r="K6304" i="1"/>
  <c r="N6307" i="1"/>
  <c r="L6316" i="1"/>
  <c r="J6345" i="1"/>
  <c r="K6372" i="1"/>
  <c r="S6392" i="1"/>
  <c r="R6390" i="1"/>
  <c r="S6391" i="1"/>
  <c r="L6405" i="1"/>
  <c r="L6413" i="1"/>
  <c r="P6411" i="1"/>
  <c r="P6412" i="1"/>
  <c r="N6411" i="1"/>
  <c r="O6412" i="1"/>
  <c r="M6411" i="1"/>
  <c r="P6413" i="1"/>
  <c r="N6412" i="1"/>
  <c r="L6411" i="1"/>
  <c r="O6413" i="1"/>
  <c r="M6412" i="1"/>
  <c r="K6411" i="1"/>
  <c r="R6227" i="1"/>
  <c r="R6228" i="1"/>
  <c r="R6229" i="1"/>
  <c r="N6260" i="1"/>
  <c r="N6263" i="1"/>
  <c r="L6265" i="1"/>
  <c r="O6267" i="1"/>
  <c r="K6269" i="1"/>
  <c r="R6279" i="1"/>
  <c r="Q6280" i="1"/>
  <c r="P6281" i="1"/>
  <c r="L6301" i="1"/>
  <c r="L6300" i="1"/>
  <c r="M6304" i="1"/>
  <c r="K6308" i="1"/>
  <c r="M6316" i="1"/>
  <c r="O6345" i="1"/>
  <c r="L6372" i="1"/>
  <c r="Q6489" i="1"/>
  <c r="R6534" i="1"/>
  <c r="L6172" i="1"/>
  <c r="N6173" i="1"/>
  <c r="O6201" i="1"/>
  <c r="L6215" i="1"/>
  <c r="O6216" i="1"/>
  <c r="K6224" i="1"/>
  <c r="L6225" i="1"/>
  <c r="K6227" i="1"/>
  <c r="K6228" i="1"/>
  <c r="K6229" i="1"/>
  <c r="K6257" i="1"/>
  <c r="K6259" i="1"/>
  <c r="K6261" i="1"/>
  <c r="O6263" i="1"/>
  <c r="M6265" i="1"/>
  <c r="P6267" i="1"/>
  <c r="L6269" i="1"/>
  <c r="K6279" i="1"/>
  <c r="S6279" i="1"/>
  <c r="R6280" i="1"/>
  <c r="Q6281" i="1"/>
  <c r="K6299" i="1"/>
  <c r="L6305" i="1"/>
  <c r="N6308" i="1"/>
  <c r="S6342" i="1"/>
  <c r="K6540" i="1"/>
  <c r="L6539" i="1"/>
  <c r="K6539" i="1"/>
  <c r="L6541" i="1"/>
  <c r="K6541" i="1"/>
  <c r="L6540" i="1"/>
  <c r="K6171" i="1"/>
  <c r="M6172" i="1"/>
  <c r="M6215" i="1"/>
  <c r="K6223" i="1"/>
  <c r="L6224" i="1"/>
  <c r="L6227" i="1"/>
  <c r="L6228" i="1"/>
  <c r="L6259" i="1"/>
  <c r="K6264" i="1"/>
  <c r="N6265" i="1"/>
  <c r="K6268" i="1"/>
  <c r="M6269" i="1"/>
  <c r="L6279" i="1"/>
  <c r="K6280" i="1"/>
  <c r="S6280" i="1"/>
  <c r="J6296" i="1"/>
  <c r="L6317" i="1"/>
  <c r="P6315" i="1"/>
  <c r="P6316" i="1"/>
  <c r="N6315" i="1"/>
  <c r="O6316" i="1"/>
  <c r="M6315" i="1"/>
  <c r="K6317" i="1"/>
  <c r="E6332" i="1"/>
  <c r="J6344" i="1"/>
  <c r="Q6373" i="1"/>
  <c r="Q6372" i="1"/>
  <c r="Q6371" i="1"/>
  <c r="P6373" i="1"/>
  <c r="P6372" i="1"/>
  <c r="P6371" i="1"/>
  <c r="O6373" i="1"/>
  <c r="O6372" i="1"/>
  <c r="O6371" i="1"/>
  <c r="N6373" i="1"/>
  <c r="N6372" i="1"/>
  <c r="N6371" i="1"/>
  <c r="R6372" i="1"/>
  <c r="E6376" i="1"/>
  <c r="N6377" i="1"/>
  <c r="O6376" i="1"/>
  <c r="P6375" i="1"/>
  <c r="L6377" i="1"/>
  <c r="M6376" i="1"/>
  <c r="N6375" i="1"/>
  <c r="S6377" i="1"/>
  <c r="K6377" i="1"/>
  <c r="L6376" i="1"/>
  <c r="M6375" i="1"/>
  <c r="R6377" i="1"/>
  <c r="S6376" i="1"/>
  <c r="K6376" i="1"/>
  <c r="L6375" i="1"/>
  <c r="Q6377" i="1"/>
  <c r="R6376" i="1"/>
  <c r="S6375" i="1"/>
  <c r="K6375" i="1"/>
  <c r="O6377" i="1"/>
  <c r="D6378" i="1"/>
  <c r="D6381" i="1"/>
  <c r="K6401" i="1"/>
  <c r="L6400" i="1"/>
  <c r="K6400" i="1"/>
  <c r="M6399" i="1"/>
  <c r="L6399" i="1"/>
  <c r="L6412" i="1"/>
  <c r="E6423" i="1"/>
  <c r="L6268" i="1"/>
  <c r="N6269" i="1"/>
  <c r="S6294" i="1"/>
  <c r="K6305" i="1"/>
  <c r="L6304" i="1"/>
  <c r="K6405" i="1"/>
  <c r="K6403" i="1"/>
  <c r="M6404" i="1"/>
  <c r="L6404" i="1"/>
  <c r="K6404" i="1"/>
  <c r="N6405" i="1"/>
  <c r="N6403" i="1"/>
  <c r="Q6469" i="1"/>
  <c r="Q6468" i="1"/>
  <c r="Q6467" i="1"/>
  <c r="P6469" i="1"/>
  <c r="P6468" i="1"/>
  <c r="P6467" i="1"/>
  <c r="N6469" i="1"/>
  <c r="N6468" i="1"/>
  <c r="N6467" i="1"/>
  <c r="R6469" i="1"/>
  <c r="L6468" i="1"/>
  <c r="O6469" i="1"/>
  <c r="K6468" i="1"/>
  <c r="M6469" i="1"/>
  <c r="R6467" i="1"/>
  <c r="L6469" i="1"/>
  <c r="O6467" i="1"/>
  <c r="K6469" i="1"/>
  <c r="M6467" i="1"/>
  <c r="R6468" i="1"/>
  <c r="L6467" i="1"/>
  <c r="K6267" i="1"/>
  <c r="M6268" i="1"/>
  <c r="K6303" i="1"/>
  <c r="K6309" i="1"/>
  <c r="K6307" i="1"/>
  <c r="M6308" i="1"/>
  <c r="L6308" i="1"/>
  <c r="N6309" i="1"/>
  <c r="D6377" i="1"/>
  <c r="L6403" i="1"/>
  <c r="D6422" i="1"/>
  <c r="K6467" i="1"/>
  <c r="K6320" i="1"/>
  <c r="L6321" i="1"/>
  <c r="P6327" i="1"/>
  <c r="O6328" i="1"/>
  <c r="N6329" i="1"/>
  <c r="L6349" i="1"/>
  <c r="K6353" i="1"/>
  <c r="O6359" i="1"/>
  <c r="M6361" i="1"/>
  <c r="P6363" i="1"/>
  <c r="L6365" i="1"/>
  <c r="M6408" i="1"/>
  <c r="P6415" i="1"/>
  <c r="Q6416" i="1"/>
  <c r="Q6419" i="1"/>
  <c r="Q6420" i="1"/>
  <c r="Q6421" i="1"/>
  <c r="N6423" i="1"/>
  <c r="M6424" i="1"/>
  <c r="L6425" i="1"/>
  <c r="K6445" i="1"/>
  <c r="M6449" i="1"/>
  <c r="M6452" i="1"/>
  <c r="Q6463" i="1"/>
  <c r="N6465" i="1"/>
  <c r="D6469" i="1"/>
  <c r="L6473" i="1"/>
  <c r="M6472" i="1"/>
  <c r="N6471" i="1"/>
  <c r="S6473" i="1"/>
  <c r="K6473" i="1"/>
  <c r="L6472" i="1"/>
  <c r="M6471" i="1"/>
  <c r="Q6473" i="1"/>
  <c r="R6472" i="1"/>
  <c r="S6471" i="1"/>
  <c r="K6471" i="1"/>
  <c r="O6472" i="1"/>
  <c r="R6473" i="1"/>
  <c r="S6489" i="1"/>
  <c r="N6508" i="1"/>
  <c r="E6619" i="1"/>
  <c r="E6620" i="1"/>
  <c r="E8487" i="1"/>
  <c r="K6319" i="1"/>
  <c r="L6320" i="1"/>
  <c r="M6321" i="1"/>
  <c r="Q6327" i="1"/>
  <c r="P6328" i="1"/>
  <c r="O6329" i="1"/>
  <c r="K6360" i="1"/>
  <c r="N6361" i="1"/>
  <c r="K6364" i="1"/>
  <c r="M6365" i="1"/>
  <c r="J6393" i="1"/>
  <c r="K6407" i="1"/>
  <c r="N6408" i="1"/>
  <c r="Q6415" i="1"/>
  <c r="K6417" i="1"/>
  <c r="R6419" i="1"/>
  <c r="R6420" i="1"/>
  <c r="R6421" i="1"/>
  <c r="O6423" i="1"/>
  <c r="N6424" i="1"/>
  <c r="M6425" i="1"/>
  <c r="L6445" i="1"/>
  <c r="K6447" i="1"/>
  <c r="N6452" i="1"/>
  <c r="K6464" i="1"/>
  <c r="P6465" i="1"/>
  <c r="L6471" i="1"/>
  <c r="P6472" i="1"/>
  <c r="S6488" i="1"/>
  <c r="R6486" i="1"/>
  <c r="P6508" i="1"/>
  <c r="R6327" i="1"/>
  <c r="Q6328" i="1"/>
  <c r="P6329" i="1"/>
  <c r="L6364" i="1"/>
  <c r="N6365" i="1"/>
  <c r="O6393" i="1"/>
  <c r="L6407" i="1"/>
  <c r="O6408" i="1"/>
  <c r="K6416" i="1"/>
  <c r="L6417" i="1"/>
  <c r="K6419" i="1"/>
  <c r="K6420" i="1"/>
  <c r="K6421" i="1"/>
  <c r="P6423" i="1"/>
  <c r="O6424" i="1"/>
  <c r="N6425" i="1"/>
  <c r="M6447" i="1"/>
  <c r="L6464" i="1"/>
  <c r="O6471" i="1"/>
  <c r="Q6472" i="1"/>
  <c r="K6509" i="1"/>
  <c r="M6319" i="1"/>
  <c r="N6320" i="1"/>
  <c r="K6327" i="1"/>
  <c r="S6327" i="1"/>
  <c r="R6328" i="1"/>
  <c r="K6363" i="1"/>
  <c r="M6364" i="1"/>
  <c r="M6407" i="1"/>
  <c r="K6415" i="1"/>
  <c r="L6416" i="1"/>
  <c r="L6419" i="1"/>
  <c r="L6420" i="1"/>
  <c r="Q6423" i="1"/>
  <c r="P6424" i="1"/>
  <c r="O6425" i="1"/>
  <c r="K6448" i="1"/>
  <c r="N6453" i="1"/>
  <c r="N6451" i="1"/>
  <c r="K6453" i="1"/>
  <c r="K6451" i="1"/>
  <c r="M6453" i="1"/>
  <c r="O6461" i="1"/>
  <c r="M6460" i="1"/>
  <c r="K6459" i="1"/>
  <c r="L6461" i="1"/>
  <c r="P6459" i="1"/>
  <c r="O6460" i="1"/>
  <c r="E6475" i="1"/>
  <c r="P6471" i="1"/>
  <c r="S6472" i="1"/>
  <c r="D6474" i="1"/>
  <c r="E6520" i="1"/>
  <c r="D6520" i="1"/>
  <c r="D6523" i="1"/>
  <c r="R6423" i="1"/>
  <c r="Q6424" i="1"/>
  <c r="P6425" i="1"/>
  <c r="Q6464" i="1"/>
  <c r="P6463" i="1"/>
  <c r="Q6465" i="1"/>
  <c r="P6464" i="1"/>
  <c r="O6463" i="1"/>
  <c r="O6465" i="1"/>
  <c r="N6464" i="1"/>
  <c r="M6463" i="1"/>
  <c r="O6464" i="1"/>
  <c r="E6568" i="1"/>
  <c r="K6423" i="1"/>
  <c r="S6423" i="1"/>
  <c r="R6424" i="1"/>
  <c r="L6443" i="1"/>
  <c r="K6463" i="1"/>
  <c r="K6465" i="1"/>
  <c r="M6509" i="1"/>
  <c r="K6508" i="1"/>
  <c r="L6509" i="1"/>
  <c r="P6507" i="1"/>
  <c r="O6508" i="1"/>
  <c r="M6507" i="1"/>
  <c r="M6508" i="1"/>
  <c r="L6508" i="1"/>
  <c r="P6509" i="1"/>
  <c r="O6507" i="1"/>
  <c r="O6509" i="1"/>
  <c r="N6507" i="1"/>
  <c r="D6566" i="1"/>
  <c r="M6497" i="1"/>
  <c r="L6501" i="1"/>
  <c r="L6499" i="1"/>
  <c r="K6501" i="1"/>
  <c r="K6499" i="1"/>
  <c r="L6500" i="1"/>
  <c r="M6520" i="1"/>
  <c r="L6548" i="1"/>
  <c r="K6548" i="1"/>
  <c r="N6549" i="1"/>
  <c r="N6547" i="1"/>
  <c r="K6549" i="1"/>
  <c r="K6547" i="1"/>
  <c r="E6567" i="1"/>
  <c r="N6569" i="1"/>
  <c r="O6568" i="1"/>
  <c r="P6567" i="1"/>
  <c r="M6569" i="1"/>
  <c r="N6568" i="1"/>
  <c r="O6567" i="1"/>
  <c r="L6569" i="1"/>
  <c r="M6568" i="1"/>
  <c r="N6567" i="1"/>
  <c r="Q6569" i="1"/>
  <c r="R6568" i="1"/>
  <c r="S6567" i="1"/>
  <c r="K6567" i="1"/>
  <c r="Q6568" i="1"/>
  <c r="D6568" i="1"/>
  <c r="O6585" i="1"/>
  <c r="P6612" i="1"/>
  <c r="S8504" i="1"/>
  <c r="N6505" i="1"/>
  <c r="K6504" i="1"/>
  <c r="M6505" i="1"/>
  <c r="O6503" i="1"/>
  <c r="O6504" i="1"/>
  <c r="L6503" i="1"/>
  <c r="L6505" i="1"/>
  <c r="R6521" i="1"/>
  <c r="S6520" i="1"/>
  <c r="K6520" i="1"/>
  <c r="L6519" i="1"/>
  <c r="Q6521" i="1"/>
  <c r="R6520" i="1"/>
  <c r="S6519" i="1"/>
  <c r="K6519" i="1"/>
  <c r="N6521" i="1"/>
  <c r="O6520" i="1"/>
  <c r="P6519" i="1"/>
  <c r="N6520" i="1"/>
  <c r="S6521" i="1"/>
  <c r="L6589" i="1"/>
  <c r="K6589" i="1"/>
  <c r="L6588" i="1"/>
  <c r="K6587" i="1"/>
  <c r="M6605" i="1"/>
  <c r="K6604" i="1"/>
  <c r="L6605" i="1"/>
  <c r="P6603" i="1"/>
  <c r="K6605" i="1"/>
  <c r="O6603" i="1"/>
  <c r="P6604" i="1"/>
  <c r="N6603" i="1"/>
  <c r="O6604" i="1"/>
  <c r="M6603" i="1"/>
  <c r="O6605" i="1"/>
  <c r="M6604" i="1"/>
  <c r="K6603" i="1"/>
  <c r="R6612" i="1"/>
  <c r="Q8485" i="1"/>
  <c r="Q8484" i="1"/>
  <c r="Q8483" i="1"/>
  <c r="M8485" i="1"/>
  <c r="M8484" i="1"/>
  <c r="M8483" i="1"/>
  <c r="N8485" i="1"/>
  <c r="K8484" i="1"/>
  <c r="L8485" i="1"/>
  <c r="R8483" i="1"/>
  <c r="K8485" i="1"/>
  <c r="P8483" i="1"/>
  <c r="R8484" i="1"/>
  <c r="O8483" i="1"/>
  <c r="P8484" i="1"/>
  <c r="N8483" i="1"/>
  <c r="P8485" i="1"/>
  <c r="N8484" i="1"/>
  <c r="K8483" i="1"/>
  <c r="L6495" i="1"/>
  <c r="N6499" i="1"/>
  <c r="K6503" i="1"/>
  <c r="O6505" i="1"/>
  <c r="M6519" i="1"/>
  <c r="P6520" i="1"/>
  <c r="O6556" i="1"/>
  <c r="M6555" i="1"/>
  <c r="P6557" i="1"/>
  <c r="N6556" i="1"/>
  <c r="L6555" i="1"/>
  <c r="O6557" i="1"/>
  <c r="M6556" i="1"/>
  <c r="K6555" i="1"/>
  <c r="L6557" i="1"/>
  <c r="P6555" i="1"/>
  <c r="N6557" i="1"/>
  <c r="M6567" i="1"/>
  <c r="K6569" i="1"/>
  <c r="L6587" i="1"/>
  <c r="L6603" i="1"/>
  <c r="P6613" i="1"/>
  <c r="L8483" i="1"/>
  <c r="E8492" i="1"/>
  <c r="E8491" i="1"/>
  <c r="K6491" i="1"/>
  <c r="M6495" i="1"/>
  <c r="K6500" i="1"/>
  <c r="M6503" i="1"/>
  <c r="O6517" i="1"/>
  <c r="O6516" i="1"/>
  <c r="O6515" i="1"/>
  <c r="N6517" i="1"/>
  <c r="N6516" i="1"/>
  <c r="N6515" i="1"/>
  <c r="K6517" i="1"/>
  <c r="K6516" i="1"/>
  <c r="K6515" i="1"/>
  <c r="P6516" i="1"/>
  <c r="N6519" i="1"/>
  <c r="Q6520" i="1"/>
  <c r="D6521" i="1"/>
  <c r="D6525" i="1"/>
  <c r="M6548" i="1"/>
  <c r="N6555" i="1"/>
  <c r="Q6567" i="1"/>
  <c r="O6569" i="1"/>
  <c r="K6588" i="1"/>
  <c r="L6604" i="1"/>
  <c r="L8484" i="1"/>
  <c r="R8503" i="1"/>
  <c r="R8504" i="1"/>
  <c r="Q8502" i="1"/>
  <c r="J6584" i="1"/>
  <c r="S6582" i="1"/>
  <c r="J8457" i="1"/>
  <c r="J8455" i="1"/>
  <c r="S8454" i="1"/>
  <c r="O6613" i="1"/>
  <c r="O6612" i="1"/>
  <c r="O6611" i="1"/>
  <c r="N6613" i="1"/>
  <c r="N6612" i="1"/>
  <c r="N6611" i="1"/>
  <c r="M6613" i="1"/>
  <c r="M6612" i="1"/>
  <c r="M6611" i="1"/>
  <c r="L6613" i="1"/>
  <c r="L6612" i="1"/>
  <c r="L6611" i="1"/>
  <c r="K6613" i="1"/>
  <c r="K6612" i="1"/>
  <c r="K6611" i="1"/>
  <c r="Q6613" i="1"/>
  <c r="Q6612" i="1"/>
  <c r="Q6611" i="1"/>
  <c r="K6512" i="1"/>
  <c r="L6513" i="1"/>
  <c r="O6551" i="1"/>
  <c r="M6553" i="1"/>
  <c r="M6559" i="1"/>
  <c r="N6560" i="1"/>
  <c r="O6561" i="1"/>
  <c r="N6563" i="1"/>
  <c r="N6564" i="1"/>
  <c r="N6565" i="1"/>
  <c r="L6591" i="1"/>
  <c r="N6595" i="1"/>
  <c r="N6597" i="1"/>
  <c r="P6607" i="1"/>
  <c r="Q6608" i="1"/>
  <c r="N6615" i="1"/>
  <c r="M6616" i="1"/>
  <c r="L6617" i="1"/>
  <c r="L8464" i="1"/>
  <c r="N8469" i="1"/>
  <c r="N8467" i="1"/>
  <c r="K8469" i="1"/>
  <c r="M8475" i="1"/>
  <c r="P8476" i="1"/>
  <c r="N8479" i="1"/>
  <c r="D8487" i="1"/>
  <c r="N8519" i="1"/>
  <c r="M8532" i="1"/>
  <c r="N8535" i="1"/>
  <c r="L8537" i="1"/>
  <c r="K6592" i="1"/>
  <c r="K6608" i="1"/>
  <c r="L6609" i="1"/>
  <c r="O8475" i="1"/>
  <c r="L8477" i="1"/>
  <c r="D8486" i="1"/>
  <c r="K8520" i="1"/>
  <c r="L8533" i="1"/>
  <c r="L8532" i="1"/>
  <c r="L8531" i="1"/>
  <c r="K8533" i="1"/>
  <c r="K8532" i="1"/>
  <c r="K8531" i="1"/>
  <c r="P8533" i="1"/>
  <c r="P8532" i="1"/>
  <c r="P8531" i="1"/>
  <c r="O8532" i="1"/>
  <c r="R8535" i="1"/>
  <c r="P8537" i="1"/>
  <c r="D8538" i="1"/>
  <c r="Q8553" i="1"/>
  <c r="S8553" i="1"/>
  <c r="R8598" i="1"/>
  <c r="S8599" i="1"/>
  <c r="S8600" i="1"/>
  <c r="M6552" i="1"/>
  <c r="P6559" i="1"/>
  <c r="Q6560" i="1"/>
  <c r="L6592" i="1"/>
  <c r="K6607" i="1"/>
  <c r="L6608" i="1"/>
  <c r="M6609" i="1"/>
  <c r="L8465" i="1"/>
  <c r="P8475" i="1"/>
  <c r="M8477" i="1"/>
  <c r="M8516" i="1"/>
  <c r="L8516" i="1"/>
  <c r="M8517" i="1"/>
  <c r="M8515" i="1"/>
  <c r="N8517" i="1"/>
  <c r="M8520" i="1"/>
  <c r="M8531" i="1"/>
  <c r="Q8532" i="1"/>
  <c r="E8536" i="1"/>
  <c r="E8535" i="1"/>
  <c r="S8535" i="1"/>
  <c r="Q8537" i="1"/>
  <c r="D8540" i="1"/>
  <c r="L8556" i="1"/>
  <c r="L8557" i="1"/>
  <c r="K8557" i="1"/>
  <c r="L8555" i="1"/>
  <c r="K8555" i="1"/>
  <c r="N6511" i="1"/>
  <c r="O6512" i="1"/>
  <c r="J6537" i="1"/>
  <c r="K6551" i="1"/>
  <c r="Q6559" i="1"/>
  <c r="K6561" i="1"/>
  <c r="R6563" i="1"/>
  <c r="R6564" i="1"/>
  <c r="M6592" i="1"/>
  <c r="L6607" i="1"/>
  <c r="M6608" i="1"/>
  <c r="N6609" i="1"/>
  <c r="R6615" i="1"/>
  <c r="Q6616" i="1"/>
  <c r="K8463" i="1"/>
  <c r="K8476" i="1"/>
  <c r="N8477" i="1"/>
  <c r="Q8480" i="1"/>
  <c r="P8479" i="1"/>
  <c r="L8480" i="1"/>
  <c r="N8481" i="1"/>
  <c r="D8485" i="1"/>
  <c r="L8512" i="1"/>
  <c r="K8512" i="1"/>
  <c r="M8513" i="1"/>
  <c r="K8511" i="1"/>
  <c r="K8515" i="1"/>
  <c r="N8520" i="1"/>
  <c r="N8531" i="1"/>
  <c r="R8532" i="1"/>
  <c r="D8532" i="1"/>
  <c r="M8536" i="1"/>
  <c r="K8556" i="1"/>
  <c r="P8620" i="1"/>
  <c r="N8619" i="1"/>
  <c r="O8620" i="1"/>
  <c r="M8619" i="1"/>
  <c r="P8621" i="1"/>
  <c r="N8620" i="1"/>
  <c r="L8619" i="1"/>
  <c r="O8621" i="1"/>
  <c r="M8620" i="1"/>
  <c r="K8619" i="1"/>
  <c r="M8621" i="1"/>
  <c r="K8620" i="1"/>
  <c r="N8621" i="1"/>
  <c r="L8621" i="1"/>
  <c r="K8621" i="1"/>
  <c r="L8620" i="1"/>
  <c r="P8619" i="1"/>
  <c r="O8619" i="1"/>
  <c r="K6560" i="1"/>
  <c r="K6593" i="1"/>
  <c r="M6607" i="1"/>
  <c r="N6608" i="1"/>
  <c r="O6609" i="1"/>
  <c r="L8476" i="1"/>
  <c r="O8531" i="1"/>
  <c r="M8533" i="1"/>
  <c r="O8477" i="1"/>
  <c r="M8476" i="1"/>
  <c r="K8475" i="1"/>
  <c r="N8476" i="1"/>
  <c r="K8521" i="1"/>
  <c r="M8519" i="1"/>
  <c r="O8520" i="1"/>
  <c r="L8519" i="1"/>
  <c r="O8521" i="1"/>
  <c r="L8520" i="1"/>
  <c r="M8521" i="1"/>
  <c r="E8540" i="1"/>
  <c r="E8539" i="1"/>
  <c r="R8537" i="1"/>
  <c r="S8536" i="1"/>
  <c r="K8536" i="1"/>
  <c r="L8535" i="1"/>
  <c r="O8537" i="1"/>
  <c r="P8536" i="1"/>
  <c r="Q8535" i="1"/>
  <c r="N8537" i="1"/>
  <c r="O8536" i="1"/>
  <c r="P8535" i="1"/>
  <c r="S8537" i="1"/>
  <c r="K8537" i="1"/>
  <c r="L8536" i="1"/>
  <c r="M8535" i="1"/>
  <c r="Q8536" i="1"/>
  <c r="R8487" i="1"/>
  <c r="Q8488" i="1"/>
  <c r="P8489" i="1"/>
  <c r="J8503" i="1"/>
  <c r="L8524" i="1"/>
  <c r="N8525" i="1"/>
  <c r="O8527" i="1"/>
  <c r="P8528" i="1"/>
  <c r="Q8529" i="1"/>
  <c r="M8563" i="1"/>
  <c r="D8588" i="1"/>
  <c r="L8604" i="1"/>
  <c r="K8604" i="1"/>
  <c r="L8603" i="1"/>
  <c r="K8603" i="1"/>
  <c r="M8611" i="1"/>
  <c r="K8657" i="1"/>
  <c r="L8656" i="1"/>
  <c r="L8657" i="1"/>
  <c r="M8656" i="1"/>
  <c r="K8656" i="1"/>
  <c r="M8655" i="1"/>
  <c r="K8655" i="1"/>
  <c r="L8660" i="1"/>
  <c r="Q8576" i="1"/>
  <c r="P8575" i="1"/>
  <c r="Q8577" i="1"/>
  <c r="P8576" i="1"/>
  <c r="O8575" i="1"/>
  <c r="P8577" i="1"/>
  <c r="O8576" i="1"/>
  <c r="N8575" i="1"/>
  <c r="O8577" i="1"/>
  <c r="N8576" i="1"/>
  <c r="M8575" i="1"/>
  <c r="M8577" i="1"/>
  <c r="L8576" i="1"/>
  <c r="K8575" i="1"/>
  <c r="E8588" i="1"/>
  <c r="E8587" i="1"/>
  <c r="K8613" i="1"/>
  <c r="O8505" i="1"/>
  <c r="K8528" i="1"/>
  <c r="L8529" i="1"/>
  <c r="N8564" i="1"/>
  <c r="L8575" i="1"/>
  <c r="D8587" i="1"/>
  <c r="K8629" i="1"/>
  <c r="K8628" i="1"/>
  <c r="K8627" i="1"/>
  <c r="R8628" i="1"/>
  <c r="Q8627" i="1"/>
  <c r="R8629" i="1"/>
  <c r="Q8628" i="1"/>
  <c r="P8627" i="1"/>
  <c r="Q8629" i="1"/>
  <c r="P8628" i="1"/>
  <c r="O8627" i="1"/>
  <c r="P8629" i="1"/>
  <c r="O8628" i="1"/>
  <c r="N8627" i="1"/>
  <c r="N8629" i="1"/>
  <c r="M8628" i="1"/>
  <c r="L8627" i="1"/>
  <c r="N8633" i="1"/>
  <c r="O8632" i="1"/>
  <c r="P8631" i="1"/>
  <c r="R8633" i="1"/>
  <c r="R8632" i="1"/>
  <c r="R8631" i="1"/>
  <c r="Q8633" i="1"/>
  <c r="Q8632" i="1"/>
  <c r="Q8631" i="1"/>
  <c r="P8633" i="1"/>
  <c r="P8632" i="1"/>
  <c r="O8631" i="1"/>
  <c r="O8633" i="1"/>
  <c r="N8632" i="1"/>
  <c r="N8631" i="1"/>
  <c r="L8633" i="1"/>
  <c r="L8632" i="1"/>
  <c r="L8631" i="1"/>
  <c r="M8633" i="1"/>
  <c r="D8636" i="1"/>
  <c r="N8487" i="1"/>
  <c r="M8488" i="1"/>
  <c r="N8523" i="1"/>
  <c r="K8527" i="1"/>
  <c r="L8528" i="1"/>
  <c r="Q8575" i="1"/>
  <c r="Q8581" i="1"/>
  <c r="Q8580" i="1"/>
  <c r="Q8579" i="1"/>
  <c r="P8581" i="1"/>
  <c r="P8580" i="1"/>
  <c r="P8579" i="1"/>
  <c r="O8581" i="1"/>
  <c r="O8580" i="1"/>
  <c r="O8579" i="1"/>
  <c r="N8581" i="1"/>
  <c r="N8580" i="1"/>
  <c r="N8579" i="1"/>
  <c r="L8581" i="1"/>
  <c r="L8580" i="1"/>
  <c r="L8579" i="1"/>
  <c r="M8581" i="1"/>
  <c r="L8585" i="1"/>
  <c r="M8584" i="1"/>
  <c r="N8583" i="1"/>
  <c r="S8585" i="1"/>
  <c r="K8585" i="1"/>
  <c r="L8584" i="1"/>
  <c r="M8583" i="1"/>
  <c r="R8585" i="1"/>
  <c r="S8584" i="1"/>
  <c r="K8584" i="1"/>
  <c r="L8583" i="1"/>
  <c r="Q8585" i="1"/>
  <c r="R8584" i="1"/>
  <c r="S8583" i="1"/>
  <c r="K8583" i="1"/>
  <c r="O8585" i="1"/>
  <c r="P8584" i="1"/>
  <c r="Q8583" i="1"/>
  <c r="N8585" i="1"/>
  <c r="M8627" i="1"/>
  <c r="E8632" i="1"/>
  <c r="E8631" i="1"/>
  <c r="K8631" i="1"/>
  <c r="S8633" i="1"/>
  <c r="D8633" i="1"/>
  <c r="E8680" i="1"/>
  <c r="L8709" i="1"/>
  <c r="L8707" i="1"/>
  <c r="N8708" i="1"/>
  <c r="M8708" i="1"/>
  <c r="L8708" i="1"/>
  <c r="K8708" i="1"/>
  <c r="N8709" i="1"/>
  <c r="M8707" i="1"/>
  <c r="M8709" i="1"/>
  <c r="K8709" i="1"/>
  <c r="N8707" i="1"/>
  <c r="K8707" i="1"/>
  <c r="N8677" i="1"/>
  <c r="N8676" i="1"/>
  <c r="N8675" i="1"/>
  <c r="L8677" i="1"/>
  <c r="L8676" i="1"/>
  <c r="L8675" i="1"/>
  <c r="K8677" i="1"/>
  <c r="K8676" i="1"/>
  <c r="K8675" i="1"/>
  <c r="Q8677" i="1"/>
  <c r="Q8676" i="1"/>
  <c r="Q8675" i="1"/>
  <c r="R8677" i="1"/>
  <c r="R8675" i="1"/>
  <c r="P8677" i="1"/>
  <c r="P8675" i="1"/>
  <c r="O8677" i="1"/>
  <c r="O8675" i="1"/>
  <c r="M8677" i="1"/>
  <c r="M8675" i="1"/>
  <c r="P8676" i="1"/>
  <c r="E8684" i="1"/>
  <c r="N8565" i="1"/>
  <c r="N8563" i="1"/>
  <c r="L8565" i="1"/>
  <c r="L8563" i="1"/>
  <c r="K8565" i="1"/>
  <c r="M8564" i="1"/>
  <c r="M8576" i="1"/>
  <c r="M8612" i="1"/>
  <c r="L8612" i="1"/>
  <c r="K8612" i="1"/>
  <c r="N8613" i="1"/>
  <c r="N8611" i="1"/>
  <c r="L8613" i="1"/>
  <c r="L8611" i="1"/>
  <c r="M8676" i="1"/>
  <c r="K8563" i="1"/>
  <c r="K8577" i="1"/>
  <c r="D8585" i="1"/>
  <c r="K8661" i="1"/>
  <c r="K8659" i="1"/>
  <c r="M8660" i="1"/>
  <c r="K8660" i="1"/>
  <c r="N8659" i="1"/>
  <c r="M8659" i="1"/>
  <c r="N8661" i="1"/>
  <c r="L8659" i="1"/>
  <c r="L8661" i="1"/>
  <c r="O8676" i="1"/>
  <c r="M8567" i="1"/>
  <c r="K8569" i="1"/>
  <c r="N8571" i="1"/>
  <c r="P8572" i="1"/>
  <c r="L8609" i="1"/>
  <c r="K8616" i="1"/>
  <c r="N8617" i="1"/>
  <c r="J8649" i="1"/>
  <c r="D8679" i="1"/>
  <c r="P8571" i="1"/>
  <c r="L8573" i="1"/>
  <c r="M8616" i="1"/>
  <c r="P8769" i="1"/>
  <c r="O8768" i="1"/>
  <c r="N8767" i="1"/>
  <c r="O8769" i="1"/>
  <c r="N8768" i="1"/>
  <c r="M8767" i="1"/>
  <c r="N8769" i="1"/>
  <c r="M8768" i="1"/>
  <c r="L8767" i="1"/>
  <c r="M8769" i="1"/>
  <c r="L8768" i="1"/>
  <c r="K8767" i="1"/>
  <c r="K8769" i="1"/>
  <c r="Q8767" i="1"/>
  <c r="Q8768" i="1"/>
  <c r="P8768" i="1"/>
  <c r="K8768" i="1"/>
  <c r="P8767" i="1"/>
  <c r="O8767" i="1"/>
  <c r="Q8769" i="1"/>
  <c r="K8568" i="1"/>
  <c r="N8569" i="1"/>
  <c r="K8572" i="1"/>
  <c r="M8573" i="1"/>
  <c r="E8584" i="1"/>
  <c r="J8601" i="1"/>
  <c r="M8607" i="1"/>
  <c r="K8615" i="1"/>
  <c r="N8616" i="1"/>
  <c r="S8647" i="1"/>
  <c r="L8669" i="1"/>
  <c r="P8667" i="1"/>
  <c r="P8668" i="1"/>
  <c r="N8667" i="1"/>
  <c r="O8669" i="1"/>
  <c r="M8668" i="1"/>
  <c r="K8667" i="1"/>
  <c r="K8669" i="1"/>
  <c r="D8678" i="1"/>
  <c r="J8695" i="1"/>
  <c r="S8694" i="1"/>
  <c r="S8697" i="1"/>
  <c r="E8732" i="1"/>
  <c r="L8769" i="1"/>
  <c r="L8572" i="1"/>
  <c r="N8573" i="1"/>
  <c r="O8601" i="1"/>
  <c r="L8615" i="1"/>
  <c r="O8616" i="1"/>
  <c r="L8653" i="1"/>
  <c r="L8652" i="1"/>
  <c r="K8571" i="1"/>
  <c r="M8572" i="1"/>
  <c r="M8615" i="1"/>
  <c r="K8651" i="1"/>
  <c r="M8667" i="1"/>
  <c r="N8669" i="1"/>
  <c r="J8696" i="1"/>
  <c r="M8664" i="1"/>
  <c r="P8671" i="1"/>
  <c r="Q8672" i="1"/>
  <c r="N8679" i="1"/>
  <c r="M8680" i="1"/>
  <c r="L8681" i="1"/>
  <c r="L8700" i="1"/>
  <c r="L8704" i="1"/>
  <c r="L8711" i="1"/>
  <c r="K8713" i="1"/>
  <c r="P8715" i="1"/>
  <c r="N8723" i="1"/>
  <c r="P8724" i="1"/>
  <c r="Q8725" i="1"/>
  <c r="L8729" i="1"/>
  <c r="D8730" i="1"/>
  <c r="D8732" i="1"/>
  <c r="M8765" i="1"/>
  <c r="K8764" i="1"/>
  <c r="L8765" i="1"/>
  <c r="P8763" i="1"/>
  <c r="K8765" i="1"/>
  <c r="O8763" i="1"/>
  <c r="P8764" i="1"/>
  <c r="N8763" i="1"/>
  <c r="P8765" i="1"/>
  <c r="N8764" i="1"/>
  <c r="L8763" i="1"/>
  <c r="L8773" i="1"/>
  <c r="L8772" i="1"/>
  <c r="L8771" i="1"/>
  <c r="O8773" i="1"/>
  <c r="O8772" i="1"/>
  <c r="O8771" i="1"/>
  <c r="M8773" i="1"/>
  <c r="R8771" i="1"/>
  <c r="K8773" i="1"/>
  <c r="Q8771" i="1"/>
  <c r="R8772" i="1"/>
  <c r="P8771" i="1"/>
  <c r="Q8772" i="1"/>
  <c r="N8771" i="1"/>
  <c r="Q8773" i="1"/>
  <c r="N8772" i="1"/>
  <c r="K8771" i="1"/>
  <c r="S8841" i="1"/>
  <c r="Q8841" i="1"/>
  <c r="K8672" i="1"/>
  <c r="L8673" i="1"/>
  <c r="P8679" i="1"/>
  <c r="O8680" i="1"/>
  <c r="N8681" i="1"/>
  <c r="L8701" i="1"/>
  <c r="N8711" i="1"/>
  <c r="M8713" i="1"/>
  <c r="M8717" i="1"/>
  <c r="K8716" i="1"/>
  <c r="M8716" i="1"/>
  <c r="P8717" i="1"/>
  <c r="P8721" i="1"/>
  <c r="O8720" i="1"/>
  <c r="N8719" i="1"/>
  <c r="L8720" i="1"/>
  <c r="N8721" i="1"/>
  <c r="Q8723" i="1"/>
  <c r="R8724" i="1"/>
  <c r="L8728" i="1"/>
  <c r="J8743" i="1"/>
  <c r="M8763" i="1"/>
  <c r="M8771" i="1"/>
  <c r="J8889" i="1"/>
  <c r="J8887" i="1"/>
  <c r="J8888" i="1"/>
  <c r="O8889" i="1"/>
  <c r="S8886" i="1"/>
  <c r="M8663" i="1"/>
  <c r="K8665" i="1"/>
  <c r="K8671" i="1"/>
  <c r="L8672" i="1"/>
  <c r="M8673" i="1"/>
  <c r="Q8679" i="1"/>
  <c r="P8680" i="1"/>
  <c r="O8681" i="1"/>
  <c r="M8705" i="1"/>
  <c r="O8711" i="1"/>
  <c r="O8713" i="1"/>
  <c r="K8715" i="1"/>
  <c r="N8716" i="1"/>
  <c r="R8723" i="1"/>
  <c r="O8729" i="1"/>
  <c r="P8728" i="1"/>
  <c r="Q8727" i="1"/>
  <c r="M8729" i="1"/>
  <c r="N8728" i="1"/>
  <c r="O8727" i="1"/>
  <c r="R8729" i="1"/>
  <c r="S8728" i="1"/>
  <c r="K8728" i="1"/>
  <c r="L8727" i="1"/>
  <c r="M8728" i="1"/>
  <c r="Q8729" i="1"/>
  <c r="N8761" i="1"/>
  <c r="K8760" i="1"/>
  <c r="M8761" i="1"/>
  <c r="O8759" i="1"/>
  <c r="L8761" i="1"/>
  <c r="N8759" i="1"/>
  <c r="K8761" i="1"/>
  <c r="M8759" i="1"/>
  <c r="N8760" i="1"/>
  <c r="K8759" i="1"/>
  <c r="L8764" i="1"/>
  <c r="K8772" i="1"/>
  <c r="L8797" i="1"/>
  <c r="K8797" i="1"/>
  <c r="L8796" i="1"/>
  <c r="L8795" i="1"/>
  <c r="K8795" i="1"/>
  <c r="S8840" i="1"/>
  <c r="S8839" i="1"/>
  <c r="R8838" i="1"/>
  <c r="R8679" i="1"/>
  <c r="Q8680" i="1"/>
  <c r="P8681" i="1"/>
  <c r="L8712" i="1"/>
  <c r="L8715" i="1"/>
  <c r="O8716" i="1"/>
  <c r="O8725" i="1"/>
  <c r="O8724" i="1"/>
  <c r="O8723" i="1"/>
  <c r="K8724" i="1"/>
  <c r="L8725" i="1"/>
  <c r="K8727" i="1"/>
  <c r="O8728" i="1"/>
  <c r="S8729" i="1"/>
  <c r="M8764" i="1"/>
  <c r="M8772" i="1"/>
  <c r="E8780" i="1"/>
  <c r="E8827" i="1"/>
  <c r="K8624" i="1"/>
  <c r="O8663" i="1"/>
  <c r="M8671" i="1"/>
  <c r="N8672" i="1"/>
  <c r="K8679" i="1"/>
  <c r="S8679" i="1"/>
  <c r="R8680" i="1"/>
  <c r="L8703" i="1"/>
  <c r="M8715" i="1"/>
  <c r="P8716" i="1"/>
  <c r="M8719" i="1"/>
  <c r="P8720" i="1"/>
  <c r="K8723" i="1"/>
  <c r="L8724" i="1"/>
  <c r="M8725" i="1"/>
  <c r="E8727" i="1"/>
  <c r="E8728" i="1"/>
  <c r="M8727" i="1"/>
  <c r="Q8728" i="1"/>
  <c r="L8749" i="1"/>
  <c r="K8749" i="1"/>
  <c r="L8748" i="1"/>
  <c r="L8747" i="1"/>
  <c r="L8760" i="1"/>
  <c r="O8764" i="1"/>
  <c r="P8772" i="1"/>
  <c r="N8713" i="1"/>
  <c r="K8712" i="1"/>
  <c r="N8712" i="1"/>
  <c r="J8744" i="1"/>
  <c r="S8742" i="1"/>
  <c r="J8745" i="1"/>
  <c r="N8773" i="1"/>
  <c r="E8828" i="1"/>
  <c r="M8751" i="1"/>
  <c r="K8756" i="1"/>
  <c r="S8775" i="1"/>
  <c r="J8792" i="1"/>
  <c r="S8790" i="1"/>
  <c r="J8793" i="1"/>
  <c r="Q8816" i="1"/>
  <c r="M8756" i="1"/>
  <c r="Q8776" i="1"/>
  <c r="D8778" i="1"/>
  <c r="D8780" i="1"/>
  <c r="M8813" i="1"/>
  <c r="K8812" i="1"/>
  <c r="L8813" i="1"/>
  <c r="P8811" i="1"/>
  <c r="K8813" i="1"/>
  <c r="O8811" i="1"/>
  <c r="P8812" i="1"/>
  <c r="N8811" i="1"/>
  <c r="P8813" i="1"/>
  <c r="N8812" i="1"/>
  <c r="L8811" i="1"/>
  <c r="E8824" i="1"/>
  <c r="D8828" i="1"/>
  <c r="N8756" i="1"/>
  <c r="K8811" i="1"/>
  <c r="P8817" i="1"/>
  <c r="O8816" i="1"/>
  <c r="N8815" i="1"/>
  <c r="O8817" i="1"/>
  <c r="N8816" i="1"/>
  <c r="M8815" i="1"/>
  <c r="N8817" i="1"/>
  <c r="M8816" i="1"/>
  <c r="L8815" i="1"/>
  <c r="M8817" i="1"/>
  <c r="L8816" i="1"/>
  <c r="K8815" i="1"/>
  <c r="K8817" i="1"/>
  <c r="Q8815" i="1"/>
  <c r="K8755" i="1"/>
  <c r="K8757" i="1"/>
  <c r="E8776" i="1"/>
  <c r="O8777" i="1"/>
  <c r="P8776" i="1"/>
  <c r="Q8775" i="1"/>
  <c r="N8777" i="1"/>
  <c r="O8776" i="1"/>
  <c r="P8775" i="1"/>
  <c r="M8777" i="1"/>
  <c r="N8776" i="1"/>
  <c r="O8775" i="1"/>
  <c r="L8777" i="1"/>
  <c r="M8776" i="1"/>
  <c r="N8775" i="1"/>
  <c r="R8777" i="1"/>
  <c r="S8776" i="1"/>
  <c r="K8776" i="1"/>
  <c r="L8775" i="1"/>
  <c r="K8777" i="1"/>
  <c r="M8811" i="1"/>
  <c r="O8815" i="1"/>
  <c r="L8853" i="1"/>
  <c r="L8851" i="1"/>
  <c r="K8853" i="1"/>
  <c r="K8851" i="1"/>
  <c r="M8852" i="1"/>
  <c r="N8853" i="1"/>
  <c r="M8853" i="1"/>
  <c r="N8852" i="1"/>
  <c r="L8852" i="1"/>
  <c r="N8851" i="1"/>
  <c r="L8755" i="1"/>
  <c r="K8775" i="1"/>
  <c r="P8777" i="1"/>
  <c r="N8809" i="1"/>
  <c r="K8808" i="1"/>
  <c r="M8809" i="1"/>
  <c r="O8807" i="1"/>
  <c r="L8809" i="1"/>
  <c r="N8807" i="1"/>
  <c r="K8809" i="1"/>
  <c r="M8807" i="1"/>
  <c r="N8808" i="1"/>
  <c r="K8807" i="1"/>
  <c r="L8812" i="1"/>
  <c r="P8815" i="1"/>
  <c r="N8857" i="1"/>
  <c r="K8856" i="1"/>
  <c r="M8857" i="1"/>
  <c r="O8855" i="1"/>
  <c r="K8857" i="1"/>
  <c r="M8855" i="1"/>
  <c r="O8856" i="1"/>
  <c r="N8856" i="1"/>
  <c r="M8856" i="1"/>
  <c r="L8856" i="1"/>
  <c r="N8855" i="1"/>
  <c r="O8857" i="1"/>
  <c r="K8855" i="1"/>
  <c r="K8804" i="1"/>
  <c r="R8819" i="1"/>
  <c r="R8820" i="1"/>
  <c r="R8821" i="1"/>
  <c r="E8823" i="1"/>
  <c r="O8823" i="1"/>
  <c r="N8824" i="1"/>
  <c r="M8825" i="1"/>
  <c r="O8859" i="1"/>
  <c r="P8861" i="1"/>
  <c r="P8863" i="1"/>
  <c r="N8865" i="1"/>
  <c r="K8913" i="1"/>
  <c r="Q8911" i="1"/>
  <c r="Q8912" i="1"/>
  <c r="P8911" i="1"/>
  <c r="Q8913" i="1"/>
  <c r="P8912" i="1"/>
  <c r="O8911" i="1"/>
  <c r="P8913" i="1"/>
  <c r="O8912" i="1"/>
  <c r="N8911" i="1"/>
  <c r="N8913" i="1"/>
  <c r="M8912" i="1"/>
  <c r="L8911" i="1"/>
  <c r="O8913" i="1"/>
  <c r="E8919" i="1"/>
  <c r="E8920" i="1"/>
  <c r="M8804" i="1"/>
  <c r="L8819" i="1"/>
  <c r="L8820" i="1"/>
  <c r="L8821" i="1"/>
  <c r="Q8823" i="1"/>
  <c r="P8824" i="1"/>
  <c r="O8825" i="1"/>
  <c r="M8860" i="1"/>
  <c r="K8864" i="1"/>
  <c r="K8911" i="1"/>
  <c r="D8916" i="1"/>
  <c r="N8804" i="1"/>
  <c r="R8823" i="1"/>
  <c r="Q8824" i="1"/>
  <c r="P8825" i="1"/>
  <c r="M8864" i="1"/>
  <c r="M8911" i="1"/>
  <c r="E8924" i="1"/>
  <c r="K8801" i="1"/>
  <c r="K8803" i="1"/>
  <c r="K8805" i="1"/>
  <c r="N8819" i="1"/>
  <c r="N8820" i="1"/>
  <c r="N8821" i="1"/>
  <c r="K8823" i="1"/>
  <c r="S8823" i="1"/>
  <c r="R8824" i="1"/>
  <c r="Q8825" i="1"/>
  <c r="M8861" i="1"/>
  <c r="K8860" i="1"/>
  <c r="L8861" i="1"/>
  <c r="P8859" i="1"/>
  <c r="P8860" i="1"/>
  <c r="N8859" i="1"/>
  <c r="O8860" i="1"/>
  <c r="K8912" i="1"/>
  <c r="L8803" i="1"/>
  <c r="O8819" i="1"/>
  <c r="O8820" i="1"/>
  <c r="L8823" i="1"/>
  <c r="K8824" i="1"/>
  <c r="S8824" i="1"/>
  <c r="L8845" i="1"/>
  <c r="L8844" i="1"/>
  <c r="K8859" i="1"/>
  <c r="K8861" i="1"/>
  <c r="P8865" i="1"/>
  <c r="O8864" i="1"/>
  <c r="N8863" i="1"/>
  <c r="O8865" i="1"/>
  <c r="N8864" i="1"/>
  <c r="M8863" i="1"/>
  <c r="M8865" i="1"/>
  <c r="L8864" i="1"/>
  <c r="K8863" i="1"/>
  <c r="Q8864" i="1"/>
  <c r="L8912" i="1"/>
  <c r="N8912" i="1"/>
  <c r="R8867" i="1"/>
  <c r="R8868" i="1"/>
  <c r="R8869" i="1"/>
  <c r="E8871" i="1"/>
  <c r="O8871" i="1"/>
  <c r="N8872" i="1"/>
  <c r="M8873" i="1"/>
  <c r="K8893" i="1"/>
  <c r="N8900" i="1"/>
  <c r="O8907" i="1"/>
  <c r="K8909" i="1"/>
  <c r="R8919" i="1"/>
  <c r="Q8920" i="1"/>
  <c r="P8921" i="1"/>
  <c r="L8867" i="1"/>
  <c r="L8868" i="1"/>
  <c r="L8869" i="1"/>
  <c r="Q8871" i="1"/>
  <c r="P8872" i="1"/>
  <c r="O8873" i="1"/>
  <c r="L8897" i="1"/>
  <c r="L8899" i="1"/>
  <c r="L8901" i="1"/>
  <c r="K8908" i="1"/>
  <c r="M8909" i="1"/>
  <c r="O8915" i="1"/>
  <c r="O8916" i="1"/>
  <c r="O8917" i="1"/>
  <c r="L8919" i="1"/>
  <c r="K8920" i="1"/>
  <c r="S8920" i="1"/>
  <c r="R8921" i="1"/>
  <c r="R8871" i="1"/>
  <c r="Q8872" i="1"/>
  <c r="P8873" i="1"/>
  <c r="M8899" i="1"/>
  <c r="M8901" i="1"/>
  <c r="L8908" i="1"/>
  <c r="N8909" i="1"/>
  <c r="P8915" i="1"/>
  <c r="P8916" i="1"/>
  <c r="P8917" i="1"/>
  <c r="M8919" i="1"/>
  <c r="L8920" i="1"/>
  <c r="K8921" i="1"/>
  <c r="S8921" i="1"/>
  <c r="E8923" i="1"/>
  <c r="K8849" i="1"/>
  <c r="N8867" i="1"/>
  <c r="N8868" i="1"/>
  <c r="N8869" i="1"/>
  <c r="K8871" i="1"/>
  <c r="S8871" i="1"/>
  <c r="R8872" i="1"/>
  <c r="Q8873" i="1"/>
  <c r="K8891" i="1"/>
  <c r="L8895" i="1"/>
  <c r="N8899" i="1"/>
  <c r="N8901" i="1"/>
  <c r="K8907" i="1"/>
  <c r="M8908" i="1"/>
  <c r="O8909" i="1"/>
  <c r="Q8915" i="1"/>
  <c r="Q8916" i="1"/>
  <c r="Q8917" i="1"/>
  <c r="N8919" i="1"/>
  <c r="M8920" i="1"/>
  <c r="L8921" i="1"/>
  <c r="O8867" i="1"/>
  <c r="O8868" i="1"/>
  <c r="L8871" i="1"/>
  <c r="K8872" i="1"/>
  <c r="S8872" i="1"/>
  <c r="L8907" i="1"/>
  <c r="N8908" i="1"/>
  <c r="R8915" i="1"/>
  <c r="R8916" i="1"/>
  <c r="O8919" i="1"/>
  <c r="N8920" i="1"/>
  <c r="K4864" i="1"/>
  <c r="M4863" i="1"/>
  <c r="L4863" i="1"/>
  <c r="M4865" i="1"/>
  <c r="K4863" i="1"/>
  <c r="K4865" i="1"/>
  <c r="M4864" i="1"/>
  <c r="L4956" i="1"/>
  <c r="K4956" i="1"/>
  <c r="L4955" i="1"/>
  <c r="K4955" i="1"/>
  <c r="L4957" i="1"/>
  <c r="D9833" i="1"/>
  <c r="D9835" i="1"/>
  <c r="J9704" i="1"/>
  <c r="M9333" i="1"/>
  <c r="K9345" i="1"/>
  <c r="R9348" i="1"/>
  <c r="S9352" i="1"/>
  <c r="M9388" i="1"/>
  <c r="O9400" i="1"/>
  <c r="K9476" i="1"/>
  <c r="L9487" i="1"/>
  <c r="Q9493" i="1"/>
  <c r="K9496" i="1"/>
  <c r="S9497" i="1"/>
  <c r="N9532" i="1"/>
  <c r="R9539" i="1"/>
  <c r="K9571" i="1"/>
  <c r="M9575" i="1"/>
  <c r="M9583" i="1"/>
  <c r="Q9593" i="1"/>
  <c r="D9595" i="1"/>
  <c r="K9631" i="1"/>
  <c r="J9656" i="1"/>
  <c r="K9661" i="1"/>
  <c r="K9664" i="1"/>
  <c r="N9672" i="1"/>
  <c r="M9675" i="1"/>
  <c r="L9679" i="1"/>
  <c r="M9684" i="1"/>
  <c r="D9689" i="1"/>
  <c r="D9691" i="1"/>
  <c r="O8955" i="1"/>
  <c r="M8963" i="1"/>
  <c r="P8964" i="1"/>
  <c r="E8972" i="1"/>
  <c r="K8969" i="1"/>
  <c r="K8991" i="1"/>
  <c r="L8996" i="1"/>
  <c r="P9004" i="1"/>
  <c r="M9015" i="1"/>
  <c r="O9016" i="1"/>
  <c r="Q9017" i="1"/>
  <c r="L9039" i="1"/>
  <c r="L9044" i="1"/>
  <c r="M9052" i="1"/>
  <c r="P9053" i="1"/>
  <c r="N9055" i="1"/>
  <c r="O9057" i="1"/>
  <c r="O9059" i="1"/>
  <c r="K9064" i="1"/>
  <c r="M9065" i="1"/>
  <c r="D9066" i="1"/>
  <c r="L9085" i="1"/>
  <c r="L9088" i="1"/>
  <c r="K9103" i="1"/>
  <c r="N9104" i="1"/>
  <c r="K9131" i="1"/>
  <c r="R9157" i="1"/>
  <c r="Q9157" i="1"/>
  <c r="P9156" i="1"/>
  <c r="O9155" i="1"/>
  <c r="N9157" i="1"/>
  <c r="M9156" i="1"/>
  <c r="M9157" i="1"/>
  <c r="L9156" i="1"/>
  <c r="K9155" i="1"/>
  <c r="O9156" i="1"/>
  <c r="L9281" i="1"/>
  <c r="K9280" i="1"/>
  <c r="M9279" i="1"/>
  <c r="L9279" i="1"/>
  <c r="K9279" i="1"/>
  <c r="K9281" i="1"/>
  <c r="M9280" i="1"/>
  <c r="D4840" i="1"/>
  <c r="L4864" i="1"/>
  <c r="K4957" i="1"/>
  <c r="S4998" i="1"/>
  <c r="J5001" i="1"/>
  <c r="O5001" i="1"/>
  <c r="J4999" i="1"/>
  <c r="J5000" i="1"/>
  <c r="M5021" i="1"/>
  <c r="K5020" i="1"/>
  <c r="L5021" i="1"/>
  <c r="P5019" i="1"/>
  <c r="P5020" i="1"/>
  <c r="N5019" i="1"/>
  <c r="P5021" i="1"/>
  <c r="N5020" i="1"/>
  <c r="L5019" i="1"/>
  <c r="O5021" i="1"/>
  <c r="M5020" i="1"/>
  <c r="K5019" i="1"/>
  <c r="N5021" i="1"/>
  <c r="K5021" i="1"/>
  <c r="O5020" i="1"/>
  <c r="O5019" i="1"/>
  <c r="M5019" i="1"/>
  <c r="N4933" i="1"/>
  <c r="N4932" i="1"/>
  <c r="N4931" i="1"/>
  <c r="M4933" i="1"/>
  <c r="M4932" i="1"/>
  <c r="M4931" i="1"/>
  <c r="L4933" i="1"/>
  <c r="L4932" i="1"/>
  <c r="L4931" i="1"/>
  <c r="K4933" i="1"/>
  <c r="K4932" i="1"/>
  <c r="K4931" i="1"/>
  <c r="Q4933" i="1"/>
  <c r="Q4932" i="1"/>
  <c r="Q4931" i="1"/>
  <c r="P4933" i="1"/>
  <c r="P4932" i="1"/>
  <c r="P4931" i="1"/>
  <c r="L9719" i="1"/>
  <c r="N9345" i="1"/>
  <c r="K9353" i="1"/>
  <c r="D9357" i="1"/>
  <c r="K9375" i="1"/>
  <c r="P9388" i="1"/>
  <c r="D9444" i="1"/>
  <c r="N9487" i="1"/>
  <c r="M9496" i="1"/>
  <c r="D9496" i="1"/>
  <c r="O9532" i="1"/>
  <c r="O9540" i="1"/>
  <c r="K9567" i="1"/>
  <c r="O9575" i="1"/>
  <c r="Q9583" i="1"/>
  <c r="R9593" i="1"/>
  <c r="K9611" i="1"/>
  <c r="P9632" i="1"/>
  <c r="D9640" i="1"/>
  <c r="K9673" i="1"/>
  <c r="O8956" i="1"/>
  <c r="O8963" i="1"/>
  <c r="Q8964" i="1"/>
  <c r="N8969" i="1"/>
  <c r="L8991" i="1"/>
  <c r="M8996" i="1"/>
  <c r="K9003" i="1"/>
  <c r="L9005" i="1"/>
  <c r="L9012" i="1"/>
  <c r="O9013" i="1"/>
  <c r="D9013" i="1"/>
  <c r="N9015" i="1"/>
  <c r="P9016" i="1"/>
  <c r="R9017" i="1"/>
  <c r="K9040" i="1"/>
  <c r="M9044" i="1"/>
  <c r="K9047" i="1"/>
  <c r="K9051" i="1"/>
  <c r="N9052" i="1"/>
  <c r="Q9055" i="1"/>
  <c r="P9057" i="1"/>
  <c r="Q9059" i="1"/>
  <c r="K9063" i="1"/>
  <c r="M9064" i="1"/>
  <c r="N9065" i="1"/>
  <c r="Q9078" i="1"/>
  <c r="P9078" i="1" s="1"/>
  <c r="P9080" i="1" s="1"/>
  <c r="M9088" i="1"/>
  <c r="P9099" i="1"/>
  <c r="O9101" i="1"/>
  <c r="L9103" i="1"/>
  <c r="O9104" i="1"/>
  <c r="K9111" i="1"/>
  <c r="D9117" i="1"/>
  <c r="O9129" i="1"/>
  <c r="K9132" i="1"/>
  <c r="K9135" i="1"/>
  <c r="L9155" i="1"/>
  <c r="Q9156" i="1"/>
  <c r="N9188" i="1"/>
  <c r="L9188" i="1"/>
  <c r="M9187" i="1"/>
  <c r="L9187" i="1"/>
  <c r="L9280" i="1"/>
  <c r="L4865" i="1"/>
  <c r="R4902" i="1"/>
  <c r="R4931" i="1"/>
  <c r="E4984" i="1"/>
  <c r="E4987" i="1"/>
  <c r="L5020" i="1"/>
  <c r="P9489" i="1"/>
  <c r="P9105" i="1"/>
  <c r="N9496" i="1"/>
  <c r="M9103" i="1"/>
  <c r="Q9104" i="1"/>
  <c r="K9133" i="1"/>
  <c r="O9273" i="1"/>
  <c r="J9273" i="1"/>
  <c r="Q9273" i="1" s="1"/>
  <c r="J9272" i="1"/>
  <c r="J9271" i="1"/>
  <c r="S9270" i="1"/>
  <c r="S9271" i="1" s="1"/>
  <c r="O4932" i="1"/>
  <c r="M9104" i="1"/>
  <c r="P9487" i="1"/>
  <c r="K9041" i="1"/>
  <c r="M9712" i="1"/>
  <c r="D9739" i="1"/>
  <c r="K9331" i="1"/>
  <c r="M9339" i="1"/>
  <c r="N9351" i="1"/>
  <c r="M9353" i="1"/>
  <c r="K9372" i="1"/>
  <c r="M9376" i="1"/>
  <c r="N9435" i="1"/>
  <c r="L9443" i="1"/>
  <c r="Q9487" i="1"/>
  <c r="D9492" i="1"/>
  <c r="K9495" i="1"/>
  <c r="R9496" i="1"/>
  <c r="K9519" i="1"/>
  <c r="Q9541" i="1"/>
  <c r="M9567" i="1"/>
  <c r="O9576" i="1"/>
  <c r="N9584" i="1"/>
  <c r="L9587" i="1"/>
  <c r="D9592" i="1"/>
  <c r="O9633" i="1"/>
  <c r="O9673" i="1"/>
  <c r="D9684" i="1"/>
  <c r="N8957" i="1"/>
  <c r="Q8963" i="1"/>
  <c r="L8965" i="1"/>
  <c r="M8967" i="1"/>
  <c r="S8969" i="1"/>
  <c r="L8997" i="1"/>
  <c r="L8999" i="1"/>
  <c r="N9003" i="1"/>
  <c r="N9005" i="1"/>
  <c r="Q9015" i="1"/>
  <c r="S9016" i="1"/>
  <c r="L9045" i="1"/>
  <c r="O9048" i="1"/>
  <c r="L9056" i="1"/>
  <c r="Q9060" i="1"/>
  <c r="N9103" i="1"/>
  <c r="K9105" i="1"/>
  <c r="D9113" i="1"/>
  <c r="L9133" i="1"/>
  <c r="P9148" i="1"/>
  <c r="O9148" i="1"/>
  <c r="E9207" i="1"/>
  <c r="O4825" i="1"/>
  <c r="L4824" i="1"/>
  <c r="N4825" i="1"/>
  <c r="K4824" i="1"/>
  <c r="M4825" i="1"/>
  <c r="O4823" i="1"/>
  <c r="L4825" i="1"/>
  <c r="N4823" i="1"/>
  <c r="O4824" i="1"/>
  <c r="L4823" i="1"/>
  <c r="N4824" i="1"/>
  <c r="K4823" i="1"/>
  <c r="R4932" i="1"/>
  <c r="O4985" i="1"/>
  <c r="P4984" i="1"/>
  <c r="Q4983" i="1"/>
  <c r="N4985" i="1"/>
  <c r="O4984" i="1"/>
  <c r="P4983" i="1"/>
  <c r="L4985" i="1"/>
  <c r="M4984" i="1"/>
  <c r="N4983" i="1"/>
  <c r="R4985" i="1"/>
  <c r="S4984" i="1"/>
  <c r="K4984" i="1"/>
  <c r="L4983" i="1"/>
  <c r="Q4985" i="1"/>
  <c r="R4984" i="1"/>
  <c r="S4983" i="1"/>
  <c r="K4983" i="1"/>
  <c r="K4985" i="1"/>
  <c r="Q4984" i="1"/>
  <c r="N4984" i="1"/>
  <c r="L4984" i="1"/>
  <c r="S4985" i="1"/>
  <c r="O4983" i="1"/>
  <c r="P4985" i="1"/>
  <c r="M4983" i="1"/>
  <c r="E9064" i="1"/>
  <c r="M9331" i="1"/>
  <c r="P9339" i="1"/>
  <c r="M9343" i="1"/>
  <c r="O9351" i="1"/>
  <c r="S9353" i="1"/>
  <c r="K9432" i="1"/>
  <c r="K9436" i="1"/>
  <c r="O9443" i="1"/>
  <c r="Q9488" i="1"/>
  <c r="L9495" i="1"/>
  <c r="K9497" i="1"/>
  <c r="M9520" i="1"/>
  <c r="R9541" i="1"/>
  <c r="L9568" i="1"/>
  <c r="L9577" i="1"/>
  <c r="L9589" i="1"/>
  <c r="D9636" i="1"/>
  <c r="D9690" i="1"/>
  <c r="O8937" i="1"/>
  <c r="N8948" i="1"/>
  <c r="K8964" i="1"/>
  <c r="M8965" i="1"/>
  <c r="Q8967" i="1"/>
  <c r="K8995" i="1"/>
  <c r="M8997" i="1"/>
  <c r="P9003" i="1"/>
  <c r="N9011" i="1"/>
  <c r="P9012" i="1"/>
  <c r="S9015" i="1"/>
  <c r="K9017" i="1"/>
  <c r="K9043" i="1"/>
  <c r="N9045" i="1"/>
  <c r="N9051" i="1"/>
  <c r="K9053" i="1"/>
  <c r="O9056" i="1"/>
  <c r="N9061" i="1"/>
  <c r="D9063" i="1"/>
  <c r="O9063" i="1"/>
  <c r="P9064" i="1"/>
  <c r="R9065" i="1"/>
  <c r="D9069" i="1"/>
  <c r="J9080" i="1"/>
  <c r="K9083" i="1"/>
  <c r="N9100" i="1"/>
  <c r="P9103" i="1"/>
  <c r="M9105" i="1"/>
  <c r="N9112" i="1"/>
  <c r="L9136" i="1"/>
  <c r="O9147" i="1"/>
  <c r="P9155" i="1"/>
  <c r="O9157" i="1"/>
  <c r="E9164" i="1"/>
  <c r="O9240" i="1"/>
  <c r="O9239" i="1"/>
  <c r="D9255" i="1"/>
  <c r="M4823" i="1"/>
  <c r="O4933" i="1"/>
  <c r="E4988" i="1"/>
  <c r="R4983" i="1"/>
  <c r="E4983" i="1"/>
  <c r="K8993" i="1"/>
  <c r="Q9727" i="1"/>
  <c r="D9732" i="1"/>
  <c r="N9331" i="1"/>
  <c r="L9340" i="1"/>
  <c r="P9436" i="1"/>
  <c r="N9444" i="1"/>
  <c r="K9489" i="1"/>
  <c r="M9495" i="1"/>
  <c r="L9497" i="1"/>
  <c r="M9577" i="1"/>
  <c r="M9589" i="1"/>
  <c r="L8964" i="1"/>
  <c r="O8965" i="1"/>
  <c r="S8967" i="1"/>
  <c r="K9016" i="1"/>
  <c r="L9017" i="1"/>
  <c r="O9061" i="1"/>
  <c r="S9080" i="1"/>
  <c r="Q9103" i="1"/>
  <c r="N9105" i="1"/>
  <c r="K4913" i="1"/>
  <c r="M4912" i="1"/>
  <c r="S4904" i="1" s="1"/>
  <c r="L4912" i="1"/>
  <c r="K4912" i="1"/>
  <c r="L4911" i="1"/>
  <c r="M4913" i="1"/>
  <c r="K4911" i="1"/>
  <c r="R4933" i="1"/>
  <c r="O8969" i="1"/>
  <c r="M9728" i="1"/>
  <c r="K9332" i="1"/>
  <c r="O9341" i="1"/>
  <c r="D9352" i="1"/>
  <c r="D9398" i="1"/>
  <c r="M9437" i="1"/>
  <c r="D9453" i="1"/>
  <c r="O9495" i="1"/>
  <c r="M9497" i="1"/>
  <c r="D9497" i="1"/>
  <c r="D9499" i="1"/>
  <c r="D9548" i="1"/>
  <c r="K9575" i="1"/>
  <c r="M8955" i="1"/>
  <c r="K8963" i="1"/>
  <c r="M8964" i="1"/>
  <c r="P8965" i="1"/>
  <c r="D8965" i="1"/>
  <c r="K9015" i="1"/>
  <c r="L9016" i="1"/>
  <c r="N9017" i="1"/>
  <c r="L9104" i="1"/>
  <c r="O9105" i="1"/>
  <c r="E9111" i="1"/>
  <c r="E4840" i="1"/>
  <c r="L4981" i="1"/>
  <c r="L4980" i="1"/>
  <c r="L4979" i="1"/>
  <c r="K4981" i="1"/>
  <c r="K4980" i="1"/>
  <c r="K4979" i="1"/>
  <c r="Q4981" i="1"/>
  <c r="Q4980" i="1"/>
  <c r="Q4979" i="1"/>
  <c r="O4981" i="1"/>
  <c r="O4980" i="1"/>
  <c r="O4979" i="1"/>
  <c r="N4981" i="1"/>
  <c r="N4980" i="1"/>
  <c r="N4979" i="1"/>
  <c r="M4981" i="1"/>
  <c r="R4980" i="1"/>
  <c r="P4980" i="1"/>
  <c r="M4980" i="1"/>
  <c r="P4979" i="1"/>
  <c r="R4981" i="1"/>
  <c r="M4979" i="1"/>
  <c r="Q9160" i="1"/>
  <c r="D9165" i="1"/>
  <c r="L9192" i="1"/>
  <c r="D9207" i="1"/>
  <c r="N9209" i="1"/>
  <c r="D9209" i="1"/>
  <c r="D9211" i="1"/>
  <c r="M9232" i="1"/>
  <c r="L9243" i="1"/>
  <c r="L9245" i="1"/>
  <c r="O9256" i="1"/>
  <c r="D9258" i="1"/>
  <c r="N9285" i="1"/>
  <c r="K9289" i="1"/>
  <c r="N9291" i="1"/>
  <c r="M9299" i="1"/>
  <c r="M9301" i="1"/>
  <c r="Q9303" i="1"/>
  <c r="D9306" i="1"/>
  <c r="R4835" i="1"/>
  <c r="R4836" i="1"/>
  <c r="R4837" i="1"/>
  <c r="O4839" i="1"/>
  <c r="N4840" i="1"/>
  <c r="M4841" i="1"/>
  <c r="N4868" i="1"/>
  <c r="R4887" i="1"/>
  <c r="Q4888" i="1"/>
  <c r="P4889" i="1"/>
  <c r="M4915" i="1"/>
  <c r="M4917" i="1"/>
  <c r="L4920" i="1"/>
  <c r="O4921" i="1"/>
  <c r="L4924" i="1"/>
  <c r="N4925" i="1"/>
  <c r="O4927" i="1"/>
  <c r="P4928" i="1"/>
  <c r="Q4929" i="1"/>
  <c r="M4935" i="1"/>
  <c r="L4936" i="1"/>
  <c r="K4937" i="1"/>
  <c r="S4937" i="1"/>
  <c r="D4988" i="1"/>
  <c r="N5012" i="1"/>
  <c r="S9161" i="1"/>
  <c r="N9192" i="1"/>
  <c r="P9209" i="1"/>
  <c r="K9233" i="1"/>
  <c r="K9237" i="1"/>
  <c r="M9243" i="1"/>
  <c r="O9245" i="1"/>
  <c r="R9252" i="1"/>
  <c r="K9255" i="1"/>
  <c r="R9256" i="1"/>
  <c r="L9289" i="1"/>
  <c r="O9291" i="1"/>
  <c r="Q9295" i="1"/>
  <c r="O9297" i="1"/>
  <c r="N9299" i="1"/>
  <c r="N9301" i="1"/>
  <c r="S9303" i="1"/>
  <c r="K4812" i="1"/>
  <c r="L4820" i="1"/>
  <c r="M4827" i="1"/>
  <c r="O4828" i="1"/>
  <c r="K4832" i="1"/>
  <c r="L4833" i="1"/>
  <c r="K4835" i="1"/>
  <c r="K4836" i="1"/>
  <c r="K4837" i="1"/>
  <c r="P4839" i="1"/>
  <c r="O4840" i="1"/>
  <c r="N4841" i="1"/>
  <c r="L4861" i="1"/>
  <c r="K4867" i="1"/>
  <c r="K4869" i="1"/>
  <c r="O4871" i="1"/>
  <c r="M4873" i="1"/>
  <c r="P4875" i="1"/>
  <c r="L4877" i="1"/>
  <c r="M4879" i="1"/>
  <c r="N4880" i="1"/>
  <c r="O4881" i="1"/>
  <c r="N4883" i="1"/>
  <c r="N4884" i="1"/>
  <c r="N4885" i="1"/>
  <c r="K4887" i="1"/>
  <c r="S4887" i="1"/>
  <c r="R4888" i="1"/>
  <c r="Q4889" i="1"/>
  <c r="M4920" i="1"/>
  <c r="M4964" i="1"/>
  <c r="L4964" i="1"/>
  <c r="L4965" i="1"/>
  <c r="L4963" i="1"/>
  <c r="N4965" i="1"/>
  <c r="P4972" i="1"/>
  <c r="N4971" i="1"/>
  <c r="O4972" i="1"/>
  <c r="M4971" i="1"/>
  <c r="O4973" i="1"/>
  <c r="M4972" i="1"/>
  <c r="K4971" i="1"/>
  <c r="M4973" i="1"/>
  <c r="K4972" i="1"/>
  <c r="L4973" i="1"/>
  <c r="P4971" i="1"/>
  <c r="R5046" i="1"/>
  <c r="L9193" i="1"/>
  <c r="P9243" i="1"/>
  <c r="Q9253" i="1"/>
  <c r="O9255" i="1"/>
  <c r="M9257" i="1"/>
  <c r="M9292" i="1"/>
  <c r="L9300" i="1"/>
  <c r="R9304" i="1"/>
  <c r="K4813" i="1"/>
  <c r="N4820" i="1"/>
  <c r="O4827" i="1"/>
  <c r="K4829" i="1"/>
  <c r="M4835" i="1"/>
  <c r="M4836" i="1"/>
  <c r="M4837" i="1"/>
  <c r="R4839" i="1"/>
  <c r="Q4840" i="1"/>
  <c r="P4841" i="1"/>
  <c r="M4867" i="1"/>
  <c r="M4869" i="1"/>
  <c r="L4876" i="1"/>
  <c r="N4877" i="1"/>
  <c r="O4879" i="1"/>
  <c r="P4880" i="1"/>
  <c r="Q4881" i="1"/>
  <c r="P4883" i="1"/>
  <c r="P4884" i="1"/>
  <c r="P4885" i="1"/>
  <c r="M4887" i="1"/>
  <c r="L4888" i="1"/>
  <c r="K4889" i="1"/>
  <c r="S4889" i="1"/>
  <c r="E4891" i="1"/>
  <c r="O4905" i="1"/>
  <c r="K4908" i="1"/>
  <c r="L4916" i="1"/>
  <c r="L4919" i="1"/>
  <c r="O4920" i="1"/>
  <c r="K4928" i="1"/>
  <c r="L4929" i="1"/>
  <c r="P4935" i="1"/>
  <c r="O4936" i="1"/>
  <c r="N4937" i="1"/>
  <c r="M4963" i="1"/>
  <c r="O4971" i="1"/>
  <c r="D4987" i="1"/>
  <c r="M9184" i="1"/>
  <c r="K9191" i="1"/>
  <c r="N9193" i="1"/>
  <c r="K9197" i="1"/>
  <c r="D9204" i="1"/>
  <c r="D9206" i="1"/>
  <c r="L9207" i="1"/>
  <c r="D9210" i="1"/>
  <c r="K9231" i="1"/>
  <c r="M9244" i="1"/>
  <c r="P9255" i="1"/>
  <c r="N9257" i="1"/>
  <c r="D9257" i="1"/>
  <c r="D9259" i="1"/>
  <c r="K9283" i="1"/>
  <c r="P9292" i="1"/>
  <c r="N9296" i="1"/>
  <c r="M9300" i="1"/>
  <c r="P9305" i="1"/>
  <c r="D9307" i="1"/>
  <c r="K4817" i="1"/>
  <c r="K4819" i="1"/>
  <c r="K4821" i="1"/>
  <c r="P4827" i="1"/>
  <c r="L4829" i="1"/>
  <c r="M4831" i="1"/>
  <c r="N4832" i="1"/>
  <c r="O4833" i="1"/>
  <c r="N4835" i="1"/>
  <c r="N4836" i="1"/>
  <c r="N4837" i="1"/>
  <c r="K4839" i="1"/>
  <c r="S4839" i="1"/>
  <c r="R4840" i="1"/>
  <c r="Q4841" i="1"/>
  <c r="K4859" i="1"/>
  <c r="N4867" i="1"/>
  <c r="N4869" i="1"/>
  <c r="K4875" i="1"/>
  <c r="M4876" i="1"/>
  <c r="O4877" i="1"/>
  <c r="P4879" i="1"/>
  <c r="Q4880" i="1"/>
  <c r="Q4883" i="1"/>
  <c r="Q4884" i="1"/>
  <c r="Q4885" i="1"/>
  <c r="N4887" i="1"/>
  <c r="M4888" i="1"/>
  <c r="L4889" i="1"/>
  <c r="L4908" i="1"/>
  <c r="M4916" i="1"/>
  <c r="M4919" i="1"/>
  <c r="K4921" i="1"/>
  <c r="N4923" i="1"/>
  <c r="P4924" i="1"/>
  <c r="K4927" i="1"/>
  <c r="L4928" i="1"/>
  <c r="M4929" i="1"/>
  <c r="Q4935" i="1"/>
  <c r="P4936" i="1"/>
  <c r="O4937" i="1"/>
  <c r="N4963" i="1"/>
  <c r="L4972" i="1"/>
  <c r="O5068" i="1"/>
  <c r="M5067" i="1"/>
  <c r="P5069" i="1"/>
  <c r="N5068" i="1"/>
  <c r="L5067" i="1"/>
  <c r="O5069" i="1"/>
  <c r="M5068" i="1"/>
  <c r="K5067" i="1"/>
  <c r="L5069" i="1"/>
  <c r="P5067" i="1"/>
  <c r="L5068" i="1"/>
  <c r="K5068" i="1"/>
  <c r="O5067" i="1"/>
  <c r="N5067" i="1"/>
  <c r="M5069" i="1"/>
  <c r="K5069" i="1"/>
  <c r="L5169" i="1"/>
  <c r="K5168" i="1"/>
  <c r="M5169" i="1"/>
  <c r="Q5167" i="1"/>
  <c r="K5169" i="1"/>
  <c r="P5167" i="1"/>
  <c r="Q5168" i="1"/>
  <c r="O5167" i="1"/>
  <c r="P5168" i="1"/>
  <c r="N5167" i="1"/>
  <c r="Q5169" i="1"/>
  <c r="O5168" i="1"/>
  <c r="M5167" i="1"/>
  <c r="P5169" i="1"/>
  <c r="N5168" i="1"/>
  <c r="L5167" i="1"/>
  <c r="O5169" i="1"/>
  <c r="M5168" i="1"/>
  <c r="K5167" i="1"/>
  <c r="N5169" i="1"/>
  <c r="L5168" i="1"/>
  <c r="L9185" i="1"/>
  <c r="L9191" i="1"/>
  <c r="O9193" i="1"/>
  <c r="K9229" i="1"/>
  <c r="L9231" i="1"/>
  <c r="N9244" i="1"/>
  <c r="S9255" i="1"/>
  <c r="Q9257" i="1"/>
  <c r="L9277" i="1"/>
  <c r="N9283" i="1"/>
  <c r="M9287" i="1"/>
  <c r="K9293" i="1"/>
  <c r="K9295" i="1"/>
  <c r="Q9296" i="1"/>
  <c r="N9300" i="1"/>
  <c r="E9308" i="1"/>
  <c r="Q9305" i="1"/>
  <c r="L4819" i="1"/>
  <c r="L4821" i="1"/>
  <c r="K4828" i="1"/>
  <c r="M4829" i="1"/>
  <c r="N4831" i="1"/>
  <c r="O4832" i="1"/>
  <c r="P4833" i="1"/>
  <c r="O4835" i="1"/>
  <c r="O4836" i="1"/>
  <c r="O4837" i="1"/>
  <c r="L4839" i="1"/>
  <c r="K4840" i="1"/>
  <c r="S4840" i="1"/>
  <c r="R4841" i="1"/>
  <c r="L4859" i="1"/>
  <c r="K4868" i="1"/>
  <c r="R4883" i="1"/>
  <c r="R4884" i="1"/>
  <c r="R4885" i="1"/>
  <c r="O4887" i="1"/>
  <c r="N4888" i="1"/>
  <c r="M4889" i="1"/>
  <c r="K4909" i="1"/>
  <c r="N4916" i="1"/>
  <c r="N4919" i="1"/>
  <c r="L4921" i="1"/>
  <c r="L4927" i="1"/>
  <c r="M4928" i="1"/>
  <c r="N4929" i="1"/>
  <c r="R4935" i="1"/>
  <c r="Q4936" i="1"/>
  <c r="P4937" i="1"/>
  <c r="K4964" i="1"/>
  <c r="N4972" i="1"/>
  <c r="D4989" i="1"/>
  <c r="L5013" i="1"/>
  <c r="L5011" i="1"/>
  <c r="K5013" i="1"/>
  <c r="K5011" i="1"/>
  <c r="M5012" i="1"/>
  <c r="K5012" i="1"/>
  <c r="N5013" i="1"/>
  <c r="N5011" i="1"/>
  <c r="P5068" i="1"/>
  <c r="E5080" i="1"/>
  <c r="O9244" i="1"/>
  <c r="L9293" i="1"/>
  <c r="Q9300" i="1"/>
  <c r="M4819" i="1"/>
  <c r="L4828" i="1"/>
  <c r="O4831" i="1"/>
  <c r="P4832" i="1"/>
  <c r="P4835" i="1"/>
  <c r="P4836" i="1"/>
  <c r="M4839" i="1"/>
  <c r="L4840" i="1"/>
  <c r="K4841" i="1"/>
  <c r="E4843" i="1"/>
  <c r="M4875" i="1"/>
  <c r="K4880" i="1"/>
  <c r="K4883" i="1"/>
  <c r="K4884" i="1"/>
  <c r="P4887" i="1"/>
  <c r="O4888" i="1"/>
  <c r="K4915" i="1"/>
  <c r="O4919" i="1"/>
  <c r="P4923" i="1"/>
  <c r="M4927" i="1"/>
  <c r="N4928" i="1"/>
  <c r="K4935" i="1"/>
  <c r="S4935" i="1"/>
  <c r="R4936" i="1"/>
  <c r="N4964" i="1"/>
  <c r="K4973" i="1"/>
  <c r="L5005" i="1"/>
  <c r="L5004" i="1"/>
  <c r="L5003" i="1"/>
  <c r="K5003" i="1"/>
  <c r="M5011" i="1"/>
  <c r="N5069" i="1"/>
  <c r="O4967" i="1"/>
  <c r="M4969" i="1"/>
  <c r="M5016" i="1"/>
  <c r="Q5031" i="1"/>
  <c r="L5033" i="1"/>
  <c r="L5057" i="1"/>
  <c r="Q5049" i="1" s="1"/>
  <c r="K5080" i="1"/>
  <c r="D5080" i="1"/>
  <c r="L5101" i="1"/>
  <c r="K5101" i="1"/>
  <c r="L5100" i="1"/>
  <c r="K5100" i="1"/>
  <c r="K5099" i="1"/>
  <c r="N5117" i="1"/>
  <c r="K4968" i="1"/>
  <c r="N4969" i="1"/>
  <c r="N4975" i="1"/>
  <c r="O4976" i="1"/>
  <c r="P4977" i="1"/>
  <c r="M5007" i="1"/>
  <c r="K5015" i="1"/>
  <c r="N5016" i="1"/>
  <c r="O5025" i="1"/>
  <c r="N5024" i="1"/>
  <c r="M5023" i="1"/>
  <c r="L5024" i="1"/>
  <c r="N5025" i="1"/>
  <c r="Q5027" i="1"/>
  <c r="R5031" i="1"/>
  <c r="M5033" i="1"/>
  <c r="M5060" i="1"/>
  <c r="D5079" i="1"/>
  <c r="P5080" i="1"/>
  <c r="L5099" i="1"/>
  <c r="P5124" i="1"/>
  <c r="R5190" i="1"/>
  <c r="E5272" i="1"/>
  <c r="O5337" i="1"/>
  <c r="J5337" i="1"/>
  <c r="J5335" i="1"/>
  <c r="J5336" i="1"/>
  <c r="S5334" i="1"/>
  <c r="M4968" i="1"/>
  <c r="P4975" i="1"/>
  <c r="Q4976" i="1"/>
  <c r="L5008" i="1"/>
  <c r="M5015" i="1"/>
  <c r="K5017" i="1"/>
  <c r="P5029" i="1"/>
  <c r="N5029" i="1"/>
  <c r="N5028" i="1"/>
  <c r="N5027" i="1"/>
  <c r="K5029" i="1"/>
  <c r="K5028" i="1"/>
  <c r="M5029" i="1"/>
  <c r="M5032" i="1"/>
  <c r="D5078" i="1"/>
  <c r="S5033" i="1"/>
  <c r="K5033" i="1"/>
  <c r="L5032" i="1"/>
  <c r="M5031" i="1"/>
  <c r="Q5033" i="1"/>
  <c r="R5032" i="1"/>
  <c r="S5031" i="1"/>
  <c r="K5031" i="1"/>
  <c r="N5033" i="1"/>
  <c r="O5032" i="1"/>
  <c r="P5031" i="1"/>
  <c r="N5032" i="1"/>
  <c r="R5033" i="1"/>
  <c r="K5056" i="1"/>
  <c r="M5055" i="1"/>
  <c r="L5055" i="1"/>
  <c r="K5057" i="1"/>
  <c r="S5049" i="1" s="1"/>
  <c r="E5079" i="1"/>
  <c r="N5081" i="1"/>
  <c r="O5080" i="1"/>
  <c r="P5079" i="1"/>
  <c r="M5081" i="1"/>
  <c r="N5080" i="1"/>
  <c r="O5079" i="1"/>
  <c r="L5081" i="1"/>
  <c r="M5080" i="1"/>
  <c r="N5079" i="1"/>
  <c r="S5081" i="1"/>
  <c r="K5081" i="1"/>
  <c r="L5080" i="1"/>
  <c r="M5079" i="1"/>
  <c r="Q5081" i="1"/>
  <c r="R5080" i="1"/>
  <c r="S5079" i="1"/>
  <c r="K5079" i="1"/>
  <c r="O5081" i="1"/>
  <c r="M5117" i="1"/>
  <c r="K5116" i="1"/>
  <c r="L5117" i="1"/>
  <c r="P5115" i="1"/>
  <c r="K5117" i="1"/>
  <c r="O5115" i="1"/>
  <c r="P5116" i="1"/>
  <c r="N5115" i="1"/>
  <c r="O5116" i="1"/>
  <c r="M5115" i="1"/>
  <c r="O5117" i="1"/>
  <c r="M5116" i="1"/>
  <c r="K5115" i="1"/>
  <c r="J5145" i="1"/>
  <c r="J5143" i="1"/>
  <c r="J5144" i="1"/>
  <c r="S5142" i="1"/>
  <c r="L4967" i="1"/>
  <c r="O4968" i="1"/>
  <c r="K4976" i="1"/>
  <c r="L4977" i="1"/>
  <c r="K5009" i="1"/>
  <c r="O5015" i="1"/>
  <c r="M5017" i="1"/>
  <c r="O5023" i="1"/>
  <c r="Q5024" i="1"/>
  <c r="L5027" i="1"/>
  <c r="M5028" i="1"/>
  <c r="Q5029" i="1"/>
  <c r="L5031" i="1"/>
  <c r="P5032" i="1"/>
  <c r="K5052" i="1"/>
  <c r="L5051" i="1"/>
  <c r="K5051" i="1"/>
  <c r="L5053" i="1"/>
  <c r="K5055" i="1"/>
  <c r="D5077" i="1"/>
  <c r="L5079" i="1"/>
  <c r="P5081" i="1"/>
  <c r="L5115" i="1"/>
  <c r="M4967" i="1"/>
  <c r="K4975" i="1"/>
  <c r="L4976" i="1"/>
  <c r="K5016" i="1"/>
  <c r="M5027" i="1"/>
  <c r="O5028" i="1"/>
  <c r="R5029" i="1"/>
  <c r="N5031" i="1"/>
  <c r="Q5032" i="1"/>
  <c r="L5056" i="1"/>
  <c r="L5060" i="1"/>
  <c r="K5060" i="1"/>
  <c r="N5061" i="1"/>
  <c r="N5059" i="1"/>
  <c r="K5061" i="1"/>
  <c r="K5059" i="1"/>
  <c r="Q5079" i="1"/>
  <c r="R5081" i="1"/>
  <c r="L5116" i="1"/>
  <c r="O5125" i="1"/>
  <c r="O5124" i="1"/>
  <c r="O5123" i="1"/>
  <c r="N5125" i="1"/>
  <c r="N5124" i="1"/>
  <c r="N5123" i="1"/>
  <c r="M5125" i="1"/>
  <c r="M5124" i="1"/>
  <c r="M5123" i="1"/>
  <c r="L5125" i="1"/>
  <c r="L5124" i="1"/>
  <c r="L5123" i="1"/>
  <c r="K5125" i="1"/>
  <c r="K5124" i="1"/>
  <c r="K5123" i="1"/>
  <c r="Q5125" i="1"/>
  <c r="Q5124" i="1"/>
  <c r="Q5123" i="1"/>
  <c r="O5063" i="1"/>
  <c r="M5065" i="1"/>
  <c r="M5071" i="1"/>
  <c r="N5072" i="1"/>
  <c r="O5073" i="1"/>
  <c r="N5075" i="1"/>
  <c r="N5076" i="1"/>
  <c r="N5077" i="1"/>
  <c r="L5103" i="1"/>
  <c r="N5107" i="1"/>
  <c r="N5109" i="1"/>
  <c r="M5112" i="1"/>
  <c r="P5119" i="1"/>
  <c r="Q5120" i="1"/>
  <c r="N5127" i="1"/>
  <c r="M5128" i="1"/>
  <c r="L5129" i="1"/>
  <c r="L5148" i="1"/>
  <c r="L5152" i="1"/>
  <c r="M5156" i="1"/>
  <c r="M5159" i="1"/>
  <c r="K5161" i="1"/>
  <c r="N5163" i="1"/>
  <c r="P5164" i="1"/>
  <c r="Q5171" i="1"/>
  <c r="R5175" i="1"/>
  <c r="R5176" i="1"/>
  <c r="M5205" i="1"/>
  <c r="M5203" i="1"/>
  <c r="K5205" i="1"/>
  <c r="K5203" i="1"/>
  <c r="L5204" i="1"/>
  <c r="Q5223" i="1"/>
  <c r="O5225" i="1"/>
  <c r="L5293" i="1"/>
  <c r="K5293" i="1"/>
  <c r="L5292" i="1"/>
  <c r="K5292" i="1"/>
  <c r="K5291" i="1"/>
  <c r="K5345" i="1"/>
  <c r="L5345" i="1"/>
  <c r="M5344" i="1"/>
  <c r="L5344" i="1"/>
  <c r="K5344" i="1"/>
  <c r="M5343" i="1"/>
  <c r="L5343" i="1"/>
  <c r="K5343" i="1"/>
  <c r="N5156" i="1"/>
  <c r="N5177" i="1"/>
  <c r="O5176" i="1"/>
  <c r="P5175" i="1"/>
  <c r="S5175" i="1"/>
  <c r="S5176" i="1"/>
  <c r="S5177" i="1"/>
  <c r="Q5289" i="1"/>
  <c r="E5083" i="1"/>
  <c r="E5082" i="1" s="1"/>
  <c r="O5097" i="1"/>
  <c r="K5104" i="1"/>
  <c r="K5120" i="1"/>
  <c r="L5121" i="1"/>
  <c r="K5155" i="1"/>
  <c r="K5157" i="1"/>
  <c r="K5173" i="1"/>
  <c r="K5172" i="1"/>
  <c r="K5171" i="1"/>
  <c r="L5172" i="1"/>
  <c r="M5173" i="1"/>
  <c r="K5175" i="1"/>
  <c r="K5176" i="1"/>
  <c r="K5177" i="1"/>
  <c r="O5209" i="1"/>
  <c r="L5208" i="1"/>
  <c r="M5209" i="1"/>
  <c r="O5207" i="1"/>
  <c r="O5208" i="1"/>
  <c r="L5207" i="1"/>
  <c r="L5209" i="1"/>
  <c r="R5238" i="1"/>
  <c r="E5271" i="1"/>
  <c r="N5273" i="1"/>
  <c r="O5272" i="1"/>
  <c r="P5271" i="1"/>
  <c r="M5273" i="1"/>
  <c r="N5272" i="1"/>
  <c r="O5271" i="1"/>
  <c r="L5273" i="1"/>
  <c r="M5272" i="1"/>
  <c r="N5271" i="1"/>
  <c r="S5273" i="1"/>
  <c r="K5273" i="1"/>
  <c r="L5272" i="1"/>
  <c r="M5271" i="1"/>
  <c r="Q5273" i="1"/>
  <c r="R5272" i="1"/>
  <c r="S5271" i="1"/>
  <c r="K5271" i="1"/>
  <c r="O5273" i="1"/>
  <c r="P5071" i="1"/>
  <c r="Q5072" i="1"/>
  <c r="Q5075" i="1"/>
  <c r="Q5076" i="1"/>
  <c r="Q5077" i="1"/>
  <c r="S5094" i="1"/>
  <c r="L5104" i="1"/>
  <c r="M5108" i="1"/>
  <c r="M5111" i="1"/>
  <c r="K5113" i="1"/>
  <c r="K5119" i="1"/>
  <c r="L5120" i="1"/>
  <c r="M5121" i="1"/>
  <c r="Q5127" i="1"/>
  <c r="P5128" i="1"/>
  <c r="O5129" i="1"/>
  <c r="L5153" i="1"/>
  <c r="L5155" i="1"/>
  <c r="L5157" i="1"/>
  <c r="N5161" i="1"/>
  <c r="M5165" i="1"/>
  <c r="L5171" i="1"/>
  <c r="M5172" i="1"/>
  <c r="N5173" i="1"/>
  <c r="L5175" i="1"/>
  <c r="L5176" i="1"/>
  <c r="L5177" i="1"/>
  <c r="M5201" i="1"/>
  <c r="K5199" i="1"/>
  <c r="K5201" i="1"/>
  <c r="K5200" i="1"/>
  <c r="K5204" i="1"/>
  <c r="K5207" i="1"/>
  <c r="N5209" i="1"/>
  <c r="P5221" i="1"/>
  <c r="P5220" i="1"/>
  <c r="P5219" i="1"/>
  <c r="O5221" i="1"/>
  <c r="O5220" i="1"/>
  <c r="O5219" i="1"/>
  <c r="N5221" i="1"/>
  <c r="N5220" i="1"/>
  <c r="N5219" i="1"/>
  <c r="K5221" i="1"/>
  <c r="K5220" i="1"/>
  <c r="K5219" i="1"/>
  <c r="R5220" i="1"/>
  <c r="N5224" i="1"/>
  <c r="L5252" i="1"/>
  <c r="K5252" i="1"/>
  <c r="N5253" i="1"/>
  <c r="N5251" i="1"/>
  <c r="M5253" i="1"/>
  <c r="M5251" i="1"/>
  <c r="K5253" i="1"/>
  <c r="K5251" i="1"/>
  <c r="D5269" i="1"/>
  <c r="L5271" i="1"/>
  <c r="P5273" i="1"/>
  <c r="M5353" i="1"/>
  <c r="O5351" i="1"/>
  <c r="K5353" i="1"/>
  <c r="M5351" i="1"/>
  <c r="N5352" i="1"/>
  <c r="M5352" i="1"/>
  <c r="L5352" i="1"/>
  <c r="K5352" i="1"/>
  <c r="O5353" i="1"/>
  <c r="N5351" i="1"/>
  <c r="N5353" i="1"/>
  <c r="L5351" i="1"/>
  <c r="L5353" i="1"/>
  <c r="K5351" i="1"/>
  <c r="R5075" i="1"/>
  <c r="R5076" i="1"/>
  <c r="R5077" i="1"/>
  <c r="M5104" i="1"/>
  <c r="N5108" i="1"/>
  <c r="L5119" i="1"/>
  <c r="M5120" i="1"/>
  <c r="N5121" i="1"/>
  <c r="R5127" i="1"/>
  <c r="Q5128" i="1"/>
  <c r="P5129" i="1"/>
  <c r="K5151" i="1"/>
  <c r="M5153" i="1"/>
  <c r="M5155" i="1"/>
  <c r="M5157" i="1"/>
  <c r="L5160" i="1"/>
  <c r="O5161" i="1"/>
  <c r="L5164" i="1"/>
  <c r="N5165" i="1"/>
  <c r="M5171" i="1"/>
  <c r="N5172" i="1"/>
  <c r="O5173" i="1"/>
  <c r="M5175" i="1"/>
  <c r="M5176" i="1"/>
  <c r="M5177" i="1"/>
  <c r="E5180" i="1"/>
  <c r="L5199" i="1"/>
  <c r="M5204" i="1"/>
  <c r="M5207" i="1"/>
  <c r="L5219" i="1"/>
  <c r="L5221" i="1"/>
  <c r="K5248" i="1"/>
  <c r="M5247" i="1"/>
  <c r="L5247" i="1"/>
  <c r="M5249" i="1"/>
  <c r="K5247" i="1"/>
  <c r="K5249" i="1"/>
  <c r="Q5271" i="1"/>
  <c r="R5273" i="1"/>
  <c r="M5309" i="1"/>
  <c r="K5308" i="1"/>
  <c r="L5309" i="1"/>
  <c r="P5307" i="1"/>
  <c r="K5309" i="1"/>
  <c r="O5307" i="1"/>
  <c r="P5308" i="1"/>
  <c r="N5307" i="1"/>
  <c r="O5308" i="1"/>
  <c r="M5307" i="1"/>
  <c r="O5309" i="1"/>
  <c r="M5308" i="1"/>
  <c r="K5307" i="1"/>
  <c r="O5352" i="1"/>
  <c r="K5072" i="1"/>
  <c r="K5075" i="1"/>
  <c r="K5076" i="1"/>
  <c r="K5105" i="1"/>
  <c r="K5107" i="1"/>
  <c r="O5111" i="1"/>
  <c r="M5119" i="1"/>
  <c r="N5120" i="1"/>
  <c r="O5121" i="1"/>
  <c r="K5127" i="1"/>
  <c r="S5127" i="1"/>
  <c r="R5128" i="1"/>
  <c r="N5155" i="1"/>
  <c r="N5157" i="1"/>
  <c r="K5163" i="1"/>
  <c r="M5164" i="1"/>
  <c r="N5171" i="1"/>
  <c r="O5172" i="1"/>
  <c r="P5173" i="1"/>
  <c r="N5175" i="1"/>
  <c r="N5176" i="1"/>
  <c r="O5177" i="1"/>
  <c r="J5191" i="1"/>
  <c r="O5193" i="1"/>
  <c r="M5199" i="1"/>
  <c r="N5204" i="1"/>
  <c r="N5207" i="1"/>
  <c r="M5219" i="1"/>
  <c r="M5221" i="1"/>
  <c r="S5225" i="1"/>
  <c r="K5225" i="1"/>
  <c r="L5224" i="1"/>
  <c r="M5223" i="1"/>
  <c r="R5225" i="1"/>
  <c r="S5224" i="1"/>
  <c r="K5224" i="1"/>
  <c r="L5223" i="1"/>
  <c r="Q5225" i="1"/>
  <c r="R5224" i="1"/>
  <c r="S5223" i="1"/>
  <c r="K5223" i="1"/>
  <c r="N5225" i="1"/>
  <c r="O5224" i="1"/>
  <c r="P5223" i="1"/>
  <c r="Q5224" i="1"/>
  <c r="L5248" i="1"/>
  <c r="M5252" i="1"/>
  <c r="R5271" i="1"/>
  <c r="L5307" i="1"/>
  <c r="N5119" i="1"/>
  <c r="O5120" i="1"/>
  <c r="O5175" i="1"/>
  <c r="P5176" i="1"/>
  <c r="P5177" i="1"/>
  <c r="K5216" i="1"/>
  <c r="L5217" i="1"/>
  <c r="L5245" i="1"/>
  <c r="P5259" i="1"/>
  <c r="L5261" i="1"/>
  <c r="N5267" i="1"/>
  <c r="N5268" i="1"/>
  <c r="N5269" i="1"/>
  <c r="L5295" i="1"/>
  <c r="N5299" i="1"/>
  <c r="N5301" i="1"/>
  <c r="M5304" i="1"/>
  <c r="P5311" i="1"/>
  <c r="Q5312" i="1"/>
  <c r="Q5315" i="1"/>
  <c r="Q5316" i="1"/>
  <c r="Q5317" i="1"/>
  <c r="N5319" i="1"/>
  <c r="M5320" i="1"/>
  <c r="L5321" i="1"/>
  <c r="E5367" i="1"/>
  <c r="D5365" i="1"/>
  <c r="E5372" i="1"/>
  <c r="E5371" i="1"/>
  <c r="R5315" i="1"/>
  <c r="R5316" i="1"/>
  <c r="R5317" i="1"/>
  <c r="L5260" i="1"/>
  <c r="N5261" i="1"/>
  <c r="P5267" i="1"/>
  <c r="P5268" i="1"/>
  <c r="P5269" i="1"/>
  <c r="E5275" i="1"/>
  <c r="O5289" i="1"/>
  <c r="K5296" i="1"/>
  <c r="K5312" i="1"/>
  <c r="L5313" i="1"/>
  <c r="K5315" i="1"/>
  <c r="K5316" i="1"/>
  <c r="K5317" i="1"/>
  <c r="P5319" i="1"/>
  <c r="O5320" i="1"/>
  <c r="N5321" i="1"/>
  <c r="K5339" i="1"/>
  <c r="K5349" i="1"/>
  <c r="K5347" i="1"/>
  <c r="M5348" i="1"/>
  <c r="M5349" i="1"/>
  <c r="Q5361" i="1"/>
  <c r="P5360" i="1"/>
  <c r="O5359" i="1"/>
  <c r="O5361" i="1"/>
  <c r="N5360" i="1"/>
  <c r="M5359" i="1"/>
  <c r="M5361" i="1"/>
  <c r="L5360" i="1"/>
  <c r="K5359" i="1"/>
  <c r="K5361" i="1"/>
  <c r="Q5359" i="1"/>
  <c r="L5361" i="1"/>
  <c r="P5211" i="1"/>
  <c r="L5213" i="1"/>
  <c r="M5215" i="1"/>
  <c r="N5216" i="1"/>
  <c r="O5217" i="1"/>
  <c r="K5243" i="1"/>
  <c r="K5259" i="1"/>
  <c r="M5260" i="1"/>
  <c r="O5261" i="1"/>
  <c r="P5263" i="1"/>
  <c r="Q5264" i="1"/>
  <c r="Q5267" i="1"/>
  <c r="Q5268" i="1"/>
  <c r="Q5269" i="1"/>
  <c r="S5286" i="1"/>
  <c r="L5296" i="1"/>
  <c r="M5300" i="1"/>
  <c r="M5303" i="1"/>
  <c r="K5305" i="1"/>
  <c r="K5311" i="1"/>
  <c r="L5312" i="1"/>
  <c r="M5313" i="1"/>
  <c r="L5315" i="1"/>
  <c r="L5316" i="1"/>
  <c r="L5317" i="1"/>
  <c r="Q5319" i="1"/>
  <c r="P5320" i="1"/>
  <c r="O5321" i="1"/>
  <c r="L5339" i="1"/>
  <c r="L5347" i="1"/>
  <c r="N5349" i="1"/>
  <c r="L5359" i="1"/>
  <c r="N5361" i="1"/>
  <c r="E5468" i="1"/>
  <c r="E5467" i="1"/>
  <c r="L5243" i="1"/>
  <c r="L5259" i="1"/>
  <c r="N5260" i="1"/>
  <c r="P5261" i="1"/>
  <c r="R5267" i="1"/>
  <c r="R5268" i="1"/>
  <c r="R5269" i="1"/>
  <c r="M5296" i="1"/>
  <c r="N5300" i="1"/>
  <c r="L5311" i="1"/>
  <c r="M5312" i="1"/>
  <c r="N5313" i="1"/>
  <c r="M5315" i="1"/>
  <c r="M5316" i="1"/>
  <c r="M5317" i="1"/>
  <c r="R5319" i="1"/>
  <c r="Q5320" i="1"/>
  <c r="P5321" i="1"/>
  <c r="K5340" i="1"/>
  <c r="M5347" i="1"/>
  <c r="N5359" i="1"/>
  <c r="P5361" i="1"/>
  <c r="L5212" i="1"/>
  <c r="O5215" i="1"/>
  <c r="P5216" i="1"/>
  <c r="M5259" i="1"/>
  <c r="K5264" i="1"/>
  <c r="K5267" i="1"/>
  <c r="K5268" i="1"/>
  <c r="K5297" i="1"/>
  <c r="S5289" i="1" s="1"/>
  <c r="K5299" i="1"/>
  <c r="O5303" i="1"/>
  <c r="M5311" i="1"/>
  <c r="N5312" i="1"/>
  <c r="N5315" i="1"/>
  <c r="N5316" i="1"/>
  <c r="N5317" i="1"/>
  <c r="K5319" i="1"/>
  <c r="S5319" i="1"/>
  <c r="R5320" i="1"/>
  <c r="L5340" i="1"/>
  <c r="N5347" i="1"/>
  <c r="P5359" i="1"/>
  <c r="O5315" i="1"/>
  <c r="O5316" i="1"/>
  <c r="K5341" i="1"/>
  <c r="L5355" i="1"/>
  <c r="N5356" i="1"/>
  <c r="P5357" i="1"/>
  <c r="R5363" i="1"/>
  <c r="R5364" i="1"/>
  <c r="R5365" i="1"/>
  <c r="O5367" i="1"/>
  <c r="N5368" i="1"/>
  <c r="M5369" i="1"/>
  <c r="J5384" i="1"/>
  <c r="K5389" i="1"/>
  <c r="M5392" i="1"/>
  <c r="N5399" i="1"/>
  <c r="L5401" i="1"/>
  <c r="O5403" i="1"/>
  <c r="K5405" i="1"/>
  <c r="L5407" i="1"/>
  <c r="M5408" i="1"/>
  <c r="N5409" i="1"/>
  <c r="P5415" i="1"/>
  <c r="Q5416" i="1"/>
  <c r="S5417" i="1"/>
  <c r="R5459" i="1"/>
  <c r="D5460" i="1"/>
  <c r="E5463" i="1"/>
  <c r="E5462" i="1" s="1"/>
  <c r="E5516" i="1"/>
  <c r="E5515" i="1"/>
  <c r="E5560" i="1"/>
  <c r="N5355" i="1"/>
  <c r="P5356" i="1"/>
  <c r="L5363" i="1"/>
  <c r="L5364" i="1"/>
  <c r="L5365" i="1"/>
  <c r="Q5367" i="1"/>
  <c r="P5368" i="1"/>
  <c r="O5369" i="1"/>
  <c r="L5393" i="1"/>
  <c r="K5400" i="1"/>
  <c r="N5401" i="1"/>
  <c r="N5407" i="1"/>
  <c r="O5408" i="1"/>
  <c r="P5409" i="1"/>
  <c r="M5440" i="1"/>
  <c r="L5440" i="1"/>
  <c r="K5440" i="1"/>
  <c r="L5439" i="1"/>
  <c r="M5441" i="1"/>
  <c r="K5439" i="1"/>
  <c r="O5460" i="1"/>
  <c r="D5462" i="1"/>
  <c r="Q5509" i="1"/>
  <c r="Q5508" i="1"/>
  <c r="Q5507" i="1"/>
  <c r="P5509" i="1"/>
  <c r="P5508" i="1"/>
  <c r="P5507" i="1"/>
  <c r="O5509" i="1"/>
  <c r="O5508" i="1"/>
  <c r="O5507" i="1"/>
  <c r="N5509" i="1"/>
  <c r="N5508" i="1"/>
  <c r="N5507" i="1"/>
  <c r="M5509" i="1"/>
  <c r="M5508" i="1"/>
  <c r="M5507" i="1"/>
  <c r="L5509" i="1"/>
  <c r="L5508" i="1"/>
  <c r="L5507" i="1"/>
  <c r="K5509" i="1"/>
  <c r="K5508" i="1"/>
  <c r="K5507" i="1"/>
  <c r="M5540" i="1"/>
  <c r="L5540" i="1"/>
  <c r="K5540" i="1"/>
  <c r="N5541" i="1"/>
  <c r="N5539" i="1"/>
  <c r="M5541" i="1"/>
  <c r="M5539" i="1"/>
  <c r="L5541" i="1"/>
  <c r="L5539" i="1"/>
  <c r="K5541" i="1"/>
  <c r="K5539" i="1"/>
  <c r="E5559" i="1"/>
  <c r="R5367" i="1"/>
  <c r="Q5368" i="1"/>
  <c r="P5369" i="1"/>
  <c r="J5383" i="1"/>
  <c r="K5391" i="1"/>
  <c r="M5393" i="1"/>
  <c r="L5400" i="1"/>
  <c r="O5401" i="1"/>
  <c r="L5404" i="1"/>
  <c r="N5405" i="1"/>
  <c r="O5407" i="1"/>
  <c r="P5408" i="1"/>
  <c r="Q5409" i="1"/>
  <c r="S5415" i="1"/>
  <c r="M5439" i="1"/>
  <c r="R5460" i="1"/>
  <c r="R5507" i="1"/>
  <c r="N5540" i="1"/>
  <c r="P5355" i="1"/>
  <c r="L5357" i="1"/>
  <c r="N5363" i="1"/>
  <c r="N5364" i="1"/>
  <c r="N5365" i="1"/>
  <c r="K5367" i="1"/>
  <c r="S5367" i="1"/>
  <c r="R5368" i="1"/>
  <c r="Q5369" i="1"/>
  <c r="K5403" i="1"/>
  <c r="M5404" i="1"/>
  <c r="P5407" i="1"/>
  <c r="Q5408" i="1"/>
  <c r="M5417" i="1"/>
  <c r="N5416" i="1"/>
  <c r="O5415" i="1"/>
  <c r="L5417" i="1"/>
  <c r="M5416" i="1"/>
  <c r="N5415" i="1"/>
  <c r="Q5417" i="1"/>
  <c r="K5416" i="1"/>
  <c r="N5417" i="1"/>
  <c r="K5441" i="1"/>
  <c r="R5508" i="1"/>
  <c r="M5461" i="1"/>
  <c r="M5460" i="1"/>
  <c r="M5459" i="1"/>
  <c r="L5461" i="1"/>
  <c r="L5460" i="1"/>
  <c r="L5459" i="1"/>
  <c r="K5461" i="1"/>
  <c r="K5460" i="1"/>
  <c r="K5459" i="1"/>
  <c r="Q5461" i="1"/>
  <c r="Q5460" i="1"/>
  <c r="Q5459" i="1"/>
  <c r="P5461" i="1"/>
  <c r="P5460" i="1"/>
  <c r="P5459" i="1"/>
  <c r="O5461" i="1"/>
  <c r="L5356" i="1"/>
  <c r="P5363" i="1"/>
  <c r="P5364" i="1"/>
  <c r="M5367" i="1"/>
  <c r="L5368" i="1"/>
  <c r="K5369" i="1"/>
  <c r="K5408" i="1"/>
  <c r="L5415" i="1"/>
  <c r="O5416" i="1"/>
  <c r="P5417" i="1"/>
  <c r="N5459" i="1"/>
  <c r="R5461" i="1"/>
  <c r="O5561" i="1"/>
  <c r="P5560" i="1"/>
  <c r="Q5559" i="1"/>
  <c r="N5561" i="1"/>
  <c r="O5560" i="1"/>
  <c r="P5559" i="1"/>
  <c r="M5561" i="1"/>
  <c r="N5560" i="1"/>
  <c r="O5559" i="1"/>
  <c r="L5561" i="1"/>
  <c r="M5560" i="1"/>
  <c r="N5559" i="1"/>
  <c r="S5561" i="1"/>
  <c r="K5561" i="1"/>
  <c r="L5560" i="1"/>
  <c r="M5559" i="1"/>
  <c r="R5561" i="1"/>
  <c r="S5560" i="1"/>
  <c r="K5560" i="1"/>
  <c r="L5559" i="1"/>
  <c r="Q5561" i="1"/>
  <c r="R5560" i="1"/>
  <c r="S5559" i="1"/>
  <c r="K5559" i="1"/>
  <c r="O5459" i="1"/>
  <c r="L5452" i="1"/>
  <c r="N5453" i="1"/>
  <c r="O5455" i="1"/>
  <c r="P5456" i="1"/>
  <c r="Q5457" i="1"/>
  <c r="M5463" i="1"/>
  <c r="L5464" i="1"/>
  <c r="K5465" i="1"/>
  <c r="S5465" i="1"/>
  <c r="O5481" i="1"/>
  <c r="L5492" i="1"/>
  <c r="L5495" i="1"/>
  <c r="O5496" i="1"/>
  <c r="K5504" i="1"/>
  <c r="L5505" i="1"/>
  <c r="P5511" i="1"/>
  <c r="O5512" i="1"/>
  <c r="N5513" i="1"/>
  <c r="L5533" i="1"/>
  <c r="K5537" i="1"/>
  <c r="O5543" i="1"/>
  <c r="M5545" i="1"/>
  <c r="P5547" i="1"/>
  <c r="L5549" i="1"/>
  <c r="L5607" i="1"/>
  <c r="S5608" i="1"/>
  <c r="K5435" i="1"/>
  <c r="M5448" i="1"/>
  <c r="K5451" i="1"/>
  <c r="M5452" i="1"/>
  <c r="O5453" i="1"/>
  <c r="P5455" i="1"/>
  <c r="Q5456" i="1"/>
  <c r="N5463" i="1"/>
  <c r="M5464" i="1"/>
  <c r="L5465" i="1"/>
  <c r="M5492" i="1"/>
  <c r="M5495" i="1"/>
  <c r="K5497" i="1"/>
  <c r="Q5511" i="1"/>
  <c r="P5512" i="1"/>
  <c r="O5513" i="1"/>
  <c r="L5537" i="1"/>
  <c r="K5544" i="1"/>
  <c r="N5545" i="1"/>
  <c r="K5548" i="1"/>
  <c r="M5549" i="1"/>
  <c r="R5574" i="1"/>
  <c r="K5584" i="1"/>
  <c r="M5583" i="1"/>
  <c r="L5583" i="1"/>
  <c r="M5585" i="1"/>
  <c r="K5583" i="1"/>
  <c r="Q5607" i="1"/>
  <c r="O5609" i="1"/>
  <c r="L5629" i="1"/>
  <c r="K5629" i="1"/>
  <c r="L5628" i="1"/>
  <c r="K5628" i="1"/>
  <c r="N5641" i="1"/>
  <c r="K5640" i="1"/>
  <c r="M5641" i="1"/>
  <c r="O5639" i="1"/>
  <c r="L5641" i="1"/>
  <c r="N5639" i="1"/>
  <c r="K5641" i="1"/>
  <c r="M5639" i="1"/>
  <c r="O5640" i="1"/>
  <c r="L5639" i="1"/>
  <c r="N5492" i="1"/>
  <c r="R5511" i="1"/>
  <c r="Q5512" i="1"/>
  <c r="P5513" i="1"/>
  <c r="L5548" i="1"/>
  <c r="N5549" i="1"/>
  <c r="E5563" i="1"/>
  <c r="E5562" i="1" s="1"/>
  <c r="R5607" i="1"/>
  <c r="P5609" i="1"/>
  <c r="O5433" i="1"/>
  <c r="K5436" i="1"/>
  <c r="M5451" i="1"/>
  <c r="O5452" i="1"/>
  <c r="K5456" i="1"/>
  <c r="L5457" i="1"/>
  <c r="P5463" i="1"/>
  <c r="O5464" i="1"/>
  <c r="N5465" i="1"/>
  <c r="K5491" i="1"/>
  <c r="K5493" i="1"/>
  <c r="O5495" i="1"/>
  <c r="M5497" i="1"/>
  <c r="M5503" i="1"/>
  <c r="N5504" i="1"/>
  <c r="O5505" i="1"/>
  <c r="K5511" i="1"/>
  <c r="S5511" i="1"/>
  <c r="R5512" i="1"/>
  <c r="Q5513" i="1"/>
  <c r="K5531" i="1"/>
  <c r="L5535" i="1"/>
  <c r="M5544" i="1"/>
  <c r="K5547" i="1"/>
  <c r="M5548" i="1"/>
  <c r="O5549" i="1"/>
  <c r="M5584" i="1"/>
  <c r="L5588" i="1"/>
  <c r="K5588" i="1"/>
  <c r="N5589" i="1"/>
  <c r="N5587" i="1"/>
  <c r="M5589" i="1"/>
  <c r="M5587" i="1"/>
  <c r="D5607" i="1"/>
  <c r="S5607" i="1"/>
  <c r="Q5609" i="1"/>
  <c r="L5627" i="1"/>
  <c r="L5640" i="1"/>
  <c r="Q5411" i="1"/>
  <c r="Q5412" i="1"/>
  <c r="Q5413" i="1"/>
  <c r="S5430" i="1"/>
  <c r="L5436" i="1"/>
  <c r="M5444" i="1"/>
  <c r="M5447" i="1"/>
  <c r="K5449" i="1"/>
  <c r="N5451" i="1"/>
  <c r="P5452" i="1"/>
  <c r="K5455" i="1"/>
  <c r="L5456" i="1"/>
  <c r="M5457" i="1"/>
  <c r="Q5463" i="1"/>
  <c r="P5464" i="1"/>
  <c r="O5465" i="1"/>
  <c r="L5491" i="1"/>
  <c r="L5493" i="1"/>
  <c r="K5496" i="1"/>
  <c r="N5497" i="1"/>
  <c r="K5500" i="1"/>
  <c r="M5501" i="1"/>
  <c r="N5503" i="1"/>
  <c r="O5504" i="1"/>
  <c r="P5505" i="1"/>
  <c r="L5511" i="1"/>
  <c r="K5512" i="1"/>
  <c r="S5512" i="1"/>
  <c r="R5513" i="1"/>
  <c r="E5512" i="1"/>
  <c r="J5529" i="1"/>
  <c r="L5531" i="1"/>
  <c r="M5535" i="1"/>
  <c r="K5543" i="1"/>
  <c r="N5544" i="1"/>
  <c r="L5547" i="1"/>
  <c r="N5548" i="1"/>
  <c r="P5549" i="1"/>
  <c r="Q5551" i="1"/>
  <c r="K5553" i="1"/>
  <c r="R5555" i="1"/>
  <c r="R5556" i="1"/>
  <c r="R5557" i="1"/>
  <c r="K5585" i="1"/>
  <c r="K5587" i="1"/>
  <c r="D5606" i="1"/>
  <c r="K5608" i="1"/>
  <c r="R5609" i="1"/>
  <c r="M5640" i="1"/>
  <c r="R5411" i="1"/>
  <c r="R5412" i="1"/>
  <c r="N5447" i="1"/>
  <c r="O5451" i="1"/>
  <c r="L5455" i="1"/>
  <c r="M5456" i="1"/>
  <c r="R5463" i="1"/>
  <c r="Q5464" i="1"/>
  <c r="M5491" i="1"/>
  <c r="M5493" i="1"/>
  <c r="L5496" i="1"/>
  <c r="O5497" i="1"/>
  <c r="L5500" i="1"/>
  <c r="O5503" i="1"/>
  <c r="P5504" i="1"/>
  <c r="M5511" i="1"/>
  <c r="L5512" i="1"/>
  <c r="K5513" i="1"/>
  <c r="S5513" i="1"/>
  <c r="K5532" i="1"/>
  <c r="L5543" i="1"/>
  <c r="M5547" i="1"/>
  <c r="O5548" i="1"/>
  <c r="K5552" i="1"/>
  <c r="K5555" i="1"/>
  <c r="K5556" i="1"/>
  <c r="L5585" i="1"/>
  <c r="L5587" i="1"/>
  <c r="E5607" i="1"/>
  <c r="N5640" i="1"/>
  <c r="E5660" i="1"/>
  <c r="E5659" i="1"/>
  <c r="N5491" i="1"/>
  <c r="N5511" i="1"/>
  <c r="M5512" i="1"/>
  <c r="N5609" i="1"/>
  <c r="O5608" i="1"/>
  <c r="P5607" i="1"/>
  <c r="M5609" i="1"/>
  <c r="N5608" i="1"/>
  <c r="O5607" i="1"/>
  <c r="L5609" i="1"/>
  <c r="M5608" i="1"/>
  <c r="N5607" i="1"/>
  <c r="S5609" i="1"/>
  <c r="K5609" i="1"/>
  <c r="L5608" i="1"/>
  <c r="M5607" i="1"/>
  <c r="Q5608" i="1"/>
  <c r="L5596" i="1"/>
  <c r="N5597" i="1"/>
  <c r="O5599" i="1"/>
  <c r="P5600" i="1"/>
  <c r="Q5601" i="1"/>
  <c r="P5603" i="1"/>
  <c r="P5604" i="1"/>
  <c r="P5605" i="1"/>
  <c r="E5611" i="1"/>
  <c r="O5625" i="1"/>
  <c r="K5632" i="1"/>
  <c r="M5643" i="1"/>
  <c r="O5644" i="1"/>
  <c r="Q5649" i="1"/>
  <c r="P5648" i="1"/>
  <c r="O5647" i="1"/>
  <c r="L5648" i="1"/>
  <c r="N5649" i="1"/>
  <c r="O5651" i="1"/>
  <c r="Q5652" i="1"/>
  <c r="R5653" i="1"/>
  <c r="R5655" i="1"/>
  <c r="L5657" i="1"/>
  <c r="D5659" i="1"/>
  <c r="M5680" i="1"/>
  <c r="L5680" i="1"/>
  <c r="K5680" i="1"/>
  <c r="M5679" i="1"/>
  <c r="M5681" i="1"/>
  <c r="K5679" i="1"/>
  <c r="K5579" i="1"/>
  <c r="M5592" i="1"/>
  <c r="K5595" i="1"/>
  <c r="M5596" i="1"/>
  <c r="O5597" i="1"/>
  <c r="P5599" i="1"/>
  <c r="Q5600" i="1"/>
  <c r="Q5603" i="1"/>
  <c r="Q5604" i="1"/>
  <c r="Q5605" i="1"/>
  <c r="S5622" i="1"/>
  <c r="L5632" i="1"/>
  <c r="M5636" i="1"/>
  <c r="N5643" i="1"/>
  <c r="P5644" i="1"/>
  <c r="K5647" i="1"/>
  <c r="M5648" i="1"/>
  <c r="O5649" i="1"/>
  <c r="Q5651" i="1"/>
  <c r="R5652" i="1"/>
  <c r="S5655" i="1"/>
  <c r="D5658" i="1"/>
  <c r="L5679" i="1"/>
  <c r="E5707" i="1"/>
  <c r="J5577" i="1"/>
  <c r="L5579" i="1"/>
  <c r="K5591" i="1"/>
  <c r="L5595" i="1"/>
  <c r="N5596" i="1"/>
  <c r="Q5599" i="1"/>
  <c r="K5601" i="1"/>
  <c r="R5603" i="1"/>
  <c r="R5604" i="1"/>
  <c r="R5605" i="1"/>
  <c r="M5632" i="1"/>
  <c r="O5643" i="1"/>
  <c r="K5645" i="1"/>
  <c r="L5647" i="1"/>
  <c r="N5648" i="1"/>
  <c r="P5649" i="1"/>
  <c r="R5651" i="1"/>
  <c r="S5657" i="1"/>
  <c r="K5657" i="1"/>
  <c r="L5656" i="1"/>
  <c r="M5655" i="1"/>
  <c r="R5657" i="1"/>
  <c r="S5656" i="1"/>
  <c r="K5656" i="1"/>
  <c r="L5655" i="1"/>
  <c r="M5656" i="1"/>
  <c r="N5657" i="1"/>
  <c r="D5657" i="1"/>
  <c r="K5681" i="1"/>
  <c r="E5703" i="1"/>
  <c r="E5702" i="1" s="1"/>
  <c r="K5600" i="1"/>
  <c r="K5603" i="1"/>
  <c r="K5604" i="1"/>
  <c r="K5633" i="1"/>
  <c r="P5643" i="1"/>
  <c r="L5645" i="1"/>
  <c r="P5653" i="1"/>
  <c r="P5652" i="1"/>
  <c r="P5651" i="1"/>
  <c r="K5652" i="1"/>
  <c r="L5653" i="1"/>
  <c r="K5655" i="1"/>
  <c r="N5656" i="1"/>
  <c r="O5657" i="1"/>
  <c r="L5689" i="1"/>
  <c r="N5687" i="1"/>
  <c r="K5689" i="1"/>
  <c r="M5687" i="1"/>
  <c r="O5688" i="1"/>
  <c r="L5687" i="1"/>
  <c r="N5688" i="1"/>
  <c r="K5687" i="1"/>
  <c r="O5689" i="1"/>
  <c r="L5688" i="1"/>
  <c r="N5785" i="1"/>
  <c r="K5784" i="1"/>
  <c r="M5785" i="1"/>
  <c r="N5783" i="1"/>
  <c r="L5785" i="1"/>
  <c r="M5783" i="1"/>
  <c r="K5785" i="1"/>
  <c r="L5783" i="1"/>
  <c r="O5784" i="1"/>
  <c r="K5783" i="1"/>
  <c r="M5784" i="1"/>
  <c r="O5785" i="1"/>
  <c r="N5784" i="1"/>
  <c r="L5784" i="1"/>
  <c r="O5783" i="1"/>
  <c r="K5644" i="1"/>
  <c r="M5645" i="1"/>
  <c r="E5656" i="1"/>
  <c r="L5644" i="1"/>
  <c r="D5652" i="1"/>
  <c r="L5692" i="1"/>
  <c r="N5693" i="1"/>
  <c r="M5731" i="1"/>
  <c r="K5737" i="1"/>
  <c r="M5735" i="1"/>
  <c r="O5736" i="1"/>
  <c r="L5735" i="1"/>
  <c r="N5737" i="1"/>
  <c r="K5736" i="1"/>
  <c r="M5737" i="1"/>
  <c r="E5800" i="1"/>
  <c r="E5799" i="1"/>
  <c r="O5753" i="1"/>
  <c r="P5752" i="1"/>
  <c r="Q5751" i="1"/>
  <c r="N5753" i="1"/>
  <c r="O5752" i="1"/>
  <c r="P5751" i="1"/>
  <c r="M5753" i="1"/>
  <c r="N5752" i="1"/>
  <c r="O5751" i="1"/>
  <c r="L5753" i="1"/>
  <c r="M5752" i="1"/>
  <c r="N5751" i="1"/>
  <c r="R5753" i="1"/>
  <c r="S5752" i="1"/>
  <c r="K5752" i="1"/>
  <c r="L5751" i="1"/>
  <c r="K5753" i="1"/>
  <c r="L5675" i="1"/>
  <c r="K5684" i="1"/>
  <c r="L5691" i="1"/>
  <c r="N5692" i="1"/>
  <c r="P5693" i="1"/>
  <c r="R5699" i="1"/>
  <c r="R5700" i="1"/>
  <c r="R5701" i="1"/>
  <c r="O5703" i="1"/>
  <c r="N5704" i="1"/>
  <c r="M5705" i="1"/>
  <c r="K5732" i="1"/>
  <c r="N5735" i="1"/>
  <c r="E5751" i="1"/>
  <c r="E5752" i="1"/>
  <c r="K5751" i="1"/>
  <c r="P5753" i="1"/>
  <c r="R5814" i="1"/>
  <c r="K5676" i="1"/>
  <c r="L5684" i="1"/>
  <c r="M5691" i="1"/>
  <c r="O5692" i="1"/>
  <c r="K5696" i="1"/>
  <c r="K5699" i="1"/>
  <c r="K5700" i="1"/>
  <c r="P5703" i="1"/>
  <c r="O5704" i="1"/>
  <c r="N5705" i="1"/>
  <c r="N5732" i="1"/>
  <c r="O5735" i="1"/>
  <c r="M5751" i="1"/>
  <c r="Q5753" i="1"/>
  <c r="D5753" i="1"/>
  <c r="D5755" i="1"/>
  <c r="D5757" i="1"/>
  <c r="E5804" i="1"/>
  <c r="E5899" i="1"/>
  <c r="L5676" i="1"/>
  <c r="N5691" i="1"/>
  <c r="P5692" i="1"/>
  <c r="K5733" i="1"/>
  <c r="R5751" i="1"/>
  <c r="S5753" i="1"/>
  <c r="L5773" i="1"/>
  <c r="K5773" i="1"/>
  <c r="L5772" i="1"/>
  <c r="L5771" i="1"/>
  <c r="L5781" i="1"/>
  <c r="L5779" i="1"/>
  <c r="K5780" i="1"/>
  <c r="N5779" i="1"/>
  <c r="N5781" i="1"/>
  <c r="M5779" i="1"/>
  <c r="M5781" i="1"/>
  <c r="K5779" i="1"/>
  <c r="N5780" i="1"/>
  <c r="K5841" i="1"/>
  <c r="Q5839" i="1"/>
  <c r="Q5840" i="1"/>
  <c r="P5839" i="1"/>
  <c r="Q5841" i="1"/>
  <c r="P5840" i="1"/>
  <c r="O5839" i="1"/>
  <c r="P5841" i="1"/>
  <c r="O5840" i="1"/>
  <c r="N5839" i="1"/>
  <c r="N5841" i="1"/>
  <c r="M5840" i="1"/>
  <c r="L5839" i="1"/>
  <c r="L5841" i="1"/>
  <c r="N5840" i="1"/>
  <c r="L5840" i="1"/>
  <c r="K5840" i="1"/>
  <c r="K5839" i="1"/>
  <c r="O5691" i="1"/>
  <c r="R5703" i="1"/>
  <c r="Q5704" i="1"/>
  <c r="M5736" i="1"/>
  <c r="P5740" i="1"/>
  <c r="N5739" i="1"/>
  <c r="O5740" i="1"/>
  <c r="M5739" i="1"/>
  <c r="M5741" i="1"/>
  <c r="K5740" i="1"/>
  <c r="K5741" i="1"/>
  <c r="S5751" i="1"/>
  <c r="J5768" i="1"/>
  <c r="S5766" i="1"/>
  <c r="J5769" i="1"/>
  <c r="K5771" i="1"/>
  <c r="L5780" i="1"/>
  <c r="M5839" i="1"/>
  <c r="M5732" i="1"/>
  <c r="L5732" i="1"/>
  <c r="L5733" i="1"/>
  <c r="L5731" i="1"/>
  <c r="N5733" i="1"/>
  <c r="L5752" i="1"/>
  <c r="N5743" i="1"/>
  <c r="O5744" i="1"/>
  <c r="P5745" i="1"/>
  <c r="O5747" i="1"/>
  <c r="O5748" i="1"/>
  <c r="O5749" i="1"/>
  <c r="M5775" i="1"/>
  <c r="M5787" i="1"/>
  <c r="P5788" i="1"/>
  <c r="Q5791" i="1"/>
  <c r="R5795" i="1"/>
  <c r="O5797" i="1"/>
  <c r="O5796" i="1"/>
  <c r="O5795" i="1"/>
  <c r="L5797" i="1"/>
  <c r="L5796" i="1"/>
  <c r="L5795" i="1"/>
  <c r="M5796" i="1"/>
  <c r="P5797" i="1"/>
  <c r="J5817" i="1"/>
  <c r="J5815" i="1"/>
  <c r="S5815" i="1" s="1"/>
  <c r="J5816" i="1"/>
  <c r="E5847" i="1"/>
  <c r="E5848" i="1"/>
  <c r="E5852" i="1"/>
  <c r="R5747" i="1"/>
  <c r="R5748" i="1"/>
  <c r="R5749" i="1"/>
  <c r="P5793" i="1"/>
  <c r="O5792" i="1"/>
  <c r="N5791" i="1"/>
  <c r="M5793" i="1"/>
  <c r="L5792" i="1"/>
  <c r="K5791" i="1"/>
  <c r="N5792" i="1"/>
  <c r="K5795" i="1"/>
  <c r="N5796" i="1"/>
  <c r="Q5797" i="1"/>
  <c r="L5869" i="1"/>
  <c r="L5868" i="1"/>
  <c r="K5869" i="1"/>
  <c r="K5868" i="1"/>
  <c r="K5867" i="1"/>
  <c r="L5877" i="1"/>
  <c r="L5875" i="1"/>
  <c r="K5877" i="1"/>
  <c r="K5875" i="1"/>
  <c r="M5876" i="1"/>
  <c r="N5877" i="1"/>
  <c r="M5877" i="1"/>
  <c r="N5876" i="1"/>
  <c r="L5876" i="1"/>
  <c r="K5876" i="1"/>
  <c r="M5875" i="1"/>
  <c r="E5900" i="1"/>
  <c r="K5744" i="1"/>
  <c r="K5747" i="1"/>
  <c r="K5748" i="1"/>
  <c r="K5749" i="1"/>
  <c r="K5777" i="1"/>
  <c r="L5788" i="1"/>
  <c r="L5791" i="1"/>
  <c r="P5792" i="1"/>
  <c r="M5795" i="1"/>
  <c r="P5796" i="1"/>
  <c r="R5797" i="1"/>
  <c r="D5851" i="1"/>
  <c r="L5867" i="1"/>
  <c r="N5875" i="1"/>
  <c r="L5747" i="1"/>
  <c r="L5748" i="1"/>
  <c r="M5789" i="1"/>
  <c r="K5788" i="1"/>
  <c r="M5788" i="1"/>
  <c r="P5789" i="1"/>
  <c r="M5791" i="1"/>
  <c r="Q5792" i="1"/>
  <c r="N5795" i="1"/>
  <c r="Q5796" i="1"/>
  <c r="S5911" i="1"/>
  <c r="R5910" i="1"/>
  <c r="N5800" i="1"/>
  <c r="M5801" i="1"/>
  <c r="N5828" i="1"/>
  <c r="N5831" i="1"/>
  <c r="L5833" i="1"/>
  <c r="R5847" i="1"/>
  <c r="Q5848" i="1"/>
  <c r="P5849" i="1"/>
  <c r="N5881" i="1"/>
  <c r="K5880" i="1"/>
  <c r="M5881" i="1"/>
  <c r="O5879" i="1"/>
  <c r="K5881" i="1"/>
  <c r="M5879" i="1"/>
  <c r="L5881" i="1"/>
  <c r="L5884" i="1"/>
  <c r="P5889" i="1"/>
  <c r="O5888" i="1"/>
  <c r="N5887" i="1"/>
  <c r="O5889" i="1"/>
  <c r="N5888" i="1"/>
  <c r="M5887" i="1"/>
  <c r="N5889" i="1"/>
  <c r="M5888" i="1"/>
  <c r="L5887" i="1"/>
  <c r="M5889" i="1"/>
  <c r="L5888" i="1"/>
  <c r="K5887" i="1"/>
  <c r="K5889" i="1"/>
  <c r="Q5887" i="1"/>
  <c r="Q5799" i="1"/>
  <c r="P5800" i="1"/>
  <c r="O5801" i="1"/>
  <c r="L5825" i="1"/>
  <c r="L5827" i="1"/>
  <c r="L5829" i="1"/>
  <c r="K5832" i="1"/>
  <c r="N5833" i="1"/>
  <c r="K5836" i="1"/>
  <c r="M5837" i="1"/>
  <c r="O5843" i="1"/>
  <c r="O5844" i="1"/>
  <c r="O5845" i="1"/>
  <c r="L5847" i="1"/>
  <c r="K5848" i="1"/>
  <c r="S5848" i="1"/>
  <c r="R5849" i="1"/>
  <c r="L5879" i="1"/>
  <c r="N5884" i="1"/>
  <c r="O5887" i="1"/>
  <c r="R5799" i="1"/>
  <c r="Q5800" i="1"/>
  <c r="P5801" i="1"/>
  <c r="K5823" i="1"/>
  <c r="M5825" i="1"/>
  <c r="M5827" i="1"/>
  <c r="M5829" i="1"/>
  <c r="L5832" i="1"/>
  <c r="O5833" i="1"/>
  <c r="L5836" i="1"/>
  <c r="P5843" i="1"/>
  <c r="P5844" i="1"/>
  <c r="P5845" i="1"/>
  <c r="M5847" i="1"/>
  <c r="L5848" i="1"/>
  <c r="K5849" i="1"/>
  <c r="S5849" i="1"/>
  <c r="J5863" i="1"/>
  <c r="N5879" i="1"/>
  <c r="P5887" i="1"/>
  <c r="M5832" i="1"/>
  <c r="J5864" i="1"/>
  <c r="S5864" i="1" s="1"/>
  <c r="J5865" i="1"/>
  <c r="M5885" i="1"/>
  <c r="K5884" i="1"/>
  <c r="L5885" i="1"/>
  <c r="P5883" i="1"/>
  <c r="K5885" i="1"/>
  <c r="O5883" i="1"/>
  <c r="P5884" i="1"/>
  <c r="N5883" i="1"/>
  <c r="N5885" i="1"/>
  <c r="K5888" i="1"/>
  <c r="J5913" i="1"/>
  <c r="J5911" i="1"/>
  <c r="J5912" i="1"/>
  <c r="L5799" i="1"/>
  <c r="K5800" i="1"/>
  <c r="S5800" i="1"/>
  <c r="K5831" i="1"/>
  <c r="R5843" i="1"/>
  <c r="R5844" i="1"/>
  <c r="O5847" i="1"/>
  <c r="N5848" i="1"/>
  <c r="O5865" i="1"/>
  <c r="M5880" i="1"/>
  <c r="K5883" i="1"/>
  <c r="O5885" i="1"/>
  <c r="P5888" i="1"/>
  <c r="Q5888" i="1"/>
  <c r="R5891" i="1"/>
  <c r="R5892" i="1"/>
  <c r="R5893" i="1"/>
  <c r="O5895" i="1"/>
  <c r="N5896" i="1"/>
  <c r="M5897" i="1"/>
  <c r="K5917" i="1"/>
  <c r="N5924" i="1"/>
  <c r="S5912" i="1" s="1"/>
  <c r="O5931" i="1"/>
  <c r="K5933" i="1"/>
  <c r="L5935" i="1"/>
  <c r="M5936" i="1"/>
  <c r="N5937" i="1"/>
  <c r="R5943" i="1"/>
  <c r="Q5944" i="1"/>
  <c r="P5945" i="1"/>
  <c r="M5935" i="1"/>
  <c r="N5936" i="1"/>
  <c r="O5937" i="1"/>
  <c r="L5872" i="1"/>
  <c r="L5891" i="1"/>
  <c r="L5892" i="1"/>
  <c r="L5893" i="1"/>
  <c r="Q5895" i="1"/>
  <c r="P5896" i="1"/>
  <c r="O5897" i="1"/>
  <c r="L5921" i="1"/>
  <c r="L5923" i="1"/>
  <c r="L5925" i="1"/>
  <c r="K5928" i="1"/>
  <c r="N5929" i="1"/>
  <c r="K5932" i="1"/>
  <c r="M5933" i="1"/>
  <c r="N5935" i="1"/>
  <c r="O5936" i="1"/>
  <c r="P5937" i="1"/>
  <c r="O5939" i="1"/>
  <c r="O5940" i="1"/>
  <c r="O5941" i="1"/>
  <c r="L5943" i="1"/>
  <c r="K5944" i="1"/>
  <c r="S5944" i="1"/>
  <c r="R5945" i="1"/>
  <c r="E5944" i="1"/>
  <c r="M5891" i="1"/>
  <c r="M5892" i="1"/>
  <c r="M5893" i="1"/>
  <c r="R5895" i="1"/>
  <c r="Q5896" i="1"/>
  <c r="P5897" i="1"/>
  <c r="M5923" i="1"/>
  <c r="M5925" i="1"/>
  <c r="L5932" i="1"/>
  <c r="N5933" i="1"/>
  <c r="O5935" i="1"/>
  <c r="P5936" i="1"/>
  <c r="Q5937" i="1"/>
  <c r="P5939" i="1"/>
  <c r="P5940" i="1"/>
  <c r="P5941" i="1"/>
  <c r="D5940" i="1"/>
  <c r="M5943" i="1"/>
  <c r="L5944" i="1"/>
  <c r="K5945" i="1"/>
  <c r="S5945" i="1"/>
  <c r="E5947" i="1"/>
  <c r="E5946" i="1" s="1"/>
  <c r="K5873" i="1"/>
  <c r="N5891" i="1"/>
  <c r="N5892" i="1"/>
  <c r="N5893" i="1"/>
  <c r="K5895" i="1"/>
  <c r="S5895" i="1"/>
  <c r="R5896" i="1"/>
  <c r="Q5897" i="1"/>
  <c r="K5915" i="1"/>
  <c r="N5923" i="1"/>
  <c r="N5925" i="1"/>
  <c r="K5931" i="1"/>
  <c r="M5932" i="1"/>
  <c r="O5933" i="1"/>
  <c r="P5935" i="1"/>
  <c r="Q5936" i="1"/>
  <c r="Q5939" i="1"/>
  <c r="Q5940" i="1"/>
  <c r="Q5941" i="1"/>
  <c r="N5943" i="1"/>
  <c r="M5944" i="1"/>
  <c r="L5945" i="1"/>
  <c r="O5891" i="1"/>
  <c r="O5892" i="1"/>
  <c r="L5895" i="1"/>
  <c r="K5896" i="1"/>
  <c r="S5896" i="1"/>
  <c r="L5931" i="1"/>
  <c r="N5932" i="1"/>
  <c r="Q5935" i="1"/>
  <c r="K5937" i="1"/>
  <c r="R5939" i="1"/>
  <c r="R5940" i="1"/>
  <c r="O5943" i="1"/>
  <c r="N5944" i="1"/>
  <c r="K5936" i="1"/>
  <c r="K9153" i="1"/>
  <c r="Q9151" i="1"/>
  <c r="P9153" i="1"/>
  <c r="O9152" i="1"/>
  <c r="N9151" i="1"/>
  <c r="N9153" i="1"/>
  <c r="K9152" i="1"/>
  <c r="Q9152" i="1"/>
  <c r="M9151" i="1"/>
  <c r="P9152" i="1"/>
  <c r="L9151" i="1"/>
  <c r="L9153" i="1"/>
  <c r="N9152" i="1"/>
  <c r="M9152" i="1"/>
  <c r="P9151" i="1"/>
  <c r="K9151" i="1"/>
  <c r="Q9153" i="1"/>
  <c r="M9153" i="1"/>
  <c r="O9153" i="1"/>
  <c r="L9152" i="1"/>
  <c r="D9788" i="1"/>
  <c r="M9327" i="1"/>
  <c r="Q9349" i="1"/>
  <c r="J9369" i="1"/>
  <c r="S9369" i="1" s="1"/>
  <c r="L9391" i="1"/>
  <c r="M9396" i="1"/>
  <c r="K9397" i="1"/>
  <c r="M9425" i="1"/>
  <c r="K9425" i="1"/>
  <c r="L9424" i="1"/>
  <c r="L9425" i="1"/>
  <c r="L9441" i="1"/>
  <c r="K9441" i="1"/>
  <c r="P9439" i="1"/>
  <c r="Q9440" i="1"/>
  <c r="O9439" i="1"/>
  <c r="Q9441" i="1"/>
  <c r="O9440" i="1"/>
  <c r="M9439" i="1"/>
  <c r="P9441" i="1"/>
  <c r="N9440" i="1"/>
  <c r="L9439" i="1"/>
  <c r="M9441" i="1"/>
  <c r="Q9439" i="1"/>
  <c r="E9500" i="1"/>
  <c r="O9579" i="1"/>
  <c r="L9625" i="1"/>
  <c r="K9624" i="1"/>
  <c r="O9625" i="1"/>
  <c r="M9624" i="1"/>
  <c r="N9623" i="1"/>
  <c r="K9623" i="1"/>
  <c r="P9689" i="1"/>
  <c r="R9687" i="1"/>
  <c r="Q9688" i="1"/>
  <c r="P9688" i="1"/>
  <c r="O9689" i="1"/>
  <c r="K8944" i="1"/>
  <c r="M8953" i="1"/>
  <c r="O8951" i="1"/>
  <c r="N8952" i="1"/>
  <c r="K8951" i="1"/>
  <c r="L8952" i="1"/>
  <c r="K8952" i="1"/>
  <c r="M8951" i="1"/>
  <c r="O8953" i="1"/>
  <c r="L8951" i="1"/>
  <c r="L8953" i="1"/>
  <c r="K8953" i="1"/>
  <c r="N8951" i="1"/>
  <c r="O8961" i="1"/>
  <c r="N8960" i="1"/>
  <c r="M8959" i="1"/>
  <c r="K8961" i="1"/>
  <c r="Q8959" i="1"/>
  <c r="P8960" i="1"/>
  <c r="L8959" i="1"/>
  <c r="O8960" i="1"/>
  <c r="K8959" i="1"/>
  <c r="N8961" i="1"/>
  <c r="O8959" i="1"/>
  <c r="M8961" i="1"/>
  <c r="N8959" i="1"/>
  <c r="Q8960" i="1"/>
  <c r="M8960" i="1"/>
  <c r="P8961" i="1"/>
  <c r="P8959" i="1"/>
  <c r="O9151" i="1"/>
  <c r="L9327" i="1"/>
  <c r="D9933" i="1"/>
  <c r="D9832" i="1"/>
  <c r="D9834" i="1"/>
  <c r="D9733" i="1"/>
  <c r="D9735" i="1"/>
  <c r="D9741" i="1"/>
  <c r="M9329" i="1"/>
  <c r="K9333" i="1"/>
  <c r="K9335" i="1"/>
  <c r="M9340" i="1"/>
  <c r="Q9343" i="1"/>
  <c r="O9345" i="1"/>
  <c r="M9347" i="1"/>
  <c r="E9352" i="1"/>
  <c r="L9352" i="1"/>
  <c r="Q9353" i="1"/>
  <c r="K9376" i="1"/>
  <c r="M9429" i="1"/>
  <c r="L9429" i="1"/>
  <c r="K9439" i="1"/>
  <c r="L9467" i="1"/>
  <c r="K9581" i="1"/>
  <c r="D9590" i="1"/>
  <c r="L9624" i="1"/>
  <c r="D9686" i="1"/>
  <c r="Q9687" i="1"/>
  <c r="M8952" i="1"/>
  <c r="K8960" i="1"/>
  <c r="E8971" i="1"/>
  <c r="K9109" i="1"/>
  <c r="K9108" i="1"/>
  <c r="K9107" i="1"/>
  <c r="P9109" i="1"/>
  <c r="P9108" i="1"/>
  <c r="P9107" i="1"/>
  <c r="O9109" i="1"/>
  <c r="O9108" i="1"/>
  <c r="O9107" i="1"/>
  <c r="Q9109" i="1"/>
  <c r="L9108" i="1"/>
  <c r="N9109" i="1"/>
  <c r="R9107" i="1"/>
  <c r="M9109" i="1"/>
  <c r="Q9107" i="1"/>
  <c r="R9108" i="1"/>
  <c r="M9107" i="1"/>
  <c r="L9109" i="1"/>
  <c r="N9108" i="1"/>
  <c r="M9108" i="1"/>
  <c r="L9107" i="1"/>
  <c r="R9109" i="1"/>
  <c r="Q9108" i="1"/>
  <c r="K9391" i="1"/>
  <c r="L9393" i="1"/>
  <c r="K9393" i="1"/>
  <c r="Q9391" i="1"/>
  <c r="K8945" i="1"/>
  <c r="M8943" i="1"/>
  <c r="L8943" i="1"/>
  <c r="K8943" i="1"/>
  <c r="M8945" i="1"/>
  <c r="M8944" i="1"/>
  <c r="L8944" i="1"/>
  <c r="P9772" i="1"/>
  <c r="K9719" i="1"/>
  <c r="L9727" i="1"/>
  <c r="L9333" i="1"/>
  <c r="L9335" i="1"/>
  <c r="O9340" i="1"/>
  <c r="M9344" i="1"/>
  <c r="P9345" i="1"/>
  <c r="N9347" i="1"/>
  <c r="D9350" i="1"/>
  <c r="K9351" i="1"/>
  <c r="M9352" i="1"/>
  <c r="R9353" i="1"/>
  <c r="E9356" i="1"/>
  <c r="M9392" i="1"/>
  <c r="N9439" i="1"/>
  <c r="K9477" i="1"/>
  <c r="L9477" i="1"/>
  <c r="M9475" i="1"/>
  <c r="L9475" i="1"/>
  <c r="M9477" i="1"/>
  <c r="M9476" i="1"/>
  <c r="N9475" i="1"/>
  <c r="L9621" i="1"/>
  <c r="M9619" i="1"/>
  <c r="M9621" i="1"/>
  <c r="K9620" i="1"/>
  <c r="N9619" i="1"/>
  <c r="L9633" i="1"/>
  <c r="Q9633" i="1"/>
  <c r="O9632" i="1"/>
  <c r="M9631" i="1"/>
  <c r="M9633" i="1"/>
  <c r="Q9631" i="1"/>
  <c r="M9632" i="1"/>
  <c r="L9632" i="1"/>
  <c r="P9633" i="1"/>
  <c r="P9631" i="1"/>
  <c r="N9633" i="1"/>
  <c r="N9631" i="1"/>
  <c r="K9633" i="1"/>
  <c r="L9631" i="1"/>
  <c r="N9632" i="1"/>
  <c r="O8952" i="1"/>
  <c r="L8960" i="1"/>
  <c r="K8989" i="1"/>
  <c r="L8987" i="1"/>
  <c r="K8988" i="1"/>
  <c r="L8988" i="1"/>
  <c r="L8989" i="1"/>
  <c r="K8987" i="1"/>
  <c r="N9107" i="1"/>
  <c r="S9321" i="1"/>
  <c r="N9335" i="1"/>
  <c r="L9341" i="1"/>
  <c r="N9344" i="1"/>
  <c r="Q9345" i="1"/>
  <c r="O9347" i="1"/>
  <c r="E9355" i="1"/>
  <c r="N9393" i="1"/>
  <c r="L9440" i="1"/>
  <c r="R9544" i="1"/>
  <c r="L9544" i="1"/>
  <c r="S9545" i="1"/>
  <c r="M9544" i="1"/>
  <c r="N8953" i="1"/>
  <c r="L8961" i="1"/>
  <c r="E9019" i="1"/>
  <c r="E9020" i="1"/>
  <c r="O9581" i="1"/>
  <c r="N9580" i="1"/>
  <c r="L9581" i="1"/>
  <c r="M9579" i="1"/>
  <c r="O9580" i="1"/>
  <c r="P9579" i="1"/>
  <c r="N9579" i="1"/>
  <c r="L9579" i="1"/>
  <c r="P9580" i="1"/>
  <c r="J9031" i="1"/>
  <c r="J9032" i="1"/>
  <c r="O9033" i="1"/>
  <c r="J9033" i="1"/>
  <c r="S9030" i="1"/>
  <c r="M9713" i="1"/>
  <c r="M9719" i="1"/>
  <c r="P9724" i="1"/>
  <c r="L9728" i="1"/>
  <c r="L9331" i="1"/>
  <c r="N9333" i="1"/>
  <c r="M9336" i="1"/>
  <c r="K9339" i="1"/>
  <c r="M9341" i="1"/>
  <c r="L9343" i="1"/>
  <c r="O9344" i="1"/>
  <c r="N9348" i="1"/>
  <c r="M9351" i="1"/>
  <c r="R9352" i="1"/>
  <c r="O9417" i="1"/>
  <c r="J9416" i="1"/>
  <c r="S9414" i="1"/>
  <c r="S9416" i="1" s="1"/>
  <c r="J9417" i="1"/>
  <c r="S9417" i="1" s="1"/>
  <c r="M9440" i="1"/>
  <c r="K9445" i="1"/>
  <c r="O9445" i="1"/>
  <c r="L9444" i="1"/>
  <c r="N9445" i="1"/>
  <c r="P9443" i="1"/>
  <c r="L9445" i="1"/>
  <c r="N9443" i="1"/>
  <c r="P9444" i="1"/>
  <c r="M9443" i="1"/>
  <c r="P9445" i="1"/>
  <c r="M9444" i="1"/>
  <c r="E9452" i="1"/>
  <c r="L9476" i="1"/>
  <c r="J9511" i="1"/>
  <c r="J9512" i="1"/>
  <c r="O9513" i="1"/>
  <c r="S9510" i="1"/>
  <c r="N9620" i="1"/>
  <c r="O9631" i="1"/>
  <c r="E9640" i="1"/>
  <c r="D9637" i="1"/>
  <c r="O9677" i="1"/>
  <c r="N9676" i="1"/>
  <c r="P9677" i="1"/>
  <c r="L9675" i="1"/>
  <c r="K9677" i="1"/>
  <c r="P9676" i="1"/>
  <c r="O9675" i="1"/>
  <c r="N9675" i="1"/>
  <c r="Q8961" i="1"/>
  <c r="S9273" i="1"/>
  <c r="P9484" i="1"/>
  <c r="O9484" i="1"/>
  <c r="L9483" i="1"/>
  <c r="K9483" i="1"/>
  <c r="P9485" i="1"/>
  <c r="M9483" i="1"/>
  <c r="S9127" i="1"/>
  <c r="D9780" i="1"/>
  <c r="O9785" i="1"/>
  <c r="O9721" i="1"/>
  <c r="K9729" i="1"/>
  <c r="D9736" i="1"/>
  <c r="D9740" i="1"/>
  <c r="K9327" i="1"/>
  <c r="L9337" i="1"/>
  <c r="O9339" i="1"/>
  <c r="N9343" i="1"/>
  <c r="Q9344" i="1"/>
  <c r="Q9348" i="1"/>
  <c r="D9351" i="1"/>
  <c r="L9373" i="1"/>
  <c r="L9372" i="1"/>
  <c r="K9371" i="1"/>
  <c r="L9377" i="1"/>
  <c r="L9375" i="1"/>
  <c r="M9377" i="1"/>
  <c r="N9441" i="1"/>
  <c r="M9484" i="1"/>
  <c r="S9657" i="1"/>
  <c r="Q9657" i="1"/>
  <c r="N9387" i="1"/>
  <c r="P9389" i="1"/>
  <c r="R9399" i="1"/>
  <c r="L9433" i="1"/>
  <c r="L9473" i="1"/>
  <c r="M9473" i="1"/>
  <c r="M9489" i="1"/>
  <c r="P9488" i="1"/>
  <c r="M9487" i="1"/>
  <c r="O9488" i="1"/>
  <c r="M9532" i="1"/>
  <c r="N9573" i="1"/>
  <c r="N9571" i="1"/>
  <c r="M9588" i="1"/>
  <c r="L8941" i="1"/>
  <c r="L8939" i="1"/>
  <c r="K9140" i="1"/>
  <c r="L9141" i="1"/>
  <c r="L9139" i="1"/>
  <c r="K9141" i="1"/>
  <c r="L9140" i="1"/>
  <c r="N9139" i="1"/>
  <c r="M9140" i="1"/>
  <c r="M9139" i="1"/>
  <c r="K9139" i="1"/>
  <c r="M9141" i="1"/>
  <c r="N9388" i="1"/>
  <c r="D9402" i="1"/>
  <c r="N9431" i="1"/>
  <c r="O9433" i="1"/>
  <c r="E9451" i="1"/>
  <c r="M9471" i="1"/>
  <c r="O9487" i="1"/>
  <c r="N9489" i="1"/>
  <c r="O9493" i="1"/>
  <c r="P9492" i="1"/>
  <c r="D9591" i="1"/>
  <c r="M9637" i="1"/>
  <c r="R9635" i="1"/>
  <c r="Q9636" i="1"/>
  <c r="D9638" i="1"/>
  <c r="L9681" i="1"/>
  <c r="M9681" i="1"/>
  <c r="Q9679" i="1"/>
  <c r="M9680" i="1"/>
  <c r="L9680" i="1"/>
  <c r="L8940" i="1"/>
  <c r="L9001" i="1"/>
  <c r="N8999" i="1"/>
  <c r="N9000" i="1"/>
  <c r="K8999" i="1"/>
  <c r="O9000" i="1"/>
  <c r="O9001" i="1"/>
  <c r="O8999" i="1"/>
  <c r="M9001" i="1"/>
  <c r="M9000" i="1"/>
  <c r="L9000" i="1"/>
  <c r="M8999" i="1"/>
  <c r="O9388" i="1"/>
  <c r="O9431" i="1"/>
  <c r="L9517" i="1"/>
  <c r="K9517" i="1"/>
  <c r="K9515" i="1"/>
  <c r="L9521" i="1"/>
  <c r="M9519" i="1"/>
  <c r="M9521" i="1"/>
  <c r="N9533" i="1"/>
  <c r="P9532" i="1"/>
  <c r="K9531" i="1"/>
  <c r="O9531" i="1"/>
  <c r="O9533" i="1"/>
  <c r="K9589" i="1"/>
  <c r="N9588" i="1"/>
  <c r="M9587" i="1"/>
  <c r="O9609" i="1"/>
  <c r="S9606" i="1"/>
  <c r="S9608" i="1" s="1"/>
  <c r="J9609" i="1"/>
  <c r="Q9609" i="1" s="1"/>
  <c r="M9617" i="1"/>
  <c r="L9615" i="1"/>
  <c r="S9641" i="1"/>
  <c r="M9640" i="1"/>
  <c r="O9639" i="1"/>
  <c r="K8941" i="1"/>
  <c r="N9009" i="1"/>
  <c r="M9008" i="1"/>
  <c r="L9007" i="1"/>
  <c r="K9009" i="1"/>
  <c r="Q9007" i="1"/>
  <c r="M9009" i="1"/>
  <c r="P9007" i="1"/>
  <c r="O9008" i="1"/>
  <c r="K9007" i="1"/>
  <c r="Q9009" i="1"/>
  <c r="K9008" i="1"/>
  <c r="O9009" i="1"/>
  <c r="N9007" i="1"/>
  <c r="L9009" i="1"/>
  <c r="M9007" i="1"/>
  <c r="P9008" i="1"/>
  <c r="S9174" i="1"/>
  <c r="O9177" i="1"/>
  <c r="J9176" i="1"/>
  <c r="J9175" i="1"/>
  <c r="J9177" i="1"/>
  <c r="O9201" i="1"/>
  <c r="N9200" i="1"/>
  <c r="M9199" i="1"/>
  <c r="M9201" i="1"/>
  <c r="L9200" i="1"/>
  <c r="K9199" i="1"/>
  <c r="Q9200" i="1"/>
  <c r="P9199" i="1"/>
  <c r="O9200" i="1"/>
  <c r="M9200" i="1"/>
  <c r="Q9201" i="1"/>
  <c r="K9200" i="1"/>
  <c r="P9201" i="1"/>
  <c r="Q9199" i="1"/>
  <c r="K9201" i="1"/>
  <c r="N9199" i="1"/>
  <c r="L9199" i="1"/>
  <c r="L9201" i="1"/>
  <c r="N9201" i="1"/>
  <c r="O9199" i="1"/>
  <c r="D9355" i="1"/>
  <c r="L9387" i="1"/>
  <c r="K9389" i="1"/>
  <c r="L9432" i="1"/>
  <c r="M9488" i="1"/>
  <c r="Q9489" i="1"/>
  <c r="O9491" i="1"/>
  <c r="K9516" i="1"/>
  <c r="L9519" i="1"/>
  <c r="M9531" i="1"/>
  <c r="N9587" i="1"/>
  <c r="J9608" i="1"/>
  <c r="L9611" i="1"/>
  <c r="M9615" i="1"/>
  <c r="M9636" i="1"/>
  <c r="N9640" i="1"/>
  <c r="D9685" i="1"/>
  <c r="D9687" i="1"/>
  <c r="K8949" i="1"/>
  <c r="K8947" i="1"/>
  <c r="K8948" i="1"/>
  <c r="M8947" i="1"/>
  <c r="N8949" i="1"/>
  <c r="L8947" i="1"/>
  <c r="L8957" i="1"/>
  <c r="P8955" i="1"/>
  <c r="P8957" i="1"/>
  <c r="N8956" i="1"/>
  <c r="L8955" i="1"/>
  <c r="L8956" i="1"/>
  <c r="O8957" i="1"/>
  <c r="K8956" i="1"/>
  <c r="K8957" i="1"/>
  <c r="E8967" i="1"/>
  <c r="K9001" i="1"/>
  <c r="L9008" i="1"/>
  <c r="D9401" i="1"/>
  <c r="D9403" i="1"/>
  <c r="K9433" i="1"/>
  <c r="D9445" i="1"/>
  <c r="N9488" i="1"/>
  <c r="O9492" i="1"/>
  <c r="L9516" i="1"/>
  <c r="K9520" i="1"/>
  <c r="N9531" i="1"/>
  <c r="P9541" i="1"/>
  <c r="P9539" i="1"/>
  <c r="P9540" i="1"/>
  <c r="K9541" i="1"/>
  <c r="L9585" i="1"/>
  <c r="M9584" i="1"/>
  <c r="N9585" i="1"/>
  <c r="L9583" i="1"/>
  <c r="O9585" i="1"/>
  <c r="L9588" i="1"/>
  <c r="S9592" i="1"/>
  <c r="D9597" i="1"/>
  <c r="M9616" i="1"/>
  <c r="R9637" i="1"/>
  <c r="L9641" i="1"/>
  <c r="O9657" i="1"/>
  <c r="J9655" i="1"/>
  <c r="L9665" i="1"/>
  <c r="M9665" i="1"/>
  <c r="M9663" i="1"/>
  <c r="M9664" i="1"/>
  <c r="L9664" i="1"/>
  <c r="M9672" i="1"/>
  <c r="M9671" i="1"/>
  <c r="O9672" i="1"/>
  <c r="N9671" i="1"/>
  <c r="L9671" i="1"/>
  <c r="N9681" i="1"/>
  <c r="S8937" i="1"/>
  <c r="N8947" i="1"/>
  <c r="K8955" i="1"/>
  <c r="M8957" i="1"/>
  <c r="J8984" i="1"/>
  <c r="J8985" i="1"/>
  <c r="S8982" i="1"/>
  <c r="O8985" i="1"/>
  <c r="N9001" i="1"/>
  <c r="N9008" i="1"/>
  <c r="E9212" i="1"/>
  <c r="E9211" i="1"/>
  <c r="R8969" i="1"/>
  <c r="S8968" i="1"/>
  <c r="K8968" i="1"/>
  <c r="L8967" i="1"/>
  <c r="L8969" i="1"/>
  <c r="L8968" i="1"/>
  <c r="K8967" i="1"/>
  <c r="P8969" i="1"/>
  <c r="P8968" i="1"/>
  <c r="P8967" i="1"/>
  <c r="N8968" i="1"/>
  <c r="Q8969" i="1"/>
  <c r="D8973" i="1"/>
  <c r="L8992" i="1"/>
  <c r="O9049" i="1"/>
  <c r="L9048" i="1"/>
  <c r="L9049" i="1"/>
  <c r="N9047" i="1"/>
  <c r="M9049" i="1"/>
  <c r="L9047" i="1"/>
  <c r="M9048" i="1"/>
  <c r="N9049" i="1"/>
  <c r="R9061" i="1"/>
  <c r="L9092" i="1"/>
  <c r="M9093" i="1"/>
  <c r="M9091" i="1"/>
  <c r="L9093" i="1"/>
  <c r="L9091" i="1"/>
  <c r="K9093" i="1"/>
  <c r="N9092" i="1"/>
  <c r="N9091" i="1"/>
  <c r="D9112" i="1"/>
  <c r="N9144" i="1"/>
  <c r="K9143" i="1"/>
  <c r="N9145" i="1"/>
  <c r="K9144" i="1"/>
  <c r="M9145" i="1"/>
  <c r="M9143" i="1"/>
  <c r="O9144" i="1"/>
  <c r="M9144" i="1"/>
  <c r="O9143" i="1"/>
  <c r="N9143" i="1"/>
  <c r="L9143" i="1"/>
  <c r="O9145" i="1"/>
  <c r="N9205" i="1"/>
  <c r="N9204" i="1"/>
  <c r="N9203" i="1"/>
  <c r="L9205" i="1"/>
  <c r="L9204" i="1"/>
  <c r="L9203" i="1"/>
  <c r="Q9205" i="1"/>
  <c r="Q9204" i="1"/>
  <c r="Q9203" i="1"/>
  <c r="M9205" i="1"/>
  <c r="P9203" i="1"/>
  <c r="K9205" i="1"/>
  <c r="O9203" i="1"/>
  <c r="R9204" i="1"/>
  <c r="M9203" i="1"/>
  <c r="P9204" i="1"/>
  <c r="K9203" i="1"/>
  <c r="O9205" i="1"/>
  <c r="K9204" i="1"/>
  <c r="R9203" i="1"/>
  <c r="R9205" i="1"/>
  <c r="P9205" i="1"/>
  <c r="M9204" i="1"/>
  <c r="K9685" i="1"/>
  <c r="M9683" i="1"/>
  <c r="M9685" i="1"/>
  <c r="S8934" i="1"/>
  <c r="Q8937" i="1"/>
  <c r="N8967" i="1"/>
  <c r="Q8968" i="1"/>
  <c r="D8969" i="1"/>
  <c r="M9047" i="1"/>
  <c r="N9060" i="1"/>
  <c r="E9063" i="1"/>
  <c r="K9092" i="1"/>
  <c r="P9112" i="1"/>
  <c r="K9145" i="1"/>
  <c r="L9683" i="1"/>
  <c r="O8967" i="1"/>
  <c r="R8968" i="1"/>
  <c r="O9047" i="1"/>
  <c r="M9092" i="1"/>
  <c r="L9145" i="1"/>
  <c r="M9161" i="1"/>
  <c r="N9160" i="1"/>
  <c r="O9159" i="1"/>
  <c r="R9161" i="1"/>
  <c r="S9160" i="1"/>
  <c r="K9160" i="1"/>
  <c r="L9159" i="1"/>
  <c r="O9161" i="1"/>
  <c r="M9160" i="1"/>
  <c r="K9159" i="1"/>
  <c r="K9161" i="1"/>
  <c r="R9159" i="1"/>
  <c r="R9160" i="1"/>
  <c r="Q9159" i="1"/>
  <c r="P9161" i="1"/>
  <c r="P9159" i="1"/>
  <c r="N9161" i="1"/>
  <c r="N9159" i="1"/>
  <c r="L9161" i="1"/>
  <c r="M9159" i="1"/>
  <c r="P9160" i="1"/>
  <c r="R8967" i="1"/>
  <c r="M8969" i="1"/>
  <c r="D8968" i="1"/>
  <c r="D8971" i="1"/>
  <c r="M8992" i="1"/>
  <c r="M8991" i="1"/>
  <c r="M8993" i="1"/>
  <c r="K8992" i="1"/>
  <c r="E9015" i="1"/>
  <c r="E9016" i="1"/>
  <c r="M9041" i="1"/>
  <c r="K9039" i="1"/>
  <c r="M9040" i="1"/>
  <c r="M9039" i="1"/>
  <c r="L9041" i="1"/>
  <c r="N9048" i="1"/>
  <c r="P9061" i="1"/>
  <c r="P9060" i="1"/>
  <c r="P9059" i="1"/>
  <c r="M9061" i="1"/>
  <c r="M9060" i="1"/>
  <c r="M9059" i="1"/>
  <c r="L9061" i="1"/>
  <c r="L9060" i="1"/>
  <c r="L9059" i="1"/>
  <c r="Q9061" i="1"/>
  <c r="K9060" i="1"/>
  <c r="R9060" i="1"/>
  <c r="N9059" i="1"/>
  <c r="K9061" i="1"/>
  <c r="E9068" i="1"/>
  <c r="E9067" i="1"/>
  <c r="N9113" i="1"/>
  <c r="O9112" i="1"/>
  <c r="P9111" i="1"/>
  <c r="S9113" i="1"/>
  <c r="K9113" i="1"/>
  <c r="L9112" i="1"/>
  <c r="M9111" i="1"/>
  <c r="R9113" i="1"/>
  <c r="S9112" i="1"/>
  <c r="K9112" i="1"/>
  <c r="L9111" i="1"/>
  <c r="O9113" i="1"/>
  <c r="S9111" i="1"/>
  <c r="M9113" i="1"/>
  <c r="R9111" i="1"/>
  <c r="L9113" i="1"/>
  <c r="Q9111" i="1"/>
  <c r="Q9112" i="1"/>
  <c r="N9111" i="1"/>
  <c r="Q9113" i="1"/>
  <c r="L9160" i="1"/>
  <c r="E9496" i="1"/>
  <c r="L9496" i="1"/>
  <c r="Q9497" i="1"/>
  <c r="D9501" i="1"/>
  <c r="D9540" i="1"/>
  <c r="M9569" i="1"/>
  <c r="K9577" i="1"/>
  <c r="D9641" i="1"/>
  <c r="D9643" i="1"/>
  <c r="D9692" i="1"/>
  <c r="R8963" i="1"/>
  <c r="R8964" i="1"/>
  <c r="R8965" i="1"/>
  <c r="D8972" i="1"/>
  <c r="Q9057" i="1"/>
  <c r="P9056" i="1"/>
  <c r="O9055" i="1"/>
  <c r="N9057" i="1"/>
  <c r="M9056" i="1"/>
  <c r="L9055" i="1"/>
  <c r="N9056" i="1"/>
  <c r="D9060" i="1"/>
  <c r="O9096" i="1"/>
  <c r="L9095" i="1"/>
  <c r="O9097" i="1"/>
  <c r="L9096" i="1"/>
  <c r="N9097" i="1"/>
  <c r="K9096" i="1"/>
  <c r="L9097" i="1"/>
  <c r="E9112" i="1"/>
  <c r="D9116" i="1"/>
  <c r="S9129" i="1"/>
  <c r="P9149" i="1"/>
  <c r="N9148" i="1"/>
  <c r="L9147" i="1"/>
  <c r="M9149" i="1"/>
  <c r="K9148" i="1"/>
  <c r="K9149" i="1"/>
  <c r="M9147" i="1"/>
  <c r="M9148" i="1"/>
  <c r="L9148" i="1"/>
  <c r="N9149" i="1"/>
  <c r="E9159" i="1"/>
  <c r="E9160" i="1"/>
  <c r="E9163" i="1"/>
  <c r="Q9249" i="1"/>
  <c r="P9248" i="1"/>
  <c r="O9247" i="1"/>
  <c r="P9249" i="1"/>
  <c r="O9248" i="1"/>
  <c r="N9247" i="1"/>
  <c r="M9249" i="1"/>
  <c r="L9248" i="1"/>
  <c r="K9247" i="1"/>
  <c r="O9249" i="1"/>
  <c r="Q9247" i="1"/>
  <c r="L9249" i="1"/>
  <c r="M9247" i="1"/>
  <c r="N9248" i="1"/>
  <c r="K9249" i="1"/>
  <c r="Q9248" i="1"/>
  <c r="M9248" i="1"/>
  <c r="K9248" i="1"/>
  <c r="N9249" i="1"/>
  <c r="P9247" i="1"/>
  <c r="E9116" i="1"/>
  <c r="K9147" i="1"/>
  <c r="O9149" i="1"/>
  <c r="L9247" i="1"/>
  <c r="D9452" i="1"/>
  <c r="N9495" i="1"/>
  <c r="S9496" i="1"/>
  <c r="D9541" i="1"/>
  <c r="D9543" i="1"/>
  <c r="D9544" i="1"/>
  <c r="D9546" i="1"/>
  <c r="K9568" i="1"/>
  <c r="N9575" i="1"/>
  <c r="D9642" i="1"/>
  <c r="E9692" i="1"/>
  <c r="N8963" i="1"/>
  <c r="N8964" i="1"/>
  <c r="E8968" i="1"/>
  <c r="D8970" i="1"/>
  <c r="K9005" i="1"/>
  <c r="O9003" i="1"/>
  <c r="P9005" i="1"/>
  <c r="N9004" i="1"/>
  <c r="L9003" i="1"/>
  <c r="O9004" i="1"/>
  <c r="P9055" i="1"/>
  <c r="L9057" i="1"/>
  <c r="S9079" i="1"/>
  <c r="R9080" i="1"/>
  <c r="O9095" i="1"/>
  <c r="E9115" i="1"/>
  <c r="N9147" i="1"/>
  <c r="D9156" i="1"/>
  <c r="L9181" i="1"/>
  <c r="L9180" i="1"/>
  <c r="L9179" i="1"/>
  <c r="K9180" i="1"/>
  <c r="L9089" i="1"/>
  <c r="L9197" i="1"/>
  <c r="P9195" i="1"/>
  <c r="P9196" i="1"/>
  <c r="N9195" i="1"/>
  <c r="O9197" i="1"/>
  <c r="M9196" i="1"/>
  <c r="K9195" i="1"/>
  <c r="N9196" i="1"/>
  <c r="K9196" i="1"/>
  <c r="P9197" i="1"/>
  <c r="O9195" i="1"/>
  <c r="K8996" i="1"/>
  <c r="R9011" i="1"/>
  <c r="R9012" i="1"/>
  <c r="R9013" i="1"/>
  <c r="O9015" i="1"/>
  <c r="N9016" i="1"/>
  <c r="M9017" i="1"/>
  <c r="N9044" i="1"/>
  <c r="R9063" i="1"/>
  <c r="Q9064" i="1"/>
  <c r="P9065" i="1"/>
  <c r="K9087" i="1"/>
  <c r="M9089" i="1"/>
  <c r="L9100" i="1"/>
  <c r="N9101" i="1"/>
  <c r="O9103" i="1"/>
  <c r="P9104" i="1"/>
  <c r="Q9105" i="1"/>
  <c r="D9115" i="1"/>
  <c r="L9195" i="1"/>
  <c r="Q9209" i="1"/>
  <c r="R9208" i="1"/>
  <c r="S9207" i="1"/>
  <c r="K9207" i="1"/>
  <c r="O9209" i="1"/>
  <c r="P9208" i="1"/>
  <c r="Q9207" i="1"/>
  <c r="L9209" i="1"/>
  <c r="M9208" i="1"/>
  <c r="N9207" i="1"/>
  <c r="M9209" i="1"/>
  <c r="R9207" i="1"/>
  <c r="K9209" i="1"/>
  <c r="P9207" i="1"/>
  <c r="S9208" i="1"/>
  <c r="O9207" i="1"/>
  <c r="Q9208" i="1"/>
  <c r="M9207" i="1"/>
  <c r="R9209" i="1"/>
  <c r="M9011" i="1"/>
  <c r="M9012" i="1"/>
  <c r="R9015" i="1"/>
  <c r="Q9016" i="1"/>
  <c r="M9043" i="1"/>
  <c r="L9052" i="1"/>
  <c r="M9063" i="1"/>
  <c r="L9064" i="1"/>
  <c r="K9065" i="1"/>
  <c r="M9099" i="1"/>
  <c r="K9104" i="1"/>
  <c r="J9128" i="1"/>
  <c r="L9132" i="1"/>
  <c r="D9164" i="1"/>
  <c r="O9196" i="1"/>
  <c r="L9208" i="1"/>
  <c r="D9213" i="1"/>
  <c r="S9222" i="1"/>
  <c r="J9225" i="1"/>
  <c r="J9223" i="1"/>
  <c r="J9224" i="1"/>
  <c r="E9260" i="1"/>
  <c r="E9259" i="1"/>
  <c r="L9137" i="1"/>
  <c r="D9205" i="1"/>
  <c r="O9241" i="1"/>
  <c r="L9240" i="1"/>
  <c r="N9241" i="1"/>
  <c r="K9240" i="1"/>
  <c r="K9241" i="1"/>
  <c r="M9239" i="1"/>
  <c r="N9239" i="1"/>
  <c r="M9241" i="1"/>
  <c r="K9239" i="1"/>
  <c r="N9240" i="1"/>
  <c r="P9253" i="1"/>
  <c r="P9252" i="1"/>
  <c r="P9251" i="1"/>
  <c r="O9253" i="1"/>
  <c r="O9252" i="1"/>
  <c r="O9251" i="1"/>
  <c r="L9253" i="1"/>
  <c r="L9252" i="1"/>
  <c r="L9251" i="1"/>
  <c r="Q9252" i="1"/>
  <c r="K9251" i="1"/>
  <c r="R9253" i="1"/>
  <c r="M9252" i="1"/>
  <c r="M9253" i="1"/>
  <c r="Q9251" i="1"/>
  <c r="N9253" i="1"/>
  <c r="D9305" i="1"/>
  <c r="K9185" i="1"/>
  <c r="L9184" i="1"/>
  <c r="E9208" i="1"/>
  <c r="E9303" i="1"/>
  <c r="D9300" i="1"/>
  <c r="E9304" i="1"/>
  <c r="R9270" i="1"/>
  <c r="R9155" i="1"/>
  <c r="R9156" i="1"/>
  <c r="L9183" i="1"/>
  <c r="K9189" i="1"/>
  <c r="K9187" i="1"/>
  <c r="M9188" i="1"/>
  <c r="M9189" i="1"/>
  <c r="M9240" i="1"/>
  <c r="R9251" i="1"/>
  <c r="D9252" i="1"/>
  <c r="E9256" i="1"/>
  <c r="M9192" i="1"/>
  <c r="M9237" i="1"/>
  <c r="M9235" i="1"/>
  <c r="L9237" i="1"/>
  <c r="L9235" i="1"/>
  <c r="M9236" i="1"/>
  <c r="R9303" i="1"/>
  <c r="M9191" i="1"/>
  <c r="K9193" i="1"/>
  <c r="L9284" i="1"/>
  <c r="K9284" i="1"/>
  <c r="M9285" i="1"/>
  <c r="M9283" i="1"/>
  <c r="L9285" i="1"/>
  <c r="L9283" i="1"/>
  <c r="O9191" i="1"/>
  <c r="N9305" i="1"/>
  <c r="O9304" i="1"/>
  <c r="P9303" i="1"/>
  <c r="M9305" i="1"/>
  <c r="N9304" i="1"/>
  <c r="O9303" i="1"/>
  <c r="L9305" i="1"/>
  <c r="M9304" i="1"/>
  <c r="N9303" i="1"/>
  <c r="S9305" i="1"/>
  <c r="K9305" i="1"/>
  <c r="L9304" i="1"/>
  <c r="M9303" i="1"/>
  <c r="R9305" i="1"/>
  <c r="S9304" i="1"/>
  <c r="K9304" i="1"/>
  <c r="L9303" i="1"/>
  <c r="O9305" i="1"/>
  <c r="D9308" i="1"/>
  <c r="L9232" i="1"/>
  <c r="N9243" i="1"/>
  <c r="P9244" i="1"/>
  <c r="Q9255" i="1"/>
  <c r="P9256" i="1"/>
  <c r="O9257" i="1"/>
  <c r="K9288" i="1"/>
  <c r="N9289" i="1"/>
  <c r="K9292" i="1"/>
  <c r="M9293" i="1"/>
  <c r="N9295" i="1"/>
  <c r="O9296" i="1"/>
  <c r="P9297" i="1"/>
  <c r="O9299" i="1"/>
  <c r="O9300" i="1"/>
  <c r="O9301" i="1"/>
  <c r="R9255" i="1"/>
  <c r="Q9256" i="1"/>
  <c r="P9257" i="1"/>
  <c r="L9288" i="1"/>
  <c r="O9289" i="1"/>
  <c r="L9292" i="1"/>
  <c r="N9293" i="1"/>
  <c r="O9295" i="1"/>
  <c r="P9296" i="1"/>
  <c r="Q9297" i="1"/>
  <c r="P9299" i="1"/>
  <c r="P9300" i="1"/>
  <c r="P9301" i="1"/>
  <c r="E9307" i="1"/>
  <c r="M9288" i="1"/>
  <c r="K9244" i="1"/>
  <c r="M9245" i="1"/>
  <c r="L9255" i="1"/>
  <c r="K9256" i="1"/>
  <c r="S9256" i="1"/>
  <c r="R9257" i="1"/>
  <c r="L9275" i="1"/>
  <c r="K9287" i="1"/>
  <c r="N9288" i="1"/>
  <c r="L9291" i="1"/>
  <c r="N9292" i="1"/>
  <c r="P9293" i="1"/>
  <c r="R9299" i="1"/>
  <c r="R9300" i="1"/>
  <c r="R9301" i="1"/>
  <c r="L9244" i="1"/>
  <c r="M9255" i="1"/>
  <c r="L9256" i="1"/>
  <c r="K9257" i="1"/>
  <c r="L9287" i="1"/>
  <c r="M9291" i="1"/>
  <c r="K9296" i="1"/>
  <c r="K9299" i="1"/>
  <c r="K9300" i="1"/>
  <c r="L9731" i="1"/>
  <c r="Q9735" i="1"/>
  <c r="M9381" i="1"/>
  <c r="M9379" i="1"/>
  <c r="L9381" i="1"/>
  <c r="L9379" i="1"/>
  <c r="K9381" i="1"/>
  <c r="K9379" i="1"/>
  <c r="N9380" i="1"/>
  <c r="L9380" i="1"/>
  <c r="K9395" i="1"/>
  <c r="O9481" i="1"/>
  <c r="L9480" i="1"/>
  <c r="N9481" i="1"/>
  <c r="K9480" i="1"/>
  <c r="M9481" i="1"/>
  <c r="O9479" i="1"/>
  <c r="L9481" i="1"/>
  <c r="N9479" i="1"/>
  <c r="K9481" i="1"/>
  <c r="M9479" i="1"/>
  <c r="N9480" i="1"/>
  <c r="M9480" i="1"/>
  <c r="L9479" i="1"/>
  <c r="K9479" i="1"/>
  <c r="J9799" i="1"/>
  <c r="K9815" i="1"/>
  <c r="L9756" i="1"/>
  <c r="L9760" i="1"/>
  <c r="D9787" i="1"/>
  <c r="K9711" i="1"/>
  <c r="M9716" i="1"/>
  <c r="N9719" i="1"/>
  <c r="M9729" i="1"/>
  <c r="M9731" i="1"/>
  <c r="E9740" i="1"/>
  <c r="P9736" i="1"/>
  <c r="O9321" i="1"/>
  <c r="K9324" i="1"/>
  <c r="K9328" i="1"/>
  <c r="L9332" i="1"/>
  <c r="O9335" i="1"/>
  <c r="N9337" i="1"/>
  <c r="P9340" i="1"/>
  <c r="N9339" i="1"/>
  <c r="N9341" i="1"/>
  <c r="K9340" i="1"/>
  <c r="N9340" i="1"/>
  <c r="P9347" i="1"/>
  <c r="M9349" i="1"/>
  <c r="J9367" i="1"/>
  <c r="O9369" i="1"/>
  <c r="J9368" i="1"/>
  <c r="N9379" i="1"/>
  <c r="M9384" i="1"/>
  <c r="M9395" i="1"/>
  <c r="E9399" i="1"/>
  <c r="Q9400" i="1"/>
  <c r="Q9448" i="1"/>
  <c r="O9480" i="1"/>
  <c r="E9404" i="1"/>
  <c r="E9403" i="1"/>
  <c r="K9383" i="1"/>
  <c r="D9734" i="1"/>
  <c r="L9816" i="1"/>
  <c r="M9761" i="1"/>
  <c r="M9777" i="1"/>
  <c r="L9711" i="1"/>
  <c r="L9720" i="1"/>
  <c r="N9729" i="1"/>
  <c r="L9732" i="1"/>
  <c r="O9737" i="1"/>
  <c r="Q9321" i="1"/>
  <c r="L9324" i="1"/>
  <c r="L9328" i="1"/>
  <c r="K9336" i="1"/>
  <c r="O9337" i="1"/>
  <c r="Q9347" i="1"/>
  <c r="N9349" i="1"/>
  <c r="K9380" i="1"/>
  <c r="N9384" i="1"/>
  <c r="R9395" i="1"/>
  <c r="N9401" i="1"/>
  <c r="J9464" i="1"/>
  <c r="S9462" i="1"/>
  <c r="J9463" i="1"/>
  <c r="O9465" i="1"/>
  <c r="J9465" i="1"/>
  <c r="O9449" i="1"/>
  <c r="P9448" i="1"/>
  <c r="Q9447" i="1"/>
  <c r="N9449" i="1"/>
  <c r="O9448" i="1"/>
  <c r="P9447" i="1"/>
  <c r="M9449" i="1"/>
  <c r="N9448" i="1"/>
  <c r="O9447" i="1"/>
  <c r="L9449" i="1"/>
  <c r="M9448" i="1"/>
  <c r="N9447" i="1"/>
  <c r="S9449" i="1"/>
  <c r="L9448" i="1"/>
  <c r="R9449" i="1"/>
  <c r="K9448" i="1"/>
  <c r="Q9449" i="1"/>
  <c r="S9447" i="1"/>
  <c r="P9449" i="1"/>
  <c r="R9447" i="1"/>
  <c r="S9448" i="1"/>
  <c r="L9447" i="1"/>
  <c r="M9759" i="1"/>
  <c r="D9789" i="1"/>
  <c r="K9323" i="1"/>
  <c r="L9780" i="1"/>
  <c r="D9785" i="1"/>
  <c r="M9383" i="1"/>
  <c r="Q9397" i="1"/>
  <c r="M9447" i="1"/>
  <c r="L9817" i="1"/>
  <c r="M9829" i="1"/>
  <c r="S9702" i="1"/>
  <c r="R9702" i="1" s="1"/>
  <c r="R9704" i="1" s="1"/>
  <c r="L9708" i="1"/>
  <c r="M9711" i="1"/>
  <c r="N9720" i="1"/>
  <c r="K9727" i="1"/>
  <c r="M9732" i="1"/>
  <c r="E9735" i="1"/>
  <c r="K9325" i="1"/>
  <c r="M9328" i="1"/>
  <c r="L9339" i="1"/>
  <c r="K9341" i="1"/>
  <c r="R9347" i="1"/>
  <c r="S9367" i="1"/>
  <c r="M9380" i="1"/>
  <c r="O9384" i="1"/>
  <c r="K9396" i="1"/>
  <c r="K9449" i="1"/>
  <c r="D9451" i="1"/>
  <c r="M9537" i="1"/>
  <c r="L9536" i="1"/>
  <c r="K9535" i="1"/>
  <c r="L9537" i="1"/>
  <c r="Q9535" i="1"/>
  <c r="K9537" i="1"/>
  <c r="P9535" i="1"/>
  <c r="Q9536" i="1"/>
  <c r="O9535" i="1"/>
  <c r="O9536" i="1"/>
  <c r="N9536" i="1"/>
  <c r="M9536" i="1"/>
  <c r="Q9537" i="1"/>
  <c r="K9536" i="1"/>
  <c r="P9537" i="1"/>
  <c r="N9535" i="1"/>
  <c r="O9537" i="1"/>
  <c r="N9537" i="1"/>
  <c r="M9535" i="1"/>
  <c r="E9351" i="1"/>
  <c r="D9450" i="1"/>
  <c r="M9909" i="1"/>
  <c r="K9760" i="1"/>
  <c r="L9323" i="1"/>
  <c r="K9712" i="1"/>
  <c r="O9720" i="1"/>
  <c r="L9733" i="1"/>
  <c r="K9329" i="1"/>
  <c r="N9381" i="1"/>
  <c r="S9401" i="1"/>
  <c r="K9401" i="1"/>
  <c r="L9400" i="1"/>
  <c r="M9399" i="1"/>
  <c r="R9401" i="1"/>
  <c r="S9400" i="1"/>
  <c r="K9400" i="1"/>
  <c r="L9399" i="1"/>
  <c r="Q9401" i="1"/>
  <c r="R9400" i="1"/>
  <c r="S9399" i="1"/>
  <c r="K9399" i="1"/>
  <c r="O9401" i="1"/>
  <c r="M9400" i="1"/>
  <c r="M9401" i="1"/>
  <c r="Q9399" i="1"/>
  <c r="L9401" i="1"/>
  <c r="P9399" i="1"/>
  <c r="P9400" i="1"/>
  <c r="N9399" i="1"/>
  <c r="L9428" i="1"/>
  <c r="K9428" i="1"/>
  <c r="N9429" i="1"/>
  <c r="N9427" i="1"/>
  <c r="K9429" i="1"/>
  <c r="M9428" i="1"/>
  <c r="M9427" i="1"/>
  <c r="K9427" i="1"/>
  <c r="E9447" i="1"/>
  <c r="E9499" i="1"/>
  <c r="O9385" i="1"/>
  <c r="L9384" i="1"/>
  <c r="N9385" i="1"/>
  <c r="K9384" i="1"/>
  <c r="M9385" i="1"/>
  <c r="O9383" i="1"/>
  <c r="N9383" i="1"/>
  <c r="L9383" i="1"/>
  <c r="P9397" i="1"/>
  <c r="P9396" i="1"/>
  <c r="P9395" i="1"/>
  <c r="O9397" i="1"/>
  <c r="O9396" i="1"/>
  <c r="O9395" i="1"/>
  <c r="N9397" i="1"/>
  <c r="N9396" i="1"/>
  <c r="N9395" i="1"/>
  <c r="L9397" i="1"/>
  <c r="Q9395" i="1"/>
  <c r="R9396" i="1"/>
  <c r="L9395" i="1"/>
  <c r="R9397" i="1"/>
  <c r="L9396" i="1"/>
  <c r="M9397" i="1"/>
  <c r="K9447" i="1"/>
  <c r="L9535" i="1"/>
  <c r="D9930" i="1"/>
  <c r="Q9823" i="1"/>
  <c r="L9712" i="1"/>
  <c r="K9721" i="1"/>
  <c r="M9733" i="1"/>
  <c r="K9337" i="1"/>
  <c r="M9335" i="1"/>
  <c r="N9336" i="1"/>
  <c r="L9349" i="1"/>
  <c r="L9348" i="1"/>
  <c r="L9347" i="1"/>
  <c r="K9349" i="1"/>
  <c r="K9348" i="1"/>
  <c r="K9347" i="1"/>
  <c r="O9349" i="1"/>
  <c r="M9348" i="1"/>
  <c r="O9348" i="1"/>
  <c r="R9349" i="1"/>
  <c r="R9366" i="1"/>
  <c r="L9385" i="1"/>
  <c r="Q9396" i="1"/>
  <c r="O9399" i="1"/>
  <c r="L9427" i="1"/>
  <c r="Q9393" i="1"/>
  <c r="P9392" i="1"/>
  <c r="O9391" i="1"/>
  <c r="P9393" i="1"/>
  <c r="O9392" i="1"/>
  <c r="N9391" i="1"/>
  <c r="O9393" i="1"/>
  <c r="N9392" i="1"/>
  <c r="M9391" i="1"/>
  <c r="Q9392" i="1"/>
  <c r="O9436" i="1"/>
  <c r="M9435" i="1"/>
  <c r="P9437" i="1"/>
  <c r="N9436" i="1"/>
  <c r="L9435" i="1"/>
  <c r="O9437" i="1"/>
  <c r="M9436" i="1"/>
  <c r="K9435" i="1"/>
  <c r="L9437" i="1"/>
  <c r="D9494" i="1"/>
  <c r="K9420" i="1"/>
  <c r="L9419" i="1"/>
  <c r="K9419" i="1"/>
  <c r="K9424" i="1"/>
  <c r="M9423" i="1"/>
  <c r="L9423" i="1"/>
  <c r="O9435" i="1"/>
  <c r="N9437" i="1"/>
  <c r="M9525" i="1"/>
  <c r="M9523" i="1"/>
  <c r="L9525" i="1"/>
  <c r="L9523" i="1"/>
  <c r="K9525" i="1"/>
  <c r="K9523" i="1"/>
  <c r="N9525" i="1"/>
  <c r="N9524" i="1"/>
  <c r="M9524" i="1"/>
  <c r="L9524" i="1"/>
  <c r="K9524" i="1"/>
  <c r="P9391" i="1"/>
  <c r="M9393" i="1"/>
  <c r="E9400" i="1"/>
  <c r="D9400" i="1"/>
  <c r="L9420" i="1"/>
  <c r="K9423" i="1"/>
  <c r="P9435" i="1"/>
  <c r="D9447" i="1"/>
  <c r="E9495" i="1"/>
  <c r="N9523" i="1"/>
  <c r="O9529" i="1"/>
  <c r="L9528" i="1"/>
  <c r="N9529" i="1"/>
  <c r="K9528" i="1"/>
  <c r="M9529" i="1"/>
  <c r="O9527" i="1"/>
  <c r="M9528" i="1"/>
  <c r="N9527" i="1"/>
  <c r="M9527" i="1"/>
  <c r="L9527" i="1"/>
  <c r="L9529" i="1"/>
  <c r="K9527" i="1"/>
  <c r="O9561" i="1"/>
  <c r="J9561" i="1"/>
  <c r="J9560" i="1"/>
  <c r="S9558" i="1"/>
  <c r="L9469" i="1"/>
  <c r="K9469" i="1"/>
  <c r="L9468" i="1"/>
  <c r="E9544" i="1"/>
  <c r="O9545" i="1"/>
  <c r="P9544" i="1"/>
  <c r="Q9543" i="1"/>
  <c r="Q9545" i="1"/>
  <c r="Q9544" i="1"/>
  <c r="P9543" i="1"/>
  <c r="P9545" i="1"/>
  <c r="O9544" i="1"/>
  <c r="O9543" i="1"/>
  <c r="N9545" i="1"/>
  <c r="N9544" i="1"/>
  <c r="N9543" i="1"/>
  <c r="R9545" i="1"/>
  <c r="K9544" i="1"/>
  <c r="M9545" i="1"/>
  <c r="S9543" i="1"/>
  <c r="L9545" i="1"/>
  <c r="R9543" i="1"/>
  <c r="K9545" i="1"/>
  <c r="M9543" i="1"/>
  <c r="S9544" i="1"/>
  <c r="L9543" i="1"/>
  <c r="L9565" i="1"/>
  <c r="K9565" i="1"/>
  <c r="L9564" i="1"/>
  <c r="K9564" i="1"/>
  <c r="K9392" i="1"/>
  <c r="L9421" i="1"/>
  <c r="M9424" i="1"/>
  <c r="L9436" i="1"/>
  <c r="D9446" i="1"/>
  <c r="K9467" i="1"/>
  <c r="D9495" i="1"/>
  <c r="O9528" i="1"/>
  <c r="K9543" i="1"/>
  <c r="D9549" i="1"/>
  <c r="K9563" i="1"/>
  <c r="K9344" i="1"/>
  <c r="L9345" i="1"/>
  <c r="P9351" i="1"/>
  <c r="O9352" i="1"/>
  <c r="N9353" i="1"/>
  <c r="K9377" i="1"/>
  <c r="P9387" i="1"/>
  <c r="L9389" i="1"/>
  <c r="M9432" i="1"/>
  <c r="Q9443" i="1"/>
  <c r="Q9444" i="1"/>
  <c r="Q9445" i="1"/>
  <c r="L9472" i="1"/>
  <c r="N9483" i="1"/>
  <c r="K9485" i="1"/>
  <c r="P9491" i="1"/>
  <c r="R9492" i="1"/>
  <c r="K9572" i="1"/>
  <c r="N9593" i="1"/>
  <c r="O9592" i="1"/>
  <c r="P9593" i="1"/>
  <c r="P9592" i="1"/>
  <c r="P9591" i="1"/>
  <c r="O9593" i="1"/>
  <c r="N9592" i="1"/>
  <c r="O9591" i="1"/>
  <c r="M9593" i="1"/>
  <c r="M9592" i="1"/>
  <c r="N9591" i="1"/>
  <c r="L9593" i="1"/>
  <c r="L9592" i="1"/>
  <c r="M9591" i="1"/>
  <c r="K9593" i="1"/>
  <c r="K9592" i="1"/>
  <c r="L9591" i="1"/>
  <c r="S9591" i="1"/>
  <c r="R9591" i="1"/>
  <c r="S9593" i="1"/>
  <c r="Q9591" i="1"/>
  <c r="M9629" i="1"/>
  <c r="K9628" i="1"/>
  <c r="L9629" i="1"/>
  <c r="P9627" i="1"/>
  <c r="P9628" i="1"/>
  <c r="N9627" i="1"/>
  <c r="O9628" i="1"/>
  <c r="M9627" i="1"/>
  <c r="N9628" i="1"/>
  <c r="M9628" i="1"/>
  <c r="L9628" i="1"/>
  <c r="O9627" i="1"/>
  <c r="P9629" i="1"/>
  <c r="L9627" i="1"/>
  <c r="N9629" i="1"/>
  <c r="K9629" i="1"/>
  <c r="K9627" i="1"/>
  <c r="K9343" i="1"/>
  <c r="L9344" i="1"/>
  <c r="Q9351" i="1"/>
  <c r="P9352" i="1"/>
  <c r="O9353" i="1"/>
  <c r="K9388" i="1"/>
  <c r="M9389" i="1"/>
  <c r="N9432" i="1"/>
  <c r="R9443" i="1"/>
  <c r="R9444" i="1"/>
  <c r="R9445" i="1"/>
  <c r="M9472" i="1"/>
  <c r="N9476" i="1"/>
  <c r="O9483" i="1"/>
  <c r="L9485" i="1"/>
  <c r="Q9491" i="1"/>
  <c r="M9493" i="1"/>
  <c r="K9573" i="1"/>
  <c r="K9591" i="1"/>
  <c r="O9629" i="1"/>
  <c r="R9351" i="1"/>
  <c r="Q9352" i="1"/>
  <c r="L9388" i="1"/>
  <c r="L9431" i="1"/>
  <c r="K9440" i="1"/>
  <c r="K9443" i="1"/>
  <c r="K9444" i="1"/>
  <c r="K9473" i="1"/>
  <c r="K9475" i="1"/>
  <c r="P9483" i="1"/>
  <c r="M9485" i="1"/>
  <c r="R9491" i="1"/>
  <c r="N9493" i="1"/>
  <c r="J9513" i="1"/>
  <c r="E9547" i="1"/>
  <c r="E9548" i="1"/>
  <c r="M9573" i="1"/>
  <c r="Q9592" i="1"/>
  <c r="K9484" i="1"/>
  <c r="N9485" i="1"/>
  <c r="M9492" i="1"/>
  <c r="L9484" i="1"/>
  <c r="O9485" i="1"/>
  <c r="L9493" i="1"/>
  <c r="L9492" i="1"/>
  <c r="L9491" i="1"/>
  <c r="K9493" i="1"/>
  <c r="K9492" i="1"/>
  <c r="K9491" i="1"/>
  <c r="N9492" i="1"/>
  <c r="P9493" i="1"/>
  <c r="E9543" i="1"/>
  <c r="D9542" i="1"/>
  <c r="L9573" i="1"/>
  <c r="L9571" i="1"/>
  <c r="N9572" i="1"/>
  <c r="M9572" i="1"/>
  <c r="L9572" i="1"/>
  <c r="K9488" i="1"/>
  <c r="L9489" i="1"/>
  <c r="P9495" i="1"/>
  <c r="O9496" i="1"/>
  <c r="N9497" i="1"/>
  <c r="K9521" i="1"/>
  <c r="P9531" i="1"/>
  <c r="L9533" i="1"/>
  <c r="L9541" i="1"/>
  <c r="L9540" i="1"/>
  <c r="L9539" i="1"/>
  <c r="K9540" i="1"/>
  <c r="M9541" i="1"/>
  <c r="D9596" i="1"/>
  <c r="K9487" i="1"/>
  <c r="L9488" i="1"/>
  <c r="Q9495" i="1"/>
  <c r="P9496" i="1"/>
  <c r="O9497" i="1"/>
  <c r="K9532" i="1"/>
  <c r="M9533" i="1"/>
  <c r="K9539" i="1"/>
  <c r="M9540" i="1"/>
  <c r="N9541" i="1"/>
  <c r="R9495" i="1"/>
  <c r="Q9496" i="1"/>
  <c r="L9532" i="1"/>
  <c r="M9539" i="1"/>
  <c r="N9540" i="1"/>
  <c r="O9541" i="1"/>
  <c r="E9591" i="1"/>
  <c r="D9588" i="1"/>
  <c r="L9668" i="1"/>
  <c r="K9668" i="1"/>
  <c r="N9669" i="1"/>
  <c r="N9667" i="1"/>
  <c r="M9669" i="1"/>
  <c r="M9667" i="1"/>
  <c r="L9669" i="1"/>
  <c r="L9667" i="1"/>
  <c r="K9669" i="1"/>
  <c r="K9667" i="1"/>
  <c r="N9668" i="1"/>
  <c r="M9668" i="1"/>
  <c r="K9576" i="1"/>
  <c r="N9577" i="1"/>
  <c r="K9580" i="1"/>
  <c r="M9581" i="1"/>
  <c r="N9583" i="1"/>
  <c r="O9584" i="1"/>
  <c r="P9585" i="1"/>
  <c r="O9587" i="1"/>
  <c r="O9588" i="1"/>
  <c r="O9589" i="1"/>
  <c r="K9621" i="1"/>
  <c r="K9619" i="1"/>
  <c r="M9620" i="1"/>
  <c r="L9620" i="1"/>
  <c r="N9621" i="1"/>
  <c r="N9624" i="1"/>
  <c r="R9636" i="1"/>
  <c r="L9576" i="1"/>
  <c r="O9577" i="1"/>
  <c r="L9580" i="1"/>
  <c r="N9581" i="1"/>
  <c r="O9583" i="1"/>
  <c r="P9584" i="1"/>
  <c r="Q9585" i="1"/>
  <c r="P9587" i="1"/>
  <c r="P9588" i="1"/>
  <c r="P9589" i="1"/>
  <c r="L9613" i="1"/>
  <c r="L9612" i="1"/>
  <c r="K9612" i="1"/>
  <c r="K9617" i="1"/>
  <c r="L9616" i="1"/>
  <c r="K9616" i="1"/>
  <c r="E9644" i="1"/>
  <c r="E9643" i="1"/>
  <c r="D9693" i="1"/>
  <c r="K9579" i="1"/>
  <c r="M9580" i="1"/>
  <c r="P9583" i="1"/>
  <c r="Q9584" i="1"/>
  <c r="Q9587" i="1"/>
  <c r="Q9588" i="1"/>
  <c r="Q9589" i="1"/>
  <c r="M9625" i="1"/>
  <c r="O9623" i="1"/>
  <c r="K9625" i="1"/>
  <c r="M9623" i="1"/>
  <c r="O9624" i="1"/>
  <c r="L9623" i="1"/>
  <c r="N9625" i="1"/>
  <c r="P9637" i="1"/>
  <c r="P9636" i="1"/>
  <c r="P9635" i="1"/>
  <c r="O9637" i="1"/>
  <c r="O9636" i="1"/>
  <c r="O9635" i="1"/>
  <c r="N9637" i="1"/>
  <c r="N9636" i="1"/>
  <c r="N9635" i="1"/>
  <c r="L9637" i="1"/>
  <c r="L9636" i="1"/>
  <c r="L9635" i="1"/>
  <c r="K9637" i="1"/>
  <c r="K9636" i="1"/>
  <c r="K9635" i="1"/>
  <c r="Q9637" i="1"/>
  <c r="E9687" i="1"/>
  <c r="N9689" i="1"/>
  <c r="O9688" i="1"/>
  <c r="P9687" i="1"/>
  <c r="M9689" i="1"/>
  <c r="N9688" i="1"/>
  <c r="O9687" i="1"/>
  <c r="L9689" i="1"/>
  <c r="M9688" i="1"/>
  <c r="N9687" i="1"/>
  <c r="S9689" i="1"/>
  <c r="K9689" i="1"/>
  <c r="L9688" i="1"/>
  <c r="M9687" i="1"/>
  <c r="R9689" i="1"/>
  <c r="S9688" i="1"/>
  <c r="K9688" i="1"/>
  <c r="L9687" i="1"/>
  <c r="Q9689" i="1"/>
  <c r="R9688" i="1"/>
  <c r="S9687" i="1"/>
  <c r="K9687" i="1"/>
  <c r="D9688" i="1"/>
  <c r="R9587" i="1"/>
  <c r="R9588" i="1"/>
  <c r="R9589" i="1"/>
  <c r="E9596" i="1"/>
  <c r="E9595" i="1"/>
  <c r="S9656" i="1"/>
  <c r="K9584" i="1"/>
  <c r="K9587" i="1"/>
  <c r="K9588" i="1"/>
  <c r="K9632" i="1"/>
  <c r="P9639" i="1"/>
  <c r="O9640" i="1"/>
  <c r="N9641" i="1"/>
  <c r="L9661" i="1"/>
  <c r="K9665" i="1"/>
  <c r="O9671" i="1"/>
  <c r="M9673" i="1"/>
  <c r="P9675" i="1"/>
  <c r="L9677" i="1"/>
  <c r="M9679" i="1"/>
  <c r="N9680" i="1"/>
  <c r="O9681" i="1"/>
  <c r="N9683" i="1"/>
  <c r="N9684" i="1"/>
  <c r="N9685" i="1"/>
  <c r="Q9639" i="1"/>
  <c r="P9640" i="1"/>
  <c r="O9641" i="1"/>
  <c r="K9672" i="1"/>
  <c r="N9673" i="1"/>
  <c r="K9676" i="1"/>
  <c r="M9677" i="1"/>
  <c r="N9679" i="1"/>
  <c r="O9680" i="1"/>
  <c r="P9681" i="1"/>
  <c r="O9683" i="1"/>
  <c r="O9684" i="1"/>
  <c r="O9685" i="1"/>
  <c r="E9688" i="1"/>
  <c r="R9639" i="1"/>
  <c r="Q9640" i="1"/>
  <c r="P9641" i="1"/>
  <c r="L9676" i="1"/>
  <c r="N9677" i="1"/>
  <c r="O9679" i="1"/>
  <c r="P9680" i="1"/>
  <c r="Q9681" i="1"/>
  <c r="P9683" i="1"/>
  <c r="P9684" i="1"/>
  <c r="P9685" i="1"/>
  <c r="E9691" i="1"/>
  <c r="K9639" i="1"/>
  <c r="S9639" i="1"/>
  <c r="R9640" i="1"/>
  <c r="Q9641" i="1"/>
  <c r="K9659" i="1"/>
  <c r="K9675" i="1"/>
  <c r="M9676" i="1"/>
  <c r="P9679" i="1"/>
  <c r="Q9680" i="1"/>
  <c r="Q9683" i="1"/>
  <c r="Q9684" i="1"/>
  <c r="Q9685" i="1"/>
  <c r="L9639" i="1"/>
  <c r="K9640" i="1"/>
  <c r="S9640" i="1"/>
  <c r="R9641" i="1"/>
  <c r="L9659" i="1"/>
  <c r="R9683" i="1"/>
  <c r="R9684" i="1"/>
  <c r="R9685" i="1"/>
  <c r="M9639" i="1"/>
  <c r="L9640" i="1"/>
  <c r="K9641" i="1"/>
  <c r="K9680" i="1"/>
  <c r="K9683" i="1"/>
  <c r="K9684" i="1"/>
  <c r="D9932" i="1"/>
  <c r="J9847" i="1"/>
  <c r="L9864" i="1"/>
  <c r="D9876" i="1"/>
  <c r="D9884" i="1"/>
  <c r="K9767" i="1"/>
  <c r="L9769" i="1"/>
  <c r="M9780" i="1"/>
  <c r="E9784" i="1"/>
  <c r="K9709" i="1"/>
  <c r="N9716" i="1"/>
  <c r="O9723" i="1"/>
  <c r="K9725" i="1"/>
  <c r="R9735" i="1"/>
  <c r="Q9736" i="1"/>
  <c r="P9737" i="1"/>
  <c r="K9769" i="1"/>
  <c r="D9829" i="1"/>
  <c r="D9831" i="1"/>
  <c r="M9763" i="1"/>
  <c r="L9767" i="1"/>
  <c r="O9769" i="1"/>
  <c r="L9781" i="1"/>
  <c r="D9781" i="1"/>
  <c r="D9783" i="1"/>
  <c r="D9784" i="1"/>
  <c r="L9709" i="1"/>
  <c r="K9713" i="1"/>
  <c r="K9715" i="1"/>
  <c r="K9717" i="1"/>
  <c r="O9719" i="1"/>
  <c r="M9721" i="1"/>
  <c r="P9723" i="1"/>
  <c r="L9725" i="1"/>
  <c r="M9727" i="1"/>
  <c r="N9728" i="1"/>
  <c r="O9729" i="1"/>
  <c r="N9731" i="1"/>
  <c r="N9732" i="1"/>
  <c r="N9733" i="1"/>
  <c r="K9735" i="1"/>
  <c r="S9735" i="1"/>
  <c r="R9736" i="1"/>
  <c r="Q9737" i="1"/>
  <c r="M9827" i="1"/>
  <c r="K9759" i="1"/>
  <c r="M9764" i="1"/>
  <c r="M9767" i="1"/>
  <c r="M9781" i="1"/>
  <c r="L9715" i="1"/>
  <c r="L9717" i="1"/>
  <c r="K9720" i="1"/>
  <c r="N9721" i="1"/>
  <c r="K9724" i="1"/>
  <c r="M9725" i="1"/>
  <c r="N9727" i="1"/>
  <c r="O9728" i="1"/>
  <c r="P9729" i="1"/>
  <c r="O9731" i="1"/>
  <c r="O9732" i="1"/>
  <c r="O9733" i="1"/>
  <c r="L9735" i="1"/>
  <c r="K9736" i="1"/>
  <c r="S9736" i="1"/>
  <c r="R9737" i="1"/>
  <c r="E9736" i="1"/>
  <c r="M9765" i="1"/>
  <c r="N9767" i="1"/>
  <c r="E9783" i="1"/>
  <c r="M9715" i="1"/>
  <c r="M9717" i="1"/>
  <c r="L9724" i="1"/>
  <c r="N9725" i="1"/>
  <c r="O9727" i="1"/>
  <c r="P9728" i="1"/>
  <c r="Q9729" i="1"/>
  <c r="P9731" i="1"/>
  <c r="P9732" i="1"/>
  <c r="P9733" i="1"/>
  <c r="M9735" i="1"/>
  <c r="L9736" i="1"/>
  <c r="K9737" i="1"/>
  <c r="S9737" i="1"/>
  <c r="E9739" i="1"/>
  <c r="L9768" i="1"/>
  <c r="K9707" i="1"/>
  <c r="N9715" i="1"/>
  <c r="N9717" i="1"/>
  <c r="K9723" i="1"/>
  <c r="M9724" i="1"/>
  <c r="O9725" i="1"/>
  <c r="P9727" i="1"/>
  <c r="Q9728" i="1"/>
  <c r="Q9731" i="1"/>
  <c r="Q9732" i="1"/>
  <c r="Q9733" i="1"/>
  <c r="N9735" i="1"/>
  <c r="M9736" i="1"/>
  <c r="L9737" i="1"/>
  <c r="D9929" i="1"/>
  <c r="D9828" i="1"/>
  <c r="P9832" i="1"/>
  <c r="S9750" i="1"/>
  <c r="R9750" i="1" s="1"/>
  <c r="R9751" i="1" s="1"/>
  <c r="N9768" i="1"/>
  <c r="K9775" i="1"/>
  <c r="L9779" i="1"/>
  <c r="D9782" i="1"/>
  <c r="Q9783" i="1"/>
  <c r="J9705" i="1"/>
  <c r="L9707" i="1"/>
  <c r="K9716" i="1"/>
  <c r="L9723" i="1"/>
  <c r="N9724" i="1"/>
  <c r="P9725" i="1"/>
  <c r="R9731" i="1"/>
  <c r="R9732" i="1"/>
  <c r="R9733" i="1"/>
  <c r="O9735" i="1"/>
  <c r="N9736" i="1"/>
  <c r="M9737" i="1"/>
  <c r="P9820" i="1"/>
  <c r="D9836" i="1"/>
  <c r="J9751" i="1"/>
  <c r="M9760" i="1"/>
  <c r="O9768" i="1"/>
  <c r="N9771" i="1"/>
  <c r="L9776" i="1"/>
  <c r="M9779" i="1"/>
  <c r="E9788" i="1"/>
  <c r="P9784" i="1"/>
  <c r="M9723" i="1"/>
  <c r="K9728" i="1"/>
  <c r="K9731" i="1"/>
  <c r="K9732" i="1"/>
  <c r="P9735" i="1"/>
  <c r="O9736" i="1"/>
  <c r="M9925" i="1"/>
  <c r="D9931" i="1"/>
  <c r="N9864" i="1"/>
  <c r="D9881" i="1"/>
  <c r="D9883" i="1"/>
  <c r="K9807" i="1"/>
  <c r="M9811" i="1"/>
  <c r="L9815" i="1"/>
  <c r="O9817" i="1"/>
  <c r="L9824" i="1"/>
  <c r="E9831" i="1"/>
  <c r="D9837" i="1"/>
  <c r="J9752" i="1"/>
  <c r="K9757" i="1"/>
  <c r="N9764" i="1"/>
  <c r="O9771" i="1"/>
  <c r="K9773" i="1"/>
  <c r="L9775" i="1"/>
  <c r="M9776" i="1"/>
  <c r="N9777" i="1"/>
  <c r="R9783" i="1"/>
  <c r="Q9784" i="1"/>
  <c r="P9785" i="1"/>
  <c r="O9864" i="1"/>
  <c r="L9807" i="1"/>
  <c r="M9812" i="1"/>
  <c r="M9815" i="1"/>
  <c r="M9824" i="1"/>
  <c r="L9757" i="1"/>
  <c r="K9761" i="1"/>
  <c r="K9763" i="1"/>
  <c r="K9765" i="1"/>
  <c r="O9767" i="1"/>
  <c r="M9769" i="1"/>
  <c r="P9771" i="1"/>
  <c r="L9773" i="1"/>
  <c r="M9775" i="1"/>
  <c r="N9776" i="1"/>
  <c r="O9777" i="1"/>
  <c r="N9779" i="1"/>
  <c r="N9780" i="1"/>
  <c r="N9781" i="1"/>
  <c r="K9783" i="1"/>
  <c r="S9783" i="1"/>
  <c r="R9784" i="1"/>
  <c r="Q9785" i="1"/>
  <c r="S9798" i="1"/>
  <c r="R9798" i="1" s="1"/>
  <c r="R9800" i="1" s="1"/>
  <c r="L9804" i="1"/>
  <c r="M9807" i="1"/>
  <c r="M9813" i="1"/>
  <c r="N9815" i="1"/>
  <c r="K9825" i="1"/>
  <c r="L9827" i="1"/>
  <c r="D9830" i="1"/>
  <c r="Q9831" i="1"/>
  <c r="L9761" i="1"/>
  <c r="L9763" i="1"/>
  <c r="L9765" i="1"/>
  <c r="K9768" i="1"/>
  <c r="N9769" i="1"/>
  <c r="K9772" i="1"/>
  <c r="M9773" i="1"/>
  <c r="N9775" i="1"/>
  <c r="O9776" i="1"/>
  <c r="P9777" i="1"/>
  <c r="O9779" i="1"/>
  <c r="O9780" i="1"/>
  <c r="O9781" i="1"/>
  <c r="L9783" i="1"/>
  <c r="K9784" i="1"/>
  <c r="S9784" i="1"/>
  <c r="R9785" i="1"/>
  <c r="L9960" i="1"/>
  <c r="K9808" i="1"/>
  <c r="M9825" i="1"/>
  <c r="E9836" i="1"/>
  <c r="L9772" i="1"/>
  <c r="N9773" i="1"/>
  <c r="O9775" i="1"/>
  <c r="P9776" i="1"/>
  <c r="Q9777" i="1"/>
  <c r="P9779" i="1"/>
  <c r="P9780" i="1"/>
  <c r="P9781" i="1"/>
  <c r="M9783" i="1"/>
  <c r="L9784" i="1"/>
  <c r="K9785" i="1"/>
  <c r="S9785" i="1"/>
  <c r="E9787" i="1"/>
  <c r="J9848" i="1"/>
  <c r="K9863" i="1"/>
  <c r="Q9871" i="1"/>
  <c r="J9800" i="1"/>
  <c r="L9808" i="1"/>
  <c r="N9816" i="1"/>
  <c r="K9823" i="1"/>
  <c r="N9825" i="1"/>
  <c r="L9828" i="1"/>
  <c r="O9833" i="1"/>
  <c r="K9755" i="1"/>
  <c r="N9763" i="1"/>
  <c r="N9765" i="1"/>
  <c r="K9771" i="1"/>
  <c r="M9772" i="1"/>
  <c r="O9773" i="1"/>
  <c r="P9775" i="1"/>
  <c r="Q9776" i="1"/>
  <c r="Q9779" i="1"/>
  <c r="Q9780" i="1"/>
  <c r="Q9781" i="1"/>
  <c r="N9783" i="1"/>
  <c r="M9784" i="1"/>
  <c r="L9785" i="1"/>
  <c r="L9863" i="1"/>
  <c r="M9808" i="1"/>
  <c r="O9816" i="1"/>
  <c r="N9819" i="1"/>
  <c r="L9823" i="1"/>
  <c r="M9828" i="1"/>
  <c r="J9753" i="1"/>
  <c r="L9755" i="1"/>
  <c r="K9764" i="1"/>
  <c r="L9771" i="1"/>
  <c r="N9772" i="1"/>
  <c r="P9773" i="1"/>
  <c r="Q9775" i="1"/>
  <c r="K9777" i="1"/>
  <c r="R9779" i="1"/>
  <c r="R9780" i="1"/>
  <c r="R9781" i="1"/>
  <c r="O9783" i="1"/>
  <c r="N9784" i="1"/>
  <c r="M9785" i="1"/>
  <c r="N9863" i="1"/>
  <c r="O9867" i="1"/>
  <c r="M9809" i="1"/>
  <c r="K9817" i="1"/>
  <c r="O9823" i="1"/>
  <c r="L9829" i="1"/>
  <c r="M9771" i="1"/>
  <c r="K9776" i="1"/>
  <c r="K9779" i="1"/>
  <c r="K9780" i="1"/>
  <c r="P9783" i="1"/>
  <c r="O9784" i="1"/>
  <c r="L9961" i="1"/>
  <c r="M9921" i="1"/>
  <c r="K9855" i="1"/>
  <c r="K9869" i="1"/>
  <c r="M9872" i="1"/>
  <c r="M9875" i="1"/>
  <c r="D9885" i="1"/>
  <c r="K9805" i="1"/>
  <c r="N9812" i="1"/>
  <c r="O9819" i="1"/>
  <c r="K9821" i="1"/>
  <c r="R9831" i="1"/>
  <c r="Q9832" i="1"/>
  <c r="P9833" i="1"/>
  <c r="S9894" i="1"/>
  <c r="R9894" i="1" s="1"/>
  <c r="Q9894" i="1" s="1"/>
  <c r="L9855" i="1"/>
  <c r="L9865" i="1"/>
  <c r="K9873" i="1"/>
  <c r="M9876" i="1"/>
  <c r="D9877" i="1"/>
  <c r="D9879" i="1"/>
  <c r="L9805" i="1"/>
  <c r="K9809" i="1"/>
  <c r="K9811" i="1"/>
  <c r="K9813" i="1"/>
  <c r="O9815" i="1"/>
  <c r="M9817" i="1"/>
  <c r="P9819" i="1"/>
  <c r="L9821" i="1"/>
  <c r="M9823" i="1"/>
  <c r="N9824" i="1"/>
  <c r="O9825" i="1"/>
  <c r="N9827" i="1"/>
  <c r="N9828" i="1"/>
  <c r="N9829" i="1"/>
  <c r="K9831" i="1"/>
  <c r="S9831" i="1"/>
  <c r="R9832" i="1"/>
  <c r="Q9833" i="1"/>
  <c r="D10025" i="1"/>
  <c r="D10027" i="1"/>
  <c r="L9967" i="1"/>
  <c r="D9972" i="1"/>
  <c r="D9980" i="1"/>
  <c r="P9916" i="1"/>
  <c r="E9932" i="1"/>
  <c r="K9853" i="1"/>
  <c r="M9855" i="1"/>
  <c r="O9865" i="1"/>
  <c r="N9873" i="1"/>
  <c r="M9877" i="1"/>
  <c r="L9811" i="1"/>
  <c r="L9813" i="1"/>
  <c r="K9816" i="1"/>
  <c r="N9817" i="1"/>
  <c r="K9820" i="1"/>
  <c r="M9821" i="1"/>
  <c r="N9823" i="1"/>
  <c r="O9824" i="1"/>
  <c r="P9825" i="1"/>
  <c r="O9827" i="1"/>
  <c r="O9828" i="1"/>
  <c r="O9829" i="1"/>
  <c r="L9831" i="1"/>
  <c r="K9832" i="1"/>
  <c r="S9832" i="1"/>
  <c r="R9833" i="1"/>
  <c r="E9832" i="1"/>
  <c r="Q9967" i="1"/>
  <c r="K9856" i="1"/>
  <c r="E9879" i="1"/>
  <c r="L9820" i="1"/>
  <c r="N9821" i="1"/>
  <c r="P9824" i="1"/>
  <c r="Q9825" i="1"/>
  <c r="P9827" i="1"/>
  <c r="P9828" i="1"/>
  <c r="P9829" i="1"/>
  <c r="M9831" i="1"/>
  <c r="L9832" i="1"/>
  <c r="K9833" i="1"/>
  <c r="S9833" i="1"/>
  <c r="E9835" i="1"/>
  <c r="D4791" i="1"/>
  <c r="K9959" i="1"/>
  <c r="K9904" i="1"/>
  <c r="N9911" i="1"/>
  <c r="E9927" i="1"/>
  <c r="M9856" i="1"/>
  <c r="K9803" i="1"/>
  <c r="N9811" i="1"/>
  <c r="N9813" i="1"/>
  <c r="K9819" i="1"/>
  <c r="M9820" i="1"/>
  <c r="O9821" i="1"/>
  <c r="P9823" i="1"/>
  <c r="Q9824" i="1"/>
  <c r="Q9827" i="1"/>
  <c r="Q9828" i="1"/>
  <c r="Q9829" i="1"/>
  <c r="N9831" i="1"/>
  <c r="M9832" i="1"/>
  <c r="L9833" i="1"/>
  <c r="L9959" i="1"/>
  <c r="M9905" i="1"/>
  <c r="O9913" i="1"/>
  <c r="M9857" i="1"/>
  <c r="D9878" i="1"/>
  <c r="J9801" i="1"/>
  <c r="L9803" i="1"/>
  <c r="K9812" i="1"/>
  <c r="L9819" i="1"/>
  <c r="N9820" i="1"/>
  <c r="P9821" i="1"/>
  <c r="R9827" i="1"/>
  <c r="R9828" i="1"/>
  <c r="R9829" i="1"/>
  <c r="O9831" i="1"/>
  <c r="N9832" i="1"/>
  <c r="M9833" i="1"/>
  <c r="J9992" i="1"/>
  <c r="K9951" i="1"/>
  <c r="N9959" i="1"/>
  <c r="L9924" i="1"/>
  <c r="L9871" i="1"/>
  <c r="E9884" i="1"/>
  <c r="D9880" i="1"/>
  <c r="D9882" i="1"/>
  <c r="M9819" i="1"/>
  <c r="K9824" i="1"/>
  <c r="K9827" i="1"/>
  <c r="K9828" i="1"/>
  <c r="P9831" i="1"/>
  <c r="O9832" i="1"/>
  <c r="O9960" i="1"/>
  <c r="K9903" i="1"/>
  <c r="M9908" i="1"/>
  <c r="M9911" i="1"/>
  <c r="N9913" i="1"/>
  <c r="O9916" i="1"/>
  <c r="L9920" i="1"/>
  <c r="M9923" i="1"/>
  <c r="O9929" i="1"/>
  <c r="S9846" i="1"/>
  <c r="L9852" i="1"/>
  <c r="L9856" i="1"/>
  <c r="M9860" i="1"/>
  <c r="M9863" i="1"/>
  <c r="K9865" i="1"/>
  <c r="N9867" i="1"/>
  <c r="P9868" i="1"/>
  <c r="K9871" i="1"/>
  <c r="L9872" i="1"/>
  <c r="M9873" i="1"/>
  <c r="L9875" i="1"/>
  <c r="L9876" i="1"/>
  <c r="L9877" i="1"/>
  <c r="Q9879" i="1"/>
  <c r="P9880" i="1"/>
  <c r="O9881" i="1"/>
  <c r="N9860" i="1"/>
  <c r="Q9880" i="1"/>
  <c r="P9881" i="1"/>
  <c r="D9977" i="1"/>
  <c r="D9979" i="1"/>
  <c r="L9900" i="1"/>
  <c r="L9904" i="1"/>
  <c r="K9912" i="1"/>
  <c r="M9924" i="1"/>
  <c r="D9925" i="1"/>
  <c r="D9927" i="1"/>
  <c r="D9928" i="1"/>
  <c r="L9853" i="1"/>
  <c r="K9857" i="1"/>
  <c r="K9859" i="1"/>
  <c r="K9861" i="1"/>
  <c r="O9863" i="1"/>
  <c r="M9865" i="1"/>
  <c r="P9867" i="1"/>
  <c r="L9869" i="1"/>
  <c r="M9871" i="1"/>
  <c r="N9872" i="1"/>
  <c r="O9873" i="1"/>
  <c r="N9875" i="1"/>
  <c r="N9876" i="1"/>
  <c r="N9877" i="1"/>
  <c r="K9879" i="1"/>
  <c r="S9879" i="1"/>
  <c r="R9880" i="1"/>
  <c r="Q9881" i="1"/>
  <c r="R9879" i="1"/>
  <c r="M9904" i="1"/>
  <c r="L9912" i="1"/>
  <c r="L9925" i="1"/>
  <c r="L9859" i="1"/>
  <c r="L9861" i="1"/>
  <c r="K9864" i="1"/>
  <c r="N9865" i="1"/>
  <c r="K9868" i="1"/>
  <c r="M9869" i="1"/>
  <c r="N9871" i="1"/>
  <c r="O9872" i="1"/>
  <c r="P9873" i="1"/>
  <c r="O9875" i="1"/>
  <c r="O9876" i="1"/>
  <c r="O9877" i="1"/>
  <c r="L9879" i="1"/>
  <c r="K9880" i="1"/>
  <c r="S9880" i="1"/>
  <c r="R9881" i="1"/>
  <c r="E9880" i="1"/>
  <c r="N9912" i="1"/>
  <c r="M9859" i="1"/>
  <c r="M9861" i="1"/>
  <c r="L9868" i="1"/>
  <c r="N9869" i="1"/>
  <c r="O9871" i="1"/>
  <c r="P9872" i="1"/>
  <c r="Q9873" i="1"/>
  <c r="P9875" i="1"/>
  <c r="P9876" i="1"/>
  <c r="P9877" i="1"/>
  <c r="M9879" i="1"/>
  <c r="L9880" i="1"/>
  <c r="K9881" i="1"/>
  <c r="S9881" i="1"/>
  <c r="E9883" i="1"/>
  <c r="O9912" i="1"/>
  <c r="K9851" i="1"/>
  <c r="N9859" i="1"/>
  <c r="N9861" i="1"/>
  <c r="K9867" i="1"/>
  <c r="M9868" i="1"/>
  <c r="O9869" i="1"/>
  <c r="P9871" i="1"/>
  <c r="Q9872" i="1"/>
  <c r="Q9875" i="1"/>
  <c r="Q9876" i="1"/>
  <c r="Q9877" i="1"/>
  <c r="N9879" i="1"/>
  <c r="M9880" i="1"/>
  <c r="L9881" i="1"/>
  <c r="O9963" i="1"/>
  <c r="M9968" i="1"/>
  <c r="D9976" i="1"/>
  <c r="D9978" i="1"/>
  <c r="M9907" i="1"/>
  <c r="K9911" i="1"/>
  <c r="K9913" i="1"/>
  <c r="M9915" i="1"/>
  <c r="D9924" i="1"/>
  <c r="D9926" i="1"/>
  <c r="Q9927" i="1"/>
  <c r="J9849" i="1"/>
  <c r="L9851" i="1"/>
  <c r="K9860" i="1"/>
  <c r="L9867" i="1"/>
  <c r="N9868" i="1"/>
  <c r="P9869" i="1"/>
  <c r="R9875" i="1"/>
  <c r="R9876" i="1"/>
  <c r="R9877" i="1"/>
  <c r="O9879" i="1"/>
  <c r="N9880" i="1"/>
  <c r="M9881" i="1"/>
  <c r="N9960" i="1"/>
  <c r="L9908" i="1"/>
  <c r="L9911" i="1"/>
  <c r="L9913" i="1"/>
  <c r="N9915" i="1"/>
  <c r="K9919" i="1"/>
  <c r="L9923" i="1"/>
  <c r="P9928" i="1"/>
  <c r="M9867" i="1"/>
  <c r="K9872" i="1"/>
  <c r="K9875" i="1"/>
  <c r="K9876" i="1"/>
  <c r="P9879" i="1"/>
  <c r="O9880" i="1"/>
  <c r="J9943" i="1"/>
  <c r="L9951" i="1"/>
  <c r="K9965" i="1"/>
  <c r="M9971" i="1"/>
  <c r="E9975" i="1"/>
  <c r="D9981" i="1"/>
  <c r="J9896" i="1"/>
  <c r="K9901" i="1"/>
  <c r="N9908" i="1"/>
  <c r="O9915" i="1"/>
  <c r="K9917" i="1"/>
  <c r="L9919" i="1"/>
  <c r="M9920" i="1"/>
  <c r="N9921" i="1"/>
  <c r="R9927" i="1"/>
  <c r="Q9928" i="1"/>
  <c r="P9929" i="1"/>
  <c r="D4789" i="1"/>
  <c r="D4795" i="1"/>
  <c r="L9995" i="1"/>
  <c r="L10011" i="1"/>
  <c r="D10028" i="1"/>
  <c r="J9944" i="1"/>
  <c r="K9949" i="1"/>
  <c r="M9951" i="1"/>
  <c r="O9961" i="1"/>
  <c r="K9969" i="1"/>
  <c r="M9972" i="1"/>
  <c r="D9973" i="1"/>
  <c r="D9975" i="1"/>
  <c r="L9901" i="1"/>
  <c r="K9905" i="1"/>
  <c r="K9907" i="1"/>
  <c r="K9909" i="1"/>
  <c r="O9911" i="1"/>
  <c r="M9913" i="1"/>
  <c r="P9915" i="1"/>
  <c r="L9917" i="1"/>
  <c r="M9919" i="1"/>
  <c r="N9920" i="1"/>
  <c r="O9921" i="1"/>
  <c r="N9923" i="1"/>
  <c r="N9924" i="1"/>
  <c r="N9925" i="1"/>
  <c r="K9927" i="1"/>
  <c r="S9927" i="1"/>
  <c r="R9928" i="1"/>
  <c r="Q9929" i="1"/>
  <c r="N4780" i="1"/>
  <c r="M10011" i="1"/>
  <c r="J9945" i="1"/>
  <c r="K9952" i="1"/>
  <c r="N9969" i="1"/>
  <c r="M9973" i="1"/>
  <c r="L9905" i="1"/>
  <c r="L9907" i="1"/>
  <c r="L9909" i="1"/>
  <c r="K9916" i="1"/>
  <c r="M9917" i="1"/>
  <c r="N9919" i="1"/>
  <c r="O9920" i="1"/>
  <c r="P9921" i="1"/>
  <c r="O9923" i="1"/>
  <c r="O9924" i="1"/>
  <c r="O9925" i="1"/>
  <c r="L9927" i="1"/>
  <c r="K9928" i="1"/>
  <c r="S9928" i="1"/>
  <c r="R9929" i="1"/>
  <c r="E9928" i="1"/>
  <c r="O10011" i="1"/>
  <c r="M9952" i="1"/>
  <c r="J9895" i="1"/>
  <c r="L9916" i="1"/>
  <c r="N9917" i="1"/>
  <c r="O9919" i="1"/>
  <c r="P9920" i="1"/>
  <c r="Q9921" i="1"/>
  <c r="P9923" i="1"/>
  <c r="P9924" i="1"/>
  <c r="P9925" i="1"/>
  <c r="M9927" i="1"/>
  <c r="L9928" i="1"/>
  <c r="K9929" i="1"/>
  <c r="S9929" i="1"/>
  <c r="E9931" i="1"/>
  <c r="D4796" i="1"/>
  <c r="O10007" i="1"/>
  <c r="O10012" i="1"/>
  <c r="D10029" i="1"/>
  <c r="M9953" i="1"/>
  <c r="K9899" i="1"/>
  <c r="L9903" i="1"/>
  <c r="N9907" i="1"/>
  <c r="N9909" i="1"/>
  <c r="K9915" i="1"/>
  <c r="M9916" i="1"/>
  <c r="O9917" i="1"/>
  <c r="P9919" i="1"/>
  <c r="Q9920" i="1"/>
  <c r="Q9923" i="1"/>
  <c r="Q9924" i="1"/>
  <c r="Q9925" i="1"/>
  <c r="N9927" i="1"/>
  <c r="M9928" i="1"/>
  <c r="L9929" i="1"/>
  <c r="P10013" i="1"/>
  <c r="D9974" i="1"/>
  <c r="J9897" i="1"/>
  <c r="L9899" i="1"/>
  <c r="L9915" i="1"/>
  <c r="N9916" i="1"/>
  <c r="Q9919" i="1"/>
  <c r="K9921" i="1"/>
  <c r="R9923" i="1"/>
  <c r="R9924" i="1"/>
  <c r="R9925" i="1"/>
  <c r="O9927" i="1"/>
  <c r="N9928" i="1"/>
  <c r="M9929" i="1"/>
  <c r="L9963" i="1"/>
  <c r="E9980" i="1"/>
  <c r="K9920" i="1"/>
  <c r="K9923" i="1"/>
  <c r="K9924" i="1"/>
  <c r="P9927" i="1"/>
  <c r="O9928" i="1"/>
  <c r="S4758" i="1"/>
  <c r="R4758" i="1" s="1"/>
  <c r="Q4758" i="1" s="1"/>
  <c r="M4779" i="1"/>
  <c r="M10001" i="1"/>
  <c r="N10007" i="1"/>
  <c r="N10012" i="1"/>
  <c r="S9942" i="1"/>
  <c r="L9948" i="1"/>
  <c r="L9952" i="1"/>
  <c r="M9956" i="1"/>
  <c r="M9959" i="1"/>
  <c r="K9961" i="1"/>
  <c r="N9963" i="1"/>
  <c r="P9964" i="1"/>
  <c r="K9967" i="1"/>
  <c r="L9968" i="1"/>
  <c r="M9969" i="1"/>
  <c r="L9971" i="1"/>
  <c r="L9972" i="1"/>
  <c r="L9973" i="1"/>
  <c r="Q9975" i="1"/>
  <c r="P9976" i="1"/>
  <c r="O9977" i="1"/>
  <c r="R9975" i="1"/>
  <c r="P9977" i="1"/>
  <c r="L4767" i="1"/>
  <c r="O4780" i="1"/>
  <c r="K9996" i="1"/>
  <c r="K9999" i="1"/>
  <c r="L10008" i="1"/>
  <c r="K10013" i="1"/>
  <c r="L10015" i="1"/>
  <c r="M10019" i="1"/>
  <c r="D10021" i="1"/>
  <c r="D10023" i="1"/>
  <c r="L9949" i="1"/>
  <c r="K9953" i="1"/>
  <c r="K9955" i="1"/>
  <c r="K9957" i="1"/>
  <c r="O9959" i="1"/>
  <c r="M9961" i="1"/>
  <c r="P9963" i="1"/>
  <c r="L9965" i="1"/>
  <c r="M9967" i="1"/>
  <c r="N9968" i="1"/>
  <c r="O9969" i="1"/>
  <c r="N9971" i="1"/>
  <c r="N9972" i="1"/>
  <c r="N9973" i="1"/>
  <c r="K9975" i="1"/>
  <c r="S9975" i="1"/>
  <c r="R9976" i="1"/>
  <c r="Q9977" i="1"/>
  <c r="N9956" i="1"/>
  <c r="M4767" i="1"/>
  <c r="K9997" i="1"/>
  <c r="L9999" i="1"/>
  <c r="N10008" i="1"/>
  <c r="L10013" i="1"/>
  <c r="M10016" i="1"/>
  <c r="M10020" i="1"/>
  <c r="L9955" i="1"/>
  <c r="L9957" i="1"/>
  <c r="K9960" i="1"/>
  <c r="N9961" i="1"/>
  <c r="K9964" i="1"/>
  <c r="M9965" i="1"/>
  <c r="N9967" i="1"/>
  <c r="O9968" i="1"/>
  <c r="P9969" i="1"/>
  <c r="O9971" i="1"/>
  <c r="O9972" i="1"/>
  <c r="O9973" i="1"/>
  <c r="L9975" i="1"/>
  <c r="K9976" i="1"/>
  <c r="S9976" i="1"/>
  <c r="R9977" i="1"/>
  <c r="E9976" i="1"/>
  <c r="L4768" i="1"/>
  <c r="L9997" i="1"/>
  <c r="M9999" i="1"/>
  <c r="O10008" i="1"/>
  <c r="N10017" i="1"/>
  <c r="M10021" i="1"/>
  <c r="M9955" i="1"/>
  <c r="M9957" i="1"/>
  <c r="L9964" i="1"/>
  <c r="N9965" i="1"/>
  <c r="O9967" i="1"/>
  <c r="P9968" i="1"/>
  <c r="Q9969" i="1"/>
  <c r="P9971" i="1"/>
  <c r="P9972" i="1"/>
  <c r="P9973" i="1"/>
  <c r="M9975" i="1"/>
  <c r="L9976" i="1"/>
  <c r="K9977" i="1"/>
  <c r="S9977" i="1"/>
  <c r="E9979" i="1"/>
  <c r="D4788" i="1"/>
  <c r="D4790" i="1"/>
  <c r="K10000" i="1"/>
  <c r="L10009" i="1"/>
  <c r="E10023" i="1"/>
  <c r="K9947" i="1"/>
  <c r="N9955" i="1"/>
  <c r="N9957" i="1"/>
  <c r="K9963" i="1"/>
  <c r="M9964" i="1"/>
  <c r="O9965" i="1"/>
  <c r="P9967" i="1"/>
  <c r="Q9968" i="1"/>
  <c r="Q9971" i="1"/>
  <c r="Q9972" i="1"/>
  <c r="Q9973" i="1"/>
  <c r="N9975" i="1"/>
  <c r="M9976" i="1"/>
  <c r="L9977" i="1"/>
  <c r="E4796" i="1"/>
  <c r="D4792" i="1"/>
  <c r="D4794" i="1"/>
  <c r="M10000" i="1"/>
  <c r="K10007" i="1"/>
  <c r="M10009" i="1"/>
  <c r="D10022" i="1"/>
  <c r="L9947" i="1"/>
  <c r="K9956" i="1"/>
  <c r="N9964" i="1"/>
  <c r="P9965" i="1"/>
  <c r="R9971" i="1"/>
  <c r="R9972" i="1"/>
  <c r="R9973" i="1"/>
  <c r="O9975" i="1"/>
  <c r="N9976" i="1"/>
  <c r="M9977" i="1"/>
  <c r="Q9976" i="1"/>
  <c r="M4768" i="1"/>
  <c r="L4779" i="1"/>
  <c r="D4797" i="1"/>
  <c r="K10001" i="1"/>
  <c r="L10007" i="1"/>
  <c r="O10009" i="1"/>
  <c r="P10011" i="1"/>
  <c r="E10028" i="1"/>
  <c r="D10024" i="1"/>
  <c r="D10026" i="1"/>
  <c r="M9963" i="1"/>
  <c r="K9968" i="1"/>
  <c r="K9971" i="1"/>
  <c r="K9972" i="1"/>
  <c r="P9975" i="1"/>
  <c r="O9976" i="1"/>
  <c r="S9993" i="1"/>
  <c r="Q9993" i="1"/>
  <c r="L4764" i="1"/>
  <c r="O4776" i="1"/>
  <c r="O9993" i="1"/>
  <c r="L10004" i="1"/>
  <c r="K10016" i="1"/>
  <c r="L10017" i="1"/>
  <c r="K10019" i="1"/>
  <c r="K10020" i="1"/>
  <c r="K10021" i="1"/>
  <c r="P10023" i="1"/>
  <c r="O10024" i="1"/>
  <c r="N10025" i="1"/>
  <c r="K4768" i="1"/>
  <c r="K4777" i="1"/>
  <c r="N4779" i="1"/>
  <c r="S9990" i="1"/>
  <c r="L9996" i="1"/>
  <c r="L10000" i="1"/>
  <c r="M10004" i="1"/>
  <c r="M10007" i="1"/>
  <c r="K10009" i="1"/>
  <c r="N10011" i="1"/>
  <c r="P10012" i="1"/>
  <c r="K10015" i="1"/>
  <c r="L10016" i="1"/>
  <c r="M10017" i="1"/>
  <c r="L10019" i="1"/>
  <c r="L10020" i="1"/>
  <c r="L10021" i="1"/>
  <c r="Q10023" i="1"/>
  <c r="P10024" i="1"/>
  <c r="O10025" i="1"/>
  <c r="Q10024" i="1"/>
  <c r="K4775" i="1"/>
  <c r="K10003" i="1"/>
  <c r="K10005" i="1"/>
  <c r="M10015" i="1"/>
  <c r="N10016" i="1"/>
  <c r="O10017" i="1"/>
  <c r="N10019" i="1"/>
  <c r="N10020" i="1"/>
  <c r="N10021" i="1"/>
  <c r="K10023" i="1"/>
  <c r="S10023" i="1"/>
  <c r="R10024" i="1"/>
  <c r="Q10025" i="1"/>
  <c r="M4769" i="1"/>
  <c r="L4775" i="1"/>
  <c r="P4780" i="1"/>
  <c r="Q4783" i="1"/>
  <c r="L4787" i="1"/>
  <c r="E4791" i="1"/>
  <c r="P4792" i="1"/>
  <c r="L10003" i="1"/>
  <c r="L10005" i="1"/>
  <c r="K10008" i="1"/>
  <c r="N10009" i="1"/>
  <c r="K10012" i="1"/>
  <c r="M10013" i="1"/>
  <c r="N10015" i="1"/>
  <c r="O10016" i="1"/>
  <c r="P10017" i="1"/>
  <c r="O10019" i="1"/>
  <c r="O10020" i="1"/>
  <c r="O10021" i="1"/>
  <c r="L10023" i="1"/>
  <c r="K10024" i="1"/>
  <c r="S10024" i="1"/>
  <c r="R10025" i="1"/>
  <c r="E10024" i="1"/>
  <c r="Q4791" i="1"/>
  <c r="M4775" i="1"/>
  <c r="P4781" i="1"/>
  <c r="L4784" i="1"/>
  <c r="L4788" i="1"/>
  <c r="O4793" i="1"/>
  <c r="J9991" i="1"/>
  <c r="M10003" i="1"/>
  <c r="M10005" i="1"/>
  <c r="L10012" i="1"/>
  <c r="N10013" i="1"/>
  <c r="O10015" i="1"/>
  <c r="P10016" i="1"/>
  <c r="Q10017" i="1"/>
  <c r="P10019" i="1"/>
  <c r="P10020" i="1"/>
  <c r="P10021" i="1"/>
  <c r="D10020" i="1"/>
  <c r="M10023" i="1"/>
  <c r="L10024" i="1"/>
  <c r="K10025" i="1"/>
  <c r="S10025" i="1"/>
  <c r="E10027" i="1"/>
  <c r="O4777" i="1"/>
  <c r="N10004" i="1"/>
  <c r="R10023" i="1"/>
  <c r="P10025" i="1"/>
  <c r="K4783" i="1"/>
  <c r="D4793" i="1"/>
  <c r="K4767" i="1"/>
  <c r="M4772" i="1"/>
  <c r="L4776" i="1"/>
  <c r="K4785" i="1"/>
  <c r="L4789" i="1"/>
  <c r="N10003" i="1"/>
  <c r="N10005" i="1"/>
  <c r="K10011" i="1"/>
  <c r="M10012" i="1"/>
  <c r="P10015" i="1"/>
  <c r="Q10016" i="1"/>
  <c r="Q10019" i="1"/>
  <c r="Q10020" i="1"/>
  <c r="Q10021" i="1"/>
  <c r="N10023" i="1"/>
  <c r="M10024" i="1"/>
  <c r="L10025" i="1"/>
  <c r="N4776" i="1"/>
  <c r="M4785" i="1"/>
  <c r="Q10015" i="1"/>
  <c r="R10019" i="1"/>
  <c r="R10020" i="1"/>
  <c r="O10023" i="1"/>
  <c r="N10024" i="1"/>
  <c r="K4765" i="1"/>
  <c r="R4791" i="1"/>
  <c r="Q4792" i="1"/>
  <c r="P4793" i="1"/>
  <c r="N4772" i="1"/>
  <c r="N4775" i="1"/>
  <c r="L4777" i="1"/>
  <c r="O4779" i="1"/>
  <c r="K4781" i="1"/>
  <c r="L4783" i="1"/>
  <c r="M4784" i="1"/>
  <c r="N4785" i="1"/>
  <c r="M4787" i="1"/>
  <c r="M4788" i="1"/>
  <c r="M4789" i="1"/>
  <c r="L4765" i="1"/>
  <c r="K4769" i="1"/>
  <c r="K4771" i="1"/>
  <c r="K4773" i="1"/>
  <c r="O4775" i="1"/>
  <c r="M4777" i="1"/>
  <c r="P4779" i="1"/>
  <c r="L4781" i="1"/>
  <c r="M4783" i="1"/>
  <c r="N4784" i="1"/>
  <c r="O4785" i="1"/>
  <c r="N4787" i="1"/>
  <c r="N4788" i="1"/>
  <c r="N4789" i="1"/>
  <c r="K4791" i="1"/>
  <c r="S4791" i="1"/>
  <c r="R4792" i="1"/>
  <c r="Q4793" i="1"/>
  <c r="J4760" i="1"/>
  <c r="L4771" i="1"/>
  <c r="L4773" i="1"/>
  <c r="K4776" i="1"/>
  <c r="N4777" i="1"/>
  <c r="K4780" i="1"/>
  <c r="M4781" i="1"/>
  <c r="N4783" i="1"/>
  <c r="O4784" i="1"/>
  <c r="P4785" i="1"/>
  <c r="O4787" i="1"/>
  <c r="O4788" i="1"/>
  <c r="O4789" i="1"/>
  <c r="L4791" i="1"/>
  <c r="K4792" i="1"/>
  <c r="S4792" i="1"/>
  <c r="R4793" i="1"/>
  <c r="E4792" i="1"/>
  <c r="J4759" i="1"/>
  <c r="M4771" i="1"/>
  <c r="M4773" i="1"/>
  <c r="L4780" i="1"/>
  <c r="N4781" i="1"/>
  <c r="O4783" i="1"/>
  <c r="P4784" i="1"/>
  <c r="Q4785" i="1"/>
  <c r="P4787" i="1"/>
  <c r="P4788" i="1"/>
  <c r="P4789" i="1"/>
  <c r="M4791" i="1"/>
  <c r="L4792" i="1"/>
  <c r="K4793" i="1"/>
  <c r="S4793" i="1"/>
  <c r="E4795" i="1"/>
  <c r="K4763" i="1"/>
  <c r="N4771" i="1"/>
  <c r="N4773" i="1"/>
  <c r="K4779" i="1"/>
  <c r="M4780" i="1"/>
  <c r="P4783" i="1"/>
  <c r="Q4784" i="1"/>
  <c r="Q4787" i="1"/>
  <c r="Q4788" i="1"/>
  <c r="Q4789" i="1"/>
  <c r="N4791" i="1"/>
  <c r="M4792" i="1"/>
  <c r="L4793" i="1"/>
  <c r="J4761" i="1"/>
  <c r="L4763" i="1"/>
  <c r="K4772" i="1"/>
  <c r="R4787" i="1"/>
  <c r="R4788" i="1"/>
  <c r="R4789" i="1"/>
  <c r="O4791" i="1"/>
  <c r="N4792" i="1"/>
  <c r="M4793" i="1"/>
  <c r="K4784" i="1"/>
  <c r="K4787" i="1"/>
  <c r="K4788" i="1"/>
  <c r="P4791" i="1"/>
  <c r="O4792" i="1"/>
  <c r="H3377" i="1"/>
  <c r="G3377" i="1"/>
  <c r="D3377" i="1"/>
  <c r="C3377" i="1"/>
  <c r="B3377" i="1"/>
  <c r="E3374" i="1"/>
  <c r="G3371" i="1"/>
  <c r="F3371" i="1"/>
  <c r="D3371" i="1"/>
  <c r="H3761" i="1"/>
  <c r="G3761" i="1"/>
  <c r="D3761" i="1"/>
  <c r="C3761" i="1"/>
  <c r="B3761" i="1"/>
  <c r="E3758" i="1"/>
  <c r="G3755" i="1"/>
  <c r="F3755" i="1"/>
  <c r="D3755" i="1"/>
  <c r="H3713" i="1"/>
  <c r="G3713" i="1"/>
  <c r="D3713" i="1"/>
  <c r="C3713" i="1"/>
  <c r="B3713" i="1"/>
  <c r="E3710" i="1"/>
  <c r="G3707" i="1"/>
  <c r="F3707" i="1"/>
  <c r="D3707" i="1"/>
  <c r="G10077" i="1"/>
  <c r="C10077" i="1"/>
  <c r="B10077" i="1"/>
  <c r="G10076" i="1"/>
  <c r="C10076" i="1"/>
  <c r="B10076" i="1"/>
  <c r="G10075" i="1"/>
  <c r="C10075" i="1"/>
  <c r="B10075" i="1"/>
  <c r="G10074" i="1"/>
  <c r="C10074" i="1"/>
  <c r="B10074" i="1"/>
  <c r="G10073" i="1"/>
  <c r="C10073" i="1"/>
  <c r="B10073" i="1"/>
  <c r="G10072" i="1"/>
  <c r="C10072" i="1"/>
  <c r="B10072" i="1"/>
  <c r="G10071" i="1"/>
  <c r="C10071" i="1"/>
  <c r="B10071" i="1"/>
  <c r="G10070" i="1"/>
  <c r="C10070" i="1"/>
  <c r="B10070" i="1"/>
  <c r="G10069" i="1"/>
  <c r="C10069" i="1"/>
  <c r="B10069" i="1"/>
  <c r="G10068" i="1"/>
  <c r="C10068" i="1"/>
  <c r="B10068" i="1"/>
  <c r="G4749" i="1"/>
  <c r="C4749" i="1"/>
  <c r="B4749" i="1"/>
  <c r="G4748" i="1"/>
  <c r="C4748" i="1"/>
  <c r="B4748" i="1"/>
  <c r="G4747" i="1"/>
  <c r="C4747" i="1"/>
  <c r="B4747" i="1"/>
  <c r="G4746" i="1"/>
  <c r="C4746" i="1"/>
  <c r="B4746" i="1"/>
  <c r="G4745" i="1"/>
  <c r="C4745" i="1"/>
  <c r="B4745" i="1"/>
  <c r="G4744" i="1"/>
  <c r="C4744" i="1"/>
  <c r="B4744" i="1"/>
  <c r="G4743" i="1"/>
  <c r="C4743" i="1"/>
  <c r="B4743" i="1"/>
  <c r="G4742" i="1"/>
  <c r="C4742" i="1"/>
  <c r="B4742" i="1"/>
  <c r="G4741" i="1"/>
  <c r="C4741" i="1"/>
  <c r="B4741" i="1"/>
  <c r="G4740" i="1"/>
  <c r="C4740" i="1"/>
  <c r="B4740" i="1"/>
  <c r="G4701" i="1"/>
  <c r="C4701" i="1"/>
  <c r="B4701" i="1"/>
  <c r="G4700" i="1"/>
  <c r="C4700" i="1"/>
  <c r="B4700" i="1"/>
  <c r="G4699" i="1"/>
  <c r="C4699" i="1"/>
  <c r="B4699" i="1"/>
  <c r="G4698" i="1"/>
  <c r="C4698" i="1"/>
  <c r="B4698" i="1"/>
  <c r="G4697" i="1"/>
  <c r="C4697" i="1"/>
  <c r="B4697" i="1"/>
  <c r="G4696" i="1"/>
  <c r="C4696" i="1"/>
  <c r="B4696" i="1"/>
  <c r="G4695" i="1"/>
  <c r="C4695" i="1"/>
  <c r="B4695" i="1"/>
  <c r="G4694" i="1"/>
  <c r="C4694" i="1"/>
  <c r="B4694" i="1"/>
  <c r="G4693" i="1"/>
  <c r="C4693" i="1"/>
  <c r="B4693" i="1"/>
  <c r="G4692" i="1"/>
  <c r="C4692" i="1"/>
  <c r="B4692" i="1"/>
  <c r="G4653" i="1"/>
  <c r="C4653" i="1"/>
  <c r="B4653" i="1"/>
  <c r="G4652" i="1"/>
  <c r="C4652" i="1"/>
  <c r="B4652" i="1"/>
  <c r="G4651" i="1"/>
  <c r="C4651" i="1"/>
  <c r="B4651" i="1"/>
  <c r="G4650" i="1"/>
  <c r="C4650" i="1"/>
  <c r="B4650" i="1"/>
  <c r="G4649" i="1"/>
  <c r="C4649" i="1"/>
  <c r="B4649" i="1"/>
  <c r="G4648" i="1"/>
  <c r="C4648" i="1"/>
  <c r="B4648" i="1"/>
  <c r="G4647" i="1"/>
  <c r="C4647" i="1"/>
  <c r="B4647" i="1"/>
  <c r="G4646" i="1"/>
  <c r="C4646" i="1"/>
  <c r="B4646" i="1"/>
  <c r="G4645" i="1"/>
  <c r="C4645" i="1"/>
  <c r="B4645" i="1"/>
  <c r="G4644" i="1"/>
  <c r="C4644" i="1"/>
  <c r="B4644" i="1"/>
  <c r="G4605" i="1"/>
  <c r="C4605" i="1"/>
  <c r="B4605" i="1"/>
  <c r="G4604" i="1"/>
  <c r="C4604" i="1"/>
  <c r="B4604" i="1"/>
  <c r="G4603" i="1"/>
  <c r="C4603" i="1"/>
  <c r="B4603" i="1"/>
  <c r="G4602" i="1"/>
  <c r="C4602" i="1"/>
  <c r="B4602" i="1"/>
  <c r="G4601" i="1"/>
  <c r="C4601" i="1"/>
  <c r="B4601" i="1"/>
  <c r="G4600" i="1"/>
  <c r="C4600" i="1"/>
  <c r="B4600" i="1"/>
  <c r="G4599" i="1"/>
  <c r="C4599" i="1"/>
  <c r="B4599" i="1"/>
  <c r="G4598" i="1"/>
  <c r="C4598" i="1"/>
  <c r="B4598" i="1"/>
  <c r="G4597" i="1"/>
  <c r="C4597" i="1"/>
  <c r="B4597" i="1"/>
  <c r="G4596" i="1"/>
  <c r="C4596" i="1"/>
  <c r="B4596" i="1"/>
  <c r="G4557" i="1"/>
  <c r="C4557" i="1"/>
  <c r="B4557" i="1"/>
  <c r="G4556" i="1"/>
  <c r="C4556" i="1"/>
  <c r="B4556" i="1"/>
  <c r="G4555" i="1"/>
  <c r="C4555" i="1"/>
  <c r="B4555" i="1"/>
  <c r="G4554" i="1"/>
  <c r="C4554" i="1"/>
  <c r="B4554" i="1"/>
  <c r="G4553" i="1"/>
  <c r="C4553" i="1"/>
  <c r="B4553" i="1"/>
  <c r="G4552" i="1"/>
  <c r="C4552" i="1"/>
  <c r="B4552" i="1"/>
  <c r="G4551" i="1"/>
  <c r="C4551" i="1"/>
  <c r="B4551" i="1"/>
  <c r="G4550" i="1"/>
  <c r="C4550" i="1"/>
  <c r="B4550" i="1"/>
  <c r="G4549" i="1"/>
  <c r="C4549" i="1"/>
  <c r="B4549" i="1"/>
  <c r="G4548" i="1"/>
  <c r="C4548" i="1"/>
  <c r="B4548" i="1"/>
  <c r="G4509" i="1"/>
  <c r="C4509" i="1"/>
  <c r="B4509" i="1"/>
  <c r="G4508" i="1"/>
  <c r="C4508" i="1"/>
  <c r="B4508" i="1"/>
  <c r="G4507" i="1"/>
  <c r="C4507" i="1"/>
  <c r="B4507" i="1"/>
  <c r="G4506" i="1"/>
  <c r="C4506" i="1"/>
  <c r="B4506" i="1"/>
  <c r="G4505" i="1"/>
  <c r="C4505" i="1"/>
  <c r="B4505" i="1"/>
  <c r="G4504" i="1"/>
  <c r="C4504" i="1"/>
  <c r="B4504" i="1"/>
  <c r="G4503" i="1"/>
  <c r="C4503" i="1"/>
  <c r="B4503" i="1"/>
  <c r="G4502" i="1"/>
  <c r="C4502" i="1"/>
  <c r="B4502" i="1"/>
  <c r="G4501" i="1"/>
  <c r="C4501" i="1"/>
  <c r="B4501" i="1"/>
  <c r="G4500" i="1"/>
  <c r="C4500" i="1"/>
  <c r="B4500" i="1"/>
  <c r="G4461" i="1"/>
  <c r="C4461" i="1"/>
  <c r="B4461" i="1"/>
  <c r="G4460" i="1"/>
  <c r="C4460" i="1"/>
  <c r="B4460" i="1"/>
  <c r="G4459" i="1"/>
  <c r="C4459" i="1"/>
  <c r="B4459" i="1"/>
  <c r="G4458" i="1"/>
  <c r="C4458" i="1"/>
  <c r="B4458" i="1"/>
  <c r="G4457" i="1"/>
  <c r="C4457" i="1"/>
  <c r="B4457" i="1"/>
  <c r="G4456" i="1"/>
  <c r="C4456" i="1"/>
  <c r="B4456" i="1"/>
  <c r="G4455" i="1"/>
  <c r="C4455" i="1"/>
  <c r="B4455" i="1"/>
  <c r="G4454" i="1"/>
  <c r="C4454" i="1"/>
  <c r="B4454" i="1"/>
  <c r="G4453" i="1"/>
  <c r="C4453" i="1"/>
  <c r="B4453" i="1"/>
  <c r="G4452" i="1"/>
  <c r="C4452" i="1"/>
  <c r="B4452" i="1"/>
  <c r="G4413" i="1"/>
  <c r="C4413" i="1"/>
  <c r="B4413" i="1"/>
  <c r="G4412" i="1"/>
  <c r="C4412" i="1"/>
  <c r="B4412" i="1"/>
  <c r="G4411" i="1"/>
  <c r="C4411" i="1"/>
  <c r="B4411" i="1"/>
  <c r="G4410" i="1"/>
  <c r="C4410" i="1"/>
  <c r="B4410" i="1"/>
  <c r="G4409" i="1"/>
  <c r="C4409" i="1"/>
  <c r="B4409" i="1"/>
  <c r="G4408" i="1"/>
  <c r="C4408" i="1"/>
  <c r="B4408" i="1"/>
  <c r="G4407" i="1"/>
  <c r="C4407" i="1"/>
  <c r="B4407" i="1"/>
  <c r="G4406" i="1"/>
  <c r="C4406" i="1"/>
  <c r="B4406" i="1"/>
  <c r="G4405" i="1"/>
  <c r="C4405" i="1"/>
  <c r="B4405" i="1"/>
  <c r="G4404" i="1"/>
  <c r="C4404" i="1"/>
  <c r="B4404" i="1"/>
  <c r="G4365" i="1"/>
  <c r="C4365" i="1"/>
  <c r="B4365" i="1"/>
  <c r="G4364" i="1"/>
  <c r="C4364" i="1"/>
  <c r="B4364" i="1"/>
  <c r="G4363" i="1"/>
  <c r="C4363" i="1"/>
  <c r="B4363" i="1"/>
  <c r="G4362" i="1"/>
  <c r="C4362" i="1"/>
  <c r="B4362" i="1"/>
  <c r="G4361" i="1"/>
  <c r="C4361" i="1"/>
  <c r="B4361" i="1"/>
  <c r="G4360" i="1"/>
  <c r="C4360" i="1"/>
  <c r="B4360" i="1"/>
  <c r="G4359" i="1"/>
  <c r="C4359" i="1"/>
  <c r="B4359" i="1"/>
  <c r="G4358" i="1"/>
  <c r="C4358" i="1"/>
  <c r="B4358" i="1"/>
  <c r="G4357" i="1"/>
  <c r="C4357" i="1"/>
  <c r="B4357" i="1"/>
  <c r="G4356" i="1"/>
  <c r="C4356" i="1"/>
  <c r="B4356" i="1"/>
  <c r="G4317" i="1"/>
  <c r="C4317" i="1"/>
  <c r="B4317" i="1"/>
  <c r="G4316" i="1"/>
  <c r="C4316" i="1"/>
  <c r="B4316" i="1"/>
  <c r="G4315" i="1"/>
  <c r="C4315" i="1"/>
  <c r="B4315" i="1"/>
  <c r="G4314" i="1"/>
  <c r="C4314" i="1"/>
  <c r="B4314" i="1"/>
  <c r="G4313" i="1"/>
  <c r="C4313" i="1"/>
  <c r="B4313" i="1"/>
  <c r="G4312" i="1"/>
  <c r="C4312" i="1"/>
  <c r="B4312" i="1"/>
  <c r="G4311" i="1"/>
  <c r="C4311" i="1"/>
  <c r="B4311" i="1"/>
  <c r="G4310" i="1"/>
  <c r="C4310" i="1"/>
  <c r="B4310" i="1"/>
  <c r="G4309" i="1"/>
  <c r="C4309" i="1"/>
  <c r="B4309" i="1"/>
  <c r="G4308" i="1"/>
  <c r="C4308" i="1"/>
  <c r="B4308" i="1"/>
  <c r="G4269" i="1"/>
  <c r="C4269" i="1"/>
  <c r="B4269" i="1"/>
  <c r="G4268" i="1"/>
  <c r="C4268" i="1"/>
  <c r="B4268" i="1"/>
  <c r="G4267" i="1"/>
  <c r="C4267" i="1"/>
  <c r="B4267" i="1"/>
  <c r="G4266" i="1"/>
  <c r="C4266" i="1"/>
  <c r="B4266" i="1"/>
  <c r="G4265" i="1"/>
  <c r="C4265" i="1"/>
  <c r="B4265" i="1"/>
  <c r="G4264" i="1"/>
  <c r="C4264" i="1"/>
  <c r="B4264" i="1"/>
  <c r="G4263" i="1"/>
  <c r="C4263" i="1"/>
  <c r="B4263" i="1"/>
  <c r="G4262" i="1"/>
  <c r="C4262" i="1"/>
  <c r="B4262" i="1"/>
  <c r="G4261" i="1"/>
  <c r="C4261" i="1"/>
  <c r="B4261" i="1"/>
  <c r="G4260" i="1"/>
  <c r="C4260" i="1"/>
  <c r="B4260" i="1"/>
  <c r="G4221" i="1"/>
  <c r="C4221" i="1"/>
  <c r="B4221" i="1"/>
  <c r="G4220" i="1"/>
  <c r="C4220" i="1"/>
  <c r="B4220" i="1"/>
  <c r="G4219" i="1"/>
  <c r="C4219" i="1"/>
  <c r="B4219" i="1"/>
  <c r="G4218" i="1"/>
  <c r="C4218" i="1"/>
  <c r="B4218" i="1"/>
  <c r="G4217" i="1"/>
  <c r="C4217" i="1"/>
  <c r="B4217" i="1"/>
  <c r="G4216" i="1"/>
  <c r="C4216" i="1"/>
  <c r="B4216" i="1"/>
  <c r="G4215" i="1"/>
  <c r="C4215" i="1"/>
  <c r="B4215" i="1"/>
  <c r="G4214" i="1"/>
  <c r="C4214" i="1"/>
  <c r="B4214" i="1"/>
  <c r="G4213" i="1"/>
  <c r="C4213" i="1"/>
  <c r="B4213" i="1"/>
  <c r="G4212" i="1"/>
  <c r="C4212" i="1"/>
  <c r="B4212" i="1"/>
  <c r="G4173" i="1"/>
  <c r="C4173" i="1"/>
  <c r="B4173" i="1"/>
  <c r="G4172" i="1"/>
  <c r="C4172" i="1"/>
  <c r="B4172" i="1"/>
  <c r="G4171" i="1"/>
  <c r="C4171" i="1"/>
  <c r="B4171" i="1"/>
  <c r="G4170" i="1"/>
  <c r="C4170" i="1"/>
  <c r="B4170" i="1"/>
  <c r="G4169" i="1"/>
  <c r="C4169" i="1"/>
  <c r="B4169" i="1"/>
  <c r="G4168" i="1"/>
  <c r="C4168" i="1"/>
  <c r="B4168" i="1"/>
  <c r="G4167" i="1"/>
  <c r="C4167" i="1"/>
  <c r="B4167" i="1"/>
  <c r="G4166" i="1"/>
  <c r="C4166" i="1"/>
  <c r="B4166" i="1"/>
  <c r="G4165" i="1"/>
  <c r="C4165" i="1"/>
  <c r="B4165" i="1"/>
  <c r="G4164" i="1"/>
  <c r="C4164" i="1"/>
  <c r="B4164" i="1"/>
  <c r="G4125" i="1"/>
  <c r="C4125" i="1"/>
  <c r="B4125" i="1"/>
  <c r="G4124" i="1"/>
  <c r="C4124" i="1"/>
  <c r="B4124" i="1"/>
  <c r="G4123" i="1"/>
  <c r="C4123" i="1"/>
  <c r="B4123" i="1"/>
  <c r="G4122" i="1"/>
  <c r="C4122" i="1"/>
  <c r="B4122" i="1"/>
  <c r="G4121" i="1"/>
  <c r="C4121" i="1"/>
  <c r="B4121" i="1"/>
  <c r="G4120" i="1"/>
  <c r="C4120" i="1"/>
  <c r="B4120" i="1"/>
  <c r="G4119" i="1"/>
  <c r="C4119" i="1"/>
  <c r="B4119" i="1"/>
  <c r="G4118" i="1"/>
  <c r="C4118" i="1"/>
  <c r="B4118" i="1"/>
  <c r="G4117" i="1"/>
  <c r="C4117" i="1"/>
  <c r="B4117" i="1"/>
  <c r="G4116" i="1"/>
  <c r="C4116" i="1"/>
  <c r="B4116" i="1"/>
  <c r="G4077" i="1"/>
  <c r="C4077" i="1"/>
  <c r="B4077" i="1"/>
  <c r="G4076" i="1"/>
  <c r="C4076" i="1"/>
  <c r="B4076" i="1"/>
  <c r="G4075" i="1"/>
  <c r="C4075" i="1"/>
  <c r="B4075" i="1"/>
  <c r="G4074" i="1"/>
  <c r="C4074" i="1"/>
  <c r="B4074" i="1"/>
  <c r="G4073" i="1"/>
  <c r="C4073" i="1"/>
  <c r="B4073" i="1"/>
  <c r="G4072" i="1"/>
  <c r="C4072" i="1"/>
  <c r="B4072" i="1"/>
  <c r="G4071" i="1"/>
  <c r="C4071" i="1"/>
  <c r="B4071" i="1"/>
  <c r="G4070" i="1"/>
  <c r="C4070" i="1"/>
  <c r="B4070" i="1"/>
  <c r="G4069" i="1"/>
  <c r="C4069" i="1"/>
  <c r="B4069" i="1"/>
  <c r="G4068" i="1"/>
  <c r="C4068" i="1"/>
  <c r="B4068" i="1"/>
  <c r="G4029" i="1"/>
  <c r="C4029" i="1"/>
  <c r="B4029" i="1"/>
  <c r="G4028" i="1"/>
  <c r="C4028" i="1"/>
  <c r="B4028" i="1"/>
  <c r="G4027" i="1"/>
  <c r="C4027" i="1"/>
  <c r="B4027" i="1"/>
  <c r="G4026" i="1"/>
  <c r="C4026" i="1"/>
  <c r="B4026" i="1"/>
  <c r="G4025" i="1"/>
  <c r="C4025" i="1"/>
  <c r="B4025" i="1"/>
  <c r="G4024" i="1"/>
  <c r="C4024" i="1"/>
  <c r="B4024" i="1"/>
  <c r="G4023" i="1"/>
  <c r="C4023" i="1"/>
  <c r="B4023" i="1"/>
  <c r="G4022" i="1"/>
  <c r="C4022" i="1"/>
  <c r="B4022" i="1"/>
  <c r="G4021" i="1"/>
  <c r="C4021" i="1"/>
  <c r="B4021" i="1"/>
  <c r="G4020" i="1"/>
  <c r="C4020" i="1"/>
  <c r="B4020" i="1"/>
  <c r="G3981" i="1"/>
  <c r="C3981" i="1"/>
  <c r="B3981" i="1"/>
  <c r="G3980" i="1"/>
  <c r="C3980" i="1"/>
  <c r="B3980" i="1"/>
  <c r="G3979" i="1"/>
  <c r="C3979" i="1"/>
  <c r="B3979" i="1"/>
  <c r="G3978" i="1"/>
  <c r="C3978" i="1"/>
  <c r="B3978" i="1"/>
  <c r="G3977" i="1"/>
  <c r="C3977" i="1"/>
  <c r="B3977" i="1"/>
  <c r="G3976" i="1"/>
  <c r="C3976" i="1"/>
  <c r="B3976" i="1"/>
  <c r="G3975" i="1"/>
  <c r="C3975" i="1"/>
  <c r="B3975" i="1"/>
  <c r="G3974" i="1"/>
  <c r="C3974" i="1"/>
  <c r="B3974" i="1"/>
  <c r="G3973" i="1"/>
  <c r="C3973" i="1"/>
  <c r="B3973" i="1"/>
  <c r="G3972" i="1"/>
  <c r="C3972" i="1"/>
  <c r="B3972" i="1"/>
  <c r="G3933" i="1"/>
  <c r="C3933" i="1"/>
  <c r="B3933" i="1"/>
  <c r="G3932" i="1"/>
  <c r="C3932" i="1"/>
  <c r="B3932" i="1"/>
  <c r="G3931" i="1"/>
  <c r="C3931" i="1"/>
  <c r="B3931" i="1"/>
  <c r="G3930" i="1"/>
  <c r="C3930" i="1"/>
  <c r="B3930" i="1"/>
  <c r="G3929" i="1"/>
  <c r="C3929" i="1"/>
  <c r="B3929" i="1"/>
  <c r="G3928" i="1"/>
  <c r="C3928" i="1"/>
  <c r="B3928" i="1"/>
  <c r="G3927" i="1"/>
  <c r="C3927" i="1"/>
  <c r="B3927" i="1"/>
  <c r="G3926" i="1"/>
  <c r="C3926" i="1"/>
  <c r="B3926" i="1"/>
  <c r="G3925" i="1"/>
  <c r="C3925" i="1"/>
  <c r="B3925" i="1"/>
  <c r="G3924" i="1"/>
  <c r="C3924" i="1"/>
  <c r="B3924" i="1"/>
  <c r="G3837" i="1"/>
  <c r="C3837" i="1"/>
  <c r="B3837" i="1"/>
  <c r="G3836" i="1"/>
  <c r="C3836" i="1"/>
  <c r="B3836" i="1"/>
  <c r="G3835" i="1"/>
  <c r="C3835" i="1"/>
  <c r="B3835" i="1"/>
  <c r="G3834" i="1"/>
  <c r="C3834" i="1"/>
  <c r="B3834" i="1"/>
  <c r="G3833" i="1"/>
  <c r="C3833" i="1"/>
  <c r="B3833" i="1"/>
  <c r="G3832" i="1"/>
  <c r="C3832" i="1"/>
  <c r="B3832" i="1"/>
  <c r="G3831" i="1"/>
  <c r="C3831" i="1"/>
  <c r="B3831" i="1"/>
  <c r="G3830" i="1"/>
  <c r="C3830" i="1"/>
  <c r="B3830" i="1"/>
  <c r="G3829" i="1"/>
  <c r="C3829" i="1"/>
  <c r="B3829" i="1"/>
  <c r="G3828" i="1"/>
  <c r="C3828" i="1"/>
  <c r="B3828" i="1"/>
  <c r="G3789" i="1"/>
  <c r="C3789" i="1"/>
  <c r="B3789" i="1"/>
  <c r="G3788" i="1"/>
  <c r="C3788" i="1"/>
  <c r="B3788" i="1"/>
  <c r="G3787" i="1"/>
  <c r="C3787" i="1"/>
  <c r="B3787" i="1"/>
  <c r="G3786" i="1"/>
  <c r="C3786" i="1"/>
  <c r="B3786" i="1"/>
  <c r="G3785" i="1"/>
  <c r="C3785" i="1"/>
  <c r="B3785" i="1"/>
  <c r="G3784" i="1"/>
  <c r="C3784" i="1"/>
  <c r="B3784" i="1"/>
  <c r="G3783" i="1"/>
  <c r="C3783" i="1"/>
  <c r="B3783" i="1"/>
  <c r="G3782" i="1"/>
  <c r="C3782" i="1"/>
  <c r="B3782" i="1"/>
  <c r="G3781" i="1"/>
  <c r="C3781" i="1"/>
  <c r="B3781" i="1"/>
  <c r="G3780" i="1"/>
  <c r="C3780" i="1"/>
  <c r="B3780" i="1"/>
  <c r="G3741" i="1"/>
  <c r="C3741" i="1"/>
  <c r="B3741" i="1"/>
  <c r="G3740" i="1"/>
  <c r="C3740" i="1"/>
  <c r="B3740" i="1"/>
  <c r="G3739" i="1"/>
  <c r="C3739" i="1"/>
  <c r="B3739" i="1"/>
  <c r="G3738" i="1"/>
  <c r="C3738" i="1"/>
  <c r="B3738" i="1"/>
  <c r="G3737" i="1"/>
  <c r="C3737" i="1"/>
  <c r="B3737" i="1"/>
  <c r="G3736" i="1"/>
  <c r="C3736" i="1"/>
  <c r="B3736" i="1"/>
  <c r="G3735" i="1"/>
  <c r="C3735" i="1"/>
  <c r="B3735" i="1"/>
  <c r="G3734" i="1"/>
  <c r="C3734" i="1"/>
  <c r="B3734" i="1"/>
  <c r="G3733" i="1"/>
  <c r="C3733" i="1"/>
  <c r="B3733" i="1"/>
  <c r="G3732" i="1"/>
  <c r="C3732" i="1"/>
  <c r="B3732" i="1"/>
  <c r="G3693" i="1"/>
  <c r="C3693" i="1"/>
  <c r="B3693" i="1"/>
  <c r="G3692" i="1"/>
  <c r="C3692" i="1"/>
  <c r="B3692" i="1"/>
  <c r="G3691" i="1"/>
  <c r="C3691" i="1"/>
  <c r="B3691" i="1"/>
  <c r="G3690" i="1"/>
  <c r="C3690" i="1"/>
  <c r="B3690" i="1"/>
  <c r="G3689" i="1"/>
  <c r="C3689" i="1"/>
  <c r="B3689" i="1"/>
  <c r="G3688" i="1"/>
  <c r="C3688" i="1"/>
  <c r="B3688" i="1"/>
  <c r="G3687" i="1"/>
  <c r="C3687" i="1"/>
  <c r="B3687" i="1"/>
  <c r="G3686" i="1"/>
  <c r="C3686" i="1"/>
  <c r="B3686" i="1"/>
  <c r="G3685" i="1"/>
  <c r="C3685" i="1"/>
  <c r="B3685" i="1"/>
  <c r="G3684" i="1"/>
  <c r="C3684" i="1"/>
  <c r="B3684" i="1"/>
  <c r="G3645" i="1"/>
  <c r="C3645" i="1"/>
  <c r="B3645" i="1"/>
  <c r="G3644" i="1"/>
  <c r="C3644" i="1"/>
  <c r="B3644" i="1"/>
  <c r="G3643" i="1"/>
  <c r="C3643" i="1"/>
  <c r="B3643" i="1"/>
  <c r="G3642" i="1"/>
  <c r="C3642" i="1"/>
  <c r="B3642" i="1"/>
  <c r="G3641" i="1"/>
  <c r="C3641" i="1"/>
  <c r="B3641" i="1"/>
  <c r="G3640" i="1"/>
  <c r="C3640" i="1"/>
  <c r="B3640" i="1"/>
  <c r="G3639" i="1"/>
  <c r="C3639" i="1"/>
  <c r="B3639" i="1"/>
  <c r="G3638" i="1"/>
  <c r="C3638" i="1"/>
  <c r="B3638" i="1"/>
  <c r="G3637" i="1"/>
  <c r="C3637" i="1"/>
  <c r="B3637" i="1"/>
  <c r="G3636" i="1"/>
  <c r="C3636" i="1"/>
  <c r="B3636" i="1"/>
  <c r="G3597" i="1"/>
  <c r="C3597" i="1"/>
  <c r="B3597" i="1"/>
  <c r="G3596" i="1"/>
  <c r="C3596" i="1"/>
  <c r="B3596" i="1"/>
  <c r="G3595" i="1"/>
  <c r="C3595" i="1"/>
  <c r="B3595" i="1"/>
  <c r="G3594" i="1"/>
  <c r="C3594" i="1"/>
  <c r="B3594" i="1"/>
  <c r="G3593" i="1"/>
  <c r="C3593" i="1"/>
  <c r="B3593" i="1"/>
  <c r="G3592" i="1"/>
  <c r="C3592" i="1"/>
  <c r="B3592" i="1"/>
  <c r="G3591" i="1"/>
  <c r="C3591" i="1"/>
  <c r="B3591" i="1"/>
  <c r="G3590" i="1"/>
  <c r="C3590" i="1"/>
  <c r="B3590" i="1"/>
  <c r="G3589" i="1"/>
  <c r="C3589" i="1"/>
  <c r="B3589" i="1"/>
  <c r="G3588" i="1"/>
  <c r="C3588" i="1"/>
  <c r="B3588" i="1"/>
  <c r="G3549" i="1"/>
  <c r="C3549" i="1"/>
  <c r="B3549" i="1"/>
  <c r="G3548" i="1"/>
  <c r="C3548" i="1"/>
  <c r="B3548" i="1"/>
  <c r="G3547" i="1"/>
  <c r="C3547" i="1"/>
  <c r="B3547" i="1"/>
  <c r="G3546" i="1"/>
  <c r="C3546" i="1"/>
  <c r="B3546" i="1"/>
  <c r="G3545" i="1"/>
  <c r="C3545" i="1"/>
  <c r="B3545" i="1"/>
  <c r="G3544" i="1"/>
  <c r="C3544" i="1"/>
  <c r="B3544" i="1"/>
  <c r="G3543" i="1"/>
  <c r="C3543" i="1"/>
  <c r="B3543" i="1"/>
  <c r="G3542" i="1"/>
  <c r="C3542" i="1"/>
  <c r="B3542" i="1"/>
  <c r="G3541" i="1"/>
  <c r="C3541" i="1"/>
  <c r="B3541" i="1"/>
  <c r="G3540" i="1"/>
  <c r="C3540" i="1"/>
  <c r="B3540" i="1"/>
  <c r="G3501" i="1"/>
  <c r="C3501" i="1"/>
  <c r="B3501" i="1"/>
  <c r="G3500" i="1"/>
  <c r="C3500" i="1"/>
  <c r="B3500" i="1"/>
  <c r="G3499" i="1"/>
  <c r="C3499" i="1"/>
  <c r="B3499" i="1"/>
  <c r="G3498" i="1"/>
  <c r="C3498" i="1"/>
  <c r="B3498" i="1"/>
  <c r="G3497" i="1"/>
  <c r="C3497" i="1"/>
  <c r="B3497" i="1"/>
  <c r="G3496" i="1"/>
  <c r="C3496" i="1"/>
  <c r="B3496" i="1"/>
  <c r="G3495" i="1"/>
  <c r="C3495" i="1"/>
  <c r="B3495" i="1"/>
  <c r="G3494" i="1"/>
  <c r="C3494" i="1"/>
  <c r="B3494" i="1"/>
  <c r="G3493" i="1"/>
  <c r="C3493" i="1"/>
  <c r="B3493" i="1"/>
  <c r="G3492" i="1"/>
  <c r="C3492" i="1"/>
  <c r="B3492" i="1"/>
  <c r="G3453" i="1"/>
  <c r="C3453" i="1"/>
  <c r="B3453" i="1"/>
  <c r="G3452" i="1"/>
  <c r="C3452" i="1"/>
  <c r="B3452" i="1"/>
  <c r="G3451" i="1"/>
  <c r="C3451" i="1"/>
  <c r="B3451" i="1"/>
  <c r="G3450" i="1"/>
  <c r="C3450" i="1"/>
  <c r="B3450" i="1"/>
  <c r="G3449" i="1"/>
  <c r="C3449" i="1"/>
  <c r="B3449" i="1"/>
  <c r="G3448" i="1"/>
  <c r="C3448" i="1"/>
  <c r="B3448" i="1"/>
  <c r="G3447" i="1"/>
  <c r="C3447" i="1"/>
  <c r="B3447" i="1"/>
  <c r="G3446" i="1"/>
  <c r="C3446" i="1"/>
  <c r="B3446" i="1"/>
  <c r="G3445" i="1"/>
  <c r="C3445" i="1"/>
  <c r="B3445" i="1"/>
  <c r="G3444" i="1"/>
  <c r="C3444" i="1"/>
  <c r="B3444" i="1"/>
  <c r="G3405" i="1"/>
  <c r="C3405" i="1"/>
  <c r="B3405" i="1"/>
  <c r="G3404" i="1"/>
  <c r="C3404" i="1"/>
  <c r="B3404" i="1"/>
  <c r="G3403" i="1"/>
  <c r="C3403" i="1"/>
  <c r="B3403" i="1"/>
  <c r="G3402" i="1"/>
  <c r="C3402" i="1"/>
  <c r="B3402" i="1"/>
  <c r="G3401" i="1"/>
  <c r="C3401" i="1"/>
  <c r="B3401" i="1"/>
  <c r="G3400" i="1"/>
  <c r="C3400" i="1"/>
  <c r="B3400" i="1"/>
  <c r="G3399" i="1"/>
  <c r="C3399" i="1"/>
  <c r="B3399" i="1"/>
  <c r="G3398" i="1"/>
  <c r="C3398" i="1"/>
  <c r="B3398" i="1"/>
  <c r="G3397" i="1"/>
  <c r="C3397" i="1"/>
  <c r="B3397" i="1"/>
  <c r="G3396" i="1"/>
  <c r="C3396" i="1"/>
  <c r="B3396" i="1"/>
  <c r="G3357" i="1"/>
  <c r="C3357" i="1"/>
  <c r="B3357" i="1"/>
  <c r="G3356" i="1"/>
  <c r="C3356" i="1"/>
  <c r="B3356" i="1"/>
  <c r="G3355" i="1"/>
  <c r="C3355" i="1"/>
  <c r="B3355" i="1"/>
  <c r="G3354" i="1"/>
  <c r="C3354" i="1"/>
  <c r="B3354" i="1"/>
  <c r="G3353" i="1"/>
  <c r="C3353" i="1"/>
  <c r="B3353" i="1"/>
  <c r="G3352" i="1"/>
  <c r="C3352" i="1"/>
  <c r="B3352" i="1"/>
  <c r="G3351" i="1"/>
  <c r="C3351" i="1"/>
  <c r="B3351" i="1"/>
  <c r="G3350" i="1"/>
  <c r="C3350" i="1"/>
  <c r="B3350" i="1"/>
  <c r="G3349" i="1"/>
  <c r="C3349" i="1"/>
  <c r="B3349" i="1"/>
  <c r="G3348" i="1"/>
  <c r="C3348" i="1"/>
  <c r="B3348" i="1"/>
  <c r="G3309" i="1"/>
  <c r="C3309" i="1"/>
  <c r="B3309" i="1"/>
  <c r="G3308" i="1"/>
  <c r="C3308" i="1"/>
  <c r="B3308" i="1"/>
  <c r="G3307" i="1"/>
  <c r="C3307" i="1"/>
  <c r="B3307" i="1"/>
  <c r="G3306" i="1"/>
  <c r="C3306" i="1"/>
  <c r="B3306" i="1"/>
  <c r="G3305" i="1"/>
  <c r="C3305" i="1"/>
  <c r="B3305" i="1"/>
  <c r="G3304" i="1"/>
  <c r="C3304" i="1"/>
  <c r="B3304" i="1"/>
  <c r="G3303" i="1"/>
  <c r="C3303" i="1"/>
  <c r="B3303" i="1"/>
  <c r="G3302" i="1"/>
  <c r="C3302" i="1"/>
  <c r="B3302" i="1"/>
  <c r="G3301" i="1"/>
  <c r="C3301" i="1"/>
  <c r="B3301" i="1"/>
  <c r="G3300" i="1"/>
  <c r="C3300" i="1"/>
  <c r="B3300" i="1"/>
  <c r="G3261" i="1"/>
  <c r="C3261" i="1"/>
  <c r="B3261" i="1"/>
  <c r="G3260" i="1"/>
  <c r="C3260" i="1"/>
  <c r="B3260" i="1"/>
  <c r="G3259" i="1"/>
  <c r="C3259" i="1"/>
  <c r="B3259" i="1"/>
  <c r="G3258" i="1"/>
  <c r="C3258" i="1"/>
  <c r="B3258" i="1"/>
  <c r="G3257" i="1"/>
  <c r="C3257" i="1"/>
  <c r="B3257" i="1"/>
  <c r="G3256" i="1"/>
  <c r="C3256" i="1"/>
  <c r="B3256" i="1"/>
  <c r="G3255" i="1"/>
  <c r="C3255" i="1"/>
  <c r="B3255" i="1"/>
  <c r="G3254" i="1"/>
  <c r="C3254" i="1"/>
  <c r="B3254" i="1"/>
  <c r="G3253" i="1"/>
  <c r="C3253" i="1"/>
  <c r="B3253" i="1"/>
  <c r="G3252" i="1"/>
  <c r="C3252" i="1"/>
  <c r="B3252" i="1"/>
  <c r="G3213" i="1"/>
  <c r="C3213" i="1"/>
  <c r="B3213" i="1"/>
  <c r="G3212" i="1"/>
  <c r="C3212" i="1"/>
  <c r="B3212" i="1"/>
  <c r="G3211" i="1"/>
  <c r="C3211" i="1"/>
  <c r="B3211" i="1"/>
  <c r="G3210" i="1"/>
  <c r="C3210" i="1"/>
  <c r="B3210" i="1"/>
  <c r="G3209" i="1"/>
  <c r="C3209" i="1"/>
  <c r="B3209" i="1"/>
  <c r="G3208" i="1"/>
  <c r="C3208" i="1"/>
  <c r="B3208" i="1"/>
  <c r="G3207" i="1"/>
  <c r="C3207" i="1"/>
  <c r="B3207" i="1"/>
  <c r="G3206" i="1"/>
  <c r="C3206" i="1"/>
  <c r="B3206" i="1"/>
  <c r="G3205" i="1"/>
  <c r="C3205" i="1"/>
  <c r="B3205" i="1"/>
  <c r="G3204" i="1"/>
  <c r="C3204" i="1"/>
  <c r="B3204" i="1"/>
  <c r="G3165" i="1"/>
  <c r="C3165" i="1"/>
  <c r="B3165" i="1"/>
  <c r="G3164" i="1"/>
  <c r="C3164" i="1"/>
  <c r="B3164" i="1"/>
  <c r="G3163" i="1"/>
  <c r="C3163" i="1"/>
  <c r="B3163" i="1"/>
  <c r="G3162" i="1"/>
  <c r="C3162" i="1"/>
  <c r="B3162" i="1"/>
  <c r="G3161" i="1"/>
  <c r="C3161" i="1"/>
  <c r="B3161" i="1"/>
  <c r="G3160" i="1"/>
  <c r="C3160" i="1"/>
  <c r="B3160" i="1"/>
  <c r="G3159" i="1"/>
  <c r="C3159" i="1"/>
  <c r="B3159" i="1"/>
  <c r="G3158" i="1"/>
  <c r="C3158" i="1"/>
  <c r="B3158" i="1"/>
  <c r="G3157" i="1"/>
  <c r="C3157" i="1"/>
  <c r="B3157" i="1"/>
  <c r="G3156" i="1"/>
  <c r="C3156" i="1"/>
  <c r="B3156" i="1"/>
  <c r="G3117" i="1"/>
  <c r="C3117" i="1"/>
  <c r="B3117" i="1"/>
  <c r="G3116" i="1"/>
  <c r="C3116" i="1"/>
  <c r="B3116" i="1"/>
  <c r="G3115" i="1"/>
  <c r="C3115" i="1"/>
  <c r="B3115" i="1"/>
  <c r="G3114" i="1"/>
  <c r="C3114" i="1"/>
  <c r="B3114" i="1"/>
  <c r="G3113" i="1"/>
  <c r="C3113" i="1"/>
  <c r="B3113" i="1"/>
  <c r="G3112" i="1"/>
  <c r="C3112" i="1"/>
  <c r="B3112" i="1"/>
  <c r="G3111" i="1"/>
  <c r="C3111" i="1"/>
  <c r="B3111" i="1"/>
  <c r="G3110" i="1"/>
  <c r="C3110" i="1"/>
  <c r="B3110" i="1"/>
  <c r="G3109" i="1"/>
  <c r="C3109" i="1"/>
  <c r="B3109" i="1"/>
  <c r="G3108" i="1"/>
  <c r="C3108" i="1"/>
  <c r="B3108" i="1"/>
  <c r="G3069" i="1"/>
  <c r="C3069" i="1"/>
  <c r="B3069" i="1"/>
  <c r="G3068" i="1"/>
  <c r="C3068" i="1"/>
  <c r="B3068" i="1"/>
  <c r="G3067" i="1"/>
  <c r="C3067" i="1"/>
  <c r="B3067" i="1"/>
  <c r="G3066" i="1"/>
  <c r="C3066" i="1"/>
  <c r="B3066" i="1"/>
  <c r="G3065" i="1"/>
  <c r="C3065" i="1"/>
  <c r="B3065" i="1"/>
  <c r="G3064" i="1"/>
  <c r="C3064" i="1"/>
  <c r="B3064" i="1"/>
  <c r="G3063" i="1"/>
  <c r="C3063" i="1"/>
  <c r="B3063" i="1"/>
  <c r="G3062" i="1"/>
  <c r="C3062" i="1"/>
  <c r="B3062" i="1"/>
  <c r="G3061" i="1"/>
  <c r="C3061" i="1"/>
  <c r="B3061" i="1"/>
  <c r="G3060" i="1"/>
  <c r="C3060" i="1"/>
  <c r="B3060" i="1"/>
  <c r="G3021" i="1"/>
  <c r="C3021" i="1"/>
  <c r="B3021" i="1"/>
  <c r="G3020" i="1"/>
  <c r="C3020" i="1"/>
  <c r="B3020" i="1"/>
  <c r="G3019" i="1"/>
  <c r="C3019" i="1"/>
  <c r="B3019" i="1"/>
  <c r="G3018" i="1"/>
  <c r="C3018" i="1"/>
  <c r="B3018" i="1"/>
  <c r="G3017" i="1"/>
  <c r="C3017" i="1"/>
  <c r="B3017" i="1"/>
  <c r="G3016" i="1"/>
  <c r="C3016" i="1"/>
  <c r="B3016" i="1"/>
  <c r="G3015" i="1"/>
  <c r="C3015" i="1"/>
  <c r="B3015" i="1"/>
  <c r="G3014" i="1"/>
  <c r="C3014" i="1"/>
  <c r="B3014" i="1"/>
  <c r="G3013" i="1"/>
  <c r="C3013" i="1"/>
  <c r="B3013" i="1"/>
  <c r="G3012" i="1"/>
  <c r="C3012" i="1"/>
  <c r="B3012" i="1"/>
  <c r="G2973" i="1"/>
  <c r="C2973" i="1"/>
  <c r="B2973" i="1"/>
  <c r="G2972" i="1"/>
  <c r="C2972" i="1"/>
  <c r="B2972" i="1"/>
  <c r="G2971" i="1"/>
  <c r="C2971" i="1"/>
  <c r="B2971" i="1"/>
  <c r="G2970" i="1"/>
  <c r="C2970" i="1"/>
  <c r="B2970" i="1"/>
  <c r="G2969" i="1"/>
  <c r="C2969" i="1"/>
  <c r="B2969" i="1"/>
  <c r="G2968" i="1"/>
  <c r="C2968" i="1"/>
  <c r="B2968" i="1"/>
  <c r="G2967" i="1"/>
  <c r="C2967" i="1"/>
  <c r="B2967" i="1"/>
  <c r="G2966" i="1"/>
  <c r="C2966" i="1"/>
  <c r="B2966" i="1"/>
  <c r="G2965" i="1"/>
  <c r="C2965" i="1"/>
  <c r="B2965" i="1"/>
  <c r="G2964" i="1"/>
  <c r="C2964" i="1"/>
  <c r="B2964" i="1"/>
  <c r="G2925" i="1"/>
  <c r="C2925" i="1"/>
  <c r="B2925" i="1"/>
  <c r="G2924" i="1"/>
  <c r="C2924" i="1"/>
  <c r="B2924" i="1"/>
  <c r="G2923" i="1"/>
  <c r="C2923" i="1"/>
  <c r="B2923" i="1"/>
  <c r="G2922" i="1"/>
  <c r="C2922" i="1"/>
  <c r="B2922" i="1"/>
  <c r="G2921" i="1"/>
  <c r="C2921" i="1"/>
  <c r="B2921" i="1"/>
  <c r="G2920" i="1"/>
  <c r="C2920" i="1"/>
  <c r="B2920" i="1"/>
  <c r="G2919" i="1"/>
  <c r="C2919" i="1"/>
  <c r="B2919" i="1"/>
  <c r="G2918" i="1"/>
  <c r="C2918" i="1"/>
  <c r="B2918" i="1"/>
  <c r="G2917" i="1"/>
  <c r="C2917" i="1"/>
  <c r="B2917" i="1"/>
  <c r="G2916" i="1"/>
  <c r="C2916" i="1"/>
  <c r="B2916" i="1"/>
  <c r="G2877" i="1"/>
  <c r="C2877" i="1"/>
  <c r="B2877" i="1"/>
  <c r="G2876" i="1"/>
  <c r="C2876" i="1"/>
  <c r="B2876" i="1"/>
  <c r="G2875" i="1"/>
  <c r="C2875" i="1"/>
  <c r="B2875" i="1"/>
  <c r="G2874" i="1"/>
  <c r="C2874" i="1"/>
  <c r="B2874" i="1"/>
  <c r="G2873" i="1"/>
  <c r="C2873" i="1"/>
  <c r="B2873" i="1"/>
  <c r="G2872" i="1"/>
  <c r="C2872" i="1"/>
  <c r="B2872" i="1"/>
  <c r="G2871" i="1"/>
  <c r="C2871" i="1"/>
  <c r="B2871" i="1"/>
  <c r="G2870" i="1"/>
  <c r="C2870" i="1"/>
  <c r="B2870" i="1"/>
  <c r="G2869" i="1"/>
  <c r="C2869" i="1"/>
  <c r="B2869" i="1"/>
  <c r="G2868" i="1"/>
  <c r="C2868" i="1"/>
  <c r="B2868" i="1"/>
  <c r="G2829" i="1"/>
  <c r="C2829" i="1"/>
  <c r="B2829" i="1"/>
  <c r="G2828" i="1"/>
  <c r="C2828" i="1"/>
  <c r="B2828" i="1"/>
  <c r="G2827" i="1"/>
  <c r="C2827" i="1"/>
  <c r="B2827" i="1"/>
  <c r="G2826" i="1"/>
  <c r="C2826" i="1"/>
  <c r="B2826" i="1"/>
  <c r="G2825" i="1"/>
  <c r="C2825" i="1"/>
  <c r="B2825" i="1"/>
  <c r="G2824" i="1"/>
  <c r="C2824" i="1"/>
  <c r="B2824" i="1"/>
  <c r="G2823" i="1"/>
  <c r="C2823" i="1"/>
  <c r="B2823" i="1"/>
  <c r="G2822" i="1"/>
  <c r="C2822" i="1"/>
  <c r="B2822" i="1"/>
  <c r="G2821" i="1"/>
  <c r="C2821" i="1"/>
  <c r="B2821" i="1"/>
  <c r="G2820" i="1"/>
  <c r="C2820" i="1"/>
  <c r="B2820" i="1"/>
  <c r="G2781" i="1"/>
  <c r="C2781" i="1"/>
  <c r="B2781" i="1"/>
  <c r="G2780" i="1"/>
  <c r="C2780" i="1"/>
  <c r="B2780" i="1"/>
  <c r="G2779" i="1"/>
  <c r="C2779" i="1"/>
  <c r="B2779" i="1"/>
  <c r="G2778" i="1"/>
  <c r="C2778" i="1"/>
  <c r="B2778" i="1"/>
  <c r="G2777" i="1"/>
  <c r="C2777" i="1"/>
  <c r="B2777" i="1"/>
  <c r="G2776" i="1"/>
  <c r="C2776" i="1"/>
  <c r="B2776" i="1"/>
  <c r="G2775" i="1"/>
  <c r="C2775" i="1"/>
  <c r="B2775" i="1"/>
  <c r="G2774" i="1"/>
  <c r="C2774" i="1"/>
  <c r="B2774" i="1"/>
  <c r="G2773" i="1"/>
  <c r="C2773" i="1"/>
  <c r="B2773" i="1"/>
  <c r="G2772" i="1"/>
  <c r="C2772" i="1"/>
  <c r="B2772" i="1"/>
  <c r="G2733" i="1"/>
  <c r="C2733" i="1"/>
  <c r="B2733" i="1"/>
  <c r="G2732" i="1"/>
  <c r="C2732" i="1"/>
  <c r="B2732" i="1"/>
  <c r="G2731" i="1"/>
  <c r="C2731" i="1"/>
  <c r="B2731" i="1"/>
  <c r="G2730" i="1"/>
  <c r="C2730" i="1"/>
  <c r="B2730" i="1"/>
  <c r="G2729" i="1"/>
  <c r="C2729" i="1"/>
  <c r="B2729" i="1"/>
  <c r="G2728" i="1"/>
  <c r="C2728" i="1"/>
  <c r="B2728" i="1"/>
  <c r="G2727" i="1"/>
  <c r="C2727" i="1"/>
  <c r="B2727" i="1"/>
  <c r="G2726" i="1"/>
  <c r="C2726" i="1"/>
  <c r="B2726" i="1"/>
  <c r="G2725" i="1"/>
  <c r="C2725" i="1"/>
  <c r="B2725" i="1"/>
  <c r="G2724" i="1"/>
  <c r="C2724" i="1"/>
  <c r="B2724" i="1"/>
  <c r="G2685" i="1"/>
  <c r="C2685" i="1"/>
  <c r="B2685" i="1"/>
  <c r="G2684" i="1"/>
  <c r="C2684" i="1"/>
  <c r="B2684" i="1"/>
  <c r="G2683" i="1"/>
  <c r="C2683" i="1"/>
  <c r="B2683" i="1"/>
  <c r="G2682" i="1"/>
  <c r="C2682" i="1"/>
  <c r="B2682" i="1"/>
  <c r="G2681" i="1"/>
  <c r="C2681" i="1"/>
  <c r="B2681" i="1"/>
  <c r="G2680" i="1"/>
  <c r="C2680" i="1"/>
  <c r="B2680" i="1"/>
  <c r="G2679" i="1"/>
  <c r="C2679" i="1"/>
  <c r="B2679" i="1"/>
  <c r="G2678" i="1"/>
  <c r="C2678" i="1"/>
  <c r="B2678" i="1"/>
  <c r="G2677" i="1"/>
  <c r="C2677" i="1"/>
  <c r="B2677" i="1"/>
  <c r="G2676" i="1"/>
  <c r="C2676" i="1"/>
  <c r="B2676" i="1"/>
  <c r="G2637" i="1"/>
  <c r="C2637" i="1"/>
  <c r="B2637" i="1"/>
  <c r="G2636" i="1"/>
  <c r="C2636" i="1"/>
  <c r="B2636" i="1"/>
  <c r="G2635" i="1"/>
  <c r="C2635" i="1"/>
  <c r="B2635" i="1"/>
  <c r="G2634" i="1"/>
  <c r="C2634" i="1"/>
  <c r="B2634" i="1"/>
  <c r="G2633" i="1"/>
  <c r="C2633" i="1"/>
  <c r="B2633" i="1"/>
  <c r="G2632" i="1"/>
  <c r="C2632" i="1"/>
  <c r="B2632" i="1"/>
  <c r="G2631" i="1"/>
  <c r="C2631" i="1"/>
  <c r="B2631" i="1"/>
  <c r="G2630" i="1"/>
  <c r="C2630" i="1"/>
  <c r="B2630" i="1"/>
  <c r="G2629" i="1"/>
  <c r="C2629" i="1"/>
  <c r="B2629" i="1"/>
  <c r="G2628" i="1"/>
  <c r="C2628" i="1"/>
  <c r="B2628" i="1"/>
  <c r="G2589" i="1"/>
  <c r="C2589" i="1"/>
  <c r="B2589" i="1"/>
  <c r="G2588" i="1"/>
  <c r="C2588" i="1"/>
  <c r="B2588" i="1"/>
  <c r="G2587" i="1"/>
  <c r="C2587" i="1"/>
  <c r="B2587" i="1"/>
  <c r="G2586" i="1"/>
  <c r="C2586" i="1"/>
  <c r="B2586" i="1"/>
  <c r="G2585" i="1"/>
  <c r="C2585" i="1"/>
  <c r="B2585" i="1"/>
  <c r="G2584" i="1"/>
  <c r="C2584" i="1"/>
  <c r="B2584" i="1"/>
  <c r="G2583" i="1"/>
  <c r="C2583" i="1"/>
  <c r="B2583" i="1"/>
  <c r="G2582" i="1"/>
  <c r="C2582" i="1"/>
  <c r="B2582" i="1"/>
  <c r="G2581" i="1"/>
  <c r="C2581" i="1"/>
  <c r="B2581" i="1"/>
  <c r="G2580" i="1"/>
  <c r="C2580" i="1"/>
  <c r="B2580" i="1"/>
  <c r="G2541" i="1"/>
  <c r="C2541" i="1"/>
  <c r="B2541" i="1"/>
  <c r="G2540" i="1"/>
  <c r="C2540" i="1"/>
  <c r="B2540" i="1"/>
  <c r="G2539" i="1"/>
  <c r="C2539" i="1"/>
  <c r="B2539" i="1"/>
  <c r="G2538" i="1"/>
  <c r="C2538" i="1"/>
  <c r="B2538" i="1"/>
  <c r="G2537" i="1"/>
  <c r="C2537" i="1"/>
  <c r="B2537" i="1"/>
  <c r="G2536" i="1"/>
  <c r="C2536" i="1"/>
  <c r="B2536" i="1"/>
  <c r="G2535" i="1"/>
  <c r="C2535" i="1"/>
  <c r="B2535" i="1"/>
  <c r="G2534" i="1"/>
  <c r="C2534" i="1"/>
  <c r="B2534" i="1"/>
  <c r="G2533" i="1"/>
  <c r="C2533" i="1"/>
  <c r="B2533" i="1"/>
  <c r="G2532" i="1"/>
  <c r="C2532" i="1"/>
  <c r="B2532" i="1"/>
  <c r="G2493" i="1"/>
  <c r="C2493" i="1"/>
  <c r="B2493" i="1"/>
  <c r="G2492" i="1"/>
  <c r="C2492" i="1"/>
  <c r="B2492" i="1"/>
  <c r="G2491" i="1"/>
  <c r="C2491" i="1"/>
  <c r="B2491" i="1"/>
  <c r="G2490" i="1"/>
  <c r="C2490" i="1"/>
  <c r="B2490" i="1"/>
  <c r="G2489" i="1"/>
  <c r="C2489" i="1"/>
  <c r="B2489" i="1"/>
  <c r="G2488" i="1"/>
  <c r="C2488" i="1"/>
  <c r="B2488" i="1"/>
  <c r="G2487" i="1"/>
  <c r="C2487" i="1"/>
  <c r="B2487" i="1"/>
  <c r="G2486" i="1"/>
  <c r="C2486" i="1"/>
  <c r="B2486" i="1"/>
  <c r="G2485" i="1"/>
  <c r="C2485" i="1"/>
  <c r="B2485" i="1"/>
  <c r="G2484" i="1"/>
  <c r="C2484" i="1"/>
  <c r="B2484" i="1"/>
  <c r="G2445" i="1"/>
  <c r="C2445" i="1"/>
  <c r="B2445" i="1"/>
  <c r="G2444" i="1"/>
  <c r="C2444" i="1"/>
  <c r="B2444" i="1"/>
  <c r="G2443" i="1"/>
  <c r="C2443" i="1"/>
  <c r="B2443" i="1"/>
  <c r="G2442" i="1"/>
  <c r="E2442" i="1"/>
  <c r="C2442" i="1"/>
  <c r="B2442" i="1"/>
  <c r="G2441" i="1"/>
  <c r="C2441" i="1"/>
  <c r="B2441" i="1"/>
  <c r="G2440" i="1"/>
  <c r="C2440" i="1"/>
  <c r="B2440" i="1"/>
  <c r="G2439" i="1"/>
  <c r="C2439" i="1"/>
  <c r="B2439" i="1"/>
  <c r="G2438" i="1"/>
  <c r="E2438" i="1"/>
  <c r="C2438" i="1"/>
  <c r="B2438" i="1"/>
  <c r="G2437" i="1"/>
  <c r="C2437" i="1"/>
  <c r="B2437" i="1"/>
  <c r="G2436" i="1"/>
  <c r="C2436" i="1"/>
  <c r="B2436" i="1"/>
  <c r="E2434" i="1"/>
  <c r="G2397" i="1"/>
  <c r="C2397" i="1"/>
  <c r="B2397" i="1"/>
  <c r="G2396" i="1"/>
  <c r="C2396" i="1"/>
  <c r="B2396" i="1"/>
  <c r="G2395" i="1"/>
  <c r="C2395" i="1"/>
  <c r="B2395" i="1"/>
  <c r="G2394" i="1"/>
  <c r="C2394" i="1"/>
  <c r="B2394" i="1"/>
  <c r="G2393" i="1"/>
  <c r="C2393" i="1"/>
  <c r="B2393" i="1"/>
  <c r="G2392" i="1"/>
  <c r="C2392" i="1"/>
  <c r="B2392" i="1"/>
  <c r="G2391" i="1"/>
  <c r="C2391" i="1"/>
  <c r="B2391" i="1"/>
  <c r="G2390" i="1"/>
  <c r="C2390" i="1"/>
  <c r="B2390" i="1"/>
  <c r="G2389" i="1"/>
  <c r="C2389" i="1"/>
  <c r="B2389" i="1"/>
  <c r="G2388" i="1"/>
  <c r="C2388" i="1"/>
  <c r="B2388" i="1"/>
  <c r="G2349" i="1"/>
  <c r="C2349" i="1"/>
  <c r="B2349" i="1"/>
  <c r="G2348" i="1"/>
  <c r="C2348" i="1"/>
  <c r="B2348" i="1"/>
  <c r="G2347" i="1"/>
  <c r="C2347" i="1"/>
  <c r="B2347" i="1"/>
  <c r="G2346" i="1"/>
  <c r="C2346" i="1"/>
  <c r="B2346" i="1"/>
  <c r="G2345" i="1"/>
  <c r="C2345" i="1"/>
  <c r="B2345" i="1"/>
  <c r="G2344" i="1"/>
  <c r="C2344" i="1"/>
  <c r="B2344" i="1"/>
  <c r="G2343" i="1"/>
  <c r="C2343" i="1"/>
  <c r="B2343" i="1"/>
  <c r="G2342" i="1"/>
  <c r="C2342" i="1"/>
  <c r="B2342" i="1"/>
  <c r="G2341" i="1"/>
  <c r="C2341" i="1"/>
  <c r="B2341" i="1"/>
  <c r="G2340" i="1"/>
  <c r="C2340" i="1"/>
  <c r="B2340" i="1"/>
  <c r="G2301" i="1"/>
  <c r="C2301" i="1"/>
  <c r="B2301" i="1"/>
  <c r="G2300" i="1"/>
  <c r="C2300" i="1"/>
  <c r="B2300" i="1"/>
  <c r="G2299" i="1"/>
  <c r="C2299" i="1"/>
  <c r="B2299" i="1"/>
  <c r="G2298" i="1"/>
  <c r="C2298" i="1"/>
  <c r="B2298" i="1"/>
  <c r="G2297" i="1"/>
  <c r="C2297" i="1"/>
  <c r="B2297" i="1"/>
  <c r="G2296" i="1"/>
  <c r="C2296" i="1"/>
  <c r="B2296" i="1"/>
  <c r="G2295" i="1"/>
  <c r="C2295" i="1"/>
  <c r="B2295" i="1"/>
  <c r="G2294" i="1"/>
  <c r="C2294" i="1"/>
  <c r="B2294" i="1"/>
  <c r="G2293" i="1"/>
  <c r="C2293" i="1"/>
  <c r="B2293" i="1"/>
  <c r="G2292" i="1"/>
  <c r="C2292" i="1"/>
  <c r="B2292" i="1"/>
  <c r="G2253" i="1"/>
  <c r="C2253" i="1"/>
  <c r="B2253" i="1"/>
  <c r="G2252" i="1"/>
  <c r="C2252" i="1"/>
  <c r="B2252" i="1"/>
  <c r="G2251" i="1"/>
  <c r="C2251" i="1"/>
  <c r="B2251" i="1"/>
  <c r="G2250" i="1"/>
  <c r="C2250" i="1"/>
  <c r="B2250" i="1"/>
  <c r="G2249" i="1"/>
  <c r="C2249" i="1"/>
  <c r="B2249" i="1"/>
  <c r="G2248" i="1"/>
  <c r="C2248" i="1"/>
  <c r="B2248" i="1"/>
  <c r="G2247" i="1"/>
  <c r="C2247" i="1"/>
  <c r="B2247" i="1"/>
  <c r="G2246" i="1"/>
  <c r="C2246" i="1"/>
  <c r="B2246" i="1"/>
  <c r="G2245" i="1"/>
  <c r="C2245" i="1"/>
  <c r="B2245" i="1"/>
  <c r="G2244" i="1"/>
  <c r="C2244" i="1"/>
  <c r="B2244" i="1"/>
  <c r="G2205" i="1"/>
  <c r="C2205" i="1"/>
  <c r="B2205" i="1"/>
  <c r="G2204" i="1"/>
  <c r="C2204" i="1"/>
  <c r="B2204" i="1"/>
  <c r="G2203" i="1"/>
  <c r="C2203" i="1"/>
  <c r="B2203" i="1"/>
  <c r="G2202" i="1"/>
  <c r="C2202" i="1"/>
  <c r="B2202" i="1"/>
  <c r="G2201" i="1"/>
  <c r="C2201" i="1"/>
  <c r="B2201" i="1"/>
  <c r="G2200" i="1"/>
  <c r="C2200" i="1"/>
  <c r="B2200" i="1"/>
  <c r="G2199" i="1"/>
  <c r="C2199" i="1"/>
  <c r="B2199" i="1"/>
  <c r="G2198" i="1"/>
  <c r="C2198" i="1"/>
  <c r="B2198" i="1"/>
  <c r="G2197" i="1"/>
  <c r="C2197" i="1"/>
  <c r="B2197" i="1"/>
  <c r="G2196" i="1"/>
  <c r="C2196" i="1"/>
  <c r="B2196" i="1"/>
  <c r="G2157" i="1"/>
  <c r="C2157" i="1"/>
  <c r="B2157" i="1"/>
  <c r="G2156" i="1"/>
  <c r="C2156" i="1"/>
  <c r="B2156" i="1"/>
  <c r="G2155" i="1"/>
  <c r="C2155" i="1"/>
  <c r="B2155" i="1"/>
  <c r="G2154" i="1"/>
  <c r="C2154" i="1"/>
  <c r="B2154" i="1"/>
  <c r="G2153" i="1"/>
  <c r="C2153" i="1"/>
  <c r="B2153" i="1"/>
  <c r="G2152" i="1"/>
  <c r="C2152" i="1"/>
  <c r="B2152" i="1"/>
  <c r="G2151" i="1"/>
  <c r="C2151" i="1"/>
  <c r="B2151" i="1"/>
  <c r="G2150" i="1"/>
  <c r="C2150" i="1"/>
  <c r="B2150" i="1"/>
  <c r="G2149" i="1"/>
  <c r="C2149" i="1"/>
  <c r="B2149" i="1"/>
  <c r="G2148" i="1"/>
  <c r="C2148" i="1"/>
  <c r="B2148" i="1"/>
  <c r="G2109" i="1"/>
  <c r="C2109" i="1"/>
  <c r="B2109" i="1"/>
  <c r="G2108" i="1"/>
  <c r="C2108" i="1"/>
  <c r="B2108" i="1"/>
  <c r="G2107" i="1"/>
  <c r="C2107" i="1"/>
  <c r="B2107" i="1"/>
  <c r="G2106" i="1"/>
  <c r="C2106" i="1"/>
  <c r="B2106" i="1"/>
  <c r="G2105" i="1"/>
  <c r="C2105" i="1"/>
  <c r="B2105" i="1"/>
  <c r="G2104" i="1"/>
  <c r="C2104" i="1"/>
  <c r="B2104" i="1"/>
  <c r="G2103" i="1"/>
  <c r="C2103" i="1"/>
  <c r="B2103" i="1"/>
  <c r="G2102" i="1"/>
  <c r="C2102" i="1"/>
  <c r="B2102" i="1"/>
  <c r="G2101" i="1"/>
  <c r="C2101" i="1"/>
  <c r="B2101" i="1"/>
  <c r="G2100" i="1"/>
  <c r="C2100" i="1"/>
  <c r="B2100" i="1"/>
  <c r="G2061" i="1"/>
  <c r="C2061" i="1"/>
  <c r="B2061" i="1"/>
  <c r="G2060" i="1"/>
  <c r="C2060" i="1"/>
  <c r="B2060" i="1"/>
  <c r="G2059" i="1"/>
  <c r="C2059" i="1"/>
  <c r="B2059" i="1"/>
  <c r="G2058" i="1"/>
  <c r="C2058" i="1"/>
  <c r="B2058" i="1"/>
  <c r="G2057" i="1"/>
  <c r="C2057" i="1"/>
  <c r="B2057" i="1"/>
  <c r="G2056" i="1"/>
  <c r="C2056" i="1"/>
  <c r="B2056" i="1"/>
  <c r="G2055" i="1"/>
  <c r="C2055" i="1"/>
  <c r="B2055" i="1"/>
  <c r="G2054" i="1"/>
  <c r="C2054" i="1"/>
  <c r="B2054" i="1"/>
  <c r="G2053" i="1"/>
  <c r="C2053" i="1"/>
  <c r="B2053" i="1"/>
  <c r="G2052" i="1"/>
  <c r="C2052" i="1"/>
  <c r="B2052" i="1"/>
  <c r="G2013" i="1"/>
  <c r="C2013" i="1"/>
  <c r="B2013" i="1"/>
  <c r="G2012" i="1"/>
  <c r="C2012" i="1"/>
  <c r="B2012" i="1"/>
  <c r="G2011" i="1"/>
  <c r="C2011" i="1"/>
  <c r="B2011" i="1"/>
  <c r="G2010" i="1"/>
  <c r="C2010" i="1"/>
  <c r="B2010" i="1"/>
  <c r="G2009" i="1"/>
  <c r="C2009" i="1"/>
  <c r="B2009" i="1"/>
  <c r="G2008" i="1"/>
  <c r="C2008" i="1"/>
  <c r="B2008" i="1"/>
  <c r="G2007" i="1"/>
  <c r="C2007" i="1"/>
  <c r="B2007" i="1"/>
  <c r="G2006" i="1"/>
  <c r="C2006" i="1"/>
  <c r="B2006" i="1"/>
  <c r="G2005" i="1"/>
  <c r="C2005" i="1"/>
  <c r="B2005" i="1"/>
  <c r="G2004" i="1"/>
  <c r="C2004" i="1"/>
  <c r="B2004" i="1"/>
  <c r="G1965" i="1"/>
  <c r="C1965" i="1"/>
  <c r="B1965" i="1"/>
  <c r="G1964" i="1"/>
  <c r="C1964" i="1"/>
  <c r="B1964" i="1"/>
  <c r="G1963" i="1"/>
  <c r="C1963" i="1"/>
  <c r="B1963" i="1"/>
  <c r="G1962" i="1"/>
  <c r="C1962" i="1"/>
  <c r="B1962" i="1"/>
  <c r="G1961" i="1"/>
  <c r="C1961" i="1"/>
  <c r="B1961" i="1"/>
  <c r="G1960" i="1"/>
  <c r="C1960" i="1"/>
  <c r="B1960" i="1"/>
  <c r="G1959" i="1"/>
  <c r="C1959" i="1"/>
  <c r="B1959" i="1"/>
  <c r="G1958" i="1"/>
  <c r="C1958" i="1"/>
  <c r="B1958" i="1"/>
  <c r="G1957" i="1"/>
  <c r="C1957" i="1"/>
  <c r="B1957" i="1"/>
  <c r="G1956" i="1"/>
  <c r="C1956" i="1"/>
  <c r="B1956" i="1"/>
  <c r="G1917" i="1"/>
  <c r="C1917" i="1"/>
  <c r="B1917" i="1"/>
  <c r="G1916" i="1"/>
  <c r="C1916" i="1"/>
  <c r="B1916" i="1"/>
  <c r="G1915" i="1"/>
  <c r="C1915" i="1"/>
  <c r="B1915" i="1"/>
  <c r="G1914" i="1"/>
  <c r="C1914" i="1"/>
  <c r="B1914" i="1"/>
  <c r="G1913" i="1"/>
  <c r="C1913" i="1"/>
  <c r="B1913" i="1"/>
  <c r="G1912" i="1"/>
  <c r="C1912" i="1"/>
  <c r="B1912" i="1"/>
  <c r="G1911" i="1"/>
  <c r="C1911" i="1"/>
  <c r="B1911" i="1"/>
  <c r="G1910" i="1"/>
  <c r="C1910" i="1"/>
  <c r="B1910" i="1"/>
  <c r="G1909" i="1"/>
  <c r="C1909" i="1"/>
  <c r="B1909" i="1"/>
  <c r="G1908" i="1"/>
  <c r="C1908" i="1"/>
  <c r="B1908" i="1"/>
  <c r="G1869" i="1"/>
  <c r="C1869" i="1"/>
  <c r="B1869" i="1"/>
  <c r="G1868" i="1"/>
  <c r="C1868" i="1"/>
  <c r="B1868" i="1"/>
  <c r="G1867" i="1"/>
  <c r="C1867" i="1"/>
  <c r="B1867" i="1"/>
  <c r="G1866" i="1"/>
  <c r="C1866" i="1"/>
  <c r="B1866" i="1"/>
  <c r="G1865" i="1"/>
  <c r="C1865" i="1"/>
  <c r="B1865" i="1"/>
  <c r="G1864" i="1"/>
  <c r="C1864" i="1"/>
  <c r="B1864" i="1"/>
  <c r="G1863" i="1"/>
  <c r="C1863" i="1"/>
  <c r="B1863" i="1"/>
  <c r="G1862" i="1"/>
  <c r="C1862" i="1"/>
  <c r="B1862" i="1"/>
  <c r="G1861" i="1"/>
  <c r="C1861" i="1"/>
  <c r="B1861" i="1"/>
  <c r="G1860" i="1"/>
  <c r="C1860" i="1"/>
  <c r="B1860" i="1"/>
  <c r="G1821" i="1"/>
  <c r="C1821" i="1"/>
  <c r="B1821" i="1"/>
  <c r="G1820" i="1"/>
  <c r="C1820" i="1"/>
  <c r="B1820" i="1"/>
  <c r="G1819" i="1"/>
  <c r="C1819" i="1"/>
  <c r="B1819" i="1"/>
  <c r="G1818" i="1"/>
  <c r="C1818" i="1"/>
  <c r="B1818" i="1"/>
  <c r="G1817" i="1"/>
  <c r="C1817" i="1"/>
  <c r="B1817" i="1"/>
  <c r="G1816" i="1"/>
  <c r="C1816" i="1"/>
  <c r="B1816" i="1"/>
  <c r="G1815" i="1"/>
  <c r="C1815" i="1"/>
  <c r="B1815" i="1"/>
  <c r="G1814" i="1"/>
  <c r="C1814" i="1"/>
  <c r="B1814" i="1"/>
  <c r="G1813" i="1"/>
  <c r="C1813" i="1"/>
  <c r="B1813" i="1"/>
  <c r="G1812" i="1"/>
  <c r="C1812" i="1"/>
  <c r="B1812" i="1"/>
  <c r="G1773" i="1"/>
  <c r="C1773" i="1"/>
  <c r="B1773" i="1"/>
  <c r="G1772" i="1"/>
  <c r="C1772" i="1"/>
  <c r="B1772" i="1"/>
  <c r="G1771" i="1"/>
  <c r="C1771" i="1"/>
  <c r="B1771" i="1"/>
  <c r="G1770" i="1"/>
  <c r="C1770" i="1"/>
  <c r="B1770" i="1"/>
  <c r="G1769" i="1"/>
  <c r="C1769" i="1"/>
  <c r="B1769" i="1"/>
  <c r="G1768" i="1"/>
  <c r="C1768" i="1"/>
  <c r="B1768" i="1"/>
  <c r="G1767" i="1"/>
  <c r="C1767" i="1"/>
  <c r="B1767" i="1"/>
  <c r="G1766" i="1"/>
  <c r="C1766" i="1"/>
  <c r="B1766" i="1"/>
  <c r="G1765" i="1"/>
  <c r="C1765" i="1"/>
  <c r="B1765" i="1"/>
  <c r="G1764" i="1"/>
  <c r="C1764" i="1"/>
  <c r="B1764" i="1"/>
  <c r="G1725" i="1"/>
  <c r="C1725" i="1"/>
  <c r="B1725" i="1"/>
  <c r="G1724" i="1"/>
  <c r="C1724" i="1"/>
  <c r="B1724" i="1"/>
  <c r="G1723" i="1"/>
  <c r="C1723" i="1"/>
  <c r="B1723" i="1"/>
  <c r="G1722" i="1"/>
  <c r="C1722" i="1"/>
  <c r="B1722" i="1"/>
  <c r="G1721" i="1"/>
  <c r="C1721" i="1"/>
  <c r="B1721" i="1"/>
  <c r="G1720" i="1"/>
  <c r="C1720" i="1"/>
  <c r="B1720" i="1"/>
  <c r="G1719" i="1"/>
  <c r="C1719" i="1"/>
  <c r="B1719" i="1"/>
  <c r="G1718" i="1"/>
  <c r="C1718" i="1"/>
  <c r="B1718" i="1"/>
  <c r="G1717" i="1"/>
  <c r="C1717" i="1"/>
  <c r="B1717" i="1"/>
  <c r="G1716" i="1"/>
  <c r="C1716" i="1"/>
  <c r="B1716" i="1"/>
  <c r="G1677" i="1"/>
  <c r="C1677" i="1"/>
  <c r="B1677" i="1"/>
  <c r="G1676" i="1"/>
  <c r="C1676" i="1"/>
  <c r="B1676" i="1"/>
  <c r="G1675" i="1"/>
  <c r="C1675" i="1"/>
  <c r="B1675" i="1"/>
  <c r="G1674" i="1"/>
  <c r="C1674" i="1"/>
  <c r="B1674" i="1"/>
  <c r="G1673" i="1"/>
  <c r="C1673" i="1"/>
  <c r="B1673" i="1"/>
  <c r="G1672" i="1"/>
  <c r="C1672" i="1"/>
  <c r="B1672" i="1"/>
  <c r="G1671" i="1"/>
  <c r="C1671" i="1"/>
  <c r="B1671" i="1"/>
  <c r="G1670" i="1"/>
  <c r="C1670" i="1"/>
  <c r="B1670" i="1"/>
  <c r="G1669" i="1"/>
  <c r="C1669" i="1"/>
  <c r="B1669" i="1"/>
  <c r="G1668" i="1"/>
  <c r="C1668" i="1"/>
  <c r="B1668" i="1"/>
  <c r="G1629" i="1"/>
  <c r="C1629" i="1"/>
  <c r="B1629" i="1"/>
  <c r="G1628" i="1"/>
  <c r="C1628" i="1"/>
  <c r="B1628" i="1"/>
  <c r="G1627" i="1"/>
  <c r="C1627" i="1"/>
  <c r="B1627" i="1"/>
  <c r="G1626" i="1"/>
  <c r="C1626" i="1"/>
  <c r="B1626" i="1"/>
  <c r="G1625" i="1"/>
  <c r="C1625" i="1"/>
  <c r="B1625" i="1"/>
  <c r="G1624" i="1"/>
  <c r="C1624" i="1"/>
  <c r="B1624" i="1"/>
  <c r="G1623" i="1"/>
  <c r="C1623" i="1"/>
  <c r="B1623" i="1"/>
  <c r="G1622" i="1"/>
  <c r="C1622" i="1"/>
  <c r="B1622" i="1"/>
  <c r="G1621" i="1"/>
  <c r="C1621" i="1"/>
  <c r="B1621" i="1"/>
  <c r="G1620" i="1"/>
  <c r="C1620" i="1"/>
  <c r="B1620" i="1"/>
  <c r="G1581" i="1"/>
  <c r="C1581" i="1"/>
  <c r="B1581" i="1"/>
  <c r="G1580" i="1"/>
  <c r="C1580" i="1"/>
  <c r="B1580" i="1"/>
  <c r="G1579" i="1"/>
  <c r="C1579" i="1"/>
  <c r="B1579" i="1"/>
  <c r="G1578" i="1"/>
  <c r="C1578" i="1"/>
  <c r="B1578" i="1"/>
  <c r="G1577" i="1"/>
  <c r="C1577" i="1"/>
  <c r="B1577" i="1"/>
  <c r="G1576" i="1"/>
  <c r="C1576" i="1"/>
  <c r="B1576" i="1"/>
  <c r="G1575" i="1"/>
  <c r="C1575" i="1"/>
  <c r="B1575" i="1"/>
  <c r="G1574" i="1"/>
  <c r="C1574" i="1"/>
  <c r="B1574" i="1"/>
  <c r="G1573" i="1"/>
  <c r="C1573" i="1"/>
  <c r="B1573" i="1"/>
  <c r="G1572" i="1"/>
  <c r="C1572" i="1"/>
  <c r="B1572" i="1"/>
  <c r="G1533" i="1"/>
  <c r="C1533" i="1"/>
  <c r="B1533" i="1"/>
  <c r="G1532" i="1"/>
  <c r="C1532" i="1"/>
  <c r="B1532" i="1"/>
  <c r="G1531" i="1"/>
  <c r="C1531" i="1"/>
  <c r="B1531" i="1"/>
  <c r="G1530" i="1"/>
  <c r="C1530" i="1"/>
  <c r="B1530" i="1"/>
  <c r="G1529" i="1"/>
  <c r="C1529" i="1"/>
  <c r="B1529" i="1"/>
  <c r="G1528" i="1"/>
  <c r="C1528" i="1"/>
  <c r="B1528" i="1"/>
  <c r="G1527" i="1"/>
  <c r="C1527" i="1"/>
  <c r="B1527" i="1"/>
  <c r="G1526" i="1"/>
  <c r="C1526" i="1"/>
  <c r="B1526" i="1"/>
  <c r="G1525" i="1"/>
  <c r="C1525" i="1"/>
  <c r="B1525" i="1"/>
  <c r="G1524" i="1"/>
  <c r="C1524" i="1"/>
  <c r="B1524" i="1"/>
  <c r="G1485" i="1"/>
  <c r="C1485" i="1"/>
  <c r="B1485" i="1"/>
  <c r="G1484" i="1"/>
  <c r="C1484" i="1"/>
  <c r="B1484" i="1"/>
  <c r="G1483" i="1"/>
  <c r="C1483" i="1"/>
  <c r="B1483" i="1"/>
  <c r="G1482" i="1"/>
  <c r="C1482" i="1"/>
  <c r="B1482" i="1"/>
  <c r="G1481" i="1"/>
  <c r="C1481" i="1"/>
  <c r="B1481" i="1"/>
  <c r="G1480" i="1"/>
  <c r="C1480" i="1"/>
  <c r="B1480" i="1"/>
  <c r="G1479" i="1"/>
  <c r="C1479" i="1"/>
  <c r="B1479" i="1"/>
  <c r="G1478" i="1"/>
  <c r="C1478" i="1"/>
  <c r="B1478" i="1"/>
  <c r="G1477" i="1"/>
  <c r="C1477" i="1"/>
  <c r="B1477" i="1"/>
  <c r="G1476" i="1"/>
  <c r="C1476" i="1"/>
  <c r="B1476" i="1"/>
  <c r="G1437" i="1"/>
  <c r="C1437" i="1"/>
  <c r="B1437" i="1"/>
  <c r="G1436" i="1"/>
  <c r="C1436" i="1"/>
  <c r="B1436" i="1"/>
  <c r="G1435" i="1"/>
  <c r="C1435" i="1"/>
  <c r="B1435" i="1"/>
  <c r="G1434" i="1"/>
  <c r="C1434" i="1"/>
  <c r="B1434" i="1"/>
  <c r="G1433" i="1"/>
  <c r="C1433" i="1"/>
  <c r="B1433" i="1"/>
  <c r="G1432" i="1"/>
  <c r="C1432" i="1"/>
  <c r="B1432" i="1"/>
  <c r="G1431" i="1"/>
  <c r="C1431" i="1"/>
  <c r="B1431" i="1"/>
  <c r="G1430" i="1"/>
  <c r="C1430" i="1"/>
  <c r="B1430" i="1"/>
  <c r="G1429" i="1"/>
  <c r="C1429" i="1"/>
  <c r="B1429" i="1"/>
  <c r="G1428" i="1"/>
  <c r="C1428" i="1"/>
  <c r="B1428" i="1"/>
  <c r="G1389" i="1"/>
  <c r="C1389" i="1"/>
  <c r="B1389" i="1"/>
  <c r="G1388" i="1"/>
  <c r="C1388" i="1"/>
  <c r="B1388" i="1"/>
  <c r="G1387" i="1"/>
  <c r="C1387" i="1"/>
  <c r="B1387" i="1"/>
  <c r="G1386" i="1"/>
  <c r="C1386" i="1"/>
  <c r="B1386" i="1"/>
  <c r="G1385" i="1"/>
  <c r="C1385" i="1"/>
  <c r="B1385" i="1"/>
  <c r="G1384" i="1"/>
  <c r="C1384" i="1"/>
  <c r="B1384" i="1"/>
  <c r="G1383" i="1"/>
  <c r="C1383" i="1"/>
  <c r="B1383" i="1"/>
  <c r="G1382" i="1"/>
  <c r="C1382" i="1"/>
  <c r="B1382" i="1"/>
  <c r="G1381" i="1"/>
  <c r="C1381" i="1"/>
  <c r="B1381" i="1"/>
  <c r="G1380" i="1"/>
  <c r="C1380" i="1"/>
  <c r="B1380" i="1"/>
  <c r="G1341" i="1"/>
  <c r="C1341" i="1"/>
  <c r="B1341" i="1"/>
  <c r="G1340" i="1"/>
  <c r="C1340" i="1"/>
  <c r="B1340" i="1"/>
  <c r="G1339" i="1"/>
  <c r="C1339" i="1"/>
  <c r="B1339" i="1"/>
  <c r="G1338" i="1"/>
  <c r="C1338" i="1"/>
  <c r="B1338" i="1"/>
  <c r="G1337" i="1"/>
  <c r="C1337" i="1"/>
  <c r="B1337" i="1"/>
  <c r="G1336" i="1"/>
  <c r="C1336" i="1"/>
  <c r="B1336" i="1"/>
  <c r="G1335" i="1"/>
  <c r="C1335" i="1"/>
  <c r="B1335" i="1"/>
  <c r="G1334" i="1"/>
  <c r="C1334" i="1"/>
  <c r="B1334" i="1"/>
  <c r="G1333" i="1"/>
  <c r="C1333" i="1"/>
  <c r="B1333" i="1"/>
  <c r="G1332" i="1"/>
  <c r="C1332" i="1"/>
  <c r="B1332" i="1"/>
  <c r="G1293" i="1"/>
  <c r="C1293" i="1"/>
  <c r="B1293" i="1"/>
  <c r="G1292" i="1"/>
  <c r="C1292" i="1"/>
  <c r="B1292" i="1"/>
  <c r="G1291" i="1"/>
  <c r="C1291" i="1"/>
  <c r="B1291" i="1"/>
  <c r="G1290" i="1"/>
  <c r="C1290" i="1"/>
  <c r="B1290" i="1"/>
  <c r="G1289" i="1"/>
  <c r="C1289" i="1"/>
  <c r="B1289" i="1"/>
  <c r="G1288" i="1"/>
  <c r="C1288" i="1"/>
  <c r="B1288" i="1"/>
  <c r="G1287" i="1"/>
  <c r="C1287" i="1"/>
  <c r="B1287" i="1"/>
  <c r="G1286" i="1"/>
  <c r="C1286" i="1"/>
  <c r="B1286" i="1"/>
  <c r="G1285" i="1"/>
  <c r="C1285" i="1"/>
  <c r="B1285" i="1"/>
  <c r="G1284" i="1"/>
  <c r="C1284" i="1"/>
  <c r="B1284" i="1"/>
  <c r="G1245" i="1"/>
  <c r="C1245" i="1"/>
  <c r="B1245" i="1"/>
  <c r="G1244" i="1"/>
  <c r="C1244" i="1"/>
  <c r="B1244" i="1"/>
  <c r="G1243" i="1"/>
  <c r="C1243" i="1"/>
  <c r="B1243" i="1"/>
  <c r="G1242" i="1"/>
  <c r="C1242" i="1"/>
  <c r="B1242" i="1"/>
  <c r="G1241" i="1"/>
  <c r="C1241" i="1"/>
  <c r="B1241" i="1"/>
  <c r="G1240" i="1"/>
  <c r="C1240" i="1"/>
  <c r="B1240" i="1"/>
  <c r="G1239" i="1"/>
  <c r="C1239" i="1"/>
  <c r="B1239" i="1"/>
  <c r="G1238" i="1"/>
  <c r="C1238" i="1"/>
  <c r="B1238" i="1"/>
  <c r="G1237" i="1"/>
  <c r="C1237" i="1"/>
  <c r="B1237" i="1"/>
  <c r="G1236" i="1"/>
  <c r="C1236" i="1"/>
  <c r="B1236" i="1"/>
  <c r="G1197" i="1"/>
  <c r="C1197" i="1"/>
  <c r="B1197" i="1"/>
  <c r="G1196" i="1"/>
  <c r="C1196" i="1"/>
  <c r="B1196" i="1"/>
  <c r="G1195" i="1"/>
  <c r="C1195" i="1"/>
  <c r="B1195" i="1"/>
  <c r="G1194" i="1"/>
  <c r="C1194" i="1"/>
  <c r="B1194" i="1"/>
  <c r="G1193" i="1"/>
  <c r="C1193" i="1"/>
  <c r="B1193" i="1"/>
  <c r="G1192" i="1"/>
  <c r="C1192" i="1"/>
  <c r="B1192" i="1"/>
  <c r="G1191" i="1"/>
  <c r="C1191" i="1"/>
  <c r="B1191" i="1"/>
  <c r="G1190" i="1"/>
  <c r="C1190" i="1"/>
  <c r="B1190" i="1"/>
  <c r="G1189" i="1"/>
  <c r="C1189" i="1"/>
  <c r="B1189" i="1"/>
  <c r="G1188" i="1"/>
  <c r="C1188" i="1"/>
  <c r="B1188" i="1"/>
  <c r="G1149" i="1"/>
  <c r="C1149" i="1"/>
  <c r="B1149" i="1"/>
  <c r="G1148" i="1"/>
  <c r="C1148" i="1"/>
  <c r="B1148" i="1"/>
  <c r="G1147" i="1"/>
  <c r="C1147" i="1"/>
  <c r="B1147" i="1"/>
  <c r="G1146" i="1"/>
  <c r="C1146" i="1"/>
  <c r="B1146" i="1"/>
  <c r="G1145" i="1"/>
  <c r="C1145" i="1"/>
  <c r="B1145" i="1"/>
  <c r="G1144" i="1"/>
  <c r="C1144" i="1"/>
  <c r="B1144" i="1"/>
  <c r="G1143" i="1"/>
  <c r="C1143" i="1"/>
  <c r="B1143" i="1"/>
  <c r="G1142" i="1"/>
  <c r="C1142" i="1"/>
  <c r="B1142" i="1"/>
  <c r="G1141" i="1"/>
  <c r="C1141" i="1"/>
  <c r="B1141" i="1"/>
  <c r="G1140" i="1"/>
  <c r="C1140" i="1"/>
  <c r="B1140" i="1"/>
  <c r="G1101" i="1"/>
  <c r="C1101" i="1"/>
  <c r="B1101" i="1"/>
  <c r="G1100" i="1"/>
  <c r="C1100" i="1"/>
  <c r="B1100" i="1"/>
  <c r="G1099" i="1"/>
  <c r="C1099" i="1"/>
  <c r="B1099" i="1"/>
  <c r="G1098" i="1"/>
  <c r="C1098" i="1"/>
  <c r="B1098" i="1"/>
  <c r="G1097" i="1"/>
  <c r="C1097" i="1"/>
  <c r="B1097" i="1"/>
  <c r="G1096" i="1"/>
  <c r="C1096" i="1"/>
  <c r="B1096" i="1"/>
  <c r="G1095" i="1"/>
  <c r="C1095" i="1"/>
  <c r="B1095" i="1"/>
  <c r="G1094" i="1"/>
  <c r="C1094" i="1"/>
  <c r="B1094" i="1"/>
  <c r="G1093" i="1"/>
  <c r="C1093" i="1"/>
  <c r="B1093" i="1"/>
  <c r="G1092" i="1"/>
  <c r="C1092" i="1"/>
  <c r="B1092" i="1"/>
  <c r="G1053" i="1"/>
  <c r="C1053" i="1"/>
  <c r="B1053" i="1"/>
  <c r="G1052" i="1"/>
  <c r="C1052" i="1"/>
  <c r="B1052" i="1"/>
  <c r="G1051" i="1"/>
  <c r="C1051" i="1"/>
  <c r="B1051" i="1"/>
  <c r="G1050" i="1"/>
  <c r="C1050" i="1"/>
  <c r="B1050" i="1"/>
  <c r="G1049" i="1"/>
  <c r="C1049" i="1"/>
  <c r="B1049" i="1"/>
  <c r="G1048" i="1"/>
  <c r="C1048" i="1"/>
  <c r="B1048" i="1"/>
  <c r="G1047" i="1"/>
  <c r="C1047" i="1"/>
  <c r="B1047" i="1"/>
  <c r="G1046" i="1"/>
  <c r="C1046" i="1"/>
  <c r="B1046" i="1"/>
  <c r="G1045" i="1"/>
  <c r="C1045" i="1"/>
  <c r="B1045" i="1"/>
  <c r="G1044" i="1"/>
  <c r="C1044" i="1"/>
  <c r="B1044" i="1"/>
  <c r="G1005" i="1"/>
  <c r="C1005" i="1"/>
  <c r="B1005" i="1"/>
  <c r="G1004" i="1"/>
  <c r="C1004" i="1"/>
  <c r="B1004" i="1"/>
  <c r="G1003" i="1"/>
  <c r="C1003" i="1"/>
  <c r="B1003" i="1"/>
  <c r="G1002" i="1"/>
  <c r="C1002" i="1"/>
  <c r="B1002" i="1"/>
  <c r="G1001" i="1"/>
  <c r="C1001" i="1"/>
  <c r="B1001" i="1"/>
  <c r="G1000" i="1"/>
  <c r="C1000" i="1"/>
  <c r="B1000" i="1"/>
  <c r="G999" i="1"/>
  <c r="C999" i="1"/>
  <c r="B999" i="1"/>
  <c r="G998" i="1"/>
  <c r="C998" i="1"/>
  <c r="B998" i="1"/>
  <c r="G997" i="1"/>
  <c r="C997" i="1"/>
  <c r="B997" i="1"/>
  <c r="G996" i="1"/>
  <c r="C996" i="1"/>
  <c r="B996" i="1"/>
  <c r="G957" i="1"/>
  <c r="C957" i="1"/>
  <c r="B957" i="1"/>
  <c r="G956" i="1"/>
  <c r="C956" i="1"/>
  <c r="B956" i="1"/>
  <c r="G955" i="1"/>
  <c r="C955" i="1"/>
  <c r="B955" i="1"/>
  <c r="G954" i="1"/>
  <c r="C954" i="1"/>
  <c r="B954" i="1"/>
  <c r="G953" i="1"/>
  <c r="C953" i="1"/>
  <c r="B953" i="1"/>
  <c r="G952" i="1"/>
  <c r="C952" i="1"/>
  <c r="B952" i="1"/>
  <c r="G951" i="1"/>
  <c r="C951" i="1"/>
  <c r="B951" i="1"/>
  <c r="G950" i="1"/>
  <c r="C950" i="1"/>
  <c r="B950" i="1"/>
  <c r="G949" i="1"/>
  <c r="C949" i="1"/>
  <c r="B949" i="1"/>
  <c r="G948" i="1"/>
  <c r="C948" i="1"/>
  <c r="B948" i="1"/>
  <c r="G909" i="1"/>
  <c r="C909" i="1"/>
  <c r="B909" i="1"/>
  <c r="G908" i="1"/>
  <c r="C908" i="1"/>
  <c r="B908" i="1"/>
  <c r="G907" i="1"/>
  <c r="C907" i="1"/>
  <c r="B907" i="1"/>
  <c r="G906" i="1"/>
  <c r="C906" i="1"/>
  <c r="B906" i="1"/>
  <c r="G905" i="1"/>
  <c r="C905" i="1"/>
  <c r="B905" i="1"/>
  <c r="G904" i="1"/>
  <c r="C904" i="1"/>
  <c r="B904" i="1"/>
  <c r="G903" i="1"/>
  <c r="C903" i="1"/>
  <c r="B903" i="1"/>
  <c r="G902" i="1"/>
  <c r="C902" i="1"/>
  <c r="B902" i="1"/>
  <c r="G901" i="1"/>
  <c r="C901" i="1"/>
  <c r="B901" i="1"/>
  <c r="G900" i="1"/>
  <c r="C900" i="1"/>
  <c r="B900" i="1"/>
  <c r="G861" i="1"/>
  <c r="C861" i="1"/>
  <c r="B861" i="1"/>
  <c r="G860" i="1"/>
  <c r="C860" i="1"/>
  <c r="B860" i="1"/>
  <c r="G859" i="1"/>
  <c r="C859" i="1"/>
  <c r="B859" i="1"/>
  <c r="G858" i="1"/>
  <c r="C858" i="1"/>
  <c r="B858" i="1"/>
  <c r="G857" i="1"/>
  <c r="C857" i="1"/>
  <c r="B857" i="1"/>
  <c r="G856" i="1"/>
  <c r="C856" i="1"/>
  <c r="B856" i="1"/>
  <c r="G855" i="1"/>
  <c r="C855" i="1"/>
  <c r="B855" i="1"/>
  <c r="G854" i="1"/>
  <c r="C854" i="1"/>
  <c r="B854" i="1"/>
  <c r="G853" i="1"/>
  <c r="C853" i="1"/>
  <c r="B853" i="1"/>
  <c r="G852" i="1"/>
  <c r="C852" i="1"/>
  <c r="B852" i="1"/>
  <c r="G813" i="1"/>
  <c r="C813" i="1"/>
  <c r="B813" i="1"/>
  <c r="G812" i="1"/>
  <c r="C812" i="1"/>
  <c r="B812" i="1"/>
  <c r="G811" i="1"/>
  <c r="C811" i="1"/>
  <c r="B811" i="1"/>
  <c r="G810" i="1"/>
  <c r="C810" i="1"/>
  <c r="B810" i="1"/>
  <c r="G809" i="1"/>
  <c r="C809" i="1"/>
  <c r="B809" i="1"/>
  <c r="G808" i="1"/>
  <c r="C808" i="1"/>
  <c r="B808" i="1"/>
  <c r="G807" i="1"/>
  <c r="C807" i="1"/>
  <c r="B807" i="1"/>
  <c r="G806" i="1"/>
  <c r="C806" i="1"/>
  <c r="B806" i="1"/>
  <c r="G805" i="1"/>
  <c r="C805" i="1"/>
  <c r="B805" i="1"/>
  <c r="G804" i="1"/>
  <c r="C804" i="1"/>
  <c r="B804" i="1"/>
  <c r="G765" i="1"/>
  <c r="C765" i="1"/>
  <c r="B765" i="1"/>
  <c r="G764" i="1"/>
  <c r="C764" i="1"/>
  <c r="B764" i="1"/>
  <c r="G763" i="1"/>
  <c r="C763" i="1"/>
  <c r="B763" i="1"/>
  <c r="G762" i="1"/>
  <c r="C762" i="1"/>
  <c r="B762" i="1"/>
  <c r="G761" i="1"/>
  <c r="C761" i="1"/>
  <c r="B761" i="1"/>
  <c r="G760" i="1"/>
  <c r="C760" i="1"/>
  <c r="B760" i="1"/>
  <c r="G759" i="1"/>
  <c r="C759" i="1"/>
  <c r="B759" i="1"/>
  <c r="G758" i="1"/>
  <c r="C758" i="1"/>
  <c r="B758" i="1"/>
  <c r="G757" i="1"/>
  <c r="C757" i="1"/>
  <c r="B757" i="1"/>
  <c r="G756" i="1"/>
  <c r="C756" i="1"/>
  <c r="B756" i="1"/>
  <c r="G717" i="1"/>
  <c r="C717" i="1"/>
  <c r="B717" i="1"/>
  <c r="G716" i="1"/>
  <c r="C716" i="1"/>
  <c r="B716" i="1"/>
  <c r="G715" i="1"/>
  <c r="C715" i="1"/>
  <c r="B715" i="1"/>
  <c r="G714" i="1"/>
  <c r="C714" i="1"/>
  <c r="B714" i="1"/>
  <c r="G713" i="1"/>
  <c r="C713" i="1"/>
  <c r="B713" i="1"/>
  <c r="G712" i="1"/>
  <c r="C712" i="1"/>
  <c r="B712" i="1"/>
  <c r="G711" i="1"/>
  <c r="C711" i="1"/>
  <c r="B711" i="1"/>
  <c r="G710" i="1"/>
  <c r="C710" i="1"/>
  <c r="B710" i="1"/>
  <c r="G709" i="1"/>
  <c r="C709" i="1"/>
  <c r="B709" i="1"/>
  <c r="G708" i="1"/>
  <c r="C708" i="1"/>
  <c r="B708" i="1"/>
  <c r="G669" i="1"/>
  <c r="C669" i="1"/>
  <c r="B669" i="1"/>
  <c r="G668" i="1"/>
  <c r="C668" i="1"/>
  <c r="B668" i="1"/>
  <c r="G667" i="1"/>
  <c r="C667" i="1"/>
  <c r="B667" i="1"/>
  <c r="G666" i="1"/>
  <c r="C666" i="1"/>
  <c r="B666" i="1"/>
  <c r="G665" i="1"/>
  <c r="C665" i="1"/>
  <c r="B665" i="1"/>
  <c r="G664" i="1"/>
  <c r="C664" i="1"/>
  <c r="B664" i="1"/>
  <c r="G663" i="1"/>
  <c r="C663" i="1"/>
  <c r="B663" i="1"/>
  <c r="G662" i="1"/>
  <c r="C662" i="1"/>
  <c r="B662" i="1"/>
  <c r="G661" i="1"/>
  <c r="C661" i="1"/>
  <c r="B661" i="1"/>
  <c r="G660" i="1"/>
  <c r="C660" i="1"/>
  <c r="B660" i="1"/>
  <c r="G621" i="1"/>
  <c r="C621" i="1"/>
  <c r="B621" i="1"/>
  <c r="G620" i="1"/>
  <c r="C620" i="1"/>
  <c r="B620" i="1"/>
  <c r="G619" i="1"/>
  <c r="C619" i="1"/>
  <c r="B619" i="1"/>
  <c r="G618" i="1"/>
  <c r="C618" i="1"/>
  <c r="B618" i="1"/>
  <c r="G617" i="1"/>
  <c r="C617" i="1"/>
  <c r="B617" i="1"/>
  <c r="G616" i="1"/>
  <c r="C616" i="1"/>
  <c r="B616" i="1"/>
  <c r="G615" i="1"/>
  <c r="C615" i="1"/>
  <c r="B615" i="1"/>
  <c r="G614" i="1"/>
  <c r="C614" i="1"/>
  <c r="B614" i="1"/>
  <c r="G613" i="1"/>
  <c r="C613" i="1"/>
  <c r="B613" i="1"/>
  <c r="G612" i="1"/>
  <c r="C612" i="1"/>
  <c r="B612" i="1"/>
  <c r="G525" i="1"/>
  <c r="C525" i="1"/>
  <c r="B525" i="1"/>
  <c r="G524" i="1"/>
  <c r="C524" i="1"/>
  <c r="B524" i="1"/>
  <c r="G523" i="1"/>
  <c r="C523" i="1"/>
  <c r="B523" i="1"/>
  <c r="G522" i="1"/>
  <c r="C522" i="1"/>
  <c r="B522" i="1"/>
  <c r="G521" i="1"/>
  <c r="C521" i="1"/>
  <c r="B521" i="1"/>
  <c r="G520" i="1"/>
  <c r="C520" i="1"/>
  <c r="B520" i="1"/>
  <c r="G519" i="1"/>
  <c r="C519" i="1"/>
  <c r="B519" i="1"/>
  <c r="G518" i="1"/>
  <c r="C518" i="1"/>
  <c r="B518" i="1"/>
  <c r="G517" i="1"/>
  <c r="C517" i="1"/>
  <c r="B517" i="1"/>
  <c r="G516" i="1"/>
  <c r="C516" i="1"/>
  <c r="B516" i="1"/>
  <c r="G477" i="1"/>
  <c r="C477" i="1"/>
  <c r="B477" i="1"/>
  <c r="G476" i="1"/>
  <c r="C476" i="1"/>
  <c r="B476" i="1"/>
  <c r="G475" i="1"/>
  <c r="C475" i="1"/>
  <c r="B475" i="1"/>
  <c r="G474" i="1"/>
  <c r="C474" i="1"/>
  <c r="B474" i="1"/>
  <c r="D474" i="1" s="1"/>
  <c r="G473" i="1"/>
  <c r="C473" i="1"/>
  <c r="B473" i="1"/>
  <c r="G472" i="1"/>
  <c r="C472" i="1"/>
  <c r="B472" i="1"/>
  <c r="G471" i="1"/>
  <c r="C471" i="1"/>
  <c r="B471" i="1"/>
  <c r="G470" i="1"/>
  <c r="C470" i="1"/>
  <c r="B470" i="1"/>
  <c r="G469" i="1"/>
  <c r="C469" i="1"/>
  <c r="B469" i="1"/>
  <c r="G468" i="1"/>
  <c r="C468" i="1"/>
  <c r="B468" i="1"/>
  <c r="G429" i="1"/>
  <c r="C429" i="1"/>
  <c r="B429" i="1"/>
  <c r="G428" i="1"/>
  <c r="C428" i="1"/>
  <c r="B428" i="1"/>
  <c r="G427" i="1"/>
  <c r="C427" i="1"/>
  <c r="B427" i="1"/>
  <c r="G426" i="1"/>
  <c r="C426" i="1"/>
  <c r="B426" i="1"/>
  <c r="G425" i="1"/>
  <c r="C425" i="1"/>
  <c r="B425" i="1"/>
  <c r="G424" i="1"/>
  <c r="C424" i="1"/>
  <c r="B424" i="1"/>
  <c r="G423" i="1"/>
  <c r="C423" i="1"/>
  <c r="B423" i="1"/>
  <c r="G422" i="1"/>
  <c r="C422" i="1"/>
  <c r="B422" i="1"/>
  <c r="G421" i="1"/>
  <c r="C421" i="1"/>
  <c r="B421" i="1"/>
  <c r="G420" i="1"/>
  <c r="C420" i="1"/>
  <c r="B420" i="1"/>
  <c r="G381" i="1"/>
  <c r="C381" i="1"/>
  <c r="B381" i="1"/>
  <c r="G380" i="1"/>
  <c r="C380" i="1"/>
  <c r="B380" i="1"/>
  <c r="G379" i="1"/>
  <c r="C379" i="1"/>
  <c r="B379" i="1"/>
  <c r="G378" i="1"/>
  <c r="C378" i="1"/>
  <c r="B378" i="1"/>
  <c r="G377" i="1"/>
  <c r="C377" i="1"/>
  <c r="B377" i="1"/>
  <c r="G376" i="1"/>
  <c r="C376" i="1"/>
  <c r="B376" i="1"/>
  <c r="G375" i="1"/>
  <c r="C375" i="1"/>
  <c r="B375" i="1"/>
  <c r="G374" i="1"/>
  <c r="C374" i="1"/>
  <c r="B374" i="1"/>
  <c r="D374" i="1" s="1"/>
  <c r="G373" i="1"/>
  <c r="C373" i="1"/>
  <c r="B373" i="1"/>
  <c r="G372" i="1"/>
  <c r="C372" i="1"/>
  <c r="B372" i="1"/>
  <c r="G333" i="1"/>
  <c r="C333" i="1"/>
  <c r="B333" i="1"/>
  <c r="G332" i="1"/>
  <c r="C332" i="1"/>
  <c r="B332" i="1"/>
  <c r="G331" i="1"/>
  <c r="C331" i="1"/>
  <c r="B331" i="1"/>
  <c r="G330" i="1"/>
  <c r="C330" i="1"/>
  <c r="B330" i="1"/>
  <c r="G329" i="1"/>
  <c r="C329" i="1"/>
  <c r="B329" i="1"/>
  <c r="G328" i="1"/>
  <c r="C328" i="1"/>
  <c r="B328" i="1"/>
  <c r="G327" i="1"/>
  <c r="C327" i="1"/>
  <c r="B327" i="1"/>
  <c r="G326" i="1"/>
  <c r="C326" i="1"/>
  <c r="B326" i="1"/>
  <c r="G325" i="1"/>
  <c r="C325" i="1"/>
  <c r="B325" i="1"/>
  <c r="G324" i="1"/>
  <c r="C324" i="1"/>
  <c r="B324" i="1"/>
  <c r="G285" i="1"/>
  <c r="C285" i="1"/>
  <c r="B285" i="1"/>
  <c r="G284" i="1"/>
  <c r="C284" i="1"/>
  <c r="B284" i="1"/>
  <c r="G283" i="1"/>
  <c r="C283" i="1"/>
  <c r="B283" i="1"/>
  <c r="G282" i="1"/>
  <c r="C282" i="1"/>
  <c r="B282" i="1"/>
  <c r="G281" i="1"/>
  <c r="C281" i="1"/>
  <c r="B281" i="1"/>
  <c r="G280" i="1"/>
  <c r="C280" i="1"/>
  <c r="B280" i="1"/>
  <c r="G279" i="1"/>
  <c r="C279" i="1"/>
  <c r="B279" i="1"/>
  <c r="G278" i="1"/>
  <c r="C278" i="1"/>
  <c r="B278" i="1"/>
  <c r="G277" i="1"/>
  <c r="C277" i="1"/>
  <c r="B277" i="1"/>
  <c r="G276" i="1"/>
  <c r="C276" i="1"/>
  <c r="B276" i="1"/>
  <c r="G237" i="1"/>
  <c r="C237" i="1"/>
  <c r="B237" i="1"/>
  <c r="G236" i="1"/>
  <c r="C236" i="1"/>
  <c r="B236" i="1"/>
  <c r="G235" i="1"/>
  <c r="C235" i="1"/>
  <c r="B235" i="1"/>
  <c r="G234" i="1"/>
  <c r="C234" i="1"/>
  <c r="B234" i="1"/>
  <c r="G233" i="1"/>
  <c r="C233" i="1"/>
  <c r="B233" i="1"/>
  <c r="G232" i="1"/>
  <c r="C232" i="1"/>
  <c r="B232" i="1"/>
  <c r="G231" i="1"/>
  <c r="C231" i="1"/>
  <c r="B231" i="1"/>
  <c r="G230" i="1"/>
  <c r="C230" i="1"/>
  <c r="B230" i="1"/>
  <c r="G229" i="1"/>
  <c r="C229" i="1"/>
  <c r="B229" i="1"/>
  <c r="G228" i="1"/>
  <c r="C228" i="1"/>
  <c r="B228" i="1"/>
  <c r="G189" i="1"/>
  <c r="C189" i="1"/>
  <c r="B189" i="1"/>
  <c r="G188" i="1"/>
  <c r="C188" i="1"/>
  <c r="B188" i="1"/>
  <c r="G187" i="1"/>
  <c r="C187" i="1"/>
  <c r="B187" i="1"/>
  <c r="G186" i="1"/>
  <c r="C186" i="1"/>
  <c r="B186" i="1"/>
  <c r="G185" i="1"/>
  <c r="C185" i="1"/>
  <c r="B185" i="1"/>
  <c r="G184" i="1"/>
  <c r="C184" i="1"/>
  <c r="B184" i="1"/>
  <c r="G183" i="1"/>
  <c r="C183" i="1"/>
  <c r="B183" i="1"/>
  <c r="G182" i="1"/>
  <c r="C182" i="1"/>
  <c r="B182" i="1"/>
  <c r="G181" i="1"/>
  <c r="C181" i="1"/>
  <c r="B181" i="1"/>
  <c r="G180" i="1"/>
  <c r="C180" i="1"/>
  <c r="B180" i="1"/>
  <c r="G141" i="1"/>
  <c r="C141" i="1"/>
  <c r="B141" i="1"/>
  <c r="G140" i="1"/>
  <c r="C140" i="1"/>
  <c r="B140" i="1"/>
  <c r="G139" i="1"/>
  <c r="C139" i="1"/>
  <c r="B139" i="1"/>
  <c r="G138" i="1"/>
  <c r="C138" i="1"/>
  <c r="B138" i="1"/>
  <c r="G137" i="1"/>
  <c r="C137" i="1"/>
  <c r="B137" i="1"/>
  <c r="G136" i="1"/>
  <c r="C136" i="1"/>
  <c r="B136" i="1"/>
  <c r="G135" i="1"/>
  <c r="C135" i="1"/>
  <c r="B135" i="1"/>
  <c r="G134" i="1"/>
  <c r="C134" i="1"/>
  <c r="B134" i="1"/>
  <c r="G133" i="1"/>
  <c r="C133" i="1"/>
  <c r="B133" i="1"/>
  <c r="G132" i="1"/>
  <c r="C132" i="1"/>
  <c r="B132" i="1"/>
  <c r="G93" i="1"/>
  <c r="C93" i="1"/>
  <c r="B93" i="1"/>
  <c r="G92" i="1"/>
  <c r="C92" i="1"/>
  <c r="B92" i="1"/>
  <c r="G91" i="1"/>
  <c r="C91" i="1"/>
  <c r="B91" i="1"/>
  <c r="G90" i="1"/>
  <c r="C90" i="1"/>
  <c r="B90" i="1"/>
  <c r="G89" i="1"/>
  <c r="C89" i="1"/>
  <c r="B89" i="1"/>
  <c r="G88" i="1"/>
  <c r="C88" i="1"/>
  <c r="B88" i="1"/>
  <c r="G87" i="1"/>
  <c r="C87" i="1"/>
  <c r="B87" i="1"/>
  <c r="G86" i="1"/>
  <c r="C86" i="1"/>
  <c r="B86" i="1"/>
  <c r="G85" i="1"/>
  <c r="C85" i="1"/>
  <c r="B85" i="1"/>
  <c r="G84" i="1"/>
  <c r="C84" i="1"/>
  <c r="B84" i="1"/>
  <c r="G45" i="1"/>
  <c r="G44" i="1"/>
  <c r="G43" i="1"/>
  <c r="G42" i="1"/>
  <c r="G41" i="1"/>
  <c r="G40" i="1"/>
  <c r="G39" i="1"/>
  <c r="G38" i="1"/>
  <c r="G37" i="1"/>
  <c r="G36" i="1"/>
  <c r="H2321" i="1"/>
  <c r="G2321" i="1"/>
  <c r="D2321" i="1"/>
  <c r="C2321" i="1"/>
  <c r="B2321" i="1"/>
  <c r="E2318" i="1"/>
  <c r="G2315" i="1"/>
  <c r="F2315" i="1"/>
  <c r="D2315" i="1"/>
  <c r="B2284" i="1"/>
  <c r="H2273" i="1"/>
  <c r="G2273" i="1"/>
  <c r="D2273" i="1"/>
  <c r="C2273" i="1"/>
  <c r="B2273" i="1"/>
  <c r="E2270" i="1"/>
  <c r="G2267" i="1"/>
  <c r="F2267" i="1"/>
  <c r="D2267" i="1"/>
  <c r="H2033" i="1"/>
  <c r="G2033" i="1"/>
  <c r="D2033" i="1"/>
  <c r="C2033" i="1"/>
  <c r="B2033" i="1"/>
  <c r="E2030" i="1"/>
  <c r="G2027" i="1"/>
  <c r="F2027" i="1"/>
  <c r="D2027" i="1"/>
  <c r="B1996" i="1"/>
  <c r="H1985" i="1"/>
  <c r="G1985" i="1"/>
  <c r="D1985" i="1"/>
  <c r="C1985" i="1"/>
  <c r="B1985" i="1"/>
  <c r="E1982" i="1"/>
  <c r="G1979" i="1"/>
  <c r="F1979" i="1"/>
  <c r="D1979" i="1"/>
  <c r="H1841" i="1"/>
  <c r="G1841" i="1"/>
  <c r="D1841" i="1"/>
  <c r="C1841" i="1"/>
  <c r="B1841" i="1"/>
  <c r="E1838" i="1"/>
  <c r="G1835" i="1"/>
  <c r="F1835" i="1"/>
  <c r="D1835" i="1"/>
  <c r="B1804" i="1"/>
  <c r="H1793" i="1"/>
  <c r="G1793" i="1"/>
  <c r="D1793" i="1"/>
  <c r="C1793" i="1"/>
  <c r="B1793" i="1"/>
  <c r="E1790" i="1"/>
  <c r="G1787" i="1"/>
  <c r="F1787" i="1"/>
  <c r="D1787" i="1"/>
  <c r="H1649" i="1"/>
  <c r="G1649" i="1"/>
  <c r="D1649" i="1"/>
  <c r="C1649" i="1"/>
  <c r="B1649" i="1"/>
  <c r="E1646" i="1"/>
  <c r="G1643" i="1"/>
  <c r="F1643" i="1"/>
  <c r="D1643" i="1"/>
  <c r="B1612" i="1"/>
  <c r="H1601" i="1"/>
  <c r="G1601" i="1"/>
  <c r="D1601" i="1"/>
  <c r="C1601" i="1"/>
  <c r="B1601" i="1"/>
  <c r="E1598" i="1"/>
  <c r="G1595" i="1"/>
  <c r="F1595" i="1"/>
  <c r="D1595" i="1"/>
  <c r="H977" i="1"/>
  <c r="G977" i="1"/>
  <c r="D977" i="1"/>
  <c r="C977" i="1"/>
  <c r="B977" i="1"/>
  <c r="E974" i="1"/>
  <c r="G971" i="1"/>
  <c r="F971" i="1"/>
  <c r="D971" i="1"/>
  <c r="B940" i="1"/>
  <c r="H929" i="1"/>
  <c r="G929" i="1"/>
  <c r="D929" i="1"/>
  <c r="C929" i="1"/>
  <c r="B929" i="1"/>
  <c r="E926" i="1"/>
  <c r="G923" i="1"/>
  <c r="F923" i="1"/>
  <c r="D923" i="1"/>
  <c r="H785" i="1"/>
  <c r="G785" i="1"/>
  <c r="D785" i="1"/>
  <c r="C785" i="1"/>
  <c r="B785" i="1"/>
  <c r="E782" i="1"/>
  <c r="G779" i="1"/>
  <c r="F779" i="1"/>
  <c r="D779" i="1"/>
  <c r="B748" i="1"/>
  <c r="H737" i="1"/>
  <c r="G737" i="1"/>
  <c r="D737" i="1"/>
  <c r="C737" i="1"/>
  <c r="B737" i="1"/>
  <c r="E734" i="1"/>
  <c r="G731" i="1"/>
  <c r="F731" i="1"/>
  <c r="D731" i="1"/>
  <c r="H689" i="1"/>
  <c r="G689" i="1"/>
  <c r="D689" i="1"/>
  <c r="C689" i="1"/>
  <c r="B689" i="1"/>
  <c r="E686" i="1"/>
  <c r="G683" i="1"/>
  <c r="F683" i="1"/>
  <c r="D683" i="1"/>
  <c r="B652" i="1"/>
  <c r="H641" i="1"/>
  <c r="G641" i="1"/>
  <c r="D641" i="1"/>
  <c r="C641" i="1"/>
  <c r="B641" i="1"/>
  <c r="E638" i="1"/>
  <c r="G635" i="1"/>
  <c r="F635" i="1"/>
  <c r="D635" i="1"/>
  <c r="H497" i="1"/>
  <c r="G497" i="1"/>
  <c r="D497" i="1"/>
  <c r="C497" i="1"/>
  <c r="B497" i="1"/>
  <c r="E494" i="1"/>
  <c r="G491" i="1"/>
  <c r="F491" i="1"/>
  <c r="D491" i="1"/>
  <c r="B4396" i="1"/>
  <c r="B4204" i="1"/>
  <c r="B2428" i="1"/>
  <c r="H2417" i="1"/>
  <c r="G2417" i="1"/>
  <c r="D2417" i="1"/>
  <c r="C2417" i="1"/>
  <c r="B2417" i="1"/>
  <c r="E2414" i="1"/>
  <c r="G2411" i="1"/>
  <c r="F2411" i="1"/>
  <c r="D2411" i="1"/>
  <c r="B2380" i="1"/>
  <c r="H2369" i="1"/>
  <c r="G2369" i="1"/>
  <c r="D2369" i="1"/>
  <c r="C2369" i="1"/>
  <c r="B2369" i="1"/>
  <c r="E2366" i="1"/>
  <c r="G2363" i="1"/>
  <c r="F2363" i="1"/>
  <c r="D2363" i="1"/>
  <c r="B2332" i="1"/>
  <c r="B2044" i="1"/>
  <c r="B1852" i="1"/>
  <c r="B1660" i="1"/>
  <c r="B1468" i="1"/>
  <c r="H1457" i="1"/>
  <c r="G1457" i="1"/>
  <c r="D1457" i="1"/>
  <c r="C1457" i="1"/>
  <c r="B1457" i="1"/>
  <c r="E1454" i="1"/>
  <c r="G1451" i="1"/>
  <c r="F1451" i="1"/>
  <c r="D1451" i="1"/>
  <c r="B700" i="1"/>
  <c r="C573" i="1"/>
  <c r="B573" i="1"/>
  <c r="E572" i="1"/>
  <c r="C572" i="1"/>
  <c r="B572" i="1"/>
  <c r="E571" i="1"/>
  <c r="C571" i="1"/>
  <c r="B571" i="1"/>
  <c r="C570" i="1"/>
  <c r="B570" i="1"/>
  <c r="C569" i="1"/>
  <c r="B569" i="1"/>
  <c r="C568" i="1"/>
  <c r="B568" i="1"/>
  <c r="C567" i="1"/>
  <c r="B567" i="1"/>
  <c r="C566" i="1"/>
  <c r="B566" i="1"/>
  <c r="C565" i="1"/>
  <c r="B565" i="1"/>
  <c r="C564" i="1"/>
  <c r="B564" i="1"/>
  <c r="B556" i="1"/>
  <c r="B508" i="1"/>
  <c r="B460" i="1"/>
  <c r="H449" i="1"/>
  <c r="G449" i="1"/>
  <c r="D449" i="1"/>
  <c r="C449" i="1"/>
  <c r="B449" i="1"/>
  <c r="E446" i="1"/>
  <c r="G443" i="1"/>
  <c r="F443" i="1"/>
  <c r="D443" i="1"/>
  <c r="B268" i="1"/>
  <c r="B220" i="1"/>
  <c r="H209" i="1"/>
  <c r="G209" i="1"/>
  <c r="D209" i="1"/>
  <c r="C209" i="1"/>
  <c r="B209" i="1"/>
  <c r="E206" i="1"/>
  <c r="G203" i="1"/>
  <c r="F203" i="1"/>
  <c r="D203" i="1"/>
  <c r="B1036" i="1"/>
  <c r="B988" i="1"/>
  <c r="B796" i="1"/>
  <c r="H3617" i="1"/>
  <c r="G3617" i="1"/>
  <c r="D3617" i="1"/>
  <c r="C3617" i="1"/>
  <c r="B3617" i="1"/>
  <c r="E3614" i="1"/>
  <c r="G3611" i="1"/>
  <c r="F3611" i="1"/>
  <c r="D3611" i="1"/>
  <c r="H3569" i="1"/>
  <c r="G3569" i="1"/>
  <c r="D3569" i="1"/>
  <c r="C3569" i="1"/>
  <c r="B3569" i="1"/>
  <c r="E3566" i="1"/>
  <c r="G3563" i="1"/>
  <c r="F3563" i="1"/>
  <c r="D3563" i="1"/>
  <c r="H3809" i="1"/>
  <c r="G3809" i="1"/>
  <c r="D3809" i="1"/>
  <c r="C3809" i="1"/>
  <c r="B3809" i="1"/>
  <c r="E3806" i="1"/>
  <c r="G3803" i="1"/>
  <c r="F3803" i="1"/>
  <c r="D3803" i="1"/>
  <c r="B1420" i="1"/>
  <c r="H3041" i="1"/>
  <c r="G3041" i="1"/>
  <c r="D3041" i="1"/>
  <c r="C3041" i="1"/>
  <c r="B3041" i="1"/>
  <c r="E3038" i="1"/>
  <c r="G3035" i="1"/>
  <c r="F3035" i="1"/>
  <c r="D3035" i="1"/>
  <c r="D806" i="1" l="1"/>
  <c r="S5816" i="1"/>
  <c r="R5863" i="1"/>
  <c r="Q6009" i="1"/>
  <c r="E6038" i="1"/>
  <c r="E5994" i="1"/>
  <c r="E5942" i="1"/>
  <c r="S5863" i="1"/>
  <c r="E5898" i="1"/>
  <c r="R5864" i="1"/>
  <c r="E5846" i="1"/>
  <c r="S5193" i="1"/>
  <c r="R8648" i="1"/>
  <c r="Q4905" i="1"/>
  <c r="R7975" i="1"/>
  <c r="E7764" i="1"/>
  <c r="E9011" i="1"/>
  <c r="R7976" i="1"/>
  <c r="R9320" i="1"/>
  <c r="E5610" i="1"/>
  <c r="E570" i="1"/>
  <c r="R9319" i="1"/>
  <c r="S6009" i="1"/>
  <c r="Q6777" i="1"/>
  <c r="E4842" i="1"/>
  <c r="E6420" i="1"/>
  <c r="E5802" i="1"/>
  <c r="Q5385" i="1"/>
  <c r="S9320" i="1"/>
  <c r="E5366" i="1"/>
  <c r="S5239" i="1"/>
  <c r="S5240" i="1"/>
  <c r="R7830" i="1"/>
  <c r="R7831" i="1" s="1"/>
  <c r="E6899" i="1"/>
  <c r="E6804" i="1"/>
  <c r="Q8646" i="1"/>
  <c r="S6104" i="1"/>
  <c r="Q5193" i="1"/>
  <c r="S7976" i="1"/>
  <c r="R7542" i="1"/>
  <c r="Q7689" i="1"/>
  <c r="S7831" i="1"/>
  <c r="E5226" i="1"/>
  <c r="S5721" i="1"/>
  <c r="E6468" i="1"/>
  <c r="S7543" i="1"/>
  <c r="E5798" i="1"/>
  <c r="S9655" i="1"/>
  <c r="E6900" i="1"/>
  <c r="E5124" i="1"/>
  <c r="R9126" i="1"/>
  <c r="Q9126" i="1" s="1"/>
  <c r="S9319" i="1"/>
  <c r="S6536" i="1"/>
  <c r="E8387" i="1"/>
  <c r="R5528" i="1"/>
  <c r="Q7449" i="1"/>
  <c r="S9272" i="1"/>
  <c r="E6323" i="1"/>
  <c r="Q6201" i="1"/>
  <c r="E7763" i="1"/>
  <c r="Q8409" i="1"/>
  <c r="S8361" i="1"/>
  <c r="S5673" i="1"/>
  <c r="E6084" i="1"/>
  <c r="E5411" i="1"/>
  <c r="E7523" i="1"/>
  <c r="E7331" i="1"/>
  <c r="E8772" i="1"/>
  <c r="S5528" i="1"/>
  <c r="E5078" i="1"/>
  <c r="Q8505" i="1"/>
  <c r="E5699" i="1"/>
  <c r="E8099" i="1"/>
  <c r="S8025" i="1"/>
  <c r="E8244" i="1"/>
  <c r="E8339" i="1"/>
  <c r="E7956" i="1"/>
  <c r="E7235" i="1"/>
  <c r="E6131" i="1"/>
  <c r="E7620" i="1"/>
  <c r="E7139" i="1"/>
  <c r="E6948" i="1"/>
  <c r="E7428" i="1"/>
  <c r="E6612" i="1"/>
  <c r="Q7737" i="1"/>
  <c r="E5843" i="1"/>
  <c r="S4808" i="1"/>
  <c r="S5672" i="1"/>
  <c r="E6660" i="1"/>
  <c r="S4903" i="1"/>
  <c r="E8052" i="1"/>
  <c r="E7860" i="1"/>
  <c r="E5796" i="1"/>
  <c r="E4931" i="1"/>
  <c r="E4930" i="1" s="1"/>
  <c r="E6371" i="1"/>
  <c r="S5481" i="1"/>
  <c r="Q9369" i="1"/>
  <c r="Q9080" i="1"/>
  <c r="E5844" i="1"/>
  <c r="E5268" i="1"/>
  <c r="Q5481" i="1"/>
  <c r="S8360" i="1"/>
  <c r="E8291" i="1"/>
  <c r="E8196" i="1"/>
  <c r="E7140" i="1"/>
  <c r="R6968" i="1"/>
  <c r="E4932" i="1"/>
  <c r="E5412" i="1"/>
  <c r="E5322" i="1"/>
  <c r="S9703" i="1"/>
  <c r="Q9079" i="1"/>
  <c r="S9081" i="1"/>
  <c r="E5795" i="1"/>
  <c r="Q6585" i="1"/>
  <c r="E5172" i="1"/>
  <c r="E7332" i="1"/>
  <c r="E6947" i="1"/>
  <c r="R6967" i="1"/>
  <c r="E8819" i="1"/>
  <c r="E9204" i="1"/>
  <c r="E6611" i="1"/>
  <c r="E6083" i="1"/>
  <c r="E8243" i="1"/>
  <c r="E8003" i="1"/>
  <c r="Q7785" i="1"/>
  <c r="Q6681" i="1"/>
  <c r="Q5673" i="1"/>
  <c r="E4836" i="1"/>
  <c r="P9079" i="1"/>
  <c r="E6132" i="1"/>
  <c r="E6275" i="1"/>
  <c r="S6007" i="1"/>
  <c r="E7859" i="1"/>
  <c r="E7427" i="1"/>
  <c r="Q7065" i="1"/>
  <c r="E6755" i="1"/>
  <c r="E3874" i="1"/>
  <c r="O9078" i="1"/>
  <c r="N9078" i="1" s="1"/>
  <c r="E5706" i="1"/>
  <c r="E5370" i="1"/>
  <c r="E6563" i="1"/>
  <c r="S6008" i="1"/>
  <c r="E8051" i="1"/>
  <c r="E7715" i="1"/>
  <c r="Q7641" i="1"/>
  <c r="E7619" i="1"/>
  <c r="E7236" i="1"/>
  <c r="E5315" i="1"/>
  <c r="E5219" i="1"/>
  <c r="E6803" i="1"/>
  <c r="R9703" i="1"/>
  <c r="E5658" i="1"/>
  <c r="S5047" i="1"/>
  <c r="E8627" i="1"/>
  <c r="S6967" i="1"/>
  <c r="E4938" i="1"/>
  <c r="E5220" i="1"/>
  <c r="D2822" i="1"/>
  <c r="E5754" i="1"/>
  <c r="E5750" i="1"/>
  <c r="Q5721" i="1"/>
  <c r="S5719" i="1"/>
  <c r="S5720" i="1"/>
  <c r="R5718" i="1"/>
  <c r="R5720" i="1" s="1"/>
  <c r="Q9702" i="1"/>
  <c r="Q9703" i="1" s="1"/>
  <c r="E6180" i="1"/>
  <c r="E6276" i="1"/>
  <c r="E5556" i="1"/>
  <c r="E7716" i="1"/>
  <c r="S5048" i="1"/>
  <c r="R5671" i="1"/>
  <c r="R8071" i="1"/>
  <c r="Q8070" i="1"/>
  <c r="R8072" i="1"/>
  <c r="E7524" i="1"/>
  <c r="E8148" i="1"/>
  <c r="E8195" i="1"/>
  <c r="E8868" i="1"/>
  <c r="S4952" i="1"/>
  <c r="E5123" i="1"/>
  <c r="E5130" i="1"/>
  <c r="E6324" i="1"/>
  <c r="E8435" i="1"/>
  <c r="R7734" i="1"/>
  <c r="S7735" i="1"/>
  <c r="E6516" i="1"/>
  <c r="E8388" i="1"/>
  <c r="R6870" i="1"/>
  <c r="S6872" i="1"/>
  <c r="S7353" i="1"/>
  <c r="Q7353" i="1"/>
  <c r="R7446" i="1"/>
  <c r="S7448" i="1"/>
  <c r="R7158" i="1"/>
  <c r="S7160" i="1"/>
  <c r="E8436" i="1"/>
  <c r="E8004" i="1"/>
  <c r="E8100" i="1"/>
  <c r="E7812" i="1"/>
  <c r="R5672" i="1"/>
  <c r="S6056" i="1"/>
  <c r="S6055" i="1"/>
  <c r="S5191" i="1"/>
  <c r="S5433" i="1"/>
  <c r="S5383" i="1"/>
  <c r="E7044" i="1"/>
  <c r="E5418" i="1"/>
  <c r="E5700" i="1"/>
  <c r="E5698" i="1" s="1"/>
  <c r="S5671" i="1"/>
  <c r="S5625" i="1"/>
  <c r="E5654" i="1"/>
  <c r="S5576" i="1"/>
  <c r="E5606" i="1"/>
  <c r="S5575" i="1"/>
  <c r="E5603" i="1"/>
  <c r="E5558" i="1"/>
  <c r="R5527" i="1"/>
  <c r="S5527" i="1"/>
  <c r="E5514" i="1"/>
  <c r="E5510" i="1"/>
  <c r="E5414" i="1"/>
  <c r="Q5433" i="1"/>
  <c r="E5466" i="1"/>
  <c r="E5363" i="1"/>
  <c r="E5316" i="1"/>
  <c r="E5314" i="1" s="1"/>
  <c r="E5318" i="1"/>
  <c r="E5270" i="1"/>
  <c r="E5274" i="1"/>
  <c r="S5241" i="1"/>
  <c r="E5174" i="1"/>
  <c r="E5126" i="1"/>
  <c r="S5097" i="1"/>
  <c r="E5171" i="1"/>
  <c r="E5170" i="1" s="1"/>
  <c r="Q5097" i="1"/>
  <c r="E5178" i="1"/>
  <c r="E5030" i="1"/>
  <c r="E5027" i="1"/>
  <c r="E5028" i="1"/>
  <c r="E4982" i="1"/>
  <c r="S4905" i="1"/>
  <c r="E4986" i="1"/>
  <c r="S4951" i="1"/>
  <c r="E4890" i="1"/>
  <c r="Q4857" i="1"/>
  <c r="S4855" i="1"/>
  <c r="S4857" i="1"/>
  <c r="E4884" i="1"/>
  <c r="S4856" i="1"/>
  <c r="E4838" i="1"/>
  <c r="S4807" i="1"/>
  <c r="S4809" i="1"/>
  <c r="E4883" i="1"/>
  <c r="E4886" i="1"/>
  <c r="Q4809" i="1"/>
  <c r="A10" i="2"/>
  <c r="E9491" i="1"/>
  <c r="E9347" i="1"/>
  <c r="E8580" i="1"/>
  <c r="E8292" i="1"/>
  <c r="Q8121" i="1"/>
  <c r="S8121" i="1"/>
  <c r="E7476" i="1"/>
  <c r="E7475" i="1"/>
  <c r="E6996" i="1"/>
  <c r="E6995" i="1"/>
  <c r="Q7254" i="1"/>
  <c r="R7256" i="1"/>
  <c r="R7255" i="1"/>
  <c r="R6822" i="1"/>
  <c r="S6823" i="1"/>
  <c r="S6824" i="1"/>
  <c r="S6728" i="1"/>
  <c r="S6727" i="1"/>
  <c r="R6726" i="1"/>
  <c r="R5382" i="1"/>
  <c r="S5384" i="1"/>
  <c r="Q6633" i="1"/>
  <c r="S6633" i="1"/>
  <c r="E6756" i="1"/>
  <c r="E6708" i="1"/>
  <c r="E6707" i="1"/>
  <c r="R8550" i="1"/>
  <c r="S8551" i="1"/>
  <c r="S8552" i="1"/>
  <c r="S9609" i="1"/>
  <c r="Q5241" i="1"/>
  <c r="R8360" i="1"/>
  <c r="R8359" i="1"/>
  <c r="Q8358" i="1"/>
  <c r="E7811" i="1"/>
  <c r="E7667" i="1"/>
  <c r="E7668" i="1"/>
  <c r="Q7590" i="1"/>
  <c r="R7591" i="1"/>
  <c r="R7592" i="1"/>
  <c r="S7304" i="1"/>
  <c r="R7302" i="1"/>
  <c r="S7303" i="1"/>
  <c r="S7208" i="1"/>
  <c r="S7207" i="1"/>
  <c r="R7206" i="1"/>
  <c r="E9731" i="1"/>
  <c r="E5747" i="1"/>
  <c r="E6467" i="1"/>
  <c r="S8313" i="1"/>
  <c r="Q8313" i="1"/>
  <c r="S8120" i="1"/>
  <c r="R8118" i="1"/>
  <c r="S8119" i="1"/>
  <c r="S8023" i="1"/>
  <c r="S8024" i="1"/>
  <c r="R8022" i="1"/>
  <c r="R7928" i="1"/>
  <c r="Q7926" i="1"/>
  <c r="R7927" i="1"/>
  <c r="S7784" i="1"/>
  <c r="S7783" i="1"/>
  <c r="R7782" i="1"/>
  <c r="R7639" i="1"/>
  <c r="R7640" i="1"/>
  <c r="Q7638" i="1"/>
  <c r="P7974" i="1"/>
  <c r="Q7976" i="1"/>
  <c r="Q7975" i="1"/>
  <c r="E7380" i="1"/>
  <c r="E7379" i="1"/>
  <c r="Q6825" i="1"/>
  <c r="S6825" i="1"/>
  <c r="S6921" i="1"/>
  <c r="Q6921" i="1"/>
  <c r="Q6968" i="1"/>
  <c r="P6966" i="1"/>
  <c r="Q6967" i="1"/>
  <c r="E9539" i="1"/>
  <c r="E6228" i="1"/>
  <c r="E5508" i="1"/>
  <c r="S8311" i="1"/>
  <c r="S8312" i="1"/>
  <c r="R8310" i="1"/>
  <c r="S8216" i="1"/>
  <c r="R8214" i="1"/>
  <c r="S8215" i="1"/>
  <c r="Q7593" i="1"/>
  <c r="S7593" i="1"/>
  <c r="Q7497" i="1"/>
  <c r="S7497" i="1"/>
  <c r="E7284" i="1"/>
  <c r="E7283" i="1"/>
  <c r="R7064" i="1"/>
  <c r="R7063" i="1"/>
  <c r="Q7062" i="1"/>
  <c r="S7016" i="1"/>
  <c r="R7014" i="1"/>
  <c r="S7015" i="1"/>
  <c r="S6919" i="1"/>
  <c r="S6920" i="1"/>
  <c r="R6918" i="1"/>
  <c r="E8867" i="1"/>
  <c r="E7908" i="1"/>
  <c r="E7907" i="1"/>
  <c r="S7305" i="1"/>
  <c r="Q7305" i="1"/>
  <c r="Q7113" i="1"/>
  <c r="S7113" i="1"/>
  <c r="E5892" i="1"/>
  <c r="E9012" i="1"/>
  <c r="E8147" i="1"/>
  <c r="Q8169" i="1"/>
  <c r="S8169" i="1"/>
  <c r="Q7687" i="1"/>
  <c r="Q7688" i="1"/>
  <c r="P7686" i="1"/>
  <c r="S7496" i="1"/>
  <c r="R7494" i="1"/>
  <c r="S7495" i="1"/>
  <c r="S7112" i="1"/>
  <c r="R7110" i="1"/>
  <c r="S7111" i="1"/>
  <c r="E7188" i="1"/>
  <c r="E7187" i="1"/>
  <c r="R6776" i="1"/>
  <c r="Q6774" i="1"/>
  <c r="R6775" i="1"/>
  <c r="R6678" i="1"/>
  <c r="S6679" i="1"/>
  <c r="S6680" i="1"/>
  <c r="E6659" i="1"/>
  <c r="R8406" i="1"/>
  <c r="S8407" i="1"/>
  <c r="S8408" i="1"/>
  <c r="S8264" i="1"/>
  <c r="R8262" i="1"/>
  <c r="S8263" i="1"/>
  <c r="Q7881" i="1"/>
  <c r="S7881" i="1"/>
  <c r="R7543" i="1"/>
  <c r="Q7542" i="1"/>
  <c r="R7544" i="1"/>
  <c r="E7572" i="1"/>
  <c r="E7571" i="1"/>
  <c r="Q7401" i="1"/>
  <c r="S7401" i="1"/>
  <c r="R7352" i="1"/>
  <c r="R7351" i="1"/>
  <c r="Q7350" i="1"/>
  <c r="E7043" i="1"/>
  <c r="E5364" i="1"/>
  <c r="E8723" i="1"/>
  <c r="E8483" i="1"/>
  <c r="E6564" i="1"/>
  <c r="E6372" i="1"/>
  <c r="S8167" i="1"/>
  <c r="S8168" i="1"/>
  <c r="R8166" i="1"/>
  <c r="S7977" i="1"/>
  <c r="Q7977" i="1"/>
  <c r="S7879" i="1"/>
  <c r="R7878" i="1"/>
  <c r="S7880" i="1"/>
  <c r="S7400" i="1"/>
  <c r="S7399" i="1"/>
  <c r="R7398" i="1"/>
  <c r="Q7209" i="1"/>
  <c r="S7209" i="1"/>
  <c r="E7092" i="1"/>
  <c r="E7091" i="1"/>
  <c r="S7017" i="1"/>
  <c r="Q7017" i="1"/>
  <c r="S6729" i="1"/>
  <c r="Q6729" i="1"/>
  <c r="S6631" i="1"/>
  <c r="S6632" i="1"/>
  <c r="R6630" i="1"/>
  <c r="S8792" i="1"/>
  <c r="R8790" i="1"/>
  <c r="S8791" i="1"/>
  <c r="S8455" i="1"/>
  <c r="S8456" i="1"/>
  <c r="R8454" i="1"/>
  <c r="E6515" i="1"/>
  <c r="Q6390" i="1"/>
  <c r="R6392" i="1"/>
  <c r="R6391" i="1"/>
  <c r="S6249" i="1"/>
  <c r="Q6249" i="1"/>
  <c r="E9540" i="1"/>
  <c r="E5507" i="1"/>
  <c r="E8916" i="1"/>
  <c r="E8915" i="1"/>
  <c r="R8839" i="1"/>
  <c r="R8840" i="1"/>
  <c r="Q8838" i="1"/>
  <c r="E8484" i="1"/>
  <c r="S6343" i="1"/>
  <c r="S6344" i="1"/>
  <c r="R6342" i="1"/>
  <c r="S6153" i="1"/>
  <c r="Q6153" i="1"/>
  <c r="S6439" i="1"/>
  <c r="S6440" i="1"/>
  <c r="R6438" i="1"/>
  <c r="S6105" i="1"/>
  <c r="Q6105" i="1"/>
  <c r="S8744" i="1"/>
  <c r="S8743" i="1"/>
  <c r="R8742" i="1"/>
  <c r="E9492" i="1"/>
  <c r="E9348" i="1"/>
  <c r="E5267" i="1"/>
  <c r="E8771" i="1"/>
  <c r="S8887" i="1"/>
  <c r="S8888" i="1"/>
  <c r="R8886" i="1"/>
  <c r="E8675" i="1"/>
  <c r="Q8648" i="1"/>
  <c r="P8646" i="1"/>
  <c r="Q8647" i="1"/>
  <c r="E8676" i="1"/>
  <c r="Q8457" i="1"/>
  <c r="S8457" i="1"/>
  <c r="Q6393" i="1"/>
  <c r="S6393" i="1"/>
  <c r="E5988" i="1"/>
  <c r="E5987" i="1"/>
  <c r="S6537" i="1"/>
  <c r="Q6537" i="1"/>
  <c r="P6102" i="1"/>
  <c r="Q6103" i="1"/>
  <c r="Q6104" i="1"/>
  <c r="E5891" i="1"/>
  <c r="S6584" i="1"/>
  <c r="S6583" i="1"/>
  <c r="R6582" i="1"/>
  <c r="S6345" i="1"/>
  <c r="Q6345" i="1"/>
  <c r="E9684" i="1"/>
  <c r="E8820" i="1"/>
  <c r="E8628" i="1"/>
  <c r="E8579" i="1"/>
  <c r="E8531" i="1"/>
  <c r="E8532" i="1"/>
  <c r="Q8598" i="1"/>
  <c r="R8600" i="1"/>
  <c r="R8599" i="1"/>
  <c r="S6296" i="1"/>
  <c r="R6294" i="1"/>
  <c r="S6295" i="1"/>
  <c r="Q6534" i="1"/>
  <c r="R6535" i="1"/>
  <c r="R6536" i="1"/>
  <c r="E6179" i="1"/>
  <c r="R6056" i="1"/>
  <c r="Q6054" i="1"/>
  <c r="R6055" i="1"/>
  <c r="E6419" i="1"/>
  <c r="E5555" i="1"/>
  <c r="E5554" i="1" s="1"/>
  <c r="S8695" i="1"/>
  <c r="S8696" i="1"/>
  <c r="R8694" i="1"/>
  <c r="R6007" i="1"/>
  <c r="Q6006" i="1"/>
  <c r="R6008" i="1"/>
  <c r="E4980" i="1"/>
  <c r="E8724" i="1"/>
  <c r="Q8504" i="1"/>
  <c r="Q8503" i="1"/>
  <c r="P8502" i="1"/>
  <c r="S6248" i="1"/>
  <c r="R6246" i="1"/>
  <c r="S6247" i="1"/>
  <c r="R6152" i="1"/>
  <c r="Q6150" i="1"/>
  <c r="R6151" i="1"/>
  <c r="E5604" i="1"/>
  <c r="S8889" i="1"/>
  <c r="Q8889" i="1"/>
  <c r="Q8649" i="1"/>
  <c r="S8649" i="1"/>
  <c r="S5961" i="1"/>
  <c r="Q5961" i="1"/>
  <c r="R6199" i="1"/>
  <c r="Q6198" i="1"/>
  <c r="R6200" i="1"/>
  <c r="E6227" i="1"/>
  <c r="R5958" i="1"/>
  <c r="S5959" i="1"/>
  <c r="S5960" i="1"/>
  <c r="E6036" i="1"/>
  <c r="E6035" i="1"/>
  <c r="E9107" i="1"/>
  <c r="E5076" i="1"/>
  <c r="S8793" i="1"/>
  <c r="Q8793" i="1"/>
  <c r="S8745" i="1"/>
  <c r="Q8745" i="1"/>
  <c r="Q8601" i="1"/>
  <c r="S8601" i="1"/>
  <c r="R6487" i="1"/>
  <c r="Q6486" i="1"/>
  <c r="R6488" i="1"/>
  <c r="S6441" i="1"/>
  <c r="Q6441" i="1"/>
  <c r="S5480" i="1"/>
  <c r="S5479" i="1"/>
  <c r="Q5529" i="1"/>
  <c r="S5529" i="1"/>
  <c r="D569" i="1"/>
  <c r="D3116" i="1"/>
  <c r="E8963" i="1"/>
  <c r="Q5574" i="1"/>
  <c r="R5575" i="1"/>
  <c r="R5576" i="1"/>
  <c r="S5288" i="1"/>
  <c r="R5286" i="1"/>
  <c r="S5287" i="1"/>
  <c r="S5336" i="1"/>
  <c r="S5335" i="1"/>
  <c r="R5334" i="1"/>
  <c r="Q5672" i="1"/>
  <c r="Q5671" i="1"/>
  <c r="P5670" i="1"/>
  <c r="E5940" i="1"/>
  <c r="E5939" i="1"/>
  <c r="Q5865" i="1"/>
  <c r="S5865" i="1"/>
  <c r="E5460" i="1"/>
  <c r="E5459" i="1"/>
  <c r="E8964" i="1"/>
  <c r="E9732" i="1"/>
  <c r="Q5910" i="1"/>
  <c r="R5911" i="1"/>
  <c r="R5912" i="1"/>
  <c r="R5430" i="1"/>
  <c r="S5431" i="1"/>
  <c r="S5432" i="1"/>
  <c r="R5479" i="1"/>
  <c r="R5480" i="1"/>
  <c r="Q5478" i="1"/>
  <c r="Q5238" i="1"/>
  <c r="R5239" i="1"/>
  <c r="R5240" i="1"/>
  <c r="S5143" i="1"/>
  <c r="S5144" i="1"/>
  <c r="R5142" i="1"/>
  <c r="E4979" i="1"/>
  <c r="E9203" i="1"/>
  <c r="E9683" i="1"/>
  <c r="E9635" i="1"/>
  <c r="S5817" i="1"/>
  <c r="Q5817" i="1"/>
  <c r="S5624" i="1"/>
  <c r="R5622" i="1"/>
  <c r="S5623" i="1"/>
  <c r="Q5528" i="1"/>
  <c r="P5526" i="1"/>
  <c r="Q5527" i="1"/>
  <c r="Q5337" i="1"/>
  <c r="S5337" i="1"/>
  <c r="E5075" i="1"/>
  <c r="R4951" i="1"/>
  <c r="R4952" i="1"/>
  <c r="Q4950" i="1"/>
  <c r="R4807" i="1"/>
  <c r="R4808" i="1"/>
  <c r="Q4806" i="1"/>
  <c r="S5096" i="1"/>
  <c r="R5094" i="1"/>
  <c r="S5095" i="1"/>
  <c r="S5769" i="1"/>
  <c r="Q5769" i="1"/>
  <c r="E5748" i="1"/>
  <c r="S5577" i="1"/>
  <c r="Q5577" i="1"/>
  <c r="Q4854" i="1"/>
  <c r="R4855" i="1"/>
  <c r="R4856" i="1"/>
  <c r="E5651" i="1"/>
  <c r="E5652" i="1"/>
  <c r="R5048" i="1"/>
  <c r="Q5046" i="1"/>
  <c r="R5047" i="1"/>
  <c r="S9799" i="1"/>
  <c r="E9395" i="1"/>
  <c r="S5768" i="1"/>
  <c r="S5767" i="1"/>
  <c r="R5766" i="1"/>
  <c r="Q5814" i="1"/>
  <c r="R5815" i="1"/>
  <c r="R5816" i="1"/>
  <c r="S5145" i="1"/>
  <c r="Q5145" i="1"/>
  <c r="R4904" i="1"/>
  <c r="R4903" i="1"/>
  <c r="Q4902" i="1"/>
  <c r="Q5001" i="1"/>
  <c r="S5001" i="1"/>
  <c r="D427" i="1"/>
  <c r="D2293" i="1"/>
  <c r="D2390" i="1"/>
  <c r="S5913" i="1"/>
  <c r="Q5913" i="1"/>
  <c r="Q5863" i="1"/>
  <c r="Q5864" i="1"/>
  <c r="P5862" i="1"/>
  <c r="R5191" i="1"/>
  <c r="R5192" i="1"/>
  <c r="Q5190" i="1"/>
  <c r="S5000" i="1"/>
  <c r="S4999" i="1"/>
  <c r="R4998" i="1"/>
  <c r="E4835" i="1"/>
  <c r="E4834" i="1" s="1"/>
  <c r="E9251" i="1"/>
  <c r="E9252" i="1"/>
  <c r="E9636" i="1"/>
  <c r="S9415" i="1"/>
  <c r="E9059" i="1"/>
  <c r="E9060" i="1"/>
  <c r="R9030" i="1"/>
  <c r="S9032" i="1"/>
  <c r="S9031" i="1"/>
  <c r="Q9798" i="1"/>
  <c r="P9798" i="1" s="1"/>
  <c r="R9414" i="1"/>
  <c r="Q9414" i="1" s="1"/>
  <c r="Q9270" i="1"/>
  <c r="R9271" i="1"/>
  <c r="R9272" i="1"/>
  <c r="Q9225" i="1"/>
  <c r="S9225" i="1"/>
  <c r="S9033" i="1"/>
  <c r="Q9033" i="1"/>
  <c r="S8985" i="1"/>
  <c r="Q8985" i="1"/>
  <c r="S9176" i="1"/>
  <c r="R9174" i="1"/>
  <c r="S9175" i="1"/>
  <c r="E9396" i="1"/>
  <c r="S9224" i="1"/>
  <c r="R9222" i="1"/>
  <c r="S9223" i="1"/>
  <c r="E9108" i="1"/>
  <c r="Q9417" i="1"/>
  <c r="S9800" i="1"/>
  <c r="E9300" i="1"/>
  <c r="E9299" i="1"/>
  <c r="Q9177" i="1"/>
  <c r="S9177" i="1"/>
  <c r="R9127" i="1"/>
  <c r="S9512" i="1"/>
  <c r="R9510" i="1"/>
  <c r="S9511" i="1"/>
  <c r="S8983" i="1"/>
  <c r="R8982" i="1"/>
  <c r="S8984" i="1"/>
  <c r="D3834" i="1"/>
  <c r="S9607" i="1"/>
  <c r="R9606" i="1"/>
  <c r="R9608" i="1" s="1"/>
  <c r="E9156" i="1"/>
  <c r="E9155" i="1"/>
  <c r="S8936" i="1"/>
  <c r="S8935" i="1"/>
  <c r="R8934" i="1"/>
  <c r="E9444" i="1"/>
  <c r="D809" i="1"/>
  <c r="D3309" i="1"/>
  <c r="D469" i="1"/>
  <c r="D901" i="1"/>
  <c r="D3593" i="1"/>
  <c r="E9443" i="1"/>
  <c r="S9465" i="1"/>
  <c r="Q9465" i="1"/>
  <c r="D423" i="1"/>
  <c r="D3501" i="1"/>
  <c r="Q9750" i="1"/>
  <c r="P9750" i="1" s="1"/>
  <c r="S9704" i="1"/>
  <c r="D86" i="1"/>
  <c r="D477" i="1"/>
  <c r="D717" i="1"/>
  <c r="D3639" i="1"/>
  <c r="E9588" i="1"/>
  <c r="E9587" i="1"/>
  <c r="Q9319" i="1"/>
  <c r="P9318" i="1"/>
  <c r="Q9320" i="1"/>
  <c r="S9561" i="1"/>
  <c r="Q9561" i="1"/>
  <c r="D377" i="1"/>
  <c r="D709" i="1"/>
  <c r="D3401" i="1"/>
  <c r="E9779" i="1"/>
  <c r="Q9654" i="1"/>
  <c r="R9655" i="1"/>
  <c r="R9656" i="1"/>
  <c r="Q9513" i="1"/>
  <c r="S9513" i="1"/>
  <c r="R9367" i="1"/>
  <c r="Q9366" i="1"/>
  <c r="R9368" i="1"/>
  <c r="S9464" i="1"/>
  <c r="R9462" i="1"/>
  <c r="S9463" i="1"/>
  <c r="D132" i="1"/>
  <c r="D285" i="1"/>
  <c r="D3547" i="1"/>
  <c r="D234" i="1"/>
  <c r="D757" i="1"/>
  <c r="D1046" i="1"/>
  <c r="D2581" i="1"/>
  <c r="D4267" i="1"/>
  <c r="D4458" i="1"/>
  <c r="D4596" i="1"/>
  <c r="D4604" i="1"/>
  <c r="S4759" i="1"/>
  <c r="R9799" i="1"/>
  <c r="S9751" i="1"/>
  <c r="S9752" i="1"/>
  <c r="E9780" i="1"/>
  <c r="S9559" i="1"/>
  <c r="R9558" i="1"/>
  <c r="S9560" i="1"/>
  <c r="D1961" i="1"/>
  <c r="D2253" i="1"/>
  <c r="D2773" i="1"/>
  <c r="D3019" i="1"/>
  <c r="D1818" i="1"/>
  <c r="D2156" i="1"/>
  <c r="D2538" i="1"/>
  <c r="D2630" i="1"/>
  <c r="D2676" i="1"/>
  <c r="D2684" i="1"/>
  <c r="D2730" i="1"/>
  <c r="D3398" i="1"/>
  <c r="D3544" i="1"/>
  <c r="D3636" i="1"/>
  <c r="D3644" i="1"/>
  <c r="D3690" i="1"/>
  <c r="D3828" i="1"/>
  <c r="D3836" i="1"/>
  <c r="D3928" i="1"/>
  <c r="D4028" i="1"/>
  <c r="D4365" i="1"/>
  <c r="D1723" i="1"/>
  <c r="D1869" i="1"/>
  <c r="D2245" i="1"/>
  <c r="D2393" i="1"/>
  <c r="D2781" i="1"/>
  <c r="D3065" i="1"/>
  <c r="D4507" i="1"/>
  <c r="D4745" i="1"/>
  <c r="D4217" i="1"/>
  <c r="D4268" i="1"/>
  <c r="R9896" i="1"/>
  <c r="E9876" i="1"/>
  <c r="D1332" i="1"/>
  <c r="D1769" i="1"/>
  <c r="D2107" i="1"/>
  <c r="D2345" i="1"/>
  <c r="S9896" i="1"/>
  <c r="R9895" i="1"/>
  <c r="Q9705" i="1"/>
  <c r="S9705" i="1"/>
  <c r="D1677" i="1"/>
  <c r="D1861" i="1"/>
  <c r="D2199" i="1"/>
  <c r="D2973" i="1"/>
  <c r="D4405" i="1"/>
  <c r="D4461" i="1"/>
  <c r="D4553" i="1"/>
  <c r="D2007" i="1"/>
  <c r="D2388" i="1"/>
  <c r="D2681" i="1"/>
  <c r="D3165" i="1"/>
  <c r="D4316" i="1"/>
  <c r="S9895" i="1"/>
  <c r="E9828" i="1"/>
  <c r="R9752" i="1"/>
  <c r="D2589" i="1"/>
  <c r="D2965" i="1"/>
  <c r="D4362" i="1"/>
  <c r="D1674" i="1"/>
  <c r="D2058" i="1"/>
  <c r="D2342" i="1"/>
  <c r="D3062" i="1"/>
  <c r="D3162" i="1"/>
  <c r="E9971" i="1"/>
  <c r="E9875" i="1"/>
  <c r="D2920" i="1"/>
  <c r="D3012" i="1"/>
  <c r="D3112" i="1"/>
  <c r="D3208" i="1"/>
  <c r="D3254" i="1"/>
  <c r="D3020" i="1"/>
  <c r="Q9753" i="1"/>
  <c r="S9753" i="1"/>
  <c r="D2005" i="1"/>
  <c r="E9827" i="1"/>
  <c r="D3356" i="1"/>
  <c r="D3932" i="1"/>
  <c r="D4170" i="1"/>
  <c r="D3305" i="1"/>
  <c r="D3789" i="1"/>
  <c r="D3973" i="1"/>
  <c r="D3981" i="1"/>
  <c r="D4173" i="1"/>
  <c r="D4310" i="1"/>
  <c r="D4356" i="1"/>
  <c r="D4364" i="1"/>
  <c r="D4501" i="1"/>
  <c r="D4509" i="1"/>
  <c r="D4701" i="1"/>
  <c r="D3302" i="1"/>
  <c r="D4410" i="1"/>
  <c r="D4453" i="1"/>
  <c r="D2727" i="1"/>
  <c r="Q9801" i="1"/>
  <c r="S9801" i="1"/>
  <c r="D1864" i="1"/>
  <c r="D2102" i="1"/>
  <c r="D2340" i="1"/>
  <c r="D3590" i="1"/>
  <c r="E4790" i="1"/>
  <c r="E9924" i="1"/>
  <c r="D3548" i="1"/>
  <c r="D3978" i="1"/>
  <c r="D763" i="1"/>
  <c r="D3640" i="1"/>
  <c r="D1190" i="1"/>
  <c r="D2539" i="1"/>
  <c r="D3261" i="1"/>
  <c r="D3829" i="1"/>
  <c r="D1627" i="1"/>
  <c r="D1765" i="1"/>
  <c r="D2877" i="1"/>
  <c r="D141" i="1"/>
  <c r="D276" i="1"/>
  <c r="D324" i="1"/>
  <c r="D424" i="1"/>
  <c r="D618" i="1"/>
  <c r="D756" i="1"/>
  <c r="D764" i="1"/>
  <c r="D810" i="1"/>
  <c r="D856" i="1"/>
  <c r="D948" i="1"/>
  <c r="D956" i="1"/>
  <c r="D1002" i="1"/>
  <c r="D1045" i="1"/>
  <c r="D1093" i="1"/>
  <c r="D1101" i="1"/>
  <c r="D1147" i="1"/>
  <c r="D1339" i="1"/>
  <c r="D1385" i="1"/>
  <c r="D1676" i="1"/>
  <c r="D1722" i="1"/>
  <c r="D2060" i="1"/>
  <c r="D2244" i="1"/>
  <c r="D2252" i="1"/>
  <c r="D2397" i="1"/>
  <c r="D2488" i="1"/>
  <c r="D2580" i="1"/>
  <c r="D2588" i="1"/>
  <c r="D2726" i="1"/>
  <c r="D2772" i="1"/>
  <c r="D4024" i="1"/>
  <c r="D1428" i="1"/>
  <c r="D1581" i="1"/>
  <c r="D1719" i="1"/>
  <c r="D3253" i="1"/>
  <c r="D3259" i="1"/>
  <c r="D3835" i="1"/>
  <c r="E9972" i="1"/>
  <c r="E9923" i="1"/>
  <c r="D1382" i="1"/>
  <c r="D1819" i="1"/>
  <c r="D2869" i="1"/>
  <c r="D4309" i="1"/>
  <c r="R9846" i="1"/>
  <c r="S9847" i="1"/>
  <c r="S9848" i="1"/>
  <c r="D1236" i="1"/>
  <c r="D1436" i="1"/>
  <c r="D2056" i="1"/>
  <c r="D3207" i="1"/>
  <c r="D181" i="1"/>
  <c r="D278" i="1"/>
  <c r="D523" i="1"/>
  <c r="D758" i="1"/>
  <c r="D1816" i="1"/>
  <c r="D4597" i="1"/>
  <c r="S9849" i="1"/>
  <c r="Q9849" i="1"/>
  <c r="D90" i="1"/>
  <c r="D228" i="1"/>
  <c r="D621" i="1"/>
  <c r="D1963" i="1"/>
  <c r="D85" i="1"/>
  <c r="D93" i="1"/>
  <c r="D185" i="1"/>
  <c r="D231" i="1"/>
  <c r="D330" i="1"/>
  <c r="D376" i="1"/>
  <c r="D422" i="1"/>
  <c r="D616" i="1"/>
  <c r="D662" i="1"/>
  <c r="D708" i="1"/>
  <c r="D908" i="1"/>
  <c r="D954" i="1"/>
  <c r="D1048" i="1"/>
  <c r="D1053" i="1"/>
  <c r="D1820" i="1"/>
  <c r="D2150" i="1"/>
  <c r="D2196" i="1"/>
  <c r="D2250" i="1"/>
  <c r="D2296" i="1"/>
  <c r="D2532" i="1"/>
  <c r="D2632" i="1"/>
  <c r="D2732" i="1"/>
  <c r="D2821" i="1"/>
  <c r="D2829" i="1"/>
  <c r="D3205" i="1"/>
  <c r="D3453" i="1"/>
  <c r="D3499" i="1"/>
  <c r="D3545" i="1"/>
  <c r="D3591" i="1"/>
  <c r="D3637" i="1"/>
  <c r="D3645" i="1"/>
  <c r="D4215" i="1"/>
  <c r="D4317" i="1"/>
  <c r="D4363" i="1"/>
  <c r="D4508" i="1"/>
  <c r="D4746" i="1"/>
  <c r="D236" i="1"/>
  <c r="D2683" i="1"/>
  <c r="D2780" i="1"/>
  <c r="D2964" i="1"/>
  <c r="D3788" i="1"/>
  <c r="D4213" i="1"/>
  <c r="Q9897" i="1"/>
  <c r="S9897" i="1"/>
  <c r="D713" i="1"/>
  <c r="D813" i="1"/>
  <c r="D1005" i="1"/>
  <c r="D1533" i="1"/>
  <c r="D2918" i="1"/>
  <c r="D3496" i="1"/>
  <c r="D2436" i="1"/>
  <c r="D2584" i="1"/>
  <c r="D2919" i="1"/>
  <c r="D3111" i="1"/>
  <c r="P9894" i="1"/>
  <c r="Q9896" i="1"/>
  <c r="Q9895" i="1"/>
  <c r="D1334" i="1"/>
  <c r="D1625" i="1"/>
  <c r="D1917" i="1"/>
  <c r="D2055" i="1"/>
  <c r="D2637" i="1"/>
  <c r="D2972" i="1"/>
  <c r="D3304" i="1"/>
  <c r="D4118" i="1"/>
  <c r="D4413" i="1"/>
  <c r="E4788" i="1"/>
  <c r="D280" i="1"/>
  <c r="D136" i="1"/>
  <c r="D519" i="1"/>
  <c r="D2729" i="1"/>
  <c r="D3588" i="1"/>
  <c r="D3980" i="1"/>
  <c r="D4072" i="1"/>
  <c r="D4605" i="1"/>
  <c r="D564" i="1"/>
  <c r="Q9945" i="1"/>
  <c r="S9945" i="1"/>
  <c r="D381" i="1"/>
  <c r="D613" i="1"/>
  <c r="D951" i="1"/>
  <c r="D1380" i="1"/>
  <c r="D2009" i="1"/>
  <c r="D4026" i="1"/>
  <c r="D378" i="1"/>
  <c r="D470" i="1"/>
  <c r="D2006" i="1"/>
  <c r="D3685" i="1"/>
  <c r="D4265" i="1"/>
  <c r="D2297" i="1"/>
  <c r="D2391" i="1"/>
  <c r="D2533" i="1"/>
  <c r="D3068" i="1"/>
  <c r="D4168" i="1"/>
  <c r="D4649" i="1"/>
  <c r="D138" i="1"/>
  <c r="D283" i="1"/>
  <c r="D329" i="1"/>
  <c r="D421" i="1"/>
  <c r="D429" i="1"/>
  <c r="D475" i="1"/>
  <c r="D661" i="1"/>
  <c r="D669" i="1"/>
  <c r="D715" i="1"/>
  <c r="D761" i="1"/>
  <c r="D853" i="1"/>
  <c r="D861" i="1"/>
  <c r="D953" i="1"/>
  <c r="D1047" i="1"/>
  <c r="D1052" i="1"/>
  <c r="D1195" i="1"/>
  <c r="D1333" i="1"/>
  <c r="D1341" i="1"/>
  <c r="D1532" i="1"/>
  <c r="D1670" i="1"/>
  <c r="D1716" i="1"/>
  <c r="D1916" i="1"/>
  <c r="D1962" i="1"/>
  <c r="D2154" i="1"/>
  <c r="D2200" i="1"/>
  <c r="D2246" i="1"/>
  <c r="D2292" i="1"/>
  <c r="D2439" i="1"/>
  <c r="D2444" i="1"/>
  <c r="D2490" i="1"/>
  <c r="D2536" i="1"/>
  <c r="D2628" i="1"/>
  <c r="D2636" i="1"/>
  <c r="D2825" i="1"/>
  <c r="D2925" i="1"/>
  <c r="D2971" i="1"/>
  <c r="D3017" i="1"/>
  <c r="D3117" i="1"/>
  <c r="D3925" i="1"/>
  <c r="D3933" i="1"/>
  <c r="D4071" i="1"/>
  <c r="D4125" i="1"/>
  <c r="D4460" i="1"/>
  <c r="D4506" i="1"/>
  <c r="D4552" i="1"/>
  <c r="D10070" i="1"/>
  <c r="D1621" i="1"/>
  <c r="D1867" i="1"/>
  <c r="D2105" i="1"/>
  <c r="E2443" i="1"/>
  <c r="D3160" i="1"/>
  <c r="D3638" i="1"/>
  <c r="D3976" i="1"/>
  <c r="D4076" i="1"/>
  <c r="D4603" i="1"/>
  <c r="D1527" i="1"/>
  <c r="D2966" i="1"/>
  <c r="E4787" i="1"/>
  <c r="D327" i="1"/>
  <c r="D373" i="1"/>
  <c r="D759" i="1"/>
  <c r="D905" i="1"/>
  <c r="D1096" i="1"/>
  <c r="D1530" i="1"/>
  <c r="D3355" i="1"/>
  <c r="D4696" i="1"/>
  <c r="D1629" i="1"/>
  <c r="D2151" i="1"/>
  <c r="D2396" i="1"/>
  <c r="D2633" i="1"/>
  <c r="D3592" i="1"/>
  <c r="D3930" i="1"/>
  <c r="D4122" i="1"/>
  <c r="D10075" i="1"/>
  <c r="R9942" i="1"/>
  <c r="S9943" i="1"/>
  <c r="S9944" i="1"/>
  <c r="E279" i="1"/>
  <c r="D1000" i="1"/>
  <c r="E1239" i="1"/>
  <c r="D1579" i="1"/>
  <c r="D1384" i="1"/>
  <c r="D1721" i="1"/>
  <c r="D1767" i="1"/>
  <c r="D1813" i="1"/>
  <c r="D1821" i="1"/>
  <c r="D2251" i="1"/>
  <c r="D2343" i="1"/>
  <c r="D2541" i="1"/>
  <c r="D3060" i="1"/>
  <c r="D3252" i="1"/>
  <c r="D3500" i="1"/>
  <c r="D3692" i="1"/>
  <c r="D3784" i="1"/>
  <c r="D4261" i="1"/>
  <c r="D3159" i="1"/>
  <c r="D3691" i="1"/>
  <c r="D3737" i="1"/>
  <c r="D3783" i="1"/>
  <c r="D4456" i="1"/>
  <c r="D10074" i="1"/>
  <c r="E4794" i="1"/>
  <c r="D1915" i="1"/>
  <c r="D2202" i="1"/>
  <c r="D2294" i="1"/>
  <c r="D2824" i="1"/>
  <c r="D3448" i="1"/>
  <c r="D4454" i="1"/>
  <c r="D4600" i="1"/>
  <c r="D4646" i="1"/>
  <c r="D10077" i="1"/>
  <c r="D1288" i="1"/>
  <c r="E1435" i="1"/>
  <c r="D1434" i="1"/>
  <c r="D1477" i="1"/>
  <c r="D1525" i="1"/>
  <c r="D1814" i="1"/>
  <c r="E2967" i="1"/>
  <c r="D3015" i="1"/>
  <c r="D3069" i="1"/>
  <c r="E3164" i="1"/>
  <c r="D3163" i="1"/>
  <c r="E3259" i="1"/>
  <c r="D4171" i="1"/>
  <c r="D1911" i="1"/>
  <c r="D180" i="1"/>
  <c r="D277" i="1"/>
  <c r="D333" i="1"/>
  <c r="E2636" i="1"/>
  <c r="D88" i="1"/>
  <c r="E184" i="1"/>
  <c r="D325" i="1"/>
  <c r="D471" i="1"/>
  <c r="D517" i="1"/>
  <c r="D665" i="1"/>
  <c r="D857" i="1"/>
  <c r="D949" i="1"/>
  <c r="D2921" i="1"/>
  <c r="D2967" i="1"/>
  <c r="D3831" i="1"/>
  <c r="D1965" i="1"/>
  <c r="E2055" i="1"/>
  <c r="D903" i="1"/>
  <c r="E2972" i="1"/>
  <c r="D3402" i="1"/>
  <c r="D3594" i="1"/>
  <c r="D3686" i="1"/>
  <c r="D1865" i="1"/>
  <c r="D134" i="1"/>
  <c r="D188" i="1"/>
  <c r="D282" i="1"/>
  <c r="D425" i="1"/>
  <c r="D525" i="1"/>
  <c r="D619" i="1"/>
  <c r="D2389" i="1"/>
  <c r="D2582" i="1"/>
  <c r="D2725" i="1"/>
  <c r="D4747" i="1"/>
  <c r="D567" i="1"/>
  <c r="E44" i="1"/>
  <c r="D91" i="1"/>
  <c r="D137" i="1"/>
  <c r="E187" i="1"/>
  <c r="D186" i="1"/>
  <c r="D229" i="1"/>
  <c r="D328" i="1"/>
  <c r="D428" i="1"/>
  <c r="D614" i="1"/>
  <c r="D660" i="1"/>
  <c r="D714" i="1"/>
  <c r="D852" i="1"/>
  <c r="D860" i="1"/>
  <c r="D906" i="1"/>
  <c r="D957" i="1"/>
  <c r="D1003" i="1"/>
  <c r="D1189" i="1"/>
  <c r="D1237" i="1"/>
  <c r="D1245" i="1"/>
  <c r="D1286" i="1"/>
  <c r="D1429" i="1"/>
  <c r="D1528" i="1"/>
  <c r="D1620" i="1"/>
  <c r="D1766" i="1"/>
  <c r="D1812" i="1"/>
  <c r="D1817" i="1"/>
  <c r="D1860" i="1"/>
  <c r="E1864" i="1"/>
  <c r="D1868" i="1"/>
  <c r="D1914" i="1"/>
  <c r="D2052" i="1"/>
  <c r="D2103" i="1"/>
  <c r="D2149" i="1"/>
  <c r="D2157" i="1"/>
  <c r="D2203" i="1"/>
  <c r="D2249" i="1"/>
  <c r="D2437" i="1"/>
  <c r="D2485" i="1"/>
  <c r="D2493" i="1"/>
  <c r="D2631" i="1"/>
  <c r="D2677" i="1"/>
  <c r="D2682" i="1"/>
  <c r="D2876" i="1"/>
  <c r="D2924" i="1"/>
  <c r="D2970" i="1"/>
  <c r="D3303" i="1"/>
  <c r="D3308" i="1"/>
  <c r="D3397" i="1"/>
  <c r="D3405" i="1"/>
  <c r="D3451" i="1"/>
  <c r="D3543" i="1"/>
  <c r="D3589" i="1"/>
  <c r="D3643" i="1"/>
  <c r="D3689" i="1"/>
  <c r="D3735" i="1"/>
  <c r="D3786" i="1"/>
  <c r="D4023" i="1"/>
  <c r="D4069" i="1"/>
  <c r="D4077" i="1"/>
  <c r="D4214" i="1"/>
  <c r="D4404" i="1"/>
  <c r="D4409" i="1"/>
  <c r="D4452" i="1"/>
  <c r="D4457" i="1"/>
  <c r="D4500" i="1"/>
  <c r="D4505" i="1"/>
  <c r="D4551" i="1"/>
  <c r="D4648" i="1"/>
  <c r="D4742" i="1"/>
  <c r="D4269" i="1"/>
  <c r="D4502" i="1"/>
  <c r="D4599" i="1"/>
  <c r="E668" i="1"/>
  <c r="E3543" i="1"/>
  <c r="D568" i="1"/>
  <c r="D571" i="1"/>
  <c r="D89" i="1"/>
  <c r="E139" i="1"/>
  <c r="D189" i="1"/>
  <c r="D235" i="1"/>
  <c r="D326" i="1"/>
  <c r="D380" i="1"/>
  <c r="D426" i="1"/>
  <c r="D472" i="1"/>
  <c r="D518" i="1"/>
  <c r="D612" i="1"/>
  <c r="D666" i="1"/>
  <c r="D804" i="1"/>
  <c r="D812" i="1"/>
  <c r="D858" i="1"/>
  <c r="D1146" i="1"/>
  <c r="D1197" i="1"/>
  <c r="D1243" i="1"/>
  <c r="D1289" i="1"/>
  <c r="D1381" i="1"/>
  <c r="D1435" i="1"/>
  <c r="D1526" i="1"/>
  <c r="D1672" i="1"/>
  <c r="D1718" i="1"/>
  <c r="D1764" i="1"/>
  <c r="D1772" i="1"/>
  <c r="D1815" i="1"/>
  <c r="D1866" i="1"/>
  <c r="D1912" i="1"/>
  <c r="D2004" i="1"/>
  <c r="D2012" i="1"/>
  <c r="D2101" i="1"/>
  <c r="D2155" i="1"/>
  <c r="D2201" i="1"/>
  <c r="D2247" i="1"/>
  <c r="D2347" i="1"/>
  <c r="D2445" i="1"/>
  <c r="D2731" i="1"/>
  <c r="D2820" i="1"/>
  <c r="D2828" i="1"/>
  <c r="D2874" i="1"/>
  <c r="D2922" i="1"/>
  <c r="D3016" i="1"/>
  <c r="D3113" i="1"/>
  <c r="D3164" i="1"/>
  <c r="D3258" i="1"/>
  <c r="D3301" i="1"/>
  <c r="D3306" i="1"/>
  <c r="D3349" i="1"/>
  <c r="D3357" i="1"/>
  <c r="D3403" i="1"/>
  <c r="D3449" i="1"/>
  <c r="D3549" i="1"/>
  <c r="D3595" i="1"/>
  <c r="D3641" i="1"/>
  <c r="D3741" i="1"/>
  <c r="D3832" i="1"/>
  <c r="D3837" i="1"/>
  <c r="D3975" i="1"/>
  <c r="D4021" i="1"/>
  <c r="D4029" i="1"/>
  <c r="D4075" i="1"/>
  <c r="D4121" i="1"/>
  <c r="D4167" i="1"/>
  <c r="D4172" i="1"/>
  <c r="D4212" i="1"/>
  <c r="D4308" i="1"/>
  <c r="D4313" i="1"/>
  <c r="D4359" i="1"/>
  <c r="D4692" i="1"/>
  <c r="D4697" i="1"/>
  <c r="D4740" i="1"/>
  <c r="R4759" i="1"/>
  <c r="D84" i="1"/>
  <c r="E520" i="1"/>
  <c r="D1141" i="1"/>
  <c r="D1149" i="1"/>
  <c r="D1238" i="1"/>
  <c r="D1284" i="1"/>
  <c r="E1335" i="1"/>
  <c r="E1960" i="1"/>
  <c r="E2011" i="1"/>
  <c r="D2053" i="1"/>
  <c r="D2777" i="1"/>
  <c r="D2823" i="1"/>
  <c r="D4357" i="1"/>
  <c r="E4699" i="1"/>
  <c r="D4312" i="1"/>
  <c r="D4548" i="1"/>
  <c r="D4653" i="1"/>
  <c r="D133" i="1"/>
  <c r="D187" i="1"/>
  <c r="D233" i="1"/>
  <c r="D281" i="1"/>
  <c r="D664" i="1"/>
  <c r="D710" i="1"/>
  <c r="D1144" i="1"/>
  <c r="E1291" i="1"/>
  <c r="D1433" i="1"/>
  <c r="D1573" i="1"/>
  <c r="D2153" i="1"/>
  <c r="D2299" i="1"/>
  <c r="D2678" i="1"/>
  <c r="E3399" i="1"/>
  <c r="D4555" i="1"/>
  <c r="D4652" i="1"/>
  <c r="R4760" i="1"/>
  <c r="E10020" i="1"/>
  <c r="E10019" i="1"/>
  <c r="S9991" i="1"/>
  <c r="S9992" i="1"/>
  <c r="R9990" i="1"/>
  <c r="E4743" i="1"/>
  <c r="D522" i="1"/>
  <c r="E764" i="1"/>
  <c r="E856" i="1"/>
  <c r="D1142" i="1"/>
  <c r="E1192" i="1"/>
  <c r="D1285" i="1"/>
  <c r="D1293" i="1"/>
  <c r="E1484" i="1"/>
  <c r="D1622" i="1"/>
  <c r="E1820" i="1"/>
  <c r="D2778" i="1"/>
  <c r="D3833" i="1"/>
  <c r="D4220" i="1"/>
  <c r="D4360" i="1"/>
  <c r="E4407" i="1"/>
  <c r="D4408" i="1"/>
  <c r="D4650" i="1"/>
  <c r="D4741" i="1"/>
  <c r="D4749" i="1"/>
  <c r="E10075" i="1"/>
  <c r="D10069" i="1"/>
  <c r="D10072" i="1"/>
  <c r="D10068" i="1"/>
  <c r="E4171" i="1"/>
  <c r="E4172" i="1"/>
  <c r="E376" i="1"/>
  <c r="D379" i="1"/>
  <c r="D516" i="1"/>
  <c r="E715" i="1"/>
  <c r="D716" i="1"/>
  <c r="D762" i="1"/>
  <c r="D909" i="1"/>
  <c r="E1048" i="1"/>
  <c r="E1096" i="1"/>
  <c r="D1099" i="1"/>
  <c r="D1188" i="1"/>
  <c r="D1287" i="1"/>
  <c r="E1387" i="1"/>
  <c r="D1431" i="1"/>
  <c r="D2106" i="1"/>
  <c r="E3304" i="1"/>
  <c r="D3307" i="1"/>
  <c r="D4116" i="1"/>
  <c r="D4549" i="1"/>
  <c r="D570" i="1"/>
  <c r="D573" i="1"/>
  <c r="D87" i="1"/>
  <c r="D237" i="1"/>
  <c r="D284" i="1"/>
  <c r="E331" i="1"/>
  <c r="D372" i="1"/>
  <c r="D420" i="1"/>
  <c r="D468" i="1"/>
  <c r="D473" i="1"/>
  <c r="E523" i="1"/>
  <c r="D524" i="1"/>
  <c r="D615" i="1"/>
  <c r="D620" i="1"/>
  <c r="D663" i="1"/>
  <c r="D711" i="1"/>
  <c r="D765" i="1"/>
  <c r="D811" i="1"/>
  <c r="D859" i="1"/>
  <c r="E904" i="1"/>
  <c r="D902" i="1"/>
  <c r="D907" i="1"/>
  <c r="D955" i="1"/>
  <c r="D1001" i="1"/>
  <c r="D1044" i="1"/>
  <c r="D1051" i="1"/>
  <c r="D1140" i="1"/>
  <c r="D1145" i="1"/>
  <c r="E1195" i="1"/>
  <c r="D1196" i="1"/>
  <c r="D1239" i="1"/>
  <c r="D1244" i="1"/>
  <c r="D1335" i="1"/>
  <c r="D1340" i="1"/>
  <c r="D1383" i="1"/>
  <c r="D1482" i="1"/>
  <c r="E1675" i="1"/>
  <c r="D1671" i="1"/>
  <c r="D1717" i="1"/>
  <c r="D1773" i="1"/>
  <c r="D1956" i="1"/>
  <c r="D1964" i="1"/>
  <c r="D2010" i="1"/>
  <c r="D2341" i="1"/>
  <c r="D2733" i="1"/>
  <c r="D2776" i="1"/>
  <c r="E3208" i="1"/>
  <c r="D3209" i="1"/>
  <c r="D3257" i="1"/>
  <c r="D3300" i="1"/>
  <c r="D3693" i="1"/>
  <c r="E4024" i="1"/>
  <c r="E4028" i="1"/>
  <c r="D4027" i="1"/>
  <c r="E4072" i="1"/>
  <c r="D4165" i="1"/>
  <c r="E4647" i="1"/>
  <c r="D4695" i="1"/>
  <c r="D4700" i="1"/>
  <c r="E4747" i="1"/>
  <c r="D183" i="1"/>
  <c r="E380" i="1"/>
  <c r="E472" i="1"/>
  <c r="D521" i="1"/>
  <c r="E667" i="1"/>
  <c r="D668" i="1"/>
  <c r="E860" i="1"/>
  <c r="D904" i="1"/>
  <c r="D952" i="1"/>
  <c r="D998" i="1"/>
  <c r="E1100" i="1"/>
  <c r="E1243" i="1"/>
  <c r="D1292" i="1"/>
  <c r="D1479" i="1"/>
  <c r="D2394" i="1"/>
  <c r="E2871" i="1"/>
  <c r="E2872" i="1"/>
  <c r="E3452" i="1"/>
  <c r="E236" i="1"/>
  <c r="D232" i="1"/>
  <c r="E328" i="1"/>
  <c r="E379" i="1"/>
  <c r="E427" i="1"/>
  <c r="E475" i="1"/>
  <c r="D476" i="1"/>
  <c r="D760" i="1"/>
  <c r="D900" i="1"/>
  <c r="E952" i="1"/>
  <c r="D950" i="1"/>
  <c r="D996" i="1"/>
  <c r="D1004" i="1"/>
  <c r="E1051" i="1"/>
  <c r="D1049" i="1"/>
  <c r="D1092" i="1"/>
  <c r="D1097" i="1"/>
  <c r="E1147" i="1"/>
  <c r="D1148" i="1"/>
  <c r="D1191" i="1"/>
  <c r="D1290" i="1"/>
  <c r="D1386" i="1"/>
  <c r="D1437" i="1"/>
  <c r="D1628" i="1"/>
  <c r="E1912" i="1"/>
  <c r="D2104" i="1"/>
  <c r="D2298" i="1"/>
  <c r="D2634" i="1"/>
  <c r="D2685" i="1"/>
  <c r="D3018" i="1"/>
  <c r="D3064" i="1"/>
  <c r="D3110" i="1"/>
  <c r="D3115" i="1"/>
  <c r="D3204" i="1"/>
  <c r="D3642" i="1"/>
  <c r="D4022" i="1"/>
  <c r="E4695" i="1"/>
  <c r="D135" i="1"/>
  <c r="E1339" i="1"/>
  <c r="D1388" i="1"/>
  <c r="D1484" i="1"/>
  <c r="D2346" i="1"/>
  <c r="E43" i="1"/>
  <c r="D184" i="1"/>
  <c r="D332" i="1"/>
  <c r="D375" i="1"/>
  <c r="E808" i="1"/>
  <c r="E859" i="1"/>
  <c r="E907" i="1"/>
  <c r="E1003" i="1"/>
  <c r="D999" i="1"/>
  <c r="E1099" i="1"/>
  <c r="D1100" i="1"/>
  <c r="D1143" i="1"/>
  <c r="D1194" i="1"/>
  <c r="D1242" i="1"/>
  <c r="D1338" i="1"/>
  <c r="D1389" i="1"/>
  <c r="D1432" i="1"/>
  <c r="E1431" i="1"/>
  <c r="D1478" i="1"/>
  <c r="D1480" i="1"/>
  <c r="D1485" i="1"/>
  <c r="D1531" i="1"/>
  <c r="E1576" i="1"/>
  <c r="D1577" i="1"/>
  <c r="E1627" i="1"/>
  <c r="D1669" i="1"/>
  <c r="E1815" i="1"/>
  <c r="D2301" i="1"/>
  <c r="D2486" i="1"/>
  <c r="E2492" i="1"/>
  <c r="E2536" i="1"/>
  <c r="D2537" i="1"/>
  <c r="E2588" i="1"/>
  <c r="D2583" i="1"/>
  <c r="D2629" i="1"/>
  <c r="D3013" i="1"/>
  <c r="D3974" i="1"/>
  <c r="E3980" i="1"/>
  <c r="D3979" i="1"/>
  <c r="D4358" i="1"/>
  <c r="E4651" i="1"/>
  <c r="D4647" i="1"/>
  <c r="D4693" i="1"/>
  <c r="E91" i="1"/>
  <c r="D92" i="1"/>
  <c r="D140" i="1"/>
  <c r="D279" i="1"/>
  <c r="D331" i="1"/>
  <c r="E424" i="1"/>
  <c r="E619" i="1"/>
  <c r="D617" i="1"/>
  <c r="D808" i="1"/>
  <c r="E1144" i="1"/>
  <c r="D1193" i="1"/>
  <c r="D1241" i="1"/>
  <c r="D1337" i="1"/>
  <c r="D2827" i="1"/>
  <c r="D3404" i="1"/>
  <c r="D3450" i="1"/>
  <c r="D3736" i="1"/>
  <c r="D4070" i="1"/>
  <c r="D4124" i="1"/>
  <c r="E92" i="1"/>
  <c r="E183" i="1"/>
  <c r="E232" i="1"/>
  <c r="D230" i="1"/>
  <c r="E280" i="1"/>
  <c r="E375" i="1"/>
  <c r="D712" i="1"/>
  <c r="D855" i="1"/>
  <c r="E955" i="1"/>
  <c r="E1000" i="1"/>
  <c r="D1095" i="1"/>
  <c r="E1383" i="1"/>
  <c r="E1432" i="1"/>
  <c r="E1436" i="1"/>
  <c r="E2444" i="1"/>
  <c r="E136" i="1"/>
  <c r="D139" i="1"/>
  <c r="D182" i="1"/>
  <c r="D520" i="1"/>
  <c r="E663" i="1"/>
  <c r="D667" i="1"/>
  <c r="E760" i="1"/>
  <c r="E812" i="1"/>
  <c r="D807" i="1"/>
  <c r="E903" i="1"/>
  <c r="E908" i="1"/>
  <c r="D1050" i="1"/>
  <c r="D1098" i="1"/>
  <c r="D1192" i="1"/>
  <c r="D1240" i="1"/>
  <c r="D1291" i="1"/>
  <c r="D1336" i="1"/>
  <c r="E1388" i="1"/>
  <c r="D1387" i="1"/>
  <c r="D1430" i="1"/>
  <c r="E1480" i="1"/>
  <c r="D1483" i="1"/>
  <c r="E2395" i="1"/>
  <c r="E2439" i="1"/>
  <c r="D2443" i="1"/>
  <c r="E2488" i="1"/>
  <c r="E3499" i="1"/>
  <c r="D3541" i="1"/>
  <c r="E3927" i="1"/>
  <c r="D3931" i="1"/>
  <c r="E3976" i="1"/>
  <c r="E3975" i="1"/>
  <c r="E4167" i="1"/>
  <c r="D4169" i="1"/>
  <c r="D4645" i="1"/>
  <c r="D10073" i="1"/>
  <c r="E568" i="1"/>
  <c r="D572" i="1"/>
  <c r="E88" i="1"/>
  <c r="E235" i="1"/>
  <c r="E283" i="1"/>
  <c r="E327" i="1"/>
  <c r="E616" i="1"/>
  <c r="E664" i="1"/>
  <c r="E712" i="1"/>
  <c r="D805" i="1"/>
  <c r="E1240" i="1"/>
  <c r="E1244" i="1"/>
  <c r="E1288" i="1"/>
  <c r="E1336" i="1"/>
  <c r="E1340" i="1"/>
  <c r="E1384" i="1"/>
  <c r="D1476" i="1"/>
  <c r="D1481" i="1"/>
  <c r="E1867" i="1"/>
  <c r="D2197" i="1"/>
  <c r="D2875" i="1"/>
  <c r="E2920" i="1"/>
  <c r="D3452" i="1"/>
  <c r="D3926" i="1"/>
  <c r="D4554" i="1"/>
  <c r="D4602" i="1"/>
  <c r="D1572" i="1"/>
  <c r="D1580" i="1"/>
  <c r="D1623" i="1"/>
  <c r="D1720" i="1"/>
  <c r="D1725" i="1"/>
  <c r="D1768" i="1"/>
  <c r="E1816" i="1"/>
  <c r="D1863" i="1"/>
  <c r="D1913" i="1"/>
  <c r="E1963" i="1"/>
  <c r="D1959" i="1"/>
  <c r="D2013" i="1"/>
  <c r="D2061" i="1"/>
  <c r="D2109" i="1"/>
  <c r="D2205" i="1"/>
  <c r="D2349" i="1"/>
  <c r="D2441" i="1"/>
  <c r="D2484" i="1"/>
  <c r="D2489" i="1"/>
  <c r="E2539" i="1"/>
  <c r="D2540" i="1"/>
  <c r="D2586" i="1"/>
  <c r="D2680" i="1"/>
  <c r="D2728" i="1"/>
  <c r="D2779" i="1"/>
  <c r="E2824" i="1"/>
  <c r="D2868" i="1"/>
  <c r="D2873" i="1"/>
  <c r="D2916" i="1"/>
  <c r="D2923" i="1"/>
  <c r="D3021" i="1"/>
  <c r="D3067" i="1"/>
  <c r="E3112" i="1"/>
  <c r="E3160" i="1"/>
  <c r="D3161" i="1"/>
  <c r="E3211" i="1"/>
  <c r="D3212" i="1"/>
  <c r="E3307" i="1"/>
  <c r="D3353" i="1"/>
  <c r="E3403" i="1"/>
  <c r="D3498" i="1"/>
  <c r="D3546" i="1"/>
  <c r="D3597" i="1"/>
  <c r="D3688" i="1"/>
  <c r="D3739" i="1"/>
  <c r="D3787" i="1"/>
  <c r="E3832" i="1"/>
  <c r="E3836" i="1"/>
  <c r="D3924" i="1"/>
  <c r="D3929" i="1"/>
  <c r="D3972" i="1"/>
  <c r="D4020" i="1"/>
  <c r="D4025" i="1"/>
  <c r="D4068" i="1"/>
  <c r="D4073" i="1"/>
  <c r="E4124" i="1"/>
  <c r="D4119" i="1"/>
  <c r="D4216" i="1"/>
  <c r="D4221" i="1"/>
  <c r="D4264" i="1"/>
  <c r="D4315" i="1"/>
  <c r="E4360" i="1"/>
  <c r="D4361" i="1"/>
  <c r="D4406" i="1"/>
  <c r="D4459" i="1"/>
  <c r="D4504" i="1"/>
  <c r="D4557" i="1"/>
  <c r="D4743" i="1"/>
  <c r="D4748" i="1"/>
  <c r="D10071" i="1"/>
  <c r="S4760" i="1"/>
  <c r="E1528" i="1"/>
  <c r="D1529" i="1"/>
  <c r="E1580" i="1"/>
  <c r="D1575" i="1"/>
  <c r="D1626" i="1"/>
  <c r="E1719" i="1"/>
  <c r="D1771" i="1"/>
  <c r="E1915" i="1"/>
  <c r="D2008" i="1"/>
  <c r="E2056" i="1"/>
  <c r="D2152" i="1"/>
  <c r="D2248" i="1"/>
  <c r="D2344" i="1"/>
  <c r="D2392" i="1"/>
  <c r="E2491" i="1"/>
  <c r="D2492" i="1"/>
  <c r="D2535" i="1"/>
  <c r="E2728" i="1"/>
  <c r="E2732" i="1"/>
  <c r="E2775" i="1"/>
  <c r="D2774" i="1"/>
  <c r="E2875" i="1"/>
  <c r="D2871" i="1"/>
  <c r="E2923" i="1"/>
  <c r="D2968" i="1"/>
  <c r="D3210" i="1"/>
  <c r="D3255" i="1"/>
  <c r="D3260" i="1"/>
  <c r="D3785" i="1"/>
  <c r="D3830" i="1"/>
  <c r="E3931" i="1"/>
  <c r="E3928" i="1"/>
  <c r="E3979" i="1"/>
  <c r="D3977" i="1"/>
  <c r="E4027" i="1"/>
  <c r="E4075" i="1"/>
  <c r="E4120" i="1"/>
  <c r="E4216" i="1"/>
  <c r="E4264" i="1"/>
  <c r="E4268" i="1"/>
  <c r="D4411" i="1"/>
  <c r="E4456" i="1"/>
  <c r="E4504" i="1"/>
  <c r="E4551" i="1"/>
  <c r="D4698" i="1"/>
  <c r="D10076" i="1"/>
  <c r="D1578" i="1"/>
  <c r="E1768" i="1"/>
  <c r="D2011" i="1"/>
  <c r="D2054" i="1"/>
  <c r="E2060" i="1"/>
  <c r="D2059" i="1"/>
  <c r="E2152" i="1"/>
  <c r="E2199" i="1"/>
  <c r="E2204" i="1"/>
  <c r="E2248" i="1"/>
  <c r="D2487" i="1"/>
  <c r="E2631" i="1"/>
  <c r="D2635" i="1"/>
  <c r="D2724" i="1"/>
  <c r="E2827" i="1"/>
  <c r="E2968" i="1"/>
  <c r="E3064" i="1"/>
  <c r="E3115" i="1"/>
  <c r="E3163" i="1"/>
  <c r="D3542" i="1"/>
  <c r="E3640" i="1"/>
  <c r="E3788" i="1"/>
  <c r="D3927" i="1"/>
  <c r="D4219" i="1"/>
  <c r="D4262" i="1"/>
  <c r="E4363" i="1"/>
  <c r="E4411" i="1"/>
  <c r="E4552" i="1"/>
  <c r="E4556" i="1"/>
  <c r="E4599" i="1"/>
  <c r="D4598" i="1"/>
  <c r="P4758" i="1"/>
  <c r="Q4760" i="1"/>
  <c r="Q4759" i="1"/>
  <c r="E1532" i="1"/>
  <c r="D1624" i="1"/>
  <c r="D1675" i="1"/>
  <c r="E1819" i="1"/>
  <c r="D1909" i="1"/>
  <c r="D1960" i="1"/>
  <c r="D2100" i="1"/>
  <c r="D2148" i="1"/>
  <c r="E2200" i="1"/>
  <c r="D2198" i="1"/>
  <c r="E2296" i="1"/>
  <c r="E2344" i="1"/>
  <c r="E2392" i="1"/>
  <c r="D2395" i="1"/>
  <c r="D2442" i="1"/>
  <c r="D2587" i="1"/>
  <c r="E2632" i="1"/>
  <c r="E2680" i="1"/>
  <c r="E2731" i="1"/>
  <c r="E2779" i="1"/>
  <c r="E2776" i="1"/>
  <c r="D2917" i="1"/>
  <c r="E3016" i="1"/>
  <c r="D3014" i="1"/>
  <c r="E3159" i="1"/>
  <c r="D3213" i="1"/>
  <c r="D3354" i="1"/>
  <c r="E3544" i="1"/>
  <c r="E3548" i="1"/>
  <c r="E3592" i="1"/>
  <c r="E3688" i="1"/>
  <c r="D3740" i="1"/>
  <c r="E3835" i="1"/>
  <c r="D4074" i="1"/>
  <c r="D4120" i="1"/>
  <c r="E4168" i="1"/>
  <c r="E4219" i="1"/>
  <c r="D4260" i="1"/>
  <c r="E4315" i="1"/>
  <c r="E4408" i="1"/>
  <c r="E4459" i="1"/>
  <c r="E4507" i="1"/>
  <c r="D4550" i="1"/>
  <c r="D1576" i="1"/>
  <c r="E1672" i="1"/>
  <c r="E1720" i="1"/>
  <c r="E1771" i="1"/>
  <c r="E2008" i="1"/>
  <c r="E2059" i="1"/>
  <c r="D2057" i="1"/>
  <c r="E2107" i="1"/>
  <c r="E2155" i="1"/>
  <c r="E2251" i="1"/>
  <c r="D2775" i="1"/>
  <c r="D2826" i="1"/>
  <c r="D2872" i="1"/>
  <c r="E2924" i="1"/>
  <c r="E2971" i="1"/>
  <c r="D2969" i="1"/>
  <c r="E3067" i="1"/>
  <c r="D3063" i="1"/>
  <c r="D3114" i="1"/>
  <c r="D3256" i="1"/>
  <c r="D3540" i="1"/>
  <c r="E3643" i="1"/>
  <c r="E3739" i="1"/>
  <c r="D4123" i="1"/>
  <c r="D4166" i="1"/>
  <c r="E4267" i="1"/>
  <c r="E4312" i="1"/>
  <c r="D4311" i="1"/>
  <c r="D4407" i="1"/>
  <c r="D4412" i="1"/>
  <c r="D4455" i="1"/>
  <c r="E4603" i="1"/>
  <c r="E4600" i="1"/>
  <c r="D4601" i="1"/>
  <c r="E4648" i="1"/>
  <c r="E4652" i="1"/>
  <c r="D4651" i="1"/>
  <c r="E4696" i="1"/>
  <c r="D4694" i="1"/>
  <c r="D4699" i="1"/>
  <c r="D4744" i="1"/>
  <c r="D1574" i="1"/>
  <c r="E1624" i="1"/>
  <c r="D1668" i="1"/>
  <c r="D1673" i="1"/>
  <c r="E1723" i="1"/>
  <c r="D1724" i="1"/>
  <c r="D1770" i="1"/>
  <c r="E1863" i="1"/>
  <c r="D1862" i="1"/>
  <c r="D1910" i="1"/>
  <c r="D1958" i="1"/>
  <c r="E2104" i="1"/>
  <c r="D2108" i="1"/>
  <c r="E2203" i="1"/>
  <c r="D2204" i="1"/>
  <c r="E2299" i="1"/>
  <c r="D2295" i="1"/>
  <c r="D2300" i="1"/>
  <c r="E2347" i="1"/>
  <c r="D2348" i="1"/>
  <c r="E2396" i="1"/>
  <c r="E2440" i="1"/>
  <c r="D2438" i="1"/>
  <c r="D2440" i="1"/>
  <c r="D2491" i="1"/>
  <c r="D2534" i="1"/>
  <c r="E2584" i="1"/>
  <c r="D2585" i="1"/>
  <c r="E2635" i="1"/>
  <c r="E2683" i="1"/>
  <c r="D2679" i="1"/>
  <c r="E2727" i="1"/>
  <c r="D2870" i="1"/>
  <c r="E3019" i="1"/>
  <c r="D3061" i="1"/>
  <c r="D3066" i="1"/>
  <c r="D3206" i="1"/>
  <c r="D3211" i="1"/>
  <c r="E3256" i="1"/>
  <c r="E3447" i="1"/>
  <c r="E3496" i="1"/>
  <c r="D3497" i="1"/>
  <c r="E3547" i="1"/>
  <c r="E3595" i="1"/>
  <c r="D3596" i="1"/>
  <c r="D3687" i="1"/>
  <c r="D3733" i="1"/>
  <c r="D3738" i="1"/>
  <c r="D4164" i="1"/>
  <c r="D4218" i="1"/>
  <c r="D4263" i="1"/>
  <c r="D4266" i="1"/>
  <c r="D4314" i="1"/>
  <c r="D4503" i="1"/>
  <c r="E4555" i="1"/>
  <c r="D4556" i="1"/>
  <c r="D4644" i="1"/>
  <c r="E4700" i="1"/>
  <c r="E4744" i="1"/>
  <c r="E4742" i="1" s="1"/>
  <c r="E4748" i="1"/>
  <c r="E10072" i="1"/>
  <c r="Q4761" i="1"/>
  <c r="S4761" i="1"/>
  <c r="D3494" i="1"/>
  <c r="D3493" i="1"/>
  <c r="D3495" i="1"/>
  <c r="D3492" i="1"/>
  <c r="D3445" i="1"/>
  <c r="E3451" i="1"/>
  <c r="D3447" i="1"/>
  <c r="E3448" i="1"/>
  <c r="D3446" i="1"/>
  <c r="D3444" i="1"/>
  <c r="D3400" i="1"/>
  <c r="D3399" i="1"/>
  <c r="E3400" i="1"/>
  <c r="E3404" i="1"/>
  <c r="D3396" i="1"/>
  <c r="D3352" i="1"/>
  <c r="D3351" i="1"/>
  <c r="E3352" i="1"/>
  <c r="D3350" i="1"/>
  <c r="D3348" i="1"/>
  <c r="E3355" i="1"/>
  <c r="E3351" i="1"/>
  <c r="E3356" i="1"/>
  <c r="D3782" i="1"/>
  <c r="D3781" i="1"/>
  <c r="E3783" i="1"/>
  <c r="E3784" i="1"/>
  <c r="D3780" i="1"/>
  <c r="E3787" i="1"/>
  <c r="E3735" i="1"/>
  <c r="D3732" i="1"/>
  <c r="E3740" i="1"/>
  <c r="D3734" i="1"/>
  <c r="E3736" i="1"/>
  <c r="E3691" i="1"/>
  <c r="D3684" i="1"/>
  <c r="D1908" i="1"/>
  <c r="D1957" i="1"/>
  <c r="D3157" i="1"/>
  <c r="D3156" i="1"/>
  <c r="D3158" i="1"/>
  <c r="D3108" i="1"/>
  <c r="D3109" i="1"/>
  <c r="E10071" i="1"/>
  <c r="E10070" i="1" s="1"/>
  <c r="E10076" i="1"/>
  <c r="E10074" i="1" s="1"/>
  <c r="E4604" i="1"/>
  <c r="E4503" i="1"/>
  <c r="E4508" i="1"/>
  <c r="E4455" i="1"/>
  <c r="E4460" i="1"/>
  <c r="E4412" i="1"/>
  <c r="E4359" i="1"/>
  <c r="E4364" i="1"/>
  <c r="E4311" i="1"/>
  <c r="E4316" i="1"/>
  <c r="E4263" i="1"/>
  <c r="E4215" i="1"/>
  <c r="E4214" i="1" s="1"/>
  <c r="E4220" i="1"/>
  <c r="E4123" i="1"/>
  <c r="D4117" i="1"/>
  <c r="E4119" i="1"/>
  <c r="E4071" i="1"/>
  <c r="E4076" i="1"/>
  <c r="E4023" i="1"/>
  <c r="E3932" i="1"/>
  <c r="E3831" i="1"/>
  <c r="E3687" i="1"/>
  <c r="E3692" i="1"/>
  <c r="E3639" i="1"/>
  <c r="E3644" i="1"/>
  <c r="E3591" i="1"/>
  <c r="E3596" i="1"/>
  <c r="E3495" i="1"/>
  <c r="E3500" i="1"/>
  <c r="E3303" i="1"/>
  <c r="E3308" i="1"/>
  <c r="E3255" i="1"/>
  <c r="E3260" i="1"/>
  <c r="E3207" i="1"/>
  <c r="E3212" i="1"/>
  <c r="E3111" i="1"/>
  <c r="E3116" i="1"/>
  <c r="E3063" i="1"/>
  <c r="E3068" i="1"/>
  <c r="E3015" i="1"/>
  <c r="E3020" i="1"/>
  <c r="E2919" i="1"/>
  <c r="E2876" i="1"/>
  <c r="E2823" i="1"/>
  <c r="E2828" i="1"/>
  <c r="E2780" i="1"/>
  <c r="E2679" i="1"/>
  <c r="E2684" i="1"/>
  <c r="E2587" i="1"/>
  <c r="E2583" i="1"/>
  <c r="E2535" i="1"/>
  <c r="E2540" i="1"/>
  <c r="E2487" i="1"/>
  <c r="E2391" i="1"/>
  <c r="E2343" i="1"/>
  <c r="E2348" i="1"/>
  <c r="E2295" i="1"/>
  <c r="E2300" i="1"/>
  <c r="E2247" i="1"/>
  <c r="E2252" i="1"/>
  <c r="E2151" i="1"/>
  <c r="E2156" i="1"/>
  <c r="E2103" i="1"/>
  <c r="E2108" i="1"/>
  <c r="E2007" i="1"/>
  <c r="E2012" i="1"/>
  <c r="E1959" i="1"/>
  <c r="E1964" i="1"/>
  <c r="E1911" i="1"/>
  <c r="E1916" i="1"/>
  <c r="E1868" i="1"/>
  <c r="E1767" i="1"/>
  <c r="E1772" i="1"/>
  <c r="E1724" i="1"/>
  <c r="E1671" i="1"/>
  <c r="E1676" i="1"/>
  <c r="E1623" i="1"/>
  <c r="E1628" i="1"/>
  <c r="E1579" i="1"/>
  <c r="E1575" i="1"/>
  <c r="E1531" i="1"/>
  <c r="E1527" i="1"/>
  <c r="D1524" i="1"/>
  <c r="E1483" i="1"/>
  <c r="E1479" i="1"/>
  <c r="E1287" i="1"/>
  <c r="E1292" i="1"/>
  <c r="E1191" i="1"/>
  <c r="E1196" i="1"/>
  <c r="E1143" i="1"/>
  <c r="E1148" i="1"/>
  <c r="E1095" i="1"/>
  <c r="D1094" i="1"/>
  <c r="E1047" i="1"/>
  <c r="E1052" i="1"/>
  <c r="D997" i="1"/>
  <c r="E999" i="1"/>
  <c r="E1004" i="1"/>
  <c r="E951" i="1"/>
  <c r="E956" i="1"/>
  <c r="E855" i="1"/>
  <c r="D854" i="1"/>
  <c r="E811" i="1"/>
  <c r="E807" i="1"/>
  <c r="E763" i="1"/>
  <c r="E759" i="1"/>
  <c r="E711" i="1"/>
  <c r="E716" i="1"/>
  <c r="E615" i="1"/>
  <c r="E620" i="1"/>
  <c r="E519" i="1"/>
  <c r="E524" i="1"/>
  <c r="E471" i="1"/>
  <c r="E476" i="1"/>
  <c r="E423" i="1"/>
  <c r="E428" i="1"/>
  <c r="E332" i="1"/>
  <c r="E284" i="1"/>
  <c r="E231" i="1"/>
  <c r="E188" i="1"/>
  <c r="E135" i="1"/>
  <c r="E140" i="1"/>
  <c r="E87" i="1"/>
  <c r="D565" i="1"/>
  <c r="E567" i="1"/>
  <c r="D566" i="1"/>
  <c r="H3281" i="1"/>
  <c r="G3281" i="1"/>
  <c r="D3281" i="1"/>
  <c r="C3281" i="1"/>
  <c r="B3281" i="1"/>
  <c r="E3278" i="1"/>
  <c r="G3275" i="1"/>
  <c r="F3275" i="1"/>
  <c r="D3275" i="1"/>
  <c r="H3233" i="1"/>
  <c r="G3233" i="1"/>
  <c r="D3233" i="1"/>
  <c r="C3233" i="1"/>
  <c r="B3233" i="1"/>
  <c r="E3230" i="1"/>
  <c r="G3227" i="1"/>
  <c r="F3227" i="1"/>
  <c r="D3227" i="1"/>
  <c r="B3196" i="1"/>
  <c r="H3185" i="1"/>
  <c r="G3185" i="1"/>
  <c r="D3185" i="1"/>
  <c r="C3185" i="1"/>
  <c r="B3185" i="1"/>
  <c r="E3182" i="1"/>
  <c r="G3179" i="1"/>
  <c r="F3179" i="1"/>
  <c r="D3179" i="1"/>
  <c r="G3083" i="1"/>
  <c r="F3083" i="1"/>
  <c r="D3083" i="1"/>
  <c r="D4"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9" i="4"/>
  <c r="E4218" i="1" l="1"/>
  <c r="E2394" i="1"/>
  <c r="E2390" i="1"/>
  <c r="E5986" i="1"/>
  <c r="E6034" i="1"/>
  <c r="E6082" i="1"/>
  <c r="E5938" i="1"/>
  <c r="E5890" i="1"/>
  <c r="E5842" i="1"/>
  <c r="R7832" i="1"/>
  <c r="R9128" i="1"/>
  <c r="Q7830" i="1"/>
  <c r="Q7831" i="1" s="1"/>
  <c r="E1574" i="1"/>
  <c r="E5362" i="1"/>
  <c r="E4074" i="1"/>
  <c r="Q5718" i="1"/>
  <c r="E5122" i="1"/>
  <c r="E5410" i="1"/>
  <c r="E5794" i="1"/>
  <c r="P9702" i="1"/>
  <c r="P9704" i="1" s="1"/>
  <c r="R5719" i="1"/>
  <c r="Q9606" i="1"/>
  <c r="E566" i="1"/>
  <c r="R9607" i="1"/>
  <c r="E5266" i="1"/>
  <c r="E1482" i="1"/>
  <c r="E5218" i="1"/>
  <c r="E4410" i="1"/>
  <c r="E4406" i="1"/>
  <c r="E1478" i="1"/>
  <c r="Q9704" i="1"/>
  <c r="E4978" i="1"/>
  <c r="O9080" i="1"/>
  <c r="O9079" i="1"/>
  <c r="E5746" i="1"/>
  <c r="R7160" i="1"/>
  <c r="Q7158" i="1"/>
  <c r="R7159" i="1"/>
  <c r="P7830" i="1"/>
  <c r="Q7446" i="1"/>
  <c r="R7447" i="1"/>
  <c r="R7448" i="1"/>
  <c r="R7736" i="1"/>
  <c r="Q7734" i="1"/>
  <c r="R7735" i="1"/>
  <c r="E5026" i="1"/>
  <c r="R6871" i="1"/>
  <c r="R6872" i="1"/>
  <c r="Q6870" i="1"/>
  <c r="Q8071" i="1"/>
  <c r="Q8072" i="1"/>
  <c r="P8070" i="1"/>
  <c r="E1046" i="1"/>
  <c r="E1050" i="1"/>
  <c r="E282" i="1"/>
  <c r="E278" i="1"/>
  <c r="E5650" i="1"/>
  <c r="E5602" i="1"/>
  <c r="E5506" i="1"/>
  <c r="E5458" i="1"/>
  <c r="E5074" i="1"/>
  <c r="E4882" i="1"/>
  <c r="A11" i="2"/>
  <c r="R8216" i="1"/>
  <c r="Q8214" i="1"/>
  <c r="R8215" i="1"/>
  <c r="Q6775" i="1"/>
  <c r="P6774" i="1"/>
  <c r="Q6776" i="1"/>
  <c r="Q7494" i="1"/>
  <c r="R7496" i="1"/>
  <c r="R7495" i="1"/>
  <c r="R7016" i="1"/>
  <c r="Q7014" i="1"/>
  <c r="R7015" i="1"/>
  <c r="P6968" i="1"/>
  <c r="O6966" i="1"/>
  <c r="P6967" i="1"/>
  <c r="R8120" i="1"/>
  <c r="Q8118" i="1"/>
  <c r="R8119" i="1"/>
  <c r="R7207" i="1"/>
  <c r="R7208" i="1"/>
  <c r="Q7206" i="1"/>
  <c r="Q7592" i="1"/>
  <c r="P7590" i="1"/>
  <c r="Q7591" i="1"/>
  <c r="R5383" i="1"/>
  <c r="R5384" i="1"/>
  <c r="Q5382" i="1"/>
  <c r="Q7878" i="1"/>
  <c r="R7880" i="1"/>
  <c r="R7879" i="1"/>
  <c r="P7542" i="1"/>
  <c r="Q7543" i="1"/>
  <c r="Q7544" i="1"/>
  <c r="R8312" i="1"/>
  <c r="Q8310" i="1"/>
  <c r="R8311" i="1"/>
  <c r="Q8550" i="1"/>
  <c r="R8551" i="1"/>
  <c r="R8552" i="1"/>
  <c r="Q6822" i="1"/>
  <c r="R6823" i="1"/>
  <c r="R6824" i="1"/>
  <c r="Q6630" i="1"/>
  <c r="R6632" i="1"/>
  <c r="R6631" i="1"/>
  <c r="R8408" i="1"/>
  <c r="Q8406" i="1"/>
  <c r="R8407" i="1"/>
  <c r="O7686" i="1"/>
  <c r="P7688" i="1"/>
  <c r="P7687" i="1"/>
  <c r="Q7064" i="1"/>
  <c r="P7062" i="1"/>
  <c r="Q7063" i="1"/>
  <c r="P7975" i="1"/>
  <c r="P7976" i="1"/>
  <c r="O7974" i="1"/>
  <c r="Q7928" i="1"/>
  <c r="P7926" i="1"/>
  <c r="Q7927" i="1"/>
  <c r="Q8360" i="1"/>
  <c r="P8358" i="1"/>
  <c r="Q8359" i="1"/>
  <c r="Q7639" i="1"/>
  <c r="Q7640" i="1"/>
  <c r="P7638" i="1"/>
  <c r="R6919" i="1"/>
  <c r="R6920" i="1"/>
  <c r="Q6918" i="1"/>
  <c r="R8023" i="1"/>
  <c r="R8024" i="1"/>
  <c r="Q8022" i="1"/>
  <c r="R7304" i="1"/>
  <c r="Q7302" i="1"/>
  <c r="R7303" i="1"/>
  <c r="R6727" i="1"/>
  <c r="R6728" i="1"/>
  <c r="Q6726" i="1"/>
  <c r="P7254" i="1"/>
  <c r="Q7255" i="1"/>
  <c r="Q7256" i="1"/>
  <c r="E4786" i="1"/>
  <c r="R7399" i="1"/>
  <c r="Q7398" i="1"/>
  <c r="R7400" i="1"/>
  <c r="R8167" i="1"/>
  <c r="Q8166" i="1"/>
  <c r="R8168" i="1"/>
  <c r="R7111" i="1"/>
  <c r="Q7110" i="1"/>
  <c r="R7112" i="1"/>
  <c r="Q7351" i="1"/>
  <c r="P7350" i="1"/>
  <c r="Q7352" i="1"/>
  <c r="R8263" i="1"/>
  <c r="R8264" i="1"/>
  <c r="Q8262" i="1"/>
  <c r="R6680" i="1"/>
  <c r="R6679" i="1"/>
  <c r="Q6678" i="1"/>
  <c r="R7784" i="1"/>
  <c r="R7783" i="1"/>
  <c r="Q7782" i="1"/>
  <c r="R6584" i="1"/>
  <c r="R6583" i="1"/>
  <c r="Q6582" i="1"/>
  <c r="R6343" i="1"/>
  <c r="Q6342" i="1"/>
  <c r="R6344" i="1"/>
  <c r="Q6152" i="1"/>
  <c r="P6150" i="1"/>
  <c r="Q6151" i="1"/>
  <c r="P6534" i="1"/>
  <c r="Q6536" i="1"/>
  <c r="Q6535" i="1"/>
  <c r="Q8454" i="1"/>
  <c r="R8455" i="1"/>
  <c r="R8456" i="1"/>
  <c r="Q9799" i="1"/>
  <c r="E2534" i="1"/>
  <c r="E3210" i="1"/>
  <c r="Q9800" i="1"/>
  <c r="R5960" i="1"/>
  <c r="Q5958" i="1"/>
  <c r="R5959" i="1"/>
  <c r="Q6294" i="1"/>
  <c r="R6296" i="1"/>
  <c r="R6295" i="1"/>
  <c r="P8647" i="1"/>
  <c r="P8648" i="1"/>
  <c r="O8646" i="1"/>
  <c r="R6439" i="1"/>
  <c r="R6440" i="1"/>
  <c r="Q6438" i="1"/>
  <c r="Q8600" i="1"/>
  <c r="P8598" i="1"/>
  <c r="Q8599" i="1"/>
  <c r="Q6392" i="1"/>
  <c r="P6390" i="1"/>
  <c r="Q6391" i="1"/>
  <c r="E2918" i="1"/>
  <c r="E3206" i="1"/>
  <c r="R6248" i="1"/>
  <c r="Q6246" i="1"/>
  <c r="R6247" i="1"/>
  <c r="P6006" i="1"/>
  <c r="Q6008" i="1"/>
  <c r="Q6007" i="1"/>
  <c r="Q6056" i="1"/>
  <c r="P6054" i="1"/>
  <c r="Q6055" i="1"/>
  <c r="Q8840" i="1"/>
  <c r="P8838" i="1"/>
  <c r="Q8839" i="1"/>
  <c r="Q6488" i="1"/>
  <c r="P6486" i="1"/>
  <c r="Q6487" i="1"/>
  <c r="R8792" i="1"/>
  <c r="Q8790" i="1"/>
  <c r="R8791" i="1"/>
  <c r="R9416" i="1"/>
  <c r="Q6200" i="1"/>
  <c r="P6198" i="1"/>
  <c r="Q6199" i="1"/>
  <c r="P8504" i="1"/>
  <c r="O8502" i="1"/>
  <c r="P8503" i="1"/>
  <c r="R8695" i="1"/>
  <c r="Q8694" i="1"/>
  <c r="R8696" i="1"/>
  <c r="O6102" i="1"/>
  <c r="P6103" i="1"/>
  <c r="P6104" i="1"/>
  <c r="Q8886" i="1"/>
  <c r="R8887" i="1"/>
  <c r="R8888" i="1"/>
  <c r="R8744" i="1"/>
  <c r="Q8742" i="1"/>
  <c r="R8743" i="1"/>
  <c r="Q4904" i="1"/>
  <c r="P4902" i="1"/>
  <c r="Q4903" i="1"/>
  <c r="E4746" i="1"/>
  <c r="P5814" i="1"/>
  <c r="Q5815" i="1"/>
  <c r="Q5816" i="1"/>
  <c r="E3110" i="1"/>
  <c r="Q5334" i="1"/>
  <c r="R5335" i="1"/>
  <c r="R5336" i="1"/>
  <c r="P5574" i="1"/>
  <c r="Q5575" i="1"/>
  <c r="Q5576" i="1"/>
  <c r="E86" i="1"/>
  <c r="P5528" i="1"/>
  <c r="O5526" i="1"/>
  <c r="P5527" i="1"/>
  <c r="P5238" i="1"/>
  <c r="Q5240" i="1"/>
  <c r="Q5239" i="1"/>
  <c r="E42" i="1"/>
  <c r="P5863" i="1"/>
  <c r="O5862" i="1"/>
  <c r="P5864" i="1"/>
  <c r="Q5719" i="1"/>
  <c r="Q5720" i="1"/>
  <c r="P5718" i="1"/>
  <c r="R5096" i="1"/>
  <c r="Q5094" i="1"/>
  <c r="R5095" i="1"/>
  <c r="P5478" i="1"/>
  <c r="Q5479" i="1"/>
  <c r="Q5480" i="1"/>
  <c r="P5910" i="1"/>
  <c r="Q5911" i="1"/>
  <c r="Q5912" i="1"/>
  <c r="R5432" i="1"/>
  <c r="Q5430" i="1"/>
  <c r="R5431" i="1"/>
  <c r="P4854" i="1"/>
  <c r="Q4856" i="1"/>
  <c r="Q4855" i="1"/>
  <c r="Q4998" i="1"/>
  <c r="R5000" i="1"/>
  <c r="R4999" i="1"/>
  <c r="Q4807" i="1"/>
  <c r="Q4808" i="1"/>
  <c r="P4806" i="1"/>
  <c r="R5624" i="1"/>
  <c r="R5623" i="1"/>
  <c r="Q5622" i="1"/>
  <c r="Q5142" i="1"/>
  <c r="R5143" i="1"/>
  <c r="R5144" i="1"/>
  <c r="R5288" i="1"/>
  <c r="R5287" i="1"/>
  <c r="Q5286" i="1"/>
  <c r="Q5192" i="1"/>
  <c r="Q5191" i="1"/>
  <c r="P5190" i="1"/>
  <c r="R5768" i="1"/>
  <c r="Q5766" i="1"/>
  <c r="R5767" i="1"/>
  <c r="P4950" i="1"/>
  <c r="Q4951" i="1"/>
  <c r="Q4952" i="1"/>
  <c r="P5046" i="1"/>
  <c r="Q5047" i="1"/>
  <c r="Q5048" i="1"/>
  <c r="P5672" i="1"/>
  <c r="P5671" i="1"/>
  <c r="O5670" i="1"/>
  <c r="Q8934" i="1"/>
  <c r="R8935" i="1"/>
  <c r="R8936" i="1"/>
  <c r="Q9127" i="1"/>
  <c r="Q9128" i="1"/>
  <c r="P9126" i="1"/>
  <c r="Q9271" i="1"/>
  <c r="P9270" i="1"/>
  <c r="Q9272" i="1"/>
  <c r="E1862" i="1"/>
  <c r="E470" i="1"/>
  <c r="E3258" i="1"/>
  <c r="R8984" i="1"/>
  <c r="Q8982" i="1"/>
  <c r="R8983" i="1"/>
  <c r="R9223" i="1"/>
  <c r="Q9222" i="1"/>
  <c r="R9224" i="1"/>
  <c r="E4070" i="1"/>
  <c r="E2970" i="1"/>
  <c r="R9415" i="1"/>
  <c r="E234" i="1"/>
  <c r="Q9510" i="1"/>
  <c r="R9511" i="1"/>
  <c r="R9512" i="1"/>
  <c r="R9031" i="1"/>
  <c r="R9032" i="1"/>
  <c r="Q9030" i="1"/>
  <c r="M9078" i="1"/>
  <c r="N9080" i="1"/>
  <c r="N9079" i="1"/>
  <c r="E186" i="1"/>
  <c r="E854" i="1"/>
  <c r="E1910" i="1"/>
  <c r="R9176" i="1"/>
  <c r="Q9174" i="1"/>
  <c r="R9175" i="1"/>
  <c r="E3014" i="1"/>
  <c r="Q9752" i="1"/>
  <c r="Q9608" i="1"/>
  <c r="Q9607" i="1"/>
  <c r="P9606" i="1"/>
  <c r="P9654" i="1"/>
  <c r="Q9655" i="1"/>
  <c r="Q9656" i="1"/>
  <c r="P9319" i="1"/>
  <c r="P9320" i="1"/>
  <c r="O9318" i="1"/>
  <c r="Q9367" i="1"/>
  <c r="P9366" i="1"/>
  <c r="Q9368" i="1"/>
  <c r="E3830" i="1"/>
  <c r="P9414" i="1"/>
  <c r="Q9416" i="1"/>
  <c r="Q9415" i="1"/>
  <c r="E3930" i="1"/>
  <c r="E666" i="1"/>
  <c r="Q9751" i="1"/>
  <c r="R9560" i="1"/>
  <c r="Q9558" i="1"/>
  <c r="R9559" i="1"/>
  <c r="R9464" i="1"/>
  <c r="Q9462" i="1"/>
  <c r="R9463" i="1"/>
  <c r="E950" i="1"/>
  <c r="E1146" i="1"/>
  <c r="E2874" i="1"/>
  <c r="E2634" i="1"/>
  <c r="E4458" i="1"/>
  <c r="E3540" i="1"/>
  <c r="E2630" i="1"/>
  <c r="E3158" i="1"/>
  <c r="E3974" i="1"/>
  <c r="O9702" i="1"/>
  <c r="P9703" i="1"/>
  <c r="E3162" i="1"/>
  <c r="E1434" i="1"/>
  <c r="E1814" i="1"/>
  <c r="E4358" i="1"/>
  <c r="P9752" i="1"/>
  <c r="O9750" i="1"/>
  <c r="P9751" i="1"/>
  <c r="E758" i="1"/>
  <c r="E1530" i="1"/>
  <c r="E2582" i="1"/>
  <c r="E2675" i="1"/>
  <c r="E371" i="1"/>
  <c r="E3542" i="1"/>
  <c r="E227" i="1"/>
  <c r="E324" i="1"/>
  <c r="P9800" i="1"/>
  <c r="O9798" i="1"/>
  <c r="P9799" i="1"/>
  <c r="E4116" i="1"/>
  <c r="E474" i="1"/>
  <c r="E2531" i="1"/>
  <c r="E1866" i="1"/>
  <c r="E2346" i="1"/>
  <c r="E4022" i="1"/>
  <c r="E2006" i="1"/>
  <c r="E2726" i="1"/>
  <c r="E902" i="1"/>
  <c r="E1766" i="1"/>
  <c r="E3978" i="1"/>
  <c r="E374" i="1"/>
  <c r="E3494" i="1"/>
  <c r="E4698" i="1"/>
  <c r="E3926" i="1"/>
  <c r="E710" i="1"/>
  <c r="E1914" i="1"/>
  <c r="E662" i="1"/>
  <c r="E948" i="1"/>
  <c r="E1044" i="1"/>
  <c r="E372" i="1"/>
  <c r="Q9846" i="1"/>
  <c r="R9847" i="1"/>
  <c r="R9848" i="1"/>
  <c r="E228" i="1"/>
  <c r="E3062" i="1"/>
  <c r="E182" i="1"/>
  <c r="E4262" i="1"/>
  <c r="E1382" i="1"/>
  <c r="E4356" i="1"/>
  <c r="E4310" i="1"/>
  <c r="E2202" i="1"/>
  <c r="E2246" i="1"/>
  <c r="E3686" i="1"/>
  <c r="E1956" i="1"/>
  <c r="E3588" i="1"/>
  <c r="E4026" i="1"/>
  <c r="E2244" i="1"/>
  <c r="E4547" i="1"/>
  <c r="E2490" i="1"/>
  <c r="E1236" i="1"/>
  <c r="E756" i="1"/>
  <c r="E4019" i="1"/>
  <c r="E899" i="1"/>
  <c r="E611" i="1"/>
  <c r="E2339" i="1"/>
  <c r="E1859" i="1"/>
  <c r="E420" i="1"/>
  <c r="E3011" i="1"/>
  <c r="E1238" i="1"/>
  <c r="E2147" i="1"/>
  <c r="E947" i="1"/>
  <c r="E1811" i="1"/>
  <c r="E138" i="1"/>
  <c r="E618" i="1"/>
  <c r="E4355" i="1"/>
  <c r="E2586" i="1"/>
  <c r="E326" i="1"/>
  <c r="E83" i="1"/>
  <c r="E515" i="1"/>
  <c r="E4643" i="1"/>
  <c r="E1670" i="1"/>
  <c r="E3590" i="1"/>
  <c r="E1332" i="1"/>
  <c r="E4404" i="1"/>
  <c r="E3690" i="1"/>
  <c r="E2819" i="1"/>
  <c r="E2003" i="1"/>
  <c r="E1140" i="1"/>
  <c r="E10067" i="1"/>
  <c r="E3398" i="1"/>
  <c r="E3635" i="1"/>
  <c r="E1812" i="1"/>
  <c r="E4548" i="1"/>
  <c r="E1043" i="1"/>
  <c r="E230" i="1"/>
  <c r="E1190" i="1"/>
  <c r="E714" i="1"/>
  <c r="E2250" i="1"/>
  <c r="E3306" i="1"/>
  <c r="E1098" i="1"/>
  <c r="P9896" i="1"/>
  <c r="O9894" i="1"/>
  <c r="P9895" i="1"/>
  <c r="E2100" i="1"/>
  <c r="E1331" i="1"/>
  <c r="E2010" i="1"/>
  <c r="E2298" i="1"/>
  <c r="E2484" i="1"/>
  <c r="E1194" i="1"/>
  <c r="E2054" i="1"/>
  <c r="E2870" i="1"/>
  <c r="E4452" i="1"/>
  <c r="E900" i="1"/>
  <c r="E3018" i="1"/>
  <c r="E134" i="1"/>
  <c r="E516" i="1"/>
  <c r="E1674" i="1"/>
  <c r="E3114" i="1"/>
  <c r="E3302" i="1"/>
  <c r="E3638" i="1"/>
  <c r="E1235" i="1"/>
  <c r="E2294" i="1"/>
  <c r="E2966" i="1"/>
  <c r="E3636" i="1"/>
  <c r="R9944" i="1"/>
  <c r="Q9942" i="1"/>
  <c r="R9943" i="1"/>
  <c r="E2052" i="1"/>
  <c r="E4259" i="1"/>
  <c r="E3642" i="1"/>
  <c r="E810" i="1"/>
  <c r="E1290" i="1"/>
  <c r="E1526" i="1"/>
  <c r="E1722" i="1"/>
  <c r="E3155" i="1"/>
  <c r="E3738" i="1"/>
  <c r="E3446" i="1"/>
  <c r="E4554" i="1"/>
  <c r="E2676" i="1"/>
  <c r="E2435" i="1"/>
  <c r="E4163" i="1"/>
  <c r="E3827" i="1"/>
  <c r="E659" i="1"/>
  <c r="E3924" i="1"/>
  <c r="E804" i="1"/>
  <c r="E851" i="1"/>
  <c r="E1142" i="1"/>
  <c r="E2964" i="1"/>
  <c r="E2724" i="1"/>
  <c r="E1334" i="1"/>
  <c r="E2483" i="1"/>
  <c r="E1338" i="1"/>
  <c r="E3060" i="1"/>
  <c r="E1860" i="1"/>
  <c r="E3012" i="1"/>
  <c r="E3108" i="1"/>
  <c r="E4212" i="1"/>
  <c r="E4308" i="1"/>
  <c r="E3251" i="1"/>
  <c r="E1770" i="1"/>
  <c r="E2963" i="1"/>
  <c r="E4403" i="1"/>
  <c r="E3402" i="1"/>
  <c r="E564" i="1"/>
  <c r="E2148" i="1"/>
  <c r="E2822" i="1"/>
  <c r="E4454" i="1"/>
  <c r="E1284" i="1"/>
  <c r="E858" i="1"/>
  <c r="E2004" i="1"/>
  <c r="E1380" i="1"/>
  <c r="E1139" i="1"/>
  <c r="E84" i="1"/>
  <c r="E1428" i="1"/>
  <c r="E755" i="1"/>
  <c r="Q9990" i="1"/>
  <c r="R9992" i="1"/>
  <c r="R9991" i="1"/>
  <c r="E518" i="1"/>
  <c r="E3539" i="1"/>
  <c r="E2198" i="1"/>
  <c r="E2579" i="1"/>
  <c r="E1667" i="1"/>
  <c r="E1430" i="1"/>
  <c r="E2628" i="1"/>
  <c r="E1188" i="1"/>
  <c r="E378" i="1"/>
  <c r="E1475" i="1"/>
  <c r="E660" i="1"/>
  <c r="E4692" i="1"/>
  <c r="E3300" i="1"/>
  <c r="E468" i="1"/>
  <c r="E1386" i="1"/>
  <c r="E707" i="1"/>
  <c r="E419" i="1"/>
  <c r="E1578" i="1"/>
  <c r="E4451" i="1"/>
  <c r="E2196" i="1"/>
  <c r="E1763" i="1"/>
  <c r="E3066" i="1"/>
  <c r="E1571" i="1"/>
  <c r="E4595" i="1"/>
  <c r="E3923" i="1"/>
  <c r="E2826" i="1"/>
  <c r="E2388" i="1"/>
  <c r="E1718" i="1"/>
  <c r="E2916" i="1"/>
  <c r="E2532" i="1"/>
  <c r="E4644" i="1"/>
  <c r="E179" i="1"/>
  <c r="E4650" i="1"/>
  <c r="E1626" i="1"/>
  <c r="E2292" i="1"/>
  <c r="E4646" i="1"/>
  <c r="E467" i="1"/>
  <c r="E1283" i="1"/>
  <c r="E10068" i="1"/>
  <c r="E762" i="1"/>
  <c r="E2678" i="1"/>
  <c r="E3594" i="1"/>
  <c r="E4499" i="1"/>
  <c r="E3203" i="1"/>
  <c r="E2106" i="1"/>
  <c r="E1818" i="1"/>
  <c r="E4598" i="1"/>
  <c r="E4550" i="1"/>
  <c r="E2771" i="1"/>
  <c r="E2340" i="1"/>
  <c r="E1620" i="1"/>
  <c r="E4740" i="1"/>
  <c r="E4260" i="1"/>
  <c r="E4020" i="1"/>
  <c r="E2538" i="1"/>
  <c r="E1716" i="1"/>
  <c r="E131" i="1"/>
  <c r="E323" i="1"/>
  <c r="E3204" i="1"/>
  <c r="E330" i="1"/>
  <c r="E1091" i="1"/>
  <c r="E2102" i="1"/>
  <c r="E3450" i="1"/>
  <c r="E4307" i="1"/>
  <c r="E2099" i="1"/>
  <c r="E4691" i="1"/>
  <c r="E2051" i="1"/>
  <c r="E4067" i="1"/>
  <c r="E2730" i="1"/>
  <c r="E2058" i="1"/>
  <c r="E3972" i="1"/>
  <c r="E2868" i="1"/>
  <c r="E1619" i="1"/>
  <c r="E4166" i="1"/>
  <c r="E275" i="1"/>
  <c r="E1572" i="1"/>
  <c r="E1668" i="1"/>
  <c r="E2195" i="1"/>
  <c r="E2387" i="1"/>
  <c r="E2580" i="1"/>
  <c r="E2915" i="1"/>
  <c r="E3299" i="1"/>
  <c r="E4164" i="1"/>
  <c r="E132" i="1"/>
  <c r="E1002" i="1"/>
  <c r="E1094" i="1"/>
  <c r="E1286" i="1"/>
  <c r="E1379" i="1"/>
  <c r="E1476" i="1"/>
  <c r="E1764" i="1"/>
  <c r="E2291" i="1"/>
  <c r="E2723" i="1"/>
  <c r="E2820" i="1"/>
  <c r="E3107" i="1"/>
  <c r="E3971" i="1"/>
  <c r="E4068" i="1"/>
  <c r="E4314" i="1"/>
  <c r="E4506" i="1"/>
  <c r="E4596" i="1"/>
  <c r="E1907" i="1"/>
  <c r="E3786" i="1"/>
  <c r="E906" i="1"/>
  <c r="E1242" i="1"/>
  <c r="E4602" i="1"/>
  <c r="E1955" i="1"/>
  <c r="E2774" i="1"/>
  <c r="E614" i="1"/>
  <c r="E806" i="1"/>
  <c r="E998" i="1"/>
  <c r="E1622" i="1"/>
  <c r="E2436" i="1"/>
  <c r="E2627" i="1"/>
  <c r="E4502" i="1"/>
  <c r="E10066" i="1"/>
  <c r="E3684" i="1"/>
  <c r="E3546" i="1"/>
  <c r="E3834" i="1"/>
  <c r="E563" i="1"/>
  <c r="E562" i="1" s="1"/>
  <c r="E852" i="1"/>
  <c r="E1187" i="1"/>
  <c r="E4500" i="1"/>
  <c r="E4739" i="1"/>
  <c r="E180" i="1"/>
  <c r="E276" i="1"/>
  <c r="E426" i="1"/>
  <c r="E612" i="1"/>
  <c r="E708" i="1"/>
  <c r="E803" i="1"/>
  <c r="E1427" i="1"/>
  <c r="E1715" i="1"/>
  <c r="E2243" i="1"/>
  <c r="E2342" i="1"/>
  <c r="E2486" i="1"/>
  <c r="E2682" i="1"/>
  <c r="E2772" i="1"/>
  <c r="E2867" i="1"/>
  <c r="E3059" i="1"/>
  <c r="E3252" i="1"/>
  <c r="E3498" i="1"/>
  <c r="E3587" i="1"/>
  <c r="E3828" i="1"/>
  <c r="E4115" i="1"/>
  <c r="E4211" i="1"/>
  <c r="E3782" i="1"/>
  <c r="E2922" i="1"/>
  <c r="E996" i="1"/>
  <c r="E2778" i="1"/>
  <c r="E3254" i="1"/>
  <c r="E4118" i="1"/>
  <c r="E90" i="1"/>
  <c r="E422" i="1"/>
  <c r="E522" i="1"/>
  <c r="E954" i="1"/>
  <c r="E4122" i="1"/>
  <c r="E4362" i="1"/>
  <c r="E3732" i="1"/>
  <c r="E4266" i="1"/>
  <c r="P4760" i="1"/>
  <c r="O4758" i="1"/>
  <c r="P4759" i="1"/>
  <c r="E4694" i="1"/>
  <c r="E4170" i="1"/>
  <c r="E3491" i="1"/>
  <c r="E3492" i="1"/>
  <c r="E3444" i="1"/>
  <c r="E3443" i="1"/>
  <c r="E3396" i="1"/>
  <c r="E3395" i="1"/>
  <c r="E3350" i="1"/>
  <c r="E3348" i="1"/>
  <c r="E3347" i="1"/>
  <c r="E3354" i="1"/>
  <c r="E3780" i="1"/>
  <c r="E3779" i="1"/>
  <c r="E3734" i="1"/>
  <c r="E3731" i="1"/>
  <c r="E3683" i="1"/>
  <c r="E1908" i="1"/>
  <c r="E3156" i="1"/>
  <c r="E1524" i="1"/>
  <c r="E1523" i="1"/>
  <c r="E1092" i="1"/>
  <c r="E995" i="1"/>
  <c r="A10" i="4"/>
  <c r="A11" i="4" s="1"/>
  <c r="E4210" i="1" l="1"/>
  <c r="E2386" i="1"/>
  <c r="Q7832" i="1"/>
  <c r="E4402" i="1"/>
  <c r="E1474" i="1"/>
  <c r="E3538" i="1"/>
  <c r="E1378" i="1"/>
  <c r="Q6872" i="1"/>
  <c r="P6870" i="1"/>
  <c r="Q6871" i="1"/>
  <c r="Q7160" i="1"/>
  <c r="P7158" i="1"/>
  <c r="Q7159" i="1"/>
  <c r="Q7448" i="1"/>
  <c r="P7446" i="1"/>
  <c r="Q7447" i="1"/>
  <c r="O7830" i="1"/>
  <c r="P7831" i="1"/>
  <c r="P7832" i="1"/>
  <c r="P8072" i="1"/>
  <c r="P8071" i="1"/>
  <c r="O8070" i="1"/>
  <c r="P7734" i="1"/>
  <c r="Q7735" i="1"/>
  <c r="Q7736" i="1"/>
  <c r="E1042" i="1"/>
  <c r="E274" i="1"/>
  <c r="A12" i="2"/>
  <c r="P8550" i="1"/>
  <c r="Q8551" i="1"/>
  <c r="Q8552" i="1"/>
  <c r="Q7208" i="1"/>
  <c r="Q7207" i="1"/>
  <c r="P7206" i="1"/>
  <c r="P6775" i="1"/>
  <c r="P6776" i="1"/>
  <c r="O6774" i="1"/>
  <c r="Q7111" i="1"/>
  <c r="Q7112" i="1"/>
  <c r="P7110" i="1"/>
  <c r="P7352" i="1"/>
  <c r="O7350" i="1"/>
  <c r="P7351" i="1"/>
  <c r="O7975" i="1"/>
  <c r="O7976" i="1"/>
  <c r="N7974" i="1"/>
  <c r="N7686" i="1"/>
  <c r="O7688" i="1"/>
  <c r="O7687" i="1"/>
  <c r="Q7880" i="1"/>
  <c r="P7878" i="1"/>
  <c r="Q7879" i="1"/>
  <c r="Q7783" i="1"/>
  <c r="P7782" i="1"/>
  <c r="Q7784" i="1"/>
  <c r="Q6680" i="1"/>
  <c r="P6678" i="1"/>
  <c r="Q6679" i="1"/>
  <c r="P8166" i="1"/>
  <c r="Q8167" i="1"/>
  <c r="Q8168" i="1"/>
  <c r="P7256" i="1"/>
  <c r="P7255" i="1"/>
  <c r="O7254" i="1"/>
  <c r="Q7303" i="1"/>
  <c r="Q7304" i="1"/>
  <c r="P7302" i="1"/>
  <c r="O7638" i="1"/>
  <c r="P7639" i="1"/>
  <c r="P7640" i="1"/>
  <c r="P6630" i="1"/>
  <c r="Q6632" i="1"/>
  <c r="Q6631" i="1"/>
  <c r="Q8312" i="1"/>
  <c r="Q8311" i="1"/>
  <c r="P8310" i="1"/>
  <c r="Q5384" i="1"/>
  <c r="P5382" i="1"/>
  <c r="Q5383" i="1"/>
  <c r="Q7015" i="1"/>
  <c r="Q7016" i="1"/>
  <c r="P7014" i="1"/>
  <c r="Q6727" i="1"/>
  <c r="Q6728" i="1"/>
  <c r="P6726" i="1"/>
  <c r="P8406" i="1"/>
  <c r="Q8407" i="1"/>
  <c r="Q8408" i="1"/>
  <c r="P8022" i="1"/>
  <c r="Q8023" i="1"/>
  <c r="Q8024" i="1"/>
  <c r="P8359" i="1"/>
  <c r="P8360" i="1"/>
  <c r="O8358" i="1"/>
  <c r="Q8120" i="1"/>
  <c r="P8118" i="1"/>
  <c r="Q8119" i="1"/>
  <c r="Q8263" i="1"/>
  <c r="Q8264" i="1"/>
  <c r="P8262" i="1"/>
  <c r="Q7399" i="1"/>
  <c r="Q7400" i="1"/>
  <c r="P7398" i="1"/>
  <c r="P7064" i="1"/>
  <c r="O7062" i="1"/>
  <c r="P7063" i="1"/>
  <c r="P6822" i="1"/>
  <c r="Q6823" i="1"/>
  <c r="Q6824" i="1"/>
  <c r="O7542" i="1"/>
  <c r="P7544" i="1"/>
  <c r="P7543" i="1"/>
  <c r="P7592" i="1"/>
  <c r="O7590" i="1"/>
  <c r="P7591" i="1"/>
  <c r="Q7496" i="1"/>
  <c r="Q7495" i="1"/>
  <c r="P7494" i="1"/>
  <c r="Q8216" i="1"/>
  <c r="P8214" i="1"/>
  <c r="Q8215" i="1"/>
  <c r="P6918" i="1"/>
  <c r="Q6919" i="1"/>
  <c r="Q6920" i="1"/>
  <c r="P7927" i="1"/>
  <c r="P7928" i="1"/>
  <c r="O7926" i="1"/>
  <c r="O6968" i="1"/>
  <c r="N6966" i="1"/>
  <c r="O6967" i="1"/>
  <c r="P6151" i="1"/>
  <c r="P6152" i="1"/>
  <c r="O6150" i="1"/>
  <c r="E4114" i="1"/>
  <c r="P8886" i="1"/>
  <c r="Q8887" i="1"/>
  <c r="Q8888" i="1"/>
  <c r="O8504" i="1"/>
  <c r="O8503" i="1"/>
  <c r="N8502" i="1"/>
  <c r="P6055" i="1"/>
  <c r="P6056" i="1"/>
  <c r="O6054" i="1"/>
  <c r="P6438" i="1"/>
  <c r="Q6439" i="1"/>
  <c r="Q6440" i="1"/>
  <c r="Q6296" i="1"/>
  <c r="Q6295" i="1"/>
  <c r="P6294" i="1"/>
  <c r="Q8791" i="1"/>
  <c r="Q8792" i="1"/>
  <c r="P8790" i="1"/>
  <c r="P6487" i="1"/>
  <c r="P6488" i="1"/>
  <c r="O6486" i="1"/>
  <c r="Q5960" i="1"/>
  <c r="P5958" i="1"/>
  <c r="Q5959" i="1"/>
  <c r="P8454" i="1"/>
  <c r="Q8455" i="1"/>
  <c r="Q8456" i="1"/>
  <c r="P6342" i="1"/>
  <c r="Q6343" i="1"/>
  <c r="Q6344" i="1"/>
  <c r="O6104" i="1"/>
  <c r="N6102" i="1"/>
  <c r="O6103" i="1"/>
  <c r="P6200" i="1"/>
  <c r="O6198" i="1"/>
  <c r="P6199" i="1"/>
  <c r="P6391" i="1"/>
  <c r="P6392" i="1"/>
  <c r="O6390" i="1"/>
  <c r="N8646" i="1"/>
  <c r="O8648" i="1"/>
  <c r="O8647" i="1"/>
  <c r="Q8743" i="1"/>
  <c r="Q8744" i="1"/>
  <c r="P8742" i="1"/>
  <c r="P6008" i="1"/>
  <c r="O6006" i="1"/>
  <c r="P6007" i="1"/>
  <c r="Q6584" i="1"/>
  <c r="P6582" i="1"/>
  <c r="Q6583" i="1"/>
  <c r="E946" i="1"/>
  <c r="P8694" i="1"/>
  <c r="Q8695" i="1"/>
  <c r="Q8696" i="1"/>
  <c r="P8839" i="1"/>
  <c r="P8840" i="1"/>
  <c r="O8838" i="1"/>
  <c r="P6536" i="1"/>
  <c r="P6535" i="1"/>
  <c r="O6534" i="1"/>
  <c r="Q6247" i="1"/>
  <c r="Q6248" i="1"/>
  <c r="P6246" i="1"/>
  <c r="P8600" i="1"/>
  <c r="O8598" i="1"/>
  <c r="P8599" i="1"/>
  <c r="O5190" i="1"/>
  <c r="P5191" i="1"/>
  <c r="P5192" i="1"/>
  <c r="P5142" i="1"/>
  <c r="Q5143" i="1"/>
  <c r="Q5144" i="1"/>
  <c r="P5048" i="1"/>
  <c r="P5047" i="1"/>
  <c r="O5046" i="1"/>
  <c r="Q5624" i="1"/>
  <c r="Q5623" i="1"/>
  <c r="P5622" i="1"/>
  <c r="Q4999" i="1"/>
  <c r="Q5000" i="1"/>
  <c r="P4998" i="1"/>
  <c r="P5720" i="1"/>
  <c r="O5718" i="1"/>
  <c r="P5719" i="1"/>
  <c r="P5576" i="1"/>
  <c r="P5575" i="1"/>
  <c r="O5574" i="1"/>
  <c r="O5910" i="1"/>
  <c r="P5911" i="1"/>
  <c r="P5912" i="1"/>
  <c r="P5240" i="1"/>
  <c r="O5238" i="1"/>
  <c r="P5239" i="1"/>
  <c r="Q5287" i="1"/>
  <c r="Q5288" i="1"/>
  <c r="P5286" i="1"/>
  <c r="O5814" i="1"/>
  <c r="P5815" i="1"/>
  <c r="P5816" i="1"/>
  <c r="O5671" i="1"/>
  <c r="O5672" i="1"/>
  <c r="N5670" i="1"/>
  <c r="O4950" i="1"/>
  <c r="P4951" i="1"/>
  <c r="P4952" i="1"/>
  <c r="O4806" i="1"/>
  <c r="P4807" i="1"/>
  <c r="P4808" i="1"/>
  <c r="P4856" i="1"/>
  <c r="O4854" i="1"/>
  <c r="P4855" i="1"/>
  <c r="O5528" i="1"/>
  <c r="N5526" i="1"/>
  <c r="O5527" i="1"/>
  <c r="P5334" i="1"/>
  <c r="Q5335" i="1"/>
  <c r="Q5336" i="1"/>
  <c r="O5478" i="1"/>
  <c r="P5479" i="1"/>
  <c r="P5480" i="1"/>
  <c r="N5862" i="1"/>
  <c r="O5864" i="1"/>
  <c r="O5863" i="1"/>
  <c r="Q5767" i="1"/>
  <c r="Q5768" i="1"/>
  <c r="P5766" i="1"/>
  <c r="Q5432" i="1"/>
  <c r="P5430" i="1"/>
  <c r="Q5431" i="1"/>
  <c r="P4903" i="1"/>
  <c r="P4904" i="1"/>
  <c r="O4902" i="1"/>
  <c r="Q5096" i="1"/>
  <c r="P5094" i="1"/>
  <c r="Q5095" i="1"/>
  <c r="P9510" i="1"/>
  <c r="Q9512" i="1"/>
  <c r="Q9511" i="1"/>
  <c r="E2338" i="1"/>
  <c r="Q8983" i="1"/>
  <c r="P8982" i="1"/>
  <c r="Q8984" i="1"/>
  <c r="O9126" i="1"/>
  <c r="P9128" i="1"/>
  <c r="P9127" i="1"/>
  <c r="M9079" i="1"/>
  <c r="M9080" i="1"/>
  <c r="L9078" i="1"/>
  <c r="Q9176" i="1"/>
  <c r="Q9175" i="1"/>
  <c r="P9174" i="1"/>
  <c r="Q9032" i="1"/>
  <c r="P9030" i="1"/>
  <c r="Q9031" i="1"/>
  <c r="E3154" i="1"/>
  <c r="E226" i="1"/>
  <c r="E2242" i="1"/>
  <c r="E4642" i="1"/>
  <c r="E4354" i="1"/>
  <c r="P9272" i="1"/>
  <c r="O9270" i="1"/>
  <c r="P9271" i="1"/>
  <c r="E2818" i="1"/>
  <c r="Q9223" i="1"/>
  <c r="Q9224" i="1"/>
  <c r="P9222" i="1"/>
  <c r="Q8935" i="1"/>
  <c r="P8934" i="1"/>
  <c r="Q8936" i="1"/>
  <c r="P9416" i="1"/>
  <c r="P9415" i="1"/>
  <c r="O9414" i="1"/>
  <c r="Q9559" i="1"/>
  <c r="Q9560" i="1"/>
  <c r="P9558" i="1"/>
  <c r="P9656" i="1"/>
  <c r="O9654" i="1"/>
  <c r="P9655" i="1"/>
  <c r="E4018" i="1"/>
  <c r="E2962" i="1"/>
  <c r="O9366" i="1"/>
  <c r="P9367" i="1"/>
  <c r="P9368" i="1"/>
  <c r="P9607" i="1"/>
  <c r="P9608" i="1"/>
  <c r="O9606" i="1"/>
  <c r="E2530" i="1"/>
  <c r="N9318" i="1"/>
  <c r="O9319" i="1"/>
  <c r="O9320" i="1"/>
  <c r="Q9463" i="1"/>
  <c r="Q9464" i="1"/>
  <c r="P9462" i="1"/>
  <c r="E1858" i="1"/>
  <c r="O9704" i="1"/>
  <c r="N9702" i="1"/>
  <c r="O9703" i="1"/>
  <c r="E802" i="1"/>
  <c r="E1234" i="1"/>
  <c r="E2674" i="1"/>
  <c r="E2050" i="1"/>
  <c r="E4546" i="1"/>
  <c r="E3634" i="1"/>
  <c r="O9752" i="1"/>
  <c r="N9750" i="1"/>
  <c r="O9751" i="1"/>
  <c r="E658" i="1"/>
  <c r="E418" i="1"/>
  <c r="E4450" i="1"/>
  <c r="E370" i="1"/>
  <c r="E610" i="1"/>
  <c r="E514" i="1"/>
  <c r="E1810" i="1"/>
  <c r="E3010" i="1"/>
  <c r="E4162" i="1"/>
  <c r="E754" i="1"/>
  <c r="O9800" i="1"/>
  <c r="N9798" i="1"/>
  <c r="O9799" i="1"/>
  <c r="E322" i="1"/>
  <c r="E3058" i="1"/>
  <c r="E1570" i="1"/>
  <c r="E706" i="1"/>
  <c r="E4690" i="1"/>
  <c r="E2098" i="1"/>
  <c r="E2482" i="1"/>
  <c r="E898" i="1"/>
  <c r="E2626" i="1"/>
  <c r="E2290" i="1"/>
  <c r="E82" i="1"/>
  <c r="E2002" i="1"/>
  <c r="E1186" i="1"/>
  <c r="E130" i="1"/>
  <c r="E3826" i="1"/>
  <c r="P9846" i="1"/>
  <c r="Q9847" i="1"/>
  <c r="Q9848" i="1"/>
  <c r="E3586" i="1"/>
  <c r="E1618" i="1"/>
  <c r="E2722" i="1"/>
  <c r="E1138" i="1"/>
  <c r="E1426" i="1"/>
  <c r="E4498" i="1"/>
  <c r="E2578" i="1"/>
  <c r="O9896" i="1"/>
  <c r="N9894" i="1"/>
  <c r="O9895" i="1"/>
  <c r="E2194" i="1"/>
  <c r="E994" i="1"/>
  <c r="E2770" i="1"/>
  <c r="E3202" i="1"/>
  <c r="E1762" i="1"/>
  <c r="E3250" i="1"/>
  <c r="E4594" i="1"/>
  <c r="E1666" i="1"/>
  <c r="E4306" i="1"/>
  <c r="E3922" i="1"/>
  <c r="E850" i="1"/>
  <c r="P9942" i="1"/>
  <c r="Q9943" i="1"/>
  <c r="Q9944" i="1"/>
  <c r="E4066" i="1"/>
  <c r="E2914" i="1"/>
  <c r="E3298" i="1"/>
  <c r="E178" i="1"/>
  <c r="E4738" i="1"/>
  <c r="E3970" i="1"/>
  <c r="E4258" i="1"/>
  <c r="E1282" i="1"/>
  <c r="E466" i="1"/>
  <c r="E3730" i="1"/>
  <c r="P9990" i="1"/>
  <c r="Q9991" i="1"/>
  <c r="Q9992" i="1"/>
  <c r="E1714" i="1"/>
  <c r="E1090" i="1"/>
  <c r="E2866" i="1"/>
  <c r="E3106" i="1"/>
  <c r="E1906" i="1"/>
  <c r="E3682" i="1"/>
  <c r="O4760" i="1"/>
  <c r="N4758" i="1"/>
  <c r="O4759" i="1"/>
  <c r="E3490" i="1"/>
  <c r="E3442" i="1"/>
  <c r="E3394" i="1"/>
  <c r="E3346" i="1"/>
  <c r="E3778" i="1"/>
  <c r="E1522" i="1"/>
  <c r="A12" i="4"/>
  <c r="A13" i="4" l="1"/>
  <c r="A14" i="4" s="1"/>
  <c r="P7160" i="1"/>
  <c r="O7158" i="1"/>
  <c r="P7159" i="1"/>
  <c r="P7736" i="1"/>
  <c r="O7734" i="1"/>
  <c r="P7735" i="1"/>
  <c r="N8070" i="1"/>
  <c r="O8072" i="1"/>
  <c r="O8071" i="1"/>
  <c r="O7832" i="1"/>
  <c r="O7831" i="1"/>
  <c r="N7830" i="1"/>
  <c r="O6870" i="1"/>
  <c r="P6871" i="1"/>
  <c r="P6872" i="1"/>
  <c r="P7448" i="1"/>
  <c r="O7446" i="1"/>
  <c r="P7447" i="1"/>
  <c r="A13" i="2"/>
  <c r="O6918" i="1"/>
  <c r="P6919" i="1"/>
  <c r="P6920" i="1"/>
  <c r="O8359" i="1"/>
  <c r="O8360" i="1"/>
  <c r="N8358" i="1"/>
  <c r="P6680" i="1"/>
  <c r="O6678" i="1"/>
  <c r="P6679" i="1"/>
  <c r="N6967" i="1"/>
  <c r="N6968" i="1"/>
  <c r="M6966" i="1"/>
  <c r="O7256" i="1"/>
  <c r="N7254" i="1"/>
  <c r="O7255" i="1"/>
  <c r="O7110" i="1"/>
  <c r="P7111" i="1"/>
  <c r="P7112" i="1"/>
  <c r="P6631" i="1"/>
  <c r="P6632" i="1"/>
  <c r="O6630" i="1"/>
  <c r="M7686" i="1"/>
  <c r="N7688" i="1"/>
  <c r="N7687" i="1"/>
  <c r="O7928" i="1"/>
  <c r="N7926" i="1"/>
  <c r="O7927" i="1"/>
  <c r="O7592" i="1"/>
  <c r="N7590" i="1"/>
  <c r="O7591" i="1"/>
  <c r="P8408" i="1"/>
  <c r="P8407" i="1"/>
  <c r="O8406" i="1"/>
  <c r="P5384" i="1"/>
  <c r="O5382" i="1"/>
  <c r="P5383" i="1"/>
  <c r="P7784" i="1"/>
  <c r="O7782" i="1"/>
  <c r="P7783" i="1"/>
  <c r="M7974" i="1"/>
  <c r="N7976" i="1"/>
  <c r="N7975" i="1"/>
  <c r="O7398" i="1"/>
  <c r="P7399" i="1"/>
  <c r="P7400" i="1"/>
  <c r="P6727" i="1"/>
  <c r="O6726" i="1"/>
  <c r="P6728" i="1"/>
  <c r="N6774" i="1"/>
  <c r="O6775" i="1"/>
  <c r="O6776" i="1"/>
  <c r="O8550" i="1"/>
  <c r="P8552" i="1"/>
  <c r="P8551" i="1"/>
  <c r="P8216" i="1"/>
  <c r="O8214" i="1"/>
  <c r="P8215" i="1"/>
  <c r="P6824" i="1"/>
  <c r="O6822" i="1"/>
  <c r="P6823" i="1"/>
  <c r="O8022" i="1"/>
  <c r="P8023" i="1"/>
  <c r="P8024" i="1"/>
  <c r="O8310" i="1"/>
  <c r="P8311" i="1"/>
  <c r="P8312" i="1"/>
  <c r="N7638" i="1"/>
  <c r="O7639" i="1"/>
  <c r="O7640" i="1"/>
  <c r="P8119" i="1"/>
  <c r="O8118" i="1"/>
  <c r="P8120" i="1"/>
  <c r="P7303" i="1"/>
  <c r="P7304" i="1"/>
  <c r="O7302" i="1"/>
  <c r="O8166" i="1"/>
  <c r="P8167" i="1"/>
  <c r="P8168" i="1"/>
  <c r="P7880" i="1"/>
  <c r="O7878" i="1"/>
  <c r="P7879" i="1"/>
  <c r="P7495" i="1"/>
  <c r="O7494" i="1"/>
  <c r="P7496" i="1"/>
  <c r="N7542" i="1"/>
  <c r="O7543" i="1"/>
  <c r="O7544" i="1"/>
  <c r="O7063" i="1"/>
  <c r="N7062" i="1"/>
  <c r="O7064" i="1"/>
  <c r="O8262" i="1"/>
  <c r="P8263" i="1"/>
  <c r="P8264" i="1"/>
  <c r="P7015" i="1"/>
  <c r="P7016" i="1"/>
  <c r="O7014" i="1"/>
  <c r="N7350" i="1"/>
  <c r="O7352" i="1"/>
  <c r="O7351" i="1"/>
  <c r="O7206" i="1"/>
  <c r="P7207" i="1"/>
  <c r="P7208" i="1"/>
  <c r="O6536" i="1"/>
  <c r="N6534" i="1"/>
  <c r="O6535" i="1"/>
  <c r="O8694" i="1"/>
  <c r="P8695" i="1"/>
  <c r="P8696" i="1"/>
  <c r="P8743" i="1"/>
  <c r="P8744" i="1"/>
  <c r="O8742" i="1"/>
  <c r="O6487" i="1"/>
  <c r="O6488" i="1"/>
  <c r="N6486" i="1"/>
  <c r="O6342" i="1"/>
  <c r="P6343" i="1"/>
  <c r="P6344" i="1"/>
  <c r="O8600" i="1"/>
  <c r="N8598" i="1"/>
  <c r="O8599" i="1"/>
  <c r="O8840" i="1"/>
  <c r="N8838" i="1"/>
  <c r="O8839" i="1"/>
  <c r="P6583" i="1"/>
  <c r="P6584" i="1"/>
  <c r="O6582" i="1"/>
  <c r="P8791" i="1"/>
  <c r="P8792" i="1"/>
  <c r="O8790" i="1"/>
  <c r="O6438" i="1"/>
  <c r="P6439" i="1"/>
  <c r="P6440" i="1"/>
  <c r="N8503" i="1"/>
  <c r="N8504" i="1"/>
  <c r="M8502" i="1"/>
  <c r="O8454" i="1"/>
  <c r="P8455" i="1"/>
  <c r="P8456" i="1"/>
  <c r="O6055" i="1"/>
  <c r="O6056" i="1"/>
  <c r="N6054" i="1"/>
  <c r="O8886" i="1"/>
  <c r="P8888" i="1"/>
  <c r="P8887" i="1"/>
  <c r="O6200" i="1"/>
  <c r="N6198" i="1"/>
  <c r="O6199" i="1"/>
  <c r="P6247" i="1"/>
  <c r="P6248" i="1"/>
  <c r="O6246" i="1"/>
  <c r="M8646" i="1"/>
  <c r="N8647" i="1"/>
  <c r="N8648" i="1"/>
  <c r="N6104" i="1"/>
  <c r="M6102" i="1"/>
  <c r="N6103" i="1"/>
  <c r="N6006" i="1"/>
  <c r="O6008" i="1"/>
  <c r="O6007" i="1"/>
  <c r="O6392" i="1"/>
  <c r="N6390" i="1"/>
  <c r="O6391" i="1"/>
  <c r="P5960" i="1"/>
  <c r="O5958" i="1"/>
  <c r="P5959" i="1"/>
  <c r="P6295" i="1"/>
  <c r="P6296" i="1"/>
  <c r="O6294" i="1"/>
  <c r="O6151" i="1"/>
  <c r="O6152" i="1"/>
  <c r="N6150" i="1"/>
  <c r="N4806" i="1"/>
  <c r="O4807" i="1"/>
  <c r="O4808" i="1"/>
  <c r="M5862" i="1"/>
  <c r="N5863" i="1"/>
  <c r="N5864" i="1"/>
  <c r="N5527" i="1"/>
  <c r="N5528" i="1"/>
  <c r="M5526" i="1"/>
  <c r="O5816" i="1"/>
  <c r="N5814" i="1"/>
  <c r="O5815" i="1"/>
  <c r="P4999" i="1"/>
  <c r="P5000" i="1"/>
  <c r="O4998" i="1"/>
  <c r="O5912" i="1"/>
  <c r="N5910" i="1"/>
  <c r="O5911" i="1"/>
  <c r="P5095" i="1"/>
  <c r="P5096" i="1"/>
  <c r="O5094" i="1"/>
  <c r="P5767" i="1"/>
  <c r="O5766" i="1"/>
  <c r="P5768" i="1"/>
  <c r="N5478" i="1"/>
  <c r="O5479" i="1"/>
  <c r="O5480" i="1"/>
  <c r="O4856" i="1"/>
  <c r="O4855" i="1"/>
  <c r="N4854" i="1"/>
  <c r="M5670" i="1"/>
  <c r="N5671" i="1"/>
  <c r="N5672" i="1"/>
  <c r="P5623" i="1"/>
  <c r="P5624" i="1"/>
  <c r="O5622" i="1"/>
  <c r="O5142" i="1"/>
  <c r="P5143" i="1"/>
  <c r="P5144" i="1"/>
  <c r="P5432" i="1"/>
  <c r="P5431" i="1"/>
  <c r="O5430" i="1"/>
  <c r="P5287" i="1"/>
  <c r="P5288" i="1"/>
  <c r="O5286" i="1"/>
  <c r="O4952" i="1"/>
  <c r="N4950" i="1"/>
  <c r="O4951" i="1"/>
  <c r="O5576" i="1"/>
  <c r="N5574" i="1"/>
  <c r="O5575" i="1"/>
  <c r="O4903" i="1"/>
  <c r="O4904" i="1"/>
  <c r="N4902" i="1"/>
  <c r="O5240" i="1"/>
  <c r="N5238" i="1"/>
  <c r="O5239" i="1"/>
  <c r="P5336" i="1"/>
  <c r="O5334" i="1"/>
  <c r="P5335" i="1"/>
  <c r="N5718" i="1"/>
  <c r="O5720" i="1"/>
  <c r="O5719" i="1"/>
  <c r="O5048" i="1"/>
  <c r="O5047" i="1"/>
  <c r="N5046" i="1"/>
  <c r="O5192" i="1"/>
  <c r="O5191" i="1"/>
  <c r="N5190" i="1"/>
  <c r="L9080" i="1"/>
  <c r="L9079" i="1"/>
  <c r="K9078" i="1"/>
  <c r="P9175" i="1"/>
  <c r="O9174" i="1"/>
  <c r="P9176" i="1"/>
  <c r="P9224" i="1"/>
  <c r="P9223" i="1"/>
  <c r="O9222" i="1"/>
  <c r="P8984" i="1"/>
  <c r="P8983" i="1"/>
  <c r="O8982" i="1"/>
  <c r="O9128" i="1"/>
  <c r="N9126" i="1"/>
  <c r="O9127" i="1"/>
  <c r="O9272" i="1"/>
  <c r="N9270" i="1"/>
  <c r="O9271" i="1"/>
  <c r="O9030" i="1"/>
  <c r="P9031" i="1"/>
  <c r="P9032" i="1"/>
  <c r="P8935" i="1"/>
  <c r="P8936" i="1"/>
  <c r="O8934" i="1"/>
  <c r="P9511" i="1"/>
  <c r="P9512" i="1"/>
  <c r="O9510" i="1"/>
  <c r="M9318" i="1"/>
  <c r="N9320" i="1"/>
  <c r="N9319" i="1"/>
  <c r="P9560" i="1"/>
  <c r="O9558" i="1"/>
  <c r="P9559" i="1"/>
  <c r="N9366" i="1"/>
  <c r="O9367" i="1"/>
  <c r="O9368" i="1"/>
  <c r="P9463" i="1"/>
  <c r="O9462" i="1"/>
  <c r="P9464" i="1"/>
  <c r="O9416" i="1"/>
  <c r="O9415" i="1"/>
  <c r="N9414" i="1"/>
  <c r="O9656" i="1"/>
  <c r="N9654" i="1"/>
  <c r="O9655" i="1"/>
  <c r="O9608" i="1"/>
  <c r="O9607" i="1"/>
  <c r="N9606" i="1"/>
  <c r="N9704" i="1"/>
  <c r="M9702" i="1"/>
  <c r="N9703" i="1"/>
  <c r="N9752" i="1"/>
  <c r="N9751" i="1"/>
  <c r="M9750" i="1"/>
  <c r="N9800" i="1"/>
  <c r="M9798" i="1"/>
  <c r="N9799" i="1"/>
  <c r="P9848" i="1"/>
  <c r="O9846" i="1"/>
  <c r="P9847" i="1"/>
  <c r="N9896" i="1"/>
  <c r="M9894" i="1"/>
  <c r="N9895" i="1"/>
  <c r="P9944" i="1"/>
  <c r="O9942" i="1"/>
  <c r="P9943" i="1"/>
  <c r="O9990" i="1"/>
  <c r="P9991" i="1"/>
  <c r="P9992" i="1"/>
  <c r="N4760" i="1"/>
  <c r="N4759" i="1"/>
  <c r="M4758" i="1"/>
  <c r="A15" i="4"/>
  <c r="O7448" i="1" l="1"/>
  <c r="N7446" i="1"/>
  <c r="O7447" i="1"/>
  <c r="N7158" i="1"/>
  <c r="O7159" i="1"/>
  <c r="O7160" i="1"/>
  <c r="N8072" i="1"/>
  <c r="N8071" i="1"/>
  <c r="M8070" i="1"/>
  <c r="O6871" i="1"/>
  <c r="O6872" i="1"/>
  <c r="N6870" i="1"/>
  <c r="M7830" i="1"/>
  <c r="N7832" i="1"/>
  <c r="N7831" i="1"/>
  <c r="O7736" i="1"/>
  <c r="N7734" i="1"/>
  <c r="O7735" i="1"/>
  <c r="A14" i="2"/>
  <c r="O7880" i="1"/>
  <c r="N7878" i="1"/>
  <c r="O7879" i="1"/>
  <c r="M7638" i="1"/>
  <c r="N7639" i="1"/>
  <c r="N7640" i="1"/>
  <c r="O6824" i="1"/>
  <c r="N6822" i="1"/>
  <c r="O6823" i="1"/>
  <c r="N7398" i="1"/>
  <c r="O7400" i="1"/>
  <c r="O7399" i="1"/>
  <c r="N5382" i="1"/>
  <c r="O5383" i="1"/>
  <c r="O5384" i="1"/>
  <c r="M7688" i="1"/>
  <c r="M7687" i="1"/>
  <c r="L7686" i="1"/>
  <c r="O6679" i="1"/>
  <c r="N6678" i="1"/>
  <c r="O6680" i="1"/>
  <c r="O7208" i="1"/>
  <c r="O7207" i="1"/>
  <c r="N7206" i="1"/>
  <c r="N8118" i="1"/>
  <c r="O8119" i="1"/>
  <c r="O8120" i="1"/>
  <c r="N7591" i="1"/>
  <c r="M7590" i="1"/>
  <c r="N7592" i="1"/>
  <c r="O6632" i="1"/>
  <c r="O6631" i="1"/>
  <c r="N6630" i="1"/>
  <c r="M8358" i="1"/>
  <c r="N8359" i="1"/>
  <c r="N8360" i="1"/>
  <c r="M6774" i="1"/>
  <c r="N6776" i="1"/>
  <c r="N6775" i="1"/>
  <c r="N8406" i="1"/>
  <c r="O8407" i="1"/>
  <c r="O8408" i="1"/>
  <c r="N8550" i="1"/>
  <c r="O8551" i="1"/>
  <c r="O8552" i="1"/>
  <c r="N7544" i="1"/>
  <c r="M7542" i="1"/>
  <c r="N7543" i="1"/>
  <c r="O8311" i="1"/>
  <c r="O8312" i="1"/>
  <c r="N8310" i="1"/>
  <c r="O8215" i="1"/>
  <c r="N8214" i="1"/>
  <c r="O8216" i="1"/>
  <c r="L7974" i="1"/>
  <c r="M7976" i="1"/>
  <c r="M7975" i="1"/>
  <c r="M6967" i="1"/>
  <c r="M6968" i="1"/>
  <c r="L6966" i="1"/>
  <c r="N7351" i="1"/>
  <c r="M7350" i="1"/>
  <c r="N7352" i="1"/>
  <c r="N8166" i="1"/>
  <c r="O8168" i="1"/>
  <c r="O8167" i="1"/>
  <c r="O6728" i="1"/>
  <c r="N6726" i="1"/>
  <c r="O6727" i="1"/>
  <c r="M7926" i="1"/>
  <c r="N7927" i="1"/>
  <c r="N7928" i="1"/>
  <c r="N7110" i="1"/>
  <c r="O7112" i="1"/>
  <c r="O7111" i="1"/>
  <c r="N7063" i="1"/>
  <c r="N7064" i="1"/>
  <c r="M7062" i="1"/>
  <c r="N7014" i="1"/>
  <c r="O7015" i="1"/>
  <c r="O7016" i="1"/>
  <c r="N8262" i="1"/>
  <c r="O8263" i="1"/>
  <c r="O8264" i="1"/>
  <c r="O7495" i="1"/>
  <c r="N7494" i="1"/>
  <c r="O7496" i="1"/>
  <c r="N7302" i="1"/>
  <c r="O7303" i="1"/>
  <c r="O7304" i="1"/>
  <c r="N7782" i="1"/>
  <c r="O7784" i="1"/>
  <c r="O7783" i="1"/>
  <c r="N8022" i="1"/>
  <c r="O8023" i="1"/>
  <c r="O8024" i="1"/>
  <c r="N7256" i="1"/>
  <c r="M7254" i="1"/>
  <c r="N7255" i="1"/>
  <c r="N6918" i="1"/>
  <c r="O6919" i="1"/>
  <c r="O6920" i="1"/>
  <c r="N6246" i="1"/>
  <c r="O6247" i="1"/>
  <c r="O6248" i="1"/>
  <c r="N6007" i="1"/>
  <c r="M6006" i="1"/>
  <c r="N6008" i="1"/>
  <c r="M6054" i="1"/>
  <c r="N6055" i="1"/>
  <c r="N6056" i="1"/>
  <c r="O8888" i="1"/>
  <c r="N8886" i="1"/>
  <c r="O8887" i="1"/>
  <c r="O5959" i="1"/>
  <c r="O5960" i="1"/>
  <c r="N5958" i="1"/>
  <c r="M6150" i="1"/>
  <c r="N6151" i="1"/>
  <c r="N6152" i="1"/>
  <c r="M6104" i="1"/>
  <c r="L6102" i="1"/>
  <c r="M6103" i="1"/>
  <c r="N6342" i="1"/>
  <c r="O6344" i="1"/>
  <c r="O6343" i="1"/>
  <c r="N6199" i="1"/>
  <c r="N6200" i="1"/>
  <c r="M6198" i="1"/>
  <c r="N6438" i="1"/>
  <c r="O6439" i="1"/>
  <c r="O6440" i="1"/>
  <c r="M8838" i="1"/>
  <c r="N8840" i="1"/>
  <c r="N8839" i="1"/>
  <c r="M6486" i="1"/>
  <c r="N6487" i="1"/>
  <c r="N6488" i="1"/>
  <c r="N8694" i="1"/>
  <c r="O8695" i="1"/>
  <c r="O8696" i="1"/>
  <c r="M6390" i="1"/>
  <c r="N6391" i="1"/>
  <c r="N6392" i="1"/>
  <c r="N8790" i="1"/>
  <c r="O8791" i="1"/>
  <c r="O8792" i="1"/>
  <c r="O6583" i="1"/>
  <c r="O6584" i="1"/>
  <c r="N6582" i="1"/>
  <c r="O6295" i="1"/>
  <c r="N6294" i="1"/>
  <c r="O6296" i="1"/>
  <c r="O8456" i="1"/>
  <c r="N8454" i="1"/>
  <c r="O8455" i="1"/>
  <c r="N6536" i="1"/>
  <c r="M6534" i="1"/>
  <c r="N6535" i="1"/>
  <c r="L8646" i="1"/>
  <c r="M8648" i="1"/>
  <c r="M8647" i="1"/>
  <c r="M8503" i="1"/>
  <c r="M8504" i="1"/>
  <c r="L8502" i="1"/>
  <c r="N8599" i="1"/>
  <c r="N8600" i="1"/>
  <c r="M8598" i="1"/>
  <c r="N8742" i="1"/>
  <c r="O8743" i="1"/>
  <c r="O8744" i="1"/>
  <c r="M5718" i="1"/>
  <c r="N5720" i="1"/>
  <c r="N5719" i="1"/>
  <c r="N5286" i="1"/>
  <c r="O5287" i="1"/>
  <c r="O5288" i="1"/>
  <c r="O5623" i="1"/>
  <c r="N5622" i="1"/>
  <c r="O5624" i="1"/>
  <c r="N4998" i="1"/>
  <c r="O5000" i="1"/>
  <c r="O4999" i="1"/>
  <c r="M5190" i="1"/>
  <c r="N5192" i="1"/>
  <c r="N5191" i="1"/>
  <c r="O5144" i="1"/>
  <c r="N5142" i="1"/>
  <c r="O5143" i="1"/>
  <c r="O5095" i="1"/>
  <c r="O5096" i="1"/>
  <c r="N5094" i="1"/>
  <c r="O5336" i="1"/>
  <c r="N5334" i="1"/>
  <c r="O5335" i="1"/>
  <c r="N5480" i="1"/>
  <c r="M5478" i="1"/>
  <c r="N5479" i="1"/>
  <c r="N5912" i="1"/>
  <c r="M5910" i="1"/>
  <c r="N5911" i="1"/>
  <c r="M5863" i="1"/>
  <c r="M5864" i="1"/>
  <c r="L5862" i="1"/>
  <c r="O5431" i="1"/>
  <c r="O5432" i="1"/>
  <c r="N5430" i="1"/>
  <c r="N5240" i="1"/>
  <c r="M5238" i="1"/>
  <c r="N5239" i="1"/>
  <c r="N5816" i="1"/>
  <c r="M5814" i="1"/>
  <c r="N5815" i="1"/>
  <c r="N5576" i="1"/>
  <c r="N5575" i="1"/>
  <c r="M5574" i="1"/>
  <c r="N4952" i="1"/>
  <c r="M4950" i="1"/>
  <c r="N4951" i="1"/>
  <c r="M5671" i="1"/>
  <c r="L5670" i="1"/>
  <c r="M5672" i="1"/>
  <c r="N5766" i="1"/>
  <c r="O5767" i="1"/>
  <c r="O5768" i="1"/>
  <c r="N5048" i="1"/>
  <c r="M5046" i="1"/>
  <c r="N5047" i="1"/>
  <c r="M4902" i="1"/>
  <c r="N4903" i="1"/>
  <c r="N4904" i="1"/>
  <c r="N4856" i="1"/>
  <c r="M4854" i="1"/>
  <c r="N4855" i="1"/>
  <c r="M5527" i="1"/>
  <c r="M5528" i="1"/>
  <c r="L5526" i="1"/>
  <c r="M4806" i="1"/>
  <c r="N4807" i="1"/>
  <c r="N4808" i="1"/>
  <c r="M9126" i="1"/>
  <c r="N9127" i="1"/>
  <c r="N9128" i="1"/>
  <c r="O9175" i="1"/>
  <c r="N9174" i="1"/>
  <c r="O9176" i="1"/>
  <c r="O8983" i="1"/>
  <c r="O8984" i="1"/>
  <c r="N8982" i="1"/>
  <c r="N9510" i="1"/>
  <c r="O9511" i="1"/>
  <c r="O9512" i="1"/>
  <c r="O9031" i="1"/>
  <c r="O9032" i="1"/>
  <c r="N9030" i="1"/>
  <c r="K9080" i="1"/>
  <c r="K9079" i="1"/>
  <c r="O8936" i="1"/>
  <c r="O8935" i="1"/>
  <c r="N8934" i="1"/>
  <c r="N9272" i="1"/>
  <c r="M9270" i="1"/>
  <c r="N9271" i="1"/>
  <c r="N9222" i="1"/>
  <c r="O9224" i="1"/>
  <c r="O9223" i="1"/>
  <c r="M9606" i="1"/>
  <c r="N9607" i="1"/>
  <c r="N9608" i="1"/>
  <c r="N9558" i="1"/>
  <c r="O9560" i="1"/>
  <c r="O9559" i="1"/>
  <c r="N9656" i="1"/>
  <c r="M9654" i="1"/>
  <c r="N9655" i="1"/>
  <c r="M9366" i="1"/>
  <c r="N9368" i="1"/>
  <c r="N9367" i="1"/>
  <c r="N9462" i="1"/>
  <c r="O9463" i="1"/>
  <c r="O9464" i="1"/>
  <c r="N9416" i="1"/>
  <c r="N9415" i="1"/>
  <c r="M9414" i="1"/>
  <c r="L9318" i="1"/>
  <c r="M9319" i="1"/>
  <c r="M9320" i="1"/>
  <c r="M9703" i="1"/>
  <c r="M9704" i="1"/>
  <c r="L9702" i="1"/>
  <c r="M9751" i="1"/>
  <c r="M9752" i="1"/>
  <c r="L9750" i="1"/>
  <c r="M9799" i="1"/>
  <c r="M9800" i="1"/>
  <c r="L9798" i="1"/>
  <c r="O9848" i="1"/>
  <c r="O9847" i="1"/>
  <c r="N9846" i="1"/>
  <c r="M9895" i="1"/>
  <c r="M9896" i="1"/>
  <c r="L9894" i="1"/>
  <c r="O9943" i="1"/>
  <c r="O9944" i="1"/>
  <c r="N9942" i="1"/>
  <c r="O9992" i="1"/>
  <c r="N9990" i="1"/>
  <c r="O9991" i="1"/>
  <c r="M4759" i="1"/>
  <c r="M4760" i="1"/>
  <c r="L4758" i="1"/>
  <c r="A16" i="4"/>
  <c r="N6872" i="1" l="1"/>
  <c r="M6870" i="1"/>
  <c r="N6871" i="1"/>
  <c r="N7735" i="1"/>
  <c r="M7734" i="1"/>
  <c r="N7736" i="1"/>
  <c r="M7158" i="1"/>
  <c r="N7159" i="1"/>
  <c r="N7160" i="1"/>
  <c r="A18" i="4"/>
  <c r="A19" i="4" s="1"/>
  <c r="A20" i="4" s="1"/>
  <c r="A22" i="4" s="1"/>
  <c r="A23" i="4" s="1"/>
  <c r="A24" i="4" s="1"/>
  <c r="A25" i="4" s="1"/>
  <c r="A26" i="4" s="1"/>
  <c r="A27" i="4" s="1"/>
  <c r="N7447" i="1"/>
  <c r="N7448" i="1"/>
  <c r="M7446" i="1"/>
  <c r="L7830" i="1"/>
  <c r="M7832" i="1"/>
  <c r="M7831" i="1"/>
  <c r="M8071" i="1"/>
  <c r="L8070" i="1"/>
  <c r="M8072" i="1"/>
  <c r="A15" i="2"/>
  <c r="N8024" i="1"/>
  <c r="M8022" i="1"/>
  <c r="N8023" i="1"/>
  <c r="N6728" i="1"/>
  <c r="M6726" i="1"/>
  <c r="N6727" i="1"/>
  <c r="L7976" i="1"/>
  <c r="L7975" i="1"/>
  <c r="K7974" i="1"/>
  <c r="M7544" i="1"/>
  <c r="M7543" i="1"/>
  <c r="L7542" i="1"/>
  <c r="N5383" i="1"/>
  <c r="N5384" i="1"/>
  <c r="M5382" i="1"/>
  <c r="M7640" i="1"/>
  <c r="L7638" i="1"/>
  <c r="M7639" i="1"/>
  <c r="N6920" i="1"/>
  <c r="M6918" i="1"/>
  <c r="N6919" i="1"/>
  <c r="M8262" i="1"/>
  <c r="N8263" i="1"/>
  <c r="N8264" i="1"/>
  <c r="N8215" i="1"/>
  <c r="N8216" i="1"/>
  <c r="M8214" i="1"/>
  <c r="L6774" i="1"/>
  <c r="M6775" i="1"/>
  <c r="M6776" i="1"/>
  <c r="M7591" i="1"/>
  <c r="M7592" i="1"/>
  <c r="L7590" i="1"/>
  <c r="M7110" i="1"/>
  <c r="N7111" i="1"/>
  <c r="N7112" i="1"/>
  <c r="K6966" i="1"/>
  <c r="L6967" i="1"/>
  <c r="L6968" i="1"/>
  <c r="N6679" i="1"/>
  <c r="N6680" i="1"/>
  <c r="M6678" i="1"/>
  <c r="L7688" i="1"/>
  <c r="K7686" i="1"/>
  <c r="L7687" i="1"/>
  <c r="M7398" i="1"/>
  <c r="N7399" i="1"/>
  <c r="N7400" i="1"/>
  <c r="N7879" i="1"/>
  <c r="N7880" i="1"/>
  <c r="M7878" i="1"/>
  <c r="M7255" i="1"/>
  <c r="L7254" i="1"/>
  <c r="M7256" i="1"/>
  <c r="M7302" i="1"/>
  <c r="N7303" i="1"/>
  <c r="N7304" i="1"/>
  <c r="N8168" i="1"/>
  <c r="M8166" i="1"/>
  <c r="N8167" i="1"/>
  <c r="N8311" i="1"/>
  <c r="M8310" i="1"/>
  <c r="N8312" i="1"/>
  <c r="M8550" i="1"/>
  <c r="N8552" i="1"/>
  <c r="N8551" i="1"/>
  <c r="M7014" i="1"/>
  <c r="N7015" i="1"/>
  <c r="N7016" i="1"/>
  <c r="M8359" i="1"/>
  <c r="M8360" i="1"/>
  <c r="L8358" i="1"/>
  <c r="N6824" i="1"/>
  <c r="M6822" i="1"/>
  <c r="N6823" i="1"/>
  <c r="M7782" i="1"/>
  <c r="N7784" i="1"/>
  <c r="N7783" i="1"/>
  <c r="M7494" i="1"/>
  <c r="N7495" i="1"/>
  <c r="N7496" i="1"/>
  <c r="L7062" i="1"/>
  <c r="M7063" i="1"/>
  <c r="M7064" i="1"/>
  <c r="M7927" i="1"/>
  <c r="L7926" i="1"/>
  <c r="M7928" i="1"/>
  <c r="M7351" i="1"/>
  <c r="L7350" i="1"/>
  <c r="M7352" i="1"/>
  <c r="N6632" i="1"/>
  <c r="M6630" i="1"/>
  <c r="N6631" i="1"/>
  <c r="M8118" i="1"/>
  <c r="N8119" i="1"/>
  <c r="N8120" i="1"/>
  <c r="N8408" i="1"/>
  <c r="M8406" i="1"/>
  <c r="N8407" i="1"/>
  <c r="M7206" i="1"/>
  <c r="N7207" i="1"/>
  <c r="N7208" i="1"/>
  <c r="K8502" i="1"/>
  <c r="L8504" i="1"/>
  <c r="L8503" i="1"/>
  <c r="L8838" i="1"/>
  <c r="M8840" i="1"/>
  <c r="M8839" i="1"/>
  <c r="N5959" i="1"/>
  <c r="N5960" i="1"/>
  <c r="M5958" i="1"/>
  <c r="L6054" i="1"/>
  <c r="M6055" i="1"/>
  <c r="M6056" i="1"/>
  <c r="M6391" i="1"/>
  <c r="M6392" i="1"/>
  <c r="L6390" i="1"/>
  <c r="N6344" i="1"/>
  <c r="M6342" i="1"/>
  <c r="N6343" i="1"/>
  <c r="M6535" i="1"/>
  <c r="M6536" i="1"/>
  <c r="L6534" i="1"/>
  <c r="N8456" i="1"/>
  <c r="M8454" i="1"/>
  <c r="N8455" i="1"/>
  <c r="N8696" i="1"/>
  <c r="M8694" i="1"/>
  <c r="N8695" i="1"/>
  <c r="M6007" i="1"/>
  <c r="M6008" i="1"/>
  <c r="L6006" i="1"/>
  <c r="M6582" i="1"/>
  <c r="N6583" i="1"/>
  <c r="N6584" i="1"/>
  <c r="N6440" i="1"/>
  <c r="M6438" i="1"/>
  <c r="N6439" i="1"/>
  <c r="L6104" i="1"/>
  <c r="K6102" i="1"/>
  <c r="L6103" i="1"/>
  <c r="M8742" i="1"/>
  <c r="N8743" i="1"/>
  <c r="N8744" i="1"/>
  <c r="M8790" i="1"/>
  <c r="N8791" i="1"/>
  <c r="N8792" i="1"/>
  <c r="M6199" i="1"/>
  <c r="L6198" i="1"/>
  <c r="M6200" i="1"/>
  <c r="N8888" i="1"/>
  <c r="N8887" i="1"/>
  <c r="M8886" i="1"/>
  <c r="M8599" i="1"/>
  <c r="M8600" i="1"/>
  <c r="L8598" i="1"/>
  <c r="K8646" i="1"/>
  <c r="L8647" i="1"/>
  <c r="L8648" i="1"/>
  <c r="M6294" i="1"/>
  <c r="N6295" i="1"/>
  <c r="N6296" i="1"/>
  <c r="M6487" i="1"/>
  <c r="L6486" i="1"/>
  <c r="M6488" i="1"/>
  <c r="L6150" i="1"/>
  <c r="M6151" i="1"/>
  <c r="M6152" i="1"/>
  <c r="M6246" i="1"/>
  <c r="N6247" i="1"/>
  <c r="N6248" i="1"/>
  <c r="M5816" i="1"/>
  <c r="L5814" i="1"/>
  <c r="M5815" i="1"/>
  <c r="M5719" i="1"/>
  <c r="L5718" i="1"/>
  <c r="M5720" i="1"/>
  <c r="M4952" i="1"/>
  <c r="M4951" i="1"/>
  <c r="L4950" i="1"/>
  <c r="N5336" i="1"/>
  <c r="M5334" i="1"/>
  <c r="N5335" i="1"/>
  <c r="M4855" i="1"/>
  <c r="M4856" i="1"/>
  <c r="L4854" i="1"/>
  <c r="L5864" i="1"/>
  <c r="K5862" i="1"/>
  <c r="L5863" i="1"/>
  <c r="N5144" i="1"/>
  <c r="M5142" i="1"/>
  <c r="N5143" i="1"/>
  <c r="M5622" i="1"/>
  <c r="N5623" i="1"/>
  <c r="N5624" i="1"/>
  <c r="M4808" i="1"/>
  <c r="L4806" i="1"/>
  <c r="M4807" i="1"/>
  <c r="M5239" i="1"/>
  <c r="M5240" i="1"/>
  <c r="L5238" i="1"/>
  <c r="K5526" i="1"/>
  <c r="L5527" i="1"/>
  <c r="L5528" i="1"/>
  <c r="M5575" i="1"/>
  <c r="M5576" i="1"/>
  <c r="L5574" i="1"/>
  <c r="M5912" i="1"/>
  <c r="L5910" i="1"/>
  <c r="M5911" i="1"/>
  <c r="M5766" i="1"/>
  <c r="N5767" i="1"/>
  <c r="N5768" i="1"/>
  <c r="N5431" i="1"/>
  <c r="N5432" i="1"/>
  <c r="M5430" i="1"/>
  <c r="M5047" i="1"/>
  <c r="L5046" i="1"/>
  <c r="M5048" i="1"/>
  <c r="L4902" i="1"/>
  <c r="M4903" i="1"/>
  <c r="M4904" i="1"/>
  <c r="M5094" i="1"/>
  <c r="N5095" i="1"/>
  <c r="N5096" i="1"/>
  <c r="M5192" i="1"/>
  <c r="M5191" i="1"/>
  <c r="L5190" i="1"/>
  <c r="M5286" i="1"/>
  <c r="N5287" i="1"/>
  <c r="N5288" i="1"/>
  <c r="L5671" i="1"/>
  <c r="L5672" i="1"/>
  <c r="K5670" i="1"/>
  <c r="M5480" i="1"/>
  <c r="M5479" i="1"/>
  <c r="L5478" i="1"/>
  <c r="M4998" i="1"/>
  <c r="N4999" i="1"/>
  <c r="N5000" i="1"/>
  <c r="M9271" i="1"/>
  <c r="M9272" i="1"/>
  <c r="L9270" i="1"/>
  <c r="N9032" i="1"/>
  <c r="M9030" i="1"/>
  <c r="N9031" i="1"/>
  <c r="M8934" i="1"/>
  <c r="N8936" i="1"/>
  <c r="N8935" i="1"/>
  <c r="N9511" i="1"/>
  <c r="N9512" i="1"/>
  <c r="M9510" i="1"/>
  <c r="N9223" i="1"/>
  <c r="M9222" i="1"/>
  <c r="N9224" i="1"/>
  <c r="M9174" i="1"/>
  <c r="N9175" i="1"/>
  <c r="N9176" i="1"/>
  <c r="N8984" i="1"/>
  <c r="N8983" i="1"/>
  <c r="M8982" i="1"/>
  <c r="M9127" i="1"/>
  <c r="L9126" i="1"/>
  <c r="M9128" i="1"/>
  <c r="M9655" i="1"/>
  <c r="M9656" i="1"/>
  <c r="L9654" i="1"/>
  <c r="M9462" i="1"/>
  <c r="N9463" i="1"/>
  <c r="N9464" i="1"/>
  <c r="M9558" i="1"/>
  <c r="N9560" i="1"/>
  <c r="N9559" i="1"/>
  <c r="M9415" i="1"/>
  <c r="M9416" i="1"/>
  <c r="L9414" i="1"/>
  <c r="M9368" i="1"/>
  <c r="M9367" i="1"/>
  <c r="L9366" i="1"/>
  <c r="L9320" i="1"/>
  <c r="L9319" i="1"/>
  <c r="K9318" i="1"/>
  <c r="M9607" i="1"/>
  <c r="M9608" i="1"/>
  <c r="L9606" i="1"/>
  <c r="L9703" i="1"/>
  <c r="K9702" i="1"/>
  <c r="L9704" i="1"/>
  <c r="L9751" i="1"/>
  <c r="L9752" i="1"/>
  <c r="K9750" i="1"/>
  <c r="L9799" i="1"/>
  <c r="K9798" i="1"/>
  <c r="L9800" i="1"/>
  <c r="N9848" i="1"/>
  <c r="M9846" i="1"/>
  <c r="N9847" i="1"/>
  <c r="L9895" i="1"/>
  <c r="K9894" i="1"/>
  <c r="L9896" i="1"/>
  <c r="N9944" i="1"/>
  <c r="M9942" i="1"/>
  <c r="N9943" i="1"/>
  <c r="N9992" i="1"/>
  <c r="M9990" i="1"/>
  <c r="N9991" i="1"/>
  <c r="L4759" i="1"/>
  <c r="K4758" i="1"/>
  <c r="L4760" i="1"/>
  <c r="H2801" i="1"/>
  <c r="H4145" i="1"/>
  <c r="J211" i="1"/>
  <c r="M7735" i="1" l="1"/>
  <c r="M7736" i="1"/>
  <c r="L7734" i="1"/>
  <c r="K8070" i="1"/>
  <c r="L8071" i="1"/>
  <c r="L8072" i="1"/>
  <c r="C5" i="4"/>
  <c r="L6870" i="1"/>
  <c r="M6871" i="1"/>
  <c r="M6872" i="1"/>
  <c r="L7831" i="1"/>
  <c r="K7830" i="1"/>
  <c r="L7832" i="1"/>
  <c r="M7159" i="1"/>
  <c r="M7160" i="1"/>
  <c r="L7158" i="1"/>
  <c r="M7448" i="1"/>
  <c r="M7447" i="1"/>
  <c r="L7446" i="1"/>
  <c r="A16" i="2"/>
  <c r="L8310" i="1"/>
  <c r="M8311" i="1"/>
  <c r="M8312" i="1"/>
  <c r="M7400" i="1"/>
  <c r="L7398" i="1"/>
  <c r="M7399" i="1"/>
  <c r="M8264" i="1"/>
  <c r="L8262" i="1"/>
  <c r="M8263" i="1"/>
  <c r="M7496" i="1"/>
  <c r="M7495" i="1"/>
  <c r="L7494" i="1"/>
  <c r="M6823" i="1"/>
  <c r="M6824" i="1"/>
  <c r="L6822" i="1"/>
  <c r="L7255" i="1"/>
  <c r="L7256" i="1"/>
  <c r="K7254" i="1"/>
  <c r="K6967" i="1"/>
  <c r="K6968" i="1"/>
  <c r="L8118" i="1"/>
  <c r="M8120" i="1"/>
  <c r="M8119" i="1"/>
  <c r="L7927" i="1"/>
  <c r="L7928" i="1"/>
  <c r="K7926" i="1"/>
  <c r="K7687" i="1"/>
  <c r="K7688" i="1"/>
  <c r="L6776" i="1"/>
  <c r="K6774" i="1"/>
  <c r="L6775" i="1"/>
  <c r="L7014" i="1"/>
  <c r="M7015" i="1"/>
  <c r="M7016" i="1"/>
  <c r="M8168" i="1"/>
  <c r="L8166" i="1"/>
  <c r="M8167" i="1"/>
  <c r="L7878" i="1"/>
  <c r="M7880" i="1"/>
  <c r="M7879" i="1"/>
  <c r="M8215" i="1"/>
  <c r="M8216" i="1"/>
  <c r="L8214" i="1"/>
  <c r="M6728" i="1"/>
  <c r="M6727" i="1"/>
  <c r="L6726" i="1"/>
  <c r="M7208" i="1"/>
  <c r="M7207" i="1"/>
  <c r="L7206" i="1"/>
  <c r="L6630" i="1"/>
  <c r="M6631" i="1"/>
  <c r="M6632" i="1"/>
  <c r="M7783" i="1"/>
  <c r="L7782" i="1"/>
  <c r="M7784" i="1"/>
  <c r="L6678" i="1"/>
  <c r="M6679" i="1"/>
  <c r="M6680" i="1"/>
  <c r="M7112" i="1"/>
  <c r="L7110" i="1"/>
  <c r="M7111" i="1"/>
  <c r="M6920" i="1"/>
  <c r="L6918" i="1"/>
  <c r="M6919" i="1"/>
  <c r="L7544" i="1"/>
  <c r="L7543" i="1"/>
  <c r="K7542" i="1"/>
  <c r="K7590" i="1"/>
  <c r="L7591" i="1"/>
  <c r="L7592" i="1"/>
  <c r="M8407" i="1"/>
  <c r="M8408" i="1"/>
  <c r="L8406" i="1"/>
  <c r="K7062" i="1"/>
  <c r="L7064" i="1"/>
  <c r="L7063" i="1"/>
  <c r="K8358" i="1"/>
  <c r="L8359" i="1"/>
  <c r="L8360" i="1"/>
  <c r="L8550" i="1"/>
  <c r="M8552" i="1"/>
  <c r="M8551" i="1"/>
  <c r="M5383" i="1"/>
  <c r="M5384" i="1"/>
  <c r="L5382" i="1"/>
  <c r="M8024" i="1"/>
  <c r="M8023" i="1"/>
  <c r="L8022" i="1"/>
  <c r="L7352" i="1"/>
  <c r="L7351" i="1"/>
  <c r="K7350" i="1"/>
  <c r="L7302" i="1"/>
  <c r="M7303" i="1"/>
  <c r="M7304" i="1"/>
  <c r="L7640" i="1"/>
  <c r="K7638" i="1"/>
  <c r="L7639" i="1"/>
  <c r="K7976" i="1"/>
  <c r="K7975" i="1"/>
  <c r="L8742" i="1"/>
  <c r="M8743" i="1"/>
  <c r="M8744" i="1"/>
  <c r="K8648" i="1"/>
  <c r="K8647" i="1"/>
  <c r="K6390" i="1"/>
  <c r="L6391" i="1"/>
  <c r="L6392" i="1"/>
  <c r="L6488" i="1"/>
  <c r="L6487" i="1"/>
  <c r="K6486" i="1"/>
  <c r="K8598" i="1"/>
  <c r="L8599" i="1"/>
  <c r="L8600" i="1"/>
  <c r="K6103" i="1"/>
  <c r="K6104" i="1"/>
  <c r="L6007" i="1"/>
  <c r="K6006" i="1"/>
  <c r="L6008" i="1"/>
  <c r="M6344" i="1"/>
  <c r="M6343" i="1"/>
  <c r="L6342" i="1"/>
  <c r="K6198" i="1"/>
  <c r="L6199" i="1"/>
  <c r="L6200" i="1"/>
  <c r="L6582" i="1"/>
  <c r="M6583" i="1"/>
  <c r="M6584" i="1"/>
  <c r="L6535" i="1"/>
  <c r="K6534" i="1"/>
  <c r="L6536" i="1"/>
  <c r="L8839" i="1"/>
  <c r="L8840" i="1"/>
  <c r="K8838" i="1"/>
  <c r="K8504" i="1"/>
  <c r="K8503" i="1"/>
  <c r="M8456" i="1"/>
  <c r="L8454" i="1"/>
  <c r="M8455" i="1"/>
  <c r="L6246" i="1"/>
  <c r="M6247" i="1"/>
  <c r="M6248" i="1"/>
  <c r="M8888" i="1"/>
  <c r="L8886" i="1"/>
  <c r="M8887" i="1"/>
  <c r="L8790" i="1"/>
  <c r="M8792" i="1"/>
  <c r="M8791" i="1"/>
  <c r="M6440" i="1"/>
  <c r="L6438" i="1"/>
  <c r="M6439" i="1"/>
  <c r="L5958" i="1"/>
  <c r="M5959" i="1"/>
  <c r="M5960" i="1"/>
  <c r="K6150" i="1"/>
  <c r="L6151" i="1"/>
  <c r="L6152" i="1"/>
  <c r="M6296" i="1"/>
  <c r="M6295" i="1"/>
  <c r="L6294" i="1"/>
  <c r="M8696" i="1"/>
  <c r="L8694" i="1"/>
  <c r="M8695" i="1"/>
  <c r="K6054" i="1"/>
  <c r="L6056" i="1"/>
  <c r="L6055" i="1"/>
  <c r="L5766" i="1"/>
  <c r="M5767" i="1"/>
  <c r="M5768" i="1"/>
  <c r="K5671" i="1"/>
  <c r="K5672" i="1"/>
  <c r="L5048" i="1"/>
  <c r="L5047" i="1"/>
  <c r="K5046" i="1"/>
  <c r="K5527" i="1"/>
  <c r="K5528" i="1"/>
  <c r="L4855" i="1"/>
  <c r="L4856" i="1"/>
  <c r="K4854" i="1"/>
  <c r="L5911" i="1"/>
  <c r="L5912" i="1"/>
  <c r="K5910" i="1"/>
  <c r="L5622" i="1"/>
  <c r="M5623" i="1"/>
  <c r="M5624" i="1"/>
  <c r="L5430" i="1"/>
  <c r="M5431" i="1"/>
  <c r="M5432" i="1"/>
  <c r="L5094" i="1"/>
  <c r="M5095" i="1"/>
  <c r="M5096" i="1"/>
  <c r="L5575" i="1"/>
  <c r="L5576" i="1"/>
  <c r="K5574" i="1"/>
  <c r="M5144" i="1"/>
  <c r="L5142" i="1"/>
  <c r="M5143" i="1"/>
  <c r="L5239" i="1"/>
  <c r="L5240" i="1"/>
  <c r="K5238" i="1"/>
  <c r="L5720" i="1"/>
  <c r="K5718" i="1"/>
  <c r="L5719" i="1"/>
  <c r="M4999" i="1"/>
  <c r="L4998" i="1"/>
  <c r="M5000" i="1"/>
  <c r="M5336" i="1"/>
  <c r="L5334" i="1"/>
  <c r="M5335" i="1"/>
  <c r="L5480" i="1"/>
  <c r="K5478" i="1"/>
  <c r="L5479" i="1"/>
  <c r="L5286" i="1"/>
  <c r="M5287" i="1"/>
  <c r="M5288" i="1"/>
  <c r="L4808" i="1"/>
  <c r="L4807" i="1"/>
  <c r="K4806" i="1"/>
  <c r="L5815" i="1"/>
  <c r="L5816" i="1"/>
  <c r="K5814" i="1"/>
  <c r="K5190" i="1"/>
  <c r="L5192" i="1"/>
  <c r="L5191" i="1"/>
  <c r="K4902" i="1"/>
  <c r="L4903" i="1"/>
  <c r="L4904" i="1"/>
  <c r="K5864" i="1"/>
  <c r="K5863" i="1"/>
  <c r="L4952" i="1"/>
  <c r="K4950" i="1"/>
  <c r="L4951" i="1"/>
  <c r="M8935" i="1"/>
  <c r="M8936" i="1"/>
  <c r="L8934" i="1"/>
  <c r="M9224" i="1"/>
  <c r="M9223" i="1"/>
  <c r="L9222" i="1"/>
  <c r="L9127" i="1"/>
  <c r="L9128" i="1"/>
  <c r="K9126" i="1"/>
  <c r="M9511" i="1"/>
  <c r="L9510" i="1"/>
  <c r="M9512" i="1"/>
  <c r="M9175" i="1"/>
  <c r="M9176" i="1"/>
  <c r="L9174" i="1"/>
  <c r="L9271" i="1"/>
  <c r="L9272" i="1"/>
  <c r="K9270" i="1"/>
  <c r="L8982" i="1"/>
  <c r="M8983" i="1"/>
  <c r="M8984" i="1"/>
  <c r="M9032" i="1"/>
  <c r="L9030" i="1"/>
  <c r="M9031" i="1"/>
  <c r="L9607" i="1"/>
  <c r="L9608" i="1"/>
  <c r="K9606" i="1"/>
  <c r="L9415" i="1"/>
  <c r="L9416" i="1"/>
  <c r="K9414" i="1"/>
  <c r="M9559" i="1"/>
  <c r="L9558" i="1"/>
  <c r="M9560" i="1"/>
  <c r="K9320" i="1"/>
  <c r="K9319" i="1"/>
  <c r="L9462" i="1"/>
  <c r="M9464" i="1"/>
  <c r="M9463" i="1"/>
  <c r="L9655" i="1"/>
  <c r="L9656" i="1"/>
  <c r="K9654" i="1"/>
  <c r="L9368" i="1"/>
  <c r="L9367" i="1"/>
  <c r="K9366" i="1"/>
  <c r="K9703" i="1"/>
  <c r="K9704" i="1"/>
  <c r="K9751" i="1"/>
  <c r="K9752" i="1"/>
  <c r="K9799" i="1"/>
  <c r="K9800" i="1"/>
  <c r="M9847" i="1"/>
  <c r="M9848" i="1"/>
  <c r="L9846" i="1"/>
  <c r="K9895" i="1"/>
  <c r="K9896" i="1"/>
  <c r="M9943" i="1"/>
  <c r="L9942" i="1"/>
  <c r="M9944" i="1"/>
  <c r="L9990" i="1"/>
  <c r="M9992" i="1"/>
  <c r="M9991" i="1"/>
  <c r="K4759" i="1"/>
  <c r="K4760" i="1"/>
  <c r="B2236" i="1"/>
  <c r="H2225" i="1"/>
  <c r="G2225" i="1"/>
  <c r="D2225" i="1"/>
  <c r="C2225" i="1"/>
  <c r="B2225" i="1"/>
  <c r="G2219" i="1"/>
  <c r="F2219" i="1"/>
  <c r="D2219" i="1"/>
  <c r="E2222" i="1"/>
  <c r="B2188" i="1"/>
  <c r="H2177" i="1"/>
  <c r="G2177" i="1"/>
  <c r="D2177" i="1"/>
  <c r="C2177" i="1"/>
  <c r="B2177" i="1"/>
  <c r="E2174" i="1"/>
  <c r="G2171" i="1"/>
  <c r="F2171" i="1"/>
  <c r="D2171" i="1"/>
  <c r="B2140" i="1"/>
  <c r="H2129" i="1"/>
  <c r="G2129" i="1"/>
  <c r="D2129" i="1"/>
  <c r="C2129" i="1"/>
  <c r="B2129" i="1"/>
  <c r="G2123" i="1"/>
  <c r="F2123" i="1"/>
  <c r="D2123" i="1"/>
  <c r="E2126" i="1"/>
  <c r="D2118" i="1"/>
  <c r="D2117" i="1"/>
  <c r="D2116" i="1"/>
  <c r="B2092" i="1"/>
  <c r="H2081" i="1"/>
  <c r="G2081" i="1"/>
  <c r="D2081" i="1"/>
  <c r="C2081" i="1"/>
  <c r="B2081" i="1"/>
  <c r="E2078" i="1"/>
  <c r="G2075" i="1"/>
  <c r="F2075" i="1"/>
  <c r="D2075" i="1"/>
  <c r="B1948" i="1"/>
  <c r="H1937" i="1"/>
  <c r="G1937" i="1"/>
  <c r="D1937" i="1"/>
  <c r="C1937" i="1"/>
  <c r="B1937" i="1"/>
  <c r="G1931" i="1"/>
  <c r="F1931" i="1"/>
  <c r="D1931" i="1"/>
  <c r="E1934" i="1"/>
  <c r="B1900" i="1"/>
  <c r="H1889" i="1"/>
  <c r="G1889" i="1"/>
  <c r="D1889" i="1"/>
  <c r="C1889" i="1"/>
  <c r="B1889" i="1"/>
  <c r="E1886" i="1"/>
  <c r="G1883" i="1"/>
  <c r="F1883" i="1"/>
  <c r="D1883" i="1"/>
  <c r="B1756" i="1"/>
  <c r="H1745" i="1"/>
  <c r="G1745" i="1"/>
  <c r="D1745" i="1"/>
  <c r="C1745" i="1"/>
  <c r="B1745" i="1"/>
  <c r="G1739" i="1"/>
  <c r="F1739" i="1"/>
  <c r="D1739" i="1"/>
  <c r="E1742" i="1"/>
  <c r="B1708" i="1"/>
  <c r="H1697" i="1"/>
  <c r="G1697" i="1"/>
  <c r="D1697" i="1"/>
  <c r="C1697" i="1"/>
  <c r="B1697" i="1"/>
  <c r="E1694" i="1"/>
  <c r="G1691" i="1"/>
  <c r="F1691" i="1"/>
  <c r="D1691" i="1"/>
  <c r="B1564" i="1"/>
  <c r="H1553" i="1"/>
  <c r="G1553" i="1"/>
  <c r="D1553" i="1"/>
  <c r="C1553" i="1"/>
  <c r="B1553" i="1"/>
  <c r="G1547" i="1"/>
  <c r="F1547" i="1"/>
  <c r="D1547" i="1"/>
  <c r="E1550" i="1"/>
  <c r="B1516" i="1"/>
  <c r="H1505" i="1"/>
  <c r="G1505" i="1"/>
  <c r="D1505" i="1"/>
  <c r="C1505" i="1"/>
  <c r="B1505" i="1"/>
  <c r="E1502" i="1"/>
  <c r="G1499" i="1"/>
  <c r="F1499" i="1"/>
  <c r="D1499" i="1"/>
  <c r="K7158" i="1" l="1"/>
  <c r="L7159" i="1"/>
  <c r="L7160" i="1"/>
  <c r="L6872" i="1"/>
  <c r="L6871" i="1"/>
  <c r="K6870" i="1"/>
  <c r="F5" i="4"/>
  <c r="D5" i="4"/>
  <c r="K7832" i="1"/>
  <c r="K7831" i="1"/>
  <c r="K8072" i="1"/>
  <c r="K8071" i="1"/>
  <c r="L7448" i="1"/>
  <c r="L7447" i="1"/>
  <c r="K7446" i="1"/>
  <c r="K7734" i="1"/>
  <c r="L7735" i="1"/>
  <c r="L7736" i="1"/>
  <c r="A17" i="2"/>
  <c r="K8214" i="1"/>
  <c r="L8215" i="1"/>
  <c r="L8216" i="1"/>
  <c r="K7640" i="1"/>
  <c r="K7639" i="1"/>
  <c r="K7063" i="1"/>
  <c r="K7064" i="1"/>
  <c r="K7592" i="1"/>
  <c r="K7591" i="1"/>
  <c r="L7784" i="1"/>
  <c r="L7783" i="1"/>
  <c r="K7782" i="1"/>
  <c r="K6726" i="1"/>
  <c r="L6727" i="1"/>
  <c r="L6728" i="1"/>
  <c r="L7016" i="1"/>
  <c r="K7014" i="1"/>
  <c r="L7015" i="1"/>
  <c r="L8264" i="1"/>
  <c r="K8262" i="1"/>
  <c r="L8263" i="1"/>
  <c r="L8408" i="1"/>
  <c r="K8406" i="1"/>
  <c r="L8407" i="1"/>
  <c r="L6823" i="1"/>
  <c r="L6824" i="1"/>
  <c r="K6822" i="1"/>
  <c r="L8024" i="1"/>
  <c r="K8022" i="1"/>
  <c r="L8023" i="1"/>
  <c r="L8552" i="1"/>
  <c r="L8551" i="1"/>
  <c r="K8550" i="1"/>
  <c r="L7112" i="1"/>
  <c r="K7110" i="1"/>
  <c r="L7111" i="1"/>
  <c r="K7878" i="1"/>
  <c r="L7879" i="1"/>
  <c r="L7880" i="1"/>
  <c r="K6776" i="1"/>
  <c r="K6775" i="1"/>
  <c r="K7543" i="1"/>
  <c r="K7544" i="1"/>
  <c r="K8118" i="1"/>
  <c r="L8120" i="1"/>
  <c r="L8119" i="1"/>
  <c r="L7400" i="1"/>
  <c r="K7398" i="1"/>
  <c r="L7399" i="1"/>
  <c r="L7304" i="1"/>
  <c r="K7302" i="1"/>
  <c r="L7303" i="1"/>
  <c r="L6631" i="1"/>
  <c r="K6630" i="1"/>
  <c r="L6632" i="1"/>
  <c r="L8168" i="1"/>
  <c r="K8166" i="1"/>
  <c r="L8167" i="1"/>
  <c r="K7494" i="1"/>
  <c r="L7496" i="1"/>
  <c r="L7495" i="1"/>
  <c r="K5382" i="1"/>
  <c r="L5384" i="1"/>
  <c r="L5383" i="1"/>
  <c r="K8360" i="1"/>
  <c r="K8359" i="1"/>
  <c r="K7206" i="1"/>
  <c r="L7208" i="1"/>
  <c r="L7207" i="1"/>
  <c r="K6678" i="1"/>
  <c r="L6680" i="1"/>
  <c r="L6679" i="1"/>
  <c r="K7928" i="1"/>
  <c r="K7927" i="1"/>
  <c r="K7255" i="1"/>
  <c r="K7256" i="1"/>
  <c r="K7352" i="1"/>
  <c r="K7351" i="1"/>
  <c r="L6920" i="1"/>
  <c r="K6918" i="1"/>
  <c r="L6919" i="1"/>
  <c r="K8310" i="1"/>
  <c r="L8311" i="1"/>
  <c r="L8312" i="1"/>
  <c r="K6152" i="1"/>
  <c r="K6151" i="1"/>
  <c r="L8455" i="1"/>
  <c r="L8456" i="1"/>
  <c r="K8454" i="1"/>
  <c r="K6056" i="1"/>
  <c r="K6055" i="1"/>
  <c r="L6248" i="1"/>
  <c r="K6246" i="1"/>
  <c r="L6247" i="1"/>
  <c r="L8792" i="1"/>
  <c r="K8790" i="1"/>
  <c r="L8791" i="1"/>
  <c r="L6344" i="1"/>
  <c r="L6343" i="1"/>
  <c r="K6342" i="1"/>
  <c r="K6392" i="1"/>
  <c r="K6391" i="1"/>
  <c r="K6199" i="1"/>
  <c r="K6200" i="1"/>
  <c r="K6535" i="1"/>
  <c r="K6536" i="1"/>
  <c r="K6294" i="1"/>
  <c r="L6296" i="1"/>
  <c r="L6295" i="1"/>
  <c r="K5958" i="1"/>
  <c r="L5959" i="1"/>
  <c r="L5960" i="1"/>
  <c r="L8887" i="1"/>
  <c r="L8888" i="1"/>
  <c r="K8886" i="1"/>
  <c r="K8599" i="1"/>
  <c r="K8600" i="1"/>
  <c r="K6488" i="1"/>
  <c r="K6487" i="1"/>
  <c r="L6440" i="1"/>
  <c r="K6438" i="1"/>
  <c r="L6439" i="1"/>
  <c r="K8840" i="1"/>
  <c r="K8839" i="1"/>
  <c r="K6582" i="1"/>
  <c r="L6583" i="1"/>
  <c r="L6584" i="1"/>
  <c r="K6008" i="1"/>
  <c r="K6007" i="1"/>
  <c r="L8696" i="1"/>
  <c r="K8694" i="1"/>
  <c r="L8695" i="1"/>
  <c r="L8744" i="1"/>
  <c r="K8742" i="1"/>
  <c r="L8743" i="1"/>
  <c r="K5815" i="1"/>
  <c r="K5816" i="1"/>
  <c r="L5288" i="1"/>
  <c r="K5286" i="1"/>
  <c r="L5287" i="1"/>
  <c r="L5000" i="1"/>
  <c r="K4998" i="1"/>
  <c r="L4999" i="1"/>
  <c r="K5622" i="1"/>
  <c r="L5623" i="1"/>
  <c r="L5624" i="1"/>
  <c r="L5768" i="1"/>
  <c r="K5766" i="1"/>
  <c r="L5767" i="1"/>
  <c r="K5911" i="1"/>
  <c r="K5912" i="1"/>
  <c r="K5047" i="1"/>
  <c r="K5048" i="1"/>
  <c r="K5094" i="1"/>
  <c r="L5096" i="1"/>
  <c r="L5095" i="1"/>
  <c r="K4808" i="1"/>
  <c r="K4807" i="1"/>
  <c r="K5719" i="1"/>
  <c r="K5720" i="1"/>
  <c r="K4904" i="1"/>
  <c r="K4903" i="1"/>
  <c r="K4855" i="1"/>
  <c r="K4856" i="1"/>
  <c r="K5479" i="1"/>
  <c r="K5480" i="1"/>
  <c r="L5143" i="1"/>
  <c r="L5144" i="1"/>
  <c r="K5142" i="1"/>
  <c r="L5335" i="1"/>
  <c r="L5336" i="1"/>
  <c r="K5334" i="1"/>
  <c r="K5575" i="1"/>
  <c r="K5576" i="1"/>
  <c r="K5430" i="1"/>
  <c r="L5431" i="1"/>
  <c r="L5432" i="1"/>
  <c r="K4951" i="1"/>
  <c r="K4952" i="1"/>
  <c r="K5192" i="1"/>
  <c r="K5191" i="1"/>
  <c r="K5239" i="1"/>
  <c r="K5240" i="1"/>
  <c r="K9030" i="1"/>
  <c r="L9032" i="1"/>
  <c r="L9031" i="1"/>
  <c r="K9174" i="1"/>
  <c r="L9175" i="1"/>
  <c r="L9176" i="1"/>
  <c r="L9224" i="1"/>
  <c r="K9222" i="1"/>
  <c r="L9223" i="1"/>
  <c r="L8983" i="1"/>
  <c r="L8984" i="1"/>
  <c r="K8982" i="1"/>
  <c r="L9512" i="1"/>
  <c r="K9510" i="1"/>
  <c r="L9511" i="1"/>
  <c r="L8935" i="1"/>
  <c r="L8936" i="1"/>
  <c r="K8934" i="1"/>
  <c r="K9271" i="1"/>
  <c r="K9272" i="1"/>
  <c r="K9127" i="1"/>
  <c r="K9128" i="1"/>
  <c r="L9560" i="1"/>
  <c r="L9559" i="1"/>
  <c r="K9558" i="1"/>
  <c r="K9368" i="1"/>
  <c r="K9367" i="1"/>
  <c r="L9464" i="1"/>
  <c r="K9462" i="1"/>
  <c r="L9463" i="1"/>
  <c r="K9608" i="1"/>
  <c r="K9607" i="1"/>
  <c r="K9415" i="1"/>
  <c r="K9416" i="1"/>
  <c r="K9655" i="1"/>
  <c r="K9656" i="1"/>
  <c r="L9847" i="1"/>
  <c r="L9848" i="1"/>
  <c r="K9846" i="1"/>
  <c r="L9943" i="1"/>
  <c r="L9944" i="1"/>
  <c r="K9942" i="1"/>
  <c r="L9991" i="1"/>
  <c r="L9992" i="1"/>
  <c r="K9990" i="1"/>
  <c r="E2154" i="1"/>
  <c r="E2150" i="1"/>
  <c r="E2146" i="1"/>
  <c r="E1962" i="1"/>
  <c r="E1958" i="1"/>
  <c r="E1954" i="1"/>
  <c r="B3916" i="1"/>
  <c r="H3905" i="1"/>
  <c r="G3905" i="1"/>
  <c r="D3905" i="1"/>
  <c r="C3905" i="1"/>
  <c r="B3905" i="1"/>
  <c r="E3902" i="1"/>
  <c r="G3899" i="1"/>
  <c r="F3899" i="1"/>
  <c r="D3899" i="1"/>
  <c r="B3964" i="1"/>
  <c r="H3953" i="1"/>
  <c r="G3953" i="1"/>
  <c r="D3953" i="1"/>
  <c r="C3953" i="1"/>
  <c r="B3953" i="1"/>
  <c r="E3950" i="1"/>
  <c r="G3947" i="1"/>
  <c r="F3947" i="1"/>
  <c r="D3947" i="1"/>
  <c r="V10035" i="1"/>
  <c r="V10036" i="1" s="1"/>
  <c r="V10037" i="1" s="1"/>
  <c r="V10038" i="1" s="1"/>
  <c r="V10039" i="1" s="1"/>
  <c r="V10040" i="1" s="1"/>
  <c r="V10041" i="1" s="1"/>
  <c r="V10042" i="1" s="1"/>
  <c r="V10043" i="1" s="1"/>
  <c r="V10044" i="1" s="1"/>
  <c r="V10045" i="1" s="1"/>
  <c r="V10046" i="1" s="1"/>
  <c r="V10047" i="1" s="1"/>
  <c r="V10048" i="1" s="1"/>
  <c r="V10049" i="1" s="1"/>
  <c r="V10050" i="1" s="1"/>
  <c r="V10051" i="1" s="1"/>
  <c r="V10052" i="1" s="1"/>
  <c r="V10053" i="1" s="1"/>
  <c r="V10054" i="1" s="1"/>
  <c r="V10055" i="1" s="1"/>
  <c r="V10056" i="1" s="1"/>
  <c r="V10057" i="1" s="1"/>
  <c r="V10058" i="1" s="1"/>
  <c r="V10059" i="1" s="1"/>
  <c r="V10060" i="1" s="1"/>
  <c r="V10061" i="1" s="1"/>
  <c r="V10062" i="1" s="1"/>
  <c r="V10063" i="1" s="1"/>
  <c r="V10064" i="1" s="1"/>
  <c r="V10065" i="1" s="1"/>
  <c r="V10066" i="1" s="1"/>
  <c r="V10067" i="1" s="1"/>
  <c r="V10068" i="1" s="1"/>
  <c r="V10069" i="1" s="1"/>
  <c r="V10070" i="1" s="1"/>
  <c r="V10071" i="1" s="1"/>
  <c r="V10072" i="1" s="1"/>
  <c r="V10073" i="1" s="1"/>
  <c r="V10074" i="1" s="1"/>
  <c r="V10075" i="1" s="1"/>
  <c r="V10076" i="1" s="1"/>
  <c r="V10077" i="1" s="1"/>
  <c r="V10078" i="1" s="1"/>
  <c r="V10079" i="1" s="1"/>
  <c r="V10080" i="1" s="1"/>
  <c r="V4707" i="1"/>
  <c r="V4708" i="1" s="1"/>
  <c r="V4709" i="1" s="1"/>
  <c r="V4710" i="1" s="1"/>
  <c r="V4711" i="1" s="1"/>
  <c r="V4712" i="1" s="1"/>
  <c r="V4713" i="1" s="1"/>
  <c r="V4714" i="1" s="1"/>
  <c r="V4715" i="1" s="1"/>
  <c r="V4716" i="1" s="1"/>
  <c r="V4717" i="1" s="1"/>
  <c r="V4718" i="1" s="1"/>
  <c r="V4719" i="1" s="1"/>
  <c r="V4720" i="1" s="1"/>
  <c r="V4721" i="1" s="1"/>
  <c r="V4722" i="1" s="1"/>
  <c r="V4723" i="1" s="1"/>
  <c r="V4724" i="1" s="1"/>
  <c r="V4725" i="1" s="1"/>
  <c r="V4726" i="1" s="1"/>
  <c r="V4727" i="1" s="1"/>
  <c r="V4728" i="1" s="1"/>
  <c r="V4729" i="1" s="1"/>
  <c r="V4730" i="1" s="1"/>
  <c r="V4731" i="1" s="1"/>
  <c r="V4732" i="1" s="1"/>
  <c r="V4733" i="1" s="1"/>
  <c r="V4734" i="1" s="1"/>
  <c r="V4735" i="1" s="1"/>
  <c r="V4736" i="1" s="1"/>
  <c r="V4737" i="1" s="1"/>
  <c r="V4738" i="1" s="1"/>
  <c r="V4739" i="1" s="1"/>
  <c r="V4740" i="1" s="1"/>
  <c r="V4741" i="1" s="1"/>
  <c r="V4742" i="1" s="1"/>
  <c r="V4743" i="1" s="1"/>
  <c r="V4744" i="1" s="1"/>
  <c r="V4745" i="1" s="1"/>
  <c r="V4746" i="1" s="1"/>
  <c r="V4747" i="1" s="1"/>
  <c r="V4748" i="1" s="1"/>
  <c r="V4749" i="1" s="1"/>
  <c r="V4750" i="1" s="1"/>
  <c r="V4751" i="1" s="1"/>
  <c r="V4752" i="1" s="1"/>
  <c r="V4659" i="1"/>
  <c r="V4660" i="1" s="1"/>
  <c r="V4661" i="1" s="1"/>
  <c r="V4662" i="1" s="1"/>
  <c r="V4663" i="1" s="1"/>
  <c r="V4664" i="1" s="1"/>
  <c r="V4665" i="1" s="1"/>
  <c r="V4666" i="1" s="1"/>
  <c r="V4667" i="1" s="1"/>
  <c r="V4668" i="1" s="1"/>
  <c r="V4669" i="1" s="1"/>
  <c r="V4670" i="1" s="1"/>
  <c r="V4671" i="1" s="1"/>
  <c r="V4672" i="1" s="1"/>
  <c r="V4673" i="1" s="1"/>
  <c r="V4674" i="1" s="1"/>
  <c r="V4675" i="1" s="1"/>
  <c r="V4676" i="1" s="1"/>
  <c r="V4677" i="1" s="1"/>
  <c r="V4678" i="1" s="1"/>
  <c r="V4679" i="1" s="1"/>
  <c r="V4680" i="1" s="1"/>
  <c r="V4681" i="1" s="1"/>
  <c r="V4682" i="1" s="1"/>
  <c r="V4683" i="1" s="1"/>
  <c r="V4684" i="1" s="1"/>
  <c r="V4685" i="1" s="1"/>
  <c r="V4686" i="1" s="1"/>
  <c r="V4687" i="1" s="1"/>
  <c r="V4688" i="1" s="1"/>
  <c r="V4689" i="1" s="1"/>
  <c r="V4690" i="1" s="1"/>
  <c r="V4691" i="1" s="1"/>
  <c r="V4692" i="1" s="1"/>
  <c r="V4693" i="1" s="1"/>
  <c r="V4694" i="1" s="1"/>
  <c r="V4695" i="1" s="1"/>
  <c r="V4696" i="1" s="1"/>
  <c r="V4697" i="1" s="1"/>
  <c r="V4698" i="1" s="1"/>
  <c r="V4699" i="1" s="1"/>
  <c r="V4700" i="1" s="1"/>
  <c r="V4701" i="1" s="1"/>
  <c r="V4702" i="1" s="1"/>
  <c r="V4703" i="1" s="1"/>
  <c r="V4704" i="1" s="1"/>
  <c r="V4611" i="1"/>
  <c r="V4612" i="1" s="1"/>
  <c r="V4613" i="1" s="1"/>
  <c r="V4614" i="1" s="1"/>
  <c r="V4615" i="1" s="1"/>
  <c r="V4616" i="1" s="1"/>
  <c r="V4617" i="1" s="1"/>
  <c r="V4618" i="1" s="1"/>
  <c r="V4619" i="1" s="1"/>
  <c r="V4620" i="1" s="1"/>
  <c r="V4621" i="1" s="1"/>
  <c r="V4622" i="1" s="1"/>
  <c r="V4623" i="1" s="1"/>
  <c r="V4624" i="1" s="1"/>
  <c r="V4625" i="1" s="1"/>
  <c r="V4626" i="1" s="1"/>
  <c r="V4627" i="1" s="1"/>
  <c r="V4628" i="1" s="1"/>
  <c r="V4629" i="1" s="1"/>
  <c r="V4630" i="1" s="1"/>
  <c r="V4631" i="1" s="1"/>
  <c r="V4632" i="1" s="1"/>
  <c r="V4633" i="1" s="1"/>
  <c r="V4634" i="1" s="1"/>
  <c r="V4635" i="1" s="1"/>
  <c r="V4636" i="1" s="1"/>
  <c r="V4637" i="1" s="1"/>
  <c r="V4638" i="1" s="1"/>
  <c r="V4639" i="1" s="1"/>
  <c r="V4640" i="1" s="1"/>
  <c r="V4641" i="1" s="1"/>
  <c r="V4642" i="1" s="1"/>
  <c r="V4643" i="1" s="1"/>
  <c r="V4644" i="1" s="1"/>
  <c r="V4645" i="1" s="1"/>
  <c r="V4646" i="1" s="1"/>
  <c r="V4647" i="1" s="1"/>
  <c r="V4648" i="1" s="1"/>
  <c r="V4649" i="1" s="1"/>
  <c r="V4650" i="1" s="1"/>
  <c r="V4651" i="1" s="1"/>
  <c r="V4652" i="1" s="1"/>
  <c r="V4653" i="1" s="1"/>
  <c r="V4654" i="1" s="1"/>
  <c r="V4655" i="1" s="1"/>
  <c r="V4656" i="1" s="1"/>
  <c r="V4563" i="1"/>
  <c r="V4564" i="1" s="1"/>
  <c r="V4565" i="1" s="1"/>
  <c r="V4566" i="1" s="1"/>
  <c r="V4567" i="1" s="1"/>
  <c r="V4568" i="1" s="1"/>
  <c r="V4569" i="1" s="1"/>
  <c r="V4570" i="1" s="1"/>
  <c r="V4571" i="1" s="1"/>
  <c r="V4572" i="1" s="1"/>
  <c r="V4573" i="1" s="1"/>
  <c r="V4574" i="1" s="1"/>
  <c r="V4575" i="1" s="1"/>
  <c r="V4576" i="1" s="1"/>
  <c r="V4577" i="1" s="1"/>
  <c r="V4578" i="1" s="1"/>
  <c r="V4579" i="1" s="1"/>
  <c r="V4580" i="1" s="1"/>
  <c r="V4581" i="1" s="1"/>
  <c r="V4582" i="1" s="1"/>
  <c r="V4583" i="1" s="1"/>
  <c r="V4584" i="1" s="1"/>
  <c r="V4585" i="1" s="1"/>
  <c r="V4586" i="1" s="1"/>
  <c r="V4587" i="1" s="1"/>
  <c r="V4588" i="1" s="1"/>
  <c r="V4589" i="1" s="1"/>
  <c r="V4590" i="1" s="1"/>
  <c r="V4591" i="1" s="1"/>
  <c r="V4592" i="1" s="1"/>
  <c r="V4593" i="1" s="1"/>
  <c r="V4594" i="1" s="1"/>
  <c r="V4595" i="1" s="1"/>
  <c r="V4596" i="1" s="1"/>
  <c r="V4597" i="1" s="1"/>
  <c r="V4598" i="1" s="1"/>
  <c r="V4599" i="1" s="1"/>
  <c r="V4600" i="1" s="1"/>
  <c r="V4601" i="1" s="1"/>
  <c r="V4602" i="1" s="1"/>
  <c r="V4603" i="1" s="1"/>
  <c r="V4604" i="1" s="1"/>
  <c r="V4605" i="1" s="1"/>
  <c r="V4606" i="1" s="1"/>
  <c r="V4607" i="1" s="1"/>
  <c r="V4608" i="1" s="1"/>
  <c r="V4515" i="1"/>
  <c r="V4516" i="1" s="1"/>
  <c r="V4517" i="1" s="1"/>
  <c r="V4518" i="1" s="1"/>
  <c r="V4519" i="1" s="1"/>
  <c r="V4520" i="1" s="1"/>
  <c r="V4521" i="1" s="1"/>
  <c r="V4522" i="1" s="1"/>
  <c r="V4523" i="1" s="1"/>
  <c r="V4524" i="1" s="1"/>
  <c r="V4525" i="1" s="1"/>
  <c r="V4526" i="1" s="1"/>
  <c r="V4527" i="1" s="1"/>
  <c r="V4528" i="1" s="1"/>
  <c r="V4529" i="1" s="1"/>
  <c r="V4530" i="1" s="1"/>
  <c r="V4531" i="1" s="1"/>
  <c r="V4532" i="1" s="1"/>
  <c r="V4533" i="1" s="1"/>
  <c r="V4534" i="1" s="1"/>
  <c r="V4535" i="1" s="1"/>
  <c r="V4536" i="1" s="1"/>
  <c r="V4537" i="1" s="1"/>
  <c r="V4538" i="1" s="1"/>
  <c r="V4539" i="1" s="1"/>
  <c r="V4540" i="1" s="1"/>
  <c r="V4541" i="1" s="1"/>
  <c r="V4542" i="1" s="1"/>
  <c r="V4543" i="1" s="1"/>
  <c r="V4544" i="1" s="1"/>
  <c r="V4545" i="1" s="1"/>
  <c r="V4546" i="1" s="1"/>
  <c r="V4547" i="1" s="1"/>
  <c r="V4548" i="1" s="1"/>
  <c r="V4549" i="1" s="1"/>
  <c r="V4550" i="1" s="1"/>
  <c r="V4551" i="1" s="1"/>
  <c r="V4552" i="1" s="1"/>
  <c r="V4553" i="1" s="1"/>
  <c r="V4554" i="1" s="1"/>
  <c r="V4555" i="1" s="1"/>
  <c r="V4556" i="1" s="1"/>
  <c r="V4557" i="1" s="1"/>
  <c r="V4558" i="1" s="1"/>
  <c r="V4559" i="1" s="1"/>
  <c r="V4560" i="1" s="1"/>
  <c r="V4467" i="1"/>
  <c r="V4468" i="1" s="1"/>
  <c r="V4469" i="1" s="1"/>
  <c r="V4470" i="1" s="1"/>
  <c r="V4471" i="1" s="1"/>
  <c r="V4472" i="1" s="1"/>
  <c r="V4473" i="1" s="1"/>
  <c r="V4474" i="1" s="1"/>
  <c r="V4475" i="1" s="1"/>
  <c r="V4476" i="1" s="1"/>
  <c r="V4477" i="1" s="1"/>
  <c r="V4478" i="1" s="1"/>
  <c r="V4479" i="1" s="1"/>
  <c r="V4480" i="1" s="1"/>
  <c r="V4481" i="1" s="1"/>
  <c r="V4482" i="1" s="1"/>
  <c r="V4483" i="1" s="1"/>
  <c r="V4484" i="1" s="1"/>
  <c r="V4485" i="1" s="1"/>
  <c r="V4486" i="1" s="1"/>
  <c r="V4487" i="1" s="1"/>
  <c r="V4488" i="1" s="1"/>
  <c r="V4489" i="1" s="1"/>
  <c r="V4490" i="1" s="1"/>
  <c r="V4491" i="1" s="1"/>
  <c r="V4492" i="1" s="1"/>
  <c r="V4493" i="1" s="1"/>
  <c r="V4494" i="1" s="1"/>
  <c r="V4495" i="1" s="1"/>
  <c r="V4496" i="1" s="1"/>
  <c r="V4497" i="1" s="1"/>
  <c r="V4498" i="1" s="1"/>
  <c r="V4499" i="1" s="1"/>
  <c r="V4500" i="1" s="1"/>
  <c r="V4501" i="1" s="1"/>
  <c r="V4502" i="1" s="1"/>
  <c r="V4503" i="1" s="1"/>
  <c r="V4504" i="1" s="1"/>
  <c r="V4505" i="1" s="1"/>
  <c r="V4506" i="1" s="1"/>
  <c r="V4507" i="1" s="1"/>
  <c r="V4508" i="1" s="1"/>
  <c r="V4509" i="1" s="1"/>
  <c r="V4510" i="1" s="1"/>
  <c r="V4511" i="1" s="1"/>
  <c r="V4512" i="1" s="1"/>
  <c r="V4419" i="1"/>
  <c r="V4420" i="1" s="1"/>
  <c r="V4421" i="1" s="1"/>
  <c r="V4422" i="1" s="1"/>
  <c r="V4423" i="1" s="1"/>
  <c r="V4424" i="1" s="1"/>
  <c r="V4425" i="1" s="1"/>
  <c r="V4426" i="1" s="1"/>
  <c r="V4427" i="1" s="1"/>
  <c r="V4428" i="1" s="1"/>
  <c r="V4429" i="1" s="1"/>
  <c r="V4430" i="1" s="1"/>
  <c r="V4431" i="1" s="1"/>
  <c r="V4432" i="1" s="1"/>
  <c r="V4433" i="1" s="1"/>
  <c r="V4434" i="1" s="1"/>
  <c r="V4435" i="1" s="1"/>
  <c r="V4436" i="1" s="1"/>
  <c r="V4437" i="1" s="1"/>
  <c r="V4438" i="1" s="1"/>
  <c r="V4439" i="1" s="1"/>
  <c r="V4440" i="1" s="1"/>
  <c r="V4441" i="1" s="1"/>
  <c r="V4442" i="1" s="1"/>
  <c r="V4443" i="1" s="1"/>
  <c r="V4444" i="1" s="1"/>
  <c r="V4445" i="1" s="1"/>
  <c r="V4446" i="1" s="1"/>
  <c r="V4447" i="1" s="1"/>
  <c r="V4448" i="1" s="1"/>
  <c r="V4449" i="1" s="1"/>
  <c r="V4450" i="1" s="1"/>
  <c r="V4451" i="1" s="1"/>
  <c r="V4452" i="1" s="1"/>
  <c r="V4453" i="1" s="1"/>
  <c r="V4454" i="1" s="1"/>
  <c r="V4455" i="1" s="1"/>
  <c r="V4456" i="1" s="1"/>
  <c r="V4457" i="1" s="1"/>
  <c r="V4458" i="1" s="1"/>
  <c r="V4459" i="1" s="1"/>
  <c r="V4460" i="1" s="1"/>
  <c r="V4461" i="1" s="1"/>
  <c r="V4462" i="1" s="1"/>
  <c r="V4463" i="1" s="1"/>
  <c r="V4464" i="1" s="1"/>
  <c r="V4371" i="1"/>
  <c r="V4372" i="1" s="1"/>
  <c r="V4373" i="1" s="1"/>
  <c r="V4374" i="1" s="1"/>
  <c r="V4375" i="1" s="1"/>
  <c r="V4376" i="1" s="1"/>
  <c r="V4377" i="1" s="1"/>
  <c r="V4378" i="1" s="1"/>
  <c r="V4379" i="1" s="1"/>
  <c r="V4380" i="1" s="1"/>
  <c r="V4381" i="1" s="1"/>
  <c r="V4382" i="1" s="1"/>
  <c r="V4383" i="1" s="1"/>
  <c r="V4384" i="1" s="1"/>
  <c r="V4385" i="1" s="1"/>
  <c r="V4386" i="1" s="1"/>
  <c r="V4387" i="1" s="1"/>
  <c r="V4388" i="1" s="1"/>
  <c r="V4389" i="1" s="1"/>
  <c r="V4390" i="1" s="1"/>
  <c r="V4391" i="1" s="1"/>
  <c r="V4392" i="1" s="1"/>
  <c r="V4393" i="1" s="1"/>
  <c r="V4394" i="1" s="1"/>
  <c r="V4395" i="1" s="1"/>
  <c r="V4396" i="1" s="1"/>
  <c r="V4397" i="1" s="1"/>
  <c r="V4398" i="1" s="1"/>
  <c r="V4399" i="1" s="1"/>
  <c r="V4400" i="1" s="1"/>
  <c r="V4401" i="1" s="1"/>
  <c r="V4402" i="1" s="1"/>
  <c r="V4403" i="1" s="1"/>
  <c r="V4404" i="1" s="1"/>
  <c r="V4405" i="1" s="1"/>
  <c r="V4406" i="1" s="1"/>
  <c r="V4407" i="1" s="1"/>
  <c r="V4408" i="1" s="1"/>
  <c r="V4409" i="1" s="1"/>
  <c r="V4410" i="1" s="1"/>
  <c r="V4411" i="1" s="1"/>
  <c r="V4412" i="1" s="1"/>
  <c r="V4413" i="1" s="1"/>
  <c r="V4414" i="1" s="1"/>
  <c r="V4415" i="1" s="1"/>
  <c r="V4416" i="1" s="1"/>
  <c r="V4323" i="1"/>
  <c r="V4324" i="1" s="1"/>
  <c r="V4325" i="1" s="1"/>
  <c r="V4326" i="1" s="1"/>
  <c r="V4327" i="1" s="1"/>
  <c r="V4328" i="1" s="1"/>
  <c r="V4329" i="1" s="1"/>
  <c r="V4330" i="1" s="1"/>
  <c r="V4331" i="1" s="1"/>
  <c r="V4332" i="1" s="1"/>
  <c r="V4333" i="1" s="1"/>
  <c r="V4334" i="1" s="1"/>
  <c r="V4335" i="1" s="1"/>
  <c r="V4336" i="1" s="1"/>
  <c r="V4337" i="1" s="1"/>
  <c r="V4338" i="1" s="1"/>
  <c r="V4339" i="1" s="1"/>
  <c r="V4340" i="1" s="1"/>
  <c r="V4341" i="1" s="1"/>
  <c r="V4342" i="1" s="1"/>
  <c r="V4343" i="1" s="1"/>
  <c r="V4344" i="1" s="1"/>
  <c r="V4345" i="1" s="1"/>
  <c r="V4346" i="1" s="1"/>
  <c r="V4347" i="1" s="1"/>
  <c r="V4348" i="1" s="1"/>
  <c r="V4349" i="1" s="1"/>
  <c r="V4350" i="1" s="1"/>
  <c r="V4351" i="1" s="1"/>
  <c r="V4352" i="1" s="1"/>
  <c r="V4353" i="1" s="1"/>
  <c r="V4354" i="1" s="1"/>
  <c r="V4355" i="1" s="1"/>
  <c r="V4356" i="1" s="1"/>
  <c r="V4357" i="1" s="1"/>
  <c r="V4358" i="1" s="1"/>
  <c r="V4359" i="1" s="1"/>
  <c r="V4360" i="1" s="1"/>
  <c r="V4361" i="1" s="1"/>
  <c r="V4362" i="1" s="1"/>
  <c r="V4363" i="1" s="1"/>
  <c r="V4364" i="1" s="1"/>
  <c r="V4365" i="1" s="1"/>
  <c r="V4366" i="1" s="1"/>
  <c r="V4367" i="1" s="1"/>
  <c r="V4368" i="1" s="1"/>
  <c r="V4275" i="1"/>
  <c r="V4276" i="1" s="1"/>
  <c r="V4277" i="1" s="1"/>
  <c r="V4278" i="1" s="1"/>
  <c r="V4279" i="1" s="1"/>
  <c r="V4280" i="1" s="1"/>
  <c r="V4281" i="1" s="1"/>
  <c r="V4282" i="1" s="1"/>
  <c r="V4283" i="1" s="1"/>
  <c r="V4284" i="1" s="1"/>
  <c r="V4285" i="1" s="1"/>
  <c r="V4286" i="1" s="1"/>
  <c r="V4287" i="1" s="1"/>
  <c r="V4288" i="1" s="1"/>
  <c r="V4289" i="1" s="1"/>
  <c r="V4290" i="1" s="1"/>
  <c r="V4291" i="1" s="1"/>
  <c r="V4292" i="1" s="1"/>
  <c r="V4293" i="1" s="1"/>
  <c r="V4294" i="1" s="1"/>
  <c r="V4295" i="1" s="1"/>
  <c r="V4296" i="1" s="1"/>
  <c r="V4297" i="1" s="1"/>
  <c r="V4298" i="1" s="1"/>
  <c r="V4299" i="1" s="1"/>
  <c r="V4300" i="1" s="1"/>
  <c r="V4301" i="1" s="1"/>
  <c r="V4302" i="1" s="1"/>
  <c r="V4303" i="1" s="1"/>
  <c r="V4304" i="1" s="1"/>
  <c r="V4305" i="1" s="1"/>
  <c r="V4306" i="1" s="1"/>
  <c r="V4307" i="1" s="1"/>
  <c r="V4308" i="1" s="1"/>
  <c r="V4309" i="1" s="1"/>
  <c r="V4310" i="1" s="1"/>
  <c r="V4311" i="1" s="1"/>
  <c r="V4312" i="1" s="1"/>
  <c r="V4313" i="1" s="1"/>
  <c r="V4314" i="1" s="1"/>
  <c r="V4315" i="1" s="1"/>
  <c r="V4316" i="1" s="1"/>
  <c r="V4317" i="1" s="1"/>
  <c r="V4318" i="1" s="1"/>
  <c r="V4319" i="1" s="1"/>
  <c r="V4320" i="1" s="1"/>
  <c r="V4227" i="1"/>
  <c r="V4228" i="1" s="1"/>
  <c r="V4229" i="1" s="1"/>
  <c r="V4230" i="1" s="1"/>
  <c r="V4231" i="1" s="1"/>
  <c r="V4232" i="1" s="1"/>
  <c r="V4233" i="1" s="1"/>
  <c r="V4234" i="1" s="1"/>
  <c r="V4235" i="1" s="1"/>
  <c r="V4236" i="1" s="1"/>
  <c r="V4237" i="1" s="1"/>
  <c r="V4238" i="1" s="1"/>
  <c r="V4239" i="1" s="1"/>
  <c r="V4240" i="1" s="1"/>
  <c r="V4241" i="1" s="1"/>
  <c r="V4242" i="1" s="1"/>
  <c r="V4243" i="1" s="1"/>
  <c r="V4244" i="1" s="1"/>
  <c r="V4245" i="1" s="1"/>
  <c r="V4246" i="1" s="1"/>
  <c r="V4247" i="1" s="1"/>
  <c r="V4248" i="1" s="1"/>
  <c r="V4249" i="1" s="1"/>
  <c r="V4250" i="1" s="1"/>
  <c r="V4251" i="1" s="1"/>
  <c r="V4252" i="1" s="1"/>
  <c r="V4253" i="1" s="1"/>
  <c r="V4254" i="1" s="1"/>
  <c r="V4255" i="1" s="1"/>
  <c r="V4256" i="1" s="1"/>
  <c r="V4257" i="1" s="1"/>
  <c r="V4258" i="1" s="1"/>
  <c r="V4259" i="1" s="1"/>
  <c r="V4260" i="1" s="1"/>
  <c r="V4261" i="1" s="1"/>
  <c r="V4262" i="1" s="1"/>
  <c r="V4263" i="1" s="1"/>
  <c r="V4264" i="1" s="1"/>
  <c r="V4265" i="1" s="1"/>
  <c r="V4266" i="1" s="1"/>
  <c r="V4267" i="1" s="1"/>
  <c r="V4268" i="1" s="1"/>
  <c r="V4269" i="1" s="1"/>
  <c r="V4270" i="1" s="1"/>
  <c r="V4271" i="1" s="1"/>
  <c r="V4272" i="1" s="1"/>
  <c r="V4179" i="1"/>
  <c r="V4180" i="1" s="1"/>
  <c r="V4181" i="1" s="1"/>
  <c r="V4182" i="1" s="1"/>
  <c r="V4183" i="1" s="1"/>
  <c r="V4184" i="1" s="1"/>
  <c r="V4185" i="1" s="1"/>
  <c r="V4186" i="1" s="1"/>
  <c r="V4187" i="1" s="1"/>
  <c r="V4188" i="1" s="1"/>
  <c r="V4189" i="1" s="1"/>
  <c r="V4190" i="1" s="1"/>
  <c r="V4191" i="1" s="1"/>
  <c r="V4192" i="1" s="1"/>
  <c r="V4193" i="1" s="1"/>
  <c r="V4194" i="1" s="1"/>
  <c r="V4195" i="1" s="1"/>
  <c r="V4196" i="1" s="1"/>
  <c r="V4197" i="1" s="1"/>
  <c r="V4198" i="1" s="1"/>
  <c r="V4199" i="1" s="1"/>
  <c r="V4200" i="1" s="1"/>
  <c r="V4201" i="1" s="1"/>
  <c r="V4202" i="1" s="1"/>
  <c r="V4203" i="1" s="1"/>
  <c r="V4204" i="1" s="1"/>
  <c r="V4205" i="1" s="1"/>
  <c r="V4206" i="1" s="1"/>
  <c r="V4207" i="1" s="1"/>
  <c r="V4208" i="1" s="1"/>
  <c r="V4209" i="1" s="1"/>
  <c r="V4210" i="1" s="1"/>
  <c r="V4211" i="1" s="1"/>
  <c r="V4212" i="1" s="1"/>
  <c r="V4213" i="1" s="1"/>
  <c r="V4214" i="1" s="1"/>
  <c r="V4215" i="1" s="1"/>
  <c r="V4216" i="1" s="1"/>
  <c r="V4217" i="1" s="1"/>
  <c r="V4218" i="1" s="1"/>
  <c r="V4219" i="1" s="1"/>
  <c r="V4220" i="1" s="1"/>
  <c r="V4221" i="1" s="1"/>
  <c r="V4222" i="1" s="1"/>
  <c r="V4223" i="1" s="1"/>
  <c r="V4224" i="1" s="1"/>
  <c r="V4131" i="1"/>
  <c r="V4132" i="1" s="1"/>
  <c r="V4133" i="1" s="1"/>
  <c r="V4134" i="1" s="1"/>
  <c r="V4135" i="1" s="1"/>
  <c r="V4136" i="1" s="1"/>
  <c r="V4137" i="1" s="1"/>
  <c r="V4138" i="1" s="1"/>
  <c r="V4139" i="1" s="1"/>
  <c r="V4140" i="1" s="1"/>
  <c r="V4141" i="1" s="1"/>
  <c r="V4142" i="1" s="1"/>
  <c r="V4143" i="1" s="1"/>
  <c r="V4144" i="1" s="1"/>
  <c r="V4145" i="1" s="1"/>
  <c r="V4146" i="1" s="1"/>
  <c r="V4147" i="1" s="1"/>
  <c r="V4148" i="1" s="1"/>
  <c r="V4149" i="1" s="1"/>
  <c r="V4150" i="1" s="1"/>
  <c r="V4151" i="1" s="1"/>
  <c r="V4152" i="1" s="1"/>
  <c r="V4153" i="1" s="1"/>
  <c r="V4154" i="1" s="1"/>
  <c r="V4155" i="1" s="1"/>
  <c r="V4156" i="1" s="1"/>
  <c r="V4157" i="1" s="1"/>
  <c r="V4158" i="1" s="1"/>
  <c r="V4159" i="1" s="1"/>
  <c r="V4160" i="1" s="1"/>
  <c r="V4161" i="1" s="1"/>
  <c r="V4162" i="1" s="1"/>
  <c r="V4163" i="1" s="1"/>
  <c r="V4164" i="1" s="1"/>
  <c r="V4165" i="1" s="1"/>
  <c r="V4166" i="1" s="1"/>
  <c r="V4167" i="1" s="1"/>
  <c r="V4168" i="1" s="1"/>
  <c r="V4169" i="1" s="1"/>
  <c r="V4170" i="1" s="1"/>
  <c r="V4171" i="1" s="1"/>
  <c r="V4172" i="1" s="1"/>
  <c r="V4173" i="1" s="1"/>
  <c r="V4174" i="1" s="1"/>
  <c r="V4175" i="1" s="1"/>
  <c r="V4176" i="1" s="1"/>
  <c r="V4083" i="1"/>
  <c r="V4084" i="1" s="1"/>
  <c r="V4085" i="1" s="1"/>
  <c r="V4086" i="1" s="1"/>
  <c r="V4087" i="1" s="1"/>
  <c r="V4088" i="1" s="1"/>
  <c r="V4089" i="1" s="1"/>
  <c r="V4090" i="1" s="1"/>
  <c r="V4091" i="1" s="1"/>
  <c r="V4092" i="1" s="1"/>
  <c r="V4093" i="1" s="1"/>
  <c r="V4094" i="1" s="1"/>
  <c r="V4095" i="1" s="1"/>
  <c r="V4096" i="1" s="1"/>
  <c r="V4097" i="1" s="1"/>
  <c r="V4098" i="1" s="1"/>
  <c r="V4099" i="1" s="1"/>
  <c r="V4100" i="1" s="1"/>
  <c r="V4101" i="1" s="1"/>
  <c r="V4102" i="1" s="1"/>
  <c r="V4103" i="1" s="1"/>
  <c r="V4104" i="1" s="1"/>
  <c r="V4105" i="1" s="1"/>
  <c r="V4106" i="1" s="1"/>
  <c r="V4107" i="1" s="1"/>
  <c r="V4108" i="1" s="1"/>
  <c r="V4109" i="1" s="1"/>
  <c r="V4110" i="1" s="1"/>
  <c r="V4111" i="1" s="1"/>
  <c r="V4112" i="1" s="1"/>
  <c r="V4113" i="1" s="1"/>
  <c r="V4114" i="1" s="1"/>
  <c r="V4115" i="1" s="1"/>
  <c r="V4116" i="1" s="1"/>
  <c r="V4117" i="1" s="1"/>
  <c r="V4118" i="1" s="1"/>
  <c r="V4119" i="1" s="1"/>
  <c r="V4120" i="1" s="1"/>
  <c r="V4121" i="1" s="1"/>
  <c r="V4122" i="1" s="1"/>
  <c r="V4123" i="1" s="1"/>
  <c r="V4124" i="1" s="1"/>
  <c r="V4125" i="1" s="1"/>
  <c r="V4126" i="1" s="1"/>
  <c r="V4127" i="1" s="1"/>
  <c r="V4128" i="1" s="1"/>
  <c r="V4035" i="1"/>
  <c r="V4036" i="1" s="1"/>
  <c r="V4037" i="1" s="1"/>
  <c r="V4038" i="1" s="1"/>
  <c r="V4039" i="1" s="1"/>
  <c r="V4040" i="1" s="1"/>
  <c r="V4041" i="1" s="1"/>
  <c r="V4042" i="1" s="1"/>
  <c r="V4043" i="1" s="1"/>
  <c r="V4044" i="1" s="1"/>
  <c r="V4045" i="1" s="1"/>
  <c r="V4046" i="1" s="1"/>
  <c r="V4047" i="1" s="1"/>
  <c r="V4048" i="1" s="1"/>
  <c r="V4049" i="1" s="1"/>
  <c r="V4050" i="1" s="1"/>
  <c r="V4051" i="1" s="1"/>
  <c r="V4052" i="1" s="1"/>
  <c r="V4053" i="1" s="1"/>
  <c r="V4054" i="1" s="1"/>
  <c r="V4055" i="1" s="1"/>
  <c r="V4056" i="1" s="1"/>
  <c r="V4057" i="1" s="1"/>
  <c r="V4058" i="1" s="1"/>
  <c r="V4059" i="1" s="1"/>
  <c r="V4060" i="1" s="1"/>
  <c r="V4061" i="1" s="1"/>
  <c r="V4062" i="1" s="1"/>
  <c r="V4063" i="1" s="1"/>
  <c r="V4064" i="1" s="1"/>
  <c r="V4065" i="1" s="1"/>
  <c r="V4066" i="1" s="1"/>
  <c r="V4067" i="1" s="1"/>
  <c r="V4068" i="1" s="1"/>
  <c r="V4069" i="1" s="1"/>
  <c r="V4070" i="1" s="1"/>
  <c r="V4071" i="1" s="1"/>
  <c r="V4072" i="1" s="1"/>
  <c r="V4073" i="1" s="1"/>
  <c r="V4074" i="1" s="1"/>
  <c r="V4075" i="1" s="1"/>
  <c r="V4076" i="1" s="1"/>
  <c r="V4077" i="1" s="1"/>
  <c r="V4078" i="1" s="1"/>
  <c r="V4079" i="1" s="1"/>
  <c r="V4080" i="1" s="1"/>
  <c r="V3987" i="1"/>
  <c r="V3988" i="1" s="1"/>
  <c r="V3989" i="1" s="1"/>
  <c r="V3990" i="1" s="1"/>
  <c r="V3991" i="1" s="1"/>
  <c r="V3992" i="1" s="1"/>
  <c r="V3993" i="1" s="1"/>
  <c r="V3994" i="1" s="1"/>
  <c r="V3995" i="1" s="1"/>
  <c r="V3996" i="1" s="1"/>
  <c r="V3997" i="1" s="1"/>
  <c r="V3998" i="1" s="1"/>
  <c r="V3999" i="1" s="1"/>
  <c r="V4000" i="1" s="1"/>
  <c r="V4001" i="1" s="1"/>
  <c r="V4002" i="1" s="1"/>
  <c r="V4003" i="1" s="1"/>
  <c r="V4004" i="1" s="1"/>
  <c r="V4005" i="1" s="1"/>
  <c r="V4006" i="1" s="1"/>
  <c r="V4007" i="1" s="1"/>
  <c r="V4008" i="1" s="1"/>
  <c r="V4009" i="1" s="1"/>
  <c r="V4010" i="1" s="1"/>
  <c r="V4011" i="1" s="1"/>
  <c r="V4012" i="1" s="1"/>
  <c r="V4013" i="1" s="1"/>
  <c r="V4014" i="1" s="1"/>
  <c r="V4015" i="1" s="1"/>
  <c r="V4016" i="1" s="1"/>
  <c r="V4017" i="1" s="1"/>
  <c r="V4018" i="1" s="1"/>
  <c r="V4019" i="1" s="1"/>
  <c r="V4020" i="1" s="1"/>
  <c r="V4021" i="1" s="1"/>
  <c r="V4022" i="1" s="1"/>
  <c r="V4023" i="1" s="1"/>
  <c r="V4024" i="1" s="1"/>
  <c r="V4025" i="1" s="1"/>
  <c r="V4026" i="1" s="1"/>
  <c r="V4027" i="1" s="1"/>
  <c r="V4028" i="1" s="1"/>
  <c r="V4029" i="1" s="1"/>
  <c r="V4030" i="1" s="1"/>
  <c r="V4031" i="1" s="1"/>
  <c r="V4032" i="1" s="1"/>
  <c r="V3939" i="1"/>
  <c r="V3940" i="1" s="1"/>
  <c r="V3941" i="1" s="1"/>
  <c r="V3942" i="1" s="1"/>
  <c r="V3943" i="1" s="1"/>
  <c r="V3944" i="1" s="1"/>
  <c r="V3945" i="1" s="1"/>
  <c r="V3946" i="1" s="1"/>
  <c r="V3947" i="1" s="1"/>
  <c r="V3948" i="1" s="1"/>
  <c r="V3949" i="1" s="1"/>
  <c r="V3950" i="1" s="1"/>
  <c r="V3951" i="1" s="1"/>
  <c r="V3952" i="1" s="1"/>
  <c r="V3953" i="1" s="1"/>
  <c r="V3954" i="1" s="1"/>
  <c r="V3955" i="1" s="1"/>
  <c r="V3956" i="1" s="1"/>
  <c r="V3957" i="1" s="1"/>
  <c r="V3958" i="1" s="1"/>
  <c r="V3959" i="1" s="1"/>
  <c r="V3960" i="1" s="1"/>
  <c r="V3961" i="1" s="1"/>
  <c r="V3962" i="1" s="1"/>
  <c r="V3963" i="1" s="1"/>
  <c r="V3964" i="1" s="1"/>
  <c r="V3965" i="1" s="1"/>
  <c r="V3966" i="1" s="1"/>
  <c r="V3967" i="1" s="1"/>
  <c r="V3968" i="1" s="1"/>
  <c r="V3969" i="1" s="1"/>
  <c r="V3970" i="1" s="1"/>
  <c r="V3971" i="1" s="1"/>
  <c r="V3972" i="1" s="1"/>
  <c r="V3973" i="1" s="1"/>
  <c r="V3974" i="1" s="1"/>
  <c r="V3975" i="1" s="1"/>
  <c r="V3976" i="1" s="1"/>
  <c r="V3977" i="1" s="1"/>
  <c r="V3978" i="1" s="1"/>
  <c r="V3979" i="1" s="1"/>
  <c r="V3980" i="1" s="1"/>
  <c r="V3981" i="1" s="1"/>
  <c r="V3982" i="1" s="1"/>
  <c r="V3983" i="1" s="1"/>
  <c r="V3984" i="1" s="1"/>
  <c r="V3891" i="1"/>
  <c r="V3892" i="1" s="1"/>
  <c r="V3893" i="1" s="1"/>
  <c r="V3894" i="1" s="1"/>
  <c r="V3895" i="1" s="1"/>
  <c r="V3896" i="1" s="1"/>
  <c r="V3897" i="1" s="1"/>
  <c r="V3898" i="1" s="1"/>
  <c r="V3899" i="1" s="1"/>
  <c r="V3900" i="1" s="1"/>
  <c r="V3901" i="1" s="1"/>
  <c r="V3902" i="1" s="1"/>
  <c r="V3903" i="1" s="1"/>
  <c r="V3904" i="1" s="1"/>
  <c r="V3905" i="1" s="1"/>
  <c r="V3906" i="1" s="1"/>
  <c r="V3907" i="1" s="1"/>
  <c r="V3908" i="1" s="1"/>
  <c r="V3909" i="1" s="1"/>
  <c r="V3910" i="1" s="1"/>
  <c r="V3911" i="1" s="1"/>
  <c r="V3912" i="1" s="1"/>
  <c r="V3913" i="1" s="1"/>
  <c r="V3914" i="1" s="1"/>
  <c r="V3915" i="1" s="1"/>
  <c r="V3916" i="1" s="1"/>
  <c r="V3917" i="1" s="1"/>
  <c r="V3918" i="1" s="1"/>
  <c r="V3919" i="1" s="1"/>
  <c r="V3920" i="1" s="1"/>
  <c r="V3921" i="1" s="1"/>
  <c r="V3922" i="1" s="1"/>
  <c r="V3923" i="1" s="1"/>
  <c r="V3924" i="1" s="1"/>
  <c r="V3925" i="1" s="1"/>
  <c r="V3926" i="1" s="1"/>
  <c r="V3927" i="1" s="1"/>
  <c r="V3928" i="1" s="1"/>
  <c r="V3929" i="1" s="1"/>
  <c r="V3930" i="1" s="1"/>
  <c r="V3931" i="1" s="1"/>
  <c r="V3932" i="1" s="1"/>
  <c r="V3933" i="1" s="1"/>
  <c r="V3934" i="1" s="1"/>
  <c r="V3935" i="1" s="1"/>
  <c r="V3936" i="1" s="1"/>
  <c r="V3843" i="1"/>
  <c r="V3844" i="1" s="1"/>
  <c r="V3845" i="1" s="1"/>
  <c r="V3846" i="1" s="1"/>
  <c r="V3847" i="1" s="1"/>
  <c r="V3848" i="1" s="1"/>
  <c r="V3849" i="1" s="1"/>
  <c r="V3850" i="1" s="1"/>
  <c r="V3851" i="1" s="1"/>
  <c r="V3852" i="1" s="1"/>
  <c r="V3853" i="1" s="1"/>
  <c r="V3854" i="1" s="1"/>
  <c r="V3855" i="1" s="1"/>
  <c r="V3856" i="1" s="1"/>
  <c r="V3857" i="1" s="1"/>
  <c r="V3858" i="1" s="1"/>
  <c r="V3859" i="1" s="1"/>
  <c r="V3860" i="1" s="1"/>
  <c r="V3861" i="1" s="1"/>
  <c r="V3862" i="1" s="1"/>
  <c r="V3863" i="1" s="1"/>
  <c r="V3864" i="1" s="1"/>
  <c r="V3865" i="1" s="1"/>
  <c r="V3866" i="1" s="1"/>
  <c r="V3867" i="1" s="1"/>
  <c r="V3868" i="1" s="1"/>
  <c r="V3869" i="1" s="1"/>
  <c r="V3870" i="1" s="1"/>
  <c r="V3871" i="1" s="1"/>
  <c r="V3872" i="1" s="1"/>
  <c r="V3873" i="1" s="1"/>
  <c r="V3874" i="1" s="1"/>
  <c r="V3875" i="1" s="1"/>
  <c r="V3876" i="1" s="1"/>
  <c r="V3877" i="1" s="1"/>
  <c r="V3878" i="1" s="1"/>
  <c r="V3879" i="1" s="1"/>
  <c r="V3880" i="1" s="1"/>
  <c r="V3881" i="1" s="1"/>
  <c r="V3882" i="1" s="1"/>
  <c r="V3883" i="1" s="1"/>
  <c r="V3884" i="1" s="1"/>
  <c r="V3885" i="1" s="1"/>
  <c r="V3886" i="1" s="1"/>
  <c r="V3887" i="1" s="1"/>
  <c r="V3888" i="1" s="1"/>
  <c r="V3795" i="1"/>
  <c r="V3796" i="1" s="1"/>
  <c r="V3797" i="1" s="1"/>
  <c r="V3798" i="1" s="1"/>
  <c r="V3799" i="1" s="1"/>
  <c r="V3800" i="1" s="1"/>
  <c r="V3801" i="1" s="1"/>
  <c r="V3802" i="1" s="1"/>
  <c r="V3803" i="1" s="1"/>
  <c r="V3804" i="1" s="1"/>
  <c r="V3805" i="1" s="1"/>
  <c r="V3806" i="1" s="1"/>
  <c r="V3807" i="1" s="1"/>
  <c r="V3808" i="1" s="1"/>
  <c r="V3809" i="1" s="1"/>
  <c r="V3810" i="1" s="1"/>
  <c r="V3811" i="1" s="1"/>
  <c r="V3812" i="1" s="1"/>
  <c r="V3813" i="1" s="1"/>
  <c r="V3814" i="1" s="1"/>
  <c r="V3815" i="1" s="1"/>
  <c r="V3816" i="1" s="1"/>
  <c r="V3817" i="1" s="1"/>
  <c r="V3818" i="1" s="1"/>
  <c r="V3819" i="1" s="1"/>
  <c r="V3820" i="1" s="1"/>
  <c r="V3821" i="1" s="1"/>
  <c r="V3822" i="1" s="1"/>
  <c r="V3823" i="1" s="1"/>
  <c r="V3824" i="1" s="1"/>
  <c r="V3825" i="1" s="1"/>
  <c r="V3826" i="1" s="1"/>
  <c r="V3827" i="1" s="1"/>
  <c r="V3828" i="1" s="1"/>
  <c r="V3829" i="1" s="1"/>
  <c r="V3830" i="1" s="1"/>
  <c r="V3831" i="1" s="1"/>
  <c r="V3832" i="1" s="1"/>
  <c r="V3833" i="1" s="1"/>
  <c r="V3834" i="1" s="1"/>
  <c r="V3835" i="1" s="1"/>
  <c r="V3836" i="1" s="1"/>
  <c r="V3837" i="1" s="1"/>
  <c r="V3838" i="1" s="1"/>
  <c r="V3839" i="1" s="1"/>
  <c r="V3840" i="1" s="1"/>
  <c r="V3747" i="1"/>
  <c r="V3748" i="1" s="1"/>
  <c r="V3749" i="1" s="1"/>
  <c r="V3750" i="1" s="1"/>
  <c r="V3751" i="1" s="1"/>
  <c r="V3752" i="1" s="1"/>
  <c r="V3753" i="1" s="1"/>
  <c r="V3754" i="1" s="1"/>
  <c r="V3755" i="1" s="1"/>
  <c r="V3756" i="1" s="1"/>
  <c r="V3757" i="1" s="1"/>
  <c r="V3758" i="1" s="1"/>
  <c r="V3759" i="1" s="1"/>
  <c r="V3760" i="1" s="1"/>
  <c r="V3761" i="1" s="1"/>
  <c r="V3762" i="1" s="1"/>
  <c r="V3763" i="1" s="1"/>
  <c r="V3764" i="1" s="1"/>
  <c r="V3765" i="1" s="1"/>
  <c r="V3766" i="1" s="1"/>
  <c r="V3767" i="1" s="1"/>
  <c r="V3768" i="1" s="1"/>
  <c r="V3769" i="1" s="1"/>
  <c r="V3770" i="1" s="1"/>
  <c r="V3771" i="1" s="1"/>
  <c r="V3772" i="1" s="1"/>
  <c r="V3773" i="1" s="1"/>
  <c r="V3774" i="1" s="1"/>
  <c r="V3775" i="1" s="1"/>
  <c r="V3776" i="1" s="1"/>
  <c r="V3777" i="1" s="1"/>
  <c r="V3778" i="1" s="1"/>
  <c r="V3779" i="1" s="1"/>
  <c r="V3780" i="1" s="1"/>
  <c r="V3781" i="1" s="1"/>
  <c r="V3782" i="1" s="1"/>
  <c r="V3783" i="1" s="1"/>
  <c r="V3784" i="1" s="1"/>
  <c r="V3785" i="1" s="1"/>
  <c r="V3786" i="1" s="1"/>
  <c r="V3787" i="1" s="1"/>
  <c r="V3788" i="1" s="1"/>
  <c r="V3789" i="1" s="1"/>
  <c r="V3790" i="1" s="1"/>
  <c r="V3791" i="1" s="1"/>
  <c r="V3792" i="1" s="1"/>
  <c r="V3699" i="1"/>
  <c r="V3700" i="1" s="1"/>
  <c r="V3701" i="1" s="1"/>
  <c r="V3702" i="1" s="1"/>
  <c r="V3703" i="1" s="1"/>
  <c r="V3704" i="1" s="1"/>
  <c r="V3705" i="1" s="1"/>
  <c r="V3706" i="1" s="1"/>
  <c r="V3707" i="1" s="1"/>
  <c r="V3708" i="1" s="1"/>
  <c r="V3709" i="1" s="1"/>
  <c r="V3710" i="1" s="1"/>
  <c r="V3711" i="1" s="1"/>
  <c r="V3712" i="1" s="1"/>
  <c r="V3713" i="1" s="1"/>
  <c r="V3714" i="1" s="1"/>
  <c r="V3715" i="1" s="1"/>
  <c r="V3716" i="1" s="1"/>
  <c r="V3717" i="1" s="1"/>
  <c r="V3718" i="1" s="1"/>
  <c r="V3719" i="1" s="1"/>
  <c r="V3720" i="1" s="1"/>
  <c r="V3721" i="1" s="1"/>
  <c r="V3722" i="1" s="1"/>
  <c r="V3723" i="1" s="1"/>
  <c r="V3724" i="1" s="1"/>
  <c r="V3725" i="1" s="1"/>
  <c r="V3726" i="1" s="1"/>
  <c r="V3727" i="1" s="1"/>
  <c r="V3728" i="1" s="1"/>
  <c r="V3729" i="1" s="1"/>
  <c r="V3730" i="1" s="1"/>
  <c r="V3731" i="1" s="1"/>
  <c r="V3732" i="1" s="1"/>
  <c r="V3733" i="1" s="1"/>
  <c r="V3734" i="1" s="1"/>
  <c r="V3735" i="1" s="1"/>
  <c r="V3736" i="1" s="1"/>
  <c r="V3737" i="1" s="1"/>
  <c r="V3738" i="1" s="1"/>
  <c r="V3739" i="1" s="1"/>
  <c r="V3740" i="1" s="1"/>
  <c r="V3741" i="1" s="1"/>
  <c r="V3742" i="1" s="1"/>
  <c r="V3743" i="1" s="1"/>
  <c r="V3744" i="1" s="1"/>
  <c r="V3651" i="1"/>
  <c r="V3652" i="1" s="1"/>
  <c r="V3653" i="1" s="1"/>
  <c r="V3654" i="1" s="1"/>
  <c r="V3655" i="1" s="1"/>
  <c r="V3656" i="1" s="1"/>
  <c r="V3657" i="1" s="1"/>
  <c r="V3658" i="1" s="1"/>
  <c r="V3659" i="1" s="1"/>
  <c r="V3660" i="1" s="1"/>
  <c r="V3661" i="1" s="1"/>
  <c r="V3662" i="1" s="1"/>
  <c r="V3663" i="1" s="1"/>
  <c r="V3664" i="1" s="1"/>
  <c r="V3665" i="1" s="1"/>
  <c r="V3666" i="1" s="1"/>
  <c r="V3667" i="1" s="1"/>
  <c r="V3668" i="1" s="1"/>
  <c r="V3669" i="1" s="1"/>
  <c r="V3670" i="1" s="1"/>
  <c r="V3671" i="1" s="1"/>
  <c r="V3672" i="1" s="1"/>
  <c r="V3673" i="1" s="1"/>
  <c r="V3674" i="1" s="1"/>
  <c r="V3675" i="1" s="1"/>
  <c r="V3676" i="1" s="1"/>
  <c r="V3677" i="1" s="1"/>
  <c r="V3678" i="1" s="1"/>
  <c r="V3679" i="1" s="1"/>
  <c r="V3680" i="1" s="1"/>
  <c r="V3681" i="1" s="1"/>
  <c r="V3682" i="1" s="1"/>
  <c r="V3683" i="1" s="1"/>
  <c r="V3684" i="1" s="1"/>
  <c r="V3685" i="1" s="1"/>
  <c r="V3686" i="1" s="1"/>
  <c r="V3687" i="1" s="1"/>
  <c r="V3688" i="1" s="1"/>
  <c r="V3689" i="1" s="1"/>
  <c r="V3690" i="1" s="1"/>
  <c r="V3691" i="1" s="1"/>
  <c r="V3692" i="1" s="1"/>
  <c r="V3693" i="1" s="1"/>
  <c r="V3694" i="1" s="1"/>
  <c r="V3695" i="1" s="1"/>
  <c r="V3696" i="1" s="1"/>
  <c r="V3603" i="1"/>
  <c r="V3604" i="1" s="1"/>
  <c r="V3605" i="1" s="1"/>
  <c r="V3606" i="1" s="1"/>
  <c r="V3607" i="1" s="1"/>
  <c r="V3608" i="1" s="1"/>
  <c r="V3609" i="1" s="1"/>
  <c r="V3610" i="1" s="1"/>
  <c r="V3611" i="1" s="1"/>
  <c r="V3612" i="1" s="1"/>
  <c r="V3613" i="1" s="1"/>
  <c r="V3614" i="1" s="1"/>
  <c r="V3615" i="1" s="1"/>
  <c r="V3616" i="1" s="1"/>
  <c r="V3617" i="1" s="1"/>
  <c r="V3618" i="1" s="1"/>
  <c r="V3619" i="1" s="1"/>
  <c r="V3620" i="1" s="1"/>
  <c r="V3621" i="1" s="1"/>
  <c r="V3622" i="1" s="1"/>
  <c r="V3623" i="1" s="1"/>
  <c r="V3624" i="1" s="1"/>
  <c r="V3625" i="1" s="1"/>
  <c r="V3626" i="1" s="1"/>
  <c r="V3627" i="1" s="1"/>
  <c r="V3628" i="1" s="1"/>
  <c r="V3629" i="1" s="1"/>
  <c r="V3630" i="1" s="1"/>
  <c r="V3631" i="1" s="1"/>
  <c r="V3632" i="1" s="1"/>
  <c r="V3633" i="1" s="1"/>
  <c r="V3634" i="1" s="1"/>
  <c r="V3635" i="1" s="1"/>
  <c r="V3636" i="1" s="1"/>
  <c r="V3637" i="1" s="1"/>
  <c r="V3638" i="1" s="1"/>
  <c r="V3639" i="1" s="1"/>
  <c r="V3640" i="1" s="1"/>
  <c r="V3641" i="1" s="1"/>
  <c r="V3642" i="1" s="1"/>
  <c r="V3643" i="1" s="1"/>
  <c r="V3644" i="1" s="1"/>
  <c r="V3645" i="1" s="1"/>
  <c r="V3646" i="1" s="1"/>
  <c r="V3647" i="1" s="1"/>
  <c r="V3648" i="1" s="1"/>
  <c r="V3555" i="1"/>
  <c r="V3556" i="1" s="1"/>
  <c r="V3557" i="1" s="1"/>
  <c r="V3558" i="1" s="1"/>
  <c r="V3559" i="1" s="1"/>
  <c r="V3560" i="1" s="1"/>
  <c r="V3561" i="1" s="1"/>
  <c r="V3562" i="1" s="1"/>
  <c r="V3563" i="1" s="1"/>
  <c r="V3564" i="1" s="1"/>
  <c r="V3565" i="1" s="1"/>
  <c r="V3566" i="1" s="1"/>
  <c r="V3567" i="1" s="1"/>
  <c r="V3568" i="1" s="1"/>
  <c r="V3569" i="1" s="1"/>
  <c r="V3570" i="1" s="1"/>
  <c r="V3571" i="1" s="1"/>
  <c r="V3572" i="1" s="1"/>
  <c r="V3573" i="1" s="1"/>
  <c r="V3574" i="1" s="1"/>
  <c r="V3575" i="1" s="1"/>
  <c r="V3576" i="1" s="1"/>
  <c r="V3577" i="1" s="1"/>
  <c r="V3578" i="1" s="1"/>
  <c r="V3579" i="1" s="1"/>
  <c r="V3580" i="1" s="1"/>
  <c r="V3581" i="1" s="1"/>
  <c r="V3582" i="1" s="1"/>
  <c r="V3583" i="1" s="1"/>
  <c r="V3584" i="1" s="1"/>
  <c r="V3585" i="1" s="1"/>
  <c r="V3586" i="1" s="1"/>
  <c r="V3587" i="1" s="1"/>
  <c r="V3588" i="1" s="1"/>
  <c r="V3589" i="1" s="1"/>
  <c r="V3590" i="1" s="1"/>
  <c r="V3591" i="1" s="1"/>
  <c r="V3592" i="1" s="1"/>
  <c r="V3593" i="1" s="1"/>
  <c r="V3594" i="1" s="1"/>
  <c r="V3595" i="1" s="1"/>
  <c r="V3596" i="1" s="1"/>
  <c r="V3597" i="1" s="1"/>
  <c r="V3598" i="1" s="1"/>
  <c r="V3599" i="1" s="1"/>
  <c r="V3600" i="1" s="1"/>
  <c r="V3507" i="1"/>
  <c r="V3508" i="1" s="1"/>
  <c r="V3509" i="1" s="1"/>
  <c r="V3510" i="1" s="1"/>
  <c r="V3511" i="1" s="1"/>
  <c r="V3512" i="1" s="1"/>
  <c r="V3513" i="1" s="1"/>
  <c r="V3514" i="1" s="1"/>
  <c r="V3515" i="1" s="1"/>
  <c r="V3516" i="1" s="1"/>
  <c r="V3517" i="1" s="1"/>
  <c r="V3518" i="1" s="1"/>
  <c r="V3519" i="1" s="1"/>
  <c r="V3520" i="1" s="1"/>
  <c r="V3521" i="1" s="1"/>
  <c r="V3522" i="1" s="1"/>
  <c r="V3523" i="1" s="1"/>
  <c r="V3524" i="1" s="1"/>
  <c r="V3525" i="1" s="1"/>
  <c r="V3526" i="1" s="1"/>
  <c r="V3527" i="1" s="1"/>
  <c r="V3528" i="1" s="1"/>
  <c r="V3529" i="1" s="1"/>
  <c r="V3530" i="1" s="1"/>
  <c r="V3531" i="1" s="1"/>
  <c r="V3532" i="1" s="1"/>
  <c r="V3533" i="1" s="1"/>
  <c r="V3534" i="1" s="1"/>
  <c r="V3535" i="1" s="1"/>
  <c r="V3536" i="1" s="1"/>
  <c r="V3537" i="1" s="1"/>
  <c r="V3538" i="1" s="1"/>
  <c r="V3539" i="1" s="1"/>
  <c r="V3540" i="1" s="1"/>
  <c r="V3541" i="1" s="1"/>
  <c r="V3542" i="1" s="1"/>
  <c r="V3543" i="1" s="1"/>
  <c r="V3544" i="1" s="1"/>
  <c r="V3545" i="1" s="1"/>
  <c r="V3546" i="1" s="1"/>
  <c r="V3547" i="1" s="1"/>
  <c r="V3548" i="1" s="1"/>
  <c r="V3549" i="1" s="1"/>
  <c r="V3550" i="1" s="1"/>
  <c r="V3551" i="1" s="1"/>
  <c r="V3552" i="1" s="1"/>
  <c r="V3459" i="1"/>
  <c r="V3460" i="1" s="1"/>
  <c r="V3461" i="1" s="1"/>
  <c r="V3462" i="1" s="1"/>
  <c r="V3463" i="1" s="1"/>
  <c r="V3464" i="1" s="1"/>
  <c r="V3465" i="1" s="1"/>
  <c r="V3466" i="1" s="1"/>
  <c r="V3467" i="1" s="1"/>
  <c r="V3468" i="1" s="1"/>
  <c r="V3469" i="1" s="1"/>
  <c r="V3470" i="1" s="1"/>
  <c r="V3471" i="1" s="1"/>
  <c r="V3472" i="1" s="1"/>
  <c r="V3473" i="1" s="1"/>
  <c r="V3474" i="1" s="1"/>
  <c r="V3475" i="1" s="1"/>
  <c r="V3476" i="1" s="1"/>
  <c r="V3477" i="1" s="1"/>
  <c r="V3478" i="1" s="1"/>
  <c r="V3479" i="1" s="1"/>
  <c r="V3480" i="1" s="1"/>
  <c r="V3481" i="1" s="1"/>
  <c r="V3482" i="1" s="1"/>
  <c r="V3483" i="1" s="1"/>
  <c r="V3484" i="1" s="1"/>
  <c r="V3485" i="1" s="1"/>
  <c r="V3486" i="1" s="1"/>
  <c r="V3487" i="1" s="1"/>
  <c r="V3488" i="1" s="1"/>
  <c r="V3489" i="1" s="1"/>
  <c r="V3490" i="1" s="1"/>
  <c r="V3491" i="1" s="1"/>
  <c r="V3492" i="1" s="1"/>
  <c r="V3493" i="1" s="1"/>
  <c r="V3494" i="1" s="1"/>
  <c r="V3495" i="1" s="1"/>
  <c r="V3496" i="1" s="1"/>
  <c r="V3497" i="1" s="1"/>
  <c r="V3498" i="1" s="1"/>
  <c r="V3499" i="1" s="1"/>
  <c r="V3500" i="1" s="1"/>
  <c r="V3501" i="1" s="1"/>
  <c r="V3502" i="1" s="1"/>
  <c r="V3503" i="1" s="1"/>
  <c r="V3504" i="1" s="1"/>
  <c r="V3411" i="1"/>
  <c r="V3412" i="1" s="1"/>
  <c r="V3413" i="1" s="1"/>
  <c r="V3414" i="1" s="1"/>
  <c r="V3415" i="1" s="1"/>
  <c r="V3416" i="1" s="1"/>
  <c r="V3417" i="1" s="1"/>
  <c r="V3418" i="1" s="1"/>
  <c r="V3419" i="1" s="1"/>
  <c r="V3420" i="1" s="1"/>
  <c r="V3421" i="1" s="1"/>
  <c r="V3422" i="1" s="1"/>
  <c r="V3423" i="1" s="1"/>
  <c r="V3424" i="1" s="1"/>
  <c r="V3425" i="1" s="1"/>
  <c r="V3426" i="1" s="1"/>
  <c r="V3427" i="1" s="1"/>
  <c r="V3428" i="1" s="1"/>
  <c r="V3429" i="1" s="1"/>
  <c r="V3430" i="1" s="1"/>
  <c r="V3431" i="1" s="1"/>
  <c r="V3432" i="1" s="1"/>
  <c r="V3433" i="1" s="1"/>
  <c r="V3434" i="1" s="1"/>
  <c r="V3435" i="1" s="1"/>
  <c r="V3436" i="1" s="1"/>
  <c r="V3437" i="1" s="1"/>
  <c r="V3438" i="1" s="1"/>
  <c r="V3439" i="1" s="1"/>
  <c r="V3440" i="1" s="1"/>
  <c r="V3441" i="1" s="1"/>
  <c r="V3442" i="1" s="1"/>
  <c r="V3443" i="1" s="1"/>
  <c r="V3444" i="1" s="1"/>
  <c r="V3445" i="1" s="1"/>
  <c r="V3446" i="1" s="1"/>
  <c r="V3447" i="1" s="1"/>
  <c r="V3448" i="1" s="1"/>
  <c r="V3449" i="1" s="1"/>
  <c r="V3450" i="1" s="1"/>
  <c r="V3451" i="1" s="1"/>
  <c r="V3452" i="1" s="1"/>
  <c r="V3453" i="1" s="1"/>
  <c r="V3454" i="1" s="1"/>
  <c r="V3455" i="1" s="1"/>
  <c r="V3456" i="1" s="1"/>
  <c r="V3363" i="1"/>
  <c r="V3364" i="1" s="1"/>
  <c r="V3365" i="1" s="1"/>
  <c r="V3366" i="1" s="1"/>
  <c r="V3367" i="1" s="1"/>
  <c r="V3368" i="1" s="1"/>
  <c r="V3369" i="1" s="1"/>
  <c r="V3370" i="1" s="1"/>
  <c r="V3371" i="1" s="1"/>
  <c r="V3372" i="1" s="1"/>
  <c r="V3373" i="1" s="1"/>
  <c r="V3374" i="1" s="1"/>
  <c r="V3375" i="1" s="1"/>
  <c r="V3376" i="1" s="1"/>
  <c r="V3377" i="1" s="1"/>
  <c r="V3378" i="1" s="1"/>
  <c r="V3379" i="1" s="1"/>
  <c r="V3380" i="1" s="1"/>
  <c r="V3381" i="1" s="1"/>
  <c r="V3382" i="1" s="1"/>
  <c r="V3383" i="1" s="1"/>
  <c r="V3384" i="1" s="1"/>
  <c r="V3385" i="1" s="1"/>
  <c r="V3386" i="1" s="1"/>
  <c r="V3387" i="1" s="1"/>
  <c r="V3388" i="1" s="1"/>
  <c r="V3389" i="1" s="1"/>
  <c r="V3390" i="1" s="1"/>
  <c r="V3391" i="1" s="1"/>
  <c r="V3392" i="1" s="1"/>
  <c r="V3393" i="1" s="1"/>
  <c r="V3394" i="1" s="1"/>
  <c r="V3395" i="1" s="1"/>
  <c r="V3396" i="1" s="1"/>
  <c r="V3397" i="1" s="1"/>
  <c r="V3398" i="1" s="1"/>
  <c r="V3399" i="1" s="1"/>
  <c r="V3400" i="1" s="1"/>
  <c r="V3401" i="1" s="1"/>
  <c r="V3402" i="1" s="1"/>
  <c r="V3403" i="1" s="1"/>
  <c r="V3404" i="1" s="1"/>
  <c r="V3405" i="1" s="1"/>
  <c r="V3406" i="1" s="1"/>
  <c r="V3407" i="1" s="1"/>
  <c r="V3408" i="1" s="1"/>
  <c r="V3315" i="1"/>
  <c r="V3316" i="1" s="1"/>
  <c r="V3317" i="1" s="1"/>
  <c r="V3318" i="1" s="1"/>
  <c r="V3319" i="1" s="1"/>
  <c r="V3320" i="1" s="1"/>
  <c r="V3321" i="1" s="1"/>
  <c r="V3322" i="1" s="1"/>
  <c r="V3323" i="1" s="1"/>
  <c r="V3324" i="1" s="1"/>
  <c r="V3325" i="1" s="1"/>
  <c r="V3326" i="1" s="1"/>
  <c r="V3327" i="1" s="1"/>
  <c r="V3328" i="1" s="1"/>
  <c r="V3329" i="1" s="1"/>
  <c r="V3330" i="1" s="1"/>
  <c r="V3331" i="1" s="1"/>
  <c r="V3332" i="1" s="1"/>
  <c r="V3333" i="1" s="1"/>
  <c r="V3334" i="1" s="1"/>
  <c r="V3335" i="1" s="1"/>
  <c r="V3336" i="1" s="1"/>
  <c r="V3337" i="1" s="1"/>
  <c r="V3338" i="1" s="1"/>
  <c r="V3339" i="1" s="1"/>
  <c r="V3340" i="1" s="1"/>
  <c r="V3341" i="1" s="1"/>
  <c r="V3342" i="1" s="1"/>
  <c r="V3343" i="1" s="1"/>
  <c r="V3344" i="1" s="1"/>
  <c r="V3345" i="1" s="1"/>
  <c r="V3346" i="1" s="1"/>
  <c r="V3347" i="1" s="1"/>
  <c r="V3348" i="1" s="1"/>
  <c r="V3349" i="1" s="1"/>
  <c r="V3350" i="1" s="1"/>
  <c r="V3351" i="1" s="1"/>
  <c r="V3352" i="1" s="1"/>
  <c r="V3353" i="1" s="1"/>
  <c r="V3354" i="1" s="1"/>
  <c r="V3355" i="1" s="1"/>
  <c r="V3356" i="1" s="1"/>
  <c r="V3357" i="1" s="1"/>
  <c r="V3358" i="1" s="1"/>
  <c r="V3359" i="1" s="1"/>
  <c r="V3360" i="1" s="1"/>
  <c r="V3267" i="1"/>
  <c r="V3268" i="1" s="1"/>
  <c r="V3269" i="1" s="1"/>
  <c r="V3270" i="1" s="1"/>
  <c r="V3271" i="1" s="1"/>
  <c r="V3272" i="1" s="1"/>
  <c r="V3273" i="1" s="1"/>
  <c r="V3274" i="1" s="1"/>
  <c r="V3275" i="1" s="1"/>
  <c r="V3276" i="1" s="1"/>
  <c r="V3277" i="1" s="1"/>
  <c r="V3278" i="1" s="1"/>
  <c r="V3279" i="1" s="1"/>
  <c r="V3280" i="1" s="1"/>
  <c r="V3281" i="1" s="1"/>
  <c r="V3282" i="1" s="1"/>
  <c r="V3283" i="1" s="1"/>
  <c r="V3284" i="1" s="1"/>
  <c r="V3285" i="1" s="1"/>
  <c r="V3286" i="1" s="1"/>
  <c r="V3287" i="1" s="1"/>
  <c r="V3288" i="1" s="1"/>
  <c r="V3289" i="1" s="1"/>
  <c r="V3290" i="1" s="1"/>
  <c r="V3291" i="1" s="1"/>
  <c r="V3292" i="1" s="1"/>
  <c r="V3293" i="1" s="1"/>
  <c r="V3294" i="1" s="1"/>
  <c r="V3295" i="1" s="1"/>
  <c r="V3296" i="1" s="1"/>
  <c r="V3297" i="1" s="1"/>
  <c r="V3298" i="1" s="1"/>
  <c r="V3299" i="1" s="1"/>
  <c r="V3300" i="1" s="1"/>
  <c r="V3301" i="1" s="1"/>
  <c r="V3302" i="1" s="1"/>
  <c r="V3303" i="1" s="1"/>
  <c r="V3304" i="1" s="1"/>
  <c r="V3305" i="1" s="1"/>
  <c r="V3306" i="1" s="1"/>
  <c r="V3307" i="1" s="1"/>
  <c r="V3308" i="1" s="1"/>
  <c r="V3309" i="1" s="1"/>
  <c r="V3310" i="1" s="1"/>
  <c r="V3311" i="1" s="1"/>
  <c r="V3312" i="1" s="1"/>
  <c r="V3219" i="1"/>
  <c r="V3220" i="1" s="1"/>
  <c r="V3221" i="1" s="1"/>
  <c r="V3222" i="1" s="1"/>
  <c r="V3223" i="1" s="1"/>
  <c r="V3224" i="1" s="1"/>
  <c r="V3225" i="1" s="1"/>
  <c r="V3226" i="1" s="1"/>
  <c r="V3227" i="1" s="1"/>
  <c r="V3228" i="1" s="1"/>
  <c r="V3229" i="1" s="1"/>
  <c r="V3230" i="1" s="1"/>
  <c r="V3231" i="1" s="1"/>
  <c r="V3232" i="1" s="1"/>
  <c r="V3233" i="1" s="1"/>
  <c r="V3234" i="1" s="1"/>
  <c r="V3235" i="1" s="1"/>
  <c r="V3236" i="1" s="1"/>
  <c r="V3237" i="1" s="1"/>
  <c r="V3238" i="1" s="1"/>
  <c r="V3239" i="1" s="1"/>
  <c r="V3240" i="1" s="1"/>
  <c r="V3241" i="1" s="1"/>
  <c r="V3242" i="1" s="1"/>
  <c r="V3243" i="1" s="1"/>
  <c r="V3244" i="1" s="1"/>
  <c r="V3245" i="1" s="1"/>
  <c r="V3246" i="1" s="1"/>
  <c r="V3247" i="1" s="1"/>
  <c r="V3248" i="1" s="1"/>
  <c r="V3249" i="1" s="1"/>
  <c r="V3250" i="1" s="1"/>
  <c r="V3251" i="1" s="1"/>
  <c r="V3252" i="1" s="1"/>
  <c r="V3253" i="1" s="1"/>
  <c r="V3254" i="1" s="1"/>
  <c r="V3255" i="1" s="1"/>
  <c r="V3256" i="1" s="1"/>
  <c r="V3257" i="1" s="1"/>
  <c r="V3258" i="1" s="1"/>
  <c r="V3259" i="1" s="1"/>
  <c r="V3260" i="1" s="1"/>
  <c r="V3261" i="1" s="1"/>
  <c r="V3262" i="1" s="1"/>
  <c r="V3263" i="1" s="1"/>
  <c r="V3264" i="1" s="1"/>
  <c r="V3171" i="1"/>
  <c r="V3172" i="1" s="1"/>
  <c r="V3173" i="1" s="1"/>
  <c r="V3174" i="1" s="1"/>
  <c r="V3175" i="1" s="1"/>
  <c r="V3176" i="1" s="1"/>
  <c r="V3177" i="1" s="1"/>
  <c r="V3178" i="1" s="1"/>
  <c r="V3179" i="1" s="1"/>
  <c r="V3180" i="1" s="1"/>
  <c r="V3181" i="1" s="1"/>
  <c r="V3182" i="1" s="1"/>
  <c r="V3183" i="1" s="1"/>
  <c r="V3184" i="1" s="1"/>
  <c r="V3185" i="1" s="1"/>
  <c r="V3186" i="1" s="1"/>
  <c r="V3187" i="1" s="1"/>
  <c r="V3188" i="1" s="1"/>
  <c r="V3189" i="1" s="1"/>
  <c r="V3190" i="1" s="1"/>
  <c r="V3191" i="1" s="1"/>
  <c r="V3192" i="1" s="1"/>
  <c r="V3193" i="1" s="1"/>
  <c r="V3194" i="1" s="1"/>
  <c r="V3195" i="1" s="1"/>
  <c r="V3196" i="1" s="1"/>
  <c r="V3197" i="1" s="1"/>
  <c r="V3198" i="1" s="1"/>
  <c r="V3199" i="1" s="1"/>
  <c r="V3200" i="1" s="1"/>
  <c r="V3201" i="1" s="1"/>
  <c r="V3202" i="1" s="1"/>
  <c r="V3203" i="1" s="1"/>
  <c r="V3204" i="1" s="1"/>
  <c r="V3205" i="1" s="1"/>
  <c r="V3206" i="1" s="1"/>
  <c r="V3207" i="1" s="1"/>
  <c r="V3208" i="1" s="1"/>
  <c r="V3209" i="1" s="1"/>
  <c r="V3210" i="1" s="1"/>
  <c r="V3211" i="1" s="1"/>
  <c r="V3212" i="1" s="1"/>
  <c r="V3213" i="1" s="1"/>
  <c r="V3214" i="1" s="1"/>
  <c r="V3215" i="1" s="1"/>
  <c r="V3216" i="1" s="1"/>
  <c r="V3123" i="1"/>
  <c r="V3124" i="1" s="1"/>
  <c r="V3125" i="1" s="1"/>
  <c r="V3126" i="1" s="1"/>
  <c r="V3127" i="1" s="1"/>
  <c r="V3128" i="1" s="1"/>
  <c r="V3129" i="1" s="1"/>
  <c r="V3130" i="1" s="1"/>
  <c r="V3131" i="1" s="1"/>
  <c r="V3132" i="1" s="1"/>
  <c r="V3133" i="1" s="1"/>
  <c r="V3134" i="1" s="1"/>
  <c r="V3135" i="1" s="1"/>
  <c r="V3136" i="1" s="1"/>
  <c r="V3137" i="1" s="1"/>
  <c r="V3138" i="1" s="1"/>
  <c r="V3139" i="1" s="1"/>
  <c r="V3140" i="1" s="1"/>
  <c r="V3141" i="1" s="1"/>
  <c r="V3142" i="1" s="1"/>
  <c r="V3143" i="1" s="1"/>
  <c r="V3144" i="1" s="1"/>
  <c r="V3145" i="1" s="1"/>
  <c r="V3146" i="1" s="1"/>
  <c r="V3147" i="1" s="1"/>
  <c r="V3148" i="1" s="1"/>
  <c r="V3149" i="1" s="1"/>
  <c r="V3150" i="1" s="1"/>
  <c r="V3151" i="1" s="1"/>
  <c r="V3152" i="1" s="1"/>
  <c r="V3153" i="1" s="1"/>
  <c r="V3154" i="1" s="1"/>
  <c r="V3155" i="1" s="1"/>
  <c r="V3156" i="1" s="1"/>
  <c r="V3157" i="1" s="1"/>
  <c r="V3158" i="1" s="1"/>
  <c r="V3159" i="1" s="1"/>
  <c r="V3160" i="1" s="1"/>
  <c r="V3161" i="1" s="1"/>
  <c r="V3162" i="1" s="1"/>
  <c r="V3163" i="1" s="1"/>
  <c r="V3164" i="1" s="1"/>
  <c r="V3165" i="1" s="1"/>
  <c r="V3166" i="1" s="1"/>
  <c r="V3167" i="1" s="1"/>
  <c r="V3168" i="1" s="1"/>
  <c r="V3075" i="1"/>
  <c r="V3076" i="1" s="1"/>
  <c r="V3077" i="1" s="1"/>
  <c r="V3078" i="1" s="1"/>
  <c r="V3079" i="1" s="1"/>
  <c r="V3080" i="1" s="1"/>
  <c r="V3081" i="1" s="1"/>
  <c r="V3082" i="1" s="1"/>
  <c r="V3083" i="1" s="1"/>
  <c r="V3084" i="1" s="1"/>
  <c r="V3085" i="1" s="1"/>
  <c r="V3086" i="1" s="1"/>
  <c r="V3087" i="1" s="1"/>
  <c r="V3088" i="1" s="1"/>
  <c r="V3089" i="1" s="1"/>
  <c r="V3090" i="1" s="1"/>
  <c r="V3091" i="1" s="1"/>
  <c r="V3092" i="1" s="1"/>
  <c r="V3093" i="1" s="1"/>
  <c r="V3094" i="1" s="1"/>
  <c r="V3095" i="1" s="1"/>
  <c r="V3096" i="1" s="1"/>
  <c r="V3097" i="1" s="1"/>
  <c r="V3098" i="1" s="1"/>
  <c r="V3099" i="1" s="1"/>
  <c r="V3100" i="1" s="1"/>
  <c r="V3101" i="1" s="1"/>
  <c r="V3102" i="1" s="1"/>
  <c r="V3103" i="1" s="1"/>
  <c r="V3104" i="1" s="1"/>
  <c r="V3105" i="1" s="1"/>
  <c r="V3106" i="1" s="1"/>
  <c r="V3107" i="1" s="1"/>
  <c r="V3108" i="1" s="1"/>
  <c r="V3109" i="1" s="1"/>
  <c r="V3110" i="1" s="1"/>
  <c r="V3111" i="1" s="1"/>
  <c r="V3112" i="1" s="1"/>
  <c r="V3113" i="1" s="1"/>
  <c r="V3114" i="1" s="1"/>
  <c r="V3115" i="1" s="1"/>
  <c r="V3116" i="1" s="1"/>
  <c r="V3117" i="1" s="1"/>
  <c r="V3118" i="1" s="1"/>
  <c r="V3119" i="1" s="1"/>
  <c r="V3120" i="1" s="1"/>
  <c r="V3027" i="1"/>
  <c r="V3028" i="1" s="1"/>
  <c r="V3029" i="1" s="1"/>
  <c r="V3030" i="1" s="1"/>
  <c r="V3031" i="1" s="1"/>
  <c r="V3032" i="1" s="1"/>
  <c r="V3033" i="1" s="1"/>
  <c r="V3034" i="1" s="1"/>
  <c r="V3035" i="1" s="1"/>
  <c r="V3036" i="1" s="1"/>
  <c r="V3037" i="1" s="1"/>
  <c r="V3038" i="1" s="1"/>
  <c r="V3039" i="1" s="1"/>
  <c r="V3040" i="1" s="1"/>
  <c r="V3041" i="1" s="1"/>
  <c r="V3042" i="1" s="1"/>
  <c r="V3043" i="1" s="1"/>
  <c r="V3044" i="1" s="1"/>
  <c r="V3045" i="1" s="1"/>
  <c r="V3046" i="1" s="1"/>
  <c r="V3047" i="1" s="1"/>
  <c r="V3048" i="1" s="1"/>
  <c r="V3049" i="1" s="1"/>
  <c r="V3050" i="1" s="1"/>
  <c r="V3051" i="1" s="1"/>
  <c r="V3052" i="1" s="1"/>
  <c r="V3053" i="1" s="1"/>
  <c r="V3054" i="1" s="1"/>
  <c r="V3055" i="1" s="1"/>
  <c r="V3056" i="1" s="1"/>
  <c r="V3057" i="1" s="1"/>
  <c r="V3058" i="1" s="1"/>
  <c r="V3059" i="1" s="1"/>
  <c r="V3060" i="1" s="1"/>
  <c r="V3061" i="1" s="1"/>
  <c r="V3062" i="1" s="1"/>
  <c r="V3063" i="1" s="1"/>
  <c r="V3064" i="1" s="1"/>
  <c r="V3065" i="1" s="1"/>
  <c r="V3066" i="1" s="1"/>
  <c r="V3067" i="1" s="1"/>
  <c r="V3068" i="1" s="1"/>
  <c r="V3069" i="1" s="1"/>
  <c r="V3070" i="1" s="1"/>
  <c r="V3071" i="1" s="1"/>
  <c r="V3072" i="1" s="1"/>
  <c r="V2979" i="1"/>
  <c r="V2980" i="1" s="1"/>
  <c r="V2981" i="1" s="1"/>
  <c r="V2982" i="1" s="1"/>
  <c r="V2983" i="1" s="1"/>
  <c r="V2984" i="1" s="1"/>
  <c r="V2985" i="1" s="1"/>
  <c r="V2986" i="1" s="1"/>
  <c r="V2987" i="1" s="1"/>
  <c r="V2988" i="1" s="1"/>
  <c r="V2989" i="1" s="1"/>
  <c r="V2990" i="1" s="1"/>
  <c r="V2991" i="1" s="1"/>
  <c r="V2992" i="1" s="1"/>
  <c r="V2993" i="1" s="1"/>
  <c r="V2994" i="1" s="1"/>
  <c r="V2995" i="1" s="1"/>
  <c r="V2996" i="1" s="1"/>
  <c r="V2997" i="1" s="1"/>
  <c r="V2998" i="1" s="1"/>
  <c r="V2999" i="1" s="1"/>
  <c r="V3000" i="1" s="1"/>
  <c r="V3001" i="1" s="1"/>
  <c r="V3002" i="1" s="1"/>
  <c r="V3003" i="1" s="1"/>
  <c r="V3004" i="1" s="1"/>
  <c r="V3005" i="1" s="1"/>
  <c r="V3006" i="1" s="1"/>
  <c r="V3007" i="1" s="1"/>
  <c r="V3008" i="1" s="1"/>
  <c r="V3009" i="1" s="1"/>
  <c r="V3010" i="1" s="1"/>
  <c r="V3011" i="1" s="1"/>
  <c r="V3012" i="1" s="1"/>
  <c r="V3013" i="1" s="1"/>
  <c r="V3014" i="1" s="1"/>
  <c r="V3015" i="1" s="1"/>
  <c r="V3016" i="1" s="1"/>
  <c r="V3017" i="1" s="1"/>
  <c r="V3018" i="1" s="1"/>
  <c r="V3019" i="1" s="1"/>
  <c r="V3020" i="1" s="1"/>
  <c r="V3021" i="1" s="1"/>
  <c r="V3022" i="1" s="1"/>
  <c r="V3023" i="1" s="1"/>
  <c r="V3024" i="1" s="1"/>
  <c r="V2931" i="1"/>
  <c r="V2932" i="1" s="1"/>
  <c r="V2933" i="1" s="1"/>
  <c r="V2934" i="1" s="1"/>
  <c r="V2935" i="1" s="1"/>
  <c r="V2936" i="1" s="1"/>
  <c r="V2937" i="1" s="1"/>
  <c r="V2938" i="1" s="1"/>
  <c r="V2939" i="1" s="1"/>
  <c r="V2940" i="1" s="1"/>
  <c r="V2941" i="1" s="1"/>
  <c r="V2942" i="1" s="1"/>
  <c r="V2943" i="1" s="1"/>
  <c r="V2944" i="1" s="1"/>
  <c r="V2945" i="1" s="1"/>
  <c r="V2946" i="1" s="1"/>
  <c r="V2947" i="1" s="1"/>
  <c r="V2948" i="1" s="1"/>
  <c r="V2949" i="1" s="1"/>
  <c r="V2950" i="1" s="1"/>
  <c r="V2951" i="1" s="1"/>
  <c r="V2952" i="1" s="1"/>
  <c r="V2953" i="1" s="1"/>
  <c r="V2954" i="1" s="1"/>
  <c r="V2955" i="1" s="1"/>
  <c r="V2956" i="1" s="1"/>
  <c r="V2957" i="1" s="1"/>
  <c r="V2958" i="1" s="1"/>
  <c r="V2959" i="1" s="1"/>
  <c r="V2960" i="1" s="1"/>
  <c r="V2961" i="1" s="1"/>
  <c r="V2962" i="1" s="1"/>
  <c r="V2963" i="1" s="1"/>
  <c r="V2964" i="1" s="1"/>
  <c r="V2965" i="1" s="1"/>
  <c r="V2966" i="1" s="1"/>
  <c r="V2967" i="1" s="1"/>
  <c r="V2968" i="1" s="1"/>
  <c r="V2969" i="1" s="1"/>
  <c r="V2970" i="1" s="1"/>
  <c r="V2971" i="1" s="1"/>
  <c r="V2972" i="1" s="1"/>
  <c r="V2973" i="1" s="1"/>
  <c r="V2974" i="1" s="1"/>
  <c r="V2975" i="1" s="1"/>
  <c r="V2976" i="1" s="1"/>
  <c r="V2883" i="1"/>
  <c r="V2884" i="1" s="1"/>
  <c r="V2885" i="1" s="1"/>
  <c r="V2886" i="1" s="1"/>
  <c r="V2887" i="1" s="1"/>
  <c r="V2888" i="1" s="1"/>
  <c r="V2889" i="1" s="1"/>
  <c r="V2890" i="1" s="1"/>
  <c r="V2891" i="1" s="1"/>
  <c r="V2892" i="1" s="1"/>
  <c r="V2893" i="1" s="1"/>
  <c r="V2894" i="1" s="1"/>
  <c r="V2895" i="1" s="1"/>
  <c r="V2896" i="1" s="1"/>
  <c r="V2897" i="1" s="1"/>
  <c r="V2898" i="1" s="1"/>
  <c r="V2899" i="1" s="1"/>
  <c r="V2900" i="1" s="1"/>
  <c r="V2901" i="1" s="1"/>
  <c r="V2902" i="1" s="1"/>
  <c r="V2903" i="1" s="1"/>
  <c r="V2904" i="1" s="1"/>
  <c r="V2905" i="1" s="1"/>
  <c r="V2906" i="1" s="1"/>
  <c r="V2907" i="1" s="1"/>
  <c r="V2908" i="1" s="1"/>
  <c r="V2909" i="1" s="1"/>
  <c r="V2910" i="1" s="1"/>
  <c r="V2911" i="1" s="1"/>
  <c r="V2912" i="1" s="1"/>
  <c r="V2913" i="1" s="1"/>
  <c r="V2914" i="1" s="1"/>
  <c r="V2915" i="1" s="1"/>
  <c r="V2916" i="1" s="1"/>
  <c r="V2917" i="1" s="1"/>
  <c r="V2918" i="1" s="1"/>
  <c r="V2919" i="1" s="1"/>
  <c r="V2920" i="1" s="1"/>
  <c r="V2921" i="1" s="1"/>
  <c r="V2922" i="1" s="1"/>
  <c r="V2923" i="1" s="1"/>
  <c r="V2924" i="1" s="1"/>
  <c r="V2925" i="1" s="1"/>
  <c r="V2926" i="1" s="1"/>
  <c r="V2927" i="1" s="1"/>
  <c r="V2928" i="1" s="1"/>
  <c r="V2835" i="1"/>
  <c r="V2836" i="1" s="1"/>
  <c r="V2837" i="1" s="1"/>
  <c r="V2838" i="1" s="1"/>
  <c r="V2839" i="1" s="1"/>
  <c r="V2840" i="1" s="1"/>
  <c r="V2841" i="1" s="1"/>
  <c r="V2842" i="1" s="1"/>
  <c r="V2843" i="1" s="1"/>
  <c r="V2844" i="1" s="1"/>
  <c r="V2845" i="1" s="1"/>
  <c r="V2846" i="1" s="1"/>
  <c r="V2847" i="1" s="1"/>
  <c r="V2848" i="1" s="1"/>
  <c r="V2849" i="1" s="1"/>
  <c r="V2850" i="1" s="1"/>
  <c r="V2851" i="1" s="1"/>
  <c r="V2852" i="1" s="1"/>
  <c r="V2853" i="1" s="1"/>
  <c r="V2854" i="1" s="1"/>
  <c r="V2855" i="1" s="1"/>
  <c r="V2856" i="1" s="1"/>
  <c r="V2857" i="1" s="1"/>
  <c r="V2858" i="1" s="1"/>
  <c r="V2859" i="1" s="1"/>
  <c r="V2860" i="1" s="1"/>
  <c r="V2861" i="1" s="1"/>
  <c r="V2862" i="1" s="1"/>
  <c r="V2863" i="1" s="1"/>
  <c r="V2864" i="1" s="1"/>
  <c r="V2865" i="1" s="1"/>
  <c r="V2866" i="1" s="1"/>
  <c r="V2867" i="1" s="1"/>
  <c r="V2868" i="1" s="1"/>
  <c r="V2869" i="1" s="1"/>
  <c r="V2870" i="1" s="1"/>
  <c r="V2871" i="1" s="1"/>
  <c r="V2872" i="1" s="1"/>
  <c r="V2873" i="1" s="1"/>
  <c r="V2874" i="1" s="1"/>
  <c r="V2875" i="1" s="1"/>
  <c r="V2876" i="1" s="1"/>
  <c r="V2877" i="1" s="1"/>
  <c r="V2878" i="1" s="1"/>
  <c r="V2879" i="1" s="1"/>
  <c r="V2880" i="1" s="1"/>
  <c r="V2787" i="1"/>
  <c r="V2788" i="1" s="1"/>
  <c r="V2789" i="1" s="1"/>
  <c r="V2790" i="1" s="1"/>
  <c r="V2791" i="1" s="1"/>
  <c r="V2792" i="1" s="1"/>
  <c r="V2793" i="1" s="1"/>
  <c r="V2794" i="1" s="1"/>
  <c r="V2795" i="1" s="1"/>
  <c r="V2796" i="1" s="1"/>
  <c r="V2797" i="1" s="1"/>
  <c r="V2798" i="1" s="1"/>
  <c r="V2799" i="1" s="1"/>
  <c r="V2800" i="1" s="1"/>
  <c r="V2801" i="1" s="1"/>
  <c r="V2802" i="1" s="1"/>
  <c r="V2803" i="1" s="1"/>
  <c r="V2804" i="1" s="1"/>
  <c r="V2805" i="1" s="1"/>
  <c r="V2806" i="1" s="1"/>
  <c r="V2807" i="1" s="1"/>
  <c r="V2808" i="1" s="1"/>
  <c r="V2809" i="1" s="1"/>
  <c r="V2810" i="1" s="1"/>
  <c r="V2811" i="1" s="1"/>
  <c r="V2812" i="1" s="1"/>
  <c r="V2813" i="1" s="1"/>
  <c r="V2814" i="1" s="1"/>
  <c r="V2815" i="1" s="1"/>
  <c r="V2816" i="1" s="1"/>
  <c r="V2817" i="1" s="1"/>
  <c r="V2818" i="1" s="1"/>
  <c r="V2819" i="1" s="1"/>
  <c r="V2820" i="1" s="1"/>
  <c r="V2821" i="1" s="1"/>
  <c r="V2822" i="1" s="1"/>
  <c r="V2823" i="1" s="1"/>
  <c r="V2824" i="1" s="1"/>
  <c r="V2825" i="1" s="1"/>
  <c r="V2826" i="1" s="1"/>
  <c r="V2827" i="1" s="1"/>
  <c r="V2828" i="1" s="1"/>
  <c r="V2829" i="1" s="1"/>
  <c r="V2830" i="1" s="1"/>
  <c r="V2831" i="1" s="1"/>
  <c r="V2832" i="1" s="1"/>
  <c r="V2739" i="1"/>
  <c r="V2740" i="1" s="1"/>
  <c r="V2741" i="1" s="1"/>
  <c r="V2742" i="1" s="1"/>
  <c r="V2743" i="1" s="1"/>
  <c r="V2744" i="1" s="1"/>
  <c r="V2745" i="1" s="1"/>
  <c r="V2746" i="1" s="1"/>
  <c r="V2747" i="1" s="1"/>
  <c r="V2748" i="1" s="1"/>
  <c r="V2749" i="1" s="1"/>
  <c r="V2750" i="1" s="1"/>
  <c r="V2751" i="1" s="1"/>
  <c r="V2752" i="1" s="1"/>
  <c r="V2753" i="1" s="1"/>
  <c r="V2754" i="1" s="1"/>
  <c r="V2755" i="1" s="1"/>
  <c r="V2756" i="1" s="1"/>
  <c r="V2757" i="1" s="1"/>
  <c r="V2758" i="1" s="1"/>
  <c r="V2759" i="1" s="1"/>
  <c r="V2760" i="1" s="1"/>
  <c r="V2761" i="1" s="1"/>
  <c r="V2762" i="1" s="1"/>
  <c r="V2763" i="1" s="1"/>
  <c r="V2764" i="1" s="1"/>
  <c r="V2765" i="1" s="1"/>
  <c r="V2766" i="1" s="1"/>
  <c r="V2767" i="1" s="1"/>
  <c r="V2768" i="1" s="1"/>
  <c r="V2769" i="1" s="1"/>
  <c r="V2770" i="1" s="1"/>
  <c r="V2771" i="1" s="1"/>
  <c r="V2772" i="1" s="1"/>
  <c r="V2773" i="1" s="1"/>
  <c r="V2774" i="1" s="1"/>
  <c r="V2775" i="1" s="1"/>
  <c r="V2776" i="1" s="1"/>
  <c r="V2777" i="1" s="1"/>
  <c r="V2778" i="1" s="1"/>
  <c r="V2779" i="1" s="1"/>
  <c r="V2780" i="1" s="1"/>
  <c r="V2781" i="1" s="1"/>
  <c r="V2782" i="1" s="1"/>
  <c r="V2783" i="1" s="1"/>
  <c r="V2784" i="1" s="1"/>
  <c r="V2691" i="1"/>
  <c r="V2692" i="1" s="1"/>
  <c r="V2693" i="1" s="1"/>
  <c r="V2694" i="1" s="1"/>
  <c r="V2695" i="1" s="1"/>
  <c r="V2696" i="1" s="1"/>
  <c r="V2697" i="1" s="1"/>
  <c r="V2698" i="1" s="1"/>
  <c r="V2699" i="1" s="1"/>
  <c r="V2700" i="1" s="1"/>
  <c r="V2701" i="1" s="1"/>
  <c r="V2702" i="1" s="1"/>
  <c r="V2703" i="1" s="1"/>
  <c r="V2704" i="1" s="1"/>
  <c r="V2705" i="1" s="1"/>
  <c r="V2706" i="1" s="1"/>
  <c r="V2707" i="1" s="1"/>
  <c r="V2708" i="1" s="1"/>
  <c r="V2709" i="1" s="1"/>
  <c r="V2710" i="1" s="1"/>
  <c r="V2711" i="1" s="1"/>
  <c r="V2712" i="1" s="1"/>
  <c r="V2713" i="1" s="1"/>
  <c r="V2714" i="1" s="1"/>
  <c r="V2715" i="1" s="1"/>
  <c r="V2716" i="1" s="1"/>
  <c r="V2717" i="1" s="1"/>
  <c r="V2718" i="1" s="1"/>
  <c r="V2719" i="1" s="1"/>
  <c r="V2720" i="1" s="1"/>
  <c r="V2721" i="1" s="1"/>
  <c r="V2722" i="1" s="1"/>
  <c r="V2723" i="1" s="1"/>
  <c r="V2724" i="1" s="1"/>
  <c r="V2725" i="1" s="1"/>
  <c r="V2726" i="1" s="1"/>
  <c r="V2727" i="1" s="1"/>
  <c r="V2728" i="1" s="1"/>
  <c r="V2729" i="1" s="1"/>
  <c r="V2730" i="1" s="1"/>
  <c r="V2731" i="1" s="1"/>
  <c r="V2732" i="1" s="1"/>
  <c r="V2733" i="1" s="1"/>
  <c r="V2734" i="1" s="1"/>
  <c r="V2735" i="1" s="1"/>
  <c r="V2736" i="1" s="1"/>
  <c r="V2643" i="1"/>
  <c r="V2644" i="1" s="1"/>
  <c r="V2645" i="1" s="1"/>
  <c r="V2646" i="1" s="1"/>
  <c r="V2647" i="1" s="1"/>
  <c r="V2648" i="1" s="1"/>
  <c r="V2649" i="1" s="1"/>
  <c r="V2650" i="1" s="1"/>
  <c r="V2651" i="1" s="1"/>
  <c r="V2652" i="1" s="1"/>
  <c r="V2653" i="1" s="1"/>
  <c r="V2654" i="1" s="1"/>
  <c r="V2655" i="1" s="1"/>
  <c r="V2656" i="1" s="1"/>
  <c r="V2657" i="1" s="1"/>
  <c r="V2658" i="1" s="1"/>
  <c r="V2659" i="1" s="1"/>
  <c r="V2660" i="1" s="1"/>
  <c r="V2661" i="1" s="1"/>
  <c r="V2662" i="1" s="1"/>
  <c r="V2663" i="1" s="1"/>
  <c r="V2664" i="1" s="1"/>
  <c r="V2665" i="1" s="1"/>
  <c r="V2666" i="1" s="1"/>
  <c r="V2667" i="1" s="1"/>
  <c r="V2668" i="1" s="1"/>
  <c r="V2669" i="1" s="1"/>
  <c r="V2670" i="1" s="1"/>
  <c r="V2671" i="1" s="1"/>
  <c r="V2672" i="1" s="1"/>
  <c r="V2673" i="1" s="1"/>
  <c r="V2674" i="1" s="1"/>
  <c r="V2675" i="1" s="1"/>
  <c r="V2676" i="1" s="1"/>
  <c r="V2677" i="1" s="1"/>
  <c r="V2678" i="1" s="1"/>
  <c r="V2679" i="1" s="1"/>
  <c r="V2680" i="1" s="1"/>
  <c r="V2681" i="1" s="1"/>
  <c r="V2682" i="1" s="1"/>
  <c r="V2683" i="1" s="1"/>
  <c r="V2684" i="1" s="1"/>
  <c r="V2685" i="1" s="1"/>
  <c r="V2686" i="1" s="1"/>
  <c r="V2687" i="1" s="1"/>
  <c r="V2688" i="1" s="1"/>
  <c r="V2595" i="1"/>
  <c r="V2596" i="1" s="1"/>
  <c r="V2597" i="1" s="1"/>
  <c r="V2598" i="1" s="1"/>
  <c r="V2599" i="1" s="1"/>
  <c r="V2600" i="1" s="1"/>
  <c r="V2601" i="1" s="1"/>
  <c r="V2602" i="1" s="1"/>
  <c r="V2603" i="1" s="1"/>
  <c r="V2604" i="1" s="1"/>
  <c r="V2605" i="1" s="1"/>
  <c r="V2606" i="1" s="1"/>
  <c r="V2607" i="1" s="1"/>
  <c r="V2608" i="1" s="1"/>
  <c r="V2609" i="1" s="1"/>
  <c r="V2610" i="1" s="1"/>
  <c r="V2611" i="1" s="1"/>
  <c r="V2612" i="1" s="1"/>
  <c r="V2613" i="1" s="1"/>
  <c r="V2614" i="1" s="1"/>
  <c r="V2615" i="1" s="1"/>
  <c r="V2616" i="1" s="1"/>
  <c r="V2617" i="1" s="1"/>
  <c r="V2618" i="1" s="1"/>
  <c r="V2619" i="1" s="1"/>
  <c r="V2620" i="1" s="1"/>
  <c r="V2621" i="1" s="1"/>
  <c r="V2622" i="1" s="1"/>
  <c r="V2623" i="1" s="1"/>
  <c r="V2624" i="1" s="1"/>
  <c r="V2625" i="1" s="1"/>
  <c r="V2626" i="1" s="1"/>
  <c r="V2627" i="1" s="1"/>
  <c r="V2628" i="1" s="1"/>
  <c r="V2629" i="1" s="1"/>
  <c r="V2630" i="1" s="1"/>
  <c r="V2631" i="1" s="1"/>
  <c r="V2632" i="1" s="1"/>
  <c r="V2633" i="1" s="1"/>
  <c r="V2634" i="1" s="1"/>
  <c r="V2635" i="1" s="1"/>
  <c r="V2636" i="1" s="1"/>
  <c r="V2637" i="1" s="1"/>
  <c r="V2638" i="1" s="1"/>
  <c r="V2639" i="1" s="1"/>
  <c r="V2640" i="1" s="1"/>
  <c r="V2547" i="1"/>
  <c r="V2548" i="1" s="1"/>
  <c r="V2549" i="1" s="1"/>
  <c r="V2550" i="1" s="1"/>
  <c r="V2551" i="1" s="1"/>
  <c r="V2552" i="1" s="1"/>
  <c r="V2553" i="1" s="1"/>
  <c r="V2554" i="1" s="1"/>
  <c r="V2555" i="1" s="1"/>
  <c r="V2556" i="1" s="1"/>
  <c r="V2557" i="1" s="1"/>
  <c r="V2558" i="1" s="1"/>
  <c r="V2559" i="1" s="1"/>
  <c r="V2560" i="1" s="1"/>
  <c r="V2561" i="1" s="1"/>
  <c r="V2562" i="1" s="1"/>
  <c r="V2563" i="1" s="1"/>
  <c r="V2564" i="1" s="1"/>
  <c r="V2565" i="1" s="1"/>
  <c r="V2566" i="1" s="1"/>
  <c r="V2567" i="1" s="1"/>
  <c r="V2568" i="1" s="1"/>
  <c r="V2569" i="1" s="1"/>
  <c r="V2570" i="1" s="1"/>
  <c r="V2571" i="1" s="1"/>
  <c r="V2572" i="1" s="1"/>
  <c r="V2573" i="1" s="1"/>
  <c r="V2574" i="1" s="1"/>
  <c r="V2575" i="1" s="1"/>
  <c r="V2576" i="1" s="1"/>
  <c r="V2577" i="1" s="1"/>
  <c r="V2578" i="1" s="1"/>
  <c r="V2579" i="1" s="1"/>
  <c r="V2580" i="1" s="1"/>
  <c r="V2581" i="1" s="1"/>
  <c r="V2582" i="1" s="1"/>
  <c r="V2583" i="1" s="1"/>
  <c r="V2584" i="1" s="1"/>
  <c r="V2585" i="1" s="1"/>
  <c r="V2586" i="1" s="1"/>
  <c r="V2587" i="1" s="1"/>
  <c r="V2588" i="1" s="1"/>
  <c r="V2589" i="1" s="1"/>
  <c r="V2590" i="1" s="1"/>
  <c r="V2591" i="1" s="1"/>
  <c r="V2592" i="1" s="1"/>
  <c r="V2499" i="1"/>
  <c r="V2500" i="1" s="1"/>
  <c r="V2501" i="1" s="1"/>
  <c r="V2502" i="1" s="1"/>
  <c r="V2503" i="1" s="1"/>
  <c r="V2504" i="1" s="1"/>
  <c r="V2505" i="1" s="1"/>
  <c r="V2506" i="1" s="1"/>
  <c r="V2507" i="1" s="1"/>
  <c r="V2508" i="1" s="1"/>
  <c r="V2509" i="1" s="1"/>
  <c r="V2510" i="1" s="1"/>
  <c r="V2511" i="1" s="1"/>
  <c r="V2512" i="1" s="1"/>
  <c r="V2513" i="1" s="1"/>
  <c r="V2514" i="1" s="1"/>
  <c r="V2515" i="1" s="1"/>
  <c r="V2516" i="1" s="1"/>
  <c r="V2517" i="1" s="1"/>
  <c r="V2518" i="1" s="1"/>
  <c r="V2519" i="1" s="1"/>
  <c r="V2520" i="1" s="1"/>
  <c r="V2521" i="1" s="1"/>
  <c r="V2522" i="1" s="1"/>
  <c r="V2523" i="1" s="1"/>
  <c r="V2524" i="1" s="1"/>
  <c r="V2525" i="1" s="1"/>
  <c r="V2526" i="1" s="1"/>
  <c r="V2527" i="1" s="1"/>
  <c r="V2528" i="1" s="1"/>
  <c r="V2529" i="1" s="1"/>
  <c r="V2530" i="1" s="1"/>
  <c r="V2531" i="1" s="1"/>
  <c r="V2532" i="1" s="1"/>
  <c r="V2533" i="1" s="1"/>
  <c r="V2534" i="1" s="1"/>
  <c r="V2535" i="1" s="1"/>
  <c r="V2536" i="1" s="1"/>
  <c r="V2537" i="1" s="1"/>
  <c r="V2538" i="1" s="1"/>
  <c r="V2539" i="1" s="1"/>
  <c r="V2540" i="1" s="1"/>
  <c r="V2541" i="1" s="1"/>
  <c r="V2542" i="1" s="1"/>
  <c r="V2543" i="1" s="1"/>
  <c r="V2544" i="1" s="1"/>
  <c r="V2451" i="1"/>
  <c r="V2452" i="1" s="1"/>
  <c r="V2453" i="1" s="1"/>
  <c r="V2454" i="1" s="1"/>
  <c r="V2455" i="1" s="1"/>
  <c r="V2456" i="1" s="1"/>
  <c r="V2457" i="1" s="1"/>
  <c r="V2458" i="1" s="1"/>
  <c r="V2459" i="1" s="1"/>
  <c r="V2460" i="1" s="1"/>
  <c r="V2461" i="1" s="1"/>
  <c r="V2462" i="1" s="1"/>
  <c r="V2463" i="1" s="1"/>
  <c r="V2464" i="1" s="1"/>
  <c r="V2465" i="1" s="1"/>
  <c r="V2466" i="1" s="1"/>
  <c r="V2467" i="1" s="1"/>
  <c r="V2468" i="1" s="1"/>
  <c r="V2469" i="1" s="1"/>
  <c r="V2470" i="1" s="1"/>
  <c r="V2471" i="1" s="1"/>
  <c r="V2472" i="1" s="1"/>
  <c r="V2473" i="1" s="1"/>
  <c r="V2474" i="1" s="1"/>
  <c r="V2475" i="1" s="1"/>
  <c r="V2476" i="1" s="1"/>
  <c r="V2477" i="1" s="1"/>
  <c r="V2478" i="1" s="1"/>
  <c r="V2479" i="1" s="1"/>
  <c r="V2480" i="1" s="1"/>
  <c r="V2481" i="1" s="1"/>
  <c r="V2482" i="1" s="1"/>
  <c r="V2483" i="1" s="1"/>
  <c r="V2484" i="1" s="1"/>
  <c r="V2485" i="1" s="1"/>
  <c r="V2486" i="1" s="1"/>
  <c r="V2487" i="1" s="1"/>
  <c r="V2488" i="1" s="1"/>
  <c r="V2489" i="1" s="1"/>
  <c r="V2490" i="1" s="1"/>
  <c r="V2491" i="1" s="1"/>
  <c r="V2492" i="1" s="1"/>
  <c r="V2493" i="1" s="1"/>
  <c r="V2494" i="1" s="1"/>
  <c r="V2495" i="1" s="1"/>
  <c r="V2496" i="1" s="1"/>
  <c r="V2403" i="1"/>
  <c r="V2404" i="1" s="1"/>
  <c r="V2405" i="1" s="1"/>
  <c r="V2406" i="1" s="1"/>
  <c r="V2407" i="1" s="1"/>
  <c r="V2408" i="1" s="1"/>
  <c r="V2409" i="1" s="1"/>
  <c r="V2410" i="1" s="1"/>
  <c r="V2411" i="1" s="1"/>
  <c r="V2412" i="1" s="1"/>
  <c r="V2413" i="1" s="1"/>
  <c r="V2414" i="1" s="1"/>
  <c r="V2415" i="1" s="1"/>
  <c r="V2416" i="1" s="1"/>
  <c r="V2417" i="1" s="1"/>
  <c r="V2418" i="1" s="1"/>
  <c r="V2419" i="1" s="1"/>
  <c r="V2420" i="1" s="1"/>
  <c r="V2421" i="1" s="1"/>
  <c r="V2422" i="1" s="1"/>
  <c r="V2423" i="1" s="1"/>
  <c r="V2424" i="1" s="1"/>
  <c r="V2425" i="1" s="1"/>
  <c r="V2426" i="1" s="1"/>
  <c r="V2427" i="1" s="1"/>
  <c r="V2428" i="1" s="1"/>
  <c r="V2429" i="1" s="1"/>
  <c r="V2430" i="1" s="1"/>
  <c r="V2431" i="1" s="1"/>
  <c r="V2432" i="1" s="1"/>
  <c r="V2433" i="1" s="1"/>
  <c r="V2434" i="1" s="1"/>
  <c r="V2435" i="1" s="1"/>
  <c r="V2436" i="1" s="1"/>
  <c r="V2437" i="1" s="1"/>
  <c r="V2438" i="1" s="1"/>
  <c r="V2439" i="1" s="1"/>
  <c r="V2440" i="1" s="1"/>
  <c r="V2441" i="1" s="1"/>
  <c r="V2442" i="1" s="1"/>
  <c r="V2443" i="1" s="1"/>
  <c r="V2444" i="1" s="1"/>
  <c r="V2445" i="1" s="1"/>
  <c r="V2446" i="1" s="1"/>
  <c r="V2447" i="1" s="1"/>
  <c r="V2448" i="1" s="1"/>
  <c r="V2355" i="1"/>
  <c r="V2356" i="1" s="1"/>
  <c r="V2357" i="1" s="1"/>
  <c r="V2358" i="1" s="1"/>
  <c r="V2359" i="1" s="1"/>
  <c r="V2360" i="1" s="1"/>
  <c r="V2361" i="1" s="1"/>
  <c r="V2362" i="1" s="1"/>
  <c r="V2363" i="1" s="1"/>
  <c r="V2364" i="1" s="1"/>
  <c r="V2365" i="1" s="1"/>
  <c r="V2366" i="1" s="1"/>
  <c r="V2367" i="1" s="1"/>
  <c r="V2368" i="1" s="1"/>
  <c r="V2369" i="1" s="1"/>
  <c r="V2370" i="1" s="1"/>
  <c r="V2371" i="1" s="1"/>
  <c r="V2372" i="1" s="1"/>
  <c r="V2373" i="1" s="1"/>
  <c r="V2374" i="1" s="1"/>
  <c r="V2375" i="1" s="1"/>
  <c r="V2376" i="1" s="1"/>
  <c r="V2377" i="1" s="1"/>
  <c r="V2378" i="1" s="1"/>
  <c r="V2379" i="1" s="1"/>
  <c r="V2380" i="1" s="1"/>
  <c r="V2381" i="1" s="1"/>
  <c r="V2382" i="1" s="1"/>
  <c r="V2383" i="1" s="1"/>
  <c r="V2384" i="1" s="1"/>
  <c r="V2385" i="1" s="1"/>
  <c r="V2386" i="1" s="1"/>
  <c r="V2387" i="1" s="1"/>
  <c r="V2388" i="1" s="1"/>
  <c r="V2389" i="1" s="1"/>
  <c r="V2390" i="1" s="1"/>
  <c r="V2391" i="1" s="1"/>
  <c r="V2392" i="1" s="1"/>
  <c r="V2393" i="1" s="1"/>
  <c r="V2394" i="1" s="1"/>
  <c r="V2395" i="1" s="1"/>
  <c r="V2396" i="1" s="1"/>
  <c r="V2397" i="1" s="1"/>
  <c r="V2398" i="1" s="1"/>
  <c r="V2399" i="1" s="1"/>
  <c r="V2400" i="1" s="1"/>
  <c r="V2307" i="1"/>
  <c r="V2308" i="1" s="1"/>
  <c r="V2309" i="1" s="1"/>
  <c r="V2310" i="1" s="1"/>
  <c r="V2311" i="1" s="1"/>
  <c r="V2312" i="1" s="1"/>
  <c r="V2313" i="1" s="1"/>
  <c r="V2314" i="1" s="1"/>
  <c r="V2315" i="1" s="1"/>
  <c r="V2316" i="1" s="1"/>
  <c r="V2317" i="1" s="1"/>
  <c r="V2318" i="1" s="1"/>
  <c r="V2319" i="1" s="1"/>
  <c r="V2320" i="1" s="1"/>
  <c r="V2321" i="1" s="1"/>
  <c r="V2322" i="1" s="1"/>
  <c r="V2323" i="1" s="1"/>
  <c r="V2324" i="1" s="1"/>
  <c r="V2325" i="1" s="1"/>
  <c r="V2326" i="1" s="1"/>
  <c r="V2327" i="1" s="1"/>
  <c r="V2328" i="1" s="1"/>
  <c r="V2329" i="1" s="1"/>
  <c r="V2330" i="1" s="1"/>
  <c r="V2331" i="1" s="1"/>
  <c r="V2332" i="1" s="1"/>
  <c r="V2333" i="1" s="1"/>
  <c r="V2334" i="1" s="1"/>
  <c r="V2335" i="1" s="1"/>
  <c r="V2336" i="1" s="1"/>
  <c r="V2337" i="1" s="1"/>
  <c r="V2338" i="1" s="1"/>
  <c r="V2339" i="1" s="1"/>
  <c r="V2340" i="1" s="1"/>
  <c r="V2341" i="1" s="1"/>
  <c r="V2342" i="1" s="1"/>
  <c r="V2343" i="1" s="1"/>
  <c r="V2344" i="1" s="1"/>
  <c r="V2345" i="1" s="1"/>
  <c r="V2346" i="1" s="1"/>
  <c r="V2347" i="1" s="1"/>
  <c r="V2348" i="1" s="1"/>
  <c r="V2349" i="1" s="1"/>
  <c r="V2350" i="1" s="1"/>
  <c r="V2351" i="1" s="1"/>
  <c r="V2352" i="1" s="1"/>
  <c r="V2259" i="1"/>
  <c r="V2260" i="1" s="1"/>
  <c r="V2261" i="1" s="1"/>
  <c r="V2262" i="1" s="1"/>
  <c r="V2263" i="1" s="1"/>
  <c r="V2264" i="1" s="1"/>
  <c r="V2265" i="1" s="1"/>
  <c r="V2266" i="1" s="1"/>
  <c r="V2267" i="1" s="1"/>
  <c r="V2268" i="1" s="1"/>
  <c r="V2269" i="1" s="1"/>
  <c r="V2270" i="1" s="1"/>
  <c r="V2271" i="1" s="1"/>
  <c r="V2272" i="1" s="1"/>
  <c r="V2273" i="1" s="1"/>
  <c r="V2274" i="1" s="1"/>
  <c r="V2275" i="1" s="1"/>
  <c r="V2276" i="1" s="1"/>
  <c r="V2277" i="1" s="1"/>
  <c r="V2278" i="1" s="1"/>
  <c r="V2279" i="1" s="1"/>
  <c r="V2280" i="1" s="1"/>
  <c r="V2281" i="1" s="1"/>
  <c r="V2282" i="1" s="1"/>
  <c r="V2283" i="1" s="1"/>
  <c r="V2284" i="1" s="1"/>
  <c r="V2285" i="1" s="1"/>
  <c r="V2286" i="1" s="1"/>
  <c r="V2287" i="1" s="1"/>
  <c r="V2288" i="1" s="1"/>
  <c r="V2289" i="1" s="1"/>
  <c r="V2290" i="1" s="1"/>
  <c r="V2291" i="1" s="1"/>
  <c r="V2292" i="1" s="1"/>
  <c r="V2293" i="1" s="1"/>
  <c r="V2294" i="1" s="1"/>
  <c r="V2295" i="1" s="1"/>
  <c r="V2296" i="1" s="1"/>
  <c r="V2297" i="1" s="1"/>
  <c r="V2298" i="1" s="1"/>
  <c r="V2299" i="1" s="1"/>
  <c r="V2300" i="1" s="1"/>
  <c r="V2301" i="1" s="1"/>
  <c r="V2302" i="1" s="1"/>
  <c r="V2303" i="1" s="1"/>
  <c r="V2304" i="1" s="1"/>
  <c r="V2211" i="1"/>
  <c r="V2212" i="1" s="1"/>
  <c r="V2213" i="1" s="1"/>
  <c r="V2214" i="1" s="1"/>
  <c r="V2215" i="1" s="1"/>
  <c r="V2216" i="1" s="1"/>
  <c r="V2217" i="1" s="1"/>
  <c r="V2218" i="1" s="1"/>
  <c r="V2219" i="1" s="1"/>
  <c r="V2220" i="1" s="1"/>
  <c r="V2221" i="1" s="1"/>
  <c r="V2222" i="1" s="1"/>
  <c r="V2223" i="1" s="1"/>
  <c r="V2224" i="1" s="1"/>
  <c r="V2225" i="1" s="1"/>
  <c r="V2226" i="1" s="1"/>
  <c r="V2227" i="1" s="1"/>
  <c r="V2228" i="1" s="1"/>
  <c r="V2229" i="1" s="1"/>
  <c r="V2230" i="1" s="1"/>
  <c r="V2231" i="1" s="1"/>
  <c r="V2232" i="1" s="1"/>
  <c r="V2233" i="1" s="1"/>
  <c r="V2234" i="1" s="1"/>
  <c r="V2235" i="1" s="1"/>
  <c r="V2236" i="1" s="1"/>
  <c r="V2237" i="1" s="1"/>
  <c r="V2238" i="1" s="1"/>
  <c r="V2239" i="1" s="1"/>
  <c r="V2240" i="1" s="1"/>
  <c r="V2241" i="1" s="1"/>
  <c r="V2242" i="1" s="1"/>
  <c r="V2243" i="1" s="1"/>
  <c r="V2244" i="1" s="1"/>
  <c r="V2245" i="1" s="1"/>
  <c r="V2246" i="1" s="1"/>
  <c r="V2247" i="1" s="1"/>
  <c r="V2248" i="1" s="1"/>
  <c r="V2249" i="1" s="1"/>
  <c r="V2250" i="1" s="1"/>
  <c r="V2251" i="1" s="1"/>
  <c r="V2252" i="1" s="1"/>
  <c r="V2253" i="1" s="1"/>
  <c r="V2254" i="1" s="1"/>
  <c r="V2255" i="1" s="1"/>
  <c r="V2256" i="1" s="1"/>
  <c r="V2163" i="1"/>
  <c r="V2164" i="1" s="1"/>
  <c r="V2165" i="1" s="1"/>
  <c r="V2166" i="1" s="1"/>
  <c r="V2167" i="1" s="1"/>
  <c r="V2168" i="1" s="1"/>
  <c r="V2169" i="1" s="1"/>
  <c r="V2170" i="1" s="1"/>
  <c r="V2171" i="1" s="1"/>
  <c r="V2172" i="1" s="1"/>
  <c r="V2173" i="1" s="1"/>
  <c r="V2174" i="1" s="1"/>
  <c r="V2175" i="1" s="1"/>
  <c r="V2176" i="1" s="1"/>
  <c r="V2177" i="1" s="1"/>
  <c r="V2178" i="1" s="1"/>
  <c r="V2179" i="1" s="1"/>
  <c r="V2180" i="1" s="1"/>
  <c r="V2181" i="1" s="1"/>
  <c r="V2182" i="1" s="1"/>
  <c r="V2183" i="1" s="1"/>
  <c r="V2184" i="1" s="1"/>
  <c r="V2185" i="1" s="1"/>
  <c r="V2186" i="1" s="1"/>
  <c r="V2187" i="1" s="1"/>
  <c r="V2188" i="1" s="1"/>
  <c r="V2189" i="1" s="1"/>
  <c r="V2190" i="1" s="1"/>
  <c r="V2191" i="1" s="1"/>
  <c r="V2192" i="1" s="1"/>
  <c r="V2193" i="1" s="1"/>
  <c r="V2194" i="1" s="1"/>
  <c r="V2195" i="1" s="1"/>
  <c r="V2196" i="1" s="1"/>
  <c r="V2197" i="1" s="1"/>
  <c r="V2198" i="1" s="1"/>
  <c r="V2199" i="1" s="1"/>
  <c r="V2200" i="1" s="1"/>
  <c r="V2201" i="1" s="1"/>
  <c r="V2202" i="1" s="1"/>
  <c r="V2203" i="1" s="1"/>
  <c r="V2204" i="1" s="1"/>
  <c r="V2205" i="1" s="1"/>
  <c r="V2206" i="1" s="1"/>
  <c r="V2207" i="1" s="1"/>
  <c r="V2208" i="1" s="1"/>
  <c r="V2115" i="1"/>
  <c r="V2116" i="1" s="1"/>
  <c r="V2117" i="1" s="1"/>
  <c r="V2118" i="1" s="1"/>
  <c r="V2119" i="1" s="1"/>
  <c r="V2120" i="1" s="1"/>
  <c r="V2121" i="1" s="1"/>
  <c r="V2122" i="1" s="1"/>
  <c r="V2123" i="1" s="1"/>
  <c r="V2124" i="1" s="1"/>
  <c r="V2125" i="1" s="1"/>
  <c r="V2126" i="1" s="1"/>
  <c r="V2127" i="1" s="1"/>
  <c r="V2128" i="1" s="1"/>
  <c r="V2129" i="1" s="1"/>
  <c r="V2130" i="1" s="1"/>
  <c r="V2131" i="1" s="1"/>
  <c r="V2132" i="1" s="1"/>
  <c r="V2133" i="1" s="1"/>
  <c r="V2134" i="1" s="1"/>
  <c r="V2135" i="1" s="1"/>
  <c r="V2136" i="1" s="1"/>
  <c r="V2137" i="1" s="1"/>
  <c r="V2138" i="1" s="1"/>
  <c r="V2139" i="1" s="1"/>
  <c r="V2140" i="1" s="1"/>
  <c r="V2141" i="1" s="1"/>
  <c r="V2142" i="1" s="1"/>
  <c r="V2143" i="1" s="1"/>
  <c r="V2144" i="1" s="1"/>
  <c r="V2145" i="1" s="1"/>
  <c r="V2146" i="1" s="1"/>
  <c r="V2147" i="1" s="1"/>
  <c r="V2148" i="1" s="1"/>
  <c r="V2149" i="1" s="1"/>
  <c r="V2150" i="1" s="1"/>
  <c r="V2151" i="1" s="1"/>
  <c r="V2152" i="1" s="1"/>
  <c r="V2153" i="1" s="1"/>
  <c r="V2154" i="1" s="1"/>
  <c r="V2155" i="1" s="1"/>
  <c r="V2156" i="1" s="1"/>
  <c r="V2157" i="1" s="1"/>
  <c r="V2158" i="1" s="1"/>
  <c r="V2159" i="1" s="1"/>
  <c r="V2160" i="1" s="1"/>
  <c r="V2067" i="1"/>
  <c r="V2068" i="1" s="1"/>
  <c r="V2069" i="1" s="1"/>
  <c r="V2070" i="1" s="1"/>
  <c r="V2071" i="1" s="1"/>
  <c r="V2072" i="1" s="1"/>
  <c r="V2073" i="1" s="1"/>
  <c r="V2074" i="1" s="1"/>
  <c r="V2075" i="1" s="1"/>
  <c r="V2076" i="1" s="1"/>
  <c r="V2077" i="1" s="1"/>
  <c r="V2078" i="1" s="1"/>
  <c r="V2079" i="1" s="1"/>
  <c r="V2080" i="1" s="1"/>
  <c r="V2081" i="1" s="1"/>
  <c r="V2082" i="1" s="1"/>
  <c r="V2083" i="1" s="1"/>
  <c r="V2084" i="1" s="1"/>
  <c r="V2085" i="1" s="1"/>
  <c r="V2086" i="1" s="1"/>
  <c r="V2087" i="1" s="1"/>
  <c r="V2088" i="1" s="1"/>
  <c r="V2089" i="1" s="1"/>
  <c r="V2090" i="1" s="1"/>
  <c r="V2091" i="1" s="1"/>
  <c r="V2092" i="1" s="1"/>
  <c r="V2093" i="1" s="1"/>
  <c r="V2094" i="1" s="1"/>
  <c r="V2095" i="1" s="1"/>
  <c r="V2096" i="1" s="1"/>
  <c r="V2097" i="1" s="1"/>
  <c r="V2098" i="1" s="1"/>
  <c r="V2099" i="1" s="1"/>
  <c r="V2100" i="1" s="1"/>
  <c r="V2101" i="1" s="1"/>
  <c r="V2102" i="1" s="1"/>
  <c r="V2103" i="1" s="1"/>
  <c r="V2104" i="1" s="1"/>
  <c r="V2105" i="1" s="1"/>
  <c r="V2106" i="1" s="1"/>
  <c r="V2107" i="1" s="1"/>
  <c r="V2108" i="1" s="1"/>
  <c r="V2109" i="1" s="1"/>
  <c r="V2110" i="1" s="1"/>
  <c r="V2111" i="1" s="1"/>
  <c r="V2112" i="1" s="1"/>
  <c r="V2019" i="1"/>
  <c r="V2020" i="1" s="1"/>
  <c r="V2021" i="1" s="1"/>
  <c r="V2022" i="1" s="1"/>
  <c r="V2023" i="1" s="1"/>
  <c r="V2024" i="1" s="1"/>
  <c r="V2025" i="1" s="1"/>
  <c r="V2026" i="1" s="1"/>
  <c r="V2027" i="1" s="1"/>
  <c r="V2028" i="1" s="1"/>
  <c r="V2029" i="1" s="1"/>
  <c r="V2030" i="1" s="1"/>
  <c r="V2031" i="1" s="1"/>
  <c r="V2032" i="1" s="1"/>
  <c r="V2033" i="1" s="1"/>
  <c r="V2034" i="1" s="1"/>
  <c r="V2035" i="1" s="1"/>
  <c r="V2036" i="1" s="1"/>
  <c r="V2037" i="1" s="1"/>
  <c r="V2038" i="1" s="1"/>
  <c r="V2039" i="1" s="1"/>
  <c r="V2040" i="1" s="1"/>
  <c r="V2041" i="1" s="1"/>
  <c r="V2042" i="1" s="1"/>
  <c r="V2043" i="1" s="1"/>
  <c r="V2044" i="1" s="1"/>
  <c r="V2045" i="1" s="1"/>
  <c r="V2046" i="1" s="1"/>
  <c r="V2047" i="1" s="1"/>
  <c r="V2048" i="1" s="1"/>
  <c r="V2049" i="1" s="1"/>
  <c r="V2050" i="1" s="1"/>
  <c r="V2051" i="1" s="1"/>
  <c r="V2052" i="1" s="1"/>
  <c r="V2053" i="1" s="1"/>
  <c r="V2054" i="1" s="1"/>
  <c r="V2055" i="1" s="1"/>
  <c r="V2056" i="1" s="1"/>
  <c r="V2057" i="1" s="1"/>
  <c r="V2058" i="1" s="1"/>
  <c r="V2059" i="1" s="1"/>
  <c r="V2060" i="1" s="1"/>
  <c r="V2061" i="1" s="1"/>
  <c r="V2062" i="1" s="1"/>
  <c r="V2063" i="1" s="1"/>
  <c r="V2064" i="1" s="1"/>
  <c r="V1971" i="1"/>
  <c r="V1972" i="1" s="1"/>
  <c r="V1973" i="1" s="1"/>
  <c r="V1974" i="1" s="1"/>
  <c r="V1975" i="1" s="1"/>
  <c r="V1976" i="1" s="1"/>
  <c r="V1977" i="1" s="1"/>
  <c r="V1978" i="1" s="1"/>
  <c r="V1979" i="1" s="1"/>
  <c r="V1980" i="1" s="1"/>
  <c r="V1981" i="1" s="1"/>
  <c r="V1982" i="1" s="1"/>
  <c r="V1983" i="1" s="1"/>
  <c r="V1984" i="1" s="1"/>
  <c r="V1985" i="1" s="1"/>
  <c r="V1986" i="1" s="1"/>
  <c r="V1987" i="1" s="1"/>
  <c r="V1988" i="1" s="1"/>
  <c r="V1989" i="1" s="1"/>
  <c r="V1990" i="1" s="1"/>
  <c r="V1991" i="1" s="1"/>
  <c r="V1992" i="1" s="1"/>
  <c r="V1993" i="1" s="1"/>
  <c r="V1994" i="1" s="1"/>
  <c r="V1995" i="1" s="1"/>
  <c r="V1996" i="1" s="1"/>
  <c r="V1997" i="1" s="1"/>
  <c r="V1998" i="1" s="1"/>
  <c r="V1999" i="1" s="1"/>
  <c r="V2000" i="1" s="1"/>
  <c r="V2001" i="1" s="1"/>
  <c r="V2002" i="1" s="1"/>
  <c r="V2003" i="1" s="1"/>
  <c r="V2004" i="1" s="1"/>
  <c r="V2005" i="1" s="1"/>
  <c r="V2006" i="1" s="1"/>
  <c r="V2007" i="1" s="1"/>
  <c r="V2008" i="1" s="1"/>
  <c r="V2009" i="1" s="1"/>
  <c r="V2010" i="1" s="1"/>
  <c r="V2011" i="1" s="1"/>
  <c r="V2012" i="1" s="1"/>
  <c r="V2013" i="1" s="1"/>
  <c r="V2014" i="1" s="1"/>
  <c r="V2015" i="1" s="1"/>
  <c r="V2016" i="1" s="1"/>
  <c r="V1923" i="1"/>
  <c r="V1924" i="1" s="1"/>
  <c r="V1925" i="1" s="1"/>
  <c r="V1926" i="1" s="1"/>
  <c r="V1927" i="1" s="1"/>
  <c r="V1928" i="1" s="1"/>
  <c r="V1929" i="1" s="1"/>
  <c r="V1930" i="1" s="1"/>
  <c r="V1931" i="1" s="1"/>
  <c r="V1932" i="1" s="1"/>
  <c r="V1933" i="1" s="1"/>
  <c r="V1934" i="1" s="1"/>
  <c r="V1935" i="1" s="1"/>
  <c r="V1936" i="1" s="1"/>
  <c r="V1937" i="1" s="1"/>
  <c r="V1938" i="1" s="1"/>
  <c r="V1939" i="1" s="1"/>
  <c r="V1940" i="1" s="1"/>
  <c r="V1941" i="1" s="1"/>
  <c r="V1942" i="1" s="1"/>
  <c r="V1943" i="1" s="1"/>
  <c r="V1944" i="1" s="1"/>
  <c r="V1945" i="1" s="1"/>
  <c r="V1946" i="1" s="1"/>
  <c r="V1947" i="1" s="1"/>
  <c r="V1948" i="1" s="1"/>
  <c r="V1949" i="1" s="1"/>
  <c r="V1950" i="1" s="1"/>
  <c r="V1951" i="1" s="1"/>
  <c r="V1952" i="1" s="1"/>
  <c r="V1953" i="1" s="1"/>
  <c r="V1954" i="1" s="1"/>
  <c r="V1955" i="1" s="1"/>
  <c r="V1956" i="1" s="1"/>
  <c r="V1957" i="1" s="1"/>
  <c r="V1958" i="1" s="1"/>
  <c r="V1959" i="1" s="1"/>
  <c r="V1960" i="1" s="1"/>
  <c r="V1961" i="1" s="1"/>
  <c r="V1962" i="1" s="1"/>
  <c r="V1963" i="1" s="1"/>
  <c r="V1964" i="1" s="1"/>
  <c r="V1965" i="1" s="1"/>
  <c r="V1966" i="1" s="1"/>
  <c r="V1967" i="1" s="1"/>
  <c r="V1968" i="1" s="1"/>
  <c r="V1875" i="1"/>
  <c r="V1876" i="1" s="1"/>
  <c r="V1877" i="1" s="1"/>
  <c r="V1878" i="1" s="1"/>
  <c r="V1879" i="1" s="1"/>
  <c r="V1880" i="1" s="1"/>
  <c r="V1881" i="1" s="1"/>
  <c r="V1882" i="1" s="1"/>
  <c r="V1883" i="1" s="1"/>
  <c r="V1884" i="1" s="1"/>
  <c r="V1885" i="1" s="1"/>
  <c r="V1886" i="1" s="1"/>
  <c r="V1887" i="1" s="1"/>
  <c r="V1888" i="1" s="1"/>
  <c r="V1889" i="1" s="1"/>
  <c r="V1890" i="1" s="1"/>
  <c r="V1891" i="1" s="1"/>
  <c r="V1892" i="1" s="1"/>
  <c r="V1893" i="1" s="1"/>
  <c r="V1894" i="1" s="1"/>
  <c r="V1895" i="1" s="1"/>
  <c r="V1896" i="1" s="1"/>
  <c r="V1897" i="1" s="1"/>
  <c r="V1898" i="1" s="1"/>
  <c r="V1899" i="1" s="1"/>
  <c r="V1900" i="1" s="1"/>
  <c r="V1901" i="1" s="1"/>
  <c r="V1902" i="1" s="1"/>
  <c r="V1903" i="1" s="1"/>
  <c r="V1904" i="1" s="1"/>
  <c r="V1905" i="1" s="1"/>
  <c r="V1906" i="1" s="1"/>
  <c r="V1907" i="1" s="1"/>
  <c r="V1908" i="1" s="1"/>
  <c r="V1909" i="1" s="1"/>
  <c r="V1910" i="1" s="1"/>
  <c r="V1911" i="1" s="1"/>
  <c r="V1912" i="1" s="1"/>
  <c r="V1913" i="1" s="1"/>
  <c r="V1914" i="1" s="1"/>
  <c r="V1915" i="1" s="1"/>
  <c r="V1916" i="1" s="1"/>
  <c r="V1917" i="1" s="1"/>
  <c r="V1918" i="1" s="1"/>
  <c r="V1919" i="1" s="1"/>
  <c r="V1920" i="1" s="1"/>
  <c r="V1827" i="1"/>
  <c r="V1828" i="1" s="1"/>
  <c r="V1829" i="1" s="1"/>
  <c r="V1830" i="1" s="1"/>
  <c r="V1831" i="1" s="1"/>
  <c r="V1832" i="1" s="1"/>
  <c r="V1833" i="1" s="1"/>
  <c r="V1834" i="1" s="1"/>
  <c r="V1835" i="1" s="1"/>
  <c r="V1836" i="1" s="1"/>
  <c r="V1837" i="1" s="1"/>
  <c r="V1838" i="1" s="1"/>
  <c r="V1839" i="1" s="1"/>
  <c r="V1840" i="1" s="1"/>
  <c r="V1841" i="1" s="1"/>
  <c r="V1842" i="1" s="1"/>
  <c r="V1843" i="1" s="1"/>
  <c r="V1844" i="1" s="1"/>
  <c r="V1845" i="1" s="1"/>
  <c r="V1846" i="1" s="1"/>
  <c r="V1847" i="1" s="1"/>
  <c r="V1848" i="1" s="1"/>
  <c r="V1849" i="1" s="1"/>
  <c r="V1850" i="1" s="1"/>
  <c r="V1851" i="1" s="1"/>
  <c r="V1852" i="1" s="1"/>
  <c r="V1853" i="1" s="1"/>
  <c r="V1854" i="1" s="1"/>
  <c r="V1855" i="1" s="1"/>
  <c r="V1856" i="1" s="1"/>
  <c r="V1857" i="1" s="1"/>
  <c r="V1858" i="1" s="1"/>
  <c r="V1859" i="1" s="1"/>
  <c r="V1860" i="1" s="1"/>
  <c r="V1861" i="1" s="1"/>
  <c r="V1862" i="1" s="1"/>
  <c r="V1863" i="1" s="1"/>
  <c r="V1864" i="1" s="1"/>
  <c r="V1865" i="1" s="1"/>
  <c r="V1866" i="1" s="1"/>
  <c r="V1867" i="1" s="1"/>
  <c r="V1868" i="1" s="1"/>
  <c r="V1869" i="1" s="1"/>
  <c r="V1870" i="1" s="1"/>
  <c r="V1871" i="1" s="1"/>
  <c r="V1872" i="1" s="1"/>
  <c r="V1779" i="1"/>
  <c r="V1780" i="1" s="1"/>
  <c r="V1781" i="1" s="1"/>
  <c r="V1782" i="1" s="1"/>
  <c r="V1783" i="1" s="1"/>
  <c r="V1784" i="1" s="1"/>
  <c r="V1785" i="1" s="1"/>
  <c r="V1786" i="1" s="1"/>
  <c r="V1787" i="1" s="1"/>
  <c r="V1788" i="1" s="1"/>
  <c r="V1789" i="1" s="1"/>
  <c r="V1790" i="1" s="1"/>
  <c r="V1791" i="1" s="1"/>
  <c r="V1792" i="1" s="1"/>
  <c r="V1793" i="1" s="1"/>
  <c r="V1794" i="1" s="1"/>
  <c r="V1795" i="1" s="1"/>
  <c r="V1796" i="1" s="1"/>
  <c r="V1797" i="1" s="1"/>
  <c r="V1798" i="1" s="1"/>
  <c r="V1799" i="1" s="1"/>
  <c r="V1800" i="1" s="1"/>
  <c r="V1801" i="1" s="1"/>
  <c r="V1802" i="1" s="1"/>
  <c r="V1803" i="1" s="1"/>
  <c r="V1804" i="1" s="1"/>
  <c r="V1805" i="1" s="1"/>
  <c r="V1806" i="1" s="1"/>
  <c r="V1807" i="1" s="1"/>
  <c r="V1808" i="1" s="1"/>
  <c r="V1809" i="1" s="1"/>
  <c r="V1810" i="1" s="1"/>
  <c r="V1811" i="1" s="1"/>
  <c r="V1812" i="1" s="1"/>
  <c r="V1813" i="1" s="1"/>
  <c r="V1814" i="1" s="1"/>
  <c r="V1815" i="1" s="1"/>
  <c r="V1816" i="1" s="1"/>
  <c r="V1817" i="1" s="1"/>
  <c r="V1818" i="1" s="1"/>
  <c r="V1819" i="1" s="1"/>
  <c r="V1820" i="1" s="1"/>
  <c r="V1821" i="1" s="1"/>
  <c r="V1822" i="1" s="1"/>
  <c r="V1823" i="1" s="1"/>
  <c r="V1824" i="1" s="1"/>
  <c r="V1731" i="1"/>
  <c r="V1732" i="1" s="1"/>
  <c r="V1733" i="1" s="1"/>
  <c r="V1734" i="1" s="1"/>
  <c r="V1735" i="1" s="1"/>
  <c r="V1736" i="1" s="1"/>
  <c r="V1737" i="1" s="1"/>
  <c r="V1738" i="1" s="1"/>
  <c r="V1739" i="1" s="1"/>
  <c r="V1740" i="1" s="1"/>
  <c r="V1741" i="1" s="1"/>
  <c r="V1742" i="1" s="1"/>
  <c r="V1743" i="1" s="1"/>
  <c r="V1744" i="1" s="1"/>
  <c r="V1745" i="1" s="1"/>
  <c r="V1746" i="1" s="1"/>
  <c r="V1747" i="1" s="1"/>
  <c r="V1748" i="1" s="1"/>
  <c r="V1749" i="1" s="1"/>
  <c r="V1750" i="1" s="1"/>
  <c r="V1751" i="1" s="1"/>
  <c r="V1752" i="1" s="1"/>
  <c r="V1753" i="1" s="1"/>
  <c r="V1754" i="1" s="1"/>
  <c r="V1755" i="1" s="1"/>
  <c r="V1756" i="1" s="1"/>
  <c r="V1757" i="1" s="1"/>
  <c r="V1758" i="1" s="1"/>
  <c r="V1759" i="1" s="1"/>
  <c r="V1760" i="1" s="1"/>
  <c r="V1761" i="1" s="1"/>
  <c r="V1762" i="1" s="1"/>
  <c r="V1763" i="1" s="1"/>
  <c r="V1764" i="1" s="1"/>
  <c r="V1765" i="1" s="1"/>
  <c r="V1766" i="1" s="1"/>
  <c r="V1767" i="1" s="1"/>
  <c r="V1768" i="1" s="1"/>
  <c r="V1769" i="1" s="1"/>
  <c r="V1770" i="1" s="1"/>
  <c r="V1771" i="1" s="1"/>
  <c r="V1772" i="1" s="1"/>
  <c r="V1773" i="1" s="1"/>
  <c r="V1774" i="1" s="1"/>
  <c r="V1775" i="1" s="1"/>
  <c r="V1776" i="1" s="1"/>
  <c r="V1683" i="1"/>
  <c r="V1684" i="1" s="1"/>
  <c r="V1685" i="1" s="1"/>
  <c r="V1686" i="1" s="1"/>
  <c r="V1687" i="1" s="1"/>
  <c r="V1688" i="1" s="1"/>
  <c r="V1689" i="1" s="1"/>
  <c r="V1690" i="1" s="1"/>
  <c r="V1691" i="1" s="1"/>
  <c r="V1692" i="1" s="1"/>
  <c r="V1693" i="1" s="1"/>
  <c r="V1694" i="1" s="1"/>
  <c r="V1695" i="1" s="1"/>
  <c r="V1696" i="1" s="1"/>
  <c r="V1697" i="1" s="1"/>
  <c r="V1698" i="1" s="1"/>
  <c r="V1699" i="1" s="1"/>
  <c r="V1700" i="1" s="1"/>
  <c r="V1701" i="1" s="1"/>
  <c r="V1702" i="1" s="1"/>
  <c r="V1703" i="1" s="1"/>
  <c r="V1704" i="1" s="1"/>
  <c r="V1705" i="1" s="1"/>
  <c r="V1706" i="1" s="1"/>
  <c r="V1707" i="1" s="1"/>
  <c r="V1708" i="1" s="1"/>
  <c r="V1709" i="1" s="1"/>
  <c r="V1710" i="1" s="1"/>
  <c r="V1711" i="1" s="1"/>
  <c r="V1712" i="1" s="1"/>
  <c r="V1713" i="1" s="1"/>
  <c r="V1714" i="1" s="1"/>
  <c r="V1715" i="1" s="1"/>
  <c r="V1716" i="1" s="1"/>
  <c r="V1717" i="1" s="1"/>
  <c r="V1718" i="1" s="1"/>
  <c r="V1719" i="1" s="1"/>
  <c r="V1720" i="1" s="1"/>
  <c r="V1721" i="1" s="1"/>
  <c r="V1722" i="1" s="1"/>
  <c r="V1723" i="1" s="1"/>
  <c r="V1724" i="1" s="1"/>
  <c r="V1725" i="1" s="1"/>
  <c r="V1726" i="1" s="1"/>
  <c r="V1727" i="1" s="1"/>
  <c r="V1728" i="1" s="1"/>
  <c r="V1635" i="1"/>
  <c r="V1636" i="1" s="1"/>
  <c r="V1637" i="1" s="1"/>
  <c r="V1638" i="1" s="1"/>
  <c r="V1639" i="1" s="1"/>
  <c r="V1640" i="1" s="1"/>
  <c r="V1641" i="1" s="1"/>
  <c r="V1642" i="1" s="1"/>
  <c r="V1643" i="1" s="1"/>
  <c r="V1644" i="1" s="1"/>
  <c r="V1645" i="1" s="1"/>
  <c r="V1646" i="1" s="1"/>
  <c r="V1647" i="1" s="1"/>
  <c r="V1648" i="1" s="1"/>
  <c r="V1649" i="1" s="1"/>
  <c r="V1650" i="1" s="1"/>
  <c r="V1651" i="1" s="1"/>
  <c r="V1652" i="1" s="1"/>
  <c r="V1653" i="1" s="1"/>
  <c r="V1654" i="1" s="1"/>
  <c r="V1655" i="1" s="1"/>
  <c r="V1656" i="1" s="1"/>
  <c r="V1657" i="1" s="1"/>
  <c r="V1658" i="1" s="1"/>
  <c r="V1659" i="1" s="1"/>
  <c r="V1660" i="1" s="1"/>
  <c r="V1661" i="1" s="1"/>
  <c r="V1662" i="1" s="1"/>
  <c r="V1663" i="1" s="1"/>
  <c r="V1664" i="1" s="1"/>
  <c r="V1665" i="1" s="1"/>
  <c r="V1666" i="1" s="1"/>
  <c r="V1667" i="1" s="1"/>
  <c r="V1668" i="1" s="1"/>
  <c r="V1669" i="1" s="1"/>
  <c r="V1670" i="1" s="1"/>
  <c r="V1671" i="1" s="1"/>
  <c r="V1672" i="1" s="1"/>
  <c r="V1673" i="1" s="1"/>
  <c r="V1674" i="1" s="1"/>
  <c r="V1675" i="1" s="1"/>
  <c r="V1676" i="1" s="1"/>
  <c r="V1677" i="1" s="1"/>
  <c r="V1678" i="1" s="1"/>
  <c r="V1679" i="1" s="1"/>
  <c r="V1680" i="1" s="1"/>
  <c r="V1587" i="1"/>
  <c r="V1588" i="1" s="1"/>
  <c r="V1589" i="1" s="1"/>
  <c r="V1590" i="1" s="1"/>
  <c r="V1591" i="1" s="1"/>
  <c r="V1592" i="1" s="1"/>
  <c r="V1593" i="1" s="1"/>
  <c r="V1594" i="1" s="1"/>
  <c r="V1595" i="1" s="1"/>
  <c r="V1596" i="1" s="1"/>
  <c r="V1597" i="1" s="1"/>
  <c r="V1598" i="1" s="1"/>
  <c r="V1599" i="1" s="1"/>
  <c r="V1600" i="1" s="1"/>
  <c r="V1601" i="1" s="1"/>
  <c r="V1602" i="1" s="1"/>
  <c r="V1603" i="1" s="1"/>
  <c r="V1604" i="1" s="1"/>
  <c r="V1605" i="1" s="1"/>
  <c r="V1606" i="1" s="1"/>
  <c r="V1607" i="1" s="1"/>
  <c r="V1608" i="1" s="1"/>
  <c r="V1609" i="1" s="1"/>
  <c r="V1610" i="1" s="1"/>
  <c r="V1611" i="1" s="1"/>
  <c r="V1612" i="1" s="1"/>
  <c r="V1613" i="1" s="1"/>
  <c r="V1614" i="1" s="1"/>
  <c r="V1615" i="1" s="1"/>
  <c r="V1616" i="1" s="1"/>
  <c r="V1617" i="1" s="1"/>
  <c r="V1618" i="1" s="1"/>
  <c r="V1619" i="1" s="1"/>
  <c r="V1620" i="1" s="1"/>
  <c r="V1621" i="1" s="1"/>
  <c r="V1622" i="1" s="1"/>
  <c r="V1623" i="1" s="1"/>
  <c r="V1624" i="1" s="1"/>
  <c r="V1625" i="1" s="1"/>
  <c r="V1626" i="1" s="1"/>
  <c r="V1627" i="1" s="1"/>
  <c r="V1628" i="1" s="1"/>
  <c r="V1629" i="1" s="1"/>
  <c r="V1630" i="1" s="1"/>
  <c r="V1631" i="1" s="1"/>
  <c r="V1632" i="1" s="1"/>
  <c r="V1539" i="1"/>
  <c r="V1540" i="1" s="1"/>
  <c r="V1541" i="1" s="1"/>
  <c r="V1542" i="1" s="1"/>
  <c r="V1543" i="1" s="1"/>
  <c r="V1544" i="1" s="1"/>
  <c r="V1545" i="1" s="1"/>
  <c r="V1546" i="1" s="1"/>
  <c r="V1547" i="1" s="1"/>
  <c r="V1548" i="1" s="1"/>
  <c r="V1549" i="1" s="1"/>
  <c r="V1550" i="1" s="1"/>
  <c r="V1551" i="1" s="1"/>
  <c r="V1552" i="1" s="1"/>
  <c r="V1553" i="1" s="1"/>
  <c r="V1554" i="1" s="1"/>
  <c r="V1555" i="1" s="1"/>
  <c r="V1556" i="1" s="1"/>
  <c r="V1557" i="1" s="1"/>
  <c r="V1558" i="1" s="1"/>
  <c r="V1559" i="1" s="1"/>
  <c r="V1560" i="1" s="1"/>
  <c r="V1561" i="1" s="1"/>
  <c r="V1562" i="1" s="1"/>
  <c r="V1563" i="1" s="1"/>
  <c r="V1564" i="1" s="1"/>
  <c r="V1565" i="1" s="1"/>
  <c r="V1566" i="1" s="1"/>
  <c r="V1567" i="1" s="1"/>
  <c r="V1568" i="1" s="1"/>
  <c r="V1569" i="1" s="1"/>
  <c r="V1570" i="1" s="1"/>
  <c r="V1571" i="1" s="1"/>
  <c r="V1572" i="1" s="1"/>
  <c r="V1573" i="1" s="1"/>
  <c r="V1574" i="1" s="1"/>
  <c r="V1575" i="1" s="1"/>
  <c r="V1576" i="1" s="1"/>
  <c r="V1577" i="1" s="1"/>
  <c r="V1578" i="1" s="1"/>
  <c r="V1579" i="1" s="1"/>
  <c r="V1580" i="1" s="1"/>
  <c r="V1581" i="1" s="1"/>
  <c r="V1582" i="1" s="1"/>
  <c r="V1583" i="1" s="1"/>
  <c r="V1584" i="1" s="1"/>
  <c r="V1491" i="1"/>
  <c r="V1492" i="1" s="1"/>
  <c r="V1493" i="1" s="1"/>
  <c r="V1494" i="1" s="1"/>
  <c r="V1495" i="1" s="1"/>
  <c r="V1496" i="1" s="1"/>
  <c r="V1497" i="1" s="1"/>
  <c r="V1498" i="1" s="1"/>
  <c r="V1499" i="1" s="1"/>
  <c r="V1500" i="1" s="1"/>
  <c r="V1501" i="1" s="1"/>
  <c r="V1502" i="1" s="1"/>
  <c r="V1503" i="1" s="1"/>
  <c r="V1504" i="1" s="1"/>
  <c r="V1505" i="1" s="1"/>
  <c r="V1506" i="1" s="1"/>
  <c r="V1507" i="1" s="1"/>
  <c r="V1508" i="1" s="1"/>
  <c r="V1509" i="1" s="1"/>
  <c r="V1510" i="1" s="1"/>
  <c r="V1511" i="1" s="1"/>
  <c r="V1512" i="1" s="1"/>
  <c r="V1513" i="1" s="1"/>
  <c r="V1514" i="1" s="1"/>
  <c r="V1515" i="1" s="1"/>
  <c r="V1516" i="1" s="1"/>
  <c r="V1517" i="1" s="1"/>
  <c r="V1518" i="1" s="1"/>
  <c r="V1519" i="1" s="1"/>
  <c r="V1520" i="1" s="1"/>
  <c r="V1521" i="1" s="1"/>
  <c r="V1522" i="1" s="1"/>
  <c r="V1523" i="1" s="1"/>
  <c r="V1524" i="1" s="1"/>
  <c r="V1525" i="1" s="1"/>
  <c r="V1526" i="1" s="1"/>
  <c r="V1527" i="1" s="1"/>
  <c r="V1528" i="1" s="1"/>
  <c r="V1529" i="1" s="1"/>
  <c r="V1530" i="1" s="1"/>
  <c r="V1531" i="1" s="1"/>
  <c r="V1532" i="1" s="1"/>
  <c r="V1533" i="1" s="1"/>
  <c r="V1534" i="1" s="1"/>
  <c r="V1535" i="1" s="1"/>
  <c r="V1536" i="1" s="1"/>
  <c r="V1443" i="1"/>
  <c r="V1444" i="1" s="1"/>
  <c r="V1445" i="1" s="1"/>
  <c r="V1446" i="1" s="1"/>
  <c r="V1447" i="1" s="1"/>
  <c r="V1448" i="1" s="1"/>
  <c r="V1449" i="1" s="1"/>
  <c r="V1450" i="1" s="1"/>
  <c r="V1451" i="1" s="1"/>
  <c r="V1452" i="1" s="1"/>
  <c r="V1453" i="1" s="1"/>
  <c r="V1454" i="1" s="1"/>
  <c r="V1455" i="1" s="1"/>
  <c r="V1456" i="1" s="1"/>
  <c r="V1457" i="1" s="1"/>
  <c r="V1458" i="1" s="1"/>
  <c r="V1459" i="1" s="1"/>
  <c r="V1460" i="1" s="1"/>
  <c r="V1461" i="1" s="1"/>
  <c r="V1462" i="1" s="1"/>
  <c r="V1463" i="1" s="1"/>
  <c r="V1464" i="1" s="1"/>
  <c r="V1465" i="1" s="1"/>
  <c r="V1466" i="1" s="1"/>
  <c r="V1467" i="1" s="1"/>
  <c r="V1468" i="1" s="1"/>
  <c r="V1469" i="1" s="1"/>
  <c r="V1470" i="1" s="1"/>
  <c r="V1471" i="1" s="1"/>
  <c r="V1472" i="1" s="1"/>
  <c r="V1473" i="1" s="1"/>
  <c r="V1474" i="1" s="1"/>
  <c r="V1475" i="1" s="1"/>
  <c r="V1476" i="1" s="1"/>
  <c r="V1477" i="1" s="1"/>
  <c r="V1478" i="1" s="1"/>
  <c r="V1479" i="1" s="1"/>
  <c r="V1480" i="1" s="1"/>
  <c r="V1481" i="1" s="1"/>
  <c r="V1482" i="1" s="1"/>
  <c r="V1483" i="1" s="1"/>
  <c r="V1484" i="1" s="1"/>
  <c r="V1485" i="1" s="1"/>
  <c r="V1486" i="1" s="1"/>
  <c r="V1487" i="1" s="1"/>
  <c r="V1488" i="1" s="1"/>
  <c r="V1395" i="1"/>
  <c r="V1396" i="1" s="1"/>
  <c r="V1397" i="1" s="1"/>
  <c r="V1398" i="1" s="1"/>
  <c r="V1399" i="1" s="1"/>
  <c r="V1400" i="1" s="1"/>
  <c r="V1401" i="1" s="1"/>
  <c r="V1402" i="1" s="1"/>
  <c r="V1403" i="1" s="1"/>
  <c r="V1404" i="1" s="1"/>
  <c r="V1405" i="1" s="1"/>
  <c r="V1406" i="1" s="1"/>
  <c r="V1407" i="1" s="1"/>
  <c r="V1408" i="1" s="1"/>
  <c r="V1409" i="1" s="1"/>
  <c r="V1410" i="1" s="1"/>
  <c r="V1411" i="1" s="1"/>
  <c r="V1412" i="1" s="1"/>
  <c r="V1413" i="1" s="1"/>
  <c r="V1414" i="1" s="1"/>
  <c r="V1415" i="1" s="1"/>
  <c r="V1416" i="1" s="1"/>
  <c r="V1417" i="1" s="1"/>
  <c r="V1418" i="1" s="1"/>
  <c r="V1419" i="1" s="1"/>
  <c r="V1420" i="1" s="1"/>
  <c r="V1421" i="1" s="1"/>
  <c r="V1422" i="1" s="1"/>
  <c r="V1423" i="1" s="1"/>
  <c r="V1424" i="1" s="1"/>
  <c r="V1425" i="1" s="1"/>
  <c r="V1426" i="1" s="1"/>
  <c r="V1427" i="1" s="1"/>
  <c r="V1428" i="1" s="1"/>
  <c r="V1429" i="1" s="1"/>
  <c r="V1430" i="1" s="1"/>
  <c r="V1431" i="1" s="1"/>
  <c r="V1432" i="1" s="1"/>
  <c r="V1433" i="1" s="1"/>
  <c r="V1434" i="1" s="1"/>
  <c r="V1435" i="1" s="1"/>
  <c r="V1436" i="1" s="1"/>
  <c r="V1437" i="1" s="1"/>
  <c r="V1438" i="1" s="1"/>
  <c r="V1439" i="1" s="1"/>
  <c r="V1440" i="1" s="1"/>
  <c r="V1347" i="1"/>
  <c r="V1348" i="1" s="1"/>
  <c r="V1349" i="1" s="1"/>
  <c r="V1350" i="1" s="1"/>
  <c r="V1351" i="1" s="1"/>
  <c r="V1352" i="1" s="1"/>
  <c r="V1353" i="1" s="1"/>
  <c r="V1354" i="1" s="1"/>
  <c r="V1355" i="1" s="1"/>
  <c r="V1356" i="1" s="1"/>
  <c r="V1357" i="1" s="1"/>
  <c r="V1358" i="1" s="1"/>
  <c r="V1359" i="1" s="1"/>
  <c r="V1360" i="1" s="1"/>
  <c r="V1361" i="1" s="1"/>
  <c r="V1362" i="1" s="1"/>
  <c r="V1363" i="1" s="1"/>
  <c r="V1364" i="1" s="1"/>
  <c r="V1365" i="1" s="1"/>
  <c r="V1366" i="1" s="1"/>
  <c r="V1367" i="1" s="1"/>
  <c r="V1368" i="1" s="1"/>
  <c r="V1369" i="1" s="1"/>
  <c r="V1370" i="1" s="1"/>
  <c r="V1371" i="1" s="1"/>
  <c r="V1372" i="1" s="1"/>
  <c r="V1373" i="1" s="1"/>
  <c r="V1374" i="1" s="1"/>
  <c r="V1375" i="1" s="1"/>
  <c r="V1376" i="1" s="1"/>
  <c r="V1377" i="1" s="1"/>
  <c r="V1378" i="1" s="1"/>
  <c r="V1379" i="1" s="1"/>
  <c r="V1380" i="1" s="1"/>
  <c r="V1381" i="1" s="1"/>
  <c r="V1382" i="1" s="1"/>
  <c r="V1383" i="1" s="1"/>
  <c r="V1384" i="1" s="1"/>
  <c r="V1385" i="1" s="1"/>
  <c r="V1386" i="1" s="1"/>
  <c r="V1387" i="1" s="1"/>
  <c r="V1388" i="1" s="1"/>
  <c r="V1389" i="1" s="1"/>
  <c r="V1390" i="1" s="1"/>
  <c r="V1391" i="1" s="1"/>
  <c r="V1392" i="1" s="1"/>
  <c r="V1299" i="1"/>
  <c r="V1300" i="1" s="1"/>
  <c r="V1301" i="1" s="1"/>
  <c r="V1302" i="1" s="1"/>
  <c r="V1303" i="1" s="1"/>
  <c r="V1304" i="1" s="1"/>
  <c r="V1305" i="1" s="1"/>
  <c r="V1306" i="1" s="1"/>
  <c r="V1307" i="1" s="1"/>
  <c r="V1308" i="1" s="1"/>
  <c r="V1309" i="1" s="1"/>
  <c r="V1310" i="1" s="1"/>
  <c r="V1311" i="1" s="1"/>
  <c r="V1312" i="1" s="1"/>
  <c r="V1313" i="1" s="1"/>
  <c r="V1314" i="1" s="1"/>
  <c r="V1315" i="1" s="1"/>
  <c r="V1316" i="1" s="1"/>
  <c r="V1317" i="1" s="1"/>
  <c r="V1318" i="1" s="1"/>
  <c r="V1319" i="1" s="1"/>
  <c r="V1320" i="1" s="1"/>
  <c r="V1321" i="1" s="1"/>
  <c r="V1322" i="1" s="1"/>
  <c r="V1323" i="1" s="1"/>
  <c r="V1324" i="1" s="1"/>
  <c r="V1325" i="1" s="1"/>
  <c r="V1326" i="1" s="1"/>
  <c r="V1327" i="1" s="1"/>
  <c r="V1328" i="1" s="1"/>
  <c r="V1329" i="1" s="1"/>
  <c r="V1330" i="1" s="1"/>
  <c r="V1331" i="1" s="1"/>
  <c r="V1332" i="1" s="1"/>
  <c r="V1333" i="1" s="1"/>
  <c r="V1334" i="1" s="1"/>
  <c r="V1335" i="1" s="1"/>
  <c r="V1336" i="1" s="1"/>
  <c r="V1337" i="1" s="1"/>
  <c r="V1338" i="1" s="1"/>
  <c r="V1339" i="1" s="1"/>
  <c r="V1340" i="1" s="1"/>
  <c r="V1341" i="1" s="1"/>
  <c r="V1342" i="1" s="1"/>
  <c r="V1343" i="1" s="1"/>
  <c r="V1344" i="1" s="1"/>
  <c r="V1251" i="1"/>
  <c r="V1252" i="1" s="1"/>
  <c r="V1253" i="1" s="1"/>
  <c r="V1254" i="1" s="1"/>
  <c r="V1255" i="1" s="1"/>
  <c r="V1256" i="1" s="1"/>
  <c r="V1257" i="1" s="1"/>
  <c r="V1258" i="1" s="1"/>
  <c r="V1259" i="1" s="1"/>
  <c r="V1260" i="1" s="1"/>
  <c r="V1261" i="1" s="1"/>
  <c r="V1262" i="1" s="1"/>
  <c r="V1263" i="1" s="1"/>
  <c r="V1264" i="1" s="1"/>
  <c r="V1265" i="1" s="1"/>
  <c r="V1266" i="1" s="1"/>
  <c r="V1267" i="1" s="1"/>
  <c r="V1268" i="1" s="1"/>
  <c r="V1269" i="1" s="1"/>
  <c r="V1270" i="1" s="1"/>
  <c r="V1271" i="1" s="1"/>
  <c r="V1272" i="1" s="1"/>
  <c r="V1273" i="1" s="1"/>
  <c r="V1274" i="1" s="1"/>
  <c r="V1275" i="1" s="1"/>
  <c r="V1276" i="1" s="1"/>
  <c r="V1277" i="1" s="1"/>
  <c r="V1278" i="1" s="1"/>
  <c r="V1279" i="1" s="1"/>
  <c r="V1280" i="1" s="1"/>
  <c r="V1281" i="1" s="1"/>
  <c r="V1282" i="1" s="1"/>
  <c r="V1283" i="1" s="1"/>
  <c r="V1284" i="1" s="1"/>
  <c r="V1285" i="1" s="1"/>
  <c r="V1286" i="1" s="1"/>
  <c r="V1287" i="1" s="1"/>
  <c r="V1288" i="1" s="1"/>
  <c r="V1289" i="1" s="1"/>
  <c r="V1290" i="1" s="1"/>
  <c r="V1291" i="1" s="1"/>
  <c r="V1292" i="1" s="1"/>
  <c r="V1293" i="1" s="1"/>
  <c r="V1294" i="1" s="1"/>
  <c r="V1295" i="1" s="1"/>
  <c r="V1296" i="1" s="1"/>
  <c r="V1203" i="1"/>
  <c r="V1204" i="1" s="1"/>
  <c r="V1205" i="1" s="1"/>
  <c r="V1206" i="1" s="1"/>
  <c r="V1207" i="1" s="1"/>
  <c r="V1208" i="1" s="1"/>
  <c r="V1209" i="1" s="1"/>
  <c r="V1210" i="1" s="1"/>
  <c r="V1211" i="1" s="1"/>
  <c r="V1212" i="1" s="1"/>
  <c r="V1213" i="1" s="1"/>
  <c r="V1214" i="1" s="1"/>
  <c r="V1215" i="1" s="1"/>
  <c r="V1216" i="1" s="1"/>
  <c r="V1217" i="1" s="1"/>
  <c r="V1218" i="1" s="1"/>
  <c r="V1219" i="1" s="1"/>
  <c r="V1220" i="1" s="1"/>
  <c r="V1221" i="1" s="1"/>
  <c r="V1222" i="1" s="1"/>
  <c r="V1223" i="1" s="1"/>
  <c r="V1224" i="1" s="1"/>
  <c r="V1225" i="1" s="1"/>
  <c r="V1226" i="1" s="1"/>
  <c r="V1227" i="1" s="1"/>
  <c r="V1228" i="1" s="1"/>
  <c r="V1229" i="1" s="1"/>
  <c r="V1230" i="1" s="1"/>
  <c r="V1231" i="1" s="1"/>
  <c r="V1232" i="1" s="1"/>
  <c r="V1233" i="1" s="1"/>
  <c r="V1234" i="1" s="1"/>
  <c r="V1235" i="1" s="1"/>
  <c r="V1236" i="1" s="1"/>
  <c r="V1237" i="1" s="1"/>
  <c r="V1238" i="1" s="1"/>
  <c r="V1239" i="1" s="1"/>
  <c r="V1240" i="1" s="1"/>
  <c r="V1241" i="1" s="1"/>
  <c r="V1242" i="1" s="1"/>
  <c r="V1243" i="1" s="1"/>
  <c r="V1244" i="1" s="1"/>
  <c r="V1245" i="1" s="1"/>
  <c r="V1246" i="1" s="1"/>
  <c r="V1247" i="1" s="1"/>
  <c r="V1248" i="1" s="1"/>
  <c r="V1155" i="1"/>
  <c r="V1156" i="1" s="1"/>
  <c r="V1157" i="1" s="1"/>
  <c r="V1158" i="1" s="1"/>
  <c r="V1159" i="1" s="1"/>
  <c r="V1160" i="1" s="1"/>
  <c r="V1161" i="1" s="1"/>
  <c r="V1162" i="1" s="1"/>
  <c r="V1163" i="1" s="1"/>
  <c r="V1164" i="1" s="1"/>
  <c r="V1165" i="1" s="1"/>
  <c r="V1166" i="1" s="1"/>
  <c r="V1167" i="1" s="1"/>
  <c r="V1168" i="1" s="1"/>
  <c r="V1169" i="1" s="1"/>
  <c r="V1170" i="1" s="1"/>
  <c r="V1171" i="1" s="1"/>
  <c r="V1172" i="1" s="1"/>
  <c r="V1173" i="1" s="1"/>
  <c r="V1174" i="1" s="1"/>
  <c r="V1175" i="1" s="1"/>
  <c r="V1176" i="1" s="1"/>
  <c r="V1177" i="1" s="1"/>
  <c r="V1178" i="1" s="1"/>
  <c r="V1179" i="1" s="1"/>
  <c r="V1180" i="1" s="1"/>
  <c r="V1181" i="1" s="1"/>
  <c r="V1182" i="1" s="1"/>
  <c r="V1183" i="1" s="1"/>
  <c r="V1184" i="1" s="1"/>
  <c r="V1185" i="1" s="1"/>
  <c r="V1186" i="1" s="1"/>
  <c r="V1187" i="1" s="1"/>
  <c r="V1188" i="1" s="1"/>
  <c r="V1189" i="1" s="1"/>
  <c r="V1190" i="1" s="1"/>
  <c r="V1191" i="1" s="1"/>
  <c r="V1192" i="1" s="1"/>
  <c r="V1193" i="1" s="1"/>
  <c r="V1194" i="1" s="1"/>
  <c r="V1195" i="1" s="1"/>
  <c r="V1196" i="1" s="1"/>
  <c r="V1197" i="1" s="1"/>
  <c r="V1198" i="1" s="1"/>
  <c r="V1199" i="1" s="1"/>
  <c r="V1200" i="1" s="1"/>
  <c r="V1107" i="1"/>
  <c r="V1108" i="1" s="1"/>
  <c r="V1109" i="1" s="1"/>
  <c r="V1110" i="1" s="1"/>
  <c r="V1111" i="1" s="1"/>
  <c r="V1112" i="1" s="1"/>
  <c r="V1113" i="1" s="1"/>
  <c r="V1114" i="1" s="1"/>
  <c r="V1115" i="1" s="1"/>
  <c r="V1116" i="1" s="1"/>
  <c r="V1117" i="1" s="1"/>
  <c r="V1118" i="1" s="1"/>
  <c r="V1119" i="1" s="1"/>
  <c r="V1120" i="1" s="1"/>
  <c r="V1121" i="1" s="1"/>
  <c r="V1122" i="1" s="1"/>
  <c r="V1123" i="1" s="1"/>
  <c r="V1124" i="1" s="1"/>
  <c r="V1125" i="1" s="1"/>
  <c r="V1126" i="1" s="1"/>
  <c r="V1127" i="1" s="1"/>
  <c r="V1128" i="1" s="1"/>
  <c r="V1129" i="1" s="1"/>
  <c r="V1130" i="1" s="1"/>
  <c r="V1131" i="1" s="1"/>
  <c r="V1132" i="1" s="1"/>
  <c r="V1133" i="1" s="1"/>
  <c r="V1134" i="1" s="1"/>
  <c r="V1135" i="1" s="1"/>
  <c r="V1136" i="1" s="1"/>
  <c r="V1137" i="1" s="1"/>
  <c r="V1138" i="1" s="1"/>
  <c r="V1139" i="1" s="1"/>
  <c r="V1140" i="1" s="1"/>
  <c r="V1141" i="1" s="1"/>
  <c r="V1142" i="1" s="1"/>
  <c r="V1143" i="1" s="1"/>
  <c r="V1144" i="1" s="1"/>
  <c r="V1145" i="1" s="1"/>
  <c r="V1146" i="1" s="1"/>
  <c r="V1147" i="1" s="1"/>
  <c r="V1148" i="1" s="1"/>
  <c r="V1149" i="1" s="1"/>
  <c r="V1150" i="1" s="1"/>
  <c r="V1151" i="1" s="1"/>
  <c r="V1152" i="1" s="1"/>
  <c r="V1059" i="1"/>
  <c r="V1060" i="1" s="1"/>
  <c r="V1061" i="1" s="1"/>
  <c r="V1062" i="1" s="1"/>
  <c r="V1063" i="1" s="1"/>
  <c r="V1064" i="1" s="1"/>
  <c r="V1065" i="1" s="1"/>
  <c r="V1066" i="1" s="1"/>
  <c r="V1067" i="1" s="1"/>
  <c r="V1068" i="1" s="1"/>
  <c r="V1069" i="1" s="1"/>
  <c r="V1070" i="1" s="1"/>
  <c r="V1071" i="1" s="1"/>
  <c r="V1072" i="1" s="1"/>
  <c r="V1073" i="1" s="1"/>
  <c r="V1074" i="1" s="1"/>
  <c r="V1075" i="1" s="1"/>
  <c r="V1076" i="1" s="1"/>
  <c r="V1077" i="1" s="1"/>
  <c r="V1078" i="1" s="1"/>
  <c r="V1079" i="1" s="1"/>
  <c r="V1080" i="1" s="1"/>
  <c r="V1081" i="1" s="1"/>
  <c r="V1082" i="1" s="1"/>
  <c r="V1083" i="1" s="1"/>
  <c r="V1084" i="1" s="1"/>
  <c r="V1085" i="1" s="1"/>
  <c r="V1086" i="1" s="1"/>
  <c r="V1087" i="1" s="1"/>
  <c r="V1088" i="1" s="1"/>
  <c r="V1089" i="1" s="1"/>
  <c r="V1090" i="1" s="1"/>
  <c r="V1091" i="1" s="1"/>
  <c r="V1092" i="1" s="1"/>
  <c r="V1093" i="1" s="1"/>
  <c r="V1094" i="1" s="1"/>
  <c r="V1095" i="1" s="1"/>
  <c r="V1096" i="1" s="1"/>
  <c r="V1097" i="1" s="1"/>
  <c r="V1098" i="1" s="1"/>
  <c r="V1099" i="1" s="1"/>
  <c r="V1100" i="1" s="1"/>
  <c r="V1101" i="1" s="1"/>
  <c r="V1102" i="1" s="1"/>
  <c r="V1103" i="1" s="1"/>
  <c r="V1104" i="1" s="1"/>
  <c r="V1011" i="1"/>
  <c r="V1012" i="1" s="1"/>
  <c r="V1013" i="1" s="1"/>
  <c r="V1014" i="1" s="1"/>
  <c r="V1015" i="1" s="1"/>
  <c r="V1016" i="1" s="1"/>
  <c r="V1017" i="1" s="1"/>
  <c r="V1018" i="1" s="1"/>
  <c r="V1019" i="1" s="1"/>
  <c r="V1020" i="1" s="1"/>
  <c r="V1021" i="1" s="1"/>
  <c r="V1022" i="1" s="1"/>
  <c r="V1023" i="1" s="1"/>
  <c r="V1024" i="1" s="1"/>
  <c r="V1025" i="1" s="1"/>
  <c r="V1026" i="1" s="1"/>
  <c r="V1027" i="1" s="1"/>
  <c r="V1028" i="1" s="1"/>
  <c r="V1029" i="1" s="1"/>
  <c r="V1030" i="1" s="1"/>
  <c r="V1031" i="1" s="1"/>
  <c r="V1032" i="1" s="1"/>
  <c r="V1033" i="1" s="1"/>
  <c r="V1034" i="1" s="1"/>
  <c r="V1035" i="1" s="1"/>
  <c r="V1036" i="1" s="1"/>
  <c r="V1037" i="1" s="1"/>
  <c r="V1038" i="1" s="1"/>
  <c r="V1039" i="1" s="1"/>
  <c r="V1040" i="1" s="1"/>
  <c r="V1041" i="1" s="1"/>
  <c r="V1042" i="1" s="1"/>
  <c r="V1043" i="1" s="1"/>
  <c r="V1044" i="1" s="1"/>
  <c r="V1045" i="1" s="1"/>
  <c r="V1046" i="1" s="1"/>
  <c r="V1047" i="1" s="1"/>
  <c r="V1048" i="1" s="1"/>
  <c r="V1049" i="1" s="1"/>
  <c r="V1050" i="1" s="1"/>
  <c r="V1051" i="1" s="1"/>
  <c r="V1052" i="1" s="1"/>
  <c r="V1053" i="1" s="1"/>
  <c r="V1054" i="1" s="1"/>
  <c r="V1055" i="1" s="1"/>
  <c r="V1056" i="1" s="1"/>
  <c r="V963" i="1"/>
  <c r="V964" i="1" s="1"/>
  <c r="V965" i="1" s="1"/>
  <c r="V966" i="1" s="1"/>
  <c r="V967" i="1" s="1"/>
  <c r="V968" i="1" s="1"/>
  <c r="V969" i="1" s="1"/>
  <c r="V970" i="1" s="1"/>
  <c r="V971" i="1" s="1"/>
  <c r="V972" i="1" s="1"/>
  <c r="V973" i="1" s="1"/>
  <c r="V974" i="1" s="1"/>
  <c r="V975" i="1" s="1"/>
  <c r="V976" i="1" s="1"/>
  <c r="V977" i="1" s="1"/>
  <c r="V978" i="1" s="1"/>
  <c r="V979" i="1" s="1"/>
  <c r="V980" i="1" s="1"/>
  <c r="V981" i="1" s="1"/>
  <c r="V982" i="1" s="1"/>
  <c r="V983" i="1" s="1"/>
  <c r="V984" i="1" s="1"/>
  <c r="V985" i="1" s="1"/>
  <c r="V986" i="1" s="1"/>
  <c r="V987" i="1" s="1"/>
  <c r="V988" i="1" s="1"/>
  <c r="V989" i="1" s="1"/>
  <c r="V990" i="1" s="1"/>
  <c r="V991" i="1" s="1"/>
  <c r="V992" i="1" s="1"/>
  <c r="V993" i="1" s="1"/>
  <c r="V994" i="1" s="1"/>
  <c r="V995" i="1" s="1"/>
  <c r="V996" i="1" s="1"/>
  <c r="V997" i="1" s="1"/>
  <c r="V998" i="1" s="1"/>
  <c r="V999" i="1" s="1"/>
  <c r="V1000" i="1" s="1"/>
  <c r="V1001" i="1" s="1"/>
  <c r="V1002" i="1" s="1"/>
  <c r="V1003" i="1" s="1"/>
  <c r="V1004" i="1" s="1"/>
  <c r="V1005" i="1" s="1"/>
  <c r="V1006" i="1" s="1"/>
  <c r="V1007" i="1" s="1"/>
  <c r="V1008" i="1" s="1"/>
  <c r="V915" i="1"/>
  <c r="V916" i="1" s="1"/>
  <c r="V917" i="1" s="1"/>
  <c r="V918" i="1" s="1"/>
  <c r="V919" i="1" s="1"/>
  <c r="V920" i="1" s="1"/>
  <c r="V921" i="1" s="1"/>
  <c r="V922" i="1" s="1"/>
  <c r="V923" i="1" s="1"/>
  <c r="V924" i="1" s="1"/>
  <c r="V925" i="1" s="1"/>
  <c r="V926" i="1" s="1"/>
  <c r="V927" i="1" s="1"/>
  <c r="V928" i="1" s="1"/>
  <c r="V929" i="1" s="1"/>
  <c r="V930" i="1" s="1"/>
  <c r="V931" i="1" s="1"/>
  <c r="V932" i="1" s="1"/>
  <c r="V933" i="1" s="1"/>
  <c r="V934" i="1" s="1"/>
  <c r="V935" i="1" s="1"/>
  <c r="V936" i="1" s="1"/>
  <c r="V937" i="1" s="1"/>
  <c r="V938" i="1" s="1"/>
  <c r="V939" i="1" s="1"/>
  <c r="V940" i="1" s="1"/>
  <c r="V941" i="1" s="1"/>
  <c r="V942" i="1" s="1"/>
  <c r="V943" i="1" s="1"/>
  <c r="V944" i="1" s="1"/>
  <c r="V945" i="1" s="1"/>
  <c r="V946" i="1" s="1"/>
  <c r="V947" i="1" s="1"/>
  <c r="V948" i="1" s="1"/>
  <c r="V949" i="1" s="1"/>
  <c r="V950" i="1" s="1"/>
  <c r="V951" i="1" s="1"/>
  <c r="V952" i="1" s="1"/>
  <c r="V953" i="1" s="1"/>
  <c r="V954" i="1" s="1"/>
  <c r="V955" i="1" s="1"/>
  <c r="V956" i="1" s="1"/>
  <c r="V957" i="1" s="1"/>
  <c r="V958" i="1" s="1"/>
  <c r="V959" i="1" s="1"/>
  <c r="V960" i="1" s="1"/>
  <c r="V867" i="1"/>
  <c r="V868" i="1" s="1"/>
  <c r="V869" i="1" s="1"/>
  <c r="V870" i="1" s="1"/>
  <c r="V871" i="1" s="1"/>
  <c r="V872" i="1" s="1"/>
  <c r="V873" i="1" s="1"/>
  <c r="V874" i="1" s="1"/>
  <c r="V875" i="1" s="1"/>
  <c r="V876" i="1" s="1"/>
  <c r="V877" i="1" s="1"/>
  <c r="V878" i="1" s="1"/>
  <c r="V879" i="1" s="1"/>
  <c r="V880" i="1" s="1"/>
  <c r="V881" i="1" s="1"/>
  <c r="V882" i="1" s="1"/>
  <c r="V883" i="1" s="1"/>
  <c r="V884" i="1" s="1"/>
  <c r="V885" i="1" s="1"/>
  <c r="V886" i="1" s="1"/>
  <c r="V887" i="1" s="1"/>
  <c r="V888" i="1" s="1"/>
  <c r="V889" i="1" s="1"/>
  <c r="V890" i="1" s="1"/>
  <c r="V891" i="1" s="1"/>
  <c r="V892" i="1" s="1"/>
  <c r="V893" i="1" s="1"/>
  <c r="V894" i="1" s="1"/>
  <c r="V895" i="1" s="1"/>
  <c r="V896" i="1" s="1"/>
  <c r="V897" i="1" s="1"/>
  <c r="V898" i="1" s="1"/>
  <c r="V899" i="1" s="1"/>
  <c r="V900" i="1" s="1"/>
  <c r="V901" i="1" s="1"/>
  <c r="V902" i="1" s="1"/>
  <c r="V903" i="1" s="1"/>
  <c r="V904" i="1" s="1"/>
  <c r="V905" i="1" s="1"/>
  <c r="V906" i="1" s="1"/>
  <c r="V907" i="1" s="1"/>
  <c r="V908" i="1" s="1"/>
  <c r="V909" i="1" s="1"/>
  <c r="V910" i="1" s="1"/>
  <c r="V911" i="1" s="1"/>
  <c r="V912" i="1" s="1"/>
  <c r="V819" i="1"/>
  <c r="V820" i="1" s="1"/>
  <c r="V821" i="1" s="1"/>
  <c r="V822" i="1" s="1"/>
  <c r="V823" i="1" s="1"/>
  <c r="V824" i="1" s="1"/>
  <c r="V825" i="1" s="1"/>
  <c r="V826" i="1" s="1"/>
  <c r="V827" i="1" s="1"/>
  <c r="V828" i="1" s="1"/>
  <c r="V829" i="1" s="1"/>
  <c r="V830" i="1" s="1"/>
  <c r="V831" i="1" s="1"/>
  <c r="V832" i="1" s="1"/>
  <c r="V833" i="1" s="1"/>
  <c r="V834" i="1" s="1"/>
  <c r="V835" i="1" s="1"/>
  <c r="V836" i="1" s="1"/>
  <c r="V837" i="1" s="1"/>
  <c r="V838" i="1" s="1"/>
  <c r="V839" i="1" s="1"/>
  <c r="V840" i="1" s="1"/>
  <c r="V841" i="1" s="1"/>
  <c r="V842" i="1" s="1"/>
  <c r="V843" i="1" s="1"/>
  <c r="V844" i="1" s="1"/>
  <c r="V845" i="1" s="1"/>
  <c r="V846" i="1" s="1"/>
  <c r="V847" i="1" s="1"/>
  <c r="V848" i="1" s="1"/>
  <c r="V849" i="1" s="1"/>
  <c r="V850" i="1" s="1"/>
  <c r="V851" i="1" s="1"/>
  <c r="V852" i="1" s="1"/>
  <c r="V853" i="1" s="1"/>
  <c r="V854" i="1" s="1"/>
  <c r="V855" i="1" s="1"/>
  <c r="V856" i="1" s="1"/>
  <c r="V857" i="1" s="1"/>
  <c r="V858" i="1" s="1"/>
  <c r="V859" i="1" s="1"/>
  <c r="V860" i="1" s="1"/>
  <c r="V861" i="1" s="1"/>
  <c r="V862" i="1" s="1"/>
  <c r="V863" i="1" s="1"/>
  <c r="V864" i="1" s="1"/>
  <c r="V771" i="1"/>
  <c r="V772" i="1" s="1"/>
  <c r="V773" i="1" s="1"/>
  <c r="V774" i="1" s="1"/>
  <c r="V775" i="1" s="1"/>
  <c r="V776" i="1" s="1"/>
  <c r="V777" i="1" s="1"/>
  <c r="V778" i="1" s="1"/>
  <c r="V779" i="1" s="1"/>
  <c r="V780" i="1" s="1"/>
  <c r="V781" i="1" s="1"/>
  <c r="V782" i="1" s="1"/>
  <c r="V783" i="1" s="1"/>
  <c r="V784" i="1" s="1"/>
  <c r="V785" i="1" s="1"/>
  <c r="V786" i="1" s="1"/>
  <c r="V787" i="1" s="1"/>
  <c r="V788" i="1" s="1"/>
  <c r="V789" i="1" s="1"/>
  <c r="V790" i="1" s="1"/>
  <c r="V791" i="1" s="1"/>
  <c r="V792" i="1" s="1"/>
  <c r="V793" i="1" s="1"/>
  <c r="V794" i="1" s="1"/>
  <c r="V795" i="1" s="1"/>
  <c r="V796" i="1" s="1"/>
  <c r="V797" i="1" s="1"/>
  <c r="V798" i="1" s="1"/>
  <c r="V799" i="1" s="1"/>
  <c r="V800" i="1" s="1"/>
  <c r="V801" i="1" s="1"/>
  <c r="V802" i="1" s="1"/>
  <c r="V803" i="1" s="1"/>
  <c r="V804" i="1" s="1"/>
  <c r="V805" i="1" s="1"/>
  <c r="V806" i="1" s="1"/>
  <c r="V807" i="1" s="1"/>
  <c r="V808" i="1" s="1"/>
  <c r="V809" i="1" s="1"/>
  <c r="V810" i="1" s="1"/>
  <c r="V811" i="1" s="1"/>
  <c r="V812" i="1" s="1"/>
  <c r="V813" i="1" s="1"/>
  <c r="V814" i="1" s="1"/>
  <c r="V815" i="1" s="1"/>
  <c r="V816" i="1" s="1"/>
  <c r="V723" i="1"/>
  <c r="V724" i="1" s="1"/>
  <c r="V725" i="1" s="1"/>
  <c r="V726" i="1" s="1"/>
  <c r="V727" i="1" s="1"/>
  <c r="V728" i="1" s="1"/>
  <c r="V729" i="1" s="1"/>
  <c r="V730" i="1" s="1"/>
  <c r="V731" i="1" s="1"/>
  <c r="V732" i="1" s="1"/>
  <c r="V733" i="1" s="1"/>
  <c r="V734" i="1" s="1"/>
  <c r="V735" i="1" s="1"/>
  <c r="V736" i="1" s="1"/>
  <c r="V737" i="1" s="1"/>
  <c r="V738" i="1" s="1"/>
  <c r="V739" i="1" s="1"/>
  <c r="V740" i="1" s="1"/>
  <c r="V741" i="1" s="1"/>
  <c r="V742" i="1" s="1"/>
  <c r="V743" i="1" s="1"/>
  <c r="V744" i="1" s="1"/>
  <c r="V745" i="1" s="1"/>
  <c r="V746" i="1" s="1"/>
  <c r="V747" i="1" s="1"/>
  <c r="V748" i="1" s="1"/>
  <c r="V749" i="1" s="1"/>
  <c r="V750" i="1" s="1"/>
  <c r="V751" i="1" s="1"/>
  <c r="V752" i="1" s="1"/>
  <c r="V753" i="1" s="1"/>
  <c r="V754" i="1" s="1"/>
  <c r="V755" i="1" s="1"/>
  <c r="V756" i="1" s="1"/>
  <c r="V757" i="1" s="1"/>
  <c r="V758" i="1" s="1"/>
  <c r="V759" i="1" s="1"/>
  <c r="V760" i="1" s="1"/>
  <c r="V761" i="1" s="1"/>
  <c r="V762" i="1" s="1"/>
  <c r="V763" i="1" s="1"/>
  <c r="V764" i="1" s="1"/>
  <c r="V765" i="1" s="1"/>
  <c r="V766" i="1" s="1"/>
  <c r="V767" i="1" s="1"/>
  <c r="V768" i="1" s="1"/>
  <c r="V675" i="1"/>
  <c r="V676" i="1" s="1"/>
  <c r="V677" i="1" s="1"/>
  <c r="V678" i="1" s="1"/>
  <c r="V679" i="1" s="1"/>
  <c r="V680" i="1" s="1"/>
  <c r="V681" i="1" s="1"/>
  <c r="V682" i="1" s="1"/>
  <c r="V683" i="1" s="1"/>
  <c r="V684" i="1" s="1"/>
  <c r="V685" i="1" s="1"/>
  <c r="V686" i="1" s="1"/>
  <c r="V687" i="1" s="1"/>
  <c r="V688" i="1" s="1"/>
  <c r="V689" i="1" s="1"/>
  <c r="V690" i="1" s="1"/>
  <c r="V691" i="1" s="1"/>
  <c r="V692" i="1" s="1"/>
  <c r="V693" i="1" s="1"/>
  <c r="V694" i="1" s="1"/>
  <c r="V695" i="1" s="1"/>
  <c r="V696" i="1" s="1"/>
  <c r="V697" i="1" s="1"/>
  <c r="V698" i="1" s="1"/>
  <c r="V699" i="1" s="1"/>
  <c r="V700" i="1" s="1"/>
  <c r="V701" i="1" s="1"/>
  <c r="V702" i="1" s="1"/>
  <c r="V703" i="1" s="1"/>
  <c r="V704" i="1" s="1"/>
  <c r="V705" i="1" s="1"/>
  <c r="V706" i="1" s="1"/>
  <c r="V707" i="1" s="1"/>
  <c r="V708" i="1" s="1"/>
  <c r="V709" i="1" s="1"/>
  <c r="V710" i="1" s="1"/>
  <c r="V711" i="1" s="1"/>
  <c r="V712" i="1" s="1"/>
  <c r="V713" i="1" s="1"/>
  <c r="V714" i="1" s="1"/>
  <c r="V715" i="1" s="1"/>
  <c r="V716" i="1" s="1"/>
  <c r="V717" i="1" s="1"/>
  <c r="V718" i="1" s="1"/>
  <c r="V719" i="1" s="1"/>
  <c r="V720" i="1" s="1"/>
  <c r="V627" i="1"/>
  <c r="V628" i="1" s="1"/>
  <c r="V629" i="1" s="1"/>
  <c r="V630" i="1" s="1"/>
  <c r="V631" i="1" s="1"/>
  <c r="V632" i="1" s="1"/>
  <c r="V633" i="1" s="1"/>
  <c r="V634" i="1" s="1"/>
  <c r="V635" i="1" s="1"/>
  <c r="V636" i="1" s="1"/>
  <c r="V637" i="1" s="1"/>
  <c r="V638" i="1" s="1"/>
  <c r="V639" i="1" s="1"/>
  <c r="V640" i="1" s="1"/>
  <c r="V641" i="1" s="1"/>
  <c r="V642" i="1" s="1"/>
  <c r="V643" i="1" s="1"/>
  <c r="V644" i="1" s="1"/>
  <c r="V645" i="1" s="1"/>
  <c r="V646" i="1" s="1"/>
  <c r="V647" i="1" s="1"/>
  <c r="V648" i="1" s="1"/>
  <c r="V649" i="1" s="1"/>
  <c r="V650" i="1" s="1"/>
  <c r="V651" i="1" s="1"/>
  <c r="V652" i="1" s="1"/>
  <c r="V653" i="1" s="1"/>
  <c r="V654" i="1" s="1"/>
  <c r="V655" i="1" s="1"/>
  <c r="V656" i="1" s="1"/>
  <c r="V657" i="1" s="1"/>
  <c r="V658" i="1" s="1"/>
  <c r="V659" i="1" s="1"/>
  <c r="V660" i="1" s="1"/>
  <c r="V661" i="1" s="1"/>
  <c r="V662" i="1" s="1"/>
  <c r="V663" i="1" s="1"/>
  <c r="V664" i="1" s="1"/>
  <c r="V665" i="1" s="1"/>
  <c r="V666" i="1" s="1"/>
  <c r="V667" i="1" s="1"/>
  <c r="V668" i="1" s="1"/>
  <c r="V669" i="1" s="1"/>
  <c r="V670" i="1" s="1"/>
  <c r="V671" i="1" s="1"/>
  <c r="V672" i="1" s="1"/>
  <c r="V579" i="1"/>
  <c r="V580" i="1" s="1"/>
  <c r="V581" i="1" s="1"/>
  <c r="V582" i="1" s="1"/>
  <c r="V583" i="1" s="1"/>
  <c r="V584" i="1" s="1"/>
  <c r="V585" i="1" s="1"/>
  <c r="V586" i="1" s="1"/>
  <c r="V587" i="1" s="1"/>
  <c r="V588" i="1" s="1"/>
  <c r="V589" i="1" s="1"/>
  <c r="V590" i="1" s="1"/>
  <c r="V591" i="1" s="1"/>
  <c r="V592" i="1" s="1"/>
  <c r="V593" i="1" s="1"/>
  <c r="V594" i="1" s="1"/>
  <c r="V595" i="1" s="1"/>
  <c r="V596" i="1" s="1"/>
  <c r="V597" i="1" s="1"/>
  <c r="V598" i="1" s="1"/>
  <c r="V599" i="1" s="1"/>
  <c r="V600" i="1" s="1"/>
  <c r="V601" i="1" s="1"/>
  <c r="V602" i="1" s="1"/>
  <c r="V603" i="1" s="1"/>
  <c r="V604" i="1" s="1"/>
  <c r="V605" i="1" s="1"/>
  <c r="V606" i="1" s="1"/>
  <c r="V607" i="1" s="1"/>
  <c r="V608" i="1" s="1"/>
  <c r="V609" i="1" s="1"/>
  <c r="V610" i="1" s="1"/>
  <c r="V611" i="1" s="1"/>
  <c r="V612" i="1" s="1"/>
  <c r="V613" i="1" s="1"/>
  <c r="V614" i="1" s="1"/>
  <c r="V615" i="1" s="1"/>
  <c r="V616" i="1" s="1"/>
  <c r="V617" i="1" s="1"/>
  <c r="V618" i="1" s="1"/>
  <c r="V619" i="1" s="1"/>
  <c r="V620" i="1" s="1"/>
  <c r="V621" i="1" s="1"/>
  <c r="V622" i="1" s="1"/>
  <c r="V623" i="1" s="1"/>
  <c r="V624" i="1" s="1"/>
  <c r="V531" i="1"/>
  <c r="V532" i="1" s="1"/>
  <c r="V533" i="1" s="1"/>
  <c r="V534" i="1" s="1"/>
  <c r="V535" i="1" s="1"/>
  <c r="V536" i="1" s="1"/>
  <c r="V537" i="1" s="1"/>
  <c r="V538" i="1" s="1"/>
  <c r="V539" i="1" s="1"/>
  <c r="V540" i="1" s="1"/>
  <c r="V541" i="1" s="1"/>
  <c r="V542" i="1" s="1"/>
  <c r="V543" i="1" s="1"/>
  <c r="V544" i="1" s="1"/>
  <c r="V545" i="1" s="1"/>
  <c r="V546" i="1" s="1"/>
  <c r="V547" i="1" s="1"/>
  <c r="V548" i="1" s="1"/>
  <c r="V549" i="1" s="1"/>
  <c r="V550" i="1" s="1"/>
  <c r="V551" i="1" s="1"/>
  <c r="V552" i="1" s="1"/>
  <c r="V553" i="1" s="1"/>
  <c r="V554" i="1" s="1"/>
  <c r="V555" i="1" s="1"/>
  <c r="V556" i="1" s="1"/>
  <c r="V557" i="1" s="1"/>
  <c r="V558" i="1" s="1"/>
  <c r="V559" i="1" s="1"/>
  <c r="V560" i="1" s="1"/>
  <c r="V561" i="1" s="1"/>
  <c r="V562" i="1" s="1"/>
  <c r="V563" i="1" s="1"/>
  <c r="V564" i="1" s="1"/>
  <c r="V565" i="1" s="1"/>
  <c r="V566" i="1" s="1"/>
  <c r="V567" i="1" s="1"/>
  <c r="V568" i="1" s="1"/>
  <c r="V569" i="1" s="1"/>
  <c r="V570" i="1" s="1"/>
  <c r="V571" i="1" s="1"/>
  <c r="V572" i="1" s="1"/>
  <c r="V573" i="1" s="1"/>
  <c r="V574" i="1" s="1"/>
  <c r="V575" i="1" s="1"/>
  <c r="V576" i="1" s="1"/>
  <c r="V483" i="1"/>
  <c r="V484" i="1" s="1"/>
  <c r="V485" i="1" s="1"/>
  <c r="V486" i="1" s="1"/>
  <c r="V487" i="1" s="1"/>
  <c r="V488" i="1" s="1"/>
  <c r="V489" i="1" s="1"/>
  <c r="V490" i="1" s="1"/>
  <c r="V491" i="1" s="1"/>
  <c r="V492" i="1" s="1"/>
  <c r="V493" i="1" s="1"/>
  <c r="V494" i="1" s="1"/>
  <c r="V495" i="1" s="1"/>
  <c r="V496" i="1" s="1"/>
  <c r="V497" i="1" s="1"/>
  <c r="V498" i="1" s="1"/>
  <c r="V499" i="1" s="1"/>
  <c r="V500" i="1" s="1"/>
  <c r="V501" i="1" s="1"/>
  <c r="V502" i="1" s="1"/>
  <c r="V503" i="1" s="1"/>
  <c r="V504" i="1" s="1"/>
  <c r="V505" i="1" s="1"/>
  <c r="V506" i="1" s="1"/>
  <c r="V507" i="1" s="1"/>
  <c r="V508" i="1" s="1"/>
  <c r="V509" i="1" s="1"/>
  <c r="V510" i="1" s="1"/>
  <c r="V511" i="1" s="1"/>
  <c r="V512" i="1" s="1"/>
  <c r="V513" i="1" s="1"/>
  <c r="V514" i="1" s="1"/>
  <c r="V515" i="1" s="1"/>
  <c r="V516" i="1" s="1"/>
  <c r="V517" i="1" s="1"/>
  <c r="V518" i="1" s="1"/>
  <c r="V519" i="1" s="1"/>
  <c r="V520" i="1" s="1"/>
  <c r="V521" i="1" s="1"/>
  <c r="V522" i="1" s="1"/>
  <c r="V523" i="1" s="1"/>
  <c r="V524" i="1" s="1"/>
  <c r="V525" i="1" s="1"/>
  <c r="V526" i="1" s="1"/>
  <c r="V527" i="1" s="1"/>
  <c r="V528" i="1" s="1"/>
  <c r="V435" i="1"/>
  <c r="V436" i="1" s="1"/>
  <c r="V437" i="1" s="1"/>
  <c r="V438" i="1" s="1"/>
  <c r="V439" i="1" s="1"/>
  <c r="V440" i="1" s="1"/>
  <c r="V441" i="1" s="1"/>
  <c r="V442" i="1" s="1"/>
  <c r="V443" i="1" s="1"/>
  <c r="V444" i="1" s="1"/>
  <c r="V445" i="1" s="1"/>
  <c r="V446" i="1" s="1"/>
  <c r="V447" i="1" s="1"/>
  <c r="V448" i="1" s="1"/>
  <c r="V449" i="1" s="1"/>
  <c r="V450" i="1" s="1"/>
  <c r="V451" i="1" s="1"/>
  <c r="V452" i="1" s="1"/>
  <c r="V453" i="1" s="1"/>
  <c r="V454" i="1" s="1"/>
  <c r="V455" i="1" s="1"/>
  <c r="V456" i="1" s="1"/>
  <c r="V457" i="1" s="1"/>
  <c r="V458" i="1" s="1"/>
  <c r="V459" i="1" s="1"/>
  <c r="V460" i="1" s="1"/>
  <c r="V461" i="1" s="1"/>
  <c r="V462" i="1" s="1"/>
  <c r="V463" i="1" s="1"/>
  <c r="V464" i="1" s="1"/>
  <c r="V465" i="1" s="1"/>
  <c r="V466" i="1" s="1"/>
  <c r="V467" i="1" s="1"/>
  <c r="V468" i="1" s="1"/>
  <c r="V469" i="1" s="1"/>
  <c r="V470" i="1" s="1"/>
  <c r="V471" i="1" s="1"/>
  <c r="V472" i="1" s="1"/>
  <c r="V473" i="1" s="1"/>
  <c r="V474" i="1" s="1"/>
  <c r="V475" i="1" s="1"/>
  <c r="V476" i="1" s="1"/>
  <c r="V477" i="1" s="1"/>
  <c r="V478" i="1" s="1"/>
  <c r="V479" i="1" s="1"/>
  <c r="V480" i="1" s="1"/>
  <c r="V387" i="1"/>
  <c r="V388" i="1" s="1"/>
  <c r="V389" i="1" s="1"/>
  <c r="V390" i="1" s="1"/>
  <c r="V391" i="1" s="1"/>
  <c r="V392" i="1" s="1"/>
  <c r="V393" i="1" s="1"/>
  <c r="V394" i="1" s="1"/>
  <c r="V395" i="1" s="1"/>
  <c r="V396" i="1" s="1"/>
  <c r="V397" i="1" s="1"/>
  <c r="V398" i="1" s="1"/>
  <c r="V399" i="1" s="1"/>
  <c r="V400" i="1" s="1"/>
  <c r="V401" i="1" s="1"/>
  <c r="V402" i="1" s="1"/>
  <c r="V403" i="1" s="1"/>
  <c r="V404" i="1" s="1"/>
  <c r="V405" i="1" s="1"/>
  <c r="V406" i="1" s="1"/>
  <c r="V407" i="1" s="1"/>
  <c r="V408" i="1" s="1"/>
  <c r="V409" i="1" s="1"/>
  <c r="V410" i="1" s="1"/>
  <c r="V411" i="1" s="1"/>
  <c r="V412" i="1" s="1"/>
  <c r="V413" i="1" s="1"/>
  <c r="V414" i="1" s="1"/>
  <c r="V415" i="1" s="1"/>
  <c r="V416" i="1" s="1"/>
  <c r="V417" i="1" s="1"/>
  <c r="V418" i="1" s="1"/>
  <c r="V419" i="1" s="1"/>
  <c r="V420" i="1" s="1"/>
  <c r="V421" i="1" s="1"/>
  <c r="V422" i="1" s="1"/>
  <c r="V423" i="1" s="1"/>
  <c r="V424" i="1" s="1"/>
  <c r="V425" i="1" s="1"/>
  <c r="V426" i="1" s="1"/>
  <c r="V427" i="1" s="1"/>
  <c r="V428" i="1" s="1"/>
  <c r="V429" i="1" s="1"/>
  <c r="V430" i="1" s="1"/>
  <c r="V431" i="1" s="1"/>
  <c r="V432" i="1" s="1"/>
  <c r="V339" i="1"/>
  <c r="V340" i="1" s="1"/>
  <c r="V341" i="1" s="1"/>
  <c r="V342" i="1" s="1"/>
  <c r="V343" i="1" s="1"/>
  <c r="V344" i="1" s="1"/>
  <c r="V345" i="1" s="1"/>
  <c r="V346" i="1" s="1"/>
  <c r="V347" i="1" s="1"/>
  <c r="V348" i="1" s="1"/>
  <c r="V349" i="1" s="1"/>
  <c r="V350" i="1" s="1"/>
  <c r="V351" i="1" s="1"/>
  <c r="V352" i="1" s="1"/>
  <c r="V353" i="1" s="1"/>
  <c r="V354" i="1" s="1"/>
  <c r="V355" i="1" s="1"/>
  <c r="V356" i="1" s="1"/>
  <c r="V357" i="1" s="1"/>
  <c r="V358" i="1" s="1"/>
  <c r="V359" i="1" s="1"/>
  <c r="V360" i="1" s="1"/>
  <c r="V361" i="1" s="1"/>
  <c r="V362" i="1" s="1"/>
  <c r="V363" i="1" s="1"/>
  <c r="V364" i="1" s="1"/>
  <c r="V365" i="1" s="1"/>
  <c r="V366" i="1" s="1"/>
  <c r="V367" i="1" s="1"/>
  <c r="V368" i="1" s="1"/>
  <c r="V369" i="1" s="1"/>
  <c r="V370" i="1" s="1"/>
  <c r="V371" i="1" s="1"/>
  <c r="V372" i="1" s="1"/>
  <c r="V373" i="1" s="1"/>
  <c r="V374" i="1" s="1"/>
  <c r="V375" i="1" s="1"/>
  <c r="V376" i="1" s="1"/>
  <c r="V377" i="1" s="1"/>
  <c r="V378" i="1" s="1"/>
  <c r="V379" i="1" s="1"/>
  <c r="V380" i="1" s="1"/>
  <c r="V381" i="1" s="1"/>
  <c r="V382" i="1" s="1"/>
  <c r="V383" i="1" s="1"/>
  <c r="V384" i="1" s="1"/>
  <c r="V291" i="1"/>
  <c r="V292" i="1" s="1"/>
  <c r="V293" i="1" s="1"/>
  <c r="V294" i="1" s="1"/>
  <c r="V295" i="1" s="1"/>
  <c r="V296" i="1" s="1"/>
  <c r="V297" i="1" s="1"/>
  <c r="V298" i="1" s="1"/>
  <c r="V299" i="1" s="1"/>
  <c r="V300" i="1" s="1"/>
  <c r="V301" i="1" s="1"/>
  <c r="V302" i="1" s="1"/>
  <c r="V303" i="1" s="1"/>
  <c r="V304" i="1" s="1"/>
  <c r="V305" i="1" s="1"/>
  <c r="V306" i="1" s="1"/>
  <c r="V307" i="1" s="1"/>
  <c r="V308" i="1" s="1"/>
  <c r="V309" i="1" s="1"/>
  <c r="V310" i="1" s="1"/>
  <c r="V311" i="1" s="1"/>
  <c r="V312" i="1" s="1"/>
  <c r="V313" i="1" s="1"/>
  <c r="V314" i="1" s="1"/>
  <c r="V315" i="1" s="1"/>
  <c r="V316" i="1" s="1"/>
  <c r="V317" i="1" s="1"/>
  <c r="V318" i="1" s="1"/>
  <c r="V319" i="1" s="1"/>
  <c r="V320" i="1" s="1"/>
  <c r="V321" i="1" s="1"/>
  <c r="V322" i="1" s="1"/>
  <c r="V323" i="1" s="1"/>
  <c r="V324" i="1" s="1"/>
  <c r="V325" i="1" s="1"/>
  <c r="V326" i="1" s="1"/>
  <c r="V327" i="1" s="1"/>
  <c r="V328" i="1" s="1"/>
  <c r="V329" i="1" s="1"/>
  <c r="V330" i="1" s="1"/>
  <c r="V331" i="1" s="1"/>
  <c r="V332" i="1" s="1"/>
  <c r="V333" i="1" s="1"/>
  <c r="V334" i="1" s="1"/>
  <c r="V335" i="1" s="1"/>
  <c r="V336" i="1" s="1"/>
  <c r="V243" i="1"/>
  <c r="V244" i="1" s="1"/>
  <c r="V245" i="1" s="1"/>
  <c r="V246" i="1" s="1"/>
  <c r="V247" i="1" s="1"/>
  <c r="V248" i="1" s="1"/>
  <c r="V249" i="1" s="1"/>
  <c r="V250" i="1" s="1"/>
  <c r="V251" i="1" s="1"/>
  <c r="V252" i="1" s="1"/>
  <c r="V253" i="1" s="1"/>
  <c r="V254" i="1" s="1"/>
  <c r="V255" i="1" s="1"/>
  <c r="V256" i="1" s="1"/>
  <c r="V257" i="1" s="1"/>
  <c r="V258" i="1" s="1"/>
  <c r="V259" i="1" s="1"/>
  <c r="V260" i="1" s="1"/>
  <c r="V261" i="1" s="1"/>
  <c r="V262" i="1" s="1"/>
  <c r="V263" i="1" s="1"/>
  <c r="V264" i="1" s="1"/>
  <c r="V265" i="1" s="1"/>
  <c r="V266" i="1" s="1"/>
  <c r="V267" i="1" s="1"/>
  <c r="V268" i="1" s="1"/>
  <c r="V269" i="1" s="1"/>
  <c r="V270" i="1" s="1"/>
  <c r="V271" i="1" s="1"/>
  <c r="V272" i="1" s="1"/>
  <c r="V273" i="1" s="1"/>
  <c r="V274" i="1" s="1"/>
  <c r="V275" i="1" s="1"/>
  <c r="V276" i="1" s="1"/>
  <c r="V277" i="1" s="1"/>
  <c r="V278" i="1" s="1"/>
  <c r="V279" i="1" s="1"/>
  <c r="V280" i="1" s="1"/>
  <c r="V281" i="1" s="1"/>
  <c r="V282" i="1" s="1"/>
  <c r="V283" i="1" s="1"/>
  <c r="V284" i="1" s="1"/>
  <c r="V285" i="1" s="1"/>
  <c r="V286" i="1" s="1"/>
  <c r="V287" i="1" s="1"/>
  <c r="V288" i="1" s="1"/>
  <c r="V195" i="1"/>
  <c r="V196" i="1" s="1"/>
  <c r="V197" i="1" s="1"/>
  <c r="V198" i="1" s="1"/>
  <c r="V199" i="1" s="1"/>
  <c r="V200" i="1" s="1"/>
  <c r="V201" i="1" s="1"/>
  <c r="V202" i="1" s="1"/>
  <c r="V203" i="1" s="1"/>
  <c r="V204" i="1" s="1"/>
  <c r="V205" i="1" s="1"/>
  <c r="V206" i="1" s="1"/>
  <c r="V207" i="1" s="1"/>
  <c r="V208" i="1" s="1"/>
  <c r="V209" i="1" s="1"/>
  <c r="V210" i="1" s="1"/>
  <c r="V211" i="1" s="1"/>
  <c r="V212" i="1" s="1"/>
  <c r="V213" i="1" s="1"/>
  <c r="V214" i="1" s="1"/>
  <c r="V215" i="1" s="1"/>
  <c r="V216" i="1" s="1"/>
  <c r="V217" i="1" s="1"/>
  <c r="V218" i="1" s="1"/>
  <c r="V219" i="1" s="1"/>
  <c r="V220" i="1" s="1"/>
  <c r="V221" i="1" s="1"/>
  <c r="V222" i="1" s="1"/>
  <c r="V223" i="1" s="1"/>
  <c r="V224" i="1" s="1"/>
  <c r="V225" i="1" s="1"/>
  <c r="V226" i="1" s="1"/>
  <c r="V227" i="1" s="1"/>
  <c r="V228" i="1" s="1"/>
  <c r="V229" i="1" s="1"/>
  <c r="V230" i="1" s="1"/>
  <c r="V231" i="1" s="1"/>
  <c r="V232" i="1" s="1"/>
  <c r="V233" i="1" s="1"/>
  <c r="V234" i="1" s="1"/>
  <c r="V235" i="1" s="1"/>
  <c r="V236" i="1" s="1"/>
  <c r="V237" i="1" s="1"/>
  <c r="V238" i="1" s="1"/>
  <c r="V239" i="1" s="1"/>
  <c r="V240" i="1" s="1"/>
  <c r="V147" i="1"/>
  <c r="V148" i="1" s="1"/>
  <c r="V149" i="1" s="1"/>
  <c r="V150" i="1" s="1"/>
  <c r="V151" i="1" s="1"/>
  <c r="V152" i="1" s="1"/>
  <c r="V153" i="1" s="1"/>
  <c r="V154" i="1" s="1"/>
  <c r="V155" i="1" s="1"/>
  <c r="V156" i="1" s="1"/>
  <c r="V157" i="1" s="1"/>
  <c r="V158" i="1" s="1"/>
  <c r="V159" i="1" s="1"/>
  <c r="V160" i="1" s="1"/>
  <c r="V161" i="1" s="1"/>
  <c r="V162" i="1" s="1"/>
  <c r="V163" i="1" s="1"/>
  <c r="V164" i="1" s="1"/>
  <c r="V165" i="1" s="1"/>
  <c r="V166" i="1" s="1"/>
  <c r="V167" i="1" s="1"/>
  <c r="V168" i="1" s="1"/>
  <c r="V169" i="1" s="1"/>
  <c r="V170" i="1" s="1"/>
  <c r="V171" i="1" s="1"/>
  <c r="V172" i="1" s="1"/>
  <c r="V173" i="1" s="1"/>
  <c r="V174" i="1" s="1"/>
  <c r="V175" i="1" s="1"/>
  <c r="V176" i="1" s="1"/>
  <c r="V177" i="1" s="1"/>
  <c r="V178" i="1" s="1"/>
  <c r="V179" i="1" s="1"/>
  <c r="V180" i="1" s="1"/>
  <c r="V181" i="1" s="1"/>
  <c r="V182" i="1" s="1"/>
  <c r="V183" i="1" s="1"/>
  <c r="V184" i="1" s="1"/>
  <c r="V185" i="1" s="1"/>
  <c r="V186" i="1" s="1"/>
  <c r="V187" i="1" s="1"/>
  <c r="V188" i="1" s="1"/>
  <c r="V189" i="1" s="1"/>
  <c r="V190" i="1" s="1"/>
  <c r="V191" i="1" s="1"/>
  <c r="V192" i="1" s="1"/>
  <c r="V99" i="1"/>
  <c r="V100" i="1" s="1"/>
  <c r="V101" i="1" s="1"/>
  <c r="V102" i="1" s="1"/>
  <c r="V103" i="1" s="1"/>
  <c r="V104" i="1" s="1"/>
  <c r="V105" i="1" s="1"/>
  <c r="V106" i="1" s="1"/>
  <c r="V107" i="1" s="1"/>
  <c r="V108" i="1" s="1"/>
  <c r="V109" i="1" s="1"/>
  <c r="V110" i="1" s="1"/>
  <c r="V111" i="1" s="1"/>
  <c r="V112" i="1" s="1"/>
  <c r="V113" i="1" s="1"/>
  <c r="V114" i="1" s="1"/>
  <c r="V115" i="1" s="1"/>
  <c r="V116" i="1" s="1"/>
  <c r="V117" i="1" s="1"/>
  <c r="V118" i="1" s="1"/>
  <c r="V119" i="1" s="1"/>
  <c r="V120" i="1" s="1"/>
  <c r="V121" i="1" s="1"/>
  <c r="V122" i="1" s="1"/>
  <c r="V123" i="1" s="1"/>
  <c r="V124" i="1" s="1"/>
  <c r="V125" i="1" s="1"/>
  <c r="V126" i="1" s="1"/>
  <c r="V127" i="1" s="1"/>
  <c r="V128" i="1" s="1"/>
  <c r="V129" i="1" s="1"/>
  <c r="V130" i="1" s="1"/>
  <c r="V131" i="1" s="1"/>
  <c r="V132" i="1" s="1"/>
  <c r="V133" i="1" s="1"/>
  <c r="V134" i="1" s="1"/>
  <c r="V135" i="1" s="1"/>
  <c r="V136" i="1" s="1"/>
  <c r="V137" i="1" s="1"/>
  <c r="V138" i="1" s="1"/>
  <c r="V139" i="1" s="1"/>
  <c r="V140" i="1" s="1"/>
  <c r="V141" i="1" s="1"/>
  <c r="V142" i="1" s="1"/>
  <c r="V143" i="1" s="1"/>
  <c r="V144" i="1" s="1"/>
  <c r="J1913" i="1"/>
  <c r="J1912" i="1"/>
  <c r="K1911" i="1" a="1"/>
  <c r="P1913" i="1" s="1"/>
  <c r="J1911" i="1"/>
  <c r="J1909" i="1"/>
  <c r="J1908" i="1"/>
  <c r="K1907" i="1" a="1"/>
  <c r="J1907" i="1"/>
  <c r="J1905" i="1"/>
  <c r="J1904" i="1"/>
  <c r="K1903" i="1" a="1"/>
  <c r="Q1903" i="1" s="1"/>
  <c r="J1903" i="1"/>
  <c r="J1901" i="1"/>
  <c r="J1900" i="1"/>
  <c r="K1899" i="1" a="1"/>
  <c r="K1900" i="1" s="1"/>
  <c r="J1899" i="1"/>
  <c r="J1897" i="1"/>
  <c r="J1896" i="1"/>
  <c r="K1895" i="1" a="1"/>
  <c r="J1895" i="1"/>
  <c r="J1893" i="1"/>
  <c r="J1892" i="1"/>
  <c r="K1891" i="1" a="1"/>
  <c r="J1891" i="1"/>
  <c r="J1889" i="1"/>
  <c r="J1888" i="1"/>
  <c r="K1887" i="1" a="1"/>
  <c r="M1888" i="1" s="1"/>
  <c r="J1887" i="1"/>
  <c r="J1885" i="1"/>
  <c r="J1884" i="1"/>
  <c r="K1883" i="1" a="1"/>
  <c r="J1883" i="1"/>
  <c r="J1878" i="1"/>
  <c r="J1961" i="1"/>
  <c r="J1960" i="1"/>
  <c r="K1959" i="1" a="1"/>
  <c r="N1960" i="1" s="1"/>
  <c r="J1959" i="1"/>
  <c r="J1957" i="1"/>
  <c r="J1956" i="1"/>
  <c r="K1955" i="1" a="1"/>
  <c r="J1955" i="1"/>
  <c r="J1953" i="1"/>
  <c r="J1952" i="1"/>
  <c r="K1951" i="1" a="1"/>
  <c r="J1951" i="1"/>
  <c r="J1949" i="1"/>
  <c r="J1948" i="1"/>
  <c r="K1947" i="1" a="1"/>
  <c r="K1948" i="1" s="1"/>
  <c r="J1947" i="1"/>
  <c r="J1945" i="1"/>
  <c r="J1944" i="1"/>
  <c r="K1943" i="1" a="1"/>
  <c r="O1944" i="1" s="1"/>
  <c r="J1943" i="1"/>
  <c r="J1941" i="1"/>
  <c r="J1940" i="1"/>
  <c r="K1939" i="1" a="1"/>
  <c r="L1940" i="1" s="1"/>
  <c r="J1939" i="1"/>
  <c r="J1937" i="1"/>
  <c r="J1936" i="1"/>
  <c r="K1935" i="1" a="1"/>
  <c r="J1935" i="1"/>
  <c r="J1933" i="1"/>
  <c r="J1932" i="1"/>
  <c r="K1931" i="1" a="1"/>
  <c r="L1932" i="1" s="1"/>
  <c r="J1931" i="1"/>
  <c r="J1926" i="1"/>
  <c r="J2009" i="1"/>
  <c r="J2008" i="1"/>
  <c r="K2007" i="1" a="1"/>
  <c r="N2008" i="1" s="1"/>
  <c r="J2007" i="1"/>
  <c r="J2005" i="1"/>
  <c r="J2004" i="1"/>
  <c r="K2003" i="1" a="1"/>
  <c r="R2005" i="1" s="1"/>
  <c r="J2003" i="1"/>
  <c r="J2001" i="1"/>
  <c r="J2000" i="1"/>
  <c r="K1999" i="1" a="1"/>
  <c r="N2000" i="1" s="1"/>
  <c r="J1999" i="1"/>
  <c r="J1997" i="1"/>
  <c r="J1996" i="1"/>
  <c r="K1995" i="1" a="1"/>
  <c r="K1996" i="1" s="1"/>
  <c r="J1995" i="1"/>
  <c r="J1993" i="1"/>
  <c r="J1992" i="1"/>
  <c r="K1991" i="1" a="1"/>
  <c r="J1991" i="1"/>
  <c r="J1989" i="1"/>
  <c r="J1988" i="1"/>
  <c r="K1987" i="1" a="1"/>
  <c r="N1989" i="1" s="1"/>
  <c r="J1987" i="1"/>
  <c r="J1985" i="1"/>
  <c r="J1984" i="1"/>
  <c r="K1983" i="1" a="1"/>
  <c r="M1985" i="1" s="1"/>
  <c r="J1983" i="1"/>
  <c r="J1981" i="1"/>
  <c r="J1980" i="1"/>
  <c r="K1979" i="1" a="1"/>
  <c r="L1980" i="1" s="1"/>
  <c r="J1979" i="1"/>
  <c r="J1974" i="1"/>
  <c r="J2057" i="1"/>
  <c r="J2056" i="1"/>
  <c r="K2055" i="1" a="1"/>
  <c r="P2057" i="1" s="1"/>
  <c r="J2055" i="1"/>
  <c r="J2053" i="1"/>
  <c r="J2052" i="1"/>
  <c r="K2051" i="1" a="1"/>
  <c r="R2051" i="1" s="1"/>
  <c r="J2051" i="1"/>
  <c r="J2049" i="1"/>
  <c r="J2048" i="1"/>
  <c r="K2047" i="1" a="1"/>
  <c r="Q2049" i="1" s="1"/>
  <c r="J2047" i="1"/>
  <c r="J2045" i="1"/>
  <c r="J2044" i="1"/>
  <c r="K2043" i="1" a="1"/>
  <c r="O2045" i="1" s="1"/>
  <c r="J2043" i="1"/>
  <c r="J2041" i="1"/>
  <c r="J2040" i="1"/>
  <c r="K2039" i="1" a="1"/>
  <c r="L2041" i="1" s="1"/>
  <c r="J2039" i="1"/>
  <c r="J2037" i="1"/>
  <c r="J2036" i="1"/>
  <c r="K2035" i="1" a="1"/>
  <c r="K2036" i="1" s="1"/>
  <c r="J2035" i="1"/>
  <c r="J2033" i="1"/>
  <c r="J2032" i="1"/>
  <c r="K2031" i="1" a="1"/>
  <c r="J2031" i="1"/>
  <c r="J2029" i="1"/>
  <c r="J2028" i="1"/>
  <c r="K2027" i="1" a="1"/>
  <c r="L2029" i="1" s="1"/>
  <c r="J2027" i="1"/>
  <c r="J2022" i="1"/>
  <c r="J2025" i="1" s="1"/>
  <c r="J3209" i="1"/>
  <c r="J3208" i="1"/>
  <c r="K3207" i="1" a="1"/>
  <c r="N3208" i="1" s="1"/>
  <c r="J3207" i="1"/>
  <c r="J3205" i="1"/>
  <c r="J3204" i="1"/>
  <c r="K3203" i="1" a="1"/>
  <c r="J3203" i="1"/>
  <c r="J3201" i="1"/>
  <c r="J3200" i="1"/>
  <c r="K3199" i="1" a="1"/>
  <c r="Q3199" i="1" s="1"/>
  <c r="J3199" i="1"/>
  <c r="J3197" i="1"/>
  <c r="J3196" i="1"/>
  <c r="K3195" i="1" a="1"/>
  <c r="N3197" i="1" s="1"/>
  <c r="J3195" i="1"/>
  <c r="J3193" i="1"/>
  <c r="J3192" i="1"/>
  <c r="K3191" i="1" a="1"/>
  <c r="L3193" i="1" s="1"/>
  <c r="J3191" i="1"/>
  <c r="J3189" i="1"/>
  <c r="J3188" i="1"/>
  <c r="K3187" i="1" a="1"/>
  <c r="N3189" i="1" s="1"/>
  <c r="J3187" i="1"/>
  <c r="J3185" i="1"/>
  <c r="J3184" i="1"/>
  <c r="K3183" i="1" a="1"/>
  <c r="M3185" i="1" s="1"/>
  <c r="J3183" i="1"/>
  <c r="J3181" i="1"/>
  <c r="J3180" i="1"/>
  <c r="K3179" i="1" a="1"/>
  <c r="L3181" i="1" s="1"/>
  <c r="J3179" i="1"/>
  <c r="J3174" i="1"/>
  <c r="J3175" i="1" s="1"/>
  <c r="J3161" i="1"/>
  <c r="J3160" i="1"/>
  <c r="K3159" i="1" a="1"/>
  <c r="M3160" i="1" s="1"/>
  <c r="J3159" i="1"/>
  <c r="J3157" i="1"/>
  <c r="J3156" i="1"/>
  <c r="K3155" i="1" a="1"/>
  <c r="J3155" i="1"/>
  <c r="J3153" i="1"/>
  <c r="J3152" i="1"/>
  <c r="K3151" i="1" a="1"/>
  <c r="J3151" i="1"/>
  <c r="J3149" i="1"/>
  <c r="J3148" i="1"/>
  <c r="B3148" i="1"/>
  <c r="K3147" i="1" a="1"/>
  <c r="O3147" i="1" s="1"/>
  <c r="J3147" i="1"/>
  <c r="J3145" i="1"/>
  <c r="J3144" i="1"/>
  <c r="K3143" i="1" a="1"/>
  <c r="K3145" i="1" s="1"/>
  <c r="J3143" i="1"/>
  <c r="J3141" i="1"/>
  <c r="J3140" i="1"/>
  <c r="K3139" i="1" a="1"/>
  <c r="J3139" i="1"/>
  <c r="J3137" i="1"/>
  <c r="H3137" i="1"/>
  <c r="G3137" i="1"/>
  <c r="D3137" i="1"/>
  <c r="C3137" i="1"/>
  <c r="B3137" i="1"/>
  <c r="J3136" i="1"/>
  <c r="K3135" i="1" a="1"/>
  <c r="L3137" i="1" s="1"/>
  <c r="J3135" i="1"/>
  <c r="E3134" i="1"/>
  <c r="J3133" i="1"/>
  <c r="J3132" i="1"/>
  <c r="K3131" i="1" a="1"/>
  <c r="K3132" i="1" s="1"/>
  <c r="J3131" i="1"/>
  <c r="G3131" i="1"/>
  <c r="F3131" i="1"/>
  <c r="D3131" i="1"/>
  <c r="J3126" i="1"/>
  <c r="J3113" i="1"/>
  <c r="J3112" i="1"/>
  <c r="K3111" i="1" a="1"/>
  <c r="P3113" i="1" s="1"/>
  <c r="J3111" i="1"/>
  <c r="J3109" i="1"/>
  <c r="J3108" i="1"/>
  <c r="K3107" i="1" a="1"/>
  <c r="J3107" i="1"/>
  <c r="J3105" i="1"/>
  <c r="J3104" i="1"/>
  <c r="K3103" i="1" a="1"/>
  <c r="N3105" i="1" s="1"/>
  <c r="J3103" i="1"/>
  <c r="J3101" i="1"/>
  <c r="J3100" i="1"/>
  <c r="B3100" i="1"/>
  <c r="K3099" i="1" a="1"/>
  <c r="J3099" i="1"/>
  <c r="J3097" i="1"/>
  <c r="J3096" i="1"/>
  <c r="K3095" i="1" a="1"/>
  <c r="O3095" i="1" s="1"/>
  <c r="J3095" i="1"/>
  <c r="J3093" i="1"/>
  <c r="J3092" i="1"/>
  <c r="K3091" i="1" a="1"/>
  <c r="L3091" i="1" s="1"/>
  <c r="J3091" i="1"/>
  <c r="J3089" i="1"/>
  <c r="H3089" i="1"/>
  <c r="G3089" i="1"/>
  <c r="D3089" i="1"/>
  <c r="C3089" i="1"/>
  <c r="B3089" i="1"/>
  <c r="J3088" i="1"/>
  <c r="K3087" i="1" a="1"/>
  <c r="J3087" i="1"/>
  <c r="E3086" i="1"/>
  <c r="J3085" i="1"/>
  <c r="J3084" i="1"/>
  <c r="K3083" i="1" a="1"/>
  <c r="J3083" i="1"/>
  <c r="J3078" i="1"/>
  <c r="O3081" i="1" s="1"/>
  <c r="J3065" i="1"/>
  <c r="J3064" i="1"/>
  <c r="K3063" i="1" a="1"/>
  <c r="R3064" i="1" s="1"/>
  <c r="J3063" i="1"/>
  <c r="J3061" i="1"/>
  <c r="J3060" i="1"/>
  <c r="K3059" i="1" a="1"/>
  <c r="N3059" i="1" s="1"/>
  <c r="J3059" i="1"/>
  <c r="J3057" i="1"/>
  <c r="J3056" i="1"/>
  <c r="K3055" i="1" a="1"/>
  <c r="N3057" i="1" s="1"/>
  <c r="J3055" i="1"/>
  <c r="J3053" i="1"/>
  <c r="J3052" i="1"/>
  <c r="B3052" i="1"/>
  <c r="K3051" i="1" a="1"/>
  <c r="J3051" i="1"/>
  <c r="J3049" i="1"/>
  <c r="J3048" i="1"/>
  <c r="K3047" i="1" a="1"/>
  <c r="L3049" i="1" s="1"/>
  <c r="J3047" i="1"/>
  <c r="J3045" i="1"/>
  <c r="J3044" i="1"/>
  <c r="K3043" i="1" a="1"/>
  <c r="J3043" i="1"/>
  <c r="J3041" i="1"/>
  <c r="J3040" i="1"/>
  <c r="K3039" i="1" a="1"/>
  <c r="J3039" i="1"/>
  <c r="J3037" i="1"/>
  <c r="J3036" i="1"/>
  <c r="K3035" i="1" a="1"/>
  <c r="L3036" i="1" s="1"/>
  <c r="J3035" i="1"/>
  <c r="J3030" i="1"/>
  <c r="J3017" i="1"/>
  <c r="J3016" i="1"/>
  <c r="K3015" i="1" a="1"/>
  <c r="M3016" i="1" s="1"/>
  <c r="J3015" i="1"/>
  <c r="J3013" i="1"/>
  <c r="J3012" i="1"/>
  <c r="K3011" i="1" a="1"/>
  <c r="Q3012" i="1" s="1"/>
  <c r="J3011" i="1"/>
  <c r="J3009" i="1"/>
  <c r="J3008" i="1"/>
  <c r="K3007" i="1" a="1"/>
  <c r="Q3009" i="1" s="1"/>
  <c r="J3007" i="1"/>
  <c r="J3005" i="1"/>
  <c r="J3004" i="1"/>
  <c r="B3004" i="1"/>
  <c r="K3003" i="1" a="1"/>
  <c r="J3003" i="1"/>
  <c r="J3001" i="1"/>
  <c r="J3000" i="1"/>
  <c r="K2999" i="1" a="1"/>
  <c r="L3001" i="1" s="1"/>
  <c r="J2999" i="1"/>
  <c r="J2997" i="1"/>
  <c r="J2996" i="1"/>
  <c r="K2995" i="1" a="1"/>
  <c r="L2997" i="1" s="1"/>
  <c r="J2995" i="1"/>
  <c r="J2993" i="1"/>
  <c r="H2993" i="1"/>
  <c r="G2993" i="1"/>
  <c r="D2993" i="1"/>
  <c r="C2993" i="1"/>
  <c r="B2993" i="1"/>
  <c r="J2992" i="1"/>
  <c r="K2991" i="1" a="1"/>
  <c r="K2992" i="1" s="1"/>
  <c r="J2991" i="1"/>
  <c r="E2990" i="1"/>
  <c r="J2989" i="1"/>
  <c r="J2988" i="1"/>
  <c r="K2987" i="1" a="1"/>
  <c r="J2987" i="1"/>
  <c r="G2987" i="1"/>
  <c r="F2987" i="1"/>
  <c r="D2987" i="1"/>
  <c r="J2982" i="1"/>
  <c r="J2969" i="1"/>
  <c r="J2968" i="1"/>
  <c r="K2967" i="1" a="1"/>
  <c r="N2968" i="1" s="1"/>
  <c r="J2967" i="1"/>
  <c r="J2965" i="1"/>
  <c r="J2964" i="1"/>
  <c r="K2963" i="1" a="1"/>
  <c r="J2963" i="1"/>
  <c r="J2961" i="1"/>
  <c r="J2960" i="1"/>
  <c r="K2959" i="1" a="1"/>
  <c r="K2961" i="1" s="1"/>
  <c r="J2959" i="1"/>
  <c r="J2957" i="1"/>
  <c r="J2956" i="1"/>
  <c r="B2956" i="1"/>
  <c r="K2955" i="1" a="1"/>
  <c r="N2956" i="1" s="1"/>
  <c r="J2955" i="1"/>
  <c r="J2953" i="1"/>
  <c r="J2952" i="1"/>
  <c r="K2951" i="1" a="1"/>
  <c r="J2951" i="1"/>
  <c r="J2949" i="1"/>
  <c r="J2948" i="1"/>
  <c r="K2947" i="1" a="1"/>
  <c r="J2947" i="1"/>
  <c r="J2945" i="1"/>
  <c r="H2945" i="1"/>
  <c r="G2945" i="1"/>
  <c r="D2945" i="1"/>
  <c r="C2945" i="1"/>
  <c r="B2945" i="1"/>
  <c r="J2944" i="1"/>
  <c r="K2943" i="1" a="1"/>
  <c r="J2943" i="1"/>
  <c r="E2942" i="1"/>
  <c r="J2941" i="1"/>
  <c r="J2940" i="1"/>
  <c r="K2939" i="1" a="1"/>
  <c r="K2941" i="1" s="1"/>
  <c r="J2939" i="1"/>
  <c r="G2939" i="1"/>
  <c r="F2939" i="1"/>
  <c r="D2939" i="1"/>
  <c r="J2934" i="1"/>
  <c r="O2937" i="1" s="1"/>
  <c r="J2921" i="1"/>
  <c r="J2920" i="1"/>
  <c r="K2919" i="1" a="1"/>
  <c r="J2919" i="1"/>
  <c r="J2917" i="1"/>
  <c r="J2916" i="1"/>
  <c r="K2915" i="1" a="1"/>
  <c r="O2917" i="1" s="1"/>
  <c r="J2915" i="1"/>
  <c r="J2913" i="1"/>
  <c r="J2912" i="1"/>
  <c r="K2911" i="1" a="1"/>
  <c r="J2911" i="1"/>
  <c r="J2909" i="1"/>
  <c r="J2908" i="1"/>
  <c r="B2908" i="1"/>
  <c r="K2907" i="1" a="1"/>
  <c r="J2907" i="1"/>
  <c r="J2905" i="1"/>
  <c r="J2904" i="1"/>
  <c r="K2903" i="1" a="1"/>
  <c r="N2905" i="1" s="1"/>
  <c r="J2903" i="1"/>
  <c r="J2901" i="1"/>
  <c r="J2900" i="1"/>
  <c r="K2899" i="1" a="1"/>
  <c r="J2899" i="1"/>
  <c r="J2897" i="1"/>
  <c r="H2897" i="1"/>
  <c r="G2897" i="1"/>
  <c r="D2897" i="1"/>
  <c r="C2897" i="1"/>
  <c r="B2897" i="1"/>
  <c r="J2896" i="1"/>
  <c r="K2895" i="1" a="1"/>
  <c r="J2895" i="1"/>
  <c r="E2894" i="1"/>
  <c r="J2893" i="1"/>
  <c r="J2892" i="1"/>
  <c r="K2891" i="1" a="1"/>
  <c r="J2891" i="1"/>
  <c r="G2891" i="1"/>
  <c r="F2891" i="1"/>
  <c r="D2891" i="1"/>
  <c r="J2886" i="1"/>
  <c r="O2889" i="1" s="1"/>
  <c r="J2873" i="1"/>
  <c r="J2872" i="1"/>
  <c r="K2871" i="1" a="1"/>
  <c r="Q2873" i="1" s="1"/>
  <c r="J2871" i="1"/>
  <c r="J2869" i="1"/>
  <c r="J2868" i="1"/>
  <c r="K2867" i="1" a="1"/>
  <c r="J2867" i="1"/>
  <c r="J2865" i="1"/>
  <c r="J2864" i="1"/>
  <c r="K2863" i="1" a="1"/>
  <c r="J2863" i="1"/>
  <c r="J2861" i="1"/>
  <c r="J2860" i="1"/>
  <c r="B2860" i="1"/>
  <c r="K2859" i="1" a="1"/>
  <c r="O2860" i="1" s="1"/>
  <c r="J2859" i="1"/>
  <c r="J2857" i="1"/>
  <c r="J2856" i="1"/>
  <c r="K2855" i="1" a="1"/>
  <c r="J2855" i="1"/>
  <c r="J2853" i="1"/>
  <c r="J2852" i="1"/>
  <c r="K2851" i="1" a="1"/>
  <c r="N2851" i="1" s="1"/>
  <c r="J2851" i="1"/>
  <c r="J2849" i="1"/>
  <c r="H2849" i="1"/>
  <c r="G2849" i="1"/>
  <c r="D2849" i="1"/>
  <c r="C2849" i="1"/>
  <c r="B2849" i="1"/>
  <c r="J2848" i="1"/>
  <c r="K2847" i="1" a="1"/>
  <c r="J2847" i="1"/>
  <c r="E2846" i="1"/>
  <c r="J2845" i="1"/>
  <c r="J2844" i="1"/>
  <c r="K2843" i="1" a="1"/>
  <c r="K2845" i="1" s="1"/>
  <c r="J2843" i="1"/>
  <c r="G2843" i="1"/>
  <c r="F2843" i="1"/>
  <c r="D2843" i="1"/>
  <c r="J2838" i="1"/>
  <c r="J2825" i="1"/>
  <c r="J2824" i="1"/>
  <c r="K2823" i="1" a="1"/>
  <c r="J2823" i="1"/>
  <c r="J2821" i="1"/>
  <c r="J2820" i="1"/>
  <c r="K2819" i="1" a="1"/>
  <c r="P2821" i="1" s="1"/>
  <c r="J2819" i="1"/>
  <c r="J2817" i="1"/>
  <c r="J2816" i="1"/>
  <c r="K2815" i="1" a="1"/>
  <c r="Q2817" i="1" s="1"/>
  <c r="J2815" i="1"/>
  <c r="J2813" i="1"/>
  <c r="J2812" i="1"/>
  <c r="B2812" i="1"/>
  <c r="K2811" i="1" a="1"/>
  <c r="N2813" i="1" s="1"/>
  <c r="J2811" i="1"/>
  <c r="J2809" i="1"/>
  <c r="J2808" i="1"/>
  <c r="K2807" i="1" a="1"/>
  <c r="J2807" i="1"/>
  <c r="J2805" i="1"/>
  <c r="J2804" i="1"/>
  <c r="K2803" i="1" a="1"/>
  <c r="J2803" i="1"/>
  <c r="J2801" i="1"/>
  <c r="G2801" i="1"/>
  <c r="D2801" i="1"/>
  <c r="C2801" i="1"/>
  <c r="B2801" i="1"/>
  <c r="J2800" i="1"/>
  <c r="K2799" i="1" a="1"/>
  <c r="M2801" i="1" s="1"/>
  <c r="J2799" i="1"/>
  <c r="E2798" i="1"/>
  <c r="J2797" i="1"/>
  <c r="J2796" i="1"/>
  <c r="K2795" i="1" a="1"/>
  <c r="J2795" i="1"/>
  <c r="G2795" i="1"/>
  <c r="F2795" i="1"/>
  <c r="D2795" i="1"/>
  <c r="J2790" i="1"/>
  <c r="J2777" i="1"/>
  <c r="J2776" i="1"/>
  <c r="K2775" i="1" a="1"/>
  <c r="R2777" i="1" s="1"/>
  <c r="J2775" i="1"/>
  <c r="J2773" i="1"/>
  <c r="J2772" i="1"/>
  <c r="K2771" i="1" a="1"/>
  <c r="J2771" i="1"/>
  <c r="J2769" i="1"/>
  <c r="J2768" i="1"/>
  <c r="K2767" i="1" a="1"/>
  <c r="P2769" i="1" s="1"/>
  <c r="J2767" i="1"/>
  <c r="J2765" i="1"/>
  <c r="J2764" i="1"/>
  <c r="B2764" i="1"/>
  <c r="K2763" i="1" a="1"/>
  <c r="J2763" i="1"/>
  <c r="J2761" i="1"/>
  <c r="J2760" i="1"/>
  <c r="K2759" i="1" a="1"/>
  <c r="O2761" i="1" s="1"/>
  <c r="J2759" i="1"/>
  <c r="J2757" i="1"/>
  <c r="J2756" i="1"/>
  <c r="K2755" i="1" a="1"/>
  <c r="M2757" i="1" s="1"/>
  <c r="J2755" i="1"/>
  <c r="J2753" i="1"/>
  <c r="H2753" i="1"/>
  <c r="G2753" i="1"/>
  <c r="D2753" i="1"/>
  <c r="C2753" i="1"/>
  <c r="B2753" i="1"/>
  <c r="J2752" i="1"/>
  <c r="K2751" i="1" a="1"/>
  <c r="L2753" i="1" s="1"/>
  <c r="J2751" i="1"/>
  <c r="E2750" i="1"/>
  <c r="J2749" i="1"/>
  <c r="J2748" i="1"/>
  <c r="K2747" i="1" a="1"/>
  <c r="J2747" i="1"/>
  <c r="G2747" i="1"/>
  <c r="F2747" i="1"/>
  <c r="D2747" i="1"/>
  <c r="J2742" i="1"/>
  <c r="J2729" i="1"/>
  <c r="J2728" i="1"/>
  <c r="K2727" i="1" a="1"/>
  <c r="J2727" i="1"/>
  <c r="J2725" i="1"/>
  <c r="J2724" i="1"/>
  <c r="K2723" i="1" a="1"/>
  <c r="P2723" i="1" s="1"/>
  <c r="J2723" i="1"/>
  <c r="J2721" i="1"/>
  <c r="J2720" i="1"/>
  <c r="K2719" i="1" a="1"/>
  <c r="J2719" i="1"/>
  <c r="J2717" i="1"/>
  <c r="J2716" i="1"/>
  <c r="B2716" i="1"/>
  <c r="K2715" i="1" a="1"/>
  <c r="P2717" i="1" s="1"/>
  <c r="J2715" i="1"/>
  <c r="J2713" i="1"/>
  <c r="J2712" i="1"/>
  <c r="K2711" i="1" a="1"/>
  <c r="O2712" i="1" s="1"/>
  <c r="J2711" i="1"/>
  <c r="J2709" i="1"/>
  <c r="J2708" i="1"/>
  <c r="K2707" i="1" a="1"/>
  <c r="N2709" i="1" s="1"/>
  <c r="J2707" i="1"/>
  <c r="J2705" i="1"/>
  <c r="H2705" i="1"/>
  <c r="G2705" i="1"/>
  <c r="D2705" i="1"/>
  <c r="C2705" i="1"/>
  <c r="B2705" i="1"/>
  <c r="J2704" i="1"/>
  <c r="K2703" i="1" a="1"/>
  <c r="J2703" i="1"/>
  <c r="E2702" i="1"/>
  <c r="J2701" i="1"/>
  <c r="J2700" i="1"/>
  <c r="K2699" i="1" a="1"/>
  <c r="J2699" i="1"/>
  <c r="G2699" i="1"/>
  <c r="F2699" i="1"/>
  <c r="D2699" i="1"/>
  <c r="J2694" i="1"/>
  <c r="J2697" i="1" s="1"/>
  <c r="J2681" i="1"/>
  <c r="J2680" i="1"/>
  <c r="K2679" i="1" a="1"/>
  <c r="O2681" i="1" s="1"/>
  <c r="J2679" i="1"/>
  <c r="J2677" i="1"/>
  <c r="J2676" i="1"/>
  <c r="K2675" i="1" a="1"/>
  <c r="N2677" i="1" s="1"/>
  <c r="J2675" i="1"/>
  <c r="J2673" i="1"/>
  <c r="J2672" i="1"/>
  <c r="K2671" i="1" a="1"/>
  <c r="P2673" i="1" s="1"/>
  <c r="J2671" i="1"/>
  <c r="J2669" i="1"/>
  <c r="J2668" i="1"/>
  <c r="B2668" i="1"/>
  <c r="K2667" i="1" a="1"/>
  <c r="J2667" i="1"/>
  <c r="J2665" i="1"/>
  <c r="J2664" i="1"/>
  <c r="K2663" i="1" a="1"/>
  <c r="L2665" i="1" s="1"/>
  <c r="J2663" i="1"/>
  <c r="J2661" i="1"/>
  <c r="J2660" i="1"/>
  <c r="K2659" i="1" a="1"/>
  <c r="J2659" i="1"/>
  <c r="J2657" i="1"/>
  <c r="H2657" i="1"/>
  <c r="G2657" i="1"/>
  <c r="D2657" i="1"/>
  <c r="C2657" i="1"/>
  <c r="B2657" i="1"/>
  <c r="J2656" i="1"/>
  <c r="K2655" i="1" a="1"/>
  <c r="J2655" i="1"/>
  <c r="E2654" i="1"/>
  <c r="J2653" i="1"/>
  <c r="J2652" i="1"/>
  <c r="K2651" i="1" a="1"/>
  <c r="L2652" i="1" s="1"/>
  <c r="J2651" i="1"/>
  <c r="G2651" i="1"/>
  <c r="F2651" i="1"/>
  <c r="D2651" i="1"/>
  <c r="J2646" i="1"/>
  <c r="O2649" i="1" s="1"/>
  <c r="J2633" i="1"/>
  <c r="J2632" i="1"/>
  <c r="K2631" i="1" a="1"/>
  <c r="J2631" i="1"/>
  <c r="J2629" i="1"/>
  <c r="J2628" i="1"/>
  <c r="K2627" i="1" a="1"/>
  <c r="J2627" i="1"/>
  <c r="J2625" i="1"/>
  <c r="J2624" i="1"/>
  <c r="K2623" i="1" a="1"/>
  <c r="P2625" i="1" s="1"/>
  <c r="J2623" i="1"/>
  <c r="J2621" i="1"/>
  <c r="J2620" i="1"/>
  <c r="B2620" i="1"/>
  <c r="K2619" i="1" a="1"/>
  <c r="P2620" i="1" s="1"/>
  <c r="J2619" i="1"/>
  <c r="J2617" i="1"/>
  <c r="J2616" i="1"/>
  <c r="K2615" i="1" a="1"/>
  <c r="N2617" i="1" s="1"/>
  <c r="J2615" i="1"/>
  <c r="J2613" i="1"/>
  <c r="J2612" i="1"/>
  <c r="K2611" i="1" a="1"/>
  <c r="L2613" i="1" s="1"/>
  <c r="J2611" i="1"/>
  <c r="J2609" i="1"/>
  <c r="H2609" i="1"/>
  <c r="G2609" i="1"/>
  <c r="D2609" i="1"/>
  <c r="C2609" i="1"/>
  <c r="B2609" i="1"/>
  <c r="J2608" i="1"/>
  <c r="K2607" i="1" a="1"/>
  <c r="J2607" i="1"/>
  <c r="E2606" i="1"/>
  <c r="J2605" i="1"/>
  <c r="J2604" i="1"/>
  <c r="K2603" i="1" a="1"/>
  <c r="L2604" i="1" s="1"/>
  <c r="J2603" i="1"/>
  <c r="G2603" i="1"/>
  <c r="F2603" i="1"/>
  <c r="D2603" i="1"/>
  <c r="J2598" i="1"/>
  <c r="J2585" i="1"/>
  <c r="J2584" i="1"/>
  <c r="K2583" i="1" a="1"/>
  <c r="J2583" i="1"/>
  <c r="J2581" i="1"/>
  <c r="J2580" i="1"/>
  <c r="K2579" i="1" a="1"/>
  <c r="M2580" i="1" s="1"/>
  <c r="J2579" i="1"/>
  <c r="J2577" i="1"/>
  <c r="J2576" i="1"/>
  <c r="K2575" i="1" a="1"/>
  <c r="J2575" i="1"/>
  <c r="J2573" i="1"/>
  <c r="J2572" i="1"/>
  <c r="B2572" i="1"/>
  <c r="K2571" i="1" a="1"/>
  <c r="J2571" i="1"/>
  <c r="J2569" i="1"/>
  <c r="J2568" i="1"/>
  <c r="K2567" i="1" a="1"/>
  <c r="N2569" i="1" s="1"/>
  <c r="J2567" i="1"/>
  <c r="J2565" i="1"/>
  <c r="J2564" i="1"/>
  <c r="K2563" i="1" a="1"/>
  <c r="L2565" i="1" s="1"/>
  <c r="J2563" i="1"/>
  <c r="J2561" i="1"/>
  <c r="H2561" i="1"/>
  <c r="G2561" i="1"/>
  <c r="D2561" i="1"/>
  <c r="C2561" i="1"/>
  <c r="B2561" i="1"/>
  <c r="J2560" i="1"/>
  <c r="K2559" i="1" a="1"/>
  <c r="L2561" i="1" s="1"/>
  <c r="J2559" i="1"/>
  <c r="E2558" i="1"/>
  <c r="J2557" i="1"/>
  <c r="J2556" i="1"/>
  <c r="K2555" i="1" a="1"/>
  <c r="J2555" i="1"/>
  <c r="G2555" i="1"/>
  <c r="F2555" i="1"/>
  <c r="D2555" i="1"/>
  <c r="J2550" i="1"/>
  <c r="O2553" i="1" s="1"/>
  <c r="J2537" i="1"/>
  <c r="J2536" i="1"/>
  <c r="K2535" i="1" a="1"/>
  <c r="P2537" i="1" s="1"/>
  <c r="J2535" i="1"/>
  <c r="J2533" i="1"/>
  <c r="J2532" i="1"/>
  <c r="K2531" i="1" a="1"/>
  <c r="J2531" i="1"/>
  <c r="J2529" i="1"/>
  <c r="J2528" i="1"/>
  <c r="K2527" i="1" a="1"/>
  <c r="M2529" i="1" s="1"/>
  <c r="J2527" i="1"/>
  <c r="J2525" i="1"/>
  <c r="J2524" i="1"/>
  <c r="B2524" i="1"/>
  <c r="K2523" i="1" a="1"/>
  <c r="J2523" i="1"/>
  <c r="J2521" i="1"/>
  <c r="J2520" i="1"/>
  <c r="K2519" i="1" a="1"/>
  <c r="O2521" i="1" s="1"/>
  <c r="J2519" i="1"/>
  <c r="J2517" i="1"/>
  <c r="J2516" i="1"/>
  <c r="K2515" i="1" a="1"/>
  <c r="J2515" i="1"/>
  <c r="J2513" i="1"/>
  <c r="H2513" i="1"/>
  <c r="G2513" i="1"/>
  <c r="D2513" i="1"/>
  <c r="C2513" i="1"/>
  <c r="B2513" i="1"/>
  <c r="J2512" i="1"/>
  <c r="K2511" i="1" a="1"/>
  <c r="L2513" i="1" s="1"/>
  <c r="J2511" i="1"/>
  <c r="E2510" i="1"/>
  <c r="J2509" i="1"/>
  <c r="J2508" i="1"/>
  <c r="K2507" i="1" a="1"/>
  <c r="L2507" i="1" s="1"/>
  <c r="J2507" i="1"/>
  <c r="G2507" i="1"/>
  <c r="F2507" i="1"/>
  <c r="D2507" i="1"/>
  <c r="J2502" i="1"/>
  <c r="O2505" i="1" s="1"/>
  <c r="J2489" i="1"/>
  <c r="J2488" i="1"/>
  <c r="K2487" i="1" a="1"/>
  <c r="S2489" i="1" s="1"/>
  <c r="J2487" i="1"/>
  <c r="J2485" i="1"/>
  <c r="J2484" i="1"/>
  <c r="K2483" i="1" a="1"/>
  <c r="P2485" i="1" s="1"/>
  <c r="J2483" i="1"/>
  <c r="J2481" i="1"/>
  <c r="J2480" i="1"/>
  <c r="K2479" i="1" a="1"/>
  <c r="Q2481" i="1" s="1"/>
  <c r="J2479" i="1"/>
  <c r="J2477" i="1"/>
  <c r="J2476" i="1"/>
  <c r="B2476" i="1"/>
  <c r="K2475" i="1" a="1"/>
  <c r="N2477" i="1" s="1"/>
  <c r="J2475" i="1"/>
  <c r="J2473" i="1"/>
  <c r="J2472" i="1"/>
  <c r="K2471" i="1" a="1"/>
  <c r="N2473" i="1" s="1"/>
  <c r="J2471" i="1"/>
  <c r="J2469" i="1"/>
  <c r="J2468" i="1"/>
  <c r="K2467" i="1" a="1"/>
  <c r="L2468" i="1" s="1"/>
  <c r="J2467" i="1"/>
  <c r="J2465" i="1"/>
  <c r="H2465" i="1"/>
  <c r="G2465" i="1"/>
  <c r="D2465" i="1"/>
  <c r="C2465" i="1"/>
  <c r="B2465" i="1"/>
  <c r="J2464" i="1"/>
  <c r="K2463" i="1" a="1"/>
  <c r="M2464" i="1" s="1"/>
  <c r="J2463" i="1"/>
  <c r="E2462" i="1"/>
  <c r="J2461" i="1"/>
  <c r="J2460" i="1"/>
  <c r="K2459" i="1" a="1"/>
  <c r="K2461" i="1" s="1"/>
  <c r="J2459" i="1"/>
  <c r="G2459" i="1"/>
  <c r="F2459" i="1"/>
  <c r="D2459" i="1"/>
  <c r="J2454" i="1"/>
  <c r="J3977" i="1"/>
  <c r="J3976" i="1"/>
  <c r="K3975" i="1" a="1"/>
  <c r="P3977" i="1" s="1"/>
  <c r="J3975" i="1"/>
  <c r="J3973" i="1"/>
  <c r="J3972" i="1"/>
  <c r="K3971" i="1" a="1"/>
  <c r="N3972" i="1" s="1"/>
  <c r="J3971" i="1"/>
  <c r="J3969" i="1"/>
  <c r="J3968" i="1"/>
  <c r="K3967" i="1" a="1"/>
  <c r="Q3969" i="1" s="1"/>
  <c r="J3967" i="1"/>
  <c r="J3965" i="1"/>
  <c r="J3964" i="1"/>
  <c r="K3963" i="1" a="1"/>
  <c r="O3965" i="1" s="1"/>
  <c r="J3963" i="1"/>
  <c r="J3961" i="1"/>
  <c r="J3960" i="1"/>
  <c r="K3959" i="1" a="1"/>
  <c r="L3961" i="1" s="1"/>
  <c r="J3959" i="1"/>
  <c r="J3957" i="1"/>
  <c r="J3956" i="1"/>
  <c r="K3955" i="1" a="1"/>
  <c r="J3955" i="1"/>
  <c r="J3953" i="1"/>
  <c r="J3952" i="1"/>
  <c r="K3951" i="1" a="1"/>
  <c r="L3953" i="1" s="1"/>
  <c r="J3951" i="1"/>
  <c r="J3949" i="1"/>
  <c r="J3948" i="1"/>
  <c r="K3947" i="1" a="1"/>
  <c r="L3948" i="1" s="1"/>
  <c r="J3947" i="1"/>
  <c r="J3942" i="1"/>
  <c r="O3945" i="1" s="1"/>
  <c r="J3929" i="1"/>
  <c r="J3928" i="1"/>
  <c r="K3927" i="1" a="1"/>
  <c r="M3928" i="1" s="1"/>
  <c r="J3927" i="1"/>
  <c r="J3925" i="1"/>
  <c r="J3924" i="1"/>
  <c r="K3923" i="1" a="1"/>
  <c r="P3925" i="1" s="1"/>
  <c r="J3923" i="1"/>
  <c r="J3921" i="1"/>
  <c r="J3920" i="1"/>
  <c r="K3919" i="1" a="1"/>
  <c r="Q3921" i="1" s="1"/>
  <c r="J3919" i="1"/>
  <c r="J3917" i="1"/>
  <c r="J3916" i="1"/>
  <c r="K3915" i="1" a="1"/>
  <c r="J3915" i="1"/>
  <c r="J3913" i="1"/>
  <c r="J3912" i="1"/>
  <c r="K3911" i="1" a="1"/>
  <c r="L3913" i="1" s="1"/>
  <c r="J3911" i="1"/>
  <c r="J3909" i="1"/>
  <c r="J3908" i="1"/>
  <c r="K3907" i="1" a="1"/>
  <c r="M3908" i="1" s="1"/>
  <c r="J3907" i="1"/>
  <c r="J3905" i="1"/>
  <c r="J3904" i="1"/>
  <c r="K3903" i="1" a="1"/>
  <c r="J3903" i="1"/>
  <c r="J3901" i="1"/>
  <c r="J3900" i="1"/>
  <c r="K3899" i="1" a="1"/>
  <c r="L3900" i="1" s="1"/>
  <c r="J3899" i="1"/>
  <c r="J3894" i="1"/>
  <c r="O3897" i="1" s="1"/>
  <c r="J3881" i="1"/>
  <c r="J3880" i="1"/>
  <c r="K3879" i="1" a="1"/>
  <c r="P3881" i="1" s="1"/>
  <c r="J3879" i="1"/>
  <c r="J3877" i="1"/>
  <c r="J3876" i="1"/>
  <c r="K3875" i="1" a="1"/>
  <c r="N3876" i="1" s="1"/>
  <c r="J3875" i="1"/>
  <c r="J3873" i="1"/>
  <c r="J3872" i="1"/>
  <c r="K3871" i="1" a="1"/>
  <c r="N3873" i="1" s="1"/>
  <c r="J3871" i="1"/>
  <c r="J3869" i="1"/>
  <c r="J3868" i="1"/>
  <c r="K3867" i="1" a="1"/>
  <c r="J3867" i="1"/>
  <c r="J3865" i="1"/>
  <c r="J3864" i="1"/>
  <c r="K3863" i="1" a="1"/>
  <c r="J3863" i="1"/>
  <c r="J3861" i="1"/>
  <c r="J3860" i="1"/>
  <c r="K3859" i="1" a="1"/>
  <c r="J3859" i="1"/>
  <c r="J3857" i="1"/>
  <c r="J3856" i="1"/>
  <c r="K3855" i="1" a="1"/>
  <c r="L3857" i="1" s="1"/>
  <c r="J3855" i="1"/>
  <c r="J3853" i="1"/>
  <c r="J3852" i="1"/>
  <c r="K3851" i="1" a="1"/>
  <c r="L3852" i="1" s="1"/>
  <c r="J3851" i="1"/>
  <c r="J3846" i="1"/>
  <c r="J3848" i="1" s="1"/>
  <c r="J3833" i="1"/>
  <c r="J3832" i="1"/>
  <c r="K3831" i="1" a="1"/>
  <c r="M3832" i="1" s="1"/>
  <c r="J3831" i="1"/>
  <c r="J3829" i="1"/>
  <c r="J3828" i="1"/>
  <c r="K3827" i="1" a="1"/>
  <c r="Q3828" i="1" s="1"/>
  <c r="J3827" i="1"/>
  <c r="J3825" i="1"/>
  <c r="J3824" i="1"/>
  <c r="K3823" i="1" a="1"/>
  <c r="Q3825" i="1" s="1"/>
  <c r="J3823" i="1"/>
  <c r="J3821" i="1"/>
  <c r="J3820" i="1"/>
  <c r="B3820" i="1"/>
  <c r="K3819" i="1" a="1"/>
  <c r="J3819" i="1"/>
  <c r="J3817" i="1"/>
  <c r="J3816" i="1"/>
  <c r="K3815" i="1" a="1"/>
  <c r="L3817" i="1" s="1"/>
  <c r="J3815" i="1"/>
  <c r="J3813" i="1"/>
  <c r="J3812" i="1"/>
  <c r="K3811" i="1" a="1"/>
  <c r="J3811" i="1"/>
  <c r="J3809" i="1"/>
  <c r="J3808" i="1"/>
  <c r="K3807" i="1" a="1"/>
  <c r="J3807" i="1"/>
  <c r="J3805" i="1"/>
  <c r="J3804" i="1"/>
  <c r="K3803" i="1" a="1"/>
  <c r="L3804" i="1" s="1"/>
  <c r="J3803" i="1"/>
  <c r="J3798" i="1"/>
  <c r="O3801" i="1" s="1"/>
  <c r="J3785" i="1"/>
  <c r="J3784" i="1"/>
  <c r="K3783" i="1" a="1"/>
  <c r="P3784" i="1" s="1"/>
  <c r="J3783" i="1"/>
  <c r="J3781" i="1"/>
  <c r="J3780" i="1"/>
  <c r="K3779" i="1" a="1"/>
  <c r="J3779" i="1"/>
  <c r="J3777" i="1"/>
  <c r="J3776" i="1"/>
  <c r="K3775" i="1" a="1"/>
  <c r="M3776" i="1" s="1"/>
  <c r="J3775" i="1"/>
  <c r="J3773" i="1"/>
  <c r="J3772" i="1"/>
  <c r="B3772" i="1"/>
  <c r="K3771" i="1" a="1"/>
  <c r="K3773" i="1" s="1"/>
  <c r="J3771" i="1"/>
  <c r="J3769" i="1"/>
  <c r="J3768" i="1"/>
  <c r="K3767" i="1" a="1"/>
  <c r="J3767" i="1"/>
  <c r="J3765" i="1"/>
  <c r="J3764" i="1"/>
  <c r="K3763" i="1" a="1"/>
  <c r="J3763" i="1"/>
  <c r="J3761" i="1"/>
  <c r="J3760" i="1"/>
  <c r="K3759" i="1" a="1"/>
  <c r="L3760" i="1" s="1"/>
  <c r="J3759" i="1"/>
  <c r="J3757" i="1"/>
  <c r="J3756" i="1"/>
  <c r="K3755" i="1" a="1"/>
  <c r="K3755" i="1" s="1"/>
  <c r="J3755" i="1"/>
  <c r="J3750" i="1"/>
  <c r="J3737" i="1"/>
  <c r="J3736" i="1"/>
  <c r="K3735" i="1" a="1"/>
  <c r="K3737" i="1" s="1"/>
  <c r="J3735" i="1"/>
  <c r="J3733" i="1"/>
  <c r="J3732" i="1"/>
  <c r="K3731" i="1" a="1"/>
  <c r="N3732" i="1" s="1"/>
  <c r="J3731" i="1"/>
  <c r="J3729" i="1"/>
  <c r="J3728" i="1"/>
  <c r="K3727" i="1" a="1"/>
  <c r="J3727" i="1"/>
  <c r="J3725" i="1"/>
  <c r="J3724" i="1"/>
  <c r="B3724" i="1"/>
  <c r="K3723" i="1" a="1"/>
  <c r="J3723" i="1"/>
  <c r="J3721" i="1"/>
  <c r="J3720" i="1"/>
  <c r="K3719" i="1" a="1"/>
  <c r="L3721" i="1" s="1"/>
  <c r="J3719" i="1"/>
  <c r="J3717" i="1"/>
  <c r="J3716" i="1"/>
  <c r="K3715" i="1" a="1"/>
  <c r="J3715" i="1"/>
  <c r="J3713" i="1"/>
  <c r="J3712" i="1"/>
  <c r="K3711" i="1" a="1"/>
  <c r="L3713" i="1" s="1"/>
  <c r="J3711" i="1"/>
  <c r="J3709" i="1"/>
  <c r="J3708" i="1"/>
  <c r="K3707" i="1" a="1"/>
  <c r="K3708" i="1" s="1"/>
  <c r="J3707" i="1"/>
  <c r="J3702" i="1"/>
  <c r="J3689" i="1"/>
  <c r="J3688" i="1"/>
  <c r="K3687" i="1" a="1"/>
  <c r="R3689" i="1" s="1"/>
  <c r="J3687" i="1"/>
  <c r="J3685" i="1"/>
  <c r="J3684" i="1"/>
  <c r="K3683" i="1" a="1"/>
  <c r="P3685" i="1" s="1"/>
  <c r="J3683" i="1"/>
  <c r="J3681" i="1"/>
  <c r="J3680" i="1"/>
  <c r="K3679" i="1" a="1"/>
  <c r="P3681" i="1" s="1"/>
  <c r="J3679" i="1"/>
  <c r="J3677" i="1"/>
  <c r="J3676" i="1"/>
  <c r="B3676" i="1"/>
  <c r="K3675" i="1" a="1"/>
  <c r="P3676" i="1" s="1"/>
  <c r="J3675" i="1"/>
  <c r="J3673" i="1"/>
  <c r="J3672" i="1"/>
  <c r="K3671" i="1" a="1"/>
  <c r="J3671" i="1"/>
  <c r="J3669" i="1"/>
  <c r="J3668" i="1"/>
  <c r="K3667" i="1" a="1"/>
  <c r="J3667" i="1"/>
  <c r="J3665" i="1"/>
  <c r="H3665" i="1"/>
  <c r="G3665" i="1"/>
  <c r="D3665" i="1"/>
  <c r="C3665" i="1"/>
  <c r="B3665" i="1"/>
  <c r="J3664" i="1"/>
  <c r="K3663" i="1" a="1"/>
  <c r="J3663" i="1"/>
  <c r="E3662" i="1"/>
  <c r="J3661" i="1"/>
  <c r="J3660" i="1"/>
  <c r="K3659" i="1" a="1"/>
  <c r="J3659" i="1"/>
  <c r="G3659" i="1"/>
  <c r="F3659" i="1"/>
  <c r="D3659" i="1"/>
  <c r="J3654" i="1"/>
  <c r="O3657" i="1" s="1"/>
  <c r="J3641" i="1"/>
  <c r="J3640" i="1"/>
  <c r="K3639" i="1" a="1"/>
  <c r="L3641" i="1" s="1"/>
  <c r="J3639" i="1"/>
  <c r="J3637" i="1"/>
  <c r="J3636" i="1"/>
  <c r="K3635" i="1" a="1"/>
  <c r="R3637" i="1" s="1"/>
  <c r="J3635" i="1"/>
  <c r="J3633" i="1"/>
  <c r="J3632" i="1"/>
  <c r="K3631" i="1" a="1"/>
  <c r="J3631" i="1"/>
  <c r="J3629" i="1"/>
  <c r="J3628" i="1"/>
  <c r="B3628" i="1"/>
  <c r="K3627" i="1" a="1"/>
  <c r="J3627" i="1"/>
  <c r="J3625" i="1"/>
  <c r="J3624" i="1"/>
  <c r="K3623" i="1" a="1"/>
  <c r="J3623" i="1"/>
  <c r="J3621" i="1"/>
  <c r="J3620" i="1"/>
  <c r="K3619" i="1" a="1"/>
  <c r="J3619" i="1"/>
  <c r="J3617" i="1"/>
  <c r="J3616" i="1"/>
  <c r="K3615" i="1" a="1"/>
  <c r="K3617" i="1" s="1"/>
  <c r="J3615" i="1"/>
  <c r="J3613" i="1"/>
  <c r="J3612" i="1"/>
  <c r="K3611" i="1" a="1"/>
  <c r="J3611" i="1"/>
  <c r="J3606" i="1"/>
  <c r="J3607" i="1" s="1"/>
  <c r="J3593" i="1"/>
  <c r="J3592" i="1"/>
  <c r="K3591" i="1" a="1"/>
  <c r="P3592" i="1" s="1"/>
  <c r="J3591" i="1"/>
  <c r="J3589" i="1"/>
  <c r="J3588" i="1"/>
  <c r="K3587" i="1" a="1"/>
  <c r="P3588" i="1" s="1"/>
  <c r="J3587" i="1"/>
  <c r="J3585" i="1"/>
  <c r="J3584" i="1"/>
  <c r="K3583" i="1" a="1"/>
  <c r="K3585" i="1" s="1"/>
  <c r="J3583" i="1"/>
  <c r="J3581" i="1"/>
  <c r="J3580" i="1"/>
  <c r="B3580" i="1"/>
  <c r="K3579" i="1" a="1"/>
  <c r="P3580" i="1" s="1"/>
  <c r="J3579" i="1"/>
  <c r="J3577" i="1"/>
  <c r="J3576" i="1"/>
  <c r="K3575" i="1" a="1"/>
  <c r="M3575" i="1" s="1"/>
  <c r="J3575" i="1"/>
  <c r="J3573" i="1"/>
  <c r="J3572" i="1"/>
  <c r="K3571" i="1" a="1"/>
  <c r="L3573" i="1" s="1"/>
  <c r="J3571" i="1"/>
  <c r="J3569" i="1"/>
  <c r="J3568" i="1"/>
  <c r="K3567" i="1" a="1"/>
  <c r="J3567" i="1"/>
  <c r="J3565" i="1"/>
  <c r="J3564" i="1"/>
  <c r="K3563" i="1" a="1"/>
  <c r="J3563" i="1"/>
  <c r="J3558" i="1"/>
  <c r="J3561" i="1" s="1"/>
  <c r="J3545" i="1"/>
  <c r="J3544" i="1"/>
  <c r="K3543" i="1" a="1"/>
  <c r="Q3545" i="1" s="1"/>
  <c r="J3543" i="1"/>
  <c r="J3541" i="1"/>
  <c r="J3540" i="1"/>
  <c r="K3539" i="1" a="1"/>
  <c r="L3540" i="1" s="1"/>
  <c r="J3539" i="1"/>
  <c r="J3537" i="1"/>
  <c r="J3536" i="1"/>
  <c r="K3535" i="1" a="1"/>
  <c r="P3537" i="1" s="1"/>
  <c r="J3535" i="1"/>
  <c r="J3533" i="1"/>
  <c r="J3532" i="1"/>
  <c r="B3532" i="1"/>
  <c r="K3531" i="1" a="1"/>
  <c r="P3533" i="1" s="1"/>
  <c r="J3531" i="1"/>
  <c r="J3529" i="1"/>
  <c r="J3528" i="1"/>
  <c r="K3527" i="1" a="1"/>
  <c r="M3529" i="1" s="1"/>
  <c r="J3527" i="1"/>
  <c r="J3525" i="1"/>
  <c r="J3524" i="1"/>
  <c r="K3523" i="1" a="1"/>
  <c r="J3523" i="1"/>
  <c r="J3521" i="1"/>
  <c r="H3521" i="1"/>
  <c r="G3521" i="1"/>
  <c r="D3521" i="1"/>
  <c r="C3521" i="1"/>
  <c r="B3521" i="1"/>
  <c r="J3520" i="1"/>
  <c r="K3519" i="1" a="1"/>
  <c r="J3519" i="1"/>
  <c r="E3518" i="1"/>
  <c r="J3517" i="1"/>
  <c r="J3516" i="1"/>
  <c r="K3515" i="1" a="1"/>
  <c r="J3515" i="1"/>
  <c r="G3515" i="1"/>
  <c r="F3515" i="1"/>
  <c r="D3515" i="1"/>
  <c r="J3510" i="1"/>
  <c r="J3497" i="1"/>
  <c r="J3496" i="1"/>
  <c r="K3495" i="1" a="1"/>
  <c r="S3495" i="1" s="1"/>
  <c r="J3495" i="1"/>
  <c r="J3493" i="1"/>
  <c r="J3492" i="1"/>
  <c r="K3491" i="1" a="1"/>
  <c r="J3491" i="1"/>
  <c r="J3489" i="1"/>
  <c r="J3488" i="1"/>
  <c r="K3487" i="1" a="1"/>
  <c r="J3487" i="1"/>
  <c r="J3485" i="1"/>
  <c r="J3484" i="1"/>
  <c r="B3484" i="1"/>
  <c r="K3483" i="1" a="1"/>
  <c r="O3485" i="1" s="1"/>
  <c r="J3483" i="1"/>
  <c r="J3481" i="1"/>
  <c r="J3480" i="1"/>
  <c r="K3479" i="1" a="1"/>
  <c r="J3479" i="1"/>
  <c r="J3477" i="1"/>
  <c r="J3476" i="1"/>
  <c r="K3475" i="1" a="1"/>
  <c r="N3477" i="1" s="1"/>
  <c r="J3475" i="1"/>
  <c r="J3473" i="1"/>
  <c r="H3473" i="1"/>
  <c r="G3473" i="1"/>
  <c r="D3473" i="1"/>
  <c r="C3473" i="1"/>
  <c r="B3473" i="1"/>
  <c r="J3472" i="1"/>
  <c r="K3471" i="1" a="1"/>
  <c r="M3473" i="1" s="1"/>
  <c r="J3471" i="1"/>
  <c r="E3470" i="1"/>
  <c r="J3469" i="1"/>
  <c r="J3468" i="1"/>
  <c r="K3467" i="1" a="1"/>
  <c r="L3468" i="1" s="1"/>
  <c r="J3467" i="1"/>
  <c r="G3467" i="1"/>
  <c r="F3467" i="1"/>
  <c r="D3467" i="1"/>
  <c r="J3462" i="1"/>
  <c r="J3449" i="1"/>
  <c r="J3448" i="1"/>
  <c r="K3447" i="1" a="1"/>
  <c r="J3447" i="1"/>
  <c r="J3445" i="1"/>
  <c r="J3444" i="1"/>
  <c r="K3443" i="1" a="1"/>
  <c r="J3443" i="1"/>
  <c r="J3441" i="1"/>
  <c r="J3440" i="1"/>
  <c r="K3439" i="1" a="1"/>
  <c r="O3440" i="1" s="1"/>
  <c r="J3439" i="1"/>
  <c r="J3437" i="1"/>
  <c r="J3436" i="1"/>
  <c r="B3436" i="1"/>
  <c r="K3435" i="1" a="1"/>
  <c r="L3435" i="1" s="1"/>
  <c r="J3435" i="1"/>
  <c r="J3433" i="1"/>
  <c r="J3432" i="1"/>
  <c r="K3431" i="1" a="1"/>
  <c r="M3433" i="1" s="1"/>
  <c r="J3431" i="1"/>
  <c r="J3429" i="1"/>
  <c r="J3428" i="1"/>
  <c r="K3427" i="1" a="1"/>
  <c r="K3429" i="1" s="1"/>
  <c r="J3427" i="1"/>
  <c r="J3425" i="1"/>
  <c r="H3425" i="1"/>
  <c r="G3425" i="1"/>
  <c r="D3425" i="1"/>
  <c r="C3425" i="1"/>
  <c r="B3425" i="1"/>
  <c r="J3424" i="1"/>
  <c r="K3423" i="1" a="1"/>
  <c r="J3423" i="1"/>
  <c r="E3422" i="1"/>
  <c r="J3421" i="1"/>
  <c r="J3420" i="1"/>
  <c r="K3419" i="1" a="1"/>
  <c r="J3419" i="1"/>
  <c r="G3419" i="1"/>
  <c r="F3419" i="1"/>
  <c r="D3419" i="1"/>
  <c r="J3414" i="1"/>
  <c r="J3401" i="1"/>
  <c r="J3400" i="1"/>
  <c r="K3399" i="1" a="1"/>
  <c r="J3399" i="1"/>
  <c r="J3397" i="1"/>
  <c r="J3396" i="1"/>
  <c r="K3395" i="1" a="1"/>
  <c r="R3395" i="1" s="1"/>
  <c r="J3395" i="1"/>
  <c r="J3393" i="1"/>
  <c r="J3392" i="1"/>
  <c r="K3391" i="1" a="1"/>
  <c r="K3393" i="1" s="1"/>
  <c r="J3391" i="1"/>
  <c r="J3389" i="1"/>
  <c r="J3388" i="1"/>
  <c r="B3388" i="1"/>
  <c r="K3387" i="1" a="1"/>
  <c r="O3389" i="1" s="1"/>
  <c r="J3387" i="1"/>
  <c r="J3385" i="1"/>
  <c r="J3384" i="1"/>
  <c r="K3383" i="1" a="1"/>
  <c r="L3385" i="1" s="1"/>
  <c r="J3383" i="1"/>
  <c r="J3381" i="1"/>
  <c r="J3380" i="1"/>
  <c r="K3379" i="1" a="1"/>
  <c r="M3380" i="1" s="1"/>
  <c r="J3379" i="1"/>
  <c r="J3377" i="1"/>
  <c r="J3376" i="1"/>
  <c r="K3375" i="1" a="1"/>
  <c r="K3377" i="1" s="1"/>
  <c r="J3375" i="1"/>
  <c r="J3373" i="1"/>
  <c r="J3372" i="1"/>
  <c r="K3371" i="1" a="1"/>
  <c r="K3373" i="1" s="1"/>
  <c r="J3371" i="1"/>
  <c r="J3366" i="1"/>
  <c r="O3369" i="1" s="1"/>
  <c r="J3353" i="1"/>
  <c r="J3352" i="1"/>
  <c r="K3351" i="1" a="1"/>
  <c r="P3353" i="1" s="1"/>
  <c r="J3351" i="1"/>
  <c r="J3349" i="1"/>
  <c r="J3348" i="1"/>
  <c r="K3347" i="1" a="1"/>
  <c r="P3349" i="1" s="1"/>
  <c r="J3347" i="1"/>
  <c r="J3345" i="1"/>
  <c r="J3344" i="1"/>
  <c r="K3343" i="1" a="1"/>
  <c r="Q3345" i="1" s="1"/>
  <c r="J3343" i="1"/>
  <c r="J3341" i="1"/>
  <c r="J3340" i="1"/>
  <c r="B3340" i="1"/>
  <c r="K3339" i="1" a="1"/>
  <c r="N3341" i="1" s="1"/>
  <c r="J3339" i="1"/>
  <c r="J3337" i="1"/>
  <c r="J3336" i="1"/>
  <c r="K3335" i="1" a="1"/>
  <c r="J3335" i="1"/>
  <c r="J3333" i="1"/>
  <c r="J3332" i="1"/>
  <c r="K3331" i="1" a="1"/>
  <c r="N3333" i="1" s="1"/>
  <c r="J3331" i="1"/>
  <c r="J3329" i="1"/>
  <c r="H3329" i="1"/>
  <c r="G3329" i="1"/>
  <c r="D3329" i="1"/>
  <c r="C3329" i="1"/>
  <c r="B3329" i="1"/>
  <c r="J3328" i="1"/>
  <c r="K3327" i="1" a="1"/>
  <c r="M3328" i="1" s="1"/>
  <c r="J3327" i="1"/>
  <c r="E3326" i="1"/>
  <c r="J3325" i="1"/>
  <c r="J3324" i="1"/>
  <c r="K3323" i="1" a="1"/>
  <c r="J3323" i="1"/>
  <c r="G3323" i="1"/>
  <c r="F3323" i="1"/>
  <c r="D3323" i="1"/>
  <c r="J3318" i="1"/>
  <c r="J3305" i="1"/>
  <c r="J3304" i="1"/>
  <c r="K3303" i="1" a="1"/>
  <c r="O3305" i="1" s="1"/>
  <c r="J3303" i="1"/>
  <c r="J3301" i="1"/>
  <c r="J3300" i="1"/>
  <c r="K3299" i="1" a="1"/>
  <c r="P3300" i="1" s="1"/>
  <c r="J3299" i="1"/>
  <c r="J3297" i="1"/>
  <c r="J3296" i="1"/>
  <c r="K3295" i="1" a="1"/>
  <c r="N3296" i="1" s="1"/>
  <c r="J3295" i="1"/>
  <c r="J3293" i="1"/>
  <c r="J3292" i="1"/>
  <c r="B3292" i="1"/>
  <c r="K3291" i="1" a="1"/>
  <c r="P3291" i="1" s="1"/>
  <c r="J3291" i="1"/>
  <c r="J3289" i="1"/>
  <c r="J3288" i="1"/>
  <c r="K3287" i="1" a="1"/>
  <c r="L3289" i="1" s="1"/>
  <c r="J3287" i="1"/>
  <c r="J3285" i="1"/>
  <c r="J3284" i="1"/>
  <c r="K3283" i="1" a="1"/>
  <c r="N3285" i="1" s="1"/>
  <c r="J3283" i="1"/>
  <c r="J3281" i="1"/>
  <c r="J3280" i="1"/>
  <c r="K3279" i="1" a="1"/>
  <c r="L3281" i="1" s="1"/>
  <c r="J3279" i="1"/>
  <c r="J3277" i="1"/>
  <c r="J3276" i="1"/>
  <c r="K3275" i="1" a="1"/>
  <c r="K3277" i="1" s="1"/>
  <c r="J3275" i="1"/>
  <c r="J3270" i="1"/>
  <c r="O3273" i="1" s="1"/>
  <c r="J3257" i="1"/>
  <c r="J3256" i="1"/>
  <c r="K3255" i="1" a="1"/>
  <c r="M3256" i="1" s="1"/>
  <c r="J3255" i="1"/>
  <c r="J3253" i="1"/>
  <c r="J3252" i="1"/>
  <c r="K3251" i="1" a="1"/>
  <c r="R3253" i="1" s="1"/>
  <c r="J3251" i="1"/>
  <c r="J3249" i="1"/>
  <c r="J3248" i="1"/>
  <c r="K3247" i="1" a="1"/>
  <c r="Q3249" i="1" s="1"/>
  <c r="J3247" i="1"/>
  <c r="J3245" i="1"/>
  <c r="J3244" i="1"/>
  <c r="B3244" i="1"/>
  <c r="K3243" i="1" a="1"/>
  <c r="N3245" i="1" s="1"/>
  <c r="J3243" i="1"/>
  <c r="J3241" i="1"/>
  <c r="J3240" i="1"/>
  <c r="K3239" i="1" a="1"/>
  <c r="M3240" i="1" s="1"/>
  <c r="J3239" i="1"/>
  <c r="J3237" i="1"/>
  <c r="J3236" i="1"/>
  <c r="K3235" i="1" a="1"/>
  <c r="N3236" i="1" s="1"/>
  <c r="J3235" i="1"/>
  <c r="J3233" i="1"/>
  <c r="J3232" i="1"/>
  <c r="K3231" i="1" a="1"/>
  <c r="M3233" i="1" s="1"/>
  <c r="J3231" i="1"/>
  <c r="J3229" i="1"/>
  <c r="J3228" i="1"/>
  <c r="K3227" i="1" a="1"/>
  <c r="L3228" i="1" s="1"/>
  <c r="J3227" i="1"/>
  <c r="J3222" i="1"/>
  <c r="J3223" i="1" s="1"/>
  <c r="J1865" i="1"/>
  <c r="J1864" i="1"/>
  <c r="K1863" i="1" a="1"/>
  <c r="P1865" i="1" s="1"/>
  <c r="J1863" i="1"/>
  <c r="J1861" i="1"/>
  <c r="J1860" i="1"/>
  <c r="K1859" i="1" a="1"/>
  <c r="N1860" i="1" s="1"/>
  <c r="J1859" i="1"/>
  <c r="J1857" i="1"/>
  <c r="J1856" i="1"/>
  <c r="K1855" i="1" a="1"/>
  <c r="Q1857" i="1" s="1"/>
  <c r="J1855" i="1"/>
  <c r="J1853" i="1"/>
  <c r="J1852" i="1"/>
  <c r="K1851" i="1" a="1"/>
  <c r="O1852" i="1" s="1"/>
  <c r="J1851" i="1"/>
  <c r="J1849" i="1"/>
  <c r="J1848" i="1"/>
  <c r="K1847" i="1" a="1"/>
  <c r="M1849" i="1" s="1"/>
  <c r="J1847" i="1"/>
  <c r="J1845" i="1"/>
  <c r="J1844" i="1"/>
  <c r="K1843" i="1" a="1"/>
  <c r="K1844" i="1" s="1"/>
  <c r="J1843" i="1"/>
  <c r="J1841" i="1"/>
  <c r="J1840" i="1"/>
  <c r="K1839" i="1" a="1"/>
  <c r="J1839" i="1"/>
  <c r="J1837" i="1"/>
  <c r="J1836" i="1"/>
  <c r="K1835" i="1" a="1"/>
  <c r="K1837" i="1" s="1"/>
  <c r="J1835" i="1"/>
  <c r="J1830" i="1"/>
  <c r="J1817" i="1"/>
  <c r="J1816" i="1"/>
  <c r="K1815" i="1" a="1"/>
  <c r="M1817" i="1" s="1"/>
  <c r="J1815" i="1"/>
  <c r="J1813" i="1"/>
  <c r="J1812" i="1"/>
  <c r="K1811" i="1" a="1"/>
  <c r="R1811" i="1" s="1"/>
  <c r="J1811" i="1"/>
  <c r="J1809" i="1"/>
  <c r="J1808" i="1"/>
  <c r="K1807" i="1" a="1"/>
  <c r="Q1809" i="1" s="1"/>
  <c r="J1807" i="1"/>
  <c r="J1805" i="1"/>
  <c r="J1804" i="1"/>
  <c r="K1803" i="1" a="1"/>
  <c r="O1804" i="1" s="1"/>
  <c r="J1803" i="1"/>
  <c r="J1801" i="1"/>
  <c r="J1800" i="1"/>
  <c r="K1799" i="1" a="1"/>
  <c r="O1799" i="1" s="1"/>
  <c r="J1799" i="1"/>
  <c r="J1797" i="1"/>
  <c r="J1796" i="1"/>
  <c r="K1795" i="1" a="1"/>
  <c r="K1796" i="1" s="1"/>
  <c r="J1795" i="1"/>
  <c r="J1793" i="1"/>
  <c r="J1792" i="1"/>
  <c r="K1791" i="1" a="1"/>
  <c r="L1791" i="1" s="1"/>
  <c r="J1791" i="1"/>
  <c r="J1789" i="1"/>
  <c r="J1788" i="1"/>
  <c r="K1787" i="1" a="1"/>
  <c r="K1787" i="1" s="1"/>
  <c r="J1787" i="1"/>
  <c r="J1782" i="1"/>
  <c r="J1769" i="1"/>
  <c r="J1768" i="1"/>
  <c r="K1767" i="1" a="1"/>
  <c r="J1767" i="1"/>
  <c r="J1765" i="1"/>
  <c r="J1764" i="1"/>
  <c r="K1763" i="1" a="1"/>
  <c r="Q1763" i="1" s="1"/>
  <c r="J1763" i="1"/>
  <c r="J1761" i="1"/>
  <c r="J1760" i="1"/>
  <c r="K1759" i="1" a="1"/>
  <c r="J1759" i="1"/>
  <c r="J1757" i="1"/>
  <c r="J1756" i="1"/>
  <c r="K1755" i="1" a="1"/>
  <c r="J1755" i="1"/>
  <c r="J1753" i="1"/>
  <c r="J1752" i="1"/>
  <c r="K1751" i="1" a="1"/>
  <c r="K1752" i="1" s="1"/>
  <c r="J1751" i="1"/>
  <c r="J1749" i="1"/>
  <c r="J1748" i="1"/>
  <c r="K1747" i="1" a="1"/>
  <c r="K1749" i="1" s="1"/>
  <c r="J1747" i="1"/>
  <c r="J1745" i="1"/>
  <c r="J1744" i="1"/>
  <c r="K1743" i="1" a="1"/>
  <c r="L1745" i="1" s="1"/>
  <c r="J1743" i="1"/>
  <c r="J1741" i="1"/>
  <c r="J1740" i="1"/>
  <c r="K1739" i="1" a="1"/>
  <c r="J1739" i="1"/>
  <c r="J1734" i="1"/>
  <c r="O1737" i="1" s="1"/>
  <c r="J1721" i="1"/>
  <c r="J1720" i="1"/>
  <c r="K1719" i="1" a="1"/>
  <c r="N1720" i="1" s="1"/>
  <c r="J1719" i="1"/>
  <c r="J1717" i="1"/>
  <c r="J1716" i="1"/>
  <c r="K1715" i="1" a="1"/>
  <c r="N1716" i="1" s="1"/>
  <c r="J1715" i="1"/>
  <c r="J1713" i="1"/>
  <c r="J1712" i="1"/>
  <c r="K1711" i="1" a="1"/>
  <c r="N1713" i="1" s="1"/>
  <c r="J1711" i="1"/>
  <c r="J1709" i="1"/>
  <c r="J1708" i="1"/>
  <c r="K1707" i="1" a="1"/>
  <c r="O1707" i="1" s="1"/>
  <c r="J1707" i="1"/>
  <c r="J1705" i="1"/>
  <c r="J1704" i="1"/>
  <c r="K1703" i="1" a="1"/>
  <c r="K1704" i="1" s="1"/>
  <c r="J1703" i="1"/>
  <c r="J1701" i="1"/>
  <c r="J1700" i="1"/>
  <c r="K1699" i="1" a="1"/>
  <c r="N1701" i="1" s="1"/>
  <c r="J1699" i="1"/>
  <c r="J1697" i="1"/>
  <c r="J1696" i="1"/>
  <c r="K1695" i="1" a="1"/>
  <c r="K1697" i="1" s="1"/>
  <c r="J1695" i="1"/>
  <c r="J1693" i="1"/>
  <c r="J1692" i="1"/>
  <c r="K1691" i="1" a="1"/>
  <c r="L1692" i="1" s="1"/>
  <c r="J1691" i="1"/>
  <c r="J1686" i="1"/>
  <c r="J1689" i="1" s="1"/>
  <c r="J1673" i="1"/>
  <c r="J1672" i="1"/>
  <c r="K1671" i="1" a="1"/>
  <c r="J1671" i="1"/>
  <c r="J1669" i="1"/>
  <c r="J1668" i="1"/>
  <c r="K1667" i="1" a="1"/>
  <c r="P1669" i="1" s="1"/>
  <c r="J1667" i="1"/>
  <c r="J1665" i="1"/>
  <c r="J1664" i="1"/>
  <c r="K1663" i="1" a="1"/>
  <c r="P1665" i="1" s="1"/>
  <c r="J1663" i="1"/>
  <c r="J1661" i="1"/>
  <c r="J1660" i="1"/>
  <c r="K1659" i="1" a="1"/>
  <c r="J1659" i="1"/>
  <c r="J1657" i="1"/>
  <c r="J1656" i="1"/>
  <c r="K1655" i="1" a="1"/>
  <c r="N1657" i="1" s="1"/>
  <c r="J1655" i="1"/>
  <c r="J1653" i="1"/>
  <c r="J1652" i="1"/>
  <c r="K1651" i="1" a="1"/>
  <c r="K1653" i="1" s="1"/>
  <c r="J1651" i="1"/>
  <c r="J1649" i="1"/>
  <c r="J1648" i="1"/>
  <c r="K1647" i="1" a="1"/>
  <c r="K1647" i="1" s="1"/>
  <c r="J1647" i="1"/>
  <c r="J1645" i="1"/>
  <c r="J1644" i="1"/>
  <c r="K1643" i="1" a="1"/>
  <c r="L1644" i="1" s="1"/>
  <c r="J1643" i="1"/>
  <c r="J1638" i="1"/>
  <c r="O1641" i="1" s="1"/>
  <c r="J1625" i="1"/>
  <c r="J1624" i="1"/>
  <c r="K1623" i="1" a="1"/>
  <c r="P1625" i="1" s="1"/>
  <c r="J1623" i="1"/>
  <c r="J1621" i="1"/>
  <c r="J1620" i="1"/>
  <c r="K1619" i="1" a="1"/>
  <c r="O1620" i="1" s="1"/>
  <c r="J1619" i="1"/>
  <c r="J1617" i="1"/>
  <c r="J1616" i="1"/>
  <c r="K1615" i="1" a="1"/>
  <c r="J1615" i="1"/>
  <c r="J1613" i="1"/>
  <c r="J1612" i="1"/>
  <c r="K1611" i="1" a="1"/>
  <c r="K1612" i="1" s="1"/>
  <c r="J1611" i="1"/>
  <c r="J1609" i="1"/>
  <c r="J1608" i="1"/>
  <c r="K1607" i="1" a="1"/>
  <c r="O1607" i="1" s="1"/>
  <c r="J1607" i="1"/>
  <c r="J1605" i="1"/>
  <c r="J1604" i="1"/>
  <c r="K1603" i="1" a="1"/>
  <c r="N1605" i="1" s="1"/>
  <c r="J1603" i="1"/>
  <c r="J1601" i="1"/>
  <c r="J1600" i="1"/>
  <c r="K1599" i="1" a="1"/>
  <c r="J1599" i="1"/>
  <c r="J1597" i="1"/>
  <c r="J1596" i="1"/>
  <c r="K1595" i="1" a="1"/>
  <c r="L1597" i="1" s="1"/>
  <c r="J1595" i="1"/>
  <c r="J1590" i="1"/>
  <c r="J1577" i="1"/>
  <c r="J1576" i="1"/>
  <c r="K1575" i="1" a="1"/>
  <c r="Q1577" i="1" s="1"/>
  <c r="J1575" i="1"/>
  <c r="J1573" i="1"/>
  <c r="J1572" i="1"/>
  <c r="K1571" i="1" a="1"/>
  <c r="J1571" i="1"/>
  <c r="J1569" i="1"/>
  <c r="J1568" i="1"/>
  <c r="K1567" i="1" a="1"/>
  <c r="Q1569" i="1" s="1"/>
  <c r="J1567" i="1"/>
  <c r="J1565" i="1"/>
  <c r="J1564" i="1"/>
  <c r="K1563" i="1" a="1"/>
  <c r="L1565" i="1" s="1"/>
  <c r="J1563" i="1"/>
  <c r="J1561" i="1"/>
  <c r="J1560" i="1"/>
  <c r="K1559" i="1" a="1"/>
  <c r="N1560" i="1" s="1"/>
  <c r="J1559" i="1"/>
  <c r="J1557" i="1"/>
  <c r="J1556" i="1"/>
  <c r="K1555" i="1" a="1"/>
  <c r="N1557" i="1" s="1"/>
  <c r="J1555" i="1"/>
  <c r="J1553" i="1"/>
  <c r="J1552" i="1"/>
  <c r="K1551" i="1" a="1"/>
  <c r="M1553" i="1" s="1"/>
  <c r="J1551" i="1"/>
  <c r="J1549" i="1"/>
  <c r="J1548" i="1"/>
  <c r="K1547" i="1" a="1"/>
  <c r="L1548" i="1" s="1"/>
  <c r="J1547" i="1"/>
  <c r="J1542" i="1"/>
  <c r="J1543" i="1" s="1"/>
  <c r="J1529" i="1"/>
  <c r="J1528" i="1"/>
  <c r="K1527" i="1" a="1"/>
  <c r="J1527" i="1"/>
  <c r="J1525" i="1"/>
  <c r="J1524" i="1"/>
  <c r="K1523" i="1" a="1"/>
  <c r="J1523" i="1"/>
  <c r="J1521" i="1"/>
  <c r="J1520" i="1"/>
  <c r="K1519" i="1" a="1"/>
  <c r="Q1520" i="1" s="1"/>
  <c r="J1519" i="1"/>
  <c r="J1517" i="1"/>
  <c r="J1516" i="1"/>
  <c r="K1515" i="1" a="1"/>
  <c r="O1517" i="1" s="1"/>
  <c r="J1515" i="1"/>
  <c r="J1513" i="1"/>
  <c r="J1512" i="1"/>
  <c r="K1511" i="1" a="1"/>
  <c r="L1513" i="1" s="1"/>
  <c r="J1511" i="1"/>
  <c r="J1509" i="1"/>
  <c r="J1508" i="1"/>
  <c r="K1507" i="1" a="1"/>
  <c r="N1507" i="1" s="1"/>
  <c r="J1507" i="1"/>
  <c r="J1505" i="1"/>
  <c r="J1504" i="1"/>
  <c r="K1503" i="1" a="1"/>
  <c r="L1505" i="1" s="1"/>
  <c r="J1503" i="1"/>
  <c r="J1501" i="1"/>
  <c r="J1500" i="1"/>
  <c r="K1499" i="1" a="1"/>
  <c r="J1499" i="1"/>
  <c r="J1494" i="1"/>
  <c r="O1497" i="1" s="1"/>
  <c r="J2249" i="1"/>
  <c r="J2248" i="1"/>
  <c r="K2247" i="1" a="1"/>
  <c r="S2247" i="1" s="1"/>
  <c r="J2247" i="1"/>
  <c r="J2245" i="1"/>
  <c r="J2244" i="1"/>
  <c r="K2243" i="1" a="1"/>
  <c r="N2245" i="1" s="1"/>
  <c r="J2243" i="1"/>
  <c r="J2241" i="1"/>
  <c r="J2240" i="1"/>
  <c r="K2239" i="1" a="1"/>
  <c r="Q2241" i="1" s="1"/>
  <c r="J2239" i="1"/>
  <c r="J2237" i="1"/>
  <c r="J2236" i="1"/>
  <c r="K2235" i="1" a="1"/>
  <c r="P2235" i="1" s="1"/>
  <c r="J2235" i="1"/>
  <c r="J2233" i="1"/>
  <c r="J2232" i="1"/>
  <c r="K2231" i="1" a="1"/>
  <c r="J2231" i="1"/>
  <c r="J2229" i="1"/>
  <c r="J2228" i="1"/>
  <c r="K2227" i="1" a="1"/>
  <c r="K2229" i="1" s="1"/>
  <c r="J2227" i="1"/>
  <c r="J2225" i="1"/>
  <c r="J2224" i="1"/>
  <c r="K2223" i="1" a="1"/>
  <c r="J2223" i="1"/>
  <c r="J2221" i="1"/>
  <c r="J2220" i="1"/>
  <c r="K2219" i="1" a="1"/>
  <c r="K2221" i="1" s="1"/>
  <c r="J2219" i="1"/>
  <c r="J2214" i="1"/>
  <c r="J2201" i="1"/>
  <c r="J2200" i="1"/>
  <c r="K2199" i="1" a="1"/>
  <c r="R2200" i="1" s="1"/>
  <c r="J2199" i="1"/>
  <c r="J2197" i="1"/>
  <c r="J2196" i="1"/>
  <c r="K2195" i="1" a="1"/>
  <c r="N2197" i="1" s="1"/>
  <c r="J2195" i="1"/>
  <c r="J2193" i="1"/>
  <c r="J2192" i="1"/>
  <c r="K2191" i="1" a="1"/>
  <c r="P2193" i="1" s="1"/>
  <c r="J2191" i="1"/>
  <c r="J2189" i="1"/>
  <c r="J2188" i="1"/>
  <c r="K2187" i="1" a="1"/>
  <c r="N2189" i="1" s="1"/>
  <c r="J2187" i="1"/>
  <c r="J2185" i="1"/>
  <c r="J2184" i="1"/>
  <c r="K2183" i="1" a="1"/>
  <c r="K2185" i="1" s="1"/>
  <c r="J2183" i="1"/>
  <c r="J2181" i="1"/>
  <c r="J2180" i="1"/>
  <c r="K2179" i="1" a="1"/>
  <c r="J2179" i="1"/>
  <c r="J2177" i="1"/>
  <c r="J2176" i="1"/>
  <c r="K2175" i="1" a="1"/>
  <c r="L2177" i="1" s="1"/>
  <c r="J2175" i="1"/>
  <c r="J2173" i="1"/>
  <c r="J2172" i="1"/>
  <c r="K2171" i="1" a="1"/>
  <c r="K2172" i="1" s="1"/>
  <c r="J2171" i="1"/>
  <c r="J2166" i="1"/>
  <c r="J2168" i="1" s="1"/>
  <c r="J2153" i="1"/>
  <c r="J2152" i="1"/>
  <c r="K2151" i="1" a="1"/>
  <c r="Q2153" i="1" s="1"/>
  <c r="J2151" i="1"/>
  <c r="J2149" i="1"/>
  <c r="J2148" i="1"/>
  <c r="K2147" i="1" a="1"/>
  <c r="Q2147" i="1" s="1"/>
  <c r="J2147" i="1"/>
  <c r="J2145" i="1"/>
  <c r="J2144" i="1"/>
  <c r="K2143" i="1" a="1"/>
  <c r="O2144" i="1" s="1"/>
  <c r="J2143" i="1"/>
  <c r="J2141" i="1"/>
  <c r="J2140" i="1"/>
  <c r="K2139" i="1" a="1"/>
  <c r="L2141" i="1" s="1"/>
  <c r="J2139" i="1"/>
  <c r="J2137" i="1"/>
  <c r="J2136" i="1"/>
  <c r="K2135" i="1" a="1"/>
  <c r="K2136" i="1" s="1"/>
  <c r="J2135" i="1"/>
  <c r="J2133" i="1"/>
  <c r="J2132" i="1"/>
  <c r="K2131" i="1" a="1"/>
  <c r="L2132" i="1" s="1"/>
  <c r="J2131" i="1"/>
  <c r="J2129" i="1"/>
  <c r="J2128" i="1"/>
  <c r="K2127" i="1" a="1"/>
  <c r="M2129" i="1" s="1"/>
  <c r="J2127" i="1"/>
  <c r="J2125" i="1"/>
  <c r="J2124" i="1"/>
  <c r="K2123" i="1" a="1"/>
  <c r="L2124" i="1" s="1"/>
  <c r="J2123" i="1"/>
  <c r="J2118" i="1"/>
  <c r="O2121" i="1" s="1"/>
  <c r="J2105" i="1"/>
  <c r="J2104" i="1"/>
  <c r="K2103" i="1" a="1"/>
  <c r="S2105" i="1" s="1"/>
  <c r="J2103" i="1"/>
  <c r="J2101" i="1"/>
  <c r="J2100" i="1"/>
  <c r="K2099" i="1" a="1"/>
  <c r="P2101" i="1" s="1"/>
  <c r="J2099" i="1"/>
  <c r="J2097" i="1"/>
  <c r="J2096" i="1"/>
  <c r="K2095" i="1" a="1"/>
  <c r="J2095" i="1"/>
  <c r="J2093" i="1"/>
  <c r="J2092" i="1"/>
  <c r="K2091" i="1" a="1"/>
  <c r="N2093" i="1" s="1"/>
  <c r="J2091" i="1"/>
  <c r="J2089" i="1"/>
  <c r="J2088" i="1"/>
  <c r="K2087" i="1" a="1"/>
  <c r="O2089" i="1" s="1"/>
  <c r="J2087" i="1"/>
  <c r="J2085" i="1"/>
  <c r="J2084" i="1"/>
  <c r="K2083" i="1" a="1"/>
  <c r="M2085" i="1" s="1"/>
  <c r="J2083" i="1"/>
  <c r="J2081" i="1"/>
  <c r="J2080" i="1"/>
  <c r="K2079" i="1" a="1"/>
  <c r="J2079" i="1"/>
  <c r="J2077" i="1"/>
  <c r="J2076" i="1"/>
  <c r="K2075" i="1" a="1"/>
  <c r="L2076" i="1" s="1"/>
  <c r="J2075" i="1"/>
  <c r="J2070" i="1"/>
  <c r="J2071" i="1" s="1"/>
  <c r="J2345" i="1"/>
  <c r="J2344" i="1"/>
  <c r="K2343" i="1" a="1"/>
  <c r="P2345" i="1" s="1"/>
  <c r="J2343" i="1"/>
  <c r="J2341" i="1"/>
  <c r="J2340" i="1"/>
  <c r="K2339" i="1" a="1"/>
  <c r="O2341" i="1" s="1"/>
  <c r="J2339" i="1"/>
  <c r="J2337" i="1"/>
  <c r="J2336" i="1"/>
  <c r="K2335" i="1" a="1"/>
  <c r="P2337" i="1" s="1"/>
  <c r="J2335" i="1"/>
  <c r="J2333" i="1"/>
  <c r="J2332" i="1"/>
  <c r="K2331" i="1" a="1"/>
  <c r="O2333" i="1" s="1"/>
  <c r="J2331" i="1"/>
  <c r="J2329" i="1"/>
  <c r="J2328" i="1"/>
  <c r="K2327" i="1" a="1"/>
  <c r="K2328" i="1" s="1"/>
  <c r="J2327" i="1"/>
  <c r="J2325" i="1"/>
  <c r="J2324" i="1"/>
  <c r="K2323" i="1" a="1"/>
  <c r="N2325" i="1" s="1"/>
  <c r="J2323" i="1"/>
  <c r="J2321" i="1"/>
  <c r="J2320" i="1"/>
  <c r="K2319" i="1" a="1"/>
  <c r="J2319" i="1"/>
  <c r="J2317" i="1"/>
  <c r="J2316" i="1"/>
  <c r="K2315" i="1" a="1"/>
  <c r="K2317" i="1" s="1"/>
  <c r="J2315" i="1"/>
  <c r="J2310" i="1"/>
  <c r="J2313" i="1" s="1"/>
  <c r="J2297" i="1"/>
  <c r="J2296" i="1"/>
  <c r="K2295" i="1" a="1"/>
  <c r="P2297" i="1" s="1"/>
  <c r="J2295" i="1"/>
  <c r="J2293" i="1"/>
  <c r="J2292" i="1"/>
  <c r="K2291" i="1" a="1"/>
  <c r="P2292" i="1" s="1"/>
  <c r="J2291" i="1"/>
  <c r="J2289" i="1"/>
  <c r="J2288" i="1"/>
  <c r="K2287" i="1" a="1"/>
  <c r="P2289" i="1" s="1"/>
  <c r="J2287" i="1"/>
  <c r="J2285" i="1"/>
  <c r="J2284" i="1"/>
  <c r="K2283" i="1" a="1"/>
  <c r="P2285" i="1" s="1"/>
  <c r="J2283" i="1"/>
  <c r="J2281" i="1"/>
  <c r="J2280" i="1"/>
  <c r="K2279" i="1" a="1"/>
  <c r="L2281" i="1" s="1"/>
  <c r="J2279" i="1"/>
  <c r="J2277" i="1"/>
  <c r="J2276" i="1"/>
  <c r="K2275" i="1" a="1"/>
  <c r="K2277" i="1" s="1"/>
  <c r="J2275" i="1"/>
  <c r="J2273" i="1"/>
  <c r="J2272" i="1"/>
  <c r="K2271" i="1" a="1"/>
  <c r="K2273" i="1" s="1"/>
  <c r="J2271" i="1"/>
  <c r="J2269" i="1"/>
  <c r="J2268" i="1"/>
  <c r="K2267" i="1" a="1"/>
  <c r="K2268" i="1" s="1"/>
  <c r="J2267" i="1"/>
  <c r="J2262" i="1"/>
  <c r="S2262" i="1" s="1"/>
  <c r="R2262" i="1" s="1"/>
  <c r="B4012" i="1"/>
  <c r="H4001" i="1"/>
  <c r="G4001" i="1"/>
  <c r="D4001" i="1"/>
  <c r="C4001" i="1"/>
  <c r="B4001" i="1"/>
  <c r="E3998" i="1"/>
  <c r="G3995" i="1"/>
  <c r="F3995" i="1"/>
  <c r="D3995" i="1"/>
  <c r="B10060" i="1"/>
  <c r="H10049" i="1"/>
  <c r="G10049" i="1"/>
  <c r="D10049" i="1"/>
  <c r="C10049" i="1"/>
  <c r="B10049" i="1"/>
  <c r="E10046" i="1"/>
  <c r="G10043" i="1"/>
  <c r="F10043" i="1"/>
  <c r="D10043" i="1"/>
  <c r="B4732" i="1"/>
  <c r="H4721" i="1"/>
  <c r="G4721" i="1"/>
  <c r="D4721" i="1"/>
  <c r="C4721" i="1"/>
  <c r="B4721" i="1"/>
  <c r="E4718" i="1"/>
  <c r="G4715" i="1"/>
  <c r="F4715" i="1"/>
  <c r="D4715" i="1"/>
  <c r="B4684" i="1"/>
  <c r="H4673" i="1"/>
  <c r="G4673" i="1"/>
  <c r="D4673" i="1"/>
  <c r="C4673" i="1"/>
  <c r="B4673" i="1"/>
  <c r="E4670" i="1"/>
  <c r="G4667" i="1"/>
  <c r="F4667" i="1"/>
  <c r="D4667" i="1"/>
  <c r="B4636" i="1"/>
  <c r="H4625" i="1"/>
  <c r="G4625" i="1"/>
  <c r="D4625" i="1"/>
  <c r="C4625" i="1"/>
  <c r="B4625" i="1"/>
  <c r="E4622" i="1"/>
  <c r="G4619" i="1"/>
  <c r="F4619" i="1"/>
  <c r="D4619" i="1"/>
  <c r="B4588" i="1"/>
  <c r="H4577" i="1"/>
  <c r="G4577" i="1"/>
  <c r="D4577" i="1"/>
  <c r="C4577" i="1"/>
  <c r="B4577" i="1"/>
  <c r="E4574" i="1"/>
  <c r="G4571" i="1"/>
  <c r="F4571" i="1"/>
  <c r="D4571" i="1"/>
  <c r="B4540" i="1"/>
  <c r="H4529" i="1"/>
  <c r="G4529" i="1"/>
  <c r="D4529" i="1"/>
  <c r="C4529" i="1"/>
  <c r="B4529" i="1"/>
  <c r="E4526" i="1"/>
  <c r="G4523" i="1"/>
  <c r="F4523" i="1"/>
  <c r="D4523" i="1"/>
  <c r="B4492" i="1"/>
  <c r="H4481" i="1"/>
  <c r="G4481" i="1"/>
  <c r="D4481" i="1"/>
  <c r="C4481" i="1"/>
  <c r="B4481" i="1"/>
  <c r="E4478" i="1"/>
  <c r="G4475" i="1"/>
  <c r="F4475" i="1"/>
  <c r="D4475" i="1"/>
  <c r="B4444" i="1"/>
  <c r="H4433" i="1"/>
  <c r="G4433" i="1"/>
  <c r="D4433" i="1"/>
  <c r="C4433" i="1"/>
  <c r="B4433" i="1"/>
  <c r="E4430" i="1"/>
  <c r="G4427" i="1"/>
  <c r="F4427" i="1"/>
  <c r="D4427" i="1"/>
  <c r="B4348" i="1"/>
  <c r="H4337" i="1"/>
  <c r="G4337" i="1"/>
  <c r="D4337" i="1"/>
  <c r="C4337" i="1"/>
  <c r="B4337" i="1"/>
  <c r="E4334" i="1"/>
  <c r="G4331" i="1"/>
  <c r="F4331" i="1"/>
  <c r="D4331" i="1"/>
  <c r="B4300" i="1"/>
  <c r="H4289" i="1"/>
  <c r="G4289" i="1"/>
  <c r="D4289" i="1"/>
  <c r="C4289" i="1"/>
  <c r="B4289" i="1"/>
  <c r="E4286" i="1"/>
  <c r="G4283" i="1"/>
  <c r="F4283" i="1"/>
  <c r="D4283" i="1"/>
  <c r="B4252" i="1"/>
  <c r="H4241" i="1"/>
  <c r="G4241" i="1"/>
  <c r="D4241" i="1"/>
  <c r="C4241" i="1"/>
  <c r="B4241" i="1"/>
  <c r="E4238" i="1"/>
  <c r="G4235" i="1"/>
  <c r="F4235" i="1"/>
  <c r="D4235" i="1"/>
  <c r="B4156" i="1"/>
  <c r="G4145" i="1"/>
  <c r="D4145" i="1"/>
  <c r="C4145" i="1"/>
  <c r="B4145" i="1"/>
  <c r="E4142" i="1"/>
  <c r="G4139" i="1"/>
  <c r="F4139" i="1"/>
  <c r="D4139" i="1"/>
  <c r="B4108" i="1"/>
  <c r="H4097" i="1"/>
  <c r="G4097" i="1"/>
  <c r="D4097" i="1"/>
  <c r="C4097" i="1"/>
  <c r="B4097" i="1"/>
  <c r="E4094" i="1"/>
  <c r="G4091" i="1"/>
  <c r="F4091" i="1"/>
  <c r="D4091" i="1"/>
  <c r="K7736" i="1" l="1"/>
  <c r="K7735" i="1"/>
  <c r="K7447" i="1"/>
  <c r="K7448" i="1"/>
  <c r="K6872" i="1"/>
  <c r="K6871" i="1"/>
  <c r="K7159" i="1"/>
  <c r="K7160" i="1"/>
  <c r="A18" i="2"/>
  <c r="K6919" i="1"/>
  <c r="K6920" i="1"/>
  <c r="K7400" i="1"/>
  <c r="K7399" i="1"/>
  <c r="K8407" i="1"/>
  <c r="K8408" i="1"/>
  <c r="K6679" i="1"/>
  <c r="K6680" i="1"/>
  <c r="K5384" i="1"/>
  <c r="K5383" i="1"/>
  <c r="K6631" i="1"/>
  <c r="K6632" i="1"/>
  <c r="K7879" i="1"/>
  <c r="K7880" i="1"/>
  <c r="K8023" i="1"/>
  <c r="K8024" i="1"/>
  <c r="K6728" i="1"/>
  <c r="K6727" i="1"/>
  <c r="K8120" i="1"/>
  <c r="K8119" i="1"/>
  <c r="K8264" i="1"/>
  <c r="K8263" i="1"/>
  <c r="K7783" i="1"/>
  <c r="K7784" i="1"/>
  <c r="K7208" i="1"/>
  <c r="K7207" i="1"/>
  <c r="K7496" i="1"/>
  <c r="K7495" i="1"/>
  <c r="K7304" i="1"/>
  <c r="K7303" i="1"/>
  <c r="K7112" i="1"/>
  <c r="K7111" i="1"/>
  <c r="K6823" i="1"/>
  <c r="K6824" i="1"/>
  <c r="K8311" i="1"/>
  <c r="K8312" i="1"/>
  <c r="K8167" i="1"/>
  <c r="K8168" i="1"/>
  <c r="K8552" i="1"/>
  <c r="K8551" i="1"/>
  <c r="K7016" i="1"/>
  <c r="K7015" i="1"/>
  <c r="K8216" i="1"/>
  <c r="K8215" i="1"/>
  <c r="K6343" i="1"/>
  <c r="K6344" i="1"/>
  <c r="K8695" i="1"/>
  <c r="K8696" i="1"/>
  <c r="K8887" i="1"/>
  <c r="K8888" i="1"/>
  <c r="K6296" i="1"/>
  <c r="K6295" i="1"/>
  <c r="K6439" i="1"/>
  <c r="K6440" i="1"/>
  <c r="K8455" i="1"/>
  <c r="K8456" i="1"/>
  <c r="K8792" i="1"/>
  <c r="K8791" i="1"/>
  <c r="K8744" i="1"/>
  <c r="K8743" i="1"/>
  <c r="K5959" i="1"/>
  <c r="K5960" i="1"/>
  <c r="K6584" i="1"/>
  <c r="K6583" i="1"/>
  <c r="K6248" i="1"/>
  <c r="K6247" i="1"/>
  <c r="K5000" i="1"/>
  <c r="K4999" i="1"/>
  <c r="K5336" i="1"/>
  <c r="K5335" i="1"/>
  <c r="K5768" i="1"/>
  <c r="K5767" i="1"/>
  <c r="K5288" i="1"/>
  <c r="K5287" i="1"/>
  <c r="K5096" i="1"/>
  <c r="K5095" i="1"/>
  <c r="K5143" i="1"/>
  <c r="K5144" i="1"/>
  <c r="K5431" i="1"/>
  <c r="K5432" i="1"/>
  <c r="K5624" i="1"/>
  <c r="K5623" i="1"/>
  <c r="K9512" i="1"/>
  <c r="K9511" i="1"/>
  <c r="K8983" i="1"/>
  <c r="K8984" i="1"/>
  <c r="K9176" i="1"/>
  <c r="K9175" i="1"/>
  <c r="K9223" i="1"/>
  <c r="K9224" i="1"/>
  <c r="K8936" i="1"/>
  <c r="K8935" i="1"/>
  <c r="K9031" i="1"/>
  <c r="K9032" i="1"/>
  <c r="K9464" i="1"/>
  <c r="K9463" i="1"/>
  <c r="K9559" i="1"/>
  <c r="K9560" i="1"/>
  <c r="K9847" i="1"/>
  <c r="K9848" i="1"/>
  <c r="K9943" i="1"/>
  <c r="K9944" i="1"/>
  <c r="K9991" i="1"/>
  <c r="K9992" i="1"/>
  <c r="N1704" i="1"/>
  <c r="L3429" i="1"/>
  <c r="S3544" i="1"/>
  <c r="L3683" i="1"/>
  <c r="L2623" i="1"/>
  <c r="L2711" i="1"/>
  <c r="O3105" i="1"/>
  <c r="L2520" i="1"/>
  <c r="M2615" i="1"/>
  <c r="M3196" i="1"/>
  <c r="Q3540" i="1"/>
  <c r="M2815" i="1"/>
  <c r="L2325" i="1"/>
  <c r="P2192" i="1"/>
  <c r="O3536" i="1"/>
  <c r="M2127" i="1"/>
  <c r="S1863" i="1"/>
  <c r="P3637" i="1"/>
  <c r="S3654" i="1"/>
  <c r="R3654" i="1" s="1"/>
  <c r="M3719" i="1"/>
  <c r="S2646" i="1"/>
  <c r="R2646" i="1" s="1"/>
  <c r="Q2646" i="1" s="1"/>
  <c r="N2663" i="1"/>
  <c r="L2915" i="1"/>
  <c r="Q2101" i="1"/>
  <c r="S2118" i="1"/>
  <c r="R2118" i="1" s="1"/>
  <c r="N2135" i="1"/>
  <c r="L2917" i="1"/>
  <c r="M3279" i="1"/>
  <c r="M3383" i="1"/>
  <c r="R3397" i="1"/>
  <c r="L3473" i="1"/>
  <c r="J3609" i="1"/>
  <c r="M2799" i="1"/>
  <c r="M2816" i="1"/>
  <c r="K3385" i="1"/>
  <c r="Q3497" i="1"/>
  <c r="L3376" i="1"/>
  <c r="S3735" i="1"/>
  <c r="K3756" i="1"/>
  <c r="N3771" i="1"/>
  <c r="L2567" i="1"/>
  <c r="M3687" i="1"/>
  <c r="L3756" i="1"/>
  <c r="K1503" i="1"/>
  <c r="N1808" i="1"/>
  <c r="N3535" i="1"/>
  <c r="P3689" i="1"/>
  <c r="J3799" i="1"/>
  <c r="K2713" i="1"/>
  <c r="L2957" i="1"/>
  <c r="O3197" i="1"/>
  <c r="K3253" i="1"/>
  <c r="L3253" i="1"/>
  <c r="O3347" i="1"/>
  <c r="L2511" i="1"/>
  <c r="M2527" i="1"/>
  <c r="K2560" i="1"/>
  <c r="M2679" i="1"/>
  <c r="M2775" i="1"/>
  <c r="L3047" i="1"/>
  <c r="K3191" i="1"/>
  <c r="M1551" i="1"/>
  <c r="L2171" i="1"/>
  <c r="K1555" i="1"/>
  <c r="P1855" i="1"/>
  <c r="M3232" i="1"/>
  <c r="K3287" i="1"/>
  <c r="P3299" i="1"/>
  <c r="K3348" i="1"/>
  <c r="K3528" i="1"/>
  <c r="L3543" i="1"/>
  <c r="N3579" i="1"/>
  <c r="K3635" i="1"/>
  <c r="K3711" i="1"/>
  <c r="M3823" i="1"/>
  <c r="N2528" i="1"/>
  <c r="K2681" i="1"/>
  <c r="M2715" i="1"/>
  <c r="Q2775" i="1"/>
  <c r="O2817" i="1"/>
  <c r="O3191" i="1"/>
  <c r="S1638" i="1"/>
  <c r="R1638" i="1" s="1"/>
  <c r="O1863" i="1"/>
  <c r="L3279" i="1"/>
  <c r="K3289" i="1"/>
  <c r="N3300" i="1"/>
  <c r="O3349" i="1"/>
  <c r="O3539" i="1"/>
  <c r="K3544" i="1"/>
  <c r="M3636" i="1"/>
  <c r="N3824" i="1"/>
  <c r="K2777" i="1"/>
  <c r="J2936" i="1"/>
  <c r="N3192" i="1"/>
  <c r="N2336" i="1"/>
  <c r="K1668" i="1"/>
  <c r="L3251" i="1"/>
  <c r="M3679" i="1"/>
  <c r="O3685" i="1"/>
  <c r="K3803" i="1"/>
  <c r="R3831" i="1"/>
  <c r="J2503" i="1"/>
  <c r="K2617" i="1"/>
  <c r="L2751" i="1"/>
  <c r="Q2959" i="1"/>
  <c r="L3037" i="1"/>
  <c r="K3181" i="1"/>
  <c r="Q2335" i="1"/>
  <c r="L2191" i="1"/>
  <c r="K1793" i="1"/>
  <c r="M3251" i="1"/>
  <c r="L3475" i="1"/>
  <c r="N3681" i="1"/>
  <c r="M2753" i="1"/>
  <c r="L2815" i="1"/>
  <c r="M2961" i="1"/>
  <c r="O3341" i="1"/>
  <c r="Q3448" i="1"/>
  <c r="K3448" i="1"/>
  <c r="L3481" i="1"/>
  <c r="N3480" i="1"/>
  <c r="K3479" i="1"/>
  <c r="N3481" i="1"/>
  <c r="M3479" i="1"/>
  <c r="K3487" i="1"/>
  <c r="M3489" i="1"/>
  <c r="N3673" i="1"/>
  <c r="N3672" i="1"/>
  <c r="O3705" i="1"/>
  <c r="J3705" i="1"/>
  <c r="N3717" i="1"/>
  <c r="K3717" i="1"/>
  <c r="N3957" i="1"/>
  <c r="K3957" i="1"/>
  <c r="L2557" i="1"/>
  <c r="K2555" i="1"/>
  <c r="O2601" i="1"/>
  <c r="S2598" i="1"/>
  <c r="R2598" i="1" s="1"/>
  <c r="P2913" i="1"/>
  <c r="P2912" i="1"/>
  <c r="K2911" i="1"/>
  <c r="P2911" i="1"/>
  <c r="M2913" i="1"/>
  <c r="L2911" i="1"/>
  <c r="N3053" i="1"/>
  <c r="K3051" i="1"/>
  <c r="O3052" i="1"/>
  <c r="L3051" i="1"/>
  <c r="P3153" i="1"/>
  <c r="L3151" i="1"/>
  <c r="P3152" i="1"/>
  <c r="O2296" i="1"/>
  <c r="L1567" i="1"/>
  <c r="L1605" i="1"/>
  <c r="K3339" i="1"/>
  <c r="S3366" i="1"/>
  <c r="R3366" i="1" s="1"/>
  <c r="L3479" i="1"/>
  <c r="L3488" i="1"/>
  <c r="N3821" i="1"/>
  <c r="L3819" i="1"/>
  <c r="K3821" i="1"/>
  <c r="L3865" i="1"/>
  <c r="N3864" i="1"/>
  <c r="N2517" i="1"/>
  <c r="M2515" i="1"/>
  <c r="K2556" i="1"/>
  <c r="Q2585" i="1"/>
  <c r="P2583" i="1"/>
  <c r="O2629" i="1"/>
  <c r="M2627" i="1"/>
  <c r="M2629" i="1"/>
  <c r="O2745" i="1"/>
  <c r="S2742" i="1"/>
  <c r="R2742" i="1" s="1"/>
  <c r="O2773" i="1"/>
  <c r="L2771" i="1"/>
  <c r="L2773" i="1"/>
  <c r="R2869" i="1"/>
  <c r="K2867" i="1"/>
  <c r="P2869" i="1"/>
  <c r="P2867" i="1"/>
  <c r="N2912" i="1"/>
  <c r="K3053" i="1"/>
  <c r="O2235" i="1"/>
  <c r="S1494" i="1"/>
  <c r="R1494" i="1" s="1"/>
  <c r="L1691" i="1"/>
  <c r="L2343" i="1"/>
  <c r="L2195" i="1"/>
  <c r="M1568" i="1"/>
  <c r="O1623" i="1"/>
  <c r="K1700" i="1"/>
  <c r="P1851" i="1"/>
  <c r="K3228" i="1"/>
  <c r="K3252" i="1"/>
  <c r="Q3253" i="1"/>
  <c r="L3304" i="1"/>
  <c r="O3339" i="1"/>
  <c r="O3391" i="1"/>
  <c r="P3441" i="1"/>
  <c r="L3480" i="1"/>
  <c r="N3492" i="1"/>
  <c r="R3491" i="1"/>
  <c r="O3819" i="1"/>
  <c r="K2576" i="1"/>
  <c r="O2576" i="1"/>
  <c r="K2584" i="1"/>
  <c r="L2609" i="1"/>
  <c r="L2607" i="1"/>
  <c r="P2627" i="1"/>
  <c r="L2757" i="1"/>
  <c r="M2755" i="1"/>
  <c r="O2148" i="1"/>
  <c r="N2196" i="1"/>
  <c r="O1569" i="1"/>
  <c r="R1625" i="1"/>
  <c r="M3252" i="1"/>
  <c r="M3340" i="1"/>
  <c r="N3437" i="1"/>
  <c r="K3437" i="1"/>
  <c r="M3445" i="1"/>
  <c r="R3443" i="1"/>
  <c r="K3468" i="1"/>
  <c r="L3467" i="1"/>
  <c r="K3481" i="1"/>
  <c r="R3496" i="1"/>
  <c r="M3495" i="1"/>
  <c r="L3665" i="1"/>
  <c r="M3663" i="1"/>
  <c r="L3761" i="1"/>
  <c r="L3759" i="1"/>
  <c r="P3777" i="1"/>
  <c r="O3775" i="1"/>
  <c r="Q3777" i="1"/>
  <c r="O3821" i="1"/>
  <c r="N2529" i="1"/>
  <c r="P2528" i="1"/>
  <c r="K2527" i="1"/>
  <c r="Q2529" i="1"/>
  <c r="O2527" i="1"/>
  <c r="N2533" i="1"/>
  <c r="N2531" i="1"/>
  <c r="R2581" i="1"/>
  <c r="O2581" i="1"/>
  <c r="K2579" i="1"/>
  <c r="L2608" i="1"/>
  <c r="P2629" i="1"/>
  <c r="K3141" i="1"/>
  <c r="K3139" i="1"/>
  <c r="M3140" i="1"/>
  <c r="L2767" i="1"/>
  <c r="P2811" i="1"/>
  <c r="M2820" i="1"/>
  <c r="L2853" i="1"/>
  <c r="K2903" i="1"/>
  <c r="K3035" i="1"/>
  <c r="O3096" i="1"/>
  <c r="M3184" i="1"/>
  <c r="K2039" i="1"/>
  <c r="K1987" i="1"/>
  <c r="L1933" i="1"/>
  <c r="K3536" i="1"/>
  <c r="M3635" i="1"/>
  <c r="N3680" i="1"/>
  <c r="P3683" i="1"/>
  <c r="R3687" i="1"/>
  <c r="M3712" i="1"/>
  <c r="P3772" i="1"/>
  <c r="P3823" i="1"/>
  <c r="J2504" i="1"/>
  <c r="M2511" i="1"/>
  <c r="L2616" i="1"/>
  <c r="N2625" i="1"/>
  <c r="P2768" i="1"/>
  <c r="L2799" i="1"/>
  <c r="N2817" i="1"/>
  <c r="Q2821" i="1"/>
  <c r="N2904" i="1"/>
  <c r="J2935" i="1"/>
  <c r="M2959" i="1"/>
  <c r="L3035" i="1"/>
  <c r="K3047" i="1"/>
  <c r="K3111" i="1"/>
  <c r="L3195" i="1"/>
  <c r="Q3200" i="1"/>
  <c r="O2039" i="1"/>
  <c r="K1989" i="1"/>
  <c r="S1959" i="1"/>
  <c r="P3636" i="1"/>
  <c r="O3825" i="1"/>
  <c r="P1901" i="1"/>
  <c r="N2281" i="1"/>
  <c r="M2279" i="1"/>
  <c r="M2295" i="1"/>
  <c r="Q2297" i="1"/>
  <c r="P2331" i="1"/>
  <c r="L2091" i="1"/>
  <c r="O2092" i="1"/>
  <c r="O2139" i="1"/>
  <c r="Q2199" i="1"/>
  <c r="O2241" i="1"/>
  <c r="K1621" i="1"/>
  <c r="R1624" i="1"/>
  <c r="L1664" i="1"/>
  <c r="M1801" i="1"/>
  <c r="K1863" i="1"/>
  <c r="Q1865" i="1"/>
  <c r="J3224" i="1"/>
  <c r="M3243" i="1"/>
  <c r="K3245" i="1"/>
  <c r="K3251" i="1"/>
  <c r="Q3251" i="1"/>
  <c r="P3252" i="1"/>
  <c r="P3253" i="1"/>
  <c r="M3281" i="1"/>
  <c r="M3285" i="1"/>
  <c r="N3292" i="1"/>
  <c r="O3295" i="1"/>
  <c r="K3297" i="1"/>
  <c r="L3299" i="1"/>
  <c r="P3301" i="1"/>
  <c r="Q3303" i="1"/>
  <c r="S3305" i="1"/>
  <c r="M3344" i="1"/>
  <c r="J3369" i="1"/>
  <c r="P3485" i="1"/>
  <c r="Q3561" i="1"/>
  <c r="P3587" i="1"/>
  <c r="L3633" i="1"/>
  <c r="O3631" i="1"/>
  <c r="P3729" i="1"/>
  <c r="N3729" i="1"/>
  <c r="N3728" i="1"/>
  <c r="M3727" i="1"/>
  <c r="M3729" i="1"/>
  <c r="L3728" i="1"/>
  <c r="L3727" i="1"/>
  <c r="Q3728" i="1"/>
  <c r="Q3727" i="1"/>
  <c r="K3727" i="1"/>
  <c r="O3781" i="1"/>
  <c r="M3780" i="1"/>
  <c r="P3781" i="1"/>
  <c r="P3779" i="1"/>
  <c r="M3781" i="1"/>
  <c r="M3779" i="1"/>
  <c r="M2281" i="1"/>
  <c r="Q2295" i="1"/>
  <c r="M2333" i="1"/>
  <c r="S2344" i="1"/>
  <c r="M2091" i="1"/>
  <c r="L2093" i="1"/>
  <c r="L2133" i="1"/>
  <c r="M2140" i="1"/>
  <c r="P2191" i="1"/>
  <c r="Q2195" i="1"/>
  <c r="S2199" i="1"/>
  <c r="J1495" i="1"/>
  <c r="L1503" i="1"/>
  <c r="L1547" i="1"/>
  <c r="M1561" i="1"/>
  <c r="N1569" i="1"/>
  <c r="L1603" i="1"/>
  <c r="K1623" i="1"/>
  <c r="M1625" i="1"/>
  <c r="Q1665" i="1"/>
  <c r="K1699" i="1"/>
  <c r="M1791" i="1"/>
  <c r="L1807" i="1"/>
  <c r="O3243" i="1"/>
  <c r="O3245" i="1"/>
  <c r="Q3295" i="1"/>
  <c r="M3297" i="1"/>
  <c r="N3345" i="1"/>
  <c r="K3432" i="1"/>
  <c r="P3437" i="1"/>
  <c r="L3483" i="1"/>
  <c r="N3489" i="1"/>
  <c r="Q3489" i="1"/>
  <c r="P3488" i="1"/>
  <c r="P3497" i="1"/>
  <c r="N3497" i="1"/>
  <c r="L3496" i="1"/>
  <c r="K3495" i="1"/>
  <c r="O3496" i="1"/>
  <c r="S3497" i="1"/>
  <c r="K3532" i="1"/>
  <c r="M3572" i="1"/>
  <c r="N3577" i="1"/>
  <c r="K3577" i="1"/>
  <c r="M3584" i="1"/>
  <c r="P3727" i="1"/>
  <c r="P3737" i="1"/>
  <c r="S3737" i="1"/>
  <c r="R3736" i="1"/>
  <c r="O3735" i="1"/>
  <c r="Q3737" i="1"/>
  <c r="N3736" i="1"/>
  <c r="M3735" i="1"/>
  <c r="M3737" i="1"/>
  <c r="L3736" i="1"/>
  <c r="K3735" i="1"/>
  <c r="P3780" i="1"/>
  <c r="K2092" i="1"/>
  <c r="O2093" i="1"/>
  <c r="M2141" i="1"/>
  <c r="O2201" i="1"/>
  <c r="M3244" i="1"/>
  <c r="L3275" i="1"/>
  <c r="M3283" i="1"/>
  <c r="K3295" i="1"/>
  <c r="M3296" i="1"/>
  <c r="N3297" i="1"/>
  <c r="K3305" i="1"/>
  <c r="L3343" i="1"/>
  <c r="O3348" i="1"/>
  <c r="J3367" i="1"/>
  <c r="L3371" i="1"/>
  <c r="P3387" i="1"/>
  <c r="N3395" i="1"/>
  <c r="P3483" i="1"/>
  <c r="K3525" i="1"/>
  <c r="L3523" i="1"/>
  <c r="L3569" i="1"/>
  <c r="K3569" i="1"/>
  <c r="O3589" i="1"/>
  <c r="L3588" i="1"/>
  <c r="L3589" i="1"/>
  <c r="O3624" i="1"/>
  <c r="N3623" i="1"/>
  <c r="L3669" i="1"/>
  <c r="K3668" i="1"/>
  <c r="M3667" i="1"/>
  <c r="M3669" i="1"/>
  <c r="K3667" i="1"/>
  <c r="P3728" i="1"/>
  <c r="N3861" i="1"/>
  <c r="K3861" i="1"/>
  <c r="K3860" i="1"/>
  <c r="K3859" i="1"/>
  <c r="L2279" i="1"/>
  <c r="Q2289" i="1"/>
  <c r="S2296" i="1"/>
  <c r="O2331" i="1"/>
  <c r="K2091" i="1"/>
  <c r="M2092" i="1"/>
  <c r="P2093" i="1"/>
  <c r="K2125" i="1"/>
  <c r="M2139" i="1"/>
  <c r="N2143" i="1"/>
  <c r="K2177" i="1"/>
  <c r="M2193" i="1"/>
  <c r="K2199" i="1"/>
  <c r="Q2201" i="1"/>
  <c r="M2239" i="1"/>
  <c r="M1512" i="1"/>
  <c r="M1552" i="1"/>
  <c r="M1567" i="1"/>
  <c r="K1624" i="1"/>
  <c r="J1639" i="1"/>
  <c r="K1663" i="1"/>
  <c r="L1701" i="1"/>
  <c r="Q1764" i="1"/>
  <c r="L1801" i="1"/>
  <c r="N1857" i="1"/>
  <c r="M1865" i="1"/>
  <c r="K3229" i="1"/>
  <c r="K3243" i="1"/>
  <c r="O3244" i="1"/>
  <c r="P3251" i="1"/>
  <c r="O3252" i="1"/>
  <c r="M3253" i="1"/>
  <c r="L3277" i="1"/>
  <c r="K3281" i="1"/>
  <c r="K3284" i="1"/>
  <c r="L3295" i="1"/>
  <c r="L3301" i="1"/>
  <c r="M3303" i="1"/>
  <c r="N3332" i="1"/>
  <c r="K3341" i="1"/>
  <c r="P3343" i="1"/>
  <c r="K3347" i="1"/>
  <c r="K3349" i="1"/>
  <c r="J3368" i="1"/>
  <c r="N3396" i="1"/>
  <c r="L3427" i="1"/>
  <c r="K3436" i="1"/>
  <c r="N3439" i="1"/>
  <c r="M3471" i="1"/>
  <c r="M3476" i="1"/>
  <c r="K3480" i="1"/>
  <c r="M3481" i="1"/>
  <c r="N3484" i="1"/>
  <c r="O3487" i="1"/>
  <c r="P3495" i="1"/>
  <c r="K3497" i="1"/>
  <c r="L3525" i="1"/>
  <c r="L3567" i="1"/>
  <c r="L3587" i="1"/>
  <c r="P3589" i="1"/>
  <c r="L3612" i="1"/>
  <c r="L3611" i="1"/>
  <c r="O3625" i="1"/>
  <c r="K3669" i="1"/>
  <c r="O3729" i="1"/>
  <c r="Q3873" i="1"/>
  <c r="Q3872" i="1"/>
  <c r="P3871" i="1"/>
  <c r="M3871" i="1"/>
  <c r="M3664" i="1"/>
  <c r="P3679" i="1"/>
  <c r="P3680" i="1"/>
  <c r="O3681" i="1"/>
  <c r="O3719" i="1"/>
  <c r="M3761" i="1"/>
  <c r="P3776" i="1"/>
  <c r="J3801" i="1"/>
  <c r="Q3801" i="1" s="1"/>
  <c r="M3820" i="1"/>
  <c r="P3821" i="1"/>
  <c r="J3944" i="1"/>
  <c r="N3973" i="1"/>
  <c r="O2485" i="1"/>
  <c r="K2513" i="1"/>
  <c r="K2516" i="1"/>
  <c r="L2528" i="1"/>
  <c r="O2529" i="1"/>
  <c r="R2531" i="1"/>
  <c r="K2535" i="1"/>
  <c r="L2536" i="1"/>
  <c r="M2537" i="1"/>
  <c r="K2557" i="1"/>
  <c r="M2579" i="1"/>
  <c r="O2580" i="1"/>
  <c r="N2585" i="1"/>
  <c r="M2611" i="1"/>
  <c r="N2619" i="1"/>
  <c r="O2623" i="1"/>
  <c r="Q2625" i="1"/>
  <c r="M2628" i="1"/>
  <c r="J2649" i="1"/>
  <c r="N2671" i="1"/>
  <c r="S2679" i="1"/>
  <c r="L2707" i="1"/>
  <c r="R2725" i="1"/>
  <c r="P2725" i="1"/>
  <c r="K2723" i="1"/>
  <c r="M2724" i="1"/>
  <c r="M2945" i="1"/>
  <c r="M2943" i="1"/>
  <c r="L2943" i="1"/>
  <c r="R3545" i="1"/>
  <c r="P3635" i="1"/>
  <c r="K3637" i="1"/>
  <c r="P3639" i="1"/>
  <c r="K3663" i="1"/>
  <c r="K3665" i="1"/>
  <c r="K3671" i="1"/>
  <c r="K3679" i="1"/>
  <c r="Q3679" i="1"/>
  <c r="Q3680" i="1"/>
  <c r="K3715" i="1"/>
  <c r="K3721" i="1"/>
  <c r="K3759" i="1"/>
  <c r="L3775" i="1"/>
  <c r="N3777" i="1"/>
  <c r="S3798" i="1"/>
  <c r="K3819" i="1"/>
  <c r="N3820" i="1"/>
  <c r="Q3824" i="1"/>
  <c r="M2513" i="1"/>
  <c r="M2517" i="1"/>
  <c r="N2532" i="1"/>
  <c r="M2535" i="1"/>
  <c r="N2536" i="1"/>
  <c r="S2537" i="1"/>
  <c r="O2579" i="1"/>
  <c r="K2581" i="1"/>
  <c r="R2585" i="1"/>
  <c r="M2624" i="1"/>
  <c r="P2628" i="1"/>
  <c r="P2681" i="1"/>
  <c r="S2680" i="1"/>
  <c r="Q2679" i="1"/>
  <c r="N2680" i="1"/>
  <c r="Q2681" i="1"/>
  <c r="M2708" i="1"/>
  <c r="M2849" i="1"/>
  <c r="K2848" i="1"/>
  <c r="P2908" i="1"/>
  <c r="L2908" i="1"/>
  <c r="N2949" i="1"/>
  <c r="K2949" i="1"/>
  <c r="K2948" i="1"/>
  <c r="K2947" i="1"/>
  <c r="L2989" i="1"/>
  <c r="K2989" i="1"/>
  <c r="K2988" i="1"/>
  <c r="K2987" i="1"/>
  <c r="K3636" i="1"/>
  <c r="M3637" i="1"/>
  <c r="N3641" i="1"/>
  <c r="L3663" i="1"/>
  <c r="M3665" i="1"/>
  <c r="L3679" i="1"/>
  <c r="L3680" i="1"/>
  <c r="M3681" i="1"/>
  <c r="M3721" i="1"/>
  <c r="R2533" i="1"/>
  <c r="O2535" i="1"/>
  <c r="R2536" i="1"/>
  <c r="K2580" i="1"/>
  <c r="M2581" i="1"/>
  <c r="P2624" i="1"/>
  <c r="K2653" i="1"/>
  <c r="L2679" i="1"/>
  <c r="O2680" i="1"/>
  <c r="M2713" i="1"/>
  <c r="M2711" i="1"/>
  <c r="K2725" i="1"/>
  <c r="S2535" i="1"/>
  <c r="K2537" i="1"/>
  <c r="L2709" i="1"/>
  <c r="N2707" i="1"/>
  <c r="P2721" i="1"/>
  <c r="N2719" i="1"/>
  <c r="J2840" i="1"/>
  <c r="J2841" i="1"/>
  <c r="S2841" i="1" s="1"/>
  <c r="P2861" i="1"/>
  <c r="M2860" i="1"/>
  <c r="M2859" i="1"/>
  <c r="O2861" i="1"/>
  <c r="K2859" i="1"/>
  <c r="O3057" i="1"/>
  <c r="M3136" i="1"/>
  <c r="K2044" i="1"/>
  <c r="P2045" i="1"/>
  <c r="M2751" i="1"/>
  <c r="P2767" i="1"/>
  <c r="M2769" i="1"/>
  <c r="L2772" i="1"/>
  <c r="O2812" i="1"/>
  <c r="M3055" i="1"/>
  <c r="O3111" i="1"/>
  <c r="K3135" i="1"/>
  <c r="K3137" i="1"/>
  <c r="M3139" i="1"/>
  <c r="P3151" i="1"/>
  <c r="M3153" i="1"/>
  <c r="J3176" i="1"/>
  <c r="M3195" i="1"/>
  <c r="O3196" i="1"/>
  <c r="P3197" i="1"/>
  <c r="L2027" i="1"/>
  <c r="K2043" i="1"/>
  <c r="M2044" i="1"/>
  <c r="L2047" i="1"/>
  <c r="K2055" i="1"/>
  <c r="K1979" i="1"/>
  <c r="M2009" i="1"/>
  <c r="K1905" i="1"/>
  <c r="M2752" i="1"/>
  <c r="Q2767" i="1"/>
  <c r="N2769" i="1"/>
  <c r="O2813" i="1"/>
  <c r="M2868" i="1"/>
  <c r="L2871" i="1"/>
  <c r="S2886" i="1"/>
  <c r="R2886" i="1" s="1"/>
  <c r="Q2911" i="1"/>
  <c r="N2913" i="1"/>
  <c r="L2939" i="1"/>
  <c r="N2960" i="1"/>
  <c r="P3008" i="1"/>
  <c r="N3048" i="1"/>
  <c r="P3051" i="1"/>
  <c r="O3053" i="1"/>
  <c r="Q3055" i="1"/>
  <c r="M3103" i="1"/>
  <c r="R3112" i="1"/>
  <c r="L3135" i="1"/>
  <c r="M3137" i="1"/>
  <c r="Q3151" i="1"/>
  <c r="N3153" i="1"/>
  <c r="J3177" i="1"/>
  <c r="L3183" i="1"/>
  <c r="N3187" i="1"/>
  <c r="P3195" i="1"/>
  <c r="K3197" i="1"/>
  <c r="L2043" i="1"/>
  <c r="O2044" i="1"/>
  <c r="M2048" i="1"/>
  <c r="S2055" i="1"/>
  <c r="K1981" i="1"/>
  <c r="O1995" i="1"/>
  <c r="M1913" i="1"/>
  <c r="K2716" i="1"/>
  <c r="K2751" i="1"/>
  <c r="K2753" i="1"/>
  <c r="M2756" i="1"/>
  <c r="K2767" i="1"/>
  <c r="N2768" i="1"/>
  <c r="O2777" i="1"/>
  <c r="K2811" i="1"/>
  <c r="N2816" i="1"/>
  <c r="Q2819" i="1"/>
  <c r="K2869" i="1"/>
  <c r="S2872" i="1"/>
  <c r="J2887" i="1"/>
  <c r="L2941" i="1"/>
  <c r="K2959" i="1"/>
  <c r="O3048" i="1"/>
  <c r="K3052" i="1"/>
  <c r="P3053" i="1"/>
  <c r="N3056" i="1"/>
  <c r="Q3103" i="1"/>
  <c r="M3113" i="1"/>
  <c r="L3132" i="1"/>
  <c r="M3135" i="1"/>
  <c r="N3141" i="1"/>
  <c r="K3151" i="1"/>
  <c r="N3152" i="1"/>
  <c r="M3183" i="1"/>
  <c r="K3188" i="1"/>
  <c r="K3195" i="1"/>
  <c r="K3196" i="1"/>
  <c r="L3197" i="1"/>
  <c r="P3199" i="1"/>
  <c r="M2043" i="1"/>
  <c r="N2049" i="1"/>
  <c r="M2057" i="1"/>
  <c r="L1983" i="1"/>
  <c r="M1997" i="1"/>
  <c r="K1931" i="1"/>
  <c r="P1949" i="1"/>
  <c r="M2480" i="1"/>
  <c r="P2479" i="1"/>
  <c r="L2475" i="1"/>
  <c r="O2477" i="1"/>
  <c r="O2483" i="1"/>
  <c r="K2476" i="1"/>
  <c r="M2484" i="1"/>
  <c r="M2476" i="1"/>
  <c r="K2475" i="1"/>
  <c r="L2477" i="1"/>
  <c r="M2475" i="1"/>
  <c r="O2476" i="1"/>
  <c r="P2477" i="1"/>
  <c r="O2484" i="1"/>
  <c r="P2475" i="1"/>
  <c r="K2477" i="1"/>
  <c r="M2483" i="1"/>
  <c r="M2485" i="1"/>
  <c r="J2263" i="1"/>
  <c r="L2273" i="1"/>
  <c r="L2280" i="1"/>
  <c r="O2287" i="1"/>
  <c r="L2293" i="1"/>
  <c r="S2295" i="1"/>
  <c r="K2297" i="1"/>
  <c r="L2323" i="1"/>
  <c r="N2328" i="1"/>
  <c r="N2340" i="1"/>
  <c r="K2344" i="1"/>
  <c r="R2345" i="1"/>
  <c r="J2072" i="1"/>
  <c r="K2077" i="1"/>
  <c r="P2091" i="1"/>
  <c r="K2093" i="1"/>
  <c r="Q2099" i="1"/>
  <c r="J2120" i="1"/>
  <c r="L2123" i="1"/>
  <c r="N2131" i="1"/>
  <c r="N2137" i="1"/>
  <c r="O2147" i="1"/>
  <c r="P2151" i="1"/>
  <c r="R2153" i="1"/>
  <c r="L2175" i="1"/>
  <c r="K2191" i="1"/>
  <c r="N2192" i="1"/>
  <c r="L2221" i="1"/>
  <c r="M2237" i="1"/>
  <c r="N2240" i="1"/>
  <c r="R2245" i="1"/>
  <c r="M1505" i="1"/>
  <c r="K1557" i="1"/>
  <c r="K1608" i="1"/>
  <c r="M1651" i="1"/>
  <c r="P1707" i="1"/>
  <c r="Q1711" i="1"/>
  <c r="N1717" i="1"/>
  <c r="M1721" i="1"/>
  <c r="M1749" i="1"/>
  <c r="Q3248" i="1"/>
  <c r="L3324" i="1"/>
  <c r="K3325" i="1"/>
  <c r="K3323" i="1"/>
  <c r="P3401" i="1"/>
  <c r="M3401" i="1"/>
  <c r="N3400" i="1"/>
  <c r="O3399" i="1"/>
  <c r="S3401" i="1"/>
  <c r="K3401" i="1"/>
  <c r="L3400" i="1"/>
  <c r="M3399" i="1"/>
  <c r="Q3401" i="1"/>
  <c r="R3400" i="1"/>
  <c r="S3399" i="1"/>
  <c r="K3399" i="1"/>
  <c r="L3521" i="1"/>
  <c r="K3520" i="1"/>
  <c r="O2525" i="1"/>
  <c r="N2524" i="1"/>
  <c r="P2523" i="1"/>
  <c r="P2525" i="1"/>
  <c r="L2523" i="1"/>
  <c r="N2669" i="1"/>
  <c r="K2669" i="1"/>
  <c r="O2667" i="1"/>
  <c r="P2669" i="1"/>
  <c r="N2668" i="1"/>
  <c r="L2667" i="1"/>
  <c r="O2669" i="1"/>
  <c r="M2668" i="1"/>
  <c r="K2667" i="1"/>
  <c r="L2669" i="1"/>
  <c r="P2667" i="1"/>
  <c r="P2764" i="1"/>
  <c r="L2764" i="1"/>
  <c r="J2791" i="1"/>
  <c r="J2793" i="1"/>
  <c r="J2792" i="1"/>
  <c r="N3204" i="1"/>
  <c r="N3205" i="1"/>
  <c r="N3203" i="1"/>
  <c r="L1883" i="1"/>
  <c r="K1885" i="1"/>
  <c r="N2280" i="1"/>
  <c r="L2288" i="1"/>
  <c r="L2295" i="1"/>
  <c r="N2296" i="1"/>
  <c r="O2297" i="1"/>
  <c r="K2324" i="1"/>
  <c r="N2341" i="1"/>
  <c r="N2344" i="1"/>
  <c r="M2100" i="1"/>
  <c r="J2121" i="1"/>
  <c r="K2152" i="1"/>
  <c r="M2175" i="1"/>
  <c r="O2237" i="1"/>
  <c r="Q2240" i="1"/>
  <c r="Q2249" i="1"/>
  <c r="K1604" i="1"/>
  <c r="O1609" i="1"/>
  <c r="L1623" i="1"/>
  <c r="N1624" i="1"/>
  <c r="Q1625" i="1"/>
  <c r="L1653" i="1"/>
  <c r="O1663" i="1"/>
  <c r="P1667" i="1"/>
  <c r="K1691" i="1"/>
  <c r="L1699" i="1"/>
  <c r="M1709" i="1"/>
  <c r="N1712" i="1"/>
  <c r="O1719" i="1"/>
  <c r="N1721" i="1"/>
  <c r="L1747" i="1"/>
  <c r="O1753" i="1"/>
  <c r="N1795" i="1"/>
  <c r="O1803" i="1"/>
  <c r="M1807" i="1"/>
  <c r="Q1808" i="1"/>
  <c r="O1815" i="1"/>
  <c r="M1856" i="1"/>
  <c r="O1857" i="1"/>
  <c r="L3247" i="1"/>
  <c r="N3249" i="1"/>
  <c r="S3270" i="1"/>
  <c r="R3270" i="1" s="1"/>
  <c r="J3273" i="1"/>
  <c r="S3273" i="1" s="1"/>
  <c r="L3280" i="1"/>
  <c r="M3284" i="1"/>
  <c r="M3287" i="1"/>
  <c r="M3289" i="1"/>
  <c r="P3292" i="1"/>
  <c r="P3293" i="1"/>
  <c r="L3293" i="1"/>
  <c r="K3324" i="1"/>
  <c r="L3337" i="1"/>
  <c r="M3336" i="1"/>
  <c r="L3377" i="1"/>
  <c r="M3377" i="1"/>
  <c r="M3375" i="1"/>
  <c r="M3376" i="1"/>
  <c r="K3375" i="1"/>
  <c r="N3381" i="1"/>
  <c r="K3380" i="1"/>
  <c r="M3381" i="1"/>
  <c r="K3381" i="1"/>
  <c r="K3379" i="1"/>
  <c r="M3392" i="1"/>
  <c r="Q3399" i="1"/>
  <c r="P3585" i="1"/>
  <c r="O3585" i="1"/>
  <c r="Q3584" i="1"/>
  <c r="L3584" i="1"/>
  <c r="M3583" i="1"/>
  <c r="N3585" i="1"/>
  <c r="P3584" i="1"/>
  <c r="Q3583" i="1"/>
  <c r="L3583" i="1"/>
  <c r="M3585" i="1"/>
  <c r="N3584" i="1"/>
  <c r="P3583" i="1"/>
  <c r="K3583" i="1"/>
  <c r="Q3585" i="1"/>
  <c r="L3809" i="1"/>
  <c r="M3809" i="1"/>
  <c r="M3807" i="1"/>
  <c r="K3809" i="1"/>
  <c r="L3807" i="1"/>
  <c r="M3808" i="1"/>
  <c r="K3807" i="1"/>
  <c r="L2525" i="1"/>
  <c r="L2657" i="1"/>
  <c r="M2657" i="1"/>
  <c r="M2655" i="1"/>
  <c r="K2657" i="1"/>
  <c r="L2655" i="1"/>
  <c r="M2656" i="1"/>
  <c r="K2655" i="1"/>
  <c r="L2656" i="1"/>
  <c r="L2901" i="1"/>
  <c r="M2901" i="1"/>
  <c r="M2900" i="1"/>
  <c r="M2899" i="1"/>
  <c r="S2152" i="1"/>
  <c r="M1653" i="1"/>
  <c r="O1709" i="1"/>
  <c r="O1713" i="1"/>
  <c r="P1719" i="1"/>
  <c r="M1747" i="1"/>
  <c r="K1797" i="1"/>
  <c r="P1803" i="1"/>
  <c r="P1807" i="1"/>
  <c r="N1809" i="1"/>
  <c r="N1816" i="1"/>
  <c r="N1848" i="1"/>
  <c r="L1855" i="1"/>
  <c r="N1856" i="1"/>
  <c r="N1859" i="1"/>
  <c r="R1864" i="1"/>
  <c r="K3227" i="1"/>
  <c r="L3231" i="1"/>
  <c r="K3244" i="1"/>
  <c r="M3245" i="1"/>
  <c r="P3247" i="1"/>
  <c r="O3251" i="1"/>
  <c r="L3252" i="1"/>
  <c r="Q3252" i="1"/>
  <c r="O3253" i="1"/>
  <c r="J3271" i="1"/>
  <c r="K3279" i="1"/>
  <c r="M3280" i="1"/>
  <c r="K3283" i="1"/>
  <c r="K3285" i="1"/>
  <c r="O3287" i="1"/>
  <c r="L3291" i="1"/>
  <c r="P3297" i="1"/>
  <c r="O3297" i="1"/>
  <c r="Q3296" i="1"/>
  <c r="L3296" i="1"/>
  <c r="M3295" i="1"/>
  <c r="P3295" i="1"/>
  <c r="P3296" i="1"/>
  <c r="Q3297" i="1"/>
  <c r="R3305" i="1"/>
  <c r="M3305" i="1"/>
  <c r="N3304" i="1"/>
  <c r="O3303" i="1"/>
  <c r="Q3305" i="1"/>
  <c r="R3304" i="1"/>
  <c r="S3303" i="1"/>
  <c r="K3303" i="1"/>
  <c r="P3304" i="1"/>
  <c r="M3329" i="1"/>
  <c r="L3327" i="1"/>
  <c r="L3375" i="1"/>
  <c r="M3379" i="1"/>
  <c r="P3400" i="1"/>
  <c r="L3421" i="1"/>
  <c r="K3421" i="1"/>
  <c r="K3420" i="1"/>
  <c r="K3419" i="1"/>
  <c r="R3541" i="1"/>
  <c r="M3541" i="1"/>
  <c r="P3540" i="1"/>
  <c r="K3540" i="1"/>
  <c r="M3539" i="1"/>
  <c r="Q3541" i="1"/>
  <c r="L3541" i="1"/>
  <c r="O3540" i="1"/>
  <c r="Q3539" i="1"/>
  <c r="L3539" i="1"/>
  <c r="P3541" i="1"/>
  <c r="K3541" i="1"/>
  <c r="M3540" i="1"/>
  <c r="P3539" i="1"/>
  <c r="K3539" i="1"/>
  <c r="O3541" i="1"/>
  <c r="O3561" i="1"/>
  <c r="J3560" i="1"/>
  <c r="J3559" i="1"/>
  <c r="S3558" i="1"/>
  <c r="R3558" i="1" s="1"/>
  <c r="O3583" i="1"/>
  <c r="M3617" i="1"/>
  <c r="M3616" i="1"/>
  <c r="M3615" i="1"/>
  <c r="L3615" i="1"/>
  <c r="L3785" i="1"/>
  <c r="S3785" i="1"/>
  <c r="L3784" i="1"/>
  <c r="O3785" i="1"/>
  <c r="Q3783" i="1"/>
  <c r="K3785" i="1"/>
  <c r="M3783" i="1"/>
  <c r="L3808" i="1"/>
  <c r="P3829" i="1"/>
  <c r="M3828" i="1"/>
  <c r="Q3829" i="1"/>
  <c r="Q3827" i="1"/>
  <c r="M3829" i="1"/>
  <c r="M3827" i="1"/>
  <c r="O3869" i="1"/>
  <c r="N3868" i="1"/>
  <c r="P3867" i="1"/>
  <c r="L2521" i="1"/>
  <c r="M2521" i="1"/>
  <c r="O2519" i="1"/>
  <c r="K2521" i="1"/>
  <c r="M2519" i="1"/>
  <c r="N2520" i="1"/>
  <c r="K2519" i="1"/>
  <c r="N2339" i="1"/>
  <c r="O2343" i="1"/>
  <c r="M2345" i="1"/>
  <c r="K2076" i="1"/>
  <c r="J2119" i="1"/>
  <c r="M2128" i="1"/>
  <c r="P2145" i="1"/>
  <c r="L2151" i="1"/>
  <c r="N2153" i="1"/>
  <c r="L2172" i="1"/>
  <c r="M2177" i="1"/>
  <c r="Q2191" i="1"/>
  <c r="N2193" i="1"/>
  <c r="Q2197" i="1"/>
  <c r="P2239" i="1"/>
  <c r="L1504" i="1"/>
  <c r="J1545" i="1"/>
  <c r="K1549" i="1"/>
  <c r="K1556" i="1"/>
  <c r="M1564" i="1"/>
  <c r="N1568" i="1"/>
  <c r="S1623" i="1"/>
  <c r="S1624" i="1"/>
  <c r="L1651" i="1"/>
  <c r="M1665" i="1"/>
  <c r="L1693" i="1"/>
  <c r="K1701" i="1"/>
  <c r="M1711" i="1"/>
  <c r="N1715" i="1"/>
  <c r="L1749" i="1"/>
  <c r="M1808" i="1"/>
  <c r="O1809" i="1"/>
  <c r="M1855" i="1"/>
  <c r="Q1856" i="1"/>
  <c r="M3248" i="1"/>
  <c r="J3272" i="1"/>
  <c r="M3288" i="1"/>
  <c r="J3319" i="1"/>
  <c r="J3320" i="1"/>
  <c r="M3352" i="1"/>
  <c r="R3351" i="1"/>
  <c r="P3393" i="1"/>
  <c r="O3393" i="1"/>
  <c r="Q3392" i="1"/>
  <c r="L3392" i="1"/>
  <c r="M3391" i="1"/>
  <c r="N3393" i="1"/>
  <c r="P3392" i="1"/>
  <c r="Q3391" i="1"/>
  <c r="L3391" i="1"/>
  <c r="M3393" i="1"/>
  <c r="N3392" i="1"/>
  <c r="P3391" i="1"/>
  <c r="K3391" i="1"/>
  <c r="Q3393" i="1"/>
  <c r="O3401" i="1"/>
  <c r="L3425" i="1"/>
  <c r="K3424" i="1"/>
  <c r="Q3445" i="1"/>
  <c r="R3444" i="1"/>
  <c r="O3443" i="1"/>
  <c r="R3445" i="1"/>
  <c r="O3444" i="1"/>
  <c r="M3443" i="1"/>
  <c r="O3445" i="1"/>
  <c r="M3444" i="1"/>
  <c r="K3443" i="1"/>
  <c r="L3517" i="1"/>
  <c r="K3517" i="1"/>
  <c r="K3516" i="1"/>
  <c r="K3515" i="1"/>
  <c r="R3593" i="1"/>
  <c r="S3593" i="1"/>
  <c r="L3592" i="1"/>
  <c r="O3593" i="1"/>
  <c r="Q3591" i="1"/>
  <c r="K3593" i="1"/>
  <c r="M3591" i="1"/>
  <c r="O3769" i="1"/>
  <c r="L3769" i="1"/>
  <c r="N3767" i="1"/>
  <c r="N3813" i="1"/>
  <c r="N3812" i="1"/>
  <c r="O3849" i="1"/>
  <c r="S3846" i="1"/>
  <c r="R3846" i="1" s="1"/>
  <c r="Q3846" i="1" s="1"/>
  <c r="P3846" i="1" s="1"/>
  <c r="O3846" i="1" s="1"/>
  <c r="J3849" i="1"/>
  <c r="N3917" i="1"/>
  <c r="M3916" i="1"/>
  <c r="O3915" i="1"/>
  <c r="L2460" i="1"/>
  <c r="K2460" i="1"/>
  <c r="L2459" i="1"/>
  <c r="L2461" i="1"/>
  <c r="K2459" i="1"/>
  <c r="M2856" i="1"/>
  <c r="O2857" i="1"/>
  <c r="N2855" i="1"/>
  <c r="N2857" i="1"/>
  <c r="M2855" i="1"/>
  <c r="O2856" i="1"/>
  <c r="N3005" i="1"/>
  <c r="P3005" i="1"/>
  <c r="N3004" i="1"/>
  <c r="L3003" i="1"/>
  <c r="O3005" i="1"/>
  <c r="P3003" i="1"/>
  <c r="L3005" i="1"/>
  <c r="O3003" i="1"/>
  <c r="K3005" i="1"/>
  <c r="K3003" i="1"/>
  <c r="M3004" i="1"/>
  <c r="L3300" i="1"/>
  <c r="N3301" i="1"/>
  <c r="K3340" i="1"/>
  <c r="M3341" i="1"/>
  <c r="Q3347" i="1"/>
  <c r="Q3348" i="1"/>
  <c r="Q3349" i="1"/>
  <c r="O3383" i="1"/>
  <c r="M3385" i="1"/>
  <c r="N3388" i="1"/>
  <c r="N3397" i="1"/>
  <c r="L3428" i="1"/>
  <c r="O3432" i="1"/>
  <c r="M3435" i="1"/>
  <c r="M3436" i="1"/>
  <c r="L3437" i="1"/>
  <c r="M3475" i="1"/>
  <c r="K3477" i="1"/>
  <c r="Q3487" i="1"/>
  <c r="K3489" i="1"/>
  <c r="O3495" i="1"/>
  <c r="K3496" i="1"/>
  <c r="P3496" i="1"/>
  <c r="M3497" i="1"/>
  <c r="R3497" i="1"/>
  <c r="L3524" i="1"/>
  <c r="O3528" i="1"/>
  <c r="O3532" i="1"/>
  <c r="O3544" i="1"/>
  <c r="M3567" i="1"/>
  <c r="M3569" i="1"/>
  <c r="M3573" i="1"/>
  <c r="O3577" i="1"/>
  <c r="Q3587" i="1"/>
  <c r="Q3588" i="1"/>
  <c r="Q3589" i="1"/>
  <c r="K3612" i="1"/>
  <c r="L3635" i="1"/>
  <c r="Q3635" i="1"/>
  <c r="O3636" i="1"/>
  <c r="L3637" i="1"/>
  <c r="Q3637" i="1"/>
  <c r="M3640" i="1"/>
  <c r="J3655" i="1"/>
  <c r="L3664" i="1"/>
  <c r="M3668" i="1"/>
  <c r="M3671" i="1"/>
  <c r="K3673" i="1"/>
  <c r="O3679" i="1"/>
  <c r="M3680" i="1"/>
  <c r="K3681" i="1"/>
  <c r="Q3681" i="1"/>
  <c r="L3684" i="1"/>
  <c r="O3688" i="1"/>
  <c r="S3702" i="1"/>
  <c r="J3704" i="1"/>
  <c r="L3711" i="1"/>
  <c r="K3713" i="1"/>
  <c r="M3715" i="1"/>
  <c r="M3717" i="1"/>
  <c r="L3720" i="1"/>
  <c r="O3721" i="1"/>
  <c r="P3775" i="1"/>
  <c r="Q3776" i="1"/>
  <c r="Q3779" i="1"/>
  <c r="Q3780" i="1"/>
  <c r="Q3781" i="1"/>
  <c r="L3803" i="1"/>
  <c r="Q3823" i="1"/>
  <c r="K3825" i="1"/>
  <c r="P3833" i="1"/>
  <c r="P2573" i="1"/>
  <c r="O2572" i="1"/>
  <c r="K2572" i="1"/>
  <c r="L2677" i="1"/>
  <c r="N2676" i="1"/>
  <c r="N2675" i="1"/>
  <c r="R2677" i="1"/>
  <c r="K2677" i="1"/>
  <c r="K2676" i="1"/>
  <c r="L2675" i="1"/>
  <c r="P2677" i="1"/>
  <c r="P2676" i="1"/>
  <c r="R2675" i="1"/>
  <c r="K2675" i="1"/>
  <c r="M2704" i="1"/>
  <c r="K2704" i="1"/>
  <c r="K2703" i="1"/>
  <c r="L2796" i="1"/>
  <c r="K2796" i="1"/>
  <c r="L2795" i="1"/>
  <c r="L2797" i="1"/>
  <c r="K2795" i="1"/>
  <c r="N3045" i="1"/>
  <c r="K3045" i="1"/>
  <c r="K3044" i="1"/>
  <c r="K3043" i="1"/>
  <c r="L3384" i="1"/>
  <c r="O3385" i="1"/>
  <c r="L3389" i="1"/>
  <c r="N3433" i="1"/>
  <c r="O3435" i="1"/>
  <c r="N3436" i="1"/>
  <c r="M3437" i="1"/>
  <c r="K3476" i="1"/>
  <c r="L3477" i="1"/>
  <c r="N3529" i="1"/>
  <c r="M3533" i="1"/>
  <c r="L3568" i="1"/>
  <c r="K3613" i="1"/>
  <c r="O3640" i="1"/>
  <c r="J3656" i="1"/>
  <c r="O3671" i="1"/>
  <c r="M3673" i="1"/>
  <c r="Q3684" i="1"/>
  <c r="K3689" i="1"/>
  <c r="J3703" i="1"/>
  <c r="L3708" i="1"/>
  <c r="M3711" i="1"/>
  <c r="M3713" i="1"/>
  <c r="K3716" i="1"/>
  <c r="K3719" i="1"/>
  <c r="N3720" i="1"/>
  <c r="O3727" i="1"/>
  <c r="M3728" i="1"/>
  <c r="K3729" i="1"/>
  <c r="Q3729" i="1"/>
  <c r="Q3735" i="1"/>
  <c r="P3736" i="1"/>
  <c r="O3737" i="1"/>
  <c r="M3760" i="1"/>
  <c r="K3775" i="1"/>
  <c r="L3776" i="1"/>
  <c r="M3777" i="1"/>
  <c r="L3779" i="1"/>
  <c r="L3780" i="1"/>
  <c r="L3781" i="1"/>
  <c r="J3800" i="1"/>
  <c r="K3805" i="1"/>
  <c r="M3816" i="1"/>
  <c r="P3819" i="1"/>
  <c r="L3821" i="1"/>
  <c r="L3823" i="1"/>
  <c r="M3824" i="1"/>
  <c r="N3825" i="1"/>
  <c r="M3872" i="1"/>
  <c r="O3873" i="1"/>
  <c r="S3942" i="1"/>
  <c r="R3942" i="1" s="1"/>
  <c r="Q2483" i="1"/>
  <c r="Q2484" i="1"/>
  <c r="Q2485" i="1"/>
  <c r="J2505" i="1"/>
  <c r="L2512" i="1"/>
  <c r="M2516" i="1"/>
  <c r="Q2527" i="1"/>
  <c r="K2529" i="1"/>
  <c r="K2565" i="1"/>
  <c r="L2564" i="1"/>
  <c r="L2563" i="1"/>
  <c r="M2571" i="1"/>
  <c r="R2633" i="1"/>
  <c r="S2633" i="1"/>
  <c r="L2632" i="1"/>
  <c r="O2633" i="1"/>
  <c r="Q2631" i="1"/>
  <c r="K2633" i="1"/>
  <c r="M2631" i="1"/>
  <c r="N2661" i="1"/>
  <c r="N2659" i="1"/>
  <c r="P2675" i="1"/>
  <c r="M2705" i="1"/>
  <c r="Q2729" i="1"/>
  <c r="R2729" i="1"/>
  <c r="K2728" i="1"/>
  <c r="N2729" i="1"/>
  <c r="P2727" i="1"/>
  <c r="S2728" i="1"/>
  <c r="L2727" i="1"/>
  <c r="K2797" i="1"/>
  <c r="L2897" i="1"/>
  <c r="M2897" i="1"/>
  <c r="M2895" i="1"/>
  <c r="K2897" i="1"/>
  <c r="L2895" i="1"/>
  <c r="M2896" i="1"/>
  <c r="K2895" i="1"/>
  <c r="L2920" i="1"/>
  <c r="S2921" i="1"/>
  <c r="Q2919" i="1"/>
  <c r="N2921" i="1"/>
  <c r="M2919" i="1"/>
  <c r="L2953" i="1"/>
  <c r="N2952" i="1"/>
  <c r="K2951" i="1"/>
  <c r="L2952" i="1"/>
  <c r="O2953" i="1"/>
  <c r="O2951" i="1"/>
  <c r="M2953" i="1"/>
  <c r="M2951" i="1"/>
  <c r="P3009" i="1"/>
  <c r="O3009" i="1"/>
  <c r="Q3008" i="1"/>
  <c r="L3008" i="1"/>
  <c r="M3007" i="1"/>
  <c r="N3009" i="1"/>
  <c r="N3008" i="1"/>
  <c r="O3007" i="1"/>
  <c r="M3009" i="1"/>
  <c r="M3008" i="1"/>
  <c r="L3007" i="1"/>
  <c r="K3009" i="1"/>
  <c r="Q3007" i="1"/>
  <c r="K3007" i="1"/>
  <c r="N3101" i="1"/>
  <c r="L3101" i="1"/>
  <c r="M3100" i="1"/>
  <c r="M3099" i="1"/>
  <c r="P3101" i="1"/>
  <c r="K3101" i="1"/>
  <c r="K3100" i="1"/>
  <c r="L3099" i="1"/>
  <c r="O3101" i="1"/>
  <c r="P3099" i="1"/>
  <c r="M3101" i="1"/>
  <c r="O3099" i="1"/>
  <c r="O3100" i="1"/>
  <c r="K3099" i="1"/>
  <c r="P3157" i="1"/>
  <c r="M3156" i="1"/>
  <c r="Q3157" i="1"/>
  <c r="Q3155" i="1"/>
  <c r="M3157" i="1"/>
  <c r="Q3156" i="1"/>
  <c r="M3155" i="1"/>
  <c r="N3299" i="1"/>
  <c r="M3339" i="1"/>
  <c r="O3340" i="1"/>
  <c r="Q3344" i="1"/>
  <c r="M3347" i="1"/>
  <c r="M3348" i="1"/>
  <c r="M3349" i="1"/>
  <c r="L3373" i="1"/>
  <c r="K3383" i="1"/>
  <c r="N3384" i="1"/>
  <c r="L3387" i="1"/>
  <c r="P3389" i="1"/>
  <c r="L3431" i="1"/>
  <c r="K3435" i="1"/>
  <c r="P3435" i="1"/>
  <c r="O3436" i="1"/>
  <c r="O3437" i="1"/>
  <c r="K3475" i="1"/>
  <c r="L3476" i="1"/>
  <c r="M3477" i="1"/>
  <c r="O3479" i="1"/>
  <c r="O3480" i="1"/>
  <c r="O3481" i="1"/>
  <c r="L3485" i="1"/>
  <c r="M3487" i="1"/>
  <c r="N3488" i="1"/>
  <c r="O3489" i="1"/>
  <c r="R3493" i="1"/>
  <c r="L3495" i="1"/>
  <c r="Q3495" i="1"/>
  <c r="N3496" i="1"/>
  <c r="S3496" i="1"/>
  <c r="O3497" i="1"/>
  <c r="L3527" i="1"/>
  <c r="M3531" i="1"/>
  <c r="P3543" i="1"/>
  <c r="N3545" i="1"/>
  <c r="K3567" i="1"/>
  <c r="M3568" i="1"/>
  <c r="M3571" i="1"/>
  <c r="L3576" i="1"/>
  <c r="L3580" i="1"/>
  <c r="M3587" i="1"/>
  <c r="M3588" i="1"/>
  <c r="M3589" i="1"/>
  <c r="J3608" i="1"/>
  <c r="K3611" i="1"/>
  <c r="L3613" i="1"/>
  <c r="O3635" i="1"/>
  <c r="L3636" i="1"/>
  <c r="Q3636" i="1"/>
  <c r="O3637" i="1"/>
  <c r="N3639" i="1"/>
  <c r="J3657" i="1"/>
  <c r="L3672" i="1"/>
  <c r="O3673" i="1"/>
  <c r="L3712" i="1"/>
  <c r="M3716" i="1"/>
  <c r="L3805" i="1"/>
  <c r="O3863" i="1"/>
  <c r="L3871" i="1"/>
  <c r="N3872" i="1"/>
  <c r="R3877" i="1"/>
  <c r="J3943" i="1"/>
  <c r="O2475" i="1"/>
  <c r="N2476" i="1"/>
  <c r="M2477" i="1"/>
  <c r="L2479" i="1"/>
  <c r="K2483" i="1"/>
  <c r="K2484" i="1"/>
  <c r="K2485" i="1"/>
  <c r="S2502" i="1"/>
  <c r="R2502" i="1" s="1"/>
  <c r="K2511" i="1"/>
  <c r="M2512" i="1"/>
  <c r="K2515" i="1"/>
  <c r="K2517" i="1"/>
  <c r="M2569" i="1"/>
  <c r="O2568" i="1"/>
  <c r="K2568" i="1"/>
  <c r="M2573" i="1"/>
  <c r="P2632" i="1"/>
  <c r="O2676" i="1"/>
  <c r="O2728" i="1"/>
  <c r="N2761" i="1"/>
  <c r="K2761" i="1"/>
  <c r="L2760" i="1"/>
  <c r="M2759" i="1"/>
  <c r="Q2864" i="1"/>
  <c r="P2863" i="1"/>
  <c r="L2896" i="1"/>
  <c r="Q2920" i="1"/>
  <c r="K2953" i="1"/>
  <c r="M3001" i="1"/>
  <c r="L3000" i="1"/>
  <c r="M3000" i="1"/>
  <c r="M2999" i="1"/>
  <c r="L2999" i="1"/>
  <c r="P3007" i="1"/>
  <c r="Q3017" i="1"/>
  <c r="N3016" i="1"/>
  <c r="N3015" i="1"/>
  <c r="M3017" i="1"/>
  <c r="S3015" i="1"/>
  <c r="L3017" i="1"/>
  <c r="O3015" i="1"/>
  <c r="R3016" i="1"/>
  <c r="K3015" i="1"/>
  <c r="N3100" i="1"/>
  <c r="P2577" i="1"/>
  <c r="O2584" i="1"/>
  <c r="J2599" i="1"/>
  <c r="M2608" i="1"/>
  <c r="M2612" i="1"/>
  <c r="P2623" i="1"/>
  <c r="Q2624" i="1"/>
  <c r="Q2627" i="1"/>
  <c r="Q2628" i="1"/>
  <c r="Q2629" i="1"/>
  <c r="J2647" i="1"/>
  <c r="L2672" i="1"/>
  <c r="O2679" i="1"/>
  <c r="K2680" i="1"/>
  <c r="P2680" i="1"/>
  <c r="M2681" i="1"/>
  <c r="R2681" i="1"/>
  <c r="K2712" i="1"/>
  <c r="N2713" i="1"/>
  <c r="O2716" i="1"/>
  <c r="O2720" i="1"/>
  <c r="L2723" i="1"/>
  <c r="Q2723" i="1"/>
  <c r="O2724" i="1"/>
  <c r="L2725" i="1"/>
  <c r="Q2725" i="1"/>
  <c r="J2743" i="1"/>
  <c r="L2752" i="1"/>
  <c r="M2767" i="1"/>
  <c r="L2768" i="1"/>
  <c r="Q2768" i="1"/>
  <c r="O2769" i="1"/>
  <c r="M2771" i="1"/>
  <c r="M2772" i="1"/>
  <c r="M2773" i="1"/>
  <c r="L2776" i="1"/>
  <c r="S2777" i="1"/>
  <c r="M2800" i="1"/>
  <c r="L2811" i="1"/>
  <c r="K2812" i="1"/>
  <c r="K2813" i="1"/>
  <c r="P2813" i="1"/>
  <c r="P2815" i="1"/>
  <c r="Q2816" i="1"/>
  <c r="Q2820" i="1"/>
  <c r="O2859" i="1"/>
  <c r="K2861" i="1"/>
  <c r="L2867" i="1"/>
  <c r="Q2867" i="1"/>
  <c r="O2868" i="1"/>
  <c r="L2869" i="1"/>
  <c r="Q2869" i="1"/>
  <c r="P2871" i="1"/>
  <c r="N2873" i="1"/>
  <c r="J2888" i="1"/>
  <c r="M2903" i="1"/>
  <c r="K2905" i="1"/>
  <c r="M2911" i="1"/>
  <c r="L2912" i="1"/>
  <c r="Q2912" i="1"/>
  <c r="O2913" i="1"/>
  <c r="P2915" i="1"/>
  <c r="P2917" i="1"/>
  <c r="P2969" i="1"/>
  <c r="R2968" i="1"/>
  <c r="K2967" i="1"/>
  <c r="M2969" i="1"/>
  <c r="P3065" i="1"/>
  <c r="Q3065" i="1"/>
  <c r="S3063" i="1"/>
  <c r="M3065" i="1"/>
  <c r="O3063" i="1"/>
  <c r="K3093" i="1"/>
  <c r="N3092" i="1"/>
  <c r="P3149" i="1"/>
  <c r="N3148" i="1"/>
  <c r="P3209" i="1"/>
  <c r="Q3209" i="1"/>
  <c r="S3207" i="1"/>
  <c r="M3209" i="1"/>
  <c r="O3207" i="1"/>
  <c r="R3208" i="1"/>
  <c r="K3207" i="1"/>
  <c r="Q2535" i="1"/>
  <c r="P2536" i="1"/>
  <c r="O2537" i="1"/>
  <c r="N2575" i="1"/>
  <c r="Q2579" i="1"/>
  <c r="Q2580" i="1"/>
  <c r="Q2581" i="1"/>
  <c r="L2583" i="1"/>
  <c r="S2584" i="1"/>
  <c r="J2600" i="1"/>
  <c r="K2607" i="1"/>
  <c r="M2609" i="1"/>
  <c r="M2613" i="1"/>
  <c r="O2617" i="1"/>
  <c r="K2623" i="1"/>
  <c r="L2624" i="1"/>
  <c r="M2625" i="1"/>
  <c r="L2627" i="1"/>
  <c r="L2628" i="1"/>
  <c r="L2629" i="1"/>
  <c r="K2651" i="1"/>
  <c r="K2673" i="1"/>
  <c r="K2679" i="1"/>
  <c r="P2679" i="1"/>
  <c r="L2680" i="1"/>
  <c r="R2680" i="1"/>
  <c r="N2681" i="1"/>
  <c r="S2681" i="1"/>
  <c r="S2694" i="1"/>
  <c r="O2697" i="1"/>
  <c r="L2712" i="1"/>
  <c r="O2713" i="1"/>
  <c r="M2717" i="1"/>
  <c r="M2723" i="1"/>
  <c r="K2724" i="1"/>
  <c r="P2724" i="1"/>
  <c r="M2725" i="1"/>
  <c r="J2744" i="1"/>
  <c r="O2767" i="1"/>
  <c r="M2768" i="1"/>
  <c r="K2769" i="1"/>
  <c r="Q2769" i="1"/>
  <c r="P2771" i="1"/>
  <c r="P2772" i="1"/>
  <c r="P2773" i="1"/>
  <c r="P2776" i="1"/>
  <c r="K2801" i="1"/>
  <c r="M2811" i="1"/>
  <c r="M2812" i="1"/>
  <c r="L2813" i="1"/>
  <c r="Q2815" i="1"/>
  <c r="K2817" i="1"/>
  <c r="M2819" i="1"/>
  <c r="M2821" i="1"/>
  <c r="K2860" i="1"/>
  <c r="M2861" i="1"/>
  <c r="M2867" i="1"/>
  <c r="K2868" i="1"/>
  <c r="P2868" i="1"/>
  <c r="M2869" i="1"/>
  <c r="K2872" i="1"/>
  <c r="R2873" i="1"/>
  <c r="J2889" i="1"/>
  <c r="O2903" i="1"/>
  <c r="M2905" i="1"/>
  <c r="O2911" i="1"/>
  <c r="M2912" i="1"/>
  <c r="K2913" i="1"/>
  <c r="Q2913" i="1"/>
  <c r="L2916" i="1"/>
  <c r="J2937" i="1"/>
  <c r="S2937" i="1" s="1"/>
  <c r="L2945" i="1"/>
  <c r="L2944" i="1"/>
  <c r="M2944" i="1"/>
  <c r="O2957" i="1"/>
  <c r="P2957" i="1"/>
  <c r="L2955" i="1"/>
  <c r="N2961" i="1"/>
  <c r="Q2961" i="1"/>
  <c r="P2960" i="1"/>
  <c r="O2959" i="1"/>
  <c r="L2960" i="1"/>
  <c r="O2961" i="1"/>
  <c r="O2967" i="1"/>
  <c r="Q2969" i="1"/>
  <c r="K2997" i="1"/>
  <c r="L2996" i="1"/>
  <c r="Q3011" i="1"/>
  <c r="J3032" i="1"/>
  <c r="J3033" i="1"/>
  <c r="K3063" i="1"/>
  <c r="Q2537" i="1"/>
  <c r="J2648" i="1"/>
  <c r="J2695" i="1"/>
  <c r="O2723" i="1"/>
  <c r="L2724" i="1"/>
  <c r="Q2724" i="1"/>
  <c r="O2725" i="1"/>
  <c r="J2745" i="1"/>
  <c r="Q2771" i="1"/>
  <c r="Q2772" i="1"/>
  <c r="Q2773" i="1"/>
  <c r="O2811" i="1"/>
  <c r="N2812" i="1"/>
  <c r="M2813" i="1"/>
  <c r="O2867" i="1"/>
  <c r="L2868" i="1"/>
  <c r="Q2868" i="1"/>
  <c r="O2869" i="1"/>
  <c r="O2872" i="1"/>
  <c r="L2904" i="1"/>
  <c r="O2905" i="1"/>
  <c r="P2916" i="1"/>
  <c r="S2934" i="1"/>
  <c r="R2934" i="1" s="1"/>
  <c r="K2943" i="1"/>
  <c r="K2945" i="1"/>
  <c r="P2955" i="1"/>
  <c r="S2967" i="1"/>
  <c r="L2995" i="1"/>
  <c r="Q3013" i="1"/>
  <c r="M3040" i="1"/>
  <c r="K3041" i="1"/>
  <c r="M3039" i="1"/>
  <c r="N3060" i="1"/>
  <c r="N3061" i="1"/>
  <c r="N3064" i="1"/>
  <c r="L3085" i="1"/>
  <c r="K3084" i="1"/>
  <c r="L3180" i="1"/>
  <c r="L3179" i="1"/>
  <c r="K3179" i="1"/>
  <c r="Q3201" i="1"/>
  <c r="O3201" i="1"/>
  <c r="N3200" i="1"/>
  <c r="M3199" i="1"/>
  <c r="N3201" i="1"/>
  <c r="M3200" i="1"/>
  <c r="L3199" i="1"/>
  <c r="K3201" i="1"/>
  <c r="N2040" i="1"/>
  <c r="N2045" i="1"/>
  <c r="L2045" i="1"/>
  <c r="P2043" i="1"/>
  <c r="K2045" i="1"/>
  <c r="J1975" i="1"/>
  <c r="J1976" i="1"/>
  <c r="M1889" i="1"/>
  <c r="L1887" i="1"/>
  <c r="K3036" i="1"/>
  <c r="O3047" i="1"/>
  <c r="M3049" i="1"/>
  <c r="M3051" i="1"/>
  <c r="M3052" i="1"/>
  <c r="L3053" i="1"/>
  <c r="K3057" i="1"/>
  <c r="N3104" i="1"/>
  <c r="S3111" i="1"/>
  <c r="Q3113" i="1"/>
  <c r="L3136" i="1"/>
  <c r="N3140" i="1"/>
  <c r="M3151" i="1"/>
  <c r="L3152" i="1"/>
  <c r="Q3152" i="1"/>
  <c r="O3153" i="1"/>
  <c r="K3185" i="1"/>
  <c r="M3193" i="1"/>
  <c r="O3195" i="1"/>
  <c r="N3196" i="1"/>
  <c r="M3197" i="1"/>
  <c r="N2052" i="1"/>
  <c r="N2053" i="1"/>
  <c r="N2051" i="1"/>
  <c r="P1961" i="1"/>
  <c r="M1961" i="1"/>
  <c r="K1960" i="1"/>
  <c r="K1959" i="1"/>
  <c r="R1961" i="1"/>
  <c r="R1960" i="1"/>
  <c r="O1959" i="1"/>
  <c r="S1960" i="1"/>
  <c r="N1893" i="1"/>
  <c r="K1891" i="1"/>
  <c r="K3037" i="1"/>
  <c r="K3048" i="1"/>
  <c r="N3049" i="1"/>
  <c r="O3051" i="1"/>
  <c r="N3052" i="1"/>
  <c r="M3053" i="1"/>
  <c r="K3105" i="1"/>
  <c r="N3112" i="1"/>
  <c r="O3151" i="1"/>
  <c r="M3152" i="1"/>
  <c r="K3153" i="1"/>
  <c r="Q3153" i="1"/>
  <c r="L1941" i="1"/>
  <c r="L1939" i="1"/>
  <c r="L1959" i="1"/>
  <c r="Q1961" i="1"/>
  <c r="K1893" i="1"/>
  <c r="N1901" i="1"/>
  <c r="K1901" i="1"/>
  <c r="L1899" i="1"/>
  <c r="P2047" i="1"/>
  <c r="O2055" i="1"/>
  <c r="Q2057" i="1"/>
  <c r="P1997" i="1"/>
  <c r="Q2048" i="1"/>
  <c r="R2056" i="1"/>
  <c r="M1984" i="1"/>
  <c r="K1932" i="1"/>
  <c r="O1911" i="1"/>
  <c r="Q2097" i="1"/>
  <c r="P2095" i="1"/>
  <c r="N2097" i="1"/>
  <c r="L2095" i="1"/>
  <c r="O1525" i="1"/>
  <c r="M1525" i="1"/>
  <c r="M1524" i="1"/>
  <c r="M1523" i="1"/>
  <c r="L1525" i="1"/>
  <c r="L1524" i="1"/>
  <c r="L1523" i="1"/>
  <c r="Q1673" i="1"/>
  <c r="M1672" i="1"/>
  <c r="Q1671" i="1"/>
  <c r="P1757" i="1"/>
  <c r="K1756" i="1"/>
  <c r="M1755" i="1"/>
  <c r="J1879" i="1"/>
  <c r="J1880" i="1"/>
  <c r="J1881" i="1"/>
  <c r="N2277" i="1"/>
  <c r="M2276" i="1"/>
  <c r="L2275" i="1"/>
  <c r="M2277" i="1"/>
  <c r="L2276" i="1"/>
  <c r="K2275" i="1"/>
  <c r="L2277" i="1"/>
  <c r="K2315" i="1"/>
  <c r="M2081" i="1"/>
  <c r="M2080" i="1"/>
  <c r="L2079" i="1"/>
  <c r="M2096" i="1"/>
  <c r="K2181" i="1"/>
  <c r="M2180" i="1"/>
  <c r="K2179" i="1"/>
  <c r="J2215" i="1"/>
  <c r="J2217" i="1"/>
  <c r="S2217" i="1" s="1"/>
  <c r="J2216" i="1"/>
  <c r="N1517" i="1"/>
  <c r="M1516" i="1"/>
  <c r="O1515" i="1"/>
  <c r="M1519" i="1"/>
  <c r="P1523" i="1"/>
  <c r="P1525" i="1"/>
  <c r="K1617" i="1"/>
  <c r="N1616" i="1"/>
  <c r="M1615" i="1"/>
  <c r="M1657" i="1"/>
  <c r="K1657" i="1"/>
  <c r="M1655" i="1"/>
  <c r="O1656" i="1"/>
  <c r="L1655" i="1"/>
  <c r="O1657" i="1"/>
  <c r="P1660" i="1"/>
  <c r="N1659" i="1"/>
  <c r="K1671" i="1"/>
  <c r="K1696" i="1"/>
  <c r="O1756" i="1"/>
  <c r="L1993" i="1"/>
  <c r="N1992" i="1"/>
  <c r="K1991" i="1"/>
  <c r="M1993" i="1"/>
  <c r="O1991" i="1"/>
  <c r="L2233" i="1"/>
  <c r="N2232" i="1"/>
  <c r="O2231" i="1"/>
  <c r="P1521" i="1"/>
  <c r="N1521" i="1"/>
  <c r="P1520" i="1"/>
  <c r="Q1519" i="1"/>
  <c r="L1519" i="1"/>
  <c r="M1521" i="1"/>
  <c r="N1520" i="1"/>
  <c r="P1519" i="1"/>
  <c r="K1519" i="1"/>
  <c r="M1520" i="1"/>
  <c r="Q1521" i="1"/>
  <c r="Q1524" i="1"/>
  <c r="M1613" i="1"/>
  <c r="L1649" i="1"/>
  <c r="M1649" i="1"/>
  <c r="L1648" i="1"/>
  <c r="M1753" i="1"/>
  <c r="K1753" i="1"/>
  <c r="M1751" i="1"/>
  <c r="O1752" i="1"/>
  <c r="L1751" i="1"/>
  <c r="L1836" i="1"/>
  <c r="L1835" i="1"/>
  <c r="K1836" i="1"/>
  <c r="K1835" i="1"/>
  <c r="M2033" i="1"/>
  <c r="M2032" i="1"/>
  <c r="L2031" i="1"/>
  <c r="K2033" i="1"/>
  <c r="M2031" i="1"/>
  <c r="M2225" i="1"/>
  <c r="M2223" i="1"/>
  <c r="L2223" i="1"/>
  <c r="K2231" i="1"/>
  <c r="P1577" i="1"/>
  <c r="M1577" i="1"/>
  <c r="O1575" i="1"/>
  <c r="R1576" i="1"/>
  <c r="K1575" i="1"/>
  <c r="P1613" i="1"/>
  <c r="O2293" i="1"/>
  <c r="L2292" i="1"/>
  <c r="P2293" i="1"/>
  <c r="P2291" i="1"/>
  <c r="N2333" i="1"/>
  <c r="L2333" i="1"/>
  <c r="M2332" i="1"/>
  <c r="M2331" i="1"/>
  <c r="P2333" i="1"/>
  <c r="K2333" i="1"/>
  <c r="K2332" i="1"/>
  <c r="L2331" i="1"/>
  <c r="N2332" i="1"/>
  <c r="Q2096" i="1"/>
  <c r="N2181" i="1"/>
  <c r="M2224" i="1"/>
  <c r="M2233" i="1"/>
  <c r="N2237" i="1"/>
  <c r="L2237" i="1"/>
  <c r="M2236" i="1"/>
  <c r="M2235" i="1"/>
  <c r="P2237" i="1"/>
  <c r="K2237" i="1"/>
  <c r="K2236" i="1"/>
  <c r="L2235" i="1"/>
  <c r="N2236" i="1"/>
  <c r="N2244" i="1"/>
  <c r="R2243" i="1"/>
  <c r="K1515" i="1"/>
  <c r="O1519" i="1"/>
  <c r="K1521" i="1"/>
  <c r="Q1523" i="1"/>
  <c r="Q1525" i="1"/>
  <c r="M1528" i="1"/>
  <c r="L1529" i="1"/>
  <c r="N1527" i="1"/>
  <c r="M1563" i="1"/>
  <c r="S1575" i="1"/>
  <c r="K1600" i="1"/>
  <c r="K1601" i="1"/>
  <c r="L1609" i="1"/>
  <c r="N1609" i="1"/>
  <c r="N1608" i="1"/>
  <c r="M1607" i="1"/>
  <c r="M1609" i="1"/>
  <c r="L1608" i="1"/>
  <c r="L1607" i="1"/>
  <c r="O1608" i="1"/>
  <c r="O1617" i="1"/>
  <c r="R1621" i="1"/>
  <c r="K1620" i="1"/>
  <c r="O1621" i="1"/>
  <c r="O1619" i="1"/>
  <c r="K1656" i="1"/>
  <c r="R1669" i="1"/>
  <c r="O1669" i="1"/>
  <c r="O1668" i="1"/>
  <c r="O1667" i="1"/>
  <c r="L1669" i="1"/>
  <c r="L1668" i="1"/>
  <c r="L1667" i="1"/>
  <c r="P1668" i="1"/>
  <c r="R1672" i="1"/>
  <c r="L1705" i="1"/>
  <c r="M1705" i="1"/>
  <c r="O1703" i="1"/>
  <c r="O1704" i="1"/>
  <c r="L1703" i="1"/>
  <c r="N1705" i="1"/>
  <c r="N1709" i="1"/>
  <c r="L1709" i="1"/>
  <c r="M1708" i="1"/>
  <c r="M1707" i="1"/>
  <c r="P1709" i="1"/>
  <c r="K1709" i="1"/>
  <c r="K1708" i="1"/>
  <c r="L1707" i="1"/>
  <c r="N1708" i="1"/>
  <c r="L1752" i="1"/>
  <c r="M1757" i="1"/>
  <c r="O1765" i="1"/>
  <c r="L1765" i="1"/>
  <c r="L1764" i="1"/>
  <c r="Q1765" i="1"/>
  <c r="P1764" i="1"/>
  <c r="M1763" i="1"/>
  <c r="P1765" i="1"/>
  <c r="M1764" i="1"/>
  <c r="L1763" i="1"/>
  <c r="M1765" i="1"/>
  <c r="L1837" i="1"/>
  <c r="M1841" i="1"/>
  <c r="L1839" i="1"/>
  <c r="M1840" i="1"/>
  <c r="M1839" i="1"/>
  <c r="N1853" i="1"/>
  <c r="P1853" i="1"/>
  <c r="K1853" i="1"/>
  <c r="K1852" i="1"/>
  <c r="L1851" i="1"/>
  <c r="O1853" i="1"/>
  <c r="N1852" i="1"/>
  <c r="M1851" i="1"/>
  <c r="M1853" i="1"/>
  <c r="M1852" i="1"/>
  <c r="K1851" i="1"/>
  <c r="L1853" i="1"/>
  <c r="N1953" i="1"/>
  <c r="N1952" i="1"/>
  <c r="O1953" i="1"/>
  <c r="M1951" i="1"/>
  <c r="K1953" i="1"/>
  <c r="Q1951" i="1"/>
  <c r="L2316" i="1"/>
  <c r="K2316" i="1"/>
  <c r="L2315" i="1"/>
  <c r="O2169" i="1"/>
  <c r="J2167" i="1"/>
  <c r="S2166" i="1"/>
  <c r="O1613" i="1"/>
  <c r="L1613" i="1"/>
  <c r="P1611" i="1"/>
  <c r="O1612" i="1"/>
  <c r="M1611" i="1"/>
  <c r="P2249" i="1"/>
  <c r="M2249" i="1"/>
  <c r="O2247" i="1"/>
  <c r="R2248" i="1"/>
  <c r="K2247" i="1"/>
  <c r="N1565" i="1"/>
  <c r="P1565" i="1"/>
  <c r="K1565" i="1"/>
  <c r="K1564" i="1"/>
  <c r="L1563" i="1"/>
  <c r="O1565" i="1"/>
  <c r="O1564" i="1"/>
  <c r="P1563" i="1"/>
  <c r="K1563" i="1"/>
  <c r="N1564" i="1"/>
  <c r="K1597" i="1"/>
  <c r="K1596" i="1"/>
  <c r="L1595" i="1"/>
  <c r="L1611" i="1"/>
  <c r="M2275" i="1"/>
  <c r="L2329" i="1"/>
  <c r="M2329" i="1"/>
  <c r="O2327" i="1"/>
  <c r="O2328" i="1"/>
  <c r="L2327" i="1"/>
  <c r="N2329" i="1"/>
  <c r="O2265" i="1"/>
  <c r="J2264" i="1"/>
  <c r="R2264" i="1" s="1"/>
  <c r="M2273" i="1"/>
  <c r="M2271" i="1"/>
  <c r="K2271" i="1"/>
  <c r="K2276" i="1"/>
  <c r="L2291" i="1"/>
  <c r="L2317" i="1"/>
  <c r="Q2313" i="1" s="1"/>
  <c r="K2321" i="1"/>
  <c r="K2320" i="1"/>
  <c r="K2327" i="1"/>
  <c r="K2331" i="1"/>
  <c r="O2332" i="1"/>
  <c r="N2141" i="1"/>
  <c r="P2141" i="1"/>
  <c r="K2141" i="1"/>
  <c r="K2140" i="1"/>
  <c r="L2139" i="1"/>
  <c r="O2141" i="1"/>
  <c r="O2140" i="1"/>
  <c r="P2139" i="1"/>
  <c r="K2139" i="1"/>
  <c r="N2140" i="1"/>
  <c r="R2149" i="1"/>
  <c r="O2149" i="1"/>
  <c r="M2148" i="1"/>
  <c r="M2147" i="1"/>
  <c r="K2149" i="1"/>
  <c r="K2148" i="1"/>
  <c r="K2147" i="1"/>
  <c r="Q2148" i="1"/>
  <c r="O2183" i="1"/>
  <c r="R2201" i="1"/>
  <c r="M2201" i="1"/>
  <c r="N2200" i="1"/>
  <c r="O2199" i="1"/>
  <c r="S2201" i="1"/>
  <c r="K2201" i="1"/>
  <c r="L2200" i="1"/>
  <c r="M2199" i="1"/>
  <c r="P2200" i="1"/>
  <c r="L2220" i="1"/>
  <c r="L2219" i="1"/>
  <c r="K2219" i="1"/>
  <c r="K2225" i="1"/>
  <c r="N2229" i="1"/>
  <c r="K2228" i="1"/>
  <c r="K2227" i="1"/>
  <c r="K2235" i="1"/>
  <c r="O2236" i="1"/>
  <c r="N2243" i="1"/>
  <c r="N2248" i="1"/>
  <c r="L1500" i="1"/>
  <c r="K1501" i="1"/>
  <c r="K1499" i="1"/>
  <c r="N1509" i="1"/>
  <c r="N1508" i="1"/>
  <c r="K1517" i="1"/>
  <c r="L1520" i="1"/>
  <c r="O1521" i="1"/>
  <c r="P1524" i="1"/>
  <c r="L1561" i="1"/>
  <c r="O1559" i="1"/>
  <c r="K1559" i="1"/>
  <c r="O1563" i="1"/>
  <c r="M1565" i="1"/>
  <c r="N1576" i="1"/>
  <c r="L1599" i="1"/>
  <c r="K1607" i="1"/>
  <c r="K1609" i="1"/>
  <c r="N1612" i="1"/>
  <c r="K1619" i="1"/>
  <c r="L1656" i="1"/>
  <c r="K1667" i="1"/>
  <c r="K1669" i="1"/>
  <c r="O1673" i="1"/>
  <c r="K1703" i="1"/>
  <c r="K1707" i="1"/>
  <c r="O1708" i="1"/>
  <c r="P1721" i="1"/>
  <c r="R1721" i="1"/>
  <c r="S1720" i="1"/>
  <c r="K1720" i="1"/>
  <c r="L1719" i="1"/>
  <c r="Q1721" i="1"/>
  <c r="R1720" i="1"/>
  <c r="S1719" i="1"/>
  <c r="K1719" i="1"/>
  <c r="O1720" i="1"/>
  <c r="L1741" i="1"/>
  <c r="K1740" i="1"/>
  <c r="N1753" i="1"/>
  <c r="P1763" i="1"/>
  <c r="L1788" i="1"/>
  <c r="K1789" i="1"/>
  <c r="L1789" i="1"/>
  <c r="L1787" i="1"/>
  <c r="N1805" i="1"/>
  <c r="P1805" i="1"/>
  <c r="K1805" i="1"/>
  <c r="K1804" i="1"/>
  <c r="L1803" i="1"/>
  <c r="O1805" i="1"/>
  <c r="N1804" i="1"/>
  <c r="M1803" i="1"/>
  <c r="M1805" i="1"/>
  <c r="M1804" i="1"/>
  <c r="K1803" i="1"/>
  <c r="L1805" i="1"/>
  <c r="K1841" i="1"/>
  <c r="N1845" i="1"/>
  <c r="K1843" i="1"/>
  <c r="K1845" i="1"/>
  <c r="O1851" i="1"/>
  <c r="J2023" i="1"/>
  <c r="J2024" i="1"/>
  <c r="J1928" i="1"/>
  <c r="J1929" i="1"/>
  <c r="Q2001" i="1"/>
  <c r="N2001" i="1"/>
  <c r="M2000" i="1"/>
  <c r="L1999" i="1"/>
  <c r="Q2000" i="1"/>
  <c r="P1999" i="1"/>
  <c r="K2001" i="1"/>
  <c r="M1936" i="1"/>
  <c r="M1935" i="1"/>
  <c r="L1945" i="1"/>
  <c r="N1944" i="1"/>
  <c r="K1943" i="1"/>
  <c r="M1945" i="1"/>
  <c r="O1943" i="1"/>
  <c r="N1945" i="1"/>
  <c r="N1949" i="1"/>
  <c r="O1949" i="1"/>
  <c r="O1948" i="1"/>
  <c r="P1947" i="1"/>
  <c r="K1947" i="1"/>
  <c r="L1949" i="1"/>
  <c r="M1948" i="1"/>
  <c r="M1947" i="1"/>
  <c r="N1948" i="1"/>
  <c r="L1897" i="1"/>
  <c r="K1895" i="1"/>
  <c r="N1896" i="1"/>
  <c r="O2279" i="1"/>
  <c r="O2280" i="1"/>
  <c r="O2281" i="1"/>
  <c r="O2295" i="1"/>
  <c r="K2296" i="1"/>
  <c r="P2296" i="1"/>
  <c r="M2297" i="1"/>
  <c r="R2297" i="1"/>
  <c r="L2324" i="1"/>
  <c r="K2337" i="1"/>
  <c r="P2343" i="1"/>
  <c r="O2344" i="1"/>
  <c r="N2345" i="1"/>
  <c r="Q2100" i="1"/>
  <c r="L2125" i="1"/>
  <c r="K2129" i="1"/>
  <c r="N2133" i="1"/>
  <c r="L2173" i="1"/>
  <c r="L2176" i="1"/>
  <c r="M2191" i="1"/>
  <c r="L2192" i="1"/>
  <c r="Q2192" i="1"/>
  <c r="O2193" i="1"/>
  <c r="Q2239" i="1"/>
  <c r="K2241" i="1"/>
  <c r="L1549" i="1"/>
  <c r="K1553" i="1"/>
  <c r="P1567" i="1"/>
  <c r="Q1568" i="1"/>
  <c r="L1604" i="1"/>
  <c r="P1623" i="1"/>
  <c r="O1624" i="1"/>
  <c r="N1625" i="1"/>
  <c r="L1652" i="1"/>
  <c r="P1664" i="1"/>
  <c r="K1692" i="1"/>
  <c r="L1700" i="1"/>
  <c r="K1713" i="1"/>
  <c r="L1748" i="1"/>
  <c r="N1797" i="1"/>
  <c r="J1831" i="1"/>
  <c r="J1833" i="1"/>
  <c r="S1833" i="1" s="1"/>
  <c r="L1849" i="1"/>
  <c r="O1847" i="1"/>
  <c r="N1997" i="1"/>
  <c r="L1997" i="1"/>
  <c r="M1996" i="1"/>
  <c r="M1995" i="1"/>
  <c r="O1997" i="1"/>
  <c r="O1996" i="1"/>
  <c r="P1995" i="1"/>
  <c r="K1995" i="1"/>
  <c r="N1996" i="1"/>
  <c r="M1999" i="1"/>
  <c r="O2001" i="1"/>
  <c r="P2009" i="1"/>
  <c r="Q2009" i="1"/>
  <c r="S2007" i="1"/>
  <c r="R2008" i="1"/>
  <c r="K2007" i="1"/>
  <c r="K1937" i="1"/>
  <c r="N1941" i="1"/>
  <c r="K1940" i="1"/>
  <c r="K1941" i="1"/>
  <c r="K1939" i="1"/>
  <c r="L1943" i="1"/>
  <c r="L1947" i="1"/>
  <c r="K1949" i="1"/>
  <c r="O1895" i="1"/>
  <c r="P2288" i="1"/>
  <c r="K2279" i="1"/>
  <c r="K2280" i="1"/>
  <c r="K2281" i="1"/>
  <c r="K2287" i="1"/>
  <c r="M2289" i="1"/>
  <c r="K2295" i="1"/>
  <c r="P2295" i="1"/>
  <c r="L2296" i="1"/>
  <c r="R2296" i="1"/>
  <c r="N2297" i="1"/>
  <c r="S2297" i="1"/>
  <c r="K2323" i="1"/>
  <c r="K2325" i="1"/>
  <c r="M2335" i="1"/>
  <c r="O2337" i="1"/>
  <c r="K2343" i="1"/>
  <c r="S2343" i="1"/>
  <c r="R2344" i="1"/>
  <c r="Q2345" i="1"/>
  <c r="K2075" i="1"/>
  <c r="O2091" i="1"/>
  <c r="N2092" i="1"/>
  <c r="M2093" i="1"/>
  <c r="M2099" i="1"/>
  <c r="M2101" i="1"/>
  <c r="K2123" i="1"/>
  <c r="L2127" i="1"/>
  <c r="L2131" i="1"/>
  <c r="O2152" i="1"/>
  <c r="K2171" i="1"/>
  <c r="K2175" i="1"/>
  <c r="M2176" i="1"/>
  <c r="O2187" i="1"/>
  <c r="O2191" i="1"/>
  <c r="M2192" i="1"/>
  <c r="K2193" i="1"/>
  <c r="Q2193" i="1"/>
  <c r="L2197" i="1"/>
  <c r="L2239" i="1"/>
  <c r="M2240" i="1"/>
  <c r="N2241" i="1"/>
  <c r="J1496" i="1"/>
  <c r="M1504" i="1"/>
  <c r="N1511" i="1"/>
  <c r="J1544" i="1"/>
  <c r="K1547" i="1"/>
  <c r="L1551" i="1"/>
  <c r="Q1567" i="1"/>
  <c r="K1569" i="1"/>
  <c r="K1603" i="1"/>
  <c r="K1605" i="1"/>
  <c r="M1652" i="1"/>
  <c r="K1693" i="1"/>
  <c r="M1748" i="1"/>
  <c r="P1769" i="1"/>
  <c r="R1767" i="1"/>
  <c r="M1793" i="1"/>
  <c r="M1792" i="1"/>
  <c r="K1795" i="1"/>
  <c r="N1799" i="1"/>
  <c r="Q1812" i="1"/>
  <c r="R1813" i="1"/>
  <c r="J1832" i="1"/>
  <c r="K1847" i="1"/>
  <c r="L2028" i="1"/>
  <c r="K2029" i="1"/>
  <c r="S2025" i="1" s="1"/>
  <c r="K2027" i="1"/>
  <c r="N2037" i="1"/>
  <c r="K2037" i="1"/>
  <c r="K2035" i="1"/>
  <c r="L1995" i="1"/>
  <c r="K1997" i="1"/>
  <c r="Q1999" i="1"/>
  <c r="O2007" i="1"/>
  <c r="K1944" i="1"/>
  <c r="O1947" i="1"/>
  <c r="M1949" i="1"/>
  <c r="L1884" i="1"/>
  <c r="L1885" i="1"/>
  <c r="K1883" i="1"/>
  <c r="K1884" i="1"/>
  <c r="M1897" i="1"/>
  <c r="Q1905" i="1"/>
  <c r="Q1904" i="1"/>
  <c r="P1903" i="1"/>
  <c r="O1905" i="1"/>
  <c r="N1904" i="1"/>
  <c r="M1903" i="1"/>
  <c r="N1905" i="1"/>
  <c r="M1904" i="1"/>
  <c r="L1903" i="1"/>
  <c r="Q2047" i="1"/>
  <c r="K2049" i="1"/>
  <c r="L1981" i="1"/>
  <c r="K1985" i="1"/>
  <c r="K1933" i="1"/>
  <c r="P1959" i="1"/>
  <c r="O1960" i="1"/>
  <c r="N1961" i="1"/>
  <c r="M1887" i="1"/>
  <c r="K1892" i="1"/>
  <c r="M1899" i="1"/>
  <c r="M1900" i="1"/>
  <c r="L1901" i="1"/>
  <c r="S1911" i="1"/>
  <c r="Q1913" i="1"/>
  <c r="O1899" i="1"/>
  <c r="N1900" i="1"/>
  <c r="M1901" i="1"/>
  <c r="N1912" i="1"/>
  <c r="Q1807" i="1"/>
  <c r="K1809" i="1"/>
  <c r="Q1855" i="1"/>
  <c r="K1857" i="1"/>
  <c r="N1861" i="1"/>
  <c r="N1864" i="1"/>
  <c r="M2041" i="1"/>
  <c r="O2043" i="1"/>
  <c r="N2044" i="1"/>
  <c r="M2045" i="1"/>
  <c r="M2047" i="1"/>
  <c r="N2048" i="1"/>
  <c r="O2049" i="1"/>
  <c r="R2053" i="1"/>
  <c r="N2056" i="1"/>
  <c r="J1977" i="1"/>
  <c r="L1979" i="1"/>
  <c r="M1983" i="1"/>
  <c r="K1988" i="1"/>
  <c r="L1931" i="1"/>
  <c r="K1889" i="1"/>
  <c r="K1899" i="1"/>
  <c r="P1899" i="1"/>
  <c r="O1900" i="1"/>
  <c r="O1901" i="1"/>
  <c r="K1911" i="1"/>
  <c r="R1912" i="1"/>
  <c r="M3909" i="1"/>
  <c r="P3919" i="1"/>
  <c r="M3920" i="1"/>
  <c r="N3921" i="1"/>
  <c r="L3919" i="1"/>
  <c r="L3853" i="1"/>
  <c r="L3856" i="1"/>
  <c r="K3879" i="1"/>
  <c r="L3851" i="1"/>
  <c r="L3855" i="1"/>
  <c r="K3857" i="1"/>
  <c r="M3865" i="1"/>
  <c r="L3869" i="1"/>
  <c r="R3875" i="1"/>
  <c r="O3879" i="1"/>
  <c r="M3881" i="1"/>
  <c r="N3880" i="1"/>
  <c r="K3851" i="1"/>
  <c r="K3855" i="1"/>
  <c r="M3856" i="1"/>
  <c r="R3880" i="1"/>
  <c r="J3847" i="1"/>
  <c r="K3853" i="1"/>
  <c r="M3855" i="1"/>
  <c r="M3857" i="1"/>
  <c r="K3863" i="1"/>
  <c r="L3867" i="1"/>
  <c r="P3869" i="1"/>
  <c r="Q3871" i="1"/>
  <c r="K3873" i="1"/>
  <c r="S3879" i="1"/>
  <c r="Q3881" i="1"/>
  <c r="Q3924" i="1"/>
  <c r="K3899" i="1"/>
  <c r="N3909" i="1"/>
  <c r="M3923" i="1"/>
  <c r="M3925" i="1"/>
  <c r="M3907" i="1"/>
  <c r="K3917" i="1"/>
  <c r="Q3923" i="1"/>
  <c r="Q3925" i="1"/>
  <c r="N3907" i="1"/>
  <c r="K3915" i="1"/>
  <c r="O3917" i="1"/>
  <c r="Q3920" i="1"/>
  <c r="M3924" i="1"/>
  <c r="L3947" i="1"/>
  <c r="L3951" i="1"/>
  <c r="K3953" i="1"/>
  <c r="L3949" i="1"/>
  <c r="L3952" i="1"/>
  <c r="K3955" i="1"/>
  <c r="O3959" i="1"/>
  <c r="L3963" i="1"/>
  <c r="N3964" i="1"/>
  <c r="M3967" i="1"/>
  <c r="N3968" i="1"/>
  <c r="O3969" i="1"/>
  <c r="O3975" i="1"/>
  <c r="M3977" i="1"/>
  <c r="J3945" i="1"/>
  <c r="K3947" i="1"/>
  <c r="K3951" i="1"/>
  <c r="M3952" i="1"/>
  <c r="K3956" i="1"/>
  <c r="N3960" i="1"/>
  <c r="O3963" i="1"/>
  <c r="L3965" i="1"/>
  <c r="P3967" i="1"/>
  <c r="Q3968" i="1"/>
  <c r="N3971" i="1"/>
  <c r="S3975" i="1"/>
  <c r="Q3977" i="1"/>
  <c r="M3961" i="1"/>
  <c r="P3963" i="1"/>
  <c r="P3965" i="1"/>
  <c r="Q3967" i="1"/>
  <c r="K3969" i="1"/>
  <c r="N3976" i="1"/>
  <c r="K3949" i="1"/>
  <c r="M3951" i="1"/>
  <c r="M3953" i="1"/>
  <c r="K3959" i="1"/>
  <c r="K3963" i="1"/>
  <c r="M3964" i="1"/>
  <c r="L3967" i="1"/>
  <c r="M3968" i="1"/>
  <c r="N3969" i="1"/>
  <c r="K3975" i="1"/>
  <c r="R3976" i="1"/>
  <c r="Q1909" i="1"/>
  <c r="M1909" i="1"/>
  <c r="Q1908" i="1"/>
  <c r="M1908" i="1"/>
  <c r="Q1907" i="1"/>
  <c r="M1907" i="1"/>
  <c r="P1909" i="1"/>
  <c r="L1909" i="1"/>
  <c r="P1908" i="1"/>
  <c r="L1908" i="1"/>
  <c r="P1907" i="1"/>
  <c r="L1907" i="1"/>
  <c r="O1909" i="1"/>
  <c r="K1909" i="1"/>
  <c r="O1908" i="1"/>
  <c r="K1908" i="1"/>
  <c r="O1907" i="1"/>
  <c r="K1907" i="1"/>
  <c r="R1908" i="1"/>
  <c r="N1907" i="1"/>
  <c r="N1909" i="1"/>
  <c r="R1907" i="1"/>
  <c r="R1909" i="1"/>
  <c r="N1908" i="1"/>
  <c r="O1881" i="1"/>
  <c r="K1888" i="1"/>
  <c r="L1889" i="1"/>
  <c r="L1891" i="1"/>
  <c r="L1892" i="1"/>
  <c r="L1893" i="1"/>
  <c r="L1895" i="1"/>
  <c r="K1896" i="1"/>
  <c r="O1896" i="1"/>
  <c r="N1897" i="1"/>
  <c r="N1903" i="1"/>
  <c r="K1904" i="1"/>
  <c r="O1904" i="1"/>
  <c r="L1905" i="1"/>
  <c r="P1905" i="1"/>
  <c r="L1911" i="1"/>
  <c r="P1911" i="1"/>
  <c r="K1912" i="1"/>
  <c r="O1912" i="1"/>
  <c r="S1912" i="1"/>
  <c r="N1913" i="1"/>
  <c r="R1913" i="1"/>
  <c r="S1878" i="1"/>
  <c r="K1887" i="1"/>
  <c r="L1888" i="1"/>
  <c r="M1891" i="1"/>
  <c r="M1892" i="1"/>
  <c r="M1893" i="1"/>
  <c r="M1895" i="1"/>
  <c r="L1896" i="1"/>
  <c r="K1897" i="1"/>
  <c r="O1897" i="1"/>
  <c r="N1899" i="1"/>
  <c r="L1900" i="1"/>
  <c r="P1900" i="1"/>
  <c r="K1903" i="1"/>
  <c r="O1903" i="1"/>
  <c r="L1904" i="1"/>
  <c r="P1904" i="1"/>
  <c r="M1905" i="1"/>
  <c r="M1911" i="1"/>
  <c r="Q1911" i="1"/>
  <c r="L1912" i="1"/>
  <c r="P1912" i="1"/>
  <c r="K1913" i="1"/>
  <c r="O1913" i="1"/>
  <c r="S1913" i="1"/>
  <c r="N1891" i="1"/>
  <c r="N1892" i="1"/>
  <c r="N1895" i="1"/>
  <c r="M1896" i="1"/>
  <c r="N1911" i="1"/>
  <c r="R1911" i="1"/>
  <c r="M1912" i="1"/>
  <c r="Q1912" i="1"/>
  <c r="L1913" i="1"/>
  <c r="Q1957" i="1"/>
  <c r="M1957" i="1"/>
  <c r="Q1956" i="1"/>
  <c r="M1956" i="1"/>
  <c r="Q1955" i="1"/>
  <c r="M1955" i="1"/>
  <c r="P1957" i="1"/>
  <c r="L1957" i="1"/>
  <c r="P1956" i="1"/>
  <c r="L1956" i="1"/>
  <c r="P1955" i="1"/>
  <c r="L1955" i="1"/>
  <c r="N1957" i="1"/>
  <c r="N1956" i="1"/>
  <c r="R1955" i="1"/>
  <c r="O1957" i="1"/>
  <c r="K1957" i="1"/>
  <c r="O1956" i="1"/>
  <c r="K1956" i="1"/>
  <c r="O1955" i="1"/>
  <c r="K1955" i="1"/>
  <c r="R1957" i="1"/>
  <c r="R1956" i="1"/>
  <c r="N1955" i="1"/>
  <c r="O1929" i="1"/>
  <c r="K1936" i="1"/>
  <c r="L1937" i="1"/>
  <c r="N1951" i="1"/>
  <c r="K1952" i="1"/>
  <c r="O1952" i="1"/>
  <c r="L1953" i="1"/>
  <c r="P1953" i="1"/>
  <c r="S1926" i="1"/>
  <c r="J1927" i="1"/>
  <c r="K1935" i="1"/>
  <c r="L1936" i="1"/>
  <c r="M1937" i="1"/>
  <c r="M1939" i="1"/>
  <c r="M1940" i="1"/>
  <c r="M1941" i="1"/>
  <c r="M1943" i="1"/>
  <c r="L1944" i="1"/>
  <c r="K1945" i="1"/>
  <c r="O1945" i="1"/>
  <c r="N1947" i="1"/>
  <c r="L1948" i="1"/>
  <c r="P1948" i="1"/>
  <c r="K1951" i="1"/>
  <c r="O1951" i="1"/>
  <c r="L1952" i="1"/>
  <c r="P1952" i="1"/>
  <c r="M1953" i="1"/>
  <c r="Q1953" i="1"/>
  <c r="M1959" i="1"/>
  <c r="Q1959" i="1"/>
  <c r="L1960" i="1"/>
  <c r="P1960" i="1"/>
  <c r="K1961" i="1"/>
  <c r="O1961" i="1"/>
  <c r="S1961" i="1"/>
  <c r="L1935" i="1"/>
  <c r="N1939" i="1"/>
  <c r="N1940" i="1"/>
  <c r="N1943" i="1"/>
  <c r="M1944" i="1"/>
  <c r="L1951" i="1"/>
  <c r="P1951" i="1"/>
  <c r="M1952" i="1"/>
  <c r="Q1952" i="1"/>
  <c r="N1959" i="1"/>
  <c r="R1959" i="1"/>
  <c r="M1960" i="1"/>
  <c r="Q1960" i="1"/>
  <c r="L1961" i="1"/>
  <c r="N2003" i="1"/>
  <c r="N2005" i="1"/>
  <c r="R2004" i="1"/>
  <c r="R2003" i="1"/>
  <c r="Q2005" i="1"/>
  <c r="M2005" i="1"/>
  <c r="Q2004" i="1"/>
  <c r="M2004" i="1"/>
  <c r="Q2003" i="1"/>
  <c r="M2003" i="1"/>
  <c r="P2005" i="1"/>
  <c r="L2005" i="1"/>
  <c r="P2004" i="1"/>
  <c r="L2004" i="1"/>
  <c r="P2003" i="1"/>
  <c r="L2003" i="1"/>
  <c r="O2005" i="1"/>
  <c r="K2005" i="1"/>
  <c r="O2004" i="1"/>
  <c r="K2004" i="1"/>
  <c r="O2003" i="1"/>
  <c r="K2003" i="1"/>
  <c r="N2004" i="1"/>
  <c r="O1977" i="1"/>
  <c r="K1980" i="1"/>
  <c r="K1984" i="1"/>
  <c r="L1985" i="1"/>
  <c r="L1987" i="1"/>
  <c r="L1988" i="1"/>
  <c r="L1989" i="1"/>
  <c r="L1991" i="1"/>
  <c r="K1992" i="1"/>
  <c r="O1992" i="1"/>
  <c r="N1993" i="1"/>
  <c r="N1999" i="1"/>
  <c r="K2000" i="1"/>
  <c r="O2000" i="1"/>
  <c r="L2001" i="1"/>
  <c r="P2001" i="1"/>
  <c r="L2007" i="1"/>
  <c r="P2007" i="1"/>
  <c r="K2008" i="1"/>
  <c r="O2008" i="1"/>
  <c r="S2008" i="1"/>
  <c r="N2009" i="1"/>
  <c r="R2009" i="1"/>
  <c r="S1974" i="1"/>
  <c r="K1983" i="1"/>
  <c r="L1984" i="1"/>
  <c r="M1987" i="1"/>
  <c r="M1988" i="1"/>
  <c r="M1989" i="1"/>
  <c r="M1991" i="1"/>
  <c r="L1992" i="1"/>
  <c r="K1993" i="1"/>
  <c r="O1993" i="1"/>
  <c r="N1995" i="1"/>
  <c r="L1996" i="1"/>
  <c r="P1996" i="1"/>
  <c r="K1999" i="1"/>
  <c r="O1999" i="1"/>
  <c r="L2000" i="1"/>
  <c r="P2000" i="1"/>
  <c r="M2001" i="1"/>
  <c r="M2007" i="1"/>
  <c r="Q2007" i="1"/>
  <c r="L2008" i="1"/>
  <c r="P2008" i="1"/>
  <c r="K2009" i="1"/>
  <c r="O2009" i="1"/>
  <c r="S2009" i="1"/>
  <c r="N1987" i="1"/>
  <c r="N1988" i="1"/>
  <c r="N1991" i="1"/>
  <c r="M1992" i="1"/>
  <c r="N2007" i="1"/>
  <c r="R2007" i="1"/>
  <c r="M2008" i="1"/>
  <c r="Q2008" i="1"/>
  <c r="L2009" i="1"/>
  <c r="Q2025" i="1"/>
  <c r="Q2053" i="1"/>
  <c r="M2053" i="1"/>
  <c r="Q2052" i="1"/>
  <c r="M2052" i="1"/>
  <c r="Q2051" i="1"/>
  <c r="M2051" i="1"/>
  <c r="P2053" i="1"/>
  <c r="L2053" i="1"/>
  <c r="P2052" i="1"/>
  <c r="L2052" i="1"/>
  <c r="P2051" i="1"/>
  <c r="L2051" i="1"/>
  <c r="O2053" i="1"/>
  <c r="K2053" i="1"/>
  <c r="O2052" i="1"/>
  <c r="K2052" i="1"/>
  <c r="O2051" i="1"/>
  <c r="K2051" i="1"/>
  <c r="R2052" i="1"/>
  <c r="O2025" i="1"/>
  <c r="K2028" i="1"/>
  <c r="K2032" i="1"/>
  <c r="L2033" i="1"/>
  <c r="L2035" i="1"/>
  <c r="L2036" i="1"/>
  <c r="L2037" i="1"/>
  <c r="L2039" i="1"/>
  <c r="K2040" i="1"/>
  <c r="O2040" i="1"/>
  <c r="N2041" i="1"/>
  <c r="N2047" i="1"/>
  <c r="K2048" i="1"/>
  <c r="O2048" i="1"/>
  <c r="L2049" i="1"/>
  <c r="P2049" i="1"/>
  <c r="L2055" i="1"/>
  <c r="P2055" i="1"/>
  <c r="K2056" i="1"/>
  <c r="O2056" i="1"/>
  <c r="S2056" i="1"/>
  <c r="N2057" i="1"/>
  <c r="R2057" i="1"/>
  <c r="S2022" i="1"/>
  <c r="K2031" i="1"/>
  <c r="L2032" i="1"/>
  <c r="M2035" i="1"/>
  <c r="M2036" i="1"/>
  <c r="M2037" i="1"/>
  <c r="M2039" i="1"/>
  <c r="L2040" i="1"/>
  <c r="K2041" i="1"/>
  <c r="O2041" i="1"/>
  <c r="N2043" i="1"/>
  <c r="L2044" i="1"/>
  <c r="P2044" i="1"/>
  <c r="K2047" i="1"/>
  <c r="O2047" i="1"/>
  <c r="L2048" i="1"/>
  <c r="P2048" i="1"/>
  <c r="M2049" i="1"/>
  <c r="M2055" i="1"/>
  <c r="Q2055" i="1"/>
  <c r="L2056" i="1"/>
  <c r="P2056" i="1"/>
  <c r="K2057" i="1"/>
  <c r="O2057" i="1"/>
  <c r="S2057" i="1"/>
  <c r="N2035" i="1"/>
  <c r="N2036" i="1"/>
  <c r="N2039" i="1"/>
  <c r="M2040" i="1"/>
  <c r="N2055" i="1"/>
  <c r="R2055" i="1"/>
  <c r="M2056" i="1"/>
  <c r="Q2056" i="1"/>
  <c r="L2057" i="1"/>
  <c r="J2455" i="1"/>
  <c r="S2454" i="1"/>
  <c r="J2457" i="1"/>
  <c r="O2457" i="1"/>
  <c r="L2463" i="1"/>
  <c r="L2467" i="1"/>
  <c r="L2469" i="1"/>
  <c r="N2471" i="1"/>
  <c r="L2473" i="1"/>
  <c r="J2456" i="1"/>
  <c r="K2464" i="1"/>
  <c r="N2467" i="1"/>
  <c r="N2469" i="1"/>
  <c r="K2472" i="1"/>
  <c r="O2473" i="1"/>
  <c r="K2473" i="1"/>
  <c r="L2472" i="1"/>
  <c r="M2471" i="1"/>
  <c r="M2473" i="1"/>
  <c r="N2472" i="1"/>
  <c r="O2471" i="1"/>
  <c r="K2471" i="1"/>
  <c r="M2472" i="1"/>
  <c r="M2465" i="1"/>
  <c r="L2464" i="1"/>
  <c r="K2463" i="1"/>
  <c r="K2465" i="1"/>
  <c r="M2463" i="1"/>
  <c r="L2465" i="1"/>
  <c r="M2469" i="1"/>
  <c r="M2468" i="1"/>
  <c r="M2467" i="1"/>
  <c r="K2469" i="1"/>
  <c r="K2468" i="1"/>
  <c r="K2467" i="1"/>
  <c r="N2468" i="1"/>
  <c r="L2471" i="1"/>
  <c r="O2472" i="1"/>
  <c r="Q2480" i="1"/>
  <c r="N2481" i="1"/>
  <c r="N2487" i="1"/>
  <c r="R2487" i="1"/>
  <c r="M2488" i="1"/>
  <c r="Q2488" i="1"/>
  <c r="L2489" i="1"/>
  <c r="P2489" i="1"/>
  <c r="K2509" i="1"/>
  <c r="K2508" i="1"/>
  <c r="L2509" i="1"/>
  <c r="L2701" i="1"/>
  <c r="Q2697" i="1" s="1"/>
  <c r="L2699" i="1"/>
  <c r="L2700" i="1"/>
  <c r="K2700" i="1"/>
  <c r="K2699" i="1"/>
  <c r="K2748" i="1"/>
  <c r="L2749" i="1"/>
  <c r="L2747" i="1"/>
  <c r="K2749" i="1"/>
  <c r="K2747" i="1"/>
  <c r="L2748" i="1"/>
  <c r="M2805" i="1"/>
  <c r="M2804" i="1"/>
  <c r="M2803" i="1"/>
  <c r="L2805" i="1"/>
  <c r="L2804" i="1"/>
  <c r="L2803" i="1"/>
  <c r="K2805" i="1"/>
  <c r="K2804" i="1"/>
  <c r="K2803" i="1"/>
  <c r="N2805" i="1"/>
  <c r="N2804" i="1"/>
  <c r="N2803" i="1"/>
  <c r="O2809" i="1"/>
  <c r="K2809" i="1"/>
  <c r="L2808" i="1"/>
  <c r="M2807" i="1"/>
  <c r="N2809" i="1"/>
  <c r="O2808" i="1"/>
  <c r="K2808" i="1"/>
  <c r="L2807" i="1"/>
  <c r="M2809" i="1"/>
  <c r="N2808" i="1"/>
  <c r="O2807" i="1"/>
  <c r="K2807" i="1"/>
  <c r="L2809" i="1"/>
  <c r="M2808" i="1"/>
  <c r="N2807" i="1"/>
  <c r="M2479" i="1"/>
  <c r="Q2479" i="1"/>
  <c r="N2480" i="1"/>
  <c r="K2481" i="1"/>
  <c r="O2481" i="1"/>
  <c r="N2483" i="1"/>
  <c r="R2483" i="1"/>
  <c r="N2484" i="1"/>
  <c r="R2484" i="1"/>
  <c r="N2485" i="1"/>
  <c r="R2485" i="1"/>
  <c r="K2487" i="1"/>
  <c r="O2487" i="1"/>
  <c r="S2487" i="1"/>
  <c r="N2488" i="1"/>
  <c r="R2488" i="1"/>
  <c r="M2489" i="1"/>
  <c r="Q2489" i="1"/>
  <c r="K2507" i="1"/>
  <c r="K2604" i="1"/>
  <c r="L2605" i="1"/>
  <c r="L2603" i="1"/>
  <c r="K2605" i="1"/>
  <c r="K2603" i="1"/>
  <c r="M2621" i="1"/>
  <c r="O2620" i="1"/>
  <c r="K2620" i="1"/>
  <c r="M2619" i="1"/>
  <c r="P2621" i="1"/>
  <c r="L2621" i="1"/>
  <c r="N2620" i="1"/>
  <c r="P2619" i="1"/>
  <c r="L2619" i="1"/>
  <c r="O2621" i="1"/>
  <c r="K2621" i="1"/>
  <c r="M2620" i="1"/>
  <c r="O2619" i="1"/>
  <c r="K2619" i="1"/>
  <c r="N2621" i="1"/>
  <c r="M2661" i="1"/>
  <c r="M2660" i="1"/>
  <c r="M2659" i="1"/>
  <c r="L2661" i="1"/>
  <c r="L2660" i="1"/>
  <c r="L2659" i="1"/>
  <c r="K2661" i="1"/>
  <c r="K2660" i="1"/>
  <c r="K2659" i="1"/>
  <c r="O2665" i="1"/>
  <c r="K2665" i="1"/>
  <c r="L2664" i="1"/>
  <c r="M2663" i="1"/>
  <c r="N2665" i="1"/>
  <c r="O2664" i="1"/>
  <c r="K2664" i="1"/>
  <c r="L2663" i="1"/>
  <c r="M2665" i="1"/>
  <c r="N2664" i="1"/>
  <c r="O2663" i="1"/>
  <c r="K2663" i="1"/>
  <c r="K2701" i="1"/>
  <c r="S2697" i="1" s="1"/>
  <c r="N2479" i="1"/>
  <c r="K2480" i="1"/>
  <c r="O2480" i="1"/>
  <c r="L2481" i="1"/>
  <c r="P2481" i="1"/>
  <c r="L2487" i="1"/>
  <c r="P2487" i="1"/>
  <c r="K2488" i="1"/>
  <c r="O2488" i="1"/>
  <c r="S2488" i="1"/>
  <c r="N2489" i="1"/>
  <c r="R2489" i="1"/>
  <c r="J2553" i="1"/>
  <c r="J2552" i="1"/>
  <c r="J2551" i="1"/>
  <c r="S2550" i="1"/>
  <c r="S2825" i="1"/>
  <c r="O2825" i="1"/>
  <c r="K2825" i="1"/>
  <c r="P2824" i="1"/>
  <c r="L2824" i="1"/>
  <c r="Q2823" i="1"/>
  <c r="M2823" i="1"/>
  <c r="R2825" i="1"/>
  <c r="N2825" i="1"/>
  <c r="S2824" i="1"/>
  <c r="O2824" i="1"/>
  <c r="K2824" i="1"/>
  <c r="P2823" i="1"/>
  <c r="L2823" i="1"/>
  <c r="Q2825" i="1"/>
  <c r="M2825" i="1"/>
  <c r="R2824" i="1"/>
  <c r="N2824" i="1"/>
  <c r="S2823" i="1"/>
  <c r="O2823" i="1"/>
  <c r="K2823" i="1"/>
  <c r="M2824" i="1"/>
  <c r="P2825" i="1"/>
  <c r="R2823" i="1"/>
  <c r="L2825" i="1"/>
  <c r="N2823" i="1"/>
  <c r="N2475" i="1"/>
  <c r="L2476" i="1"/>
  <c r="P2476" i="1"/>
  <c r="K2479" i="1"/>
  <c r="O2479" i="1"/>
  <c r="L2480" i="1"/>
  <c r="P2480" i="1"/>
  <c r="M2481" i="1"/>
  <c r="L2483" i="1"/>
  <c r="P2483" i="1"/>
  <c r="L2484" i="1"/>
  <c r="P2484" i="1"/>
  <c r="L2485" i="1"/>
  <c r="M2487" i="1"/>
  <c r="Q2487" i="1"/>
  <c r="L2488" i="1"/>
  <c r="P2488" i="1"/>
  <c r="K2489" i="1"/>
  <c r="O2489" i="1"/>
  <c r="L2508" i="1"/>
  <c r="Q2533" i="1"/>
  <c r="M2533" i="1"/>
  <c r="Q2532" i="1"/>
  <c r="M2532" i="1"/>
  <c r="Q2531" i="1"/>
  <c r="M2531" i="1"/>
  <c r="P2533" i="1"/>
  <c r="L2533" i="1"/>
  <c r="P2532" i="1"/>
  <c r="L2532" i="1"/>
  <c r="P2531" i="1"/>
  <c r="L2531" i="1"/>
  <c r="O2533" i="1"/>
  <c r="K2533" i="1"/>
  <c r="O2532" i="1"/>
  <c r="K2532" i="1"/>
  <c r="O2531" i="1"/>
  <c r="K2531" i="1"/>
  <c r="R2532" i="1"/>
  <c r="K2561" i="1"/>
  <c r="M2559" i="1"/>
  <c r="M2560" i="1"/>
  <c r="L2559" i="1"/>
  <c r="M2561" i="1"/>
  <c r="L2560" i="1"/>
  <c r="K2559" i="1"/>
  <c r="O2577" i="1"/>
  <c r="K2577" i="1"/>
  <c r="N2576" i="1"/>
  <c r="Q2575" i="1"/>
  <c r="M2575" i="1"/>
  <c r="N2577" i="1"/>
  <c r="Q2576" i="1"/>
  <c r="M2576" i="1"/>
  <c r="P2575" i="1"/>
  <c r="L2575" i="1"/>
  <c r="Q2577" i="1"/>
  <c r="M2577" i="1"/>
  <c r="P2576" i="1"/>
  <c r="L2576" i="1"/>
  <c r="O2575" i="1"/>
  <c r="K2575" i="1"/>
  <c r="L2577" i="1"/>
  <c r="L2620" i="1"/>
  <c r="N2660" i="1"/>
  <c r="M2664" i="1"/>
  <c r="Q2824" i="1"/>
  <c r="K2512" i="1"/>
  <c r="L2515" i="1"/>
  <c r="L2516" i="1"/>
  <c r="L2517" i="1"/>
  <c r="L2519" i="1"/>
  <c r="K2520" i="1"/>
  <c r="O2520" i="1"/>
  <c r="N2521" i="1"/>
  <c r="M2523" i="1"/>
  <c r="K2524" i="1"/>
  <c r="O2524" i="1"/>
  <c r="M2525" i="1"/>
  <c r="N2527" i="1"/>
  <c r="K2528" i="1"/>
  <c r="O2528" i="1"/>
  <c r="L2529" i="1"/>
  <c r="P2529" i="1"/>
  <c r="L2535" i="1"/>
  <c r="P2535" i="1"/>
  <c r="K2536" i="1"/>
  <c r="O2536" i="1"/>
  <c r="S2536" i="1"/>
  <c r="N2537" i="1"/>
  <c r="R2537" i="1"/>
  <c r="L2556" i="1"/>
  <c r="M2563" i="1"/>
  <c r="M2564" i="1"/>
  <c r="M2565" i="1"/>
  <c r="M2567" i="1"/>
  <c r="L2568" i="1"/>
  <c r="K2569" i="1"/>
  <c r="O2569" i="1"/>
  <c r="N2571" i="1"/>
  <c r="L2572" i="1"/>
  <c r="P2572" i="1"/>
  <c r="N2573" i="1"/>
  <c r="L2579" i="1"/>
  <c r="P2579" i="1"/>
  <c r="L2580" i="1"/>
  <c r="P2580" i="1"/>
  <c r="L2581" i="1"/>
  <c r="P2581" i="1"/>
  <c r="M2583" i="1"/>
  <c r="Q2583" i="1"/>
  <c r="L2584" i="1"/>
  <c r="P2584" i="1"/>
  <c r="K2585" i="1"/>
  <c r="O2585" i="1"/>
  <c r="S2585" i="1"/>
  <c r="N2611" i="1"/>
  <c r="N2612" i="1"/>
  <c r="N2613" i="1"/>
  <c r="N2615" i="1"/>
  <c r="M2616" i="1"/>
  <c r="L2617" i="1"/>
  <c r="N2631" i="1"/>
  <c r="R2631" i="1"/>
  <c r="M2632" i="1"/>
  <c r="Q2632" i="1"/>
  <c r="L2633" i="1"/>
  <c r="P2633" i="1"/>
  <c r="L2651" i="1"/>
  <c r="L2653" i="1"/>
  <c r="N2673" i="1"/>
  <c r="Q2672" i="1"/>
  <c r="M2672" i="1"/>
  <c r="P2671" i="1"/>
  <c r="L2671" i="1"/>
  <c r="O2671" i="1"/>
  <c r="N2672" i="1"/>
  <c r="L2673" i="1"/>
  <c r="Q2673" i="1"/>
  <c r="K2705" i="1"/>
  <c r="M2703" i="1"/>
  <c r="L2704" i="1"/>
  <c r="K2709" i="1"/>
  <c r="K2708" i="1"/>
  <c r="K2707" i="1"/>
  <c r="L2708" i="1"/>
  <c r="M2709" i="1"/>
  <c r="O2721" i="1"/>
  <c r="K2721" i="1"/>
  <c r="N2720" i="1"/>
  <c r="Q2719" i="1"/>
  <c r="M2719" i="1"/>
  <c r="N2721" i="1"/>
  <c r="Q2720" i="1"/>
  <c r="M2720" i="1"/>
  <c r="P2719" i="1"/>
  <c r="L2719" i="1"/>
  <c r="Q2721" i="1"/>
  <c r="M2721" i="1"/>
  <c r="P2720" i="1"/>
  <c r="L2720" i="1"/>
  <c r="O2719" i="1"/>
  <c r="K2719" i="1"/>
  <c r="L2721" i="1"/>
  <c r="L2845" i="1"/>
  <c r="L2843" i="1"/>
  <c r="L2844" i="1"/>
  <c r="K2844" i="1"/>
  <c r="K2843" i="1"/>
  <c r="N2523" i="1"/>
  <c r="L2524" i="1"/>
  <c r="P2524" i="1"/>
  <c r="N2525" i="1"/>
  <c r="N2563" i="1"/>
  <c r="N2564" i="1"/>
  <c r="N2565" i="1"/>
  <c r="N2567" i="1"/>
  <c r="M2568" i="1"/>
  <c r="L2569" i="1"/>
  <c r="K2571" i="1"/>
  <c r="O2571" i="1"/>
  <c r="M2572" i="1"/>
  <c r="K2573" i="1"/>
  <c r="O2573" i="1"/>
  <c r="N2583" i="1"/>
  <c r="R2583" i="1"/>
  <c r="M2584" i="1"/>
  <c r="Q2584" i="1"/>
  <c r="L2585" i="1"/>
  <c r="P2585" i="1"/>
  <c r="J2601" i="1"/>
  <c r="M2607" i="1"/>
  <c r="K2609" i="1"/>
  <c r="K2611" i="1"/>
  <c r="K2612" i="1"/>
  <c r="K2613" i="1"/>
  <c r="K2615" i="1"/>
  <c r="O2615" i="1"/>
  <c r="N2616" i="1"/>
  <c r="M2617" i="1"/>
  <c r="M2623" i="1"/>
  <c r="Q2623" i="1"/>
  <c r="N2624" i="1"/>
  <c r="K2625" i="1"/>
  <c r="O2625" i="1"/>
  <c r="N2627" i="1"/>
  <c r="R2627" i="1"/>
  <c r="N2628" i="1"/>
  <c r="R2628" i="1"/>
  <c r="N2629" i="1"/>
  <c r="R2629" i="1"/>
  <c r="K2631" i="1"/>
  <c r="O2631" i="1"/>
  <c r="S2631" i="1"/>
  <c r="N2632" i="1"/>
  <c r="R2632" i="1"/>
  <c r="M2633" i="1"/>
  <c r="Q2633" i="1"/>
  <c r="K2652" i="1"/>
  <c r="K2656" i="1"/>
  <c r="M2667" i="1"/>
  <c r="K2668" i="1"/>
  <c r="O2668" i="1"/>
  <c r="M2669" i="1"/>
  <c r="K2671" i="1"/>
  <c r="Q2671" i="1"/>
  <c r="O2672" i="1"/>
  <c r="M2673" i="1"/>
  <c r="M2765" i="1"/>
  <c r="O2764" i="1"/>
  <c r="K2764" i="1"/>
  <c r="M2763" i="1"/>
  <c r="P2765" i="1"/>
  <c r="L2765" i="1"/>
  <c r="N2764" i="1"/>
  <c r="P2763" i="1"/>
  <c r="L2763" i="1"/>
  <c r="O2765" i="1"/>
  <c r="K2765" i="1"/>
  <c r="M2764" i="1"/>
  <c r="O2763" i="1"/>
  <c r="K2763" i="1"/>
  <c r="N2765" i="1"/>
  <c r="N2515" i="1"/>
  <c r="N2516" i="1"/>
  <c r="N2519" i="1"/>
  <c r="M2520" i="1"/>
  <c r="K2523" i="1"/>
  <c r="O2523" i="1"/>
  <c r="M2524" i="1"/>
  <c r="K2525" i="1"/>
  <c r="L2527" i="1"/>
  <c r="P2527" i="1"/>
  <c r="M2528" i="1"/>
  <c r="Q2528" i="1"/>
  <c r="N2535" i="1"/>
  <c r="R2535" i="1"/>
  <c r="M2536" i="1"/>
  <c r="Q2536" i="1"/>
  <c r="L2537" i="1"/>
  <c r="L2555" i="1"/>
  <c r="K2563" i="1"/>
  <c r="K2564" i="1"/>
  <c r="K2567" i="1"/>
  <c r="O2567" i="1"/>
  <c r="N2568" i="1"/>
  <c r="L2571" i="1"/>
  <c r="P2571" i="1"/>
  <c r="N2572" i="1"/>
  <c r="L2573" i="1"/>
  <c r="N2579" i="1"/>
  <c r="R2579" i="1"/>
  <c r="N2580" i="1"/>
  <c r="R2580" i="1"/>
  <c r="N2581" i="1"/>
  <c r="K2583" i="1"/>
  <c r="O2583" i="1"/>
  <c r="S2583" i="1"/>
  <c r="N2584" i="1"/>
  <c r="R2584" i="1"/>
  <c r="M2585" i="1"/>
  <c r="K2608" i="1"/>
  <c r="L2611" i="1"/>
  <c r="L2612" i="1"/>
  <c r="L2615" i="1"/>
  <c r="K2616" i="1"/>
  <c r="O2616" i="1"/>
  <c r="N2623" i="1"/>
  <c r="K2624" i="1"/>
  <c r="O2624" i="1"/>
  <c r="L2625" i="1"/>
  <c r="K2627" i="1"/>
  <c r="O2627" i="1"/>
  <c r="K2628" i="1"/>
  <c r="O2628" i="1"/>
  <c r="K2629" i="1"/>
  <c r="L2631" i="1"/>
  <c r="P2631" i="1"/>
  <c r="K2632" i="1"/>
  <c r="O2632" i="1"/>
  <c r="S2632" i="1"/>
  <c r="N2633" i="1"/>
  <c r="N2667" i="1"/>
  <c r="L2668" i="1"/>
  <c r="P2668" i="1"/>
  <c r="M2671" i="1"/>
  <c r="K2672" i="1"/>
  <c r="P2672" i="1"/>
  <c r="O2673" i="1"/>
  <c r="Q2677" i="1"/>
  <c r="M2677" i="1"/>
  <c r="Q2676" i="1"/>
  <c r="M2676" i="1"/>
  <c r="Q2675" i="1"/>
  <c r="M2675" i="1"/>
  <c r="O2675" i="1"/>
  <c r="L2676" i="1"/>
  <c r="R2676" i="1"/>
  <c r="O2677" i="1"/>
  <c r="J2696" i="1"/>
  <c r="L2703" i="1"/>
  <c r="L2705" i="1"/>
  <c r="M2707" i="1"/>
  <c r="N2708" i="1"/>
  <c r="K2720" i="1"/>
  <c r="N2763" i="1"/>
  <c r="K2892" i="1"/>
  <c r="L2893" i="1"/>
  <c r="L2891" i="1"/>
  <c r="K2893" i="1"/>
  <c r="K2891" i="1"/>
  <c r="L2892" i="1"/>
  <c r="N2715" i="1"/>
  <c r="L2716" i="1"/>
  <c r="P2716" i="1"/>
  <c r="N2717" i="1"/>
  <c r="M2727" i="1"/>
  <c r="Q2727" i="1"/>
  <c r="L2728" i="1"/>
  <c r="P2728" i="1"/>
  <c r="K2729" i="1"/>
  <c r="O2729" i="1"/>
  <c r="S2729" i="1"/>
  <c r="N2755" i="1"/>
  <c r="N2756" i="1"/>
  <c r="N2757" i="1"/>
  <c r="N2759" i="1"/>
  <c r="M2760" i="1"/>
  <c r="L2761" i="1"/>
  <c r="N2775" i="1"/>
  <c r="R2775" i="1"/>
  <c r="M2776" i="1"/>
  <c r="Q2776" i="1"/>
  <c r="L2777" i="1"/>
  <c r="P2777" i="1"/>
  <c r="N2819" i="1"/>
  <c r="R2819" i="1"/>
  <c r="N2820" i="1"/>
  <c r="R2820" i="1"/>
  <c r="N2821" i="1"/>
  <c r="R2821" i="1"/>
  <c r="O2841" i="1"/>
  <c r="K2849" i="1"/>
  <c r="M2847" i="1"/>
  <c r="L2848" i="1"/>
  <c r="K2853" i="1"/>
  <c r="K2852" i="1"/>
  <c r="K2851" i="1"/>
  <c r="L2852" i="1"/>
  <c r="M2853" i="1"/>
  <c r="O2865" i="1"/>
  <c r="K2865" i="1"/>
  <c r="N2864" i="1"/>
  <c r="Q2863" i="1"/>
  <c r="M2863" i="1"/>
  <c r="Q2865" i="1"/>
  <c r="M2865" i="1"/>
  <c r="P2864" i="1"/>
  <c r="L2864" i="1"/>
  <c r="O2863" i="1"/>
  <c r="K2863" i="1"/>
  <c r="K2864" i="1"/>
  <c r="L2865" i="1"/>
  <c r="Q2965" i="1"/>
  <c r="M2965" i="1"/>
  <c r="Q2964" i="1"/>
  <c r="M2964" i="1"/>
  <c r="Q2963" i="1"/>
  <c r="M2963" i="1"/>
  <c r="P2965" i="1"/>
  <c r="L2965" i="1"/>
  <c r="P2964" i="1"/>
  <c r="L2964" i="1"/>
  <c r="P2963" i="1"/>
  <c r="L2963" i="1"/>
  <c r="O2965" i="1"/>
  <c r="K2965" i="1"/>
  <c r="O2964" i="1"/>
  <c r="K2964" i="1"/>
  <c r="O2963" i="1"/>
  <c r="K2963" i="1"/>
  <c r="N2964" i="1"/>
  <c r="R2965" i="1"/>
  <c r="R2963" i="1"/>
  <c r="N2965" i="1"/>
  <c r="N2963" i="1"/>
  <c r="N2711" i="1"/>
  <c r="M2712" i="1"/>
  <c r="L2713" i="1"/>
  <c r="K2715" i="1"/>
  <c r="O2715" i="1"/>
  <c r="M2716" i="1"/>
  <c r="K2717" i="1"/>
  <c r="O2717" i="1"/>
  <c r="N2727" i="1"/>
  <c r="R2727" i="1"/>
  <c r="M2728" i="1"/>
  <c r="Q2728" i="1"/>
  <c r="L2729" i="1"/>
  <c r="P2729" i="1"/>
  <c r="K2755" i="1"/>
  <c r="K2756" i="1"/>
  <c r="K2757" i="1"/>
  <c r="K2759" i="1"/>
  <c r="O2759" i="1"/>
  <c r="N2760" i="1"/>
  <c r="M2761" i="1"/>
  <c r="N2771" i="1"/>
  <c r="R2771" i="1"/>
  <c r="N2772" i="1"/>
  <c r="R2772" i="1"/>
  <c r="N2773" i="1"/>
  <c r="R2773" i="1"/>
  <c r="K2775" i="1"/>
  <c r="O2775" i="1"/>
  <c r="S2775" i="1"/>
  <c r="N2776" i="1"/>
  <c r="R2776" i="1"/>
  <c r="M2777" i="1"/>
  <c r="Q2777" i="1"/>
  <c r="O2793" i="1"/>
  <c r="K2800" i="1"/>
  <c r="L2801" i="1"/>
  <c r="N2815" i="1"/>
  <c r="K2816" i="1"/>
  <c r="O2816" i="1"/>
  <c r="L2817" i="1"/>
  <c r="P2817" i="1"/>
  <c r="K2819" i="1"/>
  <c r="O2819" i="1"/>
  <c r="K2820" i="1"/>
  <c r="O2820" i="1"/>
  <c r="K2821" i="1"/>
  <c r="O2821" i="1"/>
  <c r="S2838" i="1"/>
  <c r="J2839" i="1"/>
  <c r="K2847" i="1"/>
  <c r="M2848" i="1"/>
  <c r="L2851" i="1"/>
  <c r="M2852" i="1"/>
  <c r="N2853" i="1"/>
  <c r="M2857" i="1"/>
  <c r="N2856" i="1"/>
  <c r="O2855" i="1"/>
  <c r="K2855" i="1"/>
  <c r="K2856" i="1"/>
  <c r="K2857" i="1"/>
  <c r="L2863" i="1"/>
  <c r="M2864" i="1"/>
  <c r="N2865" i="1"/>
  <c r="M2909" i="1"/>
  <c r="O2908" i="1"/>
  <c r="K2908" i="1"/>
  <c r="M2907" i="1"/>
  <c r="P2909" i="1"/>
  <c r="L2909" i="1"/>
  <c r="N2908" i="1"/>
  <c r="P2907" i="1"/>
  <c r="L2907" i="1"/>
  <c r="O2909" i="1"/>
  <c r="K2909" i="1"/>
  <c r="M2908" i="1"/>
  <c r="O2907" i="1"/>
  <c r="K2907" i="1"/>
  <c r="N2909" i="1"/>
  <c r="R2964" i="1"/>
  <c r="N2679" i="1"/>
  <c r="R2679" i="1"/>
  <c r="M2680" i="1"/>
  <c r="Q2680" i="1"/>
  <c r="L2681" i="1"/>
  <c r="K2711" i="1"/>
  <c r="O2711" i="1"/>
  <c r="N2712" i="1"/>
  <c r="L2715" i="1"/>
  <c r="P2715" i="1"/>
  <c r="N2716" i="1"/>
  <c r="L2717" i="1"/>
  <c r="N2723" i="1"/>
  <c r="R2723" i="1"/>
  <c r="N2724" i="1"/>
  <c r="R2724" i="1"/>
  <c r="N2725" i="1"/>
  <c r="K2727" i="1"/>
  <c r="O2727" i="1"/>
  <c r="S2727" i="1"/>
  <c r="N2728" i="1"/>
  <c r="R2728" i="1"/>
  <c r="M2729" i="1"/>
  <c r="K2752" i="1"/>
  <c r="L2755" i="1"/>
  <c r="L2756" i="1"/>
  <c r="L2759" i="1"/>
  <c r="K2760" i="1"/>
  <c r="O2760" i="1"/>
  <c r="N2767" i="1"/>
  <c r="K2768" i="1"/>
  <c r="O2768" i="1"/>
  <c r="L2769" i="1"/>
  <c r="K2771" i="1"/>
  <c r="O2771" i="1"/>
  <c r="K2772" i="1"/>
  <c r="O2772" i="1"/>
  <c r="K2773" i="1"/>
  <c r="L2775" i="1"/>
  <c r="P2775" i="1"/>
  <c r="K2776" i="1"/>
  <c r="O2776" i="1"/>
  <c r="S2776" i="1"/>
  <c r="N2777" i="1"/>
  <c r="S2790" i="1"/>
  <c r="K2799" i="1"/>
  <c r="L2800" i="1"/>
  <c r="N2811" i="1"/>
  <c r="L2812" i="1"/>
  <c r="P2812" i="1"/>
  <c r="K2815" i="1"/>
  <c r="O2815" i="1"/>
  <c r="L2816" i="1"/>
  <c r="P2816" i="1"/>
  <c r="M2817" i="1"/>
  <c r="L2819" i="1"/>
  <c r="P2819" i="1"/>
  <c r="L2820" i="1"/>
  <c r="P2820" i="1"/>
  <c r="L2821" i="1"/>
  <c r="L2847" i="1"/>
  <c r="L2849" i="1"/>
  <c r="M2851" i="1"/>
  <c r="N2852" i="1"/>
  <c r="L2855" i="1"/>
  <c r="L2856" i="1"/>
  <c r="L2857" i="1"/>
  <c r="N2863" i="1"/>
  <c r="O2864" i="1"/>
  <c r="P2865" i="1"/>
  <c r="N2907" i="1"/>
  <c r="J2985" i="1"/>
  <c r="J2984" i="1"/>
  <c r="J2983" i="1"/>
  <c r="S2982" i="1"/>
  <c r="O2985" i="1"/>
  <c r="N2859" i="1"/>
  <c r="L2860" i="1"/>
  <c r="P2860" i="1"/>
  <c r="N2861" i="1"/>
  <c r="M2871" i="1"/>
  <c r="Q2871" i="1"/>
  <c r="L2872" i="1"/>
  <c r="P2872" i="1"/>
  <c r="K2873" i="1"/>
  <c r="O2873" i="1"/>
  <c r="S2873" i="1"/>
  <c r="N2899" i="1"/>
  <c r="N2900" i="1"/>
  <c r="N2901" i="1"/>
  <c r="N2903" i="1"/>
  <c r="M2904" i="1"/>
  <c r="L2905" i="1"/>
  <c r="M2915" i="1"/>
  <c r="Q2915" i="1"/>
  <c r="M2916" i="1"/>
  <c r="Q2916" i="1"/>
  <c r="M2917" i="1"/>
  <c r="Q2917" i="1"/>
  <c r="Q2921" i="1"/>
  <c r="M2921" i="1"/>
  <c r="R2920" i="1"/>
  <c r="N2920" i="1"/>
  <c r="N2919" i="1"/>
  <c r="R2919" i="1"/>
  <c r="M2920" i="1"/>
  <c r="S2920" i="1"/>
  <c r="O2921" i="1"/>
  <c r="K2993" i="1"/>
  <c r="M2991" i="1"/>
  <c r="M2992" i="1"/>
  <c r="L2991" i="1"/>
  <c r="M2993" i="1"/>
  <c r="L2992" i="1"/>
  <c r="K2991" i="1"/>
  <c r="J3129" i="1"/>
  <c r="J3128" i="1"/>
  <c r="J3127" i="1"/>
  <c r="S3126" i="1"/>
  <c r="O3129" i="1"/>
  <c r="N2871" i="1"/>
  <c r="R2871" i="1"/>
  <c r="M2872" i="1"/>
  <c r="Q2872" i="1"/>
  <c r="L2873" i="1"/>
  <c r="P2873" i="1"/>
  <c r="K2899" i="1"/>
  <c r="K2900" i="1"/>
  <c r="K2901" i="1"/>
  <c r="N2915" i="1"/>
  <c r="R2915" i="1"/>
  <c r="N2916" i="1"/>
  <c r="R2916" i="1"/>
  <c r="N2917" i="1"/>
  <c r="R2917" i="1"/>
  <c r="K2919" i="1"/>
  <c r="O2919" i="1"/>
  <c r="S2919" i="1"/>
  <c r="O2920" i="1"/>
  <c r="K2921" i="1"/>
  <c r="P2921" i="1"/>
  <c r="L2859" i="1"/>
  <c r="P2859" i="1"/>
  <c r="N2860" i="1"/>
  <c r="L2861" i="1"/>
  <c r="N2867" i="1"/>
  <c r="R2867" i="1"/>
  <c r="N2868" i="1"/>
  <c r="R2868" i="1"/>
  <c r="N2869" i="1"/>
  <c r="K2871" i="1"/>
  <c r="O2871" i="1"/>
  <c r="S2871" i="1"/>
  <c r="N2872" i="1"/>
  <c r="R2872" i="1"/>
  <c r="M2873" i="1"/>
  <c r="K2896" i="1"/>
  <c r="L2899" i="1"/>
  <c r="L2900" i="1"/>
  <c r="L2903" i="1"/>
  <c r="K2904" i="1"/>
  <c r="O2904" i="1"/>
  <c r="N2911" i="1"/>
  <c r="K2912" i="1"/>
  <c r="O2912" i="1"/>
  <c r="L2913" i="1"/>
  <c r="K2915" i="1"/>
  <c r="O2915" i="1"/>
  <c r="K2916" i="1"/>
  <c r="O2916" i="1"/>
  <c r="K2917" i="1"/>
  <c r="L2919" i="1"/>
  <c r="P2919" i="1"/>
  <c r="K2920" i="1"/>
  <c r="P2920" i="1"/>
  <c r="L2921" i="1"/>
  <c r="R2921" i="1"/>
  <c r="L2993" i="1"/>
  <c r="K2940" i="1"/>
  <c r="K2944" i="1"/>
  <c r="L2947" i="1"/>
  <c r="L2948" i="1"/>
  <c r="L2949" i="1"/>
  <c r="L2951" i="1"/>
  <c r="K2952" i="1"/>
  <c r="O2952" i="1"/>
  <c r="N2953" i="1"/>
  <c r="M2955" i="1"/>
  <c r="K2956" i="1"/>
  <c r="O2956" i="1"/>
  <c r="M2957" i="1"/>
  <c r="N2959" i="1"/>
  <c r="K2960" i="1"/>
  <c r="O2960" i="1"/>
  <c r="L2961" i="1"/>
  <c r="P2961" i="1"/>
  <c r="L2967" i="1"/>
  <c r="P2967" i="1"/>
  <c r="K2968" i="1"/>
  <c r="O2968" i="1"/>
  <c r="S2968" i="1"/>
  <c r="N2969" i="1"/>
  <c r="R2969" i="1"/>
  <c r="L2988" i="1"/>
  <c r="M2995" i="1"/>
  <c r="M2996" i="1"/>
  <c r="M2997" i="1"/>
  <c r="P3013" i="1"/>
  <c r="L3013" i="1"/>
  <c r="P3012" i="1"/>
  <c r="L3012" i="1"/>
  <c r="P3011" i="1"/>
  <c r="L3011" i="1"/>
  <c r="O3013" i="1"/>
  <c r="K3013" i="1"/>
  <c r="O3012" i="1"/>
  <c r="K3012" i="1"/>
  <c r="O3011" i="1"/>
  <c r="K3011" i="1"/>
  <c r="R3011" i="1"/>
  <c r="R3012" i="1"/>
  <c r="R3013" i="1"/>
  <c r="S3017" i="1"/>
  <c r="O3017" i="1"/>
  <c r="K3017" i="1"/>
  <c r="P3016" i="1"/>
  <c r="L3016" i="1"/>
  <c r="Q3015" i="1"/>
  <c r="M3015" i="1"/>
  <c r="R3017" i="1"/>
  <c r="N3017" i="1"/>
  <c r="S3016" i="1"/>
  <c r="O3016" i="1"/>
  <c r="K3016" i="1"/>
  <c r="P3015" i="1"/>
  <c r="L3015" i="1"/>
  <c r="R3015" i="1"/>
  <c r="Q3016" i="1"/>
  <c r="P3017" i="1"/>
  <c r="R3059" i="1"/>
  <c r="R3061" i="1"/>
  <c r="O3097" i="1"/>
  <c r="K3097" i="1"/>
  <c r="L3096" i="1"/>
  <c r="M3095" i="1"/>
  <c r="N3097" i="1"/>
  <c r="N3096" i="1"/>
  <c r="N3095" i="1"/>
  <c r="M3097" i="1"/>
  <c r="M3096" i="1"/>
  <c r="L3095" i="1"/>
  <c r="L3097" i="1"/>
  <c r="K3096" i="1"/>
  <c r="K3095" i="1"/>
  <c r="L2940" i="1"/>
  <c r="M2947" i="1"/>
  <c r="M2948" i="1"/>
  <c r="M2949" i="1"/>
  <c r="N2955" i="1"/>
  <c r="L2956" i="1"/>
  <c r="P2956" i="1"/>
  <c r="N2957" i="1"/>
  <c r="M2967" i="1"/>
  <c r="Q2967" i="1"/>
  <c r="L2968" i="1"/>
  <c r="P2968" i="1"/>
  <c r="K2969" i="1"/>
  <c r="O2969" i="1"/>
  <c r="S2969" i="1"/>
  <c r="N2995" i="1"/>
  <c r="N2996" i="1"/>
  <c r="N2997" i="1"/>
  <c r="N3001" i="1"/>
  <c r="O3000" i="1"/>
  <c r="K3000" i="1"/>
  <c r="N2999" i="1"/>
  <c r="N3000" i="1"/>
  <c r="O3001" i="1"/>
  <c r="M3011" i="1"/>
  <c r="M3012" i="1"/>
  <c r="M3013" i="1"/>
  <c r="M3089" i="1"/>
  <c r="L3088" i="1"/>
  <c r="K3087" i="1"/>
  <c r="K3088" i="1"/>
  <c r="L3089" i="1"/>
  <c r="M3087" i="1"/>
  <c r="K3089" i="1"/>
  <c r="L3087" i="1"/>
  <c r="Q3109" i="1"/>
  <c r="M3109" i="1"/>
  <c r="Q3108" i="1"/>
  <c r="M3108" i="1"/>
  <c r="Q3107" i="1"/>
  <c r="M3107" i="1"/>
  <c r="P3109" i="1"/>
  <c r="L3109" i="1"/>
  <c r="P3108" i="1"/>
  <c r="L3108" i="1"/>
  <c r="P3107" i="1"/>
  <c r="L3107" i="1"/>
  <c r="O3109" i="1"/>
  <c r="K3109" i="1"/>
  <c r="O3108" i="1"/>
  <c r="K3108" i="1"/>
  <c r="O3107" i="1"/>
  <c r="K3107" i="1"/>
  <c r="N3108" i="1"/>
  <c r="R3109" i="1"/>
  <c r="R3107" i="1"/>
  <c r="N3109" i="1"/>
  <c r="N3107" i="1"/>
  <c r="K2939" i="1"/>
  <c r="N2947" i="1"/>
  <c r="N2948" i="1"/>
  <c r="N2951" i="1"/>
  <c r="M2952" i="1"/>
  <c r="K2955" i="1"/>
  <c r="O2955" i="1"/>
  <c r="M2956" i="1"/>
  <c r="K2957" i="1"/>
  <c r="L2959" i="1"/>
  <c r="P2959" i="1"/>
  <c r="M2960" i="1"/>
  <c r="Q2960" i="1"/>
  <c r="N2967" i="1"/>
  <c r="R2967" i="1"/>
  <c r="M2968" i="1"/>
  <c r="Q2968" i="1"/>
  <c r="L2969" i="1"/>
  <c r="L2987" i="1"/>
  <c r="K2995" i="1"/>
  <c r="K2996" i="1"/>
  <c r="K2999" i="1"/>
  <c r="O2999" i="1"/>
  <c r="K3001" i="1"/>
  <c r="N3011" i="1"/>
  <c r="N3012" i="1"/>
  <c r="N3013" i="1"/>
  <c r="Q3061" i="1"/>
  <c r="M3061" i="1"/>
  <c r="Q3060" i="1"/>
  <c r="M3060" i="1"/>
  <c r="Q3059" i="1"/>
  <c r="M3059" i="1"/>
  <c r="P3061" i="1"/>
  <c r="L3061" i="1"/>
  <c r="P3060" i="1"/>
  <c r="L3060" i="1"/>
  <c r="P3059" i="1"/>
  <c r="L3059" i="1"/>
  <c r="O3061" i="1"/>
  <c r="K3061" i="1"/>
  <c r="O3060" i="1"/>
  <c r="K3060" i="1"/>
  <c r="O3059" i="1"/>
  <c r="K3059" i="1"/>
  <c r="R3060" i="1"/>
  <c r="J3081" i="1"/>
  <c r="J3080" i="1"/>
  <c r="J3079" i="1"/>
  <c r="S3078" i="1"/>
  <c r="M3088" i="1"/>
  <c r="R3108" i="1"/>
  <c r="O3033" i="1"/>
  <c r="K3040" i="1"/>
  <c r="L3041" i="1"/>
  <c r="L3043" i="1"/>
  <c r="L3044" i="1"/>
  <c r="L3045" i="1"/>
  <c r="N3055" i="1"/>
  <c r="K3056" i="1"/>
  <c r="O3056" i="1"/>
  <c r="L3057" i="1"/>
  <c r="P3057" i="1"/>
  <c r="L3063" i="1"/>
  <c r="P3063" i="1"/>
  <c r="K3064" i="1"/>
  <c r="O3064" i="1"/>
  <c r="S3064" i="1"/>
  <c r="N3065" i="1"/>
  <c r="R3065" i="1"/>
  <c r="L3084" i="1"/>
  <c r="N3091" i="1"/>
  <c r="M3003" i="1"/>
  <c r="K3004" i="1"/>
  <c r="O3004" i="1"/>
  <c r="M3005" i="1"/>
  <c r="N3007" i="1"/>
  <c r="K3008" i="1"/>
  <c r="O3008" i="1"/>
  <c r="L3009" i="1"/>
  <c r="S3030" i="1"/>
  <c r="J3031" i="1"/>
  <c r="K3039" i="1"/>
  <c r="L3040" i="1"/>
  <c r="M3041" i="1"/>
  <c r="M3043" i="1"/>
  <c r="M3044" i="1"/>
  <c r="M3045" i="1"/>
  <c r="M3047" i="1"/>
  <c r="L3048" i="1"/>
  <c r="K3049" i="1"/>
  <c r="O3049" i="1"/>
  <c r="N3051" i="1"/>
  <c r="L3052" i="1"/>
  <c r="P3052" i="1"/>
  <c r="K3055" i="1"/>
  <c r="O3055" i="1"/>
  <c r="L3056" i="1"/>
  <c r="P3056" i="1"/>
  <c r="M3057" i="1"/>
  <c r="Q3057" i="1"/>
  <c r="M3063" i="1"/>
  <c r="Q3063" i="1"/>
  <c r="L3064" i="1"/>
  <c r="P3064" i="1"/>
  <c r="K3065" i="1"/>
  <c r="O3065" i="1"/>
  <c r="S3065" i="1"/>
  <c r="K3083" i="1"/>
  <c r="K3085" i="1"/>
  <c r="M3093" i="1"/>
  <c r="M3092" i="1"/>
  <c r="M3091" i="1"/>
  <c r="K3092" i="1"/>
  <c r="L3093" i="1"/>
  <c r="N3145" i="1"/>
  <c r="O3144" i="1"/>
  <c r="K3144" i="1"/>
  <c r="L3143" i="1"/>
  <c r="O3145" i="1"/>
  <c r="N3144" i="1"/>
  <c r="N3143" i="1"/>
  <c r="M3145" i="1"/>
  <c r="M3144" i="1"/>
  <c r="M3143" i="1"/>
  <c r="L3145" i="1"/>
  <c r="L3144" i="1"/>
  <c r="K3143" i="1"/>
  <c r="N3003" i="1"/>
  <c r="L3004" i="1"/>
  <c r="P3004" i="1"/>
  <c r="L3039" i="1"/>
  <c r="N3043" i="1"/>
  <c r="N3044" i="1"/>
  <c r="N3047" i="1"/>
  <c r="M3048" i="1"/>
  <c r="L3055" i="1"/>
  <c r="P3055" i="1"/>
  <c r="M3056" i="1"/>
  <c r="Q3056" i="1"/>
  <c r="N3063" i="1"/>
  <c r="R3063" i="1"/>
  <c r="M3064" i="1"/>
  <c r="Q3064" i="1"/>
  <c r="L3065" i="1"/>
  <c r="L3083" i="1"/>
  <c r="K3091" i="1"/>
  <c r="L3092" i="1"/>
  <c r="N3093" i="1"/>
  <c r="O3143" i="1"/>
  <c r="N3149" i="1"/>
  <c r="P3148" i="1"/>
  <c r="M3149" i="1"/>
  <c r="O3148" i="1"/>
  <c r="K3148" i="1"/>
  <c r="M3147" i="1"/>
  <c r="O3149" i="1"/>
  <c r="M3148" i="1"/>
  <c r="N3147" i="1"/>
  <c r="L3149" i="1"/>
  <c r="L3148" i="1"/>
  <c r="L3147" i="1"/>
  <c r="K3149" i="1"/>
  <c r="P3147" i="1"/>
  <c r="K3147" i="1"/>
  <c r="N3103" i="1"/>
  <c r="K3104" i="1"/>
  <c r="O3104" i="1"/>
  <c r="L3105" i="1"/>
  <c r="P3105" i="1"/>
  <c r="L3111" i="1"/>
  <c r="P3111" i="1"/>
  <c r="K3112" i="1"/>
  <c r="O3112" i="1"/>
  <c r="S3112" i="1"/>
  <c r="N3113" i="1"/>
  <c r="R3113" i="1"/>
  <c r="K3133" i="1"/>
  <c r="S3161" i="1"/>
  <c r="O3161" i="1"/>
  <c r="K3161" i="1"/>
  <c r="P3160" i="1"/>
  <c r="L3160" i="1"/>
  <c r="Q3159" i="1"/>
  <c r="M3159" i="1"/>
  <c r="R3161" i="1"/>
  <c r="N3161" i="1"/>
  <c r="S3160" i="1"/>
  <c r="O3160" i="1"/>
  <c r="K3160" i="1"/>
  <c r="P3159" i="1"/>
  <c r="L3159" i="1"/>
  <c r="Q3161" i="1"/>
  <c r="M3161" i="1"/>
  <c r="R3160" i="1"/>
  <c r="N3160" i="1"/>
  <c r="S3159" i="1"/>
  <c r="O3159" i="1"/>
  <c r="K3159" i="1"/>
  <c r="Q3160" i="1"/>
  <c r="N3099" i="1"/>
  <c r="L3100" i="1"/>
  <c r="P3100" i="1"/>
  <c r="K3103" i="1"/>
  <c r="O3103" i="1"/>
  <c r="L3104" i="1"/>
  <c r="P3104" i="1"/>
  <c r="M3105" i="1"/>
  <c r="Q3105" i="1"/>
  <c r="M3111" i="1"/>
  <c r="Q3111" i="1"/>
  <c r="L3112" i="1"/>
  <c r="P3112" i="1"/>
  <c r="K3113" i="1"/>
  <c r="O3113" i="1"/>
  <c r="S3113" i="1"/>
  <c r="K3131" i="1"/>
  <c r="L3133" i="1"/>
  <c r="N3139" i="1"/>
  <c r="N3159" i="1"/>
  <c r="L3161" i="1"/>
  <c r="L3103" i="1"/>
  <c r="P3103" i="1"/>
  <c r="M3104" i="1"/>
  <c r="Q3104" i="1"/>
  <c r="N3111" i="1"/>
  <c r="R3111" i="1"/>
  <c r="M3112" i="1"/>
  <c r="Q3112" i="1"/>
  <c r="L3113" i="1"/>
  <c r="L3131" i="1"/>
  <c r="L3141" i="1"/>
  <c r="L3140" i="1"/>
  <c r="L3139" i="1"/>
  <c r="K3140" i="1"/>
  <c r="M3141" i="1"/>
  <c r="R3159" i="1"/>
  <c r="P3161" i="1"/>
  <c r="N3155" i="1"/>
  <c r="R3155" i="1"/>
  <c r="N3156" i="1"/>
  <c r="R3156" i="1"/>
  <c r="N3157" i="1"/>
  <c r="R3157" i="1"/>
  <c r="M3189" i="1"/>
  <c r="M3188" i="1"/>
  <c r="M3187" i="1"/>
  <c r="L3189" i="1"/>
  <c r="L3188" i="1"/>
  <c r="L3187" i="1"/>
  <c r="N3188" i="1"/>
  <c r="R3203" i="1"/>
  <c r="R3205" i="1"/>
  <c r="K3136" i="1"/>
  <c r="N3151" i="1"/>
  <c r="K3152" i="1"/>
  <c r="O3152" i="1"/>
  <c r="L3153" i="1"/>
  <c r="K3155" i="1"/>
  <c r="O3155" i="1"/>
  <c r="K3156" i="1"/>
  <c r="O3156" i="1"/>
  <c r="K3157" i="1"/>
  <c r="O3157" i="1"/>
  <c r="K3187" i="1"/>
  <c r="K3189" i="1"/>
  <c r="L3155" i="1"/>
  <c r="P3155" i="1"/>
  <c r="L3156" i="1"/>
  <c r="P3156" i="1"/>
  <c r="L3157" i="1"/>
  <c r="Q3205" i="1"/>
  <c r="M3205" i="1"/>
  <c r="Q3204" i="1"/>
  <c r="M3204" i="1"/>
  <c r="Q3203" i="1"/>
  <c r="M3203" i="1"/>
  <c r="P3205" i="1"/>
  <c r="L3205" i="1"/>
  <c r="P3204" i="1"/>
  <c r="L3204" i="1"/>
  <c r="P3203" i="1"/>
  <c r="L3203" i="1"/>
  <c r="O3205" i="1"/>
  <c r="K3205" i="1"/>
  <c r="O3204" i="1"/>
  <c r="K3204" i="1"/>
  <c r="O3203" i="1"/>
  <c r="K3203" i="1"/>
  <c r="R3204" i="1"/>
  <c r="O3177" i="1"/>
  <c r="K3180" i="1"/>
  <c r="K3184" i="1"/>
  <c r="L3185" i="1"/>
  <c r="L3191" i="1"/>
  <c r="K3192" i="1"/>
  <c r="O3192" i="1"/>
  <c r="N3193" i="1"/>
  <c r="N3199" i="1"/>
  <c r="K3200" i="1"/>
  <c r="O3200" i="1"/>
  <c r="L3201" i="1"/>
  <c r="P3201" i="1"/>
  <c r="L3207" i="1"/>
  <c r="P3207" i="1"/>
  <c r="K3208" i="1"/>
  <c r="O3208" i="1"/>
  <c r="S3208" i="1"/>
  <c r="N3209" i="1"/>
  <c r="R3209" i="1"/>
  <c r="S3174" i="1"/>
  <c r="K3183" i="1"/>
  <c r="L3184" i="1"/>
  <c r="M3191" i="1"/>
  <c r="L3192" i="1"/>
  <c r="K3193" i="1"/>
  <c r="O3193" i="1"/>
  <c r="N3195" i="1"/>
  <c r="L3196" i="1"/>
  <c r="P3196" i="1"/>
  <c r="K3199" i="1"/>
  <c r="O3199" i="1"/>
  <c r="L3200" i="1"/>
  <c r="P3200" i="1"/>
  <c r="M3201" i="1"/>
  <c r="M3207" i="1"/>
  <c r="Q3207" i="1"/>
  <c r="L3208" i="1"/>
  <c r="P3208" i="1"/>
  <c r="K3209" i="1"/>
  <c r="O3209" i="1"/>
  <c r="S3209" i="1"/>
  <c r="N3191" i="1"/>
  <c r="M3192" i="1"/>
  <c r="N3207" i="1"/>
  <c r="R3207" i="1"/>
  <c r="M3208" i="1"/>
  <c r="Q3208" i="1"/>
  <c r="L3209" i="1"/>
  <c r="M3237" i="1"/>
  <c r="M3236" i="1"/>
  <c r="M3235" i="1"/>
  <c r="L3237" i="1"/>
  <c r="L3236" i="1"/>
  <c r="L3235" i="1"/>
  <c r="K3237" i="1"/>
  <c r="K3236" i="1"/>
  <c r="K3235" i="1"/>
  <c r="O3241" i="1"/>
  <c r="K3241" i="1"/>
  <c r="L3240" i="1"/>
  <c r="M3239" i="1"/>
  <c r="N3241" i="1"/>
  <c r="O3240" i="1"/>
  <c r="K3240" i="1"/>
  <c r="L3239" i="1"/>
  <c r="M3241" i="1"/>
  <c r="N3240" i="1"/>
  <c r="O3239" i="1"/>
  <c r="K3239" i="1"/>
  <c r="R3255" i="1"/>
  <c r="P3257" i="1"/>
  <c r="N3235" i="1"/>
  <c r="N3239" i="1"/>
  <c r="S3257" i="1"/>
  <c r="O3257" i="1"/>
  <c r="K3257" i="1"/>
  <c r="P3256" i="1"/>
  <c r="L3256" i="1"/>
  <c r="Q3255" i="1"/>
  <c r="M3255" i="1"/>
  <c r="R3257" i="1"/>
  <c r="N3257" i="1"/>
  <c r="S3256" i="1"/>
  <c r="O3256" i="1"/>
  <c r="K3256" i="1"/>
  <c r="P3255" i="1"/>
  <c r="L3255" i="1"/>
  <c r="Q3257" i="1"/>
  <c r="M3257" i="1"/>
  <c r="R3256" i="1"/>
  <c r="N3256" i="1"/>
  <c r="S3255" i="1"/>
  <c r="O3255" i="1"/>
  <c r="K3255" i="1"/>
  <c r="Q3256" i="1"/>
  <c r="N3237" i="1"/>
  <c r="L3241" i="1"/>
  <c r="N3255" i="1"/>
  <c r="L3257" i="1"/>
  <c r="J3417" i="1"/>
  <c r="J3416" i="1"/>
  <c r="J3415" i="1"/>
  <c r="S3414" i="1"/>
  <c r="J3464" i="1"/>
  <c r="S3462" i="1"/>
  <c r="O3465" i="1"/>
  <c r="J3463" i="1"/>
  <c r="J3465" i="1"/>
  <c r="K3660" i="1"/>
  <c r="L3661" i="1"/>
  <c r="L3659" i="1"/>
  <c r="K3661" i="1"/>
  <c r="K3659" i="1"/>
  <c r="L3660" i="1"/>
  <c r="J3225" i="1"/>
  <c r="L3227" i="1"/>
  <c r="L3229" i="1"/>
  <c r="M3231" i="1"/>
  <c r="K3233" i="1"/>
  <c r="L3243" i="1"/>
  <c r="P3243" i="1"/>
  <c r="N3244" i="1"/>
  <c r="L3245" i="1"/>
  <c r="P3245" i="1"/>
  <c r="M3247" i="1"/>
  <c r="Q3247" i="1"/>
  <c r="N3248" i="1"/>
  <c r="K3249" i="1"/>
  <c r="O3249" i="1"/>
  <c r="N3251" i="1"/>
  <c r="R3251" i="1"/>
  <c r="N3252" i="1"/>
  <c r="R3252" i="1"/>
  <c r="N3253" i="1"/>
  <c r="K3276" i="1"/>
  <c r="K3280" i="1"/>
  <c r="L3283" i="1"/>
  <c r="L3284" i="1"/>
  <c r="L3285" i="1"/>
  <c r="L3287" i="1"/>
  <c r="L3288" i="1"/>
  <c r="N3291" i="1"/>
  <c r="O3301" i="1"/>
  <c r="K3301" i="1"/>
  <c r="O3300" i="1"/>
  <c r="K3300" i="1"/>
  <c r="O3299" i="1"/>
  <c r="K3299" i="1"/>
  <c r="Q3301" i="1"/>
  <c r="M3301" i="1"/>
  <c r="Q3300" i="1"/>
  <c r="M3300" i="1"/>
  <c r="Q3299" i="1"/>
  <c r="M3299" i="1"/>
  <c r="R3299" i="1"/>
  <c r="R3300" i="1"/>
  <c r="R3301" i="1"/>
  <c r="Q3397" i="1"/>
  <c r="M3397" i="1"/>
  <c r="Q3396" i="1"/>
  <c r="M3396" i="1"/>
  <c r="Q3395" i="1"/>
  <c r="M3395" i="1"/>
  <c r="P3397" i="1"/>
  <c r="L3397" i="1"/>
  <c r="P3396" i="1"/>
  <c r="L3396" i="1"/>
  <c r="P3395" i="1"/>
  <c r="L3395" i="1"/>
  <c r="O3397" i="1"/>
  <c r="K3397" i="1"/>
  <c r="O3396" i="1"/>
  <c r="K3396" i="1"/>
  <c r="O3395" i="1"/>
  <c r="K3395" i="1"/>
  <c r="R3396" i="1"/>
  <c r="K3425" i="1"/>
  <c r="M3423" i="1"/>
  <c r="M3424" i="1"/>
  <c r="L3423" i="1"/>
  <c r="M3425" i="1"/>
  <c r="L3424" i="1"/>
  <c r="K3423" i="1"/>
  <c r="K3440" i="1"/>
  <c r="O3225" i="1"/>
  <c r="K3232" i="1"/>
  <c r="L3233" i="1"/>
  <c r="N3247" i="1"/>
  <c r="K3248" i="1"/>
  <c r="O3248" i="1"/>
  <c r="L3249" i="1"/>
  <c r="P3249" i="1"/>
  <c r="L3276" i="1"/>
  <c r="M3333" i="1"/>
  <c r="M3332" i="1"/>
  <c r="M3331" i="1"/>
  <c r="L3333" i="1"/>
  <c r="L3332" i="1"/>
  <c r="L3331" i="1"/>
  <c r="K3333" i="1"/>
  <c r="K3332" i="1"/>
  <c r="K3331" i="1"/>
  <c r="O3337" i="1"/>
  <c r="K3337" i="1"/>
  <c r="L3336" i="1"/>
  <c r="M3335" i="1"/>
  <c r="N3337" i="1"/>
  <c r="O3336" i="1"/>
  <c r="K3336" i="1"/>
  <c r="L3335" i="1"/>
  <c r="M3337" i="1"/>
  <c r="N3336" i="1"/>
  <c r="O3335" i="1"/>
  <c r="K3335" i="1"/>
  <c r="S3353" i="1"/>
  <c r="O3353" i="1"/>
  <c r="K3353" i="1"/>
  <c r="P3352" i="1"/>
  <c r="L3352" i="1"/>
  <c r="Q3351" i="1"/>
  <c r="M3351" i="1"/>
  <c r="R3353" i="1"/>
  <c r="N3353" i="1"/>
  <c r="S3352" i="1"/>
  <c r="O3352" i="1"/>
  <c r="K3352" i="1"/>
  <c r="P3351" i="1"/>
  <c r="L3351" i="1"/>
  <c r="Q3353" i="1"/>
  <c r="M3353" i="1"/>
  <c r="R3352" i="1"/>
  <c r="N3352" i="1"/>
  <c r="S3351" i="1"/>
  <c r="O3351" i="1"/>
  <c r="K3351" i="1"/>
  <c r="Q3352" i="1"/>
  <c r="O3417" i="1"/>
  <c r="S3449" i="1"/>
  <c r="O3449" i="1"/>
  <c r="K3449" i="1"/>
  <c r="P3448" i="1"/>
  <c r="L3448" i="1"/>
  <c r="Q3447" i="1"/>
  <c r="M3447" i="1"/>
  <c r="Q3449" i="1"/>
  <c r="L3449" i="1"/>
  <c r="O3448" i="1"/>
  <c r="S3447" i="1"/>
  <c r="N3447" i="1"/>
  <c r="P3449" i="1"/>
  <c r="S3448" i="1"/>
  <c r="N3448" i="1"/>
  <c r="R3447" i="1"/>
  <c r="L3447" i="1"/>
  <c r="N3449" i="1"/>
  <c r="R3448" i="1"/>
  <c r="M3448" i="1"/>
  <c r="P3447" i="1"/>
  <c r="K3447" i="1"/>
  <c r="M3449" i="1"/>
  <c r="K3564" i="1"/>
  <c r="L3565" i="1"/>
  <c r="L3563" i="1"/>
  <c r="K3565" i="1"/>
  <c r="K3563" i="1"/>
  <c r="L3564" i="1"/>
  <c r="S3222" i="1"/>
  <c r="K3231" i="1"/>
  <c r="L3232" i="1"/>
  <c r="N3243" i="1"/>
  <c r="L3244" i="1"/>
  <c r="P3244" i="1"/>
  <c r="K3247" i="1"/>
  <c r="O3247" i="1"/>
  <c r="L3248" i="1"/>
  <c r="P3248" i="1"/>
  <c r="M3249" i="1"/>
  <c r="K3275" i="1"/>
  <c r="N3283" i="1"/>
  <c r="N3284" i="1"/>
  <c r="N3289" i="1"/>
  <c r="O3288" i="1"/>
  <c r="K3288" i="1"/>
  <c r="N3287" i="1"/>
  <c r="N3288" i="1"/>
  <c r="O3289" i="1"/>
  <c r="M3293" i="1"/>
  <c r="O3292" i="1"/>
  <c r="K3292" i="1"/>
  <c r="M3291" i="1"/>
  <c r="O3293" i="1"/>
  <c r="K3293" i="1"/>
  <c r="M3292" i="1"/>
  <c r="O3291" i="1"/>
  <c r="K3291" i="1"/>
  <c r="L3292" i="1"/>
  <c r="N3293" i="1"/>
  <c r="N3331" i="1"/>
  <c r="N3335" i="1"/>
  <c r="N3351" i="1"/>
  <c r="L3353" i="1"/>
  <c r="O3441" i="1"/>
  <c r="K3441" i="1"/>
  <c r="N3440" i="1"/>
  <c r="Q3439" i="1"/>
  <c r="M3439" i="1"/>
  <c r="N3441" i="1"/>
  <c r="Q3440" i="1"/>
  <c r="M3440" i="1"/>
  <c r="P3439" i="1"/>
  <c r="L3439" i="1"/>
  <c r="Q3441" i="1"/>
  <c r="M3441" i="1"/>
  <c r="P3440" i="1"/>
  <c r="L3440" i="1"/>
  <c r="O3439" i="1"/>
  <c r="K3439" i="1"/>
  <c r="L3441" i="1"/>
  <c r="O3447" i="1"/>
  <c r="R3449" i="1"/>
  <c r="J3513" i="1"/>
  <c r="J3512" i="1"/>
  <c r="J3511" i="1"/>
  <c r="S3510" i="1"/>
  <c r="O3513" i="1"/>
  <c r="K3621" i="1"/>
  <c r="K3620" i="1"/>
  <c r="K3619" i="1"/>
  <c r="L3621" i="1"/>
  <c r="N3619" i="1"/>
  <c r="N3620" i="1"/>
  <c r="M3619" i="1"/>
  <c r="N3621" i="1"/>
  <c r="M3620" i="1"/>
  <c r="L3619" i="1"/>
  <c r="M3621" i="1"/>
  <c r="L3620" i="1"/>
  <c r="P3629" i="1"/>
  <c r="L3629" i="1"/>
  <c r="N3628" i="1"/>
  <c r="P3627" i="1"/>
  <c r="L3627" i="1"/>
  <c r="M3629" i="1"/>
  <c r="M3628" i="1"/>
  <c r="N3627" i="1"/>
  <c r="K3629" i="1"/>
  <c r="L3628" i="1"/>
  <c r="M3627" i="1"/>
  <c r="O3629" i="1"/>
  <c r="P3628" i="1"/>
  <c r="K3628" i="1"/>
  <c r="K3627" i="1"/>
  <c r="N3629" i="1"/>
  <c r="O3628" i="1"/>
  <c r="O3627" i="1"/>
  <c r="N3303" i="1"/>
  <c r="R3303" i="1"/>
  <c r="M3304" i="1"/>
  <c r="Q3304" i="1"/>
  <c r="L3305" i="1"/>
  <c r="P3305" i="1"/>
  <c r="J3321" i="1"/>
  <c r="L3323" i="1"/>
  <c r="L3325" i="1"/>
  <c r="M3327" i="1"/>
  <c r="K3329" i="1"/>
  <c r="L3339" i="1"/>
  <c r="P3339" i="1"/>
  <c r="N3340" i="1"/>
  <c r="L3341" i="1"/>
  <c r="P3341" i="1"/>
  <c r="M3343" i="1"/>
  <c r="Q3343" i="1"/>
  <c r="N3344" i="1"/>
  <c r="K3345" i="1"/>
  <c r="O3345" i="1"/>
  <c r="N3347" i="1"/>
  <c r="R3347" i="1"/>
  <c r="N3348" i="1"/>
  <c r="R3348" i="1"/>
  <c r="N3349" i="1"/>
  <c r="R3349" i="1"/>
  <c r="K3372" i="1"/>
  <c r="K3376" i="1"/>
  <c r="L3379" i="1"/>
  <c r="L3380" i="1"/>
  <c r="L3381" i="1"/>
  <c r="L3383" i="1"/>
  <c r="K3384" i="1"/>
  <c r="O3384" i="1"/>
  <c r="N3385" i="1"/>
  <c r="M3387" i="1"/>
  <c r="K3388" i="1"/>
  <c r="O3388" i="1"/>
  <c r="M3389" i="1"/>
  <c r="N3391" i="1"/>
  <c r="K3392" i="1"/>
  <c r="O3392" i="1"/>
  <c r="L3393" i="1"/>
  <c r="L3399" i="1"/>
  <c r="P3399" i="1"/>
  <c r="K3400" i="1"/>
  <c r="O3400" i="1"/>
  <c r="S3400" i="1"/>
  <c r="N3401" i="1"/>
  <c r="R3401" i="1"/>
  <c r="L3420" i="1"/>
  <c r="M3427" i="1"/>
  <c r="M3428" i="1"/>
  <c r="M3429" i="1"/>
  <c r="M3431" i="1"/>
  <c r="L3432" i="1"/>
  <c r="K3433" i="1"/>
  <c r="O3433" i="1"/>
  <c r="N3435" i="1"/>
  <c r="L3436" i="1"/>
  <c r="P3436" i="1"/>
  <c r="L3443" i="1"/>
  <c r="Q3443" i="1"/>
  <c r="N3444" i="1"/>
  <c r="K3445" i="1"/>
  <c r="K3469" i="1"/>
  <c r="K3467" i="1"/>
  <c r="L3469" i="1"/>
  <c r="K3472" i="1"/>
  <c r="K3521" i="1"/>
  <c r="M3519" i="1"/>
  <c r="M3520" i="1"/>
  <c r="L3519" i="1"/>
  <c r="M3521" i="1"/>
  <c r="L3520" i="1"/>
  <c r="K3519" i="1"/>
  <c r="O3537" i="1"/>
  <c r="K3537" i="1"/>
  <c r="N3536" i="1"/>
  <c r="Q3535" i="1"/>
  <c r="M3535" i="1"/>
  <c r="N3537" i="1"/>
  <c r="Q3536" i="1"/>
  <c r="M3536" i="1"/>
  <c r="P3535" i="1"/>
  <c r="L3535" i="1"/>
  <c r="Q3537" i="1"/>
  <c r="M3537" i="1"/>
  <c r="P3536" i="1"/>
  <c r="L3536" i="1"/>
  <c r="O3535" i="1"/>
  <c r="K3535" i="1"/>
  <c r="L3537" i="1"/>
  <c r="M3632" i="1"/>
  <c r="O3321" i="1"/>
  <c r="K3328" i="1"/>
  <c r="L3329" i="1"/>
  <c r="N3343" i="1"/>
  <c r="K3344" i="1"/>
  <c r="O3344" i="1"/>
  <c r="L3345" i="1"/>
  <c r="P3345" i="1"/>
  <c r="L3372" i="1"/>
  <c r="N3387" i="1"/>
  <c r="L3388" i="1"/>
  <c r="P3388" i="1"/>
  <c r="N3389" i="1"/>
  <c r="N3427" i="1"/>
  <c r="N3428" i="1"/>
  <c r="N3429" i="1"/>
  <c r="N3431" i="1"/>
  <c r="M3432" i="1"/>
  <c r="L3433" i="1"/>
  <c r="M3472" i="1"/>
  <c r="L3471" i="1"/>
  <c r="L3472" i="1"/>
  <c r="Q3493" i="1"/>
  <c r="M3493" i="1"/>
  <c r="Q3492" i="1"/>
  <c r="M3492" i="1"/>
  <c r="Q3491" i="1"/>
  <c r="M3491" i="1"/>
  <c r="P3493" i="1"/>
  <c r="L3493" i="1"/>
  <c r="P3492" i="1"/>
  <c r="L3492" i="1"/>
  <c r="P3491" i="1"/>
  <c r="L3491" i="1"/>
  <c r="O3493" i="1"/>
  <c r="K3493" i="1"/>
  <c r="O3492" i="1"/>
  <c r="K3492" i="1"/>
  <c r="O3491" i="1"/>
  <c r="K3491" i="1"/>
  <c r="R3492" i="1"/>
  <c r="M3581" i="1"/>
  <c r="O3580" i="1"/>
  <c r="K3580" i="1"/>
  <c r="M3579" i="1"/>
  <c r="P3581" i="1"/>
  <c r="L3581" i="1"/>
  <c r="N3580" i="1"/>
  <c r="P3579" i="1"/>
  <c r="L3579" i="1"/>
  <c r="O3581" i="1"/>
  <c r="K3581" i="1"/>
  <c r="M3580" i="1"/>
  <c r="O3579" i="1"/>
  <c r="K3579" i="1"/>
  <c r="N3581" i="1"/>
  <c r="N3295" i="1"/>
  <c r="K3296" i="1"/>
  <c r="O3296" i="1"/>
  <c r="L3297" i="1"/>
  <c r="L3303" i="1"/>
  <c r="P3303" i="1"/>
  <c r="K3304" i="1"/>
  <c r="O3304" i="1"/>
  <c r="S3304" i="1"/>
  <c r="N3305" i="1"/>
  <c r="S3318" i="1"/>
  <c r="K3327" i="1"/>
  <c r="L3328" i="1"/>
  <c r="N3339" i="1"/>
  <c r="L3340" i="1"/>
  <c r="P3340" i="1"/>
  <c r="K3343" i="1"/>
  <c r="O3343" i="1"/>
  <c r="L3344" i="1"/>
  <c r="P3344" i="1"/>
  <c r="M3345" i="1"/>
  <c r="L3347" i="1"/>
  <c r="P3347" i="1"/>
  <c r="L3348" i="1"/>
  <c r="P3348" i="1"/>
  <c r="L3349" i="1"/>
  <c r="K3371" i="1"/>
  <c r="N3379" i="1"/>
  <c r="N3380" i="1"/>
  <c r="N3383" i="1"/>
  <c r="M3384" i="1"/>
  <c r="K3387" i="1"/>
  <c r="O3387" i="1"/>
  <c r="M3388" i="1"/>
  <c r="K3389" i="1"/>
  <c r="N3399" i="1"/>
  <c r="R3399" i="1"/>
  <c r="M3400" i="1"/>
  <c r="Q3400" i="1"/>
  <c r="L3401" i="1"/>
  <c r="L3419" i="1"/>
  <c r="K3427" i="1"/>
  <c r="K3428" i="1"/>
  <c r="K3431" i="1"/>
  <c r="O3431" i="1"/>
  <c r="N3432" i="1"/>
  <c r="P3445" i="1"/>
  <c r="L3445" i="1"/>
  <c r="P3444" i="1"/>
  <c r="L3444" i="1"/>
  <c r="P3443" i="1"/>
  <c r="N3443" i="1"/>
  <c r="K3444" i="1"/>
  <c r="Q3444" i="1"/>
  <c r="N3445" i="1"/>
  <c r="K3471" i="1"/>
  <c r="K3473" i="1"/>
  <c r="N3491" i="1"/>
  <c r="N3493" i="1"/>
  <c r="O3633" i="1"/>
  <c r="K3633" i="1"/>
  <c r="N3632" i="1"/>
  <c r="Q3631" i="1"/>
  <c r="M3631" i="1"/>
  <c r="P3633" i="1"/>
  <c r="Q3632" i="1"/>
  <c r="L3632" i="1"/>
  <c r="N3631" i="1"/>
  <c r="N3633" i="1"/>
  <c r="P3632" i="1"/>
  <c r="K3632" i="1"/>
  <c r="L3631" i="1"/>
  <c r="M3633" i="1"/>
  <c r="O3632" i="1"/>
  <c r="P3631" i="1"/>
  <c r="K3631" i="1"/>
  <c r="Q3633" i="1"/>
  <c r="M3483" i="1"/>
  <c r="K3484" i="1"/>
  <c r="O3484" i="1"/>
  <c r="M3485" i="1"/>
  <c r="N3487" i="1"/>
  <c r="K3488" i="1"/>
  <c r="O3488" i="1"/>
  <c r="L3489" i="1"/>
  <c r="P3489" i="1"/>
  <c r="L3516" i="1"/>
  <c r="M3523" i="1"/>
  <c r="M3524" i="1"/>
  <c r="M3525" i="1"/>
  <c r="M3527" i="1"/>
  <c r="L3528" i="1"/>
  <c r="K3529" i="1"/>
  <c r="O3529" i="1"/>
  <c r="N3531" i="1"/>
  <c r="L3532" i="1"/>
  <c r="P3532" i="1"/>
  <c r="N3533" i="1"/>
  <c r="M3543" i="1"/>
  <c r="Q3543" i="1"/>
  <c r="L3544" i="1"/>
  <c r="P3544" i="1"/>
  <c r="K3545" i="1"/>
  <c r="O3545" i="1"/>
  <c r="S3545" i="1"/>
  <c r="N3571" i="1"/>
  <c r="N3572" i="1"/>
  <c r="N3573" i="1"/>
  <c r="N3575" i="1"/>
  <c r="M3576" i="1"/>
  <c r="L3577" i="1"/>
  <c r="N3591" i="1"/>
  <c r="R3591" i="1"/>
  <c r="M3592" i="1"/>
  <c r="Q3592" i="1"/>
  <c r="L3593" i="1"/>
  <c r="P3593" i="1"/>
  <c r="M3625" i="1"/>
  <c r="N3624" i="1"/>
  <c r="O3623" i="1"/>
  <c r="K3623" i="1"/>
  <c r="K3624" i="1"/>
  <c r="K3625" i="1"/>
  <c r="M3677" i="1"/>
  <c r="O3676" i="1"/>
  <c r="K3676" i="1"/>
  <c r="M3675" i="1"/>
  <c r="P3677" i="1"/>
  <c r="L3677" i="1"/>
  <c r="N3676" i="1"/>
  <c r="P3675" i="1"/>
  <c r="L3675" i="1"/>
  <c r="O3677" i="1"/>
  <c r="K3677" i="1"/>
  <c r="M3676" i="1"/>
  <c r="O3675" i="1"/>
  <c r="K3675" i="1"/>
  <c r="N3677" i="1"/>
  <c r="O3725" i="1"/>
  <c r="K3725" i="1"/>
  <c r="M3724" i="1"/>
  <c r="O3723" i="1"/>
  <c r="K3723" i="1"/>
  <c r="M3725" i="1"/>
  <c r="O3724" i="1"/>
  <c r="K3724" i="1"/>
  <c r="M3723" i="1"/>
  <c r="L3725" i="1"/>
  <c r="P3723" i="1"/>
  <c r="P3724" i="1"/>
  <c r="N3723" i="1"/>
  <c r="P3725" i="1"/>
  <c r="N3724" i="1"/>
  <c r="L3723" i="1"/>
  <c r="L3765" i="1"/>
  <c r="L3764" i="1"/>
  <c r="L3763" i="1"/>
  <c r="K3765" i="1"/>
  <c r="K3764" i="1"/>
  <c r="K3763" i="1"/>
  <c r="M3764" i="1"/>
  <c r="N3765" i="1"/>
  <c r="N3763" i="1"/>
  <c r="M3765" i="1"/>
  <c r="M3763" i="1"/>
  <c r="N3764" i="1"/>
  <c r="N3483" i="1"/>
  <c r="L3484" i="1"/>
  <c r="P3484" i="1"/>
  <c r="N3485" i="1"/>
  <c r="N3523" i="1"/>
  <c r="N3524" i="1"/>
  <c r="N3525" i="1"/>
  <c r="N3527" i="1"/>
  <c r="M3528" i="1"/>
  <c r="L3529" i="1"/>
  <c r="K3531" i="1"/>
  <c r="O3531" i="1"/>
  <c r="M3532" i="1"/>
  <c r="K3533" i="1"/>
  <c r="O3533" i="1"/>
  <c r="N3543" i="1"/>
  <c r="R3543" i="1"/>
  <c r="M3544" i="1"/>
  <c r="Q3544" i="1"/>
  <c r="L3545" i="1"/>
  <c r="P3545" i="1"/>
  <c r="K3571" i="1"/>
  <c r="K3572" i="1"/>
  <c r="K3573" i="1"/>
  <c r="S3561" i="1" s="1"/>
  <c r="K3575" i="1"/>
  <c r="O3575" i="1"/>
  <c r="N3576" i="1"/>
  <c r="M3577" i="1"/>
  <c r="N3587" i="1"/>
  <c r="R3587" i="1"/>
  <c r="N3588" i="1"/>
  <c r="R3588" i="1"/>
  <c r="N3589" i="1"/>
  <c r="R3589" i="1"/>
  <c r="K3591" i="1"/>
  <c r="O3591" i="1"/>
  <c r="S3591" i="1"/>
  <c r="N3592" i="1"/>
  <c r="R3592" i="1"/>
  <c r="M3593" i="1"/>
  <c r="Q3593" i="1"/>
  <c r="O3609" i="1"/>
  <c r="K3616" i="1"/>
  <c r="L3617" i="1"/>
  <c r="L3623" i="1"/>
  <c r="L3624" i="1"/>
  <c r="L3625" i="1"/>
  <c r="Q3641" i="1"/>
  <c r="M3641" i="1"/>
  <c r="R3640" i="1"/>
  <c r="N3640" i="1"/>
  <c r="S3639" i="1"/>
  <c r="O3639" i="1"/>
  <c r="K3639" i="1"/>
  <c r="S3641" i="1"/>
  <c r="O3641" i="1"/>
  <c r="K3641" i="1"/>
  <c r="P3640" i="1"/>
  <c r="L3640" i="1"/>
  <c r="Q3639" i="1"/>
  <c r="M3639" i="1"/>
  <c r="R3639" i="1"/>
  <c r="Q3640" i="1"/>
  <c r="P3641" i="1"/>
  <c r="N3675" i="1"/>
  <c r="L3724" i="1"/>
  <c r="N3475" i="1"/>
  <c r="N3476" i="1"/>
  <c r="N3479" i="1"/>
  <c r="M3480" i="1"/>
  <c r="K3483" i="1"/>
  <c r="O3483" i="1"/>
  <c r="M3484" i="1"/>
  <c r="K3485" i="1"/>
  <c r="L3487" i="1"/>
  <c r="P3487" i="1"/>
  <c r="M3488" i="1"/>
  <c r="Q3488" i="1"/>
  <c r="N3495" i="1"/>
  <c r="R3495" i="1"/>
  <c r="M3496" i="1"/>
  <c r="Q3496" i="1"/>
  <c r="L3497" i="1"/>
  <c r="L3515" i="1"/>
  <c r="K3523" i="1"/>
  <c r="K3524" i="1"/>
  <c r="K3527" i="1"/>
  <c r="O3527" i="1"/>
  <c r="N3528" i="1"/>
  <c r="L3531" i="1"/>
  <c r="P3531" i="1"/>
  <c r="N3532" i="1"/>
  <c r="L3533" i="1"/>
  <c r="N3539" i="1"/>
  <c r="R3539" i="1"/>
  <c r="N3540" i="1"/>
  <c r="R3540" i="1"/>
  <c r="N3541" i="1"/>
  <c r="K3543" i="1"/>
  <c r="O3543" i="1"/>
  <c r="S3543" i="1"/>
  <c r="N3544" i="1"/>
  <c r="R3544" i="1"/>
  <c r="M3545" i="1"/>
  <c r="K3568" i="1"/>
  <c r="L3571" i="1"/>
  <c r="L3572" i="1"/>
  <c r="L3575" i="1"/>
  <c r="K3576" i="1"/>
  <c r="O3576" i="1"/>
  <c r="N3583" i="1"/>
  <c r="K3584" i="1"/>
  <c r="O3584" i="1"/>
  <c r="L3585" i="1"/>
  <c r="K3587" i="1"/>
  <c r="O3587" i="1"/>
  <c r="K3588" i="1"/>
  <c r="O3588" i="1"/>
  <c r="K3589" i="1"/>
  <c r="L3591" i="1"/>
  <c r="P3591" i="1"/>
  <c r="K3592" i="1"/>
  <c r="O3592" i="1"/>
  <c r="S3592" i="1"/>
  <c r="N3593" i="1"/>
  <c r="S3606" i="1"/>
  <c r="K3615" i="1"/>
  <c r="L3616" i="1"/>
  <c r="M3623" i="1"/>
  <c r="M3624" i="1"/>
  <c r="N3625" i="1"/>
  <c r="L3639" i="1"/>
  <c r="K3640" i="1"/>
  <c r="S3640" i="1"/>
  <c r="R3641" i="1"/>
  <c r="L3676" i="1"/>
  <c r="N3725" i="1"/>
  <c r="J3753" i="1"/>
  <c r="J3752" i="1"/>
  <c r="J3751" i="1"/>
  <c r="S3750" i="1"/>
  <c r="O3753" i="1"/>
  <c r="N3667" i="1"/>
  <c r="N3668" i="1"/>
  <c r="N3669" i="1"/>
  <c r="N3671" i="1"/>
  <c r="M3672" i="1"/>
  <c r="L3673" i="1"/>
  <c r="M3683" i="1"/>
  <c r="Q3683" i="1"/>
  <c r="M3684" i="1"/>
  <c r="K3685" i="1"/>
  <c r="N3687" i="1"/>
  <c r="K3688" i="1"/>
  <c r="P3688" i="1"/>
  <c r="L3689" i="1"/>
  <c r="K3709" i="1"/>
  <c r="Q3733" i="1"/>
  <c r="M3733" i="1"/>
  <c r="Q3732" i="1"/>
  <c r="M3732" i="1"/>
  <c r="Q3731" i="1"/>
  <c r="M3731" i="1"/>
  <c r="P3733" i="1"/>
  <c r="L3733" i="1"/>
  <c r="P3732" i="1"/>
  <c r="L3732" i="1"/>
  <c r="P3731" i="1"/>
  <c r="L3731" i="1"/>
  <c r="O3733" i="1"/>
  <c r="K3733" i="1"/>
  <c r="O3732" i="1"/>
  <c r="K3732" i="1"/>
  <c r="O3731" i="1"/>
  <c r="K3731" i="1"/>
  <c r="R3732" i="1"/>
  <c r="R3685" i="1"/>
  <c r="N3685" i="1"/>
  <c r="R3684" i="1"/>
  <c r="N3684" i="1"/>
  <c r="N3683" i="1"/>
  <c r="R3683" i="1"/>
  <c r="O3684" i="1"/>
  <c r="L3685" i="1"/>
  <c r="Q3685" i="1"/>
  <c r="Q3689" i="1"/>
  <c r="M3689" i="1"/>
  <c r="R3688" i="1"/>
  <c r="N3688" i="1"/>
  <c r="S3687" i="1"/>
  <c r="O3687" i="1"/>
  <c r="K3687" i="1"/>
  <c r="P3687" i="1"/>
  <c r="L3688" i="1"/>
  <c r="Q3688" i="1"/>
  <c r="N3689" i="1"/>
  <c r="S3689" i="1"/>
  <c r="K3707" i="1"/>
  <c r="L3709" i="1"/>
  <c r="N3731" i="1"/>
  <c r="N3733" i="1"/>
  <c r="N3635" i="1"/>
  <c r="R3635" i="1"/>
  <c r="N3636" i="1"/>
  <c r="R3636" i="1"/>
  <c r="N3637" i="1"/>
  <c r="K3664" i="1"/>
  <c r="L3667" i="1"/>
  <c r="L3668" i="1"/>
  <c r="L3671" i="1"/>
  <c r="K3672" i="1"/>
  <c r="O3672" i="1"/>
  <c r="N3679" i="1"/>
  <c r="K3680" i="1"/>
  <c r="O3680" i="1"/>
  <c r="L3681" i="1"/>
  <c r="K3683" i="1"/>
  <c r="O3683" i="1"/>
  <c r="K3684" i="1"/>
  <c r="P3684" i="1"/>
  <c r="M3685" i="1"/>
  <c r="L3687" i="1"/>
  <c r="Q3687" i="1"/>
  <c r="M3688" i="1"/>
  <c r="S3688" i="1"/>
  <c r="O3689" i="1"/>
  <c r="L3707" i="1"/>
  <c r="R3731" i="1"/>
  <c r="R3733" i="1"/>
  <c r="K3712" i="1"/>
  <c r="L3715" i="1"/>
  <c r="L3716" i="1"/>
  <c r="L3717" i="1"/>
  <c r="L3719" i="1"/>
  <c r="K3720" i="1"/>
  <c r="O3720" i="1"/>
  <c r="N3721" i="1"/>
  <c r="N3727" i="1"/>
  <c r="K3728" i="1"/>
  <c r="O3728" i="1"/>
  <c r="L3729" i="1"/>
  <c r="L3735" i="1"/>
  <c r="P3735" i="1"/>
  <c r="K3736" i="1"/>
  <c r="O3736" i="1"/>
  <c r="S3736" i="1"/>
  <c r="N3737" i="1"/>
  <c r="R3737" i="1"/>
  <c r="L3757" i="1"/>
  <c r="L3755" i="1"/>
  <c r="K3757" i="1"/>
  <c r="L3768" i="1"/>
  <c r="O3771" i="1"/>
  <c r="N3783" i="1"/>
  <c r="M3784" i="1"/>
  <c r="N3769" i="1"/>
  <c r="O3768" i="1"/>
  <c r="K3768" i="1"/>
  <c r="L3767" i="1"/>
  <c r="M3769" i="1"/>
  <c r="N3768" i="1"/>
  <c r="O3767" i="1"/>
  <c r="K3767" i="1"/>
  <c r="M3768" i="1"/>
  <c r="M3773" i="1"/>
  <c r="O3772" i="1"/>
  <c r="K3772" i="1"/>
  <c r="M3771" i="1"/>
  <c r="P3773" i="1"/>
  <c r="L3773" i="1"/>
  <c r="N3772" i="1"/>
  <c r="P3771" i="1"/>
  <c r="L3771" i="1"/>
  <c r="L3772" i="1"/>
  <c r="N3773" i="1"/>
  <c r="M3813" i="1"/>
  <c r="M3812" i="1"/>
  <c r="M3811" i="1"/>
  <c r="L3813" i="1"/>
  <c r="L3812" i="1"/>
  <c r="L3811" i="1"/>
  <c r="K3813" i="1"/>
  <c r="K3812" i="1"/>
  <c r="K3811" i="1"/>
  <c r="O3817" i="1"/>
  <c r="K3817" i="1"/>
  <c r="L3816" i="1"/>
  <c r="M3815" i="1"/>
  <c r="N3817" i="1"/>
  <c r="O3816" i="1"/>
  <c r="K3816" i="1"/>
  <c r="L3815" i="1"/>
  <c r="M3817" i="1"/>
  <c r="N3816" i="1"/>
  <c r="O3815" i="1"/>
  <c r="K3815" i="1"/>
  <c r="S3833" i="1"/>
  <c r="O3833" i="1"/>
  <c r="K3833" i="1"/>
  <c r="P3832" i="1"/>
  <c r="L3832" i="1"/>
  <c r="Q3831" i="1"/>
  <c r="M3831" i="1"/>
  <c r="R3833" i="1"/>
  <c r="N3833" i="1"/>
  <c r="S3832" i="1"/>
  <c r="O3832" i="1"/>
  <c r="K3832" i="1"/>
  <c r="P3831" i="1"/>
  <c r="L3831" i="1"/>
  <c r="Q3833" i="1"/>
  <c r="M3833" i="1"/>
  <c r="R3832" i="1"/>
  <c r="N3832" i="1"/>
  <c r="S3831" i="1"/>
  <c r="O3831" i="1"/>
  <c r="K3831" i="1"/>
  <c r="Q3832" i="1"/>
  <c r="N3715" i="1"/>
  <c r="N3716" i="1"/>
  <c r="N3719" i="1"/>
  <c r="M3720" i="1"/>
  <c r="N3735" i="1"/>
  <c r="R3735" i="1"/>
  <c r="M3736" i="1"/>
  <c r="Q3736" i="1"/>
  <c r="L3737" i="1"/>
  <c r="M3767" i="1"/>
  <c r="K3769" i="1"/>
  <c r="K3771" i="1"/>
  <c r="M3772" i="1"/>
  <c r="O3773" i="1"/>
  <c r="R3785" i="1"/>
  <c r="N3785" i="1"/>
  <c r="S3784" i="1"/>
  <c r="O3784" i="1"/>
  <c r="K3784" i="1"/>
  <c r="P3783" i="1"/>
  <c r="L3783" i="1"/>
  <c r="Q3785" i="1"/>
  <c r="M3785" i="1"/>
  <c r="R3784" i="1"/>
  <c r="N3784" i="1"/>
  <c r="S3783" i="1"/>
  <c r="O3783" i="1"/>
  <c r="K3783" i="1"/>
  <c r="R3783" i="1"/>
  <c r="Q3784" i="1"/>
  <c r="P3785" i="1"/>
  <c r="N3811" i="1"/>
  <c r="N3815" i="1"/>
  <c r="N3831" i="1"/>
  <c r="L3833" i="1"/>
  <c r="L3905" i="1"/>
  <c r="K3905" i="1"/>
  <c r="M3903" i="1"/>
  <c r="K3904" i="1"/>
  <c r="M3905" i="1"/>
  <c r="L3903" i="1"/>
  <c r="M3904" i="1"/>
  <c r="K3903" i="1"/>
  <c r="L3904" i="1"/>
  <c r="N3827" i="1"/>
  <c r="R3827" i="1"/>
  <c r="N3828" i="1"/>
  <c r="R3828" i="1"/>
  <c r="N3829" i="1"/>
  <c r="R3829" i="1"/>
  <c r="M3759" i="1"/>
  <c r="K3761" i="1"/>
  <c r="M3775" i="1"/>
  <c r="Q3775" i="1"/>
  <c r="N3776" i="1"/>
  <c r="K3777" i="1"/>
  <c r="O3777" i="1"/>
  <c r="N3779" i="1"/>
  <c r="R3779" i="1"/>
  <c r="N3780" i="1"/>
  <c r="R3780" i="1"/>
  <c r="N3781" i="1"/>
  <c r="R3781" i="1"/>
  <c r="K3804" i="1"/>
  <c r="K3808" i="1"/>
  <c r="M3819" i="1"/>
  <c r="K3820" i="1"/>
  <c r="O3820" i="1"/>
  <c r="M3821" i="1"/>
  <c r="N3823" i="1"/>
  <c r="K3824" i="1"/>
  <c r="O3824" i="1"/>
  <c r="L3825" i="1"/>
  <c r="P3825" i="1"/>
  <c r="K3827" i="1"/>
  <c r="O3827" i="1"/>
  <c r="K3828" i="1"/>
  <c r="O3828" i="1"/>
  <c r="K3829" i="1"/>
  <c r="O3829" i="1"/>
  <c r="Q3877" i="1"/>
  <c r="M3877" i="1"/>
  <c r="Q3876" i="1"/>
  <c r="M3876" i="1"/>
  <c r="Q3875" i="1"/>
  <c r="M3875" i="1"/>
  <c r="P3877" i="1"/>
  <c r="L3877" i="1"/>
  <c r="P3876" i="1"/>
  <c r="L3876" i="1"/>
  <c r="P3875" i="1"/>
  <c r="L3875" i="1"/>
  <c r="O3877" i="1"/>
  <c r="K3877" i="1"/>
  <c r="O3876" i="1"/>
  <c r="K3876" i="1"/>
  <c r="O3875" i="1"/>
  <c r="K3875" i="1"/>
  <c r="R3876" i="1"/>
  <c r="J3897" i="1"/>
  <c r="J3896" i="1"/>
  <c r="J3895" i="1"/>
  <c r="S3894" i="1"/>
  <c r="K3760" i="1"/>
  <c r="N3775" i="1"/>
  <c r="K3776" i="1"/>
  <c r="O3776" i="1"/>
  <c r="L3777" i="1"/>
  <c r="K3779" i="1"/>
  <c r="O3779" i="1"/>
  <c r="K3780" i="1"/>
  <c r="O3780" i="1"/>
  <c r="K3781" i="1"/>
  <c r="N3819" i="1"/>
  <c r="L3820" i="1"/>
  <c r="P3820" i="1"/>
  <c r="K3823" i="1"/>
  <c r="O3823" i="1"/>
  <c r="L3824" i="1"/>
  <c r="P3824" i="1"/>
  <c r="M3825" i="1"/>
  <c r="L3827" i="1"/>
  <c r="P3827" i="1"/>
  <c r="L3828" i="1"/>
  <c r="P3828" i="1"/>
  <c r="L3829" i="1"/>
  <c r="N3875" i="1"/>
  <c r="N3877" i="1"/>
  <c r="K3852" i="1"/>
  <c r="K3856" i="1"/>
  <c r="L3859" i="1"/>
  <c r="L3860" i="1"/>
  <c r="L3861" i="1"/>
  <c r="L3863" i="1"/>
  <c r="K3864" i="1"/>
  <c r="O3864" i="1"/>
  <c r="N3865" i="1"/>
  <c r="M3867" i="1"/>
  <c r="K3868" i="1"/>
  <c r="O3868" i="1"/>
  <c r="M3869" i="1"/>
  <c r="N3871" i="1"/>
  <c r="K3872" i="1"/>
  <c r="O3872" i="1"/>
  <c r="L3873" i="1"/>
  <c r="P3873" i="1"/>
  <c r="L3879" i="1"/>
  <c r="P3879" i="1"/>
  <c r="K3880" i="1"/>
  <c r="O3880" i="1"/>
  <c r="S3880" i="1"/>
  <c r="N3881" i="1"/>
  <c r="R3881" i="1"/>
  <c r="K3900" i="1"/>
  <c r="O3913" i="1"/>
  <c r="K3913" i="1"/>
  <c r="L3912" i="1"/>
  <c r="M3911" i="1"/>
  <c r="N3913" i="1"/>
  <c r="O3912" i="1"/>
  <c r="K3912" i="1"/>
  <c r="L3911" i="1"/>
  <c r="M3913" i="1"/>
  <c r="N3912" i="1"/>
  <c r="O3911" i="1"/>
  <c r="K3911" i="1"/>
  <c r="S3929" i="1"/>
  <c r="O3929" i="1"/>
  <c r="K3929" i="1"/>
  <c r="P3928" i="1"/>
  <c r="L3928" i="1"/>
  <c r="Q3927" i="1"/>
  <c r="M3927" i="1"/>
  <c r="R3929" i="1"/>
  <c r="N3929" i="1"/>
  <c r="S3928" i="1"/>
  <c r="O3928" i="1"/>
  <c r="K3928" i="1"/>
  <c r="P3927" i="1"/>
  <c r="L3927" i="1"/>
  <c r="Q3929" i="1"/>
  <c r="M3929" i="1"/>
  <c r="R3928" i="1"/>
  <c r="N3928" i="1"/>
  <c r="S3927" i="1"/>
  <c r="O3927" i="1"/>
  <c r="K3927" i="1"/>
  <c r="Q3928" i="1"/>
  <c r="M3859" i="1"/>
  <c r="M3860" i="1"/>
  <c r="M3861" i="1"/>
  <c r="M3863" i="1"/>
  <c r="L3864" i="1"/>
  <c r="K3865" i="1"/>
  <c r="O3865" i="1"/>
  <c r="N3867" i="1"/>
  <c r="L3868" i="1"/>
  <c r="P3868" i="1"/>
  <c r="N3869" i="1"/>
  <c r="K3871" i="1"/>
  <c r="O3871" i="1"/>
  <c r="L3872" i="1"/>
  <c r="P3872" i="1"/>
  <c r="M3873" i="1"/>
  <c r="M3879" i="1"/>
  <c r="Q3879" i="1"/>
  <c r="L3880" i="1"/>
  <c r="P3880" i="1"/>
  <c r="K3881" i="1"/>
  <c r="O3881" i="1"/>
  <c r="S3881" i="1"/>
  <c r="N3911" i="1"/>
  <c r="N3927" i="1"/>
  <c r="L3929" i="1"/>
  <c r="N3859" i="1"/>
  <c r="N3860" i="1"/>
  <c r="N3863" i="1"/>
  <c r="M3864" i="1"/>
  <c r="K3867" i="1"/>
  <c r="O3867" i="1"/>
  <c r="M3868" i="1"/>
  <c r="K3869" i="1"/>
  <c r="N3879" i="1"/>
  <c r="R3879" i="1"/>
  <c r="M3880" i="1"/>
  <c r="Q3880" i="1"/>
  <c r="L3881" i="1"/>
  <c r="L3901" i="1"/>
  <c r="L3899" i="1"/>
  <c r="K3901" i="1"/>
  <c r="L3909" i="1"/>
  <c r="L3908" i="1"/>
  <c r="L3907" i="1"/>
  <c r="K3909" i="1"/>
  <c r="K3908" i="1"/>
  <c r="K3907" i="1"/>
  <c r="N3908" i="1"/>
  <c r="M3912" i="1"/>
  <c r="R3927" i="1"/>
  <c r="P3929" i="1"/>
  <c r="L3915" i="1"/>
  <c r="P3915" i="1"/>
  <c r="N3916" i="1"/>
  <c r="L3917" i="1"/>
  <c r="P3917" i="1"/>
  <c r="M3919" i="1"/>
  <c r="Q3919" i="1"/>
  <c r="N3920" i="1"/>
  <c r="K3921" i="1"/>
  <c r="O3921" i="1"/>
  <c r="N3923" i="1"/>
  <c r="R3923" i="1"/>
  <c r="N3924" i="1"/>
  <c r="R3924" i="1"/>
  <c r="N3925" i="1"/>
  <c r="R3925" i="1"/>
  <c r="R3971" i="1"/>
  <c r="R3973" i="1"/>
  <c r="M3915" i="1"/>
  <c r="K3916" i="1"/>
  <c r="O3916" i="1"/>
  <c r="M3917" i="1"/>
  <c r="N3919" i="1"/>
  <c r="K3920" i="1"/>
  <c r="O3920" i="1"/>
  <c r="L3921" i="1"/>
  <c r="P3921" i="1"/>
  <c r="K3923" i="1"/>
  <c r="O3923" i="1"/>
  <c r="K3924" i="1"/>
  <c r="O3924" i="1"/>
  <c r="K3925" i="1"/>
  <c r="O3925" i="1"/>
  <c r="N3915" i="1"/>
  <c r="L3916" i="1"/>
  <c r="P3916" i="1"/>
  <c r="K3919" i="1"/>
  <c r="O3919" i="1"/>
  <c r="L3920" i="1"/>
  <c r="P3920" i="1"/>
  <c r="M3921" i="1"/>
  <c r="L3923" i="1"/>
  <c r="P3923" i="1"/>
  <c r="L3924" i="1"/>
  <c r="P3924" i="1"/>
  <c r="L3925" i="1"/>
  <c r="Q3973" i="1"/>
  <c r="M3973" i="1"/>
  <c r="Q3972" i="1"/>
  <c r="M3972" i="1"/>
  <c r="Q3971" i="1"/>
  <c r="M3971" i="1"/>
  <c r="P3973" i="1"/>
  <c r="L3973" i="1"/>
  <c r="P3972" i="1"/>
  <c r="L3972" i="1"/>
  <c r="P3971" i="1"/>
  <c r="L3971" i="1"/>
  <c r="O3973" i="1"/>
  <c r="K3973" i="1"/>
  <c r="O3972" i="1"/>
  <c r="K3972" i="1"/>
  <c r="O3971" i="1"/>
  <c r="K3971" i="1"/>
  <c r="R3972" i="1"/>
  <c r="K3948" i="1"/>
  <c r="K3952" i="1"/>
  <c r="L3955" i="1"/>
  <c r="L3956" i="1"/>
  <c r="L3957" i="1"/>
  <c r="L3959" i="1"/>
  <c r="K3960" i="1"/>
  <c r="O3960" i="1"/>
  <c r="N3961" i="1"/>
  <c r="M3963" i="1"/>
  <c r="K3964" i="1"/>
  <c r="O3964" i="1"/>
  <c r="M3965" i="1"/>
  <c r="N3967" i="1"/>
  <c r="K3968" i="1"/>
  <c r="O3968" i="1"/>
  <c r="L3969" i="1"/>
  <c r="P3969" i="1"/>
  <c r="L3975" i="1"/>
  <c r="P3975" i="1"/>
  <c r="K3976" i="1"/>
  <c r="O3976" i="1"/>
  <c r="S3976" i="1"/>
  <c r="N3977" i="1"/>
  <c r="R3977" i="1"/>
  <c r="M3955" i="1"/>
  <c r="M3956" i="1"/>
  <c r="M3957" i="1"/>
  <c r="M3959" i="1"/>
  <c r="L3960" i="1"/>
  <c r="K3961" i="1"/>
  <c r="O3961" i="1"/>
  <c r="N3963" i="1"/>
  <c r="L3964" i="1"/>
  <c r="P3964" i="1"/>
  <c r="N3965" i="1"/>
  <c r="K3967" i="1"/>
  <c r="O3967" i="1"/>
  <c r="L3968" i="1"/>
  <c r="P3968" i="1"/>
  <c r="M3969" i="1"/>
  <c r="M3975" i="1"/>
  <c r="Q3975" i="1"/>
  <c r="L3976" i="1"/>
  <c r="P3976" i="1"/>
  <c r="K3977" i="1"/>
  <c r="O3977" i="1"/>
  <c r="S3977" i="1"/>
  <c r="N3955" i="1"/>
  <c r="N3956" i="1"/>
  <c r="N3959" i="1"/>
  <c r="M3960" i="1"/>
  <c r="K3965" i="1"/>
  <c r="N3975" i="1"/>
  <c r="R3975" i="1"/>
  <c r="M3976" i="1"/>
  <c r="Q3976" i="1"/>
  <c r="L3977" i="1"/>
  <c r="Q1573" i="1"/>
  <c r="M1573" i="1"/>
  <c r="Q1572" i="1"/>
  <c r="M1572" i="1"/>
  <c r="Q1571" i="1"/>
  <c r="M1571" i="1"/>
  <c r="P1573" i="1"/>
  <c r="L1573" i="1"/>
  <c r="P1572" i="1"/>
  <c r="L1572" i="1"/>
  <c r="P1571" i="1"/>
  <c r="L1571" i="1"/>
  <c r="O1573" i="1"/>
  <c r="K1573" i="1"/>
  <c r="O1572" i="1"/>
  <c r="K1572" i="1"/>
  <c r="O1571" i="1"/>
  <c r="K1571" i="1"/>
  <c r="R1527" i="1"/>
  <c r="P1529" i="1"/>
  <c r="N1571" i="1"/>
  <c r="N1573" i="1"/>
  <c r="J1593" i="1"/>
  <c r="J1592" i="1"/>
  <c r="J1591" i="1"/>
  <c r="S1590" i="1"/>
  <c r="R1572" i="1"/>
  <c r="M1509" i="1"/>
  <c r="M1508" i="1"/>
  <c r="M1507" i="1"/>
  <c r="L1509" i="1"/>
  <c r="L1508" i="1"/>
  <c r="L1507" i="1"/>
  <c r="K1509" i="1"/>
  <c r="K1508" i="1"/>
  <c r="K1507" i="1"/>
  <c r="O1513" i="1"/>
  <c r="K1513" i="1"/>
  <c r="L1512" i="1"/>
  <c r="M1511" i="1"/>
  <c r="N1513" i="1"/>
  <c r="O1512" i="1"/>
  <c r="K1512" i="1"/>
  <c r="L1511" i="1"/>
  <c r="M1513" i="1"/>
  <c r="N1512" i="1"/>
  <c r="O1511" i="1"/>
  <c r="K1511" i="1"/>
  <c r="R1571" i="1"/>
  <c r="R1573" i="1"/>
  <c r="S1529" i="1"/>
  <c r="O1529" i="1"/>
  <c r="K1529" i="1"/>
  <c r="P1528" i="1"/>
  <c r="L1528" i="1"/>
  <c r="Q1527" i="1"/>
  <c r="M1527" i="1"/>
  <c r="R1529" i="1"/>
  <c r="N1529" i="1"/>
  <c r="S1528" i="1"/>
  <c r="O1528" i="1"/>
  <c r="K1528" i="1"/>
  <c r="P1527" i="1"/>
  <c r="L1527" i="1"/>
  <c r="Q1529" i="1"/>
  <c r="M1529" i="1"/>
  <c r="R1528" i="1"/>
  <c r="N1528" i="1"/>
  <c r="S1527" i="1"/>
  <c r="O1527" i="1"/>
  <c r="K1527" i="1"/>
  <c r="Q1528" i="1"/>
  <c r="N1572" i="1"/>
  <c r="O1593" i="1"/>
  <c r="J1497" i="1"/>
  <c r="L1499" i="1"/>
  <c r="L1501" i="1"/>
  <c r="M1503" i="1"/>
  <c r="K1505" i="1"/>
  <c r="L1515" i="1"/>
  <c r="P1515" i="1"/>
  <c r="N1516" i="1"/>
  <c r="L1517" i="1"/>
  <c r="P1517" i="1"/>
  <c r="N1523" i="1"/>
  <c r="R1523" i="1"/>
  <c r="N1524" i="1"/>
  <c r="R1524" i="1"/>
  <c r="N1525" i="1"/>
  <c r="R1525" i="1"/>
  <c r="O1545" i="1"/>
  <c r="K1548" i="1"/>
  <c r="K1552" i="1"/>
  <c r="L1553" i="1"/>
  <c r="L1555" i="1"/>
  <c r="L1556" i="1"/>
  <c r="L1557" i="1"/>
  <c r="L1559" i="1"/>
  <c r="K1560" i="1"/>
  <c r="O1560" i="1"/>
  <c r="N1561" i="1"/>
  <c r="N1567" i="1"/>
  <c r="K1568" i="1"/>
  <c r="O1568" i="1"/>
  <c r="L1569" i="1"/>
  <c r="P1569" i="1"/>
  <c r="L1575" i="1"/>
  <c r="P1575" i="1"/>
  <c r="K1576" i="1"/>
  <c r="O1576" i="1"/>
  <c r="S1576" i="1"/>
  <c r="N1577" i="1"/>
  <c r="R1577" i="1"/>
  <c r="L1596" i="1"/>
  <c r="M1599" i="1"/>
  <c r="L1601" i="1"/>
  <c r="N1615" i="1"/>
  <c r="O1616" i="1"/>
  <c r="P1617" i="1"/>
  <c r="L1660" i="1"/>
  <c r="P1761" i="1"/>
  <c r="L1761" i="1"/>
  <c r="O1760" i="1"/>
  <c r="K1760" i="1"/>
  <c r="N1759" i="1"/>
  <c r="O1761" i="1"/>
  <c r="Q1760" i="1"/>
  <c r="L1760" i="1"/>
  <c r="M1759" i="1"/>
  <c r="N1761" i="1"/>
  <c r="P1760" i="1"/>
  <c r="Q1759" i="1"/>
  <c r="L1759" i="1"/>
  <c r="M1761" i="1"/>
  <c r="N1760" i="1"/>
  <c r="P1759" i="1"/>
  <c r="K1759" i="1"/>
  <c r="K1761" i="1"/>
  <c r="M1760" i="1"/>
  <c r="O1759" i="1"/>
  <c r="K1500" i="1"/>
  <c r="K1504" i="1"/>
  <c r="M1515" i="1"/>
  <c r="K1516" i="1"/>
  <c r="O1516" i="1"/>
  <c r="M1517" i="1"/>
  <c r="N1519" i="1"/>
  <c r="K1520" i="1"/>
  <c r="O1520" i="1"/>
  <c r="L1521" i="1"/>
  <c r="K1523" i="1"/>
  <c r="O1523" i="1"/>
  <c r="K1524" i="1"/>
  <c r="O1524" i="1"/>
  <c r="K1525" i="1"/>
  <c r="S1542" i="1"/>
  <c r="K1551" i="1"/>
  <c r="L1552" i="1"/>
  <c r="M1555" i="1"/>
  <c r="M1556" i="1"/>
  <c r="M1557" i="1"/>
  <c r="M1559" i="1"/>
  <c r="L1560" i="1"/>
  <c r="K1561" i="1"/>
  <c r="O1561" i="1"/>
  <c r="N1563" i="1"/>
  <c r="L1564" i="1"/>
  <c r="P1564" i="1"/>
  <c r="K1567" i="1"/>
  <c r="O1567" i="1"/>
  <c r="L1568" i="1"/>
  <c r="P1568" i="1"/>
  <c r="M1569" i="1"/>
  <c r="M1575" i="1"/>
  <c r="Q1575" i="1"/>
  <c r="L1576" i="1"/>
  <c r="P1576" i="1"/>
  <c r="K1577" i="1"/>
  <c r="O1577" i="1"/>
  <c r="S1577" i="1"/>
  <c r="K1595" i="1"/>
  <c r="Q1615" i="1"/>
  <c r="K1644" i="1"/>
  <c r="L1645" i="1"/>
  <c r="L1643" i="1"/>
  <c r="K1645" i="1"/>
  <c r="K1643" i="1"/>
  <c r="Q1761" i="1"/>
  <c r="N1515" i="1"/>
  <c r="L1516" i="1"/>
  <c r="P1516" i="1"/>
  <c r="N1555" i="1"/>
  <c r="N1556" i="1"/>
  <c r="N1559" i="1"/>
  <c r="M1560" i="1"/>
  <c r="N1575" i="1"/>
  <c r="R1575" i="1"/>
  <c r="M1576" i="1"/>
  <c r="Q1576" i="1"/>
  <c r="L1577" i="1"/>
  <c r="M1601" i="1"/>
  <c r="L1600" i="1"/>
  <c r="K1599" i="1"/>
  <c r="M1600" i="1"/>
  <c r="N1617" i="1"/>
  <c r="Q1616" i="1"/>
  <c r="M1616" i="1"/>
  <c r="P1615" i="1"/>
  <c r="L1615" i="1"/>
  <c r="Q1617" i="1"/>
  <c r="M1617" i="1"/>
  <c r="P1616" i="1"/>
  <c r="L1616" i="1"/>
  <c r="O1615" i="1"/>
  <c r="K1615" i="1"/>
  <c r="K1616" i="1"/>
  <c r="L1617" i="1"/>
  <c r="M1661" i="1"/>
  <c r="O1660" i="1"/>
  <c r="K1660" i="1"/>
  <c r="M1659" i="1"/>
  <c r="P1661" i="1"/>
  <c r="L1661" i="1"/>
  <c r="N1660" i="1"/>
  <c r="P1659" i="1"/>
  <c r="L1659" i="1"/>
  <c r="O1661" i="1"/>
  <c r="K1661" i="1"/>
  <c r="M1660" i="1"/>
  <c r="O1659" i="1"/>
  <c r="K1659" i="1"/>
  <c r="N1661" i="1"/>
  <c r="M1603" i="1"/>
  <c r="M1604" i="1"/>
  <c r="M1605" i="1"/>
  <c r="N1611" i="1"/>
  <c r="L1612" i="1"/>
  <c r="P1612" i="1"/>
  <c r="N1613" i="1"/>
  <c r="L1619" i="1"/>
  <c r="P1619" i="1"/>
  <c r="L1620" i="1"/>
  <c r="P1620" i="1"/>
  <c r="L1621" i="1"/>
  <c r="P1621" i="1"/>
  <c r="M1623" i="1"/>
  <c r="Q1623" i="1"/>
  <c r="L1624" i="1"/>
  <c r="P1624" i="1"/>
  <c r="K1625" i="1"/>
  <c r="O1625" i="1"/>
  <c r="S1625" i="1"/>
  <c r="J1640" i="1"/>
  <c r="L1647" i="1"/>
  <c r="M1648" i="1"/>
  <c r="N1651" i="1"/>
  <c r="N1652" i="1"/>
  <c r="N1653" i="1"/>
  <c r="N1655" i="1"/>
  <c r="M1656" i="1"/>
  <c r="L1657" i="1"/>
  <c r="L1663" i="1"/>
  <c r="P1663" i="1"/>
  <c r="M1664" i="1"/>
  <c r="Q1664" i="1"/>
  <c r="N1665" i="1"/>
  <c r="M1667" i="1"/>
  <c r="Q1667" i="1"/>
  <c r="M1668" i="1"/>
  <c r="Q1668" i="1"/>
  <c r="M1669" i="1"/>
  <c r="Q1669" i="1"/>
  <c r="M1671" i="1"/>
  <c r="R1671" i="1"/>
  <c r="N1672" i="1"/>
  <c r="K1673" i="1"/>
  <c r="P1673" i="1"/>
  <c r="S1689" i="1"/>
  <c r="M1696" i="1"/>
  <c r="L1695" i="1"/>
  <c r="M1697" i="1"/>
  <c r="L1696" i="1"/>
  <c r="K1695" i="1"/>
  <c r="L1697" i="1"/>
  <c r="R1715" i="1"/>
  <c r="R1717" i="1"/>
  <c r="K1745" i="1"/>
  <c r="M1743" i="1"/>
  <c r="M1744" i="1"/>
  <c r="L1743" i="1"/>
  <c r="M1745" i="1"/>
  <c r="L1744" i="1"/>
  <c r="K1743" i="1"/>
  <c r="Q1768" i="1"/>
  <c r="N1603" i="1"/>
  <c r="N1604" i="1"/>
  <c r="N1607" i="1"/>
  <c r="M1608" i="1"/>
  <c r="K1611" i="1"/>
  <c r="O1611" i="1"/>
  <c r="M1612" i="1"/>
  <c r="K1613" i="1"/>
  <c r="M1619" i="1"/>
  <c r="Q1619" i="1"/>
  <c r="M1620" i="1"/>
  <c r="Q1620" i="1"/>
  <c r="M1621" i="1"/>
  <c r="Q1621" i="1"/>
  <c r="N1623" i="1"/>
  <c r="R1623" i="1"/>
  <c r="M1624" i="1"/>
  <c r="Q1624" i="1"/>
  <c r="L1625" i="1"/>
  <c r="J1641" i="1"/>
  <c r="M1647" i="1"/>
  <c r="K1649" i="1"/>
  <c r="K1651" i="1"/>
  <c r="K1652" i="1"/>
  <c r="K1655" i="1"/>
  <c r="O1655" i="1"/>
  <c r="N1656" i="1"/>
  <c r="M1663" i="1"/>
  <c r="Q1663" i="1"/>
  <c r="N1664" i="1"/>
  <c r="K1665" i="1"/>
  <c r="O1665" i="1"/>
  <c r="N1667" i="1"/>
  <c r="R1667" i="1"/>
  <c r="N1668" i="1"/>
  <c r="R1668" i="1"/>
  <c r="N1669" i="1"/>
  <c r="N1671" i="1"/>
  <c r="S1671" i="1"/>
  <c r="P1672" i="1"/>
  <c r="L1673" i="1"/>
  <c r="J1688" i="1"/>
  <c r="J1687" i="1"/>
  <c r="S1686" i="1"/>
  <c r="O1689" i="1"/>
  <c r="M1695" i="1"/>
  <c r="J1737" i="1"/>
  <c r="J1736" i="1"/>
  <c r="J1735" i="1"/>
  <c r="S1734" i="1"/>
  <c r="K1744" i="1"/>
  <c r="N1619" i="1"/>
  <c r="R1619" i="1"/>
  <c r="N1620" i="1"/>
  <c r="R1620" i="1"/>
  <c r="N1621" i="1"/>
  <c r="K1648" i="1"/>
  <c r="N1663" i="1"/>
  <c r="K1664" i="1"/>
  <c r="O1664" i="1"/>
  <c r="L1665" i="1"/>
  <c r="R1673" i="1"/>
  <c r="N1673" i="1"/>
  <c r="S1672" i="1"/>
  <c r="O1672" i="1"/>
  <c r="K1672" i="1"/>
  <c r="P1671" i="1"/>
  <c r="L1671" i="1"/>
  <c r="O1671" i="1"/>
  <c r="L1672" i="1"/>
  <c r="Q1672" i="1"/>
  <c r="M1673" i="1"/>
  <c r="S1673" i="1"/>
  <c r="Q1717" i="1"/>
  <c r="M1717" i="1"/>
  <c r="Q1716" i="1"/>
  <c r="M1716" i="1"/>
  <c r="Q1715" i="1"/>
  <c r="M1715" i="1"/>
  <c r="P1717" i="1"/>
  <c r="L1717" i="1"/>
  <c r="P1716" i="1"/>
  <c r="L1716" i="1"/>
  <c r="P1715" i="1"/>
  <c r="L1715" i="1"/>
  <c r="O1717" i="1"/>
  <c r="K1717" i="1"/>
  <c r="O1716" i="1"/>
  <c r="K1716" i="1"/>
  <c r="O1715" i="1"/>
  <c r="K1715" i="1"/>
  <c r="R1716" i="1"/>
  <c r="R1769" i="1"/>
  <c r="N1769" i="1"/>
  <c r="S1768" i="1"/>
  <c r="O1768" i="1"/>
  <c r="K1768" i="1"/>
  <c r="P1767" i="1"/>
  <c r="L1767" i="1"/>
  <c r="Q1769" i="1"/>
  <c r="M1769" i="1"/>
  <c r="R1768" i="1"/>
  <c r="N1768" i="1"/>
  <c r="S1767" i="1"/>
  <c r="O1767" i="1"/>
  <c r="K1767" i="1"/>
  <c r="O1769" i="1"/>
  <c r="P1768" i="1"/>
  <c r="Q1767" i="1"/>
  <c r="L1769" i="1"/>
  <c r="M1768" i="1"/>
  <c r="N1767" i="1"/>
  <c r="S1769" i="1"/>
  <c r="K1769" i="1"/>
  <c r="L1768" i="1"/>
  <c r="M1767" i="1"/>
  <c r="N1711" i="1"/>
  <c r="K1712" i="1"/>
  <c r="O1712" i="1"/>
  <c r="L1713" i="1"/>
  <c r="P1713" i="1"/>
  <c r="L1740" i="1"/>
  <c r="N1755" i="1"/>
  <c r="L1756" i="1"/>
  <c r="P1756" i="1"/>
  <c r="N1757" i="1"/>
  <c r="J1783" i="1"/>
  <c r="S1782" i="1"/>
  <c r="O1785" i="1"/>
  <c r="J1784" i="1"/>
  <c r="M1699" i="1"/>
  <c r="M1700" i="1"/>
  <c r="M1701" i="1"/>
  <c r="M1703" i="1"/>
  <c r="L1704" i="1"/>
  <c r="K1705" i="1"/>
  <c r="O1705" i="1"/>
  <c r="N1707" i="1"/>
  <c r="L1708" i="1"/>
  <c r="P1708" i="1"/>
  <c r="K1711" i="1"/>
  <c r="O1711" i="1"/>
  <c r="L1712" i="1"/>
  <c r="P1712" i="1"/>
  <c r="M1713" i="1"/>
  <c r="Q1713" i="1"/>
  <c r="M1719" i="1"/>
  <c r="Q1719" i="1"/>
  <c r="L1720" i="1"/>
  <c r="P1720" i="1"/>
  <c r="K1721" i="1"/>
  <c r="O1721" i="1"/>
  <c r="S1721" i="1"/>
  <c r="K1739" i="1"/>
  <c r="K1741" i="1"/>
  <c r="N1747" i="1"/>
  <c r="N1748" i="1"/>
  <c r="N1749" i="1"/>
  <c r="N1751" i="1"/>
  <c r="M1752" i="1"/>
  <c r="L1753" i="1"/>
  <c r="K1755" i="1"/>
  <c r="O1755" i="1"/>
  <c r="M1756" i="1"/>
  <c r="K1757" i="1"/>
  <c r="O1757" i="1"/>
  <c r="P1813" i="1"/>
  <c r="L1813" i="1"/>
  <c r="P1812" i="1"/>
  <c r="L1812" i="1"/>
  <c r="P1811" i="1"/>
  <c r="L1811" i="1"/>
  <c r="O1813" i="1"/>
  <c r="K1813" i="1"/>
  <c r="O1812" i="1"/>
  <c r="K1812" i="1"/>
  <c r="O1811" i="1"/>
  <c r="K1811" i="1"/>
  <c r="N1813" i="1"/>
  <c r="N1812" i="1"/>
  <c r="N1811" i="1"/>
  <c r="M1813" i="1"/>
  <c r="M1812" i="1"/>
  <c r="M1811" i="1"/>
  <c r="R1812" i="1"/>
  <c r="N1699" i="1"/>
  <c r="N1700" i="1"/>
  <c r="N1703" i="1"/>
  <c r="M1704" i="1"/>
  <c r="L1711" i="1"/>
  <c r="P1711" i="1"/>
  <c r="M1712" i="1"/>
  <c r="Q1712" i="1"/>
  <c r="N1719" i="1"/>
  <c r="R1719" i="1"/>
  <c r="M1720" i="1"/>
  <c r="Q1720" i="1"/>
  <c r="L1721" i="1"/>
  <c r="L1739" i="1"/>
  <c r="K1747" i="1"/>
  <c r="K1748" i="1"/>
  <c r="K1751" i="1"/>
  <c r="O1751" i="1"/>
  <c r="N1752" i="1"/>
  <c r="L1755" i="1"/>
  <c r="P1755" i="1"/>
  <c r="N1756" i="1"/>
  <c r="L1757" i="1"/>
  <c r="J1785" i="1"/>
  <c r="Q1811" i="1"/>
  <c r="Q1813" i="1"/>
  <c r="S1817" i="1"/>
  <c r="O1817" i="1"/>
  <c r="K1817" i="1"/>
  <c r="P1816" i="1"/>
  <c r="L1816" i="1"/>
  <c r="Q1815" i="1"/>
  <c r="M1815" i="1"/>
  <c r="R1817" i="1"/>
  <c r="N1817" i="1"/>
  <c r="S1816" i="1"/>
  <c r="O1816" i="1"/>
  <c r="K1816" i="1"/>
  <c r="P1815" i="1"/>
  <c r="L1815" i="1"/>
  <c r="R1815" i="1"/>
  <c r="Q1816" i="1"/>
  <c r="P1817" i="1"/>
  <c r="N1763" i="1"/>
  <c r="R1763" i="1"/>
  <c r="N1764" i="1"/>
  <c r="R1764" i="1"/>
  <c r="N1765" i="1"/>
  <c r="R1765" i="1"/>
  <c r="O1801" i="1"/>
  <c r="K1801" i="1"/>
  <c r="L1800" i="1"/>
  <c r="M1799" i="1"/>
  <c r="N1801" i="1"/>
  <c r="O1800" i="1"/>
  <c r="K1800" i="1"/>
  <c r="L1799" i="1"/>
  <c r="M1800" i="1"/>
  <c r="K1815" i="1"/>
  <c r="S1815" i="1"/>
  <c r="R1816" i="1"/>
  <c r="Q1817" i="1"/>
  <c r="K1763" i="1"/>
  <c r="O1763" i="1"/>
  <c r="K1764" i="1"/>
  <c r="O1764" i="1"/>
  <c r="K1765" i="1"/>
  <c r="M1797" i="1"/>
  <c r="M1796" i="1"/>
  <c r="M1795" i="1"/>
  <c r="L1797" i="1"/>
  <c r="L1796" i="1"/>
  <c r="L1795" i="1"/>
  <c r="N1796" i="1"/>
  <c r="K1799" i="1"/>
  <c r="N1800" i="1"/>
  <c r="N1815" i="1"/>
  <c r="M1816" i="1"/>
  <c r="L1817" i="1"/>
  <c r="K1788" i="1"/>
  <c r="K1792" i="1"/>
  <c r="L1793" i="1"/>
  <c r="N1807" i="1"/>
  <c r="K1808" i="1"/>
  <c r="O1808" i="1"/>
  <c r="L1809" i="1"/>
  <c r="P1809" i="1"/>
  <c r="R1859" i="1"/>
  <c r="R1861" i="1"/>
  <c r="K1791" i="1"/>
  <c r="L1792" i="1"/>
  <c r="N1803" i="1"/>
  <c r="L1804" i="1"/>
  <c r="P1804" i="1"/>
  <c r="K1807" i="1"/>
  <c r="O1807" i="1"/>
  <c r="L1808" i="1"/>
  <c r="P1808" i="1"/>
  <c r="M1809" i="1"/>
  <c r="Q1861" i="1"/>
  <c r="M1861" i="1"/>
  <c r="Q1860" i="1"/>
  <c r="M1860" i="1"/>
  <c r="Q1859" i="1"/>
  <c r="M1859" i="1"/>
  <c r="P1861" i="1"/>
  <c r="L1861" i="1"/>
  <c r="P1860" i="1"/>
  <c r="L1860" i="1"/>
  <c r="P1859" i="1"/>
  <c r="L1859" i="1"/>
  <c r="O1861" i="1"/>
  <c r="K1861" i="1"/>
  <c r="O1860" i="1"/>
  <c r="K1860" i="1"/>
  <c r="O1859" i="1"/>
  <c r="K1859" i="1"/>
  <c r="R1860" i="1"/>
  <c r="O1833" i="1"/>
  <c r="K1840" i="1"/>
  <c r="L1841" i="1"/>
  <c r="L1843" i="1"/>
  <c r="L1844" i="1"/>
  <c r="L1845" i="1"/>
  <c r="L1847" i="1"/>
  <c r="K1848" i="1"/>
  <c r="O1848" i="1"/>
  <c r="N1849" i="1"/>
  <c r="N1855" i="1"/>
  <c r="K1856" i="1"/>
  <c r="O1856" i="1"/>
  <c r="L1857" i="1"/>
  <c r="P1857" i="1"/>
  <c r="L1863" i="1"/>
  <c r="P1863" i="1"/>
  <c r="K1864" i="1"/>
  <c r="O1864" i="1"/>
  <c r="S1864" i="1"/>
  <c r="N1865" i="1"/>
  <c r="R1865" i="1"/>
  <c r="S1830" i="1"/>
  <c r="K1839" i="1"/>
  <c r="L1840" i="1"/>
  <c r="M1843" i="1"/>
  <c r="M1844" i="1"/>
  <c r="M1845" i="1"/>
  <c r="M1847" i="1"/>
  <c r="L1848" i="1"/>
  <c r="K1849" i="1"/>
  <c r="O1849" i="1"/>
  <c r="N1851" i="1"/>
  <c r="L1852" i="1"/>
  <c r="P1852" i="1"/>
  <c r="K1855" i="1"/>
  <c r="O1855" i="1"/>
  <c r="L1856" i="1"/>
  <c r="P1856" i="1"/>
  <c r="M1857" i="1"/>
  <c r="M1863" i="1"/>
  <c r="Q1863" i="1"/>
  <c r="L1864" i="1"/>
  <c r="P1864" i="1"/>
  <c r="K1865" i="1"/>
  <c r="O1865" i="1"/>
  <c r="S1865" i="1"/>
  <c r="N1843" i="1"/>
  <c r="N1844" i="1"/>
  <c r="N1847" i="1"/>
  <c r="M1848" i="1"/>
  <c r="N1863" i="1"/>
  <c r="R1863" i="1"/>
  <c r="M1864" i="1"/>
  <c r="Q1864" i="1"/>
  <c r="L1865" i="1"/>
  <c r="N2083" i="1"/>
  <c r="N2084" i="1"/>
  <c r="N2085" i="1"/>
  <c r="N2087" i="1"/>
  <c r="L2089" i="1"/>
  <c r="R2103" i="1"/>
  <c r="L2105" i="1"/>
  <c r="J2073" i="1"/>
  <c r="L2075" i="1"/>
  <c r="L2077" i="1"/>
  <c r="M2079" i="1"/>
  <c r="K2081" i="1"/>
  <c r="K2083" i="1"/>
  <c r="K2084" i="1"/>
  <c r="K2085" i="1"/>
  <c r="K2087" i="1"/>
  <c r="O2087" i="1"/>
  <c r="N2088" i="1"/>
  <c r="M2089" i="1"/>
  <c r="M2095" i="1"/>
  <c r="Q2095" i="1"/>
  <c r="N2096" i="1"/>
  <c r="K2097" i="1"/>
  <c r="O2097" i="1"/>
  <c r="N2099" i="1"/>
  <c r="R2099" i="1"/>
  <c r="N2100" i="1"/>
  <c r="R2100" i="1"/>
  <c r="N2101" i="1"/>
  <c r="R2101" i="1"/>
  <c r="K2103" i="1"/>
  <c r="O2103" i="1"/>
  <c r="S2103" i="1"/>
  <c r="N2104" i="1"/>
  <c r="R2104" i="1"/>
  <c r="M2105" i="1"/>
  <c r="Q2105" i="1"/>
  <c r="K2124" i="1"/>
  <c r="K2128" i="1"/>
  <c r="L2129" i="1"/>
  <c r="M2137" i="1"/>
  <c r="N2136" i="1"/>
  <c r="O2135" i="1"/>
  <c r="K2135" i="1"/>
  <c r="L2137" i="1"/>
  <c r="O2137" i="1"/>
  <c r="K2137" i="1"/>
  <c r="L2136" i="1"/>
  <c r="M2135" i="1"/>
  <c r="M2136" i="1"/>
  <c r="K2144" i="1"/>
  <c r="N2188" i="1"/>
  <c r="M2104" i="1"/>
  <c r="O2073" i="1"/>
  <c r="K2080" i="1"/>
  <c r="L2081" i="1"/>
  <c r="L2083" i="1"/>
  <c r="L2084" i="1"/>
  <c r="L2085" i="1"/>
  <c r="L2087" i="1"/>
  <c r="K2088" i="1"/>
  <c r="O2088" i="1"/>
  <c r="N2089" i="1"/>
  <c r="N2095" i="1"/>
  <c r="K2096" i="1"/>
  <c r="O2096" i="1"/>
  <c r="L2097" i="1"/>
  <c r="P2097" i="1"/>
  <c r="K2099" i="1"/>
  <c r="O2099" i="1"/>
  <c r="K2100" i="1"/>
  <c r="O2100" i="1"/>
  <c r="K2101" i="1"/>
  <c r="O2101" i="1"/>
  <c r="L2103" i="1"/>
  <c r="P2103" i="1"/>
  <c r="K2104" i="1"/>
  <c r="O2104" i="1"/>
  <c r="S2104" i="1"/>
  <c r="N2105" i="1"/>
  <c r="R2105" i="1"/>
  <c r="K2127" i="1"/>
  <c r="L2128" i="1"/>
  <c r="K2133" i="1"/>
  <c r="K2132" i="1"/>
  <c r="K2131" i="1"/>
  <c r="M2133" i="1"/>
  <c r="M2132" i="1"/>
  <c r="M2131" i="1"/>
  <c r="N2132" i="1"/>
  <c r="L2135" i="1"/>
  <c r="O2136" i="1"/>
  <c r="N2185" i="1"/>
  <c r="O2184" i="1"/>
  <c r="K2184" i="1"/>
  <c r="L2183" i="1"/>
  <c r="O2185" i="1"/>
  <c r="N2184" i="1"/>
  <c r="N2183" i="1"/>
  <c r="M2185" i="1"/>
  <c r="M2184" i="1"/>
  <c r="M2183" i="1"/>
  <c r="L2185" i="1"/>
  <c r="L2184" i="1"/>
  <c r="K2183" i="1"/>
  <c r="M2088" i="1"/>
  <c r="N2103" i="1"/>
  <c r="Q2104" i="1"/>
  <c r="P2105" i="1"/>
  <c r="S2070" i="1"/>
  <c r="K2079" i="1"/>
  <c r="L2080" i="1"/>
  <c r="M2083" i="1"/>
  <c r="M2084" i="1"/>
  <c r="M2087" i="1"/>
  <c r="L2088" i="1"/>
  <c r="K2089" i="1"/>
  <c r="N2091" i="1"/>
  <c r="L2092" i="1"/>
  <c r="P2092" i="1"/>
  <c r="K2095" i="1"/>
  <c r="O2095" i="1"/>
  <c r="L2096" i="1"/>
  <c r="P2096" i="1"/>
  <c r="M2097" i="1"/>
  <c r="L2099" i="1"/>
  <c r="P2099" i="1"/>
  <c r="L2100" i="1"/>
  <c r="P2100" i="1"/>
  <c r="L2101" i="1"/>
  <c r="M2103" i="1"/>
  <c r="Q2103" i="1"/>
  <c r="L2104" i="1"/>
  <c r="P2104" i="1"/>
  <c r="K2105" i="1"/>
  <c r="O2105" i="1"/>
  <c r="O2145" i="1"/>
  <c r="K2145" i="1"/>
  <c r="N2144" i="1"/>
  <c r="Q2143" i="1"/>
  <c r="M2143" i="1"/>
  <c r="N2145" i="1"/>
  <c r="Q2144" i="1"/>
  <c r="M2144" i="1"/>
  <c r="P2143" i="1"/>
  <c r="L2143" i="1"/>
  <c r="Q2145" i="1"/>
  <c r="M2145" i="1"/>
  <c r="P2144" i="1"/>
  <c r="L2144" i="1"/>
  <c r="O2143" i="1"/>
  <c r="K2143" i="1"/>
  <c r="L2145" i="1"/>
  <c r="M2189" i="1"/>
  <c r="O2188" i="1"/>
  <c r="K2188" i="1"/>
  <c r="M2187" i="1"/>
  <c r="L2189" i="1"/>
  <c r="M2188" i="1"/>
  <c r="N2187" i="1"/>
  <c r="P2189" i="1"/>
  <c r="K2189" i="1"/>
  <c r="L2188" i="1"/>
  <c r="L2187" i="1"/>
  <c r="O2189" i="1"/>
  <c r="P2188" i="1"/>
  <c r="P2187" i="1"/>
  <c r="K2187" i="1"/>
  <c r="N2139" i="1"/>
  <c r="L2140" i="1"/>
  <c r="P2140" i="1"/>
  <c r="L2147" i="1"/>
  <c r="P2147" i="1"/>
  <c r="L2148" i="1"/>
  <c r="P2148" i="1"/>
  <c r="L2149" i="1"/>
  <c r="P2149" i="1"/>
  <c r="M2151" i="1"/>
  <c r="Q2151" i="1"/>
  <c r="L2152" i="1"/>
  <c r="P2152" i="1"/>
  <c r="K2153" i="1"/>
  <c r="O2153" i="1"/>
  <c r="S2153" i="1"/>
  <c r="K2173" i="1"/>
  <c r="M2179" i="1"/>
  <c r="N2180" i="1"/>
  <c r="M2195" i="1"/>
  <c r="R2195" i="1"/>
  <c r="P2196" i="1"/>
  <c r="M2197" i="1"/>
  <c r="R2197" i="1"/>
  <c r="M2149" i="1"/>
  <c r="Q2149" i="1"/>
  <c r="N2151" i="1"/>
  <c r="R2151" i="1"/>
  <c r="M2152" i="1"/>
  <c r="Q2152" i="1"/>
  <c r="L2153" i="1"/>
  <c r="P2153" i="1"/>
  <c r="J2169" i="1"/>
  <c r="N2179" i="1"/>
  <c r="N2195" i="1"/>
  <c r="L2196" i="1"/>
  <c r="Q2196" i="1"/>
  <c r="N2147" i="1"/>
  <c r="R2147" i="1"/>
  <c r="N2148" i="1"/>
  <c r="R2148" i="1"/>
  <c r="N2149" i="1"/>
  <c r="K2151" i="1"/>
  <c r="O2151" i="1"/>
  <c r="S2151" i="1"/>
  <c r="N2152" i="1"/>
  <c r="R2152" i="1"/>
  <c r="M2153" i="1"/>
  <c r="L2181" i="1"/>
  <c r="L2180" i="1"/>
  <c r="L2179" i="1"/>
  <c r="K2180" i="1"/>
  <c r="M2181" i="1"/>
  <c r="O2197" i="1"/>
  <c r="K2197" i="1"/>
  <c r="O2196" i="1"/>
  <c r="K2196" i="1"/>
  <c r="O2195" i="1"/>
  <c r="K2195" i="1"/>
  <c r="P2195" i="1"/>
  <c r="M2196" i="1"/>
  <c r="R2196" i="1"/>
  <c r="P2197" i="1"/>
  <c r="N2199" i="1"/>
  <c r="R2199" i="1"/>
  <c r="M2200" i="1"/>
  <c r="Q2200" i="1"/>
  <c r="L2201" i="1"/>
  <c r="P2201" i="1"/>
  <c r="K2176" i="1"/>
  <c r="N2191" i="1"/>
  <c r="K2192" i="1"/>
  <c r="O2192" i="1"/>
  <c r="L2193" i="1"/>
  <c r="L2199" i="1"/>
  <c r="P2199" i="1"/>
  <c r="K2200" i="1"/>
  <c r="O2200" i="1"/>
  <c r="S2200" i="1"/>
  <c r="N2201" i="1"/>
  <c r="Q2245" i="1"/>
  <c r="M2245" i="1"/>
  <c r="Q2244" i="1"/>
  <c r="M2244" i="1"/>
  <c r="Q2243" i="1"/>
  <c r="M2243" i="1"/>
  <c r="P2245" i="1"/>
  <c r="L2245" i="1"/>
  <c r="P2244" i="1"/>
  <c r="L2244" i="1"/>
  <c r="P2243" i="1"/>
  <c r="L2243" i="1"/>
  <c r="O2245" i="1"/>
  <c r="K2245" i="1"/>
  <c r="O2244" i="1"/>
  <c r="K2244" i="1"/>
  <c r="O2243" i="1"/>
  <c r="K2243" i="1"/>
  <c r="R2244" i="1"/>
  <c r="O2217" i="1"/>
  <c r="K2220" i="1"/>
  <c r="K2224" i="1"/>
  <c r="L2225" i="1"/>
  <c r="L2227" i="1"/>
  <c r="L2228" i="1"/>
  <c r="L2229" i="1"/>
  <c r="L2231" i="1"/>
  <c r="K2232" i="1"/>
  <c r="O2232" i="1"/>
  <c r="N2233" i="1"/>
  <c r="N2239" i="1"/>
  <c r="K2240" i="1"/>
  <c r="O2240" i="1"/>
  <c r="L2241" i="1"/>
  <c r="P2241" i="1"/>
  <c r="L2247" i="1"/>
  <c r="P2247" i="1"/>
  <c r="K2248" i="1"/>
  <c r="O2248" i="1"/>
  <c r="S2248" i="1"/>
  <c r="N2249" i="1"/>
  <c r="R2249" i="1"/>
  <c r="S2214" i="1"/>
  <c r="K2223" i="1"/>
  <c r="L2224" i="1"/>
  <c r="M2227" i="1"/>
  <c r="M2228" i="1"/>
  <c r="M2229" i="1"/>
  <c r="M2231" i="1"/>
  <c r="L2232" i="1"/>
  <c r="K2233" i="1"/>
  <c r="O2233" i="1"/>
  <c r="N2235" i="1"/>
  <c r="L2236" i="1"/>
  <c r="P2236" i="1"/>
  <c r="K2239" i="1"/>
  <c r="O2239" i="1"/>
  <c r="L2240" i="1"/>
  <c r="P2240" i="1"/>
  <c r="M2241" i="1"/>
  <c r="M2247" i="1"/>
  <c r="Q2247" i="1"/>
  <c r="L2248" i="1"/>
  <c r="P2248" i="1"/>
  <c r="K2249" i="1"/>
  <c r="O2249" i="1"/>
  <c r="S2249" i="1"/>
  <c r="N2227" i="1"/>
  <c r="N2228" i="1"/>
  <c r="N2231" i="1"/>
  <c r="M2232" i="1"/>
  <c r="N2247" i="1"/>
  <c r="R2247" i="1"/>
  <c r="M2248" i="1"/>
  <c r="Q2248" i="1"/>
  <c r="L2249" i="1"/>
  <c r="Q2262" i="1"/>
  <c r="K2284" i="1"/>
  <c r="P2284" i="1"/>
  <c r="L2268" i="1"/>
  <c r="O2285" i="1"/>
  <c r="K2285" i="1"/>
  <c r="M2284" i="1"/>
  <c r="O2283" i="1"/>
  <c r="K2283" i="1"/>
  <c r="P2283" i="1"/>
  <c r="O2284" i="1"/>
  <c r="N2285" i="1"/>
  <c r="S2313" i="1"/>
  <c r="K2267" i="1"/>
  <c r="L2283" i="1"/>
  <c r="J2265" i="1"/>
  <c r="L2267" i="1"/>
  <c r="L2269" i="1"/>
  <c r="K2272" i="1"/>
  <c r="M2283" i="1"/>
  <c r="L2284" i="1"/>
  <c r="L2285" i="1"/>
  <c r="K2269" i="1"/>
  <c r="M2272" i="1"/>
  <c r="L2271" i="1"/>
  <c r="L2272" i="1"/>
  <c r="N2283" i="1"/>
  <c r="N2284" i="1"/>
  <c r="M2285" i="1"/>
  <c r="N2275" i="1"/>
  <c r="N2276" i="1"/>
  <c r="N2279" i="1"/>
  <c r="M2280" i="1"/>
  <c r="L2287" i="1"/>
  <c r="P2287" i="1"/>
  <c r="M2288" i="1"/>
  <c r="Q2288" i="1"/>
  <c r="N2289" i="1"/>
  <c r="M2291" i="1"/>
  <c r="Q2291" i="1"/>
  <c r="M2292" i="1"/>
  <c r="Q2292" i="1"/>
  <c r="M2293" i="1"/>
  <c r="Q2293" i="1"/>
  <c r="N2295" i="1"/>
  <c r="R2295" i="1"/>
  <c r="M2296" i="1"/>
  <c r="Q2296" i="1"/>
  <c r="L2297" i="1"/>
  <c r="N2335" i="1"/>
  <c r="O2336" i="1"/>
  <c r="O2339" i="1"/>
  <c r="O2340" i="1"/>
  <c r="M2287" i="1"/>
  <c r="Q2287" i="1"/>
  <c r="N2288" i="1"/>
  <c r="K2289" i="1"/>
  <c r="O2289" i="1"/>
  <c r="N2291" i="1"/>
  <c r="R2291" i="1"/>
  <c r="N2292" i="1"/>
  <c r="R2292" i="1"/>
  <c r="N2293" i="1"/>
  <c r="R2293" i="1"/>
  <c r="M2320" i="1"/>
  <c r="L2319" i="1"/>
  <c r="M2321" i="1"/>
  <c r="L2320" i="1"/>
  <c r="K2319" i="1"/>
  <c r="L2321" i="1"/>
  <c r="Q2341" i="1"/>
  <c r="M2341" i="1"/>
  <c r="Q2340" i="1"/>
  <c r="M2340" i="1"/>
  <c r="Q2339" i="1"/>
  <c r="M2339" i="1"/>
  <c r="P2341" i="1"/>
  <c r="L2341" i="1"/>
  <c r="P2340" i="1"/>
  <c r="L2340" i="1"/>
  <c r="P2339" i="1"/>
  <c r="L2339" i="1"/>
  <c r="R2339" i="1"/>
  <c r="R2340" i="1"/>
  <c r="R2341" i="1"/>
  <c r="N2287" i="1"/>
  <c r="K2288" i="1"/>
  <c r="O2288" i="1"/>
  <c r="L2289" i="1"/>
  <c r="K2291" i="1"/>
  <c r="O2291" i="1"/>
  <c r="K2292" i="1"/>
  <c r="O2292" i="1"/>
  <c r="K2293" i="1"/>
  <c r="J2312" i="1"/>
  <c r="J2311" i="1"/>
  <c r="S2310" i="1"/>
  <c r="O2313" i="1"/>
  <c r="M2319" i="1"/>
  <c r="N2337" i="1"/>
  <c r="Q2336" i="1"/>
  <c r="M2336" i="1"/>
  <c r="P2335" i="1"/>
  <c r="L2335" i="1"/>
  <c r="Q2337" i="1"/>
  <c r="M2337" i="1"/>
  <c r="P2336" i="1"/>
  <c r="L2336" i="1"/>
  <c r="O2335" i="1"/>
  <c r="K2335" i="1"/>
  <c r="K2336" i="1"/>
  <c r="L2337" i="1"/>
  <c r="K2339" i="1"/>
  <c r="K2340" i="1"/>
  <c r="K2341" i="1"/>
  <c r="M2323" i="1"/>
  <c r="M2324" i="1"/>
  <c r="M2325" i="1"/>
  <c r="M2327" i="1"/>
  <c r="L2328" i="1"/>
  <c r="K2329" i="1"/>
  <c r="O2329" i="1"/>
  <c r="N2331" i="1"/>
  <c r="L2332" i="1"/>
  <c r="P2332" i="1"/>
  <c r="M2343" i="1"/>
  <c r="Q2343" i="1"/>
  <c r="L2344" i="1"/>
  <c r="P2344" i="1"/>
  <c r="K2345" i="1"/>
  <c r="O2345" i="1"/>
  <c r="S2345" i="1"/>
  <c r="N2323" i="1"/>
  <c r="N2324" i="1"/>
  <c r="N2327" i="1"/>
  <c r="M2328" i="1"/>
  <c r="N2343" i="1"/>
  <c r="R2343" i="1"/>
  <c r="M2344" i="1"/>
  <c r="Q2344" i="1"/>
  <c r="L2345" i="1"/>
  <c r="Q3849" i="1" l="1"/>
  <c r="Q3033" i="1"/>
  <c r="A19" i="2"/>
  <c r="Q3369" i="1"/>
  <c r="S3801" i="1"/>
  <c r="S3655" i="1"/>
  <c r="S2120" i="1"/>
  <c r="Q2841" i="1"/>
  <c r="S2648" i="1"/>
  <c r="S2263" i="1"/>
  <c r="Q2217" i="1"/>
  <c r="S2600" i="1"/>
  <c r="Q3705" i="1"/>
  <c r="S3705" i="1"/>
  <c r="S3369" i="1"/>
  <c r="S2649" i="1"/>
  <c r="S2744" i="1"/>
  <c r="S2743" i="1"/>
  <c r="R2263" i="1"/>
  <c r="S3609" i="1"/>
  <c r="S2599" i="1"/>
  <c r="Q1881" i="1"/>
  <c r="S3657" i="1"/>
  <c r="Q2793" i="1"/>
  <c r="S2168" i="1"/>
  <c r="S3367" i="1"/>
  <c r="S3704" i="1"/>
  <c r="S1639" i="1"/>
  <c r="Q3609" i="1"/>
  <c r="S3368" i="1"/>
  <c r="S3033" i="1"/>
  <c r="Q2649" i="1"/>
  <c r="S2745" i="1"/>
  <c r="Q1929" i="1"/>
  <c r="S1881" i="1"/>
  <c r="Q2937" i="1"/>
  <c r="S2889" i="1"/>
  <c r="R2166" i="1"/>
  <c r="R2167" i="1" s="1"/>
  <c r="Q3273" i="1"/>
  <c r="Q1689" i="1"/>
  <c r="S3177" i="1"/>
  <c r="Q3177" i="1"/>
  <c r="S2888" i="1"/>
  <c r="S2887" i="1"/>
  <c r="P3848" i="1"/>
  <c r="R2647" i="1"/>
  <c r="Q1833" i="1"/>
  <c r="S3799" i="1"/>
  <c r="S2935" i="1"/>
  <c r="Q2889" i="1"/>
  <c r="S2793" i="1"/>
  <c r="Q2745" i="1"/>
  <c r="S2647" i="1"/>
  <c r="R2503" i="1"/>
  <c r="S3849" i="1"/>
  <c r="S3656" i="1"/>
  <c r="R2504" i="1"/>
  <c r="Q2502" i="1"/>
  <c r="Q2503" i="1" s="1"/>
  <c r="S2503" i="1"/>
  <c r="S1640" i="1"/>
  <c r="S2504" i="1"/>
  <c r="S2121" i="1"/>
  <c r="S2119" i="1"/>
  <c r="R1495" i="1"/>
  <c r="S1495" i="1"/>
  <c r="Q2121" i="1"/>
  <c r="S2167" i="1"/>
  <c r="S1496" i="1"/>
  <c r="S3559" i="1"/>
  <c r="P3847" i="1"/>
  <c r="S1545" i="1"/>
  <c r="Q1494" i="1"/>
  <c r="Q1496" i="1" s="1"/>
  <c r="S3560" i="1"/>
  <c r="S1977" i="1"/>
  <c r="R3848" i="1"/>
  <c r="S3848" i="1"/>
  <c r="Q1977" i="1"/>
  <c r="R1496" i="1"/>
  <c r="Q3848" i="1"/>
  <c r="S1929" i="1"/>
  <c r="R3798" i="1"/>
  <c r="S3800" i="1"/>
  <c r="S2264" i="1"/>
  <c r="Q1545" i="1"/>
  <c r="S2936" i="1"/>
  <c r="S2696" i="1"/>
  <c r="R2694" i="1"/>
  <c r="S2695" i="1"/>
  <c r="Q3657" i="1"/>
  <c r="S3944" i="1"/>
  <c r="R2648" i="1"/>
  <c r="R3702" i="1"/>
  <c r="S3703" i="1"/>
  <c r="S3271" i="1"/>
  <c r="S3272" i="1"/>
  <c r="S3943" i="1"/>
  <c r="Q3847" i="1"/>
  <c r="S2505" i="1"/>
  <c r="Q2505" i="1"/>
  <c r="S3847" i="1"/>
  <c r="R3847" i="1"/>
  <c r="S3945" i="1"/>
  <c r="Q3945" i="1"/>
  <c r="S1879" i="1"/>
  <c r="R1878" i="1"/>
  <c r="S1880" i="1"/>
  <c r="S1927" i="1"/>
  <c r="R1926" i="1"/>
  <c r="S1928" i="1"/>
  <c r="S1975" i="1"/>
  <c r="R1974" i="1"/>
  <c r="S1976" i="1"/>
  <c r="S2023" i="1"/>
  <c r="R2022" i="1"/>
  <c r="S2024" i="1"/>
  <c r="S3081" i="1"/>
  <c r="Q3081" i="1"/>
  <c r="S3128" i="1"/>
  <c r="S3127" i="1"/>
  <c r="R3126" i="1"/>
  <c r="R2936" i="1"/>
  <c r="R2935" i="1"/>
  <c r="Q2934" i="1"/>
  <c r="S2984" i="1"/>
  <c r="S2983" i="1"/>
  <c r="R2982" i="1"/>
  <c r="Q2886" i="1"/>
  <c r="R2888" i="1"/>
  <c r="R2887" i="1"/>
  <c r="S2552" i="1"/>
  <c r="S2551" i="1"/>
  <c r="R2550" i="1"/>
  <c r="Q2457" i="1"/>
  <c r="S2457" i="1"/>
  <c r="R3174" i="1"/>
  <c r="S3175" i="1"/>
  <c r="S3176" i="1"/>
  <c r="S3031" i="1"/>
  <c r="R3030" i="1"/>
  <c r="S3032" i="1"/>
  <c r="S3080" i="1"/>
  <c r="S3079" i="1"/>
  <c r="R3078" i="1"/>
  <c r="R2790" i="1"/>
  <c r="S2792" i="1"/>
  <c r="S2791" i="1"/>
  <c r="S2456" i="1"/>
  <c r="S2455" i="1"/>
  <c r="R2454" i="1"/>
  <c r="S3129" i="1"/>
  <c r="Q3129" i="1"/>
  <c r="S2985" i="1"/>
  <c r="Q2985" i="1"/>
  <c r="S2839" i="1"/>
  <c r="R2838" i="1"/>
  <c r="S2840" i="1"/>
  <c r="S2601" i="1"/>
  <c r="Q2601" i="1"/>
  <c r="Q2742" i="1"/>
  <c r="R2744" i="1"/>
  <c r="R2743" i="1"/>
  <c r="Q2648" i="1"/>
  <c r="Q2647" i="1"/>
  <c r="P2646" i="1"/>
  <c r="Q2598" i="1"/>
  <c r="R2600" i="1"/>
  <c r="R2599" i="1"/>
  <c r="S2553" i="1"/>
  <c r="Q2553" i="1"/>
  <c r="N3846" i="1"/>
  <c r="O3848" i="1"/>
  <c r="O3847" i="1"/>
  <c r="S3752" i="1"/>
  <c r="S3751" i="1"/>
  <c r="R3750" i="1"/>
  <c r="R3606" i="1"/>
  <c r="S3608" i="1"/>
  <c r="S3607" i="1"/>
  <c r="R3318" i="1"/>
  <c r="S3320" i="1"/>
  <c r="S3319" i="1"/>
  <c r="Q3654" i="1"/>
  <c r="R3656" i="1"/>
  <c r="R3655" i="1"/>
  <c r="S3512" i="1"/>
  <c r="S3511" i="1"/>
  <c r="R3510" i="1"/>
  <c r="R3222" i="1"/>
  <c r="S3224" i="1"/>
  <c r="S3223" i="1"/>
  <c r="R3368" i="1"/>
  <c r="R3367" i="1"/>
  <c r="Q3366" i="1"/>
  <c r="S3463" i="1"/>
  <c r="S3464" i="1"/>
  <c r="R3462" i="1"/>
  <c r="R3944" i="1"/>
  <c r="Q3942" i="1"/>
  <c r="R3943" i="1"/>
  <c r="S3897" i="1"/>
  <c r="Q3897" i="1"/>
  <c r="Q3321" i="1"/>
  <c r="S3321" i="1"/>
  <c r="S3465" i="1"/>
  <c r="Q3465" i="1"/>
  <c r="S3417" i="1"/>
  <c r="Q3417" i="1"/>
  <c r="S3896" i="1"/>
  <c r="S3895" i="1"/>
  <c r="R3894" i="1"/>
  <c r="S3753" i="1"/>
  <c r="Q3753" i="1"/>
  <c r="S3513" i="1"/>
  <c r="Q3513" i="1"/>
  <c r="R3272" i="1"/>
  <c r="R3271" i="1"/>
  <c r="Q3270" i="1"/>
  <c r="Q3225" i="1"/>
  <c r="S3225" i="1"/>
  <c r="Q3558" i="1"/>
  <c r="R3560" i="1"/>
  <c r="R3559" i="1"/>
  <c r="S3416" i="1"/>
  <c r="S3415" i="1"/>
  <c r="R3414" i="1"/>
  <c r="R1830" i="1"/>
  <c r="S1832" i="1"/>
  <c r="S1831" i="1"/>
  <c r="S1543" i="1"/>
  <c r="R1542" i="1"/>
  <c r="S1544" i="1"/>
  <c r="S1737" i="1"/>
  <c r="Q1737" i="1"/>
  <c r="S1641" i="1"/>
  <c r="Q1641" i="1"/>
  <c r="Q1638" i="1"/>
  <c r="R1640" i="1"/>
  <c r="R1639" i="1"/>
  <c r="S1593" i="1"/>
  <c r="Q1593" i="1"/>
  <c r="R1782" i="1"/>
  <c r="S1784" i="1"/>
  <c r="S1783" i="1"/>
  <c r="S1736" i="1"/>
  <c r="S1735" i="1"/>
  <c r="R1734" i="1"/>
  <c r="Q1497" i="1"/>
  <c r="S1497" i="1"/>
  <c r="S1592" i="1"/>
  <c r="S1591" i="1"/>
  <c r="R1590" i="1"/>
  <c r="Q1785" i="1"/>
  <c r="S1785" i="1"/>
  <c r="S1687" i="1"/>
  <c r="S1688" i="1"/>
  <c r="R1686" i="1"/>
  <c r="R2120" i="1"/>
  <c r="Q2118" i="1"/>
  <c r="R2119" i="1"/>
  <c r="Q2169" i="1"/>
  <c r="S2169" i="1"/>
  <c r="Q2166" i="1"/>
  <c r="Q2073" i="1"/>
  <c r="S2073" i="1"/>
  <c r="R2214" i="1"/>
  <c r="S2216" i="1"/>
  <c r="S2215" i="1"/>
  <c r="S2071" i="1"/>
  <c r="R2070" i="1"/>
  <c r="S2072" i="1"/>
  <c r="S2311" i="1"/>
  <c r="R2310" i="1"/>
  <c r="S2312" i="1"/>
  <c r="S2265" i="1"/>
  <c r="Q2265" i="1"/>
  <c r="Q2263" i="1"/>
  <c r="P2262" i="1"/>
  <c r="Q2264" i="1"/>
  <c r="Q2504" i="1" l="1"/>
  <c r="A20" i="2"/>
  <c r="R2168" i="1"/>
  <c r="P1494" i="1"/>
  <c r="P1496" i="1" s="1"/>
  <c r="Q1495" i="1"/>
  <c r="P2502" i="1"/>
  <c r="P2504" i="1" s="1"/>
  <c r="R3799" i="1"/>
  <c r="Q3798" i="1"/>
  <c r="R3800" i="1"/>
  <c r="R3704" i="1"/>
  <c r="R3703" i="1"/>
  <c r="Q3702" i="1"/>
  <c r="Q2694" i="1"/>
  <c r="R2696" i="1"/>
  <c r="R2695" i="1"/>
  <c r="R1880" i="1"/>
  <c r="R1879" i="1"/>
  <c r="Q1878" i="1"/>
  <c r="R1928" i="1"/>
  <c r="R1927" i="1"/>
  <c r="Q1926" i="1"/>
  <c r="R1976" i="1"/>
  <c r="R1975" i="1"/>
  <c r="Q1974" i="1"/>
  <c r="R2024" i="1"/>
  <c r="R2023" i="1"/>
  <c r="Q2022" i="1"/>
  <c r="Q2982" i="1"/>
  <c r="R2984" i="1"/>
  <c r="R2983" i="1"/>
  <c r="Q2599" i="1"/>
  <c r="P2598" i="1"/>
  <c r="Q2600" i="1"/>
  <c r="R2455" i="1"/>
  <c r="Q2454" i="1"/>
  <c r="R2456" i="1"/>
  <c r="R3175" i="1"/>
  <c r="Q3174" i="1"/>
  <c r="R3176" i="1"/>
  <c r="O2646" i="1"/>
  <c r="P2648" i="1"/>
  <c r="P2647" i="1"/>
  <c r="Q2550" i="1"/>
  <c r="R2552" i="1"/>
  <c r="R2551" i="1"/>
  <c r="Q3126" i="1"/>
  <c r="R3128" i="1"/>
  <c r="R3127" i="1"/>
  <c r="Q2743" i="1"/>
  <c r="P2742" i="1"/>
  <c r="Q2744" i="1"/>
  <c r="R2840" i="1"/>
  <c r="R2839" i="1"/>
  <c r="Q2838" i="1"/>
  <c r="R2791" i="1"/>
  <c r="Q2790" i="1"/>
  <c r="R2792" i="1"/>
  <c r="Q3078" i="1"/>
  <c r="R3080" i="1"/>
  <c r="R3079" i="1"/>
  <c r="R3032" i="1"/>
  <c r="R3031" i="1"/>
  <c r="Q3030" i="1"/>
  <c r="Q2887" i="1"/>
  <c r="P2886" i="1"/>
  <c r="Q2888" i="1"/>
  <c r="Q2935" i="1"/>
  <c r="P2934" i="1"/>
  <c r="Q2936" i="1"/>
  <c r="Q3510" i="1"/>
  <c r="R3512" i="1"/>
  <c r="R3511" i="1"/>
  <c r="R3607" i="1"/>
  <c r="Q3606" i="1"/>
  <c r="R3608" i="1"/>
  <c r="R3319" i="1"/>
  <c r="Q3318" i="1"/>
  <c r="R3320" i="1"/>
  <c r="Q3750" i="1"/>
  <c r="R3752" i="1"/>
  <c r="R3751" i="1"/>
  <c r="Q3414" i="1"/>
  <c r="R3416" i="1"/>
  <c r="R3415" i="1"/>
  <c r="P3270" i="1"/>
  <c r="Q3272" i="1"/>
  <c r="Q3271" i="1"/>
  <c r="Q3943" i="1"/>
  <c r="Q3944" i="1"/>
  <c r="P3942" i="1"/>
  <c r="P3366" i="1"/>
  <c r="Q3368" i="1"/>
  <c r="Q3367" i="1"/>
  <c r="Q3655" i="1"/>
  <c r="P3654" i="1"/>
  <c r="Q3656" i="1"/>
  <c r="M3846" i="1"/>
  <c r="N3847" i="1"/>
  <c r="N3848" i="1"/>
  <c r="Q3559" i="1"/>
  <c r="P3558" i="1"/>
  <c r="Q3560" i="1"/>
  <c r="Q3894" i="1"/>
  <c r="R3896" i="1"/>
  <c r="R3895" i="1"/>
  <c r="R3464" i="1"/>
  <c r="Q3462" i="1"/>
  <c r="R3463" i="1"/>
  <c r="R3223" i="1"/>
  <c r="Q3222" i="1"/>
  <c r="R3224" i="1"/>
  <c r="R1783" i="1"/>
  <c r="R1784" i="1"/>
  <c r="Q1782" i="1"/>
  <c r="R1544" i="1"/>
  <c r="R1543" i="1"/>
  <c r="Q1542" i="1"/>
  <c r="R1688" i="1"/>
  <c r="R1687" i="1"/>
  <c r="Q1686" i="1"/>
  <c r="Q1590" i="1"/>
  <c r="R1592" i="1"/>
  <c r="R1591" i="1"/>
  <c r="Q1734" i="1"/>
  <c r="R1736" i="1"/>
  <c r="R1735" i="1"/>
  <c r="Q1639" i="1"/>
  <c r="P1638" i="1"/>
  <c r="Q1640" i="1"/>
  <c r="R1831" i="1"/>
  <c r="R1832" i="1"/>
  <c r="Q1830" i="1"/>
  <c r="P2118" i="1"/>
  <c r="Q2120" i="1"/>
  <c r="Q2119" i="1"/>
  <c r="R2071" i="1"/>
  <c r="Q2070" i="1"/>
  <c r="R2072" i="1"/>
  <c r="R2215" i="1"/>
  <c r="Q2214" i="1"/>
  <c r="R2216" i="1"/>
  <c r="Q2167" i="1"/>
  <c r="Q2168" i="1"/>
  <c r="P2166" i="1"/>
  <c r="P2264" i="1"/>
  <c r="P2263" i="1"/>
  <c r="O2262" i="1"/>
  <c r="R2312" i="1"/>
  <c r="R2311" i="1"/>
  <c r="Q2310" i="1"/>
  <c r="O1494" i="1" l="1"/>
  <c r="P1495" i="1"/>
  <c r="P2503" i="1"/>
  <c r="A21" i="2"/>
  <c r="O2502" i="1"/>
  <c r="N2502" i="1" s="1"/>
  <c r="Q3799" i="1"/>
  <c r="P3798" i="1"/>
  <c r="Q3800" i="1"/>
  <c r="Q3703" i="1"/>
  <c r="P3702" i="1"/>
  <c r="Q3704" i="1"/>
  <c r="Q2695" i="1"/>
  <c r="Q2696" i="1"/>
  <c r="P2694" i="1"/>
  <c r="P1878" i="1"/>
  <c r="Q1880" i="1"/>
  <c r="Q1879" i="1"/>
  <c r="P1926" i="1"/>
  <c r="Q1928" i="1"/>
  <c r="Q1927" i="1"/>
  <c r="P1974" i="1"/>
  <c r="Q1976" i="1"/>
  <c r="Q1975" i="1"/>
  <c r="P2022" i="1"/>
  <c r="Q2024" i="1"/>
  <c r="Q2023" i="1"/>
  <c r="P2888" i="1"/>
  <c r="P2887" i="1"/>
  <c r="O2886" i="1"/>
  <c r="P2600" i="1"/>
  <c r="P2599" i="1"/>
  <c r="O2598" i="1"/>
  <c r="P2936" i="1"/>
  <c r="P2935" i="1"/>
  <c r="O2934" i="1"/>
  <c r="Q2792" i="1"/>
  <c r="Q2791" i="1"/>
  <c r="P2790" i="1"/>
  <c r="N2646" i="1"/>
  <c r="O2648" i="1"/>
  <c r="O2647" i="1"/>
  <c r="Q2456" i="1"/>
  <c r="P2454" i="1"/>
  <c r="Q2455" i="1"/>
  <c r="P3030" i="1"/>
  <c r="Q3032" i="1"/>
  <c r="Q3031" i="1"/>
  <c r="P2550" i="1"/>
  <c r="Q2552" i="1"/>
  <c r="Q2551" i="1"/>
  <c r="P3078" i="1"/>
  <c r="Q3080" i="1"/>
  <c r="Q3079" i="1"/>
  <c r="P2838" i="1"/>
  <c r="Q2840" i="1"/>
  <c r="Q2839" i="1"/>
  <c r="P2744" i="1"/>
  <c r="P2743" i="1"/>
  <c r="O2742" i="1"/>
  <c r="P3126" i="1"/>
  <c r="Q3128" i="1"/>
  <c r="Q3127" i="1"/>
  <c r="Q3176" i="1"/>
  <c r="Q3175" i="1"/>
  <c r="P3174" i="1"/>
  <c r="P2982" i="1"/>
  <c r="Q2984" i="1"/>
  <c r="Q2983" i="1"/>
  <c r="Q3224" i="1"/>
  <c r="Q3223" i="1"/>
  <c r="P3222" i="1"/>
  <c r="P3560" i="1"/>
  <c r="P3559" i="1"/>
  <c r="O3558" i="1"/>
  <c r="M3848" i="1"/>
  <c r="M3847" i="1"/>
  <c r="L3846" i="1"/>
  <c r="O3270" i="1"/>
  <c r="P3272" i="1"/>
  <c r="P3271" i="1"/>
  <c r="Q3320" i="1"/>
  <c r="Q3319" i="1"/>
  <c r="P3318" i="1"/>
  <c r="P3462" i="1"/>
  <c r="Q3463" i="1"/>
  <c r="Q3464" i="1"/>
  <c r="P3894" i="1"/>
  <c r="Q3896" i="1"/>
  <c r="Q3895" i="1"/>
  <c r="P3656" i="1"/>
  <c r="P3655" i="1"/>
  <c r="O3654" i="1"/>
  <c r="O3366" i="1"/>
  <c r="P3368" i="1"/>
  <c r="P3367" i="1"/>
  <c r="P3750" i="1"/>
  <c r="Q3752" i="1"/>
  <c r="Q3751" i="1"/>
  <c r="P3944" i="1"/>
  <c r="O3942" i="1"/>
  <c r="P3943" i="1"/>
  <c r="P3414" i="1"/>
  <c r="Q3416" i="1"/>
  <c r="Q3415" i="1"/>
  <c r="Q3608" i="1"/>
  <c r="Q3607" i="1"/>
  <c r="P3606" i="1"/>
  <c r="P3510" i="1"/>
  <c r="Q3512" i="1"/>
  <c r="Q3511" i="1"/>
  <c r="Q1784" i="1"/>
  <c r="Q1783" i="1"/>
  <c r="P1782" i="1"/>
  <c r="N1494" i="1"/>
  <c r="O1496" i="1"/>
  <c r="O1495" i="1"/>
  <c r="P1542" i="1"/>
  <c r="Q1544" i="1"/>
  <c r="Q1543" i="1"/>
  <c r="P1590" i="1"/>
  <c r="Q1592" i="1"/>
  <c r="Q1591" i="1"/>
  <c r="P1686" i="1"/>
  <c r="Q1688" i="1"/>
  <c r="Q1687" i="1"/>
  <c r="Q1832" i="1"/>
  <c r="Q1831" i="1"/>
  <c r="P1830" i="1"/>
  <c r="P1640" i="1"/>
  <c r="P1639" i="1"/>
  <c r="O1638" i="1"/>
  <c r="P1734" i="1"/>
  <c r="Q1736" i="1"/>
  <c r="Q1735" i="1"/>
  <c r="P2168" i="1"/>
  <c r="P2167" i="1"/>
  <c r="O2166" i="1"/>
  <c r="Q2216" i="1"/>
  <c r="Q2215" i="1"/>
  <c r="P2214" i="1"/>
  <c r="Q2072" i="1"/>
  <c r="Q2071" i="1"/>
  <c r="P2070" i="1"/>
  <c r="P2119" i="1"/>
  <c r="O2118" i="1"/>
  <c r="P2120" i="1"/>
  <c r="N2262" i="1"/>
  <c r="O2264" i="1"/>
  <c r="O2263" i="1"/>
  <c r="P2310" i="1"/>
  <c r="Q2312" i="1"/>
  <c r="Q2311" i="1"/>
  <c r="E878" i="1"/>
  <c r="G875" i="1"/>
  <c r="F875" i="1"/>
  <c r="D875" i="1"/>
  <c r="E158" i="1"/>
  <c r="G155" i="1"/>
  <c r="F155" i="1"/>
  <c r="D155" i="1"/>
  <c r="A22" i="2" l="1"/>
  <c r="O2503" i="1"/>
  <c r="O2504" i="1"/>
  <c r="O3798" i="1"/>
  <c r="P3800" i="1"/>
  <c r="P3799" i="1"/>
  <c r="O2694" i="1"/>
  <c r="P2696" i="1"/>
  <c r="P2695" i="1"/>
  <c r="P3704" i="1"/>
  <c r="O3702" i="1"/>
  <c r="P3703" i="1"/>
  <c r="O1878" i="1"/>
  <c r="P1880" i="1"/>
  <c r="P1879" i="1"/>
  <c r="O1926" i="1"/>
  <c r="P1928" i="1"/>
  <c r="P1927" i="1"/>
  <c r="O1974" i="1"/>
  <c r="P1976" i="1"/>
  <c r="P1975" i="1"/>
  <c r="O2022" i="1"/>
  <c r="P2024" i="1"/>
  <c r="P2023" i="1"/>
  <c r="P3127" i="1"/>
  <c r="O3126" i="1"/>
  <c r="P3128" i="1"/>
  <c r="N2504" i="1"/>
  <c r="M2502" i="1"/>
  <c r="N2503" i="1"/>
  <c r="O2454" i="1"/>
  <c r="P2455" i="1"/>
  <c r="P2456" i="1"/>
  <c r="N2647" i="1"/>
  <c r="M2646" i="1"/>
  <c r="N2648" i="1"/>
  <c r="O2935" i="1"/>
  <c r="N2934" i="1"/>
  <c r="O2936" i="1"/>
  <c r="N2742" i="1"/>
  <c r="O2744" i="1"/>
  <c r="O2743" i="1"/>
  <c r="P3079" i="1"/>
  <c r="O3078" i="1"/>
  <c r="P3080" i="1"/>
  <c r="O2790" i="1"/>
  <c r="P2792" i="1"/>
  <c r="P2791" i="1"/>
  <c r="N2886" i="1"/>
  <c r="O2888" i="1"/>
  <c r="O2887" i="1"/>
  <c r="P2983" i="1"/>
  <c r="O2982" i="1"/>
  <c r="P2984" i="1"/>
  <c r="O2838" i="1"/>
  <c r="P2840" i="1"/>
  <c r="P2839" i="1"/>
  <c r="O3030" i="1"/>
  <c r="P3032" i="1"/>
  <c r="P3031" i="1"/>
  <c r="N2598" i="1"/>
  <c r="O2600" i="1"/>
  <c r="O2599" i="1"/>
  <c r="O3174" i="1"/>
  <c r="P3176" i="1"/>
  <c r="P3175" i="1"/>
  <c r="P2551" i="1"/>
  <c r="O2550" i="1"/>
  <c r="P2552" i="1"/>
  <c r="P3415" i="1"/>
  <c r="O3414" i="1"/>
  <c r="P3416" i="1"/>
  <c r="O3271" i="1"/>
  <c r="N3270" i="1"/>
  <c r="O3272" i="1"/>
  <c r="N3558" i="1"/>
  <c r="O3560" i="1"/>
  <c r="O3559" i="1"/>
  <c r="O3367" i="1"/>
  <c r="N3366" i="1"/>
  <c r="O3368" i="1"/>
  <c r="L3848" i="1"/>
  <c r="L3847" i="1"/>
  <c r="K3846" i="1"/>
  <c r="P3511" i="1"/>
  <c r="O3510" i="1"/>
  <c r="P3512" i="1"/>
  <c r="N3942" i="1"/>
  <c r="O3943" i="1"/>
  <c r="O3944" i="1"/>
  <c r="P3751" i="1"/>
  <c r="O3750" i="1"/>
  <c r="P3752" i="1"/>
  <c r="N3654" i="1"/>
  <c r="O3656" i="1"/>
  <c r="O3655" i="1"/>
  <c r="P3463" i="1"/>
  <c r="P3464" i="1"/>
  <c r="O3462" i="1"/>
  <c r="O3222" i="1"/>
  <c r="P3224" i="1"/>
  <c r="P3223" i="1"/>
  <c r="O3606" i="1"/>
  <c r="P3608" i="1"/>
  <c r="P3607" i="1"/>
  <c r="P3895" i="1"/>
  <c r="O3894" i="1"/>
  <c r="P3896" i="1"/>
  <c r="O3318" i="1"/>
  <c r="P3320" i="1"/>
  <c r="P3319" i="1"/>
  <c r="N1495" i="1"/>
  <c r="M1494" i="1"/>
  <c r="N1496" i="1"/>
  <c r="O1542" i="1"/>
  <c r="P1544" i="1"/>
  <c r="P1543" i="1"/>
  <c r="O1782" i="1"/>
  <c r="P1784" i="1"/>
  <c r="P1783" i="1"/>
  <c r="P1735" i="1"/>
  <c r="O1734" i="1"/>
  <c r="P1736" i="1"/>
  <c r="O1830" i="1"/>
  <c r="P1832" i="1"/>
  <c r="P1831" i="1"/>
  <c r="P1591" i="1"/>
  <c r="O1590" i="1"/>
  <c r="P1592" i="1"/>
  <c r="N1638" i="1"/>
  <c r="O1640" i="1"/>
  <c r="O1639" i="1"/>
  <c r="O1686" i="1"/>
  <c r="P1687" i="1"/>
  <c r="P1688" i="1"/>
  <c r="O2119" i="1"/>
  <c r="O2120" i="1"/>
  <c r="N2118" i="1"/>
  <c r="N2166" i="1"/>
  <c r="O2167" i="1"/>
  <c r="O2168" i="1"/>
  <c r="O2214" i="1"/>
  <c r="P2216" i="1"/>
  <c r="P2215" i="1"/>
  <c r="O2070" i="1"/>
  <c r="P2072" i="1"/>
  <c r="P2071" i="1"/>
  <c r="O2310" i="1"/>
  <c r="P2312" i="1"/>
  <c r="P2311" i="1"/>
  <c r="M2262" i="1"/>
  <c r="N2264" i="1"/>
  <c r="N2263" i="1"/>
  <c r="H3" i="2"/>
  <c r="A23" i="2" l="1"/>
  <c r="O3799" i="1"/>
  <c r="N3798" i="1"/>
  <c r="O3800" i="1"/>
  <c r="N3702" i="1"/>
  <c r="O3703" i="1"/>
  <c r="O3704" i="1"/>
  <c r="O2695" i="1"/>
  <c r="O2696" i="1"/>
  <c r="N2694" i="1"/>
  <c r="O1879" i="1"/>
  <c r="N1878" i="1"/>
  <c r="O1880" i="1"/>
  <c r="O1927" i="1"/>
  <c r="N1926" i="1"/>
  <c r="O1928" i="1"/>
  <c r="O1975" i="1"/>
  <c r="N1974" i="1"/>
  <c r="O1976" i="1"/>
  <c r="O2023" i="1"/>
  <c r="N2022" i="1"/>
  <c r="O2024" i="1"/>
  <c r="O2552" i="1"/>
  <c r="O2551" i="1"/>
  <c r="N2550" i="1"/>
  <c r="N3174" i="1"/>
  <c r="O3176" i="1"/>
  <c r="O3175" i="1"/>
  <c r="O3080" i="1"/>
  <c r="O3079" i="1"/>
  <c r="N3078" i="1"/>
  <c r="M2742" i="1"/>
  <c r="N2744" i="1"/>
  <c r="N2743" i="1"/>
  <c r="O2839" i="1"/>
  <c r="N2838" i="1"/>
  <c r="O2840" i="1"/>
  <c r="M2648" i="1"/>
  <c r="M2647" i="1"/>
  <c r="L2646" i="1"/>
  <c r="O2456" i="1"/>
  <c r="N2454" i="1"/>
  <c r="O2455" i="1"/>
  <c r="O3031" i="1"/>
  <c r="N3030" i="1"/>
  <c r="O3032" i="1"/>
  <c r="N2790" i="1"/>
  <c r="O2792" i="1"/>
  <c r="O2791" i="1"/>
  <c r="N2936" i="1"/>
  <c r="N2935" i="1"/>
  <c r="M2934" i="1"/>
  <c r="O3128" i="1"/>
  <c r="O3127" i="1"/>
  <c r="N3126" i="1"/>
  <c r="M2598" i="1"/>
  <c r="N2600" i="1"/>
  <c r="N2599" i="1"/>
  <c r="O2984" i="1"/>
  <c r="O2983" i="1"/>
  <c r="N2982" i="1"/>
  <c r="M2886" i="1"/>
  <c r="N2888" i="1"/>
  <c r="N2887" i="1"/>
  <c r="M2503" i="1"/>
  <c r="M2504" i="1"/>
  <c r="L2502" i="1"/>
  <c r="M3654" i="1"/>
  <c r="N3656" i="1"/>
  <c r="N3655" i="1"/>
  <c r="O3512" i="1"/>
  <c r="O3511" i="1"/>
  <c r="N3510" i="1"/>
  <c r="O3896" i="1"/>
  <c r="O3895" i="1"/>
  <c r="N3894" i="1"/>
  <c r="N3606" i="1"/>
  <c r="O3608" i="1"/>
  <c r="O3607" i="1"/>
  <c r="K3848" i="1"/>
  <c r="K3847" i="1"/>
  <c r="N3368" i="1"/>
  <c r="N3367" i="1"/>
  <c r="M3366" i="1"/>
  <c r="M3558" i="1"/>
  <c r="N3560" i="1"/>
  <c r="N3559" i="1"/>
  <c r="N3222" i="1"/>
  <c r="O3224" i="1"/>
  <c r="O3223" i="1"/>
  <c r="O3752" i="1"/>
  <c r="O3751" i="1"/>
  <c r="N3750" i="1"/>
  <c r="N3943" i="1"/>
  <c r="M3942" i="1"/>
  <c r="N3944" i="1"/>
  <c r="O3416" i="1"/>
  <c r="O3415" i="1"/>
  <c r="N3414" i="1"/>
  <c r="N3318" i="1"/>
  <c r="O3320" i="1"/>
  <c r="O3319" i="1"/>
  <c r="O3463" i="1"/>
  <c r="O3464" i="1"/>
  <c r="N3462" i="1"/>
  <c r="N3272" i="1"/>
  <c r="N3271" i="1"/>
  <c r="M3270" i="1"/>
  <c r="O1543" i="1"/>
  <c r="N1542" i="1"/>
  <c r="O1544" i="1"/>
  <c r="M1638" i="1"/>
  <c r="N1640" i="1"/>
  <c r="N1639" i="1"/>
  <c r="O1736" i="1"/>
  <c r="O1735" i="1"/>
  <c r="N1734" i="1"/>
  <c r="N1782" i="1"/>
  <c r="O1783" i="1"/>
  <c r="O1784" i="1"/>
  <c r="O1687" i="1"/>
  <c r="O1688" i="1"/>
  <c r="N1686" i="1"/>
  <c r="M1496" i="1"/>
  <c r="M1495" i="1"/>
  <c r="L1494" i="1"/>
  <c r="O1592" i="1"/>
  <c r="O1591" i="1"/>
  <c r="N1590" i="1"/>
  <c r="N1830" i="1"/>
  <c r="O1831" i="1"/>
  <c r="O1832" i="1"/>
  <c r="N2120" i="1"/>
  <c r="N2119" i="1"/>
  <c r="M2118" i="1"/>
  <c r="O2071" i="1"/>
  <c r="N2070" i="1"/>
  <c r="O2072" i="1"/>
  <c r="N2168" i="1"/>
  <c r="M2166" i="1"/>
  <c r="N2167" i="1"/>
  <c r="N2214" i="1"/>
  <c r="O2216" i="1"/>
  <c r="O2215" i="1"/>
  <c r="M2263" i="1"/>
  <c r="L2262" i="1"/>
  <c r="M2264" i="1"/>
  <c r="O2311" i="1"/>
  <c r="O2312" i="1"/>
  <c r="N2310" i="1"/>
  <c r="J1433" i="1"/>
  <c r="J1432" i="1"/>
  <c r="K1431" i="1" a="1"/>
  <c r="P1433" i="1" s="1"/>
  <c r="J1431" i="1"/>
  <c r="J1429" i="1"/>
  <c r="J1428" i="1"/>
  <c r="K1427" i="1" a="1"/>
  <c r="N1428" i="1" s="1"/>
  <c r="J1427" i="1"/>
  <c r="J1425" i="1"/>
  <c r="J1424" i="1"/>
  <c r="K1423" i="1" a="1"/>
  <c r="Q1425" i="1" s="1"/>
  <c r="J1423" i="1"/>
  <c r="J1421" i="1"/>
  <c r="J1420" i="1"/>
  <c r="K1419" i="1" a="1"/>
  <c r="N1421" i="1" s="1"/>
  <c r="J1419" i="1"/>
  <c r="J1417" i="1"/>
  <c r="J1416" i="1"/>
  <c r="K1415" i="1" a="1"/>
  <c r="L1417" i="1" s="1"/>
  <c r="J1415" i="1"/>
  <c r="J1413" i="1"/>
  <c r="J1412" i="1"/>
  <c r="K1411" i="1" a="1"/>
  <c r="J1411" i="1"/>
  <c r="J1409" i="1"/>
  <c r="H1409" i="1"/>
  <c r="G1409" i="1"/>
  <c r="D1409" i="1"/>
  <c r="C1409" i="1"/>
  <c r="B1409" i="1"/>
  <c r="J1408" i="1"/>
  <c r="K1407" i="1" a="1"/>
  <c r="M1409" i="1" s="1"/>
  <c r="J1407" i="1"/>
  <c r="E1406" i="1"/>
  <c r="J1405" i="1"/>
  <c r="J1404" i="1"/>
  <c r="K1403" i="1" a="1"/>
  <c r="L1404" i="1" s="1"/>
  <c r="J1403" i="1"/>
  <c r="G1403" i="1"/>
  <c r="F1403" i="1"/>
  <c r="D1403" i="1"/>
  <c r="J1398" i="1"/>
  <c r="J1399" i="1" s="1"/>
  <c r="J1385" i="1"/>
  <c r="J1384" i="1"/>
  <c r="K1383" i="1" a="1"/>
  <c r="Q1385" i="1" s="1"/>
  <c r="J1383" i="1"/>
  <c r="J1381" i="1"/>
  <c r="J1380" i="1"/>
  <c r="K1379" i="1" a="1"/>
  <c r="O1381" i="1" s="1"/>
  <c r="J1379" i="1"/>
  <c r="J1377" i="1"/>
  <c r="J1376" i="1"/>
  <c r="K1375" i="1" a="1"/>
  <c r="P1377" i="1" s="1"/>
  <c r="J1375" i="1"/>
  <c r="J1373" i="1"/>
  <c r="J1372" i="1"/>
  <c r="B1372" i="1"/>
  <c r="K1371" i="1" a="1"/>
  <c r="J1371" i="1"/>
  <c r="J1369" i="1"/>
  <c r="J1368" i="1"/>
  <c r="K1367" i="1" a="1"/>
  <c r="J1367" i="1"/>
  <c r="J1365" i="1"/>
  <c r="J1364" i="1"/>
  <c r="K1363" i="1" a="1"/>
  <c r="K1365" i="1" s="1"/>
  <c r="J1363" i="1"/>
  <c r="J1361" i="1"/>
  <c r="H1361" i="1"/>
  <c r="G1361" i="1"/>
  <c r="D1361" i="1"/>
  <c r="C1361" i="1"/>
  <c r="B1361" i="1"/>
  <c r="J1360" i="1"/>
  <c r="K1359" i="1" a="1"/>
  <c r="M1361" i="1" s="1"/>
  <c r="J1359" i="1"/>
  <c r="E1358" i="1"/>
  <c r="J1357" i="1"/>
  <c r="J1356" i="1"/>
  <c r="K1355" i="1" a="1"/>
  <c r="J1355" i="1"/>
  <c r="G1355" i="1"/>
  <c r="F1355" i="1"/>
  <c r="D1355" i="1"/>
  <c r="J1350" i="1"/>
  <c r="J1337" i="1"/>
  <c r="J1336" i="1"/>
  <c r="K1335" i="1" a="1"/>
  <c r="P1337" i="1" s="1"/>
  <c r="J1335" i="1"/>
  <c r="J1333" i="1"/>
  <c r="J1332" i="1"/>
  <c r="K1331" i="1" a="1"/>
  <c r="J1331" i="1"/>
  <c r="J1329" i="1"/>
  <c r="J1328" i="1"/>
  <c r="K1327" i="1" a="1"/>
  <c r="Q1327" i="1" s="1"/>
  <c r="J1327" i="1"/>
  <c r="J1325" i="1"/>
  <c r="J1324" i="1"/>
  <c r="B1324" i="1"/>
  <c r="K1323" i="1" a="1"/>
  <c r="N1325" i="1" s="1"/>
  <c r="J1323" i="1"/>
  <c r="J1321" i="1"/>
  <c r="J1320" i="1"/>
  <c r="K1319" i="1" a="1"/>
  <c r="L1321" i="1" s="1"/>
  <c r="J1319" i="1"/>
  <c r="J1317" i="1"/>
  <c r="J1316" i="1"/>
  <c r="K1315" i="1" a="1"/>
  <c r="N1317" i="1" s="1"/>
  <c r="J1315" i="1"/>
  <c r="J1313" i="1"/>
  <c r="H1313" i="1"/>
  <c r="G1313" i="1"/>
  <c r="D1313" i="1"/>
  <c r="C1313" i="1"/>
  <c r="B1313" i="1"/>
  <c r="J1312" i="1"/>
  <c r="K1311" i="1" a="1"/>
  <c r="M1313" i="1" s="1"/>
  <c r="J1311" i="1"/>
  <c r="E1310" i="1"/>
  <c r="J1309" i="1"/>
  <c r="J1308" i="1"/>
  <c r="K1307" i="1" a="1"/>
  <c r="L1308" i="1" s="1"/>
  <c r="J1307" i="1"/>
  <c r="G1307" i="1"/>
  <c r="F1307" i="1"/>
  <c r="D1307" i="1"/>
  <c r="J1302" i="1"/>
  <c r="J1303" i="1" s="1"/>
  <c r="J1289" i="1"/>
  <c r="J1288" i="1"/>
  <c r="K1287" i="1" a="1"/>
  <c r="J1287" i="1"/>
  <c r="J1285" i="1"/>
  <c r="J1284" i="1"/>
  <c r="K1283" i="1" a="1"/>
  <c r="P1285" i="1" s="1"/>
  <c r="J1283" i="1"/>
  <c r="J1281" i="1"/>
  <c r="J1280" i="1"/>
  <c r="K1279" i="1" a="1"/>
  <c r="Q1281" i="1" s="1"/>
  <c r="J1279" i="1"/>
  <c r="J1277" i="1"/>
  <c r="J1276" i="1"/>
  <c r="B1276" i="1"/>
  <c r="K1275" i="1" a="1"/>
  <c r="N1277" i="1" s="1"/>
  <c r="J1275" i="1"/>
  <c r="J1273" i="1"/>
  <c r="J1272" i="1"/>
  <c r="K1271" i="1" a="1"/>
  <c r="M1272" i="1" s="1"/>
  <c r="J1271" i="1"/>
  <c r="J1269" i="1"/>
  <c r="J1268" i="1"/>
  <c r="K1267" i="1" a="1"/>
  <c r="J1267" i="1"/>
  <c r="J1265" i="1"/>
  <c r="H1265" i="1"/>
  <c r="G1265" i="1"/>
  <c r="D1265" i="1"/>
  <c r="C1265" i="1"/>
  <c r="B1265" i="1"/>
  <c r="J1264" i="1"/>
  <c r="K1263" i="1" a="1"/>
  <c r="L1265" i="1" s="1"/>
  <c r="J1263" i="1"/>
  <c r="E1262" i="1"/>
  <c r="J1261" i="1"/>
  <c r="J1260" i="1"/>
  <c r="K1259" i="1" a="1"/>
  <c r="L1260" i="1" s="1"/>
  <c r="J1259" i="1"/>
  <c r="G1259" i="1"/>
  <c r="F1259" i="1"/>
  <c r="D1259" i="1"/>
  <c r="J1254" i="1"/>
  <c r="O1257" i="1" s="1"/>
  <c r="J1241" i="1"/>
  <c r="J1240" i="1"/>
  <c r="K1239" i="1" a="1"/>
  <c r="R1241" i="1" s="1"/>
  <c r="J1239" i="1"/>
  <c r="J1237" i="1"/>
  <c r="J1236" i="1"/>
  <c r="K1235" i="1" a="1"/>
  <c r="O1237" i="1" s="1"/>
  <c r="J1235" i="1"/>
  <c r="J1233" i="1"/>
  <c r="J1232" i="1"/>
  <c r="K1231" i="1" a="1"/>
  <c r="P1233" i="1" s="1"/>
  <c r="J1231" i="1"/>
  <c r="J1229" i="1"/>
  <c r="J1228" i="1"/>
  <c r="B1228" i="1"/>
  <c r="K1227" i="1" a="1"/>
  <c r="J1227" i="1"/>
  <c r="J1225" i="1"/>
  <c r="J1224" i="1"/>
  <c r="K1223" i="1" a="1"/>
  <c r="M1225" i="1" s="1"/>
  <c r="J1223" i="1"/>
  <c r="J1221" i="1"/>
  <c r="J1220" i="1"/>
  <c r="K1219" i="1" a="1"/>
  <c r="L1221" i="1" s="1"/>
  <c r="J1219" i="1"/>
  <c r="J1217" i="1"/>
  <c r="H1217" i="1"/>
  <c r="G1217" i="1"/>
  <c r="D1217" i="1"/>
  <c r="C1217" i="1"/>
  <c r="B1217" i="1"/>
  <c r="J1216" i="1"/>
  <c r="K1215" i="1" a="1"/>
  <c r="J1215" i="1"/>
  <c r="E1214" i="1"/>
  <c r="J1213" i="1"/>
  <c r="J1212" i="1"/>
  <c r="K1211" i="1" a="1"/>
  <c r="J1211" i="1"/>
  <c r="G1211" i="1"/>
  <c r="F1211" i="1"/>
  <c r="D1211" i="1"/>
  <c r="J1206" i="1"/>
  <c r="J1193" i="1"/>
  <c r="J1192" i="1"/>
  <c r="K1191" i="1" a="1"/>
  <c r="O1192" i="1" s="1"/>
  <c r="J1191" i="1"/>
  <c r="J1189" i="1"/>
  <c r="J1188" i="1"/>
  <c r="K1187" i="1" a="1"/>
  <c r="R1189" i="1" s="1"/>
  <c r="J1187" i="1"/>
  <c r="J1185" i="1"/>
  <c r="J1184" i="1"/>
  <c r="K1183" i="1" a="1"/>
  <c r="O1184" i="1" s="1"/>
  <c r="J1183" i="1"/>
  <c r="J1181" i="1"/>
  <c r="J1180" i="1"/>
  <c r="B1180" i="1"/>
  <c r="K1179" i="1" a="1"/>
  <c r="N1181" i="1" s="1"/>
  <c r="J1179" i="1"/>
  <c r="J1177" i="1"/>
  <c r="J1176" i="1"/>
  <c r="K1175" i="1" a="1"/>
  <c r="M1177" i="1" s="1"/>
  <c r="J1175" i="1"/>
  <c r="J1173" i="1"/>
  <c r="J1172" i="1"/>
  <c r="K1171" i="1" a="1"/>
  <c r="L1172" i="1" s="1"/>
  <c r="J1171" i="1"/>
  <c r="J1169" i="1"/>
  <c r="H1169" i="1"/>
  <c r="G1169" i="1"/>
  <c r="D1169" i="1"/>
  <c r="C1169" i="1"/>
  <c r="B1169" i="1"/>
  <c r="J1168" i="1"/>
  <c r="K1167" i="1" a="1"/>
  <c r="J1167" i="1"/>
  <c r="E1166" i="1"/>
  <c r="J1165" i="1"/>
  <c r="J1164" i="1"/>
  <c r="K1163" i="1" a="1"/>
  <c r="K1165" i="1" s="1"/>
  <c r="J1163" i="1"/>
  <c r="G1163" i="1"/>
  <c r="F1163" i="1"/>
  <c r="D1163" i="1"/>
  <c r="J1158" i="1"/>
  <c r="J1145" i="1"/>
  <c r="J1144" i="1"/>
  <c r="K1143" i="1" a="1"/>
  <c r="S1145" i="1" s="1"/>
  <c r="J1143" i="1"/>
  <c r="J1141" i="1"/>
  <c r="J1140" i="1"/>
  <c r="K1139" i="1" a="1"/>
  <c r="P1139" i="1" s="1"/>
  <c r="J1139" i="1"/>
  <c r="J1137" i="1"/>
  <c r="J1136" i="1"/>
  <c r="K1135" i="1" a="1"/>
  <c r="M1137" i="1" s="1"/>
  <c r="J1135" i="1"/>
  <c r="J1133" i="1"/>
  <c r="J1132" i="1"/>
  <c r="B1132" i="1"/>
  <c r="K1131" i="1" a="1"/>
  <c r="L1133" i="1" s="1"/>
  <c r="J1131" i="1"/>
  <c r="J1129" i="1"/>
  <c r="J1128" i="1"/>
  <c r="K1127" i="1" a="1"/>
  <c r="L1129" i="1" s="1"/>
  <c r="J1127" i="1"/>
  <c r="J1125" i="1"/>
  <c r="J1124" i="1"/>
  <c r="K1123" i="1" a="1"/>
  <c r="N1125" i="1" s="1"/>
  <c r="J1123" i="1"/>
  <c r="J1121" i="1"/>
  <c r="H1121" i="1"/>
  <c r="G1121" i="1"/>
  <c r="D1121" i="1"/>
  <c r="C1121" i="1"/>
  <c r="B1121" i="1"/>
  <c r="J1120" i="1"/>
  <c r="K1119" i="1" a="1"/>
  <c r="L1121" i="1" s="1"/>
  <c r="J1119" i="1"/>
  <c r="E1118" i="1"/>
  <c r="J1117" i="1"/>
  <c r="J1116" i="1"/>
  <c r="K1115" i="1" a="1"/>
  <c r="L1116" i="1" s="1"/>
  <c r="J1115" i="1"/>
  <c r="G1115" i="1"/>
  <c r="F1115" i="1"/>
  <c r="D1115" i="1"/>
  <c r="J1110" i="1"/>
  <c r="O1113" i="1" s="1"/>
  <c r="J1097" i="1"/>
  <c r="J1096" i="1"/>
  <c r="K1095" i="1" a="1"/>
  <c r="R1097" i="1" s="1"/>
  <c r="J1095" i="1"/>
  <c r="J1093" i="1"/>
  <c r="J1092" i="1"/>
  <c r="K1091" i="1" a="1"/>
  <c r="J1091" i="1"/>
  <c r="J1089" i="1"/>
  <c r="J1088" i="1"/>
  <c r="K1087" i="1" a="1"/>
  <c r="J1087" i="1"/>
  <c r="J1085" i="1"/>
  <c r="J1084" i="1"/>
  <c r="B1084" i="1"/>
  <c r="K1083" i="1" a="1"/>
  <c r="P1084" i="1" s="1"/>
  <c r="J1083" i="1"/>
  <c r="J1081" i="1"/>
  <c r="J1080" i="1"/>
  <c r="K1079" i="1" a="1"/>
  <c r="N1081" i="1" s="1"/>
  <c r="J1079" i="1"/>
  <c r="J1077" i="1"/>
  <c r="J1076" i="1"/>
  <c r="K1075" i="1" a="1"/>
  <c r="N1076" i="1" s="1"/>
  <c r="J1075" i="1"/>
  <c r="J1073" i="1"/>
  <c r="H1073" i="1"/>
  <c r="G1073" i="1"/>
  <c r="D1073" i="1"/>
  <c r="C1073" i="1"/>
  <c r="B1073" i="1"/>
  <c r="J1072" i="1"/>
  <c r="K1071" i="1" a="1"/>
  <c r="L1073" i="1" s="1"/>
  <c r="J1071" i="1"/>
  <c r="E1070" i="1"/>
  <c r="J1069" i="1"/>
  <c r="J1068" i="1"/>
  <c r="K1067" i="1" a="1"/>
  <c r="K1069" i="1" s="1"/>
  <c r="J1067" i="1"/>
  <c r="G1067" i="1"/>
  <c r="F1067" i="1"/>
  <c r="D1067" i="1"/>
  <c r="J1062" i="1"/>
  <c r="O1065" i="1" s="1"/>
  <c r="J1049" i="1"/>
  <c r="J1048" i="1"/>
  <c r="K1047" i="1" a="1"/>
  <c r="P1048" i="1" s="1"/>
  <c r="J1047" i="1"/>
  <c r="J1045" i="1"/>
  <c r="J1044" i="1"/>
  <c r="K1043" i="1" a="1"/>
  <c r="R1045" i="1" s="1"/>
  <c r="J1043" i="1"/>
  <c r="J1041" i="1"/>
  <c r="J1040" i="1"/>
  <c r="K1039" i="1" a="1"/>
  <c r="L1041" i="1" s="1"/>
  <c r="J1039" i="1"/>
  <c r="J1037" i="1"/>
  <c r="J1036" i="1"/>
  <c r="K1035" i="1" a="1"/>
  <c r="M1037" i="1" s="1"/>
  <c r="J1035" i="1"/>
  <c r="J1033" i="1"/>
  <c r="J1032" i="1"/>
  <c r="K1031" i="1" a="1"/>
  <c r="L1033" i="1" s="1"/>
  <c r="J1031" i="1"/>
  <c r="J1029" i="1"/>
  <c r="J1028" i="1"/>
  <c r="K1027" i="1" a="1"/>
  <c r="K1029" i="1" s="1"/>
  <c r="J1027" i="1"/>
  <c r="J1025" i="1"/>
  <c r="J1024" i="1"/>
  <c r="K1023" i="1" a="1"/>
  <c r="J1023" i="1"/>
  <c r="J1021" i="1"/>
  <c r="J1020" i="1"/>
  <c r="K1019" i="1" a="1"/>
  <c r="L1020" i="1" s="1"/>
  <c r="J1019" i="1"/>
  <c r="J1014" i="1"/>
  <c r="J1001" i="1"/>
  <c r="J1000" i="1"/>
  <c r="K999" i="1" a="1"/>
  <c r="J999" i="1"/>
  <c r="J997" i="1"/>
  <c r="J996" i="1"/>
  <c r="K995" i="1" a="1"/>
  <c r="J995" i="1"/>
  <c r="J993" i="1"/>
  <c r="J992" i="1"/>
  <c r="K991" i="1" a="1"/>
  <c r="P993" i="1" s="1"/>
  <c r="J991" i="1"/>
  <c r="J989" i="1"/>
  <c r="J988" i="1"/>
  <c r="K987" i="1" a="1"/>
  <c r="O989" i="1" s="1"/>
  <c r="J987" i="1"/>
  <c r="J985" i="1"/>
  <c r="J984" i="1"/>
  <c r="K983" i="1" a="1"/>
  <c r="L985" i="1" s="1"/>
  <c r="J983" i="1"/>
  <c r="J981" i="1"/>
  <c r="J980" i="1"/>
  <c r="K979" i="1" a="1"/>
  <c r="N981" i="1" s="1"/>
  <c r="J979" i="1"/>
  <c r="J977" i="1"/>
  <c r="J976" i="1"/>
  <c r="K975" i="1" a="1"/>
  <c r="L977" i="1" s="1"/>
  <c r="J975" i="1"/>
  <c r="J973" i="1"/>
  <c r="J972" i="1"/>
  <c r="K971" i="1" a="1"/>
  <c r="L972" i="1" s="1"/>
  <c r="J971" i="1"/>
  <c r="J966" i="1"/>
  <c r="O969" i="1" s="1"/>
  <c r="J953" i="1"/>
  <c r="J952" i="1"/>
  <c r="K951" i="1" a="1"/>
  <c r="M952" i="1" s="1"/>
  <c r="J951" i="1"/>
  <c r="J949" i="1"/>
  <c r="J948" i="1"/>
  <c r="K947" i="1" a="1"/>
  <c r="Q948" i="1" s="1"/>
  <c r="J947" i="1"/>
  <c r="J945" i="1"/>
  <c r="J944" i="1"/>
  <c r="K943" i="1" a="1"/>
  <c r="J943" i="1"/>
  <c r="J941" i="1"/>
  <c r="J940" i="1"/>
  <c r="K939" i="1" a="1"/>
  <c r="N941" i="1" s="1"/>
  <c r="J939" i="1"/>
  <c r="J937" i="1"/>
  <c r="J936" i="1"/>
  <c r="K935" i="1" a="1"/>
  <c r="L937" i="1" s="1"/>
  <c r="J935" i="1"/>
  <c r="J933" i="1"/>
  <c r="J932" i="1"/>
  <c r="K931" i="1" a="1"/>
  <c r="N933" i="1" s="1"/>
  <c r="J931" i="1"/>
  <c r="J929" i="1"/>
  <c r="J928" i="1"/>
  <c r="K927" i="1" a="1"/>
  <c r="L929" i="1" s="1"/>
  <c r="J927" i="1"/>
  <c r="J925" i="1"/>
  <c r="J924" i="1"/>
  <c r="K923" i="1" a="1"/>
  <c r="L924" i="1" s="1"/>
  <c r="J923" i="1"/>
  <c r="J918" i="1"/>
  <c r="O921" i="1" s="1"/>
  <c r="J905" i="1"/>
  <c r="J904" i="1"/>
  <c r="K903" i="1" a="1"/>
  <c r="Q905" i="1" s="1"/>
  <c r="J903" i="1"/>
  <c r="J901" i="1"/>
  <c r="J900" i="1"/>
  <c r="K899" i="1" a="1"/>
  <c r="P901" i="1" s="1"/>
  <c r="J899" i="1"/>
  <c r="J897" i="1"/>
  <c r="J896" i="1"/>
  <c r="K895" i="1" a="1"/>
  <c r="P897" i="1" s="1"/>
  <c r="J895" i="1"/>
  <c r="J893" i="1"/>
  <c r="J892" i="1"/>
  <c r="B892" i="1"/>
  <c r="K891" i="1" a="1"/>
  <c r="N891" i="1" s="1"/>
  <c r="J891" i="1"/>
  <c r="J889" i="1"/>
  <c r="J888" i="1"/>
  <c r="K887" i="1" a="1"/>
  <c r="M889" i="1" s="1"/>
  <c r="J887" i="1"/>
  <c r="J885" i="1"/>
  <c r="J884" i="1"/>
  <c r="K883" i="1" a="1"/>
  <c r="K885" i="1" s="1"/>
  <c r="J883" i="1"/>
  <c r="J881" i="1"/>
  <c r="H881" i="1"/>
  <c r="G881" i="1"/>
  <c r="D881" i="1"/>
  <c r="C881" i="1"/>
  <c r="B881" i="1"/>
  <c r="J880" i="1"/>
  <c r="K879" i="1" a="1"/>
  <c r="L880" i="1" s="1"/>
  <c r="J879" i="1"/>
  <c r="J877" i="1"/>
  <c r="J876" i="1"/>
  <c r="K875" i="1" a="1"/>
  <c r="J875" i="1"/>
  <c r="J870" i="1"/>
  <c r="J871" i="1" s="1"/>
  <c r="J857" i="1"/>
  <c r="J856" i="1"/>
  <c r="K855" i="1" a="1"/>
  <c r="M857" i="1" s="1"/>
  <c r="J855" i="1"/>
  <c r="J853" i="1"/>
  <c r="J852" i="1"/>
  <c r="K851" i="1" a="1"/>
  <c r="J851" i="1"/>
  <c r="J849" i="1"/>
  <c r="J848" i="1"/>
  <c r="K847" i="1" a="1"/>
  <c r="O848" i="1" s="1"/>
  <c r="J847" i="1"/>
  <c r="J845" i="1"/>
  <c r="J844" i="1"/>
  <c r="B844" i="1"/>
  <c r="K843" i="1" a="1"/>
  <c r="M845" i="1" s="1"/>
  <c r="J843" i="1"/>
  <c r="J841" i="1"/>
  <c r="J840" i="1"/>
  <c r="K839" i="1" a="1"/>
  <c r="J839" i="1"/>
  <c r="J837" i="1"/>
  <c r="J836" i="1"/>
  <c r="K835" i="1" a="1"/>
  <c r="N837" i="1" s="1"/>
  <c r="J835" i="1"/>
  <c r="J833" i="1"/>
  <c r="J832" i="1"/>
  <c r="K831" i="1" a="1"/>
  <c r="L833" i="1" s="1"/>
  <c r="J831" i="1"/>
  <c r="J829" i="1"/>
  <c r="J828" i="1"/>
  <c r="K827" i="1" a="1"/>
  <c r="L829" i="1" s="1"/>
  <c r="J827" i="1"/>
  <c r="J822" i="1"/>
  <c r="O825" i="1" s="1"/>
  <c r="J809" i="1"/>
  <c r="J808" i="1"/>
  <c r="K807" i="1" a="1"/>
  <c r="N808" i="1" s="1"/>
  <c r="J807" i="1"/>
  <c r="J805" i="1"/>
  <c r="J804" i="1"/>
  <c r="K803" i="1" a="1"/>
  <c r="N804" i="1" s="1"/>
  <c r="J803" i="1"/>
  <c r="J801" i="1"/>
  <c r="J800" i="1"/>
  <c r="K799" i="1" a="1"/>
  <c r="Q801" i="1" s="1"/>
  <c r="J799" i="1"/>
  <c r="J797" i="1"/>
  <c r="J796" i="1"/>
  <c r="K795" i="1" a="1"/>
  <c r="M797" i="1" s="1"/>
  <c r="J795" i="1"/>
  <c r="J793" i="1"/>
  <c r="J792" i="1"/>
  <c r="K791" i="1" a="1"/>
  <c r="J791" i="1"/>
  <c r="J789" i="1"/>
  <c r="J788" i="1"/>
  <c r="K787" i="1" a="1"/>
  <c r="N789" i="1" s="1"/>
  <c r="J787" i="1"/>
  <c r="J785" i="1"/>
  <c r="J784" i="1"/>
  <c r="K783" i="1" a="1"/>
  <c r="K785" i="1" s="1"/>
  <c r="J783" i="1"/>
  <c r="J781" i="1"/>
  <c r="J780" i="1"/>
  <c r="K779" i="1" a="1"/>
  <c r="L780" i="1" s="1"/>
  <c r="J779" i="1"/>
  <c r="J774" i="1"/>
  <c r="J775" i="1" s="1"/>
  <c r="J761" i="1"/>
  <c r="J760" i="1"/>
  <c r="K759" i="1" a="1"/>
  <c r="M760" i="1" s="1"/>
  <c r="J759" i="1"/>
  <c r="J757" i="1"/>
  <c r="J756" i="1"/>
  <c r="K755" i="1" a="1"/>
  <c r="P757" i="1" s="1"/>
  <c r="J755" i="1"/>
  <c r="J753" i="1"/>
  <c r="J752" i="1"/>
  <c r="K751" i="1" a="1"/>
  <c r="P753" i="1" s="1"/>
  <c r="J751" i="1"/>
  <c r="J749" i="1"/>
  <c r="J748" i="1"/>
  <c r="K747" i="1" a="1"/>
  <c r="N749" i="1" s="1"/>
  <c r="J747" i="1"/>
  <c r="J745" i="1"/>
  <c r="J744" i="1"/>
  <c r="K743" i="1" a="1"/>
  <c r="L745" i="1" s="1"/>
  <c r="J743" i="1"/>
  <c r="J741" i="1"/>
  <c r="J740" i="1"/>
  <c r="K739" i="1" a="1"/>
  <c r="N741" i="1" s="1"/>
  <c r="J739" i="1"/>
  <c r="J737" i="1"/>
  <c r="J736" i="1"/>
  <c r="K735" i="1" a="1"/>
  <c r="L737" i="1" s="1"/>
  <c r="J735" i="1"/>
  <c r="J733" i="1"/>
  <c r="J732" i="1"/>
  <c r="K731" i="1" a="1"/>
  <c r="L732" i="1" s="1"/>
  <c r="J731" i="1"/>
  <c r="J726" i="1"/>
  <c r="J713" i="1"/>
  <c r="J712" i="1"/>
  <c r="K711" i="1" a="1"/>
  <c r="R713" i="1" s="1"/>
  <c r="J711" i="1"/>
  <c r="J709" i="1"/>
  <c r="J708" i="1"/>
  <c r="K707" i="1" a="1"/>
  <c r="R709" i="1" s="1"/>
  <c r="J707" i="1"/>
  <c r="J705" i="1"/>
  <c r="J704" i="1"/>
  <c r="K703" i="1" a="1"/>
  <c r="P705" i="1" s="1"/>
  <c r="J703" i="1"/>
  <c r="J701" i="1"/>
  <c r="J700" i="1"/>
  <c r="K699" i="1" a="1"/>
  <c r="M701" i="1" s="1"/>
  <c r="J699" i="1"/>
  <c r="J697" i="1"/>
  <c r="J696" i="1"/>
  <c r="K695" i="1" a="1"/>
  <c r="N697" i="1" s="1"/>
  <c r="J695" i="1"/>
  <c r="J693" i="1"/>
  <c r="J692" i="1"/>
  <c r="K691" i="1" a="1"/>
  <c r="N692" i="1" s="1"/>
  <c r="J691" i="1"/>
  <c r="J689" i="1"/>
  <c r="J688" i="1"/>
  <c r="K687" i="1" a="1"/>
  <c r="K689" i="1" s="1"/>
  <c r="J687" i="1"/>
  <c r="J685" i="1"/>
  <c r="J684" i="1"/>
  <c r="K683" i="1" a="1"/>
  <c r="L684" i="1" s="1"/>
  <c r="J683" i="1"/>
  <c r="J678" i="1"/>
  <c r="J680" i="1" s="1"/>
  <c r="J665" i="1"/>
  <c r="J664" i="1"/>
  <c r="K663" i="1" a="1"/>
  <c r="J663" i="1"/>
  <c r="J661" i="1"/>
  <c r="J660" i="1"/>
  <c r="K659" i="1" a="1"/>
  <c r="P661" i="1" s="1"/>
  <c r="J659" i="1"/>
  <c r="J657" i="1"/>
  <c r="J656" i="1"/>
  <c r="K655" i="1" a="1"/>
  <c r="Q657" i="1" s="1"/>
  <c r="J655" i="1"/>
  <c r="J653" i="1"/>
  <c r="J652" i="1"/>
  <c r="K651" i="1" a="1"/>
  <c r="L653" i="1" s="1"/>
  <c r="J651" i="1"/>
  <c r="J649" i="1"/>
  <c r="J648" i="1"/>
  <c r="K647" i="1" a="1"/>
  <c r="J647" i="1"/>
  <c r="J645" i="1"/>
  <c r="J644" i="1"/>
  <c r="K643" i="1" a="1"/>
  <c r="J643" i="1"/>
  <c r="J641" i="1"/>
  <c r="J640" i="1"/>
  <c r="K639" i="1" a="1"/>
  <c r="L640" i="1" s="1"/>
  <c r="J639" i="1"/>
  <c r="J637" i="1"/>
  <c r="J636" i="1"/>
  <c r="K635" i="1" a="1"/>
  <c r="L636" i="1" s="1"/>
  <c r="J635" i="1"/>
  <c r="J630" i="1"/>
  <c r="J632" i="1" s="1"/>
  <c r="J617" i="1"/>
  <c r="J616" i="1"/>
  <c r="K615" i="1" a="1"/>
  <c r="R617" i="1" s="1"/>
  <c r="J615" i="1"/>
  <c r="J613" i="1"/>
  <c r="J612" i="1"/>
  <c r="K611" i="1" a="1"/>
  <c r="Q613" i="1" s="1"/>
  <c r="J611" i="1"/>
  <c r="J609" i="1"/>
  <c r="J608" i="1"/>
  <c r="K607" i="1" a="1"/>
  <c r="Q608" i="1" s="1"/>
  <c r="J607" i="1"/>
  <c r="J605" i="1"/>
  <c r="J604" i="1"/>
  <c r="B604" i="1"/>
  <c r="K603" i="1" a="1"/>
  <c r="P604" i="1" s="1"/>
  <c r="J603" i="1"/>
  <c r="J601" i="1"/>
  <c r="J600" i="1"/>
  <c r="K599" i="1" a="1"/>
  <c r="N601" i="1" s="1"/>
  <c r="J599" i="1"/>
  <c r="J597" i="1"/>
  <c r="J596" i="1"/>
  <c r="K595" i="1" a="1"/>
  <c r="L597" i="1" s="1"/>
  <c r="J595" i="1"/>
  <c r="J593" i="1"/>
  <c r="H593" i="1"/>
  <c r="G593" i="1"/>
  <c r="D593" i="1"/>
  <c r="C593" i="1"/>
  <c r="B593" i="1"/>
  <c r="J592" i="1"/>
  <c r="K591" i="1" a="1"/>
  <c r="L593" i="1" s="1"/>
  <c r="J591" i="1"/>
  <c r="E590" i="1"/>
  <c r="J589" i="1"/>
  <c r="J588" i="1"/>
  <c r="K587" i="1" a="1"/>
  <c r="J587" i="1"/>
  <c r="G587" i="1"/>
  <c r="F587" i="1"/>
  <c r="D587" i="1"/>
  <c r="J582" i="1"/>
  <c r="J569" i="1"/>
  <c r="J568" i="1"/>
  <c r="K567" i="1" a="1"/>
  <c r="Q569" i="1" s="1"/>
  <c r="J567" i="1"/>
  <c r="J565" i="1"/>
  <c r="J564" i="1"/>
  <c r="K563" i="1" a="1"/>
  <c r="L565" i="1" s="1"/>
  <c r="J563" i="1"/>
  <c r="J561" i="1"/>
  <c r="J560" i="1"/>
  <c r="K559" i="1" a="1"/>
  <c r="O560" i="1" s="1"/>
  <c r="J559" i="1"/>
  <c r="J557" i="1"/>
  <c r="J556" i="1"/>
  <c r="K555" i="1" a="1"/>
  <c r="P557" i="1" s="1"/>
  <c r="J555" i="1"/>
  <c r="J553" i="1"/>
  <c r="J552" i="1"/>
  <c r="K551" i="1" a="1"/>
  <c r="M553" i="1" s="1"/>
  <c r="J551" i="1"/>
  <c r="J549" i="1"/>
  <c r="J548" i="1"/>
  <c r="K547" i="1" a="1"/>
  <c r="K549" i="1" s="1"/>
  <c r="J547" i="1"/>
  <c r="J545" i="1"/>
  <c r="J544" i="1"/>
  <c r="K543" i="1" a="1"/>
  <c r="J543" i="1"/>
  <c r="J541" i="1"/>
  <c r="J540" i="1"/>
  <c r="K539" i="1" a="1"/>
  <c r="K540" i="1" s="1"/>
  <c r="J539" i="1"/>
  <c r="J534" i="1"/>
  <c r="J521" i="1"/>
  <c r="J520" i="1"/>
  <c r="K519" i="1" a="1"/>
  <c r="P521" i="1" s="1"/>
  <c r="J519" i="1"/>
  <c r="J517" i="1"/>
  <c r="J516" i="1"/>
  <c r="K515" i="1" a="1"/>
  <c r="J515" i="1"/>
  <c r="J513" i="1"/>
  <c r="J512" i="1"/>
  <c r="K511" i="1" a="1"/>
  <c r="J511" i="1"/>
  <c r="J509" i="1"/>
  <c r="J508" i="1"/>
  <c r="K507" i="1" a="1"/>
  <c r="N509" i="1" s="1"/>
  <c r="J507" i="1"/>
  <c r="J505" i="1"/>
  <c r="J504" i="1"/>
  <c r="K503" i="1" a="1"/>
  <c r="M505" i="1" s="1"/>
  <c r="J503" i="1"/>
  <c r="J501" i="1"/>
  <c r="J500" i="1"/>
  <c r="K499" i="1" a="1"/>
  <c r="K501" i="1" s="1"/>
  <c r="J499" i="1"/>
  <c r="J497" i="1"/>
  <c r="J496" i="1"/>
  <c r="K495" i="1" a="1"/>
  <c r="J495" i="1"/>
  <c r="J493" i="1"/>
  <c r="J492" i="1"/>
  <c r="K491" i="1" a="1"/>
  <c r="L492" i="1" s="1"/>
  <c r="J491" i="1"/>
  <c r="J486" i="1"/>
  <c r="J473" i="1"/>
  <c r="J472" i="1"/>
  <c r="K471" i="1" a="1"/>
  <c r="P473" i="1" s="1"/>
  <c r="J471" i="1"/>
  <c r="J469" i="1"/>
  <c r="J468" i="1"/>
  <c r="K467" i="1" a="1"/>
  <c r="N468" i="1" s="1"/>
  <c r="J467" i="1"/>
  <c r="J465" i="1"/>
  <c r="J464" i="1"/>
  <c r="K463" i="1" a="1"/>
  <c r="P465" i="1" s="1"/>
  <c r="J463" i="1"/>
  <c r="J461" i="1"/>
  <c r="J460" i="1"/>
  <c r="K459" i="1" a="1"/>
  <c r="O461" i="1" s="1"/>
  <c r="J459" i="1"/>
  <c r="J457" i="1"/>
  <c r="J456" i="1"/>
  <c r="K455" i="1" a="1"/>
  <c r="L457" i="1" s="1"/>
  <c r="J455" i="1"/>
  <c r="J453" i="1"/>
  <c r="J452" i="1"/>
  <c r="K451" i="1" a="1"/>
  <c r="N453" i="1" s="1"/>
  <c r="J451" i="1"/>
  <c r="J449" i="1"/>
  <c r="J448" i="1"/>
  <c r="K447" i="1" a="1"/>
  <c r="L449" i="1" s="1"/>
  <c r="J447" i="1"/>
  <c r="J445" i="1"/>
  <c r="J444" i="1"/>
  <c r="K443" i="1" a="1"/>
  <c r="K445" i="1" s="1"/>
  <c r="J443" i="1"/>
  <c r="J438" i="1"/>
  <c r="O441" i="1" s="1"/>
  <c r="J425" i="1"/>
  <c r="J424" i="1"/>
  <c r="K423" i="1" a="1"/>
  <c r="J423" i="1"/>
  <c r="J421" i="1"/>
  <c r="J420" i="1"/>
  <c r="K419" i="1" a="1"/>
  <c r="P421" i="1" s="1"/>
  <c r="J419" i="1"/>
  <c r="J417" i="1"/>
  <c r="J416" i="1"/>
  <c r="K415" i="1" a="1"/>
  <c r="Q417" i="1" s="1"/>
  <c r="J415" i="1"/>
  <c r="J413" i="1"/>
  <c r="J412" i="1"/>
  <c r="B412" i="1"/>
  <c r="K411" i="1" a="1"/>
  <c r="N413" i="1" s="1"/>
  <c r="J411" i="1"/>
  <c r="J409" i="1"/>
  <c r="J408" i="1"/>
  <c r="K407" i="1" a="1"/>
  <c r="J407" i="1"/>
  <c r="J405" i="1"/>
  <c r="J404" i="1"/>
  <c r="K403" i="1" a="1"/>
  <c r="J403" i="1"/>
  <c r="J401" i="1"/>
  <c r="H401" i="1"/>
  <c r="G401" i="1"/>
  <c r="D401" i="1"/>
  <c r="C401" i="1"/>
  <c r="B401" i="1"/>
  <c r="J400" i="1"/>
  <c r="K399" i="1" a="1"/>
  <c r="L401" i="1" s="1"/>
  <c r="J399" i="1"/>
  <c r="E398" i="1"/>
  <c r="J397" i="1"/>
  <c r="J396" i="1"/>
  <c r="K395" i="1" a="1"/>
  <c r="L396" i="1" s="1"/>
  <c r="J395" i="1"/>
  <c r="G395" i="1"/>
  <c r="F395" i="1"/>
  <c r="D395" i="1"/>
  <c r="J390" i="1"/>
  <c r="O393" i="1" s="1"/>
  <c r="J377" i="1"/>
  <c r="J376" i="1"/>
  <c r="K375" i="1" a="1"/>
  <c r="R377" i="1" s="1"/>
  <c r="J375" i="1"/>
  <c r="J373" i="1"/>
  <c r="J372" i="1"/>
  <c r="K371" i="1" a="1"/>
  <c r="O373" i="1" s="1"/>
  <c r="J371" i="1"/>
  <c r="J369" i="1"/>
  <c r="J368" i="1"/>
  <c r="K367" i="1" a="1"/>
  <c r="P369" i="1" s="1"/>
  <c r="J367" i="1"/>
  <c r="J365" i="1"/>
  <c r="J364" i="1"/>
  <c r="B364" i="1"/>
  <c r="K363" i="1" a="1"/>
  <c r="P364" i="1" s="1"/>
  <c r="J363" i="1"/>
  <c r="J361" i="1"/>
  <c r="J360" i="1"/>
  <c r="K359" i="1" a="1"/>
  <c r="N361" i="1" s="1"/>
  <c r="J359" i="1"/>
  <c r="J357" i="1"/>
  <c r="J356" i="1"/>
  <c r="K355" i="1" a="1"/>
  <c r="L357" i="1" s="1"/>
  <c r="J355" i="1"/>
  <c r="J353" i="1"/>
  <c r="H353" i="1"/>
  <c r="G353" i="1"/>
  <c r="D353" i="1"/>
  <c r="C353" i="1"/>
  <c r="B353" i="1"/>
  <c r="J352" i="1"/>
  <c r="K351" i="1" a="1"/>
  <c r="L353" i="1" s="1"/>
  <c r="J351" i="1"/>
  <c r="E350" i="1"/>
  <c r="J349" i="1"/>
  <c r="J348" i="1"/>
  <c r="K347" i="1" a="1"/>
  <c r="J347" i="1"/>
  <c r="G347" i="1"/>
  <c r="F347" i="1"/>
  <c r="D347" i="1"/>
  <c r="J342" i="1"/>
  <c r="O345" i="1" s="1"/>
  <c r="J329" i="1"/>
  <c r="J328" i="1"/>
  <c r="K327" i="1" a="1"/>
  <c r="Q329" i="1" s="1"/>
  <c r="J327" i="1"/>
  <c r="J325" i="1"/>
  <c r="J324" i="1"/>
  <c r="K323" i="1" a="1"/>
  <c r="R325" i="1" s="1"/>
  <c r="J323" i="1"/>
  <c r="J321" i="1"/>
  <c r="J320" i="1"/>
  <c r="K319" i="1" a="1"/>
  <c r="P321" i="1" s="1"/>
  <c r="J319" i="1"/>
  <c r="J317" i="1"/>
  <c r="J316" i="1"/>
  <c r="B316" i="1"/>
  <c r="K315" i="1" a="1"/>
  <c r="M317" i="1" s="1"/>
  <c r="J315" i="1"/>
  <c r="J313" i="1"/>
  <c r="J312" i="1"/>
  <c r="K311" i="1" a="1"/>
  <c r="N313" i="1" s="1"/>
  <c r="J311" i="1"/>
  <c r="J309" i="1"/>
  <c r="J308" i="1"/>
  <c r="K307" i="1" a="1"/>
  <c r="L309" i="1" s="1"/>
  <c r="J307" i="1"/>
  <c r="J305" i="1"/>
  <c r="H305" i="1"/>
  <c r="G305" i="1"/>
  <c r="D305" i="1"/>
  <c r="C305" i="1"/>
  <c r="B305" i="1"/>
  <c r="J304" i="1"/>
  <c r="K303" i="1" a="1"/>
  <c r="L305" i="1" s="1"/>
  <c r="J303" i="1"/>
  <c r="E302" i="1"/>
  <c r="J301" i="1"/>
  <c r="J300" i="1"/>
  <c r="K299" i="1" a="1"/>
  <c r="K300" i="1" s="1"/>
  <c r="J299" i="1"/>
  <c r="G299" i="1"/>
  <c r="F299" i="1"/>
  <c r="D299" i="1"/>
  <c r="J294" i="1"/>
  <c r="O297" i="1" s="1"/>
  <c r="J281" i="1"/>
  <c r="J280" i="1"/>
  <c r="K279" i="1" a="1"/>
  <c r="Q281" i="1" s="1"/>
  <c r="J279" i="1"/>
  <c r="J277" i="1"/>
  <c r="J276" i="1"/>
  <c r="K275" i="1" a="1"/>
  <c r="R277" i="1" s="1"/>
  <c r="J275" i="1"/>
  <c r="J273" i="1"/>
  <c r="J272" i="1"/>
  <c r="K271" i="1" a="1"/>
  <c r="O273" i="1" s="1"/>
  <c r="J271" i="1"/>
  <c r="J269" i="1"/>
  <c r="J268" i="1"/>
  <c r="K267" i="1" a="1"/>
  <c r="P269" i="1" s="1"/>
  <c r="J267" i="1"/>
  <c r="J265" i="1"/>
  <c r="J264" i="1"/>
  <c r="K263" i="1" a="1"/>
  <c r="M265" i="1" s="1"/>
  <c r="J263" i="1"/>
  <c r="J261" i="1"/>
  <c r="J260" i="1"/>
  <c r="K259" i="1" a="1"/>
  <c r="K261" i="1" s="1"/>
  <c r="J259" i="1"/>
  <c r="J257" i="1"/>
  <c r="J256" i="1"/>
  <c r="K255" i="1" a="1"/>
  <c r="K257" i="1" s="1"/>
  <c r="J255" i="1"/>
  <c r="J253" i="1"/>
  <c r="J252" i="1"/>
  <c r="K251" i="1" a="1"/>
  <c r="L253" i="1" s="1"/>
  <c r="J251" i="1"/>
  <c r="J246" i="1"/>
  <c r="J249" i="1" s="1"/>
  <c r="J233" i="1"/>
  <c r="J232" i="1"/>
  <c r="K231" i="1" a="1"/>
  <c r="P233" i="1" s="1"/>
  <c r="J231" i="1"/>
  <c r="J229" i="1"/>
  <c r="J228" i="1"/>
  <c r="K227" i="1" a="1"/>
  <c r="Q229" i="1" s="1"/>
  <c r="J227" i="1"/>
  <c r="J225" i="1"/>
  <c r="J224" i="1"/>
  <c r="K223" i="1" a="1"/>
  <c r="N225" i="1" s="1"/>
  <c r="J223" i="1"/>
  <c r="J221" i="1"/>
  <c r="J220" i="1"/>
  <c r="K219" i="1" a="1"/>
  <c r="O221" i="1" s="1"/>
  <c r="J219" i="1"/>
  <c r="J217" i="1"/>
  <c r="J216" i="1"/>
  <c r="K215" i="1" a="1"/>
  <c r="L217" i="1" s="1"/>
  <c r="J215" i="1"/>
  <c r="J213" i="1"/>
  <c r="J212" i="1"/>
  <c r="K211" i="1" a="1"/>
  <c r="N213" i="1" s="1"/>
  <c r="J209" i="1"/>
  <c r="J208" i="1"/>
  <c r="K207" i="1" a="1"/>
  <c r="M208" i="1" s="1"/>
  <c r="J207" i="1"/>
  <c r="J205" i="1"/>
  <c r="J204" i="1"/>
  <c r="K203" i="1" a="1"/>
  <c r="K205" i="1" s="1"/>
  <c r="J203" i="1"/>
  <c r="J198" i="1"/>
  <c r="J200" i="1" s="1"/>
  <c r="J185" i="1"/>
  <c r="J184" i="1"/>
  <c r="K183" i="1" a="1"/>
  <c r="M184" i="1" s="1"/>
  <c r="J183" i="1"/>
  <c r="J181" i="1"/>
  <c r="J180" i="1"/>
  <c r="K179" i="1" a="1"/>
  <c r="P181" i="1" s="1"/>
  <c r="J179" i="1"/>
  <c r="J177" i="1"/>
  <c r="J176" i="1"/>
  <c r="K175" i="1" a="1"/>
  <c r="Q177" i="1" s="1"/>
  <c r="J175" i="1"/>
  <c r="J173" i="1"/>
  <c r="J172" i="1"/>
  <c r="B172" i="1"/>
  <c r="K171" i="1" a="1"/>
  <c r="N173" i="1" s="1"/>
  <c r="J171" i="1"/>
  <c r="J169" i="1"/>
  <c r="J168" i="1"/>
  <c r="K167" i="1" a="1"/>
  <c r="M168" i="1" s="1"/>
  <c r="J167" i="1"/>
  <c r="J165" i="1"/>
  <c r="J164" i="1"/>
  <c r="K163" i="1" a="1"/>
  <c r="N164" i="1" s="1"/>
  <c r="J163" i="1"/>
  <c r="J161" i="1"/>
  <c r="H161" i="1"/>
  <c r="G161" i="1"/>
  <c r="D161" i="1"/>
  <c r="C161" i="1"/>
  <c r="B161" i="1"/>
  <c r="J160" i="1"/>
  <c r="K159" i="1" a="1"/>
  <c r="M161" i="1" s="1"/>
  <c r="J159" i="1"/>
  <c r="J157" i="1"/>
  <c r="J156" i="1"/>
  <c r="K155" i="1" a="1"/>
  <c r="L156" i="1" s="1"/>
  <c r="J155" i="1"/>
  <c r="J150" i="1"/>
  <c r="J137" i="1"/>
  <c r="J136" i="1"/>
  <c r="K135" i="1" a="1"/>
  <c r="R137" i="1" s="1"/>
  <c r="J135" i="1"/>
  <c r="J133" i="1"/>
  <c r="J132" i="1"/>
  <c r="K131" i="1" a="1"/>
  <c r="O133" i="1" s="1"/>
  <c r="J131" i="1"/>
  <c r="J129" i="1"/>
  <c r="J128" i="1"/>
  <c r="K127" i="1" a="1"/>
  <c r="P129" i="1" s="1"/>
  <c r="J127" i="1"/>
  <c r="J125" i="1"/>
  <c r="J124" i="1"/>
  <c r="B124" i="1"/>
  <c r="K123" i="1" a="1"/>
  <c r="N125" i="1" s="1"/>
  <c r="J123" i="1"/>
  <c r="J121" i="1"/>
  <c r="J120" i="1"/>
  <c r="K119" i="1" a="1"/>
  <c r="N121" i="1" s="1"/>
  <c r="J119" i="1"/>
  <c r="J117" i="1"/>
  <c r="J116" i="1"/>
  <c r="K115" i="1" a="1"/>
  <c r="L117" i="1" s="1"/>
  <c r="J115" i="1"/>
  <c r="J113" i="1"/>
  <c r="H113" i="1"/>
  <c r="G113" i="1"/>
  <c r="D113" i="1"/>
  <c r="C113" i="1"/>
  <c r="B113" i="1"/>
  <c r="J112" i="1"/>
  <c r="K111" i="1" a="1"/>
  <c r="L113" i="1" s="1"/>
  <c r="J111" i="1"/>
  <c r="E110" i="1"/>
  <c r="J109" i="1"/>
  <c r="J108" i="1"/>
  <c r="K107" i="1" a="1"/>
  <c r="L108" i="1" s="1"/>
  <c r="J107" i="1"/>
  <c r="G107" i="1"/>
  <c r="F107" i="1"/>
  <c r="D107" i="1"/>
  <c r="J102" i="1"/>
  <c r="O105" i="1" s="1"/>
  <c r="J89" i="1"/>
  <c r="J88" i="1"/>
  <c r="K87" i="1" a="1"/>
  <c r="Q89" i="1" s="1"/>
  <c r="J87" i="1"/>
  <c r="J85" i="1"/>
  <c r="J84" i="1"/>
  <c r="K83" i="1" a="1"/>
  <c r="R85" i="1" s="1"/>
  <c r="J83" i="1"/>
  <c r="J81" i="1"/>
  <c r="J80" i="1"/>
  <c r="K79" i="1" a="1"/>
  <c r="P81" i="1" s="1"/>
  <c r="J79" i="1"/>
  <c r="J77" i="1"/>
  <c r="J76" i="1"/>
  <c r="B76" i="1"/>
  <c r="K75" i="1" a="1"/>
  <c r="N77" i="1" s="1"/>
  <c r="J75" i="1"/>
  <c r="J73" i="1"/>
  <c r="J72" i="1"/>
  <c r="K71" i="1" a="1"/>
  <c r="L73" i="1" s="1"/>
  <c r="J71" i="1"/>
  <c r="J69" i="1"/>
  <c r="J68" i="1"/>
  <c r="K67" i="1" a="1"/>
  <c r="N69" i="1" s="1"/>
  <c r="J67" i="1"/>
  <c r="J65" i="1"/>
  <c r="H65" i="1"/>
  <c r="G65" i="1"/>
  <c r="D65" i="1"/>
  <c r="C65" i="1"/>
  <c r="B65" i="1"/>
  <c r="J64" i="1"/>
  <c r="K63" i="1" a="1"/>
  <c r="L65" i="1" s="1"/>
  <c r="J63" i="1"/>
  <c r="E62" i="1"/>
  <c r="J61" i="1"/>
  <c r="J60" i="1"/>
  <c r="K59" i="1" a="1"/>
  <c r="L61" i="1" s="1"/>
  <c r="J59" i="1"/>
  <c r="G59" i="1"/>
  <c r="F59" i="1"/>
  <c r="D59" i="1"/>
  <c r="J54" i="1"/>
  <c r="O57" i="1" s="1"/>
  <c r="V51" i="1"/>
  <c r="V52" i="1" s="1"/>
  <c r="V53" i="1" s="1"/>
  <c r="V54" i="1" s="1"/>
  <c r="V55" i="1" s="1"/>
  <c r="V56" i="1" s="1"/>
  <c r="V57" i="1" s="1"/>
  <c r="V58" i="1" s="1"/>
  <c r="V59" i="1" s="1"/>
  <c r="V60" i="1" s="1"/>
  <c r="V61" i="1" s="1"/>
  <c r="V62" i="1" s="1"/>
  <c r="V63" i="1" s="1"/>
  <c r="V64" i="1" s="1"/>
  <c r="V65" i="1" s="1"/>
  <c r="V66" i="1" s="1"/>
  <c r="V67" i="1" s="1"/>
  <c r="V68" i="1" s="1"/>
  <c r="V69" i="1" s="1"/>
  <c r="V70" i="1" s="1"/>
  <c r="V71" i="1" s="1"/>
  <c r="V72" i="1" s="1"/>
  <c r="V73" i="1" s="1"/>
  <c r="V74" i="1" s="1"/>
  <c r="V75" i="1" s="1"/>
  <c r="V76" i="1" s="1"/>
  <c r="V77" i="1" s="1"/>
  <c r="V78" i="1" s="1"/>
  <c r="V79" i="1" s="1"/>
  <c r="V80" i="1" s="1"/>
  <c r="V81" i="1" s="1"/>
  <c r="V82" i="1" s="1"/>
  <c r="V83" i="1" s="1"/>
  <c r="V84" i="1" s="1"/>
  <c r="V85" i="1" s="1"/>
  <c r="V86" i="1" s="1"/>
  <c r="V87" i="1" s="1"/>
  <c r="V88" i="1" s="1"/>
  <c r="V89" i="1" s="1"/>
  <c r="V90" i="1" s="1"/>
  <c r="V91" i="1" s="1"/>
  <c r="V92" i="1" s="1"/>
  <c r="V93" i="1" s="1"/>
  <c r="V94" i="1" s="1"/>
  <c r="V95" i="1" s="1"/>
  <c r="V96" i="1" s="1"/>
  <c r="A24" i="2" l="1"/>
  <c r="N3799" i="1"/>
  <c r="M3798" i="1"/>
  <c r="N3800" i="1"/>
  <c r="N2695" i="1"/>
  <c r="M2694" i="1"/>
  <c r="N2696" i="1"/>
  <c r="M3702" i="1"/>
  <c r="N3703" i="1"/>
  <c r="N3704" i="1"/>
  <c r="N1880" i="1"/>
  <c r="N1879" i="1"/>
  <c r="M1878" i="1"/>
  <c r="N1928" i="1"/>
  <c r="N1927" i="1"/>
  <c r="M1926" i="1"/>
  <c r="N1976" i="1"/>
  <c r="N1975" i="1"/>
  <c r="M1974" i="1"/>
  <c r="N2024" i="1"/>
  <c r="N2023" i="1"/>
  <c r="M2022" i="1"/>
  <c r="M2599" i="1"/>
  <c r="L2598" i="1"/>
  <c r="M2600" i="1"/>
  <c r="M2935" i="1"/>
  <c r="L2934" i="1"/>
  <c r="M2936" i="1"/>
  <c r="K2646" i="1"/>
  <c r="L2648" i="1"/>
  <c r="L2647" i="1"/>
  <c r="N2840" i="1"/>
  <c r="N2839" i="1"/>
  <c r="M2838" i="1"/>
  <c r="M2743" i="1"/>
  <c r="L2742" i="1"/>
  <c r="M2744" i="1"/>
  <c r="L2504" i="1"/>
  <c r="L2503" i="1"/>
  <c r="K2502" i="1"/>
  <c r="M3126" i="1"/>
  <c r="N3128" i="1"/>
  <c r="N3127" i="1"/>
  <c r="N2791" i="1"/>
  <c r="M2790" i="1"/>
  <c r="N2792" i="1"/>
  <c r="M3078" i="1"/>
  <c r="N3080" i="1"/>
  <c r="N3079" i="1"/>
  <c r="M2887" i="1"/>
  <c r="L2886" i="1"/>
  <c r="M2888" i="1"/>
  <c r="N2455" i="1"/>
  <c r="M2454" i="1"/>
  <c r="N2456" i="1"/>
  <c r="N3175" i="1"/>
  <c r="N3176" i="1"/>
  <c r="M3174" i="1"/>
  <c r="M2982" i="1"/>
  <c r="N2984" i="1"/>
  <c r="N2983" i="1"/>
  <c r="N3032" i="1"/>
  <c r="N3031" i="1"/>
  <c r="M3030" i="1"/>
  <c r="M2550" i="1"/>
  <c r="N2552" i="1"/>
  <c r="N2551" i="1"/>
  <c r="L3270" i="1"/>
  <c r="M3272" i="1"/>
  <c r="M3271" i="1"/>
  <c r="M3414" i="1"/>
  <c r="N3416" i="1"/>
  <c r="N3415" i="1"/>
  <c r="M3943" i="1"/>
  <c r="M3944" i="1"/>
  <c r="L3942" i="1"/>
  <c r="N3464" i="1"/>
  <c r="M3462" i="1"/>
  <c r="N3463" i="1"/>
  <c r="M3750" i="1"/>
  <c r="N3752" i="1"/>
  <c r="N3751" i="1"/>
  <c r="M3559" i="1"/>
  <c r="L3558" i="1"/>
  <c r="M3560" i="1"/>
  <c r="N3607" i="1"/>
  <c r="M3606" i="1"/>
  <c r="N3608" i="1"/>
  <c r="M3510" i="1"/>
  <c r="N3512" i="1"/>
  <c r="N3511" i="1"/>
  <c r="N3319" i="1"/>
  <c r="M3318" i="1"/>
  <c r="N3320" i="1"/>
  <c r="N3223" i="1"/>
  <c r="M3222" i="1"/>
  <c r="N3224" i="1"/>
  <c r="L3366" i="1"/>
  <c r="M3368" i="1"/>
  <c r="M3367" i="1"/>
  <c r="M3894" i="1"/>
  <c r="N3896" i="1"/>
  <c r="N3895" i="1"/>
  <c r="M3655" i="1"/>
  <c r="L3654" i="1"/>
  <c r="M3656" i="1"/>
  <c r="M1639" i="1"/>
  <c r="L1638" i="1"/>
  <c r="M1640" i="1"/>
  <c r="N1688" i="1"/>
  <c r="N1687" i="1"/>
  <c r="M1686" i="1"/>
  <c r="N1831" i="1"/>
  <c r="M1830" i="1"/>
  <c r="N1832" i="1"/>
  <c r="K1494" i="1"/>
  <c r="L1496" i="1"/>
  <c r="L1495" i="1"/>
  <c r="N1783" i="1"/>
  <c r="M1782" i="1"/>
  <c r="N1784" i="1"/>
  <c r="N1544" i="1"/>
  <c r="N1543" i="1"/>
  <c r="M1542" i="1"/>
  <c r="M1590" i="1"/>
  <c r="N1592" i="1"/>
  <c r="N1591" i="1"/>
  <c r="M1734" i="1"/>
  <c r="N1736" i="1"/>
  <c r="N1735" i="1"/>
  <c r="L2118" i="1"/>
  <c r="M2120" i="1"/>
  <c r="M2119" i="1"/>
  <c r="M2167" i="1"/>
  <c r="M2168" i="1"/>
  <c r="L2166" i="1"/>
  <c r="N2215" i="1"/>
  <c r="M2214" i="1"/>
  <c r="N2216" i="1"/>
  <c r="N2071" i="1"/>
  <c r="N2072" i="1"/>
  <c r="M2070" i="1"/>
  <c r="N2312" i="1"/>
  <c r="N2311" i="1"/>
  <c r="M2310" i="1"/>
  <c r="L2264" i="1"/>
  <c r="L2263" i="1"/>
  <c r="K2262" i="1"/>
  <c r="K655" i="1"/>
  <c r="L1232" i="1"/>
  <c r="N456" i="1"/>
  <c r="J777" i="1"/>
  <c r="M1235" i="1"/>
  <c r="N1424" i="1"/>
  <c r="S342" i="1"/>
  <c r="R342" i="1" s="1"/>
  <c r="S390" i="1"/>
  <c r="R390" i="1" s="1"/>
  <c r="Q390" i="1" s="1"/>
  <c r="S966" i="1"/>
  <c r="R966" i="1" s="1"/>
  <c r="Q966" i="1" s="1"/>
  <c r="J343" i="1"/>
  <c r="L1080" i="1"/>
  <c r="M357" i="1"/>
  <c r="O1420" i="1"/>
  <c r="K1415" i="1"/>
  <c r="P1421" i="1"/>
  <c r="O1415" i="1"/>
  <c r="M1419" i="1"/>
  <c r="P1423" i="1"/>
  <c r="K1403" i="1"/>
  <c r="L1407" i="1"/>
  <c r="P1419" i="1"/>
  <c r="K1421" i="1"/>
  <c r="Q1424" i="1"/>
  <c r="S1431" i="1"/>
  <c r="J1400" i="1"/>
  <c r="L1403" i="1"/>
  <c r="M1407" i="1"/>
  <c r="K1419" i="1"/>
  <c r="K1420" i="1"/>
  <c r="L1421" i="1"/>
  <c r="M1423" i="1"/>
  <c r="O1425" i="1"/>
  <c r="Q1433" i="1"/>
  <c r="J1401" i="1"/>
  <c r="K1405" i="1"/>
  <c r="L1419" i="1"/>
  <c r="M1420" i="1"/>
  <c r="O1421" i="1"/>
  <c r="O895" i="1"/>
  <c r="M1360" i="1"/>
  <c r="P1383" i="1"/>
  <c r="M1363" i="1"/>
  <c r="L1376" i="1"/>
  <c r="O1384" i="1"/>
  <c r="K1359" i="1"/>
  <c r="L1364" i="1"/>
  <c r="N1385" i="1"/>
  <c r="M1365" i="1"/>
  <c r="K1317" i="1"/>
  <c r="L1325" i="1"/>
  <c r="M1323" i="1"/>
  <c r="M1312" i="1"/>
  <c r="K1324" i="1"/>
  <c r="J1305" i="1"/>
  <c r="M1311" i="1"/>
  <c r="K1316" i="1"/>
  <c r="L1323" i="1"/>
  <c r="K1325" i="1"/>
  <c r="K1329" i="1"/>
  <c r="Q1337" i="1"/>
  <c r="K1309" i="1"/>
  <c r="O1319" i="1"/>
  <c r="K1315" i="1"/>
  <c r="N1320" i="1"/>
  <c r="M1324" i="1"/>
  <c r="S1335" i="1"/>
  <c r="N1281" i="1"/>
  <c r="L1273" i="1"/>
  <c r="M1276" i="1"/>
  <c r="J1255" i="1"/>
  <c r="L1263" i="1"/>
  <c r="L1279" i="1"/>
  <c r="Q1283" i="1"/>
  <c r="K1259" i="1"/>
  <c r="M1280" i="1"/>
  <c r="Q1285" i="1"/>
  <c r="K1225" i="1"/>
  <c r="M1223" i="1"/>
  <c r="O1231" i="1"/>
  <c r="M1237" i="1"/>
  <c r="M1219" i="1"/>
  <c r="M1233" i="1"/>
  <c r="P1235" i="1"/>
  <c r="L1240" i="1"/>
  <c r="M1221" i="1"/>
  <c r="K1231" i="1"/>
  <c r="Q1233" i="1"/>
  <c r="M1236" i="1"/>
  <c r="S1241" i="1"/>
  <c r="M1179" i="1"/>
  <c r="L1181" i="1"/>
  <c r="O1176" i="1"/>
  <c r="M1180" i="1"/>
  <c r="M1188" i="1"/>
  <c r="K1179" i="1"/>
  <c r="O1180" i="1"/>
  <c r="K1184" i="1"/>
  <c r="M1189" i="1"/>
  <c r="L1175" i="1"/>
  <c r="P1179" i="1"/>
  <c r="O1181" i="1"/>
  <c r="M1187" i="1"/>
  <c r="K395" i="1"/>
  <c r="M356" i="1"/>
  <c r="Q179" i="1"/>
  <c r="O1145" i="1"/>
  <c r="S870" i="1"/>
  <c r="R870" i="1" s="1"/>
  <c r="M748" i="1"/>
  <c r="Q752" i="1"/>
  <c r="M707" i="1"/>
  <c r="O700" i="1"/>
  <c r="K591" i="1"/>
  <c r="P461" i="1"/>
  <c r="M131" i="1"/>
  <c r="L399" i="1"/>
  <c r="L400" i="1"/>
  <c r="L371" i="1"/>
  <c r="L372" i="1"/>
  <c r="M308" i="1"/>
  <c r="M1128" i="1"/>
  <c r="O1137" i="1"/>
  <c r="K1117" i="1"/>
  <c r="M1132" i="1"/>
  <c r="J1111" i="1"/>
  <c r="J1113" i="1"/>
  <c r="M1120" i="1"/>
  <c r="L1115" i="1"/>
  <c r="O1135" i="1"/>
  <c r="M1136" i="1"/>
  <c r="N1124" i="1"/>
  <c r="K1135" i="1"/>
  <c r="N1136" i="1"/>
  <c r="P1140" i="1"/>
  <c r="K1143" i="1"/>
  <c r="S1110" i="1"/>
  <c r="R1110" i="1" s="1"/>
  <c r="Q1110" i="1" s="1"/>
  <c r="K1115" i="1"/>
  <c r="K1119" i="1"/>
  <c r="M1135" i="1"/>
  <c r="P1141" i="1"/>
  <c r="L1144" i="1"/>
  <c r="O1097" i="1"/>
  <c r="M1079" i="1"/>
  <c r="J1063" i="1"/>
  <c r="K1071" i="1"/>
  <c r="S1097" i="1"/>
  <c r="J1064" i="1"/>
  <c r="M1073" i="1"/>
  <c r="L1084" i="1"/>
  <c r="Q1095" i="1"/>
  <c r="L1096" i="1"/>
  <c r="M1035" i="1"/>
  <c r="O1043" i="1"/>
  <c r="N1035" i="1"/>
  <c r="P1037" i="1"/>
  <c r="L1027" i="1"/>
  <c r="K1020" i="1"/>
  <c r="L1028" i="1"/>
  <c r="L1029" i="1"/>
  <c r="L1031" i="1"/>
  <c r="M1033" i="1"/>
  <c r="N1036" i="1"/>
  <c r="Q1039" i="1"/>
  <c r="O1044" i="1"/>
  <c r="L1019" i="1"/>
  <c r="M1031" i="1"/>
  <c r="N1033" i="1"/>
  <c r="P1036" i="1"/>
  <c r="Q1041" i="1"/>
  <c r="O1045" i="1"/>
  <c r="N1032" i="1"/>
  <c r="L1032" i="1"/>
  <c r="K980" i="1"/>
  <c r="L975" i="1"/>
  <c r="M991" i="1"/>
  <c r="L992" i="1"/>
  <c r="O983" i="1"/>
  <c r="J967" i="1"/>
  <c r="K971" i="1"/>
  <c r="K977" i="1"/>
  <c r="L987" i="1"/>
  <c r="J968" i="1"/>
  <c r="K973" i="1"/>
  <c r="P989" i="1"/>
  <c r="Q992" i="1"/>
  <c r="J969" i="1"/>
  <c r="O993" i="1"/>
  <c r="K923" i="1"/>
  <c r="L927" i="1"/>
  <c r="K925" i="1"/>
  <c r="O947" i="1"/>
  <c r="N951" i="1"/>
  <c r="J919" i="1"/>
  <c r="O939" i="1"/>
  <c r="L948" i="1"/>
  <c r="L883" i="1"/>
  <c r="L885" i="1"/>
  <c r="M881" i="1"/>
  <c r="L892" i="1"/>
  <c r="L887" i="1"/>
  <c r="K889" i="1"/>
  <c r="P892" i="1"/>
  <c r="L896" i="1"/>
  <c r="P899" i="1"/>
  <c r="M903" i="1"/>
  <c r="M887" i="1"/>
  <c r="N889" i="1"/>
  <c r="M897" i="1"/>
  <c r="L900" i="1"/>
  <c r="L904" i="1"/>
  <c r="O888" i="1"/>
  <c r="S905" i="1"/>
  <c r="K879" i="1"/>
  <c r="L884" i="1"/>
  <c r="K888" i="1"/>
  <c r="K895" i="1"/>
  <c r="Q897" i="1"/>
  <c r="K905" i="1"/>
  <c r="K828" i="1"/>
  <c r="L835" i="1"/>
  <c r="K856" i="1"/>
  <c r="M837" i="1"/>
  <c r="M835" i="1"/>
  <c r="N857" i="1"/>
  <c r="M836" i="1"/>
  <c r="K835" i="1"/>
  <c r="K837" i="1"/>
  <c r="L855" i="1"/>
  <c r="M855" i="1"/>
  <c r="N856" i="1"/>
  <c r="L836" i="1"/>
  <c r="K844" i="1"/>
  <c r="O855" i="1"/>
  <c r="R856" i="1"/>
  <c r="S855" i="1"/>
  <c r="R803" i="1"/>
  <c r="K780" i="1"/>
  <c r="M799" i="1"/>
  <c r="Q800" i="1"/>
  <c r="L779" i="1"/>
  <c r="O795" i="1"/>
  <c r="P799" i="1"/>
  <c r="N801" i="1"/>
  <c r="N805" i="1"/>
  <c r="M800" i="1"/>
  <c r="O801" i="1"/>
  <c r="J776" i="1"/>
  <c r="K789" i="1"/>
  <c r="L799" i="1"/>
  <c r="N800" i="1"/>
  <c r="K733" i="1"/>
  <c r="Q755" i="1"/>
  <c r="M751" i="1"/>
  <c r="M756" i="1"/>
  <c r="N743" i="1"/>
  <c r="L752" i="1"/>
  <c r="M735" i="1"/>
  <c r="M744" i="1"/>
  <c r="O753" i="1"/>
  <c r="Q757" i="1"/>
  <c r="M737" i="1"/>
  <c r="O747" i="1"/>
  <c r="L689" i="1"/>
  <c r="L693" i="1"/>
  <c r="M687" i="1"/>
  <c r="O696" i="1"/>
  <c r="K684" i="1"/>
  <c r="N693" i="1"/>
  <c r="O703" i="1"/>
  <c r="K708" i="1"/>
  <c r="Q711" i="1"/>
  <c r="M691" i="1"/>
  <c r="Q705" i="1"/>
  <c r="P708" i="1"/>
  <c r="O713" i="1"/>
  <c r="J681" i="1"/>
  <c r="N691" i="1"/>
  <c r="M709" i="1"/>
  <c r="Q659" i="1"/>
  <c r="Q655" i="1"/>
  <c r="Q656" i="1"/>
  <c r="K635" i="1"/>
  <c r="L635" i="1"/>
  <c r="L655" i="1"/>
  <c r="L656" i="1"/>
  <c r="N657" i="1"/>
  <c r="M660" i="1"/>
  <c r="K637" i="1"/>
  <c r="P651" i="1"/>
  <c r="M655" i="1"/>
  <c r="N656" i="1"/>
  <c r="O657" i="1"/>
  <c r="Q661" i="1"/>
  <c r="P655" i="1"/>
  <c r="P656" i="1"/>
  <c r="M593" i="1"/>
  <c r="M595" i="1"/>
  <c r="M597" i="1"/>
  <c r="L592" i="1"/>
  <c r="M596" i="1"/>
  <c r="P607" i="1"/>
  <c r="M615" i="1"/>
  <c r="O617" i="1"/>
  <c r="Q615" i="1"/>
  <c r="S617" i="1"/>
  <c r="K617" i="1"/>
  <c r="L600" i="1"/>
  <c r="Q612" i="1"/>
  <c r="L616" i="1"/>
  <c r="L564" i="1"/>
  <c r="L547" i="1"/>
  <c r="K565" i="1"/>
  <c r="L540" i="1"/>
  <c r="M547" i="1"/>
  <c r="K568" i="1"/>
  <c r="L548" i="1"/>
  <c r="S568" i="1"/>
  <c r="M549" i="1"/>
  <c r="L567" i="1"/>
  <c r="N569" i="1"/>
  <c r="P567" i="1"/>
  <c r="R569" i="1"/>
  <c r="N553" i="1"/>
  <c r="L551" i="1"/>
  <c r="M555" i="1"/>
  <c r="N559" i="1"/>
  <c r="K552" i="1"/>
  <c r="K556" i="1"/>
  <c r="Q565" i="1"/>
  <c r="L549" i="1"/>
  <c r="O552" i="1"/>
  <c r="O556" i="1"/>
  <c r="L563" i="1"/>
  <c r="O568" i="1"/>
  <c r="L500" i="1"/>
  <c r="R520" i="1"/>
  <c r="L493" i="1"/>
  <c r="L501" i="1"/>
  <c r="Q521" i="1"/>
  <c r="K491" i="1"/>
  <c r="K519" i="1"/>
  <c r="L491" i="1"/>
  <c r="L499" i="1"/>
  <c r="S519" i="1"/>
  <c r="S438" i="1"/>
  <c r="R438" i="1" s="1"/>
  <c r="K451" i="1"/>
  <c r="K457" i="1"/>
  <c r="J439" i="1"/>
  <c r="K447" i="1"/>
  <c r="K455" i="1"/>
  <c r="L459" i="1"/>
  <c r="J441" i="1"/>
  <c r="S441" i="1" s="1"/>
  <c r="M448" i="1"/>
  <c r="M455" i="1"/>
  <c r="P459" i="1"/>
  <c r="L415" i="1"/>
  <c r="P415" i="1"/>
  <c r="K399" i="1"/>
  <c r="K411" i="1"/>
  <c r="J391" i="1"/>
  <c r="K397" i="1"/>
  <c r="M412" i="1"/>
  <c r="M419" i="1"/>
  <c r="M401" i="1"/>
  <c r="O413" i="1"/>
  <c r="M416" i="1"/>
  <c r="M421" i="1"/>
  <c r="N417" i="1"/>
  <c r="P367" i="1"/>
  <c r="K351" i="1"/>
  <c r="M353" i="1"/>
  <c r="N368" i="1"/>
  <c r="K367" i="1"/>
  <c r="P368" i="1"/>
  <c r="L367" i="1"/>
  <c r="M369" i="1"/>
  <c r="Q367" i="1"/>
  <c r="N369" i="1"/>
  <c r="L373" i="1"/>
  <c r="M355" i="1"/>
  <c r="M304" i="1"/>
  <c r="O324" i="1"/>
  <c r="S328" i="1"/>
  <c r="Q320" i="1"/>
  <c r="K305" i="1"/>
  <c r="M311" i="1"/>
  <c r="L319" i="1"/>
  <c r="O325" i="1"/>
  <c r="K303" i="1"/>
  <c r="L312" i="1"/>
  <c r="N319" i="1"/>
  <c r="K323" i="1"/>
  <c r="S294" i="1"/>
  <c r="R294" i="1" s="1"/>
  <c r="Q294" i="1" s="1"/>
  <c r="L303" i="1"/>
  <c r="M307" i="1"/>
  <c r="K313" i="1"/>
  <c r="P320" i="1"/>
  <c r="P323" i="1"/>
  <c r="L327" i="1"/>
  <c r="L263" i="1"/>
  <c r="K252" i="1"/>
  <c r="M267" i="1"/>
  <c r="L259" i="1"/>
  <c r="K280" i="1"/>
  <c r="M263" i="1"/>
  <c r="K268" i="1"/>
  <c r="N281" i="1"/>
  <c r="O264" i="1"/>
  <c r="O268" i="1"/>
  <c r="R281" i="1"/>
  <c r="K251" i="1"/>
  <c r="K265" i="1"/>
  <c r="P279" i="1"/>
  <c r="N232" i="1"/>
  <c r="O233" i="1"/>
  <c r="K207" i="1"/>
  <c r="L231" i="1"/>
  <c r="S198" i="1"/>
  <c r="R198" i="1" s="1"/>
  <c r="L203" i="1"/>
  <c r="M207" i="1"/>
  <c r="K211" i="1"/>
  <c r="M223" i="1"/>
  <c r="P231" i="1"/>
  <c r="R232" i="1"/>
  <c r="S233" i="1"/>
  <c r="J199" i="1"/>
  <c r="L205" i="1"/>
  <c r="L208" i="1"/>
  <c r="L212" i="1"/>
  <c r="Q223" i="1"/>
  <c r="Q231" i="1"/>
  <c r="S232" i="1"/>
  <c r="M209" i="1"/>
  <c r="M213" i="1"/>
  <c r="O225" i="1"/>
  <c r="K231" i="1"/>
  <c r="L232" i="1"/>
  <c r="N233" i="1"/>
  <c r="M160" i="1"/>
  <c r="L157" i="1"/>
  <c r="L159" i="1"/>
  <c r="L175" i="1"/>
  <c r="N167" i="1"/>
  <c r="N177" i="1"/>
  <c r="M180" i="1"/>
  <c r="M181" i="1"/>
  <c r="L169" i="1"/>
  <c r="K155" i="1"/>
  <c r="M179" i="1"/>
  <c r="Q181" i="1"/>
  <c r="L111" i="1"/>
  <c r="M123" i="1"/>
  <c r="L125" i="1"/>
  <c r="J104" i="1"/>
  <c r="M112" i="1"/>
  <c r="K124" i="1"/>
  <c r="P125" i="1"/>
  <c r="Q131" i="1"/>
  <c r="M124" i="1"/>
  <c r="M133" i="1"/>
  <c r="L123" i="1"/>
  <c r="K125" i="1"/>
  <c r="Q133" i="1"/>
  <c r="M79" i="1"/>
  <c r="M87" i="1"/>
  <c r="J56" i="1"/>
  <c r="M65" i="1"/>
  <c r="L80" i="1"/>
  <c r="K89" i="1"/>
  <c r="Q80" i="1"/>
  <c r="P83" i="1"/>
  <c r="P85" i="1"/>
  <c r="L83" i="1"/>
  <c r="S54" i="1"/>
  <c r="M69" i="1"/>
  <c r="J55" i="1"/>
  <c r="M63" i="1"/>
  <c r="O81" i="1"/>
  <c r="L85" i="1"/>
  <c r="O215" i="1"/>
  <c r="O216" i="1"/>
  <c r="O217" i="1"/>
  <c r="P376" i="1"/>
  <c r="O463" i="1"/>
  <c r="M464" i="1"/>
  <c r="K465" i="1"/>
  <c r="Q465" i="1"/>
  <c r="N472" i="1"/>
  <c r="N505" i="1"/>
  <c r="O507" i="1"/>
  <c r="N508" i="1"/>
  <c r="M509" i="1"/>
  <c r="O585" i="1"/>
  <c r="J584" i="1"/>
  <c r="J583" i="1"/>
  <c r="S582" i="1"/>
  <c r="R582" i="1" s="1"/>
  <c r="O729" i="1"/>
  <c r="J727" i="1"/>
  <c r="J729" i="1"/>
  <c r="S726" i="1"/>
  <c r="L793" i="1"/>
  <c r="N792" i="1"/>
  <c r="O791" i="1"/>
  <c r="K791" i="1"/>
  <c r="L841" i="1"/>
  <c r="N841" i="1"/>
  <c r="N840" i="1"/>
  <c r="M839" i="1"/>
  <c r="M841" i="1"/>
  <c r="L840" i="1"/>
  <c r="L839" i="1"/>
  <c r="K841" i="1"/>
  <c r="K840" i="1"/>
  <c r="K839" i="1"/>
  <c r="R853" i="1"/>
  <c r="O853" i="1"/>
  <c r="O851" i="1"/>
  <c r="O852" i="1"/>
  <c r="K852" i="1"/>
  <c r="K851" i="1"/>
  <c r="R1093" i="1"/>
  <c r="M1093" i="1"/>
  <c r="P1092" i="1"/>
  <c r="K1092" i="1"/>
  <c r="M1091" i="1"/>
  <c r="Q1093" i="1"/>
  <c r="L1093" i="1"/>
  <c r="O1092" i="1"/>
  <c r="Q1091" i="1"/>
  <c r="L1091" i="1"/>
  <c r="P1093" i="1"/>
  <c r="K1093" i="1"/>
  <c r="M1092" i="1"/>
  <c r="P1091" i="1"/>
  <c r="K1091" i="1"/>
  <c r="Q1092" i="1"/>
  <c r="L1092" i="1"/>
  <c r="O1091" i="1"/>
  <c r="L1212" i="1"/>
  <c r="K1212" i="1"/>
  <c r="K1211" i="1"/>
  <c r="M1369" i="1"/>
  <c r="N1369" i="1"/>
  <c r="K1368" i="1"/>
  <c r="K1369" i="1"/>
  <c r="M1367" i="1"/>
  <c r="O1368" i="1"/>
  <c r="L1367" i="1"/>
  <c r="O1369" i="1"/>
  <c r="L1368" i="1"/>
  <c r="N1413" i="1"/>
  <c r="K1413" i="1"/>
  <c r="K1412" i="1"/>
  <c r="K1411" i="1"/>
  <c r="L221" i="1"/>
  <c r="Q276" i="1"/>
  <c r="L64" i="1"/>
  <c r="O79" i="1"/>
  <c r="M80" i="1"/>
  <c r="K81" i="1"/>
  <c r="Q81" i="1"/>
  <c r="L84" i="1"/>
  <c r="Q87" i="1"/>
  <c r="O89" i="1"/>
  <c r="K107" i="1"/>
  <c r="L109" i="1"/>
  <c r="O123" i="1"/>
  <c r="N124" i="1"/>
  <c r="M125" i="1"/>
  <c r="L127" i="1"/>
  <c r="N129" i="1"/>
  <c r="M132" i="1"/>
  <c r="L155" i="1"/>
  <c r="N163" i="1"/>
  <c r="K171" i="1"/>
  <c r="P171" i="1"/>
  <c r="O172" i="1"/>
  <c r="O173" i="1"/>
  <c r="P175" i="1"/>
  <c r="Q180" i="1"/>
  <c r="J201" i="1"/>
  <c r="K209" i="1"/>
  <c r="L211" i="1"/>
  <c r="M212" i="1"/>
  <c r="K215" i="1"/>
  <c r="K216" i="1"/>
  <c r="K217" i="1"/>
  <c r="L219" i="1"/>
  <c r="P221" i="1"/>
  <c r="N224" i="1"/>
  <c r="M231" i="1"/>
  <c r="S231" i="1"/>
  <c r="O232" i="1"/>
  <c r="K233" i="1"/>
  <c r="Q233" i="1"/>
  <c r="K253" i="1"/>
  <c r="S249" i="1" s="1"/>
  <c r="L260" i="1"/>
  <c r="K264" i="1"/>
  <c r="N265" i="1"/>
  <c r="K275" i="1"/>
  <c r="P275" i="1"/>
  <c r="M276" i="1"/>
  <c r="K277" i="1"/>
  <c r="P277" i="1"/>
  <c r="O280" i="1"/>
  <c r="J295" i="1"/>
  <c r="M303" i="1"/>
  <c r="M305" i="1"/>
  <c r="M309" i="1"/>
  <c r="O313" i="1"/>
  <c r="K320" i="1"/>
  <c r="N321" i="1"/>
  <c r="L323" i="1"/>
  <c r="Q323" i="1"/>
  <c r="Q324" i="1"/>
  <c r="Q325" i="1"/>
  <c r="P327" i="1"/>
  <c r="N329" i="1"/>
  <c r="J344" i="1"/>
  <c r="L351" i="1"/>
  <c r="M359" i="1"/>
  <c r="M367" i="1"/>
  <c r="L368" i="1"/>
  <c r="Q368" i="1"/>
  <c r="O369" i="1"/>
  <c r="M371" i="1"/>
  <c r="M372" i="1"/>
  <c r="P373" i="1"/>
  <c r="M375" i="1"/>
  <c r="K377" i="1"/>
  <c r="J392" i="1"/>
  <c r="M400" i="1"/>
  <c r="M411" i="1"/>
  <c r="O412" i="1"/>
  <c r="Q416" i="1"/>
  <c r="Q419" i="1"/>
  <c r="Q421" i="1"/>
  <c r="J440" i="1"/>
  <c r="L443" i="1"/>
  <c r="L447" i="1"/>
  <c r="K449" i="1"/>
  <c r="K452" i="1"/>
  <c r="O455" i="1"/>
  <c r="M457" i="1"/>
  <c r="N460" i="1"/>
  <c r="K463" i="1"/>
  <c r="P463" i="1"/>
  <c r="N464" i="1"/>
  <c r="M465" i="1"/>
  <c r="K471" i="1"/>
  <c r="R472" i="1"/>
  <c r="K492" i="1"/>
  <c r="L503" i="1"/>
  <c r="K507" i="1"/>
  <c r="P507" i="1"/>
  <c r="O508" i="1"/>
  <c r="O509" i="1"/>
  <c r="L519" i="1"/>
  <c r="K520" i="1"/>
  <c r="S520" i="1"/>
  <c r="R521" i="1"/>
  <c r="M548" i="1"/>
  <c r="M551" i="1"/>
  <c r="K553" i="1"/>
  <c r="O563" i="1"/>
  <c r="M564" i="1"/>
  <c r="L641" i="1"/>
  <c r="M641" i="1"/>
  <c r="M639" i="1"/>
  <c r="K641" i="1"/>
  <c r="L639" i="1"/>
  <c r="M640" i="1"/>
  <c r="K639" i="1"/>
  <c r="J728" i="1"/>
  <c r="M785" i="1"/>
  <c r="M784" i="1"/>
  <c r="M783" i="1"/>
  <c r="L783" i="1"/>
  <c r="M793" i="1"/>
  <c r="N797" i="1"/>
  <c r="L797" i="1"/>
  <c r="M796" i="1"/>
  <c r="M795" i="1"/>
  <c r="P797" i="1"/>
  <c r="K797" i="1"/>
  <c r="K796" i="1"/>
  <c r="L795" i="1"/>
  <c r="O797" i="1"/>
  <c r="O796" i="1"/>
  <c r="P795" i="1"/>
  <c r="K795" i="1"/>
  <c r="P809" i="1"/>
  <c r="Q809" i="1"/>
  <c r="S807" i="1"/>
  <c r="M809" i="1"/>
  <c r="O807" i="1"/>
  <c r="R808" i="1"/>
  <c r="K807" i="1"/>
  <c r="O839" i="1"/>
  <c r="K853" i="1"/>
  <c r="O1093" i="1"/>
  <c r="Q128" i="1"/>
  <c r="M173" i="1"/>
  <c r="L276" i="1"/>
  <c r="O277" i="1"/>
  <c r="M71" i="1"/>
  <c r="J57" i="1"/>
  <c r="Q57" i="1" s="1"/>
  <c r="K63" i="1"/>
  <c r="M64" i="1"/>
  <c r="M67" i="1"/>
  <c r="L72" i="1"/>
  <c r="K79" i="1"/>
  <c r="P79" i="1"/>
  <c r="N80" i="1"/>
  <c r="M81" i="1"/>
  <c r="P84" i="1"/>
  <c r="L88" i="1"/>
  <c r="S89" i="1"/>
  <c r="L107" i="1"/>
  <c r="K123" i="1"/>
  <c r="P123" i="1"/>
  <c r="O124" i="1"/>
  <c r="O125" i="1"/>
  <c r="P127" i="1"/>
  <c r="Q132" i="1"/>
  <c r="K156" i="1"/>
  <c r="N165" i="1"/>
  <c r="L171" i="1"/>
  <c r="K172" i="1"/>
  <c r="K173" i="1"/>
  <c r="P173" i="1"/>
  <c r="M176" i="1"/>
  <c r="M211" i="1"/>
  <c r="K213" i="1"/>
  <c r="L215" i="1"/>
  <c r="L216" i="1"/>
  <c r="M217" i="1"/>
  <c r="P219" i="1"/>
  <c r="K225" i="1"/>
  <c r="O231" i="1"/>
  <c r="K232" i="1"/>
  <c r="P232" i="1"/>
  <c r="M233" i="1"/>
  <c r="R233" i="1"/>
  <c r="L261" i="1"/>
  <c r="L264" i="1"/>
  <c r="O265" i="1"/>
  <c r="M269" i="1"/>
  <c r="L275" i="1"/>
  <c r="Q275" i="1"/>
  <c r="O276" i="1"/>
  <c r="L277" i="1"/>
  <c r="Q277" i="1"/>
  <c r="L279" i="1"/>
  <c r="S280" i="1"/>
  <c r="J296" i="1"/>
  <c r="L304" i="1"/>
  <c r="L320" i="1"/>
  <c r="M323" i="1"/>
  <c r="K324" i="1"/>
  <c r="K325" i="1"/>
  <c r="K328" i="1"/>
  <c r="R329" i="1"/>
  <c r="L352" i="1"/>
  <c r="L360" i="1"/>
  <c r="O367" i="1"/>
  <c r="M368" i="1"/>
  <c r="K369" i="1"/>
  <c r="Q369" i="1"/>
  <c r="P371" i="1"/>
  <c r="P372" i="1"/>
  <c r="Q375" i="1"/>
  <c r="O377" i="1"/>
  <c r="O411" i="1"/>
  <c r="K413" i="1"/>
  <c r="M420" i="1"/>
  <c r="L445" i="1"/>
  <c r="M447" i="1"/>
  <c r="M449" i="1"/>
  <c r="K453" i="1"/>
  <c r="L456" i="1"/>
  <c r="O457" i="1"/>
  <c r="L461" i="1"/>
  <c r="L463" i="1"/>
  <c r="Q463" i="1"/>
  <c r="P464" i="1"/>
  <c r="N465" i="1"/>
  <c r="O471" i="1"/>
  <c r="M473" i="1"/>
  <c r="K493" i="1"/>
  <c r="K504" i="1"/>
  <c r="L507" i="1"/>
  <c r="K508" i="1"/>
  <c r="K509" i="1"/>
  <c r="P509" i="1"/>
  <c r="O519" i="1"/>
  <c r="N520" i="1"/>
  <c r="M521" i="1"/>
  <c r="R565" i="1"/>
  <c r="M565" i="1"/>
  <c r="P564" i="1"/>
  <c r="K564" i="1"/>
  <c r="M563" i="1"/>
  <c r="P563" i="1"/>
  <c r="O564" i="1"/>
  <c r="O565" i="1"/>
  <c r="O613" i="1"/>
  <c r="P613" i="1"/>
  <c r="P612" i="1"/>
  <c r="P611" i="1"/>
  <c r="M613" i="1"/>
  <c r="M612" i="1"/>
  <c r="M611" i="1"/>
  <c r="L613" i="1"/>
  <c r="L612" i="1"/>
  <c r="L611" i="1"/>
  <c r="O840" i="1"/>
  <c r="O73" i="1"/>
  <c r="K109" i="1"/>
  <c r="O171" i="1"/>
  <c r="N172" i="1"/>
  <c r="O275" i="1"/>
  <c r="O361" i="1"/>
  <c r="L63" i="1"/>
  <c r="K65" i="1"/>
  <c r="M68" i="1"/>
  <c r="K73" i="1"/>
  <c r="L79" i="1"/>
  <c r="Q79" i="1"/>
  <c r="P80" i="1"/>
  <c r="N81" i="1"/>
  <c r="P88" i="1"/>
  <c r="K108" i="1"/>
  <c r="M128" i="1"/>
  <c r="K157" i="1"/>
  <c r="M171" i="1"/>
  <c r="M172" i="1"/>
  <c r="L173" i="1"/>
  <c r="Q176" i="1"/>
  <c r="K212" i="1"/>
  <c r="L213" i="1"/>
  <c r="M215" i="1"/>
  <c r="N216" i="1"/>
  <c r="N217" i="1"/>
  <c r="N220" i="1"/>
  <c r="M275" i="1"/>
  <c r="K276" i="1"/>
  <c r="P276" i="1"/>
  <c r="M277" i="1"/>
  <c r="J297" i="1"/>
  <c r="O323" i="1"/>
  <c r="M324" i="1"/>
  <c r="M325" i="1"/>
  <c r="O328" i="1"/>
  <c r="M352" i="1"/>
  <c r="K361" i="1"/>
  <c r="Q371" i="1"/>
  <c r="Q372" i="1"/>
  <c r="L376" i="1"/>
  <c r="S377" i="1"/>
  <c r="K412" i="1"/>
  <c r="M413" i="1"/>
  <c r="Q420" i="1"/>
  <c r="L448" i="1"/>
  <c r="M463" i="1"/>
  <c r="L464" i="1"/>
  <c r="Q464" i="1"/>
  <c r="O465" i="1"/>
  <c r="S471" i="1"/>
  <c r="Q473" i="1"/>
  <c r="O504" i="1"/>
  <c r="M507" i="1"/>
  <c r="M508" i="1"/>
  <c r="L509" i="1"/>
  <c r="P519" i="1"/>
  <c r="O520" i="1"/>
  <c r="N521" i="1"/>
  <c r="L552" i="1"/>
  <c r="O553" i="1"/>
  <c r="K560" i="1"/>
  <c r="P561" i="1"/>
  <c r="K563" i="1"/>
  <c r="Q563" i="1"/>
  <c r="Q564" i="1"/>
  <c r="P565" i="1"/>
  <c r="P609" i="1"/>
  <c r="Q609" i="1"/>
  <c r="P608" i="1"/>
  <c r="O607" i="1"/>
  <c r="N609" i="1"/>
  <c r="M608" i="1"/>
  <c r="L607" i="1"/>
  <c r="M609" i="1"/>
  <c r="L608" i="1"/>
  <c r="K607" i="1"/>
  <c r="Q611" i="1"/>
  <c r="O633" i="1"/>
  <c r="J633" i="1"/>
  <c r="J631" i="1"/>
  <c r="S630" i="1"/>
  <c r="N653" i="1"/>
  <c r="K653" i="1"/>
  <c r="O651" i="1"/>
  <c r="P653" i="1"/>
  <c r="N652" i="1"/>
  <c r="L651" i="1"/>
  <c r="O653" i="1"/>
  <c r="M652" i="1"/>
  <c r="K651" i="1"/>
  <c r="N796" i="1"/>
  <c r="O841" i="1"/>
  <c r="O845" i="1"/>
  <c r="L845" i="1"/>
  <c r="P843" i="1"/>
  <c r="O844" i="1"/>
  <c r="M843" i="1"/>
  <c r="P845" i="1"/>
  <c r="N844" i="1"/>
  <c r="L843" i="1"/>
  <c r="P945" i="1"/>
  <c r="Q945" i="1"/>
  <c r="P944" i="1"/>
  <c r="O943" i="1"/>
  <c r="N945" i="1"/>
  <c r="M944" i="1"/>
  <c r="L943" i="1"/>
  <c r="M945" i="1"/>
  <c r="L944" i="1"/>
  <c r="K943" i="1"/>
  <c r="Q944" i="1"/>
  <c r="P943" i="1"/>
  <c r="Q567" i="1"/>
  <c r="P568" i="1"/>
  <c r="O569" i="1"/>
  <c r="M592" i="1"/>
  <c r="K601" i="1"/>
  <c r="K685" i="1"/>
  <c r="K697" i="1"/>
  <c r="P700" i="1"/>
  <c r="L704" i="1"/>
  <c r="O707" i="1"/>
  <c r="L708" i="1"/>
  <c r="Q708" i="1"/>
  <c r="O709" i="1"/>
  <c r="L712" i="1"/>
  <c r="S713" i="1"/>
  <c r="L736" i="1"/>
  <c r="O751" i="1"/>
  <c r="M752" i="1"/>
  <c r="K753" i="1"/>
  <c r="Q753" i="1"/>
  <c r="P1049" i="1"/>
  <c r="Q1049" i="1"/>
  <c r="K1049" i="1"/>
  <c r="O1048" i="1"/>
  <c r="S1047" i="1"/>
  <c r="M1047" i="1"/>
  <c r="O1049" i="1"/>
  <c r="S1048" i="1"/>
  <c r="N1048" i="1"/>
  <c r="Q1047" i="1"/>
  <c r="L1047" i="1"/>
  <c r="S1049" i="1"/>
  <c r="N1049" i="1"/>
  <c r="R1048" i="1"/>
  <c r="L1048" i="1"/>
  <c r="P1047" i="1"/>
  <c r="K1047" i="1"/>
  <c r="M1049" i="1"/>
  <c r="P1089" i="1"/>
  <c r="Q1089" i="1"/>
  <c r="P1088" i="1"/>
  <c r="O1087" i="1"/>
  <c r="N1089" i="1"/>
  <c r="M1088" i="1"/>
  <c r="L1087" i="1"/>
  <c r="M1089" i="1"/>
  <c r="L1088" i="1"/>
  <c r="K1087" i="1"/>
  <c r="O601" i="1"/>
  <c r="Q660" i="1"/>
  <c r="K683" i="1"/>
  <c r="L685" i="1"/>
  <c r="M692" i="1"/>
  <c r="L695" i="1"/>
  <c r="M699" i="1"/>
  <c r="P704" i="1"/>
  <c r="K707" i="1"/>
  <c r="P707" i="1"/>
  <c r="M708" i="1"/>
  <c r="K709" i="1"/>
  <c r="P709" i="1"/>
  <c r="P712" i="1"/>
  <c r="K735" i="1"/>
  <c r="M736" i="1"/>
  <c r="N740" i="1"/>
  <c r="K749" i="1"/>
  <c r="K751" i="1"/>
  <c r="P751" i="1"/>
  <c r="N752" i="1"/>
  <c r="M753" i="1"/>
  <c r="Q756" i="1"/>
  <c r="K781" i="1"/>
  <c r="K787" i="1"/>
  <c r="R805" i="1"/>
  <c r="R901" i="1"/>
  <c r="K901" i="1"/>
  <c r="K900" i="1"/>
  <c r="K899" i="1"/>
  <c r="O901" i="1"/>
  <c r="O900" i="1"/>
  <c r="O899" i="1"/>
  <c r="P900" i="1"/>
  <c r="P1001" i="1"/>
  <c r="Q1001" i="1"/>
  <c r="S999" i="1"/>
  <c r="M1001" i="1"/>
  <c r="O999" i="1"/>
  <c r="R1000" i="1"/>
  <c r="K999" i="1"/>
  <c r="L1025" i="1"/>
  <c r="K1024" i="1"/>
  <c r="O1047" i="1"/>
  <c r="R1049" i="1"/>
  <c r="P1087" i="1"/>
  <c r="M557" i="1"/>
  <c r="M567" i="1"/>
  <c r="L568" i="1"/>
  <c r="K569" i="1"/>
  <c r="S569" i="1"/>
  <c r="L591" i="1"/>
  <c r="M599" i="1"/>
  <c r="L604" i="1"/>
  <c r="P616" i="1"/>
  <c r="L637" i="1"/>
  <c r="O655" i="1"/>
  <c r="M656" i="1"/>
  <c r="K657" i="1"/>
  <c r="M659" i="1"/>
  <c r="M661" i="1"/>
  <c r="L683" i="1"/>
  <c r="L691" i="1"/>
  <c r="M695" i="1"/>
  <c r="N699" i="1"/>
  <c r="K703" i="1"/>
  <c r="M705" i="1"/>
  <c r="L707" i="1"/>
  <c r="Q707" i="1"/>
  <c r="O708" i="1"/>
  <c r="L709" i="1"/>
  <c r="Q709" i="1"/>
  <c r="M711" i="1"/>
  <c r="K713" i="1"/>
  <c r="K731" i="1"/>
  <c r="L735" i="1"/>
  <c r="K737" i="1"/>
  <c r="K747" i="1"/>
  <c r="O749" i="1"/>
  <c r="L751" i="1"/>
  <c r="Q751" i="1"/>
  <c r="P752" i="1"/>
  <c r="N753" i="1"/>
  <c r="M755" i="1"/>
  <c r="M757" i="1"/>
  <c r="K779" i="1"/>
  <c r="L781" i="1"/>
  <c r="K788" i="1"/>
  <c r="Q799" i="1"/>
  <c r="K801" i="1"/>
  <c r="N803" i="1"/>
  <c r="K836" i="1"/>
  <c r="L837" i="1"/>
  <c r="P857" i="1"/>
  <c r="R857" i="1"/>
  <c r="S856" i="1"/>
  <c r="L856" i="1"/>
  <c r="P855" i="1"/>
  <c r="K855" i="1"/>
  <c r="Q855" i="1"/>
  <c r="O856" i="1"/>
  <c r="Q857" i="1"/>
  <c r="L899" i="1"/>
  <c r="L901" i="1"/>
  <c r="R949" i="1"/>
  <c r="M949" i="1"/>
  <c r="P948" i="1"/>
  <c r="K948" i="1"/>
  <c r="M947" i="1"/>
  <c r="Q949" i="1"/>
  <c r="L949" i="1"/>
  <c r="O948" i="1"/>
  <c r="Q947" i="1"/>
  <c r="L947" i="1"/>
  <c r="P949" i="1"/>
  <c r="K949" i="1"/>
  <c r="M948" i="1"/>
  <c r="P947" i="1"/>
  <c r="K947" i="1"/>
  <c r="O949" i="1"/>
  <c r="N1000" i="1"/>
  <c r="K1048" i="1"/>
  <c r="Q1088" i="1"/>
  <c r="M884" i="1"/>
  <c r="P903" i="1"/>
  <c r="O904" i="1"/>
  <c r="N905" i="1"/>
  <c r="L928" i="1"/>
  <c r="M940" i="1"/>
  <c r="L973" i="1"/>
  <c r="M975" i="1"/>
  <c r="M977" i="1"/>
  <c r="K981" i="1"/>
  <c r="N984" i="1"/>
  <c r="P987" i="1"/>
  <c r="O991" i="1"/>
  <c r="M992" i="1"/>
  <c r="K993" i="1"/>
  <c r="Q993" i="1"/>
  <c r="L1040" i="1"/>
  <c r="P1043" i="1"/>
  <c r="P1044" i="1"/>
  <c r="P1045" i="1"/>
  <c r="L1071" i="1"/>
  <c r="K1081" i="1"/>
  <c r="P1096" i="1"/>
  <c r="L1119" i="1"/>
  <c r="K1121" i="1"/>
  <c r="P1137" i="1"/>
  <c r="N1137" i="1"/>
  <c r="P1136" i="1"/>
  <c r="Q1135" i="1"/>
  <c r="L1135" i="1"/>
  <c r="P1135" i="1"/>
  <c r="Q1136" i="1"/>
  <c r="Q1137" i="1"/>
  <c r="M1143" i="1"/>
  <c r="P1144" i="1"/>
  <c r="Q1145" i="1"/>
  <c r="L1164" i="1"/>
  <c r="K1164" i="1"/>
  <c r="L1165" i="1"/>
  <c r="K1163" i="1"/>
  <c r="M1217" i="1"/>
  <c r="L1217" i="1"/>
  <c r="L1215" i="1"/>
  <c r="L1356" i="1"/>
  <c r="K1356" i="1"/>
  <c r="K1355" i="1"/>
  <c r="R1381" i="1"/>
  <c r="L1381" i="1"/>
  <c r="L1380" i="1"/>
  <c r="M1379" i="1"/>
  <c r="K1381" i="1"/>
  <c r="K1380" i="1"/>
  <c r="L1379" i="1"/>
  <c r="P1381" i="1"/>
  <c r="P1380" i="1"/>
  <c r="P1379" i="1"/>
  <c r="K1379" i="1"/>
  <c r="Q903" i="1"/>
  <c r="P904" i="1"/>
  <c r="O905" i="1"/>
  <c r="J920" i="1"/>
  <c r="M928" i="1"/>
  <c r="K941" i="1"/>
  <c r="L976" i="1"/>
  <c r="M985" i="1"/>
  <c r="N988" i="1"/>
  <c r="K991" i="1"/>
  <c r="P991" i="1"/>
  <c r="N992" i="1"/>
  <c r="M993" i="1"/>
  <c r="K1021" i="1"/>
  <c r="O1031" i="1"/>
  <c r="O1032" i="1"/>
  <c r="O1033" i="1"/>
  <c r="K1036" i="1"/>
  <c r="L1037" i="1"/>
  <c r="K1039" i="1"/>
  <c r="P1040" i="1"/>
  <c r="K1043" i="1"/>
  <c r="K1044" i="1"/>
  <c r="K1045" i="1"/>
  <c r="S1062" i="1"/>
  <c r="R1062" i="1" s="1"/>
  <c r="L1068" i="1"/>
  <c r="L1072" i="1"/>
  <c r="O1081" i="1"/>
  <c r="M1095" i="1"/>
  <c r="K1097" i="1"/>
  <c r="J1112" i="1"/>
  <c r="L1117" i="1"/>
  <c r="M1119" i="1"/>
  <c r="M1121" i="1"/>
  <c r="N1131" i="1"/>
  <c r="L1136" i="1"/>
  <c r="K1137" i="1"/>
  <c r="Q1143" i="1"/>
  <c r="R1144" i="1"/>
  <c r="L1163" i="1"/>
  <c r="K1173" i="1"/>
  <c r="L1173" i="1"/>
  <c r="L1171" i="1"/>
  <c r="O1379" i="1"/>
  <c r="K880" i="1"/>
  <c r="M883" i="1"/>
  <c r="M885" i="1"/>
  <c r="L888" i="1"/>
  <c r="O889" i="1"/>
  <c r="P896" i="1"/>
  <c r="L903" i="1"/>
  <c r="K904" i="1"/>
  <c r="S904" i="1"/>
  <c r="R905" i="1"/>
  <c r="S918" i="1"/>
  <c r="K927" i="1"/>
  <c r="M929" i="1"/>
  <c r="K939" i="1"/>
  <c r="O941" i="1"/>
  <c r="L953" i="1"/>
  <c r="L971" i="1"/>
  <c r="K975" i="1"/>
  <c r="M976" i="1"/>
  <c r="K979" i="1"/>
  <c r="K983" i="1"/>
  <c r="K987" i="1"/>
  <c r="L989" i="1"/>
  <c r="L991" i="1"/>
  <c r="Q991" i="1"/>
  <c r="P992" i="1"/>
  <c r="N993" i="1"/>
  <c r="K1019" i="1"/>
  <c r="L1021" i="1"/>
  <c r="K1031" i="1"/>
  <c r="K1032" i="1"/>
  <c r="K1033" i="1"/>
  <c r="L1035" i="1"/>
  <c r="L1036" i="1"/>
  <c r="N1039" i="1"/>
  <c r="M1041" i="1"/>
  <c r="L1043" i="1"/>
  <c r="L1044" i="1"/>
  <c r="L1045" i="1"/>
  <c r="M1072" i="1"/>
  <c r="L1120" i="1"/>
  <c r="P1145" i="1"/>
  <c r="M1145" i="1"/>
  <c r="N1144" i="1"/>
  <c r="O1143" i="1"/>
  <c r="S1143" i="1"/>
  <c r="K1145" i="1"/>
  <c r="Q1193" i="1"/>
  <c r="R1193" i="1"/>
  <c r="K1192" i="1"/>
  <c r="N1193" i="1"/>
  <c r="P1191" i="1"/>
  <c r="S1192" i="1"/>
  <c r="L1191" i="1"/>
  <c r="J1209" i="1"/>
  <c r="O1209" i="1"/>
  <c r="J1207" i="1"/>
  <c r="S1206" i="1"/>
  <c r="N1268" i="1"/>
  <c r="N1269" i="1"/>
  <c r="N1267" i="1"/>
  <c r="Q1329" i="1"/>
  <c r="Q1328" i="1"/>
  <c r="P1327" i="1"/>
  <c r="O1329" i="1"/>
  <c r="N1328" i="1"/>
  <c r="M1327" i="1"/>
  <c r="N1329" i="1"/>
  <c r="M1328" i="1"/>
  <c r="L1327" i="1"/>
  <c r="O1380" i="1"/>
  <c r="K1176" i="1"/>
  <c r="L1179" i="1"/>
  <c r="K1180" i="1"/>
  <c r="K1181" i="1"/>
  <c r="P1181" i="1"/>
  <c r="P1185" i="1"/>
  <c r="O1187" i="1"/>
  <c r="O1188" i="1"/>
  <c r="O1189" i="1"/>
  <c r="M1220" i="1"/>
  <c r="K1224" i="1"/>
  <c r="N1225" i="1"/>
  <c r="P1236" i="1"/>
  <c r="P1237" i="1"/>
  <c r="P1240" i="1"/>
  <c r="K1261" i="1"/>
  <c r="L1264" i="1"/>
  <c r="K1277" i="1"/>
  <c r="M1279" i="1"/>
  <c r="N1280" i="1"/>
  <c r="O1281" i="1"/>
  <c r="M1284" i="1"/>
  <c r="L1309" i="1"/>
  <c r="N1336" i="1"/>
  <c r="P1376" i="1"/>
  <c r="Q1383" i="1"/>
  <c r="P1384" i="1"/>
  <c r="O1385" i="1"/>
  <c r="N1432" i="1"/>
  <c r="Q1187" i="1"/>
  <c r="Q1188" i="1"/>
  <c r="Q1189" i="1"/>
  <c r="L1224" i="1"/>
  <c r="O1225" i="1"/>
  <c r="Q1235" i="1"/>
  <c r="Q1236" i="1"/>
  <c r="Q1237" i="1"/>
  <c r="M1239" i="1"/>
  <c r="K1241" i="1"/>
  <c r="J1256" i="1"/>
  <c r="M1264" i="1"/>
  <c r="K1275" i="1"/>
  <c r="O1277" i="1"/>
  <c r="P1279" i="1"/>
  <c r="Q1280" i="1"/>
  <c r="Q1284" i="1"/>
  <c r="K1307" i="1"/>
  <c r="K1313" i="1"/>
  <c r="M1321" i="1"/>
  <c r="O1323" i="1"/>
  <c r="N1324" i="1"/>
  <c r="O1325" i="1"/>
  <c r="K1335" i="1"/>
  <c r="R1336" i="1"/>
  <c r="M1364" i="1"/>
  <c r="K1375" i="1"/>
  <c r="M1377" i="1"/>
  <c r="L1383" i="1"/>
  <c r="K1384" i="1"/>
  <c r="S1384" i="1"/>
  <c r="R1385" i="1"/>
  <c r="L1405" i="1"/>
  <c r="M1408" i="1"/>
  <c r="N1416" i="1"/>
  <c r="Q1423" i="1"/>
  <c r="K1425" i="1"/>
  <c r="N1427" i="1"/>
  <c r="K1431" i="1"/>
  <c r="R1432" i="1"/>
  <c r="N1177" i="1"/>
  <c r="O1179" i="1"/>
  <c r="N1180" i="1"/>
  <c r="M1181" i="1"/>
  <c r="N1183" i="1"/>
  <c r="K1187" i="1"/>
  <c r="K1188" i="1"/>
  <c r="K1189" i="1"/>
  <c r="L1223" i="1"/>
  <c r="O1224" i="1"/>
  <c r="P1232" i="1"/>
  <c r="L1235" i="1"/>
  <c r="L1236" i="1"/>
  <c r="L1237" i="1"/>
  <c r="Q1239" i="1"/>
  <c r="O1241" i="1"/>
  <c r="S1254" i="1"/>
  <c r="K1263" i="1"/>
  <c r="M1265" i="1"/>
  <c r="N1271" i="1"/>
  <c r="O1275" i="1"/>
  <c r="Q1279" i="1"/>
  <c r="K1281" i="1"/>
  <c r="M1283" i="1"/>
  <c r="M1285" i="1"/>
  <c r="J1304" i="1"/>
  <c r="L1307" i="1"/>
  <c r="L1311" i="1"/>
  <c r="K1319" i="1"/>
  <c r="K1323" i="1"/>
  <c r="P1323" i="1"/>
  <c r="O1324" i="1"/>
  <c r="P1325" i="1"/>
  <c r="O1335" i="1"/>
  <c r="M1337" i="1"/>
  <c r="L1363" i="1"/>
  <c r="L1365" i="1"/>
  <c r="O1375" i="1"/>
  <c r="Q1377" i="1"/>
  <c r="M1383" i="1"/>
  <c r="L1384" i="1"/>
  <c r="K1385" i="1"/>
  <c r="S1385" i="1"/>
  <c r="K1409" i="1"/>
  <c r="M1417" i="1"/>
  <c r="O1419" i="1"/>
  <c r="N1420" i="1"/>
  <c r="M1421" i="1"/>
  <c r="L1423" i="1"/>
  <c r="M1424" i="1"/>
  <c r="N1425" i="1"/>
  <c r="N1429" i="1"/>
  <c r="O1431" i="1"/>
  <c r="M1433" i="1"/>
  <c r="P76" i="1"/>
  <c r="K59" i="1"/>
  <c r="L59" i="1"/>
  <c r="K67" i="1"/>
  <c r="K68" i="1"/>
  <c r="K69" i="1"/>
  <c r="K71" i="1"/>
  <c r="O71" i="1"/>
  <c r="N72" i="1"/>
  <c r="M73" i="1"/>
  <c r="L75" i="1"/>
  <c r="P75" i="1"/>
  <c r="N76" i="1"/>
  <c r="L77" i="1"/>
  <c r="P77" i="1"/>
  <c r="K60" i="1"/>
  <c r="K64" i="1"/>
  <c r="L67" i="1"/>
  <c r="L68" i="1"/>
  <c r="L69" i="1"/>
  <c r="L71" i="1"/>
  <c r="K72" i="1"/>
  <c r="O72" i="1"/>
  <c r="N73" i="1"/>
  <c r="M75" i="1"/>
  <c r="K76" i="1"/>
  <c r="O76" i="1"/>
  <c r="M77" i="1"/>
  <c r="N79" i="1"/>
  <c r="K80" i="1"/>
  <c r="O80" i="1"/>
  <c r="L81" i="1"/>
  <c r="K83" i="1"/>
  <c r="O83" i="1"/>
  <c r="K84" i="1"/>
  <c r="O84" i="1"/>
  <c r="K85" i="1"/>
  <c r="O85" i="1"/>
  <c r="L87" i="1"/>
  <c r="P87" i="1"/>
  <c r="K88" i="1"/>
  <c r="O88" i="1"/>
  <c r="S88" i="1"/>
  <c r="N89" i="1"/>
  <c r="R89" i="1"/>
  <c r="S102" i="1"/>
  <c r="J103" i="1"/>
  <c r="K111" i="1"/>
  <c r="L112" i="1"/>
  <c r="M113" i="1"/>
  <c r="M115" i="1"/>
  <c r="M116" i="1"/>
  <c r="M117" i="1"/>
  <c r="M119" i="1"/>
  <c r="L120" i="1"/>
  <c r="K121" i="1"/>
  <c r="O121" i="1"/>
  <c r="N123" i="1"/>
  <c r="L124" i="1"/>
  <c r="P124" i="1"/>
  <c r="K127" i="1"/>
  <c r="O127" i="1"/>
  <c r="L128" i="1"/>
  <c r="P128" i="1"/>
  <c r="M129" i="1"/>
  <c r="Q129" i="1"/>
  <c r="L131" i="1"/>
  <c r="P131" i="1"/>
  <c r="L132" i="1"/>
  <c r="P132" i="1"/>
  <c r="L133" i="1"/>
  <c r="P133" i="1"/>
  <c r="M135" i="1"/>
  <c r="Q135" i="1"/>
  <c r="L136" i="1"/>
  <c r="P136" i="1"/>
  <c r="K137" i="1"/>
  <c r="O137" i="1"/>
  <c r="S137" i="1"/>
  <c r="L60" i="1"/>
  <c r="L76" i="1"/>
  <c r="N115" i="1"/>
  <c r="N116" i="1"/>
  <c r="N117" i="1"/>
  <c r="N119" i="1"/>
  <c r="M120" i="1"/>
  <c r="L121" i="1"/>
  <c r="N135" i="1"/>
  <c r="R135" i="1"/>
  <c r="M136" i="1"/>
  <c r="Q136" i="1"/>
  <c r="L137" i="1"/>
  <c r="P137" i="1"/>
  <c r="J151" i="1"/>
  <c r="S150" i="1"/>
  <c r="J153" i="1"/>
  <c r="O153" i="1"/>
  <c r="S185" i="1"/>
  <c r="O185" i="1"/>
  <c r="K185" i="1"/>
  <c r="P184" i="1"/>
  <c r="L184" i="1"/>
  <c r="Q183" i="1"/>
  <c r="M183" i="1"/>
  <c r="R185" i="1"/>
  <c r="N185" i="1"/>
  <c r="S184" i="1"/>
  <c r="O184" i="1"/>
  <c r="K184" i="1"/>
  <c r="P183" i="1"/>
  <c r="L183" i="1"/>
  <c r="Q185" i="1"/>
  <c r="M185" i="1"/>
  <c r="R184" i="1"/>
  <c r="N184" i="1"/>
  <c r="S183" i="1"/>
  <c r="O183" i="1"/>
  <c r="K183" i="1"/>
  <c r="Q184" i="1"/>
  <c r="N75" i="1"/>
  <c r="N67" i="1"/>
  <c r="N68" i="1"/>
  <c r="N71" i="1"/>
  <c r="M72" i="1"/>
  <c r="K75" i="1"/>
  <c r="O75" i="1"/>
  <c r="M76" i="1"/>
  <c r="K77" i="1"/>
  <c r="O77" i="1"/>
  <c r="M83" i="1"/>
  <c r="Q83" i="1"/>
  <c r="M84" i="1"/>
  <c r="Q84" i="1"/>
  <c r="M85" i="1"/>
  <c r="Q85" i="1"/>
  <c r="N87" i="1"/>
  <c r="R87" i="1"/>
  <c r="M88" i="1"/>
  <c r="Q88" i="1"/>
  <c r="L89" i="1"/>
  <c r="P89" i="1"/>
  <c r="J105" i="1"/>
  <c r="M111" i="1"/>
  <c r="K113" i="1"/>
  <c r="K115" i="1"/>
  <c r="K116" i="1"/>
  <c r="K117" i="1"/>
  <c r="K119" i="1"/>
  <c r="O119" i="1"/>
  <c r="N120" i="1"/>
  <c r="M121" i="1"/>
  <c r="M127" i="1"/>
  <c r="Q127" i="1"/>
  <c r="N128" i="1"/>
  <c r="K129" i="1"/>
  <c r="O129" i="1"/>
  <c r="N131" i="1"/>
  <c r="R131" i="1"/>
  <c r="N132" i="1"/>
  <c r="R132" i="1"/>
  <c r="N133" i="1"/>
  <c r="R133" i="1"/>
  <c r="K135" i="1"/>
  <c r="O135" i="1"/>
  <c r="S135" i="1"/>
  <c r="N136" i="1"/>
  <c r="R136" i="1"/>
  <c r="M137" i="1"/>
  <c r="Q137" i="1"/>
  <c r="J152" i="1"/>
  <c r="M165" i="1"/>
  <c r="M164" i="1"/>
  <c r="M163" i="1"/>
  <c r="L165" i="1"/>
  <c r="L164" i="1"/>
  <c r="L163" i="1"/>
  <c r="K165" i="1"/>
  <c r="K164" i="1"/>
  <c r="K163" i="1"/>
  <c r="O169" i="1"/>
  <c r="K169" i="1"/>
  <c r="L168" i="1"/>
  <c r="M167" i="1"/>
  <c r="N169" i="1"/>
  <c r="O168" i="1"/>
  <c r="K168" i="1"/>
  <c r="L167" i="1"/>
  <c r="M169" i="1"/>
  <c r="N168" i="1"/>
  <c r="O167" i="1"/>
  <c r="K167" i="1"/>
  <c r="N183" i="1"/>
  <c r="L185" i="1"/>
  <c r="K61" i="1"/>
  <c r="N83" i="1"/>
  <c r="R83" i="1"/>
  <c r="N84" i="1"/>
  <c r="R84" i="1"/>
  <c r="N85" i="1"/>
  <c r="K87" i="1"/>
  <c r="O87" i="1"/>
  <c r="S87" i="1"/>
  <c r="N88" i="1"/>
  <c r="R88" i="1"/>
  <c r="M89" i="1"/>
  <c r="K112" i="1"/>
  <c r="L115" i="1"/>
  <c r="L116" i="1"/>
  <c r="L119" i="1"/>
  <c r="K120" i="1"/>
  <c r="O120" i="1"/>
  <c r="N127" i="1"/>
  <c r="K128" i="1"/>
  <c r="O128" i="1"/>
  <c r="L129" i="1"/>
  <c r="K131" i="1"/>
  <c r="O131" i="1"/>
  <c r="K132" i="1"/>
  <c r="O132" i="1"/>
  <c r="K133" i="1"/>
  <c r="L135" i="1"/>
  <c r="P135" i="1"/>
  <c r="K136" i="1"/>
  <c r="O136" i="1"/>
  <c r="S136" i="1"/>
  <c r="N137" i="1"/>
  <c r="R183" i="1"/>
  <c r="P185" i="1"/>
  <c r="N227" i="1"/>
  <c r="R227" i="1"/>
  <c r="N228" i="1"/>
  <c r="R228" i="1"/>
  <c r="N229" i="1"/>
  <c r="R229" i="1"/>
  <c r="O249" i="1"/>
  <c r="K256" i="1"/>
  <c r="L257" i="1"/>
  <c r="Q249" i="1" s="1"/>
  <c r="N271" i="1"/>
  <c r="K272" i="1"/>
  <c r="O272" i="1"/>
  <c r="L273" i="1"/>
  <c r="P273" i="1"/>
  <c r="L300" i="1"/>
  <c r="N315" i="1"/>
  <c r="L316" i="1"/>
  <c r="P316" i="1"/>
  <c r="N317" i="1"/>
  <c r="M405" i="1"/>
  <c r="M404" i="1"/>
  <c r="M403" i="1"/>
  <c r="L405" i="1"/>
  <c r="L404" i="1"/>
  <c r="L403" i="1"/>
  <c r="K405" i="1"/>
  <c r="K404" i="1"/>
  <c r="K403" i="1"/>
  <c r="O409" i="1"/>
  <c r="K409" i="1"/>
  <c r="L408" i="1"/>
  <c r="M407" i="1"/>
  <c r="N409" i="1"/>
  <c r="O408" i="1"/>
  <c r="K408" i="1"/>
  <c r="L407" i="1"/>
  <c r="M409" i="1"/>
  <c r="N408" i="1"/>
  <c r="O407" i="1"/>
  <c r="K407" i="1"/>
  <c r="S425" i="1"/>
  <c r="O425" i="1"/>
  <c r="K425" i="1"/>
  <c r="P424" i="1"/>
  <c r="L424" i="1"/>
  <c r="Q423" i="1"/>
  <c r="M423" i="1"/>
  <c r="R425" i="1"/>
  <c r="N425" i="1"/>
  <c r="S424" i="1"/>
  <c r="O424" i="1"/>
  <c r="K424" i="1"/>
  <c r="P423" i="1"/>
  <c r="L423" i="1"/>
  <c r="Q425" i="1"/>
  <c r="M425" i="1"/>
  <c r="R424" i="1"/>
  <c r="N424" i="1"/>
  <c r="S423" i="1"/>
  <c r="O423" i="1"/>
  <c r="K423" i="1"/>
  <c r="Q424" i="1"/>
  <c r="K497" i="1"/>
  <c r="M495" i="1"/>
  <c r="M496" i="1"/>
  <c r="L495" i="1"/>
  <c r="M497" i="1"/>
  <c r="L496" i="1"/>
  <c r="K495" i="1"/>
  <c r="L497" i="1"/>
  <c r="M159" i="1"/>
  <c r="K161" i="1"/>
  <c r="M175" i="1"/>
  <c r="Q175" i="1"/>
  <c r="N176" i="1"/>
  <c r="K177" i="1"/>
  <c r="O177" i="1"/>
  <c r="N179" i="1"/>
  <c r="R179" i="1"/>
  <c r="N180" i="1"/>
  <c r="R180" i="1"/>
  <c r="N181" i="1"/>
  <c r="R181" i="1"/>
  <c r="O201" i="1"/>
  <c r="K204" i="1"/>
  <c r="K208" i="1"/>
  <c r="L209" i="1"/>
  <c r="M219" i="1"/>
  <c r="K220" i="1"/>
  <c r="O220" i="1"/>
  <c r="M221" i="1"/>
  <c r="N223" i="1"/>
  <c r="K224" i="1"/>
  <c r="O224" i="1"/>
  <c r="L225" i="1"/>
  <c r="P225" i="1"/>
  <c r="K227" i="1"/>
  <c r="O227" i="1"/>
  <c r="K228" i="1"/>
  <c r="O228" i="1"/>
  <c r="K229" i="1"/>
  <c r="O229" i="1"/>
  <c r="S246" i="1"/>
  <c r="J247" i="1"/>
  <c r="L252" i="1"/>
  <c r="K255" i="1"/>
  <c r="L256" i="1"/>
  <c r="M257" i="1"/>
  <c r="M259" i="1"/>
  <c r="M260" i="1"/>
  <c r="M261" i="1"/>
  <c r="N267" i="1"/>
  <c r="L268" i="1"/>
  <c r="P268" i="1"/>
  <c r="N269" i="1"/>
  <c r="K271" i="1"/>
  <c r="O271" i="1"/>
  <c r="L272" i="1"/>
  <c r="P272" i="1"/>
  <c r="M273" i="1"/>
  <c r="Q273" i="1"/>
  <c r="M279" i="1"/>
  <c r="Q279" i="1"/>
  <c r="L280" i="1"/>
  <c r="P280" i="1"/>
  <c r="K281" i="1"/>
  <c r="O281" i="1"/>
  <c r="S281" i="1"/>
  <c r="K299" i="1"/>
  <c r="K301" i="1"/>
  <c r="N307" i="1"/>
  <c r="N308" i="1"/>
  <c r="N309" i="1"/>
  <c r="N311" i="1"/>
  <c r="M312" i="1"/>
  <c r="L313" i="1"/>
  <c r="K315" i="1"/>
  <c r="O315" i="1"/>
  <c r="M316" i="1"/>
  <c r="K317" i="1"/>
  <c r="O317" i="1"/>
  <c r="K348" i="1"/>
  <c r="L349" i="1"/>
  <c r="L347" i="1"/>
  <c r="K349" i="1"/>
  <c r="K347" i="1"/>
  <c r="M365" i="1"/>
  <c r="O364" i="1"/>
  <c r="K364" i="1"/>
  <c r="M363" i="1"/>
  <c r="P365" i="1"/>
  <c r="L365" i="1"/>
  <c r="N364" i="1"/>
  <c r="P363" i="1"/>
  <c r="L363" i="1"/>
  <c r="O365" i="1"/>
  <c r="K365" i="1"/>
  <c r="M364" i="1"/>
  <c r="O363" i="1"/>
  <c r="K363" i="1"/>
  <c r="N365" i="1"/>
  <c r="N403" i="1"/>
  <c r="N407" i="1"/>
  <c r="N423" i="1"/>
  <c r="L425" i="1"/>
  <c r="Q469" i="1"/>
  <c r="M469" i="1"/>
  <c r="Q468" i="1"/>
  <c r="M468" i="1"/>
  <c r="Q467" i="1"/>
  <c r="M467" i="1"/>
  <c r="P469" i="1"/>
  <c r="L469" i="1"/>
  <c r="P468" i="1"/>
  <c r="L468" i="1"/>
  <c r="P467" i="1"/>
  <c r="L467" i="1"/>
  <c r="O469" i="1"/>
  <c r="K469" i="1"/>
  <c r="O468" i="1"/>
  <c r="K468" i="1"/>
  <c r="O467" i="1"/>
  <c r="K467" i="1"/>
  <c r="R468" i="1"/>
  <c r="J489" i="1"/>
  <c r="J488" i="1"/>
  <c r="J487" i="1"/>
  <c r="S486" i="1"/>
  <c r="K496" i="1"/>
  <c r="K160" i="1"/>
  <c r="L161" i="1"/>
  <c r="N175" i="1"/>
  <c r="K176" i="1"/>
  <c r="O176" i="1"/>
  <c r="L177" i="1"/>
  <c r="P177" i="1"/>
  <c r="K179" i="1"/>
  <c r="O179" i="1"/>
  <c r="K180" i="1"/>
  <c r="O180" i="1"/>
  <c r="K181" i="1"/>
  <c r="O181" i="1"/>
  <c r="L204" i="1"/>
  <c r="N219" i="1"/>
  <c r="L220" i="1"/>
  <c r="P220" i="1"/>
  <c r="N221" i="1"/>
  <c r="K223" i="1"/>
  <c r="O223" i="1"/>
  <c r="L224" i="1"/>
  <c r="P224" i="1"/>
  <c r="M225" i="1"/>
  <c r="Q225" i="1"/>
  <c r="L227" i="1"/>
  <c r="P227" i="1"/>
  <c r="L228" i="1"/>
  <c r="P228" i="1"/>
  <c r="L229" i="1"/>
  <c r="P229" i="1"/>
  <c r="J248" i="1"/>
  <c r="L255" i="1"/>
  <c r="M256" i="1"/>
  <c r="N259" i="1"/>
  <c r="N260" i="1"/>
  <c r="N261" i="1"/>
  <c r="N263" i="1"/>
  <c r="M264" i="1"/>
  <c r="L265" i="1"/>
  <c r="K267" i="1"/>
  <c r="O267" i="1"/>
  <c r="M268" i="1"/>
  <c r="K269" i="1"/>
  <c r="O269" i="1"/>
  <c r="L271" i="1"/>
  <c r="P271" i="1"/>
  <c r="M272" i="1"/>
  <c r="Q272" i="1"/>
  <c r="N273" i="1"/>
  <c r="N279" i="1"/>
  <c r="R279" i="1"/>
  <c r="M280" i="1"/>
  <c r="Q280" i="1"/>
  <c r="L281" i="1"/>
  <c r="P281" i="1"/>
  <c r="L299" i="1"/>
  <c r="L301" i="1"/>
  <c r="K307" i="1"/>
  <c r="K308" i="1"/>
  <c r="K309" i="1"/>
  <c r="K311" i="1"/>
  <c r="O311" i="1"/>
  <c r="N312" i="1"/>
  <c r="M313" i="1"/>
  <c r="L315" i="1"/>
  <c r="P315" i="1"/>
  <c r="N316" i="1"/>
  <c r="L317" i="1"/>
  <c r="P317" i="1"/>
  <c r="O321" i="1"/>
  <c r="K321" i="1"/>
  <c r="N320" i="1"/>
  <c r="Q319" i="1"/>
  <c r="M319" i="1"/>
  <c r="O319" i="1"/>
  <c r="M320" i="1"/>
  <c r="L321" i="1"/>
  <c r="Q321" i="1"/>
  <c r="L348" i="1"/>
  <c r="N363" i="1"/>
  <c r="N404" i="1"/>
  <c r="M408" i="1"/>
  <c r="R423" i="1"/>
  <c r="P425" i="1"/>
  <c r="N467" i="1"/>
  <c r="N469" i="1"/>
  <c r="K159" i="1"/>
  <c r="L160" i="1"/>
  <c r="N171" i="1"/>
  <c r="L172" i="1"/>
  <c r="P172" i="1"/>
  <c r="K175" i="1"/>
  <c r="O175" i="1"/>
  <c r="L176" i="1"/>
  <c r="P176" i="1"/>
  <c r="M177" i="1"/>
  <c r="L179" i="1"/>
  <c r="P179" i="1"/>
  <c r="L180" i="1"/>
  <c r="P180" i="1"/>
  <c r="L181" i="1"/>
  <c r="K203" i="1"/>
  <c r="L207" i="1"/>
  <c r="N211" i="1"/>
  <c r="N212" i="1"/>
  <c r="N215" i="1"/>
  <c r="M216" i="1"/>
  <c r="K219" i="1"/>
  <c r="O219" i="1"/>
  <c r="M220" i="1"/>
  <c r="K221" i="1"/>
  <c r="L223" i="1"/>
  <c r="P223" i="1"/>
  <c r="M224" i="1"/>
  <c r="Q224" i="1"/>
  <c r="M227" i="1"/>
  <c r="Q227" i="1"/>
  <c r="M228" i="1"/>
  <c r="Q228" i="1"/>
  <c r="M229" i="1"/>
  <c r="N231" i="1"/>
  <c r="R231" i="1"/>
  <c r="M232" i="1"/>
  <c r="Q232" i="1"/>
  <c r="L233" i="1"/>
  <c r="L251" i="1"/>
  <c r="M255" i="1"/>
  <c r="K259" i="1"/>
  <c r="K260" i="1"/>
  <c r="K263" i="1"/>
  <c r="O263" i="1"/>
  <c r="N264" i="1"/>
  <c r="L267" i="1"/>
  <c r="P267" i="1"/>
  <c r="N268" i="1"/>
  <c r="L269" i="1"/>
  <c r="M271" i="1"/>
  <c r="Q271" i="1"/>
  <c r="N272" i="1"/>
  <c r="K273" i="1"/>
  <c r="N275" i="1"/>
  <c r="R275" i="1"/>
  <c r="N276" i="1"/>
  <c r="R276" i="1"/>
  <c r="N277" i="1"/>
  <c r="K279" i="1"/>
  <c r="O279" i="1"/>
  <c r="S279" i="1"/>
  <c r="N280" i="1"/>
  <c r="R280" i="1"/>
  <c r="M281" i="1"/>
  <c r="K304" i="1"/>
  <c r="L307" i="1"/>
  <c r="L308" i="1"/>
  <c r="L311" i="1"/>
  <c r="K312" i="1"/>
  <c r="O312" i="1"/>
  <c r="M315" i="1"/>
  <c r="K316" i="1"/>
  <c r="O316" i="1"/>
  <c r="K319" i="1"/>
  <c r="P319" i="1"/>
  <c r="O320" i="1"/>
  <c r="M321" i="1"/>
  <c r="L364" i="1"/>
  <c r="N405" i="1"/>
  <c r="L409" i="1"/>
  <c r="M424" i="1"/>
  <c r="R467" i="1"/>
  <c r="R469" i="1"/>
  <c r="O489" i="1"/>
  <c r="Q513" i="1"/>
  <c r="M513" i="1"/>
  <c r="P512" i="1"/>
  <c r="L512" i="1"/>
  <c r="O511" i="1"/>
  <c r="K511" i="1"/>
  <c r="P511" i="1"/>
  <c r="N512" i="1"/>
  <c r="L513" i="1"/>
  <c r="Q517" i="1"/>
  <c r="M517" i="1"/>
  <c r="Q516" i="1"/>
  <c r="M516" i="1"/>
  <c r="Q515" i="1"/>
  <c r="M515" i="1"/>
  <c r="P517" i="1"/>
  <c r="L517" i="1"/>
  <c r="P516" i="1"/>
  <c r="L516" i="1"/>
  <c r="P515" i="1"/>
  <c r="L515" i="1"/>
  <c r="R515" i="1"/>
  <c r="R516" i="1"/>
  <c r="R517" i="1"/>
  <c r="J537" i="1"/>
  <c r="J536" i="1"/>
  <c r="O537" i="1"/>
  <c r="K545" i="1"/>
  <c r="M543" i="1"/>
  <c r="M544" i="1"/>
  <c r="L543" i="1"/>
  <c r="L545" i="1"/>
  <c r="M645" i="1"/>
  <c r="M644" i="1"/>
  <c r="M643" i="1"/>
  <c r="L645" i="1"/>
  <c r="L644" i="1"/>
  <c r="L643" i="1"/>
  <c r="K645" i="1"/>
  <c r="K644" i="1"/>
  <c r="K643" i="1"/>
  <c r="O649" i="1"/>
  <c r="K649" i="1"/>
  <c r="L648" i="1"/>
  <c r="M647" i="1"/>
  <c r="N649" i="1"/>
  <c r="O648" i="1"/>
  <c r="K648" i="1"/>
  <c r="L647" i="1"/>
  <c r="M649" i="1"/>
  <c r="N648" i="1"/>
  <c r="O647" i="1"/>
  <c r="K647" i="1"/>
  <c r="S665" i="1"/>
  <c r="O665" i="1"/>
  <c r="K665" i="1"/>
  <c r="P664" i="1"/>
  <c r="L664" i="1"/>
  <c r="Q663" i="1"/>
  <c r="M663" i="1"/>
  <c r="R665" i="1"/>
  <c r="N665" i="1"/>
  <c r="S664" i="1"/>
  <c r="O664" i="1"/>
  <c r="K664" i="1"/>
  <c r="P663" i="1"/>
  <c r="L663" i="1"/>
  <c r="Q665" i="1"/>
  <c r="M665" i="1"/>
  <c r="R664" i="1"/>
  <c r="N664" i="1"/>
  <c r="S663" i="1"/>
  <c r="O663" i="1"/>
  <c r="K663" i="1"/>
  <c r="Q664" i="1"/>
  <c r="L877" i="1"/>
  <c r="L875" i="1"/>
  <c r="K877" i="1"/>
  <c r="K875" i="1"/>
  <c r="L876" i="1"/>
  <c r="K876" i="1"/>
  <c r="L324" i="1"/>
  <c r="P324" i="1"/>
  <c r="L325" i="1"/>
  <c r="P325" i="1"/>
  <c r="M327" i="1"/>
  <c r="Q327" i="1"/>
  <c r="L328" i="1"/>
  <c r="P328" i="1"/>
  <c r="K329" i="1"/>
  <c r="O329" i="1"/>
  <c r="S329" i="1"/>
  <c r="N355" i="1"/>
  <c r="N356" i="1"/>
  <c r="N357" i="1"/>
  <c r="N359" i="1"/>
  <c r="M360" i="1"/>
  <c r="L361" i="1"/>
  <c r="M373" i="1"/>
  <c r="Q373" i="1"/>
  <c r="N375" i="1"/>
  <c r="R375" i="1"/>
  <c r="M376" i="1"/>
  <c r="Q376" i="1"/>
  <c r="L377" i="1"/>
  <c r="P377" i="1"/>
  <c r="J393" i="1"/>
  <c r="L395" i="1"/>
  <c r="L397" i="1"/>
  <c r="M399" i="1"/>
  <c r="K401" i="1"/>
  <c r="L411" i="1"/>
  <c r="P411" i="1"/>
  <c r="N412" i="1"/>
  <c r="L413" i="1"/>
  <c r="P413" i="1"/>
  <c r="M415" i="1"/>
  <c r="Q415" i="1"/>
  <c r="N416" i="1"/>
  <c r="K417" i="1"/>
  <c r="O417" i="1"/>
  <c r="N419" i="1"/>
  <c r="R419" i="1"/>
  <c r="N420" i="1"/>
  <c r="R420" i="1"/>
  <c r="N421" i="1"/>
  <c r="R421" i="1"/>
  <c r="K444" i="1"/>
  <c r="K448" i="1"/>
  <c r="L451" i="1"/>
  <c r="L452" i="1"/>
  <c r="L453" i="1"/>
  <c r="L455" i="1"/>
  <c r="K456" i="1"/>
  <c r="O456" i="1"/>
  <c r="N457" i="1"/>
  <c r="M459" i="1"/>
  <c r="K460" i="1"/>
  <c r="O460" i="1"/>
  <c r="M461" i="1"/>
  <c r="N463" i="1"/>
  <c r="K464" i="1"/>
  <c r="O464" i="1"/>
  <c r="L465" i="1"/>
  <c r="L471" i="1"/>
  <c r="P471" i="1"/>
  <c r="K472" i="1"/>
  <c r="O472" i="1"/>
  <c r="S472" i="1"/>
  <c r="N473" i="1"/>
  <c r="R473" i="1"/>
  <c r="M499" i="1"/>
  <c r="M500" i="1"/>
  <c r="M501" i="1"/>
  <c r="M503" i="1"/>
  <c r="L504" i="1"/>
  <c r="K505" i="1"/>
  <c r="O505" i="1"/>
  <c r="L511" i="1"/>
  <c r="Q511" i="1"/>
  <c r="O512" i="1"/>
  <c r="N513" i="1"/>
  <c r="K515" i="1"/>
  <c r="K516" i="1"/>
  <c r="K517" i="1"/>
  <c r="S534" i="1"/>
  <c r="L541" i="1"/>
  <c r="L539" i="1"/>
  <c r="K541" i="1"/>
  <c r="K539" i="1"/>
  <c r="K543" i="1"/>
  <c r="M545" i="1"/>
  <c r="N643" i="1"/>
  <c r="N647" i="1"/>
  <c r="N663" i="1"/>
  <c r="L665" i="1"/>
  <c r="N327" i="1"/>
  <c r="R327" i="1"/>
  <c r="M328" i="1"/>
  <c r="Q328" i="1"/>
  <c r="L329" i="1"/>
  <c r="P329" i="1"/>
  <c r="J345" i="1"/>
  <c r="M351" i="1"/>
  <c r="K353" i="1"/>
  <c r="K355" i="1"/>
  <c r="K356" i="1"/>
  <c r="K357" i="1"/>
  <c r="K359" i="1"/>
  <c r="O359" i="1"/>
  <c r="N360" i="1"/>
  <c r="M361" i="1"/>
  <c r="N371" i="1"/>
  <c r="R371" i="1"/>
  <c r="N372" i="1"/>
  <c r="R372" i="1"/>
  <c r="N373" i="1"/>
  <c r="R373" i="1"/>
  <c r="K375" i="1"/>
  <c r="O375" i="1"/>
  <c r="S375" i="1"/>
  <c r="N376" i="1"/>
  <c r="R376" i="1"/>
  <c r="M377" i="1"/>
  <c r="Q377" i="1"/>
  <c r="K396" i="1"/>
  <c r="K400" i="1"/>
  <c r="N415" i="1"/>
  <c r="K416" i="1"/>
  <c r="O416" i="1"/>
  <c r="L417" i="1"/>
  <c r="P417" i="1"/>
  <c r="K419" i="1"/>
  <c r="O419" i="1"/>
  <c r="K420" i="1"/>
  <c r="O420" i="1"/>
  <c r="K421" i="1"/>
  <c r="O421" i="1"/>
  <c r="L444" i="1"/>
  <c r="M451" i="1"/>
  <c r="M452" i="1"/>
  <c r="M453" i="1"/>
  <c r="N459" i="1"/>
  <c r="L460" i="1"/>
  <c r="P460" i="1"/>
  <c r="N461" i="1"/>
  <c r="M471" i="1"/>
  <c r="Q471" i="1"/>
  <c r="L472" i="1"/>
  <c r="P472" i="1"/>
  <c r="K473" i="1"/>
  <c r="O473" i="1"/>
  <c r="S473" i="1"/>
  <c r="N499" i="1"/>
  <c r="N500" i="1"/>
  <c r="N501" i="1"/>
  <c r="N503" i="1"/>
  <c r="M504" i="1"/>
  <c r="L505" i="1"/>
  <c r="M511" i="1"/>
  <c r="K512" i="1"/>
  <c r="Q512" i="1"/>
  <c r="O513" i="1"/>
  <c r="N515" i="1"/>
  <c r="N516" i="1"/>
  <c r="N517" i="1"/>
  <c r="K544" i="1"/>
  <c r="K588" i="1"/>
  <c r="L589" i="1"/>
  <c r="L587" i="1"/>
  <c r="K589" i="1"/>
  <c r="K587" i="1"/>
  <c r="M605" i="1"/>
  <c r="O604" i="1"/>
  <c r="K604" i="1"/>
  <c r="M603" i="1"/>
  <c r="P605" i="1"/>
  <c r="L605" i="1"/>
  <c r="N604" i="1"/>
  <c r="P603" i="1"/>
  <c r="L603" i="1"/>
  <c r="O605" i="1"/>
  <c r="K605" i="1"/>
  <c r="M604" i="1"/>
  <c r="O603" i="1"/>
  <c r="K603" i="1"/>
  <c r="N605" i="1"/>
  <c r="N644" i="1"/>
  <c r="M648" i="1"/>
  <c r="R663" i="1"/>
  <c r="P665" i="1"/>
  <c r="N323" i="1"/>
  <c r="R323" i="1"/>
  <c r="N324" i="1"/>
  <c r="R324" i="1"/>
  <c r="N325" i="1"/>
  <c r="K327" i="1"/>
  <c r="O327" i="1"/>
  <c r="S327" i="1"/>
  <c r="N328" i="1"/>
  <c r="R328" i="1"/>
  <c r="M329" i="1"/>
  <c r="K352" i="1"/>
  <c r="L355" i="1"/>
  <c r="L356" i="1"/>
  <c r="L359" i="1"/>
  <c r="K360" i="1"/>
  <c r="O360" i="1"/>
  <c r="N367" i="1"/>
  <c r="K368" i="1"/>
  <c r="O368" i="1"/>
  <c r="L369" i="1"/>
  <c r="K371" i="1"/>
  <c r="O371" i="1"/>
  <c r="K372" i="1"/>
  <c r="O372" i="1"/>
  <c r="K373" i="1"/>
  <c r="L375" i="1"/>
  <c r="P375" i="1"/>
  <c r="K376" i="1"/>
  <c r="O376" i="1"/>
  <c r="S376" i="1"/>
  <c r="N377" i="1"/>
  <c r="N411" i="1"/>
  <c r="L412" i="1"/>
  <c r="P412" i="1"/>
  <c r="K415" i="1"/>
  <c r="O415" i="1"/>
  <c r="L416" i="1"/>
  <c r="P416" i="1"/>
  <c r="M417" i="1"/>
  <c r="L419" i="1"/>
  <c r="P419" i="1"/>
  <c r="L420" i="1"/>
  <c r="P420" i="1"/>
  <c r="L421" i="1"/>
  <c r="K443" i="1"/>
  <c r="N451" i="1"/>
  <c r="N452" i="1"/>
  <c r="N455" i="1"/>
  <c r="M456" i="1"/>
  <c r="K459" i="1"/>
  <c r="O459" i="1"/>
  <c r="M460" i="1"/>
  <c r="K461" i="1"/>
  <c r="N471" i="1"/>
  <c r="R471" i="1"/>
  <c r="M472" i="1"/>
  <c r="Q472" i="1"/>
  <c r="L473" i="1"/>
  <c r="K499" i="1"/>
  <c r="K500" i="1"/>
  <c r="K503" i="1"/>
  <c r="O503" i="1"/>
  <c r="N504" i="1"/>
  <c r="N511" i="1"/>
  <c r="M512" i="1"/>
  <c r="K513" i="1"/>
  <c r="P513" i="1"/>
  <c r="O515" i="1"/>
  <c r="O516" i="1"/>
  <c r="O517" i="1"/>
  <c r="J535" i="1"/>
  <c r="L544" i="1"/>
  <c r="O561" i="1"/>
  <c r="K561" i="1"/>
  <c r="N560" i="1"/>
  <c r="Q559" i="1"/>
  <c r="M559" i="1"/>
  <c r="N561" i="1"/>
  <c r="Q560" i="1"/>
  <c r="M560" i="1"/>
  <c r="P559" i="1"/>
  <c r="L559" i="1"/>
  <c r="Q561" i="1"/>
  <c r="M561" i="1"/>
  <c r="P560" i="1"/>
  <c r="L560" i="1"/>
  <c r="O559" i="1"/>
  <c r="K559" i="1"/>
  <c r="L561" i="1"/>
  <c r="L588" i="1"/>
  <c r="N603" i="1"/>
  <c r="N645" i="1"/>
  <c r="L649" i="1"/>
  <c r="M664" i="1"/>
  <c r="N555" i="1"/>
  <c r="L556" i="1"/>
  <c r="P556" i="1"/>
  <c r="N557" i="1"/>
  <c r="N595" i="1"/>
  <c r="N596" i="1"/>
  <c r="N597" i="1"/>
  <c r="N599" i="1"/>
  <c r="M600" i="1"/>
  <c r="L601" i="1"/>
  <c r="N615" i="1"/>
  <c r="R615" i="1"/>
  <c r="M616" i="1"/>
  <c r="Q616" i="1"/>
  <c r="L617" i="1"/>
  <c r="P617" i="1"/>
  <c r="N659" i="1"/>
  <c r="R659" i="1"/>
  <c r="N660" i="1"/>
  <c r="R660" i="1"/>
  <c r="N661" i="1"/>
  <c r="R661" i="1"/>
  <c r="O681" i="1"/>
  <c r="K688" i="1"/>
  <c r="M689" i="1"/>
  <c r="S761" i="1"/>
  <c r="O761" i="1"/>
  <c r="K761" i="1"/>
  <c r="P760" i="1"/>
  <c r="L760" i="1"/>
  <c r="Q759" i="1"/>
  <c r="M759" i="1"/>
  <c r="R761" i="1"/>
  <c r="N761" i="1"/>
  <c r="S760" i="1"/>
  <c r="O760" i="1"/>
  <c r="K760" i="1"/>
  <c r="P759" i="1"/>
  <c r="L759" i="1"/>
  <c r="Q761" i="1"/>
  <c r="M761" i="1"/>
  <c r="R760" i="1"/>
  <c r="N760" i="1"/>
  <c r="S759" i="1"/>
  <c r="O759" i="1"/>
  <c r="K759" i="1"/>
  <c r="Q760" i="1"/>
  <c r="O849" i="1"/>
  <c r="K849" i="1"/>
  <c r="N848" i="1"/>
  <c r="Q847" i="1"/>
  <c r="M847" i="1"/>
  <c r="N849" i="1"/>
  <c r="Q848" i="1"/>
  <c r="M848" i="1"/>
  <c r="P847" i="1"/>
  <c r="L847" i="1"/>
  <c r="Q849" i="1"/>
  <c r="M849" i="1"/>
  <c r="P848" i="1"/>
  <c r="L848" i="1"/>
  <c r="O847" i="1"/>
  <c r="K847" i="1"/>
  <c r="L849" i="1"/>
  <c r="Q997" i="1"/>
  <c r="M997" i="1"/>
  <c r="Q996" i="1"/>
  <c r="M996" i="1"/>
  <c r="Q995" i="1"/>
  <c r="M995" i="1"/>
  <c r="P997" i="1"/>
  <c r="L997" i="1"/>
  <c r="P996" i="1"/>
  <c r="L996" i="1"/>
  <c r="P995" i="1"/>
  <c r="L995" i="1"/>
  <c r="O997" i="1"/>
  <c r="K997" i="1"/>
  <c r="O996" i="1"/>
  <c r="K996" i="1"/>
  <c r="O995" i="1"/>
  <c r="K995" i="1"/>
  <c r="N996" i="1"/>
  <c r="R997" i="1"/>
  <c r="R995" i="1"/>
  <c r="N997" i="1"/>
  <c r="N995" i="1"/>
  <c r="N507" i="1"/>
  <c r="L508" i="1"/>
  <c r="P508" i="1"/>
  <c r="M519" i="1"/>
  <c r="Q519" i="1"/>
  <c r="L520" i="1"/>
  <c r="P520" i="1"/>
  <c r="K521" i="1"/>
  <c r="O521" i="1"/>
  <c r="S521" i="1"/>
  <c r="N547" i="1"/>
  <c r="N548" i="1"/>
  <c r="N549" i="1"/>
  <c r="N551" i="1"/>
  <c r="M552" i="1"/>
  <c r="L553" i="1"/>
  <c r="K555" i="1"/>
  <c r="O555" i="1"/>
  <c r="M556" i="1"/>
  <c r="K557" i="1"/>
  <c r="O557" i="1"/>
  <c r="N567" i="1"/>
  <c r="R567" i="1"/>
  <c r="M568" i="1"/>
  <c r="Q568" i="1"/>
  <c r="L569" i="1"/>
  <c r="P569" i="1"/>
  <c r="J585" i="1"/>
  <c r="M591" i="1"/>
  <c r="K593" i="1"/>
  <c r="K595" i="1"/>
  <c r="K596" i="1"/>
  <c r="K597" i="1"/>
  <c r="K599" i="1"/>
  <c r="O599" i="1"/>
  <c r="N600" i="1"/>
  <c r="M601" i="1"/>
  <c r="M607" i="1"/>
  <c r="Q607" i="1"/>
  <c r="N608" i="1"/>
  <c r="K609" i="1"/>
  <c r="O609" i="1"/>
  <c r="N611" i="1"/>
  <c r="R611" i="1"/>
  <c r="N612" i="1"/>
  <c r="R612" i="1"/>
  <c r="N613" i="1"/>
  <c r="R613" i="1"/>
  <c r="K615" i="1"/>
  <c r="O615" i="1"/>
  <c r="S615" i="1"/>
  <c r="N616" i="1"/>
  <c r="R616" i="1"/>
  <c r="M617" i="1"/>
  <c r="Q617" i="1"/>
  <c r="K636" i="1"/>
  <c r="K640" i="1"/>
  <c r="M651" i="1"/>
  <c r="K652" i="1"/>
  <c r="O652" i="1"/>
  <c r="M653" i="1"/>
  <c r="N655" i="1"/>
  <c r="K656" i="1"/>
  <c r="O656" i="1"/>
  <c r="L657" i="1"/>
  <c r="P657" i="1"/>
  <c r="K659" i="1"/>
  <c r="O659" i="1"/>
  <c r="K660" i="1"/>
  <c r="O660" i="1"/>
  <c r="K661" i="1"/>
  <c r="O661" i="1"/>
  <c r="S678" i="1"/>
  <c r="J679" i="1"/>
  <c r="K687" i="1"/>
  <c r="L688" i="1"/>
  <c r="K693" i="1"/>
  <c r="K692" i="1"/>
  <c r="K691" i="1"/>
  <c r="L692" i="1"/>
  <c r="M693" i="1"/>
  <c r="K696" i="1"/>
  <c r="K700" i="1"/>
  <c r="M741" i="1"/>
  <c r="M740" i="1"/>
  <c r="M739" i="1"/>
  <c r="L741" i="1"/>
  <c r="L740" i="1"/>
  <c r="L739" i="1"/>
  <c r="K741" i="1"/>
  <c r="K740" i="1"/>
  <c r="K739" i="1"/>
  <c r="O745" i="1"/>
  <c r="K745" i="1"/>
  <c r="L744" i="1"/>
  <c r="M743" i="1"/>
  <c r="N745" i="1"/>
  <c r="O744" i="1"/>
  <c r="K744" i="1"/>
  <c r="L743" i="1"/>
  <c r="M745" i="1"/>
  <c r="N744" i="1"/>
  <c r="O743" i="1"/>
  <c r="K743" i="1"/>
  <c r="N759" i="1"/>
  <c r="L761" i="1"/>
  <c r="K833" i="1"/>
  <c r="M831" i="1"/>
  <c r="M832" i="1"/>
  <c r="L831" i="1"/>
  <c r="M833" i="1"/>
  <c r="L832" i="1"/>
  <c r="K831" i="1"/>
  <c r="N847" i="1"/>
  <c r="P849" i="1"/>
  <c r="R996" i="1"/>
  <c r="N519" i="1"/>
  <c r="R519" i="1"/>
  <c r="M520" i="1"/>
  <c r="Q520" i="1"/>
  <c r="L521" i="1"/>
  <c r="K547" i="1"/>
  <c r="K548" i="1"/>
  <c r="K551" i="1"/>
  <c r="O551" i="1"/>
  <c r="N552" i="1"/>
  <c r="L555" i="1"/>
  <c r="P555" i="1"/>
  <c r="N556" i="1"/>
  <c r="L557" i="1"/>
  <c r="N563" i="1"/>
  <c r="R563" i="1"/>
  <c r="N564" i="1"/>
  <c r="R564" i="1"/>
  <c r="N565" i="1"/>
  <c r="K567" i="1"/>
  <c r="O567" i="1"/>
  <c r="S567" i="1"/>
  <c r="N568" i="1"/>
  <c r="R568" i="1"/>
  <c r="M569" i="1"/>
  <c r="K592" i="1"/>
  <c r="L595" i="1"/>
  <c r="L596" i="1"/>
  <c r="L599" i="1"/>
  <c r="K600" i="1"/>
  <c r="O600" i="1"/>
  <c r="N607" i="1"/>
  <c r="K608" i="1"/>
  <c r="O608" i="1"/>
  <c r="L609" i="1"/>
  <c r="K611" i="1"/>
  <c r="O611" i="1"/>
  <c r="K612" i="1"/>
  <c r="O612" i="1"/>
  <c r="K613" i="1"/>
  <c r="L615" i="1"/>
  <c r="P615" i="1"/>
  <c r="K616" i="1"/>
  <c r="O616" i="1"/>
  <c r="S616" i="1"/>
  <c r="N617" i="1"/>
  <c r="N651" i="1"/>
  <c r="L652" i="1"/>
  <c r="P652" i="1"/>
  <c r="M657" i="1"/>
  <c r="L659" i="1"/>
  <c r="P659" i="1"/>
  <c r="L660" i="1"/>
  <c r="P660" i="1"/>
  <c r="L661" i="1"/>
  <c r="L687" i="1"/>
  <c r="M688" i="1"/>
  <c r="M697" i="1"/>
  <c r="N696" i="1"/>
  <c r="O695" i="1"/>
  <c r="K695" i="1"/>
  <c r="L697" i="1"/>
  <c r="M696" i="1"/>
  <c r="N695" i="1"/>
  <c r="L696" i="1"/>
  <c r="O697" i="1"/>
  <c r="P701" i="1"/>
  <c r="L701" i="1"/>
  <c r="N700" i="1"/>
  <c r="P699" i="1"/>
  <c r="L699" i="1"/>
  <c r="O701" i="1"/>
  <c r="K701" i="1"/>
  <c r="M700" i="1"/>
  <c r="O699" i="1"/>
  <c r="K699" i="1"/>
  <c r="L700" i="1"/>
  <c r="N701" i="1"/>
  <c r="N739" i="1"/>
  <c r="R759" i="1"/>
  <c r="P761" i="1"/>
  <c r="Q805" i="1"/>
  <c r="M805" i="1"/>
  <c r="Q804" i="1"/>
  <c r="M804" i="1"/>
  <c r="Q803" i="1"/>
  <c r="M803" i="1"/>
  <c r="P805" i="1"/>
  <c r="L805" i="1"/>
  <c r="P804" i="1"/>
  <c r="L804" i="1"/>
  <c r="P803" i="1"/>
  <c r="L803" i="1"/>
  <c r="O805" i="1"/>
  <c r="K805" i="1"/>
  <c r="O804" i="1"/>
  <c r="K804" i="1"/>
  <c r="O803" i="1"/>
  <c r="K803" i="1"/>
  <c r="R804" i="1"/>
  <c r="J825" i="1"/>
  <c r="J824" i="1"/>
  <c r="J823" i="1"/>
  <c r="S822" i="1"/>
  <c r="K832" i="1"/>
  <c r="K848" i="1"/>
  <c r="J1017" i="1"/>
  <c r="J1016" i="1"/>
  <c r="J1015" i="1"/>
  <c r="S1014" i="1"/>
  <c r="O1017" i="1"/>
  <c r="L703" i="1"/>
  <c r="P703" i="1"/>
  <c r="M704" i="1"/>
  <c r="Q704" i="1"/>
  <c r="N705" i="1"/>
  <c r="N711" i="1"/>
  <c r="R711" i="1"/>
  <c r="M712" i="1"/>
  <c r="Q712" i="1"/>
  <c r="L713" i="1"/>
  <c r="P713" i="1"/>
  <c r="L731" i="1"/>
  <c r="L733" i="1"/>
  <c r="L747" i="1"/>
  <c r="P747" i="1"/>
  <c r="N748" i="1"/>
  <c r="L749" i="1"/>
  <c r="P749" i="1"/>
  <c r="N755" i="1"/>
  <c r="R755" i="1"/>
  <c r="N756" i="1"/>
  <c r="R756" i="1"/>
  <c r="N757" i="1"/>
  <c r="R757" i="1"/>
  <c r="O777" i="1"/>
  <c r="K784" i="1"/>
  <c r="L785" i="1"/>
  <c r="L787" i="1"/>
  <c r="L788" i="1"/>
  <c r="L789" i="1"/>
  <c r="L791" i="1"/>
  <c r="K792" i="1"/>
  <c r="O792" i="1"/>
  <c r="N793" i="1"/>
  <c r="N799" i="1"/>
  <c r="K800" i="1"/>
  <c r="O800" i="1"/>
  <c r="L801" i="1"/>
  <c r="P801" i="1"/>
  <c r="L807" i="1"/>
  <c r="P807" i="1"/>
  <c r="K808" i="1"/>
  <c r="O808" i="1"/>
  <c r="S808" i="1"/>
  <c r="N809" i="1"/>
  <c r="R809" i="1"/>
  <c r="L828" i="1"/>
  <c r="N843" i="1"/>
  <c r="L844" i="1"/>
  <c r="P844" i="1"/>
  <c r="N845" i="1"/>
  <c r="L851" i="1"/>
  <c r="P851" i="1"/>
  <c r="L852" i="1"/>
  <c r="P852" i="1"/>
  <c r="L853" i="1"/>
  <c r="P853" i="1"/>
  <c r="M933" i="1"/>
  <c r="M932" i="1"/>
  <c r="M931" i="1"/>
  <c r="L933" i="1"/>
  <c r="L932" i="1"/>
  <c r="L931" i="1"/>
  <c r="K933" i="1"/>
  <c r="K932" i="1"/>
  <c r="K931" i="1"/>
  <c r="O937" i="1"/>
  <c r="K937" i="1"/>
  <c r="L936" i="1"/>
  <c r="M935" i="1"/>
  <c r="N937" i="1"/>
  <c r="O936" i="1"/>
  <c r="K936" i="1"/>
  <c r="L935" i="1"/>
  <c r="M937" i="1"/>
  <c r="N936" i="1"/>
  <c r="O935" i="1"/>
  <c r="K935" i="1"/>
  <c r="R951" i="1"/>
  <c r="P953" i="1"/>
  <c r="M1229" i="1"/>
  <c r="O1228" i="1"/>
  <c r="K1228" i="1"/>
  <c r="M1227" i="1"/>
  <c r="P1229" i="1"/>
  <c r="L1229" i="1"/>
  <c r="N1228" i="1"/>
  <c r="P1227" i="1"/>
  <c r="L1227" i="1"/>
  <c r="O1229" i="1"/>
  <c r="K1229" i="1"/>
  <c r="M1228" i="1"/>
  <c r="O1227" i="1"/>
  <c r="K1227" i="1"/>
  <c r="P1228" i="1"/>
  <c r="L1228" i="1"/>
  <c r="N1227" i="1"/>
  <c r="N1229" i="1"/>
  <c r="M703" i="1"/>
  <c r="Q703" i="1"/>
  <c r="N704" i="1"/>
  <c r="K705" i="1"/>
  <c r="O705" i="1"/>
  <c r="N707" i="1"/>
  <c r="R707" i="1"/>
  <c r="N708" i="1"/>
  <c r="R708" i="1"/>
  <c r="N709" i="1"/>
  <c r="K711" i="1"/>
  <c r="O711" i="1"/>
  <c r="S711" i="1"/>
  <c r="N712" i="1"/>
  <c r="R712" i="1"/>
  <c r="M713" i="1"/>
  <c r="Q713" i="1"/>
  <c r="K732" i="1"/>
  <c r="K736" i="1"/>
  <c r="M747" i="1"/>
  <c r="K748" i="1"/>
  <c r="O748" i="1"/>
  <c r="M749" i="1"/>
  <c r="N751" i="1"/>
  <c r="K752" i="1"/>
  <c r="O752" i="1"/>
  <c r="L753" i="1"/>
  <c r="K755" i="1"/>
  <c r="O755" i="1"/>
  <c r="K756" i="1"/>
  <c r="O756" i="1"/>
  <c r="K757" i="1"/>
  <c r="O757" i="1"/>
  <c r="S774" i="1"/>
  <c r="K783" i="1"/>
  <c r="L784" i="1"/>
  <c r="M787" i="1"/>
  <c r="M788" i="1"/>
  <c r="M789" i="1"/>
  <c r="M791" i="1"/>
  <c r="L792" i="1"/>
  <c r="K793" i="1"/>
  <c r="O793" i="1"/>
  <c r="N795" i="1"/>
  <c r="L796" i="1"/>
  <c r="P796" i="1"/>
  <c r="K799" i="1"/>
  <c r="O799" i="1"/>
  <c r="L800" i="1"/>
  <c r="P800" i="1"/>
  <c r="M801" i="1"/>
  <c r="M807" i="1"/>
  <c r="Q807" i="1"/>
  <c r="L808" i="1"/>
  <c r="P808" i="1"/>
  <c r="K809" i="1"/>
  <c r="O809" i="1"/>
  <c r="S809" i="1"/>
  <c r="K827" i="1"/>
  <c r="K829" i="1"/>
  <c r="N835" i="1"/>
  <c r="N836" i="1"/>
  <c r="N839" i="1"/>
  <c r="M840" i="1"/>
  <c r="K843" i="1"/>
  <c r="O843" i="1"/>
  <c r="M844" i="1"/>
  <c r="K845" i="1"/>
  <c r="M851" i="1"/>
  <c r="Q851" i="1"/>
  <c r="M852" i="1"/>
  <c r="Q852" i="1"/>
  <c r="M853" i="1"/>
  <c r="Q853" i="1"/>
  <c r="M893" i="1"/>
  <c r="O892" i="1"/>
  <c r="K892" i="1"/>
  <c r="M891" i="1"/>
  <c r="P893" i="1"/>
  <c r="L893" i="1"/>
  <c r="N892" i="1"/>
  <c r="P891" i="1"/>
  <c r="L891" i="1"/>
  <c r="O893" i="1"/>
  <c r="K893" i="1"/>
  <c r="M892" i="1"/>
  <c r="O891" i="1"/>
  <c r="K891" i="1"/>
  <c r="N893" i="1"/>
  <c r="N931" i="1"/>
  <c r="N935" i="1"/>
  <c r="N703" i="1"/>
  <c r="K704" i="1"/>
  <c r="O704" i="1"/>
  <c r="L705" i="1"/>
  <c r="L711" i="1"/>
  <c r="P711" i="1"/>
  <c r="K712" i="1"/>
  <c r="O712" i="1"/>
  <c r="S712" i="1"/>
  <c r="N713" i="1"/>
  <c r="N747" i="1"/>
  <c r="L748" i="1"/>
  <c r="P748" i="1"/>
  <c r="L755" i="1"/>
  <c r="P755" i="1"/>
  <c r="L756" i="1"/>
  <c r="P756" i="1"/>
  <c r="L757" i="1"/>
  <c r="N787" i="1"/>
  <c r="N788" i="1"/>
  <c r="N791" i="1"/>
  <c r="M792" i="1"/>
  <c r="N807" i="1"/>
  <c r="R807" i="1"/>
  <c r="M808" i="1"/>
  <c r="Q808" i="1"/>
  <c r="L809" i="1"/>
  <c r="L827" i="1"/>
  <c r="N851" i="1"/>
  <c r="R851" i="1"/>
  <c r="N852" i="1"/>
  <c r="R852" i="1"/>
  <c r="N853" i="1"/>
  <c r="J873" i="1"/>
  <c r="J872" i="1"/>
  <c r="O873" i="1"/>
  <c r="K881" i="1"/>
  <c r="M879" i="1"/>
  <c r="M880" i="1"/>
  <c r="L879" i="1"/>
  <c r="L881" i="1"/>
  <c r="N932" i="1"/>
  <c r="M936" i="1"/>
  <c r="S953" i="1"/>
  <c r="O953" i="1"/>
  <c r="K953" i="1"/>
  <c r="P952" i="1"/>
  <c r="L952" i="1"/>
  <c r="Q951" i="1"/>
  <c r="M951" i="1"/>
  <c r="R953" i="1"/>
  <c r="N953" i="1"/>
  <c r="S952" i="1"/>
  <c r="O952" i="1"/>
  <c r="K952" i="1"/>
  <c r="P951" i="1"/>
  <c r="L951" i="1"/>
  <c r="Q953" i="1"/>
  <c r="M953" i="1"/>
  <c r="R952" i="1"/>
  <c r="N952" i="1"/>
  <c r="S951" i="1"/>
  <c r="O951" i="1"/>
  <c r="K951" i="1"/>
  <c r="Q952" i="1"/>
  <c r="K1025" i="1"/>
  <c r="M1023" i="1"/>
  <c r="M1024" i="1"/>
  <c r="L1023" i="1"/>
  <c r="M1025" i="1"/>
  <c r="L1024" i="1"/>
  <c r="K1023" i="1"/>
  <c r="L1077" i="1"/>
  <c r="L1076" i="1"/>
  <c r="L1075" i="1"/>
  <c r="K1077" i="1"/>
  <c r="K1076" i="1"/>
  <c r="K1075" i="1"/>
  <c r="M1076" i="1"/>
  <c r="N1077" i="1"/>
  <c r="N1075" i="1"/>
  <c r="M1077" i="1"/>
  <c r="M1075" i="1"/>
  <c r="P856" i="1"/>
  <c r="K857" i="1"/>
  <c r="O857" i="1"/>
  <c r="S857" i="1"/>
  <c r="N883" i="1"/>
  <c r="N884" i="1"/>
  <c r="N885" i="1"/>
  <c r="N887" i="1"/>
  <c r="M888" i="1"/>
  <c r="L889" i="1"/>
  <c r="L895" i="1"/>
  <c r="P895" i="1"/>
  <c r="M896" i="1"/>
  <c r="Q896" i="1"/>
  <c r="N897" i="1"/>
  <c r="M899" i="1"/>
  <c r="Q899" i="1"/>
  <c r="M900" i="1"/>
  <c r="Q900" i="1"/>
  <c r="M901" i="1"/>
  <c r="Q901" i="1"/>
  <c r="N903" i="1"/>
  <c r="R903" i="1"/>
  <c r="M904" i="1"/>
  <c r="Q904" i="1"/>
  <c r="L905" i="1"/>
  <c r="P905" i="1"/>
  <c r="J921" i="1"/>
  <c r="L923" i="1"/>
  <c r="L925" i="1"/>
  <c r="M927" i="1"/>
  <c r="K929" i="1"/>
  <c r="L939" i="1"/>
  <c r="P939" i="1"/>
  <c r="N940" i="1"/>
  <c r="L941" i="1"/>
  <c r="P941" i="1"/>
  <c r="M943" i="1"/>
  <c r="Q943" i="1"/>
  <c r="N944" i="1"/>
  <c r="K945" i="1"/>
  <c r="O945" i="1"/>
  <c r="N947" i="1"/>
  <c r="R947" i="1"/>
  <c r="N948" i="1"/>
  <c r="R948" i="1"/>
  <c r="N949" i="1"/>
  <c r="K972" i="1"/>
  <c r="K976" i="1"/>
  <c r="L979" i="1"/>
  <c r="L980" i="1"/>
  <c r="L981" i="1"/>
  <c r="L983" i="1"/>
  <c r="K984" i="1"/>
  <c r="O984" i="1"/>
  <c r="N985" i="1"/>
  <c r="M987" i="1"/>
  <c r="K988" i="1"/>
  <c r="O988" i="1"/>
  <c r="M989" i="1"/>
  <c r="N991" i="1"/>
  <c r="K992" i="1"/>
  <c r="O992" i="1"/>
  <c r="L993" i="1"/>
  <c r="L999" i="1"/>
  <c r="P999" i="1"/>
  <c r="K1000" i="1"/>
  <c r="O1000" i="1"/>
  <c r="S1000" i="1"/>
  <c r="N1001" i="1"/>
  <c r="R1001" i="1"/>
  <c r="M1027" i="1"/>
  <c r="M1028" i="1"/>
  <c r="M1029" i="1"/>
  <c r="O1037" i="1"/>
  <c r="K1037" i="1"/>
  <c r="M1036" i="1"/>
  <c r="O1035" i="1"/>
  <c r="K1035" i="1"/>
  <c r="P1035" i="1"/>
  <c r="O1036" i="1"/>
  <c r="N1037" i="1"/>
  <c r="M1039" i="1"/>
  <c r="K1040" i="1"/>
  <c r="N855" i="1"/>
  <c r="R855" i="1"/>
  <c r="M856" i="1"/>
  <c r="Q856" i="1"/>
  <c r="L857" i="1"/>
  <c r="K883" i="1"/>
  <c r="K884" i="1"/>
  <c r="K887" i="1"/>
  <c r="O887" i="1"/>
  <c r="N888" i="1"/>
  <c r="M895" i="1"/>
  <c r="Q895" i="1"/>
  <c r="N896" i="1"/>
  <c r="K897" i="1"/>
  <c r="O897" i="1"/>
  <c r="N899" i="1"/>
  <c r="R899" i="1"/>
  <c r="N900" i="1"/>
  <c r="R900" i="1"/>
  <c r="N901" i="1"/>
  <c r="K903" i="1"/>
  <c r="O903" i="1"/>
  <c r="S903" i="1"/>
  <c r="N904" i="1"/>
  <c r="R904" i="1"/>
  <c r="M905" i="1"/>
  <c r="K924" i="1"/>
  <c r="K928" i="1"/>
  <c r="M939" i="1"/>
  <c r="K940" i="1"/>
  <c r="O940" i="1"/>
  <c r="M941" i="1"/>
  <c r="N943" i="1"/>
  <c r="K944" i="1"/>
  <c r="O944" i="1"/>
  <c r="L945" i="1"/>
  <c r="M979" i="1"/>
  <c r="M980" i="1"/>
  <c r="M981" i="1"/>
  <c r="M983" i="1"/>
  <c r="L984" i="1"/>
  <c r="K985" i="1"/>
  <c r="O985" i="1"/>
  <c r="N987" i="1"/>
  <c r="L988" i="1"/>
  <c r="P988" i="1"/>
  <c r="N989" i="1"/>
  <c r="M999" i="1"/>
  <c r="Q999" i="1"/>
  <c r="L1000" i="1"/>
  <c r="P1000" i="1"/>
  <c r="K1001" i="1"/>
  <c r="O1001" i="1"/>
  <c r="S1001" i="1"/>
  <c r="N1027" i="1"/>
  <c r="N1028" i="1"/>
  <c r="N1029" i="1"/>
  <c r="K1068" i="1"/>
  <c r="L1069" i="1"/>
  <c r="L1067" i="1"/>
  <c r="M1085" i="1"/>
  <c r="O1084" i="1"/>
  <c r="K1084" i="1"/>
  <c r="M1083" i="1"/>
  <c r="P1085" i="1"/>
  <c r="L1085" i="1"/>
  <c r="N1084" i="1"/>
  <c r="P1083" i="1"/>
  <c r="L1083" i="1"/>
  <c r="O1085" i="1"/>
  <c r="K1085" i="1"/>
  <c r="M1084" i="1"/>
  <c r="O1083" i="1"/>
  <c r="K1083" i="1"/>
  <c r="N1085" i="1"/>
  <c r="M1125" i="1"/>
  <c r="M1124" i="1"/>
  <c r="M1123" i="1"/>
  <c r="L1125" i="1"/>
  <c r="L1124" i="1"/>
  <c r="L1123" i="1"/>
  <c r="K1125" i="1"/>
  <c r="K1124" i="1"/>
  <c r="K1123" i="1"/>
  <c r="O1129" i="1"/>
  <c r="K1129" i="1"/>
  <c r="L1128" i="1"/>
  <c r="M1127" i="1"/>
  <c r="N1129" i="1"/>
  <c r="O1128" i="1"/>
  <c r="K1128" i="1"/>
  <c r="L1127" i="1"/>
  <c r="M1129" i="1"/>
  <c r="N1128" i="1"/>
  <c r="O1127" i="1"/>
  <c r="K1127" i="1"/>
  <c r="K1169" i="1"/>
  <c r="M1167" i="1"/>
  <c r="M1169" i="1"/>
  <c r="L1168" i="1"/>
  <c r="K1167" i="1"/>
  <c r="M1168" i="1"/>
  <c r="K1168" i="1"/>
  <c r="L1167" i="1"/>
  <c r="N895" i="1"/>
  <c r="K896" i="1"/>
  <c r="O896" i="1"/>
  <c r="L897" i="1"/>
  <c r="N939" i="1"/>
  <c r="L940" i="1"/>
  <c r="P940" i="1"/>
  <c r="N979" i="1"/>
  <c r="N980" i="1"/>
  <c r="N983" i="1"/>
  <c r="M984" i="1"/>
  <c r="O987" i="1"/>
  <c r="M988" i="1"/>
  <c r="K989" i="1"/>
  <c r="N999" i="1"/>
  <c r="R999" i="1"/>
  <c r="M1000" i="1"/>
  <c r="Q1000" i="1"/>
  <c r="L1001" i="1"/>
  <c r="K1027" i="1"/>
  <c r="K1028" i="1"/>
  <c r="O1041" i="1"/>
  <c r="K1041" i="1"/>
  <c r="N1040" i="1"/>
  <c r="N1041" i="1"/>
  <c r="Q1040" i="1"/>
  <c r="M1040" i="1"/>
  <c r="P1039" i="1"/>
  <c r="L1039" i="1"/>
  <c r="O1039" i="1"/>
  <c r="O1040" i="1"/>
  <c r="P1041" i="1"/>
  <c r="K1067" i="1"/>
  <c r="N1083" i="1"/>
  <c r="N1123" i="1"/>
  <c r="N1127" i="1"/>
  <c r="L1169" i="1"/>
  <c r="N1079" i="1"/>
  <c r="M1080" i="1"/>
  <c r="L1081" i="1"/>
  <c r="N1095" i="1"/>
  <c r="R1095" i="1"/>
  <c r="M1096" i="1"/>
  <c r="Q1096" i="1"/>
  <c r="L1097" i="1"/>
  <c r="P1097" i="1"/>
  <c r="M1133" i="1"/>
  <c r="O1132" i="1"/>
  <c r="K1132" i="1"/>
  <c r="M1131" i="1"/>
  <c r="O1131" i="1"/>
  <c r="N1132" i="1"/>
  <c r="N1133" i="1"/>
  <c r="Q1141" i="1"/>
  <c r="M1141" i="1"/>
  <c r="Q1140" i="1"/>
  <c r="M1140" i="1"/>
  <c r="Q1139" i="1"/>
  <c r="M1139" i="1"/>
  <c r="O1141" i="1"/>
  <c r="K1141" i="1"/>
  <c r="O1140" i="1"/>
  <c r="K1140" i="1"/>
  <c r="O1139" i="1"/>
  <c r="K1139" i="1"/>
  <c r="R1139" i="1"/>
  <c r="R1140" i="1"/>
  <c r="R1141" i="1"/>
  <c r="J1161" i="1"/>
  <c r="J1159" i="1"/>
  <c r="S1158" i="1"/>
  <c r="O1161" i="1"/>
  <c r="Q1289" i="1"/>
  <c r="M1289" i="1"/>
  <c r="R1288" i="1"/>
  <c r="N1288" i="1"/>
  <c r="S1287" i="1"/>
  <c r="O1289" i="1"/>
  <c r="S1288" i="1"/>
  <c r="M1288" i="1"/>
  <c r="Q1287" i="1"/>
  <c r="M1287" i="1"/>
  <c r="S1289" i="1"/>
  <c r="N1289" i="1"/>
  <c r="Q1288" i="1"/>
  <c r="L1288" i="1"/>
  <c r="P1287" i="1"/>
  <c r="L1287" i="1"/>
  <c r="R1289" i="1"/>
  <c r="L1289" i="1"/>
  <c r="P1288" i="1"/>
  <c r="K1288" i="1"/>
  <c r="O1287" i="1"/>
  <c r="K1287" i="1"/>
  <c r="O1288" i="1"/>
  <c r="R1287" i="1"/>
  <c r="P1289" i="1"/>
  <c r="N1287" i="1"/>
  <c r="N1031" i="1"/>
  <c r="M1032" i="1"/>
  <c r="M1043" i="1"/>
  <c r="Q1043" i="1"/>
  <c r="M1044" i="1"/>
  <c r="Q1044" i="1"/>
  <c r="M1045" i="1"/>
  <c r="Q1045" i="1"/>
  <c r="N1047" i="1"/>
  <c r="R1047" i="1"/>
  <c r="M1048" i="1"/>
  <c r="Q1048" i="1"/>
  <c r="L1049" i="1"/>
  <c r="J1065" i="1"/>
  <c r="M1071" i="1"/>
  <c r="K1073" i="1"/>
  <c r="K1079" i="1"/>
  <c r="O1079" i="1"/>
  <c r="N1080" i="1"/>
  <c r="M1081" i="1"/>
  <c r="M1087" i="1"/>
  <c r="Q1087" i="1"/>
  <c r="N1088" i="1"/>
  <c r="K1089" i="1"/>
  <c r="O1089" i="1"/>
  <c r="N1091" i="1"/>
  <c r="R1091" i="1"/>
  <c r="N1092" i="1"/>
  <c r="R1092" i="1"/>
  <c r="N1093" i="1"/>
  <c r="K1095" i="1"/>
  <c r="O1095" i="1"/>
  <c r="S1095" i="1"/>
  <c r="N1096" i="1"/>
  <c r="R1096" i="1"/>
  <c r="M1097" i="1"/>
  <c r="Q1097" i="1"/>
  <c r="K1116" i="1"/>
  <c r="K1120" i="1"/>
  <c r="K1131" i="1"/>
  <c r="P1131" i="1"/>
  <c r="P1132" i="1"/>
  <c r="O1133" i="1"/>
  <c r="L1139" i="1"/>
  <c r="L1140" i="1"/>
  <c r="L1141" i="1"/>
  <c r="J1160" i="1"/>
  <c r="K1289" i="1"/>
  <c r="N1043" i="1"/>
  <c r="R1043" i="1"/>
  <c r="N1044" i="1"/>
  <c r="R1044" i="1"/>
  <c r="N1045" i="1"/>
  <c r="K1072" i="1"/>
  <c r="L1079" i="1"/>
  <c r="K1080" i="1"/>
  <c r="O1080" i="1"/>
  <c r="N1087" i="1"/>
  <c r="K1088" i="1"/>
  <c r="O1088" i="1"/>
  <c r="L1089" i="1"/>
  <c r="L1095" i="1"/>
  <c r="P1095" i="1"/>
  <c r="K1096" i="1"/>
  <c r="O1096" i="1"/>
  <c r="S1096" i="1"/>
  <c r="N1097" i="1"/>
  <c r="L1131" i="1"/>
  <c r="L1132" i="1"/>
  <c r="K1133" i="1"/>
  <c r="P1133" i="1"/>
  <c r="N1139" i="1"/>
  <c r="N1140" i="1"/>
  <c r="N1141" i="1"/>
  <c r="O1185" i="1"/>
  <c r="K1185" i="1"/>
  <c r="N1184" i="1"/>
  <c r="Q1183" i="1"/>
  <c r="M1183" i="1"/>
  <c r="N1185" i="1"/>
  <c r="Q1184" i="1"/>
  <c r="M1184" i="1"/>
  <c r="P1183" i="1"/>
  <c r="L1183" i="1"/>
  <c r="Q1185" i="1"/>
  <c r="M1185" i="1"/>
  <c r="P1184" i="1"/>
  <c r="L1184" i="1"/>
  <c r="O1183" i="1"/>
  <c r="K1183" i="1"/>
  <c r="L1185" i="1"/>
  <c r="N1135" i="1"/>
  <c r="K1136" i="1"/>
  <c r="O1136" i="1"/>
  <c r="L1137" i="1"/>
  <c r="L1143" i="1"/>
  <c r="P1143" i="1"/>
  <c r="K1144" i="1"/>
  <c r="O1144" i="1"/>
  <c r="S1144" i="1"/>
  <c r="N1145" i="1"/>
  <c r="R1145" i="1"/>
  <c r="M1171" i="1"/>
  <c r="M1172" i="1"/>
  <c r="M1173" i="1"/>
  <c r="M1175" i="1"/>
  <c r="L1176" i="1"/>
  <c r="K1177" i="1"/>
  <c r="O1177" i="1"/>
  <c r="N1179" i="1"/>
  <c r="L1180" i="1"/>
  <c r="P1180" i="1"/>
  <c r="L1187" i="1"/>
  <c r="P1187" i="1"/>
  <c r="L1188" i="1"/>
  <c r="P1188" i="1"/>
  <c r="L1189" i="1"/>
  <c r="P1189" i="1"/>
  <c r="M1191" i="1"/>
  <c r="Q1191" i="1"/>
  <c r="L1192" i="1"/>
  <c r="P1192" i="1"/>
  <c r="K1193" i="1"/>
  <c r="O1193" i="1"/>
  <c r="S1193" i="1"/>
  <c r="J1208" i="1"/>
  <c r="L1213" i="1"/>
  <c r="L1211" i="1"/>
  <c r="K1213" i="1"/>
  <c r="K1216" i="1"/>
  <c r="N1171" i="1"/>
  <c r="N1172" i="1"/>
  <c r="N1173" i="1"/>
  <c r="N1175" i="1"/>
  <c r="M1176" i="1"/>
  <c r="L1177" i="1"/>
  <c r="N1191" i="1"/>
  <c r="R1191" i="1"/>
  <c r="M1192" i="1"/>
  <c r="Q1192" i="1"/>
  <c r="L1193" i="1"/>
  <c r="P1193" i="1"/>
  <c r="K1217" i="1"/>
  <c r="M1215" i="1"/>
  <c r="L1216" i="1"/>
  <c r="Q1333" i="1"/>
  <c r="M1333" i="1"/>
  <c r="Q1332" i="1"/>
  <c r="M1332" i="1"/>
  <c r="Q1331" i="1"/>
  <c r="M1331" i="1"/>
  <c r="P1333" i="1"/>
  <c r="L1333" i="1"/>
  <c r="P1332" i="1"/>
  <c r="L1332" i="1"/>
  <c r="P1331" i="1"/>
  <c r="L1331" i="1"/>
  <c r="O1333" i="1"/>
  <c r="K1333" i="1"/>
  <c r="O1332" i="1"/>
  <c r="K1332" i="1"/>
  <c r="O1331" i="1"/>
  <c r="K1331" i="1"/>
  <c r="N1332" i="1"/>
  <c r="R1333" i="1"/>
  <c r="R1331" i="1"/>
  <c r="N1333" i="1"/>
  <c r="N1331" i="1"/>
  <c r="P1373" i="1"/>
  <c r="L1373" i="1"/>
  <c r="N1372" i="1"/>
  <c r="P1371" i="1"/>
  <c r="L1371" i="1"/>
  <c r="O1373" i="1"/>
  <c r="K1373" i="1"/>
  <c r="M1372" i="1"/>
  <c r="O1371" i="1"/>
  <c r="K1371" i="1"/>
  <c r="M1373" i="1"/>
  <c r="K1372" i="1"/>
  <c r="P1372" i="1"/>
  <c r="N1371" i="1"/>
  <c r="O1372" i="1"/>
  <c r="M1371" i="1"/>
  <c r="N1373" i="1"/>
  <c r="L1372" i="1"/>
  <c r="N1143" i="1"/>
  <c r="R1143" i="1"/>
  <c r="M1144" i="1"/>
  <c r="Q1144" i="1"/>
  <c r="L1145" i="1"/>
  <c r="K1171" i="1"/>
  <c r="K1172" i="1"/>
  <c r="K1175" i="1"/>
  <c r="O1175" i="1"/>
  <c r="N1176" i="1"/>
  <c r="N1187" i="1"/>
  <c r="R1187" i="1"/>
  <c r="N1188" i="1"/>
  <c r="R1188" i="1"/>
  <c r="N1189" i="1"/>
  <c r="K1191" i="1"/>
  <c r="O1191" i="1"/>
  <c r="S1191" i="1"/>
  <c r="N1192" i="1"/>
  <c r="R1192" i="1"/>
  <c r="M1193" i="1"/>
  <c r="K1215" i="1"/>
  <c r="M1216" i="1"/>
  <c r="M1269" i="1"/>
  <c r="M1268" i="1"/>
  <c r="M1267" i="1"/>
  <c r="L1269" i="1"/>
  <c r="L1268" i="1"/>
  <c r="L1267" i="1"/>
  <c r="K1269" i="1"/>
  <c r="K1268" i="1"/>
  <c r="K1267" i="1"/>
  <c r="O1273" i="1"/>
  <c r="K1273" i="1"/>
  <c r="L1272" i="1"/>
  <c r="M1271" i="1"/>
  <c r="N1273" i="1"/>
  <c r="O1272" i="1"/>
  <c r="K1272" i="1"/>
  <c r="L1271" i="1"/>
  <c r="M1273" i="1"/>
  <c r="N1272" i="1"/>
  <c r="O1271" i="1"/>
  <c r="K1271" i="1"/>
  <c r="R1332" i="1"/>
  <c r="N1219" i="1"/>
  <c r="N1220" i="1"/>
  <c r="N1221" i="1"/>
  <c r="N1223" i="1"/>
  <c r="M1224" i="1"/>
  <c r="L1225" i="1"/>
  <c r="L1231" i="1"/>
  <c r="P1231" i="1"/>
  <c r="M1232" i="1"/>
  <c r="Q1232" i="1"/>
  <c r="N1233" i="1"/>
  <c r="N1239" i="1"/>
  <c r="R1239" i="1"/>
  <c r="M1240" i="1"/>
  <c r="Q1240" i="1"/>
  <c r="L1241" i="1"/>
  <c r="P1241" i="1"/>
  <c r="J1257" i="1"/>
  <c r="L1259" i="1"/>
  <c r="L1261" i="1"/>
  <c r="M1263" i="1"/>
  <c r="K1265" i="1"/>
  <c r="L1275" i="1"/>
  <c r="P1275" i="1"/>
  <c r="N1276" i="1"/>
  <c r="L1277" i="1"/>
  <c r="P1277" i="1"/>
  <c r="N1283" i="1"/>
  <c r="R1283" i="1"/>
  <c r="N1284" i="1"/>
  <c r="R1284" i="1"/>
  <c r="N1285" i="1"/>
  <c r="R1285" i="1"/>
  <c r="J1353" i="1"/>
  <c r="O1353" i="1"/>
  <c r="J1352" i="1"/>
  <c r="J1351" i="1"/>
  <c r="S1350" i="1"/>
  <c r="K1219" i="1"/>
  <c r="K1220" i="1"/>
  <c r="K1221" i="1"/>
  <c r="K1223" i="1"/>
  <c r="O1223" i="1"/>
  <c r="N1224" i="1"/>
  <c r="M1231" i="1"/>
  <c r="Q1231" i="1"/>
  <c r="N1232" i="1"/>
  <c r="K1233" i="1"/>
  <c r="O1233" i="1"/>
  <c r="N1235" i="1"/>
  <c r="R1235" i="1"/>
  <c r="N1236" i="1"/>
  <c r="R1236" i="1"/>
  <c r="N1237" i="1"/>
  <c r="R1237" i="1"/>
  <c r="K1239" i="1"/>
  <c r="O1239" i="1"/>
  <c r="S1239" i="1"/>
  <c r="N1240" i="1"/>
  <c r="R1240" i="1"/>
  <c r="M1241" i="1"/>
  <c r="Q1241" i="1"/>
  <c r="K1260" i="1"/>
  <c r="K1264" i="1"/>
  <c r="M1275" i="1"/>
  <c r="K1276" i="1"/>
  <c r="O1276" i="1"/>
  <c r="M1277" i="1"/>
  <c r="N1279" i="1"/>
  <c r="K1280" i="1"/>
  <c r="O1280" i="1"/>
  <c r="L1281" i="1"/>
  <c r="P1281" i="1"/>
  <c r="K1283" i="1"/>
  <c r="O1283" i="1"/>
  <c r="K1284" i="1"/>
  <c r="O1284" i="1"/>
  <c r="K1285" i="1"/>
  <c r="O1285" i="1"/>
  <c r="L1219" i="1"/>
  <c r="L1220" i="1"/>
  <c r="N1231" i="1"/>
  <c r="K1232" i="1"/>
  <c r="O1232" i="1"/>
  <c r="L1233" i="1"/>
  <c r="K1235" i="1"/>
  <c r="O1235" i="1"/>
  <c r="K1236" i="1"/>
  <c r="O1236" i="1"/>
  <c r="K1237" i="1"/>
  <c r="L1239" i="1"/>
  <c r="P1239" i="1"/>
  <c r="K1240" i="1"/>
  <c r="O1240" i="1"/>
  <c r="S1240" i="1"/>
  <c r="N1241" i="1"/>
  <c r="N1275" i="1"/>
  <c r="L1276" i="1"/>
  <c r="P1276" i="1"/>
  <c r="K1279" i="1"/>
  <c r="O1279" i="1"/>
  <c r="L1280" i="1"/>
  <c r="P1280" i="1"/>
  <c r="M1281" i="1"/>
  <c r="L1283" i="1"/>
  <c r="P1283" i="1"/>
  <c r="L1284" i="1"/>
  <c r="P1284" i="1"/>
  <c r="L1285" i="1"/>
  <c r="O1305" i="1"/>
  <c r="K1308" i="1"/>
  <c r="K1312" i="1"/>
  <c r="L1313" i="1"/>
  <c r="L1315" i="1"/>
  <c r="L1316" i="1"/>
  <c r="L1317" i="1"/>
  <c r="L1319" i="1"/>
  <c r="K1320" i="1"/>
  <c r="O1320" i="1"/>
  <c r="N1321" i="1"/>
  <c r="M1325" i="1"/>
  <c r="N1327" i="1"/>
  <c r="K1328" i="1"/>
  <c r="O1328" i="1"/>
  <c r="L1329" i="1"/>
  <c r="P1329" i="1"/>
  <c r="L1335" i="1"/>
  <c r="P1335" i="1"/>
  <c r="K1336" i="1"/>
  <c r="O1336" i="1"/>
  <c r="S1336" i="1"/>
  <c r="N1337" i="1"/>
  <c r="R1337" i="1"/>
  <c r="L1359" i="1"/>
  <c r="L1361" i="1"/>
  <c r="S1302" i="1"/>
  <c r="K1311" i="1"/>
  <c r="L1312" i="1"/>
  <c r="M1315" i="1"/>
  <c r="M1316" i="1"/>
  <c r="M1317" i="1"/>
  <c r="M1319" i="1"/>
  <c r="L1320" i="1"/>
  <c r="K1321" i="1"/>
  <c r="O1321" i="1"/>
  <c r="N1323" i="1"/>
  <c r="L1324" i="1"/>
  <c r="P1324" i="1"/>
  <c r="K1327" i="1"/>
  <c r="O1327" i="1"/>
  <c r="L1328" i="1"/>
  <c r="P1328" i="1"/>
  <c r="M1329" i="1"/>
  <c r="M1335" i="1"/>
  <c r="Q1335" i="1"/>
  <c r="L1336" i="1"/>
  <c r="P1336" i="1"/>
  <c r="K1337" i="1"/>
  <c r="O1337" i="1"/>
  <c r="S1337" i="1"/>
  <c r="L1357" i="1"/>
  <c r="L1355" i="1"/>
  <c r="K1357" i="1"/>
  <c r="K1360" i="1"/>
  <c r="N1315" i="1"/>
  <c r="N1316" i="1"/>
  <c r="N1319" i="1"/>
  <c r="M1320" i="1"/>
  <c r="N1335" i="1"/>
  <c r="R1335" i="1"/>
  <c r="M1336" i="1"/>
  <c r="Q1336" i="1"/>
  <c r="L1337" i="1"/>
  <c r="K1361" i="1"/>
  <c r="M1359" i="1"/>
  <c r="L1360" i="1"/>
  <c r="N1363" i="1"/>
  <c r="N1364" i="1"/>
  <c r="N1365" i="1"/>
  <c r="N1367" i="1"/>
  <c r="M1368" i="1"/>
  <c r="L1369" i="1"/>
  <c r="L1375" i="1"/>
  <c r="P1375" i="1"/>
  <c r="M1376" i="1"/>
  <c r="Q1376" i="1"/>
  <c r="N1377" i="1"/>
  <c r="Q1379" i="1"/>
  <c r="M1380" i="1"/>
  <c r="Q1380" i="1"/>
  <c r="M1381" i="1"/>
  <c r="Q1381" i="1"/>
  <c r="N1383" i="1"/>
  <c r="R1383" i="1"/>
  <c r="M1384" i="1"/>
  <c r="Q1384" i="1"/>
  <c r="L1385" i="1"/>
  <c r="P1385" i="1"/>
  <c r="R1427" i="1"/>
  <c r="R1429" i="1"/>
  <c r="K1363" i="1"/>
  <c r="K1364" i="1"/>
  <c r="K1367" i="1"/>
  <c r="O1367" i="1"/>
  <c r="N1368" i="1"/>
  <c r="M1375" i="1"/>
  <c r="Q1375" i="1"/>
  <c r="N1376" i="1"/>
  <c r="K1377" i="1"/>
  <c r="O1377" i="1"/>
  <c r="N1379" i="1"/>
  <c r="R1379" i="1"/>
  <c r="N1380" i="1"/>
  <c r="R1380" i="1"/>
  <c r="N1381" i="1"/>
  <c r="K1383" i="1"/>
  <c r="O1383" i="1"/>
  <c r="S1383" i="1"/>
  <c r="N1384" i="1"/>
  <c r="R1384" i="1"/>
  <c r="M1385" i="1"/>
  <c r="N1375" i="1"/>
  <c r="K1376" i="1"/>
  <c r="O1376" i="1"/>
  <c r="L1377" i="1"/>
  <c r="Q1429" i="1"/>
  <c r="M1429" i="1"/>
  <c r="Q1428" i="1"/>
  <c r="M1428" i="1"/>
  <c r="Q1427" i="1"/>
  <c r="M1427" i="1"/>
  <c r="P1429" i="1"/>
  <c r="L1429" i="1"/>
  <c r="P1428" i="1"/>
  <c r="L1428" i="1"/>
  <c r="P1427" i="1"/>
  <c r="L1427" i="1"/>
  <c r="O1429" i="1"/>
  <c r="K1429" i="1"/>
  <c r="O1428" i="1"/>
  <c r="K1428" i="1"/>
  <c r="O1427" i="1"/>
  <c r="K1427" i="1"/>
  <c r="R1428" i="1"/>
  <c r="O1401" i="1"/>
  <c r="K1404" i="1"/>
  <c r="K1408" i="1"/>
  <c r="L1409" i="1"/>
  <c r="L1411" i="1"/>
  <c r="L1412" i="1"/>
  <c r="L1413" i="1"/>
  <c r="L1415" i="1"/>
  <c r="K1416" i="1"/>
  <c r="O1416" i="1"/>
  <c r="N1417" i="1"/>
  <c r="N1423" i="1"/>
  <c r="K1424" i="1"/>
  <c r="O1424" i="1"/>
  <c r="L1425" i="1"/>
  <c r="P1425" i="1"/>
  <c r="L1431" i="1"/>
  <c r="P1431" i="1"/>
  <c r="K1432" i="1"/>
  <c r="O1432" i="1"/>
  <c r="S1432" i="1"/>
  <c r="N1433" i="1"/>
  <c r="R1433" i="1"/>
  <c r="S1398" i="1"/>
  <c r="K1407" i="1"/>
  <c r="L1408" i="1"/>
  <c r="M1411" i="1"/>
  <c r="M1412" i="1"/>
  <c r="M1413" i="1"/>
  <c r="M1415" i="1"/>
  <c r="L1416" i="1"/>
  <c r="K1417" i="1"/>
  <c r="O1417" i="1"/>
  <c r="N1419" i="1"/>
  <c r="L1420" i="1"/>
  <c r="P1420" i="1"/>
  <c r="K1423" i="1"/>
  <c r="O1423" i="1"/>
  <c r="L1424" i="1"/>
  <c r="P1424" i="1"/>
  <c r="M1425" i="1"/>
  <c r="M1431" i="1"/>
  <c r="Q1431" i="1"/>
  <c r="L1432" i="1"/>
  <c r="P1432" i="1"/>
  <c r="K1433" i="1"/>
  <c r="O1433" i="1"/>
  <c r="S1433" i="1"/>
  <c r="N1411" i="1"/>
  <c r="N1412" i="1"/>
  <c r="N1415" i="1"/>
  <c r="M1416" i="1"/>
  <c r="N1431" i="1"/>
  <c r="R1431" i="1"/>
  <c r="M1432" i="1"/>
  <c r="Q1432" i="1"/>
  <c r="L1433" i="1"/>
  <c r="J10073" i="1"/>
  <c r="J10072" i="1"/>
  <c r="K10071" i="1" a="1"/>
  <c r="R10073" i="1" s="1"/>
  <c r="J10071" i="1"/>
  <c r="J10069" i="1"/>
  <c r="J10068" i="1"/>
  <c r="K10067" i="1" a="1"/>
  <c r="O10069" i="1" s="1"/>
  <c r="J10067" i="1"/>
  <c r="J10065" i="1"/>
  <c r="J10064" i="1"/>
  <c r="K10063" i="1" a="1"/>
  <c r="P10065" i="1" s="1"/>
  <c r="J10063" i="1"/>
  <c r="J10061" i="1"/>
  <c r="J10060" i="1"/>
  <c r="K10059" i="1" a="1"/>
  <c r="M10061" i="1" s="1"/>
  <c r="J10059" i="1"/>
  <c r="J10057" i="1"/>
  <c r="J10056" i="1"/>
  <c r="K10055" i="1" a="1"/>
  <c r="L10057" i="1" s="1"/>
  <c r="J10055" i="1"/>
  <c r="J10053" i="1"/>
  <c r="J10052" i="1"/>
  <c r="K10051" i="1" a="1"/>
  <c r="N10053" i="1" s="1"/>
  <c r="J10051" i="1"/>
  <c r="J10049" i="1"/>
  <c r="J10048" i="1"/>
  <c r="K10047" i="1" a="1"/>
  <c r="L10049" i="1" s="1"/>
  <c r="J10047" i="1"/>
  <c r="J10045" i="1"/>
  <c r="J10044" i="1"/>
  <c r="K10043" i="1" a="1"/>
  <c r="J10043" i="1"/>
  <c r="J10038" i="1"/>
  <c r="O10041" i="1" s="1"/>
  <c r="J4745" i="1"/>
  <c r="J4744" i="1"/>
  <c r="K4743" i="1" a="1"/>
  <c r="Q4745" i="1" s="1"/>
  <c r="J4743" i="1"/>
  <c r="J4741" i="1"/>
  <c r="J4740" i="1"/>
  <c r="K4739" i="1" a="1"/>
  <c r="R4741" i="1" s="1"/>
  <c r="J4739" i="1"/>
  <c r="J4737" i="1"/>
  <c r="J4736" i="1"/>
  <c r="K4735" i="1" a="1"/>
  <c r="J4735" i="1"/>
  <c r="J4733" i="1"/>
  <c r="J4732" i="1"/>
  <c r="K4731" i="1" a="1"/>
  <c r="N4733" i="1" s="1"/>
  <c r="J4731" i="1"/>
  <c r="J4729" i="1"/>
  <c r="J4728" i="1"/>
  <c r="K4727" i="1" a="1"/>
  <c r="M4729" i="1" s="1"/>
  <c r="J4727" i="1"/>
  <c r="J4725" i="1"/>
  <c r="J4724" i="1"/>
  <c r="K4723" i="1" a="1"/>
  <c r="J4723" i="1"/>
  <c r="J4721" i="1"/>
  <c r="J4720" i="1"/>
  <c r="K4719" i="1" a="1"/>
  <c r="L4721" i="1" s="1"/>
  <c r="J4719" i="1"/>
  <c r="J4717" i="1"/>
  <c r="J4716" i="1"/>
  <c r="K4715" i="1" a="1"/>
  <c r="L4716" i="1" s="1"/>
  <c r="J4715" i="1"/>
  <c r="J4710" i="1"/>
  <c r="O4713" i="1" s="1"/>
  <c r="J4697" i="1"/>
  <c r="J4696" i="1"/>
  <c r="K4695" i="1" a="1"/>
  <c r="J4695" i="1"/>
  <c r="J4693" i="1"/>
  <c r="J4692" i="1"/>
  <c r="K4691" i="1" a="1"/>
  <c r="N4692" i="1" s="1"/>
  <c r="J4691" i="1"/>
  <c r="J4689" i="1"/>
  <c r="J4688" i="1"/>
  <c r="K4687" i="1" a="1"/>
  <c r="P4689" i="1" s="1"/>
  <c r="J4687" i="1"/>
  <c r="J4685" i="1"/>
  <c r="J4684" i="1"/>
  <c r="K4683" i="1" a="1"/>
  <c r="O4685" i="1" s="1"/>
  <c r="J4683" i="1"/>
  <c r="J4681" i="1"/>
  <c r="J4680" i="1"/>
  <c r="K4679" i="1" a="1"/>
  <c r="N4680" i="1" s="1"/>
  <c r="J4679" i="1"/>
  <c r="J4677" i="1"/>
  <c r="J4676" i="1"/>
  <c r="K4675" i="1" a="1"/>
  <c r="N4676" i="1" s="1"/>
  <c r="J4675" i="1"/>
  <c r="J4673" i="1"/>
  <c r="J4672" i="1"/>
  <c r="K4671" i="1" a="1"/>
  <c r="J4671" i="1"/>
  <c r="J4669" i="1"/>
  <c r="J4668" i="1"/>
  <c r="K4667" i="1" a="1"/>
  <c r="J4667" i="1"/>
  <c r="J4662" i="1"/>
  <c r="J4664" i="1" s="1"/>
  <c r="J4649" i="1"/>
  <c r="J4648" i="1"/>
  <c r="K4647" i="1" a="1"/>
  <c r="N4648" i="1" s="1"/>
  <c r="J4647" i="1"/>
  <c r="J4645" i="1"/>
  <c r="J4644" i="1"/>
  <c r="K4643" i="1" a="1"/>
  <c r="J4643" i="1"/>
  <c r="J4641" i="1"/>
  <c r="J4640" i="1"/>
  <c r="K4639" i="1" a="1"/>
  <c r="Q4641" i="1" s="1"/>
  <c r="J4639" i="1"/>
  <c r="J4637" i="1"/>
  <c r="J4636" i="1"/>
  <c r="K4635" i="1" a="1"/>
  <c r="N4637" i="1" s="1"/>
  <c r="J4635" i="1"/>
  <c r="J4633" i="1"/>
  <c r="J4632" i="1"/>
  <c r="K4631" i="1" a="1"/>
  <c r="J4631" i="1"/>
  <c r="J4629" i="1"/>
  <c r="J4628" i="1"/>
  <c r="K4627" i="1" a="1"/>
  <c r="N4629" i="1" s="1"/>
  <c r="J4627" i="1"/>
  <c r="J4625" i="1"/>
  <c r="J4624" i="1"/>
  <c r="K4623" i="1" a="1"/>
  <c r="M4625" i="1" s="1"/>
  <c r="J4623" i="1"/>
  <c r="J4621" i="1"/>
  <c r="J4620" i="1"/>
  <c r="K4619" i="1" a="1"/>
  <c r="J4619" i="1"/>
  <c r="J4614" i="1"/>
  <c r="J4615" i="1" s="1"/>
  <c r="J4601" i="1"/>
  <c r="J4600" i="1"/>
  <c r="K4599" i="1" a="1"/>
  <c r="O4601" i="1" s="1"/>
  <c r="J4599" i="1"/>
  <c r="J4597" i="1"/>
  <c r="J4596" i="1"/>
  <c r="K4595" i="1" a="1"/>
  <c r="P4597" i="1" s="1"/>
  <c r="J4595" i="1"/>
  <c r="J4593" i="1"/>
  <c r="J4592" i="1"/>
  <c r="K4591" i="1" a="1"/>
  <c r="P4593" i="1" s="1"/>
  <c r="J4591" i="1"/>
  <c r="J4589" i="1"/>
  <c r="J4588" i="1"/>
  <c r="K4587" i="1" a="1"/>
  <c r="J4587" i="1"/>
  <c r="J4585" i="1"/>
  <c r="J4584" i="1"/>
  <c r="K4583" i="1" a="1"/>
  <c r="O4585" i="1" s="1"/>
  <c r="J4583" i="1"/>
  <c r="J4581" i="1"/>
  <c r="J4580" i="1"/>
  <c r="K4579" i="1" a="1"/>
  <c r="J4579" i="1"/>
  <c r="J4577" i="1"/>
  <c r="J4576" i="1"/>
  <c r="K4575" i="1" a="1"/>
  <c r="J4575" i="1"/>
  <c r="J4573" i="1"/>
  <c r="J4572" i="1"/>
  <c r="K4571" i="1" a="1"/>
  <c r="L4572" i="1" s="1"/>
  <c r="J4571" i="1"/>
  <c r="J4566" i="1"/>
  <c r="J4569" i="1" s="1"/>
  <c r="J4553" i="1"/>
  <c r="J4552" i="1"/>
  <c r="K4551" i="1" a="1"/>
  <c r="N4551" i="1" s="1"/>
  <c r="J4551" i="1"/>
  <c r="J4549" i="1"/>
  <c r="J4548" i="1"/>
  <c r="K4547" i="1" a="1"/>
  <c r="P4549" i="1" s="1"/>
  <c r="J4547" i="1"/>
  <c r="J4545" i="1"/>
  <c r="J4544" i="1"/>
  <c r="K4543" i="1" a="1"/>
  <c r="K4545" i="1" s="1"/>
  <c r="J4543" i="1"/>
  <c r="J4541" i="1"/>
  <c r="J4540" i="1"/>
  <c r="K4539" i="1" a="1"/>
  <c r="N4541" i="1" s="1"/>
  <c r="J4539" i="1"/>
  <c r="J4537" i="1"/>
  <c r="J4536" i="1"/>
  <c r="K4535" i="1" a="1"/>
  <c r="J4535" i="1"/>
  <c r="J4533" i="1"/>
  <c r="J4532" i="1"/>
  <c r="K4531" i="1" a="1"/>
  <c r="N4533" i="1" s="1"/>
  <c r="J4531" i="1"/>
  <c r="J4529" i="1"/>
  <c r="J4528" i="1"/>
  <c r="K4527" i="1" a="1"/>
  <c r="J4527" i="1"/>
  <c r="J4525" i="1"/>
  <c r="J4524" i="1"/>
  <c r="K4523" i="1" a="1"/>
  <c r="L4524" i="1" s="1"/>
  <c r="J4523" i="1"/>
  <c r="J4518" i="1"/>
  <c r="O4521" i="1" s="1"/>
  <c r="J4505" i="1"/>
  <c r="J4504" i="1"/>
  <c r="K4503" i="1" a="1"/>
  <c r="J4503" i="1"/>
  <c r="J4501" i="1"/>
  <c r="J4500" i="1"/>
  <c r="K4499" i="1" a="1"/>
  <c r="R4501" i="1" s="1"/>
  <c r="J4499" i="1"/>
  <c r="J4497" i="1"/>
  <c r="J4496" i="1"/>
  <c r="K4495" i="1" a="1"/>
  <c r="N4497" i="1" s="1"/>
  <c r="J4495" i="1"/>
  <c r="J4493" i="1"/>
  <c r="J4492" i="1"/>
  <c r="K4491" i="1" a="1"/>
  <c r="O4493" i="1" s="1"/>
  <c r="J4491" i="1"/>
  <c r="J4489" i="1"/>
  <c r="J4488" i="1"/>
  <c r="K4487" i="1" a="1"/>
  <c r="J4487" i="1"/>
  <c r="J4485" i="1"/>
  <c r="J4484" i="1"/>
  <c r="K4483" i="1" a="1"/>
  <c r="L4485" i="1" s="1"/>
  <c r="J4483" i="1"/>
  <c r="J4481" i="1"/>
  <c r="J4480" i="1"/>
  <c r="K4479" i="1" a="1"/>
  <c r="J4479" i="1"/>
  <c r="J4477" i="1"/>
  <c r="J4476" i="1"/>
  <c r="K4475" i="1" a="1"/>
  <c r="K4477" i="1" s="1"/>
  <c r="J4475" i="1"/>
  <c r="J4470" i="1"/>
  <c r="J4472" i="1" s="1"/>
  <c r="J4457" i="1"/>
  <c r="J4456" i="1"/>
  <c r="K4455" i="1" a="1"/>
  <c r="M4456" i="1" s="1"/>
  <c r="J4455" i="1"/>
  <c r="J4453" i="1"/>
  <c r="J4452" i="1"/>
  <c r="K4451" i="1" a="1"/>
  <c r="P4453" i="1" s="1"/>
  <c r="J4451" i="1"/>
  <c r="J4449" i="1"/>
  <c r="J4448" i="1"/>
  <c r="K4447" i="1" a="1"/>
  <c r="Q4449" i="1" s="1"/>
  <c r="J4447" i="1"/>
  <c r="J4445" i="1"/>
  <c r="J4444" i="1"/>
  <c r="K4443" i="1" a="1"/>
  <c r="M4445" i="1" s="1"/>
  <c r="J4443" i="1"/>
  <c r="J4441" i="1"/>
  <c r="J4440" i="1"/>
  <c r="K4439" i="1" a="1"/>
  <c r="M4440" i="1" s="1"/>
  <c r="J4439" i="1"/>
  <c r="J4437" i="1"/>
  <c r="J4436" i="1"/>
  <c r="K4435" i="1" a="1"/>
  <c r="N4435" i="1" s="1"/>
  <c r="J4435" i="1"/>
  <c r="J4433" i="1"/>
  <c r="J4432" i="1"/>
  <c r="K4431" i="1" a="1"/>
  <c r="J4431" i="1"/>
  <c r="J4429" i="1"/>
  <c r="J4428" i="1"/>
  <c r="K4427" i="1" a="1"/>
  <c r="J4427" i="1"/>
  <c r="J4422" i="1"/>
  <c r="J4409" i="1"/>
  <c r="J4408" i="1"/>
  <c r="K4407" i="1" a="1"/>
  <c r="K4409" i="1" s="1"/>
  <c r="J4407" i="1"/>
  <c r="J4405" i="1"/>
  <c r="J4404" i="1"/>
  <c r="K4403" i="1" a="1"/>
  <c r="O4405" i="1" s="1"/>
  <c r="J4403" i="1"/>
  <c r="J4401" i="1"/>
  <c r="J4400" i="1"/>
  <c r="K4399" i="1" a="1"/>
  <c r="O4401" i="1" s="1"/>
  <c r="J4399" i="1"/>
  <c r="J4397" i="1"/>
  <c r="J4396" i="1"/>
  <c r="K4395" i="1" a="1"/>
  <c r="P4396" i="1" s="1"/>
  <c r="J4395" i="1"/>
  <c r="J4393" i="1"/>
  <c r="J4392" i="1"/>
  <c r="K4391" i="1" a="1"/>
  <c r="J4391" i="1"/>
  <c r="J4389" i="1"/>
  <c r="J4388" i="1"/>
  <c r="K4387" i="1" a="1"/>
  <c r="L4389" i="1" s="1"/>
  <c r="J4387" i="1"/>
  <c r="J4385" i="1"/>
  <c r="J4384" i="1"/>
  <c r="K4383" i="1" a="1"/>
  <c r="L4385" i="1" s="1"/>
  <c r="J4383" i="1"/>
  <c r="J4381" i="1"/>
  <c r="J4380" i="1"/>
  <c r="K4379" i="1" a="1"/>
  <c r="J4379" i="1"/>
  <c r="J4374" i="1"/>
  <c r="J4376" i="1" s="1"/>
  <c r="J4361" i="1"/>
  <c r="J4360" i="1"/>
  <c r="K4359" i="1" a="1"/>
  <c r="Q4361" i="1" s="1"/>
  <c r="J4359" i="1"/>
  <c r="J4357" i="1"/>
  <c r="J4356" i="1"/>
  <c r="K4355" i="1" a="1"/>
  <c r="K4356" i="1" s="1"/>
  <c r="J4355" i="1"/>
  <c r="J4353" i="1"/>
  <c r="J4352" i="1"/>
  <c r="K4351" i="1" a="1"/>
  <c r="P4353" i="1" s="1"/>
  <c r="J4351" i="1"/>
  <c r="J4349" i="1"/>
  <c r="J4348" i="1"/>
  <c r="K4347" i="1" a="1"/>
  <c r="P4349" i="1" s="1"/>
  <c r="J4347" i="1"/>
  <c r="J4345" i="1"/>
  <c r="J4344" i="1"/>
  <c r="K4343" i="1" a="1"/>
  <c r="J4343" i="1"/>
  <c r="J4341" i="1"/>
  <c r="J4340" i="1"/>
  <c r="K4339" i="1" a="1"/>
  <c r="K4341" i="1" s="1"/>
  <c r="J4339" i="1"/>
  <c r="J4337" i="1"/>
  <c r="J4336" i="1"/>
  <c r="K4335" i="1" a="1"/>
  <c r="M4336" i="1" s="1"/>
  <c r="J4335" i="1"/>
  <c r="J4333" i="1"/>
  <c r="J4332" i="1"/>
  <c r="K4331" i="1" a="1"/>
  <c r="J4331" i="1"/>
  <c r="J4326" i="1"/>
  <c r="O4329" i="1" s="1"/>
  <c r="J4313" i="1"/>
  <c r="J4312" i="1"/>
  <c r="K4311" i="1" a="1"/>
  <c r="J4311" i="1"/>
  <c r="J4309" i="1"/>
  <c r="J4308" i="1"/>
  <c r="K4307" i="1" a="1"/>
  <c r="P4309" i="1" s="1"/>
  <c r="J4307" i="1"/>
  <c r="J4305" i="1"/>
  <c r="J4304" i="1"/>
  <c r="K4303" i="1" a="1"/>
  <c r="Q4304" i="1" s="1"/>
  <c r="J4303" i="1"/>
  <c r="J4301" i="1"/>
  <c r="J4300" i="1"/>
  <c r="K4299" i="1" a="1"/>
  <c r="N4301" i="1" s="1"/>
  <c r="J4299" i="1"/>
  <c r="J4297" i="1"/>
  <c r="J4296" i="1"/>
  <c r="K4295" i="1" a="1"/>
  <c r="O4297" i="1" s="1"/>
  <c r="J4295" i="1"/>
  <c r="J4293" i="1"/>
  <c r="J4292" i="1"/>
  <c r="K4291" i="1" a="1"/>
  <c r="M4293" i="1" s="1"/>
  <c r="J4291" i="1"/>
  <c r="J4289" i="1"/>
  <c r="J4288" i="1"/>
  <c r="K4287" i="1" a="1"/>
  <c r="J4287" i="1"/>
  <c r="J4285" i="1"/>
  <c r="J4284" i="1"/>
  <c r="K4283" i="1" a="1"/>
  <c r="L4283" i="1" s="1"/>
  <c r="J4283" i="1"/>
  <c r="J4278" i="1"/>
  <c r="O4281" i="1" s="1"/>
  <c r="J4265" i="1"/>
  <c r="J4264" i="1"/>
  <c r="K4263" i="1" a="1"/>
  <c r="P4265" i="1" s="1"/>
  <c r="J4263" i="1"/>
  <c r="J4261" i="1"/>
  <c r="J4260" i="1"/>
  <c r="K4259" i="1" a="1"/>
  <c r="N4261" i="1" s="1"/>
  <c r="J4259" i="1"/>
  <c r="J4257" i="1"/>
  <c r="J4256" i="1"/>
  <c r="K4255" i="1" a="1"/>
  <c r="Q4257" i="1" s="1"/>
  <c r="J4255" i="1"/>
  <c r="J4253" i="1"/>
  <c r="J4252" i="1"/>
  <c r="K4251" i="1" a="1"/>
  <c r="N4253" i="1" s="1"/>
  <c r="J4251" i="1"/>
  <c r="J4249" i="1"/>
  <c r="J4248" i="1"/>
  <c r="K4247" i="1" a="1"/>
  <c r="J4247" i="1"/>
  <c r="J4245" i="1"/>
  <c r="J4244" i="1"/>
  <c r="K4243" i="1" a="1"/>
  <c r="N4245" i="1" s="1"/>
  <c r="J4243" i="1"/>
  <c r="J4241" i="1"/>
  <c r="J4240" i="1"/>
  <c r="K4239" i="1" a="1"/>
  <c r="M4241" i="1" s="1"/>
  <c r="J4239" i="1"/>
  <c r="J4237" i="1"/>
  <c r="J4236" i="1"/>
  <c r="K4235" i="1" a="1"/>
  <c r="J4235" i="1"/>
  <c r="J4230" i="1"/>
  <c r="J4231" i="1" s="1"/>
  <c r="J4217" i="1"/>
  <c r="J4216" i="1"/>
  <c r="K4215" i="1" a="1"/>
  <c r="J4215" i="1"/>
  <c r="J4213" i="1"/>
  <c r="J4212" i="1"/>
  <c r="K4211" i="1" a="1"/>
  <c r="Q4213" i="1" s="1"/>
  <c r="J4211" i="1"/>
  <c r="J4209" i="1"/>
  <c r="J4208" i="1"/>
  <c r="K4207" i="1" a="1"/>
  <c r="N4209" i="1" s="1"/>
  <c r="J4207" i="1"/>
  <c r="J4205" i="1"/>
  <c r="J4204" i="1"/>
  <c r="K4203" i="1" a="1"/>
  <c r="K4205" i="1" s="1"/>
  <c r="J4203" i="1"/>
  <c r="J4201" i="1"/>
  <c r="J4200" i="1"/>
  <c r="K4199" i="1" a="1"/>
  <c r="M4200" i="1" s="1"/>
  <c r="J4199" i="1"/>
  <c r="J4197" i="1"/>
  <c r="J4196" i="1"/>
  <c r="K4195" i="1" a="1"/>
  <c r="N4197" i="1" s="1"/>
  <c r="J4195" i="1"/>
  <c r="J4193" i="1"/>
  <c r="J4192" i="1"/>
  <c r="K4191" i="1" a="1"/>
  <c r="L4193" i="1" s="1"/>
  <c r="J4191" i="1"/>
  <c r="J4189" i="1"/>
  <c r="J4188" i="1"/>
  <c r="K4187" i="1" a="1"/>
  <c r="K4189" i="1" s="1"/>
  <c r="J4187" i="1"/>
  <c r="J4182" i="1"/>
  <c r="J4183" i="1" s="1"/>
  <c r="J4169" i="1"/>
  <c r="J4168" i="1"/>
  <c r="K4167" i="1" a="1"/>
  <c r="K4168" i="1" s="1"/>
  <c r="J4167" i="1"/>
  <c r="J4165" i="1"/>
  <c r="J4164" i="1"/>
  <c r="K4163" i="1" a="1"/>
  <c r="O4165" i="1" s="1"/>
  <c r="J4163" i="1"/>
  <c r="J4161" i="1"/>
  <c r="J4160" i="1"/>
  <c r="K4159" i="1" a="1"/>
  <c r="P4161" i="1" s="1"/>
  <c r="J4159" i="1"/>
  <c r="J4157" i="1"/>
  <c r="J4156" i="1"/>
  <c r="K4155" i="1" a="1"/>
  <c r="P4156" i="1" s="1"/>
  <c r="J4155" i="1"/>
  <c r="J4153" i="1"/>
  <c r="J4152" i="1"/>
  <c r="K4151" i="1" a="1"/>
  <c r="L4153" i="1" s="1"/>
  <c r="J4151" i="1"/>
  <c r="J4149" i="1"/>
  <c r="J4148" i="1"/>
  <c r="K4147" i="1" a="1"/>
  <c r="L4149" i="1" s="1"/>
  <c r="J4147" i="1"/>
  <c r="J4145" i="1"/>
  <c r="J4144" i="1"/>
  <c r="K4143" i="1" a="1"/>
  <c r="K4145" i="1" s="1"/>
  <c r="J4143" i="1"/>
  <c r="J4141" i="1"/>
  <c r="J4140" i="1"/>
  <c r="K4139" i="1" a="1"/>
  <c r="J4139" i="1"/>
  <c r="J4134" i="1"/>
  <c r="S4134" i="1" s="1"/>
  <c r="J4121" i="1"/>
  <c r="J4120" i="1"/>
  <c r="K4119" i="1" a="1"/>
  <c r="P4121" i="1" s="1"/>
  <c r="J4119" i="1"/>
  <c r="J4117" i="1"/>
  <c r="J4116" i="1"/>
  <c r="K4115" i="1" a="1"/>
  <c r="N4116" i="1" s="1"/>
  <c r="J4115" i="1"/>
  <c r="J4113" i="1"/>
  <c r="J4112" i="1"/>
  <c r="K4111" i="1" a="1"/>
  <c r="J4111" i="1"/>
  <c r="J4109" i="1"/>
  <c r="J4108" i="1"/>
  <c r="K4107" i="1" a="1"/>
  <c r="N4109" i="1" s="1"/>
  <c r="J4107" i="1"/>
  <c r="J4105" i="1"/>
  <c r="J4104" i="1"/>
  <c r="K4103" i="1" a="1"/>
  <c r="L4105" i="1" s="1"/>
  <c r="J4103" i="1"/>
  <c r="J4101" i="1"/>
  <c r="J4100" i="1"/>
  <c r="K4099" i="1" a="1"/>
  <c r="N4101" i="1" s="1"/>
  <c r="J4099" i="1"/>
  <c r="J4097" i="1"/>
  <c r="J4096" i="1"/>
  <c r="K4095" i="1" a="1"/>
  <c r="L4097" i="1" s="1"/>
  <c r="J4095" i="1"/>
  <c r="J4093" i="1"/>
  <c r="J4092" i="1"/>
  <c r="K4091" i="1" a="1"/>
  <c r="L4093" i="1" s="1"/>
  <c r="J4091" i="1"/>
  <c r="J4086" i="1"/>
  <c r="J4073" i="1"/>
  <c r="J4072" i="1"/>
  <c r="K4071" i="1" a="1"/>
  <c r="P4073" i="1" s="1"/>
  <c r="J4071" i="1"/>
  <c r="J4069" i="1"/>
  <c r="J4068" i="1"/>
  <c r="K4067" i="1" a="1"/>
  <c r="Q4069" i="1" s="1"/>
  <c r="J4067" i="1"/>
  <c r="J4065" i="1"/>
  <c r="J4064" i="1"/>
  <c r="K4063" i="1" a="1"/>
  <c r="P4063" i="1" s="1"/>
  <c r="J4063" i="1"/>
  <c r="J4061" i="1"/>
  <c r="J4060" i="1"/>
  <c r="B4060" i="1"/>
  <c r="K4059" i="1" a="1"/>
  <c r="N4061" i="1" s="1"/>
  <c r="J4059" i="1"/>
  <c r="J4057" i="1"/>
  <c r="J4056" i="1"/>
  <c r="K4055" i="1" a="1"/>
  <c r="J4055" i="1"/>
  <c r="J4053" i="1"/>
  <c r="J4052" i="1"/>
  <c r="K4051" i="1" a="1"/>
  <c r="N4052" i="1" s="1"/>
  <c r="J4051" i="1"/>
  <c r="J4049" i="1"/>
  <c r="H4049" i="1"/>
  <c r="G4049" i="1"/>
  <c r="D4049" i="1"/>
  <c r="C4049" i="1"/>
  <c r="B4049" i="1"/>
  <c r="J4048" i="1"/>
  <c r="K4047" i="1" a="1"/>
  <c r="L4049" i="1" s="1"/>
  <c r="J4047" i="1"/>
  <c r="E4046" i="1"/>
  <c r="J4045" i="1"/>
  <c r="J4044" i="1"/>
  <c r="K4043" i="1" a="1"/>
  <c r="L4044" i="1" s="1"/>
  <c r="J4043" i="1"/>
  <c r="G4043" i="1"/>
  <c r="F4043" i="1"/>
  <c r="D4043" i="1"/>
  <c r="J4038" i="1"/>
  <c r="O4041" i="1" s="1"/>
  <c r="J4025" i="1"/>
  <c r="J4024" i="1"/>
  <c r="K4023" i="1" a="1"/>
  <c r="J4023" i="1"/>
  <c r="J4021" i="1"/>
  <c r="J4020" i="1"/>
  <c r="K4019" i="1" a="1"/>
  <c r="J4019" i="1"/>
  <c r="J4017" i="1"/>
  <c r="J4016" i="1"/>
  <c r="K4015" i="1" a="1"/>
  <c r="P4017" i="1" s="1"/>
  <c r="J4015" i="1"/>
  <c r="J4013" i="1"/>
  <c r="J4012" i="1"/>
  <c r="K4011" i="1" a="1"/>
  <c r="O4013" i="1" s="1"/>
  <c r="J4011" i="1"/>
  <c r="J4009" i="1"/>
  <c r="J4008" i="1"/>
  <c r="K4007" i="1" a="1"/>
  <c r="L4009" i="1" s="1"/>
  <c r="J4007" i="1"/>
  <c r="J4005" i="1"/>
  <c r="J4004" i="1"/>
  <c r="K4003" i="1" a="1"/>
  <c r="N4005" i="1" s="1"/>
  <c r="J4003" i="1"/>
  <c r="J4001" i="1"/>
  <c r="J4000" i="1"/>
  <c r="K3999" i="1" a="1"/>
  <c r="L4001" i="1" s="1"/>
  <c r="J3999" i="1"/>
  <c r="J3997" i="1"/>
  <c r="J3996" i="1"/>
  <c r="K3995" i="1" a="1"/>
  <c r="K3997" i="1" s="1"/>
  <c r="J3995" i="1"/>
  <c r="J3990" i="1"/>
  <c r="O3993" i="1" s="1"/>
  <c r="J2441" i="1"/>
  <c r="J2440" i="1"/>
  <c r="K2439" i="1" a="1"/>
  <c r="J2439" i="1"/>
  <c r="J2437" i="1"/>
  <c r="J2436" i="1"/>
  <c r="K2435" i="1" a="1"/>
  <c r="R2437" i="1" s="1"/>
  <c r="J2435" i="1"/>
  <c r="J2433" i="1"/>
  <c r="J2432" i="1"/>
  <c r="K2431" i="1" a="1"/>
  <c r="Q2433" i="1" s="1"/>
  <c r="J2431" i="1"/>
  <c r="J2429" i="1"/>
  <c r="J2428" i="1"/>
  <c r="K2427" i="1" a="1"/>
  <c r="N2429" i="1" s="1"/>
  <c r="J2427" i="1"/>
  <c r="J2425" i="1"/>
  <c r="J2424" i="1"/>
  <c r="K2423" i="1" a="1"/>
  <c r="J2423" i="1"/>
  <c r="J2421" i="1"/>
  <c r="J2420" i="1"/>
  <c r="K2419" i="1" a="1"/>
  <c r="N2420" i="1" s="1"/>
  <c r="J2419" i="1"/>
  <c r="J2417" i="1"/>
  <c r="J2416" i="1"/>
  <c r="K2415" i="1" a="1"/>
  <c r="M2417" i="1" s="1"/>
  <c r="J2415" i="1"/>
  <c r="J2413" i="1"/>
  <c r="J2412" i="1"/>
  <c r="K2411" i="1" a="1"/>
  <c r="J2411" i="1"/>
  <c r="J2406" i="1"/>
  <c r="J2409" i="1" s="1"/>
  <c r="J2393" i="1"/>
  <c r="J2392" i="1"/>
  <c r="K2391" i="1" a="1"/>
  <c r="P2393" i="1" s="1"/>
  <c r="J2391" i="1"/>
  <c r="J2389" i="1"/>
  <c r="J2388" i="1"/>
  <c r="K2387" i="1" a="1"/>
  <c r="K2388" i="1" s="1"/>
  <c r="J2387" i="1"/>
  <c r="J2385" i="1"/>
  <c r="J2384" i="1"/>
  <c r="K2383" i="1" a="1"/>
  <c r="O2385" i="1" s="1"/>
  <c r="J2383" i="1"/>
  <c r="J2381" i="1"/>
  <c r="J2380" i="1"/>
  <c r="K2379" i="1" a="1"/>
  <c r="O2380" i="1" s="1"/>
  <c r="J2379" i="1"/>
  <c r="J2377" i="1"/>
  <c r="J2376" i="1"/>
  <c r="K2375" i="1" a="1"/>
  <c r="N2377" i="1" s="1"/>
  <c r="J2375" i="1"/>
  <c r="J2373" i="1"/>
  <c r="J2372" i="1"/>
  <c r="K2371" i="1" a="1"/>
  <c r="L2373" i="1" s="1"/>
  <c r="J2371" i="1"/>
  <c r="J2369" i="1"/>
  <c r="J2368" i="1"/>
  <c r="K2367" i="1" a="1"/>
  <c r="K2369" i="1" s="1"/>
  <c r="J2367" i="1"/>
  <c r="J2365" i="1"/>
  <c r="J2364" i="1"/>
  <c r="K2363" i="1" a="1"/>
  <c r="K2363" i="1" s="1"/>
  <c r="J2363" i="1"/>
  <c r="J2358" i="1"/>
  <c r="J2361" i="1" s="1"/>
  <c r="J1481" i="1"/>
  <c r="J1480" i="1"/>
  <c r="K1479" i="1" a="1"/>
  <c r="P1481" i="1" s="1"/>
  <c r="J1479" i="1"/>
  <c r="J1477" i="1"/>
  <c r="J1476" i="1"/>
  <c r="K1475" i="1" a="1"/>
  <c r="N1476" i="1" s="1"/>
  <c r="J1475" i="1"/>
  <c r="J1473" i="1"/>
  <c r="J1472" i="1"/>
  <c r="K1471" i="1" a="1"/>
  <c r="J1471" i="1"/>
  <c r="J1469" i="1"/>
  <c r="J1468" i="1"/>
  <c r="K1467" i="1" a="1"/>
  <c r="N1469" i="1" s="1"/>
  <c r="J1467" i="1"/>
  <c r="J1465" i="1"/>
  <c r="J1464" i="1"/>
  <c r="K1463" i="1" a="1"/>
  <c r="L1465" i="1" s="1"/>
  <c r="J1463" i="1"/>
  <c r="J1461" i="1"/>
  <c r="J1460" i="1"/>
  <c r="K1459" i="1" a="1"/>
  <c r="J1459" i="1"/>
  <c r="J1457" i="1"/>
  <c r="J1456" i="1"/>
  <c r="K1455" i="1" a="1"/>
  <c r="M1457" i="1" s="1"/>
  <c r="J1455" i="1"/>
  <c r="J1453" i="1"/>
  <c r="J1452" i="1"/>
  <c r="K1451" i="1" a="1"/>
  <c r="L1451" i="1" s="1"/>
  <c r="J1451" i="1"/>
  <c r="J1446" i="1"/>
  <c r="J1448" i="1" s="1"/>
  <c r="A25" i="2" l="1"/>
  <c r="Q1305" i="1"/>
  <c r="S777" i="1"/>
  <c r="R968" i="1"/>
  <c r="Q969" i="1"/>
  <c r="S968" i="1"/>
  <c r="Q1113" i="1"/>
  <c r="M4347" i="1"/>
  <c r="S967" i="1"/>
  <c r="M3800" i="1"/>
  <c r="M3799" i="1"/>
  <c r="L3798" i="1"/>
  <c r="Q633" i="1"/>
  <c r="S583" i="1"/>
  <c r="N2433" i="1"/>
  <c r="N4437" i="1"/>
  <c r="Q441" i="1"/>
  <c r="L2694" i="1"/>
  <c r="M2695" i="1"/>
  <c r="M2696" i="1"/>
  <c r="K4629" i="1"/>
  <c r="S295" i="1"/>
  <c r="S728" i="1"/>
  <c r="M3704" i="1"/>
  <c r="L3702" i="1"/>
  <c r="M3703" i="1"/>
  <c r="J2407" i="1"/>
  <c r="P2436" i="1"/>
  <c r="L1878" i="1"/>
  <c r="M1880" i="1"/>
  <c r="M1879" i="1"/>
  <c r="L1926" i="1"/>
  <c r="M1928" i="1"/>
  <c r="M1927" i="1"/>
  <c r="L1974" i="1"/>
  <c r="M1976" i="1"/>
  <c r="M1975" i="1"/>
  <c r="L2022" i="1"/>
  <c r="M2024" i="1"/>
  <c r="M2023" i="1"/>
  <c r="L3030" i="1"/>
  <c r="M3032" i="1"/>
  <c r="M3031" i="1"/>
  <c r="M2792" i="1"/>
  <c r="M2791" i="1"/>
  <c r="L2790" i="1"/>
  <c r="L3126" i="1"/>
  <c r="M3128" i="1"/>
  <c r="M3127" i="1"/>
  <c r="K2648" i="1"/>
  <c r="K2647" i="1"/>
  <c r="L2550" i="1"/>
  <c r="M2552" i="1"/>
  <c r="M2551" i="1"/>
  <c r="M2456" i="1"/>
  <c r="L2454" i="1"/>
  <c r="M2455" i="1"/>
  <c r="L2982" i="1"/>
  <c r="M2984" i="1"/>
  <c r="M2983" i="1"/>
  <c r="K2503" i="1"/>
  <c r="K2504" i="1"/>
  <c r="L2744" i="1"/>
  <c r="L2743" i="1"/>
  <c r="K2742" i="1"/>
  <c r="L2600" i="1"/>
  <c r="L2599" i="1"/>
  <c r="K2598" i="1"/>
  <c r="M3176" i="1"/>
  <c r="M3175" i="1"/>
  <c r="L3174" i="1"/>
  <c r="L2838" i="1"/>
  <c r="M2840" i="1"/>
  <c r="M2839" i="1"/>
  <c r="L2888" i="1"/>
  <c r="L2887" i="1"/>
  <c r="K2886" i="1"/>
  <c r="L3078" i="1"/>
  <c r="M3080" i="1"/>
  <c r="M3079" i="1"/>
  <c r="L2936" i="1"/>
  <c r="K2934" i="1"/>
  <c r="L2935" i="1"/>
  <c r="M3224" i="1"/>
  <c r="M3223" i="1"/>
  <c r="L3222" i="1"/>
  <c r="M3608" i="1"/>
  <c r="M3607" i="1"/>
  <c r="L3606" i="1"/>
  <c r="L3414" i="1"/>
  <c r="M3416" i="1"/>
  <c r="M3415" i="1"/>
  <c r="L3462" i="1"/>
  <c r="M3464" i="1"/>
  <c r="M3463" i="1"/>
  <c r="K3366" i="1"/>
  <c r="L3368" i="1"/>
  <c r="L3367" i="1"/>
  <c r="L3510" i="1"/>
  <c r="M3512" i="1"/>
  <c r="M3511" i="1"/>
  <c r="L3656" i="1"/>
  <c r="L3655" i="1"/>
  <c r="K3654" i="1"/>
  <c r="L3894" i="1"/>
  <c r="M3896" i="1"/>
  <c r="M3895" i="1"/>
  <c r="M3320" i="1"/>
  <c r="M3319" i="1"/>
  <c r="L3318" i="1"/>
  <c r="L3560" i="1"/>
  <c r="L3559" i="1"/>
  <c r="K3558" i="1"/>
  <c r="L3750" i="1"/>
  <c r="M3752" i="1"/>
  <c r="M3751" i="1"/>
  <c r="L3944" i="1"/>
  <c r="K3942" i="1"/>
  <c r="L3943" i="1"/>
  <c r="K3270" i="1"/>
  <c r="L3272" i="1"/>
  <c r="L3271" i="1"/>
  <c r="M1832" i="1"/>
  <c r="M1831" i="1"/>
  <c r="L1830" i="1"/>
  <c r="L1590" i="1"/>
  <c r="M1592" i="1"/>
  <c r="M1591" i="1"/>
  <c r="L1734" i="1"/>
  <c r="M1736" i="1"/>
  <c r="M1735" i="1"/>
  <c r="L1542" i="1"/>
  <c r="M1544" i="1"/>
  <c r="M1543" i="1"/>
  <c r="M1784" i="1"/>
  <c r="M1783" i="1"/>
  <c r="L1782" i="1"/>
  <c r="K1496" i="1"/>
  <c r="K1495" i="1"/>
  <c r="L1686" i="1"/>
  <c r="M1688" i="1"/>
  <c r="M1687" i="1"/>
  <c r="L1640" i="1"/>
  <c r="L1639" i="1"/>
  <c r="K1638" i="1"/>
  <c r="M2072" i="1"/>
  <c r="L2070" i="1"/>
  <c r="M2071" i="1"/>
  <c r="M2216" i="1"/>
  <c r="M2215" i="1"/>
  <c r="L2214" i="1"/>
  <c r="L2168" i="1"/>
  <c r="L2167" i="1"/>
  <c r="K2166" i="1"/>
  <c r="K2118" i="1"/>
  <c r="L2119" i="1"/>
  <c r="L2120" i="1"/>
  <c r="L2310" i="1"/>
  <c r="M2312" i="1"/>
  <c r="M2311" i="1"/>
  <c r="K2264" i="1"/>
  <c r="K2263" i="1"/>
  <c r="O2379" i="1"/>
  <c r="M4389" i="1"/>
  <c r="M2416" i="1"/>
  <c r="O4301" i="1"/>
  <c r="K4571" i="1"/>
  <c r="L4015" i="1"/>
  <c r="M4552" i="1"/>
  <c r="M4387" i="1"/>
  <c r="M4300" i="1"/>
  <c r="M4251" i="1"/>
  <c r="M4540" i="1"/>
  <c r="O4569" i="1"/>
  <c r="K4101" i="1"/>
  <c r="P4359" i="1"/>
  <c r="R4115" i="1"/>
  <c r="L4715" i="1"/>
  <c r="K10053" i="1"/>
  <c r="M4548" i="1"/>
  <c r="K4627" i="1"/>
  <c r="N4693" i="1"/>
  <c r="L3995" i="1"/>
  <c r="K4003" i="1"/>
  <c r="P4016" i="1"/>
  <c r="M4072" i="1"/>
  <c r="O4107" i="1"/>
  <c r="M4151" i="1"/>
  <c r="K4207" i="1"/>
  <c r="K4245" i="1"/>
  <c r="M4308" i="1"/>
  <c r="L4403" i="1"/>
  <c r="P4447" i="1"/>
  <c r="K4495" i="1"/>
  <c r="J4519" i="1"/>
  <c r="L4584" i="1"/>
  <c r="L3997" i="1"/>
  <c r="K4005" i="1"/>
  <c r="L4383" i="1"/>
  <c r="O4495" i="1"/>
  <c r="J4520" i="1"/>
  <c r="S1401" i="1"/>
  <c r="R391" i="1"/>
  <c r="O2376" i="1"/>
  <c r="S2406" i="1"/>
  <c r="R2406" i="1" s="1"/>
  <c r="L2415" i="1"/>
  <c r="L2431" i="1"/>
  <c r="S3990" i="1"/>
  <c r="R3990" i="1" s="1"/>
  <c r="M4161" i="1"/>
  <c r="M4211" i="1"/>
  <c r="M4240" i="1"/>
  <c r="R4264" i="1"/>
  <c r="S4278" i="1"/>
  <c r="R4278" i="1" s="1"/>
  <c r="Q4278" i="1" s="1"/>
  <c r="M4303" i="1"/>
  <c r="O4348" i="1"/>
  <c r="L4359" i="1"/>
  <c r="M4407" i="1"/>
  <c r="J4471" i="1"/>
  <c r="Q4497" i="1"/>
  <c r="Q4640" i="1"/>
  <c r="K4732" i="1"/>
  <c r="R4745" i="1"/>
  <c r="P10060" i="1"/>
  <c r="O10073" i="1"/>
  <c r="Q777" i="1"/>
  <c r="S681" i="1"/>
  <c r="Q681" i="1"/>
  <c r="Q10063" i="1"/>
  <c r="Q10071" i="1"/>
  <c r="Q4499" i="1"/>
  <c r="K4501" i="1"/>
  <c r="K2429" i="1"/>
  <c r="J3993" i="1"/>
  <c r="M4009" i="1"/>
  <c r="K4059" i="1"/>
  <c r="M4097" i="1"/>
  <c r="O4119" i="1"/>
  <c r="L4147" i="1"/>
  <c r="L4163" i="1"/>
  <c r="Q4207" i="1"/>
  <c r="L4253" i="1"/>
  <c r="J4279" i="1"/>
  <c r="L4340" i="1"/>
  <c r="S4360" i="1"/>
  <c r="J4377" i="1"/>
  <c r="Q4377" i="1" s="1"/>
  <c r="M4385" i="1"/>
  <c r="L4404" i="1"/>
  <c r="L4441" i="1"/>
  <c r="O4451" i="1"/>
  <c r="L4475" i="1"/>
  <c r="N4492" i="1"/>
  <c r="N4496" i="1"/>
  <c r="K4499" i="1"/>
  <c r="K4500" i="1"/>
  <c r="L4501" i="1"/>
  <c r="M4624" i="1"/>
  <c r="M4635" i="1"/>
  <c r="N4679" i="1"/>
  <c r="L4688" i="1"/>
  <c r="K4728" i="1"/>
  <c r="K4733" i="1"/>
  <c r="K4740" i="1"/>
  <c r="L10056" i="1"/>
  <c r="Q10065" i="1"/>
  <c r="S1305" i="1"/>
  <c r="L1453" i="1"/>
  <c r="M2435" i="1"/>
  <c r="O4059" i="1"/>
  <c r="M4147" i="1"/>
  <c r="K4159" i="1"/>
  <c r="P4163" i="1"/>
  <c r="Q4208" i="1"/>
  <c r="K4243" i="1"/>
  <c r="K4263" i="1"/>
  <c r="K4299" i="1"/>
  <c r="P4405" i="1"/>
  <c r="M4497" i="1"/>
  <c r="L4499" i="1"/>
  <c r="M4500" i="1"/>
  <c r="P4501" i="1"/>
  <c r="L4637" i="1"/>
  <c r="O4681" i="1"/>
  <c r="O4728" i="1"/>
  <c r="P4733" i="1"/>
  <c r="M4060" i="1"/>
  <c r="M4149" i="1"/>
  <c r="L4165" i="1"/>
  <c r="M4499" i="1"/>
  <c r="P4500" i="1"/>
  <c r="Q4501" i="1"/>
  <c r="P4683" i="1"/>
  <c r="R4691" i="1"/>
  <c r="L4731" i="1"/>
  <c r="P4743" i="1"/>
  <c r="M10051" i="1"/>
  <c r="S1256" i="1"/>
  <c r="S1064" i="1"/>
  <c r="Q2391" i="1"/>
  <c r="S2392" i="1"/>
  <c r="M4000" i="1"/>
  <c r="L4289" i="1"/>
  <c r="K4287" i="1"/>
  <c r="M4288" i="1"/>
  <c r="L4620" i="1"/>
  <c r="K4621" i="1"/>
  <c r="M4672" i="1"/>
  <c r="K4673" i="1"/>
  <c r="K2391" i="1"/>
  <c r="L2392" i="1"/>
  <c r="N2393" i="1"/>
  <c r="M2437" i="1"/>
  <c r="K3999" i="1"/>
  <c r="K4001" i="1"/>
  <c r="K4004" i="1"/>
  <c r="N4012" i="1"/>
  <c r="P4015" i="1"/>
  <c r="M4017" i="1"/>
  <c r="K4043" i="1"/>
  <c r="O4061" i="1"/>
  <c r="Q4068" i="1"/>
  <c r="K4109" i="1"/>
  <c r="R4117" i="1"/>
  <c r="R4120" i="1"/>
  <c r="M4148" i="1"/>
  <c r="N4152" i="1"/>
  <c r="M4159" i="1"/>
  <c r="O4161" i="1"/>
  <c r="K4191" i="1"/>
  <c r="N4199" i="1"/>
  <c r="L4207" i="1"/>
  <c r="L4208" i="1"/>
  <c r="M4209" i="1"/>
  <c r="Q4211" i="1"/>
  <c r="L4287" i="1"/>
  <c r="M4304" i="1"/>
  <c r="M4345" i="1"/>
  <c r="O4344" i="1"/>
  <c r="K4344" i="1"/>
  <c r="L4343" i="1"/>
  <c r="P4401" i="1"/>
  <c r="N4401" i="1"/>
  <c r="Q4399" i="1"/>
  <c r="Q4400" i="1"/>
  <c r="M4399" i="1"/>
  <c r="P4400" i="1"/>
  <c r="L4399" i="1"/>
  <c r="L4489" i="1"/>
  <c r="N4489" i="1"/>
  <c r="N4488" i="1"/>
  <c r="M4487" i="1"/>
  <c r="L4633" i="1"/>
  <c r="N4632" i="1"/>
  <c r="O4631" i="1"/>
  <c r="K4725" i="1"/>
  <c r="L4725" i="1"/>
  <c r="L4724" i="1"/>
  <c r="L4723" i="1"/>
  <c r="L2391" i="1"/>
  <c r="N2392" i="1"/>
  <c r="O2393" i="1"/>
  <c r="L3999" i="1"/>
  <c r="M4001" i="1"/>
  <c r="Q4015" i="1"/>
  <c r="N4017" i="1"/>
  <c r="L4043" i="1"/>
  <c r="M4121" i="1"/>
  <c r="K4147" i="1"/>
  <c r="K4149" i="1"/>
  <c r="N4153" i="1"/>
  <c r="L4160" i="1"/>
  <c r="P4165" i="1"/>
  <c r="P4168" i="1"/>
  <c r="J4184" i="1"/>
  <c r="L4191" i="1"/>
  <c r="L4201" i="1"/>
  <c r="M4207" i="1"/>
  <c r="N4208" i="1"/>
  <c r="L4249" i="1"/>
  <c r="N4248" i="1"/>
  <c r="N4260" i="1"/>
  <c r="N4259" i="1"/>
  <c r="L4284" i="1"/>
  <c r="K4283" i="1"/>
  <c r="K4285" i="1"/>
  <c r="K4289" i="1"/>
  <c r="L4400" i="1"/>
  <c r="N4393" i="1"/>
  <c r="O4393" i="1"/>
  <c r="O4391" i="1"/>
  <c r="M4391" i="1"/>
  <c r="P2391" i="1"/>
  <c r="R2392" i="1"/>
  <c r="S2393" i="1"/>
  <c r="O2427" i="1"/>
  <c r="P2431" i="1"/>
  <c r="K2436" i="1"/>
  <c r="M3999" i="1"/>
  <c r="O4007" i="1"/>
  <c r="K4015" i="1"/>
  <c r="N4016" i="1"/>
  <c r="L4045" i="1"/>
  <c r="N4071" i="1"/>
  <c r="M4095" i="1"/>
  <c r="N4104" i="1"/>
  <c r="K4119" i="1"/>
  <c r="N4160" i="1"/>
  <c r="M4193" i="1"/>
  <c r="P4209" i="1"/>
  <c r="O4209" i="1"/>
  <c r="P4207" i="1"/>
  <c r="P4208" i="1"/>
  <c r="P4213" i="1"/>
  <c r="M4213" i="1"/>
  <c r="N4304" i="1"/>
  <c r="L4303" i="1"/>
  <c r="O4305" i="1"/>
  <c r="P4303" i="1"/>
  <c r="M4480" i="1"/>
  <c r="L4480" i="1"/>
  <c r="M4479" i="1"/>
  <c r="Q4505" i="1"/>
  <c r="N4505" i="1"/>
  <c r="O4504" i="1"/>
  <c r="P4503" i="1"/>
  <c r="L4529" i="1"/>
  <c r="L4528" i="1"/>
  <c r="K4581" i="1"/>
  <c r="S4569" i="1" s="1"/>
  <c r="M4581" i="1"/>
  <c r="L4580" i="1"/>
  <c r="M4579" i="1"/>
  <c r="S1208" i="1"/>
  <c r="M4265" i="1"/>
  <c r="J4281" i="1"/>
  <c r="L4299" i="1"/>
  <c r="P4301" i="1"/>
  <c r="Q4309" i="1"/>
  <c r="K4348" i="1"/>
  <c r="M4383" i="1"/>
  <c r="L4405" i="1"/>
  <c r="M4448" i="1"/>
  <c r="M4453" i="1"/>
  <c r="L4496" i="1"/>
  <c r="O4497" i="1"/>
  <c r="K4636" i="1"/>
  <c r="P4637" i="1"/>
  <c r="P4685" i="1"/>
  <c r="Q4688" i="1"/>
  <c r="K4716" i="1"/>
  <c r="M4732" i="1"/>
  <c r="O4741" i="1"/>
  <c r="K4744" i="1"/>
  <c r="N10056" i="1"/>
  <c r="L10064" i="1"/>
  <c r="L10072" i="1"/>
  <c r="R296" i="1"/>
  <c r="S296" i="1"/>
  <c r="M4384" i="1"/>
  <c r="N4449" i="1"/>
  <c r="M4636" i="1"/>
  <c r="O4689" i="1"/>
  <c r="L4717" i="1"/>
  <c r="S4744" i="1"/>
  <c r="M10049" i="1"/>
  <c r="L10055" i="1"/>
  <c r="N10057" i="1"/>
  <c r="L10063" i="1"/>
  <c r="P10064" i="1"/>
  <c r="L10068" i="1"/>
  <c r="S343" i="1"/>
  <c r="S391" i="1"/>
  <c r="S1209" i="1"/>
  <c r="S633" i="1"/>
  <c r="S969" i="1"/>
  <c r="R967" i="1"/>
  <c r="K4244" i="1"/>
  <c r="M4252" i="1"/>
  <c r="O4263" i="1"/>
  <c r="N4300" i="1"/>
  <c r="Q4307" i="1"/>
  <c r="L4339" i="1"/>
  <c r="N4361" i="1"/>
  <c r="K4383" i="1"/>
  <c r="K4385" i="1"/>
  <c r="M4388" i="1"/>
  <c r="P4403" i="1"/>
  <c r="P4408" i="1"/>
  <c r="L4447" i="1"/>
  <c r="P4457" i="1"/>
  <c r="L4477" i="1"/>
  <c r="M4495" i="1"/>
  <c r="P4496" i="1"/>
  <c r="P4499" i="1"/>
  <c r="O4500" i="1"/>
  <c r="M4501" i="1"/>
  <c r="K4525" i="1"/>
  <c r="N4532" i="1"/>
  <c r="L4553" i="1"/>
  <c r="J4568" i="1"/>
  <c r="L4592" i="1"/>
  <c r="J4617" i="1"/>
  <c r="M4623" i="1"/>
  <c r="K4628" i="1"/>
  <c r="L4635" i="1"/>
  <c r="K4637" i="1"/>
  <c r="P4639" i="1"/>
  <c r="K4676" i="1"/>
  <c r="L4683" i="1"/>
  <c r="M4687" i="1"/>
  <c r="K4715" i="1"/>
  <c r="M4731" i="1"/>
  <c r="L4733" i="1"/>
  <c r="O4739" i="1"/>
  <c r="L4743" i="1"/>
  <c r="N4745" i="1"/>
  <c r="M10055" i="1"/>
  <c r="O10057" i="1"/>
  <c r="M10063" i="1"/>
  <c r="K10065" i="1"/>
  <c r="S10073" i="1"/>
  <c r="S344" i="1"/>
  <c r="S392" i="1"/>
  <c r="R295" i="1"/>
  <c r="Q1401" i="1"/>
  <c r="S872" i="1"/>
  <c r="S871" i="1"/>
  <c r="Q1209" i="1"/>
  <c r="R392" i="1"/>
  <c r="S584" i="1"/>
  <c r="S1111" i="1"/>
  <c r="S1112" i="1"/>
  <c r="R1112" i="1"/>
  <c r="R1111" i="1"/>
  <c r="S1113" i="1"/>
  <c r="S1063" i="1"/>
  <c r="Q729" i="1"/>
  <c r="S439" i="1"/>
  <c r="S440" i="1"/>
  <c r="S201" i="1"/>
  <c r="S199" i="1"/>
  <c r="S200" i="1"/>
  <c r="S56" i="1"/>
  <c r="S55" i="1"/>
  <c r="R54" i="1"/>
  <c r="R55" i="1" s="1"/>
  <c r="Q1473" i="1"/>
  <c r="M1472" i="1"/>
  <c r="N1473" i="1"/>
  <c r="L2372" i="1"/>
  <c r="N2381" i="1"/>
  <c r="P2381" i="1"/>
  <c r="K2381" i="1"/>
  <c r="K2380" i="1"/>
  <c r="L2379" i="1"/>
  <c r="P2379" i="1"/>
  <c r="L2381" i="1"/>
  <c r="R2389" i="1"/>
  <c r="O2389" i="1"/>
  <c r="O2388" i="1"/>
  <c r="O2387" i="1"/>
  <c r="M2389" i="1"/>
  <c r="M2388" i="1"/>
  <c r="M2387" i="1"/>
  <c r="Q2388" i="1"/>
  <c r="N4020" i="1"/>
  <c r="R4021" i="1"/>
  <c r="R4019" i="1"/>
  <c r="P4065" i="1"/>
  <c r="Q4065" i="1"/>
  <c r="P4064" i="1"/>
  <c r="O4063" i="1"/>
  <c r="N4065" i="1"/>
  <c r="M4064" i="1"/>
  <c r="L4063" i="1"/>
  <c r="M4065" i="1"/>
  <c r="L4064" i="1"/>
  <c r="K4063" i="1"/>
  <c r="Q4067" i="1"/>
  <c r="L4145" i="1"/>
  <c r="L4144" i="1"/>
  <c r="M4143" i="1"/>
  <c r="M4145" i="1"/>
  <c r="K4143" i="1"/>
  <c r="L4236" i="1"/>
  <c r="K4237" i="1"/>
  <c r="L4235" i="1"/>
  <c r="K4235" i="1"/>
  <c r="L1452" i="1"/>
  <c r="K1452" i="1"/>
  <c r="M2377" i="1"/>
  <c r="K2376" i="1"/>
  <c r="K2387" i="1"/>
  <c r="P4025" i="1"/>
  <c r="Q4025" i="1"/>
  <c r="S4023" i="1"/>
  <c r="M4025" i="1"/>
  <c r="O4023" i="1"/>
  <c r="R4024" i="1"/>
  <c r="K4023" i="1"/>
  <c r="O4089" i="1"/>
  <c r="J4089" i="1"/>
  <c r="J4087" i="1"/>
  <c r="J4088" i="1"/>
  <c r="S4086" i="1"/>
  <c r="Q4113" i="1"/>
  <c r="Q4112" i="1"/>
  <c r="P4111" i="1"/>
  <c r="O4113" i="1"/>
  <c r="N4112" i="1"/>
  <c r="M4111" i="1"/>
  <c r="N4113" i="1"/>
  <c r="M4112" i="1"/>
  <c r="L4111" i="1"/>
  <c r="M4216" i="1"/>
  <c r="P4217" i="1"/>
  <c r="R4215" i="1"/>
  <c r="L4237" i="1"/>
  <c r="L2365" i="1"/>
  <c r="K2364" i="1"/>
  <c r="L1471" i="1"/>
  <c r="O1473" i="1"/>
  <c r="M1471" i="1"/>
  <c r="K2365" i="1"/>
  <c r="K2379" i="1"/>
  <c r="M2380" i="1"/>
  <c r="M2381" i="1"/>
  <c r="K2389" i="1"/>
  <c r="J1447" i="1"/>
  <c r="J1449" i="1"/>
  <c r="K1451" i="1"/>
  <c r="N1461" i="1"/>
  <c r="K1461" i="1"/>
  <c r="N1472" i="1"/>
  <c r="L2375" i="1"/>
  <c r="M2379" i="1"/>
  <c r="N2380" i="1"/>
  <c r="O2381" i="1"/>
  <c r="Q2387" i="1"/>
  <c r="Q2389" i="1"/>
  <c r="N4024" i="1"/>
  <c r="Q4064" i="1"/>
  <c r="Q4111" i="1"/>
  <c r="P4169" i="1"/>
  <c r="Q4169" i="1"/>
  <c r="K4169" i="1"/>
  <c r="O4168" i="1"/>
  <c r="S4167" i="1"/>
  <c r="M4167" i="1"/>
  <c r="O4169" i="1"/>
  <c r="S4168" i="1"/>
  <c r="N4168" i="1"/>
  <c r="Q4167" i="1"/>
  <c r="L4167" i="1"/>
  <c r="S4169" i="1"/>
  <c r="N4169" i="1"/>
  <c r="R4168" i="1"/>
  <c r="L4168" i="1"/>
  <c r="P4167" i="1"/>
  <c r="K4167" i="1"/>
  <c r="M4169" i="1"/>
  <c r="K2373" i="1"/>
  <c r="L2371" i="1"/>
  <c r="L2412" i="1"/>
  <c r="K2412" i="1"/>
  <c r="M2440" i="1"/>
  <c r="P2441" i="1"/>
  <c r="R2439" i="1"/>
  <c r="O4057" i="1"/>
  <c r="L4057" i="1"/>
  <c r="N4055" i="1"/>
  <c r="O4069" i="1"/>
  <c r="P4069" i="1"/>
  <c r="P4068" i="1"/>
  <c r="P4067" i="1"/>
  <c r="M4069" i="1"/>
  <c r="M4068" i="1"/>
  <c r="M4067" i="1"/>
  <c r="L4069" i="1"/>
  <c r="L4068" i="1"/>
  <c r="L4067" i="1"/>
  <c r="L4092" i="1"/>
  <c r="K4093" i="1"/>
  <c r="L4091" i="1"/>
  <c r="K4091" i="1"/>
  <c r="K4113" i="1"/>
  <c r="L4141" i="1"/>
  <c r="L4140" i="1"/>
  <c r="L4139" i="1"/>
  <c r="O4167" i="1"/>
  <c r="R4169" i="1"/>
  <c r="N4205" i="1"/>
  <c r="M4204" i="1"/>
  <c r="O4203" i="1"/>
  <c r="O4205" i="1"/>
  <c r="K4203" i="1"/>
  <c r="Q4255" i="1"/>
  <c r="K4257" i="1"/>
  <c r="P4313" i="1"/>
  <c r="O4313" i="1"/>
  <c r="S4312" i="1"/>
  <c r="N4312" i="1"/>
  <c r="Q4311" i="1"/>
  <c r="L4311" i="1"/>
  <c r="S4313" i="1"/>
  <c r="N4313" i="1"/>
  <c r="R4312" i="1"/>
  <c r="L4312" i="1"/>
  <c r="P4311" i="1"/>
  <c r="K4311" i="1"/>
  <c r="K4312" i="1"/>
  <c r="M4313" i="1"/>
  <c r="L4333" i="1"/>
  <c r="K4332" i="1"/>
  <c r="K4331" i="1"/>
  <c r="M4433" i="1"/>
  <c r="M4432" i="1"/>
  <c r="L4668" i="1"/>
  <c r="K4668" i="1"/>
  <c r="L4667" i="1"/>
  <c r="L4669" i="1"/>
  <c r="K4667" i="1"/>
  <c r="P4697" i="1"/>
  <c r="Q4697" i="1"/>
  <c r="S4695" i="1"/>
  <c r="M4697" i="1"/>
  <c r="O4695" i="1"/>
  <c r="R4696" i="1"/>
  <c r="K4695" i="1"/>
  <c r="K2428" i="1"/>
  <c r="M2429" i="1"/>
  <c r="L4008" i="1"/>
  <c r="L4013" i="1"/>
  <c r="L4096" i="1"/>
  <c r="M4105" i="1"/>
  <c r="P4107" i="1"/>
  <c r="L4109" i="1"/>
  <c r="O4151" i="1"/>
  <c r="O4152" i="1"/>
  <c r="O4153" i="1"/>
  <c r="K4241" i="1"/>
  <c r="M4249" i="1"/>
  <c r="O4251" i="1"/>
  <c r="N4252" i="1"/>
  <c r="M4253" i="1"/>
  <c r="L4255" i="1"/>
  <c r="M4256" i="1"/>
  <c r="N4257" i="1"/>
  <c r="M4311" i="1"/>
  <c r="O4312" i="1"/>
  <c r="Q4313" i="1"/>
  <c r="K4333" i="1"/>
  <c r="R4357" i="1"/>
  <c r="O4357" i="1"/>
  <c r="O4356" i="1"/>
  <c r="O4355" i="1"/>
  <c r="M4357" i="1"/>
  <c r="M4356" i="1"/>
  <c r="M4355" i="1"/>
  <c r="Q4356" i="1"/>
  <c r="L4431" i="1"/>
  <c r="N4445" i="1"/>
  <c r="L4445" i="1"/>
  <c r="M4444" i="1"/>
  <c r="M4443" i="1"/>
  <c r="P4445" i="1"/>
  <c r="K4445" i="1"/>
  <c r="K4444" i="1"/>
  <c r="L4443" i="1"/>
  <c r="O4445" i="1"/>
  <c r="O4444" i="1"/>
  <c r="P4443" i="1"/>
  <c r="K4443" i="1"/>
  <c r="P4545" i="1"/>
  <c r="O4545" i="1"/>
  <c r="Q4544" i="1"/>
  <c r="L4544" i="1"/>
  <c r="M4543" i="1"/>
  <c r="N4545" i="1"/>
  <c r="P4544" i="1"/>
  <c r="Q4543" i="1"/>
  <c r="L4543" i="1"/>
  <c r="M4545" i="1"/>
  <c r="N4544" i="1"/>
  <c r="P4543" i="1"/>
  <c r="K4543" i="1"/>
  <c r="Q4545" i="1"/>
  <c r="P4588" i="1"/>
  <c r="K4588" i="1"/>
  <c r="N4587" i="1"/>
  <c r="R4597" i="1"/>
  <c r="O4597" i="1"/>
  <c r="O4596" i="1"/>
  <c r="O4595" i="1"/>
  <c r="L4597" i="1"/>
  <c r="L4596" i="1"/>
  <c r="L4595" i="1"/>
  <c r="K4597" i="1"/>
  <c r="K4596" i="1"/>
  <c r="K4595" i="1"/>
  <c r="Q4601" i="1"/>
  <c r="N4601" i="1"/>
  <c r="O4600" i="1"/>
  <c r="P4599" i="1"/>
  <c r="S4601" i="1"/>
  <c r="K4601" i="1"/>
  <c r="L4600" i="1"/>
  <c r="M4599" i="1"/>
  <c r="R4601" i="1"/>
  <c r="S4600" i="1"/>
  <c r="K4600" i="1"/>
  <c r="L4599" i="1"/>
  <c r="K4669" i="1"/>
  <c r="N4696" i="1"/>
  <c r="Q201" i="1"/>
  <c r="S729" i="1"/>
  <c r="Q297" i="1"/>
  <c r="S297" i="1"/>
  <c r="S57" i="1"/>
  <c r="O2435" i="1"/>
  <c r="L2436" i="1"/>
  <c r="Q2436" i="1"/>
  <c r="O2437" i="1"/>
  <c r="O4009" i="1"/>
  <c r="M2391" i="1"/>
  <c r="S2391" i="1"/>
  <c r="O2392" i="1"/>
  <c r="K2393" i="1"/>
  <c r="Q2393" i="1"/>
  <c r="O2409" i="1"/>
  <c r="K2427" i="1"/>
  <c r="M2428" i="1"/>
  <c r="O2429" i="1"/>
  <c r="M2432" i="1"/>
  <c r="K2435" i="1"/>
  <c r="P2435" i="1"/>
  <c r="M2436" i="1"/>
  <c r="K2437" i="1"/>
  <c r="P2437" i="1"/>
  <c r="J3991" i="1"/>
  <c r="L4000" i="1"/>
  <c r="K4007" i="1"/>
  <c r="N4008" i="1"/>
  <c r="L4011" i="1"/>
  <c r="P4013" i="1"/>
  <c r="M4015" i="1"/>
  <c r="L4016" i="1"/>
  <c r="Q4016" i="1"/>
  <c r="O4017" i="1"/>
  <c r="K4044" i="1"/>
  <c r="K4048" i="1"/>
  <c r="K4061" i="1"/>
  <c r="L4073" i="1"/>
  <c r="K4095" i="1"/>
  <c r="M4096" i="1"/>
  <c r="K4099" i="1"/>
  <c r="K4103" i="1"/>
  <c r="K4107" i="1"/>
  <c r="M4108" i="1"/>
  <c r="O4109" i="1"/>
  <c r="S4119" i="1"/>
  <c r="Q4121" i="1"/>
  <c r="J4137" i="1"/>
  <c r="K4148" i="1"/>
  <c r="K4151" i="1"/>
  <c r="K4152" i="1"/>
  <c r="K4153" i="1"/>
  <c r="N4155" i="1"/>
  <c r="O4159" i="1"/>
  <c r="P4160" i="1"/>
  <c r="Q4161" i="1"/>
  <c r="L4164" i="1"/>
  <c r="S4182" i="1"/>
  <c r="R4182" i="1" s="1"/>
  <c r="L4188" i="1"/>
  <c r="L4192" i="1"/>
  <c r="N4195" i="1"/>
  <c r="O4207" i="1"/>
  <c r="M4208" i="1"/>
  <c r="K4209" i="1"/>
  <c r="Q4209" i="1"/>
  <c r="M4212" i="1"/>
  <c r="J4232" i="1"/>
  <c r="L4239" i="1"/>
  <c r="K4247" i="1"/>
  <c r="K4251" i="1"/>
  <c r="P4251" i="1"/>
  <c r="O4252" i="1"/>
  <c r="O4253" i="1"/>
  <c r="M4255" i="1"/>
  <c r="N4256" i="1"/>
  <c r="O4257" i="1"/>
  <c r="S4263" i="1"/>
  <c r="Q4265" i="1"/>
  <c r="J4280" i="1"/>
  <c r="L4285" i="1"/>
  <c r="M4287" i="1"/>
  <c r="M4289" i="1"/>
  <c r="O4299" i="1"/>
  <c r="K4301" i="1"/>
  <c r="Q4305" i="1"/>
  <c r="K4305" i="1"/>
  <c r="Q4303" i="1"/>
  <c r="N4305" i="1"/>
  <c r="O4311" i="1"/>
  <c r="P4312" i="1"/>
  <c r="R4313" i="1"/>
  <c r="J4329" i="1"/>
  <c r="J4328" i="1"/>
  <c r="J4327" i="1"/>
  <c r="K4355" i="1"/>
  <c r="K4357" i="1"/>
  <c r="L4428" i="1"/>
  <c r="K4429" i="1"/>
  <c r="K4428" i="1"/>
  <c r="O4443" i="1"/>
  <c r="N4485" i="1"/>
  <c r="K4485" i="1"/>
  <c r="M4483" i="1"/>
  <c r="M4484" i="1"/>
  <c r="L4483" i="1"/>
  <c r="M4485" i="1"/>
  <c r="L4484" i="1"/>
  <c r="K4483" i="1"/>
  <c r="O4543" i="1"/>
  <c r="M4589" i="1"/>
  <c r="P4595" i="1"/>
  <c r="Q4599" i="1"/>
  <c r="N4644" i="1"/>
  <c r="N4645" i="1"/>
  <c r="N4643" i="1"/>
  <c r="S1207" i="1"/>
  <c r="R1206" i="1"/>
  <c r="R1208" i="1" s="1"/>
  <c r="R918" i="1"/>
  <c r="S919" i="1"/>
  <c r="S920" i="1"/>
  <c r="O2391" i="1"/>
  <c r="K2392" i="1"/>
  <c r="P2392" i="1"/>
  <c r="M2393" i="1"/>
  <c r="R2393" i="1"/>
  <c r="M2427" i="1"/>
  <c r="O2428" i="1"/>
  <c r="Q2432" i="1"/>
  <c r="L2435" i="1"/>
  <c r="Q2435" i="1"/>
  <c r="O2436" i="1"/>
  <c r="L2437" i="1"/>
  <c r="Q2437" i="1"/>
  <c r="J3992" i="1"/>
  <c r="M4007" i="1"/>
  <c r="K4009" i="1"/>
  <c r="P4011" i="1"/>
  <c r="O4015" i="1"/>
  <c r="M4016" i="1"/>
  <c r="K4017" i="1"/>
  <c r="Q4017" i="1"/>
  <c r="K4045" i="1"/>
  <c r="L4095" i="1"/>
  <c r="K4097" i="1"/>
  <c r="K4100" i="1"/>
  <c r="O4103" i="1"/>
  <c r="L4107" i="1"/>
  <c r="N4108" i="1"/>
  <c r="P4109" i="1"/>
  <c r="N4120" i="1"/>
  <c r="L4151" i="1"/>
  <c r="L4152" i="1"/>
  <c r="M4153" i="1"/>
  <c r="Q4159" i="1"/>
  <c r="K4161" i="1"/>
  <c r="P4164" i="1"/>
  <c r="M4192" i="1"/>
  <c r="Q4212" i="1"/>
  <c r="J4233" i="1"/>
  <c r="M4239" i="1"/>
  <c r="O4247" i="1"/>
  <c r="L4251" i="1"/>
  <c r="K4252" i="1"/>
  <c r="K4253" i="1"/>
  <c r="P4253" i="1"/>
  <c r="P4255" i="1"/>
  <c r="Q4256" i="1"/>
  <c r="N4264" i="1"/>
  <c r="L4288" i="1"/>
  <c r="P4299" i="1"/>
  <c r="L4301" i="1"/>
  <c r="S4311" i="1"/>
  <c r="K4313" i="1"/>
  <c r="Q4355" i="1"/>
  <c r="Q4357" i="1"/>
  <c r="O4377" i="1"/>
  <c r="J4375" i="1"/>
  <c r="S4374" i="1"/>
  <c r="R4374" i="1" s="1"/>
  <c r="R4409" i="1"/>
  <c r="S4409" i="1"/>
  <c r="L4408" i="1"/>
  <c r="O4409" i="1"/>
  <c r="Q4407" i="1"/>
  <c r="K4427" i="1"/>
  <c r="N4444" i="1"/>
  <c r="K4484" i="1"/>
  <c r="L4537" i="1"/>
  <c r="M4536" i="1"/>
  <c r="M4544" i="1"/>
  <c r="M4585" i="1"/>
  <c r="N4585" i="1"/>
  <c r="K4584" i="1"/>
  <c r="K4585" i="1"/>
  <c r="M4583" i="1"/>
  <c r="O4584" i="1"/>
  <c r="L4583" i="1"/>
  <c r="P4596" i="1"/>
  <c r="P4600" i="1"/>
  <c r="P4649" i="1"/>
  <c r="Q4649" i="1"/>
  <c r="S4647" i="1"/>
  <c r="M4649" i="1"/>
  <c r="O4647" i="1"/>
  <c r="R4648" i="1"/>
  <c r="K4647" i="1"/>
  <c r="Q4451" i="1"/>
  <c r="Q4453" i="1"/>
  <c r="O4487" i="1"/>
  <c r="O4488" i="1"/>
  <c r="O4489" i="1"/>
  <c r="L4493" i="1"/>
  <c r="Q4503" i="1"/>
  <c r="P4504" i="1"/>
  <c r="O4505" i="1"/>
  <c r="M4528" i="1"/>
  <c r="K4541" i="1"/>
  <c r="Q4548" i="1"/>
  <c r="P4592" i="1"/>
  <c r="L4621" i="1"/>
  <c r="Q4639" i="1"/>
  <c r="K4641" i="1"/>
  <c r="M4676" i="1"/>
  <c r="O4687" i="1"/>
  <c r="M4688" i="1"/>
  <c r="K4689" i="1"/>
  <c r="Q4689" i="1"/>
  <c r="K10052" i="1"/>
  <c r="L10053" i="1"/>
  <c r="P10061" i="1"/>
  <c r="P10068" i="1"/>
  <c r="R630" i="1"/>
  <c r="S631" i="1"/>
  <c r="S632" i="1"/>
  <c r="Q4308" i="1"/>
  <c r="L4341" i="1"/>
  <c r="N4345" i="1"/>
  <c r="M4349" i="1"/>
  <c r="K4360" i="1"/>
  <c r="R4361" i="1"/>
  <c r="L4392" i="1"/>
  <c r="O4399" i="1"/>
  <c r="M4400" i="1"/>
  <c r="K4401" i="1"/>
  <c r="Q4401" i="1"/>
  <c r="N4439" i="1"/>
  <c r="K4451" i="1"/>
  <c r="M4452" i="1"/>
  <c r="S4470" i="1"/>
  <c r="R4470" i="1" s="1"/>
  <c r="J4473" i="1"/>
  <c r="Q4473" i="1" s="1"/>
  <c r="K4481" i="1"/>
  <c r="K4487" i="1"/>
  <c r="K4488" i="1"/>
  <c r="K4489" i="1"/>
  <c r="L4491" i="1"/>
  <c r="P4493" i="1"/>
  <c r="L4503" i="1"/>
  <c r="K4504" i="1"/>
  <c r="S4504" i="1"/>
  <c r="R4505" i="1"/>
  <c r="K4527" i="1"/>
  <c r="M4529" i="1"/>
  <c r="K4539" i="1"/>
  <c r="O4541" i="1"/>
  <c r="M4547" i="1"/>
  <c r="M4549" i="1"/>
  <c r="M4580" i="1"/>
  <c r="K4591" i="1"/>
  <c r="M4593" i="1"/>
  <c r="K4619" i="1"/>
  <c r="K4625" i="1"/>
  <c r="M4633" i="1"/>
  <c r="O4635" i="1"/>
  <c r="N4636" i="1"/>
  <c r="M4637" i="1"/>
  <c r="L4639" i="1"/>
  <c r="M4640" i="1"/>
  <c r="N4641" i="1"/>
  <c r="K4675" i="1"/>
  <c r="M4677" i="1"/>
  <c r="N4684" i="1"/>
  <c r="K4687" i="1"/>
  <c r="P4687" i="1"/>
  <c r="N4688" i="1"/>
  <c r="M4689" i="1"/>
  <c r="R4693" i="1"/>
  <c r="N4729" i="1"/>
  <c r="O4731" i="1"/>
  <c r="N4732" i="1"/>
  <c r="M4733" i="1"/>
  <c r="O4740" i="1"/>
  <c r="S10038" i="1"/>
  <c r="R10038" i="1" s="1"/>
  <c r="K10047" i="1"/>
  <c r="K10051" i="1"/>
  <c r="L10052" i="1"/>
  <c r="M10053" i="1"/>
  <c r="O10055" i="1"/>
  <c r="O10056" i="1"/>
  <c r="L10059" i="1"/>
  <c r="O10063" i="1"/>
  <c r="M10064" i="1"/>
  <c r="M10065" i="1"/>
  <c r="L10067" i="1"/>
  <c r="L10069" i="1"/>
  <c r="P10072" i="1"/>
  <c r="M4307" i="1"/>
  <c r="M4309" i="1"/>
  <c r="O4360" i="1"/>
  <c r="L4384" i="1"/>
  <c r="K4391" i="1"/>
  <c r="K4393" i="1"/>
  <c r="K4399" i="1"/>
  <c r="P4399" i="1"/>
  <c r="N4400" i="1"/>
  <c r="M4401" i="1"/>
  <c r="P4404" i="1"/>
  <c r="Q4448" i="1"/>
  <c r="M4451" i="1"/>
  <c r="Q4452" i="1"/>
  <c r="R4455" i="1"/>
  <c r="K4479" i="1"/>
  <c r="M4481" i="1"/>
  <c r="L4487" i="1"/>
  <c r="L4488" i="1"/>
  <c r="M4489" i="1"/>
  <c r="P4491" i="1"/>
  <c r="Q4495" i="1"/>
  <c r="K4497" i="1"/>
  <c r="O4499" i="1"/>
  <c r="L4500" i="1"/>
  <c r="Q4500" i="1"/>
  <c r="O4501" i="1"/>
  <c r="M4503" i="1"/>
  <c r="L4504" i="1"/>
  <c r="K4505" i="1"/>
  <c r="S4505" i="1"/>
  <c r="S4518" i="1"/>
  <c r="K4523" i="1"/>
  <c r="L4527" i="1"/>
  <c r="O4539" i="1"/>
  <c r="Q4547" i="1"/>
  <c r="Q4549" i="1"/>
  <c r="L4579" i="1"/>
  <c r="L4581" i="1"/>
  <c r="Q4569" i="1" s="1"/>
  <c r="O4591" i="1"/>
  <c r="Q4593" i="1"/>
  <c r="J4616" i="1"/>
  <c r="L4619" i="1"/>
  <c r="L4623" i="1"/>
  <c r="K4631" i="1"/>
  <c r="K4635" i="1"/>
  <c r="P4635" i="1"/>
  <c r="O4636" i="1"/>
  <c r="O4637" i="1"/>
  <c r="M4639" i="1"/>
  <c r="N4640" i="1"/>
  <c r="O4641" i="1"/>
  <c r="J4665" i="1"/>
  <c r="M4671" i="1"/>
  <c r="L4675" i="1"/>
  <c r="N4677" i="1"/>
  <c r="K4683" i="1"/>
  <c r="L4685" i="1"/>
  <c r="L4687" i="1"/>
  <c r="Q4687" i="1"/>
  <c r="P4688" i="1"/>
  <c r="N4689" i="1"/>
  <c r="N4691" i="1"/>
  <c r="K4717" i="1"/>
  <c r="L4727" i="1"/>
  <c r="K4731" i="1"/>
  <c r="P4731" i="1"/>
  <c r="O4732" i="1"/>
  <c r="O4733" i="1"/>
  <c r="K4739" i="1"/>
  <c r="K4741" i="1"/>
  <c r="O4744" i="1"/>
  <c r="J10039" i="1"/>
  <c r="L10048" i="1"/>
  <c r="L10051" i="1"/>
  <c r="M10052" i="1"/>
  <c r="K10055" i="1"/>
  <c r="K10056" i="1"/>
  <c r="K10057" i="1"/>
  <c r="K10060" i="1"/>
  <c r="K10063" i="1"/>
  <c r="P10063" i="1"/>
  <c r="N10064" i="1"/>
  <c r="O10065" i="1"/>
  <c r="P10067" i="1"/>
  <c r="P10069" i="1"/>
  <c r="M10071" i="1"/>
  <c r="K10073" i="1"/>
  <c r="R1254" i="1"/>
  <c r="S1255" i="1"/>
  <c r="R726" i="1"/>
  <c r="S727" i="1"/>
  <c r="R1398" i="1"/>
  <c r="S1399" i="1"/>
  <c r="S1400" i="1"/>
  <c r="S1352" i="1"/>
  <c r="S1351" i="1"/>
  <c r="R1350" i="1"/>
  <c r="S1353" i="1"/>
  <c r="Q1353" i="1"/>
  <c r="S1065" i="1"/>
  <c r="Q1065" i="1"/>
  <c r="Q1161" i="1"/>
  <c r="S1161" i="1"/>
  <c r="S873" i="1"/>
  <c r="Q873" i="1"/>
  <c r="R440" i="1"/>
  <c r="R439" i="1"/>
  <c r="Q438" i="1"/>
  <c r="S248" i="1"/>
  <c r="S247" i="1"/>
  <c r="R246" i="1"/>
  <c r="Q295" i="1"/>
  <c r="P294" i="1"/>
  <c r="Q296" i="1"/>
  <c r="R102" i="1"/>
  <c r="S104" i="1"/>
  <c r="S103" i="1"/>
  <c r="R1302" i="1"/>
  <c r="S1303" i="1"/>
  <c r="S1304" i="1"/>
  <c r="Q1257" i="1"/>
  <c r="S1257" i="1"/>
  <c r="Q921" i="1"/>
  <c r="S921" i="1"/>
  <c r="S1017" i="1"/>
  <c r="Q1017" i="1"/>
  <c r="S536" i="1"/>
  <c r="S535" i="1"/>
  <c r="R534" i="1"/>
  <c r="Q393" i="1"/>
  <c r="S393" i="1"/>
  <c r="S1160" i="1"/>
  <c r="R1158" i="1"/>
  <c r="S1159" i="1"/>
  <c r="Q1062" i="1"/>
  <c r="R1064" i="1"/>
  <c r="R1063" i="1"/>
  <c r="S775" i="1"/>
  <c r="R774" i="1"/>
  <c r="S776" i="1"/>
  <c r="S1016" i="1"/>
  <c r="S1015" i="1"/>
  <c r="R1014" i="1"/>
  <c r="Q870" i="1"/>
  <c r="R872" i="1"/>
  <c r="R871" i="1"/>
  <c r="S825" i="1"/>
  <c r="Q825" i="1"/>
  <c r="S585" i="1"/>
  <c r="Q585" i="1"/>
  <c r="Q582" i="1"/>
  <c r="R584" i="1"/>
  <c r="R583" i="1"/>
  <c r="S489" i="1"/>
  <c r="Q489" i="1"/>
  <c r="R200" i="1"/>
  <c r="R199" i="1"/>
  <c r="Q198" i="1"/>
  <c r="S105" i="1"/>
  <c r="Q105" i="1"/>
  <c r="Q153" i="1"/>
  <c r="S153" i="1"/>
  <c r="Q1112" i="1"/>
  <c r="Q1111" i="1"/>
  <c r="P1110" i="1"/>
  <c r="S824" i="1"/>
  <c r="S823" i="1"/>
  <c r="R822" i="1"/>
  <c r="P966" i="1"/>
  <c r="Q968" i="1"/>
  <c r="Q967" i="1"/>
  <c r="S679" i="1"/>
  <c r="R678" i="1"/>
  <c r="S680" i="1"/>
  <c r="S345" i="1"/>
  <c r="Q345" i="1"/>
  <c r="S537" i="1"/>
  <c r="Q537" i="1"/>
  <c r="Q342" i="1"/>
  <c r="R344" i="1"/>
  <c r="R343" i="1"/>
  <c r="S488" i="1"/>
  <c r="S487" i="1"/>
  <c r="R486" i="1"/>
  <c r="Q392" i="1"/>
  <c r="Q391" i="1"/>
  <c r="P390" i="1"/>
  <c r="S152" i="1"/>
  <c r="R150" i="1"/>
  <c r="S151" i="1"/>
  <c r="O4737" i="1"/>
  <c r="K4737" i="1"/>
  <c r="N4736" i="1"/>
  <c r="Q4735" i="1"/>
  <c r="M4735" i="1"/>
  <c r="N4737" i="1"/>
  <c r="Q4736" i="1"/>
  <c r="M4736" i="1"/>
  <c r="P4735" i="1"/>
  <c r="L4735" i="1"/>
  <c r="Q4737" i="1"/>
  <c r="M4737" i="1"/>
  <c r="P4736" i="1"/>
  <c r="L4736" i="1"/>
  <c r="O4735" i="1"/>
  <c r="K4735" i="1"/>
  <c r="L4737" i="1"/>
  <c r="O4665" i="1"/>
  <c r="K4672" i="1"/>
  <c r="L4673" i="1"/>
  <c r="N4681" i="1"/>
  <c r="O4680" i="1"/>
  <c r="K4680" i="1"/>
  <c r="L4679" i="1"/>
  <c r="O4679" i="1"/>
  <c r="K4681" i="1"/>
  <c r="N4735" i="1"/>
  <c r="P4737" i="1"/>
  <c r="S4662" i="1"/>
  <c r="J4663" i="1"/>
  <c r="K4671" i="1"/>
  <c r="L4672" i="1"/>
  <c r="M4673" i="1"/>
  <c r="M4675" i="1"/>
  <c r="K4679" i="1"/>
  <c r="L4680" i="1"/>
  <c r="L4681" i="1"/>
  <c r="K4721" i="1"/>
  <c r="M4719" i="1"/>
  <c r="M4720" i="1"/>
  <c r="L4719" i="1"/>
  <c r="M4721" i="1"/>
  <c r="L4720" i="1"/>
  <c r="K4719" i="1"/>
  <c r="K4736" i="1"/>
  <c r="K10044" i="1"/>
  <c r="L10045" i="1"/>
  <c r="L10043" i="1"/>
  <c r="K10045" i="1"/>
  <c r="K10043" i="1"/>
  <c r="L4671" i="1"/>
  <c r="L4677" i="1"/>
  <c r="L4676" i="1"/>
  <c r="N4675" i="1"/>
  <c r="K4677" i="1"/>
  <c r="M4679" i="1"/>
  <c r="M4680" i="1"/>
  <c r="M4681" i="1"/>
  <c r="Q4693" i="1"/>
  <c r="M4693" i="1"/>
  <c r="Q4692" i="1"/>
  <c r="M4692" i="1"/>
  <c r="Q4691" i="1"/>
  <c r="M4691" i="1"/>
  <c r="P4693" i="1"/>
  <c r="L4693" i="1"/>
  <c r="P4692" i="1"/>
  <c r="L4692" i="1"/>
  <c r="P4691" i="1"/>
  <c r="L4691" i="1"/>
  <c r="O4693" i="1"/>
  <c r="K4693" i="1"/>
  <c r="O4692" i="1"/>
  <c r="K4692" i="1"/>
  <c r="O4691" i="1"/>
  <c r="K4691" i="1"/>
  <c r="R4692" i="1"/>
  <c r="J4713" i="1"/>
  <c r="J4712" i="1"/>
  <c r="J4711" i="1"/>
  <c r="S4710" i="1"/>
  <c r="K4720" i="1"/>
  <c r="O4736" i="1"/>
  <c r="L10044" i="1"/>
  <c r="M4683" i="1"/>
  <c r="K4684" i="1"/>
  <c r="O4684" i="1"/>
  <c r="M4685" i="1"/>
  <c r="N4687" i="1"/>
  <c r="K4688" i="1"/>
  <c r="O4688" i="1"/>
  <c r="L4689" i="1"/>
  <c r="L4695" i="1"/>
  <c r="P4695" i="1"/>
  <c r="K4696" i="1"/>
  <c r="O4696" i="1"/>
  <c r="S4696" i="1"/>
  <c r="N4697" i="1"/>
  <c r="R4697" i="1"/>
  <c r="M4723" i="1"/>
  <c r="M4724" i="1"/>
  <c r="M4725" i="1"/>
  <c r="M4727" i="1"/>
  <c r="L4728" i="1"/>
  <c r="K4729" i="1"/>
  <c r="O4729" i="1"/>
  <c r="N4731" i="1"/>
  <c r="L4732" i="1"/>
  <c r="P4732" i="1"/>
  <c r="L4739" i="1"/>
  <c r="P4739" i="1"/>
  <c r="L4740" i="1"/>
  <c r="P4740" i="1"/>
  <c r="L4741" i="1"/>
  <c r="P4741" i="1"/>
  <c r="M4743" i="1"/>
  <c r="Q4743" i="1"/>
  <c r="L4744" i="1"/>
  <c r="P4744" i="1"/>
  <c r="K4745" i="1"/>
  <c r="O4745" i="1"/>
  <c r="S4745" i="1"/>
  <c r="J10040" i="1"/>
  <c r="L10047" i="1"/>
  <c r="M10048" i="1"/>
  <c r="N10051" i="1"/>
  <c r="N10052" i="1"/>
  <c r="N10055" i="1"/>
  <c r="M10056" i="1"/>
  <c r="M10057" i="1"/>
  <c r="M10059" i="1"/>
  <c r="L10060" i="1"/>
  <c r="L10061" i="1"/>
  <c r="N4683" i="1"/>
  <c r="L4684" i="1"/>
  <c r="P4684" i="1"/>
  <c r="N4685" i="1"/>
  <c r="M4695" i="1"/>
  <c r="Q4695" i="1"/>
  <c r="L4696" i="1"/>
  <c r="P4696" i="1"/>
  <c r="K4697" i="1"/>
  <c r="O4697" i="1"/>
  <c r="S4697" i="1"/>
  <c r="N4723" i="1"/>
  <c r="N4724" i="1"/>
  <c r="N4725" i="1"/>
  <c r="N4727" i="1"/>
  <c r="M4728" i="1"/>
  <c r="L4729" i="1"/>
  <c r="M4739" i="1"/>
  <c r="Q4739" i="1"/>
  <c r="M4740" i="1"/>
  <c r="Q4740" i="1"/>
  <c r="M4741" i="1"/>
  <c r="Q4741" i="1"/>
  <c r="N4743" i="1"/>
  <c r="R4743" i="1"/>
  <c r="M4744" i="1"/>
  <c r="Q4744" i="1"/>
  <c r="L4745" i="1"/>
  <c r="P4745" i="1"/>
  <c r="J10041" i="1"/>
  <c r="M10047" i="1"/>
  <c r="K10049" i="1"/>
  <c r="N10059" i="1"/>
  <c r="N10060" i="1"/>
  <c r="O4683" i="1"/>
  <c r="M4684" i="1"/>
  <c r="K4685" i="1"/>
  <c r="N4695" i="1"/>
  <c r="R4695" i="1"/>
  <c r="M4696" i="1"/>
  <c r="Q4696" i="1"/>
  <c r="L4697" i="1"/>
  <c r="K4723" i="1"/>
  <c r="K4724" i="1"/>
  <c r="K4727" i="1"/>
  <c r="O4727" i="1"/>
  <c r="N4728" i="1"/>
  <c r="N4739" i="1"/>
  <c r="R4739" i="1"/>
  <c r="N4740" i="1"/>
  <c r="R4740" i="1"/>
  <c r="N4741" i="1"/>
  <c r="K4743" i="1"/>
  <c r="O4743" i="1"/>
  <c r="S4743" i="1"/>
  <c r="N4744" i="1"/>
  <c r="R4744" i="1"/>
  <c r="M4745" i="1"/>
  <c r="K10048" i="1"/>
  <c r="O10061" i="1"/>
  <c r="K10061" i="1"/>
  <c r="M10060" i="1"/>
  <c r="O10059" i="1"/>
  <c r="K10059" i="1"/>
  <c r="P10059" i="1"/>
  <c r="O10060" i="1"/>
  <c r="N10061" i="1"/>
  <c r="Q10064" i="1"/>
  <c r="N10065" i="1"/>
  <c r="M10067" i="1"/>
  <c r="Q10067" i="1"/>
  <c r="M10068" i="1"/>
  <c r="Q10068" i="1"/>
  <c r="M10069" i="1"/>
  <c r="Q10069" i="1"/>
  <c r="N10071" i="1"/>
  <c r="R10071" i="1"/>
  <c r="M10072" i="1"/>
  <c r="Q10072" i="1"/>
  <c r="L10073" i="1"/>
  <c r="P10073" i="1"/>
  <c r="N10067" i="1"/>
  <c r="R10067" i="1"/>
  <c r="N10068" i="1"/>
  <c r="R10068" i="1"/>
  <c r="N10069" i="1"/>
  <c r="R10069" i="1"/>
  <c r="K10071" i="1"/>
  <c r="O10071" i="1"/>
  <c r="S10071" i="1"/>
  <c r="N10072" i="1"/>
  <c r="R10072" i="1"/>
  <c r="M10073" i="1"/>
  <c r="Q10073" i="1"/>
  <c r="N10063" i="1"/>
  <c r="K10064" i="1"/>
  <c r="O10064" i="1"/>
  <c r="L10065" i="1"/>
  <c r="K10067" i="1"/>
  <c r="O10067" i="1"/>
  <c r="K10068" i="1"/>
  <c r="O10068" i="1"/>
  <c r="K10069" i="1"/>
  <c r="L10071" i="1"/>
  <c r="P10071" i="1"/>
  <c r="K10072" i="1"/>
  <c r="O10072" i="1"/>
  <c r="S10072" i="1"/>
  <c r="N10073" i="1"/>
  <c r="K4291" i="1"/>
  <c r="K4292" i="1"/>
  <c r="K4293" i="1"/>
  <c r="K4295" i="1"/>
  <c r="O4295" i="1"/>
  <c r="N4296" i="1"/>
  <c r="M4297" i="1"/>
  <c r="N4307" i="1"/>
  <c r="R4307" i="1"/>
  <c r="N4308" i="1"/>
  <c r="R4308" i="1"/>
  <c r="N4309" i="1"/>
  <c r="R4309" i="1"/>
  <c r="K4337" i="1"/>
  <c r="M4335" i="1"/>
  <c r="M4337" i="1"/>
  <c r="L4336" i="1"/>
  <c r="K4335" i="1"/>
  <c r="L4337" i="1"/>
  <c r="N4351" i="1"/>
  <c r="K4380" i="1"/>
  <c r="L4381" i="1"/>
  <c r="L4379" i="1"/>
  <c r="K4381" i="1"/>
  <c r="K4379" i="1"/>
  <c r="M4397" i="1"/>
  <c r="O4396" i="1"/>
  <c r="K4396" i="1"/>
  <c r="M4395" i="1"/>
  <c r="P4397" i="1"/>
  <c r="L4397" i="1"/>
  <c r="N4396" i="1"/>
  <c r="P4395" i="1"/>
  <c r="L4395" i="1"/>
  <c r="O4397" i="1"/>
  <c r="K4397" i="1"/>
  <c r="M4396" i="1"/>
  <c r="O4395" i="1"/>
  <c r="K4395" i="1"/>
  <c r="N4397" i="1"/>
  <c r="N4291" i="1"/>
  <c r="N4292" i="1"/>
  <c r="N4293" i="1"/>
  <c r="N4295" i="1"/>
  <c r="O4353" i="1"/>
  <c r="K4353" i="1"/>
  <c r="N4352" i="1"/>
  <c r="Q4351" i="1"/>
  <c r="M4351" i="1"/>
  <c r="N4353" i="1"/>
  <c r="Q4352" i="1"/>
  <c r="M4352" i="1"/>
  <c r="P4351" i="1"/>
  <c r="L4351" i="1"/>
  <c r="Q4353" i="1"/>
  <c r="M4353" i="1"/>
  <c r="P4352" i="1"/>
  <c r="L4352" i="1"/>
  <c r="O4351" i="1"/>
  <c r="K4351" i="1"/>
  <c r="L4353" i="1"/>
  <c r="K4284" i="1"/>
  <c r="K4288" i="1"/>
  <c r="L4291" i="1"/>
  <c r="L4292" i="1"/>
  <c r="L4293" i="1"/>
  <c r="L4295" i="1"/>
  <c r="K4296" i="1"/>
  <c r="O4296" i="1"/>
  <c r="N4297" i="1"/>
  <c r="M4299" i="1"/>
  <c r="K4300" i="1"/>
  <c r="O4300" i="1"/>
  <c r="M4301" i="1"/>
  <c r="N4303" i="1"/>
  <c r="K4304" i="1"/>
  <c r="O4304" i="1"/>
  <c r="L4305" i="1"/>
  <c r="P4305" i="1"/>
  <c r="K4307" i="1"/>
  <c r="O4307" i="1"/>
  <c r="K4308" i="1"/>
  <c r="O4308" i="1"/>
  <c r="K4309" i="1"/>
  <c r="O4309" i="1"/>
  <c r="S4326" i="1"/>
  <c r="L4335" i="1"/>
  <c r="K4352" i="1"/>
  <c r="L4380" i="1"/>
  <c r="N4395" i="1"/>
  <c r="M4296" i="1"/>
  <c r="L4297" i="1"/>
  <c r="M4291" i="1"/>
  <c r="M4292" i="1"/>
  <c r="M4295" i="1"/>
  <c r="L4296" i="1"/>
  <c r="K4297" i="1"/>
  <c r="N4299" i="1"/>
  <c r="L4300" i="1"/>
  <c r="P4300" i="1"/>
  <c r="K4303" i="1"/>
  <c r="O4303" i="1"/>
  <c r="L4304" i="1"/>
  <c r="P4304" i="1"/>
  <c r="M4305" i="1"/>
  <c r="L4307" i="1"/>
  <c r="P4307" i="1"/>
  <c r="L4308" i="1"/>
  <c r="P4308" i="1"/>
  <c r="L4309" i="1"/>
  <c r="K4336" i="1"/>
  <c r="O4352" i="1"/>
  <c r="L4396" i="1"/>
  <c r="L4332" i="1"/>
  <c r="M4339" i="1"/>
  <c r="M4340" i="1"/>
  <c r="M4341" i="1"/>
  <c r="M4343" i="1"/>
  <c r="L4344" i="1"/>
  <c r="K4345" i="1"/>
  <c r="O4345" i="1"/>
  <c r="N4347" i="1"/>
  <c r="L4348" i="1"/>
  <c r="P4348" i="1"/>
  <c r="N4349" i="1"/>
  <c r="L4355" i="1"/>
  <c r="P4355" i="1"/>
  <c r="L4356" i="1"/>
  <c r="P4356" i="1"/>
  <c r="L4357" i="1"/>
  <c r="P4357" i="1"/>
  <c r="M4359" i="1"/>
  <c r="Q4359" i="1"/>
  <c r="L4360" i="1"/>
  <c r="P4360" i="1"/>
  <c r="K4361" i="1"/>
  <c r="O4361" i="1"/>
  <c r="S4361" i="1"/>
  <c r="N4387" i="1"/>
  <c r="N4388" i="1"/>
  <c r="N4389" i="1"/>
  <c r="N4391" i="1"/>
  <c r="M4392" i="1"/>
  <c r="L4393" i="1"/>
  <c r="M4403" i="1"/>
  <c r="Q4403" i="1"/>
  <c r="M4404" i="1"/>
  <c r="Q4404" i="1"/>
  <c r="M4405" i="1"/>
  <c r="Q4405" i="1"/>
  <c r="N4407" i="1"/>
  <c r="R4407" i="1"/>
  <c r="M4408" i="1"/>
  <c r="Q4408" i="1"/>
  <c r="L4409" i="1"/>
  <c r="P4409" i="1"/>
  <c r="M4437" i="1"/>
  <c r="M4436" i="1"/>
  <c r="M4435" i="1"/>
  <c r="L4437" i="1"/>
  <c r="L4436" i="1"/>
  <c r="L4435" i="1"/>
  <c r="K4437" i="1"/>
  <c r="K4436" i="1"/>
  <c r="K4435" i="1"/>
  <c r="O4441" i="1"/>
  <c r="K4441" i="1"/>
  <c r="L4440" i="1"/>
  <c r="M4439" i="1"/>
  <c r="N4441" i="1"/>
  <c r="O4440" i="1"/>
  <c r="K4440" i="1"/>
  <c r="L4439" i="1"/>
  <c r="M4441" i="1"/>
  <c r="N4440" i="1"/>
  <c r="O4439" i="1"/>
  <c r="K4439" i="1"/>
  <c r="N4339" i="1"/>
  <c r="N4340" i="1"/>
  <c r="N4341" i="1"/>
  <c r="N4343" i="1"/>
  <c r="M4344" i="1"/>
  <c r="L4345" i="1"/>
  <c r="K4347" i="1"/>
  <c r="O4347" i="1"/>
  <c r="M4348" i="1"/>
  <c r="K4349" i="1"/>
  <c r="O4349" i="1"/>
  <c r="N4359" i="1"/>
  <c r="R4359" i="1"/>
  <c r="M4360" i="1"/>
  <c r="Q4360" i="1"/>
  <c r="L4361" i="1"/>
  <c r="P4361" i="1"/>
  <c r="K4387" i="1"/>
  <c r="K4388" i="1"/>
  <c r="K4389" i="1"/>
  <c r="N4392" i="1"/>
  <c r="M4393" i="1"/>
  <c r="N4403" i="1"/>
  <c r="R4403" i="1"/>
  <c r="N4404" i="1"/>
  <c r="R4404" i="1"/>
  <c r="N4405" i="1"/>
  <c r="R4405" i="1"/>
  <c r="K4407" i="1"/>
  <c r="O4407" i="1"/>
  <c r="S4407" i="1"/>
  <c r="N4408" i="1"/>
  <c r="R4408" i="1"/>
  <c r="M4409" i="1"/>
  <c r="Q4409" i="1"/>
  <c r="J4423" i="1"/>
  <c r="S4422" i="1"/>
  <c r="J4425" i="1"/>
  <c r="O4425" i="1"/>
  <c r="S4457" i="1"/>
  <c r="O4457" i="1"/>
  <c r="K4457" i="1"/>
  <c r="P4456" i="1"/>
  <c r="L4456" i="1"/>
  <c r="Q4455" i="1"/>
  <c r="M4455" i="1"/>
  <c r="R4457" i="1"/>
  <c r="N4457" i="1"/>
  <c r="S4456" i="1"/>
  <c r="O4456" i="1"/>
  <c r="K4456" i="1"/>
  <c r="P4455" i="1"/>
  <c r="L4455" i="1"/>
  <c r="Q4457" i="1"/>
  <c r="M4457" i="1"/>
  <c r="R4456" i="1"/>
  <c r="N4456" i="1"/>
  <c r="S4455" i="1"/>
  <c r="O4455" i="1"/>
  <c r="K4455" i="1"/>
  <c r="Q4456" i="1"/>
  <c r="N4311" i="1"/>
  <c r="R4311" i="1"/>
  <c r="M4312" i="1"/>
  <c r="Q4312" i="1"/>
  <c r="L4313" i="1"/>
  <c r="L4331" i="1"/>
  <c r="K4339" i="1"/>
  <c r="K4340" i="1"/>
  <c r="K4343" i="1"/>
  <c r="O4343" i="1"/>
  <c r="N4344" i="1"/>
  <c r="L4347" i="1"/>
  <c r="P4347" i="1"/>
  <c r="N4348" i="1"/>
  <c r="L4349" i="1"/>
  <c r="N4355" i="1"/>
  <c r="R4355" i="1"/>
  <c r="N4356" i="1"/>
  <c r="R4356" i="1"/>
  <c r="N4357" i="1"/>
  <c r="K4359" i="1"/>
  <c r="O4359" i="1"/>
  <c r="S4359" i="1"/>
  <c r="N4360" i="1"/>
  <c r="R4360" i="1"/>
  <c r="M4361" i="1"/>
  <c r="K4384" i="1"/>
  <c r="L4387" i="1"/>
  <c r="L4388" i="1"/>
  <c r="L4391" i="1"/>
  <c r="K4392" i="1"/>
  <c r="O4392" i="1"/>
  <c r="N4399" i="1"/>
  <c r="K4400" i="1"/>
  <c r="O4400" i="1"/>
  <c r="L4401" i="1"/>
  <c r="K4403" i="1"/>
  <c r="O4403" i="1"/>
  <c r="K4404" i="1"/>
  <c r="O4404" i="1"/>
  <c r="K4405" i="1"/>
  <c r="L4407" i="1"/>
  <c r="P4407" i="1"/>
  <c r="K4408" i="1"/>
  <c r="O4408" i="1"/>
  <c r="S4408" i="1"/>
  <c r="N4409" i="1"/>
  <c r="J4424" i="1"/>
  <c r="N4436" i="1"/>
  <c r="N4455" i="1"/>
  <c r="L4457" i="1"/>
  <c r="L4427" i="1"/>
  <c r="L4429" i="1"/>
  <c r="M4431" i="1"/>
  <c r="K4433" i="1"/>
  <c r="M4447" i="1"/>
  <c r="Q4447" i="1"/>
  <c r="N4448" i="1"/>
  <c r="K4449" i="1"/>
  <c r="O4449" i="1"/>
  <c r="N4451" i="1"/>
  <c r="R4451" i="1"/>
  <c r="N4452" i="1"/>
  <c r="R4452" i="1"/>
  <c r="N4453" i="1"/>
  <c r="R4453" i="1"/>
  <c r="O4473" i="1"/>
  <c r="K4476" i="1"/>
  <c r="K4480" i="1"/>
  <c r="L4481" i="1"/>
  <c r="M4491" i="1"/>
  <c r="K4492" i="1"/>
  <c r="O4492" i="1"/>
  <c r="M4493" i="1"/>
  <c r="N4495" i="1"/>
  <c r="K4496" i="1"/>
  <c r="O4496" i="1"/>
  <c r="L4497" i="1"/>
  <c r="P4497" i="1"/>
  <c r="S4553" i="1"/>
  <c r="O4553" i="1"/>
  <c r="K4553" i="1"/>
  <c r="P4552" i="1"/>
  <c r="L4552" i="1"/>
  <c r="Q4551" i="1"/>
  <c r="M4551" i="1"/>
  <c r="R4553" i="1"/>
  <c r="N4553" i="1"/>
  <c r="S4552" i="1"/>
  <c r="O4552" i="1"/>
  <c r="K4552" i="1"/>
  <c r="P4551" i="1"/>
  <c r="L4551" i="1"/>
  <c r="Q4553" i="1"/>
  <c r="M4553" i="1"/>
  <c r="R4552" i="1"/>
  <c r="N4552" i="1"/>
  <c r="S4551" i="1"/>
  <c r="O4551" i="1"/>
  <c r="K4551" i="1"/>
  <c r="Q4552" i="1"/>
  <c r="K4432" i="1"/>
  <c r="L4433" i="1"/>
  <c r="N4447" i="1"/>
  <c r="K4448" i="1"/>
  <c r="O4448" i="1"/>
  <c r="L4449" i="1"/>
  <c r="P4449" i="1"/>
  <c r="K4452" i="1"/>
  <c r="O4452" i="1"/>
  <c r="K4453" i="1"/>
  <c r="O4453" i="1"/>
  <c r="L4476" i="1"/>
  <c r="N4491" i="1"/>
  <c r="L4492" i="1"/>
  <c r="P4492" i="1"/>
  <c r="N4493" i="1"/>
  <c r="M4533" i="1"/>
  <c r="M4532" i="1"/>
  <c r="M4531" i="1"/>
  <c r="L4533" i="1"/>
  <c r="L4532" i="1"/>
  <c r="L4531" i="1"/>
  <c r="K4533" i="1"/>
  <c r="K4532" i="1"/>
  <c r="K4531" i="1"/>
  <c r="O4537" i="1"/>
  <c r="K4537" i="1"/>
  <c r="L4536" i="1"/>
  <c r="M4535" i="1"/>
  <c r="N4537" i="1"/>
  <c r="O4536" i="1"/>
  <c r="K4536" i="1"/>
  <c r="L4535" i="1"/>
  <c r="M4537" i="1"/>
  <c r="N4536" i="1"/>
  <c r="O4535" i="1"/>
  <c r="K4535" i="1"/>
  <c r="K4577" i="1"/>
  <c r="M4575" i="1"/>
  <c r="M4577" i="1"/>
  <c r="K4576" i="1"/>
  <c r="L4577" i="1"/>
  <c r="L4575" i="1"/>
  <c r="M4576" i="1"/>
  <c r="K4575" i="1"/>
  <c r="K4431" i="1"/>
  <c r="L4432" i="1"/>
  <c r="N4443" i="1"/>
  <c r="L4444" i="1"/>
  <c r="P4444" i="1"/>
  <c r="K4447" i="1"/>
  <c r="O4447" i="1"/>
  <c r="L4448" i="1"/>
  <c r="P4448" i="1"/>
  <c r="M4449" i="1"/>
  <c r="L4451" i="1"/>
  <c r="P4451" i="1"/>
  <c r="L4452" i="1"/>
  <c r="P4452" i="1"/>
  <c r="L4453" i="1"/>
  <c r="K4475" i="1"/>
  <c r="L4479" i="1"/>
  <c r="N4483" i="1"/>
  <c r="N4484" i="1"/>
  <c r="N4487" i="1"/>
  <c r="M4488" i="1"/>
  <c r="K4491" i="1"/>
  <c r="O4491" i="1"/>
  <c r="M4492" i="1"/>
  <c r="K4493" i="1"/>
  <c r="L4495" i="1"/>
  <c r="P4495" i="1"/>
  <c r="M4496" i="1"/>
  <c r="Q4496" i="1"/>
  <c r="N4531" i="1"/>
  <c r="N4535" i="1"/>
  <c r="R4551" i="1"/>
  <c r="P4553" i="1"/>
  <c r="L4576" i="1"/>
  <c r="N4503" i="1"/>
  <c r="R4503" i="1"/>
  <c r="M4504" i="1"/>
  <c r="Q4504" i="1"/>
  <c r="L4505" i="1"/>
  <c r="P4505" i="1"/>
  <c r="J4521" i="1"/>
  <c r="L4523" i="1"/>
  <c r="L4525" i="1"/>
  <c r="M4527" i="1"/>
  <c r="K4529" i="1"/>
  <c r="L4539" i="1"/>
  <c r="P4539" i="1"/>
  <c r="N4540" i="1"/>
  <c r="L4541" i="1"/>
  <c r="P4541" i="1"/>
  <c r="N4547" i="1"/>
  <c r="R4547" i="1"/>
  <c r="N4548" i="1"/>
  <c r="R4548" i="1"/>
  <c r="N4549" i="1"/>
  <c r="R4549" i="1"/>
  <c r="K4572" i="1"/>
  <c r="P4589" i="1"/>
  <c r="L4589" i="1"/>
  <c r="N4588" i="1"/>
  <c r="P4587" i="1"/>
  <c r="L4587" i="1"/>
  <c r="O4589" i="1"/>
  <c r="K4589" i="1"/>
  <c r="M4588" i="1"/>
  <c r="O4587" i="1"/>
  <c r="K4587" i="1"/>
  <c r="L4588" i="1"/>
  <c r="N4589" i="1"/>
  <c r="N4499" i="1"/>
  <c r="R4499" i="1"/>
  <c r="N4500" i="1"/>
  <c r="R4500" i="1"/>
  <c r="N4501" i="1"/>
  <c r="K4503" i="1"/>
  <c r="O4503" i="1"/>
  <c r="S4503" i="1"/>
  <c r="N4504" i="1"/>
  <c r="R4504" i="1"/>
  <c r="M4505" i="1"/>
  <c r="K4524" i="1"/>
  <c r="K4528" i="1"/>
  <c r="M4539" i="1"/>
  <c r="K4540" i="1"/>
  <c r="O4540" i="1"/>
  <c r="M4541" i="1"/>
  <c r="N4543" i="1"/>
  <c r="K4544" i="1"/>
  <c r="O4544" i="1"/>
  <c r="L4545" i="1"/>
  <c r="K4547" i="1"/>
  <c r="O4547" i="1"/>
  <c r="K4548" i="1"/>
  <c r="O4548" i="1"/>
  <c r="K4549" i="1"/>
  <c r="O4549" i="1"/>
  <c r="S4566" i="1"/>
  <c r="J4567" i="1"/>
  <c r="M4587" i="1"/>
  <c r="O4588" i="1"/>
  <c r="N4539" i="1"/>
  <c r="L4540" i="1"/>
  <c r="P4540" i="1"/>
  <c r="L4547" i="1"/>
  <c r="P4547" i="1"/>
  <c r="L4548" i="1"/>
  <c r="P4548" i="1"/>
  <c r="L4549" i="1"/>
  <c r="L4573" i="1"/>
  <c r="L4571" i="1"/>
  <c r="K4573" i="1"/>
  <c r="N4579" i="1"/>
  <c r="N4580" i="1"/>
  <c r="N4581" i="1"/>
  <c r="N4583" i="1"/>
  <c r="M4584" i="1"/>
  <c r="L4585" i="1"/>
  <c r="L4591" i="1"/>
  <c r="P4591" i="1"/>
  <c r="M4592" i="1"/>
  <c r="Q4592" i="1"/>
  <c r="N4593" i="1"/>
  <c r="M4595" i="1"/>
  <c r="Q4595" i="1"/>
  <c r="M4596" i="1"/>
  <c r="Q4596" i="1"/>
  <c r="M4597" i="1"/>
  <c r="Q4597" i="1"/>
  <c r="N4599" i="1"/>
  <c r="R4599" i="1"/>
  <c r="M4600" i="1"/>
  <c r="Q4600" i="1"/>
  <c r="L4601" i="1"/>
  <c r="P4601" i="1"/>
  <c r="R4643" i="1"/>
  <c r="R4645" i="1"/>
  <c r="K4579" i="1"/>
  <c r="K4580" i="1"/>
  <c r="K4583" i="1"/>
  <c r="O4583" i="1"/>
  <c r="N4584" i="1"/>
  <c r="M4591" i="1"/>
  <c r="Q4591" i="1"/>
  <c r="N4592" i="1"/>
  <c r="K4593" i="1"/>
  <c r="O4593" i="1"/>
  <c r="N4595" i="1"/>
  <c r="R4595" i="1"/>
  <c r="N4596" i="1"/>
  <c r="R4596" i="1"/>
  <c r="N4597" i="1"/>
  <c r="K4599" i="1"/>
  <c r="O4599" i="1"/>
  <c r="S4599" i="1"/>
  <c r="N4600" i="1"/>
  <c r="R4600" i="1"/>
  <c r="M4601" i="1"/>
  <c r="N4591" i="1"/>
  <c r="K4592" i="1"/>
  <c r="O4592" i="1"/>
  <c r="L4593" i="1"/>
  <c r="Q4645" i="1"/>
  <c r="M4645" i="1"/>
  <c r="Q4644" i="1"/>
  <c r="M4644" i="1"/>
  <c r="Q4643" i="1"/>
  <c r="M4643" i="1"/>
  <c r="P4645" i="1"/>
  <c r="L4645" i="1"/>
  <c r="P4644" i="1"/>
  <c r="L4644" i="1"/>
  <c r="P4643" i="1"/>
  <c r="L4643" i="1"/>
  <c r="O4645" i="1"/>
  <c r="K4645" i="1"/>
  <c r="O4644" i="1"/>
  <c r="K4644" i="1"/>
  <c r="O4643" i="1"/>
  <c r="K4643" i="1"/>
  <c r="R4644" i="1"/>
  <c r="O4617" i="1"/>
  <c r="K4620" i="1"/>
  <c r="K4624" i="1"/>
  <c r="L4625" i="1"/>
  <c r="L4627" i="1"/>
  <c r="L4628" i="1"/>
  <c r="L4629" i="1"/>
  <c r="Q4617" i="1" s="1"/>
  <c r="L4631" i="1"/>
  <c r="K4632" i="1"/>
  <c r="O4632" i="1"/>
  <c r="N4633" i="1"/>
  <c r="N4639" i="1"/>
  <c r="K4640" i="1"/>
  <c r="O4640" i="1"/>
  <c r="L4641" i="1"/>
  <c r="P4641" i="1"/>
  <c r="L4647" i="1"/>
  <c r="P4647" i="1"/>
  <c r="K4648" i="1"/>
  <c r="O4648" i="1"/>
  <c r="S4648" i="1"/>
  <c r="N4649" i="1"/>
  <c r="R4649" i="1"/>
  <c r="S4614" i="1"/>
  <c r="K4623" i="1"/>
  <c r="L4624" i="1"/>
  <c r="M4627" i="1"/>
  <c r="M4628" i="1"/>
  <c r="M4629" i="1"/>
  <c r="M4631" i="1"/>
  <c r="L4632" i="1"/>
  <c r="K4633" i="1"/>
  <c r="O4633" i="1"/>
  <c r="N4635" i="1"/>
  <c r="L4636" i="1"/>
  <c r="P4636" i="1"/>
  <c r="K4639" i="1"/>
  <c r="O4639" i="1"/>
  <c r="L4640" i="1"/>
  <c r="P4640" i="1"/>
  <c r="M4641" i="1"/>
  <c r="M4647" i="1"/>
  <c r="Q4647" i="1"/>
  <c r="L4648" i="1"/>
  <c r="P4648" i="1"/>
  <c r="K4649" i="1"/>
  <c r="O4649" i="1"/>
  <c r="S4649" i="1"/>
  <c r="N4627" i="1"/>
  <c r="N4628" i="1"/>
  <c r="N4631" i="1"/>
  <c r="M4632" i="1"/>
  <c r="N4647" i="1"/>
  <c r="R4647" i="1"/>
  <c r="M4648" i="1"/>
  <c r="Q4648" i="1"/>
  <c r="L4649" i="1"/>
  <c r="O2384" i="1"/>
  <c r="O2425" i="1"/>
  <c r="K2425" i="1"/>
  <c r="L2424" i="1"/>
  <c r="M2423" i="1"/>
  <c r="N2425" i="1"/>
  <c r="O2424" i="1"/>
  <c r="K2424" i="1"/>
  <c r="L2423" i="1"/>
  <c r="M2425" i="1"/>
  <c r="N2424" i="1"/>
  <c r="O2423" i="1"/>
  <c r="K2423" i="1"/>
  <c r="S2358" i="1"/>
  <c r="J2359" i="1"/>
  <c r="L2364" i="1"/>
  <c r="K2367" i="1"/>
  <c r="L2368" i="1"/>
  <c r="M2369" i="1"/>
  <c r="M2371" i="1"/>
  <c r="M2372" i="1"/>
  <c r="M2373" i="1"/>
  <c r="M2375" i="1"/>
  <c r="L2376" i="1"/>
  <c r="K2377" i="1"/>
  <c r="S2361" i="1" s="1"/>
  <c r="O2377" i="1"/>
  <c r="N2379" i="1"/>
  <c r="L2380" i="1"/>
  <c r="P2380" i="1"/>
  <c r="K2383" i="1"/>
  <c r="O2383" i="1"/>
  <c r="L2384" i="1"/>
  <c r="P2384" i="1"/>
  <c r="M2385" i="1"/>
  <c r="Q2385" i="1"/>
  <c r="L2387" i="1"/>
  <c r="P2387" i="1"/>
  <c r="L2388" i="1"/>
  <c r="P2388" i="1"/>
  <c r="L2389" i="1"/>
  <c r="P2389" i="1"/>
  <c r="J2408" i="1"/>
  <c r="N2419" i="1"/>
  <c r="N2423" i="1"/>
  <c r="K4049" i="1"/>
  <c r="M4047" i="1"/>
  <c r="M4048" i="1"/>
  <c r="L4047" i="1"/>
  <c r="M4049" i="1"/>
  <c r="L4048" i="1"/>
  <c r="K4047" i="1"/>
  <c r="O2361" i="1"/>
  <c r="N2383" i="1"/>
  <c r="K2384" i="1"/>
  <c r="L2385" i="1"/>
  <c r="P2385" i="1"/>
  <c r="J2360" i="1"/>
  <c r="L2367" i="1"/>
  <c r="M2368" i="1"/>
  <c r="N2371" i="1"/>
  <c r="N2372" i="1"/>
  <c r="N2373" i="1"/>
  <c r="N2375" i="1"/>
  <c r="M2376" i="1"/>
  <c r="L2377" i="1"/>
  <c r="L2383" i="1"/>
  <c r="P2383" i="1"/>
  <c r="M2384" i="1"/>
  <c r="Q2384" i="1"/>
  <c r="N2385" i="1"/>
  <c r="L2413" i="1"/>
  <c r="Q2409" i="1" s="1"/>
  <c r="L2411" i="1"/>
  <c r="K2413" i="1"/>
  <c r="S2409" i="1" s="1"/>
  <c r="M2424" i="1"/>
  <c r="S2441" i="1"/>
  <c r="O2441" i="1"/>
  <c r="K2441" i="1"/>
  <c r="P2440" i="1"/>
  <c r="L2440" i="1"/>
  <c r="Q2439" i="1"/>
  <c r="M2439" i="1"/>
  <c r="R2441" i="1"/>
  <c r="N2441" i="1"/>
  <c r="S2440" i="1"/>
  <c r="O2440" i="1"/>
  <c r="K2440" i="1"/>
  <c r="P2439" i="1"/>
  <c r="L2439" i="1"/>
  <c r="Q2441" i="1"/>
  <c r="M2441" i="1"/>
  <c r="R2440" i="1"/>
  <c r="N2440" i="1"/>
  <c r="S2439" i="1"/>
  <c r="O2439" i="1"/>
  <c r="K2439" i="1"/>
  <c r="Q2440" i="1"/>
  <c r="Q4021" i="1"/>
  <c r="M4021" i="1"/>
  <c r="Q4020" i="1"/>
  <c r="M4020" i="1"/>
  <c r="Q4019" i="1"/>
  <c r="M4019" i="1"/>
  <c r="P4021" i="1"/>
  <c r="L4021" i="1"/>
  <c r="P4020" i="1"/>
  <c r="L4020" i="1"/>
  <c r="P4019" i="1"/>
  <c r="L4019" i="1"/>
  <c r="O4021" i="1"/>
  <c r="K4021" i="1"/>
  <c r="O4020" i="1"/>
  <c r="K4020" i="1"/>
  <c r="O4019" i="1"/>
  <c r="K4019" i="1"/>
  <c r="R4020" i="1"/>
  <c r="J4041" i="1"/>
  <c r="J4040" i="1"/>
  <c r="J4039" i="1"/>
  <c r="S4038" i="1"/>
  <c r="K2368" i="1"/>
  <c r="L2369" i="1"/>
  <c r="M2421" i="1"/>
  <c r="M2420" i="1"/>
  <c r="M2419" i="1"/>
  <c r="L2421" i="1"/>
  <c r="L2420" i="1"/>
  <c r="L2419" i="1"/>
  <c r="K2421" i="1"/>
  <c r="K2420" i="1"/>
  <c r="K2419" i="1"/>
  <c r="L4053" i="1"/>
  <c r="L4052" i="1"/>
  <c r="L4051" i="1"/>
  <c r="K4053" i="1"/>
  <c r="K4052" i="1"/>
  <c r="K4051" i="1"/>
  <c r="M4052" i="1"/>
  <c r="N4053" i="1"/>
  <c r="N4051" i="1"/>
  <c r="M4053" i="1"/>
  <c r="M4051" i="1"/>
  <c r="L2363" i="1"/>
  <c r="M2367" i="1"/>
  <c r="K2371" i="1"/>
  <c r="K2372" i="1"/>
  <c r="K2375" i="1"/>
  <c r="O2375" i="1"/>
  <c r="N2376" i="1"/>
  <c r="M2383" i="1"/>
  <c r="Q2383" i="1"/>
  <c r="N2384" i="1"/>
  <c r="K2385" i="1"/>
  <c r="N2387" i="1"/>
  <c r="R2387" i="1"/>
  <c r="N2388" i="1"/>
  <c r="R2388" i="1"/>
  <c r="N2389" i="1"/>
  <c r="K2411" i="1"/>
  <c r="N2421" i="1"/>
  <c r="L2425" i="1"/>
  <c r="N2439" i="1"/>
  <c r="L2441" i="1"/>
  <c r="N4019" i="1"/>
  <c r="N4021" i="1"/>
  <c r="N2391" i="1"/>
  <c r="R2391" i="1"/>
  <c r="M2392" i="1"/>
  <c r="Q2392" i="1"/>
  <c r="L2393" i="1"/>
  <c r="M2415" i="1"/>
  <c r="K2417" i="1"/>
  <c r="L2427" i="1"/>
  <c r="P2427" i="1"/>
  <c r="N2428" i="1"/>
  <c r="L2429" i="1"/>
  <c r="P2429" i="1"/>
  <c r="M2431" i="1"/>
  <c r="Q2431" i="1"/>
  <c r="N2432" i="1"/>
  <c r="K2433" i="1"/>
  <c r="O2433" i="1"/>
  <c r="N2435" i="1"/>
  <c r="R2435" i="1"/>
  <c r="N2436" i="1"/>
  <c r="R2436" i="1"/>
  <c r="N2437" i="1"/>
  <c r="K3996" i="1"/>
  <c r="K4000" i="1"/>
  <c r="L4003" i="1"/>
  <c r="L4004" i="1"/>
  <c r="L4005" i="1"/>
  <c r="L4007" i="1"/>
  <c r="K4008" i="1"/>
  <c r="O4008" i="1"/>
  <c r="N4009" i="1"/>
  <c r="M4011" i="1"/>
  <c r="K4012" i="1"/>
  <c r="O4012" i="1"/>
  <c r="M4013" i="1"/>
  <c r="N4015" i="1"/>
  <c r="K4016" i="1"/>
  <c r="O4016" i="1"/>
  <c r="L4017" i="1"/>
  <c r="L4023" i="1"/>
  <c r="P4023" i="1"/>
  <c r="K4024" i="1"/>
  <c r="O4024" i="1"/>
  <c r="S4024" i="1"/>
  <c r="N4025" i="1"/>
  <c r="R4025" i="1"/>
  <c r="L4056" i="1"/>
  <c r="R4071" i="1"/>
  <c r="K2416" i="1"/>
  <c r="L2417" i="1"/>
  <c r="N2431" i="1"/>
  <c r="K2432" i="1"/>
  <c r="O2432" i="1"/>
  <c r="L2433" i="1"/>
  <c r="P2433" i="1"/>
  <c r="L3996" i="1"/>
  <c r="M4003" i="1"/>
  <c r="M4004" i="1"/>
  <c r="M4005" i="1"/>
  <c r="N4011" i="1"/>
  <c r="L4012" i="1"/>
  <c r="P4012" i="1"/>
  <c r="N4013" i="1"/>
  <c r="M4023" i="1"/>
  <c r="Q4023" i="1"/>
  <c r="L4024" i="1"/>
  <c r="P4024" i="1"/>
  <c r="K4025" i="1"/>
  <c r="O4025" i="1"/>
  <c r="S4025" i="1"/>
  <c r="N4057" i="1"/>
  <c r="O4056" i="1"/>
  <c r="K4056" i="1"/>
  <c r="L4055" i="1"/>
  <c r="M4057" i="1"/>
  <c r="N4056" i="1"/>
  <c r="O4055" i="1"/>
  <c r="K4055" i="1"/>
  <c r="M4056" i="1"/>
  <c r="Q4117" i="1"/>
  <c r="M4117" i="1"/>
  <c r="Q4116" i="1"/>
  <c r="M4116" i="1"/>
  <c r="Q4115" i="1"/>
  <c r="M4115" i="1"/>
  <c r="P4117" i="1"/>
  <c r="L4117" i="1"/>
  <c r="P4116" i="1"/>
  <c r="L4116" i="1"/>
  <c r="P4115" i="1"/>
  <c r="L4115" i="1"/>
  <c r="O4117" i="1"/>
  <c r="K4117" i="1"/>
  <c r="O4116" i="1"/>
  <c r="K4116" i="1"/>
  <c r="O4115" i="1"/>
  <c r="K4115" i="1"/>
  <c r="R4116" i="1"/>
  <c r="K2415" i="1"/>
  <c r="L2416" i="1"/>
  <c r="N2427" i="1"/>
  <c r="L2428" i="1"/>
  <c r="P2428" i="1"/>
  <c r="K2431" i="1"/>
  <c r="O2431" i="1"/>
  <c r="L2432" i="1"/>
  <c r="P2432" i="1"/>
  <c r="M2433" i="1"/>
  <c r="K3995" i="1"/>
  <c r="N4003" i="1"/>
  <c r="N4004" i="1"/>
  <c r="N4007" i="1"/>
  <c r="M4008" i="1"/>
  <c r="K4011" i="1"/>
  <c r="O4011" i="1"/>
  <c r="M4012" i="1"/>
  <c r="K4013" i="1"/>
  <c r="N4023" i="1"/>
  <c r="R4023" i="1"/>
  <c r="M4024" i="1"/>
  <c r="Q4024" i="1"/>
  <c r="L4025" i="1"/>
  <c r="M4055" i="1"/>
  <c r="K4057" i="1"/>
  <c r="S4073" i="1"/>
  <c r="O4073" i="1"/>
  <c r="K4073" i="1"/>
  <c r="P4072" i="1"/>
  <c r="L4072" i="1"/>
  <c r="Q4071" i="1"/>
  <c r="M4071" i="1"/>
  <c r="R4073" i="1"/>
  <c r="N4073" i="1"/>
  <c r="S4072" i="1"/>
  <c r="O4072" i="1"/>
  <c r="K4072" i="1"/>
  <c r="P4071" i="1"/>
  <c r="L4071" i="1"/>
  <c r="Q4073" i="1"/>
  <c r="M4073" i="1"/>
  <c r="R4072" i="1"/>
  <c r="N4072" i="1"/>
  <c r="S4071" i="1"/>
  <c r="O4071" i="1"/>
  <c r="K4071" i="1"/>
  <c r="Q4072" i="1"/>
  <c r="N4115" i="1"/>
  <c r="N4117" i="1"/>
  <c r="R4134" i="1"/>
  <c r="Q4137" i="1"/>
  <c r="L4059" i="1"/>
  <c r="P4059" i="1"/>
  <c r="N4060" i="1"/>
  <c r="L4061" i="1"/>
  <c r="P4061" i="1"/>
  <c r="M4063" i="1"/>
  <c r="Q4063" i="1"/>
  <c r="N4064" i="1"/>
  <c r="K4065" i="1"/>
  <c r="O4065" i="1"/>
  <c r="N4067" i="1"/>
  <c r="R4067" i="1"/>
  <c r="N4068" i="1"/>
  <c r="R4068" i="1"/>
  <c r="N4069" i="1"/>
  <c r="R4069" i="1"/>
  <c r="K4092" i="1"/>
  <c r="K4096" i="1"/>
  <c r="L4099" i="1"/>
  <c r="L4100" i="1"/>
  <c r="L4101" i="1"/>
  <c r="L4103" i="1"/>
  <c r="K4104" i="1"/>
  <c r="O4104" i="1"/>
  <c r="N4105" i="1"/>
  <c r="M4107" i="1"/>
  <c r="K4108" i="1"/>
  <c r="O4108" i="1"/>
  <c r="M4109" i="1"/>
  <c r="N4111" i="1"/>
  <c r="K4112" i="1"/>
  <c r="O4112" i="1"/>
  <c r="L4113" i="1"/>
  <c r="P4113" i="1"/>
  <c r="L4119" i="1"/>
  <c r="P4119" i="1"/>
  <c r="K4120" i="1"/>
  <c r="O4120" i="1"/>
  <c r="S4120" i="1"/>
  <c r="N4121" i="1"/>
  <c r="R4121" i="1"/>
  <c r="J4135" i="1"/>
  <c r="K4140" i="1"/>
  <c r="K4141" i="1"/>
  <c r="K4139" i="1"/>
  <c r="L4156" i="1"/>
  <c r="M4059" i="1"/>
  <c r="K4060" i="1"/>
  <c r="O4060" i="1"/>
  <c r="M4061" i="1"/>
  <c r="N4063" i="1"/>
  <c r="K4064" i="1"/>
  <c r="O4064" i="1"/>
  <c r="L4065" i="1"/>
  <c r="K4067" i="1"/>
  <c r="O4067" i="1"/>
  <c r="K4068" i="1"/>
  <c r="O4068" i="1"/>
  <c r="K4069" i="1"/>
  <c r="M4099" i="1"/>
  <c r="M4100" i="1"/>
  <c r="M4101" i="1"/>
  <c r="M4103" i="1"/>
  <c r="L4104" i="1"/>
  <c r="K4105" i="1"/>
  <c r="O4105" i="1"/>
  <c r="N4107" i="1"/>
  <c r="L4108" i="1"/>
  <c r="P4108" i="1"/>
  <c r="K4111" i="1"/>
  <c r="O4111" i="1"/>
  <c r="L4112" i="1"/>
  <c r="P4112" i="1"/>
  <c r="M4113" i="1"/>
  <c r="M4119" i="1"/>
  <c r="Q4119" i="1"/>
  <c r="L4120" i="1"/>
  <c r="P4120" i="1"/>
  <c r="K4121" i="1"/>
  <c r="O4121" i="1"/>
  <c r="S4121" i="1"/>
  <c r="N4059" i="1"/>
  <c r="L4060" i="1"/>
  <c r="P4060" i="1"/>
  <c r="N4099" i="1"/>
  <c r="N4100" i="1"/>
  <c r="N4103" i="1"/>
  <c r="M4104" i="1"/>
  <c r="N4119" i="1"/>
  <c r="R4119" i="1"/>
  <c r="M4120" i="1"/>
  <c r="Q4120" i="1"/>
  <c r="L4121" i="1"/>
  <c r="O4137" i="1"/>
  <c r="J4136" i="1"/>
  <c r="M4157" i="1"/>
  <c r="O4156" i="1"/>
  <c r="K4156" i="1"/>
  <c r="M4155" i="1"/>
  <c r="P4157" i="1"/>
  <c r="L4157" i="1"/>
  <c r="N4156" i="1"/>
  <c r="P4155" i="1"/>
  <c r="L4155" i="1"/>
  <c r="O4157" i="1"/>
  <c r="K4157" i="1"/>
  <c r="M4156" i="1"/>
  <c r="O4155" i="1"/>
  <c r="K4155" i="1"/>
  <c r="N4157" i="1"/>
  <c r="L4143" i="1"/>
  <c r="M4144" i="1"/>
  <c r="N4147" i="1"/>
  <c r="N4148" i="1"/>
  <c r="N4149" i="1"/>
  <c r="N4151" i="1"/>
  <c r="M4152" i="1"/>
  <c r="L4159" i="1"/>
  <c r="P4159" i="1"/>
  <c r="M4160" i="1"/>
  <c r="Q4160" i="1"/>
  <c r="N4161" i="1"/>
  <c r="M4163" i="1"/>
  <c r="Q4163" i="1"/>
  <c r="M4164" i="1"/>
  <c r="Q4164" i="1"/>
  <c r="M4165" i="1"/>
  <c r="Q4165" i="1"/>
  <c r="N4167" i="1"/>
  <c r="R4167" i="1"/>
  <c r="M4168" i="1"/>
  <c r="Q4168" i="1"/>
  <c r="L4169" i="1"/>
  <c r="O4185" i="1"/>
  <c r="J4185" i="1"/>
  <c r="N4196" i="1"/>
  <c r="N4163" i="1"/>
  <c r="R4163" i="1"/>
  <c r="N4164" i="1"/>
  <c r="R4164" i="1"/>
  <c r="N4165" i="1"/>
  <c r="R4165" i="1"/>
  <c r="K4188" i="1"/>
  <c r="L4189" i="1"/>
  <c r="L4187" i="1"/>
  <c r="S4217" i="1"/>
  <c r="O4217" i="1"/>
  <c r="K4217" i="1"/>
  <c r="P4216" i="1"/>
  <c r="L4216" i="1"/>
  <c r="Q4215" i="1"/>
  <c r="M4215" i="1"/>
  <c r="R4217" i="1"/>
  <c r="N4217" i="1"/>
  <c r="S4216" i="1"/>
  <c r="O4216" i="1"/>
  <c r="K4216" i="1"/>
  <c r="P4215" i="1"/>
  <c r="L4215" i="1"/>
  <c r="Q4217" i="1"/>
  <c r="M4217" i="1"/>
  <c r="R4216" i="1"/>
  <c r="N4216" i="1"/>
  <c r="S4215" i="1"/>
  <c r="O4215" i="1"/>
  <c r="K4215" i="1"/>
  <c r="Q4216" i="1"/>
  <c r="K4144" i="1"/>
  <c r="L4148" i="1"/>
  <c r="N4159" i="1"/>
  <c r="K4160" i="1"/>
  <c r="O4160" i="1"/>
  <c r="L4161" i="1"/>
  <c r="K4163" i="1"/>
  <c r="O4163" i="1"/>
  <c r="K4164" i="1"/>
  <c r="O4164" i="1"/>
  <c r="K4165" i="1"/>
  <c r="K4187" i="1"/>
  <c r="M4197" i="1"/>
  <c r="M4196" i="1"/>
  <c r="M4195" i="1"/>
  <c r="L4197" i="1"/>
  <c r="L4196" i="1"/>
  <c r="L4195" i="1"/>
  <c r="K4197" i="1"/>
  <c r="K4196" i="1"/>
  <c r="K4195" i="1"/>
  <c r="O4201" i="1"/>
  <c r="K4201" i="1"/>
  <c r="L4200" i="1"/>
  <c r="M4199" i="1"/>
  <c r="N4201" i="1"/>
  <c r="O4200" i="1"/>
  <c r="K4200" i="1"/>
  <c r="L4199" i="1"/>
  <c r="M4201" i="1"/>
  <c r="N4200" i="1"/>
  <c r="O4199" i="1"/>
  <c r="K4199" i="1"/>
  <c r="N4215" i="1"/>
  <c r="L4217" i="1"/>
  <c r="M4191" i="1"/>
  <c r="K4193" i="1"/>
  <c r="L4203" i="1"/>
  <c r="P4203" i="1"/>
  <c r="N4204" i="1"/>
  <c r="L4205" i="1"/>
  <c r="P4205" i="1"/>
  <c r="N4211" i="1"/>
  <c r="R4211" i="1"/>
  <c r="N4212" i="1"/>
  <c r="R4212" i="1"/>
  <c r="N4213" i="1"/>
  <c r="R4213" i="1"/>
  <c r="R4259" i="1"/>
  <c r="R4261" i="1"/>
  <c r="K4192" i="1"/>
  <c r="M4203" i="1"/>
  <c r="K4204" i="1"/>
  <c r="O4204" i="1"/>
  <c r="M4205" i="1"/>
  <c r="N4207" i="1"/>
  <c r="K4208" i="1"/>
  <c r="O4208" i="1"/>
  <c r="L4209" i="1"/>
  <c r="K4211" i="1"/>
  <c r="O4211" i="1"/>
  <c r="K4212" i="1"/>
  <c r="O4212" i="1"/>
  <c r="K4213" i="1"/>
  <c r="O4213" i="1"/>
  <c r="N4203" i="1"/>
  <c r="L4204" i="1"/>
  <c r="P4204" i="1"/>
  <c r="L4211" i="1"/>
  <c r="P4211" i="1"/>
  <c r="L4212" i="1"/>
  <c r="P4212" i="1"/>
  <c r="L4213" i="1"/>
  <c r="Q4261" i="1"/>
  <c r="M4261" i="1"/>
  <c r="Q4260" i="1"/>
  <c r="M4260" i="1"/>
  <c r="Q4259" i="1"/>
  <c r="M4259" i="1"/>
  <c r="P4261" i="1"/>
  <c r="L4261" i="1"/>
  <c r="P4260" i="1"/>
  <c r="L4260" i="1"/>
  <c r="P4259" i="1"/>
  <c r="L4259" i="1"/>
  <c r="O4261" i="1"/>
  <c r="K4261" i="1"/>
  <c r="O4260" i="1"/>
  <c r="K4260" i="1"/>
  <c r="O4259" i="1"/>
  <c r="K4259" i="1"/>
  <c r="R4260" i="1"/>
  <c r="O4233" i="1"/>
  <c r="K4236" i="1"/>
  <c r="K4240" i="1"/>
  <c r="L4241" i="1"/>
  <c r="L4243" i="1"/>
  <c r="L4244" i="1"/>
  <c r="L4245" i="1"/>
  <c r="L4247" i="1"/>
  <c r="K4248" i="1"/>
  <c r="O4248" i="1"/>
  <c r="N4249" i="1"/>
  <c r="N4255" i="1"/>
  <c r="K4256" i="1"/>
  <c r="O4256" i="1"/>
  <c r="L4257" i="1"/>
  <c r="P4257" i="1"/>
  <c r="L4263" i="1"/>
  <c r="P4263" i="1"/>
  <c r="K4264" i="1"/>
  <c r="O4264" i="1"/>
  <c r="S4264" i="1"/>
  <c r="N4265" i="1"/>
  <c r="R4265" i="1"/>
  <c r="S4230" i="1"/>
  <c r="K4239" i="1"/>
  <c r="L4240" i="1"/>
  <c r="M4243" i="1"/>
  <c r="M4244" i="1"/>
  <c r="M4245" i="1"/>
  <c r="M4247" i="1"/>
  <c r="L4248" i="1"/>
  <c r="K4249" i="1"/>
  <c r="O4249" i="1"/>
  <c r="N4251" i="1"/>
  <c r="L4252" i="1"/>
  <c r="P4252" i="1"/>
  <c r="K4255" i="1"/>
  <c r="O4255" i="1"/>
  <c r="L4256" i="1"/>
  <c r="P4256" i="1"/>
  <c r="M4257" i="1"/>
  <c r="M4263" i="1"/>
  <c r="Q4263" i="1"/>
  <c r="L4264" i="1"/>
  <c r="P4264" i="1"/>
  <c r="K4265" i="1"/>
  <c r="O4265" i="1"/>
  <c r="S4265" i="1"/>
  <c r="N4243" i="1"/>
  <c r="N4244" i="1"/>
  <c r="N4247" i="1"/>
  <c r="M4248" i="1"/>
  <c r="N4263" i="1"/>
  <c r="R4263" i="1"/>
  <c r="M4264" i="1"/>
  <c r="Q4264" i="1"/>
  <c r="L4265" i="1"/>
  <c r="L1455" i="1"/>
  <c r="K1463" i="1"/>
  <c r="K1467" i="1"/>
  <c r="P1467" i="1"/>
  <c r="O1468" i="1"/>
  <c r="O1469" i="1"/>
  <c r="K1479" i="1"/>
  <c r="R1480" i="1"/>
  <c r="K1453" i="1"/>
  <c r="M1455" i="1"/>
  <c r="K1459" i="1"/>
  <c r="O1463" i="1"/>
  <c r="L1467" i="1"/>
  <c r="K1468" i="1"/>
  <c r="K1469" i="1"/>
  <c r="P1469" i="1"/>
  <c r="P1471" i="1"/>
  <c r="Q1472" i="1"/>
  <c r="N1475" i="1"/>
  <c r="O1479" i="1"/>
  <c r="M1481" i="1"/>
  <c r="M1456" i="1"/>
  <c r="K1460" i="1"/>
  <c r="N1464" i="1"/>
  <c r="M1467" i="1"/>
  <c r="M1468" i="1"/>
  <c r="L1469" i="1"/>
  <c r="Q1471" i="1"/>
  <c r="K1473" i="1"/>
  <c r="N1477" i="1"/>
  <c r="S1479" i="1"/>
  <c r="Q1481" i="1"/>
  <c r="K1457" i="1"/>
  <c r="M1465" i="1"/>
  <c r="O1467" i="1"/>
  <c r="N1468" i="1"/>
  <c r="M1469" i="1"/>
  <c r="N1480" i="1"/>
  <c r="R1475" i="1"/>
  <c r="R1477" i="1"/>
  <c r="Q1477" i="1"/>
  <c r="M1477" i="1"/>
  <c r="Q1476" i="1"/>
  <c r="M1476" i="1"/>
  <c r="Q1475" i="1"/>
  <c r="M1475" i="1"/>
  <c r="P1477" i="1"/>
  <c r="L1477" i="1"/>
  <c r="P1476" i="1"/>
  <c r="L1476" i="1"/>
  <c r="P1475" i="1"/>
  <c r="L1475" i="1"/>
  <c r="O1477" i="1"/>
  <c r="K1477" i="1"/>
  <c r="O1476" i="1"/>
  <c r="K1476" i="1"/>
  <c r="O1475" i="1"/>
  <c r="K1475" i="1"/>
  <c r="R1476" i="1"/>
  <c r="O1449" i="1"/>
  <c r="K1456" i="1"/>
  <c r="L1457" i="1"/>
  <c r="L1459" i="1"/>
  <c r="L1460" i="1"/>
  <c r="L1461" i="1"/>
  <c r="L1463" i="1"/>
  <c r="K1464" i="1"/>
  <c r="O1464" i="1"/>
  <c r="N1465" i="1"/>
  <c r="N1471" i="1"/>
  <c r="K1472" i="1"/>
  <c r="O1472" i="1"/>
  <c r="L1473" i="1"/>
  <c r="P1473" i="1"/>
  <c r="L1479" i="1"/>
  <c r="P1479" i="1"/>
  <c r="K1480" i="1"/>
  <c r="O1480" i="1"/>
  <c r="S1480" i="1"/>
  <c r="N1481" i="1"/>
  <c r="R1481" i="1"/>
  <c r="S1446" i="1"/>
  <c r="K1455" i="1"/>
  <c r="L1456" i="1"/>
  <c r="M1459" i="1"/>
  <c r="M1460" i="1"/>
  <c r="M1461" i="1"/>
  <c r="M1463" i="1"/>
  <c r="L1464" i="1"/>
  <c r="K1465" i="1"/>
  <c r="O1465" i="1"/>
  <c r="N1467" i="1"/>
  <c r="L1468" i="1"/>
  <c r="P1468" i="1"/>
  <c r="K1471" i="1"/>
  <c r="O1471" i="1"/>
  <c r="L1472" i="1"/>
  <c r="P1472" i="1"/>
  <c r="M1473" i="1"/>
  <c r="M1479" i="1"/>
  <c r="Q1479" i="1"/>
  <c r="L1480" i="1"/>
  <c r="P1480" i="1"/>
  <c r="K1481" i="1"/>
  <c r="O1481" i="1"/>
  <c r="S1481" i="1"/>
  <c r="N1459" i="1"/>
  <c r="N1460" i="1"/>
  <c r="N1463" i="1"/>
  <c r="M1464" i="1"/>
  <c r="N1479" i="1"/>
  <c r="R1479" i="1"/>
  <c r="M1480" i="1"/>
  <c r="Q1480" i="1"/>
  <c r="L1481" i="1"/>
  <c r="Q2361" i="1" l="1"/>
  <c r="Q4233" i="1"/>
  <c r="S4617" i="1"/>
  <c r="S2407" i="1"/>
  <c r="S4233" i="1"/>
  <c r="A26" i="2"/>
  <c r="S4520" i="1"/>
  <c r="R4279" i="1"/>
  <c r="S4281" i="1"/>
  <c r="Q4089" i="1"/>
  <c r="S3993" i="1"/>
  <c r="S4183" i="1"/>
  <c r="S1449" i="1"/>
  <c r="L3800" i="1"/>
  <c r="L3799" i="1"/>
  <c r="K3798" i="1"/>
  <c r="S4136" i="1"/>
  <c r="Q1449" i="1"/>
  <c r="S4137" i="1"/>
  <c r="L2696" i="1"/>
  <c r="K2694" i="1"/>
  <c r="L2695" i="1"/>
  <c r="R4518" i="1"/>
  <c r="Q4518" i="1" s="1"/>
  <c r="K3702" i="1"/>
  <c r="L3703" i="1"/>
  <c r="L3704" i="1"/>
  <c r="S4184" i="1"/>
  <c r="S4473" i="1"/>
  <c r="S2408" i="1"/>
  <c r="K1878" i="1"/>
  <c r="L1880" i="1"/>
  <c r="L1879" i="1"/>
  <c r="K1926" i="1"/>
  <c r="L1928" i="1"/>
  <c r="L1927" i="1"/>
  <c r="K1974" i="1"/>
  <c r="L1976" i="1"/>
  <c r="L1975" i="1"/>
  <c r="K2022" i="1"/>
  <c r="L2024" i="1"/>
  <c r="L2023" i="1"/>
  <c r="K2600" i="1"/>
  <c r="K2599" i="1"/>
  <c r="K3174" i="1"/>
  <c r="L3176" i="1"/>
  <c r="L3175" i="1"/>
  <c r="L3127" i="1"/>
  <c r="K3126" i="1"/>
  <c r="L3128" i="1"/>
  <c r="K2838" i="1"/>
  <c r="L2840" i="1"/>
  <c r="L2839" i="1"/>
  <c r="K2454" i="1"/>
  <c r="L2455" i="1"/>
  <c r="L2456" i="1"/>
  <c r="K2935" i="1"/>
  <c r="K2936" i="1"/>
  <c r="L3079" i="1"/>
  <c r="K3078" i="1"/>
  <c r="L3080" i="1"/>
  <c r="L2983" i="1"/>
  <c r="K2982" i="1"/>
  <c r="L2984" i="1"/>
  <c r="K2790" i="1"/>
  <c r="L2792" i="1"/>
  <c r="L2791" i="1"/>
  <c r="L2551" i="1"/>
  <c r="K2550" i="1"/>
  <c r="L2552" i="1"/>
  <c r="K2888" i="1"/>
  <c r="K2887" i="1"/>
  <c r="K2744" i="1"/>
  <c r="K2743" i="1"/>
  <c r="K3030" i="1"/>
  <c r="L3032" i="1"/>
  <c r="L3031" i="1"/>
  <c r="K3560" i="1"/>
  <c r="K3559" i="1"/>
  <c r="L3511" i="1"/>
  <c r="K3510" i="1"/>
  <c r="L3512" i="1"/>
  <c r="K3271" i="1"/>
  <c r="K3272" i="1"/>
  <c r="K3318" i="1"/>
  <c r="L3320" i="1"/>
  <c r="L3319" i="1"/>
  <c r="L3415" i="1"/>
  <c r="K3414" i="1"/>
  <c r="L3416" i="1"/>
  <c r="K3222" i="1"/>
  <c r="L3224" i="1"/>
  <c r="L3223" i="1"/>
  <c r="L3895" i="1"/>
  <c r="K3894" i="1"/>
  <c r="L3896" i="1"/>
  <c r="L3463" i="1"/>
  <c r="L3464" i="1"/>
  <c r="K3462" i="1"/>
  <c r="K3606" i="1"/>
  <c r="L3608" i="1"/>
  <c r="L3607" i="1"/>
  <c r="K3944" i="1"/>
  <c r="K3943" i="1"/>
  <c r="L3751" i="1"/>
  <c r="K3750" i="1"/>
  <c r="L3752" i="1"/>
  <c r="K3656" i="1"/>
  <c r="K3655" i="1"/>
  <c r="K3367" i="1"/>
  <c r="K3368" i="1"/>
  <c r="L1591" i="1"/>
  <c r="K1590" i="1"/>
  <c r="L1592" i="1"/>
  <c r="K1640" i="1"/>
  <c r="K1639" i="1"/>
  <c r="K1782" i="1"/>
  <c r="L1784" i="1"/>
  <c r="L1783" i="1"/>
  <c r="L1735" i="1"/>
  <c r="K1734" i="1"/>
  <c r="L1736" i="1"/>
  <c r="K1830" i="1"/>
  <c r="L1832" i="1"/>
  <c r="L1831" i="1"/>
  <c r="K1686" i="1"/>
  <c r="L1687" i="1"/>
  <c r="L1688" i="1"/>
  <c r="K1542" i="1"/>
  <c r="L1544" i="1"/>
  <c r="L1543" i="1"/>
  <c r="K2119" i="1"/>
  <c r="K2120" i="1"/>
  <c r="K2214" i="1"/>
  <c r="L2216" i="1"/>
  <c r="L2215" i="1"/>
  <c r="K2070" i="1"/>
  <c r="L2072" i="1"/>
  <c r="L2071" i="1"/>
  <c r="K2168" i="1"/>
  <c r="K2167" i="1"/>
  <c r="K2310" i="1"/>
  <c r="L2311" i="1"/>
  <c r="L2312" i="1"/>
  <c r="S4135" i="1"/>
  <c r="S4089" i="1"/>
  <c r="Q3993" i="1"/>
  <c r="S3992" i="1"/>
  <c r="S3991" i="1"/>
  <c r="S4665" i="1"/>
  <c r="S4280" i="1"/>
  <c r="S4279" i="1"/>
  <c r="R4280" i="1"/>
  <c r="Q4281" i="1"/>
  <c r="S4377" i="1"/>
  <c r="Q4665" i="1"/>
  <c r="S10040" i="1"/>
  <c r="Q4329" i="1"/>
  <c r="S4375" i="1"/>
  <c r="Q54" i="1"/>
  <c r="Q56" i="1" s="1"/>
  <c r="S4329" i="1"/>
  <c r="S4376" i="1"/>
  <c r="S10039" i="1"/>
  <c r="R1207" i="1"/>
  <c r="S4519" i="1"/>
  <c r="Q1206" i="1"/>
  <c r="Q1207" i="1" s="1"/>
  <c r="R56" i="1"/>
  <c r="R1255" i="1"/>
  <c r="Q1254" i="1"/>
  <c r="R1256" i="1"/>
  <c r="S4471" i="1"/>
  <c r="S4472" i="1"/>
  <c r="R631" i="1"/>
  <c r="Q630" i="1"/>
  <c r="R632" i="1"/>
  <c r="Q726" i="1"/>
  <c r="R728" i="1"/>
  <c r="R727" i="1"/>
  <c r="R920" i="1"/>
  <c r="R919" i="1"/>
  <c r="Q918" i="1"/>
  <c r="R4086" i="1"/>
  <c r="S4088" i="1"/>
  <c r="S4087" i="1"/>
  <c r="O390" i="1"/>
  <c r="P392" i="1"/>
  <c r="P391" i="1"/>
  <c r="Q343" i="1"/>
  <c r="P342" i="1"/>
  <c r="Q344" i="1"/>
  <c r="P198" i="1"/>
  <c r="Q200" i="1"/>
  <c r="Q199" i="1"/>
  <c r="Q534" i="1"/>
  <c r="R536" i="1"/>
  <c r="R535" i="1"/>
  <c r="P438" i="1"/>
  <c r="Q440" i="1"/>
  <c r="Q439" i="1"/>
  <c r="O1110" i="1"/>
  <c r="P1112" i="1"/>
  <c r="P1111" i="1"/>
  <c r="P296" i="1"/>
  <c r="P295" i="1"/>
  <c r="O294" i="1"/>
  <c r="R151" i="1"/>
  <c r="Q150" i="1"/>
  <c r="R152" i="1"/>
  <c r="Q822" i="1"/>
  <c r="R824" i="1"/>
  <c r="R823" i="1"/>
  <c r="P870" i="1"/>
  <c r="Q871" i="1"/>
  <c r="Q872" i="1"/>
  <c r="Q1158" i="1"/>
  <c r="R1159" i="1"/>
  <c r="R1160" i="1"/>
  <c r="R1303" i="1"/>
  <c r="Q1302" i="1"/>
  <c r="R1304" i="1"/>
  <c r="Q1350" i="1"/>
  <c r="R1352" i="1"/>
  <c r="R1351" i="1"/>
  <c r="Q486" i="1"/>
  <c r="R488" i="1"/>
  <c r="R487" i="1"/>
  <c r="R680" i="1"/>
  <c r="R679" i="1"/>
  <c r="Q678" i="1"/>
  <c r="O966" i="1"/>
  <c r="P968" i="1"/>
  <c r="P967" i="1"/>
  <c r="Q583" i="1"/>
  <c r="P582" i="1"/>
  <c r="Q584" i="1"/>
  <c r="Q1014" i="1"/>
  <c r="R1016" i="1"/>
  <c r="R1015" i="1"/>
  <c r="R776" i="1"/>
  <c r="R775" i="1"/>
  <c r="Q774" i="1"/>
  <c r="Q1063" i="1"/>
  <c r="Q1064" i="1"/>
  <c r="P1062" i="1"/>
  <c r="Q102" i="1"/>
  <c r="R104" i="1"/>
  <c r="R103" i="1"/>
  <c r="Q246" i="1"/>
  <c r="R248" i="1"/>
  <c r="R247" i="1"/>
  <c r="R1399" i="1"/>
  <c r="R1400" i="1"/>
  <c r="Q1398" i="1"/>
  <c r="S10041" i="1"/>
  <c r="Q10041" i="1"/>
  <c r="S4713" i="1"/>
  <c r="Q4713" i="1"/>
  <c r="S4712" i="1"/>
  <c r="S4711" i="1"/>
  <c r="R4710" i="1"/>
  <c r="Q10038" i="1"/>
  <c r="R10040" i="1"/>
  <c r="R10039" i="1"/>
  <c r="S4663" i="1"/>
  <c r="R4662" i="1"/>
  <c r="S4664" i="1"/>
  <c r="R4614" i="1"/>
  <c r="S4615" i="1"/>
  <c r="S4616" i="1"/>
  <c r="S4567" i="1"/>
  <c r="R4566" i="1"/>
  <c r="S4568" i="1"/>
  <c r="S4328" i="1"/>
  <c r="S4327" i="1"/>
  <c r="R4326" i="1"/>
  <c r="Q4521" i="1"/>
  <c r="S4521" i="1"/>
  <c r="R4472" i="1"/>
  <c r="R4471" i="1"/>
  <c r="Q4470" i="1"/>
  <c r="S4424" i="1"/>
  <c r="R4422" i="1"/>
  <c r="S4423" i="1"/>
  <c r="Q4374" i="1"/>
  <c r="R4376" i="1"/>
  <c r="R4375" i="1"/>
  <c r="Q4425" i="1"/>
  <c r="S4425" i="1"/>
  <c r="Q4280" i="1"/>
  <c r="Q4279" i="1"/>
  <c r="P4278" i="1"/>
  <c r="S4185" i="1"/>
  <c r="Q4185" i="1"/>
  <c r="S4041" i="1"/>
  <c r="Q4041" i="1"/>
  <c r="R3992" i="1"/>
  <c r="R3991" i="1"/>
  <c r="Q3990" i="1"/>
  <c r="S4040" i="1"/>
  <c r="S4039" i="1"/>
  <c r="R4038" i="1"/>
  <c r="R4136" i="1"/>
  <c r="R4135" i="1"/>
  <c r="Q4134" i="1"/>
  <c r="Q2406" i="1"/>
  <c r="R2408" i="1"/>
  <c r="R2407" i="1"/>
  <c r="R4230" i="1"/>
  <c r="S4232" i="1"/>
  <c r="S4231" i="1"/>
  <c r="Q4182" i="1"/>
  <c r="R4184" i="1"/>
  <c r="R4183" i="1"/>
  <c r="S2360" i="1"/>
  <c r="R2358" i="1"/>
  <c r="S2359" i="1"/>
  <c r="S1447" i="1"/>
  <c r="R1446" i="1"/>
  <c r="S1448" i="1"/>
  <c r="A27" i="2" l="1"/>
  <c r="R4519" i="1"/>
  <c r="R4520" i="1"/>
  <c r="P54" i="1"/>
  <c r="P55" i="1" s="1"/>
  <c r="Q55" i="1"/>
  <c r="P1206" i="1"/>
  <c r="P1208" i="1" s="1"/>
  <c r="Q1208" i="1"/>
  <c r="K3799" i="1"/>
  <c r="K3800" i="1"/>
  <c r="K2696" i="1"/>
  <c r="K2695" i="1"/>
  <c r="K3703" i="1"/>
  <c r="K3704" i="1"/>
  <c r="K1879" i="1"/>
  <c r="K1880" i="1"/>
  <c r="K1927" i="1"/>
  <c r="K1928" i="1"/>
  <c r="K1975" i="1"/>
  <c r="K1976" i="1"/>
  <c r="K2023" i="1"/>
  <c r="K2024" i="1"/>
  <c r="K3080" i="1"/>
  <c r="K3079" i="1"/>
  <c r="K3128" i="1"/>
  <c r="K3127" i="1"/>
  <c r="K3031" i="1"/>
  <c r="K3032" i="1"/>
  <c r="K2984" i="1"/>
  <c r="K2983" i="1"/>
  <c r="K2552" i="1"/>
  <c r="K2551" i="1"/>
  <c r="K2792" i="1"/>
  <c r="K2791" i="1"/>
  <c r="K2456" i="1"/>
  <c r="K2455" i="1"/>
  <c r="K3175" i="1"/>
  <c r="K3176" i="1"/>
  <c r="K2839" i="1"/>
  <c r="K2840" i="1"/>
  <c r="K3416" i="1"/>
  <c r="K3415" i="1"/>
  <c r="K3320" i="1"/>
  <c r="K3319" i="1"/>
  <c r="K3512" i="1"/>
  <c r="K3511" i="1"/>
  <c r="K3608" i="1"/>
  <c r="K3607" i="1"/>
  <c r="K3463" i="1"/>
  <c r="K3464" i="1"/>
  <c r="K3896" i="1"/>
  <c r="K3895" i="1"/>
  <c r="K3224" i="1"/>
  <c r="K3223" i="1"/>
  <c r="K3752" i="1"/>
  <c r="K3751" i="1"/>
  <c r="K1832" i="1"/>
  <c r="K1831" i="1"/>
  <c r="K1687" i="1"/>
  <c r="K1688" i="1"/>
  <c r="K1543" i="1"/>
  <c r="K1544" i="1"/>
  <c r="K1736" i="1"/>
  <c r="K1735" i="1"/>
  <c r="K1784" i="1"/>
  <c r="K1783" i="1"/>
  <c r="K1592" i="1"/>
  <c r="K1591" i="1"/>
  <c r="K2216" i="1"/>
  <c r="K2215" i="1"/>
  <c r="K2071" i="1"/>
  <c r="K2072" i="1"/>
  <c r="K2311" i="1"/>
  <c r="K2312" i="1"/>
  <c r="R4088" i="1"/>
  <c r="R4087" i="1"/>
  <c r="Q4086" i="1"/>
  <c r="P918" i="1"/>
  <c r="Q920" i="1"/>
  <c r="Q919" i="1"/>
  <c r="Q632" i="1"/>
  <c r="Q631" i="1"/>
  <c r="P630" i="1"/>
  <c r="Q728" i="1"/>
  <c r="Q727" i="1"/>
  <c r="P726" i="1"/>
  <c r="Q1256" i="1"/>
  <c r="Q1255" i="1"/>
  <c r="P1254" i="1"/>
  <c r="P246" i="1"/>
  <c r="Q248" i="1"/>
  <c r="Q247" i="1"/>
  <c r="P822" i="1"/>
  <c r="Q824" i="1"/>
  <c r="Q823" i="1"/>
  <c r="N294" i="1"/>
  <c r="O296" i="1"/>
  <c r="O295" i="1"/>
  <c r="P584" i="1"/>
  <c r="P583" i="1"/>
  <c r="O582" i="1"/>
  <c r="O967" i="1"/>
  <c r="N966" i="1"/>
  <c r="O968" i="1"/>
  <c r="O438" i="1"/>
  <c r="P440" i="1"/>
  <c r="P439" i="1"/>
  <c r="P774" i="1"/>
  <c r="Q776" i="1"/>
  <c r="Q775" i="1"/>
  <c r="P678" i="1"/>
  <c r="Q680" i="1"/>
  <c r="Q679" i="1"/>
  <c r="P1350" i="1"/>
  <c r="Q1352" i="1"/>
  <c r="Q1351" i="1"/>
  <c r="P871" i="1"/>
  <c r="P872" i="1"/>
  <c r="O870" i="1"/>
  <c r="Q152" i="1"/>
  <c r="Q151" i="1"/>
  <c r="P150" i="1"/>
  <c r="N1110" i="1"/>
  <c r="O1112" i="1"/>
  <c r="O1111" i="1"/>
  <c r="O198" i="1"/>
  <c r="P200" i="1"/>
  <c r="P199" i="1"/>
  <c r="Q1400" i="1"/>
  <c r="Q1399" i="1"/>
  <c r="P1398" i="1"/>
  <c r="Q103" i="1"/>
  <c r="P102" i="1"/>
  <c r="Q104" i="1"/>
  <c r="P1064" i="1"/>
  <c r="P1063" i="1"/>
  <c r="O1062" i="1"/>
  <c r="P1014" i="1"/>
  <c r="Q1016" i="1"/>
  <c r="Q1015" i="1"/>
  <c r="P486" i="1"/>
  <c r="Q488" i="1"/>
  <c r="Q487" i="1"/>
  <c r="Q1304" i="1"/>
  <c r="Q1303" i="1"/>
  <c r="P1302" i="1"/>
  <c r="Q1160" i="1"/>
  <c r="Q1159" i="1"/>
  <c r="P1158" i="1"/>
  <c r="P534" i="1"/>
  <c r="Q535" i="1"/>
  <c r="Q536" i="1"/>
  <c r="P344" i="1"/>
  <c r="P343" i="1"/>
  <c r="O342" i="1"/>
  <c r="N390" i="1"/>
  <c r="O392" i="1"/>
  <c r="O391" i="1"/>
  <c r="Q10039" i="1"/>
  <c r="P10038" i="1"/>
  <c r="Q10040" i="1"/>
  <c r="Q4710" i="1"/>
  <c r="R4712" i="1"/>
  <c r="R4711" i="1"/>
  <c r="R4664" i="1"/>
  <c r="R4663" i="1"/>
  <c r="Q4662" i="1"/>
  <c r="O4278" i="1"/>
  <c r="P4280" i="1"/>
  <c r="P4279" i="1"/>
  <c r="R4423" i="1"/>
  <c r="Q4422" i="1"/>
  <c r="R4424" i="1"/>
  <c r="Q4520" i="1"/>
  <c r="Q4519" i="1"/>
  <c r="P4518" i="1"/>
  <c r="Q4326" i="1"/>
  <c r="R4327" i="1"/>
  <c r="R4328" i="1"/>
  <c r="R4568" i="1"/>
  <c r="R4567" i="1"/>
  <c r="Q4566" i="1"/>
  <c r="R4615" i="1"/>
  <c r="R4616" i="1"/>
  <c r="Q4614" i="1"/>
  <c r="Q4375" i="1"/>
  <c r="P4374" i="1"/>
  <c r="Q4376" i="1"/>
  <c r="P4470" i="1"/>
  <c r="Q4472" i="1"/>
  <c r="Q4471" i="1"/>
  <c r="Q2358" i="1"/>
  <c r="R2360" i="1"/>
  <c r="R2359" i="1"/>
  <c r="Q4183" i="1"/>
  <c r="Q4184" i="1"/>
  <c r="P4182" i="1"/>
  <c r="P4134" i="1"/>
  <c r="Q4135" i="1"/>
  <c r="Q4136" i="1"/>
  <c r="P3990" i="1"/>
  <c r="Q3992" i="1"/>
  <c r="Q3991" i="1"/>
  <c r="Q2407" i="1"/>
  <c r="Q2408" i="1"/>
  <c r="P2406" i="1"/>
  <c r="Q4038" i="1"/>
  <c r="R4040" i="1"/>
  <c r="R4039" i="1"/>
  <c r="R4232" i="1"/>
  <c r="R4231" i="1"/>
  <c r="Q4230" i="1"/>
  <c r="R1448" i="1"/>
  <c r="R1447" i="1"/>
  <c r="Q1446" i="1"/>
  <c r="A28" i="2" l="1"/>
  <c r="O1206" i="1"/>
  <c r="N1206" i="1" s="1"/>
  <c r="P1207" i="1"/>
  <c r="O54" i="1"/>
  <c r="O56" i="1" s="1"/>
  <c r="P56" i="1"/>
  <c r="O726" i="1"/>
  <c r="P728" i="1"/>
  <c r="P727" i="1"/>
  <c r="O918" i="1"/>
  <c r="P920" i="1"/>
  <c r="P919" i="1"/>
  <c r="P1255" i="1"/>
  <c r="O1254" i="1"/>
  <c r="P1256" i="1"/>
  <c r="Q4087" i="1"/>
  <c r="Q4088" i="1"/>
  <c r="P4086" i="1"/>
  <c r="O630" i="1"/>
  <c r="P632" i="1"/>
  <c r="P631" i="1"/>
  <c r="O774" i="1"/>
  <c r="P776" i="1"/>
  <c r="P775" i="1"/>
  <c r="P823" i="1"/>
  <c r="O822" i="1"/>
  <c r="P824" i="1"/>
  <c r="N391" i="1"/>
  <c r="M390" i="1"/>
  <c r="N392" i="1"/>
  <c r="O1398" i="1"/>
  <c r="P1400" i="1"/>
  <c r="P1399" i="1"/>
  <c r="N1111" i="1"/>
  <c r="M1110" i="1"/>
  <c r="N1112" i="1"/>
  <c r="O872" i="1"/>
  <c r="O871" i="1"/>
  <c r="N870" i="1"/>
  <c r="O678" i="1"/>
  <c r="P680" i="1"/>
  <c r="P679" i="1"/>
  <c r="N582" i="1"/>
  <c r="O584" i="1"/>
  <c r="O583" i="1"/>
  <c r="M294" i="1"/>
  <c r="N296" i="1"/>
  <c r="N295" i="1"/>
  <c r="N342" i="1"/>
  <c r="O344" i="1"/>
  <c r="O343" i="1"/>
  <c r="O1302" i="1"/>
  <c r="P1304" i="1"/>
  <c r="P1303" i="1"/>
  <c r="P1015" i="1"/>
  <c r="O1014" i="1"/>
  <c r="P1016" i="1"/>
  <c r="O199" i="1"/>
  <c r="N198" i="1"/>
  <c r="O200" i="1"/>
  <c r="O150" i="1"/>
  <c r="P151" i="1"/>
  <c r="P152" i="1"/>
  <c r="P1351" i="1"/>
  <c r="O1350" i="1"/>
  <c r="P1352" i="1"/>
  <c r="P535" i="1"/>
  <c r="O534" i="1"/>
  <c r="P536" i="1"/>
  <c r="P1159" i="1"/>
  <c r="O1158" i="1"/>
  <c r="P1160" i="1"/>
  <c r="P487" i="1"/>
  <c r="O486" i="1"/>
  <c r="P488" i="1"/>
  <c r="N1062" i="1"/>
  <c r="O1064" i="1"/>
  <c r="O1063" i="1"/>
  <c r="P104" i="1"/>
  <c r="P103" i="1"/>
  <c r="O102" i="1"/>
  <c r="O439" i="1"/>
  <c r="N438" i="1"/>
  <c r="O440" i="1"/>
  <c r="N968" i="1"/>
  <c r="N967" i="1"/>
  <c r="M966" i="1"/>
  <c r="P247" i="1"/>
  <c r="O246" i="1"/>
  <c r="P248" i="1"/>
  <c r="P4662" i="1"/>
  <c r="Q4664" i="1"/>
  <c r="Q4663" i="1"/>
  <c r="P4710" i="1"/>
  <c r="Q4712" i="1"/>
  <c r="Q4711" i="1"/>
  <c r="P10040" i="1"/>
  <c r="P10039" i="1"/>
  <c r="O10038" i="1"/>
  <c r="O4470" i="1"/>
  <c r="P4472" i="1"/>
  <c r="P4471" i="1"/>
  <c r="Q4616" i="1"/>
  <c r="Q4615" i="1"/>
  <c r="P4614" i="1"/>
  <c r="P4520" i="1"/>
  <c r="P4519" i="1"/>
  <c r="O4518" i="1"/>
  <c r="Q4328" i="1"/>
  <c r="P4326" i="1"/>
  <c r="Q4327" i="1"/>
  <c r="P4376" i="1"/>
  <c r="P4375" i="1"/>
  <c r="O4374" i="1"/>
  <c r="P4566" i="1"/>
  <c r="Q4568" i="1"/>
  <c r="Q4567" i="1"/>
  <c r="Q4424" i="1"/>
  <c r="P4422" i="1"/>
  <c r="Q4423" i="1"/>
  <c r="N4278" i="1"/>
  <c r="O4279" i="1"/>
  <c r="O4280" i="1"/>
  <c r="Q4232" i="1"/>
  <c r="Q4231" i="1"/>
  <c r="P4230" i="1"/>
  <c r="P4038" i="1"/>
  <c r="Q4040" i="1"/>
  <c r="Q4039" i="1"/>
  <c r="P4136" i="1"/>
  <c r="O4134" i="1"/>
  <c r="P4135" i="1"/>
  <c r="P2407" i="1"/>
  <c r="P2408" i="1"/>
  <c r="O2406" i="1"/>
  <c r="O3990" i="1"/>
  <c r="P3992" i="1"/>
  <c r="P3991" i="1"/>
  <c r="P4184" i="1"/>
  <c r="P4183" i="1"/>
  <c r="O4182" i="1"/>
  <c r="P2358" i="1"/>
  <c r="Q2359" i="1"/>
  <c r="Q2360" i="1"/>
  <c r="P1446" i="1"/>
  <c r="Q1448" i="1"/>
  <c r="Q1447" i="1"/>
  <c r="A29" i="2" l="1"/>
  <c r="O1207" i="1"/>
  <c r="O1208" i="1"/>
  <c r="N54" i="1"/>
  <c r="N56" i="1" s="1"/>
  <c r="O55" i="1"/>
  <c r="P4087" i="1"/>
  <c r="O4086" i="1"/>
  <c r="P4088" i="1"/>
  <c r="N1254" i="1"/>
  <c r="O1256" i="1"/>
  <c r="O1255" i="1"/>
  <c r="O919" i="1"/>
  <c r="N918" i="1"/>
  <c r="O920" i="1"/>
  <c r="N630" i="1"/>
  <c r="O632" i="1"/>
  <c r="O631" i="1"/>
  <c r="N726" i="1"/>
  <c r="O728" i="1"/>
  <c r="O727" i="1"/>
  <c r="O248" i="1"/>
  <c r="O247" i="1"/>
  <c r="N246" i="1"/>
  <c r="M1206" i="1"/>
  <c r="N1208" i="1"/>
  <c r="N1207" i="1"/>
  <c r="M1062" i="1"/>
  <c r="N1063" i="1"/>
  <c r="N1064" i="1"/>
  <c r="O536" i="1"/>
  <c r="O535" i="1"/>
  <c r="N534" i="1"/>
  <c r="O1352" i="1"/>
  <c r="O1351" i="1"/>
  <c r="N1350" i="1"/>
  <c r="O152" i="1"/>
  <c r="N150" i="1"/>
  <c r="O151" i="1"/>
  <c r="M870" i="1"/>
  <c r="N872" i="1"/>
  <c r="N871" i="1"/>
  <c r="M1112" i="1"/>
  <c r="M1111" i="1"/>
  <c r="L1110" i="1"/>
  <c r="N1398" i="1"/>
  <c r="O1399" i="1"/>
  <c r="O1400" i="1"/>
  <c r="L966" i="1"/>
  <c r="M968" i="1"/>
  <c r="M967" i="1"/>
  <c r="N440" i="1"/>
  <c r="N439" i="1"/>
  <c r="M438" i="1"/>
  <c r="O1160" i="1"/>
  <c r="N1158" i="1"/>
  <c r="O1159" i="1"/>
  <c r="O1016" i="1"/>
  <c r="O1015" i="1"/>
  <c r="N1014" i="1"/>
  <c r="N1302" i="1"/>
  <c r="O1304" i="1"/>
  <c r="O1303" i="1"/>
  <c r="M582" i="1"/>
  <c r="N584" i="1"/>
  <c r="N583" i="1"/>
  <c r="O824" i="1"/>
  <c r="O823" i="1"/>
  <c r="N822" i="1"/>
  <c r="O488" i="1"/>
  <c r="O487" i="1"/>
  <c r="N486" i="1"/>
  <c r="N200" i="1"/>
  <c r="N199" i="1"/>
  <c r="M198" i="1"/>
  <c r="M295" i="1"/>
  <c r="L294" i="1"/>
  <c r="M296" i="1"/>
  <c r="M392" i="1"/>
  <c r="M391" i="1"/>
  <c r="L390" i="1"/>
  <c r="N102" i="1"/>
  <c r="O104" i="1"/>
  <c r="O103" i="1"/>
  <c r="M342" i="1"/>
  <c r="N344" i="1"/>
  <c r="N343" i="1"/>
  <c r="O679" i="1"/>
  <c r="N678" i="1"/>
  <c r="O680" i="1"/>
  <c r="O775" i="1"/>
  <c r="N774" i="1"/>
  <c r="O776" i="1"/>
  <c r="N10038" i="1"/>
  <c r="O10040" i="1"/>
  <c r="O10039" i="1"/>
  <c r="P4711" i="1"/>
  <c r="O4710" i="1"/>
  <c r="P4712" i="1"/>
  <c r="O4662" i="1"/>
  <c r="P4664" i="1"/>
  <c r="P4663" i="1"/>
  <c r="O4422" i="1"/>
  <c r="P4423" i="1"/>
  <c r="P4424" i="1"/>
  <c r="O4566" i="1"/>
  <c r="P4568" i="1"/>
  <c r="P4567" i="1"/>
  <c r="O4614" i="1"/>
  <c r="P4616" i="1"/>
  <c r="P4615" i="1"/>
  <c r="N4279" i="1"/>
  <c r="N4280" i="1"/>
  <c r="M4278" i="1"/>
  <c r="N4374" i="1"/>
  <c r="O4376" i="1"/>
  <c r="O4375" i="1"/>
  <c r="P4327" i="1"/>
  <c r="O4326" i="1"/>
  <c r="P4328" i="1"/>
  <c r="N4518" i="1"/>
  <c r="O4520" i="1"/>
  <c r="O4519" i="1"/>
  <c r="O4471" i="1"/>
  <c r="N4470" i="1"/>
  <c r="O4472" i="1"/>
  <c r="P2359" i="1"/>
  <c r="P2360" i="1"/>
  <c r="O2358" i="1"/>
  <c r="O4184" i="1"/>
  <c r="O4183" i="1"/>
  <c r="N4182" i="1"/>
  <c r="O4135" i="1"/>
  <c r="O4136" i="1"/>
  <c r="N4134" i="1"/>
  <c r="P4039" i="1"/>
  <c r="O4038" i="1"/>
  <c r="P4040" i="1"/>
  <c r="O3991" i="1"/>
  <c r="N3990" i="1"/>
  <c r="O3992" i="1"/>
  <c r="O4230" i="1"/>
  <c r="P4232" i="1"/>
  <c r="P4231" i="1"/>
  <c r="O2408" i="1"/>
  <c r="O2407" i="1"/>
  <c r="N2406" i="1"/>
  <c r="O1446" i="1"/>
  <c r="P1448" i="1"/>
  <c r="P1447" i="1"/>
  <c r="M54" i="1" l="1"/>
  <c r="M56" i="1" s="1"/>
  <c r="N55" i="1"/>
  <c r="A30" i="2"/>
  <c r="N919" i="1"/>
  <c r="M918" i="1"/>
  <c r="N920" i="1"/>
  <c r="N1256" i="1"/>
  <c r="N1255" i="1"/>
  <c r="M1254" i="1"/>
  <c r="N631" i="1"/>
  <c r="M630" i="1"/>
  <c r="N632" i="1"/>
  <c r="N4086" i="1"/>
  <c r="O4088" i="1"/>
  <c r="O4087" i="1"/>
  <c r="N728" i="1"/>
  <c r="N727" i="1"/>
  <c r="M726" i="1"/>
  <c r="N680" i="1"/>
  <c r="N679" i="1"/>
  <c r="M678" i="1"/>
  <c r="N776" i="1"/>
  <c r="N775" i="1"/>
  <c r="M774" i="1"/>
  <c r="L198" i="1"/>
  <c r="M200" i="1"/>
  <c r="M199" i="1"/>
  <c r="L438" i="1"/>
  <c r="M440" i="1"/>
  <c r="M439" i="1"/>
  <c r="K1110" i="1"/>
  <c r="L1112" i="1"/>
  <c r="L1111" i="1"/>
  <c r="M534" i="1"/>
  <c r="N536" i="1"/>
  <c r="N535" i="1"/>
  <c r="M1207" i="1"/>
  <c r="L1206" i="1"/>
  <c r="M1208" i="1"/>
  <c r="K966" i="1"/>
  <c r="L968" i="1"/>
  <c r="L967" i="1"/>
  <c r="L870" i="1"/>
  <c r="M871" i="1"/>
  <c r="M872" i="1"/>
  <c r="M1350" i="1"/>
  <c r="N1352" i="1"/>
  <c r="N1351" i="1"/>
  <c r="M1063" i="1"/>
  <c r="L1062" i="1"/>
  <c r="M1064" i="1"/>
  <c r="M246" i="1"/>
  <c r="N248" i="1"/>
  <c r="N247" i="1"/>
  <c r="M343" i="1"/>
  <c r="L342" i="1"/>
  <c r="M344" i="1"/>
  <c r="M102" i="1"/>
  <c r="N104" i="1"/>
  <c r="N103" i="1"/>
  <c r="K390" i="1"/>
  <c r="L392" i="1"/>
  <c r="L391" i="1"/>
  <c r="L296" i="1"/>
  <c r="L295" i="1"/>
  <c r="K294" i="1"/>
  <c r="M822" i="1"/>
  <c r="N824" i="1"/>
  <c r="N823" i="1"/>
  <c r="N1303" i="1"/>
  <c r="N1304" i="1"/>
  <c r="M1302" i="1"/>
  <c r="M1158" i="1"/>
  <c r="N1159" i="1"/>
  <c r="N1160" i="1"/>
  <c r="M486" i="1"/>
  <c r="N488" i="1"/>
  <c r="N487" i="1"/>
  <c r="M583" i="1"/>
  <c r="L582" i="1"/>
  <c r="M584" i="1"/>
  <c r="M1014" i="1"/>
  <c r="N1016" i="1"/>
  <c r="N1015" i="1"/>
  <c r="N1399" i="1"/>
  <c r="N1400" i="1"/>
  <c r="M1398" i="1"/>
  <c r="N151" i="1"/>
  <c r="M150" i="1"/>
  <c r="N152" i="1"/>
  <c r="O4663" i="1"/>
  <c r="N4662" i="1"/>
  <c r="O4664" i="1"/>
  <c r="O4712" i="1"/>
  <c r="O4711" i="1"/>
  <c r="N4710" i="1"/>
  <c r="M10038" i="1"/>
  <c r="N10040" i="1"/>
  <c r="N10039" i="1"/>
  <c r="O4328" i="1"/>
  <c r="N4326" i="1"/>
  <c r="O4327" i="1"/>
  <c r="M4374" i="1"/>
  <c r="N4376" i="1"/>
  <c r="N4375" i="1"/>
  <c r="O4424" i="1"/>
  <c r="O4423" i="1"/>
  <c r="N4422" i="1"/>
  <c r="M4280" i="1"/>
  <c r="M4279" i="1"/>
  <c r="L4278" i="1"/>
  <c r="O4567" i="1"/>
  <c r="N4566" i="1"/>
  <c r="O4568" i="1"/>
  <c r="N4472" i="1"/>
  <c r="N4471" i="1"/>
  <c r="M4470" i="1"/>
  <c r="M4518" i="1"/>
  <c r="N4520" i="1"/>
  <c r="N4519" i="1"/>
  <c r="N4614" i="1"/>
  <c r="O4615" i="1"/>
  <c r="O4616" i="1"/>
  <c r="M2406" i="1"/>
  <c r="N2408" i="1"/>
  <c r="N2407" i="1"/>
  <c r="N4230" i="1"/>
  <c r="O4231" i="1"/>
  <c r="O4232" i="1"/>
  <c r="O4040" i="1"/>
  <c r="O4039" i="1"/>
  <c r="N4038" i="1"/>
  <c r="O2360" i="1"/>
  <c r="O2359" i="1"/>
  <c r="N2358" i="1"/>
  <c r="N3992" i="1"/>
  <c r="N3991" i="1"/>
  <c r="M3990" i="1"/>
  <c r="M4182" i="1"/>
  <c r="N4183" i="1"/>
  <c r="N4184" i="1"/>
  <c r="N4136" i="1"/>
  <c r="M4134" i="1"/>
  <c r="N4135" i="1"/>
  <c r="O1447" i="1"/>
  <c r="N1446" i="1"/>
  <c r="O1448" i="1"/>
  <c r="M55" i="1" l="1"/>
  <c r="L54" i="1"/>
  <c r="L56" i="1" s="1"/>
  <c r="A31" i="2"/>
  <c r="L630" i="1"/>
  <c r="M632" i="1"/>
  <c r="M631" i="1"/>
  <c r="M727" i="1"/>
  <c r="L726" i="1"/>
  <c r="M728" i="1"/>
  <c r="N4088" i="1"/>
  <c r="N4087" i="1"/>
  <c r="M4086" i="1"/>
  <c r="M1256" i="1"/>
  <c r="M1255" i="1"/>
  <c r="L1254" i="1"/>
  <c r="L918" i="1"/>
  <c r="M920" i="1"/>
  <c r="M919" i="1"/>
  <c r="L1014" i="1"/>
  <c r="M1016" i="1"/>
  <c r="M1015" i="1"/>
  <c r="M152" i="1"/>
  <c r="L150" i="1"/>
  <c r="M151" i="1"/>
  <c r="M1160" i="1"/>
  <c r="L1158" i="1"/>
  <c r="M1159" i="1"/>
  <c r="M1304" i="1"/>
  <c r="M1303" i="1"/>
  <c r="L1302" i="1"/>
  <c r="L344" i="1"/>
  <c r="L343" i="1"/>
  <c r="K342" i="1"/>
  <c r="L246" i="1"/>
  <c r="M248" i="1"/>
  <c r="M247" i="1"/>
  <c r="K967" i="1"/>
  <c r="K968" i="1"/>
  <c r="L1208" i="1"/>
  <c r="L1207" i="1"/>
  <c r="K1206" i="1"/>
  <c r="L534" i="1"/>
  <c r="M536" i="1"/>
  <c r="M535" i="1"/>
  <c r="L486" i="1"/>
  <c r="M488" i="1"/>
  <c r="M487" i="1"/>
  <c r="L822" i="1"/>
  <c r="M824" i="1"/>
  <c r="M823" i="1"/>
  <c r="L871" i="1"/>
  <c r="L872" i="1"/>
  <c r="K870" i="1"/>
  <c r="K198" i="1"/>
  <c r="L200" i="1"/>
  <c r="L199" i="1"/>
  <c r="L678" i="1"/>
  <c r="M680" i="1"/>
  <c r="M679" i="1"/>
  <c r="L584" i="1"/>
  <c r="L583" i="1"/>
  <c r="K582" i="1"/>
  <c r="M1400" i="1"/>
  <c r="M1399" i="1"/>
  <c r="L1398" i="1"/>
  <c r="K296" i="1"/>
  <c r="K295" i="1"/>
  <c r="M103" i="1"/>
  <c r="L102" i="1"/>
  <c r="M104" i="1"/>
  <c r="L1064" i="1"/>
  <c r="L1063" i="1"/>
  <c r="K1062" i="1"/>
  <c r="L1350" i="1"/>
  <c r="M1352" i="1"/>
  <c r="M1351" i="1"/>
  <c r="K438" i="1"/>
  <c r="L440" i="1"/>
  <c r="L439" i="1"/>
  <c r="L774" i="1"/>
  <c r="M776" i="1"/>
  <c r="M775" i="1"/>
  <c r="K392" i="1"/>
  <c r="K391" i="1"/>
  <c r="L55" i="1"/>
  <c r="K54" i="1"/>
  <c r="K1112" i="1"/>
  <c r="K1111" i="1"/>
  <c r="M10039" i="1"/>
  <c r="L10038" i="1"/>
  <c r="M10040" i="1"/>
  <c r="M4710" i="1"/>
  <c r="N4712" i="1"/>
  <c r="N4711" i="1"/>
  <c r="N4664" i="1"/>
  <c r="N4663" i="1"/>
  <c r="M4662" i="1"/>
  <c r="M4375" i="1"/>
  <c r="L4374" i="1"/>
  <c r="M4376" i="1"/>
  <c r="M4520" i="1"/>
  <c r="M4519" i="1"/>
  <c r="L4518" i="1"/>
  <c r="K4278" i="1"/>
  <c r="L4280" i="1"/>
  <c r="L4279" i="1"/>
  <c r="N4615" i="1"/>
  <c r="N4616" i="1"/>
  <c r="M4614" i="1"/>
  <c r="L4470" i="1"/>
  <c r="M4472" i="1"/>
  <c r="M4471" i="1"/>
  <c r="N4568" i="1"/>
  <c r="N4567" i="1"/>
  <c r="M4566" i="1"/>
  <c r="M4326" i="1"/>
  <c r="N4328" i="1"/>
  <c r="N4327" i="1"/>
  <c r="N4423" i="1"/>
  <c r="M4422" i="1"/>
  <c r="N4424" i="1"/>
  <c r="L4182" i="1"/>
  <c r="M4183" i="1"/>
  <c r="M4184" i="1"/>
  <c r="M2358" i="1"/>
  <c r="N2360" i="1"/>
  <c r="N2359" i="1"/>
  <c r="N4231" i="1"/>
  <c r="M4230" i="1"/>
  <c r="N4232" i="1"/>
  <c r="L3990" i="1"/>
  <c r="M3992" i="1"/>
  <c r="M3991" i="1"/>
  <c r="L4134" i="1"/>
  <c r="M4135" i="1"/>
  <c r="M4136" i="1"/>
  <c r="M4038" i="1"/>
  <c r="N4040" i="1"/>
  <c r="N4039" i="1"/>
  <c r="M2408" i="1"/>
  <c r="L2406" i="1"/>
  <c r="M2407" i="1"/>
  <c r="N1448" i="1"/>
  <c r="N1447" i="1"/>
  <c r="M1446" i="1"/>
  <c r="A32" i="2" l="1"/>
  <c r="K1254" i="1"/>
  <c r="L1256" i="1"/>
  <c r="L1255" i="1"/>
  <c r="K918" i="1"/>
  <c r="L920" i="1"/>
  <c r="L919" i="1"/>
  <c r="M4088" i="1"/>
  <c r="M4087" i="1"/>
  <c r="L4086" i="1"/>
  <c r="K726" i="1"/>
  <c r="L728" i="1"/>
  <c r="L727" i="1"/>
  <c r="L632" i="1"/>
  <c r="L631" i="1"/>
  <c r="K630" i="1"/>
  <c r="K1064" i="1"/>
  <c r="K1063" i="1"/>
  <c r="K584" i="1"/>
  <c r="K583" i="1"/>
  <c r="K199" i="1"/>
  <c r="K200" i="1"/>
  <c r="L535" i="1"/>
  <c r="L536" i="1"/>
  <c r="K534" i="1"/>
  <c r="L247" i="1"/>
  <c r="K246" i="1"/>
  <c r="L248" i="1"/>
  <c r="K1302" i="1"/>
  <c r="L1304" i="1"/>
  <c r="L1303" i="1"/>
  <c r="L1159" i="1"/>
  <c r="K1158" i="1"/>
  <c r="L1160" i="1"/>
  <c r="K678" i="1"/>
  <c r="L680" i="1"/>
  <c r="L679" i="1"/>
  <c r="K872" i="1"/>
  <c r="K871" i="1"/>
  <c r="L487" i="1"/>
  <c r="K486" i="1"/>
  <c r="L488" i="1"/>
  <c r="K1208" i="1"/>
  <c r="K1207" i="1"/>
  <c r="K344" i="1"/>
  <c r="K343" i="1"/>
  <c r="K56" i="1"/>
  <c r="K55" i="1"/>
  <c r="K439" i="1"/>
  <c r="K440" i="1"/>
  <c r="K774" i="1"/>
  <c r="L776" i="1"/>
  <c r="L775" i="1"/>
  <c r="L1351" i="1"/>
  <c r="K1350" i="1"/>
  <c r="L1352" i="1"/>
  <c r="L823" i="1"/>
  <c r="K822" i="1"/>
  <c r="L824" i="1"/>
  <c r="L104" i="1"/>
  <c r="L103" i="1"/>
  <c r="K102" i="1"/>
  <c r="K1398" i="1"/>
  <c r="L1400" i="1"/>
  <c r="L1399" i="1"/>
  <c r="K150" i="1"/>
  <c r="L151" i="1"/>
  <c r="L152" i="1"/>
  <c r="L1015" i="1"/>
  <c r="K1014" i="1"/>
  <c r="L1016" i="1"/>
  <c r="L10040" i="1"/>
  <c r="L10039" i="1"/>
  <c r="K10038" i="1"/>
  <c r="L4662" i="1"/>
  <c r="M4664" i="1"/>
  <c r="M4663" i="1"/>
  <c r="L4710" i="1"/>
  <c r="M4712" i="1"/>
  <c r="M4711" i="1"/>
  <c r="L4566" i="1"/>
  <c r="M4568" i="1"/>
  <c r="M4567" i="1"/>
  <c r="K4470" i="1"/>
  <c r="L4472" i="1"/>
  <c r="L4471" i="1"/>
  <c r="K4279" i="1"/>
  <c r="K4280" i="1"/>
  <c r="M4616" i="1"/>
  <c r="M4615" i="1"/>
  <c r="L4614" i="1"/>
  <c r="L4520" i="1"/>
  <c r="L4519" i="1"/>
  <c r="K4518" i="1"/>
  <c r="L4376" i="1"/>
  <c r="L4375" i="1"/>
  <c r="K4374" i="1"/>
  <c r="M4424" i="1"/>
  <c r="L4422" i="1"/>
  <c r="M4423" i="1"/>
  <c r="M4328" i="1"/>
  <c r="M4327" i="1"/>
  <c r="L4326" i="1"/>
  <c r="L2407" i="1"/>
  <c r="L2408" i="1"/>
  <c r="K2406" i="1"/>
  <c r="L4038" i="1"/>
  <c r="M4040" i="1"/>
  <c r="M4039" i="1"/>
  <c r="K3990" i="1"/>
  <c r="L3992" i="1"/>
  <c r="L3991" i="1"/>
  <c r="M4232" i="1"/>
  <c r="M4231" i="1"/>
  <c r="L4230" i="1"/>
  <c r="L2358" i="1"/>
  <c r="M2359" i="1"/>
  <c r="M2360" i="1"/>
  <c r="L4135" i="1"/>
  <c r="L4136" i="1"/>
  <c r="K4134" i="1"/>
  <c r="L4184" i="1"/>
  <c r="L4183" i="1"/>
  <c r="K4182" i="1"/>
  <c r="L1446" i="1"/>
  <c r="M1448" i="1"/>
  <c r="M1447" i="1"/>
  <c r="A33" i="2" l="1"/>
  <c r="K919" i="1"/>
  <c r="K920" i="1"/>
  <c r="K631" i="1"/>
  <c r="K632" i="1"/>
  <c r="K727" i="1"/>
  <c r="K728" i="1"/>
  <c r="K4086" i="1"/>
  <c r="L4088" i="1"/>
  <c r="L4087" i="1"/>
  <c r="K1256" i="1"/>
  <c r="K1255" i="1"/>
  <c r="K1016" i="1"/>
  <c r="K1015" i="1"/>
  <c r="K152" i="1"/>
  <c r="K151" i="1"/>
  <c r="K104" i="1"/>
  <c r="K103" i="1"/>
  <c r="K824" i="1"/>
  <c r="K823" i="1"/>
  <c r="K248" i="1"/>
  <c r="K247" i="1"/>
  <c r="K488" i="1"/>
  <c r="K487" i="1"/>
  <c r="K1399" i="1"/>
  <c r="K1400" i="1"/>
  <c r="K1352" i="1"/>
  <c r="K1351" i="1"/>
  <c r="K775" i="1"/>
  <c r="K776" i="1"/>
  <c r="K679" i="1"/>
  <c r="K680" i="1"/>
  <c r="K1160" i="1"/>
  <c r="K1159" i="1"/>
  <c r="K1303" i="1"/>
  <c r="K1304" i="1"/>
  <c r="K536" i="1"/>
  <c r="K535" i="1"/>
  <c r="K10040" i="1"/>
  <c r="K10039" i="1"/>
  <c r="K4662" i="1"/>
  <c r="L4664" i="1"/>
  <c r="L4663" i="1"/>
  <c r="L4711" i="1"/>
  <c r="K4710" i="1"/>
  <c r="L4712" i="1"/>
  <c r="K4471" i="1"/>
  <c r="K4472" i="1"/>
  <c r="K4376" i="1"/>
  <c r="K4375" i="1"/>
  <c r="K4614" i="1"/>
  <c r="L4616" i="1"/>
  <c r="L4615" i="1"/>
  <c r="K4520" i="1"/>
  <c r="K4519" i="1"/>
  <c r="L4327" i="1"/>
  <c r="K4326" i="1"/>
  <c r="L4328" i="1"/>
  <c r="K4422" i="1"/>
  <c r="L4423" i="1"/>
  <c r="L4424" i="1"/>
  <c r="K4566" i="1"/>
  <c r="L4568" i="1"/>
  <c r="L4567" i="1"/>
  <c r="K4230" i="1"/>
  <c r="L4232" i="1"/>
  <c r="L4231" i="1"/>
  <c r="L4039" i="1"/>
  <c r="K4038" i="1"/>
  <c r="L4040" i="1"/>
  <c r="K2408" i="1"/>
  <c r="K2407" i="1"/>
  <c r="K3991" i="1"/>
  <c r="K3992" i="1"/>
  <c r="K4135" i="1"/>
  <c r="K4136" i="1"/>
  <c r="K4184" i="1"/>
  <c r="K4183" i="1"/>
  <c r="L2359" i="1"/>
  <c r="L2360" i="1"/>
  <c r="K2358" i="1"/>
  <c r="K1446" i="1"/>
  <c r="L1448" i="1"/>
  <c r="L1447" i="1"/>
  <c r="A34" i="2" l="1"/>
  <c r="K4088" i="1"/>
  <c r="K4087" i="1"/>
  <c r="K4712" i="1"/>
  <c r="K4711" i="1"/>
  <c r="K4663" i="1"/>
  <c r="K4664" i="1"/>
  <c r="K4424" i="1"/>
  <c r="K4423" i="1"/>
  <c r="K4567" i="1"/>
  <c r="K4568" i="1"/>
  <c r="K4328" i="1"/>
  <c r="K4327" i="1"/>
  <c r="K4615" i="1"/>
  <c r="K4616" i="1"/>
  <c r="K2360" i="1"/>
  <c r="K2359" i="1"/>
  <c r="K4040" i="1"/>
  <c r="K4039" i="1"/>
  <c r="K4232" i="1"/>
  <c r="K4231" i="1"/>
  <c r="K1447" i="1"/>
  <c r="K1448" i="1"/>
  <c r="A35" i="2" l="1"/>
  <c r="V3" i="1"/>
  <c r="V4" i="1" s="1"/>
  <c r="V5" i="1" s="1"/>
  <c r="V6" i="1" s="1"/>
  <c r="V7" i="1" s="1"/>
  <c r="V8" i="1" s="1"/>
  <c r="V9" i="1" s="1"/>
  <c r="V10" i="1" s="1"/>
  <c r="V11" i="1" s="1"/>
  <c r="V12" i="1" s="1"/>
  <c r="V13" i="1" s="1"/>
  <c r="V14" i="1" s="1"/>
  <c r="V15" i="1" s="1"/>
  <c r="V16" i="1" s="1"/>
  <c r="V17" i="1" s="1"/>
  <c r="V18" i="1" s="1"/>
  <c r="V19" i="1" s="1"/>
  <c r="V20" i="1" s="1"/>
  <c r="V21" i="1" s="1"/>
  <c r="V22" i="1" s="1"/>
  <c r="V23" i="1" s="1"/>
  <c r="V24" i="1" s="1"/>
  <c r="V25" i="1" s="1"/>
  <c r="V26" i="1" s="1"/>
  <c r="V27" i="1" s="1"/>
  <c r="V28" i="1" s="1"/>
  <c r="V29" i="1" s="1"/>
  <c r="V30" i="1" s="1"/>
  <c r="V31" i="1" s="1"/>
  <c r="V32" i="1" s="1"/>
  <c r="V33" i="1" s="1"/>
  <c r="V34" i="1" s="1"/>
  <c r="V35" i="1" s="1"/>
  <c r="V36" i="1" s="1"/>
  <c r="V37" i="1" s="1"/>
  <c r="V38" i="1" s="1"/>
  <c r="V39" i="1" s="1"/>
  <c r="V40" i="1" s="1"/>
  <c r="V41" i="1" s="1"/>
  <c r="V42" i="1" s="1"/>
  <c r="V43" i="1" s="1"/>
  <c r="V44" i="1" s="1"/>
  <c r="V45" i="1" s="1"/>
  <c r="V46" i="1" s="1"/>
  <c r="V47" i="1" s="1"/>
  <c r="V48" i="1" s="1"/>
  <c r="U3" i="1"/>
  <c r="A2" i="1"/>
  <c r="J41" i="1"/>
  <c r="J40" i="1"/>
  <c r="K39" i="1" a="1"/>
  <c r="Q41" i="1" s="1"/>
  <c r="J39" i="1"/>
  <c r="J37" i="1"/>
  <c r="J36" i="1"/>
  <c r="K35" i="1" a="1"/>
  <c r="O37" i="1" s="1"/>
  <c r="J35" i="1"/>
  <c r="J33" i="1"/>
  <c r="J32" i="1"/>
  <c r="K31" i="1" a="1"/>
  <c r="N33" i="1" s="1"/>
  <c r="J31" i="1"/>
  <c r="J29" i="1"/>
  <c r="J28" i="1"/>
  <c r="K27" i="1" a="1"/>
  <c r="N29" i="1" s="1"/>
  <c r="J27" i="1"/>
  <c r="J25" i="1"/>
  <c r="J24" i="1"/>
  <c r="K23" i="1" a="1"/>
  <c r="O25" i="1" s="1"/>
  <c r="J23" i="1"/>
  <c r="J21" i="1"/>
  <c r="J20" i="1"/>
  <c r="K19" i="1" a="1"/>
  <c r="M21" i="1" s="1"/>
  <c r="J19" i="1"/>
  <c r="J17" i="1"/>
  <c r="J16" i="1"/>
  <c r="K15" i="1" a="1"/>
  <c r="L17" i="1" s="1"/>
  <c r="J15" i="1"/>
  <c r="J13" i="1"/>
  <c r="J12" i="1"/>
  <c r="K11" i="1" a="1"/>
  <c r="L13" i="1" s="1"/>
  <c r="J11" i="1"/>
  <c r="J6" i="1"/>
  <c r="S6" i="1" s="1"/>
  <c r="A36" i="2" l="1"/>
  <c r="A3" i="1"/>
  <c r="J7" i="1"/>
  <c r="J9" i="1"/>
  <c r="P37" i="1"/>
  <c r="O9" i="1"/>
  <c r="U4" i="1"/>
  <c r="M15" i="1"/>
  <c r="M17" i="1"/>
  <c r="P35" i="1"/>
  <c r="K12" i="1"/>
  <c r="P36" i="1"/>
  <c r="M39" i="1"/>
  <c r="L40" i="1"/>
  <c r="K41" i="1"/>
  <c r="S41" i="1"/>
  <c r="O27" i="1"/>
  <c r="N28" i="1"/>
  <c r="M29" i="1"/>
  <c r="L16" i="1"/>
  <c r="K27" i="1"/>
  <c r="P27" i="1"/>
  <c r="O28" i="1"/>
  <c r="O29" i="1"/>
  <c r="L36" i="1"/>
  <c r="L39" i="1"/>
  <c r="K40" i="1"/>
  <c r="S40" i="1"/>
  <c r="R41" i="1"/>
  <c r="K15" i="1"/>
  <c r="M16" i="1"/>
  <c r="L27" i="1"/>
  <c r="K28" i="1"/>
  <c r="K29" i="1"/>
  <c r="P29" i="1"/>
  <c r="L15" i="1"/>
  <c r="K17" i="1"/>
  <c r="M27" i="1"/>
  <c r="M28" i="1"/>
  <c r="L29" i="1"/>
  <c r="L35" i="1"/>
  <c r="L37" i="1"/>
  <c r="P39" i="1"/>
  <c r="O40" i="1"/>
  <c r="N41" i="1"/>
  <c r="Q39" i="1"/>
  <c r="P40" i="1"/>
  <c r="O41" i="1"/>
  <c r="R6" i="1"/>
  <c r="N31" i="1"/>
  <c r="K32" i="1"/>
  <c r="O32" i="1"/>
  <c r="L33" i="1"/>
  <c r="P33" i="1"/>
  <c r="M35" i="1"/>
  <c r="Q35" i="1"/>
  <c r="M36" i="1"/>
  <c r="Q36" i="1"/>
  <c r="M37" i="1"/>
  <c r="Q37" i="1"/>
  <c r="J8" i="1"/>
  <c r="K11" i="1"/>
  <c r="K13" i="1"/>
  <c r="L19" i="1"/>
  <c r="L20" i="1"/>
  <c r="L21" i="1"/>
  <c r="L23" i="1"/>
  <c r="K24" i="1"/>
  <c r="O24" i="1"/>
  <c r="N25" i="1"/>
  <c r="K31" i="1"/>
  <c r="O31" i="1"/>
  <c r="L32" i="1"/>
  <c r="P32" i="1"/>
  <c r="M33" i="1"/>
  <c r="Q33" i="1"/>
  <c r="N39" i="1"/>
  <c r="R39" i="1"/>
  <c r="M40" i="1"/>
  <c r="Q40" i="1"/>
  <c r="L41" i="1"/>
  <c r="P41" i="1"/>
  <c r="N19" i="1"/>
  <c r="N20" i="1"/>
  <c r="N21" i="1"/>
  <c r="N23" i="1"/>
  <c r="M24" i="1"/>
  <c r="L25" i="1"/>
  <c r="M31" i="1"/>
  <c r="Q31" i="1"/>
  <c r="N32" i="1"/>
  <c r="K33" i="1"/>
  <c r="O33" i="1"/>
  <c r="L12" i="1"/>
  <c r="K19" i="1"/>
  <c r="K20" i="1"/>
  <c r="K21" i="1"/>
  <c r="K23" i="1"/>
  <c r="O23" i="1"/>
  <c r="N24" i="1"/>
  <c r="M25" i="1"/>
  <c r="N35" i="1"/>
  <c r="R35" i="1"/>
  <c r="N36" i="1"/>
  <c r="R36" i="1"/>
  <c r="N37" i="1"/>
  <c r="R37" i="1"/>
  <c r="L11" i="1"/>
  <c r="K16" i="1"/>
  <c r="M19" i="1"/>
  <c r="M20" i="1"/>
  <c r="M23" i="1"/>
  <c r="L24" i="1"/>
  <c r="K25" i="1"/>
  <c r="N27" i="1"/>
  <c r="L28" i="1"/>
  <c r="P28" i="1"/>
  <c r="L31" i="1"/>
  <c r="P31" i="1"/>
  <c r="M32" i="1"/>
  <c r="Q32" i="1"/>
  <c r="K35" i="1"/>
  <c r="O35" i="1"/>
  <c r="K36" i="1"/>
  <c r="O36" i="1"/>
  <c r="K37" i="1"/>
  <c r="K39" i="1"/>
  <c r="O39" i="1"/>
  <c r="S39" i="1"/>
  <c r="N40" i="1"/>
  <c r="R40" i="1"/>
  <c r="M41" i="1"/>
  <c r="A37" i="2" l="1"/>
  <c r="S7" i="1"/>
  <c r="Q9" i="1"/>
  <c r="S9" i="1"/>
  <c r="S8" i="1"/>
  <c r="A4" i="1"/>
  <c r="U5" i="1"/>
  <c r="Q6" i="1"/>
  <c r="R8" i="1"/>
  <c r="R7" i="1"/>
  <c r="A38" i="2" l="1"/>
  <c r="B6" i="2"/>
  <c r="U6" i="1"/>
  <c r="A5" i="1"/>
  <c r="Q7" i="1"/>
  <c r="Q8" i="1"/>
  <c r="P6" i="1"/>
  <c r="A39" i="2" l="1"/>
  <c r="J6" i="2"/>
  <c r="C6" i="2"/>
  <c r="K6" i="2"/>
  <c r="D6" i="2"/>
  <c r="A6" i="1"/>
  <c r="U7" i="1"/>
  <c r="O6" i="1"/>
  <c r="P7" i="1"/>
  <c r="P8" i="1"/>
  <c r="A40" i="2" l="1"/>
  <c r="E6" i="2"/>
  <c r="U8" i="1"/>
  <c r="A7" i="1"/>
  <c r="O8" i="1"/>
  <c r="O7" i="1"/>
  <c r="N6" i="1"/>
  <c r="A41" i="2" l="1"/>
  <c r="AA6" i="2"/>
  <c r="F6" i="2"/>
  <c r="Z6" i="2"/>
  <c r="Y6" i="2"/>
  <c r="AB6" i="2"/>
  <c r="X6" i="2"/>
  <c r="U9" i="1"/>
  <c r="A8" i="1"/>
  <c r="M6" i="1"/>
  <c r="N8" i="1"/>
  <c r="N7" i="1"/>
  <c r="W6" i="2" s="1"/>
  <c r="A42" i="2" l="1"/>
  <c r="G6" i="2"/>
  <c r="U10" i="1"/>
  <c r="A9" i="1"/>
  <c r="M7" i="1"/>
  <c r="V6" i="2" s="1"/>
  <c r="M8" i="1"/>
  <c r="L6" i="1"/>
  <c r="A43" i="2" l="1"/>
  <c r="S6" i="2"/>
  <c r="R6" i="2"/>
  <c r="H6" i="2"/>
  <c r="A10" i="1"/>
  <c r="U11" i="1"/>
  <c r="K6" i="1"/>
  <c r="L7" i="1"/>
  <c r="U6" i="2" s="1"/>
  <c r="L8" i="1"/>
  <c r="A44" i="2" l="1"/>
  <c r="U12" i="1"/>
  <c r="A11" i="1"/>
  <c r="K8" i="1"/>
  <c r="K7" i="1"/>
  <c r="T6" i="2" s="1"/>
  <c r="A45" i="2" l="1"/>
  <c r="U13" i="1"/>
  <c r="A12" i="1"/>
  <c r="A46" i="2" l="1"/>
  <c r="U14" i="1"/>
  <c r="A13" i="1"/>
  <c r="A47" i="2" l="1"/>
  <c r="U15" i="1"/>
  <c r="A14" i="1"/>
  <c r="A48" i="2" l="1"/>
  <c r="A15" i="1"/>
  <c r="U16" i="1"/>
  <c r="A49" i="2" l="1"/>
  <c r="U17" i="1"/>
  <c r="A16" i="1"/>
  <c r="A50" i="2" l="1"/>
  <c r="A17" i="1"/>
  <c r="U18" i="1"/>
  <c r="A51" i="2" l="1"/>
  <c r="U19" i="1"/>
  <c r="A18" i="1"/>
  <c r="A52" i="2" l="1"/>
  <c r="A19" i="1"/>
  <c r="U20" i="1"/>
  <c r="A53" i="2" l="1"/>
  <c r="A20" i="1"/>
  <c r="U21" i="1"/>
  <c r="A54" i="2" l="1"/>
  <c r="A21" i="1"/>
  <c r="U22" i="1"/>
  <c r="A55" i="2" l="1"/>
  <c r="A22" i="1"/>
  <c r="U23" i="1"/>
  <c r="A56" i="2" l="1"/>
  <c r="A23" i="1"/>
  <c r="U24" i="1"/>
  <c r="A57" i="2" l="1"/>
  <c r="A24" i="1"/>
  <c r="U25" i="1"/>
  <c r="A58" i="2" l="1"/>
  <c r="U26" i="1"/>
  <c r="A25" i="1"/>
  <c r="A59" i="2" l="1"/>
  <c r="U27" i="1"/>
  <c r="A26" i="1"/>
  <c r="A60" i="2" l="1"/>
  <c r="A27" i="1"/>
  <c r="U28" i="1"/>
  <c r="A61" i="2" l="1"/>
  <c r="U29" i="1"/>
  <c r="A28" i="1"/>
  <c r="A62" i="2" l="1"/>
  <c r="A29" i="1"/>
  <c r="U30" i="1"/>
  <c r="A63" i="2" l="1"/>
  <c r="A30" i="1"/>
  <c r="U31" i="1"/>
  <c r="A64" i="2" l="1"/>
  <c r="A31" i="1"/>
  <c r="U32" i="1"/>
  <c r="A65" i="2" l="1"/>
  <c r="A32" i="1"/>
  <c r="U33" i="1"/>
  <c r="A66" i="2" l="1"/>
  <c r="A33" i="1"/>
  <c r="U34" i="1"/>
  <c r="A67" i="2" l="1"/>
  <c r="U35" i="1"/>
  <c r="A34" i="1"/>
  <c r="A68" i="2" l="1"/>
  <c r="U36" i="1"/>
  <c r="A35" i="1"/>
  <c r="A69" i="2" l="1"/>
  <c r="U37" i="1"/>
  <c r="A36" i="1"/>
  <c r="A70" i="2" l="1"/>
  <c r="U38" i="1"/>
  <c r="A37" i="1"/>
  <c r="A71" i="2" l="1"/>
  <c r="A38" i="1"/>
  <c r="U39" i="1"/>
  <c r="A72" i="2" l="1"/>
  <c r="U40" i="1"/>
  <c r="A39" i="1"/>
  <c r="A73" i="2" l="1"/>
  <c r="U41" i="1"/>
  <c r="A40" i="1"/>
  <c r="A74" i="2" l="1"/>
  <c r="U42" i="1"/>
  <c r="A41" i="1"/>
  <c r="A75" i="2" l="1"/>
  <c r="A42" i="1"/>
  <c r="U43" i="1"/>
  <c r="A76" i="2" l="1"/>
  <c r="U44" i="1"/>
  <c r="A43" i="1"/>
  <c r="A77" i="2" l="1"/>
  <c r="U45" i="1"/>
  <c r="A44" i="1"/>
  <c r="A78" i="2" l="1"/>
  <c r="U46" i="1"/>
  <c r="A45" i="1"/>
  <c r="A79" i="2" l="1"/>
  <c r="A46" i="1"/>
  <c r="U47" i="1"/>
  <c r="A80" i="2" l="1"/>
  <c r="U48" i="1"/>
  <c r="U50" i="1" s="1"/>
  <c r="A47" i="1"/>
  <c r="A81" i="2" l="1"/>
  <c r="U51" i="1"/>
  <c r="A50" i="1"/>
  <c r="A48" i="1"/>
  <c r="C1" i="1"/>
  <c r="D1" i="1" s="1"/>
  <c r="E1" i="1" s="1"/>
  <c r="F1" i="1" s="1"/>
  <c r="G1" i="1" s="1"/>
  <c r="H1" i="1" s="1"/>
  <c r="I1" i="1" s="1"/>
  <c r="J1" i="1" s="1"/>
  <c r="K1" i="1" s="1"/>
  <c r="L1" i="1" s="1"/>
  <c r="M1" i="1" s="1"/>
  <c r="N1" i="1" s="1"/>
  <c r="O1" i="1" s="1"/>
  <c r="P1" i="1" s="1"/>
  <c r="Q1" i="1" s="1"/>
  <c r="R1" i="1" s="1"/>
  <c r="S1" i="1" s="1"/>
  <c r="T1" i="1" s="1"/>
  <c r="U1" i="1" s="1"/>
  <c r="V1" i="1" s="1"/>
  <c r="B216" i="2"/>
  <c r="C216" i="2" s="1"/>
  <c r="D216" i="2" s="1"/>
  <c r="E216" i="2" s="1"/>
  <c r="F216" i="2" s="1"/>
  <c r="G216" i="2" s="1"/>
  <c r="H216" i="2" s="1"/>
  <c r="I216" i="2" s="1"/>
  <c r="J216" i="2" s="1"/>
  <c r="K216" i="2" s="1"/>
  <c r="L216" i="2" s="1"/>
  <c r="M216" i="2" s="1"/>
  <c r="N216" i="2" s="1"/>
  <c r="O216" i="2" s="1"/>
  <c r="P216" i="2" s="1"/>
  <c r="Q216" i="2" s="1"/>
  <c r="R216" i="2" s="1"/>
  <c r="S216" i="2" s="1"/>
  <c r="T216" i="2" s="1"/>
  <c r="U216" i="2" s="1"/>
  <c r="V216" i="2" s="1"/>
  <c r="W216" i="2" s="1"/>
  <c r="X216" i="2" s="1"/>
  <c r="Y216" i="2" s="1"/>
  <c r="Z216" i="2" s="1"/>
  <c r="AA216" i="2" s="1"/>
  <c r="AB216" i="2" s="1"/>
  <c r="AC216" i="2" s="1"/>
  <c r="AD216" i="2" s="1"/>
  <c r="AE216" i="2" s="1"/>
  <c r="AF216" i="2" s="1"/>
  <c r="AG216" i="2" s="1"/>
  <c r="AH216" i="2" s="1"/>
  <c r="AI216" i="2" s="1"/>
  <c r="AJ216" i="2" s="1"/>
  <c r="AK216" i="2" s="1"/>
  <c r="AL216" i="2" s="1"/>
  <c r="AM216" i="2" s="1"/>
  <c r="AN216" i="2" s="1"/>
  <c r="AO216" i="2" s="1"/>
  <c r="AP216" i="2" s="1"/>
  <c r="AQ216" i="2" s="1"/>
  <c r="AR216" i="2" s="1"/>
  <c r="AS216" i="2" s="1"/>
  <c r="AT216" i="2" s="1"/>
  <c r="AU216" i="2" s="1"/>
  <c r="AV216" i="2" s="1"/>
  <c r="AW216" i="2" s="1"/>
  <c r="AX216" i="2" s="1"/>
  <c r="AY216" i="2" s="1"/>
  <c r="AZ216" i="2" s="1"/>
  <c r="BA216" i="2" s="1"/>
  <c r="BB216" i="2" s="1"/>
  <c r="BC216" i="2" s="1"/>
  <c r="BD216" i="2" s="1"/>
  <c r="BE216" i="2" s="1"/>
  <c r="BF216" i="2" s="1"/>
  <c r="BG216" i="2" s="1"/>
  <c r="BH216" i="2" s="1"/>
  <c r="BI216" i="2" s="1"/>
  <c r="BJ216" i="2" s="1"/>
  <c r="BK216" i="2" s="1"/>
  <c r="BL216" i="2" s="1"/>
  <c r="BM216" i="2" s="1"/>
  <c r="BN216" i="2" s="1"/>
  <c r="BO216" i="2" s="1"/>
  <c r="BP216" i="2" s="1"/>
  <c r="AC5" i="2"/>
  <c r="AC4" i="2"/>
  <c r="AD3" i="2"/>
  <c r="AD5" i="2" s="1"/>
  <c r="AD2" i="2"/>
  <c r="A82" i="2" l="1"/>
  <c r="U52" i="1"/>
  <c r="A51" i="1"/>
  <c r="AE3" i="2"/>
  <c r="AE5" i="2" s="1"/>
  <c r="AE2" i="2"/>
  <c r="A83" i="2" l="1"/>
  <c r="A52" i="1"/>
  <c r="U53" i="1"/>
  <c r="AF3" i="2"/>
  <c r="AF5" i="2" s="1"/>
  <c r="AF2" i="2"/>
  <c r="A84" i="2" l="1"/>
  <c r="U54" i="1"/>
  <c r="A53" i="1"/>
  <c r="AG3" i="2"/>
  <c r="AH3" i="2" s="1"/>
  <c r="AG2" i="2"/>
  <c r="A85" i="2" l="1"/>
  <c r="AG4" i="2"/>
  <c r="U55" i="1"/>
  <c r="A54" i="1"/>
  <c r="AG5" i="2"/>
  <c r="AH5" i="2"/>
  <c r="AI3" i="2"/>
  <c r="AH2" i="2"/>
  <c r="A86" i="2" l="1"/>
  <c r="A55" i="1"/>
  <c r="U56" i="1"/>
  <c r="AI5" i="2"/>
  <c r="AJ3" i="2"/>
  <c r="AI2" i="2"/>
  <c r="A87" i="2" l="1"/>
  <c r="A56" i="1"/>
  <c r="U57" i="1"/>
  <c r="AJ5" i="2"/>
  <c r="AK3" i="2"/>
  <c r="AJ2" i="2"/>
  <c r="A88" i="2" l="1"/>
  <c r="U58" i="1"/>
  <c r="A57" i="1"/>
  <c r="AL3" i="2"/>
  <c r="AK5" i="2"/>
  <c r="AK4" i="2"/>
  <c r="AK2" i="2"/>
  <c r="A89" i="2" l="1"/>
  <c r="A58" i="1"/>
  <c r="U59" i="1"/>
  <c r="AL2" i="2"/>
  <c r="AL5" i="2"/>
  <c r="AM3" i="2"/>
  <c r="A90" i="2" l="1"/>
  <c r="U60" i="1"/>
  <c r="A59" i="1"/>
  <c r="AM5" i="2"/>
  <c r="AN3" i="2"/>
  <c r="AM2" i="2"/>
  <c r="A91" i="2" l="1"/>
  <c r="A60" i="1"/>
  <c r="U61" i="1"/>
  <c r="AN2" i="2"/>
  <c r="AN5" i="2"/>
  <c r="AO3" i="2"/>
  <c r="A92" i="2" l="1"/>
  <c r="U62" i="1"/>
  <c r="A61" i="1"/>
  <c r="AO2" i="2"/>
  <c r="AP3" i="2"/>
  <c r="AO5" i="2"/>
  <c r="AO4" i="2"/>
  <c r="A93" i="2" l="1"/>
  <c r="A62" i="1"/>
  <c r="U63" i="1"/>
  <c r="AP5" i="2"/>
  <c r="AQ3" i="2"/>
  <c r="AP2" i="2"/>
  <c r="A94" i="2" l="1"/>
  <c r="U64" i="1"/>
  <c r="A63" i="1"/>
  <c r="AQ2" i="2"/>
  <c r="AQ5" i="2"/>
  <c r="AR3" i="2"/>
  <c r="A95" i="2" l="1"/>
  <c r="A64" i="1"/>
  <c r="U65" i="1"/>
  <c r="AR5" i="2"/>
  <c r="AS3" i="2"/>
  <c r="AR2" i="2"/>
  <c r="A96" i="2" l="1"/>
  <c r="A65" i="1"/>
  <c r="U66" i="1"/>
  <c r="AS2" i="2"/>
  <c r="AT3" i="2"/>
  <c r="AS4" i="2"/>
  <c r="AS5" i="2"/>
  <c r="A97" i="2" l="1"/>
  <c r="A66" i="1"/>
  <c r="U67" i="1"/>
  <c r="AT2" i="2"/>
  <c r="AU3" i="2"/>
  <c r="AT5" i="2"/>
  <c r="A98" i="2" l="1"/>
  <c r="A67" i="1"/>
  <c r="U68" i="1"/>
  <c r="AU2" i="2"/>
  <c r="AU5" i="2"/>
  <c r="AV3" i="2"/>
  <c r="A99" i="2" l="1"/>
  <c r="U69" i="1"/>
  <c r="A68" i="1"/>
  <c r="AV2" i="2"/>
  <c r="AV5" i="2"/>
  <c r="AW3" i="2"/>
  <c r="A100" i="2" l="1"/>
  <c r="U70" i="1"/>
  <c r="A69" i="1"/>
  <c r="AW4" i="2"/>
  <c r="AX3" i="2"/>
  <c r="AW5" i="2"/>
  <c r="AW2" i="2"/>
  <c r="A101" i="2" l="1"/>
  <c r="U71" i="1"/>
  <c r="A70" i="1"/>
  <c r="AX2" i="2"/>
  <c r="AX5" i="2"/>
  <c r="AY3" i="2"/>
  <c r="A102" i="2" l="1"/>
  <c r="U72" i="1"/>
  <c r="A71" i="1"/>
  <c r="AY2" i="2"/>
  <c r="AY5" i="2"/>
  <c r="AZ3" i="2"/>
  <c r="A103" i="2" l="1"/>
  <c r="U73" i="1"/>
  <c r="A72" i="1"/>
  <c r="AZ2" i="2"/>
  <c r="AZ5" i="2"/>
  <c r="BA3" i="2"/>
  <c r="A104" i="2" l="1"/>
  <c r="A73" i="1"/>
  <c r="U74" i="1"/>
  <c r="BA2" i="2"/>
  <c r="BB3" i="2"/>
  <c r="BA4" i="2"/>
  <c r="BA5" i="2"/>
  <c r="A105" i="2" l="1"/>
  <c r="U75" i="1"/>
  <c r="A74" i="1"/>
  <c r="BB2" i="2"/>
  <c r="BB5" i="2"/>
  <c r="BC3" i="2"/>
  <c r="A106" i="2" l="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75" i="1"/>
  <c r="U76" i="1"/>
  <c r="BC2" i="2"/>
  <c r="BC5" i="2"/>
  <c r="BD3" i="2"/>
  <c r="A183" i="2" l="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U77" i="1"/>
  <c r="A76" i="1"/>
  <c r="BD2" i="2"/>
  <c r="BD5" i="2"/>
  <c r="BE3" i="2"/>
  <c r="U78" i="1" l="1"/>
  <c r="A77" i="1"/>
  <c r="BE2" i="2"/>
  <c r="BF3" i="2"/>
  <c r="BE5" i="2"/>
  <c r="BE4" i="2"/>
  <c r="U79" i="1" l="1"/>
  <c r="A78" i="1"/>
  <c r="BF5" i="2"/>
  <c r="BG3" i="2"/>
  <c r="BF2" i="2"/>
  <c r="A79" i="1" l="1"/>
  <c r="U80" i="1"/>
  <c r="BG2" i="2"/>
  <c r="BG5" i="2"/>
  <c r="BH3" i="2"/>
  <c r="A80" i="1" l="1"/>
  <c r="U81" i="1"/>
  <c r="BH5" i="2"/>
  <c r="BI3" i="2"/>
  <c r="BH2" i="2"/>
  <c r="A81" i="1" l="1"/>
  <c r="U82" i="1"/>
  <c r="BI2" i="2"/>
  <c r="BJ3" i="2"/>
  <c r="BI4" i="2"/>
  <c r="BI5" i="2"/>
  <c r="A82" i="1" l="1"/>
  <c r="U83" i="1"/>
  <c r="BJ5" i="2"/>
  <c r="BK3" i="2"/>
  <c r="BJ2" i="2"/>
  <c r="U84" i="1" l="1"/>
  <c r="A83" i="1"/>
  <c r="BK5" i="2"/>
  <c r="BL3" i="2"/>
  <c r="BK2" i="2"/>
  <c r="U85" i="1" l="1"/>
  <c r="A84" i="1"/>
  <c r="BL2" i="2"/>
  <c r="BL5" i="2"/>
  <c r="BM3" i="2"/>
  <c r="U86" i="1" l="1"/>
  <c r="A85" i="1"/>
  <c r="BM4" i="2"/>
  <c r="BN3" i="2"/>
  <c r="BM5" i="2"/>
  <c r="BM2" i="2"/>
  <c r="A86" i="1" l="1"/>
  <c r="U87" i="1"/>
  <c r="BN2" i="2"/>
  <c r="BN5" i="2"/>
  <c r="BO3" i="2"/>
  <c r="U88" i="1" l="1"/>
  <c r="A87" i="1"/>
  <c r="BO2" i="2"/>
  <c r="BO5" i="2"/>
  <c r="BP3" i="2"/>
  <c r="U89" i="1" l="1"/>
  <c r="A88" i="1"/>
  <c r="BP5" i="2"/>
  <c r="BP2" i="2"/>
  <c r="U90" i="1" l="1"/>
  <c r="A89" i="1"/>
  <c r="U91" i="1" l="1"/>
  <c r="A90" i="1"/>
  <c r="U92" i="1" l="1"/>
  <c r="A91" i="1"/>
  <c r="C45" i="1"/>
  <c r="B45" i="1"/>
  <c r="C44" i="1"/>
  <c r="B44" i="1"/>
  <c r="C43" i="1"/>
  <c r="B43" i="1"/>
  <c r="C42" i="1"/>
  <c r="B42" i="1"/>
  <c r="C41" i="1"/>
  <c r="B41" i="1"/>
  <c r="C40" i="1"/>
  <c r="B40" i="1"/>
  <c r="C39" i="1"/>
  <c r="B39" i="1"/>
  <c r="C38" i="1"/>
  <c r="B38" i="1"/>
  <c r="C37" i="1"/>
  <c r="B37" i="1"/>
  <c r="C36" i="1"/>
  <c r="B36" i="1"/>
  <c r="B28" i="1"/>
  <c r="H17" i="1"/>
  <c r="G17" i="1"/>
  <c r="D17" i="1"/>
  <c r="C17" i="1"/>
  <c r="B17" i="1"/>
  <c r="E14" i="1"/>
  <c r="G11" i="1"/>
  <c r="F11" i="1"/>
  <c r="D11" i="1"/>
  <c r="A92" i="1" l="1"/>
  <c r="U93" i="1"/>
  <c r="E40" i="1"/>
  <c r="E39" i="1"/>
  <c r="D36" i="1"/>
  <c r="D41" i="1"/>
  <c r="D43" i="1"/>
  <c r="D45" i="1"/>
  <c r="D37" i="1"/>
  <c r="D39" i="1"/>
  <c r="D42" i="1"/>
  <c r="D44" i="1"/>
  <c r="D38" i="1"/>
  <c r="D40" i="1"/>
  <c r="U94" i="1" l="1"/>
  <c r="A93" i="1"/>
  <c r="E36" i="1"/>
  <c r="E35" i="1"/>
  <c r="E38" i="1"/>
  <c r="A94" i="1" l="1"/>
  <c r="U95" i="1"/>
  <c r="E34" i="1"/>
  <c r="U96" i="1" l="1"/>
  <c r="U98" i="1" s="1"/>
  <c r="U99" i="1" s="1"/>
  <c r="U100" i="1" s="1"/>
  <c r="U101" i="1" s="1"/>
  <c r="U102" i="1" s="1"/>
  <c r="U103" i="1" s="1"/>
  <c r="U104" i="1" s="1"/>
  <c r="U105" i="1" s="1"/>
  <c r="U106" i="1" s="1"/>
  <c r="U107" i="1" s="1"/>
  <c r="U108" i="1" s="1"/>
  <c r="U109" i="1" s="1"/>
  <c r="U110" i="1" s="1"/>
  <c r="U111" i="1" s="1"/>
  <c r="U112" i="1" s="1"/>
  <c r="U113" i="1" s="1"/>
  <c r="U114" i="1" s="1"/>
  <c r="U115" i="1" s="1"/>
  <c r="U116" i="1" s="1"/>
  <c r="U117" i="1" s="1"/>
  <c r="U118" i="1" s="1"/>
  <c r="U119" i="1" s="1"/>
  <c r="U120" i="1" s="1"/>
  <c r="U121" i="1" s="1"/>
  <c r="U122" i="1" s="1"/>
  <c r="U123" i="1" s="1"/>
  <c r="U124" i="1" s="1"/>
  <c r="U125" i="1" s="1"/>
  <c r="U126" i="1" s="1"/>
  <c r="U127" i="1" s="1"/>
  <c r="U128" i="1" s="1"/>
  <c r="U129" i="1" s="1"/>
  <c r="U130" i="1" s="1"/>
  <c r="U131" i="1" s="1"/>
  <c r="U132" i="1" s="1"/>
  <c r="U133" i="1" s="1"/>
  <c r="U134" i="1" s="1"/>
  <c r="U135" i="1" s="1"/>
  <c r="U136" i="1" s="1"/>
  <c r="U137" i="1" s="1"/>
  <c r="U138" i="1" s="1"/>
  <c r="U139" i="1" s="1"/>
  <c r="U140" i="1" s="1"/>
  <c r="U141" i="1" s="1"/>
  <c r="U142" i="1" s="1"/>
  <c r="U143" i="1" s="1"/>
  <c r="U144" i="1" s="1"/>
  <c r="U146" i="1" s="1"/>
  <c r="U147" i="1" s="1"/>
  <c r="U148" i="1" s="1"/>
  <c r="U149" i="1" s="1"/>
  <c r="U150" i="1" s="1"/>
  <c r="U151" i="1" s="1"/>
  <c r="U152" i="1" s="1"/>
  <c r="U153" i="1" s="1"/>
  <c r="U154" i="1" s="1"/>
  <c r="U155" i="1" s="1"/>
  <c r="U156" i="1" s="1"/>
  <c r="U157" i="1" s="1"/>
  <c r="U158" i="1" s="1"/>
  <c r="U159" i="1" s="1"/>
  <c r="U160" i="1" s="1"/>
  <c r="U161" i="1" s="1"/>
  <c r="U162" i="1" s="1"/>
  <c r="U163" i="1" s="1"/>
  <c r="U164" i="1" s="1"/>
  <c r="U165" i="1" s="1"/>
  <c r="U166" i="1" s="1"/>
  <c r="U167" i="1" s="1"/>
  <c r="U168" i="1" s="1"/>
  <c r="U169" i="1" s="1"/>
  <c r="U170" i="1" s="1"/>
  <c r="U171" i="1" s="1"/>
  <c r="U172" i="1" s="1"/>
  <c r="U173" i="1" s="1"/>
  <c r="U174" i="1" s="1"/>
  <c r="U175" i="1" s="1"/>
  <c r="U176" i="1" s="1"/>
  <c r="U177" i="1" s="1"/>
  <c r="U178" i="1" s="1"/>
  <c r="U179" i="1" s="1"/>
  <c r="U180" i="1" s="1"/>
  <c r="U181" i="1" s="1"/>
  <c r="U182" i="1" s="1"/>
  <c r="U183" i="1" s="1"/>
  <c r="U184" i="1" s="1"/>
  <c r="U185" i="1" s="1"/>
  <c r="U186" i="1" s="1"/>
  <c r="U187" i="1" s="1"/>
  <c r="U188" i="1" s="1"/>
  <c r="U189" i="1" s="1"/>
  <c r="U190" i="1" s="1"/>
  <c r="U191" i="1" s="1"/>
  <c r="U192" i="1" s="1"/>
  <c r="U194" i="1" s="1"/>
  <c r="U195" i="1" s="1"/>
  <c r="U196" i="1" s="1"/>
  <c r="U197" i="1" s="1"/>
  <c r="U198" i="1" s="1"/>
  <c r="U199" i="1" s="1"/>
  <c r="U200" i="1" s="1"/>
  <c r="U201" i="1" s="1"/>
  <c r="U202" i="1" s="1"/>
  <c r="U203" i="1" s="1"/>
  <c r="U204" i="1" s="1"/>
  <c r="U205" i="1" s="1"/>
  <c r="U206" i="1" s="1"/>
  <c r="U207" i="1" s="1"/>
  <c r="U208" i="1" s="1"/>
  <c r="U209" i="1" s="1"/>
  <c r="U210" i="1" s="1"/>
  <c r="U211" i="1" s="1"/>
  <c r="U212" i="1" s="1"/>
  <c r="U213" i="1" s="1"/>
  <c r="U214" i="1" s="1"/>
  <c r="U215" i="1" s="1"/>
  <c r="U216" i="1" s="1"/>
  <c r="U217" i="1" s="1"/>
  <c r="U218" i="1" s="1"/>
  <c r="U219" i="1" s="1"/>
  <c r="U220" i="1" s="1"/>
  <c r="U221" i="1" s="1"/>
  <c r="U222" i="1" s="1"/>
  <c r="U223" i="1" s="1"/>
  <c r="U224" i="1" s="1"/>
  <c r="U225" i="1" s="1"/>
  <c r="U226" i="1" s="1"/>
  <c r="U227" i="1" s="1"/>
  <c r="U228" i="1" s="1"/>
  <c r="U229" i="1" s="1"/>
  <c r="U230" i="1" s="1"/>
  <c r="U231" i="1" s="1"/>
  <c r="U232" i="1" s="1"/>
  <c r="U233" i="1" s="1"/>
  <c r="U234" i="1" s="1"/>
  <c r="U235" i="1" s="1"/>
  <c r="U236" i="1" s="1"/>
  <c r="U237" i="1" s="1"/>
  <c r="U238" i="1" s="1"/>
  <c r="U239" i="1" s="1"/>
  <c r="U240" i="1" s="1"/>
  <c r="U242" i="1" s="1"/>
  <c r="U243" i="1" s="1"/>
  <c r="U244" i="1" s="1"/>
  <c r="U245" i="1" s="1"/>
  <c r="U246" i="1" s="1"/>
  <c r="U247" i="1" s="1"/>
  <c r="U248" i="1" s="1"/>
  <c r="U249" i="1" s="1"/>
  <c r="U250" i="1" s="1"/>
  <c r="U251" i="1" s="1"/>
  <c r="U252" i="1" s="1"/>
  <c r="U253" i="1" s="1"/>
  <c r="U254" i="1" s="1"/>
  <c r="U255" i="1" s="1"/>
  <c r="U256" i="1" s="1"/>
  <c r="U257" i="1" s="1"/>
  <c r="U258" i="1" s="1"/>
  <c r="U259" i="1" s="1"/>
  <c r="U260" i="1" s="1"/>
  <c r="U261" i="1" s="1"/>
  <c r="U262" i="1" s="1"/>
  <c r="U263" i="1" s="1"/>
  <c r="U264" i="1" s="1"/>
  <c r="U265" i="1" s="1"/>
  <c r="U266" i="1" s="1"/>
  <c r="U267" i="1" s="1"/>
  <c r="U268" i="1" s="1"/>
  <c r="U269" i="1" s="1"/>
  <c r="U270" i="1" s="1"/>
  <c r="U271" i="1" s="1"/>
  <c r="U272" i="1" s="1"/>
  <c r="U273" i="1" s="1"/>
  <c r="U274" i="1" s="1"/>
  <c r="U275" i="1" s="1"/>
  <c r="U276" i="1" s="1"/>
  <c r="U277" i="1" s="1"/>
  <c r="U278" i="1" s="1"/>
  <c r="U279" i="1" s="1"/>
  <c r="U280" i="1" s="1"/>
  <c r="U281" i="1" s="1"/>
  <c r="U282" i="1" s="1"/>
  <c r="U283" i="1" s="1"/>
  <c r="U284" i="1" s="1"/>
  <c r="U285" i="1" s="1"/>
  <c r="U286" i="1" s="1"/>
  <c r="U287" i="1" s="1"/>
  <c r="U288" i="1" s="1"/>
  <c r="U290" i="1" s="1"/>
  <c r="U291" i="1" s="1"/>
  <c r="U292" i="1" s="1"/>
  <c r="U293" i="1" s="1"/>
  <c r="U294" i="1" s="1"/>
  <c r="U295" i="1" s="1"/>
  <c r="U296" i="1" s="1"/>
  <c r="U297" i="1" s="1"/>
  <c r="U298" i="1" s="1"/>
  <c r="U299" i="1" s="1"/>
  <c r="U300" i="1" s="1"/>
  <c r="U301" i="1" s="1"/>
  <c r="U302" i="1" s="1"/>
  <c r="U303" i="1" s="1"/>
  <c r="U304" i="1" s="1"/>
  <c r="U305" i="1" s="1"/>
  <c r="U306" i="1" s="1"/>
  <c r="U307" i="1" s="1"/>
  <c r="U308" i="1" s="1"/>
  <c r="U309" i="1" s="1"/>
  <c r="U310" i="1" s="1"/>
  <c r="U311" i="1" s="1"/>
  <c r="U312" i="1" s="1"/>
  <c r="U313" i="1" s="1"/>
  <c r="U314" i="1" s="1"/>
  <c r="U315" i="1" s="1"/>
  <c r="U316" i="1" s="1"/>
  <c r="U317" i="1" s="1"/>
  <c r="U318" i="1" s="1"/>
  <c r="U319" i="1" s="1"/>
  <c r="U320" i="1" s="1"/>
  <c r="U321" i="1" s="1"/>
  <c r="U322" i="1" s="1"/>
  <c r="U323" i="1" s="1"/>
  <c r="U324" i="1" s="1"/>
  <c r="U325" i="1" s="1"/>
  <c r="U326" i="1" s="1"/>
  <c r="U327" i="1" s="1"/>
  <c r="U328" i="1" s="1"/>
  <c r="U329" i="1" s="1"/>
  <c r="U330" i="1" s="1"/>
  <c r="U331" i="1" s="1"/>
  <c r="U332" i="1" s="1"/>
  <c r="U333" i="1" s="1"/>
  <c r="U334" i="1" s="1"/>
  <c r="U335" i="1" s="1"/>
  <c r="U336" i="1" s="1"/>
  <c r="U338" i="1" s="1"/>
  <c r="U339" i="1" s="1"/>
  <c r="U340" i="1" s="1"/>
  <c r="U341" i="1" s="1"/>
  <c r="U342" i="1" s="1"/>
  <c r="U343" i="1" s="1"/>
  <c r="U344" i="1" s="1"/>
  <c r="U345" i="1" s="1"/>
  <c r="U346" i="1" s="1"/>
  <c r="U347" i="1" s="1"/>
  <c r="U348" i="1" s="1"/>
  <c r="U349" i="1" s="1"/>
  <c r="U350" i="1" s="1"/>
  <c r="U351" i="1" s="1"/>
  <c r="U352" i="1" s="1"/>
  <c r="U353" i="1" s="1"/>
  <c r="U354" i="1" s="1"/>
  <c r="U355" i="1" s="1"/>
  <c r="U356" i="1" s="1"/>
  <c r="U357" i="1" s="1"/>
  <c r="U358" i="1" s="1"/>
  <c r="U359" i="1" s="1"/>
  <c r="U360" i="1" s="1"/>
  <c r="U361" i="1" s="1"/>
  <c r="U362" i="1" s="1"/>
  <c r="U363" i="1" s="1"/>
  <c r="U364" i="1" s="1"/>
  <c r="U365" i="1" s="1"/>
  <c r="U366" i="1" s="1"/>
  <c r="U367" i="1" s="1"/>
  <c r="U368" i="1" s="1"/>
  <c r="U369" i="1" s="1"/>
  <c r="U370" i="1" s="1"/>
  <c r="U371" i="1" s="1"/>
  <c r="U372" i="1" s="1"/>
  <c r="U373" i="1" s="1"/>
  <c r="U374" i="1" s="1"/>
  <c r="U375" i="1" s="1"/>
  <c r="U376" i="1" s="1"/>
  <c r="U377" i="1" s="1"/>
  <c r="U378" i="1" s="1"/>
  <c r="U379" i="1" s="1"/>
  <c r="U380" i="1" s="1"/>
  <c r="U381" i="1" s="1"/>
  <c r="U382" i="1" s="1"/>
  <c r="U383" i="1" s="1"/>
  <c r="U384" i="1" s="1"/>
  <c r="U386" i="1" s="1"/>
  <c r="U387" i="1" s="1"/>
  <c r="U388" i="1" s="1"/>
  <c r="U389" i="1" s="1"/>
  <c r="U390" i="1" s="1"/>
  <c r="U391" i="1" s="1"/>
  <c r="U392" i="1" s="1"/>
  <c r="U393" i="1" s="1"/>
  <c r="U394" i="1" s="1"/>
  <c r="U395" i="1" s="1"/>
  <c r="U396" i="1" s="1"/>
  <c r="U397" i="1" s="1"/>
  <c r="U398" i="1" s="1"/>
  <c r="U399" i="1" s="1"/>
  <c r="U400" i="1" s="1"/>
  <c r="U401" i="1" s="1"/>
  <c r="U402" i="1" s="1"/>
  <c r="U403" i="1" s="1"/>
  <c r="U404" i="1" s="1"/>
  <c r="U405" i="1" s="1"/>
  <c r="U406" i="1" s="1"/>
  <c r="U407" i="1" s="1"/>
  <c r="U408" i="1" s="1"/>
  <c r="U409" i="1" s="1"/>
  <c r="U410" i="1" s="1"/>
  <c r="U411" i="1" s="1"/>
  <c r="U412" i="1" s="1"/>
  <c r="U413" i="1" s="1"/>
  <c r="U414" i="1" s="1"/>
  <c r="U415" i="1" s="1"/>
  <c r="U416" i="1" s="1"/>
  <c r="U417" i="1" s="1"/>
  <c r="U418" i="1" s="1"/>
  <c r="U419" i="1" s="1"/>
  <c r="U420" i="1" s="1"/>
  <c r="U421" i="1" s="1"/>
  <c r="U422" i="1" s="1"/>
  <c r="U423" i="1" s="1"/>
  <c r="U424" i="1" s="1"/>
  <c r="U425" i="1" s="1"/>
  <c r="U426" i="1" s="1"/>
  <c r="U427" i="1" s="1"/>
  <c r="U428" i="1" s="1"/>
  <c r="U429" i="1" s="1"/>
  <c r="U430" i="1" s="1"/>
  <c r="U431" i="1" s="1"/>
  <c r="U432" i="1" s="1"/>
  <c r="U434" i="1" s="1"/>
  <c r="U435" i="1" s="1"/>
  <c r="U436" i="1" s="1"/>
  <c r="U437" i="1" s="1"/>
  <c r="U438" i="1" s="1"/>
  <c r="U439" i="1" s="1"/>
  <c r="U440" i="1" s="1"/>
  <c r="U441" i="1" s="1"/>
  <c r="U442" i="1" s="1"/>
  <c r="U443" i="1" s="1"/>
  <c r="U444" i="1" s="1"/>
  <c r="U445" i="1" s="1"/>
  <c r="U446" i="1" s="1"/>
  <c r="U447" i="1" s="1"/>
  <c r="U448" i="1" s="1"/>
  <c r="U449" i="1" s="1"/>
  <c r="U450" i="1" s="1"/>
  <c r="U451" i="1" s="1"/>
  <c r="U452" i="1" s="1"/>
  <c r="U453" i="1" s="1"/>
  <c r="U454" i="1" s="1"/>
  <c r="U455" i="1" s="1"/>
  <c r="U456" i="1" s="1"/>
  <c r="U457" i="1" s="1"/>
  <c r="U458" i="1" s="1"/>
  <c r="U459" i="1" s="1"/>
  <c r="U460" i="1" s="1"/>
  <c r="U461" i="1" s="1"/>
  <c r="U462" i="1" s="1"/>
  <c r="U463" i="1" s="1"/>
  <c r="U464" i="1" s="1"/>
  <c r="U465" i="1" s="1"/>
  <c r="U466" i="1" s="1"/>
  <c r="U467" i="1" s="1"/>
  <c r="U468" i="1" s="1"/>
  <c r="U469" i="1" s="1"/>
  <c r="U470" i="1" s="1"/>
  <c r="U471" i="1" s="1"/>
  <c r="U472" i="1" s="1"/>
  <c r="U473" i="1" s="1"/>
  <c r="U474" i="1" s="1"/>
  <c r="U475" i="1" s="1"/>
  <c r="U476" i="1" s="1"/>
  <c r="U477" i="1" s="1"/>
  <c r="U478" i="1" s="1"/>
  <c r="U479" i="1" s="1"/>
  <c r="U480" i="1" s="1"/>
  <c r="U482" i="1" s="1"/>
  <c r="U483" i="1" s="1"/>
  <c r="U484" i="1" s="1"/>
  <c r="U485" i="1" s="1"/>
  <c r="U486" i="1" s="1"/>
  <c r="U487" i="1" s="1"/>
  <c r="U488" i="1" s="1"/>
  <c r="U489" i="1" s="1"/>
  <c r="U490" i="1" s="1"/>
  <c r="U491" i="1" s="1"/>
  <c r="U492" i="1" s="1"/>
  <c r="U493" i="1" s="1"/>
  <c r="U494" i="1" s="1"/>
  <c r="U495" i="1" s="1"/>
  <c r="U496" i="1" s="1"/>
  <c r="U497" i="1" s="1"/>
  <c r="U498" i="1" s="1"/>
  <c r="U499" i="1" s="1"/>
  <c r="U500" i="1" s="1"/>
  <c r="U501" i="1" s="1"/>
  <c r="U502" i="1" s="1"/>
  <c r="U503" i="1" s="1"/>
  <c r="U504" i="1" s="1"/>
  <c r="U505" i="1" s="1"/>
  <c r="U506" i="1" s="1"/>
  <c r="U507" i="1" s="1"/>
  <c r="U508" i="1" s="1"/>
  <c r="U509" i="1" s="1"/>
  <c r="U510" i="1" s="1"/>
  <c r="U511" i="1" s="1"/>
  <c r="U512" i="1" s="1"/>
  <c r="U513" i="1" s="1"/>
  <c r="U514" i="1" s="1"/>
  <c r="U515" i="1" s="1"/>
  <c r="U516" i="1" s="1"/>
  <c r="U517" i="1" s="1"/>
  <c r="U518" i="1" s="1"/>
  <c r="U519" i="1" s="1"/>
  <c r="U520" i="1" s="1"/>
  <c r="U521" i="1" s="1"/>
  <c r="U522" i="1" s="1"/>
  <c r="U523" i="1" s="1"/>
  <c r="U524" i="1" s="1"/>
  <c r="U525" i="1" s="1"/>
  <c r="U526" i="1" s="1"/>
  <c r="U527" i="1" s="1"/>
  <c r="U528" i="1" s="1"/>
  <c r="U530" i="1" s="1"/>
  <c r="U531" i="1" s="1"/>
  <c r="U532" i="1" s="1"/>
  <c r="U533" i="1" s="1"/>
  <c r="U534" i="1" s="1"/>
  <c r="U535" i="1" s="1"/>
  <c r="U536" i="1" s="1"/>
  <c r="U537" i="1" s="1"/>
  <c r="U538" i="1" s="1"/>
  <c r="U539" i="1" s="1"/>
  <c r="U540" i="1" s="1"/>
  <c r="U541" i="1" s="1"/>
  <c r="U542" i="1" s="1"/>
  <c r="U543" i="1" s="1"/>
  <c r="U544" i="1" s="1"/>
  <c r="U545" i="1" s="1"/>
  <c r="U546" i="1" s="1"/>
  <c r="U547" i="1" s="1"/>
  <c r="U548" i="1" s="1"/>
  <c r="U549" i="1" s="1"/>
  <c r="U550" i="1" s="1"/>
  <c r="U551" i="1" s="1"/>
  <c r="U552" i="1" s="1"/>
  <c r="U553" i="1" s="1"/>
  <c r="U554" i="1" s="1"/>
  <c r="U555" i="1" s="1"/>
  <c r="U556" i="1" s="1"/>
  <c r="U557" i="1" s="1"/>
  <c r="U558" i="1" s="1"/>
  <c r="U559" i="1" s="1"/>
  <c r="U560" i="1" s="1"/>
  <c r="U561" i="1" s="1"/>
  <c r="U562" i="1" s="1"/>
  <c r="U563" i="1" s="1"/>
  <c r="U564" i="1" s="1"/>
  <c r="U565" i="1" s="1"/>
  <c r="U566" i="1" s="1"/>
  <c r="U567" i="1" s="1"/>
  <c r="U568" i="1" s="1"/>
  <c r="U569" i="1" s="1"/>
  <c r="U570" i="1" s="1"/>
  <c r="U571" i="1" s="1"/>
  <c r="U572" i="1" s="1"/>
  <c r="U573" i="1" s="1"/>
  <c r="U574" i="1" s="1"/>
  <c r="U575" i="1" s="1"/>
  <c r="U576" i="1" s="1"/>
  <c r="U578" i="1" s="1"/>
  <c r="U579" i="1" s="1"/>
  <c r="U580" i="1" s="1"/>
  <c r="U581" i="1" s="1"/>
  <c r="U582" i="1" s="1"/>
  <c r="U583" i="1" s="1"/>
  <c r="U584" i="1" s="1"/>
  <c r="U585" i="1" s="1"/>
  <c r="U586" i="1" s="1"/>
  <c r="U587" i="1" s="1"/>
  <c r="U588" i="1" s="1"/>
  <c r="U589" i="1" s="1"/>
  <c r="U590" i="1" s="1"/>
  <c r="U591" i="1" s="1"/>
  <c r="U592" i="1" s="1"/>
  <c r="U593" i="1" s="1"/>
  <c r="U594" i="1" s="1"/>
  <c r="U595" i="1" s="1"/>
  <c r="U596" i="1" s="1"/>
  <c r="U597" i="1" s="1"/>
  <c r="U598" i="1" s="1"/>
  <c r="U599" i="1" s="1"/>
  <c r="U600" i="1" s="1"/>
  <c r="U601" i="1" s="1"/>
  <c r="U602" i="1" s="1"/>
  <c r="U603" i="1" s="1"/>
  <c r="U604" i="1" s="1"/>
  <c r="U605" i="1" s="1"/>
  <c r="U606" i="1" s="1"/>
  <c r="U607" i="1" s="1"/>
  <c r="U608" i="1" s="1"/>
  <c r="U609" i="1" s="1"/>
  <c r="U610" i="1" s="1"/>
  <c r="U611" i="1" s="1"/>
  <c r="U612" i="1" s="1"/>
  <c r="U613" i="1" s="1"/>
  <c r="U614" i="1" s="1"/>
  <c r="U615" i="1" s="1"/>
  <c r="U616" i="1" s="1"/>
  <c r="U617" i="1" s="1"/>
  <c r="U618" i="1" s="1"/>
  <c r="U619" i="1" s="1"/>
  <c r="U620" i="1" s="1"/>
  <c r="U621" i="1" s="1"/>
  <c r="U622" i="1" s="1"/>
  <c r="U623" i="1" s="1"/>
  <c r="U624" i="1" s="1"/>
  <c r="U626" i="1" s="1"/>
  <c r="U627" i="1" s="1"/>
  <c r="U628" i="1" s="1"/>
  <c r="U629" i="1" s="1"/>
  <c r="U630" i="1" s="1"/>
  <c r="U631" i="1" s="1"/>
  <c r="U632" i="1" s="1"/>
  <c r="U633" i="1" s="1"/>
  <c r="U634" i="1" s="1"/>
  <c r="U635" i="1" s="1"/>
  <c r="U636" i="1" s="1"/>
  <c r="U637" i="1" s="1"/>
  <c r="U638" i="1" s="1"/>
  <c r="U639" i="1" s="1"/>
  <c r="U640" i="1" s="1"/>
  <c r="U641" i="1" s="1"/>
  <c r="U642" i="1" s="1"/>
  <c r="U643" i="1" s="1"/>
  <c r="U644" i="1" s="1"/>
  <c r="U645" i="1" s="1"/>
  <c r="U646" i="1" s="1"/>
  <c r="U647" i="1" s="1"/>
  <c r="U648" i="1" s="1"/>
  <c r="U649" i="1" s="1"/>
  <c r="U650" i="1" s="1"/>
  <c r="U651" i="1" s="1"/>
  <c r="U652" i="1" s="1"/>
  <c r="U653" i="1" s="1"/>
  <c r="U654" i="1" s="1"/>
  <c r="U655" i="1" s="1"/>
  <c r="U656" i="1" s="1"/>
  <c r="U657" i="1" s="1"/>
  <c r="U658" i="1" s="1"/>
  <c r="U659" i="1" s="1"/>
  <c r="U660" i="1" s="1"/>
  <c r="U661" i="1" s="1"/>
  <c r="U662" i="1" s="1"/>
  <c r="U663" i="1" s="1"/>
  <c r="U664" i="1" s="1"/>
  <c r="U665" i="1" s="1"/>
  <c r="U666" i="1" s="1"/>
  <c r="U667" i="1" s="1"/>
  <c r="U668" i="1" s="1"/>
  <c r="U669" i="1" s="1"/>
  <c r="U670" i="1" s="1"/>
  <c r="U671" i="1" s="1"/>
  <c r="U672" i="1" s="1"/>
  <c r="U674" i="1" s="1"/>
  <c r="U675" i="1" s="1"/>
  <c r="U676" i="1" s="1"/>
  <c r="U677" i="1" s="1"/>
  <c r="U678" i="1" s="1"/>
  <c r="U679" i="1" s="1"/>
  <c r="U680" i="1" s="1"/>
  <c r="U681" i="1" s="1"/>
  <c r="U682" i="1" s="1"/>
  <c r="U683" i="1" s="1"/>
  <c r="U684" i="1" s="1"/>
  <c r="U685" i="1" s="1"/>
  <c r="U686" i="1" s="1"/>
  <c r="U687" i="1" s="1"/>
  <c r="U688" i="1" s="1"/>
  <c r="U689" i="1" s="1"/>
  <c r="U690" i="1" s="1"/>
  <c r="U691" i="1" s="1"/>
  <c r="U692" i="1" s="1"/>
  <c r="U693" i="1" s="1"/>
  <c r="U694" i="1" s="1"/>
  <c r="U695" i="1" s="1"/>
  <c r="U696" i="1" s="1"/>
  <c r="U697" i="1" s="1"/>
  <c r="U698" i="1" s="1"/>
  <c r="U699" i="1" s="1"/>
  <c r="U700" i="1" s="1"/>
  <c r="U701" i="1" s="1"/>
  <c r="U702" i="1" s="1"/>
  <c r="U703" i="1" s="1"/>
  <c r="U704" i="1" s="1"/>
  <c r="U705" i="1" s="1"/>
  <c r="U706" i="1" s="1"/>
  <c r="U707" i="1" s="1"/>
  <c r="U708" i="1" s="1"/>
  <c r="U709" i="1" s="1"/>
  <c r="U710" i="1" s="1"/>
  <c r="U711" i="1" s="1"/>
  <c r="U712" i="1" s="1"/>
  <c r="U713" i="1" s="1"/>
  <c r="U714" i="1" s="1"/>
  <c r="U715" i="1" s="1"/>
  <c r="U716" i="1" s="1"/>
  <c r="U717" i="1" s="1"/>
  <c r="U718" i="1" s="1"/>
  <c r="U719" i="1" s="1"/>
  <c r="U720" i="1" s="1"/>
  <c r="U722" i="1" s="1"/>
  <c r="U723" i="1" s="1"/>
  <c r="U724" i="1" s="1"/>
  <c r="U725" i="1" s="1"/>
  <c r="U726" i="1" s="1"/>
  <c r="U727" i="1" s="1"/>
  <c r="U728" i="1" s="1"/>
  <c r="U729" i="1" s="1"/>
  <c r="U730" i="1" s="1"/>
  <c r="U731" i="1" s="1"/>
  <c r="U732" i="1" s="1"/>
  <c r="U733" i="1" s="1"/>
  <c r="U734" i="1" s="1"/>
  <c r="U735" i="1" s="1"/>
  <c r="U736" i="1" s="1"/>
  <c r="U737" i="1" s="1"/>
  <c r="U738" i="1" s="1"/>
  <c r="U739" i="1" s="1"/>
  <c r="U740" i="1" s="1"/>
  <c r="U741" i="1" s="1"/>
  <c r="U742" i="1" s="1"/>
  <c r="U743" i="1" s="1"/>
  <c r="U744" i="1" s="1"/>
  <c r="U745" i="1" s="1"/>
  <c r="U746" i="1" s="1"/>
  <c r="U747" i="1" s="1"/>
  <c r="U748" i="1" s="1"/>
  <c r="U749" i="1" s="1"/>
  <c r="U750" i="1" s="1"/>
  <c r="U751" i="1" s="1"/>
  <c r="U752" i="1" s="1"/>
  <c r="U753" i="1" s="1"/>
  <c r="U754" i="1" s="1"/>
  <c r="U755" i="1" s="1"/>
  <c r="U756" i="1" s="1"/>
  <c r="U757" i="1" s="1"/>
  <c r="U758" i="1" s="1"/>
  <c r="U759" i="1" s="1"/>
  <c r="U760" i="1" s="1"/>
  <c r="U761" i="1" s="1"/>
  <c r="U762" i="1" s="1"/>
  <c r="U763" i="1" s="1"/>
  <c r="U764" i="1" s="1"/>
  <c r="U765" i="1" s="1"/>
  <c r="U766" i="1" s="1"/>
  <c r="U767" i="1" s="1"/>
  <c r="U768" i="1" s="1"/>
  <c r="U770" i="1" s="1"/>
  <c r="U771" i="1" s="1"/>
  <c r="U772" i="1" s="1"/>
  <c r="U773" i="1" s="1"/>
  <c r="U774" i="1" s="1"/>
  <c r="U775" i="1" s="1"/>
  <c r="U776" i="1" s="1"/>
  <c r="U777" i="1" s="1"/>
  <c r="U778" i="1" s="1"/>
  <c r="U779" i="1" s="1"/>
  <c r="U780" i="1" s="1"/>
  <c r="U781" i="1" s="1"/>
  <c r="U782" i="1" s="1"/>
  <c r="U783" i="1" s="1"/>
  <c r="U784" i="1" s="1"/>
  <c r="U785" i="1" s="1"/>
  <c r="U786" i="1" s="1"/>
  <c r="U787" i="1" s="1"/>
  <c r="U788" i="1" s="1"/>
  <c r="U789" i="1" s="1"/>
  <c r="U790" i="1" s="1"/>
  <c r="U791" i="1" s="1"/>
  <c r="U792" i="1" s="1"/>
  <c r="U793" i="1" s="1"/>
  <c r="U794" i="1" s="1"/>
  <c r="U795" i="1" s="1"/>
  <c r="U796" i="1" s="1"/>
  <c r="U797" i="1" s="1"/>
  <c r="U798" i="1" s="1"/>
  <c r="U799" i="1" s="1"/>
  <c r="U800" i="1" s="1"/>
  <c r="U801" i="1" s="1"/>
  <c r="U802" i="1" s="1"/>
  <c r="U803" i="1" s="1"/>
  <c r="U804" i="1" s="1"/>
  <c r="U805" i="1" s="1"/>
  <c r="U806" i="1" s="1"/>
  <c r="U807" i="1" s="1"/>
  <c r="U808" i="1" s="1"/>
  <c r="U809" i="1" s="1"/>
  <c r="U810" i="1" s="1"/>
  <c r="U811" i="1" s="1"/>
  <c r="U812" i="1" s="1"/>
  <c r="U813" i="1" s="1"/>
  <c r="U814" i="1" s="1"/>
  <c r="U815" i="1" s="1"/>
  <c r="U816" i="1" s="1"/>
  <c r="U818" i="1" s="1"/>
  <c r="U819" i="1" s="1"/>
  <c r="U820" i="1" s="1"/>
  <c r="U821" i="1" s="1"/>
  <c r="U822" i="1" s="1"/>
  <c r="U823" i="1" s="1"/>
  <c r="U824" i="1" s="1"/>
  <c r="U825" i="1" s="1"/>
  <c r="U826" i="1" s="1"/>
  <c r="U827" i="1" s="1"/>
  <c r="U828" i="1" s="1"/>
  <c r="U829" i="1" s="1"/>
  <c r="U830" i="1" s="1"/>
  <c r="U831" i="1" s="1"/>
  <c r="U832" i="1" s="1"/>
  <c r="U833" i="1" s="1"/>
  <c r="U834" i="1" s="1"/>
  <c r="U835" i="1" s="1"/>
  <c r="U836" i="1" s="1"/>
  <c r="U837" i="1" s="1"/>
  <c r="U838" i="1" s="1"/>
  <c r="U839" i="1" s="1"/>
  <c r="U840" i="1" s="1"/>
  <c r="U841" i="1" s="1"/>
  <c r="U842" i="1" s="1"/>
  <c r="U843" i="1" s="1"/>
  <c r="U844" i="1" s="1"/>
  <c r="U845" i="1" s="1"/>
  <c r="U846" i="1" s="1"/>
  <c r="U847" i="1" s="1"/>
  <c r="U848" i="1" s="1"/>
  <c r="U849" i="1" s="1"/>
  <c r="U850" i="1" s="1"/>
  <c r="U851" i="1" s="1"/>
  <c r="U852" i="1" s="1"/>
  <c r="U853" i="1" s="1"/>
  <c r="U854" i="1" s="1"/>
  <c r="U855" i="1" s="1"/>
  <c r="U856" i="1" s="1"/>
  <c r="U857" i="1" s="1"/>
  <c r="U858" i="1" s="1"/>
  <c r="U859" i="1" s="1"/>
  <c r="U860" i="1" s="1"/>
  <c r="U861" i="1" s="1"/>
  <c r="U862" i="1" s="1"/>
  <c r="U863" i="1" s="1"/>
  <c r="U864" i="1" s="1"/>
  <c r="U866" i="1" s="1"/>
  <c r="U867" i="1" s="1"/>
  <c r="U868" i="1" s="1"/>
  <c r="U869" i="1" s="1"/>
  <c r="U870" i="1" s="1"/>
  <c r="U871" i="1" s="1"/>
  <c r="U872" i="1" s="1"/>
  <c r="U873" i="1" s="1"/>
  <c r="U874" i="1" s="1"/>
  <c r="U875" i="1" s="1"/>
  <c r="U876" i="1" s="1"/>
  <c r="U877" i="1" s="1"/>
  <c r="U878" i="1" s="1"/>
  <c r="U879" i="1" s="1"/>
  <c r="U880" i="1" s="1"/>
  <c r="U881" i="1" s="1"/>
  <c r="U882" i="1" s="1"/>
  <c r="U883" i="1" s="1"/>
  <c r="U884" i="1" s="1"/>
  <c r="U885" i="1" s="1"/>
  <c r="U886" i="1" s="1"/>
  <c r="U887" i="1" s="1"/>
  <c r="U888" i="1" s="1"/>
  <c r="U889" i="1" s="1"/>
  <c r="U890" i="1" s="1"/>
  <c r="U891" i="1" s="1"/>
  <c r="U892" i="1" s="1"/>
  <c r="U893" i="1" s="1"/>
  <c r="U894" i="1" s="1"/>
  <c r="U895" i="1" s="1"/>
  <c r="U896" i="1" s="1"/>
  <c r="U897" i="1" s="1"/>
  <c r="U898" i="1" s="1"/>
  <c r="U899" i="1" s="1"/>
  <c r="U900" i="1" s="1"/>
  <c r="U901" i="1" s="1"/>
  <c r="U902" i="1" s="1"/>
  <c r="U903" i="1" s="1"/>
  <c r="U904" i="1" s="1"/>
  <c r="U905" i="1" s="1"/>
  <c r="U906" i="1" s="1"/>
  <c r="U907" i="1" s="1"/>
  <c r="U908" i="1" s="1"/>
  <c r="U909" i="1" s="1"/>
  <c r="U910" i="1" s="1"/>
  <c r="U911" i="1" s="1"/>
  <c r="U912" i="1" s="1"/>
  <c r="U914" i="1" s="1"/>
  <c r="U915" i="1" s="1"/>
  <c r="U916" i="1" s="1"/>
  <c r="U917" i="1" s="1"/>
  <c r="U918" i="1" s="1"/>
  <c r="U919" i="1" s="1"/>
  <c r="U920" i="1" s="1"/>
  <c r="U921" i="1" s="1"/>
  <c r="U922" i="1" s="1"/>
  <c r="U923" i="1" s="1"/>
  <c r="U924" i="1" s="1"/>
  <c r="U925" i="1" s="1"/>
  <c r="U926" i="1" s="1"/>
  <c r="U927" i="1" s="1"/>
  <c r="U928" i="1" s="1"/>
  <c r="U929" i="1" s="1"/>
  <c r="U930" i="1" s="1"/>
  <c r="U931" i="1" s="1"/>
  <c r="U932" i="1" s="1"/>
  <c r="U933" i="1" s="1"/>
  <c r="U934" i="1" s="1"/>
  <c r="U935" i="1" s="1"/>
  <c r="U936" i="1" s="1"/>
  <c r="U937" i="1" s="1"/>
  <c r="U938" i="1" s="1"/>
  <c r="U939" i="1" s="1"/>
  <c r="U940" i="1" s="1"/>
  <c r="U941" i="1" s="1"/>
  <c r="U942" i="1" s="1"/>
  <c r="U943" i="1" s="1"/>
  <c r="U944" i="1" s="1"/>
  <c r="U945" i="1" s="1"/>
  <c r="U946" i="1" s="1"/>
  <c r="U947" i="1" s="1"/>
  <c r="U948" i="1" s="1"/>
  <c r="U949" i="1" s="1"/>
  <c r="U950" i="1" s="1"/>
  <c r="U951" i="1" s="1"/>
  <c r="U952" i="1" s="1"/>
  <c r="U953" i="1" s="1"/>
  <c r="U954" i="1" s="1"/>
  <c r="U955" i="1" s="1"/>
  <c r="U956" i="1" s="1"/>
  <c r="U957" i="1" s="1"/>
  <c r="U958" i="1" s="1"/>
  <c r="U959" i="1" s="1"/>
  <c r="U960" i="1" s="1"/>
  <c r="U962" i="1" s="1"/>
  <c r="U963" i="1" s="1"/>
  <c r="U964" i="1" s="1"/>
  <c r="U965" i="1" s="1"/>
  <c r="U966" i="1" s="1"/>
  <c r="U967" i="1" s="1"/>
  <c r="U968" i="1" s="1"/>
  <c r="U969" i="1" s="1"/>
  <c r="U970" i="1" s="1"/>
  <c r="U971" i="1" s="1"/>
  <c r="U972" i="1" s="1"/>
  <c r="U973" i="1" s="1"/>
  <c r="U974" i="1" s="1"/>
  <c r="U975" i="1" s="1"/>
  <c r="U976" i="1" s="1"/>
  <c r="U977" i="1" s="1"/>
  <c r="U978" i="1" s="1"/>
  <c r="U979" i="1" s="1"/>
  <c r="U980" i="1" s="1"/>
  <c r="U981" i="1" s="1"/>
  <c r="U982" i="1" s="1"/>
  <c r="U983" i="1" s="1"/>
  <c r="U984" i="1" s="1"/>
  <c r="U985" i="1" s="1"/>
  <c r="U986" i="1" s="1"/>
  <c r="U987" i="1" s="1"/>
  <c r="U988" i="1" s="1"/>
  <c r="U989" i="1" s="1"/>
  <c r="U990" i="1" s="1"/>
  <c r="U991" i="1" s="1"/>
  <c r="U992" i="1" s="1"/>
  <c r="U993" i="1" s="1"/>
  <c r="U994" i="1" s="1"/>
  <c r="U995" i="1" s="1"/>
  <c r="U996" i="1" s="1"/>
  <c r="U997" i="1" s="1"/>
  <c r="U998" i="1" s="1"/>
  <c r="U999" i="1" s="1"/>
  <c r="U1000" i="1" s="1"/>
  <c r="U1001" i="1" s="1"/>
  <c r="U1002" i="1" s="1"/>
  <c r="U1003" i="1" s="1"/>
  <c r="U1004" i="1" s="1"/>
  <c r="U1005" i="1" s="1"/>
  <c r="U1006" i="1" s="1"/>
  <c r="U1007" i="1" s="1"/>
  <c r="U1008" i="1" s="1"/>
  <c r="U1010" i="1" s="1"/>
  <c r="U1011" i="1" s="1"/>
  <c r="U1012" i="1" s="1"/>
  <c r="U1013" i="1" s="1"/>
  <c r="U1014" i="1" s="1"/>
  <c r="U1015" i="1" s="1"/>
  <c r="U1016" i="1" s="1"/>
  <c r="U1017" i="1" s="1"/>
  <c r="U1018" i="1" s="1"/>
  <c r="U1019" i="1" s="1"/>
  <c r="U1020" i="1" s="1"/>
  <c r="U1021" i="1" s="1"/>
  <c r="U1022" i="1" s="1"/>
  <c r="U1023" i="1" s="1"/>
  <c r="U1024" i="1" s="1"/>
  <c r="U1025" i="1" s="1"/>
  <c r="U1026" i="1" s="1"/>
  <c r="U1027" i="1" s="1"/>
  <c r="U1028" i="1" s="1"/>
  <c r="U1029" i="1" s="1"/>
  <c r="U1030" i="1" s="1"/>
  <c r="U1031" i="1" s="1"/>
  <c r="U1032" i="1" s="1"/>
  <c r="U1033" i="1" s="1"/>
  <c r="U1034" i="1" s="1"/>
  <c r="U1035" i="1" s="1"/>
  <c r="U1036" i="1" s="1"/>
  <c r="U1037" i="1" s="1"/>
  <c r="U1038" i="1" s="1"/>
  <c r="U1039" i="1" s="1"/>
  <c r="U1040" i="1" s="1"/>
  <c r="U1041" i="1" s="1"/>
  <c r="U1042" i="1" s="1"/>
  <c r="U1043" i="1" s="1"/>
  <c r="U1044" i="1" s="1"/>
  <c r="U1045" i="1" s="1"/>
  <c r="U1046" i="1" s="1"/>
  <c r="U1047" i="1" s="1"/>
  <c r="U1048" i="1" s="1"/>
  <c r="U1049" i="1" s="1"/>
  <c r="U1050" i="1" s="1"/>
  <c r="U1051" i="1" s="1"/>
  <c r="U1052" i="1" s="1"/>
  <c r="U1053" i="1" s="1"/>
  <c r="U1054" i="1" s="1"/>
  <c r="U1055" i="1" s="1"/>
  <c r="U1056" i="1" s="1"/>
  <c r="U1058" i="1" s="1"/>
  <c r="U1059" i="1" s="1"/>
  <c r="U1060" i="1" s="1"/>
  <c r="U1061" i="1" s="1"/>
  <c r="U1062" i="1" s="1"/>
  <c r="U1063" i="1" s="1"/>
  <c r="U1064" i="1" s="1"/>
  <c r="U1065" i="1" s="1"/>
  <c r="U1066" i="1" s="1"/>
  <c r="U1067" i="1" s="1"/>
  <c r="U1068" i="1" s="1"/>
  <c r="U1069" i="1" s="1"/>
  <c r="U1070" i="1" s="1"/>
  <c r="U1071" i="1" s="1"/>
  <c r="U1072" i="1" s="1"/>
  <c r="U1073" i="1" s="1"/>
  <c r="U1074" i="1" s="1"/>
  <c r="U1075" i="1" s="1"/>
  <c r="U1076" i="1" s="1"/>
  <c r="U1077" i="1" s="1"/>
  <c r="U1078" i="1" s="1"/>
  <c r="U1079" i="1" s="1"/>
  <c r="U1080" i="1" s="1"/>
  <c r="U1081" i="1" s="1"/>
  <c r="U1082" i="1" s="1"/>
  <c r="U1083" i="1" s="1"/>
  <c r="U1084" i="1" s="1"/>
  <c r="U1085" i="1" s="1"/>
  <c r="U1086" i="1" s="1"/>
  <c r="U1087" i="1" s="1"/>
  <c r="U1088" i="1" s="1"/>
  <c r="U1089" i="1" s="1"/>
  <c r="U1090" i="1" s="1"/>
  <c r="U1091" i="1" s="1"/>
  <c r="U1092" i="1" s="1"/>
  <c r="U1093" i="1" s="1"/>
  <c r="U1094" i="1" s="1"/>
  <c r="U1095" i="1" s="1"/>
  <c r="U1096" i="1" s="1"/>
  <c r="U1097" i="1" s="1"/>
  <c r="U1098" i="1" s="1"/>
  <c r="U1099" i="1" s="1"/>
  <c r="U1100" i="1" s="1"/>
  <c r="U1101" i="1" s="1"/>
  <c r="U1102" i="1" s="1"/>
  <c r="U1103" i="1" s="1"/>
  <c r="U1104" i="1" s="1"/>
  <c r="U1106" i="1" s="1"/>
  <c r="U1107" i="1" s="1"/>
  <c r="U1108" i="1" s="1"/>
  <c r="U1109" i="1" s="1"/>
  <c r="U1110" i="1" s="1"/>
  <c r="U1111" i="1" s="1"/>
  <c r="U1112" i="1" s="1"/>
  <c r="U1113" i="1" s="1"/>
  <c r="U1114" i="1" s="1"/>
  <c r="U1115" i="1" s="1"/>
  <c r="U1116" i="1" s="1"/>
  <c r="U1117" i="1" s="1"/>
  <c r="U1118" i="1" s="1"/>
  <c r="U1119" i="1" s="1"/>
  <c r="U1120" i="1" s="1"/>
  <c r="U1121" i="1" s="1"/>
  <c r="U1122" i="1" s="1"/>
  <c r="U1123" i="1" s="1"/>
  <c r="U1124" i="1" s="1"/>
  <c r="U1125" i="1" s="1"/>
  <c r="U1126" i="1" s="1"/>
  <c r="U1127" i="1" s="1"/>
  <c r="U1128" i="1" s="1"/>
  <c r="U1129" i="1" s="1"/>
  <c r="U1130" i="1" s="1"/>
  <c r="U1131" i="1" s="1"/>
  <c r="U1132" i="1" s="1"/>
  <c r="U1133" i="1" s="1"/>
  <c r="U1134" i="1" s="1"/>
  <c r="U1135" i="1" s="1"/>
  <c r="U1136" i="1" s="1"/>
  <c r="U1137" i="1" s="1"/>
  <c r="U1138" i="1" s="1"/>
  <c r="U1139" i="1" s="1"/>
  <c r="U1140" i="1" s="1"/>
  <c r="U1141" i="1" s="1"/>
  <c r="U1142" i="1" s="1"/>
  <c r="U1143" i="1" s="1"/>
  <c r="U1144" i="1" s="1"/>
  <c r="U1145" i="1" s="1"/>
  <c r="U1146" i="1" s="1"/>
  <c r="U1147" i="1" s="1"/>
  <c r="U1148" i="1" s="1"/>
  <c r="U1149" i="1" s="1"/>
  <c r="U1150" i="1" s="1"/>
  <c r="U1151" i="1" s="1"/>
  <c r="U1152" i="1" s="1"/>
  <c r="U1154" i="1" s="1"/>
  <c r="U1155" i="1" s="1"/>
  <c r="U1156" i="1" s="1"/>
  <c r="U1157" i="1" s="1"/>
  <c r="U1158" i="1" s="1"/>
  <c r="U1159" i="1" s="1"/>
  <c r="U1160" i="1" s="1"/>
  <c r="U1161" i="1" s="1"/>
  <c r="U1162" i="1" s="1"/>
  <c r="U1163" i="1" s="1"/>
  <c r="U1164" i="1" s="1"/>
  <c r="U1165" i="1" s="1"/>
  <c r="U1166" i="1" s="1"/>
  <c r="U1167" i="1" s="1"/>
  <c r="U1168" i="1" s="1"/>
  <c r="U1169" i="1" s="1"/>
  <c r="U1170" i="1" s="1"/>
  <c r="U1171" i="1" s="1"/>
  <c r="U1172" i="1" s="1"/>
  <c r="U1173" i="1" s="1"/>
  <c r="U1174" i="1" s="1"/>
  <c r="U1175" i="1" s="1"/>
  <c r="U1176" i="1" s="1"/>
  <c r="U1177" i="1" s="1"/>
  <c r="U1178" i="1" s="1"/>
  <c r="U1179" i="1" s="1"/>
  <c r="U1180" i="1" s="1"/>
  <c r="U1181" i="1" s="1"/>
  <c r="U1182" i="1" s="1"/>
  <c r="U1183" i="1" s="1"/>
  <c r="U1184" i="1" s="1"/>
  <c r="U1185" i="1" s="1"/>
  <c r="U1186" i="1" s="1"/>
  <c r="U1187" i="1" s="1"/>
  <c r="U1188" i="1" s="1"/>
  <c r="U1189" i="1" s="1"/>
  <c r="U1190" i="1" s="1"/>
  <c r="U1191" i="1" s="1"/>
  <c r="U1192" i="1" s="1"/>
  <c r="U1193" i="1" s="1"/>
  <c r="U1194" i="1" s="1"/>
  <c r="U1195" i="1" s="1"/>
  <c r="U1196" i="1" s="1"/>
  <c r="U1197" i="1" s="1"/>
  <c r="U1198" i="1" s="1"/>
  <c r="U1199" i="1" s="1"/>
  <c r="U1200" i="1" s="1"/>
  <c r="U1202" i="1" s="1"/>
  <c r="U1203" i="1" s="1"/>
  <c r="U1204" i="1" s="1"/>
  <c r="U1205" i="1" s="1"/>
  <c r="U1206" i="1" s="1"/>
  <c r="U1207" i="1" s="1"/>
  <c r="U1208" i="1" s="1"/>
  <c r="U1209" i="1" s="1"/>
  <c r="U1210" i="1" s="1"/>
  <c r="U1211" i="1" s="1"/>
  <c r="U1212" i="1" s="1"/>
  <c r="U1213" i="1" s="1"/>
  <c r="U1214" i="1" s="1"/>
  <c r="U1215" i="1" s="1"/>
  <c r="U1216" i="1" s="1"/>
  <c r="U1217" i="1" s="1"/>
  <c r="U1218" i="1" s="1"/>
  <c r="U1219" i="1" s="1"/>
  <c r="U1220" i="1" s="1"/>
  <c r="U1221" i="1" s="1"/>
  <c r="U1222" i="1" s="1"/>
  <c r="U1223" i="1" s="1"/>
  <c r="U1224" i="1" s="1"/>
  <c r="U1225" i="1" s="1"/>
  <c r="U1226" i="1" s="1"/>
  <c r="U1227" i="1" s="1"/>
  <c r="U1228" i="1" s="1"/>
  <c r="U1229" i="1" s="1"/>
  <c r="U1230" i="1" s="1"/>
  <c r="U1231" i="1" s="1"/>
  <c r="U1232" i="1" s="1"/>
  <c r="U1233" i="1" s="1"/>
  <c r="U1234" i="1" s="1"/>
  <c r="U1235" i="1" s="1"/>
  <c r="U1236" i="1" s="1"/>
  <c r="U1237" i="1" s="1"/>
  <c r="U1238" i="1" s="1"/>
  <c r="U1239" i="1" s="1"/>
  <c r="U1240" i="1" s="1"/>
  <c r="U1241" i="1" s="1"/>
  <c r="U1242" i="1" s="1"/>
  <c r="U1243" i="1" s="1"/>
  <c r="U1244" i="1" s="1"/>
  <c r="U1245" i="1" s="1"/>
  <c r="U1246" i="1" s="1"/>
  <c r="U1247" i="1" s="1"/>
  <c r="U1248" i="1" s="1"/>
  <c r="U1250" i="1" s="1"/>
  <c r="U1251" i="1" s="1"/>
  <c r="U1252" i="1" s="1"/>
  <c r="U1253" i="1" s="1"/>
  <c r="U1254" i="1" s="1"/>
  <c r="U1255" i="1" s="1"/>
  <c r="U1256" i="1" s="1"/>
  <c r="U1257" i="1" s="1"/>
  <c r="U1258" i="1" s="1"/>
  <c r="U1259" i="1" s="1"/>
  <c r="U1260" i="1" s="1"/>
  <c r="U1261" i="1" s="1"/>
  <c r="U1262" i="1" s="1"/>
  <c r="U1263" i="1" s="1"/>
  <c r="U1264" i="1" s="1"/>
  <c r="U1265" i="1" s="1"/>
  <c r="U1266" i="1" s="1"/>
  <c r="U1267" i="1" s="1"/>
  <c r="U1268" i="1" s="1"/>
  <c r="U1269" i="1" s="1"/>
  <c r="U1270" i="1" s="1"/>
  <c r="U1271" i="1" s="1"/>
  <c r="U1272" i="1" s="1"/>
  <c r="U1273" i="1" s="1"/>
  <c r="U1274" i="1" s="1"/>
  <c r="U1275" i="1" s="1"/>
  <c r="U1276" i="1" s="1"/>
  <c r="U1277" i="1" s="1"/>
  <c r="U1278" i="1" s="1"/>
  <c r="U1279" i="1" s="1"/>
  <c r="U1280" i="1" s="1"/>
  <c r="U1281" i="1" s="1"/>
  <c r="U1282" i="1" s="1"/>
  <c r="U1283" i="1" s="1"/>
  <c r="U1284" i="1" s="1"/>
  <c r="U1285" i="1" s="1"/>
  <c r="U1286" i="1" s="1"/>
  <c r="U1287" i="1" s="1"/>
  <c r="U1288" i="1" s="1"/>
  <c r="U1289" i="1" s="1"/>
  <c r="U1290" i="1" s="1"/>
  <c r="U1291" i="1" s="1"/>
  <c r="U1292" i="1" s="1"/>
  <c r="U1293" i="1" s="1"/>
  <c r="U1294" i="1" s="1"/>
  <c r="U1295" i="1" s="1"/>
  <c r="U1296" i="1" s="1"/>
  <c r="U1298" i="1" s="1"/>
  <c r="U1299" i="1" s="1"/>
  <c r="U1300" i="1" s="1"/>
  <c r="U1301" i="1" s="1"/>
  <c r="U1302" i="1" s="1"/>
  <c r="U1303" i="1" s="1"/>
  <c r="U1304" i="1" s="1"/>
  <c r="U1305" i="1" s="1"/>
  <c r="U1306" i="1" s="1"/>
  <c r="U1307" i="1" s="1"/>
  <c r="U1308" i="1" s="1"/>
  <c r="U1309" i="1" s="1"/>
  <c r="U1310" i="1" s="1"/>
  <c r="U1311" i="1" s="1"/>
  <c r="U1312" i="1" s="1"/>
  <c r="U1313" i="1" s="1"/>
  <c r="U1314" i="1" s="1"/>
  <c r="U1315" i="1" s="1"/>
  <c r="U1316" i="1" s="1"/>
  <c r="U1317" i="1" s="1"/>
  <c r="U1318" i="1" s="1"/>
  <c r="U1319" i="1" s="1"/>
  <c r="U1320" i="1" s="1"/>
  <c r="U1321" i="1" s="1"/>
  <c r="U1322" i="1" s="1"/>
  <c r="U1323" i="1" s="1"/>
  <c r="U1324" i="1" s="1"/>
  <c r="U1325" i="1" s="1"/>
  <c r="U1326" i="1" s="1"/>
  <c r="U1327" i="1" s="1"/>
  <c r="U1328" i="1" s="1"/>
  <c r="U1329" i="1" s="1"/>
  <c r="U1330" i="1" s="1"/>
  <c r="U1331" i="1" s="1"/>
  <c r="U1332" i="1" s="1"/>
  <c r="U1333" i="1" s="1"/>
  <c r="U1334" i="1" s="1"/>
  <c r="U1335" i="1" s="1"/>
  <c r="U1336" i="1" s="1"/>
  <c r="U1337" i="1" s="1"/>
  <c r="U1338" i="1" s="1"/>
  <c r="U1339" i="1" s="1"/>
  <c r="U1340" i="1" s="1"/>
  <c r="U1341" i="1" s="1"/>
  <c r="U1342" i="1" s="1"/>
  <c r="U1343" i="1" s="1"/>
  <c r="U1344" i="1" s="1"/>
  <c r="U1346" i="1" s="1"/>
  <c r="U1347" i="1" s="1"/>
  <c r="U1348" i="1" s="1"/>
  <c r="U1349" i="1" s="1"/>
  <c r="U1350" i="1" s="1"/>
  <c r="U1351" i="1" s="1"/>
  <c r="U1352" i="1" s="1"/>
  <c r="U1353" i="1" s="1"/>
  <c r="U1354" i="1" s="1"/>
  <c r="U1355" i="1" s="1"/>
  <c r="U1356" i="1" s="1"/>
  <c r="U1357" i="1" s="1"/>
  <c r="U1358" i="1" s="1"/>
  <c r="U1359" i="1" s="1"/>
  <c r="U1360" i="1" s="1"/>
  <c r="U1361" i="1" s="1"/>
  <c r="U1362" i="1" s="1"/>
  <c r="U1363" i="1" s="1"/>
  <c r="U1364" i="1" s="1"/>
  <c r="U1365" i="1" s="1"/>
  <c r="U1366" i="1" s="1"/>
  <c r="U1367" i="1" s="1"/>
  <c r="U1368" i="1" s="1"/>
  <c r="U1369" i="1" s="1"/>
  <c r="U1370" i="1" s="1"/>
  <c r="U1371" i="1" s="1"/>
  <c r="U1372" i="1" s="1"/>
  <c r="U1373" i="1" s="1"/>
  <c r="U1374" i="1" s="1"/>
  <c r="U1375" i="1" s="1"/>
  <c r="U1376" i="1" s="1"/>
  <c r="U1377" i="1" s="1"/>
  <c r="U1378" i="1" s="1"/>
  <c r="U1379" i="1" s="1"/>
  <c r="U1380" i="1" s="1"/>
  <c r="U1381" i="1" s="1"/>
  <c r="U1382" i="1" s="1"/>
  <c r="U1383" i="1" s="1"/>
  <c r="U1384" i="1" s="1"/>
  <c r="U1385" i="1" s="1"/>
  <c r="U1386" i="1" s="1"/>
  <c r="U1387" i="1" s="1"/>
  <c r="U1388" i="1" s="1"/>
  <c r="U1389" i="1" s="1"/>
  <c r="U1390" i="1" s="1"/>
  <c r="U1391" i="1" s="1"/>
  <c r="U1392" i="1" s="1"/>
  <c r="U1394" i="1" s="1"/>
  <c r="U1395" i="1" s="1"/>
  <c r="U1396" i="1" s="1"/>
  <c r="U1397" i="1" s="1"/>
  <c r="U1398" i="1" s="1"/>
  <c r="U1399" i="1" s="1"/>
  <c r="U1400" i="1" s="1"/>
  <c r="U1401" i="1" s="1"/>
  <c r="U1402" i="1" s="1"/>
  <c r="U1403" i="1" s="1"/>
  <c r="U1404" i="1" s="1"/>
  <c r="U1405" i="1" s="1"/>
  <c r="U1406" i="1" s="1"/>
  <c r="U1407" i="1" s="1"/>
  <c r="U1408" i="1" s="1"/>
  <c r="U1409" i="1" s="1"/>
  <c r="U1410" i="1" s="1"/>
  <c r="U1411" i="1" s="1"/>
  <c r="U1412" i="1" s="1"/>
  <c r="U1413" i="1" s="1"/>
  <c r="U1414" i="1" s="1"/>
  <c r="U1415" i="1" s="1"/>
  <c r="U1416" i="1" s="1"/>
  <c r="U1417" i="1" s="1"/>
  <c r="U1418" i="1" s="1"/>
  <c r="U1419" i="1" s="1"/>
  <c r="U1420" i="1" s="1"/>
  <c r="U1421" i="1" s="1"/>
  <c r="U1422" i="1" s="1"/>
  <c r="U1423" i="1" s="1"/>
  <c r="U1424" i="1" s="1"/>
  <c r="U1425" i="1" s="1"/>
  <c r="U1426" i="1" s="1"/>
  <c r="U1427" i="1" s="1"/>
  <c r="U1428" i="1" s="1"/>
  <c r="U1429" i="1" s="1"/>
  <c r="U1430" i="1" s="1"/>
  <c r="U1431" i="1" s="1"/>
  <c r="U1432" i="1" s="1"/>
  <c r="U1433" i="1" s="1"/>
  <c r="U1434" i="1" s="1"/>
  <c r="U1435" i="1" s="1"/>
  <c r="U1436" i="1" s="1"/>
  <c r="U1437" i="1" s="1"/>
  <c r="U1438" i="1" s="1"/>
  <c r="U1439" i="1" s="1"/>
  <c r="U1440" i="1" s="1"/>
  <c r="U1442" i="1" s="1"/>
  <c r="U1443" i="1" s="1"/>
  <c r="U1444" i="1" s="1"/>
  <c r="U1445" i="1" s="1"/>
  <c r="U1446" i="1" s="1"/>
  <c r="U1447" i="1" s="1"/>
  <c r="U1448" i="1" s="1"/>
  <c r="U1449" i="1" s="1"/>
  <c r="U1450" i="1" s="1"/>
  <c r="U1451" i="1" s="1"/>
  <c r="U1452" i="1" s="1"/>
  <c r="U1453" i="1" s="1"/>
  <c r="U1454" i="1" s="1"/>
  <c r="U1455" i="1" s="1"/>
  <c r="U1456" i="1" s="1"/>
  <c r="U1457" i="1" s="1"/>
  <c r="U1458" i="1" s="1"/>
  <c r="U1459" i="1" s="1"/>
  <c r="U1460" i="1" s="1"/>
  <c r="U1461" i="1" s="1"/>
  <c r="U1462" i="1" s="1"/>
  <c r="U1463" i="1" s="1"/>
  <c r="U1464" i="1" s="1"/>
  <c r="U1465" i="1" s="1"/>
  <c r="U1466" i="1" s="1"/>
  <c r="U1467" i="1" s="1"/>
  <c r="U1468" i="1" s="1"/>
  <c r="U1469" i="1" s="1"/>
  <c r="U1470" i="1" s="1"/>
  <c r="U1471" i="1" s="1"/>
  <c r="U1472" i="1" s="1"/>
  <c r="U1473" i="1" s="1"/>
  <c r="U1474" i="1" s="1"/>
  <c r="U1475" i="1" s="1"/>
  <c r="U1476" i="1" s="1"/>
  <c r="U1477" i="1" s="1"/>
  <c r="U1478" i="1" s="1"/>
  <c r="U1479" i="1" s="1"/>
  <c r="U1480" i="1" s="1"/>
  <c r="U1481" i="1" s="1"/>
  <c r="U1482" i="1" s="1"/>
  <c r="U1483" i="1" s="1"/>
  <c r="U1484" i="1" s="1"/>
  <c r="U1485" i="1" s="1"/>
  <c r="U1486" i="1" s="1"/>
  <c r="U1487" i="1" s="1"/>
  <c r="U1488" i="1" s="1"/>
  <c r="U1490" i="1" s="1"/>
  <c r="U1491" i="1" s="1"/>
  <c r="U1492" i="1" s="1"/>
  <c r="U1493" i="1" s="1"/>
  <c r="U1494" i="1" s="1"/>
  <c r="U1495" i="1" s="1"/>
  <c r="U1496" i="1" s="1"/>
  <c r="U1497" i="1" s="1"/>
  <c r="U1498" i="1" s="1"/>
  <c r="U1499" i="1" s="1"/>
  <c r="U1500" i="1" s="1"/>
  <c r="U1501" i="1" s="1"/>
  <c r="U1502" i="1" s="1"/>
  <c r="U1503" i="1" s="1"/>
  <c r="U1504" i="1" s="1"/>
  <c r="U1505" i="1" s="1"/>
  <c r="U1506" i="1" s="1"/>
  <c r="U1507" i="1" s="1"/>
  <c r="U1508" i="1" s="1"/>
  <c r="U1509" i="1" s="1"/>
  <c r="U1510" i="1" s="1"/>
  <c r="U1511" i="1" s="1"/>
  <c r="U1512" i="1" s="1"/>
  <c r="U1513" i="1" s="1"/>
  <c r="U1514" i="1" s="1"/>
  <c r="U1515" i="1" s="1"/>
  <c r="U1516" i="1" s="1"/>
  <c r="U1517" i="1" s="1"/>
  <c r="U1518" i="1" s="1"/>
  <c r="U1519" i="1" s="1"/>
  <c r="U1520" i="1" s="1"/>
  <c r="U1521" i="1" s="1"/>
  <c r="U1522" i="1" s="1"/>
  <c r="U1523" i="1" s="1"/>
  <c r="U1524" i="1" s="1"/>
  <c r="U1525" i="1" s="1"/>
  <c r="U1526" i="1" s="1"/>
  <c r="U1527" i="1" s="1"/>
  <c r="U1528" i="1" s="1"/>
  <c r="U1529" i="1" s="1"/>
  <c r="U1530" i="1" s="1"/>
  <c r="U1531" i="1" s="1"/>
  <c r="U1532" i="1" s="1"/>
  <c r="U1533" i="1" s="1"/>
  <c r="U1534" i="1" s="1"/>
  <c r="U1535" i="1" s="1"/>
  <c r="U1536" i="1" s="1"/>
  <c r="U1538" i="1" s="1"/>
  <c r="U1539" i="1" s="1"/>
  <c r="U1540" i="1" s="1"/>
  <c r="U1541" i="1" s="1"/>
  <c r="U1542" i="1" s="1"/>
  <c r="U1543" i="1" s="1"/>
  <c r="U1544" i="1" s="1"/>
  <c r="U1545" i="1" s="1"/>
  <c r="U1546" i="1" s="1"/>
  <c r="U1547" i="1" s="1"/>
  <c r="U1548" i="1" s="1"/>
  <c r="U1549" i="1" s="1"/>
  <c r="U1550" i="1" s="1"/>
  <c r="U1551" i="1" s="1"/>
  <c r="U1552" i="1" s="1"/>
  <c r="U1553" i="1" s="1"/>
  <c r="U1554" i="1" s="1"/>
  <c r="U1555" i="1" s="1"/>
  <c r="U1556" i="1" s="1"/>
  <c r="U1557" i="1" s="1"/>
  <c r="U1558" i="1" s="1"/>
  <c r="U1559" i="1" s="1"/>
  <c r="U1560" i="1" s="1"/>
  <c r="U1561" i="1" s="1"/>
  <c r="U1562" i="1" s="1"/>
  <c r="U1563" i="1" s="1"/>
  <c r="U1564" i="1" s="1"/>
  <c r="U1565" i="1" s="1"/>
  <c r="U1566" i="1" s="1"/>
  <c r="U1567" i="1" s="1"/>
  <c r="U1568" i="1" s="1"/>
  <c r="U1569" i="1" s="1"/>
  <c r="U1570" i="1" s="1"/>
  <c r="U1571" i="1" s="1"/>
  <c r="U1572" i="1" s="1"/>
  <c r="U1573" i="1" s="1"/>
  <c r="U1574" i="1" s="1"/>
  <c r="U1575" i="1" s="1"/>
  <c r="U1576" i="1" s="1"/>
  <c r="U1577" i="1" s="1"/>
  <c r="U1578" i="1" s="1"/>
  <c r="U1579" i="1" s="1"/>
  <c r="U1580" i="1" s="1"/>
  <c r="U1581" i="1" s="1"/>
  <c r="U1582" i="1" s="1"/>
  <c r="U1583" i="1" s="1"/>
  <c r="U1584" i="1" s="1"/>
  <c r="U1586" i="1" s="1"/>
  <c r="U1587" i="1" s="1"/>
  <c r="U1588" i="1" s="1"/>
  <c r="U1589" i="1" s="1"/>
  <c r="U1590" i="1" s="1"/>
  <c r="U1591" i="1" s="1"/>
  <c r="U1592" i="1" s="1"/>
  <c r="U1593" i="1" s="1"/>
  <c r="U1594" i="1" s="1"/>
  <c r="U1595" i="1" s="1"/>
  <c r="U1596" i="1" s="1"/>
  <c r="U1597" i="1" s="1"/>
  <c r="U1598" i="1" s="1"/>
  <c r="U1599" i="1" s="1"/>
  <c r="U1600" i="1" s="1"/>
  <c r="U1601" i="1" s="1"/>
  <c r="U1602" i="1" s="1"/>
  <c r="U1603" i="1" s="1"/>
  <c r="U1604" i="1" s="1"/>
  <c r="U1605" i="1" s="1"/>
  <c r="U1606" i="1" s="1"/>
  <c r="U1607" i="1" s="1"/>
  <c r="U1608" i="1" s="1"/>
  <c r="U1609" i="1" s="1"/>
  <c r="U1610" i="1" s="1"/>
  <c r="U1611" i="1" s="1"/>
  <c r="U1612" i="1" s="1"/>
  <c r="U1613" i="1" s="1"/>
  <c r="U1614" i="1" s="1"/>
  <c r="U1615" i="1" s="1"/>
  <c r="U1616" i="1" s="1"/>
  <c r="U1617" i="1" s="1"/>
  <c r="U1618" i="1" s="1"/>
  <c r="U1619" i="1" s="1"/>
  <c r="U1620" i="1" s="1"/>
  <c r="U1621" i="1" s="1"/>
  <c r="U1622" i="1" s="1"/>
  <c r="U1623" i="1" s="1"/>
  <c r="U1624" i="1" s="1"/>
  <c r="U1625" i="1" s="1"/>
  <c r="U1626" i="1" s="1"/>
  <c r="U1627" i="1" s="1"/>
  <c r="U1628" i="1" s="1"/>
  <c r="U1629" i="1" s="1"/>
  <c r="U1630" i="1" s="1"/>
  <c r="U1631" i="1" s="1"/>
  <c r="U1632" i="1" s="1"/>
  <c r="U1634" i="1" s="1"/>
  <c r="U1635" i="1" s="1"/>
  <c r="U1636" i="1" s="1"/>
  <c r="U1637" i="1" s="1"/>
  <c r="U1638" i="1" s="1"/>
  <c r="U1639" i="1" s="1"/>
  <c r="U1640" i="1" s="1"/>
  <c r="U1641" i="1" s="1"/>
  <c r="U1642" i="1" s="1"/>
  <c r="U1643" i="1" s="1"/>
  <c r="U1644" i="1" s="1"/>
  <c r="U1645" i="1" s="1"/>
  <c r="U1646" i="1" s="1"/>
  <c r="U1647" i="1" s="1"/>
  <c r="U1648" i="1" s="1"/>
  <c r="U1649" i="1" s="1"/>
  <c r="U1650" i="1" s="1"/>
  <c r="U1651" i="1" s="1"/>
  <c r="U1652" i="1" s="1"/>
  <c r="U1653" i="1" s="1"/>
  <c r="U1654" i="1" s="1"/>
  <c r="U1655" i="1" s="1"/>
  <c r="U1656" i="1" s="1"/>
  <c r="U1657" i="1" s="1"/>
  <c r="U1658" i="1" s="1"/>
  <c r="U1659" i="1" s="1"/>
  <c r="U1660" i="1" s="1"/>
  <c r="U1661" i="1" s="1"/>
  <c r="U1662" i="1" s="1"/>
  <c r="U1663" i="1" s="1"/>
  <c r="U1664" i="1" s="1"/>
  <c r="U1665" i="1" s="1"/>
  <c r="U1666" i="1" s="1"/>
  <c r="U1667" i="1" s="1"/>
  <c r="U1668" i="1" s="1"/>
  <c r="U1669" i="1" s="1"/>
  <c r="U1670" i="1" s="1"/>
  <c r="U1671" i="1" s="1"/>
  <c r="U1672" i="1" s="1"/>
  <c r="U1673" i="1" s="1"/>
  <c r="U1674" i="1" s="1"/>
  <c r="U1675" i="1" s="1"/>
  <c r="U1676" i="1" s="1"/>
  <c r="U1677" i="1" s="1"/>
  <c r="U1678" i="1" s="1"/>
  <c r="U1679" i="1" s="1"/>
  <c r="U1680" i="1" s="1"/>
  <c r="U1682" i="1" s="1"/>
  <c r="U1683" i="1" s="1"/>
  <c r="U1684" i="1" s="1"/>
  <c r="U1685" i="1" s="1"/>
  <c r="U1686" i="1" s="1"/>
  <c r="U1687" i="1" s="1"/>
  <c r="U1688" i="1" s="1"/>
  <c r="U1689" i="1" s="1"/>
  <c r="U1690" i="1" s="1"/>
  <c r="U1691" i="1" s="1"/>
  <c r="U1692" i="1" s="1"/>
  <c r="U1693" i="1" s="1"/>
  <c r="U1694" i="1" s="1"/>
  <c r="U1695" i="1" s="1"/>
  <c r="U1696" i="1" s="1"/>
  <c r="U1697" i="1" s="1"/>
  <c r="U1698" i="1" s="1"/>
  <c r="U1699" i="1" s="1"/>
  <c r="U1700" i="1" s="1"/>
  <c r="U1701" i="1" s="1"/>
  <c r="U1702" i="1" s="1"/>
  <c r="U1703" i="1" s="1"/>
  <c r="U1704" i="1" s="1"/>
  <c r="U1705" i="1" s="1"/>
  <c r="U1706" i="1" s="1"/>
  <c r="U1707" i="1" s="1"/>
  <c r="U1708" i="1" s="1"/>
  <c r="U1709" i="1" s="1"/>
  <c r="U1710" i="1" s="1"/>
  <c r="U1711" i="1" s="1"/>
  <c r="U1712" i="1" s="1"/>
  <c r="U1713" i="1" s="1"/>
  <c r="U1714" i="1" s="1"/>
  <c r="U1715" i="1" s="1"/>
  <c r="U1716" i="1" s="1"/>
  <c r="U1717" i="1" s="1"/>
  <c r="U1718" i="1" s="1"/>
  <c r="U1719" i="1" s="1"/>
  <c r="U1720" i="1" s="1"/>
  <c r="U1721" i="1" s="1"/>
  <c r="U1722" i="1" s="1"/>
  <c r="U1723" i="1" s="1"/>
  <c r="U1724" i="1" s="1"/>
  <c r="U1725" i="1" s="1"/>
  <c r="U1726" i="1" s="1"/>
  <c r="U1727" i="1" s="1"/>
  <c r="U1728" i="1" s="1"/>
  <c r="U1730" i="1" s="1"/>
  <c r="U1731" i="1" s="1"/>
  <c r="U1732" i="1" s="1"/>
  <c r="U1733" i="1" s="1"/>
  <c r="U1734" i="1" s="1"/>
  <c r="U1735" i="1" s="1"/>
  <c r="U1736" i="1" s="1"/>
  <c r="U1737" i="1" s="1"/>
  <c r="U1738" i="1" s="1"/>
  <c r="U1739" i="1" s="1"/>
  <c r="U1740" i="1" s="1"/>
  <c r="U1741" i="1" s="1"/>
  <c r="U1742" i="1" s="1"/>
  <c r="U1743" i="1" s="1"/>
  <c r="U1744" i="1" s="1"/>
  <c r="U1745" i="1" s="1"/>
  <c r="U1746" i="1" s="1"/>
  <c r="U1747" i="1" s="1"/>
  <c r="U1748" i="1" s="1"/>
  <c r="U1749" i="1" s="1"/>
  <c r="U1750" i="1" s="1"/>
  <c r="U1751" i="1" s="1"/>
  <c r="U1752" i="1" s="1"/>
  <c r="U1753" i="1" s="1"/>
  <c r="U1754" i="1" s="1"/>
  <c r="U1755" i="1" s="1"/>
  <c r="U1756" i="1" s="1"/>
  <c r="U1757" i="1" s="1"/>
  <c r="U1758" i="1" s="1"/>
  <c r="U1759" i="1" s="1"/>
  <c r="U1760" i="1" s="1"/>
  <c r="U1761" i="1" s="1"/>
  <c r="U1762" i="1" s="1"/>
  <c r="U1763" i="1" s="1"/>
  <c r="U1764" i="1" s="1"/>
  <c r="U1765" i="1" s="1"/>
  <c r="U1766" i="1" s="1"/>
  <c r="U1767" i="1" s="1"/>
  <c r="U1768" i="1" s="1"/>
  <c r="U1769" i="1" s="1"/>
  <c r="U1770" i="1" s="1"/>
  <c r="U1771" i="1" s="1"/>
  <c r="U1772" i="1" s="1"/>
  <c r="U1773" i="1" s="1"/>
  <c r="U1774" i="1" s="1"/>
  <c r="U1775" i="1" s="1"/>
  <c r="U1776" i="1" s="1"/>
  <c r="U1778" i="1" s="1"/>
  <c r="U1779" i="1" s="1"/>
  <c r="U1780" i="1" s="1"/>
  <c r="U1781" i="1" s="1"/>
  <c r="U1782" i="1" s="1"/>
  <c r="U1783" i="1" s="1"/>
  <c r="U1784" i="1" s="1"/>
  <c r="U1785" i="1" s="1"/>
  <c r="U1786" i="1" s="1"/>
  <c r="U1787" i="1" s="1"/>
  <c r="U1788" i="1" s="1"/>
  <c r="U1789" i="1" s="1"/>
  <c r="U1790" i="1" s="1"/>
  <c r="U1791" i="1" s="1"/>
  <c r="U1792" i="1" s="1"/>
  <c r="U1793" i="1" s="1"/>
  <c r="U1794" i="1" s="1"/>
  <c r="U1795" i="1" s="1"/>
  <c r="U1796" i="1" s="1"/>
  <c r="U1797" i="1" s="1"/>
  <c r="U1798" i="1" s="1"/>
  <c r="U1799" i="1" s="1"/>
  <c r="U1800" i="1" s="1"/>
  <c r="U1801" i="1" s="1"/>
  <c r="U1802" i="1" s="1"/>
  <c r="U1803" i="1" s="1"/>
  <c r="U1804" i="1" s="1"/>
  <c r="U1805" i="1" s="1"/>
  <c r="U1806" i="1" s="1"/>
  <c r="U1807" i="1" s="1"/>
  <c r="U1808" i="1" s="1"/>
  <c r="U1809" i="1" s="1"/>
  <c r="U1810" i="1" s="1"/>
  <c r="U1811" i="1" s="1"/>
  <c r="U1812" i="1" s="1"/>
  <c r="U1813" i="1" s="1"/>
  <c r="U1814" i="1" s="1"/>
  <c r="U1815" i="1" s="1"/>
  <c r="U1816" i="1" s="1"/>
  <c r="U1817" i="1" s="1"/>
  <c r="U1818" i="1" s="1"/>
  <c r="U1819" i="1" s="1"/>
  <c r="U1820" i="1" s="1"/>
  <c r="U1821" i="1" s="1"/>
  <c r="U1822" i="1" s="1"/>
  <c r="U1823" i="1" s="1"/>
  <c r="U1824" i="1" s="1"/>
  <c r="U1826" i="1" s="1"/>
  <c r="U1827" i="1" s="1"/>
  <c r="U1828" i="1" s="1"/>
  <c r="U1829" i="1" s="1"/>
  <c r="U1830" i="1" s="1"/>
  <c r="U1831" i="1" s="1"/>
  <c r="U1832" i="1" s="1"/>
  <c r="U1833" i="1" s="1"/>
  <c r="U1834" i="1" s="1"/>
  <c r="U1835" i="1" s="1"/>
  <c r="U1836" i="1" s="1"/>
  <c r="U1837" i="1" s="1"/>
  <c r="U1838" i="1" s="1"/>
  <c r="U1839" i="1" s="1"/>
  <c r="U1840" i="1" s="1"/>
  <c r="U1841" i="1" s="1"/>
  <c r="U1842" i="1" s="1"/>
  <c r="U1843" i="1" s="1"/>
  <c r="U1844" i="1" s="1"/>
  <c r="U1845" i="1" s="1"/>
  <c r="U1846" i="1" s="1"/>
  <c r="U1847" i="1" s="1"/>
  <c r="U1848" i="1" s="1"/>
  <c r="U1849" i="1" s="1"/>
  <c r="U1850" i="1" s="1"/>
  <c r="U1851" i="1" s="1"/>
  <c r="U1852" i="1" s="1"/>
  <c r="U1853" i="1" s="1"/>
  <c r="U1854" i="1" s="1"/>
  <c r="U1855" i="1" s="1"/>
  <c r="U1856" i="1" s="1"/>
  <c r="U1857" i="1" s="1"/>
  <c r="U1858" i="1" s="1"/>
  <c r="U1859" i="1" s="1"/>
  <c r="U1860" i="1" s="1"/>
  <c r="U1861" i="1" s="1"/>
  <c r="U1862" i="1" s="1"/>
  <c r="U1863" i="1" s="1"/>
  <c r="U1864" i="1" s="1"/>
  <c r="U1865" i="1" s="1"/>
  <c r="U1866" i="1" s="1"/>
  <c r="U1867" i="1" s="1"/>
  <c r="U1868" i="1" s="1"/>
  <c r="U1869" i="1" s="1"/>
  <c r="U1870" i="1" s="1"/>
  <c r="U1871" i="1" s="1"/>
  <c r="U1872" i="1" s="1"/>
  <c r="U1874" i="1" s="1"/>
  <c r="U1875" i="1" s="1"/>
  <c r="U1876" i="1" s="1"/>
  <c r="U1877" i="1" s="1"/>
  <c r="U1878" i="1" s="1"/>
  <c r="U1879" i="1" s="1"/>
  <c r="U1880" i="1" s="1"/>
  <c r="U1881" i="1" s="1"/>
  <c r="U1882" i="1" s="1"/>
  <c r="U1883" i="1" s="1"/>
  <c r="U1884" i="1" s="1"/>
  <c r="U1885" i="1" s="1"/>
  <c r="U1886" i="1" s="1"/>
  <c r="U1887" i="1" s="1"/>
  <c r="U1888" i="1" s="1"/>
  <c r="U1889" i="1" s="1"/>
  <c r="U1890" i="1" s="1"/>
  <c r="U1891" i="1" s="1"/>
  <c r="U1892" i="1" s="1"/>
  <c r="U1893" i="1" s="1"/>
  <c r="U1894" i="1" s="1"/>
  <c r="U1895" i="1" s="1"/>
  <c r="U1896" i="1" s="1"/>
  <c r="U1897" i="1" s="1"/>
  <c r="U1898" i="1" s="1"/>
  <c r="U1899" i="1" s="1"/>
  <c r="U1900" i="1" s="1"/>
  <c r="U1901" i="1" s="1"/>
  <c r="U1902" i="1" s="1"/>
  <c r="U1903" i="1" s="1"/>
  <c r="U1904" i="1" s="1"/>
  <c r="U1905" i="1" s="1"/>
  <c r="U1906" i="1" s="1"/>
  <c r="U1907" i="1" s="1"/>
  <c r="U1908" i="1" s="1"/>
  <c r="U1909" i="1" s="1"/>
  <c r="U1910" i="1" s="1"/>
  <c r="U1911" i="1" s="1"/>
  <c r="U1912" i="1" s="1"/>
  <c r="U1913" i="1" s="1"/>
  <c r="U1914" i="1" s="1"/>
  <c r="U1915" i="1" s="1"/>
  <c r="U1916" i="1" s="1"/>
  <c r="U1917" i="1" s="1"/>
  <c r="U1918" i="1" s="1"/>
  <c r="U1919" i="1" s="1"/>
  <c r="U1920" i="1" s="1"/>
  <c r="U1922" i="1" s="1"/>
  <c r="U1923" i="1" s="1"/>
  <c r="U1924" i="1" s="1"/>
  <c r="U1925" i="1" s="1"/>
  <c r="U1926" i="1" s="1"/>
  <c r="U1927" i="1" s="1"/>
  <c r="U1928" i="1" s="1"/>
  <c r="U1929" i="1" s="1"/>
  <c r="U1930" i="1" s="1"/>
  <c r="U1931" i="1" s="1"/>
  <c r="U1932" i="1" s="1"/>
  <c r="U1933" i="1" s="1"/>
  <c r="U1934" i="1" s="1"/>
  <c r="U1935" i="1" s="1"/>
  <c r="U1936" i="1" s="1"/>
  <c r="U1937" i="1" s="1"/>
  <c r="U1938" i="1" s="1"/>
  <c r="U1939" i="1" s="1"/>
  <c r="U1940" i="1" s="1"/>
  <c r="U1941" i="1" s="1"/>
  <c r="U1942" i="1" s="1"/>
  <c r="U1943" i="1" s="1"/>
  <c r="U1944" i="1" s="1"/>
  <c r="U1945" i="1" s="1"/>
  <c r="U1946" i="1" s="1"/>
  <c r="U1947" i="1" s="1"/>
  <c r="U1948" i="1" s="1"/>
  <c r="U1949" i="1" s="1"/>
  <c r="U1950" i="1" s="1"/>
  <c r="U1951" i="1" s="1"/>
  <c r="U1952" i="1" s="1"/>
  <c r="U1953" i="1" s="1"/>
  <c r="U1954" i="1" s="1"/>
  <c r="U1955" i="1" s="1"/>
  <c r="U1956" i="1" s="1"/>
  <c r="U1957" i="1" s="1"/>
  <c r="U1958" i="1" s="1"/>
  <c r="U1959" i="1" s="1"/>
  <c r="U1960" i="1" s="1"/>
  <c r="U1961" i="1" s="1"/>
  <c r="U1962" i="1" s="1"/>
  <c r="U1963" i="1" s="1"/>
  <c r="U1964" i="1" s="1"/>
  <c r="U1965" i="1" s="1"/>
  <c r="U1966" i="1" s="1"/>
  <c r="U1967" i="1" s="1"/>
  <c r="U1968" i="1" s="1"/>
  <c r="U1970" i="1" s="1"/>
  <c r="U1971" i="1" s="1"/>
  <c r="U1972" i="1" s="1"/>
  <c r="U1973" i="1" s="1"/>
  <c r="U1974" i="1" s="1"/>
  <c r="U1975" i="1" s="1"/>
  <c r="U1976" i="1" s="1"/>
  <c r="U1977" i="1" s="1"/>
  <c r="U1978" i="1" s="1"/>
  <c r="U1979" i="1" s="1"/>
  <c r="U1980" i="1" s="1"/>
  <c r="U1981" i="1" s="1"/>
  <c r="U1982" i="1" s="1"/>
  <c r="U1983" i="1" s="1"/>
  <c r="U1984" i="1" s="1"/>
  <c r="U1985" i="1" s="1"/>
  <c r="U1986" i="1" s="1"/>
  <c r="U1987" i="1" s="1"/>
  <c r="U1988" i="1" s="1"/>
  <c r="U1989" i="1" s="1"/>
  <c r="U1990" i="1" s="1"/>
  <c r="U1991" i="1" s="1"/>
  <c r="U1992" i="1" s="1"/>
  <c r="U1993" i="1" s="1"/>
  <c r="U1994" i="1" s="1"/>
  <c r="U1995" i="1" s="1"/>
  <c r="U1996" i="1" s="1"/>
  <c r="U1997" i="1" s="1"/>
  <c r="U1998" i="1" s="1"/>
  <c r="U1999" i="1" s="1"/>
  <c r="U2000" i="1" s="1"/>
  <c r="U2001" i="1" s="1"/>
  <c r="U2002" i="1" s="1"/>
  <c r="U2003" i="1" s="1"/>
  <c r="U2004" i="1" s="1"/>
  <c r="U2005" i="1" s="1"/>
  <c r="U2006" i="1" s="1"/>
  <c r="U2007" i="1" s="1"/>
  <c r="U2008" i="1" s="1"/>
  <c r="U2009" i="1" s="1"/>
  <c r="U2010" i="1" s="1"/>
  <c r="U2011" i="1" s="1"/>
  <c r="U2012" i="1" s="1"/>
  <c r="U2013" i="1" s="1"/>
  <c r="U2014" i="1" s="1"/>
  <c r="U2015" i="1" s="1"/>
  <c r="U2016" i="1" s="1"/>
  <c r="U2018" i="1" s="1"/>
  <c r="U2019" i="1" s="1"/>
  <c r="U2020" i="1" s="1"/>
  <c r="U2021" i="1" s="1"/>
  <c r="U2022" i="1" s="1"/>
  <c r="U2023" i="1" s="1"/>
  <c r="U2024" i="1" s="1"/>
  <c r="U2025" i="1" s="1"/>
  <c r="U2026" i="1" s="1"/>
  <c r="U2027" i="1" s="1"/>
  <c r="U2028" i="1" s="1"/>
  <c r="U2029" i="1" s="1"/>
  <c r="U2030" i="1" s="1"/>
  <c r="U2031" i="1" s="1"/>
  <c r="U2032" i="1" s="1"/>
  <c r="U2033" i="1" s="1"/>
  <c r="U2034" i="1" s="1"/>
  <c r="U2035" i="1" s="1"/>
  <c r="U2036" i="1" s="1"/>
  <c r="U2037" i="1" s="1"/>
  <c r="U2038" i="1" s="1"/>
  <c r="U2039" i="1" s="1"/>
  <c r="U2040" i="1" s="1"/>
  <c r="U2041" i="1" s="1"/>
  <c r="U2042" i="1" s="1"/>
  <c r="U2043" i="1" s="1"/>
  <c r="U2044" i="1" s="1"/>
  <c r="U2045" i="1" s="1"/>
  <c r="U2046" i="1" s="1"/>
  <c r="U2047" i="1" s="1"/>
  <c r="U2048" i="1" s="1"/>
  <c r="U2049" i="1" s="1"/>
  <c r="U2050" i="1" s="1"/>
  <c r="U2051" i="1" s="1"/>
  <c r="U2052" i="1" s="1"/>
  <c r="U2053" i="1" s="1"/>
  <c r="U2054" i="1" s="1"/>
  <c r="U2055" i="1" s="1"/>
  <c r="U2056" i="1" s="1"/>
  <c r="U2057" i="1" s="1"/>
  <c r="U2058" i="1" s="1"/>
  <c r="U2059" i="1" s="1"/>
  <c r="U2060" i="1" s="1"/>
  <c r="U2061" i="1" s="1"/>
  <c r="U2062" i="1" s="1"/>
  <c r="U2063" i="1" s="1"/>
  <c r="U2064" i="1" s="1"/>
  <c r="U2066" i="1" s="1"/>
  <c r="U2067" i="1" s="1"/>
  <c r="U2068" i="1" s="1"/>
  <c r="U2069" i="1" s="1"/>
  <c r="U2070" i="1" s="1"/>
  <c r="U2071" i="1" s="1"/>
  <c r="U2072" i="1" s="1"/>
  <c r="U2073" i="1" s="1"/>
  <c r="U2074" i="1" s="1"/>
  <c r="U2075" i="1" s="1"/>
  <c r="U2076" i="1" s="1"/>
  <c r="U2077" i="1" s="1"/>
  <c r="U2078" i="1" s="1"/>
  <c r="U2079" i="1" s="1"/>
  <c r="U2080" i="1" s="1"/>
  <c r="U2081" i="1" s="1"/>
  <c r="U2082" i="1" s="1"/>
  <c r="U2083" i="1" s="1"/>
  <c r="U2084" i="1" s="1"/>
  <c r="U2085" i="1" s="1"/>
  <c r="U2086" i="1" s="1"/>
  <c r="U2087" i="1" s="1"/>
  <c r="U2088" i="1" s="1"/>
  <c r="U2089" i="1" s="1"/>
  <c r="U2090" i="1" s="1"/>
  <c r="U2091" i="1" s="1"/>
  <c r="U2092" i="1" s="1"/>
  <c r="U2093" i="1" s="1"/>
  <c r="U2094" i="1" s="1"/>
  <c r="U2095" i="1" s="1"/>
  <c r="U2096" i="1" s="1"/>
  <c r="U2097" i="1" s="1"/>
  <c r="U2098" i="1" s="1"/>
  <c r="U2099" i="1" s="1"/>
  <c r="U2100" i="1" s="1"/>
  <c r="U2101" i="1" s="1"/>
  <c r="U2102" i="1" s="1"/>
  <c r="U2103" i="1" s="1"/>
  <c r="U2104" i="1" s="1"/>
  <c r="U2105" i="1" s="1"/>
  <c r="U2106" i="1" s="1"/>
  <c r="U2107" i="1" s="1"/>
  <c r="U2108" i="1" s="1"/>
  <c r="U2109" i="1" s="1"/>
  <c r="U2110" i="1" s="1"/>
  <c r="U2111" i="1" s="1"/>
  <c r="U2112" i="1" s="1"/>
  <c r="U2114" i="1" s="1"/>
  <c r="U2115" i="1" s="1"/>
  <c r="U2116" i="1" s="1"/>
  <c r="U2117" i="1" s="1"/>
  <c r="U2118" i="1" s="1"/>
  <c r="U2119" i="1" s="1"/>
  <c r="U2120" i="1" s="1"/>
  <c r="U2121" i="1" s="1"/>
  <c r="U2122" i="1" s="1"/>
  <c r="U2123" i="1" s="1"/>
  <c r="U2124" i="1" s="1"/>
  <c r="U2125" i="1" s="1"/>
  <c r="U2126" i="1" s="1"/>
  <c r="U2127" i="1" s="1"/>
  <c r="U2128" i="1" s="1"/>
  <c r="U2129" i="1" s="1"/>
  <c r="U2130" i="1" s="1"/>
  <c r="U2131" i="1" s="1"/>
  <c r="U2132" i="1" s="1"/>
  <c r="U2133" i="1" s="1"/>
  <c r="U2134" i="1" s="1"/>
  <c r="U2135" i="1" s="1"/>
  <c r="U2136" i="1" s="1"/>
  <c r="U2137" i="1" s="1"/>
  <c r="U2138" i="1" s="1"/>
  <c r="U2139" i="1" s="1"/>
  <c r="U2140" i="1" s="1"/>
  <c r="U2141" i="1" s="1"/>
  <c r="U2142" i="1" s="1"/>
  <c r="U2143" i="1" s="1"/>
  <c r="U2144" i="1" s="1"/>
  <c r="U2145" i="1" s="1"/>
  <c r="U2146" i="1" s="1"/>
  <c r="U2147" i="1" s="1"/>
  <c r="U2148" i="1" s="1"/>
  <c r="U2149" i="1" s="1"/>
  <c r="U2150" i="1" s="1"/>
  <c r="U2151" i="1" s="1"/>
  <c r="U2152" i="1" s="1"/>
  <c r="U2153" i="1" s="1"/>
  <c r="U2154" i="1" s="1"/>
  <c r="U2155" i="1" s="1"/>
  <c r="U2156" i="1" s="1"/>
  <c r="U2157" i="1" s="1"/>
  <c r="U2158" i="1" s="1"/>
  <c r="U2159" i="1" s="1"/>
  <c r="U2160" i="1" s="1"/>
  <c r="U2162" i="1" s="1"/>
  <c r="U2163" i="1" s="1"/>
  <c r="U2164" i="1" s="1"/>
  <c r="U2165" i="1" s="1"/>
  <c r="U2166" i="1" s="1"/>
  <c r="U2167" i="1" s="1"/>
  <c r="U2168" i="1" s="1"/>
  <c r="U2169" i="1" s="1"/>
  <c r="U2170" i="1" s="1"/>
  <c r="U2171" i="1" s="1"/>
  <c r="U2172" i="1" s="1"/>
  <c r="U2173" i="1" s="1"/>
  <c r="U2174" i="1" s="1"/>
  <c r="U2175" i="1" s="1"/>
  <c r="U2176" i="1" s="1"/>
  <c r="U2177" i="1" s="1"/>
  <c r="U2178" i="1" s="1"/>
  <c r="U2179" i="1" s="1"/>
  <c r="U2180" i="1" s="1"/>
  <c r="U2181" i="1" s="1"/>
  <c r="U2182" i="1" s="1"/>
  <c r="U2183" i="1" s="1"/>
  <c r="U2184" i="1" s="1"/>
  <c r="U2185" i="1" s="1"/>
  <c r="U2186" i="1" s="1"/>
  <c r="U2187" i="1" s="1"/>
  <c r="U2188" i="1" s="1"/>
  <c r="U2189" i="1" s="1"/>
  <c r="U2190" i="1" s="1"/>
  <c r="U2191" i="1" s="1"/>
  <c r="U2192" i="1" s="1"/>
  <c r="U2193" i="1" s="1"/>
  <c r="U2194" i="1" s="1"/>
  <c r="U2195" i="1" s="1"/>
  <c r="U2196" i="1" s="1"/>
  <c r="U2197" i="1" s="1"/>
  <c r="U2198" i="1" s="1"/>
  <c r="U2199" i="1" s="1"/>
  <c r="U2200" i="1" s="1"/>
  <c r="U2201" i="1" s="1"/>
  <c r="U2202" i="1" s="1"/>
  <c r="U2203" i="1" s="1"/>
  <c r="U2204" i="1" s="1"/>
  <c r="U2205" i="1" s="1"/>
  <c r="U2206" i="1" s="1"/>
  <c r="U2207" i="1" s="1"/>
  <c r="U2208" i="1" s="1"/>
  <c r="U2210" i="1" s="1"/>
  <c r="U2211" i="1" s="1"/>
  <c r="U2212" i="1" s="1"/>
  <c r="U2213" i="1" s="1"/>
  <c r="U2214" i="1" s="1"/>
  <c r="U2215" i="1" s="1"/>
  <c r="U2216" i="1" s="1"/>
  <c r="U2217" i="1" s="1"/>
  <c r="U2218" i="1" s="1"/>
  <c r="U2219" i="1" s="1"/>
  <c r="U2220" i="1" s="1"/>
  <c r="U2221" i="1" s="1"/>
  <c r="U2222" i="1" s="1"/>
  <c r="U2223" i="1" s="1"/>
  <c r="U2224" i="1" s="1"/>
  <c r="U2225" i="1" s="1"/>
  <c r="U2226" i="1" s="1"/>
  <c r="U2227" i="1" s="1"/>
  <c r="U2228" i="1" s="1"/>
  <c r="U2229" i="1" s="1"/>
  <c r="U2230" i="1" s="1"/>
  <c r="U2231" i="1" s="1"/>
  <c r="U2232" i="1" s="1"/>
  <c r="U2233" i="1" s="1"/>
  <c r="U2234" i="1" s="1"/>
  <c r="U2235" i="1" s="1"/>
  <c r="U2236" i="1" s="1"/>
  <c r="U2237" i="1" s="1"/>
  <c r="U2238" i="1" s="1"/>
  <c r="U2239" i="1" s="1"/>
  <c r="U2240" i="1" s="1"/>
  <c r="U2241" i="1" s="1"/>
  <c r="U2242" i="1" s="1"/>
  <c r="U2243" i="1" s="1"/>
  <c r="U2244" i="1" s="1"/>
  <c r="U2245" i="1" s="1"/>
  <c r="U2246" i="1" s="1"/>
  <c r="U2247" i="1" s="1"/>
  <c r="U2248" i="1" s="1"/>
  <c r="U2249" i="1" s="1"/>
  <c r="U2250" i="1" s="1"/>
  <c r="U2251" i="1" s="1"/>
  <c r="U2252" i="1" s="1"/>
  <c r="U2253" i="1" s="1"/>
  <c r="U2254" i="1" s="1"/>
  <c r="U2255" i="1" s="1"/>
  <c r="U2256" i="1" s="1"/>
  <c r="U2258" i="1" s="1"/>
  <c r="U2259" i="1" s="1"/>
  <c r="U2260" i="1" s="1"/>
  <c r="U2261" i="1" s="1"/>
  <c r="U2262" i="1" s="1"/>
  <c r="U2263" i="1" s="1"/>
  <c r="U2264" i="1" s="1"/>
  <c r="U2265" i="1" s="1"/>
  <c r="U2266" i="1" s="1"/>
  <c r="U2267" i="1" s="1"/>
  <c r="U2268" i="1" s="1"/>
  <c r="U2269" i="1" s="1"/>
  <c r="U2270" i="1" s="1"/>
  <c r="U2271" i="1" s="1"/>
  <c r="U2272" i="1" s="1"/>
  <c r="U2273" i="1" s="1"/>
  <c r="U2274" i="1" s="1"/>
  <c r="U2275" i="1" s="1"/>
  <c r="U2276" i="1" s="1"/>
  <c r="U2277" i="1" s="1"/>
  <c r="U2278" i="1" s="1"/>
  <c r="U2279" i="1" s="1"/>
  <c r="U2280" i="1" s="1"/>
  <c r="U2281" i="1" s="1"/>
  <c r="U2282" i="1" s="1"/>
  <c r="U2283" i="1" s="1"/>
  <c r="U2284" i="1" s="1"/>
  <c r="U2285" i="1" s="1"/>
  <c r="U2286" i="1" s="1"/>
  <c r="U2287" i="1" s="1"/>
  <c r="U2288" i="1" s="1"/>
  <c r="U2289" i="1" s="1"/>
  <c r="U2290" i="1" s="1"/>
  <c r="U2291" i="1" s="1"/>
  <c r="U2292" i="1" s="1"/>
  <c r="U2293" i="1" s="1"/>
  <c r="U2294" i="1" s="1"/>
  <c r="U2295" i="1" s="1"/>
  <c r="U2296" i="1" s="1"/>
  <c r="U2297" i="1" s="1"/>
  <c r="U2298" i="1" s="1"/>
  <c r="U2299" i="1" s="1"/>
  <c r="U2300" i="1" s="1"/>
  <c r="U2301" i="1" s="1"/>
  <c r="U2302" i="1" s="1"/>
  <c r="U2303" i="1" s="1"/>
  <c r="U2304" i="1" s="1"/>
  <c r="U2306" i="1" s="1"/>
  <c r="U2307" i="1" s="1"/>
  <c r="U2308" i="1" s="1"/>
  <c r="U2309" i="1" s="1"/>
  <c r="U2310" i="1" s="1"/>
  <c r="U2311" i="1" s="1"/>
  <c r="U2312" i="1" s="1"/>
  <c r="U2313" i="1" s="1"/>
  <c r="U2314" i="1" s="1"/>
  <c r="U2315" i="1" s="1"/>
  <c r="U2316" i="1" s="1"/>
  <c r="U2317" i="1" s="1"/>
  <c r="U2318" i="1" s="1"/>
  <c r="U2319" i="1" s="1"/>
  <c r="U2320" i="1" s="1"/>
  <c r="U2321" i="1" s="1"/>
  <c r="U2322" i="1" s="1"/>
  <c r="U2323" i="1" s="1"/>
  <c r="U2324" i="1" s="1"/>
  <c r="U2325" i="1" s="1"/>
  <c r="U2326" i="1" s="1"/>
  <c r="U2327" i="1" s="1"/>
  <c r="U2328" i="1" s="1"/>
  <c r="U2329" i="1" s="1"/>
  <c r="U2330" i="1" s="1"/>
  <c r="U2331" i="1" s="1"/>
  <c r="U2332" i="1" s="1"/>
  <c r="U2333" i="1" s="1"/>
  <c r="U2334" i="1" s="1"/>
  <c r="U2335" i="1" s="1"/>
  <c r="U2336" i="1" s="1"/>
  <c r="U2337" i="1" s="1"/>
  <c r="U2338" i="1" s="1"/>
  <c r="U2339" i="1" s="1"/>
  <c r="U2340" i="1" s="1"/>
  <c r="U2341" i="1" s="1"/>
  <c r="U2342" i="1" s="1"/>
  <c r="U2343" i="1" s="1"/>
  <c r="U2344" i="1" s="1"/>
  <c r="U2345" i="1" s="1"/>
  <c r="U2346" i="1" s="1"/>
  <c r="U2347" i="1" s="1"/>
  <c r="U2348" i="1" s="1"/>
  <c r="U2349" i="1" s="1"/>
  <c r="U2350" i="1" s="1"/>
  <c r="U2351" i="1" s="1"/>
  <c r="U2352" i="1" s="1"/>
  <c r="U2354" i="1" s="1"/>
  <c r="U2355" i="1" s="1"/>
  <c r="U2356" i="1" s="1"/>
  <c r="U2357" i="1" s="1"/>
  <c r="U2358" i="1" s="1"/>
  <c r="U2359" i="1" s="1"/>
  <c r="U2360" i="1" s="1"/>
  <c r="U2361" i="1" s="1"/>
  <c r="U2362" i="1" s="1"/>
  <c r="U2363" i="1" s="1"/>
  <c r="U2364" i="1" s="1"/>
  <c r="U2365" i="1" s="1"/>
  <c r="U2366" i="1" s="1"/>
  <c r="U2367" i="1" s="1"/>
  <c r="U2368" i="1" s="1"/>
  <c r="U2369" i="1" s="1"/>
  <c r="U2370" i="1" s="1"/>
  <c r="U2371" i="1" s="1"/>
  <c r="U2372" i="1" s="1"/>
  <c r="U2373" i="1" s="1"/>
  <c r="U2374" i="1" s="1"/>
  <c r="U2375" i="1" s="1"/>
  <c r="U2376" i="1" s="1"/>
  <c r="U2377" i="1" s="1"/>
  <c r="U2378" i="1" s="1"/>
  <c r="U2379" i="1" s="1"/>
  <c r="U2380" i="1" s="1"/>
  <c r="U2381" i="1" s="1"/>
  <c r="U2382" i="1" s="1"/>
  <c r="U2383" i="1" s="1"/>
  <c r="U2384" i="1" s="1"/>
  <c r="U2385" i="1" s="1"/>
  <c r="U2386" i="1" s="1"/>
  <c r="U2387" i="1" s="1"/>
  <c r="U2388" i="1" s="1"/>
  <c r="U2389" i="1" s="1"/>
  <c r="U2390" i="1" s="1"/>
  <c r="U2391" i="1" s="1"/>
  <c r="U2392" i="1" s="1"/>
  <c r="U2393" i="1" s="1"/>
  <c r="U2394" i="1" s="1"/>
  <c r="U2395" i="1" s="1"/>
  <c r="U2396" i="1" s="1"/>
  <c r="U2397" i="1" s="1"/>
  <c r="U2398" i="1" s="1"/>
  <c r="U2399" i="1" s="1"/>
  <c r="U2400" i="1" s="1"/>
  <c r="U2402" i="1" s="1"/>
  <c r="U2403" i="1" s="1"/>
  <c r="U2404" i="1" s="1"/>
  <c r="U2405" i="1" s="1"/>
  <c r="U2406" i="1" s="1"/>
  <c r="U2407" i="1" s="1"/>
  <c r="U2408" i="1" s="1"/>
  <c r="U2409" i="1" s="1"/>
  <c r="U2410" i="1" s="1"/>
  <c r="U2411" i="1" s="1"/>
  <c r="U2412" i="1" s="1"/>
  <c r="U2413" i="1" s="1"/>
  <c r="U2414" i="1" s="1"/>
  <c r="U2415" i="1" s="1"/>
  <c r="U2416" i="1" s="1"/>
  <c r="U2417" i="1" s="1"/>
  <c r="U2418" i="1" s="1"/>
  <c r="U2419" i="1" s="1"/>
  <c r="U2420" i="1" s="1"/>
  <c r="U2421" i="1" s="1"/>
  <c r="U2422" i="1" s="1"/>
  <c r="U2423" i="1" s="1"/>
  <c r="U2424" i="1" s="1"/>
  <c r="U2425" i="1" s="1"/>
  <c r="U2426" i="1" s="1"/>
  <c r="U2427" i="1" s="1"/>
  <c r="U2428" i="1" s="1"/>
  <c r="U2429" i="1" s="1"/>
  <c r="U2430" i="1" s="1"/>
  <c r="U2431" i="1" s="1"/>
  <c r="U2432" i="1" s="1"/>
  <c r="U2433" i="1" s="1"/>
  <c r="U2434" i="1" s="1"/>
  <c r="U2435" i="1" s="1"/>
  <c r="U2436" i="1" s="1"/>
  <c r="U2437" i="1" s="1"/>
  <c r="U2438" i="1" s="1"/>
  <c r="U2439" i="1" s="1"/>
  <c r="U2440" i="1" s="1"/>
  <c r="U2441" i="1" s="1"/>
  <c r="U2442" i="1" s="1"/>
  <c r="U2443" i="1" s="1"/>
  <c r="U2444" i="1" s="1"/>
  <c r="U2445" i="1" s="1"/>
  <c r="U2446" i="1" s="1"/>
  <c r="U2447" i="1" s="1"/>
  <c r="U2448" i="1" s="1"/>
  <c r="U2450" i="1" s="1"/>
  <c r="U2451" i="1" s="1"/>
  <c r="U2452" i="1" s="1"/>
  <c r="U2453" i="1" s="1"/>
  <c r="U2454" i="1" s="1"/>
  <c r="U2455" i="1" s="1"/>
  <c r="U2456" i="1" s="1"/>
  <c r="U2457" i="1" s="1"/>
  <c r="U2458" i="1" s="1"/>
  <c r="U2459" i="1" s="1"/>
  <c r="U2460" i="1" s="1"/>
  <c r="U2461" i="1" s="1"/>
  <c r="U2462" i="1" s="1"/>
  <c r="U2463" i="1" s="1"/>
  <c r="U2464" i="1" s="1"/>
  <c r="U2465" i="1" s="1"/>
  <c r="U2466" i="1" s="1"/>
  <c r="U2467" i="1" s="1"/>
  <c r="U2468" i="1" s="1"/>
  <c r="U2469" i="1" s="1"/>
  <c r="U2470" i="1" s="1"/>
  <c r="U2471" i="1" s="1"/>
  <c r="U2472" i="1" s="1"/>
  <c r="U2473" i="1" s="1"/>
  <c r="U2474" i="1" s="1"/>
  <c r="U2475" i="1" s="1"/>
  <c r="U2476" i="1" s="1"/>
  <c r="U2477" i="1" s="1"/>
  <c r="U2478" i="1" s="1"/>
  <c r="U2479" i="1" s="1"/>
  <c r="U2480" i="1" s="1"/>
  <c r="U2481" i="1" s="1"/>
  <c r="U2482" i="1" s="1"/>
  <c r="U2483" i="1" s="1"/>
  <c r="U2484" i="1" s="1"/>
  <c r="U2485" i="1" s="1"/>
  <c r="U2486" i="1" s="1"/>
  <c r="U2487" i="1" s="1"/>
  <c r="U2488" i="1" s="1"/>
  <c r="U2489" i="1" s="1"/>
  <c r="U2490" i="1" s="1"/>
  <c r="U2491" i="1" s="1"/>
  <c r="U2492" i="1" s="1"/>
  <c r="U2493" i="1" s="1"/>
  <c r="U2494" i="1" s="1"/>
  <c r="U2495" i="1" s="1"/>
  <c r="U2496" i="1" s="1"/>
  <c r="U2498" i="1" s="1"/>
  <c r="U2499" i="1" s="1"/>
  <c r="U2500" i="1" s="1"/>
  <c r="U2501" i="1" s="1"/>
  <c r="U2502" i="1" s="1"/>
  <c r="U2503" i="1" s="1"/>
  <c r="U2504" i="1" s="1"/>
  <c r="U2505" i="1" s="1"/>
  <c r="U2506" i="1" s="1"/>
  <c r="U2507" i="1" s="1"/>
  <c r="U2508" i="1" s="1"/>
  <c r="U2509" i="1" s="1"/>
  <c r="U2510" i="1" s="1"/>
  <c r="U2511" i="1" s="1"/>
  <c r="U2512" i="1" s="1"/>
  <c r="U2513" i="1" s="1"/>
  <c r="U2514" i="1" s="1"/>
  <c r="U2515" i="1" s="1"/>
  <c r="U2516" i="1" s="1"/>
  <c r="U2517" i="1" s="1"/>
  <c r="U2518" i="1" s="1"/>
  <c r="U2519" i="1" s="1"/>
  <c r="U2520" i="1" s="1"/>
  <c r="U2521" i="1" s="1"/>
  <c r="U2522" i="1" s="1"/>
  <c r="U2523" i="1" s="1"/>
  <c r="U2524" i="1" s="1"/>
  <c r="U2525" i="1" s="1"/>
  <c r="U2526" i="1" s="1"/>
  <c r="U2527" i="1" s="1"/>
  <c r="U2528" i="1" s="1"/>
  <c r="U2529" i="1" s="1"/>
  <c r="U2530" i="1" s="1"/>
  <c r="U2531" i="1" s="1"/>
  <c r="U2532" i="1" s="1"/>
  <c r="U2533" i="1" s="1"/>
  <c r="U2534" i="1" s="1"/>
  <c r="U2535" i="1" s="1"/>
  <c r="U2536" i="1" s="1"/>
  <c r="U2537" i="1" s="1"/>
  <c r="U2538" i="1" s="1"/>
  <c r="U2539" i="1" s="1"/>
  <c r="U2540" i="1" s="1"/>
  <c r="U2541" i="1" s="1"/>
  <c r="U2542" i="1" s="1"/>
  <c r="U2543" i="1" s="1"/>
  <c r="U2544" i="1" s="1"/>
  <c r="U2546" i="1" s="1"/>
  <c r="U2547" i="1" s="1"/>
  <c r="U2548" i="1" s="1"/>
  <c r="U2549" i="1" s="1"/>
  <c r="U2550" i="1" s="1"/>
  <c r="U2551" i="1" s="1"/>
  <c r="U2552" i="1" s="1"/>
  <c r="U2553" i="1" s="1"/>
  <c r="U2554" i="1" s="1"/>
  <c r="U2555" i="1" s="1"/>
  <c r="U2556" i="1" s="1"/>
  <c r="U2557" i="1" s="1"/>
  <c r="U2558" i="1" s="1"/>
  <c r="U2559" i="1" s="1"/>
  <c r="U2560" i="1" s="1"/>
  <c r="U2561" i="1" s="1"/>
  <c r="U2562" i="1" s="1"/>
  <c r="U2563" i="1" s="1"/>
  <c r="U2564" i="1" s="1"/>
  <c r="U2565" i="1" s="1"/>
  <c r="U2566" i="1" s="1"/>
  <c r="U2567" i="1" s="1"/>
  <c r="U2568" i="1" s="1"/>
  <c r="U2569" i="1" s="1"/>
  <c r="U2570" i="1" s="1"/>
  <c r="U2571" i="1" s="1"/>
  <c r="U2572" i="1" s="1"/>
  <c r="U2573" i="1" s="1"/>
  <c r="U2574" i="1" s="1"/>
  <c r="U2575" i="1" s="1"/>
  <c r="U2576" i="1" s="1"/>
  <c r="U2577" i="1" s="1"/>
  <c r="U2578" i="1" s="1"/>
  <c r="U2579" i="1" s="1"/>
  <c r="U2580" i="1" s="1"/>
  <c r="U2581" i="1" s="1"/>
  <c r="U2582" i="1" s="1"/>
  <c r="U2583" i="1" s="1"/>
  <c r="U2584" i="1" s="1"/>
  <c r="U2585" i="1" s="1"/>
  <c r="U2586" i="1" s="1"/>
  <c r="U2587" i="1" s="1"/>
  <c r="U2588" i="1" s="1"/>
  <c r="U2589" i="1" s="1"/>
  <c r="U2590" i="1" s="1"/>
  <c r="U2591" i="1" s="1"/>
  <c r="U2592" i="1" s="1"/>
  <c r="U2594" i="1" s="1"/>
  <c r="U2595" i="1" s="1"/>
  <c r="U2596" i="1" s="1"/>
  <c r="U2597" i="1" s="1"/>
  <c r="U2598" i="1" s="1"/>
  <c r="U2599" i="1" s="1"/>
  <c r="U2600" i="1" s="1"/>
  <c r="U2601" i="1" s="1"/>
  <c r="U2602" i="1" s="1"/>
  <c r="U2603" i="1" s="1"/>
  <c r="U2604" i="1" s="1"/>
  <c r="U2605" i="1" s="1"/>
  <c r="U2606" i="1" s="1"/>
  <c r="U2607" i="1" s="1"/>
  <c r="U2608" i="1" s="1"/>
  <c r="U2609" i="1" s="1"/>
  <c r="U2610" i="1" s="1"/>
  <c r="U2611" i="1" s="1"/>
  <c r="U2612" i="1" s="1"/>
  <c r="U2613" i="1" s="1"/>
  <c r="U2614" i="1" s="1"/>
  <c r="U2615" i="1" s="1"/>
  <c r="U2616" i="1" s="1"/>
  <c r="U2617" i="1" s="1"/>
  <c r="U2618" i="1" s="1"/>
  <c r="U2619" i="1" s="1"/>
  <c r="U2620" i="1" s="1"/>
  <c r="U2621" i="1" s="1"/>
  <c r="U2622" i="1" s="1"/>
  <c r="U2623" i="1" s="1"/>
  <c r="U2624" i="1" s="1"/>
  <c r="U2625" i="1" s="1"/>
  <c r="U2626" i="1" s="1"/>
  <c r="U2627" i="1" s="1"/>
  <c r="U2628" i="1" s="1"/>
  <c r="U2629" i="1" s="1"/>
  <c r="U2630" i="1" s="1"/>
  <c r="U2631" i="1" s="1"/>
  <c r="U2632" i="1" s="1"/>
  <c r="U2633" i="1" s="1"/>
  <c r="U2634" i="1" s="1"/>
  <c r="U2635" i="1" s="1"/>
  <c r="U2636" i="1" s="1"/>
  <c r="U2637" i="1" s="1"/>
  <c r="U2638" i="1" s="1"/>
  <c r="U2639" i="1" s="1"/>
  <c r="U2640" i="1" s="1"/>
  <c r="U2642" i="1" s="1"/>
  <c r="U2643" i="1" s="1"/>
  <c r="U2644" i="1" s="1"/>
  <c r="U2645" i="1" s="1"/>
  <c r="U2646" i="1" s="1"/>
  <c r="U2647" i="1" s="1"/>
  <c r="U2648" i="1" s="1"/>
  <c r="U2649" i="1" s="1"/>
  <c r="U2650" i="1" s="1"/>
  <c r="U2651" i="1" s="1"/>
  <c r="U2652" i="1" s="1"/>
  <c r="U2653" i="1" s="1"/>
  <c r="U2654" i="1" s="1"/>
  <c r="U2655" i="1" s="1"/>
  <c r="U2656" i="1" s="1"/>
  <c r="U2657" i="1" s="1"/>
  <c r="U2658" i="1" s="1"/>
  <c r="U2659" i="1" s="1"/>
  <c r="U2660" i="1" s="1"/>
  <c r="U2661" i="1" s="1"/>
  <c r="U2662" i="1" s="1"/>
  <c r="U2663" i="1" s="1"/>
  <c r="U2664" i="1" s="1"/>
  <c r="U2665" i="1" s="1"/>
  <c r="U2666" i="1" s="1"/>
  <c r="U2667" i="1" s="1"/>
  <c r="U2668" i="1" s="1"/>
  <c r="U2669" i="1" s="1"/>
  <c r="U2670" i="1" s="1"/>
  <c r="U2671" i="1" s="1"/>
  <c r="U2672" i="1" s="1"/>
  <c r="U2673" i="1" s="1"/>
  <c r="U2674" i="1" s="1"/>
  <c r="U2675" i="1" s="1"/>
  <c r="U2676" i="1" s="1"/>
  <c r="U2677" i="1" s="1"/>
  <c r="U2678" i="1" s="1"/>
  <c r="U2679" i="1" s="1"/>
  <c r="U2680" i="1" s="1"/>
  <c r="U2681" i="1" s="1"/>
  <c r="U2682" i="1" s="1"/>
  <c r="U2683" i="1" s="1"/>
  <c r="U2684" i="1" s="1"/>
  <c r="U2685" i="1" s="1"/>
  <c r="U2686" i="1" s="1"/>
  <c r="U2687" i="1" s="1"/>
  <c r="U2688" i="1" s="1"/>
  <c r="U2690" i="1" s="1"/>
  <c r="U2691" i="1" s="1"/>
  <c r="U2692" i="1" s="1"/>
  <c r="U2693" i="1" s="1"/>
  <c r="U2694" i="1" s="1"/>
  <c r="U2695" i="1" s="1"/>
  <c r="U2696" i="1" s="1"/>
  <c r="U2697" i="1" s="1"/>
  <c r="U2698" i="1" s="1"/>
  <c r="U2699" i="1" s="1"/>
  <c r="U2700" i="1" s="1"/>
  <c r="U2701" i="1" s="1"/>
  <c r="U2702" i="1" s="1"/>
  <c r="U2703" i="1" s="1"/>
  <c r="U2704" i="1" s="1"/>
  <c r="U2705" i="1" s="1"/>
  <c r="U2706" i="1" s="1"/>
  <c r="U2707" i="1" s="1"/>
  <c r="U2708" i="1" s="1"/>
  <c r="U2709" i="1" s="1"/>
  <c r="U2710" i="1" s="1"/>
  <c r="U2711" i="1" s="1"/>
  <c r="U2712" i="1" s="1"/>
  <c r="U2713" i="1" s="1"/>
  <c r="U2714" i="1" s="1"/>
  <c r="U2715" i="1" s="1"/>
  <c r="U2716" i="1" s="1"/>
  <c r="U2717" i="1" s="1"/>
  <c r="U2718" i="1" s="1"/>
  <c r="U2719" i="1" s="1"/>
  <c r="U2720" i="1" s="1"/>
  <c r="U2721" i="1" s="1"/>
  <c r="U2722" i="1" s="1"/>
  <c r="U2723" i="1" s="1"/>
  <c r="U2724" i="1" s="1"/>
  <c r="U2725" i="1" s="1"/>
  <c r="U2726" i="1" s="1"/>
  <c r="U2727" i="1" s="1"/>
  <c r="U2728" i="1" s="1"/>
  <c r="U2729" i="1" s="1"/>
  <c r="U2730" i="1" s="1"/>
  <c r="U2731" i="1" s="1"/>
  <c r="U2732" i="1" s="1"/>
  <c r="U2733" i="1" s="1"/>
  <c r="U2734" i="1" s="1"/>
  <c r="U2735" i="1" s="1"/>
  <c r="U2736" i="1" s="1"/>
  <c r="U2738" i="1" s="1"/>
  <c r="U2739" i="1" s="1"/>
  <c r="U2740" i="1" s="1"/>
  <c r="U2741" i="1" s="1"/>
  <c r="U2742" i="1" s="1"/>
  <c r="U2743" i="1" s="1"/>
  <c r="U2744" i="1" s="1"/>
  <c r="U2745" i="1" s="1"/>
  <c r="U2746" i="1" s="1"/>
  <c r="U2747" i="1" s="1"/>
  <c r="U2748" i="1" s="1"/>
  <c r="U2749" i="1" s="1"/>
  <c r="U2750" i="1" s="1"/>
  <c r="U2751" i="1" s="1"/>
  <c r="U2752" i="1" s="1"/>
  <c r="U2753" i="1" s="1"/>
  <c r="U2754" i="1" s="1"/>
  <c r="U2755" i="1" s="1"/>
  <c r="U2756" i="1" s="1"/>
  <c r="U2757" i="1" s="1"/>
  <c r="U2758" i="1" s="1"/>
  <c r="U2759" i="1" s="1"/>
  <c r="U2760" i="1" s="1"/>
  <c r="U2761" i="1" s="1"/>
  <c r="U2762" i="1" s="1"/>
  <c r="U2763" i="1" s="1"/>
  <c r="U2764" i="1" s="1"/>
  <c r="U2765" i="1" s="1"/>
  <c r="U2766" i="1" s="1"/>
  <c r="U2767" i="1" s="1"/>
  <c r="U2768" i="1" s="1"/>
  <c r="U2769" i="1" s="1"/>
  <c r="U2770" i="1" s="1"/>
  <c r="U2771" i="1" s="1"/>
  <c r="U2772" i="1" s="1"/>
  <c r="U2773" i="1" s="1"/>
  <c r="U2774" i="1" s="1"/>
  <c r="U2775" i="1" s="1"/>
  <c r="U2776" i="1" s="1"/>
  <c r="U2777" i="1" s="1"/>
  <c r="U2778" i="1" s="1"/>
  <c r="U2779" i="1" s="1"/>
  <c r="U2780" i="1" s="1"/>
  <c r="U2781" i="1" s="1"/>
  <c r="U2782" i="1" s="1"/>
  <c r="U2783" i="1" s="1"/>
  <c r="U2784" i="1" s="1"/>
  <c r="U2786" i="1" s="1"/>
  <c r="U2787" i="1" s="1"/>
  <c r="U2788" i="1" s="1"/>
  <c r="U2789" i="1" s="1"/>
  <c r="U2790" i="1" s="1"/>
  <c r="U2791" i="1" s="1"/>
  <c r="U2792" i="1" s="1"/>
  <c r="U2793" i="1" s="1"/>
  <c r="U2794" i="1" s="1"/>
  <c r="U2795" i="1" s="1"/>
  <c r="U2796" i="1" s="1"/>
  <c r="U2797" i="1" s="1"/>
  <c r="U2798" i="1" s="1"/>
  <c r="U2799" i="1" s="1"/>
  <c r="U2800" i="1" s="1"/>
  <c r="U2801" i="1" s="1"/>
  <c r="U2802" i="1" s="1"/>
  <c r="U2803" i="1" s="1"/>
  <c r="U2804" i="1" s="1"/>
  <c r="U2805" i="1" s="1"/>
  <c r="U2806" i="1" s="1"/>
  <c r="U2807" i="1" s="1"/>
  <c r="U2808" i="1" s="1"/>
  <c r="U2809" i="1" s="1"/>
  <c r="U2810" i="1" s="1"/>
  <c r="U2811" i="1" s="1"/>
  <c r="U2812" i="1" s="1"/>
  <c r="U2813" i="1" s="1"/>
  <c r="U2814" i="1" s="1"/>
  <c r="U2815" i="1" s="1"/>
  <c r="U2816" i="1" s="1"/>
  <c r="U2817" i="1" s="1"/>
  <c r="U2818" i="1" s="1"/>
  <c r="U2819" i="1" s="1"/>
  <c r="U2820" i="1" s="1"/>
  <c r="U2821" i="1" s="1"/>
  <c r="U2822" i="1" s="1"/>
  <c r="U2823" i="1" s="1"/>
  <c r="U2824" i="1" s="1"/>
  <c r="U2825" i="1" s="1"/>
  <c r="U2826" i="1" s="1"/>
  <c r="U2827" i="1" s="1"/>
  <c r="U2828" i="1" s="1"/>
  <c r="U2829" i="1" s="1"/>
  <c r="U2830" i="1" s="1"/>
  <c r="U2831" i="1" s="1"/>
  <c r="U2832" i="1" s="1"/>
  <c r="U2834" i="1" s="1"/>
  <c r="U2835" i="1" s="1"/>
  <c r="U2836" i="1" s="1"/>
  <c r="U2837" i="1" s="1"/>
  <c r="U2838" i="1" s="1"/>
  <c r="U2839" i="1" s="1"/>
  <c r="U2840" i="1" s="1"/>
  <c r="U2841" i="1" s="1"/>
  <c r="U2842" i="1" s="1"/>
  <c r="U2843" i="1" s="1"/>
  <c r="U2844" i="1" s="1"/>
  <c r="U2845" i="1" s="1"/>
  <c r="U2846" i="1" s="1"/>
  <c r="U2847" i="1" s="1"/>
  <c r="U2848" i="1" s="1"/>
  <c r="U2849" i="1" s="1"/>
  <c r="U2850" i="1" s="1"/>
  <c r="U2851" i="1" s="1"/>
  <c r="U2852" i="1" s="1"/>
  <c r="U2853" i="1" s="1"/>
  <c r="U2854" i="1" s="1"/>
  <c r="U2855" i="1" s="1"/>
  <c r="U2856" i="1" s="1"/>
  <c r="U2857" i="1" s="1"/>
  <c r="U2858" i="1" s="1"/>
  <c r="U2859" i="1" s="1"/>
  <c r="U2860" i="1" s="1"/>
  <c r="U2861" i="1" s="1"/>
  <c r="U2862" i="1" s="1"/>
  <c r="U2863" i="1" s="1"/>
  <c r="U2864" i="1" s="1"/>
  <c r="U2865" i="1" s="1"/>
  <c r="U2866" i="1" s="1"/>
  <c r="U2867" i="1" s="1"/>
  <c r="U2868" i="1" s="1"/>
  <c r="U2869" i="1" s="1"/>
  <c r="U2870" i="1" s="1"/>
  <c r="U2871" i="1" s="1"/>
  <c r="U2872" i="1" s="1"/>
  <c r="U2873" i="1" s="1"/>
  <c r="U2874" i="1" s="1"/>
  <c r="U2875" i="1" s="1"/>
  <c r="U2876" i="1" s="1"/>
  <c r="U2877" i="1" s="1"/>
  <c r="U2878" i="1" s="1"/>
  <c r="U2879" i="1" s="1"/>
  <c r="U2880" i="1" s="1"/>
  <c r="U2882" i="1" s="1"/>
  <c r="U2883" i="1" s="1"/>
  <c r="U2884" i="1" s="1"/>
  <c r="U2885" i="1" s="1"/>
  <c r="U2886" i="1" s="1"/>
  <c r="U2887" i="1" s="1"/>
  <c r="U2888" i="1" s="1"/>
  <c r="U2889" i="1" s="1"/>
  <c r="U2890" i="1" s="1"/>
  <c r="U2891" i="1" s="1"/>
  <c r="U2892" i="1" s="1"/>
  <c r="U2893" i="1" s="1"/>
  <c r="U2894" i="1" s="1"/>
  <c r="U2895" i="1" s="1"/>
  <c r="U2896" i="1" s="1"/>
  <c r="U2897" i="1" s="1"/>
  <c r="U2898" i="1" s="1"/>
  <c r="U2899" i="1" s="1"/>
  <c r="U2900" i="1" s="1"/>
  <c r="U2901" i="1" s="1"/>
  <c r="U2902" i="1" s="1"/>
  <c r="U2903" i="1" s="1"/>
  <c r="U2904" i="1" s="1"/>
  <c r="U2905" i="1" s="1"/>
  <c r="U2906" i="1" s="1"/>
  <c r="U2907" i="1" s="1"/>
  <c r="U2908" i="1" s="1"/>
  <c r="U2909" i="1" s="1"/>
  <c r="U2910" i="1" s="1"/>
  <c r="U2911" i="1" s="1"/>
  <c r="U2912" i="1" s="1"/>
  <c r="U2913" i="1" s="1"/>
  <c r="U2914" i="1" s="1"/>
  <c r="U2915" i="1" s="1"/>
  <c r="U2916" i="1" s="1"/>
  <c r="U2917" i="1" s="1"/>
  <c r="U2918" i="1" s="1"/>
  <c r="U2919" i="1" s="1"/>
  <c r="U2920" i="1" s="1"/>
  <c r="U2921" i="1" s="1"/>
  <c r="U2922" i="1" s="1"/>
  <c r="U2923" i="1" s="1"/>
  <c r="U2924" i="1" s="1"/>
  <c r="U2925" i="1" s="1"/>
  <c r="U2926" i="1" s="1"/>
  <c r="U2927" i="1" s="1"/>
  <c r="U2928" i="1" s="1"/>
  <c r="U2930" i="1" s="1"/>
  <c r="U2931" i="1" s="1"/>
  <c r="U2932" i="1" s="1"/>
  <c r="U2933" i="1" s="1"/>
  <c r="U2934" i="1" s="1"/>
  <c r="U2935" i="1" s="1"/>
  <c r="U2936" i="1" s="1"/>
  <c r="U2937" i="1" s="1"/>
  <c r="U2938" i="1" s="1"/>
  <c r="U2939" i="1" s="1"/>
  <c r="U2940" i="1" s="1"/>
  <c r="U2941" i="1" s="1"/>
  <c r="U2942" i="1" s="1"/>
  <c r="U2943" i="1" s="1"/>
  <c r="U2944" i="1" s="1"/>
  <c r="U2945" i="1" s="1"/>
  <c r="U2946" i="1" s="1"/>
  <c r="U2947" i="1" s="1"/>
  <c r="U2948" i="1" s="1"/>
  <c r="U2949" i="1" s="1"/>
  <c r="U2950" i="1" s="1"/>
  <c r="U2951" i="1" s="1"/>
  <c r="U2952" i="1" s="1"/>
  <c r="U2953" i="1" s="1"/>
  <c r="U2954" i="1" s="1"/>
  <c r="U2955" i="1" s="1"/>
  <c r="U2956" i="1" s="1"/>
  <c r="U2957" i="1" s="1"/>
  <c r="U2958" i="1" s="1"/>
  <c r="U2959" i="1" s="1"/>
  <c r="U2960" i="1" s="1"/>
  <c r="U2961" i="1" s="1"/>
  <c r="U2962" i="1" s="1"/>
  <c r="U2963" i="1" s="1"/>
  <c r="U2964" i="1" s="1"/>
  <c r="U2965" i="1" s="1"/>
  <c r="U2966" i="1" s="1"/>
  <c r="U2967" i="1" s="1"/>
  <c r="U2968" i="1" s="1"/>
  <c r="U2969" i="1" s="1"/>
  <c r="U2970" i="1" s="1"/>
  <c r="U2971" i="1" s="1"/>
  <c r="U2972" i="1" s="1"/>
  <c r="U2973" i="1" s="1"/>
  <c r="U2974" i="1" s="1"/>
  <c r="U2975" i="1" s="1"/>
  <c r="U2976" i="1" s="1"/>
  <c r="U2978" i="1" s="1"/>
  <c r="U2979" i="1" s="1"/>
  <c r="U2980" i="1" s="1"/>
  <c r="U2981" i="1" s="1"/>
  <c r="U2982" i="1" s="1"/>
  <c r="U2983" i="1" s="1"/>
  <c r="U2984" i="1" s="1"/>
  <c r="U2985" i="1" s="1"/>
  <c r="U2986" i="1" s="1"/>
  <c r="U2987" i="1" s="1"/>
  <c r="U2988" i="1" s="1"/>
  <c r="U2989" i="1" s="1"/>
  <c r="U2990" i="1" s="1"/>
  <c r="U2991" i="1" s="1"/>
  <c r="U2992" i="1" s="1"/>
  <c r="U2993" i="1" s="1"/>
  <c r="U2994" i="1" s="1"/>
  <c r="U2995" i="1" s="1"/>
  <c r="U2996" i="1" s="1"/>
  <c r="U2997" i="1" s="1"/>
  <c r="U2998" i="1" s="1"/>
  <c r="U2999" i="1" s="1"/>
  <c r="U3000" i="1" s="1"/>
  <c r="U3001" i="1" s="1"/>
  <c r="U3002" i="1" s="1"/>
  <c r="U3003" i="1" s="1"/>
  <c r="U3004" i="1" s="1"/>
  <c r="U3005" i="1" s="1"/>
  <c r="U3006" i="1" s="1"/>
  <c r="U3007" i="1" s="1"/>
  <c r="U3008" i="1" s="1"/>
  <c r="U3009" i="1" s="1"/>
  <c r="U3010" i="1" s="1"/>
  <c r="U3011" i="1" s="1"/>
  <c r="U3012" i="1" s="1"/>
  <c r="U3013" i="1" s="1"/>
  <c r="U3014" i="1" s="1"/>
  <c r="U3015" i="1" s="1"/>
  <c r="U3016" i="1" s="1"/>
  <c r="U3017" i="1" s="1"/>
  <c r="U3018" i="1" s="1"/>
  <c r="U3019" i="1" s="1"/>
  <c r="U3020" i="1" s="1"/>
  <c r="U3021" i="1" s="1"/>
  <c r="U3022" i="1" s="1"/>
  <c r="U3023" i="1" s="1"/>
  <c r="U3024" i="1" s="1"/>
  <c r="U3026" i="1" s="1"/>
  <c r="U3027" i="1" s="1"/>
  <c r="U3028" i="1" s="1"/>
  <c r="U3029" i="1" s="1"/>
  <c r="U3030" i="1" s="1"/>
  <c r="U3031" i="1" s="1"/>
  <c r="U3032" i="1" s="1"/>
  <c r="U3033" i="1" s="1"/>
  <c r="U3034" i="1" s="1"/>
  <c r="U3035" i="1" s="1"/>
  <c r="U3036" i="1" s="1"/>
  <c r="U3037" i="1" s="1"/>
  <c r="U3038" i="1" s="1"/>
  <c r="U3039" i="1" s="1"/>
  <c r="U3040" i="1" s="1"/>
  <c r="U3041" i="1" s="1"/>
  <c r="U3042" i="1" s="1"/>
  <c r="U3043" i="1" s="1"/>
  <c r="U3044" i="1" s="1"/>
  <c r="U3045" i="1" s="1"/>
  <c r="U3046" i="1" s="1"/>
  <c r="U3047" i="1" s="1"/>
  <c r="U3048" i="1" s="1"/>
  <c r="U3049" i="1" s="1"/>
  <c r="U3050" i="1" s="1"/>
  <c r="U3051" i="1" s="1"/>
  <c r="U3052" i="1" s="1"/>
  <c r="U3053" i="1" s="1"/>
  <c r="U3054" i="1" s="1"/>
  <c r="U3055" i="1" s="1"/>
  <c r="U3056" i="1" s="1"/>
  <c r="U3057" i="1" s="1"/>
  <c r="U3058" i="1" s="1"/>
  <c r="U3059" i="1" s="1"/>
  <c r="U3060" i="1" s="1"/>
  <c r="U3061" i="1" s="1"/>
  <c r="U3062" i="1" s="1"/>
  <c r="U3063" i="1" s="1"/>
  <c r="U3064" i="1" s="1"/>
  <c r="U3065" i="1" s="1"/>
  <c r="U3066" i="1" s="1"/>
  <c r="U3067" i="1" s="1"/>
  <c r="U3068" i="1" s="1"/>
  <c r="U3069" i="1" s="1"/>
  <c r="U3070" i="1" s="1"/>
  <c r="U3071" i="1" s="1"/>
  <c r="U3072" i="1" s="1"/>
  <c r="U3074" i="1" s="1"/>
  <c r="U3075" i="1" s="1"/>
  <c r="U3076" i="1" s="1"/>
  <c r="U3077" i="1" s="1"/>
  <c r="U3078" i="1" s="1"/>
  <c r="U3079" i="1" s="1"/>
  <c r="U3080" i="1" s="1"/>
  <c r="U3081" i="1" s="1"/>
  <c r="U3082" i="1" s="1"/>
  <c r="U3083" i="1" s="1"/>
  <c r="U3084" i="1" s="1"/>
  <c r="U3085" i="1" s="1"/>
  <c r="U3086" i="1" s="1"/>
  <c r="U3087" i="1" s="1"/>
  <c r="U3088" i="1" s="1"/>
  <c r="U3089" i="1" s="1"/>
  <c r="U3090" i="1" s="1"/>
  <c r="U3091" i="1" s="1"/>
  <c r="U3092" i="1" s="1"/>
  <c r="U3093" i="1" s="1"/>
  <c r="U3094" i="1" s="1"/>
  <c r="U3095" i="1" s="1"/>
  <c r="U3096" i="1" s="1"/>
  <c r="U3097" i="1" s="1"/>
  <c r="U3098" i="1" s="1"/>
  <c r="U3099" i="1" s="1"/>
  <c r="U3100" i="1" s="1"/>
  <c r="U3101" i="1" s="1"/>
  <c r="U3102" i="1" s="1"/>
  <c r="U3103" i="1" s="1"/>
  <c r="U3104" i="1" s="1"/>
  <c r="U3105" i="1" s="1"/>
  <c r="U3106" i="1" s="1"/>
  <c r="U3107" i="1" s="1"/>
  <c r="U3108" i="1" s="1"/>
  <c r="U3109" i="1" s="1"/>
  <c r="U3110" i="1" s="1"/>
  <c r="U3111" i="1" s="1"/>
  <c r="U3112" i="1" s="1"/>
  <c r="U3113" i="1" s="1"/>
  <c r="U3114" i="1" s="1"/>
  <c r="U3115" i="1" s="1"/>
  <c r="U3116" i="1" s="1"/>
  <c r="U3117" i="1" s="1"/>
  <c r="U3118" i="1" s="1"/>
  <c r="U3119" i="1" s="1"/>
  <c r="U3120" i="1" s="1"/>
  <c r="U3122" i="1" s="1"/>
  <c r="U3123" i="1" s="1"/>
  <c r="U3124" i="1" s="1"/>
  <c r="U3125" i="1" s="1"/>
  <c r="U3126" i="1" s="1"/>
  <c r="U3127" i="1" s="1"/>
  <c r="U3128" i="1" s="1"/>
  <c r="U3129" i="1" s="1"/>
  <c r="U3130" i="1" s="1"/>
  <c r="U3131" i="1" s="1"/>
  <c r="U3132" i="1" s="1"/>
  <c r="U3133" i="1" s="1"/>
  <c r="U3134" i="1" s="1"/>
  <c r="U3135" i="1" s="1"/>
  <c r="U3136" i="1" s="1"/>
  <c r="U3137" i="1" s="1"/>
  <c r="U3138" i="1" s="1"/>
  <c r="U3139" i="1" s="1"/>
  <c r="U3140" i="1" s="1"/>
  <c r="U3141" i="1" s="1"/>
  <c r="U3142" i="1" s="1"/>
  <c r="U3143" i="1" s="1"/>
  <c r="U3144" i="1" s="1"/>
  <c r="U3145" i="1" s="1"/>
  <c r="U3146" i="1" s="1"/>
  <c r="U3147" i="1" s="1"/>
  <c r="U3148" i="1" s="1"/>
  <c r="U3149" i="1" s="1"/>
  <c r="U3150" i="1" s="1"/>
  <c r="U3151" i="1" s="1"/>
  <c r="U3152" i="1" s="1"/>
  <c r="U3153" i="1" s="1"/>
  <c r="U3154" i="1" s="1"/>
  <c r="U3155" i="1" s="1"/>
  <c r="U3156" i="1" s="1"/>
  <c r="U3157" i="1" s="1"/>
  <c r="U3158" i="1" s="1"/>
  <c r="U3159" i="1" s="1"/>
  <c r="U3160" i="1" s="1"/>
  <c r="U3161" i="1" s="1"/>
  <c r="U3162" i="1" s="1"/>
  <c r="U3163" i="1" s="1"/>
  <c r="U3164" i="1" s="1"/>
  <c r="U3165" i="1" s="1"/>
  <c r="U3166" i="1" s="1"/>
  <c r="U3167" i="1" s="1"/>
  <c r="U3168" i="1" s="1"/>
  <c r="U3170" i="1" s="1"/>
  <c r="U3171" i="1" s="1"/>
  <c r="U3172" i="1" s="1"/>
  <c r="U3173" i="1" s="1"/>
  <c r="U3174" i="1" s="1"/>
  <c r="U3175" i="1" s="1"/>
  <c r="U3176" i="1" s="1"/>
  <c r="U3177" i="1" s="1"/>
  <c r="U3178" i="1" s="1"/>
  <c r="U3179" i="1" s="1"/>
  <c r="U3180" i="1" s="1"/>
  <c r="U3181" i="1" s="1"/>
  <c r="U3182" i="1" s="1"/>
  <c r="U3183" i="1" s="1"/>
  <c r="U3184" i="1" s="1"/>
  <c r="U3185" i="1" s="1"/>
  <c r="U3186" i="1" s="1"/>
  <c r="U3187" i="1" s="1"/>
  <c r="U3188" i="1" s="1"/>
  <c r="U3189" i="1" s="1"/>
  <c r="U3190" i="1" s="1"/>
  <c r="U3191" i="1" s="1"/>
  <c r="U3192" i="1" s="1"/>
  <c r="U3193" i="1" s="1"/>
  <c r="U3194" i="1" s="1"/>
  <c r="U3195" i="1" s="1"/>
  <c r="U3196" i="1" s="1"/>
  <c r="U3197" i="1" s="1"/>
  <c r="U3198" i="1" s="1"/>
  <c r="U3199" i="1" s="1"/>
  <c r="U3200" i="1" s="1"/>
  <c r="U3201" i="1" s="1"/>
  <c r="U3202" i="1" s="1"/>
  <c r="U3203" i="1" s="1"/>
  <c r="U3204" i="1" s="1"/>
  <c r="U3205" i="1" s="1"/>
  <c r="U3206" i="1" s="1"/>
  <c r="U3207" i="1" s="1"/>
  <c r="U3208" i="1" s="1"/>
  <c r="U3209" i="1" s="1"/>
  <c r="U3210" i="1" s="1"/>
  <c r="U3211" i="1" s="1"/>
  <c r="U3212" i="1" s="1"/>
  <c r="U3213" i="1" s="1"/>
  <c r="U3214" i="1" s="1"/>
  <c r="U3215" i="1" s="1"/>
  <c r="U3216" i="1" s="1"/>
  <c r="U3218" i="1" s="1"/>
  <c r="U3219" i="1" s="1"/>
  <c r="U3220" i="1" s="1"/>
  <c r="U3221" i="1" s="1"/>
  <c r="U3222" i="1" s="1"/>
  <c r="U3223" i="1" s="1"/>
  <c r="U3224" i="1" s="1"/>
  <c r="U3225" i="1" s="1"/>
  <c r="U3226" i="1" s="1"/>
  <c r="U3227" i="1" s="1"/>
  <c r="U3228" i="1" s="1"/>
  <c r="U3229" i="1" s="1"/>
  <c r="U3230" i="1" s="1"/>
  <c r="U3231" i="1" s="1"/>
  <c r="U3232" i="1" s="1"/>
  <c r="U3233" i="1" s="1"/>
  <c r="U3234" i="1" s="1"/>
  <c r="U3235" i="1" s="1"/>
  <c r="U3236" i="1" s="1"/>
  <c r="U3237" i="1" s="1"/>
  <c r="U3238" i="1" s="1"/>
  <c r="U3239" i="1" s="1"/>
  <c r="U3240" i="1" s="1"/>
  <c r="U3241" i="1" s="1"/>
  <c r="U3242" i="1" s="1"/>
  <c r="U3243" i="1" s="1"/>
  <c r="U3244" i="1" s="1"/>
  <c r="U3245" i="1" s="1"/>
  <c r="U3246" i="1" s="1"/>
  <c r="U3247" i="1" s="1"/>
  <c r="U3248" i="1" s="1"/>
  <c r="U3249" i="1" s="1"/>
  <c r="U3250" i="1" s="1"/>
  <c r="U3251" i="1" s="1"/>
  <c r="U3252" i="1" s="1"/>
  <c r="U3253" i="1" s="1"/>
  <c r="U3254" i="1" s="1"/>
  <c r="U3255" i="1" s="1"/>
  <c r="U3256" i="1" s="1"/>
  <c r="U3257" i="1" s="1"/>
  <c r="U3258" i="1" s="1"/>
  <c r="U3259" i="1" s="1"/>
  <c r="U3260" i="1" s="1"/>
  <c r="U3261" i="1" s="1"/>
  <c r="U3262" i="1" s="1"/>
  <c r="U3263" i="1" s="1"/>
  <c r="U3264" i="1" s="1"/>
  <c r="U3266" i="1" s="1"/>
  <c r="U3267" i="1" s="1"/>
  <c r="U3268" i="1" s="1"/>
  <c r="U3269" i="1" s="1"/>
  <c r="U3270" i="1" s="1"/>
  <c r="U3271" i="1" s="1"/>
  <c r="U3272" i="1" s="1"/>
  <c r="U3273" i="1" s="1"/>
  <c r="U3274" i="1" s="1"/>
  <c r="U3275" i="1" s="1"/>
  <c r="U3276" i="1" s="1"/>
  <c r="U3277" i="1" s="1"/>
  <c r="U3278" i="1" s="1"/>
  <c r="U3279" i="1" s="1"/>
  <c r="U3280" i="1" s="1"/>
  <c r="U3281" i="1" s="1"/>
  <c r="U3282" i="1" s="1"/>
  <c r="U3283" i="1" s="1"/>
  <c r="U3284" i="1" s="1"/>
  <c r="U3285" i="1" s="1"/>
  <c r="U3286" i="1" s="1"/>
  <c r="U3287" i="1" s="1"/>
  <c r="U3288" i="1" s="1"/>
  <c r="U3289" i="1" s="1"/>
  <c r="U3290" i="1" s="1"/>
  <c r="U3291" i="1" s="1"/>
  <c r="U3292" i="1" s="1"/>
  <c r="U3293" i="1" s="1"/>
  <c r="U3294" i="1" s="1"/>
  <c r="U3295" i="1" s="1"/>
  <c r="U3296" i="1" s="1"/>
  <c r="U3297" i="1" s="1"/>
  <c r="U3298" i="1" s="1"/>
  <c r="U3299" i="1" s="1"/>
  <c r="U3300" i="1" s="1"/>
  <c r="U3301" i="1" s="1"/>
  <c r="U3302" i="1" s="1"/>
  <c r="U3303" i="1" s="1"/>
  <c r="U3304" i="1" s="1"/>
  <c r="U3305" i="1" s="1"/>
  <c r="U3306" i="1" s="1"/>
  <c r="U3307" i="1" s="1"/>
  <c r="U3308" i="1" s="1"/>
  <c r="U3309" i="1" s="1"/>
  <c r="U3310" i="1" s="1"/>
  <c r="U3311" i="1" s="1"/>
  <c r="U3312" i="1" s="1"/>
  <c r="U3314" i="1" s="1"/>
  <c r="U3315" i="1" s="1"/>
  <c r="U3316" i="1" s="1"/>
  <c r="U3317" i="1" s="1"/>
  <c r="U3318" i="1" s="1"/>
  <c r="U3319" i="1" s="1"/>
  <c r="U3320" i="1" s="1"/>
  <c r="U3321" i="1" s="1"/>
  <c r="U3322" i="1" s="1"/>
  <c r="U3323" i="1" s="1"/>
  <c r="U3324" i="1" s="1"/>
  <c r="U3325" i="1" s="1"/>
  <c r="U3326" i="1" s="1"/>
  <c r="U3327" i="1" s="1"/>
  <c r="U3328" i="1" s="1"/>
  <c r="U3329" i="1" s="1"/>
  <c r="U3330" i="1" s="1"/>
  <c r="U3331" i="1" s="1"/>
  <c r="U3332" i="1" s="1"/>
  <c r="U3333" i="1" s="1"/>
  <c r="U3334" i="1" s="1"/>
  <c r="U3335" i="1" s="1"/>
  <c r="U3336" i="1" s="1"/>
  <c r="U3337" i="1" s="1"/>
  <c r="U3338" i="1" s="1"/>
  <c r="U3339" i="1" s="1"/>
  <c r="U3340" i="1" s="1"/>
  <c r="U3341" i="1" s="1"/>
  <c r="U3342" i="1" s="1"/>
  <c r="U3343" i="1" s="1"/>
  <c r="U3344" i="1" s="1"/>
  <c r="U3345" i="1" s="1"/>
  <c r="U3346" i="1" s="1"/>
  <c r="U3347" i="1" s="1"/>
  <c r="U3348" i="1" s="1"/>
  <c r="U3349" i="1" s="1"/>
  <c r="U3350" i="1" s="1"/>
  <c r="U3351" i="1" s="1"/>
  <c r="U3352" i="1" s="1"/>
  <c r="U3353" i="1" s="1"/>
  <c r="U3354" i="1" s="1"/>
  <c r="U3355" i="1" s="1"/>
  <c r="U3356" i="1" s="1"/>
  <c r="U3357" i="1" s="1"/>
  <c r="U3358" i="1" s="1"/>
  <c r="U3359" i="1" s="1"/>
  <c r="U3360" i="1" s="1"/>
  <c r="U3362" i="1" s="1"/>
  <c r="U3363" i="1" s="1"/>
  <c r="U3364" i="1" s="1"/>
  <c r="U3365" i="1" s="1"/>
  <c r="U3366" i="1" s="1"/>
  <c r="U3367" i="1" s="1"/>
  <c r="U3368" i="1" s="1"/>
  <c r="U3369" i="1" s="1"/>
  <c r="U3370" i="1" s="1"/>
  <c r="U3371" i="1" s="1"/>
  <c r="U3372" i="1" s="1"/>
  <c r="U3373" i="1" s="1"/>
  <c r="U3374" i="1" s="1"/>
  <c r="U3375" i="1" s="1"/>
  <c r="U3376" i="1" s="1"/>
  <c r="U3377" i="1" s="1"/>
  <c r="U3378" i="1" s="1"/>
  <c r="U3379" i="1" s="1"/>
  <c r="U3380" i="1" s="1"/>
  <c r="U3381" i="1" s="1"/>
  <c r="U3382" i="1" s="1"/>
  <c r="U3383" i="1" s="1"/>
  <c r="U3384" i="1" s="1"/>
  <c r="U3385" i="1" s="1"/>
  <c r="U3386" i="1" s="1"/>
  <c r="U3387" i="1" s="1"/>
  <c r="U3388" i="1" s="1"/>
  <c r="U3389" i="1" s="1"/>
  <c r="U3390" i="1" s="1"/>
  <c r="U3391" i="1" s="1"/>
  <c r="U3392" i="1" s="1"/>
  <c r="U3393" i="1" s="1"/>
  <c r="U3394" i="1" s="1"/>
  <c r="U3395" i="1" s="1"/>
  <c r="U3396" i="1" s="1"/>
  <c r="U3397" i="1" s="1"/>
  <c r="U3398" i="1" s="1"/>
  <c r="U3399" i="1" s="1"/>
  <c r="U3400" i="1" s="1"/>
  <c r="U3401" i="1" s="1"/>
  <c r="U3402" i="1" s="1"/>
  <c r="U3403" i="1" s="1"/>
  <c r="U3404" i="1" s="1"/>
  <c r="U3405" i="1" s="1"/>
  <c r="U3406" i="1" s="1"/>
  <c r="U3407" i="1" s="1"/>
  <c r="U3408" i="1" s="1"/>
  <c r="U3410" i="1" s="1"/>
  <c r="U3411" i="1" s="1"/>
  <c r="U3412" i="1" s="1"/>
  <c r="U3413" i="1" s="1"/>
  <c r="U3414" i="1" s="1"/>
  <c r="U3415" i="1" s="1"/>
  <c r="U3416" i="1" s="1"/>
  <c r="U3417" i="1" s="1"/>
  <c r="U3418" i="1" s="1"/>
  <c r="U3419" i="1" s="1"/>
  <c r="U3420" i="1" s="1"/>
  <c r="U3421" i="1" s="1"/>
  <c r="U3422" i="1" s="1"/>
  <c r="U3423" i="1" s="1"/>
  <c r="U3424" i="1" s="1"/>
  <c r="U3425" i="1" s="1"/>
  <c r="U3426" i="1" s="1"/>
  <c r="U3427" i="1" s="1"/>
  <c r="U3428" i="1" s="1"/>
  <c r="U3429" i="1" s="1"/>
  <c r="U3430" i="1" s="1"/>
  <c r="U3431" i="1" s="1"/>
  <c r="U3432" i="1" s="1"/>
  <c r="U3433" i="1" s="1"/>
  <c r="U3434" i="1" s="1"/>
  <c r="U3435" i="1" s="1"/>
  <c r="U3436" i="1" s="1"/>
  <c r="U3437" i="1" s="1"/>
  <c r="U3438" i="1" s="1"/>
  <c r="U3439" i="1" s="1"/>
  <c r="U3440" i="1" s="1"/>
  <c r="U3441" i="1" s="1"/>
  <c r="U3442" i="1" s="1"/>
  <c r="U3443" i="1" s="1"/>
  <c r="U3444" i="1" s="1"/>
  <c r="U3445" i="1" s="1"/>
  <c r="U3446" i="1" s="1"/>
  <c r="U3447" i="1" s="1"/>
  <c r="U3448" i="1" s="1"/>
  <c r="U3449" i="1" s="1"/>
  <c r="U3450" i="1" s="1"/>
  <c r="U3451" i="1" s="1"/>
  <c r="U3452" i="1" s="1"/>
  <c r="U3453" i="1" s="1"/>
  <c r="U3454" i="1" s="1"/>
  <c r="U3455" i="1" s="1"/>
  <c r="U3456" i="1" s="1"/>
  <c r="U3458" i="1" s="1"/>
  <c r="U3459" i="1" s="1"/>
  <c r="U3460" i="1" s="1"/>
  <c r="U3461" i="1" s="1"/>
  <c r="U3462" i="1" s="1"/>
  <c r="U3463" i="1" s="1"/>
  <c r="U3464" i="1" s="1"/>
  <c r="U3465" i="1" s="1"/>
  <c r="U3466" i="1" s="1"/>
  <c r="U3467" i="1" s="1"/>
  <c r="U3468" i="1" s="1"/>
  <c r="U3469" i="1" s="1"/>
  <c r="U3470" i="1" s="1"/>
  <c r="U3471" i="1" s="1"/>
  <c r="U3472" i="1" s="1"/>
  <c r="U3473" i="1" s="1"/>
  <c r="U3474" i="1" s="1"/>
  <c r="U3475" i="1" s="1"/>
  <c r="U3476" i="1" s="1"/>
  <c r="U3477" i="1" s="1"/>
  <c r="U3478" i="1" s="1"/>
  <c r="U3479" i="1" s="1"/>
  <c r="U3480" i="1" s="1"/>
  <c r="U3481" i="1" s="1"/>
  <c r="U3482" i="1" s="1"/>
  <c r="U3483" i="1" s="1"/>
  <c r="U3484" i="1" s="1"/>
  <c r="U3485" i="1" s="1"/>
  <c r="U3486" i="1" s="1"/>
  <c r="U3487" i="1" s="1"/>
  <c r="U3488" i="1" s="1"/>
  <c r="U3489" i="1" s="1"/>
  <c r="U3490" i="1" s="1"/>
  <c r="U3491" i="1" s="1"/>
  <c r="U3492" i="1" s="1"/>
  <c r="U3493" i="1" s="1"/>
  <c r="U3494" i="1" s="1"/>
  <c r="U3495" i="1" s="1"/>
  <c r="U3496" i="1" s="1"/>
  <c r="U3497" i="1" s="1"/>
  <c r="U3498" i="1" s="1"/>
  <c r="U3499" i="1" s="1"/>
  <c r="U3500" i="1" s="1"/>
  <c r="U3501" i="1" s="1"/>
  <c r="U3502" i="1" s="1"/>
  <c r="U3503" i="1" s="1"/>
  <c r="U3504" i="1" s="1"/>
  <c r="U3506" i="1" s="1"/>
  <c r="U3507" i="1" s="1"/>
  <c r="U3508" i="1" s="1"/>
  <c r="U3509" i="1" s="1"/>
  <c r="U3510" i="1" s="1"/>
  <c r="U3511" i="1" s="1"/>
  <c r="U3512" i="1" s="1"/>
  <c r="U3513" i="1" s="1"/>
  <c r="U3514" i="1" s="1"/>
  <c r="U3515" i="1" s="1"/>
  <c r="U3516" i="1" s="1"/>
  <c r="U3517" i="1" s="1"/>
  <c r="U3518" i="1" s="1"/>
  <c r="U3519" i="1" s="1"/>
  <c r="U3520" i="1" s="1"/>
  <c r="U3521" i="1" s="1"/>
  <c r="U3522" i="1" s="1"/>
  <c r="U3523" i="1" s="1"/>
  <c r="U3524" i="1" s="1"/>
  <c r="U3525" i="1" s="1"/>
  <c r="U3526" i="1" s="1"/>
  <c r="U3527" i="1" s="1"/>
  <c r="U3528" i="1" s="1"/>
  <c r="U3529" i="1" s="1"/>
  <c r="U3530" i="1" s="1"/>
  <c r="U3531" i="1" s="1"/>
  <c r="U3532" i="1" s="1"/>
  <c r="U3533" i="1" s="1"/>
  <c r="U3534" i="1" s="1"/>
  <c r="U3535" i="1" s="1"/>
  <c r="U3536" i="1" s="1"/>
  <c r="U3537" i="1" s="1"/>
  <c r="U3538" i="1" s="1"/>
  <c r="U3539" i="1" s="1"/>
  <c r="U3540" i="1" s="1"/>
  <c r="U3541" i="1" s="1"/>
  <c r="U3542" i="1" s="1"/>
  <c r="U3543" i="1" s="1"/>
  <c r="U3544" i="1" s="1"/>
  <c r="U3545" i="1" s="1"/>
  <c r="U3546" i="1" s="1"/>
  <c r="U3547" i="1" s="1"/>
  <c r="U3548" i="1" s="1"/>
  <c r="U3549" i="1" s="1"/>
  <c r="U3550" i="1" s="1"/>
  <c r="U3551" i="1" s="1"/>
  <c r="U3552" i="1" s="1"/>
  <c r="U3554" i="1" s="1"/>
  <c r="U3555" i="1" s="1"/>
  <c r="U3556" i="1" s="1"/>
  <c r="U3557" i="1" s="1"/>
  <c r="U3558" i="1" s="1"/>
  <c r="U3559" i="1" s="1"/>
  <c r="U3560" i="1" s="1"/>
  <c r="U3561" i="1" s="1"/>
  <c r="U3562" i="1" s="1"/>
  <c r="U3563" i="1" s="1"/>
  <c r="U3564" i="1" s="1"/>
  <c r="U3565" i="1" s="1"/>
  <c r="U3566" i="1" s="1"/>
  <c r="U3567" i="1" s="1"/>
  <c r="U3568" i="1" s="1"/>
  <c r="U3569" i="1" s="1"/>
  <c r="U3570" i="1" s="1"/>
  <c r="U3571" i="1" s="1"/>
  <c r="U3572" i="1" s="1"/>
  <c r="U3573" i="1" s="1"/>
  <c r="U3574" i="1" s="1"/>
  <c r="U3575" i="1" s="1"/>
  <c r="U3576" i="1" s="1"/>
  <c r="U3577" i="1" s="1"/>
  <c r="U3578" i="1" s="1"/>
  <c r="U3579" i="1" s="1"/>
  <c r="U3580" i="1" s="1"/>
  <c r="U3581" i="1" s="1"/>
  <c r="U3582" i="1" s="1"/>
  <c r="U3583" i="1" s="1"/>
  <c r="U3584" i="1" s="1"/>
  <c r="U3585" i="1" s="1"/>
  <c r="U3586" i="1" s="1"/>
  <c r="U3587" i="1" s="1"/>
  <c r="U3588" i="1" s="1"/>
  <c r="U3589" i="1" s="1"/>
  <c r="U3590" i="1" s="1"/>
  <c r="U3591" i="1" s="1"/>
  <c r="U3592" i="1" s="1"/>
  <c r="U3593" i="1" s="1"/>
  <c r="U3594" i="1" s="1"/>
  <c r="U3595" i="1" s="1"/>
  <c r="U3596" i="1" s="1"/>
  <c r="U3597" i="1" s="1"/>
  <c r="U3598" i="1" s="1"/>
  <c r="U3599" i="1" s="1"/>
  <c r="U3600" i="1" s="1"/>
  <c r="U3602" i="1" s="1"/>
  <c r="U3603" i="1" s="1"/>
  <c r="U3604" i="1" s="1"/>
  <c r="U3605" i="1" s="1"/>
  <c r="U3606" i="1" s="1"/>
  <c r="U3607" i="1" s="1"/>
  <c r="U3608" i="1" s="1"/>
  <c r="U3609" i="1" s="1"/>
  <c r="U3610" i="1" s="1"/>
  <c r="U3611" i="1" s="1"/>
  <c r="U3612" i="1" s="1"/>
  <c r="U3613" i="1" s="1"/>
  <c r="U3614" i="1" s="1"/>
  <c r="U3615" i="1" s="1"/>
  <c r="U3616" i="1" s="1"/>
  <c r="U3617" i="1" s="1"/>
  <c r="U3618" i="1" s="1"/>
  <c r="U3619" i="1" s="1"/>
  <c r="U3620" i="1" s="1"/>
  <c r="U3621" i="1" s="1"/>
  <c r="U3622" i="1" s="1"/>
  <c r="U3623" i="1" s="1"/>
  <c r="U3624" i="1" s="1"/>
  <c r="U3625" i="1" s="1"/>
  <c r="U3626" i="1" s="1"/>
  <c r="U3627" i="1" s="1"/>
  <c r="U3628" i="1" s="1"/>
  <c r="U3629" i="1" s="1"/>
  <c r="U3630" i="1" s="1"/>
  <c r="U3631" i="1" s="1"/>
  <c r="U3632" i="1" s="1"/>
  <c r="U3633" i="1" s="1"/>
  <c r="U3634" i="1" s="1"/>
  <c r="U3635" i="1" s="1"/>
  <c r="U3636" i="1" s="1"/>
  <c r="U3637" i="1" s="1"/>
  <c r="U3638" i="1" s="1"/>
  <c r="U3639" i="1" s="1"/>
  <c r="U3640" i="1" s="1"/>
  <c r="U3641" i="1" s="1"/>
  <c r="U3642" i="1" s="1"/>
  <c r="U3643" i="1" s="1"/>
  <c r="U3644" i="1" s="1"/>
  <c r="U3645" i="1" s="1"/>
  <c r="U3646" i="1" s="1"/>
  <c r="U3647" i="1" s="1"/>
  <c r="U3648" i="1" s="1"/>
  <c r="A95" i="1"/>
  <c r="U3650" i="1" l="1"/>
  <c r="U3651" i="1" s="1"/>
  <c r="U3652" i="1" s="1"/>
  <c r="U3653" i="1" s="1"/>
  <c r="U3654" i="1" s="1"/>
  <c r="U3655" i="1" s="1"/>
  <c r="U3656" i="1" s="1"/>
  <c r="U3657" i="1" s="1"/>
  <c r="U3658" i="1" s="1"/>
  <c r="U3659" i="1" s="1"/>
  <c r="U3660" i="1" s="1"/>
  <c r="U3661" i="1" s="1"/>
  <c r="U3662" i="1" s="1"/>
  <c r="U3663" i="1" s="1"/>
  <c r="U3664" i="1" s="1"/>
  <c r="U3665" i="1" s="1"/>
  <c r="U3666" i="1" s="1"/>
  <c r="U3667" i="1" s="1"/>
  <c r="U3668" i="1" s="1"/>
  <c r="U3669" i="1" s="1"/>
  <c r="U3670" i="1" s="1"/>
  <c r="U3671" i="1" s="1"/>
  <c r="U3672" i="1" s="1"/>
  <c r="U3673" i="1" s="1"/>
  <c r="U3674" i="1" s="1"/>
  <c r="U3675" i="1" s="1"/>
  <c r="U3676" i="1" s="1"/>
  <c r="U3677" i="1" s="1"/>
  <c r="U3678" i="1" s="1"/>
  <c r="U3679" i="1" s="1"/>
  <c r="U3680" i="1" s="1"/>
  <c r="U3681" i="1" s="1"/>
  <c r="U3682" i="1" s="1"/>
  <c r="U3683" i="1" s="1"/>
  <c r="U3684" i="1" s="1"/>
  <c r="U3685" i="1" s="1"/>
  <c r="U3686" i="1" s="1"/>
  <c r="U3687" i="1" s="1"/>
  <c r="U3688" i="1" s="1"/>
  <c r="U3689" i="1" s="1"/>
  <c r="U3690" i="1" s="1"/>
  <c r="U3691" i="1" s="1"/>
  <c r="U3692" i="1" s="1"/>
  <c r="U3693" i="1" s="1"/>
  <c r="U3694" i="1" s="1"/>
  <c r="U3695" i="1" s="1"/>
  <c r="U3696" i="1" s="1"/>
  <c r="U3698" i="1" s="1"/>
  <c r="U3699" i="1" s="1"/>
  <c r="U3700" i="1" s="1"/>
  <c r="U3701" i="1" s="1"/>
  <c r="U3702" i="1" s="1"/>
  <c r="U3703" i="1" s="1"/>
  <c r="U3704" i="1" s="1"/>
  <c r="U3705" i="1" s="1"/>
  <c r="U3706" i="1" s="1"/>
  <c r="U3707" i="1" s="1"/>
  <c r="U3708" i="1" s="1"/>
  <c r="U3709" i="1" s="1"/>
  <c r="U3710" i="1" s="1"/>
  <c r="U3711" i="1" s="1"/>
  <c r="U3712" i="1" s="1"/>
  <c r="U3713" i="1" s="1"/>
  <c r="U3714" i="1" s="1"/>
  <c r="U3715" i="1" s="1"/>
  <c r="U3716" i="1" s="1"/>
  <c r="U3717" i="1" s="1"/>
  <c r="U3718" i="1" s="1"/>
  <c r="U3719" i="1" s="1"/>
  <c r="U3720" i="1" s="1"/>
  <c r="U3721" i="1" s="1"/>
  <c r="U3722" i="1" s="1"/>
  <c r="U3723" i="1" s="1"/>
  <c r="U3724" i="1" s="1"/>
  <c r="U3725" i="1" s="1"/>
  <c r="U3726" i="1" s="1"/>
  <c r="U3727" i="1" s="1"/>
  <c r="U3728" i="1" s="1"/>
  <c r="U3729" i="1" s="1"/>
  <c r="U3730" i="1" s="1"/>
  <c r="U3731" i="1" s="1"/>
  <c r="U3732" i="1" s="1"/>
  <c r="U3733" i="1" s="1"/>
  <c r="U3734" i="1" s="1"/>
  <c r="U3735" i="1" s="1"/>
  <c r="U3736" i="1" s="1"/>
  <c r="U3737" i="1" s="1"/>
  <c r="U3738" i="1" s="1"/>
  <c r="U3739" i="1" s="1"/>
  <c r="U3740" i="1" s="1"/>
  <c r="U3741" i="1" s="1"/>
  <c r="U3742" i="1" s="1"/>
  <c r="U3743" i="1" s="1"/>
  <c r="U3744" i="1" s="1"/>
  <c r="A98" i="1"/>
  <c r="A96" i="1"/>
  <c r="U3746" i="1" l="1"/>
  <c r="U3747" i="1" s="1"/>
  <c r="U3748" i="1" s="1"/>
  <c r="U3749" i="1" s="1"/>
  <c r="U3750" i="1" s="1"/>
  <c r="U3751" i="1" s="1"/>
  <c r="U3752" i="1" s="1"/>
  <c r="U3753" i="1" s="1"/>
  <c r="U3754" i="1" s="1"/>
  <c r="U3755" i="1" s="1"/>
  <c r="U3756" i="1" s="1"/>
  <c r="U3757" i="1" s="1"/>
  <c r="U3758" i="1" s="1"/>
  <c r="U3759" i="1" s="1"/>
  <c r="U3760" i="1" s="1"/>
  <c r="U3761" i="1" s="1"/>
  <c r="U3762" i="1" s="1"/>
  <c r="U3763" i="1" s="1"/>
  <c r="U3764" i="1" s="1"/>
  <c r="U3765" i="1" s="1"/>
  <c r="U3766" i="1" s="1"/>
  <c r="U3767" i="1" s="1"/>
  <c r="U3768" i="1" s="1"/>
  <c r="U3769" i="1" s="1"/>
  <c r="U3770" i="1" s="1"/>
  <c r="U3771" i="1" s="1"/>
  <c r="U3772" i="1" s="1"/>
  <c r="U3773" i="1" s="1"/>
  <c r="U3774" i="1" s="1"/>
  <c r="U3775" i="1" s="1"/>
  <c r="U3776" i="1" s="1"/>
  <c r="U3777" i="1" s="1"/>
  <c r="U3778" i="1" s="1"/>
  <c r="U3779" i="1" s="1"/>
  <c r="U3780" i="1" s="1"/>
  <c r="U3781" i="1" s="1"/>
  <c r="U3782" i="1" s="1"/>
  <c r="U3783" i="1" s="1"/>
  <c r="U3784" i="1" s="1"/>
  <c r="U3785" i="1" s="1"/>
  <c r="U3786" i="1" s="1"/>
  <c r="U3787" i="1" s="1"/>
  <c r="U3788" i="1" s="1"/>
  <c r="U3789" i="1" s="1"/>
  <c r="U3790" i="1" s="1"/>
  <c r="U3791" i="1" s="1"/>
  <c r="U3792" i="1" s="1"/>
  <c r="A99" i="1"/>
  <c r="U3794" i="1" l="1"/>
  <c r="U3795" i="1" s="1"/>
  <c r="U3796" i="1" s="1"/>
  <c r="U3797" i="1" s="1"/>
  <c r="U3798" i="1" s="1"/>
  <c r="U3799" i="1" s="1"/>
  <c r="U3800" i="1" s="1"/>
  <c r="U3801" i="1" s="1"/>
  <c r="U3802" i="1" s="1"/>
  <c r="U3803" i="1" s="1"/>
  <c r="U3804" i="1" s="1"/>
  <c r="U3805" i="1" s="1"/>
  <c r="U3806" i="1" s="1"/>
  <c r="U3807" i="1" s="1"/>
  <c r="U3808" i="1" s="1"/>
  <c r="U3809" i="1" s="1"/>
  <c r="U3810" i="1" s="1"/>
  <c r="U3811" i="1" s="1"/>
  <c r="U3812" i="1" s="1"/>
  <c r="U3813" i="1" s="1"/>
  <c r="U3814" i="1" s="1"/>
  <c r="U3815" i="1" s="1"/>
  <c r="U3816" i="1" s="1"/>
  <c r="U3817" i="1" s="1"/>
  <c r="U3818" i="1" s="1"/>
  <c r="U3819" i="1" s="1"/>
  <c r="U3820" i="1" s="1"/>
  <c r="U3821" i="1" s="1"/>
  <c r="U3822" i="1" s="1"/>
  <c r="U3823" i="1" s="1"/>
  <c r="U3824" i="1" s="1"/>
  <c r="U3825" i="1" s="1"/>
  <c r="U3826" i="1" s="1"/>
  <c r="U3827" i="1" s="1"/>
  <c r="U3828" i="1" s="1"/>
  <c r="U3829" i="1" s="1"/>
  <c r="U3830" i="1" s="1"/>
  <c r="U3831" i="1" s="1"/>
  <c r="U3832" i="1" s="1"/>
  <c r="U3833" i="1" s="1"/>
  <c r="U3834" i="1" s="1"/>
  <c r="U3835" i="1" s="1"/>
  <c r="U3836" i="1" s="1"/>
  <c r="U3837" i="1" s="1"/>
  <c r="U3838" i="1" s="1"/>
  <c r="U3839" i="1" s="1"/>
  <c r="U3840" i="1" s="1"/>
  <c r="A100" i="1"/>
  <c r="U3842" i="1" l="1"/>
  <c r="U3843" i="1" s="1"/>
  <c r="U3844" i="1" s="1"/>
  <c r="U3845" i="1" s="1"/>
  <c r="U3846" i="1" s="1"/>
  <c r="U3847" i="1" s="1"/>
  <c r="U3848" i="1" s="1"/>
  <c r="U3849" i="1" s="1"/>
  <c r="U3850" i="1" s="1"/>
  <c r="U3851" i="1" s="1"/>
  <c r="U3852" i="1" s="1"/>
  <c r="U3853" i="1" s="1"/>
  <c r="U3854" i="1" s="1"/>
  <c r="U3855" i="1" s="1"/>
  <c r="U3856" i="1" s="1"/>
  <c r="U3857" i="1" s="1"/>
  <c r="U3858" i="1" s="1"/>
  <c r="U3859" i="1" s="1"/>
  <c r="U3860" i="1" s="1"/>
  <c r="U3861" i="1" s="1"/>
  <c r="U3862" i="1" s="1"/>
  <c r="U3863" i="1" s="1"/>
  <c r="U3864" i="1" s="1"/>
  <c r="U3865" i="1" s="1"/>
  <c r="U3866" i="1" s="1"/>
  <c r="U3867" i="1" s="1"/>
  <c r="U3868" i="1" s="1"/>
  <c r="U3869" i="1" s="1"/>
  <c r="U3870" i="1" s="1"/>
  <c r="U3871" i="1" s="1"/>
  <c r="U3872" i="1" s="1"/>
  <c r="U3873" i="1" s="1"/>
  <c r="U3874" i="1" s="1"/>
  <c r="U3875" i="1" s="1"/>
  <c r="U3876" i="1" s="1"/>
  <c r="U3877" i="1" s="1"/>
  <c r="U3878" i="1" s="1"/>
  <c r="U3879" i="1" s="1"/>
  <c r="U3880" i="1" s="1"/>
  <c r="U3881" i="1" s="1"/>
  <c r="U3882" i="1" s="1"/>
  <c r="U3883" i="1" s="1"/>
  <c r="U3884" i="1" s="1"/>
  <c r="U3885" i="1" s="1"/>
  <c r="U3886" i="1" s="1"/>
  <c r="U3887" i="1" s="1"/>
  <c r="U3888" i="1" s="1"/>
  <c r="A101" i="1"/>
  <c r="U3890" i="1" l="1"/>
  <c r="U3891" i="1" s="1"/>
  <c r="U3892" i="1" s="1"/>
  <c r="U3893" i="1" s="1"/>
  <c r="U3894" i="1" s="1"/>
  <c r="U3895" i="1" s="1"/>
  <c r="U3896" i="1" s="1"/>
  <c r="U3897" i="1" s="1"/>
  <c r="U3898" i="1" s="1"/>
  <c r="U3899" i="1" s="1"/>
  <c r="U3900" i="1" s="1"/>
  <c r="U3901" i="1" s="1"/>
  <c r="U3902" i="1" s="1"/>
  <c r="U3903" i="1" s="1"/>
  <c r="U3904" i="1" s="1"/>
  <c r="U3905" i="1" s="1"/>
  <c r="U3906" i="1" s="1"/>
  <c r="U3907" i="1" s="1"/>
  <c r="U3908" i="1" s="1"/>
  <c r="U3909" i="1" s="1"/>
  <c r="U3910" i="1" s="1"/>
  <c r="U3911" i="1" s="1"/>
  <c r="U3912" i="1" s="1"/>
  <c r="U3913" i="1" s="1"/>
  <c r="U3914" i="1" s="1"/>
  <c r="U3915" i="1" s="1"/>
  <c r="U3916" i="1" s="1"/>
  <c r="U3917" i="1" s="1"/>
  <c r="U3918" i="1" s="1"/>
  <c r="U3919" i="1" s="1"/>
  <c r="U3920" i="1" s="1"/>
  <c r="U3921" i="1" s="1"/>
  <c r="U3922" i="1" s="1"/>
  <c r="U3923" i="1" s="1"/>
  <c r="U3924" i="1" s="1"/>
  <c r="U3925" i="1" s="1"/>
  <c r="U3926" i="1" s="1"/>
  <c r="U3927" i="1" s="1"/>
  <c r="U3928" i="1" s="1"/>
  <c r="U3929" i="1" s="1"/>
  <c r="U3930" i="1" s="1"/>
  <c r="U3931" i="1" s="1"/>
  <c r="U3932" i="1" s="1"/>
  <c r="U3933" i="1" s="1"/>
  <c r="U3934" i="1" s="1"/>
  <c r="U3935" i="1" s="1"/>
  <c r="U3936" i="1" s="1"/>
  <c r="A102" i="1"/>
  <c r="U3938" i="1" l="1"/>
  <c r="U3939" i="1" s="1"/>
  <c r="U3940" i="1" s="1"/>
  <c r="U3941" i="1" s="1"/>
  <c r="U3942" i="1" s="1"/>
  <c r="U3943" i="1" s="1"/>
  <c r="U3944" i="1" s="1"/>
  <c r="U3945" i="1" s="1"/>
  <c r="U3946" i="1" s="1"/>
  <c r="U3947" i="1" s="1"/>
  <c r="U3948" i="1" s="1"/>
  <c r="U3949" i="1" s="1"/>
  <c r="U3950" i="1" s="1"/>
  <c r="U3951" i="1" s="1"/>
  <c r="U3952" i="1" s="1"/>
  <c r="U3953" i="1" s="1"/>
  <c r="U3954" i="1" s="1"/>
  <c r="U3955" i="1" s="1"/>
  <c r="U3956" i="1" s="1"/>
  <c r="U3957" i="1" s="1"/>
  <c r="U3958" i="1" s="1"/>
  <c r="U3959" i="1" s="1"/>
  <c r="U3960" i="1" s="1"/>
  <c r="U3961" i="1" s="1"/>
  <c r="U3962" i="1" s="1"/>
  <c r="U3963" i="1" s="1"/>
  <c r="U3964" i="1" s="1"/>
  <c r="U3965" i="1" s="1"/>
  <c r="U3966" i="1" s="1"/>
  <c r="U3967" i="1" s="1"/>
  <c r="U3968" i="1" s="1"/>
  <c r="U3969" i="1" s="1"/>
  <c r="U3970" i="1" s="1"/>
  <c r="U3971" i="1" s="1"/>
  <c r="U3972" i="1" s="1"/>
  <c r="U3973" i="1" s="1"/>
  <c r="U3974" i="1" s="1"/>
  <c r="U3975" i="1" s="1"/>
  <c r="U3976" i="1" s="1"/>
  <c r="U3977" i="1" s="1"/>
  <c r="U3978" i="1" s="1"/>
  <c r="U3979" i="1" s="1"/>
  <c r="U3980" i="1" s="1"/>
  <c r="U3981" i="1" s="1"/>
  <c r="U3982" i="1" s="1"/>
  <c r="U3983" i="1" s="1"/>
  <c r="U3984" i="1" s="1"/>
  <c r="A103" i="1"/>
  <c r="U3986" i="1" l="1"/>
  <c r="U3987" i="1" s="1"/>
  <c r="U3988" i="1" s="1"/>
  <c r="U3989" i="1" s="1"/>
  <c r="U3990" i="1" s="1"/>
  <c r="U3991" i="1" s="1"/>
  <c r="U3992" i="1" s="1"/>
  <c r="U3993" i="1" s="1"/>
  <c r="U3994" i="1" s="1"/>
  <c r="U3995" i="1" s="1"/>
  <c r="U3996" i="1" s="1"/>
  <c r="U3997" i="1" s="1"/>
  <c r="U3998" i="1" s="1"/>
  <c r="U3999" i="1" s="1"/>
  <c r="U4000" i="1" s="1"/>
  <c r="U4001" i="1" s="1"/>
  <c r="U4002" i="1" s="1"/>
  <c r="U4003" i="1" s="1"/>
  <c r="U4004" i="1" s="1"/>
  <c r="U4005" i="1" s="1"/>
  <c r="U4006" i="1" s="1"/>
  <c r="U4007" i="1" s="1"/>
  <c r="U4008" i="1" s="1"/>
  <c r="U4009" i="1" s="1"/>
  <c r="U4010" i="1" s="1"/>
  <c r="U4011" i="1" s="1"/>
  <c r="U4012" i="1" s="1"/>
  <c r="U4013" i="1" s="1"/>
  <c r="U4014" i="1" s="1"/>
  <c r="U4015" i="1" s="1"/>
  <c r="U4016" i="1" s="1"/>
  <c r="U4017" i="1" s="1"/>
  <c r="U4018" i="1" s="1"/>
  <c r="U4019" i="1" s="1"/>
  <c r="U4020" i="1" s="1"/>
  <c r="U4021" i="1" s="1"/>
  <c r="U4022" i="1" s="1"/>
  <c r="U4023" i="1" s="1"/>
  <c r="U4024" i="1" s="1"/>
  <c r="U4025" i="1" s="1"/>
  <c r="U4026" i="1" s="1"/>
  <c r="U4027" i="1" s="1"/>
  <c r="U4028" i="1" s="1"/>
  <c r="U4029" i="1" s="1"/>
  <c r="U4030" i="1" s="1"/>
  <c r="U4031" i="1" s="1"/>
  <c r="U4032" i="1" s="1"/>
  <c r="A104" i="1"/>
  <c r="U4034" i="1" l="1"/>
  <c r="U4035" i="1" s="1"/>
  <c r="U4036" i="1" s="1"/>
  <c r="U4037" i="1" s="1"/>
  <c r="U4038" i="1" s="1"/>
  <c r="U4039" i="1" s="1"/>
  <c r="U4040" i="1" s="1"/>
  <c r="U4041" i="1" s="1"/>
  <c r="U4042" i="1" s="1"/>
  <c r="U4043" i="1" s="1"/>
  <c r="U4044" i="1" s="1"/>
  <c r="U4045" i="1" s="1"/>
  <c r="U4046" i="1" s="1"/>
  <c r="U4047" i="1" s="1"/>
  <c r="U4048" i="1" s="1"/>
  <c r="U4049" i="1" s="1"/>
  <c r="U4050" i="1" s="1"/>
  <c r="U4051" i="1" s="1"/>
  <c r="U4052" i="1" s="1"/>
  <c r="U4053" i="1" s="1"/>
  <c r="U4054" i="1" s="1"/>
  <c r="U4055" i="1" s="1"/>
  <c r="U4056" i="1" s="1"/>
  <c r="U4057" i="1" s="1"/>
  <c r="U4058" i="1" s="1"/>
  <c r="U4059" i="1" s="1"/>
  <c r="U4060" i="1" s="1"/>
  <c r="U4061" i="1" s="1"/>
  <c r="U4062" i="1" s="1"/>
  <c r="U4063" i="1" s="1"/>
  <c r="U4064" i="1" s="1"/>
  <c r="U4065" i="1" s="1"/>
  <c r="U4066" i="1" s="1"/>
  <c r="U4067" i="1" s="1"/>
  <c r="U4068" i="1" s="1"/>
  <c r="U4069" i="1" s="1"/>
  <c r="U4070" i="1" s="1"/>
  <c r="U4071" i="1" s="1"/>
  <c r="U4072" i="1" s="1"/>
  <c r="U4073" i="1" s="1"/>
  <c r="U4074" i="1" s="1"/>
  <c r="U4075" i="1" s="1"/>
  <c r="U4076" i="1" s="1"/>
  <c r="U4077" i="1" s="1"/>
  <c r="U4078" i="1" s="1"/>
  <c r="U4079" i="1" s="1"/>
  <c r="U4080" i="1" s="1"/>
  <c r="A105" i="1"/>
  <c r="U4082" i="1" l="1"/>
  <c r="U4083" i="1" s="1"/>
  <c r="U4084" i="1" s="1"/>
  <c r="U4085" i="1" s="1"/>
  <c r="U4086" i="1" s="1"/>
  <c r="U4087" i="1" s="1"/>
  <c r="U4088" i="1" s="1"/>
  <c r="U4089" i="1" s="1"/>
  <c r="U4090" i="1" s="1"/>
  <c r="U4091" i="1" s="1"/>
  <c r="U4092" i="1" s="1"/>
  <c r="U4093" i="1" s="1"/>
  <c r="U4094" i="1" s="1"/>
  <c r="U4095" i="1" s="1"/>
  <c r="U4096" i="1" s="1"/>
  <c r="U4097" i="1" s="1"/>
  <c r="U4098" i="1" s="1"/>
  <c r="U4099" i="1" s="1"/>
  <c r="U4100" i="1" s="1"/>
  <c r="U4101" i="1" s="1"/>
  <c r="U4102" i="1" s="1"/>
  <c r="U4103" i="1" s="1"/>
  <c r="U4104" i="1" s="1"/>
  <c r="U4105" i="1" s="1"/>
  <c r="U4106" i="1" s="1"/>
  <c r="U4107" i="1" s="1"/>
  <c r="U4108" i="1" s="1"/>
  <c r="U4109" i="1" s="1"/>
  <c r="U4110" i="1" s="1"/>
  <c r="U4111" i="1" s="1"/>
  <c r="U4112" i="1" s="1"/>
  <c r="U4113" i="1" s="1"/>
  <c r="U4114" i="1" s="1"/>
  <c r="U4115" i="1" s="1"/>
  <c r="U4116" i="1" s="1"/>
  <c r="U4117" i="1" s="1"/>
  <c r="U4118" i="1" s="1"/>
  <c r="U4119" i="1" s="1"/>
  <c r="U4120" i="1" s="1"/>
  <c r="U4121" i="1" s="1"/>
  <c r="U4122" i="1" s="1"/>
  <c r="U4123" i="1" s="1"/>
  <c r="U4124" i="1" s="1"/>
  <c r="U4125" i="1" s="1"/>
  <c r="U4126" i="1" s="1"/>
  <c r="U4127" i="1" s="1"/>
  <c r="U4128" i="1" s="1"/>
  <c r="A106" i="1"/>
  <c r="U4130" i="1" l="1"/>
  <c r="U4131" i="1" s="1"/>
  <c r="U4132" i="1" s="1"/>
  <c r="U4133" i="1" s="1"/>
  <c r="U4134" i="1" s="1"/>
  <c r="U4135" i="1" s="1"/>
  <c r="U4136" i="1" s="1"/>
  <c r="U4137" i="1" s="1"/>
  <c r="U4138" i="1" s="1"/>
  <c r="U4139" i="1" s="1"/>
  <c r="U4140" i="1" s="1"/>
  <c r="U4141" i="1" s="1"/>
  <c r="U4142" i="1" s="1"/>
  <c r="U4143" i="1" s="1"/>
  <c r="U4144" i="1" s="1"/>
  <c r="U4145" i="1" s="1"/>
  <c r="U4146" i="1" s="1"/>
  <c r="U4147" i="1" s="1"/>
  <c r="U4148" i="1" s="1"/>
  <c r="U4149" i="1" s="1"/>
  <c r="U4150" i="1" s="1"/>
  <c r="U4151" i="1" s="1"/>
  <c r="U4152" i="1" s="1"/>
  <c r="U4153" i="1" s="1"/>
  <c r="U4154" i="1" s="1"/>
  <c r="U4155" i="1" s="1"/>
  <c r="U4156" i="1" s="1"/>
  <c r="U4157" i="1" s="1"/>
  <c r="U4158" i="1" s="1"/>
  <c r="U4159" i="1" s="1"/>
  <c r="U4160" i="1" s="1"/>
  <c r="U4161" i="1" s="1"/>
  <c r="U4162" i="1" s="1"/>
  <c r="U4163" i="1" s="1"/>
  <c r="U4164" i="1" s="1"/>
  <c r="U4165" i="1" s="1"/>
  <c r="U4166" i="1" s="1"/>
  <c r="U4167" i="1" s="1"/>
  <c r="U4168" i="1" s="1"/>
  <c r="U4169" i="1" s="1"/>
  <c r="U4170" i="1" s="1"/>
  <c r="U4171" i="1" s="1"/>
  <c r="U4172" i="1" s="1"/>
  <c r="U4173" i="1" s="1"/>
  <c r="U4174" i="1" s="1"/>
  <c r="U4175" i="1" s="1"/>
  <c r="U4176" i="1" s="1"/>
  <c r="A107" i="1"/>
  <c r="U4178" i="1" l="1"/>
  <c r="U4179" i="1" s="1"/>
  <c r="U4180" i="1" s="1"/>
  <c r="U4181" i="1" s="1"/>
  <c r="U4182" i="1" s="1"/>
  <c r="U4183" i="1" s="1"/>
  <c r="U4184" i="1" s="1"/>
  <c r="U4185" i="1" s="1"/>
  <c r="U4186" i="1" s="1"/>
  <c r="U4187" i="1" s="1"/>
  <c r="U4188" i="1" s="1"/>
  <c r="U4189" i="1" s="1"/>
  <c r="U4190" i="1" s="1"/>
  <c r="U4191" i="1" s="1"/>
  <c r="U4192" i="1" s="1"/>
  <c r="U4193" i="1" s="1"/>
  <c r="U4194" i="1" s="1"/>
  <c r="U4195" i="1" s="1"/>
  <c r="U4196" i="1" s="1"/>
  <c r="U4197" i="1" s="1"/>
  <c r="U4198" i="1" s="1"/>
  <c r="U4199" i="1" s="1"/>
  <c r="U4200" i="1" s="1"/>
  <c r="U4201" i="1" s="1"/>
  <c r="U4202" i="1" s="1"/>
  <c r="U4203" i="1" s="1"/>
  <c r="U4204" i="1" s="1"/>
  <c r="U4205" i="1" s="1"/>
  <c r="U4206" i="1" s="1"/>
  <c r="U4207" i="1" s="1"/>
  <c r="U4208" i="1" s="1"/>
  <c r="U4209" i="1" s="1"/>
  <c r="U4210" i="1" s="1"/>
  <c r="U4211" i="1" s="1"/>
  <c r="U4212" i="1" s="1"/>
  <c r="U4213" i="1" s="1"/>
  <c r="U4214" i="1" s="1"/>
  <c r="U4215" i="1" s="1"/>
  <c r="U4216" i="1" s="1"/>
  <c r="U4217" i="1" s="1"/>
  <c r="U4218" i="1" s="1"/>
  <c r="U4219" i="1" s="1"/>
  <c r="U4220" i="1" s="1"/>
  <c r="U4221" i="1" s="1"/>
  <c r="U4222" i="1" s="1"/>
  <c r="U4223" i="1" s="1"/>
  <c r="U4224" i="1" s="1"/>
  <c r="A108" i="1"/>
  <c r="U4226" i="1" l="1"/>
  <c r="U4227" i="1" s="1"/>
  <c r="U4228" i="1" s="1"/>
  <c r="U4229" i="1" s="1"/>
  <c r="U4230" i="1" s="1"/>
  <c r="U4231" i="1" s="1"/>
  <c r="U4232" i="1" s="1"/>
  <c r="U4233" i="1" s="1"/>
  <c r="U4234" i="1" s="1"/>
  <c r="U4235" i="1" s="1"/>
  <c r="U4236" i="1" s="1"/>
  <c r="U4237" i="1" s="1"/>
  <c r="U4238" i="1" s="1"/>
  <c r="U4239" i="1" s="1"/>
  <c r="U4240" i="1" s="1"/>
  <c r="U4241" i="1" s="1"/>
  <c r="U4242" i="1" s="1"/>
  <c r="U4243" i="1" s="1"/>
  <c r="U4244" i="1" s="1"/>
  <c r="U4245" i="1" s="1"/>
  <c r="U4246" i="1" s="1"/>
  <c r="U4247" i="1" s="1"/>
  <c r="U4248" i="1" s="1"/>
  <c r="U4249" i="1" s="1"/>
  <c r="U4250" i="1" s="1"/>
  <c r="U4251" i="1" s="1"/>
  <c r="U4252" i="1" s="1"/>
  <c r="U4253" i="1" s="1"/>
  <c r="U4254" i="1" s="1"/>
  <c r="U4255" i="1" s="1"/>
  <c r="U4256" i="1" s="1"/>
  <c r="U4257" i="1" s="1"/>
  <c r="U4258" i="1" s="1"/>
  <c r="U4259" i="1" s="1"/>
  <c r="U4260" i="1" s="1"/>
  <c r="U4261" i="1" s="1"/>
  <c r="U4262" i="1" s="1"/>
  <c r="U4263" i="1" s="1"/>
  <c r="U4264" i="1" s="1"/>
  <c r="U4265" i="1" s="1"/>
  <c r="U4266" i="1" s="1"/>
  <c r="U4267" i="1" s="1"/>
  <c r="U4268" i="1" s="1"/>
  <c r="U4269" i="1" s="1"/>
  <c r="U4270" i="1" s="1"/>
  <c r="U4271" i="1" s="1"/>
  <c r="U4272" i="1" s="1"/>
  <c r="A109" i="1"/>
  <c r="U4274" i="1" l="1"/>
  <c r="U4275" i="1" s="1"/>
  <c r="U4276" i="1" s="1"/>
  <c r="U4277" i="1" s="1"/>
  <c r="U4278" i="1" s="1"/>
  <c r="U4279" i="1" s="1"/>
  <c r="U4280" i="1" s="1"/>
  <c r="U4281" i="1" s="1"/>
  <c r="U4282" i="1" s="1"/>
  <c r="U4283" i="1" s="1"/>
  <c r="U4284" i="1" s="1"/>
  <c r="U4285" i="1" s="1"/>
  <c r="U4286" i="1" s="1"/>
  <c r="U4287" i="1" s="1"/>
  <c r="U4288" i="1" s="1"/>
  <c r="U4289" i="1" s="1"/>
  <c r="U4290" i="1" s="1"/>
  <c r="U4291" i="1" s="1"/>
  <c r="U4292" i="1" s="1"/>
  <c r="U4293" i="1" s="1"/>
  <c r="U4294" i="1" s="1"/>
  <c r="U4295" i="1" s="1"/>
  <c r="U4296" i="1" s="1"/>
  <c r="U4297" i="1" s="1"/>
  <c r="U4298" i="1" s="1"/>
  <c r="U4299" i="1" s="1"/>
  <c r="U4300" i="1" s="1"/>
  <c r="U4301" i="1" s="1"/>
  <c r="U4302" i="1" s="1"/>
  <c r="U4303" i="1" s="1"/>
  <c r="U4304" i="1" s="1"/>
  <c r="U4305" i="1" s="1"/>
  <c r="U4306" i="1" s="1"/>
  <c r="U4307" i="1" s="1"/>
  <c r="U4308" i="1" s="1"/>
  <c r="U4309" i="1" s="1"/>
  <c r="U4310" i="1" s="1"/>
  <c r="U4311" i="1" s="1"/>
  <c r="U4312" i="1" s="1"/>
  <c r="U4313" i="1" s="1"/>
  <c r="U4314" i="1" s="1"/>
  <c r="U4315" i="1" s="1"/>
  <c r="U4316" i="1" s="1"/>
  <c r="U4317" i="1" s="1"/>
  <c r="U4318" i="1" s="1"/>
  <c r="U4319" i="1" s="1"/>
  <c r="U4320" i="1" s="1"/>
  <c r="A110" i="1"/>
  <c r="U4322" i="1" l="1"/>
  <c r="U4323" i="1" s="1"/>
  <c r="U4324" i="1" s="1"/>
  <c r="U4325" i="1" s="1"/>
  <c r="U4326" i="1" s="1"/>
  <c r="U4327" i="1" s="1"/>
  <c r="U4328" i="1" s="1"/>
  <c r="U4329" i="1" s="1"/>
  <c r="U4330" i="1" s="1"/>
  <c r="U4331" i="1" s="1"/>
  <c r="U4332" i="1" s="1"/>
  <c r="U4333" i="1" s="1"/>
  <c r="U4334" i="1" s="1"/>
  <c r="U4335" i="1" s="1"/>
  <c r="U4336" i="1" s="1"/>
  <c r="U4337" i="1" s="1"/>
  <c r="U4338" i="1" s="1"/>
  <c r="U4339" i="1" s="1"/>
  <c r="U4340" i="1" s="1"/>
  <c r="U4341" i="1" s="1"/>
  <c r="U4342" i="1" s="1"/>
  <c r="U4343" i="1" s="1"/>
  <c r="U4344" i="1" s="1"/>
  <c r="U4345" i="1" s="1"/>
  <c r="U4346" i="1" s="1"/>
  <c r="U4347" i="1" s="1"/>
  <c r="U4348" i="1" s="1"/>
  <c r="U4349" i="1" s="1"/>
  <c r="U4350" i="1" s="1"/>
  <c r="U4351" i="1" s="1"/>
  <c r="U4352" i="1" s="1"/>
  <c r="U4353" i="1" s="1"/>
  <c r="U4354" i="1" s="1"/>
  <c r="U4355" i="1" s="1"/>
  <c r="U4356" i="1" s="1"/>
  <c r="U4357" i="1" s="1"/>
  <c r="U4358" i="1" s="1"/>
  <c r="U4359" i="1" s="1"/>
  <c r="U4360" i="1" s="1"/>
  <c r="U4361" i="1" s="1"/>
  <c r="U4362" i="1" s="1"/>
  <c r="U4363" i="1" s="1"/>
  <c r="U4364" i="1" s="1"/>
  <c r="U4365" i="1" s="1"/>
  <c r="U4366" i="1" s="1"/>
  <c r="U4367" i="1" s="1"/>
  <c r="U4368" i="1" s="1"/>
  <c r="A111" i="1"/>
  <c r="U4370" i="1" l="1"/>
  <c r="U4371" i="1" s="1"/>
  <c r="U4372" i="1" s="1"/>
  <c r="U4373" i="1" s="1"/>
  <c r="U4374" i="1" s="1"/>
  <c r="U4375" i="1" s="1"/>
  <c r="U4376" i="1" s="1"/>
  <c r="U4377" i="1" s="1"/>
  <c r="U4378" i="1" s="1"/>
  <c r="U4379" i="1" s="1"/>
  <c r="U4380" i="1" s="1"/>
  <c r="U4381" i="1" s="1"/>
  <c r="U4382" i="1" s="1"/>
  <c r="U4383" i="1" s="1"/>
  <c r="U4384" i="1" s="1"/>
  <c r="U4385" i="1" s="1"/>
  <c r="U4386" i="1" s="1"/>
  <c r="U4387" i="1" s="1"/>
  <c r="U4388" i="1" s="1"/>
  <c r="U4389" i="1" s="1"/>
  <c r="U4390" i="1" s="1"/>
  <c r="U4391" i="1" s="1"/>
  <c r="U4392" i="1" s="1"/>
  <c r="U4393" i="1" s="1"/>
  <c r="U4394" i="1" s="1"/>
  <c r="U4395" i="1" s="1"/>
  <c r="U4396" i="1" s="1"/>
  <c r="U4397" i="1" s="1"/>
  <c r="U4398" i="1" s="1"/>
  <c r="U4399" i="1" s="1"/>
  <c r="U4400" i="1" s="1"/>
  <c r="U4401" i="1" s="1"/>
  <c r="U4402" i="1" s="1"/>
  <c r="U4403" i="1" s="1"/>
  <c r="U4404" i="1" s="1"/>
  <c r="U4405" i="1" s="1"/>
  <c r="U4406" i="1" s="1"/>
  <c r="U4407" i="1" s="1"/>
  <c r="U4408" i="1" s="1"/>
  <c r="U4409" i="1" s="1"/>
  <c r="U4410" i="1" s="1"/>
  <c r="U4411" i="1" s="1"/>
  <c r="U4412" i="1" s="1"/>
  <c r="U4413" i="1" s="1"/>
  <c r="U4414" i="1" s="1"/>
  <c r="U4415" i="1" s="1"/>
  <c r="U4416" i="1" s="1"/>
  <c r="A112" i="1"/>
  <c r="U4418" i="1" l="1"/>
  <c r="U4419" i="1" s="1"/>
  <c r="U4420" i="1" s="1"/>
  <c r="U4421" i="1" s="1"/>
  <c r="U4422" i="1" s="1"/>
  <c r="U4423" i="1" s="1"/>
  <c r="U4424" i="1" s="1"/>
  <c r="U4425" i="1" s="1"/>
  <c r="U4426" i="1" s="1"/>
  <c r="U4427" i="1" s="1"/>
  <c r="U4428" i="1" s="1"/>
  <c r="U4429" i="1" s="1"/>
  <c r="U4430" i="1" s="1"/>
  <c r="U4431" i="1" s="1"/>
  <c r="U4432" i="1" s="1"/>
  <c r="U4433" i="1" s="1"/>
  <c r="U4434" i="1" s="1"/>
  <c r="U4435" i="1" s="1"/>
  <c r="U4436" i="1" s="1"/>
  <c r="U4437" i="1" s="1"/>
  <c r="U4438" i="1" s="1"/>
  <c r="U4439" i="1" s="1"/>
  <c r="U4440" i="1" s="1"/>
  <c r="U4441" i="1" s="1"/>
  <c r="U4442" i="1" s="1"/>
  <c r="U4443" i="1" s="1"/>
  <c r="U4444" i="1" s="1"/>
  <c r="U4445" i="1" s="1"/>
  <c r="U4446" i="1" s="1"/>
  <c r="U4447" i="1" s="1"/>
  <c r="U4448" i="1" s="1"/>
  <c r="U4449" i="1" s="1"/>
  <c r="U4450" i="1" s="1"/>
  <c r="U4451" i="1" s="1"/>
  <c r="U4452" i="1" s="1"/>
  <c r="U4453" i="1" s="1"/>
  <c r="U4454" i="1" s="1"/>
  <c r="U4455" i="1" s="1"/>
  <c r="U4456" i="1" s="1"/>
  <c r="U4457" i="1" s="1"/>
  <c r="U4458" i="1" s="1"/>
  <c r="U4459" i="1" s="1"/>
  <c r="U4460" i="1" s="1"/>
  <c r="U4461" i="1" s="1"/>
  <c r="U4462" i="1" s="1"/>
  <c r="U4463" i="1" s="1"/>
  <c r="U4464" i="1" s="1"/>
  <c r="A113" i="1"/>
  <c r="U4466" i="1" l="1"/>
  <c r="U4467" i="1" s="1"/>
  <c r="U4468" i="1" s="1"/>
  <c r="U4469" i="1" s="1"/>
  <c r="U4470" i="1" s="1"/>
  <c r="U4471" i="1" s="1"/>
  <c r="U4472" i="1" s="1"/>
  <c r="U4473" i="1" s="1"/>
  <c r="U4474" i="1" s="1"/>
  <c r="U4475" i="1" s="1"/>
  <c r="U4476" i="1" s="1"/>
  <c r="U4477" i="1" s="1"/>
  <c r="U4478" i="1" s="1"/>
  <c r="U4479" i="1" s="1"/>
  <c r="U4480" i="1" s="1"/>
  <c r="U4481" i="1" s="1"/>
  <c r="U4482" i="1" s="1"/>
  <c r="U4483" i="1" s="1"/>
  <c r="U4484" i="1" s="1"/>
  <c r="U4485" i="1" s="1"/>
  <c r="U4486" i="1" s="1"/>
  <c r="U4487" i="1" s="1"/>
  <c r="U4488" i="1" s="1"/>
  <c r="U4489" i="1" s="1"/>
  <c r="U4490" i="1" s="1"/>
  <c r="U4491" i="1" s="1"/>
  <c r="U4492" i="1" s="1"/>
  <c r="U4493" i="1" s="1"/>
  <c r="U4494" i="1" s="1"/>
  <c r="U4495" i="1" s="1"/>
  <c r="U4496" i="1" s="1"/>
  <c r="U4497" i="1" s="1"/>
  <c r="U4498" i="1" s="1"/>
  <c r="U4499" i="1" s="1"/>
  <c r="U4500" i="1" s="1"/>
  <c r="U4501" i="1" s="1"/>
  <c r="U4502" i="1" s="1"/>
  <c r="U4503" i="1" s="1"/>
  <c r="U4504" i="1" s="1"/>
  <c r="U4505" i="1" s="1"/>
  <c r="U4506" i="1" s="1"/>
  <c r="U4507" i="1" s="1"/>
  <c r="U4508" i="1" s="1"/>
  <c r="U4509" i="1" s="1"/>
  <c r="U4510" i="1" s="1"/>
  <c r="U4511" i="1" s="1"/>
  <c r="U4512" i="1" s="1"/>
  <c r="A114" i="1"/>
  <c r="U4514" i="1" l="1"/>
  <c r="U4515" i="1" s="1"/>
  <c r="U4516" i="1" s="1"/>
  <c r="U4517" i="1" s="1"/>
  <c r="U4518" i="1" s="1"/>
  <c r="U4519" i="1" s="1"/>
  <c r="U4520" i="1" s="1"/>
  <c r="U4521" i="1" s="1"/>
  <c r="U4522" i="1" s="1"/>
  <c r="U4523" i="1" s="1"/>
  <c r="U4524" i="1" s="1"/>
  <c r="U4525" i="1" s="1"/>
  <c r="U4526" i="1" s="1"/>
  <c r="U4527" i="1" s="1"/>
  <c r="U4528" i="1" s="1"/>
  <c r="U4529" i="1" s="1"/>
  <c r="U4530" i="1" s="1"/>
  <c r="U4531" i="1" s="1"/>
  <c r="U4532" i="1" s="1"/>
  <c r="U4533" i="1" s="1"/>
  <c r="U4534" i="1" s="1"/>
  <c r="U4535" i="1" s="1"/>
  <c r="U4536" i="1" s="1"/>
  <c r="U4537" i="1" s="1"/>
  <c r="U4538" i="1" s="1"/>
  <c r="U4539" i="1" s="1"/>
  <c r="U4540" i="1" s="1"/>
  <c r="U4541" i="1" s="1"/>
  <c r="U4542" i="1" s="1"/>
  <c r="U4543" i="1" s="1"/>
  <c r="U4544" i="1" s="1"/>
  <c r="U4545" i="1" s="1"/>
  <c r="U4546" i="1" s="1"/>
  <c r="U4547" i="1" s="1"/>
  <c r="U4548" i="1" s="1"/>
  <c r="U4549" i="1" s="1"/>
  <c r="U4550" i="1" s="1"/>
  <c r="U4551" i="1" s="1"/>
  <c r="U4552" i="1" s="1"/>
  <c r="U4553" i="1" s="1"/>
  <c r="U4554" i="1" s="1"/>
  <c r="U4555" i="1" s="1"/>
  <c r="U4556" i="1" s="1"/>
  <c r="U4557" i="1" s="1"/>
  <c r="U4558" i="1" s="1"/>
  <c r="U4559" i="1" s="1"/>
  <c r="U4560" i="1" s="1"/>
  <c r="A115" i="1"/>
  <c r="U4562" i="1" l="1"/>
  <c r="U4563" i="1" s="1"/>
  <c r="U4564" i="1" s="1"/>
  <c r="U4565" i="1" s="1"/>
  <c r="U4566" i="1" s="1"/>
  <c r="U4567" i="1" s="1"/>
  <c r="U4568" i="1" s="1"/>
  <c r="U4569" i="1" s="1"/>
  <c r="U4570" i="1" s="1"/>
  <c r="U4571" i="1" s="1"/>
  <c r="U4572" i="1" s="1"/>
  <c r="U4573" i="1" s="1"/>
  <c r="U4574" i="1" s="1"/>
  <c r="U4575" i="1" s="1"/>
  <c r="U4576" i="1" s="1"/>
  <c r="U4577" i="1" s="1"/>
  <c r="U4578" i="1" s="1"/>
  <c r="U4579" i="1" s="1"/>
  <c r="U4580" i="1" s="1"/>
  <c r="U4581" i="1" s="1"/>
  <c r="U4582" i="1" s="1"/>
  <c r="U4583" i="1" s="1"/>
  <c r="U4584" i="1" s="1"/>
  <c r="U4585" i="1" s="1"/>
  <c r="U4586" i="1" s="1"/>
  <c r="U4587" i="1" s="1"/>
  <c r="U4588" i="1" s="1"/>
  <c r="U4589" i="1" s="1"/>
  <c r="U4590" i="1" s="1"/>
  <c r="U4591" i="1" s="1"/>
  <c r="U4592" i="1" s="1"/>
  <c r="U4593" i="1" s="1"/>
  <c r="U4594" i="1" s="1"/>
  <c r="U4595" i="1" s="1"/>
  <c r="U4596" i="1" s="1"/>
  <c r="U4597" i="1" s="1"/>
  <c r="U4598" i="1" s="1"/>
  <c r="U4599" i="1" s="1"/>
  <c r="U4600" i="1" s="1"/>
  <c r="U4601" i="1" s="1"/>
  <c r="U4602" i="1" s="1"/>
  <c r="U4603" i="1" s="1"/>
  <c r="U4604" i="1" s="1"/>
  <c r="U4605" i="1" s="1"/>
  <c r="U4606" i="1" s="1"/>
  <c r="U4607" i="1" s="1"/>
  <c r="U4608" i="1" s="1"/>
  <c r="A116" i="1"/>
  <c r="U4610" i="1" l="1"/>
  <c r="U4611" i="1" s="1"/>
  <c r="U4612" i="1" s="1"/>
  <c r="U4613" i="1" s="1"/>
  <c r="U4614" i="1" s="1"/>
  <c r="U4615" i="1" s="1"/>
  <c r="U4616" i="1" s="1"/>
  <c r="U4617" i="1" s="1"/>
  <c r="U4618" i="1" s="1"/>
  <c r="U4619" i="1" s="1"/>
  <c r="U4620" i="1" s="1"/>
  <c r="U4621" i="1" s="1"/>
  <c r="U4622" i="1" s="1"/>
  <c r="U4623" i="1" s="1"/>
  <c r="U4624" i="1" s="1"/>
  <c r="U4625" i="1" s="1"/>
  <c r="U4626" i="1" s="1"/>
  <c r="U4627" i="1" s="1"/>
  <c r="U4628" i="1" s="1"/>
  <c r="U4629" i="1" s="1"/>
  <c r="U4630" i="1" s="1"/>
  <c r="U4631" i="1" s="1"/>
  <c r="U4632" i="1" s="1"/>
  <c r="U4633" i="1" s="1"/>
  <c r="U4634" i="1" s="1"/>
  <c r="U4635" i="1" s="1"/>
  <c r="U4636" i="1" s="1"/>
  <c r="U4637" i="1" s="1"/>
  <c r="U4638" i="1" s="1"/>
  <c r="U4639" i="1" s="1"/>
  <c r="U4640" i="1" s="1"/>
  <c r="U4641" i="1" s="1"/>
  <c r="U4642" i="1" s="1"/>
  <c r="U4643" i="1" s="1"/>
  <c r="U4644" i="1" s="1"/>
  <c r="U4645" i="1" s="1"/>
  <c r="U4646" i="1" s="1"/>
  <c r="U4647" i="1" s="1"/>
  <c r="U4648" i="1" s="1"/>
  <c r="U4649" i="1" s="1"/>
  <c r="U4650" i="1" s="1"/>
  <c r="U4651" i="1" s="1"/>
  <c r="U4652" i="1" s="1"/>
  <c r="U4653" i="1" s="1"/>
  <c r="U4654" i="1" s="1"/>
  <c r="U4655" i="1" s="1"/>
  <c r="U4656" i="1" s="1"/>
  <c r="A117" i="1"/>
  <c r="U4658" i="1" l="1"/>
  <c r="U4659" i="1" s="1"/>
  <c r="U4660" i="1" s="1"/>
  <c r="U4661" i="1" s="1"/>
  <c r="U4662" i="1" s="1"/>
  <c r="U4663" i="1" s="1"/>
  <c r="U4664" i="1" s="1"/>
  <c r="U4665" i="1" s="1"/>
  <c r="U4666" i="1" s="1"/>
  <c r="U4667" i="1" s="1"/>
  <c r="U4668" i="1" s="1"/>
  <c r="U4669" i="1" s="1"/>
  <c r="U4670" i="1" s="1"/>
  <c r="U4671" i="1" s="1"/>
  <c r="U4672" i="1" s="1"/>
  <c r="U4673" i="1" s="1"/>
  <c r="U4674" i="1" s="1"/>
  <c r="U4675" i="1" s="1"/>
  <c r="U4676" i="1" s="1"/>
  <c r="U4677" i="1" s="1"/>
  <c r="U4678" i="1" s="1"/>
  <c r="U4679" i="1" s="1"/>
  <c r="U4680" i="1" s="1"/>
  <c r="U4681" i="1" s="1"/>
  <c r="U4682" i="1" s="1"/>
  <c r="U4683" i="1" s="1"/>
  <c r="U4684" i="1" s="1"/>
  <c r="U4685" i="1" s="1"/>
  <c r="U4686" i="1" s="1"/>
  <c r="U4687" i="1" s="1"/>
  <c r="U4688" i="1" s="1"/>
  <c r="U4689" i="1" s="1"/>
  <c r="U4690" i="1" s="1"/>
  <c r="U4691" i="1" s="1"/>
  <c r="U4692" i="1" s="1"/>
  <c r="U4693" i="1" s="1"/>
  <c r="U4694" i="1" s="1"/>
  <c r="U4695" i="1" s="1"/>
  <c r="U4696" i="1" s="1"/>
  <c r="U4697" i="1" s="1"/>
  <c r="U4698" i="1" s="1"/>
  <c r="U4699" i="1" s="1"/>
  <c r="U4700" i="1" s="1"/>
  <c r="U4701" i="1" s="1"/>
  <c r="U4702" i="1" s="1"/>
  <c r="U4703" i="1" s="1"/>
  <c r="U4704" i="1" s="1"/>
  <c r="A118" i="1"/>
  <c r="U4706" i="1" l="1"/>
  <c r="U4707" i="1" s="1"/>
  <c r="U4708" i="1" s="1"/>
  <c r="U4709" i="1" s="1"/>
  <c r="U4710" i="1" s="1"/>
  <c r="U4711" i="1" s="1"/>
  <c r="U4712" i="1" s="1"/>
  <c r="U4713" i="1" s="1"/>
  <c r="U4714" i="1" s="1"/>
  <c r="U4715" i="1" s="1"/>
  <c r="U4716" i="1" s="1"/>
  <c r="U4717" i="1" s="1"/>
  <c r="U4718" i="1" s="1"/>
  <c r="U4719" i="1" s="1"/>
  <c r="U4720" i="1" s="1"/>
  <c r="U4721" i="1" s="1"/>
  <c r="U4722" i="1" s="1"/>
  <c r="U4723" i="1" s="1"/>
  <c r="U4724" i="1" s="1"/>
  <c r="U4725" i="1" s="1"/>
  <c r="U4726" i="1" s="1"/>
  <c r="U4727" i="1" s="1"/>
  <c r="U4728" i="1" s="1"/>
  <c r="U4729" i="1" s="1"/>
  <c r="U4730" i="1" s="1"/>
  <c r="U4731" i="1" s="1"/>
  <c r="U4732" i="1" s="1"/>
  <c r="U4733" i="1" s="1"/>
  <c r="U4734" i="1" s="1"/>
  <c r="U4735" i="1" s="1"/>
  <c r="U4736" i="1" s="1"/>
  <c r="U4737" i="1" s="1"/>
  <c r="U4738" i="1" s="1"/>
  <c r="U4739" i="1" s="1"/>
  <c r="U4740" i="1" s="1"/>
  <c r="U4741" i="1" s="1"/>
  <c r="U4742" i="1" s="1"/>
  <c r="U4743" i="1" s="1"/>
  <c r="U4744" i="1" s="1"/>
  <c r="U4745" i="1" s="1"/>
  <c r="U4746" i="1" s="1"/>
  <c r="U4747" i="1" s="1"/>
  <c r="U4748" i="1" s="1"/>
  <c r="U4749" i="1" s="1"/>
  <c r="U4750" i="1" s="1"/>
  <c r="U4751" i="1" s="1"/>
  <c r="U4752" i="1" s="1"/>
  <c r="A119" i="1"/>
  <c r="U4754" i="1" l="1"/>
  <c r="A120" i="1"/>
  <c r="A4754" i="1" l="1"/>
  <c r="U4755" i="1"/>
  <c r="A121" i="1"/>
  <c r="U4756" i="1" l="1"/>
  <c r="A4755" i="1"/>
  <c r="A122" i="1"/>
  <c r="U4757" i="1" l="1"/>
  <c r="A4756" i="1"/>
  <c r="A123" i="1"/>
  <c r="U4758" i="1" l="1"/>
  <c r="A4757" i="1"/>
  <c r="A124" i="1"/>
  <c r="U4759" i="1" l="1"/>
  <c r="A4758" i="1"/>
  <c r="A125" i="1"/>
  <c r="U4760" i="1" l="1"/>
  <c r="A4759" i="1"/>
  <c r="A126" i="1"/>
  <c r="A4760" i="1" l="1"/>
  <c r="U4761" i="1"/>
  <c r="A127" i="1"/>
  <c r="U4762" i="1" l="1"/>
  <c r="A4761" i="1"/>
  <c r="A128" i="1"/>
  <c r="A4762" i="1" l="1"/>
  <c r="U4763" i="1"/>
  <c r="A129" i="1"/>
  <c r="A4763" i="1" l="1"/>
  <c r="U4764" i="1"/>
  <c r="A130" i="1"/>
  <c r="A4764" i="1" l="1"/>
  <c r="U4765" i="1"/>
  <c r="A131" i="1"/>
  <c r="U4766" i="1" l="1"/>
  <c r="A4765" i="1"/>
  <c r="A132" i="1"/>
  <c r="U4767" i="1" l="1"/>
  <c r="A4766" i="1"/>
  <c r="A133" i="1"/>
  <c r="U4768" i="1" l="1"/>
  <c r="A4767" i="1"/>
  <c r="A134" i="1"/>
  <c r="U4769" i="1" l="1"/>
  <c r="A4768" i="1"/>
  <c r="A135" i="1"/>
  <c r="U4770" i="1" l="1"/>
  <c r="A4769" i="1"/>
  <c r="A136" i="1"/>
  <c r="U4771" i="1" l="1"/>
  <c r="A4770" i="1"/>
  <c r="A137" i="1"/>
  <c r="A4771" i="1" l="1"/>
  <c r="U4772" i="1"/>
  <c r="A138" i="1"/>
  <c r="U4773" i="1" l="1"/>
  <c r="A4772" i="1"/>
  <c r="A139" i="1"/>
  <c r="U4774" i="1" l="1"/>
  <c r="A4773" i="1"/>
  <c r="A140" i="1"/>
  <c r="U4775" i="1" l="1"/>
  <c r="A4774" i="1"/>
  <c r="A141" i="1"/>
  <c r="U4776" i="1" l="1"/>
  <c r="A4775" i="1"/>
  <c r="A142" i="1"/>
  <c r="U4777" i="1" l="1"/>
  <c r="A4776" i="1"/>
  <c r="A143" i="1"/>
  <c r="U4778" i="1" l="1"/>
  <c r="A4777" i="1"/>
  <c r="A144" i="1"/>
  <c r="U4779" i="1" l="1"/>
  <c r="A4778" i="1"/>
  <c r="A146" i="1"/>
  <c r="U4780" i="1" l="1"/>
  <c r="A4779" i="1"/>
  <c r="A147" i="1"/>
  <c r="A4780" i="1" l="1"/>
  <c r="U4781" i="1"/>
  <c r="A148" i="1"/>
  <c r="A4781" i="1" l="1"/>
  <c r="U4782" i="1"/>
  <c r="A149" i="1"/>
  <c r="U4783" i="1" l="1"/>
  <c r="A4782" i="1"/>
  <c r="A150" i="1"/>
  <c r="A4783" i="1" l="1"/>
  <c r="U4784" i="1"/>
  <c r="A151" i="1"/>
  <c r="A4784" i="1" l="1"/>
  <c r="U4785" i="1"/>
  <c r="A152" i="1"/>
  <c r="A4785" i="1" l="1"/>
  <c r="U4786" i="1"/>
  <c r="A153" i="1"/>
  <c r="A4786" i="1" l="1"/>
  <c r="U4787" i="1"/>
  <c r="A154" i="1"/>
  <c r="U4788" i="1" l="1"/>
  <c r="A4787" i="1"/>
  <c r="A155" i="1"/>
  <c r="A4788" i="1" l="1"/>
  <c r="U4789" i="1"/>
  <c r="A156" i="1"/>
  <c r="A4789" i="1" l="1"/>
  <c r="U4790" i="1"/>
  <c r="A157" i="1"/>
  <c r="U4791" i="1" l="1"/>
  <c r="A4790" i="1"/>
  <c r="A158" i="1"/>
  <c r="U4792" i="1" l="1"/>
  <c r="A4791" i="1"/>
  <c r="A159" i="1"/>
  <c r="A4792" i="1" l="1"/>
  <c r="U4793" i="1"/>
  <c r="A160" i="1"/>
  <c r="A4793" i="1" l="1"/>
  <c r="U4794" i="1"/>
  <c r="A161" i="1"/>
  <c r="A4794" i="1" l="1"/>
  <c r="U4795" i="1"/>
  <c r="A162" i="1"/>
  <c r="U4796" i="1" l="1"/>
  <c r="A4795" i="1"/>
  <c r="A163" i="1"/>
  <c r="U4797" i="1" l="1"/>
  <c r="A4796" i="1"/>
  <c r="A164" i="1"/>
  <c r="U4798" i="1" l="1"/>
  <c r="A4797" i="1"/>
  <c r="A165" i="1"/>
  <c r="A4798" i="1" l="1"/>
  <c r="U4799" i="1"/>
  <c r="A166" i="1"/>
  <c r="A4799" i="1" l="1"/>
  <c r="U4800" i="1"/>
  <c r="U4802" i="1" s="1"/>
  <c r="A167" i="1"/>
  <c r="U4803" i="1" l="1"/>
  <c r="A4802" i="1"/>
  <c r="A4800" i="1"/>
  <c r="A168" i="1"/>
  <c r="U4804" i="1" l="1"/>
  <c r="A4803" i="1"/>
  <c r="A169" i="1"/>
  <c r="U4805" i="1" l="1"/>
  <c r="A4804" i="1"/>
  <c r="A170" i="1"/>
  <c r="U4806" i="1" l="1"/>
  <c r="A4805" i="1"/>
  <c r="A171" i="1"/>
  <c r="U4807" i="1" l="1"/>
  <c r="A4806" i="1"/>
  <c r="A172" i="1"/>
  <c r="U4808" i="1" l="1"/>
  <c r="A4807" i="1"/>
  <c r="A173" i="1"/>
  <c r="U4809" i="1" l="1"/>
  <c r="A4808" i="1"/>
  <c r="A174" i="1"/>
  <c r="U4810" i="1" l="1"/>
  <c r="A4809" i="1"/>
  <c r="A175" i="1"/>
  <c r="U4811" i="1" l="1"/>
  <c r="A4810" i="1"/>
  <c r="A176" i="1"/>
  <c r="U4812" i="1" l="1"/>
  <c r="A4811" i="1"/>
  <c r="A177" i="1"/>
  <c r="U4813" i="1" l="1"/>
  <c r="A4812" i="1"/>
  <c r="A178" i="1"/>
  <c r="U4814" i="1" l="1"/>
  <c r="A4813" i="1"/>
  <c r="A179" i="1"/>
  <c r="U4815" i="1" l="1"/>
  <c r="A4814" i="1"/>
  <c r="A180" i="1"/>
  <c r="U4816" i="1" l="1"/>
  <c r="A4815" i="1"/>
  <c r="A181" i="1"/>
  <c r="U4817" i="1" l="1"/>
  <c r="A4816" i="1"/>
  <c r="A182" i="1"/>
  <c r="U4818" i="1" l="1"/>
  <c r="A4817" i="1"/>
  <c r="A183" i="1"/>
  <c r="U4819" i="1" l="1"/>
  <c r="A4818" i="1"/>
  <c r="A184" i="1"/>
  <c r="U4820" i="1" l="1"/>
  <c r="A4819" i="1"/>
  <c r="A185" i="1"/>
  <c r="U4821" i="1" l="1"/>
  <c r="A4820" i="1"/>
  <c r="A186" i="1"/>
  <c r="U4822" i="1" l="1"/>
  <c r="A4821" i="1"/>
  <c r="A187" i="1"/>
  <c r="U4823" i="1" l="1"/>
  <c r="A4822" i="1"/>
  <c r="A188" i="1"/>
  <c r="U4824" i="1" l="1"/>
  <c r="A4823" i="1"/>
  <c r="A189" i="1"/>
  <c r="U4825" i="1" l="1"/>
  <c r="A4824" i="1"/>
  <c r="A190" i="1"/>
  <c r="U4826" i="1" l="1"/>
  <c r="A4825" i="1"/>
  <c r="A191" i="1"/>
  <c r="U4827" i="1" l="1"/>
  <c r="A4826" i="1"/>
  <c r="A192" i="1"/>
  <c r="U4828" i="1" l="1"/>
  <c r="A4827" i="1"/>
  <c r="A194" i="1"/>
  <c r="U4829" i="1" l="1"/>
  <c r="A4828" i="1"/>
  <c r="A195" i="1"/>
  <c r="U4830" i="1" l="1"/>
  <c r="A4829" i="1"/>
  <c r="A196" i="1"/>
  <c r="U4831" i="1" l="1"/>
  <c r="A4830" i="1"/>
  <c r="A197" i="1"/>
  <c r="U4832" i="1" l="1"/>
  <c r="A4831" i="1"/>
  <c r="A198" i="1"/>
  <c r="U4833" i="1" l="1"/>
  <c r="A4832" i="1"/>
  <c r="A199" i="1"/>
  <c r="U4834" i="1" l="1"/>
  <c r="A4833" i="1"/>
  <c r="A200" i="1"/>
  <c r="U4835" i="1" l="1"/>
  <c r="A4834" i="1"/>
  <c r="A201" i="1"/>
  <c r="U4836" i="1" l="1"/>
  <c r="A4835" i="1"/>
  <c r="A202" i="1"/>
  <c r="U4837" i="1" l="1"/>
  <c r="A4836" i="1"/>
  <c r="A203" i="1"/>
  <c r="U4838" i="1" l="1"/>
  <c r="A4837" i="1"/>
  <c r="A204" i="1"/>
  <c r="U4839" i="1" l="1"/>
  <c r="A4838" i="1"/>
  <c r="A205" i="1"/>
  <c r="U4840" i="1" l="1"/>
  <c r="A4839" i="1"/>
  <c r="A206" i="1"/>
  <c r="U4841" i="1" l="1"/>
  <c r="A4840" i="1"/>
  <c r="A207" i="1"/>
  <c r="U4842" i="1" l="1"/>
  <c r="A4841" i="1"/>
  <c r="A208" i="1"/>
  <c r="U4843" i="1" l="1"/>
  <c r="A4842" i="1"/>
  <c r="A209" i="1"/>
  <c r="U4844" i="1" l="1"/>
  <c r="A4843" i="1"/>
  <c r="A210" i="1"/>
  <c r="U4845" i="1" l="1"/>
  <c r="A4844" i="1"/>
  <c r="A211" i="1"/>
  <c r="U4846" i="1" l="1"/>
  <c r="A4845" i="1"/>
  <c r="A212" i="1"/>
  <c r="U4847" i="1" l="1"/>
  <c r="A4846" i="1"/>
  <c r="A213" i="1"/>
  <c r="U4848" i="1" l="1"/>
  <c r="U4850" i="1" s="1"/>
  <c r="U4851" i="1" s="1"/>
  <c r="U4852" i="1" s="1"/>
  <c r="U4853" i="1" s="1"/>
  <c r="U4854" i="1" s="1"/>
  <c r="U4855" i="1" s="1"/>
  <c r="U4856" i="1" s="1"/>
  <c r="U4857" i="1" s="1"/>
  <c r="U4858" i="1" s="1"/>
  <c r="U4859" i="1" s="1"/>
  <c r="U4860" i="1" s="1"/>
  <c r="U4861" i="1" s="1"/>
  <c r="U4862" i="1" s="1"/>
  <c r="U4863" i="1" s="1"/>
  <c r="U4864" i="1" s="1"/>
  <c r="U4865" i="1" s="1"/>
  <c r="U4866" i="1" s="1"/>
  <c r="U4867" i="1" s="1"/>
  <c r="U4868" i="1" s="1"/>
  <c r="U4869" i="1" s="1"/>
  <c r="U4870" i="1" s="1"/>
  <c r="U4871" i="1" s="1"/>
  <c r="U4872" i="1" s="1"/>
  <c r="U4873" i="1" s="1"/>
  <c r="U4874" i="1" s="1"/>
  <c r="U4875" i="1" s="1"/>
  <c r="U4876" i="1" s="1"/>
  <c r="U4877" i="1" s="1"/>
  <c r="U4878" i="1" s="1"/>
  <c r="U4879" i="1" s="1"/>
  <c r="U4880" i="1" s="1"/>
  <c r="U4881" i="1" s="1"/>
  <c r="U4882" i="1" s="1"/>
  <c r="U4883" i="1" s="1"/>
  <c r="U4884" i="1" s="1"/>
  <c r="U4885" i="1" s="1"/>
  <c r="U4886" i="1" s="1"/>
  <c r="U4887" i="1" s="1"/>
  <c r="U4888" i="1" s="1"/>
  <c r="U4889" i="1" s="1"/>
  <c r="U4890" i="1" s="1"/>
  <c r="U4891" i="1" s="1"/>
  <c r="U4892" i="1" s="1"/>
  <c r="U4893" i="1" s="1"/>
  <c r="U4894" i="1" s="1"/>
  <c r="U4895" i="1" s="1"/>
  <c r="U4896" i="1" s="1"/>
  <c r="U4898" i="1" s="1"/>
  <c r="U4899" i="1" s="1"/>
  <c r="U4900" i="1" s="1"/>
  <c r="U4901" i="1" s="1"/>
  <c r="U4902" i="1" s="1"/>
  <c r="U4903" i="1" s="1"/>
  <c r="U4904" i="1" s="1"/>
  <c r="U4905" i="1" s="1"/>
  <c r="U4906" i="1" s="1"/>
  <c r="U4907" i="1" s="1"/>
  <c r="U4908" i="1" s="1"/>
  <c r="U4909" i="1" s="1"/>
  <c r="U4910" i="1" s="1"/>
  <c r="U4911" i="1" s="1"/>
  <c r="U4912" i="1" s="1"/>
  <c r="U4913" i="1" s="1"/>
  <c r="U4914" i="1" s="1"/>
  <c r="U4915" i="1" s="1"/>
  <c r="U4916" i="1" s="1"/>
  <c r="U4917" i="1" s="1"/>
  <c r="U4918" i="1" s="1"/>
  <c r="U4919" i="1" s="1"/>
  <c r="U4920" i="1" s="1"/>
  <c r="U4921" i="1" s="1"/>
  <c r="U4922" i="1" s="1"/>
  <c r="U4923" i="1" s="1"/>
  <c r="U4924" i="1" s="1"/>
  <c r="U4925" i="1" s="1"/>
  <c r="U4926" i="1" s="1"/>
  <c r="U4927" i="1" s="1"/>
  <c r="U4928" i="1" s="1"/>
  <c r="U4929" i="1" s="1"/>
  <c r="U4930" i="1" s="1"/>
  <c r="U4931" i="1" s="1"/>
  <c r="U4932" i="1" s="1"/>
  <c r="U4933" i="1" s="1"/>
  <c r="U4934" i="1" s="1"/>
  <c r="U4935" i="1" s="1"/>
  <c r="U4936" i="1" s="1"/>
  <c r="U4937" i="1" s="1"/>
  <c r="U4938" i="1" s="1"/>
  <c r="U4939" i="1" s="1"/>
  <c r="U4940" i="1" s="1"/>
  <c r="U4941" i="1" s="1"/>
  <c r="U4942" i="1" s="1"/>
  <c r="U4943" i="1" s="1"/>
  <c r="U4944" i="1" s="1"/>
  <c r="U4946" i="1" s="1"/>
  <c r="U4947" i="1" s="1"/>
  <c r="U4948" i="1" s="1"/>
  <c r="U4949" i="1" s="1"/>
  <c r="U4950" i="1" s="1"/>
  <c r="U4951" i="1" s="1"/>
  <c r="U4952" i="1" s="1"/>
  <c r="U4953" i="1" s="1"/>
  <c r="U4954" i="1" s="1"/>
  <c r="U4955" i="1" s="1"/>
  <c r="U4956" i="1" s="1"/>
  <c r="U4957" i="1" s="1"/>
  <c r="U4958" i="1" s="1"/>
  <c r="U4959" i="1" s="1"/>
  <c r="U4960" i="1" s="1"/>
  <c r="U4961" i="1" s="1"/>
  <c r="U4962" i="1" s="1"/>
  <c r="U4963" i="1" s="1"/>
  <c r="U4964" i="1" s="1"/>
  <c r="U4965" i="1" s="1"/>
  <c r="U4966" i="1" s="1"/>
  <c r="U4967" i="1" s="1"/>
  <c r="U4968" i="1" s="1"/>
  <c r="U4969" i="1" s="1"/>
  <c r="U4970" i="1" s="1"/>
  <c r="U4971" i="1" s="1"/>
  <c r="U4972" i="1" s="1"/>
  <c r="U4973" i="1" s="1"/>
  <c r="U4974" i="1" s="1"/>
  <c r="U4975" i="1" s="1"/>
  <c r="U4976" i="1" s="1"/>
  <c r="U4977" i="1" s="1"/>
  <c r="U4978" i="1" s="1"/>
  <c r="U4979" i="1" s="1"/>
  <c r="U4980" i="1" s="1"/>
  <c r="U4981" i="1" s="1"/>
  <c r="U4982" i="1" s="1"/>
  <c r="U4983" i="1" s="1"/>
  <c r="U4984" i="1" s="1"/>
  <c r="U4985" i="1" s="1"/>
  <c r="U4986" i="1" s="1"/>
  <c r="U4987" i="1" s="1"/>
  <c r="U4988" i="1" s="1"/>
  <c r="U4989" i="1" s="1"/>
  <c r="U4990" i="1" s="1"/>
  <c r="U4991" i="1" s="1"/>
  <c r="U4992" i="1" s="1"/>
  <c r="U4994" i="1" s="1"/>
  <c r="U4995" i="1" s="1"/>
  <c r="U4996" i="1" s="1"/>
  <c r="U4997" i="1" s="1"/>
  <c r="U4998" i="1" s="1"/>
  <c r="U4999" i="1" s="1"/>
  <c r="U5000" i="1" s="1"/>
  <c r="U5001" i="1" s="1"/>
  <c r="U5002" i="1" s="1"/>
  <c r="U5003" i="1" s="1"/>
  <c r="U5004" i="1" s="1"/>
  <c r="U5005" i="1" s="1"/>
  <c r="U5006" i="1" s="1"/>
  <c r="U5007" i="1" s="1"/>
  <c r="U5008" i="1" s="1"/>
  <c r="U5009" i="1" s="1"/>
  <c r="U5010" i="1" s="1"/>
  <c r="U5011" i="1" s="1"/>
  <c r="U5012" i="1" s="1"/>
  <c r="U5013" i="1" s="1"/>
  <c r="U5014" i="1" s="1"/>
  <c r="U5015" i="1" s="1"/>
  <c r="U5016" i="1" s="1"/>
  <c r="U5017" i="1" s="1"/>
  <c r="U5018" i="1" s="1"/>
  <c r="U5019" i="1" s="1"/>
  <c r="U5020" i="1" s="1"/>
  <c r="U5021" i="1" s="1"/>
  <c r="U5022" i="1" s="1"/>
  <c r="U5023" i="1" s="1"/>
  <c r="U5024" i="1" s="1"/>
  <c r="U5025" i="1" s="1"/>
  <c r="U5026" i="1" s="1"/>
  <c r="U5027" i="1" s="1"/>
  <c r="U5028" i="1" s="1"/>
  <c r="U5029" i="1" s="1"/>
  <c r="U5030" i="1" s="1"/>
  <c r="U5031" i="1" s="1"/>
  <c r="U5032" i="1" s="1"/>
  <c r="U5033" i="1" s="1"/>
  <c r="U5034" i="1" s="1"/>
  <c r="U5035" i="1" s="1"/>
  <c r="U5036" i="1" s="1"/>
  <c r="U5037" i="1" s="1"/>
  <c r="U5038" i="1" s="1"/>
  <c r="U5039" i="1" s="1"/>
  <c r="U5040" i="1" s="1"/>
  <c r="U5042" i="1" s="1"/>
  <c r="U5043" i="1" s="1"/>
  <c r="U5044" i="1" s="1"/>
  <c r="U5045" i="1" s="1"/>
  <c r="U5046" i="1" s="1"/>
  <c r="U5047" i="1" s="1"/>
  <c r="U5048" i="1" s="1"/>
  <c r="U5049" i="1" s="1"/>
  <c r="U5050" i="1" s="1"/>
  <c r="U5051" i="1" s="1"/>
  <c r="U5052" i="1" s="1"/>
  <c r="U5053" i="1" s="1"/>
  <c r="U5054" i="1" s="1"/>
  <c r="U5055" i="1" s="1"/>
  <c r="U5056" i="1" s="1"/>
  <c r="U5057" i="1" s="1"/>
  <c r="U5058" i="1" s="1"/>
  <c r="U5059" i="1" s="1"/>
  <c r="U5060" i="1" s="1"/>
  <c r="U5061" i="1" s="1"/>
  <c r="U5062" i="1" s="1"/>
  <c r="U5063" i="1" s="1"/>
  <c r="U5064" i="1" s="1"/>
  <c r="U5065" i="1" s="1"/>
  <c r="U5066" i="1" s="1"/>
  <c r="U5067" i="1" s="1"/>
  <c r="U5068" i="1" s="1"/>
  <c r="U5069" i="1" s="1"/>
  <c r="U5070" i="1" s="1"/>
  <c r="U5071" i="1" s="1"/>
  <c r="U5072" i="1" s="1"/>
  <c r="U5073" i="1" s="1"/>
  <c r="U5074" i="1" s="1"/>
  <c r="U5075" i="1" s="1"/>
  <c r="U5076" i="1" s="1"/>
  <c r="U5077" i="1" s="1"/>
  <c r="U5078" i="1" s="1"/>
  <c r="U5079" i="1" s="1"/>
  <c r="U5080" i="1" s="1"/>
  <c r="U5081" i="1" s="1"/>
  <c r="U5082" i="1" s="1"/>
  <c r="U5083" i="1" s="1"/>
  <c r="U5084" i="1" s="1"/>
  <c r="U5085" i="1" s="1"/>
  <c r="U5086" i="1" s="1"/>
  <c r="U5087" i="1" s="1"/>
  <c r="U5088" i="1" s="1"/>
  <c r="U5090" i="1" s="1"/>
  <c r="U5091" i="1" s="1"/>
  <c r="U5092" i="1" s="1"/>
  <c r="U5093" i="1" s="1"/>
  <c r="U5094" i="1" s="1"/>
  <c r="U5095" i="1" s="1"/>
  <c r="U5096" i="1" s="1"/>
  <c r="U5097" i="1" s="1"/>
  <c r="U5098" i="1" s="1"/>
  <c r="U5099" i="1" s="1"/>
  <c r="U5100" i="1" s="1"/>
  <c r="U5101" i="1" s="1"/>
  <c r="U5102" i="1" s="1"/>
  <c r="U5103" i="1" s="1"/>
  <c r="U5104" i="1" s="1"/>
  <c r="U5105" i="1" s="1"/>
  <c r="U5106" i="1" s="1"/>
  <c r="U5107" i="1" s="1"/>
  <c r="U5108" i="1" s="1"/>
  <c r="U5109" i="1" s="1"/>
  <c r="U5110" i="1" s="1"/>
  <c r="U5111" i="1" s="1"/>
  <c r="U5112" i="1" s="1"/>
  <c r="U5113" i="1" s="1"/>
  <c r="U5114" i="1" s="1"/>
  <c r="U5115" i="1" s="1"/>
  <c r="U5116" i="1" s="1"/>
  <c r="U5117" i="1" s="1"/>
  <c r="U5118" i="1" s="1"/>
  <c r="U5119" i="1" s="1"/>
  <c r="U5120" i="1" s="1"/>
  <c r="U5121" i="1" s="1"/>
  <c r="U5122" i="1" s="1"/>
  <c r="U5123" i="1" s="1"/>
  <c r="U5124" i="1" s="1"/>
  <c r="U5125" i="1" s="1"/>
  <c r="U5126" i="1" s="1"/>
  <c r="U5127" i="1" s="1"/>
  <c r="U5128" i="1" s="1"/>
  <c r="U5129" i="1" s="1"/>
  <c r="U5130" i="1" s="1"/>
  <c r="U5131" i="1" s="1"/>
  <c r="U5132" i="1" s="1"/>
  <c r="U5133" i="1" s="1"/>
  <c r="U5134" i="1" s="1"/>
  <c r="U5135" i="1" s="1"/>
  <c r="U5136" i="1" s="1"/>
  <c r="U5138" i="1" s="1"/>
  <c r="U5139" i="1" s="1"/>
  <c r="U5140" i="1" s="1"/>
  <c r="U5141" i="1" s="1"/>
  <c r="U5142" i="1" s="1"/>
  <c r="U5143" i="1" s="1"/>
  <c r="U5144" i="1" s="1"/>
  <c r="U5145" i="1" s="1"/>
  <c r="U5146" i="1" s="1"/>
  <c r="U5147" i="1" s="1"/>
  <c r="U5148" i="1" s="1"/>
  <c r="U5149" i="1" s="1"/>
  <c r="U5150" i="1" s="1"/>
  <c r="U5151" i="1" s="1"/>
  <c r="U5152" i="1" s="1"/>
  <c r="U5153" i="1" s="1"/>
  <c r="U5154" i="1" s="1"/>
  <c r="U5155" i="1" s="1"/>
  <c r="U5156" i="1" s="1"/>
  <c r="U5157" i="1" s="1"/>
  <c r="U5158" i="1" s="1"/>
  <c r="U5159" i="1" s="1"/>
  <c r="U5160" i="1" s="1"/>
  <c r="U5161" i="1" s="1"/>
  <c r="U5162" i="1" s="1"/>
  <c r="U5163" i="1" s="1"/>
  <c r="U5164" i="1" s="1"/>
  <c r="U5165" i="1" s="1"/>
  <c r="U5166" i="1" s="1"/>
  <c r="U5167" i="1" s="1"/>
  <c r="U5168" i="1" s="1"/>
  <c r="U5169" i="1" s="1"/>
  <c r="U5170" i="1" s="1"/>
  <c r="U5171" i="1" s="1"/>
  <c r="U5172" i="1" s="1"/>
  <c r="U5173" i="1" s="1"/>
  <c r="U5174" i="1" s="1"/>
  <c r="U5175" i="1" s="1"/>
  <c r="U5176" i="1" s="1"/>
  <c r="U5177" i="1" s="1"/>
  <c r="U5178" i="1" s="1"/>
  <c r="U5179" i="1" s="1"/>
  <c r="U5180" i="1" s="1"/>
  <c r="U5181" i="1" s="1"/>
  <c r="U5182" i="1" s="1"/>
  <c r="U5183" i="1" s="1"/>
  <c r="U5184" i="1" s="1"/>
  <c r="U5186" i="1" s="1"/>
  <c r="U5187" i="1" s="1"/>
  <c r="U5188" i="1" s="1"/>
  <c r="U5189" i="1" s="1"/>
  <c r="U5190" i="1" s="1"/>
  <c r="U5191" i="1" s="1"/>
  <c r="U5192" i="1" s="1"/>
  <c r="U5193" i="1" s="1"/>
  <c r="U5194" i="1" s="1"/>
  <c r="U5195" i="1" s="1"/>
  <c r="U5196" i="1" s="1"/>
  <c r="U5197" i="1" s="1"/>
  <c r="U5198" i="1" s="1"/>
  <c r="U5199" i="1" s="1"/>
  <c r="U5200" i="1" s="1"/>
  <c r="U5201" i="1" s="1"/>
  <c r="U5202" i="1" s="1"/>
  <c r="U5203" i="1" s="1"/>
  <c r="U5204" i="1" s="1"/>
  <c r="U5205" i="1" s="1"/>
  <c r="U5206" i="1" s="1"/>
  <c r="U5207" i="1" s="1"/>
  <c r="U5208" i="1" s="1"/>
  <c r="U5209" i="1" s="1"/>
  <c r="U5210" i="1" s="1"/>
  <c r="U5211" i="1" s="1"/>
  <c r="U5212" i="1" s="1"/>
  <c r="U5213" i="1" s="1"/>
  <c r="U5214" i="1" s="1"/>
  <c r="U5215" i="1" s="1"/>
  <c r="U5216" i="1" s="1"/>
  <c r="U5217" i="1" s="1"/>
  <c r="U5218" i="1" s="1"/>
  <c r="U5219" i="1" s="1"/>
  <c r="U5220" i="1" s="1"/>
  <c r="U5221" i="1" s="1"/>
  <c r="U5222" i="1" s="1"/>
  <c r="U5223" i="1" s="1"/>
  <c r="U5224" i="1" s="1"/>
  <c r="U5225" i="1" s="1"/>
  <c r="U5226" i="1" s="1"/>
  <c r="U5227" i="1" s="1"/>
  <c r="U5228" i="1" s="1"/>
  <c r="U5229" i="1" s="1"/>
  <c r="U5230" i="1" s="1"/>
  <c r="U5231" i="1" s="1"/>
  <c r="U5232" i="1" s="1"/>
  <c r="U5234" i="1" s="1"/>
  <c r="U5235" i="1" s="1"/>
  <c r="U5236" i="1" s="1"/>
  <c r="U5237" i="1" s="1"/>
  <c r="U5238" i="1" s="1"/>
  <c r="U5239" i="1" s="1"/>
  <c r="U5240" i="1" s="1"/>
  <c r="U5241" i="1" s="1"/>
  <c r="U5242" i="1" s="1"/>
  <c r="U5243" i="1" s="1"/>
  <c r="U5244" i="1" s="1"/>
  <c r="U5245" i="1" s="1"/>
  <c r="U5246" i="1" s="1"/>
  <c r="U5247" i="1" s="1"/>
  <c r="U5248" i="1" s="1"/>
  <c r="U5249" i="1" s="1"/>
  <c r="U5250" i="1" s="1"/>
  <c r="U5251" i="1" s="1"/>
  <c r="U5252" i="1" s="1"/>
  <c r="U5253" i="1" s="1"/>
  <c r="U5254" i="1" s="1"/>
  <c r="U5255" i="1" s="1"/>
  <c r="U5256" i="1" s="1"/>
  <c r="U5257" i="1" s="1"/>
  <c r="U5258" i="1" s="1"/>
  <c r="U5259" i="1" s="1"/>
  <c r="U5260" i="1" s="1"/>
  <c r="U5261" i="1" s="1"/>
  <c r="U5262" i="1" s="1"/>
  <c r="U5263" i="1" s="1"/>
  <c r="U5264" i="1" s="1"/>
  <c r="U5265" i="1" s="1"/>
  <c r="U5266" i="1" s="1"/>
  <c r="U5267" i="1" s="1"/>
  <c r="U5268" i="1" s="1"/>
  <c r="U5269" i="1" s="1"/>
  <c r="U5270" i="1" s="1"/>
  <c r="U5271" i="1" s="1"/>
  <c r="U5272" i="1" s="1"/>
  <c r="U5273" i="1" s="1"/>
  <c r="U5274" i="1" s="1"/>
  <c r="U5275" i="1" s="1"/>
  <c r="U5276" i="1" s="1"/>
  <c r="U5277" i="1" s="1"/>
  <c r="U5278" i="1" s="1"/>
  <c r="U5279" i="1" s="1"/>
  <c r="U5280" i="1" s="1"/>
  <c r="U5282" i="1" s="1"/>
  <c r="U5283" i="1" s="1"/>
  <c r="U5284" i="1" s="1"/>
  <c r="U5285" i="1" s="1"/>
  <c r="U5286" i="1" s="1"/>
  <c r="U5287" i="1" s="1"/>
  <c r="U5288" i="1" s="1"/>
  <c r="U5289" i="1" s="1"/>
  <c r="U5290" i="1" s="1"/>
  <c r="U5291" i="1" s="1"/>
  <c r="U5292" i="1" s="1"/>
  <c r="U5293" i="1" s="1"/>
  <c r="U5294" i="1" s="1"/>
  <c r="U5295" i="1" s="1"/>
  <c r="U5296" i="1" s="1"/>
  <c r="U5297" i="1" s="1"/>
  <c r="U5298" i="1" s="1"/>
  <c r="U5299" i="1" s="1"/>
  <c r="U5300" i="1" s="1"/>
  <c r="U5301" i="1" s="1"/>
  <c r="U5302" i="1" s="1"/>
  <c r="U5303" i="1" s="1"/>
  <c r="U5304" i="1" s="1"/>
  <c r="U5305" i="1" s="1"/>
  <c r="U5306" i="1" s="1"/>
  <c r="U5307" i="1" s="1"/>
  <c r="U5308" i="1" s="1"/>
  <c r="U5309" i="1" s="1"/>
  <c r="U5310" i="1" s="1"/>
  <c r="U5311" i="1" s="1"/>
  <c r="U5312" i="1" s="1"/>
  <c r="U5313" i="1" s="1"/>
  <c r="U5314" i="1" s="1"/>
  <c r="U5315" i="1" s="1"/>
  <c r="U5316" i="1" s="1"/>
  <c r="U5317" i="1" s="1"/>
  <c r="U5318" i="1" s="1"/>
  <c r="U5319" i="1" s="1"/>
  <c r="U5320" i="1" s="1"/>
  <c r="U5321" i="1" s="1"/>
  <c r="U5322" i="1" s="1"/>
  <c r="U5323" i="1" s="1"/>
  <c r="U5324" i="1" s="1"/>
  <c r="U5325" i="1" s="1"/>
  <c r="U5326" i="1" s="1"/>
  <c r="U5327" i="1" s="1"/>
  <c r="U5328" i="1" s="1"/>
  <c r="U5330" i="1" s="1"/>
  <c r="U5331" i="1" s="1"/>
  <c r="U5332" i="1" s="1"/>
  <c r="U5333" i="1" s="1"/>
  <c r="U5334" i="1" s="1"/>
  <c r="U5335" i="1" s="1"/>
  <c r="U5336" i="1" s="1"/>
  <c r="U5337" i="1" s="1"/>
  <c r="U5338" i="1" s="1"/>
  <c r="U5339" i="1" s="1"/>
  <c r="U5340" i="1" s="1"/>
  <c r="U5341" i="1" s="1"/>
  <c r="U5342" i="1" s="1"/>
  <c r="U5343" i="1" s="1"/>
  <c r="U5344" i="1" s="1"/>
  <c r="U5345" i="1" s="1"/>
  <c r="U5346" i="1" s="1"/>
  <c r="U5347" i="1" s="1"/>
  <c r="U5348" i="1" s="1"/>
  <c r="U5349" i="1" s="1"/>
  <c r="U5350" i="1" s="1"/>
  <c r="U5351" i="1" s="1"/>
  <c r="U5352" i="1" s="1"/>
  <c r="U5353" i="1" s="1"/>
  <c r="U5354" i="1" s="1"/>
  <c r="U5355" i="1" s="1"/>
  <c r="U5356" i="1" s="1"/>
  <c r="U5357" i="1" s="1"/>
  <c r="U5358" i="1" s="1"/>
  <c r="U5359" i="1" s="1"/>
  <c r="U5360" i="1" s="1"/>
  <c r="U5361" i="1" s="1"/>
  <c r="U5362" i="1" s="1"/>
  <c r="U5363" i="1" s="1"/>
  <c r="U5364" i="1" s="1"/>
  <c r="U5365" i="1" s="1"/>
  <c r="U5366" i="1" s="1"/>
  <c r="U5367" i="1" s="1"/>
  <c r="U5368" i="1" s="1"/>
  <c r="U5369" i="1" s="1"/>
  <c r="U5370" i="1" s="1"/>
  <c r="U5371" i="1" s="1"/>
  <c r="U5372" i="1" s="1"/>
  <c r="U5373" i="1" s="1"/>
  <c r="U5374" i="1" s="1"/>
  <c r="U5375" i="1" s="1"/>
  <c r="U5376" i="1" s="1"/>
  <c r="U5378" i="1" s="1"/>
  <c r="U5379" i="1" s="1"/>
  <c r="U5380" i="1" s="1"/>
  <c r="U5381" i="1" s="1"/>
  <c r="U5382" i="1" s="1"/>
  <c r="U5383" i="1" s="1"/>
  <c r="U5384" i="1" s="1"/>
  <c r="U5385" i="1" s="1"/>
  <c r="U5386" i="1" s="1"/>
  <c r="U5387" i="1" s="1"/>
  <c r="U5388" i="1" s="1"/>
  <c r="U5389" i="1" s="1"/>
  <c r="U5390" i="1" s="1"/>
  <c r="U5391" i="1" s="1"/>
  <c r="U5392" i="1" s="1"/>
  <c r="U5393" i="1" s="1"/>
  <c r="U5394" i="1" s="1"/>
  <c r="U5395" i="1" s="1"/>
  <c r="U5396" i="1" s="1"/>
  <c r="U5397" i="1" s="1"/>
  <c r="U5398" i="1" s="1"/>
  <c r="U5399" i="1" s="1"/>
  <c r="U5400" i="1" s="1"/>
  <c r="U5401" i="1" s="1"/>
  <c r="U5402" i="1" s="1"/>
  <c r="U5403" i="1" s="1"/>
  <c r="U5404" i="1" s="1"/>
  <c r="U5405" i="1" s="1"/>
  <c r="U5406" i="1" s="1"/>
  <c r="U5407" i="1" s="1"/>
  <c r="U5408" i="1" s="1"/>
  <c r="U5409" i="1" s="1"/>
  <c r="U5410" i="1" s="1"/>
  <c r="U5411" i="1" s="1"/>
  <c r="U5412" i="1" s="1"/>
  <c r="U5413" i="1" s="1"/>
  <c r="U5414" i="1" s="1"/>
  <c r="U5415" i="1" s="1"/>
  <c r="U5416" i="1" s="1"/>
  <c r="U5417" i="1" s="1"/>
  <c r="U5418" i="1" s="1"/>
  <c r="U5419" i="1" s="1"/>
  <c r="U5420" i="1" s="1"/>
  <c r="U5421" i="1" s="1"/>
  <c r="U5422" i="1" s="1"/>
  <c r="U5423" i="1" s="1"/>
  <c r="U5424" i="1" s="1"/>
  <c r="U5426" i="1" s="1"/>
  <c r="U5427" i="1" s="1"/>
  <c r="U5428" i="1" s="1"/>
  <c r="U5429" i="1" s="1"/>
  <c r="U5430" i="1" s="1"/>
  <c r="U5431" i="1" s="1"/>
  <c r="U5432" i="1" s="1"/>
  <c r="U5433" i="1" s="1"/>
  <c r="U5434" i="1" s="1"/>
  <c r="U5435" i="1" s="1"/>
  <c r="U5436" i="1" s="1"/>
  <c r="U5437" i="1" s="1"/>
  <c r="U5438" i="1" s="1"/>
  <c r="U5439" i="1" s="1"/>
  <c r="U5440" i="1" s="1"/>
  <c r="U5441" i="1" s="1"/>
  <c r="U5442" i="1" s="1"/>
  <c r="U5443" i="1" s="1"/>
  <c r="U5444" i="1" s="1"/>
  <c r="U5445" i="1" s="1"/>
  <c r="U5446" i="1" s="1"/>
  <c r="U5447" i="1" s="1"/>
  <c r="U5448" i="1" s="1"/>
  <c r="U5449" i="1" s="1"/>
  <c r="U5450" i="1" s="1"/>
  <c r="U5451" i="1" s="1"/>
  <c r="U5452" i="1" s="1"/>
  <c r="U5453" i="1" s="1"/>
  <c r="U5454" i="1" s="1"/>
  <c r="U5455" i="1" s="1"/>
  <c r="U5456" i="1" s="1"/>
  <c r="U5457" i="1" s="1"/>
  <c r="U5458" i="1" s="1"/>
  <c r="U5459" i="1" s="1"/>
  <c r="U5460" i="1" s="1"/>
  <c r="U5461" i="1" s="1"/>
  <c r="U5462" i="1" s="1"/>
  <c r="U5463" i="1" s="1"/>
  <c r="U5464" i="1" s="1"/>
  <c r="U5465" i="1" s="1"/>
  <c r="U5466" i="1" s="1"/>
  <c r="U5467" i="1" s="1"/>
  <c r="U5468" i="1" s="1"/>
  <c r="U5469" i="1" s="1"/>
  <c r="U5470" i="1" s="1"/>
  <c r="U5471" i="1" s="1"/>
  <c r="U5472" i="1" s="1"/>
  <c r="U5474" i="1" s="1"/>
  <c r="U5475" i="1" s="1"/>
  <c r="U5476" i="1" s="1"/>
  <c r="U5477" i="1" s="1"/>
  <c r="U5478" i="1" s="1"/>
  <c r="U5479" i="1" s="1"/>
  <c r="U5480" i="1" s="1"/>
  <c r="U5481" i="1" s="1"/>
  <c r="U5482" i="1" s="1"/>
  <c r="U5483" i="1" s="1"/>
  <c r="U5484" i="1" s="1"/>
  <c r="U5485" i="1" s="1"/>
  <c r="U5486" i="1" s="1"/>
  <c r="U5487" i="1" s="1"/>
  <c r="U5488" i="1" s="1"/>
  <c r="U5489" i="1" s="1"/>
  <c r="U5490" i="1" s="1"/>
  <c r="U5491" i="1" s="1"/>
  <c r="U5492" i="1" s="1"/>
  <c r="U5493" i="1" s="1"/>
  <c r="U5494" i="1" s="1"/>
  <c r="U5495" i="1" s="1"/>
  <c r="U5496" i="1" s="1"/>
  <c r="U5497" i="1" s="1"/>
  <c r="U5498" i="1" s="1"/>
  <c r="U5499" i="1" s="1"/>
  <c r="U5500" i="1" s="1"/>
  <c r="U5501" i="1" s="1"/>
  <c r="U5502" i="1" s="1"/>
  <c r="U5503" i="1" s="1"/>
  <c r="U5504" i="1" s="1"/>
  <c r="U5505" i="1" s="1"/>
  <c r="U5506" i="1" s="1"/>
  <c r="U5507" i="1" s="1"/>
  <c r="U5508" i="1" s="1"/>
  <c r="U5509" i="1" s="1"/>
  <c r="U5510" i="1" s="1"/>
  <c r="U5511" i="1" s="1"/>
  <c r="U5512" i="1" s="1"/>
  <c r="U5513" i="1" s="1"/>
  <c r="U5514" i="1" s="1"/>
  <c r="U5515" i="1" s="1"/>
  <c r="U5516" i="1" s="1"/>
  <c r="U5517" i="1" s="1"/>
  <c r="U5518" i="1" s="1"/>
  <c r="U5519" i="1" s="1"/>
  <c r="U5520" i="1" s="1"/>
  <c r="U5522" i="1" s="1"/>
  <c r="U5523" i="1" s="1"/>
  <c r="U5524" i="1" s="1"/>
  <c r="U5525" i="1" s="1"/>
  <c r="U5526" i="1" s="1"/>
  <c r="U5527" i="1" s="1"/>
  <c r="U5528" i="1" s="1"/>
  <c r="U5529" i="1" s="1"/>
  <c r="U5530" i="1" s="1"/>
  <c r="U5531" i="1" s="1"/>
  <c r="U5532" i="1" s="1"/>
  <c r="U5533" i="1" s="1"/>
  <c r="U5534" i="1" s="1"/>
  <c r="U5535" i="1" s="1"/>
  <c r="U5536" i="1" s="1"/>
  <c r="U5537" i="1" s="1"/>
  <c r="U5538" i="1" s="1"/>
  <c r="U5539" i="1" s="1"/>
  <c r="U5540" i="1" s="1"/>
  <c r="U5541" i="1" s="1"/>
  <c r="U5542" i="1" s="1"/>
  <c r="U5543" i="1" s="1"/>
  <c r="U5544" i="1" s="1"/>
  <c r="U5545" i="1" s="1"/>
  <c r="U5546" i="1" s="1"/>
  <c r="U5547" i="1" s="1"/>
  <c r="U5548" i="1" s="1"/>
  <c r="U5549" i="1" s="1"/>
  <c r="U5550" i="1" s="1"/>
  <c r="U5551" i="1" s="1"/>
  <c r="U5552" i="1" s="1"/>
  <c r="U5553" i="1" s="1"/>
  <c r="U5554" i="1" s="1"/>
  <c r="U5555" i="1" s="1"/>
  <c r="U5556" i="1" s="1"/>
  <c r="U5557" i="1" s="1"/>
  <c r="U5558" i="1" s="1"/>
  <c r="U5559" i="1" s="1"/>
  <c r="U5560" i="1" s="1"/>
  <c r="U5561" i="1" s="1"/>
  <c r="U5562" i="1" s="1"/>
  <c r="U5563" i="1" s="1"/>
  <c r="U5564" i="1" s="1"/>
  <c r="U5565" i="1" s="1"/>
  <c r="U5566" i="1" s="1"/>
  <c r="U5567" i="1" s="1"/>
  <c r="U5568" i="1" s="1"/>
  <c r="U5570" i="1" s="1"/>
  <c r="U5571" i="1" s="1"/>
  <c r="U5572" i="1" s="1"/>
  <c r="U5573" i="1" s="1"/>
  <c r="U5574" i="1" s="1"/>
  <c r="U5575" i="1" s="1"/>
  <c r="U5576" i="1" s="1"/>
  <c r="U5577" i="1" s="1"/>
  <c r="U5578" i="1" s="1"/>
  <c r="U5579" i="1" s="1"/>
  <c r="U5580" i="1" s="1"/>
  <c r="U5581" i="1" s="1"/>
  <c r="U5582" i="1" s="1"/>
  <c r="U5583" i="1" s="1"/>
  <c r="U5584" i="1" s="1"/>
  <c r="U5585" i="1" s="1"/>
  <c r="U5586" i="1" s="1"/>
  <c r="U5587" i="1" s="1"/>
  <c r="U5588" i="1" s="1"/>
  <c r="U5589" i="1" s="1"/>
  <c r="U5590" i="1" s="1"/>
  <c r="U5591" i="1" s="1"/>
  <c r="U5592" i="1" s="1"/>
  <c r="U5593" i="1" s="1"/>
  <c r="U5594" i="1" s="1"/>
  <c r="U5595" i="1" s="1"/>
  <c r="U5596" i="1" s="1"/>
  <c r="U5597" i="1" s="1"/>
  <c r="U5598" i="1" s="1"/>
  <c r="U5599" i="1" s="1"/>
  <c r="U5600" i="1" s="1"/>
  <c r="U5601" i="1" s="1"/>
  <c r="U5602" i="1" s="1"/>
  <c r="U5603" i="1" s="1"/>
  <c r="U5604" i="1" s="1"/>
  <c r="U5605" i="1" s="1"/>
  <c r="U5606" i="1" s="1"/>
  <c r="U5607" i="1" s="1"/>
  <c r="U5608" i="1" s="1"/>
  <c r="U5609" i="1" s="1"/>
  <c r="U5610" i="1" s="1"/>
  <c r="U5611" i="1" s="1"/>
  <c r="U5612" i="1" s="1"/>
  <c r="U5613" i="1" s="1"/>
  <c r="U5614" i="1" s="1"/>
  <c r="U5615" i="1" s="1"/>
  <c r="U5616" i="1" s="1"/>
  <c r="U5618" i="1" s="1"/>
  <c r="U5619" i="1" s="1"/>
  <c r="U5620" i="1" s="1"/>
  <c r="U5621" i="1" s="1"/>
  <c r="U5622" i="1" s="1"/>
  <c r="U5623" i="1" s="1"/>
  <c r="U5624" i="1" s="1"/>
  <c r="U5625" i="1" s="1"/>
  <c r="U5626" i="1" s="1"/>
  <c r="U5627" i="1" s="1"/>
  <c r="U5628" i="1" s="1"/>
  <c r="U5629" i="1" s="1"/>
  <c r="U5630" i="1" s="1"/>
  <c r="U5631" i="1" s="1"/>
  <c r="U5632" i="1" s="1"/>
  <c r="U5633" i="1" s="1"/>
  <c r="U5634" i="1" s="1"/>
  <c r="U5635" i="1" s="1"/>
  <c r="U5636" i="1" s="1"/>
  <c r="U5637" i="1" s="1"/>
  <c r="U5638" i="1" s="1"/>
  <c r="U5639" i="1" s="1"/>
  <c r="U5640" i="1" s="1"/>
  <c r="U5641" i="1" s="1"/>
  <c r="U5642" i="1" s="1"/>
  <c r="U5643" i="1" s="1"/>
  <c r="U5644" i="1" s="1"/>
  <c r="U5645" i="1" s="1"/>
  <c r="U5646" i="1" s="1"/>
  <c r="U5647" i="1" s="1"/>
  <c r="U5648" i="1" s="1"/>
  <c r="U5649" i="1" s="1"/>
  <c r="U5650" i="1" s="1"/>
  <c r="U5651" i="1" s="1"/>
  <c r="U5652" i="1" s="1"/>
  <c r="U5653" i="1" s="1"/>
  <c r="U5654" i="1" s="1"/>
  <c r="U5655" i="1" s="1"/>
  <c r="U5656" i="1" s="1"/>
  <c r="U5657" i="1" s="1"/>
  <c r="U5658" i="1" s="1"/>
  <c r="U5659" i="1" s="1"/>
  <c r="U5660" i="1" s="1"/>
  <c r="U5661" i="1" s="1"/>
  <c r="U5662" i="1" s="1"/>
  <c r="U5663" i="1" s="1"/>
  <c r="U5664" i="1" s="1"/>
  <c r="U5666" i="1" s="1"/>
  <c r="U5667" i="1" s="1"/>
  <c r="U5668" i="1" s="1"/>
  <c r="U5669" i="1" s="1"/>
  <c r="U5670" i="1" s="1"/>
  <c r="U5671" i="1" s="1"/>
  <c r="U5672" i="1" s="1"/>
  <c r="U5673" i="1" s="1"/>
  <c r="U5674" i="1" s="1"/>
  <c r="U5675" i="1" s="1"/>
  <c r="U5676" i="1" s="1"/>
  <c r="U5677" i="1" s="1"/>
  <c r="U5678" i="1" s="1"/>
  <c r="U5679" i="1" s="1"/>
  <c r="U5680" i="1" s="1"/>
  <c r="U5681" i="1" s="1"/>
  <c r="U5682" i="1" s="1"/>
  <c r="U5683" i="1" s="1"/>
  <c r="U5684" i="1" s="1"/>
  <c r="U5685" i="1" s="1"/>
  <c r="U5686" i="1" s="1"/>
  <c r="U5687" i="1" s="1"/>
  <c r="U5688" i="1" s="1"/>
  <c r="U5689" i="1" s="1"/>
  <c r="U5690" i="1" s="1"/>
  <c r="U5691" i="1" s="1"/>
  <c r="U5692" i="1" s="1"/>
  <c r="U5693" i="1" s="1"/>
  <c r="U5694" i="1" s="1"/>
  <c r="U5695" i="1" s="1"/>
  <c r="U5696" i="1" s="1"/>
  <c r="U5697" i="1" s="1"/>
  <c r="U5698" i="1" s="1"/>
  <c r="U5699" i="1" s="1"/>
  <c r="U5700" i="1" s="1"/>
  <c r="U5701" i="1" s="1"/>
  <c r="U5702" i="1" s="1"/>
  <c r="U5703" i="1" s="1"/>
  <c r="U5704" i="1" s="1"/>
  <c r="U5705" i="1" s="1"/>
  <c r="U5706" i="1" s="1"/>
  <c r="U5707" i="1" s="1"/>
  <c r="U5708" i="1" s="1"/>
  <c r="U5709" i="1" s="1"/>
  <c r="U5710" i="1" s="1"/>
  <c r="U5711" i="1" s="1"/>
  <c r="U5712" i="1" s="1"/>
  <c r="U5714" i="1" s="1"/>
  <c r="U5715" i="1" s="1"/>
  <c r="U5716" i="1" s="1"/>
  <c r="U5717" i="1" s="1"/>
  <c r="U5718" i="1" s="1"/>
  <c r="U5719" i="1" s="1"/>
  <c r="U5720" i="1" s="1"/>
  <c r="U5721" i="1" s="1"/>
  <c r="U5722" i="1" s="1"/>
  <c r="U5723" i="1" s="1"/>
  <c r="U5724" i="1" s="1"/>
  <c r="U5725" i="1" s="1"/>
  <c r="U5726" i="1" s="1"/>
  <c r="U5727" i="1" s="1"/>
  <c r="U5728" i="1" s="1"/>
  <c r="U5729" i="1" s="1"/>
  <c r="U5730" i="1" s="1"/>
  <c r="U5731" i="1" s="1"/>
  <c r="U5732" i="1" s="1"/>
  <c r="U5733" i="1" s="1"/>
  <c r="U5734" i="1" s="1"/>
  <c r="U5735" i="1" s="1"/>
  <c r="U5736" i="1" s="1"/>
  <c r="U5737" i="1" s="1"/>
  <c r="U5738" i="1" s="1"/>
  <c r="U5739" i="1" s="1"/>
  <c r="U5740" i="1" s="1"/>
  <c r="U5741" i="1" s="1"/>
  <c r="U5742" i="1" s="1"/>
  <c r="U5743" i="1" s="1"/>
  <c r="U5744" i="1" s="1"/>
  <c r="U5745" i="1" s="1"/>
  <c r="U5746" i="1" s="1"/>
  <c r="U5747" i="1" s="1"/>
  <c r="U5748" i="1" s="1"/>
  <c r="U5749" i="1" s="1"/>
  <c r="U5750" i="1" s="1"/>
  <c r="U5751" i="1" s="1"/>
  <c r="U5752" i="1" s="1"/>
  <c r="U5753" i="1" s="1"/>
  <c r="U5754" i="1" s="1"/>
  <c r="U5755" i="1" s="1"/>
  <c r="U5756" i="1" s="1"/>
  <c r="U5757" i="1" s="1"/>
  <c r="U5758" i="1" s="1"/>
  <c r="U5759" i="1" s="1"/>
  <c r="U5760" i="1" s="1"/>
  <c r="U5762" i="1" s="1"/>
  <c r="U5763" i="1" s="1"/>
  <c r="U5764" i="1" s="1"/>
  <c r="U5765" i="1" s="1"/>
  <c r="U5766" i="1" s="1"/>
  <c r="U5767" i="1" s="1"/>
  <c r="U5768" i="1" s="1"/>
  <c r="U5769" i="1" s="1"/>
  <c r="U5770" i="1" s="1"/>
  <c r="U5771" i="1" s="1"/>
  <c r="U5772" i="1" s="1"/>
  <c r="U5773" i="1" s="1"/>
  <c r="U5774" i="1" s="1"/>
  <c r="U5775" i="1" s="1"/>
  <c r="U5776" i="1" s="1"/>
  <c r="U5777" i="1" s="1"/>
  <c r="U5778" i="1" s="1"/>
  <c r="U5779" i="1" s="1"/>
  <c r="U5780" i="1" s="1"/>
  <c r="U5781" i="1" s="1"/>
  <c r="U5782" i="1" s="1"/>
  <c r="U5783" i="1" s="1"/>
  <c r="U5784" i="1" s="1"/>
  <c r="U5785" i="1" s="1"/>
  <c r="U5786" i="1" s="1"/>
  <c r="U5787" i="1" s="1"/>
  <c r="U5788" i="1" s="1"/>
  <c r="U5789" i="1" s="1"/>
  <c r="U5790" i="1" s="1"/>
  <c r="U5791" i="1" s="1"/>
  <c r="U5792" i="1" s="1"/>
  <c r="U5793" i="1" s="1"/>
  <c r="U5794" i="1" s="1"/>
  <c r="U5795" i="1" s="1"/>
  <c r="U5796" i="1" s="1"/>
  <c r="U5797" i="1" s="1"/>
  <c r="U5798" i="1" s="1"/>
  <c r="U5799" i="1" s="1"/>
  <c r="U5800" i="1" s="1"/>
  <c r="U5801" i="1" s="1"/>
  <c r="U5802" i="1" s="1"/>
  <c r="U5803" i="1" s="1"/>
  <c r="U5804" i="1" s="1"/>
  <c r="U5805" i="1" s="1"/>
  <c r="U5806" i="1" s="1"/>
  <c r="U5807" i="1" s="1"/>
  <c r="U5808" i="1" s="1"/>
  <c r="U5810" i="1" s="1"/>
  <c r="U5811" i="1" s="1"/>
  <c r="U5812" i="1" s="1"/>
  <c r="U5813" i="1" s="1"/>
  <c r="U5814" i="1" s="1"/>
  <c r="U5815" i="1" s="1"/>
  <c r="U5816" i="1" s="1"/>
  <c r="U5817" i="1" s="1"/>
  <c r="U5818" i="1" s="1"/>
  <c r="U5819" i="1" s="1"/>
  <c r="U5820" i="1" s="1"/>
  <c r="U5821" i="1" s="1"/>
  <c r="U5822" i="1" s="1"/>
  <c r="U5823" i="1" s="1"/>
  <c r="U5824" i="1" s="1"/>
  <c r="U5825" i="1" s="1"/>
  <c r="U5826" i="1" s="1"/>
  <c r="U5827" i="1" s="1"/>
  <c r="U5828" i="1" s="1"/>
  <c r="U5829" i="1" s="1"/>
  <c r="U5830" i="1" s="1"/>
  <c r="U5831" i="1" s="1"/>
  <c r="U5832" i="1" s="1"/>
  <c r="U5833" i="1" s="1"/>
  <c r="U5834" i="1" s="1"/>
  <c r="U5835" i="1" s="1"/>
  <c r="U5836" i="1" s="1"/>
  <c r="U5837" i="1" s="1"/>
  <c r="U5838" i="1" s="1"/>
  <c r="U5839" i="1" s="1"/>
  <c r="U5840" i="1" s="1"/>
  <c r="U5841" i="1" s="1"/>
  <c r="U5842" i="1" s="1"/>
  <c r="U5843" i="1" s="1"/>
  <c r="U5844" i="1" s="1"/>
  <c r="U5845" i="1" s="1"/>
  <c r="U5846" i="1" s="1"/>
  <c r="U5847" i="1" s="1"/>
  <c r="U5848" i="1" s="1"/>
  <c r="U5849" i="1" s="1"/>
  <c r="U5850" i="1" s="1"/>
  <c r="U5851" i="1" s="1"/>
  <c r="U5852" i="1" s="1"/>
  <c r="U5853" i="1" s="1"/>
  <c r="U5854" i="1" s="1"/>
  <c r="U5855" i="1" s="1"/>
  <c r="U5856" i="1" s="1"/>
  <c r="U5858" i="1" s="1"/>
  <c r="U5859" i="1" s="1"/>
  <c r="U5860" i="1" s="1"/>
  <c r="U5861" i="1" s="1"/>
  <c r="U5862" i="1" s="1"/>
  <c r="U5863" i="1" s="1"/>
  <c r="U5864" i="1" s="1"/>
  <c r="U5865" i="1" s="1"/>
  <c r="U5866" i="1" s="1"/>
  <c r="U5867" i="1" s="1"/>
  <c r="U5868" i="1" s="1"/>
  <c r="U5869" i="1" s="1"/>
  <c r="U5870" i="1" s="1"/>
  <c r="U5871" i="1" s="1"/>
  <c r="U5872" i="1" s="1"/>
  <c r="U5873" i="1" s="1"/>
  <c r="U5874" i="1" s="1"/>
  <c r="U5875" i="1" s="1"/>
  <c r="U5876" i="1" s="1"/>
  <c r="U5877" i="1" s="1"/>
  <c r="U5878" i="1" s="1"/>
  <c r="U5879" i="1" s="1"/>
  <c r="U5880" i="1" s="1"/>
  <c r="U5881" i="1" s="1"/>
  <c r="U5882" i="1" s="1"/>
  <c r="U5883" i="1" s="1"/>
  <c r="U5884" i="1" s="1"/>
  <c r="U5885" i="1" s="1"/>
  <c r="U5886" i="1" s="1"/>
  <c r="U5887" i="1" s="1"/>
  <c r="U5888" i="1" s="1"/>
  <c r="U5889" i="1" s="1"/>
  <c r="U5890" i="1" s="1"/>
  <c r="U5891" i="1" s="1"/>
  <c r="U5892" i="1" s="1"/>
  <c r="U5893" i="1" s="1"/>
  <c r="U5894" i="1" s="1"/>
  <c r="U5895" i="1" s="1"/>
  <c r="U5896" i="1" s="1"/>
  <c r="U5897" i="1" s="1"/>
  <c r="U5898" i="1" s="1"/>
  <c r="U5899" i="1" s="1"/>
  <c r="U5900" i="1" s="1"/>
  <c r="U5901" i="1" s="1"/>
  <c r="U5902" i="1" s="1"/>
  <c r="U5903" i="1" s="1"/>
  <c r="U5904" i="1" s="1"/>
  <c r="U5906" i="1" s="1"/>
  <c r="U5907" i="1" s="1"/>
  <c r="U5908" i="1" s="1"/>
  <c r="U5909" i="1" s="1"/>
  <c r="U5910" i="1" s="1"/>
  <c r="U5911" i="1" s="1"/>
  <c r="U5912" i="1" s="1"/>
  <c r="U5913" i="1" s="1"/>
  <c r="U5914" i="1" s="1"/>
  <c r="U5915" i="1" s="1"/>
  <c r="U5916" i="1" s="1"/>
  <c r="U5917" i="1" s="1"/>
  <c r="U5918" i="1" s="1"/>
  <c r="U5919" i="1" s="1"/>
  <c r="U5920" i="1" s="1"/>
  <c r="U5921" i="1" s="1"/>
  <c r="U5922" i="1" s="1"/>
  <c r="U5923" i="1" s="1"/>
  <c r="U5924" i="1" s="1"/>
  <c r="U5925" i="1" s="1"/>
  <c r="U5926" i="1" s="1"/>
  <c r="U5927" i="1" s="1"/>
  <c r="U5928" i="1" s="1"/>
  <c r="U5929" i="1" s="1"/>
  <c r="U5930" i="1" s="1"/>
  <c r="U5931" i="1" s="1"/>
  <c r="U5932" i="1" s="1"/>
  <c r="U5933" i="1" s="1"/>
  <c r="U5934" i="1" s="1"/>
  <c r="U5935" i="1" s="1"/>
  <c r="U5936" i="1" s="1"/>
  <c r="U5937" i="1" s="1"/>
  <c r="U5938" i="1" s="1"/>
  <c r="U5939" i="1" s="1"/>
  <c r="U5940" i="1" s="1"/>
  <c r="U5941" i="1" s="1"/>
  <c r="U5942" i="1" s="1"/>
  <c r="U5943" i="1" s="1"/>
  <c r="U5944" i="1" s="1"/>
  <c r="U5945" i="1" s="1"/>
  <c r="U5946" i="1" s="1"/>
  <c r="U5947" i="1" s="1"/>
  <c r="U5948" i="1" s="1"/>
  <c r="U5949" i="1" s="1"/>
  <c r="U5950" i="1" s="1"/>
  <c r="U5951" i="1" s="1"/>
  <c r="U5952" i="1" s="1"/>
  <c r="U5954" i="1" s="1"/>
  <c r="U5955" i="1" s="1"/>
  <c r="U5956" i="1" s="1"/>
  <c r="U5957" i="1" s="1"/>
  <c r="U5958" i="1" s="1"/>
  <c r="U5959" i="1" s="1"/>
  <c r="U5960" i="1" s="1"/>
  <c r="U5961" i="1" s="1"/>
  <c r="U5962" i="1" s="1"/>
  <c r="U5963" i="1" s="1"/>
  <c r="U5964" i="1" s="1"/>
  <c r="U5965" i="1" s="1"/>
  <c r="U5966" i="1" s="1"/>
  <c r="U5967" i="1" s="1"/>
  <c r="U5968" i="1" s="1"/>
  <c r="U5969" i="1" s="1"/>
  <c r="U5970" i="1" s="1"/>
  <c r="U5971" i="1" s="1"/>
  <c r="U5972" i="1" s="1"/>
  <c r="U5973" i="1" s="1"/>
  <c r="U5974" i="1" s="1"/>
  <c r="U5975" i="1" s="1"/>
  <c r="U5976" i="1" s="1"/>
  <c r="U5977" i="1" s="1"/>
  <c r="U5978" i="1" s="1"/>
  <c r="U5979" i="1" s="1"/>
  <c r="U5980" i="1" s="1"/>
  <c r="U5981" i="1" s="1"/>
  <c r="U5982" i="1" s="1"/>
  <c r="U5983" i="1" s="1"/>
  <c r="U5984" i="1" s="1"/>
  <c r="U5985" i="1" s="1"/>
  <c r="U5986" i="1" s="1"/>
  <c r="U5987" i="1" s="1"/>
  <c r="U5988" i="1" s="1"/>
  <c r="U5989" i="1" s="1"/>
  <c r="U5990" i="1" s="1"/>
  <c r="U5991" i="1" s="1"/>
  <c r="U5992" i="1" s="1"/>
  <c r="U5993" i="1" s="1"/>
  <c r="U5994" i="1" s="1"/>
  <c r="U5995" i="1" s="1"/>
  <c r="U5996" i="1" s="1"/>
  <c r="U5997" i="1" s="1"/>
  <c r="U5998" i="1" s="1"/>
  <c r="U5999" i="1" s="1"/>
  <c r="U6000" i="1" s="1"/>
  <c r="U6002" i="1" s="1"/>
  <c r="U6003" i="1" s="1"/>
  <c r="U6004" i="1" s="1"/>
  <c r="U6005" i="1" s="1"/>
  <c r="U6006" i="1" s="1"/>
  <c r="U6007" i="1" s="1"/>
  <c r="U6008" i="1" s="1"/>
  <c r="U6009" i="1" s="1"/>
  <c r="U6010" i="1" s="1"/>
  <c r="U6011" i="1" s="1"/>
  <c r="U6012" i="1" s="1"/>
  <c r="U6013" i="1" s="1"/>
  <c r="U6014" i="1" s="1"/>
  <c r="U6015" i="1" s="1"/>
  <c r="U6016" i="1" s="1"/>
  <c r="U6017" i="1" s="1"/>
  <c r="U6018" i="1" s="1"/>
  <c r="U6019" i="1" s="1"/>
  <c r="U6020" i="1" s="1"/>
  <c r="U6021" i="1" s="1"/>
  <c r="U6022" i="1" s="1"/>
  <c r="U6023" i="1" s="1"/>
  <c r="U6024" i="1" s="1"/>
  <c r="U6025" i="1" s="1"/>
  <c r="U6026" i="1" s="1"/>
  <c r="U6027" i="1" s="1"/>
  <c r="U6028" i="1" s="1"/>
  <c r="U6029" i="1" s="1"/>
  <c r="U6030" i="1" s="1"/>
  <c r="U6031" i="1" s="1"/>
  <c r="U6032" i="1" s="1"/>
  <c r="U6033" i="1" s="1"/>
  <c r="U6034" i="1" s="1"/>
  <c r="U6035" i="1" s="1"/>
  <c r="U6036" i="1" s="1"/>
  <c r="U6037" i="1" s="1"/>
  <c r="U6038" i="1" s="1"/>
  <c r="U6039" i="1" s="1"/>
  <c r="U6040" i="1" s="1"/>
  <c r="U6041" i="1" s="1"/>
  <c r="U6042" i="1" s="1"/>
  <c r="U6043" i="1" s="1"/>
  <c r="U6044" i="1" s="1"/>
  <c r="U6045" i="1" s="1"/>
  <c r="U6046" i="1" s="1"/>
  <c r="U6047" i="1" s="1"/>
  <c r="U6048" i="1" s="1"/>
  <c r="U6050" i="1" s="1"/>
  <c r="U6051" i="1" s="1"/>
  <c r="U6052" i="1" s="1"/>
  <c r="U6053" i="1" s="1"/>
  <c r="U6054" i="1" s="1"/>
  <c r="U6055" i="1" s="1"/>
  <c r="U6056" i="1" s="1"/>
  <c r="U6057" i="1" s="1"/>
  <c r="U6058" i="1" s="1"/>
  <c r="U6059" i="1" s="1"/>
  <c r="U6060" i="1" s="1"/>
  <c r="U6061" i="1" s="1"/>
  <c r="U6062" i="1" s="1"/>
  <c r="U6063" i="1" s="1"/>
  <c r="U6064" i="1" s="1"/>
  <c r="U6065" i="1" s="1"/>
  <c r="U6066" i="1" s="1"/>
  <c r="U6067" i="1" s="1"/>
  <c r="U6068" i="1" s="1"/>
  <c r="U6069" i="1" s="1"/>
  <c r="U6070" i="1" s="1"/>
  <c r="U6071" i="1" s="1"/>
  <c r="U6072" i="1" s="1"/>
  <c r="U6073" i="1" s="1"/>
  <c r="U6074" i="1" s="1"/>
  <c r="U6075" i="1" s="1"/>
  <c r="U6076" i="1" s="1"/>
  <c r="U6077" i="1" s="1"/>
  <c r="U6078" i="1" s="1"/>
  <c r="U6079" i="1" s="1"/>
  <c r="U6080" i="1" s="1"/>
  <c r="U6081" i="1" s="1"/>
  <c r="U6082" i="1" s="1"/>
  <c r="U6083" i="1" s="1"/>
  <c r="U6084" i="1" s="1"/>
  <c r="U6085" i="1" s="1"/>
  <c r="U6086" i="1" s="1"/>
  <c r="U6087" i="1" s="1"/>
  <c r="U6088" i="1" s="1"/>
  <c r="U6089" i="1" s="1"/>
  <c r="U6090" i="1" s="1"/>
  <c r="U6091" i="1" s="1"/>
  <c r="U6092" i="1" s="1"/>
  <c r="U6093" i="1" s="1"/>
  <c r="U6094" i="1" s="1"/>
  <c r="U6095" i="1" s="1"/>
  <c r="U6096" i="1" s="1"/>
  <c r="U6098" i="1" s="1"/>
  <c r="U6099" i="1" s="1"/>
  <c r="U6100" i="1" s="1"/>
  <c r="U6101" i="1" s="1"/>
  <c r="U6102" i="1" s="1"/>
  <c r="U6103" i="1" s="1"/>
  <c r="U6104" i="1" s="1"/>
  <c r="U6105" i="1" s="1"/>
  <c r="U6106" i="1" s="1"/>
  <c r="U6107" i="1" s="1"/>
  <c r="U6108" i="1" s="1"/>
  <c r="U6109" i="1" s="1"/>
  <c r="U6110" i="1" s="1"/>
  <c r="U6111" i="1" s="1"/>
  <c r="U6112" i="1" s="1"/>
  <c r="U6113" i="1" s="1"/>
  <c r="U6114" i="1" s="1"/>
  <c r="U6115" i="1" s="1"/>
  <c r="U6116" i="1" s="1"/>
  <c r="U6117" i="1" s="1"/>
  <c r="U6118" i="1" s="1"/>
  <c r="U6119" i="1" s="1"/>
  <c r="U6120" i="1" s="1"/>
  <c r="U6121" i="1" s="1"/>
  <c r="U6122" i="1" s="1"/>
  <c r="U6123" i="1" s="1"/>
  <c r="U6124" i="1" s="1"/>
  <c r="U6125" i="1" s="1"/>
  <c r="U6126" i="1" s="1"/>
  <c r="U6127" i="1" s="1"/>
  <c r="U6128" i="1" s="1"/>
  <c r="U6129" i="1" s="1"/>
  <c r="U6130" i="1" s="1"/>
  <c r="U6131" i="1" s="1"/>
  <c r="U6132" i="1" s="1"/>
  <c r="U6133" i="1" s="1"/>
  <c r="U6134" i="1" s="1"/>
  <c r="U6135" i="1" s="1"/>
  <c r="U6136" i="1" s="1"/>
  <c r="U6137" i="1" s="1"/>
  <c r="U6138" i="1" s="1"/>
  <c r="U6139" i="1" s="1"/>
  <c r="U6140" i="1" s="1"/>
  <c r="U6141" i="1" s="1"/>
  <c r="U6142" i="1" s="1"/>
  <c r="U6143" i="1" s="1"/>
  <c r="U6144" i="1" s="1"/>
  <c r="U6146" i="1" s="1"/>
  <c r="U6147" i="1" s="1"/>
  <c r="U6148" i="1" s="1"/>
  <c r="U6149" i="1" s="1"/>
  <c r="U6150" i="1" s="1"/>
  <c r="U6151" i="1" s="1"/>
  <c r="U6152" i="1" s="1"/>
  <c r="U6153" i="1" s="1"/>
  <c r="U6154" i="1" s="1"/>
  <c r="U6155" i="1" s="1"/>
  <c r="U6156" i="1" s="1"/>
  <c r="U6157" i="1" s="1"/>
  <c r="U6158" i="1" s="1"/>
  <c r="U6159" i="1" s="1"/>
  <c r="U6160" i="1" s="1"/>
  <c r="U6161" i="1" s="1"/>
  <c r="U6162" i="1" s="1"/>
  <c r="U6163" i="1" s="1"/>
  <c r="U6164" i="1" s="1"/>
  <c r="U6165" i="1" s="1"/>
  <c r="U6166" i="1" s="1"/>
  <c r="U6167" i="1" s="1"/>
  <c r="U6168" i="1" s="1"/>
  <c r="U6169" i="1" s="1"/>
  <c r="U6170" i="1" s="1"/>
  <c r="U6171" i="1" s="1"/>
  <c r="U6172" i="1" s="1"/>
  <c r="U6173" i="1" s="1"/>
  <c r="U6174" i="1" s="1"/>
  <c r="U6175" i="1" s="1"/>
  <c r="U6176" i="1" s="1"/>
  <c r="U6177" i="1" s="1"/>
  <c r="U6178" i="1" s="1"/>
  <c r="U6179" i="1" s="1"/>
  <c r="U6180" i="1" s="1"/>
  <c r="U6181" i="1" s="1"/>
  <c r="U6182" i="1" s="1"/>
  <c r="U6183" i="1" s="1"/>
  <c r="U6184" i="1" s="1"/>
  <c r="U6185" i="1" s="1"/>
  <c r="U6186" i="1" s="1"/>
  <c r="U6187" i="1" s="1"/>
  <c r="U6188" i="1" s="1"/>
  <c r="U6189" i="1" s="1"/>
  <c r="U6190" i="1" s="1"/>
  <c r="U6191" i="1" s="1"/>
  <c r="U6192" i="1" s="1"/>
  <c r="U6194" i="1" s="1"/>
  <c r="U6195" i="1" s="1"/>
  <c r="U6196" i="1" s="1"/>
  <c r="U6197" i="1" s="1"/>
  <c r="U6198" i="1" s="1"/>
  <c r="U6199" i="1" s="1"/>
  <c r="U6200" i="1" s="1"/>
  <c r="U6201" i="1" s="1"/>
  <c r="U6202" i="1" s="1"/>
  <c r="U6203" i="1" s="1"/>
  <c r="U6204" i="1" s="1"/>
  <c r="U6205" i="1" s="1"/>
  <c r="U6206" i="1" s="1"/>
  <c r="U6207" i="1" s="1"/>
  <c r="U6208" i="1" s="1"/>
  <c r="U6209" i="1" s="1"/>
  <c r="U6210" i="1" s="1"/>
  <c r="U6211" i="1" s="1"/>
  <c r="U6212" i="1" s="1"/>
  <c r="U6213" i="1" s="1"/>
  <c r="U6214" i="1" s="1"/>
  <c r="U6215" i="1" s="1"/>
  <c r="U6216" i="1" s="1"/>
  <c r="U6217" i="1" s="1"/>
  <c r="U6218" i="1" s="1"/>
  <c r="U6219" i="1" s="1"/>
  <c r="U6220" i="1" s="1"/>
  <c r="U6221" i="1" s="1"/>
  <c r="U6222" i="1" s="1"/>
  <c r="U6223" i="1" s="1"/>
  <c r="U6224" i="1" s="1"/>
  <c r="U6225" i="1" s="1"/>
  <c r="U6226" i="1" s="1"/>
  <c r="U6227" i="1" s="1"/>
  <c r="U6228" i="1" s="1"/>
  <c r="U6229" i="1" s="1"/>
  <c r="U6230" i="1" s="1"/>
  <c r="U6231" i="1" s="1"/>
  <c r="U6232" i="1" s="1"/>
  <c r="U6233" i="1" s="1"/>
  <c r="U6234" i="1" s="1"/>
  <c r="U6235" i="1" s="1"/>
  <c r="U6236" i="1" s="1"/>
  <c r="U6237" i="1" s="1"/>
  <c r="U6238" i="1" s="1"/>
  <c r="U6239" i="1" s="1"/>
  <c r="U6240" i="1" s="1"/>
  <c r="U6242" i="1" s="1"/>
  <c r="U6243" i="1" s="1"/>
  <c r="U6244" i="1" s="1"/>
  <c r="U6245" i="1" s="1"/>
  <c r="U6246" i="1" s="1"/>
  <c r="U6247" i="1" s="1"/>
  <c r="U6248" i="1" s="1"/>
  <c r="U6249" i="1" s="1"/>
  <c r="U6250" i="1" s="1"/>
  <c r="U6251" i="1" s="1"/>
  <c r="U6252" i="1" s="1"/>
  <c r="U6253" i="1" s="1"/>
  <c r="U6254" i="1" s="1"/>
  <c r="U6255" i="1" s="1"/>
  <c r="U6256" i="1" s="1"/>
  <c r="U6257" i="1" s="1"/>
  <c r="U6258" i="1" s="1"/>
  <c r="U6259" i="1" s="1"/>
  <c r="U6260" i="1" s="1"/>
  <c r="U6261" i="1" s="1"/>
  <c r="U6262" i="1" s="1"/>
  <c r="U6263" i="1" s="1"/>
  <c r="U6264" i="1" s="1"/>
  <c r="U6265" i="1" s="1"/>
  <c r="U6266" i="1" s="1"/>
  <c r="U6267" i="1" s="1"/>
  <c r="U6268" i="1" s="1"/>
  <c r="U6269" i="1" s="1"/>
  <c r="U6270" i="1" s="1"/>
  <c r="U6271" i="1" s="1"/>
  <c r="U6272" i="1" s="1"/>
  <c r="U6273" i="1" s="1"/>
  <c r="U6274" i="1" s="1"/>
  <c r="U6275" i="1" s="1"/>
  <c r="U6276" i="1" s="1"/>
  <c r="U6277" i="1" s="1"/>
  <c r="U6278" i="1" s="1"/>
  <c r="U6279" i="1" s="1"/>
  <c r="U6280" i="1" s="1"/>
  <c r="U6281" i="1" s="1"/>
  <c r="U6282" i="1" s="1"/>
  <c r="U6283" i="1" s="1"/>
  <c r="U6284" i="1" s="1"/>
  <c r="U6285" i="1" s="1"/>
  <c r="U6286" i="1" s="1"/>
  <c r="U6287" i="1" s="1"/>
  <c r="U6288" i="1" s="1"/>
  <c r="U6290" i="1" s="1"/>
  <c r="U6291" i="1" s="1"/>
  <c r="U6292" i="1" s="1"/>
  <c r="U6293" i="1" s="1"/>
  <c r="U6294" i="1" s="1"/>
  <c r="U6295" i="1" s="1"/>
  <c r="U6296" i="1" s="1"/>
  <c r="U6297" i="1" s="1"/>
  <c r="U6298" i="1" s="1"/>
  <c r="U6299" i="1" s="1"/>
  <c r="U6300" i="1" s="1"/>
  <c r="U6301" i="1" s="1"/>
  <c r="U6302" i="1" s="1"/>
  <c r="U6303" i="1" s="1"/>
  <c r="U6304" i="1" s="1"/>
  <c r="U6305" i="1" s="1"/>
  <c r="U6306" i="1" s="1"/>
  <c r="U6307" i="1" s="1"/>
  <c r="U6308" i="1" s="1"/>
  <c r="U6309" i="1" s="1"/>
  <c r="U6310" i="1" s="1"/>
  <c r="U6311" i="1" s="1"/>
  <c r="U6312" i="1" s="1"/>
  <c r="U6313" i="1" s="1"/>
  <c r="U6314" i="1" s="1"/>
  <c r="U6315" i="1" s="1"/>
  <c r="U6316" i="1" s="1"/>
  <c r="U6317" i="1" s="1"/>
  <c r="U6318" i="1" s="1"/>
  <c r="U6319" i="1" s="1"/>
  <c r="U6320" i="1" s="1"/>
  <c r="U6321" i="1" s="1"/>
  <c r="U6322" i="1" s="1"/>
  <c r="U6323" i="1" s="1"/>
  <c r="U6324" i="1" s="1"/>
  <c r="U6325" i="1" s="1"/>
  <c r="U6326" i="1" s="1"/>
  <c r="U6327" i="1" s="1"/>
  <c r="U6328" i="1" s="1"/>
  <c r="U6329" i="1" s="1"/>
  <c r="U6330" i="1" s="1"/>
  <c r="U6331" i="1" s="1"/>
  <c r="U6332" i="1" s="1"/>
  <c r="U6333" i="1" s="1"/>
  <c r="U6334" i="1" s="1"/>
  <c r="U6335" i="1" s="1"/>
  <c r="U6336" i="1" s="1"/>
  <c r="U6338" i="1" s="1"/>
  <c r="U6339" i="1" s="1"/>
  <c r="U6340" i="1" s="1"/>
  <c r="U6341" i="1" s="1"/>
  <c r="U6342" i="1" s="1"/>
  <c r="U6343" i="1" s="1"/>
  <c r="U6344" i="1" s="1"/>
  <c r="U6345" i="1" s="1"/>
  <c r="U6346" i="1" s="1"/>
  <c r="U6347" i="1" s="1"/>
  <c r="U6348" i="1" s="1"/>
  <c r="U6349" i="1" s="1"/>
  <c r="U6350" i="1" s="1"/>
  <c r="U6351" i="1" s="1"/>
  <c r="U6352" i="1" s="1"/>
  <c r="U6353" i="1" s="1"/>
  <c r="U6354" i="1" s="1"/>
  <c r="U6355" i="1" s="1"/>
  <c r="U6356" i="1" s="1"/>
  <c r="U6357" i="1" s="1"/>
  <c r="U6358" i="1" s="1"/>
  <c r="U6359" i="1" s="1"/>
  <c r="U6360" i="1" s="1"/>
  <c r="U6361" i="1" s="1"/>
  <c r="U6362" i="1" s="1"/>
  <c r="U6363" i="1" s="1"/>
  <c r="U6364" i="1" s="1"/>
  <c r="U6365" i="1" s="1"/>
  <c r="U6366" i="1" s="1"/>
  <c r="U6367" i="1" s="1"/>
  <c r="U6368" i="1" s="1"/>
  <c r="U6369" i="1" s="1"/>
  <c r="U6370" i="1" s="1"/>
  <c r="U6371" i="1" s="1"/>
  <c r="U6372" i="1" s="1"/>
  <c r="U6373" i="1" s="1"/>
  <c r="U6374" i="1" s="1"/>
  <c r="U6375" i="1" s="1"/>
  <c r="U6376" i="1" s="1"/>
  <c r="U6377" i="1" s="1"/>
  <c r="U6378" i="1" s="1"/>
  <c r="U6379" i="1" s="1"/>
  <c r="U6380" i="1" s="1"/>
  <c r="U6381" i="1" s="1"/>
  <c r="U6382" i="1" s="1"/>
  <c r="U6383" i="1" s="1"/>
  <c r="U6384" i="1" s="1"/>
  <c r="U6386" i="1" s="1"/>
  <c r="U6387" i="1" s="1"/>
  <c r="U6388" i="1" s="1"/>
  <c r="U6389" i="1" s="1"/>
  <c r="U6390" i="1" s="1"/>
  <c r="U6391" i="1" s="1"/>
  <c r="U6392" i="1" s="1"/>
  <c r="U6393" i="1" s="1"/>
  <c r="U6394" i="1" s="1"/>
  <c r="U6395" i="1" s="1"/>
  <c r="U6396" i="1" s="1"/>
  <c r="U6397" i="1" s="1"/>
  <c r="U6398" i="1" s="1"/>
  <c r="U6399" i="1" s="1"/>
  <c r="U6400" i="1" s="1"/>
  <c r="U6401" i="1" s="1"/>
  <c r="U6402" i="1" s="1"/>
  <c r="U6403" i="1" s="1"/>
  <c r="U6404" i="1" s="1"/>
  <c r="U6405" i="1" s="1"/>
  <c r="U6406" i="1" s="1"/>
  <c r="U6407" i="1" s="1"/>
  <c r="U6408" i="1" s="1"/>
  <c r="U6409" i="1" s="1"/>
  <c r="U6410" i="1" s="1"/>
  <c r="U6411" i="1" s="1"/>
  <c r="U6412" i="1" s="1"/>
  <c r="U6413" i="1" s="1"/>
  <c r="U6414" i="1" s="1"/>
  <c r="U6415" i="1" s="1"/>
  <c r="U6416" i="1" s="1"/>
  <c r="U6417" i="1" s="1"/>
  <c r="U6418" i="1" s="1"/>
  <c r="U6419" i="1" s="1"/>
  <c r="U6420" i="1" s="1"/>
  <c r="U6421" i="1" s="1"/>
  <c r="U6422" i="1" s="1"/>
  <c r="U6423" i="1" s="1"/>
  <c r="U6424" i="1" s="1"/>
  <c r="U6425" i="1" s="1"/>
  <c r="U6426" i="1" s="1"/>
  <c r="U6427" i="1" s="1"/>
  <c r="U6428" i="1" s="1"/>
  <c r="U6429" i="1" s="1"/>
  <c r="U6430" i="1" s="1"/>
  <c r="U6431" i="1" s="1"/>
  <c r="U6432" i="1" s="1"/>
  <c r="U6434" i="1" s="1"/>
  <c r="U6435" i="1" s="1"/>
  <c r="U6436" i="1" s="1"/>
  <c r="U6437" i="1" s="1"/>
  <c r="U6438" i="1" s="1"/>
  <c r="U6439" i="1" s="1"/>
  <c r="U6440" i="1" s="1"/>
  <c r="U6441" i="1" s="1"/>
  <c r="U6442" i="1" s="1"/>
  <c r="U6443" i="1" s="1"/>
  <c r="U6444" i="1" s="1"/>
  <c r="U6445" i="1" s="1"/>
  <c r="U6446" i="1" s="1"/>
  <c r="U6447" i="1" s="1"/>
  <c r="U6448" i="1" s="1"/>
  <c r="U6449" i="1" s="1"/>
  <c r="U6450" i="1" s="1"/>
  <c r="U6451" i="1" s="1"/>
  <c r="U6452" i="1" s="1"/>
  <c r="U6453" i="1" s="1"/>
  <c r="U6454" i="1" s="1"/>
  <c r="U6455" i="1" s="1"/>
  <c r="U6456" i="1" s="1"/>
  <c r="U6457" i="1" s="1"/>
  <c r="U6458" i="1" s="1"/>
  <c r="U6459" i="1" s="1"/>
  <c r="U6460" i="1" s="1"/>
  <c r="U6461" i="1" s="1"/>
  <c r="U6462" i="1" s="1"/>
  <c r="U6463" i="1" s="1"/>
  <c r="U6464" i="1" s="1"/>
  <c r="U6465" i="1" s="1"/>
  <c r="U6466" i="1" s="1"/>
  <c r="U6467" i="1" s="1"/>
  <c r="U6468" i="1" s="1"/>
  <c r="U6469" i="1" s="1"/>
  <c r="U6470" i="1" s="1"/>
  <c r="U6471" i="1" s="1"/>
  <c r="U6472" i="1" s="1"/>
  <c r="U6473" i="1" s="1"/>
  <c r="U6474" i="1" s="1"/>
  <c r="U6475" i="1" s="1"/>
  <c r="U6476" i="1" s="1"/>
  <c r="U6477" i="1" s="1"/>
  <c r="U6478" i="1" s="1"/>
  <c r="U6479" i="1" s="1"/>
  <c r="U6480" i="1" s="1"/>
  <c r="U6482" i="1" s="1"/>
  <c r="U6483" i="1" s="1"/>
  <c r="U6484" i="1" s="1"/>
  <c r="U6485" i="1" s="1"/>
  <c r="U6486" i="1" s="1"/>
  <c r="U6487" i="1" s="1"/>
  <c r="U6488" i="1" s="1"/>
  <c r="U6489" i="1" s="1"/>
  <c r="U6490" i="1" s="1"/>
  <c r="U6491" i="1" s="1"/>
  <c r="U6492" i="1" s="1"/>
  <c r="U6493" i="1" s="1"/>
  <c r="U6494" i="1" s="1"/>
  <c r="U6495" i="1" s="1"/>
  <c r="U6496" i="1" s="1"/>
  <c r="U6497" i="1" s="1"/>
  <c r="U6498" i="1" s="1"/>
  <c r="U6499" i="1" s="1"/>
  <c r="U6500" i="1" s="1"/>
  <c r="U6501" i="1" s="1"/>
  <c r="U6502" i="1" s="1"/>
  <c r="U6503" i="1" s="1"/>
  <c r="U6504" i="1" s="1"/>
  <c r="U6505" i="1" s="1"/>
  <c r="U6506" i="1" s="1"/>
  <c r="U6507" i="1" s="1"/>
  <c r="U6508" i="1" s="1"/>
  <c r="U6509" i="1" s="1"/>
  <c r="U6510" i="1" s="1"/>
  <c r="U6511" i="1" s="1"/>
  <c r="U6512" i="1" s="1"/>
  <c r="U6513" i="1" s="1"/>
  <c r="U6514" i="1" s="1"/>
  <c r="U6515" i="1" s="1"/>
  <c r="U6516" i="1" s="1"/>
  <c r="U6517" i="1" s="1"/>
  <c r="U6518" i="1" s="1"/>
  <c r="U6519" i="1" s="1"/>
  <c r="U6520" i="1" s="1"/>
  <c r="U6521" i="1" s="1"/>
  <c r="U6522" i="1" s="1"/>
  <c r="U6523" i="1" s="1"/>
  <c r="U6524" i="1" s="1"/>
  <c r="U6525" i="1" s="1"/>
  <c r="U6526" i="1" s="1"/>
  <c r="U6527" i="1" s="1"/>
  <c r="U6528" i="1" s="1"/>
  <c r="U6530" i="1" s="1"/>
  <c r="U6531" i="1" s="1"/>
  <c r="U6532" i="1" s="1"/>
  <c r="U6533" i="1" s="1"/>
  <c r="U6534" i="1" s="1"/>
  <c r="U6535" i="1" s="1"/>
  <c r="U6536" i="1" s="1"/>
  <c r="U6537" i="1" s="1"/>
  <c r="U6538" i="1" s="1"/>
  <c r="U6539" i="1" s="1"/>
  <c r="U6540" i="1" s="1"/>
  <c r="U6541" i="1" s="1"/>
  <c r="U6542" i="1" s="1"/>
  <c r="U6543" i="1" s="1"/>
  <c r="U6544" i="1" s="1"/>
  <c r="U6545" i="1" s="1"/>
  <c r="U6546" i="1" s="1"/>
  <c r="U6547" i="1" s="1"/>
  <c r="U6548" i="1" s="1"/>
  <c r="U6549" i="1" s="1"/>
  <c r="U6550" i="1" s="1"/>
  <c r="U6551" i="1" s="1"/>
  <c r="U6552" i="1" s="1"/>
  <c r="U6553" i="1" s="1"/>
  <c r="U6554" i="1" s="1"/>
  <c r="U6555" i="1" s="1"/>
  <c r="U6556" i="1" s="1"/>
  <c r="U6557" i="1" s="1"/>
  <c r="U6558" i="1" s="1"/>
  <c r="U6559" i="1" s="1"/>
  <c r="U6560" i="1" s="1"/>
  <c r="U6561" i="1" s="1"/>
  <c r="U6562" i="1" s="1"/>
  <c r="U6563" i="1" s="1"/>
  <c r="U6564" i="1" s="1"/>
  <c r="U6565" i="1" s="1"/>
  <c r="U6566" i="1" s="1"/>
  <c r="U6567" i="1" s="1"/>
  <c r="U6568" i="1" s="1"/>
  <c r="U6569" i="1" s="1"/>
  <c r="U6570" i="1" s="1"/>
  <c r="U6571" i="1" s="1"/>
  <c r="U6572" i="1" s="1"/>
  <c r="U6573" i="1" s="1"/>
  <c r="U6574" i="1" s="1"/>
  <c r="U6575" i="1" s="1"/>
  <c r="U6576" i="1" s="1"/>
  <c r="U6578" i="1" s="1"/>
  <c r="U6579" i="1" s="1"/>
  <c r="U6580" i="1" s="1"/>
  <c r="U6581" i="1" s="1"/>
  <c r="U6582" i="1" s="1"/>
  <c r="U6583" i="1" s="1"/>
  <c r="U6584" i="1" s="1"/>
  <c r="U6585" i="1" s="1"/>
  <c r="U6586" i="1" s="1"/>
  <c r="U6587" i="1" s="1"/>
  <c r="U6588" i="1" s="1"/>
  <c r="U6589" i="1" s="1"/>
  <c r="U6590" i="1" s="1"/>
  <c r="U6591" i="1" s="1"/>
  <c r="U6592" i="1" s="1"/>
  <c r="U6593" i="1" s="1"/>
  <c r="U6594" i="1" s="1"/>
  <c r="U6595" i="1" s="1"/>
  <c r="U6596" i="1" s="1"/>
  <c r="U6597" i="1" s="1"/>
  <c r="U6598" i="1" s="1"/>
  <c r="U6599" i="1" s="1"/>
  <c r="U6600" i="1" s="1"/>
  <c r="U6601" i="1" s="1"/>
  <c r="U6602" i="1" s="1"/>
  <c r="U6603" i="1" s="1"/>
  <c r="U6604" i="1" s="1"/>
  <c r="U6605" i="1" s="1"/>
  <c r="U6606" i="1" s="1"/>
  <c r="U6607" i="1" s="1"/>
  <c r="U6608" i="1" s="1"/>
  <c r="U6609" i="1" s="1"/>
  <c r="U6610" i="1" s="1"/>
  <c r="U6611" i="1" s="1"/>
  <c r="U6612" i="1" s="1"/>
  <c r="U6613" i="1" s="1"/>
  <c r="U6614" i="1" s="1"/>
  <c r="U6615" i="1" s="1"/>
  <c r="U6616" i="1" s="1"/>
  <c r="U6617" i="1" s="1"/>
  <c r="U6618" i="1" s="1"/>
  <c r="U6619" i="1" s="1"/>
  <c r="U6620" i="1" s="1"/>
  <c r="U6621" i="1" s="1"/>
  <c r="U6622" i="1" s="1"/>
  <c r="U6623" i="1" s="1"/>
  <c r="U6624" i="1" s="1"/>
  <c r="U6626" i="1" s="1"/>
  <c r="U6627" i="1" s="1"/>
  <c r="U6628" i="1" s="1"/>
  <c r="U6629" i="1" s="1"/>
  <c r="U6630" i="1" s="1"/>
  <c r="U6631" i="1" s="1"/>
  <c r="U6632" i="1" s="1"/>
  <c r="U6633" i="1" s="1"/>
  <c r="U6634" i="1" s="1"/>
  <c r="U6635" i="1" s="1"/>
  <c r="U6636" i="1" s="1"/>
  <c r="U6637" i="1" s="1"/>
  <c r="U6638" i="1" s="1"/>
  <c r="U6639" i="1" s="1"/>
  <c r="U6640" i="1" s="1"/>
  <c r="U6641" i="1" s="1"/>
  <c r="U6642" i="1" s="1"/>
  <c r="U6643" i="1" s="1"/>
  <c r="U6644" i="1" s="1"/>
  <c r="U6645" i="1" s="1"/>
  <c r="U6646" i="1" s="1"/>
  <c r="U6647" i="1" s="1"/>
  <c r="U6648" i="1" s="1"/>
  <c r="U6649" i="1" s="1"/>
  <c r="U6650" i="1" s="1"/>
  <c r="U6651" i="1" s="1"/>
  <c r="U6652" i="1" s="1"/>
  <c r="U6653" i="1" s="1"/>
  <c r="U6654" i="1" s="1"/>
  <c r="U6655" i="1" s="1"/>
  <c r="U6656" i="1" s="1"/>
  <c r="U6657" i="1" s="1"/>
  <c r="U6658" i="1" s="1"/>
  <c r="U6659" i="1" s="1"/>
  <c r="U6660" i="1" s="1"/>
  <c r="U6661" i="1" s="1"/>
  <c r="U6662" i="1" s="1"/>
  <c r="U6663" i="1" s="1"/>
  <c r="U6664" i="1" s="1"/>
  <c r="U6665" i="1" s="1"/>
  <c r="U6666" i="1" s="1"/>
  <c r="U6667" i="1" s="1"/>
  <c r="U6668" i="1" s="1"/>
  <c r="U6669" i="1" s="1"/>
  <c r="U6670" i="1" s="1"/>
  <c r="U6671" i="1" s="1"/>
  <c r="U6672" i="1" s="1"/>
  <c r="U6674" i="1" s="1"/>
  <c r="U6675" i="1" s="1"/>
  <c r="U6676" i="1" s="1"/>
  <c r="U6677" i="1" s="1"/>
  <c r="U6678" i="1" s="1"/>
  <c r="U6679" i="1" s="1"/>
  <c r="U6680" i="1" s="1"/>
  <c r="U6681" i="1" s="1"/>
  <c r="U6682" i="1" s="1"/>
  <c r="U6683" i="1" s="1"/>
  <c r="U6684" i="1" s="1"/>
  <c r="U6685" i="1" s="1"/>
  <c r="U6686" i="1" s="1"/>
  <c r="U6687" i="1" s="1"/>
  <c r="U6688" i="1" s="1"/>
  <c r="U6689" i="1" s="1"/>
  <c r="U6690" i="1" s="1"/>
  <c r="U6691" i="1" s="1"/>
  <c r="U6692" i="1" s="1"/>
  <c r="U6693" i="1" s="1"/>
  <c r="U6694" i="1" s="1"/>
  <c r="U6695" i="1" s="1"/>
  <c r="U6696" i="1" s="1"/>
  <c r="U6697" i="1" s="1"/>
  <c r="U6698" i="1" s="1"/>
  <c r="U6699" i="1" s="1"/>
  <c r="U6700" i="1" s="1"/>
  <c r="U6701" i="1" s="1"/>
  <c r="U6702" i="1" s="1"/>
  <c r="U6703" i="1" s="1"/>
  <c r="U6704" i="1" s="1"/>
  <c r="U6705" i="1" s="1"/>
  <c r="U6706" i="1" s="1"/>
  <c r="U6707" i="1" s="1"/>
  <c r="U6708" i="1" s="1"/>
  <c r="U6709" i="1" s="1"/>
  <c r="U6710" i="1" s="1"/>
  <c r="U6711" i="1" s="1"/>
  <c r="U6712" i="1" s="1"/>
  <c r="U6713" i="1" s="1"/>
  <c r="U6714" i="1" s="1"/>
  <c r="U6715" i="1" s="1"/>
  <c r="U6716" i="1" s="1"/>
  <c r="U6717" i="1" s="1"/>
  <c r="U6718" i="1" s="1"/>
  <c r="U6719" i="1" s="1"/>
  <c r="U6720" i="1" s="1"/>
  <c r="U6722" i="1" s="1"/>
  <c r="U6723" i="1" s="1"/>
  <c r="U6724" i="1" s="1"/>
  <c r="U6725" i="1" s="1"/>
  <c r="U6726" i="1" s="1"/>
  <c r="U6727" i="1" s="1"/>
  <c r="U6728" i="1" s="1"/>
  <c r="U6729" i="1" s="1"/>
  <c r="U6730" i="1" s="1"/>
  <c r="U6731" i="1" s="1"/>
  <c r="U6732" i="1" s="1"/>
  <c r="U6733" i="1" s="1"/>
  <c r="U6734" i="1" s="1"/>
  <c r="U6735" i="1" s="1"/>
  <c r="U6736" i="1" s="1"/>
  <c r="U6737" i="1" s="1"/>
  <c r="U6738" i="1" s="1"/>
  <c r="U6739" i="1" s="1"/>
  <c r="U6740" i="1" s="1"/>
  <c r="U6741" i="1" s="1"/>
  <c r="U6742" i="1" s="1"/>
  <c r="U6743" i="1" s="1"/>
  <c r="U6744" i="1" s="1"/>
  <c r="U6745" i="1" s="1"/>
  <c r="U6746" i="1" s="1"/>
  <c r="U6747" i="1" s="1"/>
  <c r="U6748" i="1" s="1"/>
  <c r="U6749" i="1" s="1"/>
  <c r="U6750" i="1" s="1"/>
  <c r="U6751" i="1" s="1"/>
  <c r="U6752" i="1" s="1"/>
  <c r="U6753" i="1" s="1"/>
  <c r="U6754" i="1" s="1"/>
  <c r="U6755" i="1" s="1"/>
  <c r="U6756" i="1" s="1"/>
  <c r="U6757" i="1" s="1"/>
  <c r="U6758" i="1" s="1"/>
  <c r="U6759" i="1" s="1"/>
  <c r="U6760" i="1" s="1"/>
  <c r="U6761" i="1" s="1"/>
  <c r="U6762" i="1" s="1"/>
  <c r="U6763" i="1" s="1"/>
  <c r="U6764" i="1" s="1"/>
  <c r="U6765" i="1" s="1"/>
  <c r="U6766" i="1" s="1"/>
  <c r="U6767" i="1" s="1"/>
  <c r="U6768" i="1" s="1"/>
  <c r="U6770" i="1" s="1"/>
  <c r="U6771" i="1" s="1"/>
  <c r="U6772" i="1" s="1"/>
  <c r="U6773" i="1" s="1"/>
  <c r="U6774" i="1" s="1"/>
  <c r="U6775" i="1" s="1"/>
  <c r="U6776" i="1" s="1"/>
  <c r="U6777" i="1" s="1"/>
  <c r="U6778" i="1" s="1"/>
  <c r="U6779" i="1" s="1"/>
  <c r="U6780" i="1" s="1"/>
  <c r="U6781" i="1" s="1"/>
  <c r="U6782" i="1" s="1"/>
  <c r="U6783" i="1" s="1"/>
  <c r="U6784" i="1" s="1"/>
  <c r="U6785" i="1" s="1"/>
  <c r="U6786" i="1" s="1"/>
  <c r="U6787" i="1" s="1"/>
  <c r="U6788" i="1" s="1"/>
  <c r="U6789" i="1" s="1"/>
  <c r="U6790" i="1" s="1"/>
  <c r="U6791" i="1" s="1"/>
  <c r="U6792" i="1" s="1"/>
  <c r="U6793" i="1" s="1"/>
  <c r="U6794" i="1" s="1"/>
  <c r="U6795" i="1" s="1"/>
  <c r="U6796" i="1" s="1"/>
  <c r="U6797" i="1" s="1"/>
  <c r="U6798" i="1" s="1"/>
  <c r="U6799" i="1" s="1"/>
  <c r="U6800" i="1" s="1"/>
  <c r="U6801" i="1" s="1"/>
  <c r="U6802" i="1" s="1"/>
  <c r="U6803" i="1" s="1"/>
  <c r="U6804" i="1" s="1"/>
  <c r="U6805" i="1" s="1"/>
  <c r="U6806" i="1" s="1"/>
  <c r="U6807" i="1" s="1"/>
  <c r="U6808" i="1" s="1"/>
  <c r="U6809" i="1" s="1"/>
  <c r="U6810" i="1" s="1"/>
  <c r="U6811" i="1" s="1"/>
  <c r="U6812" i="1" s="1"/>
  <c r="U6813" i="1" s="1"/>
  <c r="U6814" i="1" s="1"/>
  <c r="U6815" i="1" s="1"/>
  <c r="U6816" i="1" s="1"/>
  <c r="U6818" i="1" s="1"/>
  <c r="U6819" i="1" s="1"/>
  <c r="U6820" i="1" s="1"/>
  <c r="U6821" i="1" s="1"/>
  <c r="U6822" i="1" s="1"/>
  <c r="U6823" i="1" s="1"/>
  <c r="U6824" i="1" s="1"/>
  <c r="U6825" i="1" s="1"/>
  <c r="U6826" i="1" s="1"/>
  <c r="U6827" i="1" s="1"/>
  <c r="U6828" i="1" s="1"/>
  <c r="U6829" i="1" s="1"/>
  <c r="U6830" i="1" s="1"/>
  <c r="U6831" i="1" s="1"/>
  <c r="U6832" i="1" s="1"/>
  <c r="U6833" i="1" s="1"/>
  <c r="U6834" i="1" s="1"/>
  <c r="U6835" i="1" s="1"/>
  <c r="U6836" i="1" s="1"/>
  <c r="U6837" i="1" s="1"/>
  <c r="U6838" i="1" s="1"/>
  <c r="U6839" i="1" s="1"/>
  <c r="U6840" i="1" s="1"/>
  <c r="U6841" i="1" s="1"/>
  <c r="U6842" i="1" s="1"/>
  <c r="U6843" i="1" s="1"/>
  <c r="U6844" i="1" s="1"/>
  <c r="U6845" i="1" s="1"/>
  <c r="U6846" i="1" s="1"/>
  <c r="U6847" i="1" s="1"/>
  <c r="U6848" i="1" s="1"/>
  <c r="U6849" i="1" s="1"/>
  <c r="U6850" i="1" s="1"/>
  <c r="U6851" i="1" s="1"/>
  <c r="U6852" i="1" s="1"/>
  <c r="U6853" i="1" s="1"/>
  <c r="U6854" i="1" s="1"/>
  <c r="U6855" i="1" s="1"/>
  <c r="U6856" i="1" s="1"/>
  <c r="U6857" i="1" s="1"/>
  <c r="U6858" i="1" s="1"/>
  <c r="U6859" i="1" s="1"/>
  <c r="U6860" i="1" s="1"/>
  <c r="U6861" i="1" s="1"/>
  <c r="U6862" i="1" s="1"/>
  <c r="U6863" i="1" s="1"/>
  <c r="U6864" i="1" s="1"/>
  <c r="U6866" i="1" s="1"/>
  <c r="U6867" i="1" s="1"/>
  <c r="U6868" i="1" s="1"/>
  <c r="U6869" i="1" s="1"/>
  <c r="U6870" i="1" s="1"/>
  <c r="U6871" i="1" s="1"/>
  <c r="U6872" i="1" s="1"/>
  <c r="U6873" i="1" s="1"/>
  <c r="U6874" i="1" s="1"/>
  <c r="U6875" i="1" s="1"/>
  <c r="U6876" i="1" s="1"/>
  <c r="U6877" i="1" s="1"/>
  <c r="U6878" i="1" s="1"/>
  <c r="U6879" i="1" s="1"/>
  <c r="U6880" i="1" s="1"/>
  <c r="U6881" i="1" s="1"/>
  <c r="U6882" i="1" s="1"/>
  <c r="U6883" i="1" s="1"/>
  <c r="U6884" i="1" s="1"/>
  <c r="U6885" i="1" s="1"/>
  <c r="U6886" i="1" s="1"/>
  <c r="U6887" i="1" s="1"/>
  <c r="U6888" i="1" s="1"/>
  <c r="U6889" i="1" s="1"/>
  <c r="U6890" i="1" s="1"/>
  <c r="U6891" i="1" s="1"/>
  <c r="U6892" i="1" s="1"/>
  <c r="U6893" i="1" s="1"/>
  <c r="U6894" i="1" s="1"/>
  <c r="U6895" i="1" s="1"/>
  <c r="U6896" i="1" s="1"/>
  <c r="U6897" i="1" s="1"/>
  <c r="U6898" i="1" s="1"/>
  <c r="U6899" i="1" s="1"/>
  <c r="U6900" i="1" s="1"/>
  <c r="U6901" i="1" s="1"/>
  <c r="U6902" i="1" s="1"/>
  <c r="U6903" i="1" s="1"/>
  <c r="U6904" i="1" s="1"/>
  <c r="U6905" i="1" s="1"/>
  <c r="U6906" i="1" s="1"/>
  <c r="U6907" i="1" s="1"/>
  <c r="U6908" i="1" s="1"/>
  <c r="U6909" i="1" s="1"/>
  <c r="U6910" i="1" s="1"/>
  <c r="U6911" i="1" s="1"/>
  <c r="U6912" i="1" s="1"/>
  <c r="U6914" i="1" s="1"/>
  <c r="U6915" i="1" s="1"/>
  <c r="U6916" i="1" s="1"/>
  <c r="U6917" i="1" s="1"/>
  <c r="U6918" i="1" s="1"/>
  <c r="U6919" i="1" s="1"/>
  <c r="U6920" i="1" s="1"/>
  <c r="U6921" i="1" s="1"/>
  <c r="U6922" i="1" s="1"/>
  <c r="U6923" i="1" s="1"/>
  <c r="U6924" i="1" s="1"/>
  <c r="U6925" i="1" s="1"/>
  <c r="U6926" i="1" s="1"/>
  <c r="U6927" i="1" s="1"/>
  <c r="U6928" i="1" s="1"/>
  <c r="U6929" i="1" s="1"/>
  <c r="U6930" i="1" s="1"/>
  <c r="U6931" i="1" s="1"/>
  <c r="U6932" i="1" s="1"/>
  <c r="U6933" i="1" s="1"/>
  <c r="U6934" i="1" s="1"/>
  <c r="U6935" i="1" s="1"/>
  <c r="U6936" i="1" s="1"/>
  <c r="U6937" i="1" s="1"/>
  <c r="U6938" i="1" s="1"/>
  <c r="U6939" i="1" s="1"/>
  <c r="U6940" i="1" s="1"/>
  <c r="U6941" i="1" s="1"/>
  <c r="U6942" i="1" s="1"/>
  <c r="U6943" i="1" s="1"/>
  <c r="U6944" i="1" s="1"/>
  <c r="U6945" i="1" s="1"/>
  <c r="U6946" i="1" s="1"/>
  <c r="U6947" i="1" s="1"/>
  <c r="U6948" i="1" s="1"/>
  <c r="U6949" i="1" s="1"/>
  <c r="U6950" i="1" s="1"/>
  <c r="U6951" i="1" s="1"/>
  <c r="U6952" i="1" s="1"/>
  <c r="U6953" i="1" s="1"/>
  <c r="U6954" i="1" s="1"/>
  <c r="U6955" i="1" s="1"/>
  <c r="U6956" i="1" s="1"/>
  <c r="U6957" i="1" s="1"/>
  <c r="U6958" i="1" s="1"/>
  <c r="U6959" i="1" s="1"/>
  <c r="U6960" i="1" s="1"/>
  <c r="U6962" i="1" s="1"/>
  <c r="U6963" i="1" s="1"/>
  <c r="U6964" i="1" s="1"/>
  <c r="U6965" i="1" s="1"/>
  <c r="U6966" i="1" s="1"/>
  <c r="U6967" i="1" s="1"/>
  <c r="U6968" i="1" s="1"/>
  <c r="U6969" i="1" s="1"/>
  <c r="U6970" i="1" s="1"/>
  <c r="U6971" i="1" s="1"/>
  <c r="U6972" i="1" s="1"/>
  <c r="U6973" i="1" s="1"/>
  <c r="U6974" i="1" s="1"/>
  <c r="U6975" i="1" s="1"/>
  <c r="U6976" i="1" s="1"/>
  <c r="U6977" i="1" s="1"/>
  <c r="U6978" i="1" s="1"/>
  <c r="U6979" i="1" s="1"/>
  <c r="U6980" i="1" s="1"/>
  <c r="U6981" i="1" s="1"/>
  <c r="U6982" i="1" s="1"/>
  <c r="U6983" i="1" s="1"/>
  <c r="U6984" i="1" s="1"/>
  <c r="U6985" i="1" s="1"/>
  <c r="U6986" i="1" s="1"/>
  <c r="U6987" i="1" s="1"/>
  <c r="U6988" i="1" s="1"/>
  <c r="U6989" i="1" s="1"/>
  <c r="U6990" i="1" s="1"/>
  <c r="U6991" i="1" s="1"/>
  <c r="U6992" i="1" s="1"/>
  <c r="U6993" i="1" s="1"/>
  <c r="U6994" i="1" s="1"/>
  <c r="U6995" i="1" s="1"/>
  <c r="U6996" i="1" s="1"/>
  <c r="U6997" i="1" s="1"/>
  <c r="U6998" i="1" s="1"/>
  <c r="U6999" i="1" s="1"/>
  <c r="U7000" i="1" s="1"/>
  <c r="U7001" i="1" s="1"/>
  <c r="U7002" i="1" s="1"/>
  <c r="U7003" i="1" s="1"/>
  <c r="U7004" i="1" s="1"/>
  <c r="U7005" i="1" s="1"/>
  <c r="U7006" i="1" s="1"/>
  <c r="U7007" i="1" s="1"/>
  <c r="U7008" i="1" s="1"/>
  <c r="U7010" i="1" s="1"/>
  <c r="U7011" i="1" s="1"/>
  <c r="U7012" i="1" s="1"/>
  <c r="U7013" i="1" s="1"/>
  <c r="U7014" i="1" s="1"/>
  <c r="U7015" i="1" s="1"/>
  <c r="U7016" i="1" s="1"/>
  <c r="U7017" i="1" s="1"/>
  <c r="U7018" i="1" s="1"/>
  <c r="U7019" i="1" s="1"/>
  <c r="U7020" i="1" s="1"/>
  <c r="U7021" i="1" s="1"/>
  <c r="U7022" i="1" s="1"/>
  <c r="U7023" i="1" s="1"/>
  <c r="U7024" i="1" s="1"/>
  <c r="U7025" i="1" s="1"/>
  <c r="U7026" i="1" s="1"/>
  <c r="U7027" i="1" s="1"/>
  <c r="U7028" i="1" s="1"/>
  <c r="U7029" i="1" s="1"/>
  <c r="U7030" i="1" s="1"/>
  <c r="U7031" i="1" s="1"/>
  <c r="U7032" i="1" s="1"/>
  <c r="U7033" i="1" s="1"/>
  <c r="U7034" i="1" s="1"/>
  <c r="U7035" i="1" s="1"/>
  <c r="U7036" i="1" s="1"/>
  <c r="U7037" i="1" s="1"/>
  <c r="U7038" i="1" s="1"/>
  <c r="U7039" i="1" s="1"/>
  <c r="U7040" i="1" s="1"/>
  <c r="U7041" i="1" s="1"/>
  <c r="U7042" i="1" s="1"/>
  <c r="U7043" i="1" s="1"/>
  <c r="U7044" i="1" s="1"/>
  <c r="U7045" i="1" s="1"/>
  <c r="U7046" i="1" s="1"/>
  <c r="U7047" i="1" s="1"/>
  <c r="U7048" i="1" s="1"/>
  <c r="U7049" i="1" s="1"/>
  <c r="U7050" i="1" s="1"/>
  <c r="U7051" i="1" s="1"/>
  <c r="U7052" i="1" s="1"/>
  <c r="U7053" i="1" s="1"/>
  <c r="U7054" i="1" s="1"/>
  <c r="U7055" i="1" s="1"/>
  <c r="U7056" i="1" s="1"/>
  <c r="U7058" i="1" s="1"/>
  <c r="U7059" i="1" s="1"/>
  <c r="U7060" i="1" s="1"/>
  <c r="U7061" i="1" s="1"/>
  <c r="U7062" i="1" s="1"/>
  <c r="U7063" i="1" s="1"/>
  <c r="U7064" i="1" s="1"/>
  <c r="U7065" i="1" s="1"/>
  <c r="U7066" i="1" s="1"/>
  <c r="U7067" i="1" s="1"/>
  <c r="U7068" i="1" s="1"/>
  <c r="U7069" i="1" s="1"/>
  <c r="U7070" i="1" s="1"/>
  <c r="U7071" i="1" s="1"/>
  <c r="U7072" i="1" s="1"/>
  <c r="U7073" i="1" s="1"/>
  <c r="U7074" i="1" s="1"/>
  <c r="U7075" i="1" s="1"/>
  <c r="U7076" i="1" s="1"/>
  <c r="U7077" i="1" s="1"/>
  <c r="U7078" i="1" s="1"/>
  <c r="U7079" i="1" s="1"/>
  <c r="U7080" i="1" s="1"/>
  <c r="U7081" i="1" s="1"/>
  <c r="U7082" i="1" s="1"/>
  <c r="U7083" i="1" s="1"/>
  <c r="U7084" i="1" s="1"/>
  <c r="U7085" i="1" s="1"/>
  <c r="U7086" i="1" s="1"/>
  <c r="U7087" i="1" s="1"/>
  <c r="U7088" i="1" s="1"/>
  <c r="U7089" i="1" s="1"/>
  <c r="U7090" i="1" s="1"/>
  <c r="U7091" i="1" s="1"/>
  <c r="U7092" i="1" s="1"/>
  <c r="U7093" i="1" s="1"/>
  <c r="U7094" i="1" s="1"/>
  <c r="U7095" i="1" s="1"/>
  <c r="U7096" i="1" s="1"/>
  <c r="U7097" i="1" s="1"/>
  <c r="U7098" i="1" s="1"/>
  <c r="U7099" i="1" s="1"/>
  <c r="U7100" i="1" s="1"/>
  <c r="U7101" i="1" s="1"/>
  <c r="U7102" i="1" s="1"/>
  <c r="U7103" i="1" s="1"/>
  <c r="U7104" i="1" s="1"/>
  <c r="U7106" i="1" s="1"/>
  <c r="U7107" i="1" s="1"/>
  <c r="U7108" i="1" s="1"/>
  <c r="U7109" i="1" s="1"/>
  <c r="U7110" i="1" s="1"/>
  <c r="U7111" i="1" s="1"/>
  <c r="U7112" i="1" s="1"/>
  <c r="U7113" i="1" s="1"/>
  <c r="U7114" i="1" s="1"/>
  <c r="U7115" i="1" s="1"/>
  <c r="U7116" i="1" s="1"/>
  <c r="U7117" i="1" s="1"/>
  <c r="U7118" i="1" s="1"/>
  <c r="U7119" i="1" s="1"/>
  <c r="U7120" i="1" s="1"/>
  <c r="U7121" i="1" s="1"/>
  <c r="U7122" i="1" s="1"/>
  <c r="U7123" i="1" s="1"/>
  <c r="U7124" i="1" s="1"/>
  <c r="U7125" i="1" s="1"/>
  <c r="U7126" i="1" s="1"/>
  <c r="U7127" i="1" s="1"/>
  <c r="U7128" i="1" s="1"/>
  <c r="U7129" i="1" s="1"/>
  <c r="U7130" i="1" s="1"/>
  <c r="U7131" i="1" s="1"/>
  <c r="U7132" i="1" s="1"/>
  <c r="U7133" i="1" s="1"/>
  <c r="U7134" i="1" s="1"/>
  <c r="U7135" i="1" s="1"/>
  <c r="U7136" i="1" s="1"/>
  <c r="U7137" i="1" s="1"/>
  <c r="U7138" i="1" s="1"/>
  <c r="U7139" i="1" s="1"/>
  <c r="U7140" i="1" s="1"/>
  <c r="U7141" i="1" s="1"/>
  <c r="U7142" i="1" s="1"/>
  <c r="U7143" i="1" s="1"/>
  <c r="U7144" i="1" s="1"/>
  <c r="U7145" i="1" s="1"/>
  <c r="U7146" i="1" s="1"/>
  <c r="U7147" i="1" s="1"/>
  <c r="U7148" i="1" s="1"/>
  <c r="U7149" i="1" s="1"/>
  <c r="U7150" i="1" s="1"/>
  <c r="U7151" i="1" s="1"/>
  <c r="U7152" i="1" s="1"/>
  <c r="U7154" i="1" s="1"/>
  <c r="U7155" i="1" s="1"/>
  <c r="U7156" i="1" s="1"/>
  <c r="U7157" i="1" s="1"/>
  <c r="U7158" i="1" s="1"/>
  <c r="U7159" i="1" s="1"/>
  <c r="U7160" i="1" s="1"/>
  <c r="U7161" i="1" s="1"/>
  <c r="U7162" i="1" s="1"/>
  <c r="U7163" i="1" s="1"/>
  <c r="U7164" i="1" s="1"/>
  <c r="U7165" i="1" s="1"/>
  <c r="U7166" i="1" s="1"/>
  <c r="U7167" i="1" s="1"/>
  <c r="U7168" i="1" s="1"/>
  <c r="U7169" i="1" s="1"/>
  <c r="U7170" i="1" s="1"/>
  <c r="U7171" i="1" s="1"/>
  <c r="U7172" i="1" s="1"/>
  <c r="U7173" i="1" s="1"/>
  <c r="U7174" i="1" s="1"/>
  <c r="U7175" i="1" s="1"/>
  <c r="U7176" i="1" s="1"/>
  <c r="U7177" i="1" s="1"/>
  <c r="U7178" i="1" s="1"/>
  <c r="U7179" i="1" s="1"/>
  <c r="U7180" i="1" s="1"/>
  <c r="U7181" i="1" s="1"/>
  <c r="U7182" i="1" s="1"/>
  <c r="U7183" i="1" s="1"/>
  <c r="U7184" i="1" s="1"/>
  <c r="U7185" i="1" s="1"/>
  <c r="U7186" i="1" s="1"/>
  <c r="U7187" i="1" s="1"/>
  <c r="U7188" i="1" s="1"/>
  <c r="U7189" i="1" s="1"/>
  <c r="U7190" i="1" s="1"/>
  <c r="U7191" i="1" s="1"/>
  <c r="U7192" i="1" s="1"/>
  <c r="U7193" i="1" s="1"/>
  <c r="U7194" i="1" s="1"/>
  <c r="U7195" i="1" s="1"/>
  <c r="U7196" i="1" s="1"/>
  <c r="U7197" i="1" s="1"/>
  <c r="U7198" i="1" s="1"/>
  <c r="U7199" i="1" s="1"/>
  <c r="U7200" i="1" s="1"/>
  <c r="U7202" i="1" s="1"/>
  <c r="U7203" i="1" s="1"/>
  <c r="U7204" i="1" s="1"/>
  <c r="U7205" i="1" s="1"/>
  <c r="U7206" i="1" s="1"/>
  <c r="U7207" i="1" s="1"/>
  <c r="U7208" i="1" s="1"/>
  <c r="U7209" i="1" s="1"/>
  <c r="U7210" i="1" s="1"/>
  <c r="U7211" i="1" s="1"/>
  <c r="U7212" i="1" s="1"/>
  <c r="U7213" i="1" s="1"/>
  <c r="U7214" i="1" s="1"/>
  <c r="U7215" i="1" s="1"/>
  <c r="U7216" i="1" s="1"/>
  <c r="U7217" i="1" s="1"/>
  <c r="U7218" i="1" s="1"/>
  <c r="U7219" i="1" s="1"/>
  <c r="U7220" i="1" s="1"/>
  <c r="U7221" i="1" s="1"/>
  <c r="U7222" i="1" s="1"/>
  <c r="U7223" i="1" s="1"/>
  <c r="U7224" i="1" s="1"/>
  <c r="U7225" i="1" s="1"/>
  <c r="U7226" i="1" s="1"/>
  <c r="U7227" i="1" s="1"/>
  <c r="U7228" i="1" s="1"/>
  <c r="U7229" i="1" s="1"/>
  <c r="U7230" i="1" s="1"/>
  <c r="U7231" i="1" s="1"/>
  <c r="U7232" i="1" s="1"/>
  <c r="U7233" i="1" s="1"/>
  <c r="U7234" i="1" s="1"/>
  <c r="U7235" i="1" s="1"/>
  <c r="U7236" i="1" s="1"/>
  <c r="U7237" i="1" s="1"/>
  <c r="U7238" i="1" s="1"/>
  <c r="U7239" i="1" s="1"/>
  <c r="U7240" i="1" s="1"/>
  <c r="U7241" i="1" s="1"/>
  <c r="U7242" i="1" s="1"/>
  <c r="U7243" i="1" s="1"/>
  <c r="U7244" i="1" s="1"/>
  <c r="U7245" i="1" s="1"/>
  <c r="U7246" i="1" s="1"/>
  <c r="U7247" i="1" s="1"/>
  <c r="U7248" i="1" s="1"/>
  <c r="U7250" i="1" s="1"/>
  <c r="U7251" i="1" s="1"/>
  <c r="U7252" i="1" s="1"/>
  <c r="U7253" i="1" s="1"/>
  <c r="U7254" i="1" s="1"/>
  <c r="U7255" i="1" s="1"/>
  <c r="U7256" i="1" s="1"/>
  <c r="U7257" i="1" s="1"/>
  <c r="U7258" i="1" s="1"/>
  <c r="U7259" i="1" s="1"/>
  <c r="U7260" i="1" s="1"/>
  <c r="U7261" i="1" s="1"/>
  <c r="U7262" i="1" s="1"/>
  <c r="U7263" i="1" s="1"/>
  <c r="U7264" i="1" s="1"/>
  <c r="U7265" i="1" s="1"/>
  <c r="U7266" i="1" s="1"/>
  <c r="U7267" i="1" s="1"/>
  <c r="U7268" i="1" s="1"/>
  <c r="U7269" i="1" s="1"/>
  <c r="U7270" i="1" s="1"/>
  <c r="U7271" i="1" s="1"/>
  <c r="U7272" i="1" s="1"/>
  <c r="U7273" i="1" s="1"/>
  <c r="U7274" i="1" s="1"/>
  <c r="U7275" i="1" s="1"/>
  <c r="U7276" i="1" s="1"/>
  <c r="U7277" i="1" s="1"/>
  <c r="U7278" i="1" s="1"/>
  <c r="U7279" i="1" s="1"/>
  <c r="U7280" i="1" s="1"/>
  <c r="U7281" i="1" s="1"/>
  <c r="U7282" i="1" s="1"/>
  <c r="U7283" i="1" s="1"/>
  <c r="U7284" i="1" s="1"/>
  <c r="U7285" i="1" s="1"/>
  <c r="U7286" i="1" s="1"/>
  <c r="U7287" i="1" s="1"/>
  <c r="U7288" i="1" s="1"/>
  <c r="U7289" i="1" s="1"/>
  <c r="U7290" i="1" s="1"/>
  <c r="U7291" i="1" s="1"/>
  <c r="U7292" i="1" s="1"/>
  <c r="U7293" i="1" s="1"/>
  <c r="U7294" i="1" s="1"/>
  <c r="U7295" i="1" s="1"/>
  <c r="U7296" i="1" s="1"/>
  <c r="U7298" i="1" s="1"/>
  <c r="U7299" i="1" s="1"/>
  <c r="U7300" i="1" s="1"/>
  <c r="U7301" i="1" s="1"/>
  <c r="U7302" i="1" s="1"/>
  <c r="U7303" i="1" s="1"/>
  <c r="U7304" i="1" s="1"/>
  <c r="U7305" i="1" s="1"/>
  <c r="U7306" i="1" s="1"/>
  <c r="U7307" i="1" s="1"/>
  <c r="U7308" i="1" s="1"/>
  <c r="U7309" i="1" s="1"/>
  <c r="U7310" i="1" s="1"/>
  <c r="U7311" i="1" s="1"/>
  <c r="U7312" i="1" s="1"/>
  <c r="U7313" i="1" s="1"/>
  <c r="U7314" i="1" s="1"/>
  <c r="U7315" i="1" s="1"/>
  <c r="U7316" i="1" s="1"/>
  <c r="U7317" i="1" s="1"/>
  <c r="U7318" i="1" s="1"/>
  <c r="U7319" i="1" s="1"/>
  <c r="U7320" i="1" s="1"/>
  <c r="U7321" i="1" s="1"/>
  <c r="U7322" i="1" s="1"/>
  <c r="U7323" i="1" s="1"/>
  <c r="U7324" i="1" s="1"/>
  <c r="U7325" i="1" s="1"/>
  <c r="U7326" i="1" s="1"/>
  <c r="U7327" i="1" s="1"/>
  <c r="U7328" i="1" s="1"/>
  <c r="U7329" i="1" s="1"/>
  <c r="U7330" i="1" s="1"/>
  <c r="U7331" i="1" s="1"/>
  <c r="U7332" i="1" s="1"/>
  <c r="U7333" i="1" s="1"/>
  <c r="U7334" i="1" s="1"/>
  <c r="U7335" i="1" s="1"/>
  <c r="U7336" i="1" s="1"/>
  <c r="U7337" i="1" s="1"/>
  <c r="U7338" i="1" s="1"/>
  <c r="U7339" i="1" s="1"/>
  <c r="U7340" i="1" s="1"/>
  <c r="U7341" i="1" s="1"/>
  <c r="U7342" i="1" s="1"/>
  <c r="U7343" i="1" s="1"/>
  <c r="U7344" i="1" s="1"/>
  <c r="U7346" i="1" s="1"/>
  <c r="U7347" i="1" s="1"/>
  <c r="U7348" i="1" s="1"/>
  <c r="U7349" i="1" s="1"/>
  <c r="U7350" i="1" s="1"/>
  <c r="U7351" i="1" s="1"/>
  <c r="U7352" i="1" s="1"/>
  <c r="U7353" i="1" s="1"/>
  <c r="U7354" i="1" s="1"/>
  <c r="U7355" i="1" s="1"/>
  <c r="U7356" i="1" s="1"/>
  <c r="U7357" i="1" s="1"/>
  <c r="U7358" i="1" s="1"/>
  <c r="U7359" i="1" s="1"/>
  <c r="U7360" i="1" s="1"/>
  <c r="U7361" i="1" s="1"/>
  <c r="U7362" i="1" s="1"/>
  <c r="U7363" i="1" s="1"/>
  <c r="U7364" i="1" s="1"/>
  <c r="U7365" i="1" s="1"/>
  <c r="U7366" i="1" s="1"/>
  <c r="U7367" i="1" s="1"/>
  <c r="U7368" i="1" s="1"/>
  <c r="U7369" i="1" s="1"/>
  <c r="U7370" i="1" s="1"/>
  <c r="U7371" i="1" s="1"/>
  <c r="U7372" i="1" s="1"/>
  <c r="U7373" i="1" s="1"/>
  <c r="U7374" i="1" s="1"/>
  <c r="U7375" i="1" s="1"/>
  <c r="U7376" i="1" s="1"/>
  <c r="U7377" i="1" s="1"/>
  <c r="U7378" i="1" s="1"/>
  <c r="U7379" i="1" s="1"/>
  <c r="U7380" i="1" s="1"/>
  <c r="U7381" i="1" s="1"/>
  <c r="U7382" i="1" s="1"/>
  <c r="U7383" i="1" s="1"/>
  <c r="U7384" i="1" s="1"/>
  <c r="U7385" i="1" s="1"/>
  <c r="U7386" i="1" s="1"/>
  <c r="U7387" i="1" s="1"/>
  <c r="U7388" i="1" s="1"/>
  <c r="U7389" i="1" s="1"/>
  <c r="U7390" i="1" s="1"/>
  <c r="U7391" i="1" s="1"/>
  <c r="U7392" i="1" s="1"/>
  <c r="U7394" i="1" s="1"/>
  <c r="U7395" i="1" s="1"/>
  <c r="U7396" i="1" s="1"/>
  <c r="U7397" i="1" s="1"/>
  <c r="U7398" i="1" s="1"/>
  <c r="U7399" i="1" s="1"/>
  <c r="U7400" i="1" s="1"/>
  <c r="U7401" i="1" s="1"/>
  <c r="U7402" i="1" s="1"/>
  <c r="U7403" i="1" s="1"/>
  <c r="U7404" i="1" s="1"/>
  <c r="U7405" i="1" s="1"/>
  <c r="U7406" i="1" s="1"/>
  <c r="U7407" i="1" s="1"/>
  <c r="U7408" i="1" s="1"/>
  <c r="U7409" i="1" s="1"/>
  <c r="U7410" i="1" s="1"/>
  <c r="U7411" i="1" s="1"/>
  <c r="U7412" i="1" s="1"/>
  <c r="U7413" i="1" s="1"/>
  <c r="U7414" i="1" s="1"/>
  <c r="U7415" i="1" s="1"/>
  <c r="U7416" i="1" s="1"/>
  <c r="U7417" i="1" s="1"/>
  <c r="U7418" i="1" s="1"/>
  <c r="U7419" i="1" s="1"/>
  <c r="U7420" i="1" s="1"/>
  <c r="U7421" i="1" s="1"/>
  <c r="U7422" i="1" s="1"/>
  <c r="U7423" i="1" s="1"/>
  <c r="U7424" i="1" s="1"/>
  <c r="U7425" i="1" s="1"/>
  <c r="U7426" i="1" s="1"/>
  <c r="U7427" i="1" s="1"/>
  <c r="U7428" i="1" s="1"/>
  <c r="U7429" i="1" s="1"/>
  <c r="U7430" i="1" s="1"/>
  <c r="U7431" i="1" s="1"/>
  <c r="U7432" i="1" s="1"/>
  <c r="U7433" i="1" s="1"/>
  <c r="U7434" i="1" s="1"/>
  <c r="U7435" i="1" s="1"/>
  <c r="U7436" i="1" s="1"/>
  <c r="U7437" i="1" s="1"/>
  <c r="U7438" i="1" s="1"/>
  <c r="U7439" i="1" s="1"/>
  <c r="U7440" i="1" s="1"/>
  <c r="U7442" i="1" s="1"/>
  <c r="U7443" i="1" s="1"/>
  <c r="U7444" i="1" s="1"/>
  <c r="U7445" i="1" s="1"/>
  <c r="U7446" i="1" s="1"/>
  <c r="U7447" i="1" s="1"/>
  <c r="U7448" i="1" s="1"/>
  <c r="U7449" i="1" s="1"/>
  <c r="U7450" i="1" s="1"/>
  <c r="U7451" i="1" s="1"/>
  <c r="U7452" i="1" s="1"/>
  <c r="U7453" i="1" s="1"/>
  <c r="U7454" i="1" s="1"/>
  <c r="U7455" i="1" s="1"/>
  <c r="U7456" i="1" s="1"/>
  <c r="U7457" i="1" s="1"/>
  <c r="U7458" i="1" s="1"/>
  <c r="U7459" i="1" s="1"/>
  <c r="U7460" i="1" s="1"/>
  <c r="U7461" i="1" s="1"/>
  <c r="U7462" i="1" s="1"/>
  <c r="U7463" i="1" s="1"/>
  <c r="U7464" i="1" s="1"/>
  <c r="U7465" i="1" s="1"/>
  <c r="U7466" i="1" s="1"/>
  <c r="U7467" i="1" s="1"/>
  <c r="U7468" i="1" s="1"/>
  <c r="U7469" i="1" s="1"/>
  <c r="U7470" i="1" s="1"/>
  <c r="U7471" i="1" s="1"/>
  <c r="U7472" i="1" s="1"/>
  <c r="U7473" i="1" s="1"/>
  <c r="U7474" i="1" s="1"/>
  <c r="U7475" i="1" s="1"/>
  <c r="U7476" i="1" s="1"/>
  <c r="U7477" i="1" s="1"/>
  <c r="U7478" i="1" s="1"/>
  <c r="U7479" i="1" s="1"/>
  <c r="U7480" i="1" s="1"/>
  <c r="U7481" i="1" s="1"/>
  <c r="U7482" i="1" s="1"/>
  <c r="U7483" i="1" s="1"/>
  <c r="U7484" i="1" s="1"/>
  <c r="U7485" i="1" s="1"/>
  <c r="U7486" i="1" s="1"/>
  <c r="U7487" i="1" s="1"/>
  <c r="U7488" i="1" s="1"/>
  <c r="U7490" i="1" s="1"/>
  <c r="U7491" i="1" s="1"/>
  <c r="U7492" i="1" s="1"/>
  <c r="U7493" i="1" s="1"/>
  <c r="U7494" i="1" s="1"/>
  <c r="U7495" i="1" s="1"/>
  <c r="U7496" i="1" s="1"/>
  <c r="U7497" i="1" s="1"/>
  <c r="U7498" i="1" s="1"/>
  <c r="U7499" i="1" s="1"/>
  <c r="U7500" i="1" s="1"/>
  <c r="U7501" i="1" s="1"/>
  <c r="U7502" i="1" s="1"/>
  <c r="U7503" i="1" s="1"/>
  <c r="U7504" i="1" s="1"/>
  <c r="U7505" i="1" s="1"/>
  <c r="U7506" i="1" s="1"/>
  <c r="U7507" i="1" s="1"/>
  <c r="U7508" i="1" s="1"/>
  <c r="U7509" i="1" s="1"/>
  <c r="U7510" i="1" s="1"/>
  <c r="U7511" i="1" s="1"/>
  <c r="U7512" i="1" s="1"/>
  <c r="U7513" i="1" s="1"/>
  <c r="U7514" i="1" s="1"/>
  <c r="U7515" i="1" s="1"/>
  <c r="U7516" i="1" s="1"/>
  <c r="U7517" i="1" s="1"/>
  <c r="U7518" i="1" s="1"/>
  <c r="U7519" i="1" s="1"/>
  <c r="U7520" i="1" s="1"/>
  <c r="U7521" i="1" s="1"/>
  <c r="U7522" i="1" s="1"/>
  <c r="U7523" i="1" s="1"/>
  <c r="U7524" i="1" s="1"/>
  <c r="U7525" i="1" s="1"/>
  <c r="U7526" i="1" s="1"/>
  <c r="U7527" i="1" s="1"/>
  <c r="U7528" i="1" s="1"/>
  <c r="U7529" i="1" s="1"/>
  <c r="U7530" i="1" s="1"/>
  <c r="U7531" i="1" s="1"/>
  <c r="U7532" i="1" s="1"/>
  <c r="U7533" i="1" s="1"/>
  <c r="U7534" i="1" s="1"/>
  <c r="U7535" i="1" s="1"/>
  <c r="U7536" i="1" s="1"/>
  <c r="U7538" i="1" s="1"/>
  <c r="U7539" i="1" s="1"/>
  <c r="U7540" i="1" s="1"/>
  <c r="U7541" i="1" s="1"/>
  <c r="U7542" i="1" s="1"/>
  <c r="U7543" i="1" s="1"/>
  <c r="U7544" i="1" s="1"/>
  <c r="U7545" i="1" s="1"/>
  <c r="U7546" i="1" s="1"/>
  <c r="U7547" i="1" s="1"/>
  <c r="U7548" i="1" s="1"/>
  <c r="U7549" i="1" s="1"/>
  <c r="U7550" i="1" s="1"/>
  <c r="U7551" i="1" s="1"/>
  <c r="U7552" i="1" s="1"/>
  <c r="U7553" i="1" s="1"/>
  <c r="U7554" i="1" s="1"/>
  <c r="U7555" i="1" s="1"/>
  <c r="U7556" i="1" s="1"/>
  <c r="U7557" i="1" s="1"/>
  <c r="U7558" i="1" s="1"/>
  <c r="U7559" i="1" s="1"/>
  <c r="U7560" i="1" s="1"/>
  <c r="U7561" i="1" s="1"/>
  <c r="U7562" i="1" s="1"/>
  <c r="U7563" i="1" s="1"/>
  <c r="U7564" i="1" s="1"/>
  <c r="U7565" i="1" s="1"/>
  <c r="U7566" i="1" s="1"/>
  <c r="U7567" i="1" s="1"/>
  <c r="U7568" i="1" s="1"/>
  <c r="U7569" i="1" s="1"/>
  <c r="U7570" i="1" s="1"/>
  <c r="U7571" i="1" s="1"/>
  <c r="U7572" i="1" s="1"/>
  <c r="U7573" i="1" s="1"/>
  <c r="U7574" i="1" s="1"/>
  <c r="U7575" i="1" s="1"/>
  <c r="U7576" i="1" s="1"/>
  <c r="U7577" i="1" s="1"/>
  <c r="U7578" i="1" s="1"/>
  <c r="U7579" i="1" s="1"/>
  <c r="U7580" i="1" s="1"/>
  <c r="U7581" i="1" s="1"/>
  <c r="U7582" i="1" s="1"/>
  <c r="U7583" i="1" s="1"/>
  <c r="U7584" i="1" s="1"/>
  <c r="U7586" i="1" s="1"/>
  <c r="U7587" i="1" s="1"/>
  <c r="U7588" i="1" s="1"/>
  <c r="U7589" i="1" s="1"/>
  <c r="U7590" i="1" s="1"/>
  <c r="U7591" i="1" s="1"/>
  <c r="U7592" i="1" s="1"/>
  <c r="U7593" i="1" s="1"/>
  <c r="U7594" i="1" s="1"/>
  <c r="U7595" i="1" s="1"/>
  <c r="U7596" i="1" s="1"/>
  <c r="U7597" i="1" s="1"/>
  <c r="U7598" i="1" s="1"/>
  <c r="U7599" i="1" s="1"/>
  <c r="U7600" i="1" s="1"/>
  <c r="U7601" i="1" s="1"/>
  <c r="U7602" i="1" s="1"/>
  <c r="U7603" i="1" s="1"/>
  <c r="U7604" i="1" s="1"/>
  <c r="U7605" i="1" s="1"/>
  <c r="U7606" i="1" s="1"/>
  <c r="U7607" i="1" s="1"/>
  <c r="U7608" i="1" s="1"/>
  <c r="U7609" i="1" s="1"/>
  <c r="U7610" i="1" s="1"/>
  <c r="U7611" i="1" s="1"/>
  <c r="U7612" i="1" s="1"/>
  <c r="U7613" i="1" s="1"/>
  <c r="U7614" i="1" s="1"/>
  <c r="U7615" i="1" s="1"/>
  <c r="U7616" i="1" s="1"/>
  <c r="U7617" i="1" s="1"/>
  <c r="U7618" i="1" s="1"/>
  <c r="U7619" i="1" s="1"/>
  <c r="U7620" i="1" s="1"/>
  <c r="U7621" i="1" s="1"/>
  <c r="U7622" i="1" s="1"/>
  <c r="U7623" i="1" s="1"/>
  <c r="U7624" i="1" s="1"/>
  <c r="U7625" i="1" s="1"/>
  <c r="U7626" i="1" s="1"/>
  <c r="U7627" i="1" s="1"/>
  <c r="U7628" i="1" s="1"/>
  <c r="U7629" i="1" s="1"/>
  <c r="U7630" i="1" s="1"/>
  <c r="U7631" i="1" s="1"/>
  <c r="U7632" i="1" s="1"/>
  <c r="U7634" i="1" s="1"/>
  <c r="U7635" i="1" s="1"/>
  <c r="U7636" i="1" s="1"/>
  <c r="U7637" i="1" s="1"/>
  <c r="U7638" i="1" s="1"/>
  <c r="U7639" i="1" s="1"/>
  <c r="U7640" i="1" s="1"/>
  <c r="U7641" i="1" s="1"/>
  <c r="U7642" i="1" s="1"/>
  <c r="U7643" i="1" s="1"/>
  <c r="U7644" i="1" s="1"/>
  <c r="U7645" i="1" s="1"/>
  <c r="U7646" i="1" s="1"/>
  <c r="U7647" i="1" s="1"/>
  <c r="U7648" i="1" s="1"/>
  <c r="U7649" i="1" s="1"/>
  <c r="U7650" i="1" s="1"/>
  <c r="U7651" i="1" s="1"/>
  <c r="U7652" i="1" s="1"/>
  <c r="U7653" i="1" s="1"/>
  <c r="U7654" i="1" s="1"/>
  <c r="U7655" i="1" s="1"/>
  <c r="U7656" i="1" s="1"/>
  <c r="U7657" i="1" s="1"/>
  <c r="U7658" i="1" s="1"/>
  <c r="U7659" i="1" s="1"/>
  <c r="U7660" i="1" s="1"/>
  <c r="U7661" i="1" s="1"/>
  <c r="U7662" i="1" s="1"/>
  <c r="U7663" i="1" s="1"/>
  <c r="U7664" i="1" s="1"/>
  <c r="U7665" i="1" s="1"/>
  <c r="U7666" i="1" s="1"/>
  <c r="U7667" i="1" s="1"/>
  <c r="U7668" i="1" s="1"/>
  <c r="U7669" i="1" s="1"/>
  <c r="U7670" i="1" s="1"/>
  <c r="U7671" i="1" s="1"/>
  <c r="U7672" i="1" s="1"/>
  <c r="U7673" i="1" s="1"/>
  <c r="U7674" i="1" s="1"/>
  <c r="U7675" i="1" s="1"/>
  <c r="U7676" i="1" s="1"/>
  <c r="U7677" i="1" s="1"/>
  <c r="U7678" i="1" s="1"/>
  <c r="U7679" i="1" s="1"/>
  <c r="U7680" i="1" s="1"/>
  <c r="U7682" i="1" s="1"/>
  <c r="U7683" i="1" s="1"/>
  <c r="U7684" i="1" s="1"/>
  <c r="U7685" i="1" s="1"/>
  <c r="U7686" i="1" s="1"/>
  <c r="U7687" i="1" s="1"/>
  <c r="U7688" i="1" s="1"/>
  <c r="U7689" i="1" s="1"/>
  <c r="U7690" i="1" s="1"/>
  <c r="U7691" i="1" s="1"/>
  <c r="U7692" i="1" s="1"/>
  <c r="U7693" i="1" s="1"/>
  <c r="U7694" i="1" s="1"/>
  <c r="U7695" i="1" s="1"/>
  <c r="U7696" i="1" s="1"/>
  <c r="U7697" i="1" s="1"/>
  <c r="U7698" i="1" s="1"/>
  <c r="U7699" i="1" s="1"/>
  <c r="U7700" i="1" s="1"/>
  <c r="U7701" i="1" s="1"/>
  <c r="U7702" i="1" s="1"/>
  <c r="U7703" i="1" s="1"/>
  <c r="U7704" i="1" s="1"/>
  <c r="U7705" i="1" s="1"/>
  <c r="U7706" i="1" s="1"/>
  <c r="U7707" i="1" s="1"/>
  <c r="U7708" i="1" s="1"/>
  <c r="U7709" i="1" s="1"/>
  <c r="U7710" i="1" s="1"/>
  <c r="U7711" i="1" s="1"/>
  <c r="U7712" i="1" s="1"/>
  <c r="U7713" i="1" s="1"/>
  <c r="U7714" i="1" s="1"/>
  <c r="U7715" i="1" s="1"/>
  <c r="U7716" i="1" s="1"/>
  <c r="U7717" i="1" s="1"/>
  <c r="U7718" i="1" s="1"/>
  <c r="U7719" i="1" s="1"/>
  <c r="U7720" i="1" s="1"/>
  <c r="U7721" i="1" s="1"/>
  <c r="U7722" i="1" s="1"/>
  <c r="U7723" i="1" s="1"/>
  <c r="U7724" i="1" s="1"/>
  <c r="U7725" i="1" s="1"/>
  <c r="U7726" i="1" s="1"/>
  <c r="U7727" i="1" s="1"/>
  <c r="U7728" i="1" s="1"/>
  <c r="U7730" i="1" s="1"/>
  <c r="U7731" i="1" s="1"/>
  <c r="U7732" i="1" s="1"/>
  <c r="U7733" i="1" s="1"/>
  <c r="U7734" i="1" s="1"/>
  <c r="U7735" i="1" s="1"/>
  <c r="U7736" i="1" s="1"/>
  <c r="U7737" i="1" s="1"/>
  <c r="U7738" i="1" s="1"/>
  <c r="U7739" i="1" s="1"/>
  <c r="U7740" i="1" s="1"/>
  <c r="U7741" i="1" s="1"/>
  <c r="U7742" i="1" s="1"/>
  <c r="U7743" i="1" s="1"/>
  <c r="U7744" i="1" s="1"/>
  <c r="U7745" i="1" s="1"/>
  <c r="U7746" i="1" s="1"/>
  <c r="U7747" i="1" s="1"/>
  <c r="U7748" i="1" s="1"/>
  <c r="U7749" i="1" s="1"/>
  <c r="U7750" i="1" s="1"/>
  <c r="U7751" i="1" s="1"/>
  <c r="U7752" i="1" s="1"/>
  <c r="U7753" i="1" s="1"/>
  <c r="U7754" i="1" s="1"/>
  <c r="U7755" i="1" s="1"/>
  <c r="U7756" i="1" s="1"/>
  <c r="U7757" i="1" s="1"/>
  <c r="U7758" i="1" s="1"/>
  <c r="U7759" i="1" s="1"/>
  <c r="U7760" i="1" s="1"/>
  <c r="U7761" i="1" s="1"/>
  <c r="U7762" i="1" s="1"/>
  <c r="U7763" i="1" s="1"/>
  <c r="U7764" i="1" s="1"/>
  <c r="U7765" i="1" s="1"/>
  <c r="U7766" i="1" s="1"/>
  <c r="U7767" i="1" s="1"/>
  <c r="U7768" i="1" s="1"/>
  <c r="U7769" i="1" s="1"/>
  <c r="U7770" i="1" s="1"/>
  <c r="U7771" i="1" s="1"/>
  <c r="U7772" i="1" s="1"/>
  <c r="U7773" i="1" s="1"/>
  <c r="U7774" i="1" s="1"/>
  <c r="U7775" i="1" s="1"/>
  <c r="U7776" i="1" s="1"/>
  <c r="U7778" i="1" s="1"/>
  <c r="U7779" i="1" s="1"/>
  <c r="U7780" i="1" s="1"/>
  <c r="U7781" i="1" s="1"/>
  <c r="U7782" i="1" s="1"/>
  <c r="U7783" i="1" s="1"/>
  <c r="U7784" i="1" s="1"/>
  <c r="U7785" i="1" s="1"/>
  <c r="U7786" i="1" s="1"/>
  <c r="U7787" i="1" s="1"/>
  <c r="U7788" i="1" s="1"/>
  <c r="U7789" i="1" s="1"/>
  <c r="U7790" i="1" s="1"/>
  <c r="U7791" i="1" s="1"/>
  <c r="U7792" i="1" s="1"/>
  <c r="U7793" i="1" s="1"/>
  <c r="U7794" i="1" s="1"/>
  <c r="U7795" i="1" s="1"/>
  <c r="U7796" i="1" s="1"/>
  <c r="U7797" i="1" s="1"/>
  <c r="U7798" i="1" s="1"/>
  <c r="U7799" i="1" s="1"/>
  <c r="U7800" i="1" s="1"/>
  <c r="U7801" i="1" s="1"/>
  <c r="U7802" i="1" s="1"/>
  <c r="U7803" i="1" s="1"/>
  <c r="U7804" i="1" s="1"/>
  <c r="U7805" i="1" s="1"/>
  <c r="U7806" i="1" s="1"/>
  <c r="U7807" i="1" s="1"/>
  <c r="U7808" i="1" s="1"/>
  <c r="U7809" i="1" s="1"/>
  <c r="U7810" i="1" s="1"/>
  <c r="U7811" i="1" s="1"/>
  <c r="U7812" i="1" s="1"/>
  <c r="U7813" i="1" s="1"/>
  <c r="U7814" i="1" s="1"/>
  <c r="U7815" i="1" s="1"/>
  <c r="U7816" i="1" s="1"/>
  <c r="U7817" i="1" s="1"/>
  <c r="U7818" i="1" s="1"/>
  <c r="U7819" i="1" s="1"/>
  <c r="U7820" i="1" s="1"/>
  <c r="U7821" i="1" s="1"/>
  <c r="U7822" i="1" s="1"/>
  <c r="U7823" i="1" s="1"/>
  <c r="U7824" i="1" s="1"/>
  <c r="U7826" i="1" s="1"/>
  <c r="U7827" i="1" s="1"/>
  <c r="U7828" i="1" s="1"/>
  <c r="U7829" i="1" s="1"/>
  <c r="U7830" i="1" s="1"/>
  <c r="U7831" i="1" s="1"/>
  <c r="U7832" i="1" s="1"/>
  <c r="U7833" i="1" s="1"/>
  <c r="U7834" i="1" s="1"/>
  <c r="U7835" i="1" s="1"/>
  <c r="U7836" i="1" s="1"/>
  <c r="U7837" i="1" s="1"/>
  <c r="U7838" i="1" s="1"/>
  <c r="U7839" i="1" s="1"/>
  <c r="U7840" i="1" s="1"/>
  <c r="U7841" i="1" s="1"/>
  <c r="U7842" i="1" s="1"/>
  <c r="U7843" i="1" s="1"/>
  <c r="U7844" i="1" s="1"/>
  <c r="U7845" i="1" s="1"/>
  <c r="U7846" i="1" s="1"/>
  <c r="U7847" i="1" s="1"/>
  <c r="U7848" i="1" s="1"/>
  <c r="U7849" i="1" s="1"/>
  <c r="U7850" i="1" s="1"/>
  <c r="U7851" i="1" s="1"/>
  <c r="U7852" i="1" s="1"/>
  <c r="U7853" i="1" s="1"/>
  <c r="U7854" i="1" s="1"/>
  <c r="U7855" i="1" s="1"/>
  <c r="U7856" i="1" s="1"/>
  <c r="U7857" i="1" s="1"/>
  <c r="U7858" i="1" s="1"/>
  <c r="U7859" i="1" s="1"/>
  <c r="U7860" i="1" s="1"/>
  <c r="U7861" i="1" s="1"/>
  <c r="U7862" i="1" s="1"/>
  <c r="U7863" i="1" s="1"/>
  <c r="U7864" i="1" s="1"/>
  <c r="U7865" i="1" s="1"/>
  <c r="U7866" i="1" s="1"/>
  <c r="U7867" i="1" s="1"/>
  <c r="U7868" i="1" s="1"/>
  <c r="U7869" i="1" s="1"/>
  <c r="U7870" i="1" s="1"/>
  <c r="U7871" i="1" s="1"/>
  <c r="U7872" i="1" s="1"/>
  <c r="U7874" i="1" s="1"/>
  <c r="U7875" i="1" s="1"/>
  <c r="U7876" i="1" s="1"/>
  <c r="U7877" i="1" s="1"/>
  <c r="U7878" i="1" s="1"/>
  <c r="U7879" i="1" s="1"/>
  <c r="U7880" i="1" s="1"/>
  <c r="U7881" i="1" s="1"/>
  <c r="U7882" i="1" s="1"/>
  <c r="U7883" i="1" s="1"/>
  <c r="U7884" i="1" s="1"/>
  <c r="U7885" i="1" s="1"/>
  <c r="U7886" i="1" s="1"/>
  <c r="U7887" i="1" s="1"/>
  <c r="U7888" i="1" s="1"/>
  <c r="U7889" i="1" s="1"/>
  <c r="U7890" i="1" s="1"/>
  <c r="U7891" i="1" s="1"/>
  <c r="U7892" i="1" s="1"/>
  <c r="U7893" i="1" s="1"/>
  <c r="U7894" i="1" s="1"/>
  <c r="U7895" i="1" s="1"/>
  <c r="U7896" i="1" s="1"/>
  <c r="U7897" i="1" s="1"/>
  <c r="U7898" i="1" s="1"/>
  <c r="U7899" i="1" s="1"/>
  <c r="U7900" i="1" s="1"/>
  <c r="U7901" i="1" s="1"/>
  <c r="U7902" i="1" s="1"/>
  <c r="U7903" i="1" s="1"/>
  <c r="U7904" i="1" s="1"/>
  <c r="U7905" i="1" s="1"/>
  <c r="U7906" i="1" s="1"/>
  <c r="U7907" i="1" s="1"/>
  <c r="U7908" i="1" s="1"/>
  <c r="U7909" i="1" s="1"/>
  <c r="U7910" i="1" s="1"/>
  <c r="U7911" i="1" s="1"/>
  <c r="U7912" i="1" s="1"/>
  <c r="U7913" i="1" s="1"/>
  <c r="U7914" i="1" s="1"/>
  <c r="U7915" i="1" s="1"/>
  <c r="U7916" i="1" s="1"/>
  <c r="U7917" i="1" s="1"/>
  <c r="U7918" i="1" s="1"/>
  <c r="U7919" i="1" s="1"/>
  <c r="U7920" i="1" s="1"/>
  <c r="U7922" i="1" s="1"/>
  <c r="U7923" i="1" s="1"/>
  <c r="U7924" i="1" s="1"/>
  <c r="U7925" i="1" s="1"/>
  <c r="U7926" i="1" s="1"/>
  <c r="U7927" i="1" s="1"/>
  <c r="U7928" i="1" s="1"/>
  <c r="U7929" i="1" s="1"/>
  <c r="U7930" i="1" s="1"/>
  <c r="U7931" i="1" s="1"/>
  <c r="U7932" i="1" s="1"/>
  <c r="U7933" i="1" s="1"/>
  <c r="U7934" i="1" s="1"/>
  <c r="U7935" i="1" s="1"/>
  <c r="U7936" i="1" s="1"/>
  <c r="U7937" i="1" s="1"/>
  <c r="U7938" i="1" s="1"/>
  <c r="U7939" i="1" s="1"/>
  <c r="U7940" i="1" s="1"/>
  <c r="U7941" i="1" s="1"/>
  <c r="U7942" i="1" s="1"/>
  <c r="U7943" i="1" s="1"/>
  <c r="U7944" i="1" s="1"/>
  <c r="U7945" i="1" s="1"/>
  <c r="U7946" i="1" s="1"/>
  <c r="U7947" i="1" s="1"/>
  <c r="U7948" i="1" s="1"/>
  <c r="U7949" i="1" s="1"/>
  <c r="U7950" i="1" s="1"/>
  <c r="U7951" i="1" s="1"/>
  <c r="U7952" i="1" s="1"/>
  <c r="U7953" i="1" s="1"/>
  <c r="U7954" i="1" s="1"/>
  <c r="U7955" i="1" s="1"/>
  <c r="U7956" i="1" s="1"/>
  <c r="U7957" i="1" s="1"/>
  <c r="U7958" i="1" s="1"/>
  <c r="U7959" i="1" s="1"/>
  <c r="U7960" i="1" s="1"/>
  <c r="U7961" i="1" s="1"/>
  <c r="U7962" i="1" s="1"/>
  <c r="U7963" i="1" s="1"/>
  <c r="U7964" i="1" s="1"/>
  <c r="U7965" i="1" s="1"/>
  <c r="U7966" i="1" s="1"/>
  <c r="U7967" i="1" s="1"/>
  <c r="U7968" i="1" s="1"/>
  <c r="U7970" i="1" s="1"/>
  <c r="U7971" i="1" s="1"/>
  <c r="U7972" i="1" s="1"/>
  <c r="U7973" i="1" s="1"/>
  <c r="U7974" i="1" s="1"/>
  <c r="U7975" i="1" s="1"/>
  <c r="U7976" i="1" s="1"/>
  <c r="U7977" i="1" s="1"/>
  <c r="U7978" i="1" s="1"/>
  <c r="U7979" i="1" s="1"/>
  <c r="U7980" i="1" s="1"/>
  <c r="U7981" i="1" s="1"/>
  <c r="U7982" i="1" s="1"/>
  <c r="U7983" i="1" s="1"/>
  <c r="U7984" i="1" s="1"/>
  <c r="U7985" i="1" s="1"/>
  <c r="U7986" i="1" s="1"/>
  <c r="U7987" i="1" s="1"/>
  <c r="U7988" i="1" s="1"/>
  <c r="U7989" i="1" s="1"/>
  <c r="U7990" i="1" s="1"/>
  <c r="U7991" i="1" s="1"/>
  <c r="U7992" i="1" s="1"/>
  <c r="U7993" i="1" s="1"/>
  <c r="U7994" i="1" s="1"/>
  <c r="U7995" i="1" s="1"/>
  <c r="U7996" i="1" s="1"/>
  <c r="U7997" i="1" s="1"/>
  <c r="U7998" i="1" s="1"/>
  <c r="U7999" i="1" s="1"/>
  <c r="U8000" i="1" s="1"/>
  <c r="U8001" i="1" s="1"/>
  <c r="U8002" i="1" s="1"/>
  <c r="U8003" i="1" s="1"/>
  <c r="U8004" i="1" s="1"/>
  <c r="U8005" i="1" s="1"/>
  <c r="U8006" i="1" s="1"/>
  <c r="U8007" i="1" s="1"/>
  <c r="U8008" i="1" s="1"/>
  <c r="U8009" i="1" s="1"/>
  <c r="U8010" i="1" s="1"/>
  <c r="U8011" i="1" s="1"/>
  <c r="U8012" i="1" s="1"/>
  <c r="U8013" i="1" s="1"/>
  <c r="U8014" i="1" s="1"/>
  <c r="U8015" i="1" s="1"/>
  <c r="U8016" i="1" s="1"/>
  <c r="U8018" i="1" s="1"/>
  <c r="U8019" i="1" s="1"/>
  <c r="U8020" i="1" s="1"/>
  <c r="U8021" i="1" s="1"/>
  <c r="U8022" i="1" s="1"/>
  <c r="U8023" i="1" s="1"/>
  <c r="U8024" i="1" s="1"/>
  <c r="U8025" i="1" s="1"/>
  <c r="U8026" i="1" s="1"/>
  <c r="U8027" i="1" s="1"/>
  <c r="U8028" i="1" s="1"/>
  <c r="U8029" i="1" s="1"/>
  <c r="U8030" i="1" s="1"/>
  <c r="U8031" i="1" s="1"/>
  <c r="U8032" i="1" s="1"/>
  <c r="U8033" i="1" s="1"/>
  <c r="U8034" i="1" s="1"/>
  <c r="U8035" i="1" s="1"/>
  <c r="U8036" i="1" s="1"/>
  <c r="U8037" i="1" s="1"/>
  <c r="U8038" i="1" s="1"/>
  <c r="U8039" i="1" s="1"/>
  <c r="U8040" i="1" s="1"/>
  <c r="U8041" i="1" s="1"/>
  <c r="U8042" i="1" s="1"/>
  <c r="U8043" i="1" s="1"/>
  <c r="U8044" i="1" s="1"/>
  <c r="U8045" i="1" s="1"/>
  <c r="U8046" i="1" s="1"/>
  <c r="U8047" i="1" s="1"/>
  <c r="U8048" i="1" s="1"/>
  <c r="U8049" i="1" s="1"/>
  <c r="U8050" i="1" s="1"/>
  <c r="U8051" i="1" s="1"/>
  <c r="U8052" i="1" s="1"/>
  <c r="U8053" i="1" s="1"/>
  <c r="U8054" i="1" s="1"/>
  <c r="U8055" i="1" s="1"/>
  <c r="U8056" i="1" s="1"/>
  <c r="U8057" i="1" s="1"/>
  <c r="U8058" i="1" s="1"/>
  <c r="U8059" i="1" s="1"/>
  <c r="U8060" i="1" s="1"/>
  <c r="U8061" i="1" s="1"/>
  <c r="U8062" i="1" s="1"/>
  <c r="U8063" i="1" s="1"/>
  <c r="U8064" i="1" s="1"/>
  <c r="U8066" i="1" s="1"/>
  <c r="U8067" i="1" s="1"/>
  <c r="U8068" i="1" s="1"/>
  <c r="U8069" i="1" s="1"/>
  <c r="U8070" i="1" s="1"/>
  <c r="U8071" i="1" s="1"/>
  <c r="U8072" i="1" s="1"/>
  <c r="U8073" i="1" s="1"/>
  <c r="U8074" i="1" s="1"/>
  <c r="U8075" i="1" s="1"/>
  <c r="U8076" i="1" s="1"/>
  <c r="U8077" i="1" s="1"/>
  <c r="U8078" i="1" s="1"/>
  <c r="U8079" i="1" s="1"/>
  <c r="U8080" i="1" s="1"/>
  <c r="U8081" i="1" s="1"/>
  <c r="U8082" i="1" s="1"/>
  <c r="U8083" i="1" s="1"/>
  <c r="U8084" i="1" s="1"/>
  <c r="U8085" i="1" s="1"/>
  <c r="U8086" i="1" s="1"/>
  <c r="U8087" i="1" s="1"/>
  <c r="U8088" i="1" s="1"/>
  <c r="U8089" i="1" s="1"/>
  <c r="U8090" i="1" s="1"/>
  <c r="U8091" i="1" s="1"/>
  <c r="U8092" i="1" s="1"/>
  <c r="U8093" i="1" s="1"/>
  <c r="U8094" i="1" s="1"/>
  <c r="U8095" i="1" s="1"/>
  <c r="U8096" i="1" s="1"/>
  <c r="U8097" i="1" s="1"/>
  <c r="U8098" i="1" s="1"/>
  <c r="U8099" i="1" s="1"/>
  <c r="U8100" i="1" s="1"/>
  <c r="U8101" i="1" s="1"/>
  <c r="U8102" i="1" s="1"/>
  <c r="U8103" i="1" s="1"/>
  <c r="U8104" i="1" s="1"/>
  <c r="U8105" i="1" s="1"/>
  <c r="U8106" i="1" s="1"/>
  <c r="U8107" i="1" s="1"/>
  <c r="U8108" i="1" s="1"/>
  <c r="U8109" i="1" s="1"/>
  <c r="U8110" i="1" s="1"/>
  <c r="U8111" i="1" s="1"/>
  <c r="U8112" i="1" s="1"/>
  <c r="U8114" i="1" s="1"/>
  <c r="U8115" i="1" s="1"/>
  <c r="U8116" i="1" s="1"/>
  <c r="U8117" i="1" s="1"/>
  <c r="U8118" i="1" s="1"/>
  <c r="U8119" i="1" s="1"/>
  <c r="U8120" i="1" s="1"/>
  <c r="U8121" i="1" s="1"/>
  <c r="U8122" i="1" s="1"/>
  <c r="U8123" i="1" s="1"/>
  <c r="U8124" i="1" s="1"/>
  <c r="U8125" i="1" s="1"/>
  <c r="U8126" i="1" s="1"/>
  <c r="U8127" i="1" s="1"/>
  <c r="U8128" i="1" s="1"/>
  <c r="U8129" i="1" s="1"/>
  <c r="U8130" i="1" s="1"/>
  <c r="U8131" i="1" s="1"/>
  <c r="U8132" i="1" s="1"/>
  <c r="U8133" i="1" s="1"/>
  <c r="U8134" i="1" s="1"/>
  <c r="U8135" i="1" s="1"/>
  <c r="U8136" i="1" s="1"/>
  <c r="U8137" i="1" s="1"/>
  <c r="U8138" i="1" s="1"/>
  <c r="U8139" i="1" s="1"/>
  <c r="U8140" i="1" s="1"/>
  <c r="U8141" i="1" s="1"/>
  <c r="U8142" i="1" s="1"/>
  <c r="U8143" i="1" s="1"/>
  <c r="U8144" i="1" s="1"/>
  <c r="U8145" i="1" s="1"/>
  <c r="U8146" i="1" s="1"/>
  <c r="U8147" i="1" s="1"/>
  <c r="U8148" i="1" s="1"/>
  <c r="U8149" i="1" s="1"/>
  <c r="U8150" i="1" s="1"/>
  <c r="U8151" i="1" s="1"/>
  <c r="U8152" i="1" s="1"/>
  <c r="U8153" i="1" s="1"/>
  <c r="U8154" i="1" s="1"/>
  <c r="U8155" i="1" s="1"/>
  <c r="U8156" i="1" s="1"/>
  <c r="U8157" i="1" s="1"/>
  <c r="U8158" i="1" s="1"/>
  <c r="U8159" i="1" s="1"/>
  <c r="U8160" i="1" s="1"/>
  <c r="U8162" i="1" s="1"/>
  <c r="U8163" i="1" s="1"/>
  <c r="U8164" i="1" s="1"/>
  <c r="U8165" i="1" s="1"/>
  <c r="U8166" i="1" s="1"/>
  <c r="U8167" i="1" s="1"/>
  <c r="U8168" i="1" s="1"/>
  <c r="U8169" i="1" s="1"/>
  <c r="U8170" i="1" s="1"/>
  <c r="U8171" i="1" s="1"/>
  <c r="U8172" i="1" s="1"/>
  <c r="U8173" i="1" s="1"/>
  <c r="U8174" i="1" s="1"/>
  <c r="U8175" i="1" s="1"/>
  <c r="U8176" i="1" s="1"/>
  <c r="U8177" i="1" s="1"/>
  <c r="U8178" i="1" s="1"/>
  <c r="U8179" i="1" s="1"/>
  <c r="U8180" i="1" s="1"/>
  <c r="U8181" i="1" s="1"/>
  <c r="U8182" i="1" s="1"/>
  <c r="U8183" i="1" s="1"/>
  <c r="U8184" i="1" s="1"/>
  <c r="U8185" i="1" s="1"/>
  <c r="U8186" i="1" s="1"/>
  <c r="U8187" i="1" s="1"/>
  <c r="U8188" i="1" s="1"/>
  <c r="U8189" i="1" s="1"/>
  <c r="U8190" i="1" s="1"/>
  <c r="U8191" i="1" s="1"/>
  <c r="U8192" i="1" s="1"/>
  <c r="U8193" i="1" s="1"/>
  <c r="U8194" i="1" s="1"/>
  <c r="U8195" i="1" s="1"/>
  <c r="U8196" i="1" s="1"/>
  <c r="U8197" i="1" s="1"/>
  <c r="U8198" i="1" s="1"/>
  <c r="U8199" i="1" s="1"/>
  <c r="U8200" i="1" s="1"/>
  <c r="U8201" i="1" s="1"/>
  <c r="U8202" i="1" s="1"/>
  <c r="U8203" i="1" s="1"/>
  <c r="U8204" i="1" s="1"/>
  <c r="U8205" i="1" s="1"/>
  <c r="U8206" i="1" s="1"/>
  <c r="U8207" i="1" s="1"/>
  <c r="U8208" i="1" s="1"/>
  <c r="U8210" i="1" s="1"/>
  <c r="U8211" i="1" s="1"/>
  <c r="U8212" i="1" s="1"/>
  <c r="U8213" i="1" s="1"/>
  <c r="U8214" i="1" s="1"/>
  <c r="U8215" i="1" s="1"/>
  <c r="U8216" i="1" s="1"/>
  <c r="U8217" i="1" s="1"/>
  <c r="U8218" i="1" s="1"/>
  <c r="U8219" i="1" s="1"/>
  <c r="U8220" i="1" s="1"/>
  <c r="U8221" i="1" s="1"/>
  <c r="U8222" i="1" s="1"/>
  <c r="U8223" i="1" s="1"/>
  <c r="U8224" i="1" s="1"/>
  <c r="U8225" i="1" s="1"/>
  <c r="U8226" i="1" s="1"/>
  <c r="U8227" i="1" s="1"/>
  <c r="U8228" i="1" s="1"/>
  <c r="U8229" i="1" s="1"/>
  <c r="U8230" i="1" s="1"/>
  <c r="U8231" i="1" s="1"/>
  <c r="U8232" i="1" s="1"/>
  <c r="U8233" i="1" s="1"/>
  <c r="U8234" i="1" s="1"/>
  <c r="U8235" i="1" s="1"/>
  <c r="U8236" i="1" s="1"/>
  <c r="U8237" i="1" s="1"/>
  <c r="U8238" i="1" s="1"/>
  <c r="U8239" i="1" s="1"/>
  <c r="U8240" i="1" s="1"/>
  <c r="U8241" i="1" s="1"/>
  <c r="U8242" i="1" s="1"/>
  <c r="U8243" i="1" s="1"/>
  <c r="U8244" i="1" s="1"/>
  <c r="U8245" i="1" s="1"/>
  <c r="U8246" i="1" s="1"/>
  <c r="U8247" i="1" s="1"/>
  <c r="U8248" i="1" s="1"/>
  <c r="U8249" i="1" s="1"/>
  <c r="U8250" i="1" s="1"/>
  <c r="U8251" i="1" s="1"/>
  <c r="U8252" i="1" s="1"/>
  <c r="U8253" i="1" s="1"/>
  <c r="U8254" i="1" s="1"/>
  <c r="U8255" i="1" s="1"/>
  <c r="U8256" i="1" s="1"/>
  <c r="U8258" i="1" s="1"/>
  <c r="U8259" i="1" s="1"/>
  <c r="U8260" i="1" s="1"/>
  <c r="U8261" i="1" s="1"/>
  <c r="U8262" i="1" s="1"/>
  <c r="U8263" i="1" s="1"/>
  <c r="U8264" i="1" s="1"/>
  <c r="U8265" i="1" s="1"/>
  <c r="U8266" i="1" s="1"/>
  <c r="U8267" i="1" s="1"/>
  <c r="U8268" i="1" s="1"/>
  <c r="U8269" i="1" s="1"/>
  <c r="U8270" i="1" s="1"/>
  <c r="U8271" i="1" s="1"/>
  <c r="U8272" i="1" s="1"/>
  <c r="U8273" i="1" s="1"/>
  <c r="U8274" i="1" s="1"/>
  <c r="U8275" i="1" s="1"/>
  <c r="U8276" i="1" s="1"/>
  <c r="U8277" i="1" s="1"/>
  <c r="U8278" i="1" s="1"/>
  <c r="U8279" i="1" s="1"/>
  <c r="U8280" i="1" s="1"/>
  <c r="U8281" i="1" s="1"/>
  <c r="U8282" i="1" s="1"/>
  <c r="U8283" i="1" s="1"/>
  <c r="U8284" i="1" s="1"/>
  <c r="U8285" i="1" s="1"/>
  <c r="U8286" i="1" s="1"/>
  <c r="U8287" i="1" s="1"/>
  <c r="U8288" i="1" s="1"/>
  <c r="U8289" i="1" s="1"/>
  <c r="U8290" i="1" s="1"/>
  <c r="U8291" i="1" s="1"/>
  <c r="U8292" i="1" s="1"/>
  <c r="U8293" i="1" s="1"/>
  <c r="U8294" i="1" s="1"/>
  <c r="U8295" i="1" s="1"/>
  <c r="U8296" i="1" s="1"/>
  <c r="U8297" i="1" s="1"/>
  <c r="U8298" i="1" s="1"/>
  <c r="U8299" i="1" s="1"/>
  <c r="U8300" i="1" s="1"/>
  <c r="U8301" i="1" s="1"/>
  <c r="U8302" i="1" s="1"/>
  <c r="U8303" i="1" s="1"/>
  <c r="U8304" i="1" s="1"/>
  <c r="U8306" i="1" s="1"/>
  <c r="U8307" i="1" s="1"/>
  <c r="U8308" i="1" s="1"/>
  <c r="U8309" i="1" s="1"/>
  <c r="U8310" i="1" s="1"/>
  <c r="U8311" i="1" s="1"/>
  <c r="U8312" i="1" s="1"/>
  <c r="U8313" i="1" s="1"/>
  <c r="U8314" i="1" s="1"/>
  <c r="U8315" i="1" s="1"/>
  <c r="U8316" i="1" s="1"/>
  <c r="U8317" i="1" s="1"/>
  <c r="U8318" i="1" s="1"/>
  <c r="U8319" i="1" s="1"/>
  <c r="U8320" i="1" s="1"/>
  <c r="U8321" i="1" s="1"/>
  <c r="U8322" i="1" s="1"/>
  <c r="U8323" i="1" s="1"/>
  <c r="U8324" i="1" s="1"/>
  <c r="U8325" i="1" s="1"/>
  <c r="U8326" i="1" s="1"/>
  <c r="U8327" i="1" s="1"/>
  <c r="U8328" i="1" s="1"/>
  <c r="U8329" i="1" s="1"/>
  <c r="U8330" i="1" s="1"/>
  <c r="U8331" i="1" s="1"/>
  <c r="U8332" i="1" s="1"/>
  <c r="U8333" i="1" s="1"/>
  <c r="U8334" i="1" s="1"/>
  <c r="U8335" i="1" s="1"/>
  <c r="U8336" i="1" s="1"/>
  <c r="U8337" i="1" s="1"/>
  <c r="U8338" i="1" s="1"/>
  <c r="U8339" i="1" s="1"/>
  <c r="U8340" i="1" s="1"/>
  <c r="U8341" i="1" s="1"/>
  <c r="U8342" i="1" s="1"/>
  <c r="U8343" i="1" s="1"/>
  <c r="U8344" i="1" s="1"/>
  <c r="U8345" i="1" s="1"/>
  <c r="U8346" i="1" s="1"/>
  <c r="U8347" i="1" s="1"/>
  <c r="U8348" i="1" s="1"/>
  <c r="U8349" i="1" s="1"/>
  <c r="U8350" i="1" s="1"/>
  <c r="U8351" i="1" s="1"/>
  <c r="U8352" i="1" s="1"/>
  <c r="U8354" i="1" s="1"/>
  <c r="U8355" i="1" s="1"/>
  <c r="U8356" i="1" s="1"/>
  <c r="U8357" i="1" s="1"/>
  <c r="U8358" i="1" s="1"/>
  <c r="U8359" i="1" s="1"/>
  <c r="U8360" i="1" s="1"/>
  <c r="U8361" i="1" s="1"/>
  <c r="U8362" i="1" s="1"/>
  <c r="U8363" i="1" s="1"/>
  <c r="U8364" i="1" s="1"/>
  <c r="U8365" i="1" s="1"/>
  <c r="U8366" i="1" s="1"/>
  <c r="U8367" i="1" s="1"/>
  <c r="U8368" i="1" s="1"/>
  <c r="U8369" i="1" s="1"/>
  <c r="U8370" i="1" s="1"/>
  <c r="U8371" i="1" s="1"/>
  <c r="U8372" i="1" s="1"/>
  <c r="U8373" i="1" s="1"/>
  <c r="U8374" i="1" s="1"/>
  <c r="U8375" i="1" s="1"/>
  <c r="U8376" i="1" s="1"/>
  <c r="U8377" i="1" s="1"/>
  <c r="U8378" i="1" s="1"/>
  <c r="U8379" i="1" s="1"/>
  <c r="U8380" i="1" s="1"/>
  <c r="U8381" i="1" s="1"/>
  <c r="U8382" i="1" s="1"/>
  <c r="U8383" i="1" s="1"/>
  <c r="U8384" i="1" s="1"/>
  <c r="U8385" i="1" s="1"/>
  <c r="U8386" i="1" s="1"/>
  <c r="U8387" i="1" s="1"/>
  <c r="U8388" i="1" s="1"/>
  <c r="U8389" i="1" s="1"/>
  <c r="U8390" i="1" s="1"/>
  <c r="U8391" i="1" s="1"/>
  <c r="U8392" i="1" s="1"/>
  <c r="U8393" i="1" s="1"/>
  <c r="U8394" i="1" s="1"/>
  <c r="U8395" i="1" s="1"/>
  <c r="U8396" i="1" s="1"/>
  <c r="U8397" i="1" s="1"/>
  <c r="U8398" i="1" s="1"/>
  <c r="U8399" i="1" s="1"/>
  <c r="U8400" i="1" s="1"/>
  <c r="U8402" i="1" s="1"/>
  <c r="U8403" i="1" s="1"/>
  <c r="U8404" i="1" s="1"/>
  <c r="U8405" i="1" s="1"/>
  <c r="U8406" i="1" s="1"/>
  <c r="U8407" i="1" s="1"/>
  <c r="U8408" i="1" s="1"/>
  <c r="U8409" i="1" s="1"/>
  <c r="U8410" i="1" s="1"/>
  <c r="U8411" i="1" s="1"/>
  <c r="U8412" i="1" s="1"/>
  <c r="U8413" i="1" s="1"/>
  <c r="U8414" i="1" s="1"/>
  <c r="U8415" i="1" s="1"/>
  <c r="U8416" i="1" s="1"/>
  <c r="U8417" i="1" s="1"/>
  <c r="U8418" i="1" s="1"/>
  <c r="U8419" i="1" s="1"/>
  <c r="U8420" i="1" s="1"/>
  <c r="U8421" i="1" s="1"/>
  <c r="U8422" i="1" s="1"/>
  <c r="U8423" i="1" s="1"/>
  <c r="U8424" i="1" s="1"/>
  <c r="U8425" i="1" s="1"/>
  <c r="U8426" i="1" s="1"/>
  <c r="U8427" i="1" s="1"/>
  <c r="U8428" i="1" s="1"/>
  <c r="U8429" i="1" s="1"/>
  <c r="U8430" i="1" s="1"/>
  <c r="U8431" i="1" s="1"/>
  <c r="U8432" i="1" s="1"/>
  <c r="U8433" i="1" s="1"/>
  <c r="U8434" i="1" s="1"/>
  <c r="U8435" i="1" s="1"/>
  <c r="U8436" i="1" s="1"/>
  <c r="U8437" i="1" s="1"/>
  <c r="U8438" i="1" s="1"/>
  <c r="U8439" i="1" s="1"/>
  <c r="U8440" i="1" s="1"/>
  <c r="U8441" i="1" s="1"/>
  <c r="U8442" i="1" s="1"/>
  <c r="U8443" i="1" s="1"/>
  <c r="U8444" i="1" s="1"/>
  <c r="U8445" i="1" s="1"/>
  <c r="U8446" i="1" s="1"/>
  <c r="U8447" i="1" s="1"/>
  <c r="U8448" i="1" s="1"/>
  <c r="U8450" i="1" s="1"/>
  <c r="U8451" i="1" s="1"/>
  <c r="U8452" i="1" s="1"/>
  <c r="U8453" i="1" s="1"/>
  <c r="U8454" i="1" s="1"/>
  <c r="U8455" i="1" s="1"/>
  <c r="U8456" i="1" s="1"/>
  <c r="U8457" i="1" s="1"/>
  <c r="U8458" i="1" s="1"/>
  <c r="U8459" i="1" s="1"/>
  <c r="U8460" i="1" s="1"/>
  <c r="U8461" i="1" s="1"/>
  <c r="U8462" i="1" s="1"/>
  <c r="U8463" i="1" s="1"/>
  <c r="U8464" i="1" s="1"/>
  <c r="U8465" i="1" s="1"/>
  <c r="U8466" i="1" s="1"/>
  <c r="U8467" i="1" s="1"/>
  <c r="U8468" i="1" s="1"/>
  <c r="U8469" i="1" s="1"/>
  <c r="U8470" i="1" s="1"/>
  <c r="U8471" i="1" s="1"/>
  <c r="U8472" i="1" s="1"/>
  <c r="U8473" i="1" s="1"/>
  <c r="U8474" i="1" s="1"/>
  <c r="U8475" i="1" s="1"/>
  <c r="U8476" i="1" s="1"/>
  <c r="U8477" i="1" s="1"/>
  <c r="U8478" i="1" s="1"/>
  <c r="U8479" i="1" s="1"/>
  <c r="U8480" i="1" s="1"/>
  <c r="U8481" i="1" s="1"/>
  <c r="U8482" i="1" s="1"/>
  <c r="U8483" i="1" s="1"/>
  <c r="U8484" i="1" s="1"/>
  <c r="U8485" i="1" s="1"/>
  <c r="U8486" i="1" s="1"/>
  <c r="U8487" i="1" s="1"/>
  <c r="U8488" i="1" s="1"/>
  <c r="U8489" i="1" s="1"/>
  <c r="U8490" i="1" s="1"/>
  <c r="U8491" i="1" s="1"/>
  <c r="U8492" i="1" s="1"/>
  <c r="U8493" i="1" s="1"/>
  <c r="U8494" i="1" s="1"/>
  <c r="U8495" i="1" s="1"/>
  <c r="U8496" i="1" s="1"/>
  <c r="U8498" i="1" s="1"/>
  <c r="U8499" i="1" s="1"/>
  <c r="U8500" i="1" s="1"/>
  <c r="U8501" i="1" s="1"/>
  <c r="U8502" i="1" s="1"/>
  <c r="U8503" i="1" s="1"/>
  <c r="U8504" i="1" s="1"/>
  <c r="U8505" i="1" s="1"/>
  <c r="U8506" i="1" s="1"/>
  <c r="U8507" i="1" s="1"/>
  <c r="U8508" i="1" s="1"/>
  <c r="U8509" i="1" s="1"/>
  <c r="U8510" i="1" s="1"/>
  <c r="U8511" i="1" s="1"/>
  <c r="U8512" i="1" s="1"/>
  <c r="U8513" i="1" s="1"/>
  <c r="U8514" i="1" s="1"/>
  <c r="U8515" i="1" s="1"/>
  <c r="U8516" i="1" s="1"/>
  <c r="U8517" i="1" s="1"/>
  <c r="U8518" i="1" s="1"/>
  <c r="U8519" i="1" s="1"/>
  <c r="U8520" i="1" s="1"/>
  <c r="U8521" i="1" s="1"/>
  <c r="U8522" i="1" s="1"/>
  <c r="U8523" i="1" s="1"/>
  <c r="U8524" i="1" s="1"/>
  <c r="U8525" i="1" s="1"/>
  <c r="U8526" i="1" s="1"/>
  <c r="U8527" i="1" s="1"/>
  <c r="U8528" i="1" s="1"/>
  <c r="U8529" i="1" s="1"/>
  <c r="U8530" i="1" s="1"/>
  <c r="U8531" i="1" s="1"/>
  <c r="U8532" i="1" s="1"/>
  <c r="U8533" i="1" s="1"/>
  <c r="U8534" i="1" s="1"/>
  <c r="U8535" i="1" s="1"/>
  <c r="U8536" i="1" s="1"/>
  <c r="U8537" i="1" s="1"/>
  <c r="U8538" i="1" s="1"/>
  <c r="U8539" i="1" s="1"/>
  <c r="U8540" i="1" s="1"/>
  <c r="U8541" i="1" s="1"/>
  <c r="U8542" i="1" s="1"/>
  <c r="U8543" i="1" s="1"/>
  <c r="U8544" i="1" s="1"/>
  <c r="U8546" i="1" s="1"/>
  <c r="U8547" i="1" s="1"/>
  <c r="U8548" i="1" s="1"/>
  <c r="U8549" i="1" s="1"/>
  <c r="U8550" i="1" s="1"/>
  <c r="U8551" i="1" s="1"/>
  <c r="U8552" i="1" s="1"/>
  <c r="U8553" i="1" s="1"/>
  <c r="U8554" i="1" s="1"/>
  <c r="U8555" i="1" s="1"/>
  <c r="U8556" i="1" s="1"/>
  <c r="U8557" i="1" s="1"/>
  <c r="U8558" i="1" s="1"/>
  <c r="U8559" i="1" s="1"/>
  <c r="U8560" i="1" s="1"/>
  <c r="U8561" i="1" s="1"/>
  <c r="U8562" i="1" s="1"/>
  <c r="U8563" i="1" s="1"/>
  <c r="U8564" i="1" s="1"/>
  <c r="U8565" i="1" s="1"/>
  <c r="U8566" i="1" s="1"/>
  <c r="U8567" i="1" s="1"/>
  <c r="U8568" i="1" s="1"/>
  <c r="U8569" i="1" s="1"/>
  <c r="U8570" i="1" s="1"/>
  <c r="U8571" i="1" s="1"/>
  <c r="U8572" i="1" s="1"/>
  <c r="U8573" i="1" s="1"/>
  <c r="U8574" i="1" s="1"/>
  <c r="U8575" i="1" s="1"/>
  <c r="U8576" i="1" s="1"/>
  <c r="U8577" i="1" s="1"/>
  <c r="U8578" i="1" s="1"/>
  <c r="U8579" i="1" s="1"/>
  <c r="U8580" i="1" s="1"/>
  <c r="U8581" i="1" s="1"/>
  <c r="U8582" i="1" s="1"/>
  <c r="U8583" i="1" s="1"/>
  <c r="U8584" i="1" s="1"/>
  <c r="U8585" i="1" s="1"/>
  <c r="U8586" i="1" s="1"/>
  <c r="U8587" i="1" s="1"/>
  <c r="U8588" i="1" s="1"/>
  <c r="U8589" i="1" s="1"/>
  <c r="U8590" i="1" s="1"/>
  <c r="U8591" i="1" s="1"/>
  <c r="U8592" i="1" s="1"/>
  <c r="U8594" i="1" s="1"/>
  <c r="U8595" i="1" s="1"/>
  <c r="U8596" i="1" s="1"/>
  <c r="U8597" i="1" s="1"/>
  <c r="U8598" i="1" s="1"/>
  <c r="U8599" i="1" s="1"/>
  <c r="U8600" i="1" s="1"/>
  <c r="U8601" i="1" s="1"/>
  <c r="U8602" i="1" s="1"/>
  <c r="U8603" i="1" s="1"/>
  <c r="U8604" i="1" s="1"/>
  <c r="U8605" i="1" s="1"/>
  <c r="U8606" i="1" s="1"/>
  <c r="U8607" i="1" s="1"/>
  <c r="U8608" i="1" s="1"/>
  <c r="U8609" i="1" s="1"/>
  <c r="U8610" i="1" s="1"/>
  <c r="U8611" i="1" s="1"/>
  <c r="U8612" i="1" s="1"/>
  <c r="U8613" i="1" s="1"/>
  <c r="U8614" i="1" s="1"/>
  <c r="U8615" i="1" s="1"/>
  <c r="U8616" i="1" s="1"/>
  <c r="U8617" i="1" s="1"/>
  <c r="U8618" i="1" s="1"/>
  <c r="U8619" i="1" s="1"/>
  <c r="U8620" i="1" s="1"/>
  <c r="U8621" i="1" s="1"/>
  <c r="U8622" i="1" s="1"/>
  <c r="U8623" i="1" s="1"/>
  <c r="U8624" i="1" s="1"/>
  <c r="U8625" i="1" s="1"/>
  <c r="U8626" i="1" s="1"/>
  <c r="U8627" i="1" s="1"/>
  <c r="U8628" i="1" s="1"/>
  <c r="U8629" i="1" s="1"/>
  <c r="U8630" i="1" s="1"/>
  <c r="U8631" i="1" s="1"/>
  <c r="U8632" i="1" s="1"/>
  <c r="U8633" i="1" s="1"/>
  <c r="U8634" i="1" s="1"/>
  <c r="U8635" i="1" s="1"/>
  <c r="U8636" i="1" s="1"/>
  <c r="U8637" i="1" s="1"/>
  <c r="U8638" i="1" s="1"/>
  <c r="U8639" i="1" s="1"/>
  <c r="U8640" i="1" s="1"/>
  <c r="U8642" i="1" s="1"/>
  <c r="U8643" i="1" s="1"/>
  <c r="U8644" i="1" s="1"/>
  <c r="U8645" i="1" s="1"/>
  <c r="U8646" i="1" s="1"/>
  <c r="U8647" i="1" s="1"/>
  <c r="U8648" i="1" s="1"/>
  <c r="U8649" i="1" s="1"/>
  <c r="U8650" i="1" s="1"/>
  <c r="U8651" i="1" s="1"/>
  <c r="U8652" i="1" s="1"/>
  <c r="U8653" i="1" s="1"/>
  <c r="U8654" i="1" s="1"/>
  <c r="U8655" i="1" s="1"/>
  <c r="U8656" i="1" s="1"/>
  <c r="U8657" i="1" s="1"/>
  <c r="U8658" i="1" s="1"/>
  <c r="U8659" i="1" s="1"/>
  <c r="U8660" i="1" s="1"/>
  <c r="U8661" i="1" s="1"/>
  <c r="U8662" i="1" s="1"/>
  <c r="U8663" i="1" s="1"/>
  <c r="U8664" i="1" s="1"/>
  <c r="U8665" i="1" s="1"/>
  <c r="U8666" i="1" s="1"/>
  <c r="U8667" i="1" s="1"/>
  <c r="U8668" i="1" s="1"/>
  <c r="U8669" i="1" s="1"/>
  <c r="U8670" i="1" s="1"/>
  <c r="U8671" i="1" s="1"/>
  <c r="U8672" i="1" s="1"/>
  <c r="U8673" i="1" s="1"/>
  <c r="U8674" i="1" s="1"/>
  <c r="U8675" i="1" s="1"/>
  <c r="U8676" i="1" s="1"/>
  <c r="U8677" i="1" s="1"/>
  <c r="U8678" i="1" s="1"/>
  <c r="U8679" i="1" s="1"/>
  <c r="U8680" i="1" s="1"/>
  <c r="U8681" i="1" s="1"/>
  <c r="U8682" i="1" s="1"/>
  <c r="U8683" i="1" s="1"/>
  <c r="U8684" i="1" s="1"/>
  <c r="U8685" i="1" s="1"/>
  <c r="U8686" i="1" s="1"/>
  <c r="U8687" i="1" s="1"/>
  <c r="U8688" i="1" s="1"/>
  <c r="U8690" i="1" s="1"/>
  <c r="U8691" i="1" s="1"/>
  <c r="U8692" i="1" s="1"/>
  <c r="U8693" i="1" s="1"/>
  <c r="U8694" i="1" s="1"/>
  <c r="U8695" i="1" s="1"/>
  <c r="U8696" i="1" s="1"/>
  <c r="U8697" i="1" s="1"/>
  <c r="U8698" i="1" s="1"/>
  <c r="U8699" i="1" s="1"/>
  <c r="U8700" i="1" s="1"/>
  <c r="U8701" i="1" s="1"/>
  <c r="U8702" i="1" s="1"/>
  <c r="U8703" i="1" s="1"/>
  <c r="U8704" i="1" s="1"/>
  <c r="U8705" i="1" s="1"/>
  <c r="U8706" i="1" s="1"/>
  <c r="U8707" i="1" s="1"/>
  <c r="U8708" i="1" s="1"/>
  <c r="U8709" i="1" s="1"/>
  <c r="U8710" i="1" s="1"/>
  <c r="U8711" i="1" s="1"/>
  <c r="U8712" i="1" s="1"/>
  <c r="U8713" i="1" s="1"/>
  <c r="U8714" i="1" s="1"/>
  <c r="U8715" i="1" s="1"/>
  <c r="U8716" i="1" s="1"/>
  <c r="U8717" i="1" s="1"/>
  <c r="U8718" i="1" s="1"/>
  <c r="U8719" i="1" s="1"/>
  <c r="U8720" i="1" s="1"/>
  <c r="U8721" i="1" s="1"/>
  <c r="U8722" i="1" s="1"/>
  <c r="U8723" i="1" s="1"/>
  <c r="U8724" i="1" s="1"/>
  <c r="U8725" i="1" s="1"/>
  <c r="U8726" i="1" s="1"/>
  <c r="U8727" i="1" s="1"/>
  <c r="U8728" i="1" s="1"/>
  <c r="U8729" i="1" s="1"/>
  <c r="U8730" i="1" s="1"/>
  <c r="U8731" i="1" s="1"/>
  <c r="U8732" i="1" s="1"/>
  <c r="U8733" i="1" s="1"/>
  <c r="U8734" i="1" s="1"/>
  <c r="U8735" i="1" s="1"/>
  <c r="U8736" i="1" s="1"/>
  <c r="U8738" i="1" s="1"/>
  <c r="U8739" i="1" s="1"/>
  <c r="U8740" i="1" s="1"/>
  <c r="U8741" i="1" s="1"/>
  <c r="U8742" i="1" s="1"/>
  <c r="U8743" i="1" s="1"/>
  <c r="U8744" i="1" s="1"/>
  <c r="U8745" i="1" s="1"/>
  <c r="U8746" i="1" s="1"/>
  <c r="U8747" i="1" s="1"/>
  <c r="U8748" i="1" s="1"/>
  <c r="U8749" i="1" s="1"/>
  <c r="U8750" i="1" s="1"/>
  <c r="U8751" i="1" s="1"/>
  <c r="U8752" i="1" s="1"/>
  <c r="U8753" i="1" s="1"/>
  <c r="U8754" i="1" s="1"/>
  <c r="U8755" i="1" s="1"/>
  <c r="U8756" i="1" s="1"/>
  <c r="U8757" i="1" s="1"/>
  <c r="U8758" i="1" s="1"/>
  <c r="U8759" i="1" s="1"/>
  <c r="U8760" i="1" s="1"/>
  <c r="U8761" i="1" s="1"/>
  <c r="U8762" i="1" s="1"/>
  <c r="U8763" i="1" s="1"/>
  <c r="U8764" i="1" s="1"/>
  <c r="U8765" i="1" s="1"/>
  <c r="U8766" i="1" s="1"/>
  <c r="U8767" i="1" s="1"/>
  <c r="U8768" i="1" s="1"/>
  <c r="U8769" i="1" s="1"/>
  <c r="U8770" i="1" s="1"/>
  <c r="U8771" i="1" s="1"/>
  <c r="U8772" i="1" s="1"/>
  <c r="U8773" i="1" s="1"/>
  <c r="U8774" i="1" s="1"/>
  <c r="U8775" i="1" s="1"/>
  <c r="U8776" i="1" s="1"/>
  <c r="U8777" i="1" s="1"/>
  <c r="U8778" i="1" s="1"/>
  <c r="U8779" i="1" s="1"/>
  <c r="U8780" i="1" s="1"/>
  <c r="U8781" i="1" s="1"/>
  <c r="U8782" i="1" s="1"/>
  <c r="U8783" i="1" s="1"/>
  <c r="U8784" i="1" s="1"/>
  <c r="U8786" i="1" s="1"/>
  <c r="U8787" i="1" s="1"/>
  <c r="U8788" i="1" s="1"/>
  <c r="U8789" i="1" s="1"/>
  <c r="U8790" i="1" s="1"/>
  <c r="U8791" i="1" s="1"/>
  <c r="U8792" i="1" s="1"/>
  <c r="U8793" i="1" s="1"/>
  <c r="U8794" i="1" s="1"/>
  <c r="U8795" i="1" s="1"/>
  <c r="U8796" i="1" s="1"/>
  <c r="U8797" i="1" s="1"/>
  <c r="U8798" i="1" s="1"/>
  <c r="U8799" i="1" s="1"/>
  <c r="U8800" i="1" s="1"/>
  <c r="U8801" i="1" s="1"/>
  <c r="U8802" i="1" s="1"/>
  <c r="U8803" i="1" s="1"/>
  <c r="U8804" i="1" s="1"/>
  <c r="U8805" i="1" s="1"/>
  <c r="U8806" i="1" s="1"/>
  <c r="U8807" i="1" s="1"/>
  <c r="U8808" i="1" s="1"/>
  <c r="U8809" i="1" s="1"/>
  <c r="U8810" i="1" s="1"/>
  <c r="U8811" i="1" s="1"/>
  <c r="U8812" i="1" s="1"/>
  <c r="U8813" i="1" s="1"/>
  <c r="U8814" i="1" s="1"/>
  <c r="U8815" i="1" s="1"/>
  <c r="U8816" i="1" s="1"/>
  <c r="U8817" i="1" s="1"/>
  <c r="U8818" i="1" s="1"/>
  <c r="U8819" i="1" s="1"/>
  <c r="U8820" i="1" s="1"/>
  <c r="U8821" i="1" s="1"/>
  <c r="U8822" i="1" s="1"/>
  <c r="U8823" i="1" s="1"/>
  <c r="U8824" i="1" s="1"/>
  <c r="U8825" i="1" s="1"/>
  <c r="U8826" i="1" s="1"/>
  <c r="U8827" i="1" s="1"/>
  <c r="U8828" i="1" s="1"/>
  <c r="U8829" i="1" s="1"/>
  <c r="U8830" i="1" s="1"/>
  <c r="U8831" i="1" s="1"/>
  <c r="U8832" i="1" s="1"/>
  <c r="U8834" i="1" s="1"/>
  <c r="U8835" i="1" s="1"/>
  <c r="U8836" i="1" s="1"/>
  <c r="U8837" i="1" s="1"/>
  <c r="U8838" i="1" s="1"/>
  <c r="U8839" i="1" s="1"/>
  <c r="U8840" i="1" s="1"/>
  <c r="U8841" i="1" s="1"/>
  <c r="U8842" i="1" s="1"/>
  <c r="U8843" i="1" s="1"/>
  <c r="U8844" i="1" s="1"/>
  <c r="U8845" i="1" s="1"/>
  <c r="U8846" i="1" s="1"/>
  <c r="U8847" i="1" s="1"/>
  <c r="U8848" i="1" s="1"/>
  <c r="U8849" i="1" s="1"/>
  <c r="U8850" i="1" s="1"/>
  <c r="U8851" i="1" s="1"/>
  <c r="U8852" i="1" s="1"/>
  <c r="U8853" i="1" s="1"/>
  <c r="U8854" i="1" s="1"/>
  <c r="U8855" i="1" s="1"/>
  <c r="U8856" i="1" s="1"/>
  <c r="U8857" i="1" s="1"/>
  <c r="U8858" i="1" s="1"/>
  <c r="U8859" i="1" s="1"/>
  <c r="U8860" i="1" s="1"/>
  <c r="U8861" i="1" s="1"/>
  <c r="U8862" i="1" s="1"/>
  <c r="U8863" i="1" s="1"/>
  <c r="U8864" i="1" s="1"/>
  <c r="U8865" i="1" s="1"/>
  <c r="U8866" i="1" s="1"/>
  <c r="U8867" i="1" s="1"/>
  <c r="U8868" i="1" s="1"/>
  <c r="U8869" i="1" s="1"/>
  <c r="U8870" i="1" s="1"/>
  <c r="U8871" i="1" s="1"/>
  <c r="U8872" i="1" s="1"/>
  <c r="U8873" i="1" s="1"/>
  <c r="U8874" i="1" s="1"/>
  <c r="U8875" i="1" s="1"/>
  <c r="U8876" i="1" s="1"/>
  <c r="U8877" i="1" s="1"/>
  <c r="U8878" i="1" s="1"/>
  <c r="U8879" i="1" s="1"/>
  <c r="U8880" i="1" s="1"/>
  <c r="U8882" i="1" s="1"/>
  <c r="U8883" i="1" s="1"/>
  <c r="U8884" i="1" s="1"/>
  <c r="U8885" i="1" s="1"/>
  <c r="U8886" i="1" s="1"/>
  <c r="U8887" i="1" s="1"/>
  <c r="U8888" i="1" s="1"/>
  <c r="U8889" i="1" s="1"/>
  <c r="U8890" i="1" s="1"/>
  <c r="U8891" i="1" s="1"/>
  <c r="U8892" i="1" s="1"/>
  <c r="U8893" i="1" s="1"/>
  <c r="U8894" i="1" s="1"/>
  <c r="U8895" i="1" s="1"/>
  <c r="U8896" i="1" s="1"/>
  <c r="U8897" i="1" s="1"/>
  <c r="U8898" i="1" s="1"/>
  <c r="U8899" i="1" s="1"/>
  <c r="U8900" i="1" s="1"/>
  <c r="U8901" i="1" s="1"/>
  <c r="U8902" i="1" s="1"/>
  <c r="U8903" i="1" s="1"/>
  <c r="U8904" i="1" s="1"/>
  <c r="U8905" i="1" s="1"/>
  <c r="U8906" i="1" s="1"/>
  <c r="U8907" i="1" s="1"/>
  <c r="U8908" i="1" s="1"/>
  <c r="U8909" i="1" s="1"/>
  <c r="U8910" i="1" s="1"/>
  <c r="U8911" i="1" s="1"/>
  <c r="U8912" i="1" s="1"/>
  <c r="U8913" i="1" s="1"/>
  <c r="U8914" i="1" s="1"/>
  <c r="U8915" i="1" s="1"/>
  <c r="U8916" i="1" s="1"/>
  <c r="U8917" i="1" s="1"/>
  <c r="U8918" i="1" s="1"/>
  <c r="U8919" i="1" s="1"/>
  <c r="U8920" i="1" s="1"/>
  <c r="U8921" i="1" s="1"/>
  <c r="U8922" i="1" s="1"/>
  <c r="U8923" i="1" s="1"/>
  <c r="U8924" i="1" s="1"/>
  <c r="U8925" i="1" s="1"/>
  <c r="U8926" i="1" s="1"/>
  <c r="U8927" i="1" s="1"/>
  <c r="U8928" i="1" s="1"/>
  <c r="U8930" i="1" s="1"/>
  <c r="U8931" i="1" s="1"/>
  <c r="U8932" i="1" s="1"/>
  <c r="U8933" i="1" s="1"/>
  <c r="U8934" i="1" s="1"/>
  <c r="U8935" i="1" s="1"/>
  <c r="U8936" i="1" s="1"/>
  <c r="U8937" i="1" s="1"/>
  <c r="U8938" i="1" s="1"/>
  <c r="U8939" i="1" s="1"/>
  <c r="U8940" i="1" s="1"/>
  <c r="U8941" i="1" s="1"/>
  <c r="U8942" i="1" s="1"/>
  <c r="U8943" i="1" s="1"/>
  <c r="U8944" i="1" s="1"/>
  <c r="U8945" i="1" s="1"/>
  <c r="U8946" i="1" s="1"/>
  <c r="U8947" i="1" s="1"/>
  <c r="U8948" i="1" s="1"/>
  <c r="U8949" i="1" s="1"/>
  <c r="U8950" i="1" s="1"/>
  <c r="U8951" i="1" s="1"/>
  <c r="U8952" i="1" s="1"/>
  <c r="U8953" i="1" s="1"/>
  <c r="U8954" i="1" s="1"/>
  <c r="U8955" i="1" s="1"/>
  <c r="U8956" i="1" s="1"/>
  <c r="U8957" i="1" s="1"/>
  <c r="U8958" i="1" s="1"/>
  <c r="U8959" i="1" s="1"/>
  <c r="U8960" i="1" s="1"/>
  <c r="U8961" i="1" s="1"/>
  <c r="U8962" i="1" s="1"/>
  <c r="U8963" i="1" s="1"/>
  <c r="U8964" i="1" s="1"/>
  <c r="U8965" i="1" s="1"/>
  <c r="U8966" i="1" s="1"/>
  <c r="U8967" i="1" s="1"/>
  <c r="U8968" i="1" s="1"/>
  <c r="U8969" i="1" s="1"/>
  <c r="U8970" i="1" s="1"/>
  <c r="U8971" i="1" s="1"/>
  <c r="U8972" i="1" s="1"/>
  <c r="U8973" i="1" s="1"/>
  <c r="U8974" i="1" s="1"/>
  <c r="U8975" i="1" s="1"/>
  <c r="U8976" i="1" s="1"/>
  <c r="U8978" i="1" s="1"/>
  <c r="U8979" i="1" s="1"/>
  <c r="U8980" i="1" s="1"/>
  <c r="U8981" i="1" s="1"/>
  <c r="U8982" i="1" s="1"/>
  <c r="U8983" i="1" s="1"/>
  <c r="U8984" i="1" s="1"/>
  <c r="U8985" i="1" s="1"/>
  <c r="U8986" i="1" s="1"/>
  <c r="U8987" i="1" s="1"/>
  <c r="U8988" i="1" s="1"/>
  <c r="U8989" i="1" s="1"/>
  <c r="U8990" i="1" s="1"/>
  <c r="U8991" i="1" s="1"/>
  <c r="U8992" i="1" s="1"/>
  <c r="U8993" i="1" s="1"/>
  <c r="U8994" i="1" s="1"/>
  <c r="U8995" i="1" s="1"/>
  <c r="U8996" i="1" s="1"/>
  <c r="U8997" i="1" s="1"/>
  <c r="U8998" i="1" s="1"/>
  <c r="U8999" i="1" s="1"/>
  <c r="U9000" i="1" s="1"/>
  <c r="U9001" i="1" s="1"/>
  <c r="U9002" i="1" s="1"/>
  <c r="U9003" i="1" s="1"/>
  <c r="U9004" i="1" s="1"/>
  <c r="U9005" i="1" s="1"/>
  <c r="U9006" i="1" s="1"/>
  <c r="U9007" i="1" s="1"/>
  <c r="U9008" i="1" s="1"/>
  <c r="U9009" i="1" s="1"/>
  <c r="U9010" i="1" s="1"/>
  <c r="U9011" i="1" s="1"/>
  <c r="U9012" i="1" s="1"/>
  <c r="U9013" i="1" s="1"/>
  <c r="U9014" i="1" s="1"/>
  <c r="U9015" i="1" s="1"/>
  <c r="U9016" i="1" s="1"/>
  <c r="U9017" i="1" s="1"/>
  <c r="U9018" i="1" s="1"/>
  <c r="U9019" i="1" s="1"/>
  <c r="U9020" i="1" s="1"/>
  <c r="U9021" i="1" s="1"/>
  <c r="U9022" i="1" s="1"/>
  <c r="U9023" i="1" s="1"/>
  <c r="U9024" i="1" s="1"/>
  <c r="U9026" i="1" s="1"/>
  <c r="U9027" i="1" s="1"/>
  <c r="U9028" i="1" s="1"/>
  <c r="U9029" i="1" s="1"/>
  <c r="U9030" i="1" s="1"/>
  <c r="U9031" i="1" s="1"/>
  <c r="U9032" i="1" s="1"/>
  <c r="U9033" i="1" s="1"/>
  <c r="U9034" i="1" s="1"/>
  <c r="U9035" i="1" s="1"/>
  <c r="U9036" i="1" s="1"/>
  <c r="U9037" i="1" s="1"/>
  <c r="U9038" i="1" s="1"/>
  <c r="U9039" i="1" s="1"/>
  <c r="U9040" i="1" s="1"/>
  <c r="U9041" i="1" s="1"/>
  <c r="U9042" i="1" s="1"/>
  <c r="U9043" i="1" s="1"/>
  <c r="U9044" i="1" s="1"/>
  <c r="U9045" i="1" s="1"/>
  <c r="U9046" i="1" s="1"/>
  <c r="U9047" i="1" s="1"/>
  <c r="U9048" i="1" s="1"/>
  <c r="U9049" i="1" s="1"/>
  <c r="U9050" i="1" s="1"/>
  <c r="U9051" i="1" s="1"/>
  <c r="U9052" i="1" s="1"/>
  <c r="U9053" i="1" s="1"/>
  <c r="U9054" i="1" s="1"/>
  <c r="U9055" i="1" s="1"/>
  <c r="U9056" i="1" s="1"/>
  <c r="U9057" i="1" s="1"/>
  <c r="U9058" i="1" s="1"/>
  <c r="U9059" i="1" s="1"/>
  <c r="U9060" i="1" s="1"/>
  <c r="U9061" i="1" s="1"/>
  <c r="U9062" i="1" s="1"/>
  <c r="U9063" i="1" s="1"/>
  <c r="U9064" i="1" s="1"/>
  <c r="U9065" i="1" s="1"/>
  <c r="U9066" i="1" s="1"/>
  <c r="U9067" i="1" s="1"/>
  <c r="U9068" i="1" s="1"/>
  <c r="U9069" i="1" s="1"/>
  <c r="U9070" i="1" s="1"/>
  <c r="U9071" i="1" s="1"/>
  <c r="U9072" i="1" s="1"/>
  <c r="U9074" i="1" s="1"/>
  <c r="U9075" i="1" s="1"/>
  <c r="U9076" i="1" s="1"/>
  <c r="U9077" i="1" s="1"/>
  <c r="U9078" i="1" s="1"/>
  <c r="U9079" i="1" s="1"/>
  <c r="U9080" i="1" s="1"/>
  <c r="U9081" i="1" s="1"/>
  <c r="U9082" i="1" s="1"/>
  <c r="U9083" i="1" s="1"/>
  <c r="U9084" i="1" s="1"/>
  <c r="U9085" i="1" s="1"/>
  <c r="U9086" i="1" s="1"/>
  <c r="U9087" i="1" s="1"/>
  <c r="U9088" i="1" s="1"/>
  <c r="U9089" i="1" s="1"/>
  <c r="U9090" i="1" s="1"/>
  <c r="U9091" i="1" s="1"/>
  <c r="U9092" i="1" s="1"/>
  <c r="U9093" i="1" s="1"/>
  <c r="U9094" i="1" s="1"/>
  <c r="U9095" i="1" s="1"/>
  <c r="U9096" i="1" s="1"/>
  <c r="U9097" i="1" s="1"/>
  <c r="U9098" i="1" s="1"/>
  <c r="U9099" i="1" s="1"/>
  <c r="U9100" i="1" s="1"/>
  <c r="U9101" i="1" s="1"/>
  <c r="U9102" i="1" s="1"/>
  <c r="U9103" i="1" s="1"/>
  <c r="U9104" i="1" s="1"/>
  <c r="U9105" i="1" s="1"/>
  <c r="U9106" i="1" s="1"/>
  <c r="U9107" i="1" s="1"/>
  <c r="U9108" i="1" s="1"/>
  <c r="U9109" i="1" s="1"/>
  <c r="U9110" i="1" s="1"/>
  <c r="U9111" i="1" s="1"/>
  <c r="U9112" i="1" s="1"/>
  <c r="U9113" i="1" s="1"/>
  <c r="U9114" i="1" s="1"/>
  <c r="U9115" i="1" s="1"/>
  <c r="U9116" i="1" s="1"/>
  <c r="U9117" i="1" s="1"/>
  <c r="U9118" i="1" s="1"/>
  <c r="U9119" i="1" s="1"/>
  <c r="U9120" i="1" s="1"/>
  <c r="U9122" i="1" s="1"/>
  <c r="U9123" i="1" s="1"/>
  <c r="U9124" i="1" s="1"/>
  <c r="U9125" i="1" s="1"/>
  <c r="U9126" i="1" s="1"/>
  <c r="U9127" i="1" s="1"/>
  <c r="U9128" i="1" s="1"/>
  <c r="U9129" i="1" s="1"/>
  <c r="U9130" i="1" s="1"/>
  <c r="U9131" i="1" s="1"/>
  <c r="U9132" i="1" s="1"/>
  <c r="U9133" i="1" s="1"/>
  <c r="U9134" i="1" s="1"/>
  <c r="U9135" i="1" s="1"/>
  <c r="U9136" i="1" s="1"/>
  <c r="U9137" i="1" s="1"/>
  <c r="U9138" i="1" s="1"/>
  <c r="U9139" i="1" s="1"/>
  <c r="U9140" i="1" s="1"/>
  <c r="U9141" i="1" s="1"/>
  <c r="U9142" i="1" s="1"/>
  <c r="U9143" i="1" s="1"/>
  <c r="U9144" i="1" s="1"/>
  <c r="U9145" i="1" s="1"/>
  <c r="U9146" i="1" s="1"/>
  <c r="U9147" i="1" s="1"/>
  <c r="U9148" i="1" s="1"/>
  <c r="U9149" i="1" s="1"/>
  <c r="U9150" i="1" s="1"/>
  <c r="U9151" i="1" s="1"/>
  <c r="U9152" i="1" s="1"/>
  <c r="U9153" i="1" s="1"/>
  <c r="U9154" i="1" s="1"/>
  <c r="U9155" i="1" s="1"/>
  <c r="U9156" i="1" s="1"/>
  <c r="U9157" i="1" s="1"/>
  <c r="U9158" i="1" s="1"/>
  <c r="U9159" i="1" s="1"/>
  <c r="U9160" i="1" s="1"/>
  <c r="U9161" i="1" s="1"/>
  <c r="U9162" i="1" s="1"/>
  <c r="U9163" i="1" s="1"/>
  <c r="U9164" i="1" s="1"/>
  <c r="U9165" i="1" s="1"/>
  <c r="U9166" i="1" s="1"/>
  <c r="U9167" i="1" s="1"/>
  <c r="U9168" i="1" s="1"/>
  <c r="U9170" i="1" s="1"/>
  <c r="U9171" i="1" s="1"/>
  <c r="U9172" i="1" s="1"/>
  <c r="U9173" i="1" s="1"/>
  <c r="U9174" i="1" s="1"/>
  <c r="U9175" i="1" s="1"/>
  <c r="U9176" i="1" s="1"/>
  <c r="U9177" i="1" s="1"/>
  <c r="U9178" i="1" s="1"/>
  <c r="U9179" i="1" s="1"/>
  <c r="U9180" i="1" s="1"/>
  <c r="U9181" i="1" s="1"/>
  <c r="U9182" i="1" s="1"/>
  <c r="U9183" i="1" s="1"/>
  <c r="U9184" i="1" s="1"/>
  <c r="U9185" i="1" s="1"/>
  <c r="U9186" i="1" s="1"/>
  <c r="U9187" i="1" s="1"/>
  <c r="U9188" i="1" s="1"/>
  <c r="U9189" i="1" s="1"/>
  <c r="U9190" i="1" s="1"/>
  <c r="U9191" i="1" s="1"/>
  <c r="U9192" i="1" s="1"/>
  <c r="U9193" i="1" s="1"/>
  <c r="U9194" i="1" s="1"/>
  <c r="U9195" i="1" s="1"/>
  <c r="U9196" i="1" s="1"/>
  <c r="U9197" i="1" s="1"/>
  <c r="U9198" i="1" s="1"/>
  <c r="U9199" i="1" s="1"/>
  <c r="U9200" i="1" s="1"/>
  <c r="U9201" i="1" s="1"/>
  <c r="U9202" i="1" s="1"/>
  <c r="U9203" i="1" s="1"/>
  <c r="U9204" i="1" s="1"/>
  <c r="U9205" i="1" s="1"/>
  <c r="U9206" i="1" s="1"/>
  <c r="U9207" i="1" s="1"/>
  <c r="U9208" i="1" s="1"/>
  <c r="U9209" i="1" s="1"/>
  <c r="U9210" i="1" s="1"/>
  <c r="U9211" i="1" s="1"/>
  <c r="U9212" i="1" s="1"/>
  <c r="U9213" i="1" s="1"/>
  <c r="U9214" i="1" s="1"/>
  <c r="U9215" i="1" s="1"/>
  <c r="U9216" i="1" s="1"/>
  <c r="U9218" i="1" s="1"/>
  <c r="U9219" i="1" s="1"/>
  <c r="U9220" i="1" s="1"/>
  <c r="U9221" i="1" s="1"/>
  <c r="U9222" i="1" s="1"/>
  <c r="U9223" i="1" s="1"/>
  <c r="U9224" i="1" s="1"/>
  <c r="U9225" i="1" s="1"/>
  <c r="U9226" i="1" s="1"/>
  <c r="U9227" i="1" s="1"/>
  <c r="U9228" i="1" s="1"/>
  <c r="U9229" i="1" s="1"/>
  <c r="U9230" i="1" s="1"/>
  <c r="U9231" i="1" s="1"/>
  <c r="U9232" i="1" s="1"/>
  <c r="U9233" i="1" s="1"/>
  <c r="U9234" i="1" s="1"/>
  <c r="U9235" i="1" s="1"/>
  <c r="U9236" i="1" s="1"/>
  <c r="U9237" i="1" s="1"/>
  <c r="U9238" i="1" s="1"/>
  <c r="U9239" i="1" s="1"/>
  <c r="U9240" i="1" s="1"/>
  <c r="U9241" i="1" s="1"/>
  <c r="U9242" i="1" s="1"/>
  <c r="U9243" i="1" s="1"/>
  <c r="U9244" i="1" s="1"/>
  <c r="U9245" i="1" s="1"/>
  <c r="U9246" i="1" s="1"/>
  <c r="U9247" i="1" s="1"/>
  <c r="U9248" i="1" s="1"/>
  <c r="U9249" i="1" s="1"/>
  <c r="U9250" i="1" s="1"/>
  <c r="U9251" i="1" s="1"/>
  <c r="U9252" i="1" s="1"/>
  <c r="U9253" i="1" s="1"/>
  <c r="U9254" i="1" s="1"/>
  <c r="U9255" i="1" s="1"/>
  <c r="U9256" i="1" s="1"/>
  <c r="U9257" i="1" s="1"/>
  <c r="U9258" i="1" s="1"/>
  <c r="U9259" i="1" s="1"/>
  <c r="U9260" i="1" s="1"/>
  <c r="U9261" i="1" s="1"/>
  <c r="U9262" i="1" s="1"/>
  <c r="U9263" i="1" s="1"/>
  <c r="U9264" i="1" s="1"/>
  <c r="U9266" i="1" s="1"/>
  <c r="U9267" i="1" s="1"/>
  <c r="U9268" i="1" s="1"/>
  <c r="U9269" i="1" s="1"/>
  <c r="U9270" i="1" s="1"/>
  <c r="U9271" i="1" s="1"/>
  <c r="U9272" i="1" s="1"/>
  <c r="U9273" i="1" s="1"/>
  <c r="U9274" i="1" s="1"/>
  <c r="U9275" i="1" s="1"/>
  <c r="U9276" i="1" s="1"/>
  <c r="U9277" i="1" s="1"/>
  <c r="U9278" i="1" s="1"/>
  <c r="U9279" i="1" s="1"/>
  <c r="U9280" i="1" s="1"/>
  <c r="U9281" i="1" s="1"/>
  <c r="U9282" i="1" s="1"/>
  <c r="U9283" i="1" s="1"/>
  <c r="U9284" i="1" s="1"/>
  <c r="U9285" i="1" s="1"/>
  <c r="U9286" i="1" s="1"/>
  <c r="U9287" i="1" s="1"/>
  <c r="U9288" i="1" s="1"/>
  <c r="U9289" i="1" s="1"/>
  <c r="U9290" i="1" s="1"/>
  <c r="U9291" i="1" s="1"/>
  <c r="U9292" i="1" s="1"/>
  <c r="U9293" i="1" s="1"/>
  <c r="U9294" i="1" s="1"/>
  <c r="U9295" i="1" s="1"/>
  <c r="U9296" i="1" s="1"/>
  <c r="U9297" i="1" s="1"/>
  <c r="U9298" i="1" s="1"/>
  <c r="U9299" i="1" s="1"/>
  <c r="U9300" i="1" s="1"/>
  <c r="U9301" i="1" s="1"/>
  <c r="U9302" i="1" s="1"/>
  <c r="U9303" i="1" s="1"/>
  <c r="U9304" i="1" s="1"/>
  <c r="U9305" i="1" s="1"/>
  <c r="U9306" i="1" s="1"/>
  <c r="U9307" i="1" s="1"/>
  <c r="U9308" i="1" s="1"/>
  <c r="U9309" i="1" s="1"/>
  <c r="U9310" i="1" s="1"/>
  <c r="U9311" i="1" s="1"/>
  <c r="U9312" i="1" s="1"/>
  <c r="U9314" i="1" s="1"/>
  <c r="U9315" i="1" s="1"/>
  <c r="U9316" i="1" s="1"/>
  <c r="U9317" i="1" s="1"/>
  <c r="U9318" i="1" s="1"/>
  <c r="U9319" i="1" s="1"/>
  <c r="U9320" i="1" s="1"/>
  <c r="U9321" i="1" s="1"/>
  <c r="U9322" i="1" s="1"/>
  <c r="U9323" i="1" s="1"/>
  <c r="U9324" i="1" s="1"/>
  <c r="U9325" i="1" s="1"/>
  <c r="U9326" i="1" s="1"/>
  <c r="U9327" i="1" s="1"/>
  <c r="U9328" i="1" s="1"/>
  <c r="U9329" i="1" s="1"/>
  <c r="U9330" i="1" s="1"/>
  <c r="U9331" i="1" s="1"/>
  <c r="U9332" i="1" s="1"/>
  <c r="U9333" i="1" s="1"/>
  <c r="U9334" i="1" s="1"/>
  <c r="U9335" i="1" s="1"/>
  <c r="U9336" i="1" s="1"/>
  <c r="U9337" i="1" s="1"/>
  <c r="U9338" i="1" s="1"/>
  <c r="U9339" i="1" s="1"/>
  <c r="U9340" i="1" s="1"/>
  <c r="U9341" i="1" s="1"/>
  <c r="U9342" i="1" s="1"/>
  <c r="U9343" i="1" s="1"/>
  <c r="U9344" i="1" s="1"/>
  <c r="U9345" i="1" s="1"/>
  <c r="U9346" i="1" s="1"/>
  <c r="U9347" i="1" s="1"/>
  <c r="U9348" i="1" s="1"/>
  <c r="U9349" i="1" s="1"/>
  <c r="U9350" i="1" s="1"/>
  <c r="U9351" i="1" s="1"/>
  <c r="U9352" i="1" s="1"/>
  <c r="U9353" i="1" s="1"/>
  <c r="U9354" i="1" s="1"/>
  <c r="U9355" i="1" s="1"/>
  <c r="U9356" i="1" s="1"/>
  <c r="U9357" i="1" s="1"/>
  <c r="U9358" i="1" s="1"/>
  <c r="U9359" i="1" s="1"/>
  <c r="U9360" i="1" s="1"/>
  <c r="U9362" i="1" s="1"/>
  <c r="U9363" i="1" s="1"/>
  <c r="U9364" i="1" s="1"/>
  <c r="U9365" i="1" s="1"/>
  <c r="U9366" i="1" s="1"/>
  <c r="U9367" i="1" s="1"/>
  <c r="U9368" i="1" s="1"/>
  <c r="U9369" i="1" s="1"/>
  <c r="U9370" i="1" s="1"/>
  <c r="U9371" i="1" s="1"/>
  <c r="U9372" i="1" s="1"/>
  <c r="U9373" i="1" s="1"/>
  <c r="U9374" i="1" s="1"/>
  <c r="U9375" i="1" s="1"/>
  <c r="U9376" i="1" s="1"/>
  <c r="U9377" i="1" s="1"/>
  <c r="U9378" i="1" s="1"/>
  <c r="U9379" i="1" s="1"/>
  <c r="U9380" i="1" s="1"/>
  <c r="U9381" i="1" s="1"/>
  <c r="U9382" i="1" s="1"/>
  <c r="U9383" i="1" s="1"/>
  <c r="U9384" i="1" s="1"/>
  <c r="U9385" i="1" s="1"/>
  <c r="U9386" i="1" s="1"/>
  <c r="U9387" i="1" s="1"/>
  <c r="U9388" i="1" s="1"/>
  <c r="U9389" i="1" s="1"/>
  <c r="U9390" i="1" s="1"/>
  <c r="U9391" i="1" s="1"/>
  <c r="U9392" i="1" s="1"/>
  <c r="U9393" i="1" s="1"/>
  <c r="U9394" i="1" s="1"/>
  <c r="U9395" i="1" s="1"/>
  <c r="U9396" i="1" s="1"/>
  <c r="U9397" i="1" s="1"/>
  <c r="U9398" i="1" s="1"/>
  <c r="U9399" i="1" s="1"/>
  <c r="U9400" i="1" s="1"/>
  <c r="U9401" i="1" s="1"/>
  <c r="U9402" i="1" s="1"/>
  <c r="U9403" i="1" s="1"/>
  <c r="U9404" i="1" s="1"/>
  <c r="U9405" i="1" s="1"/>
  <c r="U9406" i="1" s="1"/>
  <c r="U9407" i="1" s="1"/>
  <c r="U9408" i="1" s="1"/>
  <c r="U9410" i="1" s="1"/>
  <c r="U9411" i="1" s="1"/>
  <c r="U9412" i="1" s="1"/>
  <c r="U9413" i="1" s="1"/>
  <c r="U9414" i="1" s="1"/>
  <c r="U9415" i="1" s="1"/>
  <c r="U9416" i="1" s="1"/>
  <c r="U9417" i="1" s="1"/>
  <c r="U9418" i="1" s="1"/>
  <c r="U9419" i="1" s="1"/>
  <c r="U9420" i="1" s="1"/>
  <c r="U9421" i="1" s="1"/>
  <c r="U9422" i="1" s="1"/>
  <c r="U9423" i="1" s="1"/>
  <c r="U9424" i="1" s="1"/>
  <c r="U9425" i="1" s="1"/>
  <c r="U9426" i="1" s="1"/>
  <c r="U9427" i="1" s="1"/>
  <c r="U9428" i="1" s="1"/>
  <c r="U9429" i="1" s="1"/>
  <c r="U9430" i="1" s="1"/>
  <c r="U9431" i="1" s="1"/>
  <c r="U9432" i="1" s="1"/>
  <c r="U9433" i="1" s="1"/>
  <c r="U9434" i="1" s="1"/>
  <c r="U9435" i="1" s="1"/>
  <c r="U9436" i="1" s="1"/>
  <c r="U9437" i="1" s="1"/>
  <c r="U9438" i="1" s="1"/>
  <c r="U9439" i="1" s="1"/>
  <c r="U9440" i="1" s="1"/>
  <c r="U9441" i="1" s="1"/>
  <c r="U9442" i="1" s="1"/>
  <c r="U9443" i="1" s="1"/>
  <c r="U9444" i="1" s="1"/>
  <c r="U9445" i="1" s="1"/>
  <c r="U9446" i="1" s="1"/>
  <c r="U9447" i="1" s="1"/>
  <c r="U9448" i="1" s="1"/>
  <c r="U9449" i="1" s="1"/>
  <c r="U9450" i="1" s="1"/>
  <c r="U9451" i="1" s="1"/>
  <c r="U9452" i="1" s="1"/>
  <c r="U9453" i="1" s="1"/>
  <c r="U9454" i="1" s="1"/>
  <c r="U9455" i="1" s="1"/>
  <c r="U9456" i="1" s="1"/>
  <c r="U9458" i="1" s="1"/>
  <c r="U9459" i="1" s="1"/>
  <c r="U9460" i="1" s="1"/>
  <c r="U9461" i="1" s="1"/>
  <c r="U9462" i="1" s="1"/>
  <c r="U9463" i="1" s="1"/>
  <c r="U9464" i="1" s="1"/>
  <c r="U9465" i="1" s="1"/>
  <c r="U9466" i="1" s="1"/>
  <c r="U9467" i="1" s="1"/>
  <c r="U9468" i="1" s="1"/>
  <c r="U9469" i="1" s="1"/>
  <c r="U9470" i="1" s="1"/>
  <c r="U9471" i="1" s="1"/>
  <c r="U9472" i="1" s="1"/>
  <c r="U9473" i="1" s="1"/>
  <c r="U9474" i="1" s="1"/>
  <c r="U9475" i="1" s="1"/>
  <c r="U9476" i="1" s="1"/>
  <c r="U9477" i="1" s="1"/>
  <c r="U9478" i="1" s="1"/>
  <c r="U9479" i="1" s="1"/>
  <c r="U9480" i="1" s="1"/>
  <c r="U9481" i="1" s="1"/>
  <c r="U9482" i="1" s="1"/>
  <c r="U9483" i="1" s="1"/>
  <c r="U9484" i="1" s="1"/>
  <c r="U9485" i="1" s="1"/>
  <c r="U9486" i="1" s="1"/>
  <c r="U9487" i="1" s="1"/>
  <c r="U9488" i="1" s="1"/>
  <c r="U9489" i="1" s="1"/>
  <c r="U9490" i="1" s="1"/>
  <c r="U9491" i="1" s="1"/>
  <c r="U9492" i="1" s="1"/>
  <c r="U9493" i="1" s="1"/>
  <c r="U9494" i="1" s="1"/>
  <c r="U9495" i="1" s="1"/>
  <c r="U9496" i="1" s="1"/>
  <c r="U9497" i="1" s="1"/>
  <c r="U9498" i="1" s="1"/>
  <c r="U9499" i="1" s="1"/>
  <c r="U9500" i="1" s="1"/>
  <c r="U9501" i="1" s="1"/>
  <c r="U9502" i="1" s="1"/>
  <c r="U9503" i="1" s="1"/>
  <c r="U9504" i="1" s="1"/>
  <c r="U9506" i="1" s="1"/>
  <c r="U9507" i="1" s="1"/>
  <c r="U9508" i="1" s="1"/>
  <c r="U9509" i="1" s="1"/>
  <c r="U9510" i="1" s="1"/>
  <c r="U9511" i="1" s="1"/>
  <c r="U9512" i="1" s="1"/>
  <c r="U9513" i="1" s="1"/>
  <c r="U9514" i="1" s="1"/>
  <c r="U9515" i="1" s="1"/>
  <c r="U9516" i="1" s="1"/>
  <c r="U9517" i="1" s="1"/>
  <c r="U9518" i="1" s="1"/>
  <c r="U9519" i="1" s="1"/>
  <c r="U9520" i="1" s="1"/>
  <c r="U9521" i="1" s="1"/>
  <c r="U9522" i="1" s="1"/>
  <c r="U9523" i="1" s="1"/>
  <c r="U9524" i="1" s="1"/>
  <c r="U9525" i="1" s="1"/>
  <c r="U9526" i="1" s="1"/>
  <c r="U9527" i="1" s="1"/>
  <c r="U9528" i="1" s="1"/>
  <c r="U9529" i="1" s="1"/>
  <c r="U9530" i="1" s="1"/>
  <c r="U9531" i="1" s="1"/>
  <c r="U9532" i="1" s="1"/>
  <c r="U9533" i="1" s="1"/>
  <c r="U9534" i="1" s="1"/>
  <c r="U9535" i="1" s="1"/>
  <c r="U9536" i="1" s="1"/>
  <c r="U9537" i="1" s="1"/>
  <c r="U9538" i="1" s="1"/>
  <c r="U9539" i="1" s="1"/>
  <c r="U9540" i="1" s="1"/>
  <c r="U9541" i="1" s="1"/>
  <c r="U9542" i="1" s="1"/>
  <c r="U9543" i="1" s="1"/>
  <c r="U9544" i="1" s="1"/>
  <c r="U9545" i="1" s="1"/>
  <c r="U9546" i="1" s="1"/>
  <c r="U9547" i="1" s="1"/>
  <c r="U9548" i="1" s="1"/>
  <c r="U9549" i="1" s="1"/>
  <c r="U9550" i="1" s="1"/>
  <c r="U9551" i="1" s="1"/>
  <c r="U9552" i="1" s="1"/>
  <c r="U9554" i="1" s="1"/>
  <c r="U9555" i="1" s="1"/>
  <c r="U9556" i="1" s="1"/>
  <c r="U9557" i="1" s="1"/>
  <c r="U9558" i="1" s="1"/>
  <c r="U9559" i="1" s="1"/>
  <c r="U9560" i="1" s="1"/>
  <c r="U9561" i="1" s="1"/>
  <c r="U9562" i="1" s="1"/>
  <c r="U9563" i="1" s="1"/>
  <c r="U9564" i="1" s="1"/>
  <c r="U9565" i="1" s="1"/>
  <c r="U9566" i="1" s="1"/>
  <c r="U9567" i="1" s="1"/>
  <c r="U9568" i="1" s="1"/>
  <c r="U9569" i="1" s="1"/>
  <c r="U9570" i="1" s="1"/>
  <c r="U9571" i="1" s="1"/>
  <c r="U9572" i="1" s="1"/>
  <c r="U9573" i="1" s="1"/>
  <c r="U9574" i="1" s="1"/>
  <c r="U9575" i="1" s="1"/>
  <c r="U9576" i="1" s="1"/>
  <c r="U9577" i="1" s="1"/>
  <c r="U9578" i="1" s="1"/>
  <c r="U9579" i="1" s="1"/>
  <c r="U9580" i="1" s="1"/>
  <c r="U9581" i="1" s="1"/>
  <c r="U9582" i="1" s="1"/>
  <c r="U9583" i="1" s="1"/>
  <c r="U9584" i="1" s="1"/>
  <c r="U9585" i="1" s="1"/>
  <c r="U9586" i="1" s="1"/>
  <c r="U9587" i="1" s="1"/>
  <c r="U9588" i="1" s="1"/>
  <c r="U9589" i="1" s="1"/>
  <c r="U9590" i="1" s="1"/>
  <c r="U9591" i="1" s="1"/>
  <c r="U9592" i="1" s="1"/>
  <c r="U9593" i="1" s="1"/>
  <c r="U9594" i="1" s="1"/>
  <c r="U9595" i="1" s="1"/>
  <c r="U9596" i="1" s="1"/>
  <c r="U9597" i="1" s="1"/>
  <c r="U9598" i="1" s="1"/>
  <c r="U9599" i="1" s="1"/>
  <c r="U9600" i="1" s="1"/>
  <c r="U9602" i="1" s="1"/>
  <c r="U9603" i="1" s="1"/>
  <c r="U9604" i="1" s="1"/>
  <c r="U9605" i="1" s="1"/>
  <c r="U9606" i="1" s="1"/>
  <c r="U9607" i="1" s="1"/>
  <c r="U9608" i="1" s="1"/>
  <c r="U9609" i="1" s="1"/>
  <c r="U9610" i="1" s="1"/>
  <c r="U9611" i="1" s="1"/>
  <c r="U9612" i="1" s="1"/>
  <c r="U9613" i="1" s="1"/>
  <c r="U9614" i="1" s="1"/>
  <c r="U9615" i="1" s="1"/>
  <c r="U9616" i="1" s="1"/>
  <c r="U9617" i="1" s="1"/>
  <c r="U9618" i="1" s="1"/>
  <c r="U9619" i="1" s="1"/>
  <c r="U9620" i="1" s="1"/>
  <c r="U9621" i="1" s="1"/>
  <c r="U9622" i="1" s="1"/>
  <c r="U9623" i="1" s="1"/>
  <c r="U9624" i="1" s="1"/>
  <c r="U9625" i="1" s="1"/>
  <c r="U9626" i="1" s="1"/>
  <c r="U9627" i="1" s="1"/>
  <c r="U9628" i="1" s="1"/>
  <c r="U9629" i="1" s="1"/>
  <c r="U9630" i="1" s="1"/>
  <c r="U9631" i="1" s="1"/>
  <c r="U9632" i="1" s="1"/>
  <c r="U9633" i="1" s="1"/>
  <c r="U9634" i="1" s="1"/>
  <c r="U9635" i="1" s="1"/>
  <c r="U9636" i="1" s="1"/>
  <c r="U9637" i="1" s="1"/>
  <c r="U9638" i="1" s="1"/>
  <c r="U9639" i="1" s="1"/>
  <c r="U9640" i="1" s="1"/>
  <c r="U9641" i="1" s="1"/>
  <c r="U9642" i="1" s="1"/>
  <c r="U9643" i="1" s="1"/>
  <c r="U9644" i="1" s="1"/>
  <c r="U9645" i="1" s="1"/>
  <c r="U9646" i="1" s="1"/>
  <c r="U9647" i="1" s="1"/>
  <c r="U9648" i="1" s="1"/>
  <c r="U9650" i="1" s="1"/>
  <c r="U9651" i="1" s="1"/>
  <c r="U9652" i="1" s="1"/>
  <c r="U9653" i="1" s="1"/>
  <c r="U9654" i="1" s="1"/>
  <c r="U9655" i="1" s="1"/>
  <c r="U9656" i="1" s="1"/>
  <c r="U9657" i="1" s="1"/>
  <c r="U9658" i="1" s="1"/>
  <c r="U9659" i="1" s="1"/>
  <c r="U9660" i="1" s="1"/>
  <c r="U9661" i="1" s="1"/>
  <c r="U9662" i="1" s="1"/>
  <c r="U9663" i="1" s="1"/>
  <c r="U9664" i="1" s="1"/>
  <c r="U9665" i="1" s="1"/>
  <c r="U9666" i="1" s="1"/>
  <c r="U9667" i="1" s="1"/>
  <c r="U9668" i="1" s="1"/>
  <c r="U9669" i="1" s="1"/>
  <c r="U9670" i="1" s="1"/>
  <c r="U9671" i="1" s="1"/>
  <c r="U9672" i="1" s="1"/>
  <c r="U9673" i="1" s="1"/>
  <c r="U9674" i="1" s="1"/>
  <c r="U9675" i="1" s="1"/>
  <c r="U9676" i="1" s="1"/>
  <c r="U9677" i="1" s="1"/>
  <c r="U9678" i="1" s="1"/>
  <c r="U9679" i="1" s="1"/>
  <c r="U9680" i="1" s="1"/>
  <c r="U9681" i="1" s="1"/>
  <c r="U9682" i="1" s="1"/>
  <c r="U9683" i="1" s="1"/>
  <c r="U9684" i="1" s="1"/>
  <c r="U9685" i="1" s="1"/>
  <c r="U9686" i="1" s="1"/>
  <c r="U9687" i="1" s="1"/>
  <c r="U9688" i="1" s="1"/>
  <c r="U9689" i="1" s="1"/>
  <c r="U9690" i="1" s="1"/>
  <c r="U9691" i="1" s="1"/>
  <c r="U9692" i="1" s="1"/>
  <c r="U9693" i="1" s="1"/>
  <c r="U9694" i="1" s="1"/>
  <c r="U9695" i="1" s="1"/>
  <c r="U9696" i="1" s="1"/>
  <c r="U9698" i="1" s="1"/>
  <c r="U9699" i="1" s="1"/>
  <c r="U9700" i="1" s="1"/>
  <c r="U9701" i="1" s="1"/>
  <c r="U9702" i="1" s="1"/>
  <c r="U9703" i="1" s="1"/>
  <c r="U9704" i="1" s="1"/>
  <c r="U9705" i="1" s="1"/>
  <c r="U9706" i="1" s="1"/>
  <c r="U9707" i="1" s="1"/>
  <c r="U9708" i="1" s="1"/>
  <c r="U9709" i="1" s="1"/>
  <c r="U9710" i="1" s="1"/>
  <c r="U9711" i="1" s="1"/>
  <c r="U9712" i="1" s="1"/>
  <c r="U9713" i="1" s="1"/>
  <c r="U9714" i="1" s="1"/>
  <c r="U9715" i="1" s="1"/>
  <c r="U9716" i="1" s="1"/>
  <c r="U9717" i="1" s="1"/>
  <c r="U9718" i="1" s="1"/>
  <c r="U9719" i="1" s="1"/>
  <c r="U9720" i="1" s="1"/>
  <c r="U9721" i="1" s="1"/>
  <c r="U9722" i="1" s="1"/>
  <c r="U9723" i="1" s="1"/>
  <c r="U9724" i="1" s="1"/>
  <c r="U9725" i="1" s="1"/>
  <c r="U9726" i="1" s="1"/>
  <c r="U9727" i="1" s="1"/>
  <c r="U9728" i="1" s="1"/>
  <c r="U9729" i="1" s="1"/>
  <c r="U9730" i="1" s="1"/>
  <c r="U9731" i="1" s="1"/>
  <c r="U9732" i="1" s="1"/>
  <c r="U9733" i="1" s="1"/>
  <c r="U9734" i="1" s="1"/>
  <c r="U9735" i="1" s="1"/>
  <c r="U9736" i="1" s="1"/>
  <c r="U9737" i="1" s="1"/>
  <c r="U9738" i="1" s="1"/>
  <c r="U9739" i="1" s="1"/>
  <c r="U9740" i="1" s="1"/>
  <c r="U9741" i="1" s="1"/>
  <c r="U9742" i="1" s="1"/>
  <c r="U9743" i="1" s="1"/>
  <c r="U9744" i="1" s="1"/>
  <c r="U9746" i="1" s="1"/>
  <c r="U9747" i="1" s="1"/>
  <c r="U9748" i="1" s="1"/>
  <c r="U9749" i="1" s="1"/>
  <c r="U9750" i="1" s="1"/>
  <c r="U9751" i="1" s="1"/>
  <c r="U9752" i="1" s="1"/>
  <c r="U9753" i="1" s="1"/>
  <c r="U9754" i="1" s="1"/>
  <c r="U9755" i="1" s="1"/>
  <c r="U9756" i="1" s="1"/>
  <c r="U9757" i="1" s="1"/>
  <c r="U9758" i="1" s="1"/>
  <c r="U9759" i="1" s="1"/>
  <c r="U9760" i="1" s="1"/>
  <c r="U9761" i="1" s="1"/>
  <c r="U9762" i="1" s="1"/>
  <c r="U9763" i="1" s="1"/>
  <c r="U9764" i="1" s="1"/>
  <c r="U9765" i="1" s="1"/>
  <c r="U9766" i="1" s="1"/>
  <c r="U9767" i="1" s="1"/>
  <c r="U9768" i="1" s="1"/>
  <c r="U9769" i="1" s="1"/>
  <c r="U9770" i="1" s="1"/>
  <c r="U9771" i="1" s="1"/>
  <c r="U9772" i="1" s="1"/>
  <c r="U9773" i="1" s="1"/>
  <c r="U9774" i="1" s="1"/>
  <c r="U9775" i="1" s="1"/>
  <c r="U9776" i="1" s="1"/>
  <c r="U9777" i="1" s="1"/>
  <c r="U9778" i="1" s="1"/>
  <c r="U9779" i="1" s="1"/>
  <c r="U9780" i="1" s="1"/>
  <c r="U9781" i="1" s="1"/>
  <c r="U9782" i="1" s="1"/>
  <c r="U9783" i="1" s="1"/>
  <c r="U9784" i="1" s="1"/>
  <c r="U9785" i="1" s="1"/>
  <c r="U9786" i="1" s="1"/>
  <c r="U9787" i="1" s="1"/>
  <c r="U9788" i="1" s="1"/>
  <c r="U9789" i="1" s="1"/>
  <c r="U9790" i="1" s="1"/>
  <c r="U9791" i="1" s="1"/>
  <c r="U9792" i="1" s="1"/>
  <c r="U9794" i="1" s="1"/>
  <c r="U9795" i="1" s="1"/>
  <c r="U9796" i="1" s="1"/>
  <c r="U9797" i="1" s="1"/>
  <c r="U9798" i="1" s="1"/>
  <c r="U9799" i="1" s="1"/>
  <c r="U9800" i="1" s="1"/>
  <c r="U9801" i="1" s="1"/>
  <c r="U9802" i="1" s="1"/>
  <c r="U9803" i="1" s="1"/>
  <c r="U9804" i="1" s="1"/>
  <c r="U9805" i="1" s="1"/>
  <c r="U9806" i="1" s="1"/>
  <c r="U9807" i="1" s="1"/>
  <c r="U9808" i="1" s="1"/>
  <c r="U9809" i="1" s="1"/>
  <c r="U9810" i="1" s="1"/>
  <c r="U9811" i="1" s="1"/>
  <c r="U9812" i="1" s="1"/>
  <c r="U9813" i="1" s="1"/>
  <c r="U9814" i="1" s="1"/>
  <c r="U9815" i="1" s="1"/>
  <c r="U9816" i="1" s="1"/>
  <c r="U9817" i="1" s="1"/>
  <c r="U9818" i="1" s="1"/>
  <c r="U9819" i="1" s="1"/>
  <c r="U9820" i="1" s="1"/>
  <c r="U9821" i="1" s="1"/>
  <c r="U9822" i="1" s="1"/>
  <c r="U9823" i="1" s="1"/>
  <c r="U9824" i="1" s="1"/>
  <c r="U9825" i="1" s="1"/>
  <c r="U9826" i="1" s="1"/>
  <c r="U9827" i="1" s="1"/>
  <c r="U9828" i="1" s="1"/>
  <c r="U9829" i="1" s="1"/>
  <c r="U9830" i="1" s="1"/>
  <c r="U9831" i="1" s="1"/>
  <c r="U9832" i="1" s="1"/>
  <c r="U9833" i="1" s="1"/>
  <c r="U9834" i="1" s="1"/>
  <c r="U9835" i="1" s="1"/>
  <c r="U9836" i="1" s="1"/>
  <c r="U9837" i="1" s="1"/>
  <c r="U9838" i="1" s="1"/>
  <c r="U9839" i="1" s="1"/>
  <c r="U9840" i="1" s="1"/>
  <c r="U9842" i="1" s="1"/>
  <c r="U9843" i="1" s="1"/>
  <c r="U9844" i="1" s="1"/>
  <c r="U9845" i="1" s="1"/>
  <c r="U9846" i="1" s="1"/>
  <c r="U9847" i="1" s="1"/>
  <c r="U9848" i="1" s="1"/>
  <c r="U9849" i="1" s="1"/>
  <c r="U9850" i="1" s="1"/>
  <c r="U9851" i="1" s="1"/>
  <c r="U9852" i="1" s="1"/>
  <c r="U9853" i="1" s="1"/>
  <c r="U9854" i="1" s="1"/>
  <c r="U9855" i="1" s="1"/>
  <c r="U9856" i="1" s="1"/>
  <c r="U9857" i="1" s="1"/>
  <c r="U9858" i="1" s="1"/>
  <c r="U9859" i="1" s="1"/>
  <c r="U9860" i="1" s="1"/>
  <c r="U9861" i="1" s="1"/>
  <c r="U9862" i="1" s="1"/>
  <c r="U9863" i="1" s="1"/>
  <c r="U9864" i="1" s="1"/>
  <c r="U9865" i="1" s="1"/>
  <c r="U9866" i="1" s="1"/>
  <c r="U9867" i="1" s="1"/>
  <c r="U9868" i="1" s="1"/>
  <c r="U9869" i="1" s="1"/>
  <c r="U9870" i="1" s="1"/>
  <c r="U9871" i="1" s="1"/>
  <c r="U9872" i="1" s="1"/>
  <c r="U9873" i="1" s="1"/>
  <c r="U9874" i="1" s="1"/>
  <c r="U9875" i="1" s="1"/>
  <c r="U9876" i="1" s="1"/>
  <c r="U9877" i="1" s="1"/>
  <c r="U9878" i="1" s="1"/>
  <c r="U9879" i="1" s="1"/>
  <c r="U9880" i="1" s="1"/>
  <c r="U9881" i="1" s="1"/>
  <c r="U9882" i="1" s="1"/>
  <c r="U9883" i="1" s="1"/>
  <c r="U9884" i="1" s="1"/>
  <c r="U9885" i="1" s="1"/>
  <c r="U9886" i="1" s="1"/>
  <c r="U9887" i="1" s="1"/>
  <c r="U9888" i="1" s="1"/>
  <c r="U9890" i="1" s="1"/>
  <c r="U9891" i="1" s="1"/>
  <c r="U9892" i="1" s="1"/>
  <c r="U9893" i="1" s="1"/>
  <c r="U9894" i="1" s="1"/>
  <c r="U9895" i="1" s="1"/>
  <c r="U9896" i="1" s="1"/>
  <c r="U9897" i="1" s="1"/>
  <c r="U9898" i="1" s="1"/>
  <c r="U9899" i="1" s="1"/>
  <c r="U9900" i="1" s="1"/>
  <c r="U9901" i="1" s="1"/>
  <c r="U9902" i="1" s="1"/>
  <c r="U9903" i="1" s="1"/>
  <c r="U9904" i="1" s="1"/>
  <c r="U9905" i="1" s="1"/>
  <c r="U9906" i="1" s="1"/>
  <c r="U9907" i="1" s="1"/>
  <c r="U9908" i="1" s="1"/>
  <c r="U9909" i="1" s="1"/>
  <c r="U9910" i="1" s="1"/>
  <c r="U9911" i="1" s="1"/>
  <c r="U9912" i="1" s="1"/>
  <c r="U9913" i="1" s="1"/>
  <c r="U9914" i="1" s="1"/>
  <c r="U9915" i="1" s="1"/>
  <c r="U9916" i="1" s="1"/>
  <c r="U9917" i="1" s="1"/>
  <c r="U9918" i="1" s="1"/>
  <c r="U9919" i="1" s="1"/>
  <c r="U9920" i="1" s="1"/>
  <c r="U9921" i="1" s="1"/>
  <c r="U9922" i="1" s="1"/>
  <c r="U9923" i="1" s="1"/>
  <c r="U9924" i="1" s="1"/>
  <c r="U9925" i="1" s="1"/>
  <c r="U9926" i="1" s="1"/>
  <c r="U9927" i="1" s="1"/>
  <c r="U9928" i="1" s="1"/>
  <c r="U9929" i="1" s="1"/>
  <c r="U9930" i="1" s="1"/>
  <c r="U9931" i="1" s="1"/>
  <c r="U9932" i="1" s="1"/>
  <c r="U9933" i="1" s="1"/>
  <c r="U9934" i="1" s="1"/>
  <c r="U9935" i="1" s="1"/>
  <c r="U9936" i="1" s="1"/>
  <c r="U9938" i="1" s="1"/>
  <c r="U9939" i="1" s="1"/>
  <c r="U9940" i="1" s="1"/>
  <c r="U9941" i="1" s="1"/>
  <c r="U9942" i="1" s="1"/>
  <c r="U9943" i="1" s="1"/>
  <c r="U9944" i="1" s="1"/>
  <c r="U9945" i="1" s="1"/>
  <c r="U9946" i="1" s="1"/>
  <c r="U9947" i="1" s="1"/>
  <c r="U9948" i="1" s="1"/>
  <c r="U9949" i="1" s="1"/>
  <c r="U9950" i="1" s="1"/>
  <c r="U9951" i="1" s="1"/>
  <c r="U9952" i="1" s="1"/>
  <c r="U9953" i="1" s="1"/>
  <c r="U9954" i="1" s="1"/>
  <c r="U9955" i="1" s="1"/>
  <c r="U9956" i="1" s="1"/>
  <c r="U9957" i="1" s="1"/>
  <c r="U9958" i="1" s="1"/>
  <c r="U9959" i="1" s="1"/>
  <c r="U9960" i="1" s="1"/>
  <c r="U9961" i="1" s="1"/>
  <c r="U9962" i="1" s="1"/>
  <c r="U9963" i="1" s="1"/>
  <c r="U9964" i="1" s="1"/>
  <c r="U9965" i="1" s="1"/>
  <c r="U9966" i="1" s="1"/>
  <c r="U9967" i="1" s="1"/>
  <c r="U9968" i="1" s="1"/>
  <c r="U9969" i="1" s="1"/>
  <c r="U9970" i="1" s="1"/>
  <c r="U9971" i="1" s="1"/>
  <c r="U9972" i="1" s="1"/>
  <c r="U9973" i="1" s="1"/>
  <c r="U9974" i="1" s="1"/>
  <c r="U9975" i="1" s="1"/>
  <c r="U9976" i="1" s="1"/>
  <c r="U9977" i="1" s="1"/>
  <c r="U9978" i="1" s="1"/>
  <c r="U9979" i="1" s="1"/>
  <c r="U9980" i="1" s="1"/>
  <c r="U9981" i="1" s="1"/>
  <c r="U9982" i="1" s="1"/>
  <c r="U9983" i="1" s="1"/>
  <c r="U9984" i="1" s="1"/>
  <c r="U9986" i="1" s="1"/>
  <c r="U9987" i="1" s="1"/>
  <c r="U9988" i="1" s="1"/>
  <c r="U9989" i="1" s="1"/>
  <c r="U9990" i="1" s="1"/>
  <c r="U9991" i="1" s="1"/>
  <c r="U9992" i="1" s="1"/>
  <c r="U9993" i="1" s="1"/>
  <c r="U9994" i="1" s="1"/>
  <c r="U9995" i="1" s="1"/>
  <c r="U9996" i="1" s="1"/>
  <c r="U9997" i="1" s="1"/>
  <c r="U9998" i="1" s="1"/>
  <c r="U9999" i="1" s="1"/>
  <c r="U10000" i="1" s="1"/>
  <c r="U10001" i="1" s="1"/>
  <c r="U10002" i="1" s="1"/>
  <c r="U10003" i="1" s="1"/>
  <c r="U10004" i="1" s="1"/>
  <c r="U10005" i="1" s="1"/>
  <c r="U10006" i="1" s="1"/>
  <c r="U10007" i="1" s="1"/>
  <c r="U10008" i="1" s="1"/>
  <c r="U10009" i="1" s="1"/>
  <c r="U10010" i="1" s="1"/>
  <c r="U10011" i="1" s="1"/>
  <c r="U10012" i="1" s="1"/>
  <c r="U10013" i="1" s="1"/>
  <c r="U10014" i="1" s="1"/>
  <c r="U10015" i="1" s="1"/>
  <c r="U10016" i="1" s="1"/>
  <c r="U10017" i="1" s="1"/>
  <c r="U10018" i="1" s="1"/>
  <c r="U10019" i="1" s="1"/>
  <c r="U10020" i="1" s="1"/>
  <c r="U10021" i="1" s="1"/>
  <c r="U10022" i="1" s="1"/>
  <c r="U10023" i="1" s="1"/>
  <c r="U10024" i="1" s="1"/>
  <c r="U10025" i="1" s="1"/>
  <c r="U10026" i="1" s="1"/>
  <c r="U10027" i="1" s="1"/>
  <c r="U10028" i="1" s="1"/>
  <c r="U10029" i="1" s="1"/>
  <c r="U10030" i="1" s="1"/>
  <c r="U10031" i="1" s="1"/>
  <c r="U10032" i="1" s="1"/>
  <c r="U10034" i="1" s="1"/>
  <c r="U10035" i="1" s="1"/>
  <c r="U10036" i="1" s="1"/>
  <c r="U10037" i="1" s="1"/>
  <c r="U10038" i="1" s="1"/>
  <c r="U10039" i="1" s="1"/>
  <c r="U10040" i="1" s="1"/>
  <c r="U10041" i="1" s="1"/>
  <c r="U10042" i="1" s="1"/>
  <c r="U10043" i="1" s="1"/>
  <c r="U10044" i="1" s="1"/>
  <c r="U10045" i="1" s="1"/>
  <c r="U10046" i="1" s="1"/>
  <c r="U10047" i="1" s="1"/>
  <c r="U10048" i="1" s="1"/>
  <c r="U10049" i="1" s="1"/>
  <c r="U10050" i="1" s="1"/>
  <c r="U10051" i="1" s="1"/>
  <c r="U10052" i="1" s="1"/>
  <c r="U10053" i="1" s="1"/>
  <c r="U10054" i="1" s="1"/>
  <c r="U10055" i="1" s="1"/>
  <c r="U10056" i="1" s="1"/>
  <c r="U10057" i="1" s="1"/>
  <c r="U10058" i="1" s="1"/>
  <c r="U10059" i="1" s="1"/>
  <c r="U10060" i="1" s="1"/>
  <c r="U10061" i="1" s="1"/>
  <c r="U10062" i="1" s="1"/>
  <c r="U10063" i="1" s="1"/>
  <c r="U10064" i="1" s="1"/>
  <c r="U10065" i="1" s="1"/>
  <c r="U10066" i="1" s="1"/>
  <c r="U10067" i="1" s="1"/>
  <c r="U10068" i="1" s="1"/>
  <c r="U10069" i="1" s="1"/>
  <c r="U10070" i="1" s="1"/>
  <c r="U10071" i="1" s="1"/>
  <c r="U10072" i="1" s="1"/>
  <c r="U10073" i="1" s="1"/>
  <c r="U10074" i="1" s="1"/>
  <c r="U10075" i="1" s="1"/>
  <c r="U10076" i="1" s="1"/>
  <c r="U10077" i="1" s="1"/>
  <c r="U10078" i="1" s="1"/>
  <c r="U10079" i="1" s="1"/>
  <c r="U10080" i="1" s="1"/>
  <c r="A4847" i="1"/>
  <c r="A214" i="1"/>
  <c r="B7" i="2" l="1"/>
  <c r="B9" i="2"/>
  <c r="B8" i="2"/>
  <c r="B10" i="2"/>
  <c r="A4848" i="1"/>
  <c r="A215" i="1"/>
  <c r="D10" i="2" l="1"/>
  <c r="Y10" i="2"/>
  <c r="G10" i="2"/>
  <c r="AA10" i="2"/>
  <c r="V10" i="2"/>
  <c r="S10" i="2"/>
  <c r="I10" i="2"/>
  <c r="N10" i="2"/>
  <c r="K10" i="2"/>
  <c r="X10" i="2"/>
  <c r="F10" i="2"/>
  <c r="C10" i="2"/>
  <c r="M10" i="2"/>
  <c r="AB10" i="2"/>
  <c r="Z10" i="2"/>
  <c r="H10" i="2"/>
  <c r="E10" i="2"/>
  <c r="T10" i="2"/>
  <c r="R10" i="2"/>
  <c r="W10" i="2"/>
  <c r="U10" i="2"/>
  <c r="L10" i="2"/>
  <c r="J10" i="2"/>
  <c r="AC10" i="2"/>
  <c r="AD10" i="2"/>
  <c r="AE10" i="2"/>
  <c r="AF10" i="2"/>
  <c r="AG10" i="2"/>
  <c r="AH10" i="2"/>
  <c r="AI10" i="2"/>
  <c r="AJ10" i="2"/>
  <c r="AK10" i="2"/>
  <c r="AL10" i="2"/>
  <c r="AM10" i="2"/>
  <c r="AN10" i="2"/>
  <c r="AO10" i="2"/>
  <c r="AP10" i="2"/>
  <c r="AQ10" i="2"/>
  <c r="AR10" i="2"/>
  <c r="AS10" i="2"/>
  <c r="AT10" i="2"/>
  <c r="AU10" i="2"/>
  <c r="AV10" i="2"/>
  <c r="AW10" i="2"/>
  <c r="AX10" i="2"/>
  <c r="AY10" i="2"/>
  <c r="AZ10" i="2"/>
  <c r="L8" i="2"/>
  <c r="F8" i="2"/>
  <c r="W8" i="2"/>
  <c r="R8" i="2"/>
  <c r="E8" i="2"/>
  <c r="X8" i="2"/>
  <c r="I8" i="2"/>
  <c r="K8" i="2"/>
  <c r="Y8" i="2"/>
  <c r="H8" i="2"/>
  <c r="V8" i="2"/>
  <c r="D8" i="2"/>
  <c r="J8" i="2"/>
  <c r="S8" i="2"/>
  <c r="C8" i="2"/>
  <c r="AB8" i="2"/>
  <c r="U8" i="2"/>
  <c r="M8" i="2"/>
  <c r="N8" i="2"/>
  <c r="AA8" i="2"/>
  <c r="G8" i="2"/>
  <c r="O8" i="2"/>
  <c r="Z8" i="2"/>
  <c r="P8" i="2"/>
  <c r="T8" i="2"/>
  <c r="AC8" i="2"/>
  <c r="Q8" i="2"/>
  <c r="AD8" i="2"/>
  <c r="AE8" i="2"/>
  <c r="AF8" i="2"/>
  <c r="AG8" i="2"/>
  <c r="AH8" i="2"/>
  <c r="AI8" i="2"/>
  <c r="AJ8" i="2"/>
  <c r="AK8" i="2"/>
  <c r="AL8" i="2"/>
  <c r="AM8" i="2"/>
  <c r="AN8" i="2"/>
  <c r="AO8" i="2"/>
  <c r="AP8" i="2"/>
  <c r="AQ8" i="2"/>
  <c r="AR8" i="2"/>
  <c r="AS8" i="2"/>
  <c r="AT8" i="2"/>
  <c r="AU8" i="2"/>
  <c r="AV8" i="2"/>
  <c r="AW8" i="2"/>
  <c r="AX8" i="2"/>
  <c r="AY8" i="2"/>
  <c r="AZ8" i="2"/>
  <c r="BA8" i="2"/>
  <c r="BB8" i="2"/>
  <c r="BC8" i="2"/>
  <c r="BD8" i="2"/>
  <c r="BE8" i="2"/>
  <c r="BF8" i="2"/>
  <c r="BG8" i="2"/>
  <c r="BH8" i="2"/>
  <c r="BI8" i="2"/>
  <c r="BJ8" i="2"/>
  <c r="BK8" i="2"/>
  <c r="BL8" i="2"/>
  <c r="BM8" i="2"/>
  <c r="BN8" i="2"/>
  <c r="BO8" i="2"/>
  <c r="BP8" i="2"/>
  <c r="O9" i="2"/>
  <c r="E9" i="2"/>
  <c r="C9" i="2"/>
  <c r="G9" i="2"/>
  <c r="AB9" i="2"/>
  <c r="Z9" i="2"/>
  <c r="V9" i="2"/>
  <c r="T9" i="2"/>
  <c r="R9" i="2"/>
  <c r="N9" i="2"/>
  <c r="L9" i="2"/>
  <c r="J9" i="2"/>
  <c r="X9" i="2"/>
  <c r="F9" i="2"/>
  <c r="D9" i="2"/>
  <c r="Q9" i="2"/>
  <c r="P9" i="2"/>
  <c r="AC9" i="2"/>
  <c r="AA9" i="2"/>
  <c r="I9" i="2"/>
  <c r="H9" i="2"/>
  <c r="U9" i="2"/>
  <c r="S9" i="2"/>
  <c r="Y9" i="2"/>
  <c r="W9" i="2"/>
  <c r="M9" i="2"/>
  <c r="K9" i="2"/>
  <c r="AD9" i="2"/>
  <c r="AE9" i="2"/>
  <c r="AF9" i="2"/>
  <c r="AG9" i="2"/>
  <c r="AH9" i="2"/>
  <c r="AI9" i="2"/>
  <c r="AJ9" i="2"/>
  <c r="AK9" i="2"/>
  <c r="AL9" i="2"/>
  <c r="AM9" i="2"/>
  <c r="AN9" i="2"/>
  <c r="AO9" i="2"/>
  <c r="AP9" i="2"/>
  <c r="AQ9" i="2"/>
  <c r="AR9" i="2"/>
  <c r="AS9" i="2"/>
  <c r="AT9" i="2"/>
  <c r="AU9" i="2"/>
  <c r="AV9" i="2"/>
  <c r="AW9" i="2"/>
  <c r="AX9" i="2"/>
  <c r="AY9" i="2"/>
  <c r="AZ9" i="2"/>
  <c r="BA9" i="2"/>
  <c r="BB9" i="2"/>
  <c r="BC9" i="2"/>
  <c r="BD9" i="2"/>
  <c r="BE9" i="2"/>
  <c r="BF9" i="2"/>
  <c r="BG9" i="2"/>
  <c r="BH9" i="2"/>
  <c r="BI9" i="2"/>
  <c r="BJ9" i="2"/>
  <c r="BK9" i="2"/>
  <c r="BL9" i="2"/>
  <c r="BM9" i="2"/>
  <c r="BN9" i="2"/>
  <c r="BO9" i="2"/>
  <c r="BP9" i="2"/>
  <c r="P7" i="2"/>
  <c r="AC7" i="2"/>
  <c r="AA7" i="2"/>
  <c r="H7" i="2"/>
  <c r="U7" i="2"/>
  <c r="S7" i="2"/>
  <c r="Q7" i="2"/>
  <c r="W7" i="2"/>
  <c r="M7" i="2"/>
  <c r="K7" i="2"/>
  <c r="Y7" i="2"/>
  <c r="O7" i="2"/>
  <c r="E7" i="2"/>
  <c r="C7" i="2"/>
  <c r="G7" i="2"/>
  <c r="AB7" i="2"/>
  <c r="Z7" i="2"/>
  <c r="V7" i="2"/>
  <c r="T7" i="2"/>
  <c r="R7" i="2"/>
  <c r="N7" i="2"/>
  <c r="L7" i="2"/>
  <c r="I7" i="2"/>
  <c r="X7" i="2"/>
  <c r="F7" i="2"/>
  <c r="D7" i="2"/>
  <c r="J7" i="2"/>
  <c r="AD7" i="2"/>
  <c r="AE7" i="2"/>
  <c r="AF7" i="2"/>
  <c r="AG7" i="2"/>
  <c r="AH7" i="2"/>
  <c r="AI7" i="2"/>
  <c r="AJ7" i="2"/>
  <c r="AK7" i="2"/>
  <c r="AL7" i="2"/>
  <c r="AM7" i="2"/>
  <c r="AN7" i="2"/>
  <c r="AO7" i="2"/>
  <c r="AP7" i="2"/>
  <c r="AQ7" i="2"/>
  <c r="AR7" i="2"/>
  <c r="AS7" i="2"/>
  <c r="AT7" i="2"/>
  <c r="AU7" i="2"/>
  <c r="AV7" i="2"/>
  <c r="AW7" i="2"/>
  <c r="AX7" i="2"/>
  <c r="AY7" i="2"/>
  <c r="AZ7" i="2"/>
  <c r="BA7" i="2"/>
  <c r="BB7" i="2"/>
  <c r="BC7" i="2"/>
  <c r="BD7" i="2"/>
  <c r="BE7" i="2"/>
  <c r="BF7" i="2"/>
  <c r="BG7" i="2"/>
  <c r="BH7" i="2"/>
  <c r="BI7" i="2"/>
  <c r="BJ7" i="2"/>
  <c r="BK7" i="2"/>
  <c r="BL7" i="2"/>
  <c r="BM7" i="2"/>
  <c r="BN7" i="2"/>
  <c r="BO7" i="2"/>
  <c r="BP7" i="2"/>
  <c r="A4850" i="1"/>
  <c r="A216" i="1"/>
  <c r="BD10" i="2" l="1"/>
  <c r="BC10" i="2"/>
  <c r="BB10" i="2"/>
  <c r="BA10" i="2"/>
  <c r="A4851" i="1"/>
  <c r="A217" i="1"/>
  <c r="BH10" i="2" s="1"/>
  <c r="BE10" i="2" l="1"/>
  <c r="BG10" i="2"/>
  <c r="BF10" i="2"/>
  <c r="A4852" i="1"/>
  <c r="A218" i="1"/>
  <c r="BK10" i="2" l="1"/>
  <c r="BI10" i="2"/>
  <c r="BJ10" i="2"/>
  <c r="BL10" i="2"/>
  <c r="A4853" i="1"/>
  <c r="A219" i="1"/>
  <c r="BP10" i="2" l="1"/>
  <c r="BN10" i="2"/>
  <c r="BO10" i="2"/>
  <c r="BM10" i="2"/>
  <c r="A4854" i="1"/>
  <c r="A220" i="1"/>
  <c r="A4855" i="1" l="1"/>
  <c r="A221" i="1"/>
  <c r="A4856" i="1" l="1"/>
  <c r="A222" i="1"/>
  <c r="A4857" i="1" l="1"/>
  <c r="A223" i="1"/>
  <c r="A4858" i="1" l="1"/>
  <c r="A224" i="1"/>
  <c r="A4859" i="1" l="1"/>
  <c r="A225" i="1"/>
  <c r="A4860" i="1" l="1"/>
  <c r="A226" i="1"/>
  <c r="A4861" i="1" l="1"/>
  <c r="A227" i="1"/>
  <c r="A4862" i="1" l="1"/>
  <c r="A228" i="1"/>
  <c r="A4863" i="1" l="1"/>
  <c r="A229" i="1"/>
  <c r="A4864" i="1" l="1"/>
  <c r="A230" i="1"/>
  <c r="A4865" i="1" l="1"/>
  <c r="A231" i="1"/>
  <c r="A4866" i="1" l="1"/>
  <c r="A232" i="1"/>
  <c r="A4867" i="1" l="1"/>
  <c r="A233" i="1"/>
  <c r="A4868" i="1" l="1"/>
  <c r="A234" i="1"/>
  <c r="A4869" i="1" l="1"/>
  <c r="A235" i="1"/>
  <c r="A4870" i="1" l="1"/>
  <c r="A236" i="1"/>
  <c r="A4871" i="1" l="1"/>
  <c r="A237" i="1"/>
  <c r="A4872" i="1" l="1"/>
  <c r="A238" i="1"/>
  <c r="A4873" i="1" l="1"/>
  <c r="A239" i="1"/>
  <c r="A4874" i="1" l="1"/>
  <c r="A240" i="1"/>
  <c r="A4875" i="1" l="1"/>
  <c r="A242" i="1"/>
  <c r="A4876" i="1" l="1"/>
  <c r="A243" i="1"/>
  <c r="A4877" i="1" l="1"/>
  <c r="A244" i="1"/>
  <c r="A4878" i="1" l="1"/>
  <c r="A245" i="1"/>
  <c r="A4879" i="1" l="1"/>
  <c r="A246" i="1"/>
  <c r="A4880" i="1" l="1"/>
  <c r="A247" i="1"/>
  <c r="A4881" i="1" l="1"/>
  <c r="A248" i="1"/>
  <c r="A4882" i="1" l="1"/>
  <c r="A249" i="1"/>
  <c r="A4883" i="1" l="1"/>
  <c r="A250" i="1"/>
  <c r="A4884" i="1" l="1"/>
  <c r="A251" i="1"/>
  <c r="A4885" i="1" l="1"/>
  <c r="A252" i="1"/>
  <c r="A4886" i="1" l="1"/>
  <c r="A253" i="1"/>
  <c r="A4887" i="1" l="1"/>
  <c r="A254" i="1"/>
  <c r="A4888" i="1" l="1"/>
  <c r="A255" i="1"/>
  <c r="A4889" i="1" l="1"/>
  <c r="A256" i="1"/>
  <c r="A4890" i="1" l="1"/>
  <c r="A257" i="1"/>
  <c r="A4891" i="1" l="1"/>
  <c r="A258" i="1"/>
  <c r="A4892" i="1" l="1"/>
  <c r="A259" i="1"/>
  <c r="A4893" i="1" l="1"/>
  <c r="A260" i="1"/>
  <c r="A4894" i="1" l="1"/>
  <c r="A261" i="1"/>
  <c r="A4895" i="1" l="1"/>
  <c r="A262" i="1"/>
  <c r="A4896" i="1" l="1"/>
  <c r="A263" i="1"/>
  <c r="A4898" i="1" l="1"/>
  <c r="A264" i="1"/>
  <c r="A4899" i="1" l="1"/>
  <c r="A265" i="1"/>
  <c r="A4900" i="1" l="1"/>
  <c r="A266" i="1"/>
  <c r="A4901" i="1" l="1"/>
  <c r="A267" i="1"/>
  <c r="A4902" i="1" l="1"/>
  <c r="A268" i="1"/>
  <c r="A4903" i="1" l="1"/>
  <c r="A269" i="1"/>
  <c r="A4904" i="1" l="1"/>
  <c r="A270" i="1"/>
  <c r="A4905" i="1" l="1"/>
  <c r="A271" i="1"/>
  <c r="A4906" i="1" l="1"/>
  <c r="A272" i="1"/>
  <c r="A4907" i="1" l="1"/>
  <c r="A273" i="1"/>
  <c r="A4908" i="1" l="1"/>
  <c r="A274" i="1"/>
  <c r="A4909" i="1" l="1"/>
  <c r="A275" i="1"/>
  <c r="A4910" i="1" l="1"/>
  <c r="A276" i="1"/>
  <c r="A4911" i="1" l="1"/>
  <c r="A277" i="1"/>
  <c r="A4912" i="1" l="1"/>
  <c r="A278" i="1"/>
  <c r="A4913" i="1" l="1"/>
  <c r="A279" i="1"/>
  <c r="A4914" i="1" l="1"/>
  <c r="A280" i="1"/>
  <c r="A4915" i="1" l="1"/>
  <c r="A281" i="1"/>
  <c r="A4916" i="1" l="1"/>
  <c r="A282" i="1"/>
  <c r="A4917" i="1" l="1"/>
  <c r="A283" i="1"/>
  <c r="A4918" i="1" l="1"/>
  <c r="A284" i="1"/>
  <c r="A4919" i="1" l="1"/>
  <c r="A285" i="1"/>
  <c r="A4920" i="1" l="1"/>
  <c r="A286" i="1"/>
  <c r="A4921" i="1" l="1"/>
  <c r="A287" i="1"/>
  <c r="A4922" i="1" l="1"/>
  <c r="A288" i="1"/>
  <c r="A4923" i="1" l="1"/>
  <c r="A290" i="1"/>
  <c r="A4924" i="1" l="1"/>
  <c r="A291" i="1"/>
  <c r="A4925" i="1" l="1"/>
  <c r="A292" i="1"/>
  <c r="A4926" i="1" l="1"/>
  <c r="A293" i="1"/>
  <c r="A4927" i="1" l="1"/>
  <c r="A294" i="1"/>
  <c r="A4928" i="1" l="1"/>
  <c r="A295" i="1"/>
  <c r="A4929" i="1" l="1"/>
  <c r="A296" i="1"/>
  <c r="A4930" i="1" l="1"/>
  <c r="A297" i="1"/>
  <c r="A4931" i="1" l="1"/>
  <c r="A298" i="1"/>
  <c r="A4932" i="1" l="1"/>
  <c r="A299" i="1"/>
  <c r="A4933" i="1" l="1"/>
  <c r="A300" i="1"/>
  <c r="A4934" i="1" l="1"/>
  <c r="A301" i="1"/>
  <c r="A4935" i="1" l="1"/>
  <c r="A302" i="1"/>
  <c r="A4936" i="1" l="1"/>
  <c r="A303" i="1"/>
  <c r="A4937" i="1" l="1"/>
  <c r="A304" i="1"/>
  <c r="A4938" i="1" l="1"/>
  <c r="A305" i="1"/>
  <c r="A4939" i="1" l="1"/>
  <c r="A306" i="1"/>
  <c r="A4940" i="1" l="1"/>
  <c r="A307" i="1"/>
  <c r="A4941" i="1" l="1"/>
  <c r="A308" i="1"/>
  <c r="A4942" i="1" l="1"/>
  <c r="A309" i="1"/>
  <c r="A4943" i="1" l="1"/>
  <c r="A310" i="1"/>
  <c r="A4944" i="1" l="1"/>
  <c r="A311" i="1"/>
  <c r="A4946" i="1" l="1"/>
  <c r="A312" i="1"/>
  <c r="A4947" i="1" l="1"/>
  <c r="A313" i="1"/>
  <c r="A4948" i="1" l="1"/>
  <c r="A314" i="1"/>
  <c r="A4949" i="1" l="1"/>
  <c r="A315" i="1"/>
  <c r="A4950" i="1" l="1"/>
  <c r="A316" i="1"/>
  <c r="A4951" i="1" l="1"/>
  <c r="A317" i="1"/>
  <c r="A4952" i="1" l="1"/>
  <c r="A318" i="1"/>
  <c r="A4953" i="1" l="1"/>
  <c r="A319" i="1"/>
  <c r="A4954" i="1" l="1"/>
  <c r="A320" i="1"/>
  <c r="A4955" i="1" l="1"/>
  <c r="A321" i="1"/>
  <c r="A4956" i="1" l="1"/>
  <c r="A322" i="1"/>
  <c r="A4957" i="1" l="1"/>
  <c r="A323" i="1"/>
  <c r="A4958" i="1" l="1"/>
  <c r="A324" i="1"/>
  <c r="A4959" i="1" l="1"/>
  <c r="A325" i="1"/>
  <c r="A4960" i="1" l="1"/>
  <c r="A326" i="1"/>
  <c r="A4961" i="1" l="1"/>
  <c r="A327" i="1"/>
  <c r="A4962" i="1" l="1"/>
  <c r="A328" i="1"/>
  <c r="A4963" i="1" l="1"/>
  <c r="A329" i="1"/>
  <c r="A4964" i="1" l="1"/>
  <c r="A330" i="1"/>
  <c r="A4965" i="1" l="1"/>
  <c r="A331" i="1"/>
  <c r="A4966" i="1" l="1"/>
  <c r="A332" i="1"/>
  <c r="A4967" i="1" l="1"/>
  <c r="A333" i="1"/>
  <c r="A4968" i="1" l="1"/>
  <c r="A334" i="1"/>
  <c r="A4969" i="1" l="1"/>
  <c r="A335" i="1"/>
  <c r="A4970" i="1" l="1"/>
  <c r="A336" i="1"/>
  <c r="A4971" i="1" l="1"/>
  <c r="A338" i="1"/>
  <c r="A4972" i="1" l="1"/>
  <c r="A339" i="1"/>
  <c r="A4973" i="1" l="1"/>
  <c r="A340" i="1"/>
  <c r="A4974" i="1" l="1"/>
  <c r="A341" i="1"/>
  <c r="A4975" i="1" l="1"/>
  <c r="A342" i="1"/>
  <c r="A4976" i="1" l="1"/>
  <c r="A343" i="1"/>
  <c r="A4977" i="1" l="1"/>
  <c r="A344" i="1"/>
  <c r="A4978" i="1" l="1"/>
  <c r="A345" i="1"/>
  <c r="A4979" i="1" l="1"/>
  <c r="A346" i="1"/>
  <c r="A4980" i="1" l="1"/>
  <c r="A347" i="1"/>
  <c r="A4981" i="1" l="1"/>
  <c r="A348" i="1"/>
  <c r="A4982" i="1" l="1"/>
  <c r="A349" i="1"/>
  <c r="A4983" i="1" l="1"/>
  <c r="A350" i="1"/>
  <c r="A4984" i="1" l="1"/>
  <c r="A351" i="1"/>
  <c r="A4985" i="1" l="1"/>
  <c r="A352" i="1"/>
  <c r="A4986" i="1" l="1"/>
  <c r="A353" i="1"/>
  <c r="A4987" i="1" l="1"/>
  <c r="A354" i="1"/>
  <c r="A4988" i="1" l="1"/>
  <c r="A355" i="1"/>
  <c r="A4989" i="1" l="1"/>
  <c r="A356" i="1"/>
  <c r="A4990" i="1" l="1"/>
  <c r="A357" i="1"/>
  <c r="A4991" i="1" l="1"/>
  <c r="A358" i="1"/>
  <c r="A4992" i="1" l="1"/>
  <c r="A359" i="1"/>
  <c r="A4994" i="1" l="1"/>
  <c r="A360" i="1"/>
  <c r="A4995" i="1" l="1"/>
  <c r="A361" i="1"/>
  <c r="A4996" i="1" l="1"/>
  <c r="A362" i="1"/>
  <c r="A4997" i="1" l="1"/>
  <c r="A363" i="1"/>
  <c r="A4998" i="1" l="1"/>
  <c r="A364" i="1"/>
  <c r="A4999" i="1" l="1"/>
  <c r="A365" i="1"/>
  <c r="A5000" i="1" l="1"/>
  <c r="A366" i="1"/>
  <c r="A5001" i="1" l="1"/>
  <c r="A367" i="1"/>
  <c r="A5002" i="1" l="1"/>
  <c r="A368" i="1"/>
  <c r="A5003" i="1" l="1"/>
  <c r="A369" i="1"/>
  <c r="A5004" i="1" l="1"/>
  <c r="A370" i="1"/>
  <c r="A5005" i="1" l="1"/>
  <c r="A371" i="1"/>
  <c r="A5006" i="1" l="1"/>
  <c r="A372" i="1"/>
  <c r="A5007" i="1" l="1"/>
  <c r="A373" i="1"/>
  <c r="A5008" i="1" l="1"/>
  <c r="A374" i="1"/>
  <c r="A5009" i="1" l="1"/>
  <c r="A375" i="1"/>
  <c r="A5010" i="1" l="1"/>
  <c r="A376" i="1"/>
  <c r="A5011" i="1" l="1"/>
  <c r="A377" i="1"/>
  <c r="A5012" i="1" l="1"/>
  <c r="A378" i="1"/>
  <c r="A5013" i="1" l="1"/>
  <c r="A379" i="1"/>
  <c r="A5014" i="1" l="1"/>
  <c r="A380" i="1"/>
  <c r="A5015" i="1" l="1"/>
  <c r="A381" i="1"/>
  <c r="A5016" i="1" l="1"/>
  <c r="A382" i="1"/>
  <c r="A5017" i="1" l="1"/>
  <c r="A383" i="1"/>
  <c r="A5018" i="1" l="1"/>
  <c r="A384" i="1"/>
  <c r="A5019" i="1" l="1"/>
  <c r="A386" i="1"/>
  <c r="A5020" i="1" l="1"/>
  <c r="A387" i="1"/>
  <c r="A5021" i="1" l="1"/>
  <c r="A388" i="1"/>
  <c r="A5022" i="1" l="1"/>
  <c r="A389" i="1"/>
  <c r="A5023" i="1" l="1"/>
  <c r="A390" i="1"/>
  <c r="A5024" i="1" l="1"/>
  <c r="A391" i="1"/>
  <c r="A5025" i="1" l="1"/>
  <c r="A392" i="1"/>
  <c r="A5026" i="1" l="1"/>
  <c r="A393" i="1"/>
  <c r="A5027" i="1" l="1"/>
  <c r="A394" i="1"/>
  <c r="A5028" i="1" l="1"/>
  <c r="A395" i="1"/>
  <c r="A5029" i="1" l="1"/>
  <c r="A396" i="1"/>
  <c r="A5030" i="1" l="1"/>
  <c r="A397" i="1"/>
  <c r="A5031" i="1" l="1"/>
  <c r="A398" i="1"/>
  <c r="A5032" i="1" l="1"/>
  <c r="A399" i="1"/>
  <c r="A5033" i="1" l="1"/>
  <c r="A400" i="1"/>
  <c r="A5034" i="1" l="1"/>
  <c r="A401" i="1"/>
  <c r="A5035" i="1" l="1"/>
  <c r="A402" i="1"/>
  <c r="A5036" i="1" l="1"/>
  <c r="A403" i="1"/>
  <c r="A5037" i="1" l="1"/>
  <c r="A404" i="1"/>
  <c r="A5038" i="1" l="1"/>
  <c r="A405" i="1"/>
  <c r="A5039" i="1" l="1"/>
  <c r="A406" i="1"/>
  <c r="A5040" i="1" l="1"/>
  <c r="A407" i="1"/>
  <c r="A5042" i="1" l="1"/>
  <c r="A408" i="1"/>
  <c r="A5043" i="1" l="1"/>
  <c r="A409" i="1"/>
  <c r="A5044" i="1" l="1"/>
  <c r="A410" i="1"/>
  <c r="A5045" i="1" l="1"/>
  <c r="A411" i="1"/>
  <c r="A5046" i="1" l="1"/>
  <c r="A412" i="1"/>
  <c r="A5047" i="1" l="1"/>
  <c r="A413" i="1"/>
  <c r="A5048" i="1" l="1"/>
  <c r="A414" i="1"/>
  <c r="A5049" i="1" l="1"/>
  <c r="A415" i="1"/>
  <c r="A5050" i="1" l="1"/>
  <c r="A416" i="1"/>
  <c r="A5051" i="1" l="1"/>
  <c r="A417" i="1"/>
  <c r="A5052" i="1" l="1"/>
  <c r="A418" i="1"/>
  <c r="A5053" i="1" l="1"/>
  <c r="A419" i="1"/>
  <c r="A5054" i="1" l="1"/>
  <c r="A420" i="1"/>
  <c r="A5055" i="1" l="1"/>
  <c r="A421" i="1"/>
  <c r="A5056" i="1" l="1"/>
  <c r="A422" i="1"/>
  <c r="A5057" i="1" l="1"/>
  <c r="A423" i="1"/>
  <c r="A5058" i="1" l="1"/>
  <c r="A424" i="1"/>
  <c r="A5059" i="1" l="1"/>
  <c r="A425" i="1"/>
  <c r="A5060" i="1" l="1"/>
  <c r="A426" i="1"/>
  <c r="A5061" i="1" l="1"/>
  <c r="A427" i="1"/>
  <c r="A5062" i="1" l="1"/>
  <c r="A428" i="1"/>
  <c r="A5063" i="1" l="1"/>
  <c r="A429" i="1"/>
  <c r="A5064" i="1" l="1"/>
  <c r="A430" i="1"/>
  <c r="A5065" i="1" l="1"/>
  <c r="A431" i="1"/>
  <c r="A5066" i="1" l="1"/>
  <c r="A432" i="1"/>
  <c r="A5067" i="1" l="1"/>
  <c r="A434" i="1"/>
  <c r="A5068" i="1" l="1"/>
  <c r="A435" i="1"/>
  <c r="A5069" i="1" l="1"/>
  <c r="A436" i="1"/>
  <c r="A5070" i="1" l="1"/>
  <c r="A437" i="1"/>
  <c r="A5071" i="1" l="1"/>
  <c r="A438" i="1"/>
  <c r="A5072" i="1" l="1"/>
  <c r="A439" i="1"/>
  <c r="A5073" i="1" l="1"/>
  <c r="A440" i="1"/>
  <c r="A5074" i="1" l="1"/>
  <c r="A441" i="1"/>
  <c r="A5075" i="1" l="1"/>
  <c r="A442" i="1"/>
  <c r="A5076" i="1" l="1"/>
  <c r="A443" i="1"/>
  <c r="A5077" i="1" l="1"/>
  <c r="A444" i="1"/>
  <c r="A5078" i="1" l="1"/>
  <c r="A445" i="1"/>
  <c r="A5079" i="1" l="1"/>
  <c r="A446" i="1"/>
  <c r="A5080" i="1" l="1"/>
  <c r="A447" i="1"/>
  <c r="A5081" i="1" l="1"/>
  <c r="A448" i="1"/>
  <c r="A5082" i="1" l="1"/>
  <c r="A449" i="1"/>
  <c r="A5083" i="1" l="1"/>
  <c r="A450" i="1"/>
  <c r="A5084" i="1" l="1"/>
  <c r="A451" i="1"/>
  <c r="A5085" i="1" l="1"/>
  <c r="A452" i="1"/>
  <c r="A5086" i="1" l="1"/>
  <c r="A453" i="1"/>
  <c r="A5087" i="1" l="1"/>
  <c r="A454" i="1"/>
  <c r="A5088" i="1" l="1"/>
  <c r="A455" i="1"/>
  <c r="A5090" i="1" l="1"/>
  <c r="A456" i="1"/>
  <c r="A5091" i="1" l="1"/>
  <c r="A457" i="1"/>
  <c r="A5092" i="1" l="1"/>
  <c r="A458" i="1"/>
  <c r="A5093" i="1" l="1"/>
  <c r="A459" i="1"/>
  <c r="A5094" i="1" l="1"/>
  <c r="A460" i="1"/>
  <c r="A5095" i="1" l="1"/>
  <c r="A461" i="1"/>
  <c r="A5096" i="1" l="1"/>
  <c r="A462" i="1"/>
  <c r="A5097" i="1" l="1"/>
  <c r="A463" i="1"/>
  <c r="A5098" i="1" l="1"/>
  <c r="A464" i="1"/>
  <c r="A5099" i="1" l="1"/>
  <c r="A465" i="1"/>
  <c r="A5100" i="1" l="1"/>
  <c r="A466" i="1"/>
  <c r="A5101" i="1" l="1"/>
  <c r="A467" i="1"/>
  <c r="A5102" i="1" l="1"/>
  <c r="A468" i="1"/>
  <c r="A5103" i="1" l="1"/>
  <c r="A469" i="1"/>
  <c r="A5104" i="1" l="1"/>
  <c r="A470" i="1"/>
  <c r="A5105" i="1" l="1"/>
  <c r="A471" i="1"/>
  <c r="A5106" i="1" l="1"/>
  <c r="A472" i="1"/>
  <c r="A5107" i="1" l="1"/>
  <c r="A473" i="1"/>
  <c r="A5108" i="1" l="1"/>
  <c r="A474" i="1"/>
  <c r="A5109" i="1" l="1"/>
  <c r="A475" i="1"/>
  <c r="A5110" i="1" l="1"/>
  <c r="A476" i="1"/>
  <c r="A5111" i="1" l="1"/>
  <c r="A477" i="1"/>
  <c r="A5112" i="1" l="1"/>
  <c r="A478" i="1"/>
  <c r="A5113" i="1" l="1"/>
  <c r="A479" i="1"/>
  <c r="A5114" i="1" l="1"/>
  <c r="A480" i="1"/>
  <c r="A5115" i="1" l="1"/>
  <c r="A482" i="1"/>
  <c r="A5116" i="1" l="1"/>
  <c r="A483" i="1"/>
  <c r="A5117" i="1" l="1"/>
  <c r="A484" i="1"/>
  <c r="A5118" i="1" l="1"/>
  <c r="A485" i="1"/>
  <c r="A5119" i="1" l="1"/>
  <c r="A486" i="1"/>
  <c r="A5120" i="1" l="1"/>
  <c r="A487" i="1"/>
  <c r="A5121" i="1" l="1"/>
  <c r="A488" i="1"/>
  <c r="A5122" i="1" l="1"/>
  <c r="A489" i="1"/>
  <c r="A5123" i="1" l="1"/>
  <c r="A490" i="1"/>
  <c r="A5124" i="1" l="1"/>
  <c r="A491" i="1"/>
  <c r="A5125" i="1" l="1"/>
  <c r="A492" i="1"/>
  <c r="A5126" i="1" l="1"/>
  <c r="A493" i="1"/>
  <c r="A5127" i="1" l="1"/>
  <c r="A494" i="1"/>
  <c r="A5128" i="1" l="1"/>
  <c r="A495" i="1"/>
  <c r="A5129" i="1" l="1"/>
  <c r="A496" i="1"/>
  <c r="A5130" i="1" l="1"/>
  <c r="A497" i="1"/>
  <c r="A5131" i="1" l="1"/>
  <c r="A498" i="1"/>
  <c r="A5132" i="1" l="1"/>
  <c r="A499" i="1"/>
  <c r="A5133" i="1" l="1"/>
  <c r="A500" i="1"/>
  <c r="A5134" i="1" l="1"/>
  <c r="A501" i="1"/>
  <c r="A5135" i="1" l="1"/>
  <c r="A502" i="1"/>
  <c r="A5136" i="1" l="1"/>
  <c r="A503" i="1"/>
  <c r="A5138" i="1" l="1"/>
  <c r="A504" i="1"/>
  <c r="A5139" i="1" l="1"/>
  <c r="A505" i="1"/>
  <c r="A5140" i="1" l="1"/>
  <c r="A506" i="1"/>
  <c r="A5141" i="1" l="1"/>
  <c r="A507" i="1"/>
  <c r="A5142" i="1" l="1"/>
  <c r="A508" i="1"/>
  <c r="A5143" i="1" l="1"/>
  <c r="A509" i="1"/>
  <c r="A5144" i="1" l="1"/>
  <c r="A510" i="1"/>
  <c r="A5145" i="1" l="1"/>
  <c r="A511" i="1"/>
  <c r="A5146" i="1" l="1"/>
  <c r="A512" i="1"/>
  <c r="A5147" i="1" l="1"/>
  <c r="A513" i="1"/>
  <c r="A5148" i="1" l="1"/>
  <c r="A514" i="1"/>
  <c r="A5149" i="1" l="1"/>
  <c r="A515" i="1"/>
  <c r="A5150" i="1" l="1"/>
  <c r="A516" i="1"/>
  <c r="A5151" i="1" l="1"/>
  <c r="A517" i="1"/>
  <c r="A5152" i="1" l="1"/>
  <c r="A518" i="1"/>
  <c r="A5153" i="1" l="1"/>
  <c r="A519" i="1"/>
  <c r="A5154" i="1" l="1"/>
  <c r="A520" i="1"/>
  <c r="A5155" i="1" l="1"/>
  <c r="A521" i="1"/>
  <c r="A5156" i="1" l="1"/>
  <c r="A522" i="1"/>
  <c r="A5157" i="1" l="1"/>
  <c r="A523" i="1"/>
  <c r="A5158" i="1" l="1"/>
  <c r="A524" i="1"/>
  <c r="A5159" i="1" l="1"/>
  <c r="A525" i="1"/>
  <c r="A5160" i="1" l="1"/>
  <c r="A526" i="1"/>
  <c r="A5161" i="1" l="1"/>
  <c r="A527" i="1"/>
  <c r="A5162" i="1" l="1"/>
  <c r="A528" i="1"/>
  <c r="A5163" i="1" l="1"/>
  <c r="A530" i="1"/>
  <c r="A5164" i="1" l="1"/>
  <c r="A531" i="1"/>
  <c r="A5165" i="1" l="1"/>
  <c r="A532" i="1"/>
  <c r="A5166" i="1" l="1"/>
  <c r="A533" i="1"/>
  <c r="A5167" i="1" l="1"/>
  <c r="A534" i="1"/>
  <c r="A5168" i="1" l="1"/>
  <c r="A535" i="1"/>
  <c r="A5169" i="1" l="1"/>
  <c r="A536" i="1"/>
  <c r="A5170" i="1" l="1"/>
  <c r="A537" i="1"/>
  <c r="A5171" i="1" l="1"/>
  <c r="A538" i="1"/>
  <c r="A5172" i="1" l="1"/>
  <c r="A539" i="1"/>
  <c r="A5173" i="1" l="1"/>
  <c r="A540" i="1"/>
  <c r="A5174" i="1" l="1"/>
  <c r="A541" i="1"/>
  <c r="A5175" i="1" l="1"/>
  <c r="A542" i="1"/>
  <c r="A5176" i="1" l="1"/>
  <c r="A543" i="1"/>
  <c r="A5177" i="1" l="1"/>
  <c r="A544" i="1"/>
  <c r="A5178" i="1" l="1"/>
  <c r="A545" i="1"/>
  <c r="A5179" i="1" l="1"/>
  <c r="A546" i="1"/>
  <c r="A5180" i="1" l="1"/>
  <c r="A547" i="1"/>
  <c r="A5181" i="1" l="1"/>
  <c r="A548" i="1"/>
  <c r="A5182" i="1" l="1"/>
  <c r="A549" i="1"/>
  <c r="A5183" i="1" l="1"/>
  <c r="A550" i="1"/>
  <c r="A5184" i="1" l="1"/>
  <c r="A551" i="1"/>
  <c r="A5186" i="1" l="1"/>
  <c r="A552" i="1"/>
  <c r="A5187" i="1" l="1"/>
  <c r="A553" i="1"/>
  <c r="A5188" i="1" l="1"/>
  <c r="A554" i="1"/>
  <c r="A5189" i="1" l="1"/>
  <c r="A555" i="1"/>
  <c r="A5190" i="1" l="1"/>
  <c r="A556" i="1"/>
  <c r="A5191" i="1" l="1"/>
  <c r="A557" i="1"/>
  <c r="A5192" i="1" l="1"/>
  <c r="A558" i="1"/>
  <c r="A5193" i="1" l="1"/>
  <c r="A559" i="1"/>
  <c r="A5194" i="1" l="1"/>
  <c r="A560" i="1"/>
  <c r="A5195" i="1" l="1"/>
  <c r="A561" i="1"/>
  <c r="A5196" i="1" l="1"/>
  <c r="A562" i="1"/>
  <c r="A5197" i="1" l="1"/>
  <c r="A563" i="1"/>
  <c r="A5198" i="1" l="1"/>
  <c r="A564" i="1"/>
  <c r="A5199" i="1" l="1"/>
  <c r="A565" i="1"/>
  <c r="A5200" i="1" l="1"/>
  <c r="A566" i="1"/>
  <c r="A5201" i="1" l="1"/>
  <c r="A567" i="1"/>
  <c r="A5202" i="1" l="1"/>
  <c r="A568" i="1"/>
  <c r="A5203" i="1" l="1"/>
  <c r="A569" i="1"/>
  <c r="A5204" i="1" l="1"/>
  <c r="A570" i="1"/>
  <c r="A5205" i="1" l="1"/>
  <c r="A571" i="1"/>
  <c r="A5206" i="1" l="1"/>
  <c r="A572" i="1"/>
  <c r="A5207" i="1" l="1"/>
  <c r="A573" i="1"/>
  <c r="A5208" i="1" l="1"/>
  <c r="A574" i="1"/>
  <c r="A5209" i="1" l="1"/>
  <c r="A575" i="1"/>
  <c r="A5210" i="1" l="1"/>
  <c r="A576" i="1"/>
  <c r="A5211" i="1" l="1"/>
  <c r="A578" i="1"/>
  <c r="A5212" i="1" l="1"/>
  <c r="A579" i="1"/>
  <c r="A5213" i="1" l="1"/>
  <c r="A580" i="1"/>
  <c r="A5214" i="1" l="1"/>
  <c r="A581" i="1"/>
  <c r="A5215" i="1" l="1"/>
  <c r="A582" i="1"/>
  <c r="A5216" i="1" l="1"/>
  <c r="A583" i="1"/>
  <c r="A5217" i="1" l="1"/>
  <c r="A584" i="1"/>
  <c r="A5218" i="1" l="1"/>
  <c r="A585" i="1"/>
  <c r="A5219" i="1" l="1"/>
  <c r="A586" i="1"/>
  <c r="A5220" i="1" l="1"/>
  <c r="A587" i="1"/>
  <c r="A5221" i="1" l="1"/>
  <c r="A588" i="1"/>
  <c r="A5222" i="1" l="1"/>
  <c r="A589" i="1"/>
  <c r="A5223" i="1" l="1"/>
  <c r="A590" i="1"/>
  <c r="A5224" i="1" l="1"/>
  <c r="A591" i="1"/>
  <c r="A5225" i="1" l="1"/>
  <c r="A592" i="1"/>
  <c r="A5226" i="1" l="1"/>
  <c r="A593" i="1"/>
  <c r="A5227" i="1" l="1"/>
  <c r="A594" i="1"/>
  <c r="A5228" i="1" l="1"/>
  <c r="A595" i="1"/>
  <c r="A5229" i="1" l="1"/>
  <c r="A596" i="1"/>
  <c r="A5230" i="1" l="1"/>
  <c r="A597" i="1"/>
  <c r="A5231" i="1" l="1"/>
  <c r="A598" i="1"/>
  <c r="A5232" i="1" l="1"/>
  <c r="A599" i="1"/>
  <c r="A5234" i="1" l="1"/>
  <c r="A600" i="1"/>
  <c r="A5235" i="1" l="1"/>
  <c r="A601" i="1"/>
  <c r="A5236" i="1" l="1"/>
  <c r="A602" i="1"/>
  <c r="A5237" i="1" l="1"/>
  <c r="A603" i="1"/>
  <c r="A5238" i="1" l="1"/>
  <c r="A604" i="1"/>
  <c r="A5239" i="1" l="1"/>
  <c r="A605" i="1"/>
  <c r="A5240" i="1" l="1"/>
  <c r="A606" i="1"/>
  <c r="A5241" i="1" l="1"/>
  <c r="A607" i="1"/>
  <c r="A5242" i="1" l="1"/>
  <c r="A608" i="1"/>
  <c r="A5243" i="1" l="1"/>
  <c r="A609" i="1"/>
  <c r="A5244" i="1" l="1"/>
  <c r="A610" i="1"/>
  <c r="A5245" i="1" l="1"/>
  <c r="A611" i="1"/>
  <c r="A5246" i="1" l="1"/>
  <c r="A612" i="1"/>
  <c r="A5247" i="1" l="1"/>
  <c r="A613" i="1"/>
  <c r="A5248" i="1" l="1"/>
  <c r="A614" i="1"/>
  <c r="A5249" i="1" l="1"/>
  <c r="A615" i="1"/>
  <c r="A5250" i="1" l="1"/>
  <c r="A616" i="1"/>
  <c r="A5251" i="1" l="1"/>
  <c r="A617" i="1"/>
  <c r="A5252" i="1" l="1"/>
  <c r="A618" i="1"/>
  <c r="A5253" i="1" l="1"/>
  <c r="A619" i="1"/>
  <c r="A5254" i="1" l="1"/>
  <c r="A620" i="1"/>
  <c r="A5255" i="1" l="1"/>
  <c r="A621" i="1"/>
  <c r="A5256" i="1" l="1"/>
  <c r="A622" i="1"/>
  <c r="A5257" i="1" l="1"/>
  <c r="A623" i="1"/>
  <c r="A5258" i="1" l="1"/>
  <c r="A624" i="1"/>
  <c r="A5259" i="1" l="1"/>
  <c r="A626" i="1"/>
  <c r="A5260" i="1" l="1"/>
  <c r="A627" i="1"/>
  <c r="A5261" i="1" l="1"/>
  <c r="A628" i="1"/>
  <c r="A5262" i="1" l="1"/>
  <c r="A629" i="1"/>
  <c r="A5263" i="1" l="1"/>
  <c r="A630" i="1"/>
  <c r="A5264" i="1" l="1"/>
  <c r="A631" i="1"/>
  <c r="A5265" i="1" l="1"/>
  <c r="A632" i="1"/>
  <c r="A5266" i="1" l="1"/>
  <c r="A633" i="1"/>
  <c r="A5267" i="1" l="1"/>
  <c r="A634" i="1"/>
  <c r="A5268" i="1" l="1"/>
  <c r="A635" i="1"/>
  <c r="A5269" i="1" l="1"/>
  <c r="A636" i="1"/>
  <c r="A5270" i="1" l="1"/>
  <c r="A637" i="1"/>
  <c r="A5271" i="1" l="1"/>
  <c r="A638" i="1"/>
  <c r="A5272" i="1" l="1"/>
  <c r="A639" i="1"/>
  <c r="A5273" i="1" l="1"/>
  <c r="A640" i="1"/>
  <c r="A5274" i="1" l="1"/>
  <c r="A641" i="1"/>
  <c r="A5275" i="1" l="1"/>
  <c r="A642" i="1"/>
  <c r="A5276" i="1" l="1"/>
  <c r="A643" i="1"/>
  <c r="A5277" i="1" l="1"/>
  <c r="A644" i="1"/>
  <c r="A5278" i="1" l="1"/>
  <c r="A645" i="1"/>
  <c r="A5279" i="1" l="1"/>
  <c r="A646" i="1"/>
  <c r="A5280" i="1" l="1"/>
  <c r="A647" i="1"/>
  <c r="A5282" i="1" l="1"/>
  <c r="A648" i="1"/>
  <c r="A5283" i="1" l="1"/>
  <c r="A649" i="1"/>
  <c r="A5284" i="1" l="1"/>
  <c r="A650" i="1"/>
  <c r="A5285" i="1" l="1"/>
  <c r="A651" i="1"/>
  <c r="A5286" i="1" l="1"/>
  <c r="A652" i="1"/>
  <c r="A5287" i="1" l="1"/>
  <c r="A653" i="1"/>
  <c r="A5288" i="1" l="1"/>
  <c r="A654" i="1"/>
  <c r="A5289" i="1" l="1"/>
  <c r="A655" i="1"/>
  <c r="A5290" i="1" l="1"/>
  <c r="A656" i="1"/>
  <c r="A5291" i="1" l="1"/>
  <c r="A657" i="1"/>
  <c r="A5292" i="1" l="1"/>
  <c r="A658" i="1"/>
  <c r="A5293" i="1" l="1"/>
  <c r="A659" i="1"/>
  <c r="A5294" i="1" l="1"/>
  <c r="A660" i="1"/>
  <c r="A5295" i="1" l="1"/>
  <c r="A661" i="1"/>
  <c r="A5296" i="1" l="1"/>
  <c r="A662" i="1"/>
  <c r="A5297" i="1" l="1"/>
  <c r="A663" i="1"/>
  <c r="A5298" i="1" l="1"/>
  <c r="A664" i="1"/>
  <c r="A5299" i="1" l="1"/>
  <c r="A665" i="1"/>
  <c r="A5300" i="1" l="1"/>
  <c r="A666" i="1"/>
  <c r="A5301" i="1" l="1"/>
  <c r="A667" i="1"/>
  <c r="A5302" i="1" l="1"/>
  <c r="A668" i="1"/>
  <c r="A5303" i="1" l="1"/>
  <c r="A669" i="1"/>
  <c r="A5304" i="1" l="1"/>
  <c r="A670" i="1"/>
  <c r="A5305" i="1" l="1"/>
  <c r="A671" i="1"/>
  <c r="A5306" i="1" l="1"/>
  <c r="A672" i="1"/>
  <c r="A5307" i="1" l="1"/>
  <c r="A674" i="1"/>
  <c r="A5308" i="1" l="1"/>
  <c r="A675" i="1"/>
  <c r="A5309" i="1" l="1"/>
  <c r="A676" i="1"/>
  <c r="A5310" i="1" l="1"/>
  <c r="A677" i="1"/>
  <c r="A5311" i="1" l="1"/>
  <c r="A678" i="1"/>
  <c r="A5312" i="1" l="1"/>
  <c r="A679" i="1"/>
  <c r="A5313" i="1" l="1"/>
  <c r="A680" i="1"/>
  <c r="A5314" i="1" l="1"/>
  <c r="A681" i="1"/>
  <c r="A5315" i="1" l="1"/>
  <c r="A682" i="1"/>
  <c r="A5316" i="1" l="1"/>
  <c r="A683" i="1"/>
  <c r="A5317" i="1" l="1"/>
  <c r="A684" i="1"/>
  <c r="A5318" i="1" l="1"/>
  <c r="A685" i="1"/>
  <c r="A5319" i="1" l="1"/>
  <c r="A686" i="1"/>
  <c r="A5320" i="1" l="1"/>
  <c r="A687" i="1"/>
  <c r="A5321" i="1" l="1"/>
  <c r="A688" i="1"/>
  <c r="A5322" i="1" l="1"/>
  <c r="A689" i="1"/>
  <c r="A5323" i="1" l="1"/>
  <c r="A690" i="1"/>
  <c r="A5324" i="1" l="1"/>
  <c r="A691" i="1"/>
  <c r="A5325" i="1" l="1"/>
  <c r="A692" i="1"/>
  <c r="A5326" i="1" l="1"/>
  <c r="A693" i="1"/>
  <c r="A5327" i="1" l="1"/>
  <c r="A694" i="1"/>
  <c r="A5328" i="1" l="1"/>
  <c r="A695" i="1"/>
  <c r="A5330" i="1" l="1"/>
  <c r="A696" i="1"/>
  <c r="A5331" i="1" l="1"/>
  <c r="A697" i="1"/>
  <c r="A5332" i="1" l="1"/>
  <c r="A698" i="1"/>
  <c r="A5333" i="1" l="1"/>
  <c r="A699" i="1"/>
  <c r="A5334" i="1" l="1"/>
  <c r="A700" i="1"/>
  <c r="A5335" i="1" l="1"/>
  <c r="A701" i="1"/>
  <c r="A5336" i="1" l="1"/>
  <c r="A702" i="1"/>
  <c r="A5337" i="1" l="1"/>
  <c r="A703" i="1"/>
  <c r="A5338" i="1" l="1"/>
  <c r="A704" i="1"/>
  <c r="A5339" i="1" l="1"/>
  <c r="A705" i="1"/>
  <c r="A5340" i="1" l="1"/>
  <c r="A706" i="1"/>
  <c r="A5341" i="1" l="1"/>
  <c r="A707" i="1"/>
  <c r="A5342" i="1" l="1"/>
  <c r="A708" i="1"/>
  <c r="A5343" i="1" l="1"/>
  <c r="A709" i="1"/>
  <c r="A5344" i="1" l="1"/>
  <c r="A710" i="1"/>
  <c r="A5345" i="1" l="1"/>
  <c r="A711" i="1"/>
  <c r="A5346" i="1" l="1"/>
  <c r="A712" i="1"/>
  <c r="A5347" i="1" l="1"/>
  <c r="A713" i="1"/>
  <c r="A5348" i="1" l="1"/>
  <c r="A714" i="1"/>
  <c r="A5349" i="1" l="1"/>
  <c r="A715" i="1"/>
  <c r="A5350" i="1" l="1"/>
  <c r="A716" i="1"/>
  <c r="A5351" i="1" l="1"/>
  <c r="A717" i="1"/>
  <c r="A5352" i="1" l="1"/>
  <c r="A718" i="1"/>
  <c r="A5353" i="1" l="1"/>
  <c r="A719" i="1"/>
  <c r="A5354" i="1" l="1"/>
  <c r="A720" i="1"/>
  <c r="A5355" i="1" l="1"/>
  <c r="A722" i="1"/>
  <c r="A5356" i="1" l="1"/>
  <c r="A723" i="1"/>
  <c r="A5357" i="1" l="1"/>
  <c r="A724" i="1"/>
  <c r="A5358" i="1" l="1"/>
  <c r="A725" i="1"/>
  <c r="A5359" i="1" l="1"/>
  <c r="A726" i="1"/>
  <c r="A5360" i="1" l="1"/>
  <c r="A727" i="1"/>
  <c r="A5361" i="1" l="1"/>
  <c r="A728" i="1"/>
  <c r="A5362" i="1" l="1"/>
  <c r="A729" i="1"/>
  <c r="A5363" i="1" l="1"/>
  <c r="A730" i="1"/>
  <c r="A5364" i="1" l="1"/>
  <c r="A731" i="1"/>
  <c r="A5365" i="1" l="1"/>
  <c r="A732" i="1"/>
  <c r="A5366" i="1" l="1"/>
  <c r="A733" i="1"/>
  <c r="A5367" i="1" l="1"/>
  <c r="A734" i="1"/>
  <c r="A5368" i="1" l="1"/>
  <c r="A735" i="1"/>
  <c r="A5369" i="1" l="1"/>
  <c r="A736" i="1"/>
  <c r="A5370" i="1" l="1"/>
  <c r="A737" i="1"/>
  <c r="A5371" i="1" l="1"/>
  <c r="A738" i="1"/>
  <c r="A5372" i="1" l="1"/>
  <c r="A739" i="1"/>
  <c r="A5373" i="1" l="1"/>
  <c r="A740" i="1"/>
  <c r="A5374" i="1" l="1"/>
  <c r="A741" i="1"/>
  <c r="A5375" i="1" l="1"/>
  <c r="A742" i="1"/>
  <c r="A5376" i="1" l="1"/>
  <c r="A743" i="1"/>
  <c r="A5378" i="1" l="1"/>
  <c r="A744" i="1"/>
  <c r="A5379" i="1" l="1"/>
  <c r="A745" i="1"/>
  <c r="A5380" i="1" l="1"/>
  <c r="A746" i="1"/>
  <c r="A5381" i="1" l="1"/>
  <c r="A747" i="1"/>
  <c r="A5382" i="1" l="1"/>
  <c r="A748" i="1"/>
  <c r="A5383" i="1" l="1"/>
  <c r="A749" i="1"/>
  <c r="A5384" i="1" l="1"/>
  <c r="A750" i="1"/>
  <c r="A5385" i="1" l="1"/>
  <c r="A751" i="1"/>
  <c r="A5386" i="1" l="1"/>
  <c r="A752" i="1"/>
  <c r="A5387" i="1" l="1"/>
  <c r="A753" i="1"/>
  <c r="A5388" i="1" l="1"/>
  <c r="A754" i="1"/>
  <c r="A5389" i="1" l="1"/>
  <c r="A755" i="1"/>
  <c r="A5390" i="1" l="1"/>
  <c r="A756" i="1"/>
  <c r="A5391" i="1" l="1"/>
  <c r="A757" i="1"/>
  <c r="A5392" i="1" l="1"/>
  <c r="A758" i="1"/>
  <c r="A5393" i="1" l="1"/>
  <c r="A759" i="1"/>
  <c r="A5394" i="1" l="1"/>
  <c r="A760" i="1"/>
  <c r="A5395" i="1" l="1"/>
  <c r="A761" i="1"/>
  <c r="A5396" i="1" l="1"/>
  <c r="A762" i="1"/>
  <c r="A5397" i="1" l="1"/>
  <c r="A763" i="1"/>
  <c r="A5398" i="1" l="1"/>
  <c r="A764" i="1"/>
  <c r="A5399" i="1" l="1"/>
  <c r="A765" i="1"/>
  <c r="A5400" i="1" l="1"/>
  <c r="A766" i="1"/>
  <c r="A5401" i="1" l="1"/>
  <c r="A767" i="1"/>
  <c r="A5402" i="1" l="1"/>
  <c r="A768" i="1"/>
  <c r="A5403" i="1" l="1"/>
  <c r="A770" i="1"/>
  <c r="A5404" i="1" l="1"/>
  <c r="A771" i="1"/>
  <c r="A5405" i="1" l="1"/>
  <c r="A772" i="1"/>
  <c r="A5406" i="1" l="1"/>
  <c r="A773" i="1"/>
  <c r="A5407" i="1" l="1"/>
  <c r="A774" i="1"/>
  <c r="A5408" i="1" l="1"/>
  <c r="A775" i="1"/>
  <c r="A5409" i="1" l="1"/>
  <c r="A776" i="1"/>
  <c r="A5410" i="1" l="1"/>
  <c r="A777" i="1"/>
  <c r="A5411" i="1" l="1"/>
  <c r="A778" i="1"/>
  <c r="A5412" i="1" l="1"/>
  <c r="A779" i="1"/>
  <c r="A5413" i="1" l="1"/>
  <c r="A780" i="1"/>
  <c r="A5414" i="1" l="1"/>
  <c r="A781" i="1"/>
  <c r="A5415" i="1" l="1"/>
  <c r="A782" i="1"/>
  <c r="A5416" i="1" l="1"/>
  <c r="A783" i="1"/>
  <c r="A5417" i="1" l="1"/>
  <c r="A784" i="1"/>
  <c r="A5418" i="1" l="1"/>
  <c r="A785" i="1"/>
  <c r="A5419" i="1" l="1"/>
  <c r="A786" i="1"/>
  <c r="A5420" i="1" l="1"/>
  <c r="A787" i="1"/>
  <c r="A5421" i="1" l="1"/>
  <c r="A788" i="1"/>
  <c r="A5422" i="1" l="1"/>
  <c r="A789" i="1"/>
  <c r="A5423" i="1" l="1"/>
  <c r="A790" i="1"/>
  <c r="A5424" i="1" l="1"/>
  <c r="A791" i="1"/>
  <c r="A5426" i="1" l="1"/>
  <c r="A792" i="1"/>
  <c r="A5427" i="1" l="1"/>
  <c r="A793" i="1"/>
  <c r="A5428" i="1" l="1"/>
  <c r="A794" i="1"/>
  <c r="A5429" i="1" l="1"/>
  <c r="A795" i="1"/>
  <c r="A5430" i="1" l="1"/>
  <c r="A796" i="1"/>
  <c r="A5431" i="1" l="1"/>
  <c r="A797" i="1"/>
  <c r="A5432" i="1" l="1"/>
  <c r="A798" i="1"/>
  <c r="A5433" i="1" l="1"/>
  <c r="A799" i="1"/>
  <c r="A5434" i="1" l="1"/>
  <c r="A800" i="1"/>
  <c r="A5435" i="1" l="1"/>
  <c r="A801" i="1"/>
  <c r="A5436" i="1" l="1"/>
  <c r="A802" i="1"/>
  <c r="A5437" i="1" l="1"/>
  <c r="A803" i="1"/>
  <c r="A5438" i="1" l="1"/>
  <c r="A804" i="1"/>
  <c r="A5439" i="1" l="1"/>
  <c r="A805" i="1"/>
  <c r="A5440" i="1" l="1"/>
  <c r="A806" i="1"/>
  <c r="A5441" i="1" l="1"/>
  <c r="A807" i="1"/>
  <c r="A5442" i="1" l="1"/>
  <c r="A808" i="1"/>
  <c r="A5443" i="1" l="1"/>
  <c r="A809" i="1"/>
  <c r="A5444" i="1" l="1"/>
  <c r="A810" i="1"/>
  <c r="A5445" i="1" l="1"/>
  <c r="A811" i="1"/>
  <c r="A5446" i="1" l="1"/>
  <c r="A812" i="1"/>
  <c r="A5447" i="1" l="1"/>
  <c r="A813" i="1"/>
  <c r="A5448" i="1" l="1"/>
  <c r="A814" i="1"/>
  <c r="A5449" i="1" l="1"/>
  <c r="A815" i="1"/>
  <c r="A5450" i="1" l="1"/>
  <c r="A816" i="1"/>
  <c r="A5451" i="1" l="1"/>
  <c r="A818" i="1"/>
  <c r="A5452" i="1" l="1"/>
  <c r="A819" i="1"/>
  <c r="A5453" i="1" l="1"/>
  <c r="A820" i="1"/>
  <c r="A5454" i="1" l="1"/>
  <c r="A821" i="1"/>
  <c r="A5455" i="1" l="1"/>
  <c r="A822" i="1"/>
  <c r="A5456" i="1" l="1"/>
  <c r="A823" i="1"/>
  <c r="A5457" i="1" l="1"/>
  <c r="A824" i="1"/>
  <c r="A5458" i="1" l="1"/>
  <c r="A825" i="1"/>
  <c r="A5459" i="1" l="1"/>
  <c r="A826" i="1"/>
  <c r="A5460" i="1" l="1"/>
  <c r="A827" i="1"/>
  <c r="A5461" i="1" l="1"/>
  <c r="A828" i="1"/>
  <c r="A5462" i="1" l="1"/>
  <c r="A829" i="1"/>
  <c r="A5463" i="1" l="1"/>
  <c r="A830" i="1"/>
  <c r="A5464" i="1" l="1"/>
  <c r="A831" i="1"/>
  <c r="A5465" i="1" l="1"/>
  <c r="A832" i="1"/>
  <c r="A5466" i="1" l="1"/>
  <c r="A833" i="1"/>
  <c r="A5467" i="1" l="1"/>
  <c r="A834" i="1"/>
  <c r="A5468" i="1" l="1"/>
  <c r="A835" i="1"/>
  <c r="A5469" i="1" l="1"/>
  <c r="A836" i="1"/>
  <c r="A5470" i="1" l="1"/>
  <c r="A837" i="1"/>
  <c r="A5471" i="1" l="1"/>
  <c r="A838" i="1"/>
  <c r="A5472" i="1" l="1"/>
  <c r="A839" i="1"/>
  <c r="A5474" i="1" l="1"/>
  <c r="A840" i="1"/>
  <c r="A5475" i="1" l="1"/>
  <c r="A841" i="1"/>
  <c r="A5476" i="1" l="1"/>
  <c r="A842" i="1"/>
  <c r="A5477" i="1" l="1"/>
  <c r="A843" i="1"/>
  <c r="A5478" i="1" l="1"/>
  <c r="A844" i="1"/>
  <c r="A5479" i="1" l="1"/>
  <c r="A845" i="1"/>
  <c r="A5480" i="1" l="1"/>
  <c r="A846" i="1"/>
  <c r="A5481" i="1" l="1"/>
  <c r="A847" i="1"/>
  <c r="A5482" i="1" l="1"/>
  <c r="A848" i="1"/>
  <c r="A5483" i="1" l="1"/>
  <c r="A849" i="1"/>
  <c r="A5484" i="1" l="1"/>
  <c r="A850" i="1"/>
  <c r="A5485" i="1" l="1"/>
  <c r="A851" i="1"/>
  <c r="A5486" i="1" l="1"/>
  <c r="A852" i="1"/>
  <c r="A5487" i="1" l="1"/>
  <c r="A853" i="1"/>
  <c r="A5488" i="1" l="1"/>
  <c r="A854" i="1"/>
  <c r="A5489" i="1" l="1"/>
  <c r="A855" i="1"/>
  <c r="A5490" i="1" l="1"/>
  <c r="A856" i="1"/>
  <c r="A5491" i="1" l="1"/>
  <c r="A857" i="1"/>
  <c r="A5492" i="1" l="1"/>
  <c r="A858" i="1"/>
  <c r="A5493" i="1" l="1"/>
  <c r="A859" i="1"/>
  <c r="A5494" i="1" l="1"/>
  <c r="A860" i="1"/>
  <c r="A5495" i="1" l="1"/>
  <c r="A861" i="1"/>
  <c r="A5496" i="1" l="1"/>
  <c r="A862" i="1"/>
  <c r="A5497" i="1" l="1"/>
  <c r="A863" i="1"/>
  <c r="A5498" i="1" l="1"/>
  <c r="A864" i="1"/>
  <c r="A5499" i="1" l="1"/>
  <c r="A866" i="1"/>
  <c r="A5500" i="1" l="1"/>
  <c r="A867" i="1"/>
  <c r="A5501" i="1" l="1"/>
  <c r="A868" i="1"/>
  <c r="A5502" i="1" l="1"/>
  <c r="A869" i="1"/>
  <c r="A5503" i="1" l="1"/>
  <c r="A870" i="1"/>
  <c r="A5504" i="1" l="1"/>
  <c r="A871" i="1"/>
  <c r="A5505" i="1" l="1"/>
  <c r="A872" i="1"/>
  <c r="A5506" i="1" l="1"/>
  <c r="A873" i="1"/>
  <c r="A5507" i="1" l="1"/>
  <c r="A874" i="1"/>
  <c r="A5508" i="1" l="1"/>
  <c r="A875" i="1"/>
  <c r="A5509" i="1" l="1"/>
  <c r="A876" i="1"/>
  <c r="A5510" i="1" l="1"/>
  <c r="A877" i="1"/>
  <c r="A5511" i="1" l="1"/>
  <c r="A878" i="1"/>
  <c r="A5512" i="1" l="1"/>
  <c r="A879" i="1"/>
  <c r="A5513" i="1" l="1"/>
  <c r="A880" i="1"/>
  <c r="A5514" i="1" l="1"/>
  <c r="A881" i="1"/>
  <c r="A5515" i="1" l="1"/>
  <c r="A882" i="1"/>
  <c r="A5516" i="1" l="1"/>
  <c r="A883" i="1"/>
  <c r="A5517" i="1" l="1"/>
  <c r="A884" i="1"/>
  <c r="A5518" i="1" l="1"/>
  <c r="A885" i="1"/>
  <c r="A5519" i="1" l="1"/>
  <c r="A886" i="1"/>
  <c r="A5520" i="1" l="1"/>
  <c r="A887" i="1"/>
  <c r="A5522" i="1" l="1"/>
  <c r="A888" i="1"/>
  <c r="A5523" i="1" l="1"/>
  <c r="A889" i="1"/>
  <c r="A5524" i="1" l="1"/>
  <c r="A890" i="1"/>
  <c r="A5525" i="1" l="1"/>
  <c r="A891" i="1"/>
  <c r="A5526" i="1" l="1"/>
  <c r="A892" i="1"/>
  <c r="A5527" i="1" l="1"/>
  <c r="A893" i="1"/>
  <c r="A5528" i="1" l="1"/>
  <c r="A894" i="1"/>
  <c r="A5529" i="1" l="1"/>
  <c r="A895" i="1"/>
  <c r="A5530" i="1" l="1"/>
  <c r="A896" i="1"/>
  <c r="A5531" i="1" l="1"/>
  <c r="A897" i="1"/>
  <c r="A5532" i="1" l="1"/>
  <c r="A898" i="1"/>
  <c r="A5533" i="1" l="1"/>
  <c r="A899" i="1"/>
  <c r="A5534" i="1" l="1"/>
  <c r="A900" i="1"/>
  <c r="A5535" i="1" l="1"/>
  <c r="A901" i="1"/>
  <c r="A5536" i="1" l="1"/>
  <c r="A902" i="1"/>
  <c r="A5537" i="1" l="1"/>
  <c r="A903" i="1"/>
  <c r="A5538" i="1" l="1"/>
  <c r="A904" i="1"/>
  <c r="A5539" i="1" l="1"/>
  <c r="A905" i="1"/>
  <c r="A5540" i="1" l="1"/>
  <c r="A906" i="1"/>
  <c r="A5541" i="1" l="1"/>
  <c r="A907" i="1"/>
  <c r="A5542" i="1" l="1"/>
  <c r="A908" i="1"/>
  <c r="A5543" i="1" l="1"/>
  <c r="A909" i="1"/>
  <c r="A5544" i="1" l="1"/>
  <c r="A910" i="1"/>
  <c r="A5545" i="1" l="1"/>
  <c r="A911" i="1"/>
  <c r="A5546" i="1" l="1"/>
  <c r="A912" i="1"/>
  <c r="A5547" i="1" l="1"/>
  <c r="A914" i="1"/>
  <c r="A5548" i="1" l="1"/>
  <c r="A915" i="1"/>
  <c r="A5549" i="1" l="1"/>
  <c r="A916" i="1"/>
  <c r="A5550" i="1" l="1"/>
  <c r="A917" i="1"/>
  <c r="A5551" i="1" l="1"/>
  <c r="A918" i="1"/>
  <c r="A5552" i="1" l="1"/>
  <c r="A919" i="1"/>
  <c r="A5553" i="1" l="1"/>
  <c r="A920" i="1"/>
  <c r="A5554" i="1" l="1"/>
  <c r="A921" i="1"/>
  <c r="A5555" i="1" l="1"/>
  <c r="A922" i="1"/>
  <c r="A5556" i="1" l="1"/>
  <c r="A923" i="1"/>
  <c r="A5557" i="1" l="1"/>
  <c r="A924" i="1"/>
  <c r="A5558" i="1" l="1"/>
  <c r="A925" i="1"/>
  <c r="A5559" i="1" l="1"/>
  <c r="A926" i="1"/>
  <c r="A5560" i="1" l="1"/>
  <c r="A927" i="1"/>
  <c r="A5561" i="1" l="1"/>
  <c r="A928" i="1"/>
  <c r="A5562" i="1" l="1"/>
  <c r="A929" i="1"/>
  <c r="A5563" i="1" l="1"/>
  <c r="A930" i="1"/>
  <c r="A5564" i="1" l="1"/>
  <c r="A931" i="1"/>
  <c r="A5565" i="1" l="1"/>
  <c r="A932" i="1"/>
  <c r="A5566" i="1" l="1"/>
  <c r="A933" i="1"/>
  <c r="A5567" i="1" l="1"/>
  <c r="A934" i="1"/>
  <c r="A5568" i="1" l="1"/>
  <c r="A935" i="1"/>
  <c r="A5570" i="1" l="1"/>
  <c r="A936" i="1"/>
  <c r="A5571" i="1" l="1"/>
  <c r="A937" i="1"/>
  <c r="A5572" i="1" l="1"/>
  <c r="A938" i="1"/>
  <c r="A5573" i="1" l="1"/>
  <c r="A939" i="1"/>
  <c r="A5574" i="1" l="1"/>
  <c r="A940" i="1"/>
  <c r="A5575" i="1" l="1"/>
  <c r="A941" i="1"/>
  <c r="A5576" i="1" l="1"/>
  <c r="A942" i="1"/>
  <c r="A5577" i="1" l="1"/>
  <c r="A943" i="1"/>
  <c r="A5578" i="1" l="1"/>
  <c r="A944" i="1"/>
  <c r="A5579" i="1" l="1"/>
  <c r="A945" i="1"/>
  <c r="A5580" i="1" l="1"/>
  <c r="A946" i="1"/>
  <c r="A5581" i="1" l="1"/>
  <c r="A947" i="1"/>
  <c r="A5582" i="1" l="1"/>
  <c r="A948" i="1"/>
  <c r="A5583" i="1" l="1"/>
  <c r="A949" i="1"/>
  <c r="A5584" i="1" l="1"/>
  <c r="A950" i="1"/>
  <c r="A5585" i="1" l="1"/>
  <c r="A951" i="1"/>
  <c r="A5586" i="1" l="1"/>
  <c r="A952" i="1"/>
  <c r="A5587" i="1" l="1"/>
  <c r="A953" i="1"/>
  <c r="A5588" i="1" l="1"/>
  <c r="A954" i="1"/>
  <c r="A5589" i="1" l="1"/>
  <c r="A955" i="1"/>
  <c r="A5590" i="1" l="1"/>
  <c r="A956" i="1"/>
  <c r="A5591" i="1" l="1"/>
  <c r="A957" i="1"/>
  <c r="A5592" i="1" l="1"/>
  <c r="A958" i="1"/>
  <c r="A5593" i="1" l="1"/>
  <c r="A959" i="1"/>
  <c r="A5594" i="1" l="1"/>
  <c r="A960" i="1"/>
  <c r="A5595" i="1" l="1"/>
  <c r="A962" i="1"/>
  <c r="A5596" i="1" l="1"/>
  <c r="A963" i="1"/>
  <c r="A5597" i="1" l="1"/>
  <c r="A964" i="1"/>
  <c r="A5598" i="1" l="1"/>
  <c r="A965" i="1"/>
  <c r="A5599" i="1" l="1"/>
  <c r="A966" i="1"/>
  <c r="A5600" i="1" l="1"/>
  <c r="A967" i="1"/>
  <c r="A5601" i="1" l="1"/>
  <c r="A968" i="1"/>
  <c r="A5602" i="1" l="1"/>
  <c r="A969" i="1"/>
  <c r="A5603" i="1" l="1"/>
  <c r="A970" i="1"/>
  <c r="A5604" i="1" l="1"/>
  <c r="A971" i="1"/>
  <c r="A5605" i="1" l="1"/>
  <c r="A972" i="1"/>
  <c r="A5606" i="1" l="1"/>
  <c r="A973" i="1"/>
  <c r="A5607" i="1" l="1"/>
  <c r="A974" i="1"/>
  <c r="A5608" i="1" l="1"/>
  <c r="A975" i="1"/>
  <c r="A5609" i="1" l="1"/>
  <c r="A976" i="1"/>
  <c r="A5610" i="1" l="1"/>
  <c r="A977" i="1"/>
  <c r="A5611" i="1" l="1"/>
  <c r="A978" i="1"/>
  <c r="A5612" i="1" l="1"/>
  <c r="A979" i="1"/>
  <c r="A5613" i="1" l="1"/>
  <c r="A980" i="1"/>
  <c r="A5614" i="1" l="1"/>
  <c r="A981" i="1"/>
  <c r="A5615" i="1" l="1"/>
  <c r="A982" i="1"/>
  <c r="AH6" i="2"/>
  <c r="BC6" i="2"/>
  <c r="AQ6" i="2"/>
  <c r="BP6" i="2"/>
  <c r="BJ6" i="2"/>
  <c r="AR6" i="2"/>
  <c r="AD6" i="2"/>
  <c r="BO6" i="2"/>
  <c r="AZ6" i="2"/>
  <c r="AX6" i="2"/>
  <c r="O6" i="2"/>
  <c r="BN6" i="2"/>
  <c r="AI6" i="2"/>
  <c r="N6" i="2"/>
  <c r="BF6" i="2"/>
  <c r="BH6" i="2"/>
  <c r="AV6" i="2"/>
  <c r="M6" i="2"/>
  <c r="AF6" i="2"/>
  <c r="L6" i="2"/>
  <c r="BI6" i="2"/>
  <c r="AP6" i="2"/>
  <c r="AL6" i="2"/>
  <c r="AU6" i="2"/>
  <c r="AK6" i="2"/>
  <c r="AG6" i="2"/>
  <c r="BG6" i="2"/>
  <c r="AE6" i="2"/>
  <c r="AC6" i="2"/>
  <c r="AS6" i="2"/>
  <c r="AT6" i="2"/>
  <c r="BL6" i="2"/>
  <c r="BB6" i="2"/>
  <c r="AO6" i="2"/>
  <c r="BM6" i="2"/>
  <c r="I6" i="2"/>
  <c r="BK6" i="2"/>
  <c r="AM6" i="2"/>
  <c r="AY6" i="2"/>
  <c r="AJ6" i="2"/>
  <c r="AW6" i="2"/>
  <c r="P6" i="2"/>
  <c r="BA6" i="2"/>
  <c r="BD6" i="2"/>
  <c r="AN6" i="2"/>
  <c r="Q6" i="2"/>
  <c r="BE6" i="2"/>
  <c r="A5616" i="1" l="1"/>
  <c r="A983" i="1"/>
  <c r="A5618" i="1" l="1"/>
  <c r="A984" i="1"/>
  <c r="A5619" i="1" l="1"/>
  <c r="A985" i="1"/>
  <c r="A5620" i="1" l="1"/>
  <c r="A986" i="1"/>
  <c r="A5621" i="1" l="1"/>
  <c r="A987" i="1"/>
  <c r="A5622" i="1" l="1"/>
  <c r="A988" i="1"/>
  <c r="A5623" i="1" l="1"/>
  <c r="A989" i="1"/>
  <c r="A5624" i="1" l="1"/>
  <c r="A990" i="1"/>
  <c r="A5625" i="1" l="1"/>
  <c r="A991" i="1"/>
  <c r="A5626" i="1" l="1"/>
  <c r="A992" i="1"/>
  <c r="A5627" i="1" l="1"/>
  <c r="A993" i="1"/>
  <c r="A5628" i="1" l="1"/>
  <c r="A994" i="1"/>
  <c r="A5629" i="1" l="1"/>
  <c r="A995" i="1"/>
  <c r="A5630" i="1" l="1"/>
  <c r="A996" i="1"/>
  <c r="A5631" i="1" l="1"/>
  <c r="A997" i="1"/>
  <c r="A5632" i="1" l="1"/>
  <c r="A998" i="1"/>
  <c r="A5633" i="1" l="1"/>
  <c r="A999" i="1"/>
  <c r="A5634" i="1" l="1"/>
  <c r="A1000" i="1"/>
  <c r="A5635" i="1" l="1"/>
  <c r="A1001" i="1"/>
  <c r="A5636" i="1" l="1"/>
  <c r="A1002" i="1"/>
  <c r="A5637" i="1" l="1"/>
  <c r="A1003" i="1"/>
  <c r="A5638" i="1" l="1"/>
  <c r="A1004" i="1"/>
  <c r="A5639" i="1" l="1"/>
  <c r="A1005" i="1"/>
  <c r="A5640" i="1" l="1"/>
  <c r="A1006" i="1"/>
  <c r="A5641" i="1" l="1"/>
  <c r="A1007" i="1"/>
  <c r="A5642" i="1" l="1"/>
  <c r="A1008" i="1"/>
  <c r="A5643" i="1" l="1"/>
  <c r="A1010" i="1"/>
  <c r="A5644" i="1" l="1"/>
  <c r="A1011" i="1"/>
  <c r="A5645" i="1" l="1"/>
  <c r="A1012" i="1"/>
  <c r="A5646" i="1" l="1"/>
  <c r="A1013" i="1"/>
  <c r="A5647" i="1" l="1"/>
  <c r="A1014" i="1"/>
  <c r="A5648" i="1" l="1"/>
  <c r="A1015" i="1"/>
  <c r="A5649" i="1" l="1"/>
  <c r="A1016" i="1"/>
  <c r="A5650" i="1" l="1"/>
  <c r="A1017" i="1"/>
  <c r="A5651" i="1" l="1"/>
  <c r="A1018" i="1"/>
  <c r="A5652" i="1" l="1"/>
  <c r="A1019" i="1"/>
  <c r="A5653" i="1" l="1"/>
  <c r="A1020" i="1"/>
  <c r="A5654" i="1" l="1"/>
  <c r="A1021" i="1"/>
  <c r="A5655" i="1" l="1"/>
  <c r="A1022" i="1"/>
  <c r="A5656" i="1" l="1"/>
  <c r="A1023" i="1"/>
  <c r="A5657" i="1" l="1"/>
  <c r="A1024" i="1"/>
  <c r="A5658" i="1" l="1"/>
  <c r="A1025" i="1"/>
  <c r="A5659" i="1" l="1"/>
  <c r="A1026" i="1"/>
  <c r="A5660" i="1" l="1"/>
  <c r="A1027" i="1"/>
  <c r="A5661" i="1" l="1"/>
  <c r="A1028" i="1"/>
  <c r="A5662" i="1" l="1"/>
  <c r="A1029" i="1"/>
  <c r="A5663" i="1" l="1"/>
  <c r="A1030" i="1"/>
  <c r="A5664" i="1" l="1"/>
  <c r="A1031" i="1"/>
  <c r="A5666" i="1" l="1"/>
  <c r="A1032" i="1"/>
  <c r="A5667" i="1" l="1"/>
  <c r="A1033" i="1"/>
  <c r="A5668" i="1" l="1"/>
  <c r="A1034" i="1"/>
  <c r="A5669" i="1" l="1"/>
  <c r="A1035" i="1"/>
  <c r="A5670" i="1" l="1"/>
  <c r="A1036" i="1"/>
  <c r="A5671" i="1" l="1"/>
  <c r="A1037" i="1"/>
  <c r="A5672" i="1" l="1"/>
  <c r="A1038" i="1"/>
  <c r="A5673" i="1" l="1"/>
  <c r="A1039" i="1"/>
  <c r="A5674" i="1" l="1"/>
  <c r="A1040" i="1"/>
  <c r="A5675" i="1" l="1"/>
  <c r="A1041" i="1"/>
  <c r="A5676" i="1" l="1"/>
  <c r="A1042" i="1"/>
  <c r="A5677" i="1" l="1"/>
  <c r="A1043" i="1"/>
  <c r="A5678" i="1" l="1"/>
  <c r="A1044" i="1"/>
  <c r="A5679" i="1" l="1"/>
  <c r="A1045" i="1"/>
  <c r="A5680" i="1" l="1"/>
  <c r="A1046" i="1"/>
  <c r="A5681" i="1" l="1"/>
  <c r="A1047" i="1"/>
  <c r="A5682" i="1" l="1"/>
  <c r="A1048" i="1"/>
  <c r="A5683" i="1" l="1"/>
  <c r="A1049" i="1"/>
  <c r="A5684" i="1" l="1"/>
  <c r="A1050" i="1"/>
  <c r="A5685" i="1" l="1"/>
  <c r="A1051" i="1"/>
  <c r="A5686" i="1" l="1"/>
  <c r="A1052" i="1"/>
  <c r="A5687" i="1" l="1"/>
  <c r="A1053" i="1"/>
  <c r="A5688" i="1" l="1"/>
  <c r="A1054" i="1"/>
  <c r="A5689" i="1" l="1"/>
  <c r="A1055" i="1"/>
  <c r="A5690" i="1" l="1"/>
  <c r="A1056" i="1"/>
  <c r="A5691" i="1" l="1"/>
  <c r="A1058" i="1"/>
  <c r="A5692" i="1" l="1"/>
  <c r="A1059" i="1"/>
  <c r="A5693" i="1" l="1"/>
  <c r="A1060" i="1"/>
  <c r="A5694" i="1" l="1"/>
  <c r="A1061" i="1"/>
  <c r="A5695" i="1" l="1"/>
  <c r="A1062" i="1"/>
  <c r="A5696" i="1" l="1"/>
  <c r="A1063" i="1"/>
  <c r="A5697" i="1" l="1"/>
  <c r="A1064" i="1"/>
  <c r="A5698" i="1" l="1"/>
  <c r="A1065" i="1"/>
  <c r="A5699" i="1" l="1"/>
  <c r="A1066" i="1"/>
  <c r="A5700" i="1" l="1"/>
  <c r="A1067" i="1"/>
  <c r="A5701" i="1" l="1"/>
  <c r="A1068" i="1"/>
  <c r="A5702" i="1" l="1"/>
  <c r="A1069" i="1"/>
  <c r="A5703" i="1" l="1"/>
  <c r="A1070" i="1"/>
  <c r="A5704" i="1" l="1"/>
  <c r="A1071" i="1"/>
  <c r="A5705" i="1" l="1"/>
  <c r="A1072" i="1"/>
  <c r="A5706" i="1" l="1"/>
  <c r="A1073" i="1"/>
  <c r="A5707" i="1" l="1"/>
  <c r="A1074" i="1"/>
  <c r="A5708" i="1" l="1"/>
  <c r="A1075" i="1"/>
  <c r="A5709" i="1" l="1"/>
  <c r="A1076" i="1"/>
  <c r="A5710" i="1" l="1"/>
  <c r="A1077" i="1"/>
  <c r="A5711" i="1" l="1"/>
  <c r="A1078" i="1"/>
  <c r="A5712" i="1" l="1"/>
  <c r="A1079" i="1"/>
  <c r="A5714" i="1" l="1"/>
  <c r="A1080" i="1"/>
  <c r="A5715" i="1" l="1"/>
  <c r="A1081" i="1"/>
  <c r="A5716" i="1" l="1"/>
  <c r="A1082" i="1"/>
  <c r="A5717" i="1" l="1"/>
  <c r="A1083" i="1"/>
  <c r="A5718" i="1" l="1"/>
  <c r="A1084" i="1"/>
  <c r="A5719" i="1" l="1"/>
  <c r="A1085" i="1"/>
  <c r="A5720" i="1" l="1"/>
  <c r="A1086" i="1"/>
  <c r="A5721" i="1" l="1"/>
  <c r="A1087" i="1"/>
  <c r="A5722" i="1" l="1"/>
  <c r="A1088" i="1"/>
  <c r="A5723" i="1" l="1"/>
  <c r="A1089" i="1"/>
  <c r="A5724" i="1" l="1"/>
  <c r="A1090" i="1"/>
  <c r="A5725" i="1" l="1"/>
  <c r="A1091" i="1"/>
  <c r="A5726" i="1" l="1"/>
  <c r="A1092" i="1"/>
  <c r="A5727" i="1" l="1"/>
  <c r="A1093" i="1"/>
  <c r="A5728" i="1" l="1"/>
  <c r="A1094" i="1"/>
  <c r="A5729" i="1" l="1"/>
  <c r="A1095" i="1"/>
  <c r="A5730" i="1" l="1"/>
  <c r="A1096" i="1"/>
  <c r="A5731" i="1" l="1"/>
  <c r="A1097" i="1"/>
  <c r="A5732" i="1" l="1"/>
  <c r="A1098" i="1"/>
  <c r="A5733" i="1" l="1"/>
  <c r="A1099" i="1"/>
  <c r="A5734" i="1" l="1"/>
  <c r="A1100" i="1"/>
  <c r="A5735" i="1" l="1"/>
  <c r="A1101" i="1"/>
  <c r="A5736" i="1" l="1"/>
  <c r="A1102" i="1"/>
  <c r="A5737" i="1" l="1"/>
  <c r="A1103" i="1"/>
  <c r="A5738" i="1" l="1"/>
  <c r="A1104" i="1"/>
  <c r="A5739" i="1" l="1"/>
  <c r="A1106" i="1"/>
  <c r="A5740" i="1" l="1"/>
  <c r="A1107" i="1"/>
  <c r="A5741" i="1" l="1"/>
  <c r="A1108" i="1"/>
  <c r="A5742" i="1" l="1"/>
  <c r="A1109" i="1"/>
  <c r="A5743" i="1" l="1"/>
  <c r="A1110" i="1"/>
  <c r="A5744" i="1" l="1"/>
  <c r="A1111" i="1"/>
  <c r="A5745" i="1" l="1"/>
  <c r="A1112" i="1"/>
  <c r="A5746" i="1" l="1"/>
  <c r="A1113" i="1"/>
  <c r="A5747" i="1" l="1"/>
  <c r="A1114" i="1"/>
  <c r="A5748" i="1" l="1"/>
  <c r="A1115" i="1"/>
  <c r="A5749" i="1" l="1"/>
  <c r="A1116" i="1"/>
  <c r="A5750" i="1" l="1"/>
  <c r="A1117" i="1"/>
  <c r="A5751" i="1" l="1"/>
  <c r="A1118" i="1"/>
  <c r="A5752" i="1" l="1"/>
  <c r="A1119" i="1"/>
  <c r="A5753" i="1" l="1"/>
  <c r="A1120" i="1"/>
  <c r="A5754" i="1" l="1"/>
  <c r="A1121" i="1"/>
  <c r="A5755" i="1" l="1"/>
  <c r="A1122" i="1"/>
  <c r="A5756" i="1" l="1"/>
  <c r="A1123" i="1"/>
  <c r="A5757" i="1" l="1"/>
  <c r="A1124" i="1"/>
  <c r="A5758" i="1" l="1"/>
  <c r="A1125" i="1"/>
  <c r="A5759" i="1" l="1"/>
  <c r="A1126" i="1"/>
  <c r="A5760" i="1" l="1"/>
  <c r="A1127" i="1"/>
  <c r="A5762" i="1" l="1"/>
  <c r="A1128" i="1"/>
  <c r="A5763" i="1" l="1"/>
  <c r="A1129" i="1"/>
  <c r="A5764" i="1" l="1"/>
  <c r="A1130" i="1"/>
  <c r="A5765" i="1" l="1"/>
  <c r="A1131" i="1"/>
  <c r="A5766" i="1" l="1"/>
  <c r="A1132" i="1"/>
  <c r="A5767" i="1" l="1"/>
  <c r="A1133" i="1"/>
  <c r="A5768" i="1" l="1"/>
  <c r="A1134" i="1"/>
  <c r="A5769" i="1" l="1"/>
  <c r="A1135" i="1"/>
  <c r="A5770" i="1" l="1"/>
  <c r="A1136" i="1"/>
  <c r="A5771" i="1" l="1"/>
  <c r="A1137" i="1"/>
  <c r="A5772" i="1" l="1"/>
  <c r="A1138" i="1"/>
  <c r="A5773" i="1" l="1"/>
  <c r="A1139" i="1"/>
  <c r="A5774" i="1" l="1"/>
  <c r="A1140" i="1"/>
  <c r="A5775" i="1" l="1"/>
  <c r="A1141" i="1"/>
  <c r="A5776" i="1" l="1"/>
  <c r="A1142" i="1"/>
  <c r="A5777" i="1" l="1"/>
  <c r="A1143" i="1"/>
  <c r="A5778" i="1" l="1"/>
  <c r="A1144" i="1"/>
  <c r="A5779" i="1" l="1"/>
  <c r="A1145" i="1"/>
  <c r="A5780" i="1" l="1"/>
  <c r="A1146" i="1"/>
  <c r="A5781" i="1" l="1"/>
  <c r="A1147" i="1"/>
  <c r="A5782" i="1" l="1"/>
  <c r="A1148" i="1"/>
  <c r="A5783" i="1" l="1"/>
  <c r="A1149" i="1"/>
  <c r="A5784" i="1" l="1"/>
  <c r="A1150" i="1"/>
  <c r="A5785" i="1" l="1"/>
  <c r="A1151" i="1"/>
  <c r="A5786" i="1" l="1"/>
  <c r="A1152" i="1"/>
  <c r="A5787" i="1" l="1"/>
  <c r="A1154" i="1"/>
  <c r="A5788" i="1" l="1"/>
  <c r="A1155" i="1"/>
  <c r="A5789" i="1" l="1"/>
  <c r="A1156" i="1"/>
  <c r="A5790" i="1" l="1"/>
  <c r="A1157" i="1"/>
  <c r="A5791" i="1" l="1"/>
  <c r="A1158" i="1"/>
  <c r="A5792" i="1" l="1"/>
  <c r="A1159" i="1"/>
  <c r="A5793" i="1" l="1"/>
  <c r="A1160" i="1"/>
  <c r="A5794" i="1" l="1"/>
  <c r="A1161" i="1"/>
  <c r="A5795" i="1" l="1"/>
  <c r="A1162" i="1"/>
  <c r="A5796" i="1" l="1"/>
  <c r="A1163" i="1"/>
  <c r="A5797" i="1" l="1"/>
  <c r="A1164" i="1"/>
  <c r="A5798" i="1" l="1"/>
  <c r="A1165" i="1"/>
  <c r="A5799" i="1" l="1"/>
  <c r="A1166" i="1"/>
  <c r="A5800" i="1" l="1"/>
  <c r="A1167" i="1"/>
  <c r="A5801" i="1" l="1"/>
  <c r="A1168" i="1"/>
  <c r="A5802" i="1" l="1"/>
  <c r="A1169" i="1"/>
  <c r="A5803" i="1" l="1"/>
  <c r="A1170" i="1"/>
  <c r="A5804" i="1" l="1"/>
  <c r="A1171" i="1"/>
  <c r="A5805" i="1" l="1"/>
  <c r="A1172" i="1"/>
  <c r="A5806" i="1" l="1"/>
  <c r="A1173" i="1"/>
  <c r="A5807" i="1" l="1"/>
  <c r="A1174" i="1"/>
  <c r="A5808" i="1" l="1"/>
  <c r="A1175" i="1"/>
  <c r="A5810" i="1" l="1"/>
  <c r="A1176" i="1"/>
  <c r="A5811" i="1" l="1"/>
  <c r="A1177" i="1"/>
  <c r="A5812" i="1" l="1"/>
  <c r="A1178" i="1"/>
  <c r="A5813" i="1" l="1"/>
  <c r="A1179" i="1"/>
  <c r="A5814" i="1" l="1"/>
  <c r="A1180" i="1"/>
  <c r="A5815" i="1" l="1"/>
  <c r="A1181" i="1"/>
  <c r="A5816" i="1" l="1"/>
  <c r="A1182" i="1"/>
  <c r="A5817" i="1" l="1"/>
  <c r="A1183" i="1"/>
  <c r="A5818" i="1" l="1"/>
  <c r="A1184" i="1"/>
  <c r="A5819" i="1" l="1"/>
  <c r="A1185" i="1"/>
  <c r="A5820" i="1" l="1"/>
  <c r="A1186" i="1"/>
  <c r="A5821" i="1" l="1"/>
  <c r="A1187" i="1"/>
  <c r="A5822" i="1" l="1"/>
  <c r="A1188" i="1"/>
  <c r="A5823" i="1" l="1"/>
  <c r="A1189" i="1"/>
  <c r="A5824" i="1" l="1"/>
  <c r="A1190" i="1"/>
  <c r="A5825" i="1" l="1"/>
  <c r="A1191" i="1"/>
  <c r="A5826" i="1" l="1"/>
  <c r="A1192" i="1"/>
  <c r="A5827" i="1" l="1"/>
  <c r="A1193" i="1"/>
  <c r="A5828" i="1" l="1"/>
  <c r="A1194" i="1"/>
  <c r="A5829" i="1" l="1"/>
  <c r="A1195" i="1"/>
  <c r="A5830" i="1" l="1"/>
  <c r="A1196" i="1"/>
  <c r="A5831" i="1" l="1"/>
  <c r="A1197" i="1"/>
  <c r="A5832" i="1" l="1"/>
  <c r="A1198" i="1"/>
  <c r="A5833" i="1" l="1"/>
  <c r="A1199" i="1"/>
  <c r="A5834" i="1" l="1"/>
  <c r="A1200" i="1"/>
  <c r="A5835" i="1" l="1"/>
  <c r="A1202" i="1"/>
  <c r="A5836" i="1" l="1"/>
  <c r="A1203" i="1"/>
  <c r="A5837" i="1" l="1"/>
  <c r="A1204" i="1"/>
  <c r="A5838" i="1" l="1"/>
  <c r="A1205" i="1"/>
  <c r="A5839" i="1" l="1"/>
  <c r="A1206" i="1"/>
  <c r="A5840" i="1" l="1"/>
  <c r="A1207" i="1"/>
  <c r="A5841" i="1" l="1"/>
  <c r="A1208" i="1"/>
  <c r="A5842" i="1" l="1"/>
  <c r="A1209" i="1"/>
  <c r="A5843" i="1" l="1"/>
  <c r="A1210" i="1"/>
  <c r="A5844" i="1" l="1"/>
  <c r="A1211" i="1"/>
  <c r="A5845" i="1" l="1"/>
  <c r="A1212" i="1"/>
  <c r="A5846" i="1" l="1"/>
  <c r="A1213" i="1"/>
  <c r="A5847" i="1" l="1"/>
  <c r="A1214" i="1"/>
  <c r="A5848" i="1" l="1"/>
  <c r="A1215" i="1"/>
  <c r="A5849" i="1" l="1"/>
  <c r="A1216" i="1"/>
  <c r="A5850" i="1" l="1"/>
  <c r="A1217" i="1"/>
  <c r="A5851" i="1" l="1"/>
  <c r="A1218" i="1"/>
  <c r="A5852" i="1" l="1"/>
  <c r="A1219" i="1"/>
  <c r="A5853" i="1" l="1"/>
  <c r="A1220" i="1"/>
  <c r="A5854" i="1" l="1"/>
  <c r="A1221" i="1"/>
  <c r="A5855" i="1" l="1"/>
  <c r="A1222" i="1"/>
  <c r="A5856" i="1" l="1"/>
  <c r="A1223" i="1"/>
  <c r="A5858" i="1" l="1"/>
  <c r="A1224" i="1"/>
  <c r="A5859" i="1" l="1"/>
  <c r="A1225" i="1"/>
  <c r="A5860" i="1" l="1"/>
  <c r="A1226" i="1"/>
  <c r="A5861" i="1" l="1"/>
  <c r="A1227" i="1"/>
  <c r="A5862" i="1" l="1"/>
  <c r="A1228" i="1"/>
  <c r="A5863" i="1" l="1"/>
  <c r="A1229" i="1"/>
  <c r="A5864" i="1" l="1"/>
  <c r="A1230" i="1"/>
  <c r="A5865" i="1" l="1"/>
  <c r="A1231" i="1"/>
  <c r="A5866" i="1" l="1"/>
  <c r="A1232" i="1"/>
  <c r="A5867" i="1" l="1"/>
  <c r="A1233" i="1"/>
  <c r="A5868" i="1" l="1"/>
  <c r="A1234" i="1"/>
  <c r="A5869" i="1" l="1"/>
  <c r="A1235" i="1"/>
  <c r="A5870" i="1" l="1"/>
  <c r="A1236" i="1"/>
  <c r="A5871" i="1" l="1"/>
  <c r="A1237" i="1"/>
  <c r="A5872" i="1" l="1"/>
  <c r="A1238" i="1"/>
  <c r="A5873" i="1" l="1"/>
  <c r="A1239" i="1"/>
  <c r="A5874" i="1" l="1"/>
  <c r="A1240" i="1"/>
  <c r="A5875" i="1" l="1"/>
  <c r="A1241" i="1"/>
  <c r="A5876" i="1" l="1"/>
  <c r="A1242" i="1"/>
  <c r="A5877" i="1" l="1"/>
  <c r="A1243" i="1"/>
  <c r="A5878" i="1" l="1"/>
  <c r="A1244" i="1"/>
  <c r="A5879" i="1" l="1"/>
  <c r="A1245" i="1"/>
  <c r="A5880" i="1" l="1"/>
  <c r="A1246" i="1"/>
  <c r="A5881" i="1" l="1"/>
  <c r="A1247" i="1"/>
  <c r="A5882" i="1" l="1"/>
  <c r="A1248" i="1"/>
  <c r="A5883" i="1" l="1"/>
  <c r="A1250" i="1"/>
  <c r="A5884" i="1" l="1"/>
  <c r="A1251" i="1"/>
  <c r="A5885" i="1" l="1"/>
  <c r="A1252" i="1"/>
  <c r="A5886" i="1" l="1"/>
  <c r="A1253" i="1"/>
  <c r="A5887" i="1" l="1"/>
  <c r="A1254" i="1"/>
  <c r="A5888" i="1" l="1"/>
  <c r="A1255" i="1"/>
  <c r="A5889" i="1" l="1"/>
  <c r="A1256" i="1"/>
  <c r="A5890" i="1" l="1"/>
  <c r="A1257" i="1"/>
  <c r="A5891" i="1" l="1"/>
  <c r="A1258" i="1"/>
  <c r="A5892" i="1" l="1"/>
  <c r="A1259" i="1"/>
  <c r="A5893" i="1" l="1"/>
  <c r="A1260" i="1"/>
  <c r="A5894" i="1" l="1"/>
  <c r="A1261" i="1"/>
  <c r="A5895" i="1" l="1"/>
  <c r="A1262" i="1"/>
  <c r="A5896" i="1" l="1"/>
  <c r="A1263" i="1"/>
  <c r="A5897" i="1" l="1"/>
  <c r="A1264" i="1"/>
  <c r="A5898" i="1" l="1"/>
  <c r="A1265" i="1"/>
  <c r="A5899" i="1" l="1"/>
  <c r="A1266" i="1"/>
  <c r="A5900" i="1" l="1"/>
  <c r="A1267" i="1"/>
  <c r="A5901" i="1" l="1"/>
  <c r="A1268" i="1"/>
  <c r="A5902" i="1" l="1"/>
  <c r="A1269" i="1"/>
  <c r="A5903" i="1" l="1"/>
  <c r="A1270" i="1"/>
  <c r="A5904" i="1" l="1"/>
  <c r="A1271" i="1"/>
  <c r="A5906" i="1" l="1"/>
  <c r="A1272" i="1"/>
  <c r="A5907" i="1" l="1"/>
  <c r="A1273" i="1"/>
  <c r="A5908" i="1" l="1"/>
  <c r="A1274" i="1"/>
  <c r="A5909" i="1" l="1"/>
  <c r="A1275" i="1"/>
  <c r="A5910" i="1" l="1"/>
  <c r="A1276" i="1"/>
  <c r="A5911" i="1" l="1"/>
  <c r="A1277" i="1"/>
  <c r="A5912" i="1" l="1"/>
  <c r="A1278" i="1"/>
  <c r="A5913" i="1" l="1"/>
  <c r="A1279" i="1"/>
  <c r="A5914" i="1" l="1"/>
  <c r="A1280" i="1"/>
  <c r="A5915" i="1" l="1"/>
  <c r="A1281" i="1"/>
  <c r="A5916" i="1" l="1"/>
  <c r="A1282" i="1"/>
  <c r="A5917" i="1" l="1"/>
  <c r="A1283" i="1"/>
  <c r="A5918" i="1" l="1"/>
  <c r="A1284" i="1"/>
  <c r="A5919" i="1" l="1"/>
  <c r="A1285" i="1"/>
  <c r="A5920" i="1" l="1"/>
  <c r="A1286" i="1"/>
  <c r="A5921" i="1" l="1"/>
  <c r="A1287" i="1"/>
  <c r="A5922" i="1" l="1"/>
  <c r="A1288" i="1"/>
  <c r="A5923" i="1" l="1"/>
  <c r="A1289" i="1"/>
  <c r="A5924" i="1" l="1"/>
  <c r="A1290" i="1"/>
  <c r="A5925" i="1" l="1"/>
  <c r="A1291" i="1"/>
  <c r="A5926" i="1" l="1"/>
  <c r="A1292" i="1"/>
  <c r="A5927" i="1" l="1"/>
  <c r="A1293" i="1"/>
  <c r="A5928" i="1" l="1"/>
  <c r="A1294" i="1"/>
  <c r="A5929" i="1" l="1"/>
  <c r="A1295" i="1"/>
  <c r="A5930" i="1" l="1"/>
  <c r="A1296" i="1"/>
  <c r="A5931" i="1" l="1"/>
  <c r="A1298" i="1"/>
  <c r="A5932" i="1" l="1"/>
  <c r="A1299" i="1"/>
  <c r="A5933" i="1" l="1"/>
  <c r="A1300" i="1"/>
  <c r="A5934" i="1" l="1"/>
  <c r="A1301" i="1"/>
  <c r="A5935" i="1" l="1"/>
  <c r="A1302" i="1"/>
  <c r="A5936" i="1" l="1"/>
  <c r="A1303" i="1"/>
  <c r="A5937" i="1" l="1"/>
  <c r="A1304" i="1"/>
  <c r="A5938" i="1" l="1"/>
  <c r="A1305" i="1"/>
  <c r="A5939" i="1" l="1"/>
  <c r="A1306" i="1"/>
  <c r="A5940" i="1" l="1"/>
  <c r="A1307" i="1"/>
  <c r="A5941" i="1" l="1"/>
  <c r="A1308" i="1"/>
  <c r="A5942" i="1" l="1"/>
  <c r="A1309" i="1"/>
  <c r="A5943" i="1" l="1"/>
  <c r="A1310" i="1"/>
  <c r="A5944" i="1" l="1"/>
  <c r="A1311" i="1"/>
  <c r="A5945" i="1" l="1"/>
  <c r="A1312" i="1"/>
  <c r="A5946" i="1" l="1"/>
  <c r="A1313" i="1"/>
  <c r="A5947" i="1" l="1"/>
  <c r="A1314" i="1"/>
  <c r="A5948" i="1" l="1"/>
  <c r="A1315" i="1"/>
  <c r="A5949" i="1" l="1"/>
  <c r="A1316" i="1"/>
  <c r="A5950" i="1" l="1"/>
  <c r="A1317" i="1"/>
  <c r="A5951" i="1" l="1"/>
  <c r="A1318" i="1"/>
  <c r="A5952" i="1" l="1"/>
  <c r="A1319" i="1"/>
  <c r="A5954" i="1" l="1"/>
  <c r="A1320" i="1"/>
  <c r="A5955" i="1" l="1"/>
  <c r="A1321" i="1"/>
  <c r="A5956" i="1" l="1"/>
  <c r="A1322" i="1"/>
  <c r="A5957" i="1" l="1"/>
  <c r="A1323" i="1"/>
  <c r="A5958" i="1" l="1"/>
  <c r="A1324" i="1"/>
  <c r="A5959" i="1" l="1"/>
  <c r="A1325" i="1"/>
  <c r="A5960" i="1" l="1"/>
  <c r="A1326" i="1"/>
  <c r="A5961" i="1" l="1"/>
  <c r="A1327" i="1"/>
  <c r="A5962" i="1" l="1"/>
  <c r="A1328" i="1"/>
  <c r="A5963" i="1" l="1"/>
  <c r="A1329" i="1"/>
  <c r="A5964" i="1" l="1"/>
  <c r="A1330" i="1"/>
  <c r="A5965" i="1" l="1"/>
  <c r="A1331" i="1"/>
  <c r="A5966" i="1" l="1"/>
  <c r="A1332" i="1"/>
  <c r="A5967" i="1" l="1"/>
  <c r="A1333" i="1"/>
  <c r="A5968" i="1" l="1"/>
  <c r="A1334" i="1"/>
  <c r="A5969" i="1" l="1"/>
  <c r="A1335" i="1"/>
  <c r="A5970" i="1" l="1"/>
  <c r="A1336" i="1"/>
  <c r="A5971" i="1" l="1"/>
  <c r="A1337" i="1"/>
  <c r="A5972" i="1" l="1"/>
  <c r="A1338" i="1"/>
  <c r="A5973" i="1" l="1"/>
  <c r="A1339" i="1"/>
  <c r="A5974" i="1" l="1"/>
  <c r="A1340" i="1"/>
  <c r="A5975" i="1" l="1"/>
  <c r="A1341" i="1"/>
  <c r="A5976" i="1" l="1"/>
  <c r="A1342" i="1"/>
  <c r="A5977" i="1" l="1"/>
  <c r="A1343" i="1"/>
  <c r="A5978" i="1" l="1"/>
  <c r="A1344" i="1"/>
  <c r="A5979" i="1" l="1"/>
  <c r="A1346" i="1"/>
  <c r="A5980" i="1" l="1"/>
  <c r="A1347" i="1"/>
  <c r="A5981" i="1" l="1"/>
  <c r="A1348" i="1"/>
  <c r="A5982" i="1" l="1"/>
  <c r="A1349" i="1"/>
  <c r="A5983" i="1" l="1"/>
  <c r="A1350" i="1"/>
  <c r="A5984" i="1" l="1"/>
  <c r="A1351" i="1"/>
  <c r="A5985" i="1" l="1"/>
  <c r="A1352" i="1"/>
  <c r="A5986" i="1" l="1"/>
  <c r="A1353" i="1"/>
  <c r="A5987" i="1" l="1"/>
  <c r="A1354" i="1"/>
  <c r="A5988" i="1" l="1"/>
  <c r="A1355" i="1"/>
  <c r="A5989" i="1" l="1"/>
  <c r="A1356" i="1"/>
  <c r="A5990" i="1" l="1"/>
  <c r="A1357" i="1"/>
  <c r="A5991" i="1" l="1"/>
  <c r="A1358" i="1"/>
  <c r="A5992" i="1" l="1"/>
  <c r="A1359" i="1"/>
  <c r="A5993" i="1" l="1"/>
  <c r="A1360" i="1"/>
  <c r="A5994" i="1" l="1"/>
  <c r="A1361" i="1"/>
  <c r="A5995" i="1" l="1"/>
  <c r="A1362" i="1"/>
  <c r="A5996" i="1" l="1"/>
  <c r="A1363" i="1"/>
  <c r="A5997" i="1" l="1"/>
  <c r="A1364" i="1"/>
  <c r="A5998" i="1" l="1"/>
  <c r="A1365" i="1"/>
  <c r="A5999" i="1" l="1"/>
  <c r="A1366" i="1"/>
  <c r="A6000" i="1" l="1"/>
  <c r="A1367" i="1"/>
  <c r="A6002" i="1" l="1"/>
  <c r="A1368" i="1"/>
  <c r="A6003" i="1" l="1"/>
  <c r="A1369" i="1"/>
  <c r="A6004" i="1" l="1"/>
  <c r="A1370" i="1"/>
  <c r="A6005" i="1" l="1"/>
  <c r="A1371" i="1"/>
  <c r="A6006" i="1" l="1"/>
  <c r="A1372" i="1"/>
  <c r="A6007" i="1" l="1"/>
  <c r="A1373" i="1"/>
  <c r="A6008" i="1" l="1"/>
  <c r="A1374" i="1"/>
  <c r="A6009" i="1" l="1"/>
  <c r="A1375" i="1"/>
  <c r="A6010" i="1" l="1"/>
  <c r="A1376" i="1"/>
  <c r="A6011" i="1" l="1"/>
  <c r="A1377" i="1"/>
  <c r="A6012" i="1" l="1"/>
  <c r="A1378" i="1"/>
  <c r="A6013" i="1" l="1"/>
  <c r="A1379" i="1"/>
  <c r="A6014" i="1" l="1"/>
  <c r="A1380" i="1"/>
  <c r="A6015" i="1" l="1"/>
  <c r="A1381" i="1"/>
  <c r="A6016" i="1" l="1"/>
  <c r="A1382" i="1"/>
  <c r="A6017" i="1" l="1"/>
  <c r="A1383" i="1"/>
  <c r="A6018" i="1" l="1"/>
  <c r="A1384" i="1"/>
  <c r="A6019" i="1" l="1"/>
  <c r="A1385" i="1"/>
  <c r="A6020" i="1" l="1"/>
  <c r="A1386" i="1"/>
  <c r="A6021" i="1" l="1"/>
  <c r="A1387" i="1"/>
  <c r="A6022" i="1" l="1"/>
  <c r="A1388" i="1"/>
  <c r="A6023" i="1" l="1"/>
  <c r="A1389" i="1"/>
  <c r="A6024" i="1" l="1"/>
  <c r="A1390" i="1"/>
  <c r="A6025" i="1" l="1"/>
  <c r="A1391" i="1"/>
  <c r="A6026" i="1" l="1"/>
  <c r="A1392" i="1"/>
  <c r="A6027" i="1" l="1"/>
  <c r="A1394" i="1"/>
  <c r="A6028" i="1" l="1"/>
  <c r="A1395" i="1"/>
  <c r="A6029" i="1" l="1"/>
  <c r="A1396" i="1"/>
  <c r="A6030" i="1" l="1"/>
  <c r="A1397" i="1"/>
  <c r="A6031" i="1" l="1"/>
  <c r="A1398" i="1"/>
  <c r="A6032" i="1" l="1"/>
  <c r="A1399" i="1"/>
  <c r="A6033" i="1" l="1"/>
  <c r="A1400" i="1"/>
  <c r="A6034" i="1" l="1"/>
  <c r="A1401" i="1"/>
  <c r="A6035" i="1" l="1"/>
  <c r="A1402" i="1"/>
  <c r="A6036" i="1" l="1"/>
  <c r="A1403" i="1"/>
  <c r="A6037" i="1" l="1"/>
  <c r="A1404" i="1"/>
  <c r="A6038" i="1" l="1"/>
  <c r="A1405" i="1"/>
  <c r="A6039" i="1" l="1"/>
  <c r="A1406" i="1"/>
  <c r="A6040" i="1" l="1"/>
  <c r="A1407" i="1"/>
  <c r="A6041" i="1" l="1"/>
  <c r="A1408" i="1"/>
  <c r="A6042" i="1" l="1"/>
  <c r="A1409" i="1"/>
  <c r="A6043" i="1" l="1"/>
  <c r="A1410" i="1"/>
  <c r="A6044" i="1" l="1"/>
  <c r="A1411" i="1"/>
  <c r="A6045" i="1" l="1"/>
  <c r="A1412" i="1"/>
  <c r="A6046" i="1" l="1"/>
  <c r="A1413" i="1"/>
  <c r="A6047" i="1" l="1"/>
  <c r="A1414" i="1"/>
  <c r="A6048" i="1" l="1"/>
  <c r="A1415" i="1"/>
  <c r="A6050" i="1" l="1"/>
  <c r="A1416" i="1"/>
  <c r="A6051" i="1" l="1"/>
  <c r="A1417" i="1"/>
  <c r="A6052" i="1" l="1"/>
  <c r="A1418" i="1"/>
  <c r="A6053" i="1" l="1"/>
  <c r="A1419" i="1"/>
  <c r="A6054" i="1" l="1"/>
  <c r="A1420" i="1"/>
  <c r="A6055" i="1" l="1"/>
  <c r="A1421" i="1"/>
  <c r="A6056" i="1" l="1"/>
  <c r="A1422" i="1"/>
  <c r="A6057" i="1" l="1"/>
  <c r="A1423" i="1"/>
  <c r="A6058" i="1" l="1"/>
  <c r="A1424" i="1"/>
  <c r="A6059" i="1" l="1"/>
  <c r="A1425" i="1"/>
  <c r="A6060" i="1" l="1"/>
  <c r="A1426" i="1"/>
  <c r="A6061" i="1" l="1"/>
  <c r="A1427" i="1"/>
  <c r="A6062" i="1" l="1"/>
  <c r="A1428" i="1"/>
  <c r="A6063" i="1" l="1"/>
  <c r="A1429" i="1"/>
  <c r="A6064" i="1" l="1"/>
  <c r="A1430" i="1"/>
  <c r="A6065" i="1" l="1"/>
  <c r="A1431" i="1"/>
  <c r="A6066" i="1" l="1"/>
  <c r="A1432" i="1"/>
  <c r="A6067" i="1" l="1"/>
  <c r="A1433" i="1"/>
  <c r="A6068" i="1" l="1"/>
  <c r="A1434" i="1"/>
  <c r="A6069" i="1" l="1"/>
  <c r="A1435" i="1"/>
  <c r="A6070" i="1" l="1"/>
  <c r="A1436" i="1"/>
  <c r="A6071" i="1" l="1"/>
  <c r="A1437" i="1"/>
  <c r="A6072" i="1" l="1"/>
  <c r="A1438" i="1"/>
  <c r="A6073" i="1" l="1"/>
  <c r="A1439" i="1"/>
  <c r="A6074" i="1" l="1"/>
  <c r="A1440" i="1"/>
  <c r="A6075" i="1" l="1"/>
  <c r="A1442" i="1"/>
  <c r="A6076" i="1" l="1"/>
  <c r="A1443" i="1"/>
  <c r="A6077" i="1" l="1"/>
  <c r="A1444" i="1"/>
  <c r="A6078" i="1" l="1"/>
  <c r="A1445" i="1"/>
  <c r="A6079" i="1" l="1"/>
  <c r="A1446" i="1"/>
  <c r="A6080" i="1" l="1"/>
  <c r="A1447" i="1"/>
  <c r="A6081" i="1" l="1"/>
  <c r="A1448" i="1"/>
  <c r="A6082" i="1" l="1"/>
  <c r="A1449" i="1"/>
  <c r="A6083" i="1" l="1"/>
  <c r="A1450" i="1"/>
  <c r="A6084" i="1" l="1"/>
  <c r="A1451" i="1"/>
  <c r="A6085" i="1" l="1"/>
  <c r="A1452" i="1"/>
  <c r="A6086" i="1" l="1"/>
  <c r="A1453" i="1"/>
  <c r="A6087" i="1" l="1"/>
  <c r="A1454" i="1"/>
  <c r="A6088" i="1" l="1"/>
  <c r="A1455" i="1"/>
  <c r="A6089" i="1" l="1"/>
  <c r="A1456" i="1"/>
  <c r="A6090" i="1" l="1"/>
  <c r="A1457" i="1"/>
  <c r="A6091" i="1" l="1"/>
  <c r="A1458" i="1"/>
  <c r="A6092" i="1" l="1"/>
  <c r="A1459" i="1"/>
  <c r="A6093" i="1" l="1"/>
  <c r="A1460" i="1"/>
  <c r="A6094" i="1" l="1"/>
  <c r="A1461" i="1"/>
  <c r="A6095" i="1" l="1"/>
  <c r="A1462" i="1"/>
  <c r="A6096" i="1" l="1"/>
  <c r="A1463" i="1"/>
  <c r="A6098" i="1" l="1"/>
  <c r="A1464" i="1"/>
  <c r="A6099" i="1" l="1"/>
  <c r="A1465" i="1"/>
  <c r="A6100" i="1" l="1"/>
  <c r="A1466" i="1"/>
  <c r="A6101" i="1" l="1"/>
  <c r="A1467" i="1"/>
  <c r="A6102" i="1" l="1"/>
  <c r="A1468" i="1"/>
  <c r="A6103" i="1" l="1"/>
  <c r="A1469" i="1"/>
  <c r="A6104" i="1" l="1"/>
  <c r="A1470" i="1"/>
  <c r="A6105" i="1" l="1"/>
  <c r="A1471" i="1"/>
  <c r="A6106" i="1" l="1"/>
  <c r="A1472" i="1"/>
  <c r="A6107" i="1" l="1"/>
  <c r="A1473" i="1"/>
  <c r="A6108" i="1" l="1"/>
  <c r="A1474" i="1"/>
  <c r="A6109" i="1" l="1"/>
  <c r="A1475" i="1"/>
  <c r="A6110" i="1" l="1"/>
  <c r="A1476" i="1"/>
  <c r="A6111" i="1" l="1"/>
  <c r="A1477" i="1"/>
  <c r="A6112" i="1" l="1"/>
  <c r="A1478" i="1"/>
  <c r="A6113" i="1" l="1"/>
  <c r="A1479" i="1"/>
  <c r="A6114" i="1" l="1"/>
  <c r="A1480" i="1"/>
  <c r="A6115" i="1" l="1"/>
  <c r="A1481" i="1"/>
  <c r="A6116" i="1" l="1"/>
  <c r="A1482" i="1"/>
  <c r="A6117" i="1" l="1"/>
  <c r="A1483" i="1"/>
  <c r="A6118" i="1" l="1"/>
  <c r="A1484" i="1"/>
  <c r="A6119" i="1" l="1"/>
  <c r="A1485" i="1"/>
  <c r="A6120" i="1" l="1"/>
  <c r="A1486" i="1"/>
  <c r="A6121" i="1" l="1"/>
  <c r="A1487" i="1"/>
  <c r="A6122" i="1" l="1"/>
  <c r="A1488" i="1"/>
  <c r="A6123" i="1" l="1"/>
  <c r="A1490" i="1"/>
  <c r="A6124" i="1" l="1"/>
  <c r="A1491" i="1"/>
  <c r="A6125" i="1" l="1"/>
  <c r="A1492" i="1"/>
  <c r="A6126" i="1" l="1"/>
  <c r="A1493" i="1"/>
  <c r="A6127" i="1" l="1"/>
  <c r="A1494" i="1"/>
  <c r="A6128" i="1" l="1"/>
  <c r="A1495" i="1"/>
  <c r="A6129" i="1" l="1"/>
  <c r="A1496" i="1"/>
  <c r="A6130" i="1" l="1"/>
  <c r="A1497" i="1"/>
  <c r="A6131" i="1" l="1"/>
  <c r="A1498" i="1"/>
  <c r="A6132" i="1" l="1"/>
  <c r="A1499" i="1"/>
  <c r="A6133" i="1" l="1"/>
  <c r="A1500" i="1"/>
  <c r="A6134" i="1" l="1"/>
  <c r="A1501" i="1"/>
  <c r="A6135" i="1" l="1"/>
  <c r="A1502" i="1"/>
  <c r="A6136" i="1" l="1"/>
  <c r="A1503" i="1"/>
  <c r="A6137" i="1" l="1"/>
  <c r="A1504" i="1"/>
  <c r="A6138" i="1" l="1"/>
  <c r="A1505" i="1"/>
  <c r="A6139" i="1" l="1"/>
  <c r="A1506" i="1"/>
  <c r="A6140" i="1" l="1"/>
  <c r="A1507" i="1"/>
  <c r="A6141" i="1" l="1"/>
  <c r="A1508" i="1"/>
  <c r="A6142" i="1" l="1"/>
  <c r="A1509" i="1"/>
  <c r="A6143" i="1" l="1"/>
  <c r="A1510" i="1"/>
  <c r="A6144" i="1" l="1"/>
  <c r="A1511" i="1"/>
  <c r="A6146" i="1" l="1"/>
  <c r="A1512" i="1"/>
  <c r="A6147" i="1" l="1"/>
  <c r="A1513" i="1"/>
  <c r="A6148" i="1" l="1"/>
  <c r="A1514" i="1"/>
  <c r="A6149" i="1" l="1"/>
  <c r="A1515" i="1"/>
  <c r="A6150" i="1" l="1"/>
  <c r="A1516" i="1"/>
  <c r="A6151" i="1" l="1"/>
  <c r="A1517" i="1"/>
  <c r="A6152" i="1" l="1"/>
  <c r="A1518" i="1"/>
  <c r="A6153" i="1" l="1"/>
  <c r="A1519" i="1"/>
  <c r="A6154" i="1" l="1"/>
  <c r="A1520" i="1"/>
  <c r="A6155" i="1" l="1"/>
  <c r="A1521" i="1"/>
  <c r="A6156" i="1" l="1"/>
  <c r="A1522" i="1"/>
  <c r="A6157" i="1" l="1"/>
  <c r="A1523" i="1"/>
  <c r="A6158" i="1" l="1"/>
  <c r="A1524" i="1"/>
  <c r="A6159" i="1" l="1"/>
  <c r="A1525" i="1"/>
  <c r="A6160" i="1" l="1"/>
  <c r="A1526" i="1"/>
  <c r="A6161" i="1" l="1"/>
  <c r="A1527" i="1"/>
  <c r="A6162" i="1" l="1"/>
  <c r="A1528" i="1"/>
  <c r="A6163" i="1" l="1"/>
  <c r="A1529" i="1"/>
  <c r="A6164" i="1" l="1"/>
  <c r="A1530" i="1"/>
  <c r="A6165" i="1" l="1"/>
  <c r="A1531" i="1"/>
  <c r="A6166" i="1" l="1"/>
  <c r="A1532" i="1"/>
  <c r="A6167" i="1" l="1"/>
  <c r="A1533" i="1"/>
  <c r="A6168" i="1" l="1"/>
  <c r="A1534" i="1"/>
  <c r="A6169" i="1" l="1"/>
  <c r="A1535" i="1"/>
  <c r="A6170" i="1" l="1"/>
  <c r="A1536" i="1"/>
  <c r="A6171" i="1" l="1"/>
  <c r="A1538" i="1"/>
  <c r="A6172" i="1" l="1"/>
  <c r="A1539" i="1"/>
  <c r="A6173" i="1" l="1"/>
  <c r="A1540" i="1"/>
  <c r="A6174" i="1" l="1"/>
  <c r="A1541" i="1"/>
  <c r="A6175" i="1" l="1"/>
  <c r="A1542" i="1"/>
  <c r="A6176" i="1" l="1"/>
  <c r="A1543" i="1"/>
  <c r="A6177" i="1" l="1"/>
  <c r="A1544" i="1"/>
  <c r="A6178" i="1" l="1"/>
  <c r="A1545" i="1"/>
  <c r="A6179" i="1" l="1"/>
  <c r="A1546" i="1"/>
  <c r="A6180" i="1" l="1"/>
  <c r="A1547" i="1"/>
  <c r="A6181" i="1" l="1"/>
  <c r="A1548" i="1"/>
  <c r="A6182" i="1" l="1"/>
  <c r="A1549" i="1"/>
  <c r="A6183" i="1" l="1"/>
  <c r="A1550" i="1"/>
  <c r="A6184" i="1" l="1"/>
  <c r="A1551" i="1"/>
  <c r="A6185" i="1" l="1"/>
  <c r="A1552" i="1"/>
  <c r="A6186" i="1" l="1"/>
  <c r="A1553" i="1"/>
  <c r="A6187" i="1" l="1"/>
  <c r="A1554" i="1"/>
  <c r="A6188" i="1" l="1"/>
  <c r="A1555" i="1"/>
  <c r="A6189" i="1" l="1"/>
  <c r="A1556" i="1"/>
  <c r="A6190" i="1" l="1"/>
  <c r="A1557" i="1"/>
  <c r="A6191" i="1" l="1"/>
  <c r="A1558" i="1"/>
  <c r="A6192" i="1" l="1"/>
  <c r="A1559" i="1"/>
  <c r="A6194" i="1" l="1"/>
  <c r="A1560" i="1"/>
  <c r="A6195" i="1" l="1"/>
  <c r="A1561" i="1"/>
  <c r="A6196" i="1" l="1"/>
  <c r="A1562" i="1"/>
  <c r="A6197" i="1" l="1"/>
  <c r="A1563" i="1"/>
  <c r="A6198" i="1" l="1"/>
  <c r="A1564" i="1"/>
  <c r="A6199" i="1" l="1"/>
  <c r="A1565" i="1"/>
  <c r="A6200" i="1" l="1"/>
  <c r="A1566" i="1"/>
  <c r="A6201" i="1" l="1"/>
  <c r="A1567" i="1"/>
  <c r="A6202" i="1" l="1"/>
  <c r="A1568" i="1"/>
  <c r="A6203" i="1" l="1"/>
  <c r="A1569" i="1"/>
  <c r="A6204" i="1" l="1"/>
  <c r="A1570" i="1"/>
  <c r="A6205" i="1" l="1"/>
  <c r="A1571" i="1"/>
  <c r="A6206" i="1" l="1"/>
  <c r="A1572" i="1"/>
  <c r="A6207" i="1" l="1"/>
  <c r="A1573" i="1"/>
  <c r="A6208" i="1" l="1"/>
  <c r="A1574" i="1"/>
  <c r="A6209" i="1" l="1"/>
  <c r="A1575" i="1"/>
  <c r="A6210" i="1" l="1"/>
  <c r="A1576" i="1"/>
  <c r="A6211" i="1" l="1"/>
  <c r="A1577" i="1"/>
  <c r="A6212" i="1" l="1"/>
  <c r="A1578" i="1"/>
  <c r="A6213" i="1" l="1"/>
  <c r="A1579" i="1"/>
  <c r="A6214" i="1" l="1"/>
  <c r="A1580" i="1"/>
  <c r="A6215" i="1" l="1"/>
  <c r="A1581" i="1"/>
  <c r="A6216" i="1" l="1"/>
  <c r="A1582" i="1"/>
  <c r="A6217" i="1" l="1"/>
  <c r="A1583" i="1"/>
  <c r="A6218" i="1" l="1"/>
  <c r="A1584" i="1"/>
  <c r="A6219" i="1" l="1"/>
  <c r="A1586" i="1"/>
  <c r="A6220" i="1" l="1"/>
  <c r="A1587" i="1"/>
  <c r="A6221" i="1" l="1"/>
  <c r="A1588" i="1"/>
  <c r="A6222" i="1" l="1"/>
  <c r="A1589" i="1"/>
  <c r="A6223" i="1" l="1"/>
  <c r="A1590" i="1"/>
  <c r="A6224" i="1" l="1"/>
  <c r="A1591" i="1"/>
  <c r="A6225" i="1" l="1"/>
  <c r="A1592" i="1"/>
  <c r="A6226" i="1" l="1"/>
  <c r="A1593" i="1"/>
  <c r="A6227" i="1" l="1"/>
  <c r="A1594" i="1"/>
  <c r="A6228" i="1" l="1"/>
  <c r="A1595" i="1"/>
  <c r="A6229" i="1" l="1"/>
  <c r="A1596" i="1"/>
  <c r="A6230" i="1" l="1"/>
  <c r="A1597" i="1"/>
  <c r="A6231" i="1" l="1"/>
  <c r="A1598" i="1"/>
  <c r="A6232" i="1" l="1"/>
  <c r="A1599" i="1"/>
  <c r="A6233" i="1" l="1"/>
  <c r="A1600" i="1"/>
  <c r="A6234" i="1" l="1"/>
  <c r="A1601" i="1"/>
  <c r="A6235" i="1" l="1"/>
  <c r="A1602" i="1"/>
  <c r="A6236" i="1" l="1"/>
  <c r="A1603" i="1"/>
  <c r="A6237" i="1" l="1"/>
  <c r="A1604" i="1"/>
  <c r="A6238" i="1" l="1"/>
  <c r="A1605" i="1"/>
  <c r="A6239" i="1" l="1"/>
  <c r="A1606" i="1"/>
  <c r="A6240" i="1" l="1"/>
  <c r="A1607" i="1"/>
  <c r="A6242" i="1" l="1"/>
  <c r="A1608" i="1"/>
  <c r="A6243" i="1" l="1"/>
  <c r="A1609" i="1"/>
  <c r="A6244" i="1" l="1"/>
  <c r="A1610" i="1"/>
  <c r="A6245" i="1" l="1"/>
  <c r="A1611" i="1"/>
  <c r="A6246" i="1" l="1"/>
  <c r="A1612" i="1"/>
  <c r="A6247" i="1" l="1"/>
  <c r="A1613" i="1"/>
  <c r="A6248" i="1" l="1"/>
  <c r="A1614" i="1"/>
  <c r="A6249" i="1" l="1"/>
  <c r="A1615" i="1"/>
  <c r="A6250" i="1" l="1"/>
  <c r="A1616" i="1"/>
  <c r="A6251" i="1" l="1"/>
  <c r="A1617" i="1"/>
  <c r="A6252" i="1" l="1"/>
  <c r="A1618" i="1"/>
  <c r="A6253" i="1" l="1"/>
  <c r="A1619" i="1"/>
  <c r="A6254" i="1" l="1"/>
  <c r="A1620" i="1"/>
  <c r="A6255" i="1" l="1"/>
  <c r="A1621" i="1"/>
  <c r="A6256" i="1" l="1"/>
  <c r="A1622" i="1"/>
  <c r="A6257" i="1" l="1"/>
  <c r="A1623" i="1"/>
  <c r="A6258" i="1" l="1"/>
  <c r="A1624" i="1"/>
  <c r="A6259" i="1" l="1"/>
  <c r="A1625" i="1"/>
  <c r="A6260" i="1" l="1"/>
  <c r="A1626" i="1"/>
  <c r="A6261" i="1" l="1"/>
  <c r="A1627" i="1"/>
  <c r="A6262" i="1" l="1"/>
  <c r="A1628" i="1"/>
  <c r="A6263" i="1" l="1"/>
  <c r="A1629" i="1"/>
  <c r="A6264" i="1" l="1"/>
  <c r="A1630" i="1"/>
  <c r="A6265" i="1" l="1"/>
  <c r="A1631" i="1"/>
  <c r="A6266" i="1" l="1"/>
  <c r="A1632" i="1"/>
  <c r="A6267" i="1" l="1"/>
  <c r="A1634" i="1"/>
  <c r="A6268" i="1" l="1"/>
  <c r="A1635" i="1"/>
  <c r="A6269" i="1" l="1"/>
  <c r="A1636" i="1"/>
  <c r="A6270" i="1" l="1"/>
  <c r="A1637" i="1"/>
  <c r="A6271" i="1" l="1"/>
  <c r="A1638" i="1"/>
  <c r="A6272" i="1" l="1"/>
  <c r="A1639" i="1"/>
  <c r="A6273" i="1" l="1"/>
  <c r="A1640" i="1"/>
  <c r="A6274" i="1" l="1"/>
  <c r="A1641" i="1"/>
  <c r="A6275" i="1" l="1"/>
  <c r="A1642" i="1"/>
  <c r="A6276" i="1" l="1"/>
  <c r="A1643" i="1"/>
  <c r="A6277" i="1" l="1"/>
  <c r="A1644" i="1"/>
  <c r="A6278" i="1" l="1"/>
  <c r="A1645" i="1"/>
  <c r="A6279" i="1" l="1"/>
  <c r="A1646" i="1"/>
  <c r="A6280" i="1" l="1"/>
  <c r="A1647" i="1"/>
  <c r="A6281" i="1" l="1"/>
  <c r="A1648" i="1"/>
  <c r="A6282" i="1" l="1"/>
  <c r="A1649" i="1"/>
  <c r="A6283" i="1" l="1"/>
  <c r="A1650" i="1"/>
  <c r="A6284" i="1" l="1"/>
  <c r="A1651" i="1"/>
  <c r="A6285" i="1" l="1"/>
  <c r="A1652" i="1"/>
  <c r="A6286" i="1" l="1"/>
  <c r="A1653" i="1"/>
  <c r="A6287" i="1" l="1"/>
  <c r="A1654" i="1"/>
  <c r="A6288" i="1" l="1"/>
  <c r="A1655" i="1"/>
  <c r="A6290" i="1" l="1"/>
  <c r="A1656" i="1"/>
  <c r="A6291" i="1" l="1"/>
  <c r="A1657" i="1"/>
  <c r="A6292" i="1" l="1"/>
  <c r="A1658" i="1"/>
  <c r="A6293" i="1" l="1"/>
  <c r="A1659" i="1"/>
  <c r="A6294" i="1" l="1"/>
  <c r="A1660" i="1"/>
  <c r="A6295" i="1" l="1"/>
  <c r="A1661" i="1"/>
  <c r="A6296" i="1" l="1"/>
  <c r="A1662" i="1"/>
  <c r="A6297" i="1" l="1"/>
  <c r="A1663" i="1"/>
  <c r="A6298" i="1" l="1"/>
  <c r="A1664" i="1"/>
  <c r="A6299" i="1" l="1"/>
  <c r="A1665" i="1"/>
  <c r="A6300" i="1" l="1"/>
  <c r="A1666" i="1"/>
  <c r="A6301" i="1" l="1"/>
  <c r="A1667" i="1"/>
  <c r="A6302" i="1" l="1"/>
  <c r="A1668" i="1"/>
  <c r="A6303" i="1" l="1"/>
  <c r="A1669" i="1"/>
  <c r="A6304" i="1" l="1"/>
  <c r="A1670" i="1"/>
  <c r="A6305" i="1" l="1"/>
  <c r="A1671" i="1"/>
  <c r="A6306" i="1" l="1"/>
  <c r="A1672" i="1"/>
  <c r="A6307" i="1" l="1"/>
  <c r="A1673" i="1"/>
  <c r="A6308" i="1" l="1"/>
  <c r="A1674" i="1"/>
  <c r="A6309" i="1" l="1"/>
  <c r="A1675" i="1"/>
  <c r="A6310" i="1" l="1"/>
  <c r="A1676" i="1"/>
  <c r="A6311" i="1" l="1"/>
  <c r="A1677" i="1"/>
  <c r="A6312" i="1" l="1"/>
  <c r="A1678" i="1"/>
  <c r="A6313" i="1" l="1"/>
  <c r="A1679" i="1"/>
  <c r="A6314" i="1" l="1"/>
  <c r="A1680" i="1"/>
  <c r="A6315" i="1" l="1"/>
  <c r="A1682" i="1"/>
  <c r="A6316" i="1" l="1"/>
  <c r="A1683" i="1"/>
  <c r="A6317" i="1" l="1"/>
  <c r="A1684" i="1"/>
  <c r="A6318" i="1" l="1"/>
  <c r="A1685" i="1"/>
  <c r="A6319" i="1" l="1"/>
  <c r="A1686" i="1"/>
  <c r="A6320" i="1" l="1"/>
  <c r="A1687" i="1"/>
  <c r="A6321" i="1" l="1"/>
  <c r="A1688" i="1"/>
  <c r="A6322" i="1" l="1"/>
  <c r="A1689" i="1"/>
  <c r="A6323" i="1" l="1"/>
  <c r="A1690" i="1"/>
  <c r="A6324" i="1" l="1"/>
  <c r="A1691" i="1"/>
  <c r="A6325" i="1" l="1"/>
  <c r="A1692" i="1"/>
  <c r="A6326" i="1" l="1"/>
  <c r="A1693" i="1"/>
  <c r="A6327" i="1" l="1"/>
  <c r="A1694" i="1"/>
  <c r="A6328" i="1" l="1"/>
  <c r="A1695" i="1"/>
  <c r="A6329" i="1" l="1"/>
  <c r="A1696" i="1"/>
  <c r="A6330" i="1" l="1"/>
  <c r="A1697" i="1"/>
  <c r="A6331" i="1" l="1"/>
  <c r="A1698" i="1"/>
  <c r="A6332" i="1" l="1"/>
  <c r="A1699" i="1"/>
  <c r="A6333" i="1" l="1"/>
  <c r="A1700" i="1"/>
  <c r="A6334" i="1" l="1"/>
  <c r="A1701" i="1"/>
  <c r="A6335" i="1" l="1"/>
  <c r="A1702" i="1"/>
  <c r="A6336" i="1" l="1"/>
  <c r="A1703" i="1"/>
  <c r="A6338" i="1" l="1"/>
  <c r="A1704" i="1"/>
  <c r="A6339" i="1" l="1"/>
  <c r="A1705" i="1"/>
  <c r="A6340" i="1" l="1"/>
  <c r="A1706" i="1"/>
  <c r="A6341" i="1" l="1"/>
  <c r="A1707" i="1"/>
  <c r="A6342" i="1" l="1"/>
  <c r="A1708" i="1"/>
  <c r="A6343" i="1" l="1"/>
  <c r="A1709" i="1"/>
  <c r="A6344" i="1" l="1"/>
  <c r="A1710" i="1"/>
  <c r="A6345" i="1" l="1"/>
  <c r="A1711" i="1"/>
  <c r="A6346" i="1" l="1"/>
  <c r="A1712" i="1"/>
  <c r="A6347" i="1" l="1"/>
  <c r="A1713" i="1"/>
  <c r="A6348" i="1" l="1"/>
  <c r="A1714" i="1"/>
  <c r="A6349" i="1" l="1"/>
  <c r="A1715" i="1"/>
  <c r="A6350" i="1" l="1"/>
  <c r="A1716" i="1"/>
  <c r="A6351" i="1" l="1"/>
  <c r="A1717" i="1"/>
  <c r="A6352" i="1" l="1"/>
  <c r="A1718" i="1"/>
  <c r="A6353" i="1" l="1"/>
  <c r="A1719" i="1"/>
  <c r="A6354" i="1" l="1"/>
  <c r="A1720" i="1"/>
  <c r="A6355" i="1" l="1"/>
  <c r="A1721" i="1"/>
  <c r="A6356" i="1" l="1"/>
  <c r="A1722" i="1"/>
  <c r="A6357" i="1" l="1"/>
  <c r="A1723" i="1"/>
  <c r="A6358" i="1" l="1"/>
  <c r="A1724" i="1"/>
  <c r="A6359" i="1" l="1"/>
  <c r="A1725" i="1"/>
  <c r="A6360" i="1" l="1"/>
  <c r="A1726" i="1"/>
  <c r="A6361" i="1" l="1"/>
  <c r="A1727" i="1"/>
  <c r="A6362" i="1" l="1"/>
  <c r="A1874" i="1"/>
  <c r="A1728" i="1"/>
  <c r="A6363" i="1" l="1"/>
  <c r="A1875" i="1"/>
  <c r="A1730" i="1"/>
  <c r="A6364" i="1" l="1"/>
  <c r="A1876" i="1"/>
  <c r="A1731" i="1"/>
  <c r="A6365" i="1" l="1"/>
  <c r="A1877" i="1"/>
  <c r="A1732" i="1"/>
  <c r="A6366" i="1" l="1"/>
  <c r="A1878" i="1"/>
  <c r="A1733" i="1"/>
  <c r="A6367" i="1" l="1"/>
  <c r="A1879" i="1"/>
  <c r="A1734" i="1"/>
  <c r="A6368" i="1" l="1"/>
  <c r="A1880" i="1"/>
  <c r="A1735" i="1"/>
  <c r="A6369" i="1" l="1"/>
  <c r="A1881" i="1"/>
  <c r="A1736" i="1"/>
  <c r="A6370" i="1" l="1"/>
  <c r="A1882" i="1"/>
  <c r="A1737" i="1"/>
  <c r="A6371" i="1" l="1"/>
  <c r="A1883" i="1"/>
  <c r="A1738" i="1"/>
  <c r="A6372" i="1" l="1"/>
  <c r="A1884" i="1"/>
  <c r="A1739" i="1"/>
  <c r="A6373" i="1" l="1"/>
  <c r="A1885" i="1"/>
  <c r="A1740" i="1"/>
  <c r="A6374" i="1" l="1"/>
  <c r="A1886" i="1"/>
  <c r="A1741" i="1"/>
  <c r="A6375" i="1" l="1"/>
  <c r="A1887" i="1"/>
  <c r="A1742" i="1"/>
  <c r="A6376" i="1" l="1"/>
  <c r="A1888" i="1"/>
  <c r="A1743" i="1"/>
  <c r="A6377" i="1" l="1"/>
  <c r="A1889" i="1"/>
  <c r="A1744" i="1"/>
  <c r="A6378" i="1" l="1"/>
  <c r="A1890" i="1"/>
  <c r="A1745" i="1"/>
  <c r="A6379" i="1" l="1"/>
  <c r="A1891" i="1"/>
  <c r="A1746" i="1"/>
  <c r="A6380" i="1" l="1"/>
  <c r="A1892" i="1"/>
  <c r="A1747" i="1"/>
  <c r="A6381" i="1" l="1"/>
  <c r="A1893" i="1"/>
  <c r="A1748" i="1"/>
  <c r="A6382" i="1" l="1"/>
  <c r="A1894" i="1"/>
  <c r="A1749" i="1"/>
  <c r="A6383" i="1" l="1"/>
  <c r="A1895" i="1"/>
  <c r="A1750" i="1"/>
  <c r="A6384" i="1" l="1"/>
  <c r="A1896" i="1"/>
  <c r="A1751" i="1"/>
  <c r="A6386" i="1" l="1"/>
  <c r="A1897" i="1"/>
  <c r="A1752" i="1"/>
  <c r="A6387" i="1" l="1"/>
  <c r="A1898" i="1"/>
  <c r="A1753" i="1"/>
  <c r="A6388" i="1" l="1"/>
  <c r="A1899" i="1"/>
  <c r="A1754" i="1"/>
  <c r="A6389" i="1" l="1"/>
  <c r="A1900" i="1"/>
  <c r="A1755" i="1"/>
  <c r="A6390" i="1" l="1"/>
  <c r="A1901" i="1"/>
  <c r="A1756" i="1"/>
  <c r="A6391" i="1" l="1"/>
  <c r="A1902" i="1"/>
  <c r="A1757" i="1"/>
  <c r="A6392" i="1" l="1"/>
  <c r="A1903" i="1"/>
  <c r="A1758" i="1"/>
  <c r="A6393" i="1" l="1"/>
  <c r="A1904" i="1"/>
  <c r="A1759" i="1"/>
  <c r="A6394" i="1" l="1"/>
  <c r="A1905" i="1"/>
  <c r="A1760" i="1"/>
  <c r="A6395" i="1" l="1"/>
  <c r="A1906" i="1"/>
  <c r="A1761" i="1"/>
  <c r="A6396" i="1" l="1"/>
  <c r="A1907" i="1"/>
  <c r="A1762" i="1"/>
  <c r="A6397" i="1" l="1"/>
  <c r="A1908" i="1"/>
  <c r="A1763" i="1"/>
  <c r="A6398" i="1" l="1"/>
  <c r="A1909" i="1"/>
  <c r="A1764" i="1"/>
  <c r="A6399" i="1" l="1"/>
  <c r="A1910" i="1"/>
  <c r="A1765" i="1"/>
  <c r="A6400" i="1" l="1"/>
  <c r="A1911" i="1"/>
  <c r="A1766" i="1"/>
  <c r="A6401" i="1" l="1"/>
  <c r="A1912" i="1"/>
  <c r="A1767" i="1"/>
  <c r="A6402" i="1" l="1"/>
  <c r="A1913" i="1"/>
  <c r="A1768" i="1"/>
  <c r="A6403" i="1" l="1"/>
  <c r="A1914" i="1"/>
  <c r="A1769" i="1"/>
  <c r="A6404" i="1" l="1"/>
  <c r="A1915" i="1"/>
  <c r="A1770" i="1"/>
  <c r="A6405" i="1" l="1"/>
  <c r="A1916" i="1"/>
  <c r="A1771" i="1"/>
  <c r="A6406" i="1" l="1"/>
  <c r="A1917" i="1"/>
  <c r="A1772" i="1"/>
  <c r="A6407" i="1" l="1"/>
  <c r="A1918" i="1"/>
  <c r="A1773" i="1"/>
  <c r="A6408" i="1" l="1"/>
  <c r="A1920" i="1"/>
  <c r="A1919" i="1"/>
  <c r="A1774" i="1"/>
  <c r="A6409" i="1" l="1"/>
  <c r="A1775" i="1"/>
  <c r="A6410" i="1" l="1"/>
  <c r="A1922" i="1"/>
  <c r="A1776" i="1"/>
  <c r="A6411" i="1" l="1"/>
  <c r="A1923" i="1"/>
  <c r="A1778" i="1"/>
  <c r="A6412" i="1" l="1"/>
  <c r="A1924" i="1"/>
  <c r="A1779" i="1"/>
  <c r="A6413" i="1" l="1"/>
  <c r="A1925" i="1"/>
  <c r="A1780" i="1"/>
  <c r="A6414" i="1" l="1"/>
  <c r="A1926" i="1"/>
  <c r="A1781" i="1"/>
  <c r="A6415" i="1" l="1"/>
  <c r="A1927" i="1"/>
  <c r="A1782" i="1"/>
  <c r="A6416" i="1" l="1"/>
  <c r="A1928" i="1"/>
  <c r="A1783" i="1"/>
  <c r="A6417" i="1" l="1"/>
  <c r="A1929" i="1"/>
  <c r="A1784" i="1"/>
  <c r="A6418" i="1" l="1"/>
  <c r="A1930" i="1"/>
  <c r="A1785" i="1"/>
  <c r="A6419" i="1" l="1"/>
  <c r="A1931" i="1"/>
  <c r="A1786" i="1"/>
  <c r="A6420" i="1" l="1"/>
  <c r="A1932" i="1"/>
  <c r="A1787" i="1"/>
  <c r="A6421" i="1" l="1"/>
  <c r="A1933" i="1"/>
  <c r="A1788" i="1"/>
  <c r="A6422" i="1" l="1"/>
  <c r="A1934" i="1"/>
  <c r="A1789" i="1"/>
  <c r="A6423" i="1" l="1"/>
  <c r="A1935" i="1"/>
  <c r="A1790" i="1"/>
  <c r="A6424" i="1" l="1"/>
  <c r="A1936" i="1"/>
  <c r="A1791" i="1"/>
  <c r="A6425" i="1" l="1"/>
  <c r="A1937" i="1"/>
  <c r="A1792" i="1"/>
  <c r="A6426" i="1" l="1"/>
  <c r="A1938" i="1"/>
  <c r="A1793" i="1"/>
  <c r="A6427" i="1" l="1"/>
  <c r="A1939" i="1"/>
  <c r="A1794" i="1"/>
  <c r="A6428" i="1" l="1"/>
  <c r="A1940" i="1"/>
  <c r="A1795" i="1"/>
  <c r="A6429" i="1" l="1"/>
  <c r="A1941" i="1"/>
  <c r="A1796" i="1"/>
  <c r="A6430" i="1" l="1"/>
  <c r="A1942" i="1"/>
  <c r="A1797" i="1"/>
  <c r="A6431" i="1" l="1"/>
  <c r="A1943" i="1"/>
  <c r="A1798" i="1"/>
  <c r="A6432" i="1" l="1"/>
  <c r="A1944" i="1"/>
  <c r="A1799" i="1"/>
  <c r="A6434" i="1" l="1"/>
  <c r="A1945" i="1"/>
  <c r="A1800" i="1"/>
  <c r="A6435" i="1" l="1"/>
  <c r="A1946" i="1"/>
  <c r="A1801" i="1"/>
  <c r="A6436" i="1" l="1"/>
  <c r="A1947" i="1"/>
  <c r="A1802" i="1"/>
  <c r="A6437" i="1" l="1"/>
  <c r="A1948" i="1"/>
  <c r="A1803" i="1"/>
  <c r="A6438" i="1" l="1"/>
  <c r="A1949" i="1"/>
  <c r="A1804" i="1"/>
  <c r="A6439" i="1" l="1"/>
  <c r="A1950" i="1"/>
  <c r="A1805" i="1"/>
  <c r="A6440" i="1" l="1"/>
  <c r="A1951" i="1"/>
  <c r="A1806" i="1"/>
  <c r="A6441" i="1" l="1"/>
  <c r="A1952" i="1"/>
  <c r="A1807" i="1"/>
  <c r="A6442" i="1" l="1"/>
  <c r="A1953" i="1"/>
  <c r="A1808" i="1"/>
  <c r="A6443" i="1" l="1"/>
  <c r="A1954" i="1"/>
  <c r="A1809" i="1"/>
  <c r="A6444" i="1" l="1"/>
  <c r="A1955" i="1"/>
  <c r="A1810" i="1"/>
  <c r="A6445" i="1" l="1"/>
  <c r="A1956" i="1"/>
  <c r="A1811" i="1"/>
  <c r="A6446" i="1" l="1"/>
  <c r="A1957" i="1"/>
  <c r="A1812" i="1"/>
  <c r="A6447" i="1" l="1"/>
  <c r="A1958" i="1"/>
  <c r="A1813" i="1"/>
  <c r="A6448" i="1" l="1"/>
  <c r="A1959" i="1"/>
  <c r="A1814" i="1"/>
  <c r="A6449" i="1" l="1"/>
  <c r="A1960" i="1"/>
  <c r="A1815" i="1"/>
  <c r="A6450" i="1" l="1"/>
  <c r="A1961" i="1"/>
  <c r="A1816" i="1"/>
  <c r="A6451" i="1" l="1"/>
  <c r="A1962" i="1"/>
  <c r="A1817" i="1"/>
  <c r="A6452" i="1" l="1"/>
  <c r="A1963" i="1"/>
  <c r="A1818" i="1"/>
  <c r="A6453" i="1" l="1"/>
  <c r="A1964" i="1"/>
  <c r="A1819" i="1"/>
  <c r="A6454" i="1" l="1"/>
  <c r="A1965" i="1"/>
  <c r="A1820" i="1"/>
  <c r="A6455" i="1" l="1"/>
  <c r="A1966" i="1"/>
  <c r="A1821" i="1"/>
  <c r="A6456" i="1" l="1"/>
  <c r="A1968" i="1"/>
  <c r="A1967" i="1"/>
  <c r="A1822" i="1"/>
  <c r="A6457" i="1" l="1"/>
  <c r="A1823" i="1"/>
  <c r="A6458" i="1" l="1"/>
  <c r="A1970" i="1"/>
  <c r="A1824" i="1"/>
  <c r="A6459" i="1" l="1"/>
  <c r="A1971" i="1"/>
  <c r="A1826" i="1"/>
  <c r="A6460" i="1" l="1"/>
  <c r="A1972" i="1"/>
  <c r="A1827" i="1"/>
  <c r="A6461" i="1" l="1"/>
  <c r="A1973" i="1"/>
  <c r="A1828" i="1"/>
  <c r="A6462" i="1" l="1"/>
  <c r="A1974" i="1"/>
  <c r="A1829" i="1"/>
  <c r="A6463" i="1" l="1"/>
  <c r="A1975" i="1"/>
  <c r="A1830" i="1"/>
  <c r="A6464" i="1" l="1"/>
  <c r="A1976" i="1"/>
  <c r="A1831" i="1"/>
  <c r="A6465" i="1" l="1"/>
  <c r="A1977" i="1"/>
  <c r="A1832" i="1"/>
  <c r="A6466" i="1" l="1"/>
  <c r="A1978" i="1"/>
  <c r="A1833" i="1"/>
  <c r="A6467" i="1" l="1"/>
  <c r="A1979" i="1"/>
  <c r="A1834" i="1"/>
  <c r="A6468" i="1" l="1"/>
  <c r="A1980" i="1"/>
  <c r="A1835" i="1"/>
  <c r="A6469" i="1" l="1"/>
  <c r="A1981" i="1"/>
  <c r="A1836" i="1"/>
  <c r="A6470" i="1" l="1"/>
  <c r="A1982" i="1"/>
  <c r="A1837" i="1"/>
  <c r="A6471" i="1" l="1"/>
  <c r="A1983" i="1"/>
  <c r="A1838" i="1"/>
  <c r="A6472" i="1" l="1"/>
  <c r="A1984" i="1"/>
  <c r="A1839" i="1"/>
  <c r="A6473" i="1" l="1"/>
  <c r="A1985" i="1"/>
  <c r="A1840" i="1"/>
  <c r="A6474" i="1" l="1"/>
  <c r="A1986" i="1"/>
  <c r="A1841" i="1"/>
  <c r="A6475" i="1" l="1"/>
  <c r="A1987" i="1"/>
  <c r="A1842" i="1"/>
  <c r="A6476" i="1" l="1"/>
  <c r="A1988" i="1"/>
  <c r="A1843" i="1"/>
  <c r="A6477" i="1" l="1"/>
  <c r="A1989" i="1"/>
  <c r="A1844" i="1"/>
  <c r="A6478" i="1" l="1"/>
  <c r="A1990" i="1"/>
  <c r="A1845" i="1"/>
  <c r="A6479" i="1" l="1"/>
  <c r="A1991" i="1"/>
  <c r="A1846" i="1"/>
  <c r="A6480" i="1" l="1"/>
  <c r="A1992" i="1"/>
  <c r="A1847" i="1"/>
  <c r="A6482" i="1" l="1"/>
  <c r="A1993" i="1"/>
  <c r="A1848" i="1"/>
  <c r="A6483" i="1" l="1"/>
  <c r="A1994" i="1"/>
  <c r="A1849" i="1"/>
  <c r="A6484" i="1" l="1"/>
  <c r="A1995" i="1"/>
  <c r="A1850" i="1"/>
  <c r="A6485" i="1" l="1"/>
  <c r="A1996" i="1"/>
  <c r="A1851" i="1"/>
  <c r="A6486" i="1" l="1"/>
  <c r="A1997" i="1"/>
  <c r="A1852" i="1"/>
  <c r="A6487" i="1" l="1"/>
  <c r="A1998" i="1"/>
  <c r="A1853" i="1"/>
  <c r="A6488" i="1" l="1"/>
  <c r="A1999" i="1"/>
  <c r="A1854" i="1"/>
  <c r="A6489" i="1" l="1"/>
  <c r="A2000" i="1"/>
  <c r="A1855" i="1"/>
  <c r="A6490" i="1" l="1"/>
  <c r="A2001" i="1"/>
  <c r="A1856" i="1"/>
  <c r="A6491" i="1" l="1"/>
  <c r="A2002" i="1"/>
  <c r="A1857" i="1"/>
  <c r="A6492" i="1" l="1"/>
  <c r="A2003" i="1"/>
  <c r="A1858" i="1"/>
  <c r="A6493" i="1" l="1"/>
  <c r="A2004" i="1"/>
  <c r="A1859" i="1"/>
  <c r="A6494" i="1" l="1"/>
  <c r="A2005" i="1"/>
  <c r="A1860" i="1"/>
  <c r="A6495" i="1" l="1"/>
  <c r="A2006" i="1"/>
  <c r="A1861" i="1"/>
  <c r="A6496" i="1" l="1"/>
  <c r="A2007" i="1"/>
  <c r="A1862" i="1"/>
  <c r="A6497" i="1" l="1"/>
  <c r="A2008" i="1"/>
  <c r="A1863" i="1"/>
  <c r="A6498" i="1" l="1"/>
  <c r="A2009" i="1"/>
  <c r="A1864" i="1"/>
  <c r="A6499" i="1" l="1"/>
  <c r="A2010" i="1"/>
  <c r="A1865" i="1"/>
  <c r="A6500" i="1" l="1"/>
  <c r="A2011" i="1"/>
  <c r="A1866" i="1"/>
  <c r="A6501" i="1" l="1"/>
  <c r="A2012" i="1"/>
  <c r="A1867" i="1"/>
  <c r="A6502" i="1" l="1"/>
  <c r="A2013" i="1"/>
  <c r="A1868" i="1"/>
  <c r="A6503" i="1" l="1"/>
  <c r="A2014" i="1"/>
  <c r="A1869" i="1"/>
  <c r="A6504" i="1" l="1"/>
  <c r="A2016" i="1"/>
  <c r="A2015" i="1"/>
  <c r="A1870" i="1"/>
  <c r="A6505" i="1" l="1"/>
  <c r="A1871" i="1"/>
  <c r="A6506" i="1" l="1"/>
  <c r="A1872" i="1"/>
  <c r="A6507" i="1" l="1"/>
  <c r="A2018" i="1"/>
  <c r="A2066" i="1"/>
  <c r="A6508" i="1" l="1"/>
  <c r="A2067" i="1"/>
  <c r="A2019" i="1"/>
  <c r="A6509" i="1" l="1"/>
  <c r="A2020" i="1"/>
  <c r="A2068" i="1"/>
  <c r="A6510" i="1" l="1"/>
  <c r="A2069" i="1"/>
  <c r="A2021" i="1"/>
  <c r="A6511" i="1" l="1"/>
  <c r="A2022" i="1"/>
  <c r="A2070" i="1"/>
  <c r="A6512" i="1" l="1"/>
  <c r="A2071" i="1"/>
  <c r="A2023" i="1"/>
  <c r="A6513" i="1" l="1"/>
  <c r="A2024" i="1"/>
  <c r="A2072" i="1"/>
  <c r="A6514" i="1" l="1"/>
  <c r="A2073" i="1"/>
  <c r="A2025" i="1"/>
  <c r="A6515" i="1" l="1"/>
  <c r="A2026" i="1"/>
  <c r="A2074" i="1"/>
  <c r="A6516" i="1" l="1"/>
  <c r="A2075" i="1"/>
  <c r="A2027" i="1"/>
  <c r="A6517" i="1" l="1"/>
  <c r="A2028" i="1"/>
  <c r="A2076" i="1"/>
  <c r="A6518" i="1" l="1"/>
  <c r="A2077" i="1"/>
  <c r="A2029" i="1"/>
  <c r="A6519" i="1" l="1"/>
  <c r="A2030" i="1"/>
  <c r="A2078" i="1"/>
  <c r="A6520" i="1" l="1"/>
  <c r="A2079" i="1"/>
  <c r="A2031" i="1"/>
  <c r="A6521" i="1" l="1"/>
  <c r="A2032" i="1"/>
  <c r="A2080" i="1"/>
  <c r="A6522" i="1" l="1"/>
  <c r="A2081" i="1"/>
  <c r="A2033" i="1"/>
  <c r="A6523" i="1" l="1"/>
  <c r="A2034" i="1"/>
  <c r="A2082" i="1"/>
  <c r="A6524" i="1" l="1"/>
  <c r="A2083" i="1"/>
  <c r="A2035" i="1"/>
  <c r="A6525" i="1" l="1"/>
  <c r="A2036" i="1"/>
  <c r="A2084" i="1"/>
  <c r="A6526" i="1" l="1"/>
  <c r="A2085" i="1"/>
  <c r="A2037" i="1"/>
  <c r="A6527" i="1" l="1"/>
  <c r="A2038" i="1"/>
  <c r="A2086" i="1"/>
  <c r="A6528" i="1" l="1"/>
  <c r="A2087" i="1"/>
  <c r="A2039" i="1"/>
  <c r="A6530" i="1" l="1"/>
  <c r="A2040" i="1"/>
  <c r="A2088" i="1"/>
  <c r="A6531" i="1" l="1"/>
  <c r="A2089" i="1"/>
  <c r="A2041" i="1"/>
  <c r="A6532" i="1" l="1"/>
  <c r="A2042" i="1"/>
  <c r="A2090" i="1"/>
  <c r="A6533" i="1" l="1"/>
  <c r="A2091" i="1"/>
  <c r="A2043" i="1"/>
  <c r="A6534" i="1" l="1"/>
  <c r="A2044" i="1"/>
  <c r="A2092" i="1"/>
  <c r="A6535" i="1" l="1"/>
  <c r="A2093" i="1"/>
  <c r="A2045" i="1"/>
  <c r="A6536" i="1" l="1"/>
  <c r="A2046" i="1"/>
  <c r="A2094" i="1"/>
  <c r="A6537" i="1" l="1"/>
  <c r="A2095" i="1"/>
  <c r="A2047" i="1"/>
  <c r="A6538" i="1" l="1"/>
  <c r="A2048" i="1"/>
  <c r="A2096" i="1"/>
  <c r="A6539" i="1" l="1"/>
  <c r="A2097" i="1"/>
  <c r="A2049" i="1"/>
  <c r="A6540" i="1" l="1"/>
  <c r="A2050" i="1"/>
  <c r="A2098" i="1"/>
  <c r="A6541" i="1" l="1"/>
  <c r="A2099" i="1"/>
  <c r="A2051" i="1"/>
  <c r="A6542" i="1" l="1"/>
  <c r="A2052" i="1"/>
  <c r="A2100" i="1"/>
  <c r="A6543" i="1" l="1"/>
  <c r="A2101" i="1"/>
  <c r="A2053" i="1"/>
  <c r="A6544" i="1" l="1"/>
  <c r="A2054" i="1"/>
  <c r="A2102" i="1"/>
  <c r="A6545" i="1" l="1"/>
  <c r="A2103" i="1"/>
  <c r="A2055" i="1"/>
  <c r="A6546" i="1" l="1"/>
  <c r="A2056" i="1"/>
  <c r="A2104" i="1"/>
  <c r="A6547" i="1" l="1"/>
  <c r="A2105" i="1"/>
  <c r="A2057" i="1"/>
  <c r="A6548" i="1" l="1"/>
  <c r="A2058" i="1"/>
  <c r="A2106" i="1"/>
  <c r="A6549" i="1" l="1"/>
  <c r="A2107" i="1"/>
  <c r="A2059" i="1"/>
  <c r="A6550" i="1" l="1"/>
  <c r="A2060" i="1"/>
  <c r="A2108" i="1"/>
  <c r="A6551" i="1" l="1"/>
  <c r="A2109" i="1"/>
  <c r="A2061" i="1"/>
  <c r="A6552" i="1" l="1"/>
  <c r="A2062" i="1"/>
  <c r="A2110" i="1"/>
  <c r="A6553" i="1" l="1"/>
  <c r="A2111" i="1"/>
  <c r="A2064" i="1"/>
  <c r="A2063" i="1"/>
  <c r="A6554" i="1" l="1"/>
  <c r="A2112" i="1"/>
  <c r="A6555" i="1" l="1"/>
  <c r="A2114" i="1"/>
  <c r="A6556" i="1" l="1"/>
  <c r="A2115" i="1"/>
  <c r="A6557" i="1" l="1"/>
  <c r="A2116" i="1"/>
  <c r="A6558" i="1" l="1"/>
  <c r="A2117" i="1"/>
  <c r="A6559" i="1" l="1"/>
  <c r="A2118" i="1"/>
  <c r="A6560" i="1" l="1"/>
  <c r="A2119" i="1"/>
  <c r="A6561" i="1" l="1"/>
  <c r="A2120" i="1"/>
  <c r="A6562" i="1" l="1"/>
  <c r="A2121" i="1"/>
  <c r="A6563" i="1" l="1"/>
  <c r="A2122" i="1"/>
  <c r="A6564" i="1" l="1"/>
  <c r="A2123" i="1"/>
  <c r="A6565" i="1" l="1"/>
  <c r="A2124" i="1"/>
  <c r="A6566" i="1" l="1"/>
  <c r="A2125" i="1"/>
  <c r="A6567" i="1" l="1"/>
  <c r="A2126" i="1"/>
  <c r="A6568" i="1" l="1"/>
  <c r="A2127" i="1"/>
  <c r="A6569" i="1" l="1"/>
  <c r="A2128" i="1"/>
  <c r="A6570" i="1" l="1"/>
  <c r="A2129" i="1"/>
  <c r="A6571" i="1" l="1"/>
  <c r="A2130" i="1"/>
  <c r="A6572" i="1" l="1"/>
  <c r="A2131" i="1"/>
  <c r="A6573" i="1" l="1"/>
  <c r="A2132" i="1"/>
  <c r="A6574" i="1" l="1"/>
  <c r="A2133" i="1"/>
  <c r="A6575" i="1" l="1"/>
  <c r="A2134" i="1"/>
  <c r="A6576" i="1" l="1"/>
  <c r="A2135" i="1"/>
  <c r="A6578" i="1" l="1"/>
  <c r="A2136" i="1"/>
  <c r="A6579" i="1" l="1"/>
  <c r="A2137" i="1"/>
  <c r="A6580" i="1" l="1"/>
  <c r="A2138" i="1"/>
  <c r="A6581" i="1" l="1"/>
  <c r="A2139" i="1"/>
  <c r="A6582" i="1" l="1"/>
  <c r="A2140" i="1"/>
  <c r="A6583" i="1" l="1"/>
  <c r="A2141" i="1"/>
  <c r="A6584" i="1" l="1"/>
  <c r="A2142" i="1"/>
  <c r="A6585" i="1" l="1"/>
  <c r="A2143" i="1"/>
  <c r="A6586" i="1" l="1"/>
  <c r="A2144" i="1"/>
  <c r="A6587" i="1" l="1"/>
  <c r="A2145" i="1"/>
  <c r="A6588" i="1" l="1"/>
  <c r="A2146" i="1"/>
  <c r="A6589" i="1" l="1"/>
  <c r="A2147" i="1"/>
  <c r="A6590" i="1" l="1"/>
  <c r="A2148" i="1"/>
  <c r="A6591" i="1" l="1"/>
  <c r="A2149" i="1"/>
  <c r="A6592" i="1" l="1"/>
  <c r="A2150" i="1"/>
  <c r="A6593" i="1" l="1"/>
  <c r="A2151" i="1"/>
  <c r="A6594" i="1" l="1"/>
  <c r="A2152" i="1"/>
  <c r="A6595" i="1" l="1"/>
  <c r="A2153" i="1"/>
  <c r="A6596" i="1" l="1"/>
  <c r="A2154" i="1"/>
  <c r="A6597" i="1" l="1"/>
  <c r="A2155" i="1"/>
  <c r="A6598" i="1" l="1"/>
  <c r="A2156" i="1"/>
  <c r="A6599" i="1" l="1"/>
  <c r="A2157" i="1"/>
  <c r="A6600" i="1" l="1"/>
  <c r="A2158" i="1"/>
  <c r="A6601" i="1" l="1"/>
  <c r="A2159" i="1"/>
  <c r="A6602" i="1" l="1"/>
  <c r="A2160" i="1"/>
  <c r="A6603" i="1" l="1"/>
  <c r="A2162" i="1"/>
  <c r="A6604" i="1" l="1"/>
  <c r="A2163" i="1"/>
  <c r="A6605" i="1" l="1"/>
  <c r="A2164" i="1"/>
  <c r="A6606" i="1" l="1"/>
  <c r="A2165" i="1"/>
  <c r="A6607" i="1" l="1"/>
  <c r="A2166" i="1"/>
  <c r="A6608" i="1" l="1"/>
  <c r="A2167" i="1"/>
  <c r="A6609" i="1" l="1"/>
  <c r="A2168" i="1"/>
  <c r="A6610" i="1" l="1"/>
  <c r="A2169" i="1"/>
  <c r="A6611" i="1" l="1"/>
  <c r="A2170" i="1"/>
  <c r="A6612" i="1" l="1"/>
  <c r="A2171" i="1"/>
  <c r="A6613" i="1" l="1"/>
  <c r="A2172" i="1"/>
  <c r="A6614" i="1" l="1"/>
  <c r="A2173" i="1"/>
  <c r="A6615" i="1" l="1"/>
  <c r="A2174" i="1"/>
  <c r="A6616" i="1" l="1"/>
  <c r="A2175" i="1"/>
  <c r="A6617" i="1" l="1"/>
  <c r="A2176" i="1"/>
  <c r="A6618" i="1" l="1"/>
  <c r="A2177" i="1"/>
  <c r="A6619" i="1" l="1"/>
  <c r="A2178" i="1"/>
  <c r="A6620" i="1" l="1"/>
  <c r="A2179" i="1"/>
  <c r="A6621" i="1" l="1"/>
  <c r="A2180" i="1"/>
  <c r="A6622" i="1" l="1"/>
  <c r="A2181" i="1"/>
  <c r="A6623" i="1" l="1"/>
  <c r="A2182" i="1"/>
  <c r="A6624" i="1" l="1"/>
  <c r="A2183" i="1"/>
  <c r="A6626" i="1" l="1"/>
  <c r="A8450" i="1"/>
  <c r="A2184" i="1"/>
  <c r="A8451" i="1" l="1"/>
  <c r="A6627" i="1"/>
  <c r="A2185" i="1"/>
  <c r="A6628" i="1" l="1"/>
  <c r="A8452" i="1"/>
  <c r="A2186" i="1"/>
  <c r="A8453" i="1" l="1"/>
  <c r="A6629" i="1"/>
  <c r="A2187" i="1"/>
  <c r="A6630" i="1" l="1"/>
  <c r="A8454" i="1"/>
  <c r="A2188" i="1"/>
  <c r="A8455" i="1" l="1"/>
  <c r="A6631" i="1"/>
  <c r="A2189" i="1"/>
  <c r="A6632" i="1" l="1"/>
  <c r="A8456" i="1"/>
  <c r="A2190" i="1"/>
  <c r="A8457" i="1" l="1"/>
  <c r="A6633" i="1"/>
  <c r="A2191" i="1"/>
  <c r="A6634" i="1" l="1"/>
  <c r="A8458" i="1"/>
  <c r="A2192" i="1"/>
  <c r="A8459" i="1" l="1"/>
  <c r="A6635" i="1"/>
  <c r="A2193" i="1"/>
  <c r="A6636" i="1" l="1"/>
  <c r="A8460" i="1"/>
  <c r="A2194" i="1"/>
  <c r="A8461" i="1" l="1"/>
  <c r="A6637" i="1"/>
  <c r="A2195" i="1"/>
  <c r="A6638" i="1" l="1"/>
  <c r="A8462" i="1"/>
  <c r="A2196" i="1"/>
  <c r="A8463" i="1" l="1"/>
  <c r="A6639" i="1"/>
  <c r="A2197" i="1"/>
  <c r="A6640" i="1" l="1"/>
  <c r="A8464" i="1"/>
  <c r="A2198" i="1"/>
  <c r="A8465" i="1" l="1"/>
  <c r="A6641" i="1"/>
  <c r="A2199" i="1"/>
  <c r="A6642" i="1" l="1"/>
  <c r="A8466" i="1"/>
  <c r="A2200" i="1"/>
  <c r="A8467" i="1" l="1"/>
  <c r="A6643" i="1"/>
  <c r="A2201" i="1"/>
  <c r="A6644" i="1" l="1"/>
  <c r="A8468" i="1"/>
  <c r="A2202" i="1"/>
  <c r="A8469" i="1" l="1"/>
  <c r="A6645" i="1"/>
  <c r="A2203" i="1"/>
  <c r="A6646" i="1" l="1"/>
  <c r="A8470" i="1"/>
  <c r="A2204" i="1"/>
  <c r="A8471" i="1" l="1"/>
  <c r="A6647" i="1"/>
  <c r="A2205" i="1"/>
  <c r="A6648" i="1" l="1"/>
  <c r="A8472" i="1"/>
  <c r="A2206" i="1"/>
  <c r="A8473" i="1" l="1"/>
  <c r="A6649" i="1"/>
  <c r="A2207" i="1"/>
  <c r="A6650" i="1" l="1"/>
  <c r="A8474" i="1"/>
  <c r="A2208" i="1"/>
  <c r="A8475" i="1" l="1"/>
  <c r="A6651" i="1"/>
  <c r="A2210" i="1"/>
  <c r="A6652" i="1" l="1"/>
  <c r="A8476" i="1"/>
  <c r="A2211" i="1"/>
  <c r="A8477" i="1" l="1"/>
  <c r="A6653" i="1"/>
  <c r="A2212" i="1"/>
  <c r="A6654" i="1" l="1"/>
  <c r="A8478" i="1"/>
  <c r="A2213" i="1"/>
  <c r="A8479" i="1" l="1"/>
  <c r="A6655" i="1"/>
  <c r="A2214" i="1"/>
  <c r="A6656" i="1" l="1"/>
  <c r="A8480" i="1"/>
  <c r="A2215" i="1"/>
  <c r="A8481" i="1" l="1"/>
  <c r="A6657" i="1"/>
  <c r="A2216" i="1"/>
  <c r="A6658" i="1" l="1"/>
  <c r="A8482" i="1"/>
  <c r="A2217" i="1"/>
  <c r="A8483" i="1" l="1"/>
  <c r="A6659" i="1"/>
  <c r="A2218" i="1"/>
  <c r="A6660" i="1" l="1"/>
  <c r="A8484" i="1"/>
  <c r="A2219" i="1"/>
  <c r="A8485" i="1" l="1"/>
  <c r="A6661" i="1"/>
  <c r="A2220" i="1"/>
  <c r="A6662" i="1" l="1"/>
  <c r="A8486" i="1"/>
  <c r="A2221" i="1"/>
  <c r="A8487" i="1" l="1"/>
  <c r="A6663" i="1"/>
  <c r="A2222" i="1"/>
  <c r="A6664" i="1" l="1"/>
  <c r="A8488" i="1"/>
  <c r="A2223" i="1"/>
  <c r="A8489" i="1" l="1"/>
  <c r="A6665" i="1"/>
  <c r="A2224" i="1"/>
  <c r="A6666" i="1" l="1"/>
  <c r="A8490" i="1"/>
  <c r="A2225" i="1"/>
  <c r="A8491" i="1" l="1"/>
  <c r="A6667" i="1"/>
  <c r="A2226" i="1"/>
  <c r="A6668" i="1" l="1"/>
  <c r="A8492" i="1"/>
  <c r="A2227" i="1"/>
  <c r="A8493" i="1" l="1"/>
  <c r="A6669" i="1"/>
  <c r="A2228" i="1"/>
  <c r="A6670" i="1" l="1"/>
  <c r="A8494" i="1"/>
  <c r="A2229" i="1"/>
  <c r="A8495" i="1" l="1"/>
  <c r="A6671" i="1"/>
  <c r="A2230" i="1"/>
  <c r="A6672" i="1" l="1"/>
  <c r="A8496" i="1"/>
  <c r="A2231" i="1"/>
  <c r="A8498" i="1" l="1"/>
  <c r="A6674" i="1"/>
  <c r="A2232" i="1"/>
  <c r="A6675" i="1" l="1"/>
  <c r="A8499" i="1"/>
  <c r="A2233" i="1"/>
  <c r="A8500" i="1" l="1"/>
  <c r="A6676" i="1"/>
  <c r="A2234" i="1"/>
  <c r="A6677" i="1" l="1"/>
  <c r="A8501" i="1"/>
  <c r="A2235" i="1"/>
  <c r="A8502" i="1" l="1"/>
  <c r="A6678" i="1"/>
  <c r="A2236" i="1"/>
  <c r="A6679" i="1" l="1"/>
  <c r="A8503" i="1"/>
  <c r="A2237" i="1"/>
  <c r="A8504" i="1" l="1"/>
  <c r="A6680" i="1"/>
  <c r="A2238" i="1"/>
  <c r="A6681" i="1" l="1"/>
  <c r="A8505" i="1"/>
  <c r="A2239" i="1"/>
  <c r="A8506" i="1" l="1"/>
  <c r="A6682" i="1"/>
  <c r="A2240" i="1"/>
  <c r="A6683" i="1" l="1"/>
  <c r="A8507" i="1"/>
  <c r="A2241" i="1"/>
  <c r="A8508" i="1" l="1"/>
  <c r="A6684" i="1"/>
  <c r="A2242" i="1"/>
  <c r="A6685" i="1" l="1"/>
  <c r="A8509" i="1"/>
  <c r="A2243" i="1"/>
  <c r="A8510" i="1" l="1"/>
  <c r="A6686" i="1"/>
  <c r="A2244" i="1"/>
  <c r="A6687" i="1" l="1"/>
  <c r="A8511" i="1"/>
  <c r="A2245" i="1"/>
  <c r="A8512" i="1" l="1"/>
  <c r="A6688" i="1"/>
  <c r="A2246" i="1"/>
  <c r="A6689" i="1" l="1"/>
  <c r="A8513" i="1"/>
  <c r="A2247" i="1"/>
  <c r="A8514" i="1" l="1"/>
  <c r="A6690" i="1"/>
  <c r="A2248" i="1"/>
  <c r="A6691" i="1" l="1"/>
  <c r="A8515" i="1"/>
  <c r="A2249" i="1"/>
  <c r="A8516" i="1" l="1"/>
  <c r="A6692" i="1"/>
  <c r="A2250" i="1"/>
  <c r="A6693" i="1" l="1"/>
  <c r="A8517" i="1"/>
  <c r="A2251" i="1"/>
  <c r="A8518" i="1" l="1"/>
  <c r="A6694" i="1"/>
  <c r="A2252" i="1"/>
  <c r="A6695" i="1" l="1"/>
  <c r="A8519" i="1"/>
  <c r="A2253" i="1"/>
  <c r="A8520" i="1" l="1"/>
  <c r="A6696" i="1"/>
  <c r="A2254" i="1"/>
  <c r="A6697" i="1" l="1"/>
  <c r="A8521" i="1"/>
  <c r="A2255" i="1"/>
  <c r="A8522" i="1" l="1"/>
  <c r="A6698" i="1"/>
  <c r="A2256" i="1"/>
  <c r="A6699" i="1" l="1"/>
  <c r="A8523" i="1"/>
  <c r="A2258" i="1"/>
  <c r="A8524" i="1" l="1"/>
  <c r="A6700" i="1"/>
  <c r="A2259" i="1"/>
  <c r="A6701" i="1" l="1"/>
  <c r="A8525" i="1"/>
  <c r="A2260" i="1"/>
  <c r="A8526" i="1" l="1"/>
  <c r="A6702" i="1"/>
  <c r="A2261" i="1"/>
  <c r="A6703" i="1" l="1"/>
  <c r="A8527" i="1"/>
  <c r="A2262" i="1"/>
  <c r="A8528" i="1" l="1"/>
  <c r="A6704" i="1"/>
  <c r="A2263" i="1"/>
  <c r="A6705" i="1" l="1"/>
  <c r="A8529" i="1"/>
  <c r="A2264" i="1"/>
  <c r="A8530" i="1" l="1"/>
  <c r="A6706" i="1"/>
  <c r="A2265" i="1"/>
  <c r="A6707" i="1" l="1"/>
  <c r="A8531" i="1"/>
  <c r="A2266" i="1"/>
  <c r="A8532" i="1" l="1"/>
  <c r="A6708" i="1"/>
  <c r="A2267" i="1"/>
  <c r="A6709" i="1" l="1"/>
  <c r="A8533" i="1"/>
  <c r="A2268" i="1"/>
  <c r="A8534" i="1" l="1"/>
  <c r="A6710" i="1"/>
  <c r="A2269" i="1"/>
  <c r="A6711" i="1" l="1"/>
  <c r="A8535" i="1"/>
  <c r="A2270" i="1"/>
  <c r="A8536" i="1" l="1"/>
  <c r="A6712" i="1"/>
  <c r="A2271" i="1"/>
  <c r="A6713" i="1" l="1"/>
  <c r="A8537" i="1"/>
  <c r="A2272" i="1"/>
  <c r="A8538" i="1" l="1"/>
  <c r="A6714" i="1"/>
  <c r="A2273" i="1"/>
  <c r="A6715" i="1" l="1"/>
  <c r="A8539" i="1"/>
  <c r="A2274" i="1"/>
  <c r="A8540" i="1" l="1"/>
  <c r="A6716" i="1"/>
  <c r="A2275" i="1"/>
  <c r="A6717" i="1" l="1"/>
  <c r="A8541" i="1"/>
  <c r="A2276" i="1"/>
  <c r="A8542" i="1" l="1"/>
  <c r="A6718" i="1"/>
  <c r="A2277" i="1"/>
  <c r="A6719" i="1" l="1"/>
  <c r="A8543" i="1"/>
  <c r="A2278" i="1"/>
  <c r="A8544" i="1" l="1"/>
  <c r="A6720" i="1"/>
  <c r="A2279" i="1"/>
  <c r="A6722" i="1" l="1"/>
  <c r="A8546" i="1"/>
  <c r="A2280" i="1"/>
  <c r="A8547" i="1" l="1"/>
  <c r="A6723" i="1"/>
  <c r="A2281" i="1"/>
  <c r="A6724" i="1" l="1"/>
  <c r="A8548" i="1"/>
  <c r="A2282" i="1"/>
  <c r="A8549" i="1" l="1"/>
  <c r="A6725" i="1"/>
  <c r="A2283" i="1"/>
  <c r="A6726" i="1" l="1"/>
  <c r="A8550" i="1"/>
  <c r="A2284" i="1"/>
  <c r="A8551" i="1" l="1"/>
  <c r="A6727" i="1"/>
  <c r="A2285" i="1"/>
  <c r="A6728" i="1" l="1"/>
  <c r="A8552" i="1"/>
  <c r="A2286" i="1"/>
  <c r="A8553" i="1" l="1"/>
  <c r="A6729" i="1"/>
  <c r="A2287" i="1"/>
  <c r="A6730" i="1" l="1"/>
  <c r="A8554" i="1"/>
  <c r="A2288" i="1"/>
  <c r="A8555" i="1" l="1"/>
  <c r="A6731" i="1"/>
  <c r="A2289" i="1"/>
  <c r="A6732" i="1" l="1"/>
  <c r="A8556" i="1"/>
  <c r="A2290" i="1"/>
  <c r="A8557" i="1" l="1"/>
  <c r="A6733" i="1"/>
  <c r="A2291" i="1"/>
  <c r="A6734" i="1" l="1"/>
  <c r="A8558" i="1"/>
  <c r="A2292" i="1"/>
  <c r="A8559" i="1" l="1"/>
  <c r="A6735" i="1"/>
  <c r="A2293" i="1"/>
  <c r="A6736" i="1" l="1"/>
  <c r="A8560" i="1"/>
  <c r="A2294" i="1"/>
  <c r="A8561" i="1" l="1"/>
  <c r="A6737" i="1"/>
  <c r="A2295" i="1"/>
  <c r="A6738" i="1" l="1"/>
  <c r="A8562" i="1"/>
  <c r="A2296" i="1"/>
  <c r="A8563" i="1" l="1"/>
  <c r="A6739" i="1"/>
  <c r="A2297" i="1"/>
  <c r="A6740" i="1" l="1"/>
  <c r="A8564" i="1"/>
  <c r="A2298" i="1"/>
  <c r="A8565" i="1" l="1"/>
  <c r="A6741" i="1"/>
  <c r="A2299" i="1"/>
  <c r="A6742" i="1" l="1"/>
  <c r="A8566" i="1"/>
  <c r="A2300" i="1"/>
  <c r="A8567" i="1" l="1"/>
  <c r="A6743" i="1"/>
  <c r="A2301" i="1"/>
  <c r="A6744" i="1" l="1"/>
  <c r="A8568" i="1"/>
  <c r="A2302" i="1"/>
  <c r="A8569" i="1" l="1"/>
  <c r="A6745" i="1"/>
  <c r="A2303" i="1"/>
  <c r="A6746" i="1" l="1"/>
  <c r="A8570" i="1"/>
  <c r="A2304" i="1"/>
  <c r="A8571" i="1" l="1"/>
  <c r="A6747" i="1"/>
  <c r="A2306" i="1"/>
  <c r="A6748" i="1" l="1"/>
  <c r="A8572" i="1"/>
  <c r="A2307" i="1"/>
  <c r="A8573" i="1" l="1"/>
  <c r="A6749" i="1"/>
  <c r="A2308" i="1"/>
  <c r="A6750" i="1" l="1"/>
  <c r="A8574" i="1"/>
  <c r="A2309" i="1"/>
  <c r="A8575" i="1" l="1"/>
  <c r="A6751" i="1"/>
  <c r="A2310" i="1"/>
  <c r="A6752" i="1" l="1"/>
  <c r="A8576" i="1"/>
  <c r="A2311" i="1"/>
  <c r="A8577" i="1" l="1"/>
  <c r="A6753" i="1"/>
  <c r="A2312" i="1"/>
  <c r="A6754" i="1" l="1"/>
  <c r="A8578" i="1"/>
  <c r="A2313" i="1"/>
  <c r="A8579" i="1" l="1"/>
  <c r="A6755" i="1"/>
  <c r="A2314" i="1"/>
  <c r="A6756" i="1" l="1"/>
  <c r="A8580" i="1"/>
  <c r="A2315" i="1"/>
  <c r="A8581" i="1" l="1"/>
  <c r="A6757" i="1"/>
  <c r="A2316" i="1"/>
  <c r="A6758" i="1" l="1"/>
  <c r="A8582" i="1"/>
  <c r="A2317" i="1"/>
  <c r="A8583" i="1" l="1"/>
  <c r="A6759" i="1"/>
  <c r="A2318" i="1"/>
  <c r="A6760" i="1" l="1"/>
  <c r="A8584" i="1"/>
  <c r="A2319" i="1"/>
  <c r="A8585" i="1" l="1"/>
  <c r="A6761" i="1"/>
  <c r="A2320" i="1"/>
  <c r="A6762" i="1" l="1"/>
  <c r="A8586" i="1"/>
  <c r="A2321" i="1"/>
  <c r="A8587" i="1" l="1"/>
  <c r="A6763" i="1"/>
  <c r="A2322" i="1"/>
  <c r="A6764" i="1" l="1"/>
  <c r="A8588" i="1"/>
  <c r="A2323" i="1"/>
  <c r="A8589" i="1" l="1"/>
  <c r="A6765" i="1"/>
  <c r="A2324" i="1"/>
  <c r="A6766" i="1" l="1"/>
  <c r="A8590" i="1"/>
  <c r="A2325" i="1"/>
  <c r="A8591" i="1" l="1"/>
  <c r="A6767" i="1"/>
  <c r="A2326" i="1"/>
  <c r="A6768" i="1" l="1"/>
  <c r="A8592" i="1"/>
  <c r="A2327" i="1"/>
  <c r="A8594" i="1" l="1"/>
  <c r="A6770" i="1"/>
  <c r="A2328" i="1"/>
  <c r="A6771" i="1" l="1"/>
  <c r="A8595" i="1"/>
  <c r="A2329" i="1"/>
  <c r="A8596" i="1" l="1"/>
  <c r="A6772" i="1"/>
  <c r="A2330" i="1"/>
  <c r="A6773" i="1" l="1"/>
  <c r="A8597" i="1"/>
  <c r="A2331" i="1"/>
  <c r="A8598" i="1" l="1"/>
  <c r="A6774" i="1"/>
  <c r="A2332" i="1"/>
  <c r="A6775" i="1" l="1"/>
  <c r="A8599" i="1"/>
  <c r="A2333" i="1"/>
  <c r="A8600" i="1" l="1"/>
  <c r="A6776" i="1"/>
  <c r="A2334" i="1"/>
  <c r="A6777" i="1" l="1"/>
  <c r="A8601" i="1"/>
  <c r="A2335" i="1"/>
  <c r="A8602" i="1" l="1"/>
  <c r="A6778" i="1"/>
  <c r="A2336" i="1"/>
  <c r="A6779" i="1" l="1"/>
  <c r="A8603" i="1"/>
  <c r="A2337" i="1"/>
  <c r="A8604" i="1" l="1"/>
  <c r="A6780" i="1"/>
  <c r="A2338" i="1"/>
  <c r="A6781" i="1" l="1"/>
  <c r="A8605" i="1"/>
  <c r="A2339" i="1"/>
  <c r="A8606" i="1" l="1"/>
  <c r="A6782" i="1"/>
  <c r="A2340" i="1"/>
  <c r="A6783" i="1" l="1"/>
  <c r="A8607" i="1"/>
  <c r="A2341" i="1"/>
  <c r="A8608" i="1" l="1"/>
  <c r="A6784" i="1"/>
  <c r="A2342" i="1"/>
  <c r="A6785" i="1" l="1"/>
  <c r="A8609" i="1"/>
  <c r="A2343" i="1"/>
  <c r="A8610" i="1" l="1"/>
  <c r="A6786" i="1"/>
  <c r="A2344" i="1"/>
  <c r="A6787" i="1" l="1"/>
  <c r="A8611" i="1"/>
  <c r="A2345" i="1"/>
  <c r="A8612" i="1" l="1"/>
  <c r="A6788" i="1"/>
  <c r="A2346" i="1"/>
  <c r="A6789" i="1" l="1"/>
  <c r="A8613" i="1"/>
  <c r="A2347" i="1"/>
  <c r="A8614" i="1" l="1"/>
  <c r="A6790" i="1"/>
  <c r="A2348" i="1"/>
  <c r="A6791" i="1" l="1"/>
  <c r="A8615" i="1"/>
  <c r="A2349" i="1"/>
  <c r="A8616" i="1" l="1"/>
  <c r="A6792" i="1"/>
  <c r="A2350" i="1"/>
  <c r="A6793" i="1" l="1"/>
  <c r="A8617" i="1"/>
  <c r="A2351" i="1"/>
  <c r="A8618" i="1" l="1"/>
  <c r="A6794" i="1"/>
  <c r="A2352" i="1"/>
  <c r="A6795" i="1" l="1"/>
  <c r="A8619" i="1"/>
  <c r="A2354" i="1"/>
  <c r="A8620" i="1" l="1"/>
  <c r="A6796" i="1"/>
  <c r="A2355" i="1"/>
  <c r="A6797" i="1" l="1"/>
  <c r="A8621" i="1"/>
  <c r="A2356" i="1"/>
  <c r="A8622" i="1" l="1"/>
  <c r="A6798" i="1"/>
  <c r="A2357" i="1"/>
  <c r="A6799" i="1" l="1"/>
  <c r="A8623" i="1"/>
  <c r="A2358" i="1"/>
  <c r="A8624" i="1" l="1"/>
  <c r="A6800" i="1"/>
  <c r="A2359" i="1"/>
  <c r="A6801" i="1" l="1"/>
  <c r="A8625" i="1"/>
  <c r="A2360" i="1"/>
  <c r="A8626" i="1" l="1"/>
  <c r="A6802" i="1"/>
  <c r="A2361" i="1"/>
  <c r="A6803" i="1" l="1"/>
  <c r="A8627" i="1"/>
  <c r="A2362" i="1"/>
  <c r="A8628" i="1" l="1"/>
  <c r="A6804" i="1"/>
  <c r="A2363" i="1"/>
  <c r="A6805" i="1" l="1"/>
  <c r="A8629" i="1"/>
  <c r="A2364" i="1"/>
  <c r="A8630" i="1" l="1"/>
  <c r="A6806" i="1"/>
  <c r="A2365" i="1"/>
  <c r="A6807" i="1" l="1"/>
  <c r="A8631" i="1"/>
  <c r="A2366" i="1"/>
  <c r="A8632" i="1" l="1"/>
  <c r="A6808" i="1"/>
  <c r="A2367" i="1"/>
  <c r="A6809" i="1" l="1"/>
  <c r="A8633" i="1"/>
  <c r="A2368" i="1"/>
  <c r="A8634" i="1" l="1"/>
  <c r="A6810" i="1"/>
  <c r="A2369" i="1"/>
  <c r="A6811" i="1" l="1"/>
  <c r="A8635" i="1"/>
  <c r="A2370" i="1"/>
  <c r="A8636" i="1" l="1"/>
  <c r="A6812" i="1"/>
  <c r="A2371" i="1"/>
  <c r="A6813" i="1" l="1"/>
  <c r="A8637" i="1"/>
  <c r="A2372" i="1"/>
  <c r="A8638" i="1" l="1"/>
  <c r="A6814" i="1"/>
  <c r="A2373" i="1"/>
  <c r="A6815" i="1" l="1"/>
  <c r="A8639" i="1"/>
  <c r="A2374" i="1"/>
  <c r="A8640" i="1" l="1"/>
  <c r="A6816" i="1"/>
  <c r="A2375" i="1"/>
  <c r="A6818" i="1" l="1"/>
  <c r="A8642" i="1"/>
  <c r="A2376" i="1"/>
  <c r="A8643" i="1" l="1"/>
  <c r="A6819" i="1"/>
  <c r="A2377" i="1"/>
  <c r="A6820" i="1" l="1"/>
  <c r="A8644" i="1"/>
  <c r="A2378" i="1"/>
  <c r="A8645" i="1" l="1"/>
  <c r="A6821" i="1"/>
  <c r="A2379" i="1"/>
  <c r="A6822" i="1" l="1"/>
  <c r="A8646" i="1"/>
  <c r="A2380" i="1"/>
  <c r="A8647" i="1" l="1"/>
  <c r="A6823" i="1"/>
  <c r="A2381" i="1"/>
  <c r="A6824" i="1" l="1"/>
  <c r="A8648" i="1"/>
  <c r="A2382" i="1"/>
  <c r="A8649" i="1" l="1"/>
  <c r="A6825" i="1"/>
  <c r="A2383" i="1"/>
  <c r="A6826" i="1" l="1"/>
  <c r="A8650" i="1"/>
  <c r="A2384" i="1"/>
  <c r="A8651" i="1" l="1"/>
  <c r="A6827" i="1"/>
  <c r="A2385" i="1"/>
  <c r="A6828" i="1" l="1"/>
  <c r="A8652" i="1"/>
  <c r="A2386" i="1"/>
  <c r="A8653" i="1" l="1"/>
  <c r="A6829" i="1"/>
  <c r="A2387" i="1"/>
  <c r="A6830" i="1" l="1"/>
  <c r="A8654" i="1"/>
  <c r="A2388" i="1"/>
  <c r="A8655" i="1" l="1"/>
  <c r="A6831" i="1"/>
  <c r="A2389" i="1"/>
  <c r="A6832" i="1" l="1"/>
  <c r="A8656" i="1"/>
  <c r="A2390" i="1"/>
  <c r="A8657" i="1" l="1"/>
  <c r="A6833" i="1"/>
  <c r="A2391" i="1"/>
  <c r="A6834" i="1" l="1"/>
  <c r="A8658" i="1"/>
  <c r="A2392" i="1"/>
  <c r="A8659" i="1" l="1"/>
  <c r="A6835" i="1"/>
  <c r="A2393" i="1"/>
  <c r="A6836" i="1" l="1"/>
  <c r="A8660" i="1"/>
  <c r="A2394" i="1"/>
  <c r="A8661" i="1" l="1"/>
  <c r="A6837" i="1"/>
  <c r="A2395" i="1"/>
  <c r="A6838" i="1" l="1"/>
  <c r="A8662" i="1"/>
  <c r="A2396" i="1"/>
  <c r="A8663" i="1" l="1"/>
  <c r="A6839" i="1"/>
  <c r="A2397" i="1"/>
  <c r="A6840" i="1" l="1"/>
  <c r="A8664" i="1"/>
  <c r="A2398" i="1"/>
  <c r="A8665" i="1" l="1"/>
  <c r="A6841" i="1"/>
  <c r="A2399" i="1"/>
  <c r="A6842" i="1" l="1"/>
  <c r="A8666" i="1"/>
  <c r="A2400" i="1"/>
  <c r="A8667" i="1" l="1"/>
  <c r="A6843" i="1"/>
  <c r="A2402" i="1"/>
  <c r="A6844" i="1" l="1"/>
  <c r="A8668" i="1"/>
  <c r="A2403" i="1"/>
  <c r="A8669" i="1" l="1"/>
  <c r="A6845" i="1"/>
  <c r="A2404" i="1"/>
  <c r="A6846" i="1" l="1"/>
  <c r="A8670" i="1"/>
  <c r="A2405" i="1"/>
  <c r="A8671" i="1" l="1"/>
  <c r="A6847" i="1"/>
  <c r="A2406" i="1"/>
  <c r="A6848" i="1" l="1"/>
  <c r="A8672" i="1"/>
  <c r="A2407" i="1"/>
  <c r="A8673" i="1" l="1"/>
  <c r="A6849" i="1"/>
  <c r="A2408" i="1"/>
  <c r="A6850" i="1" l="1"/>
  <c r="A8674" i="1"/>
  <c r="A2409" i="1"/>
  <c r="A8675" i="1" l="1"/>
  <c r="A6851" i="1"/>
  <c r="A2410" i="1"/>
  <c r="A6852" i="1" l="1"/>
  <c r="A8676" i="1"/>
  <c r="A2411" i="1"/>
  <c r="A8677" i="1" l="1"/>
  <c r="A6853" i="1"/>
  <c r="A2412" i="1"/>
  <c r="A6854" i="1" l="1"/>
  <c r="A8678" i="1"/>
  <c r="A2413" i="1"/>
  <c r="A8679" i="1" l="1"/>
  <c r="A6855" i="1"/>
  <c r="A2414" i="1"/>
  <c r="A6856" i="1" l="1"/>
  <c r="A8680" i="1"/>
  <c r="A2415" i="1"/>
  <c r="A8681" i="1" l="1"/>
  <c r="A6857" i="1"/>
  <c r="A2416" i="1"/>
  <c r="A6858" i="1" l="1"/>
  <c r="A8682" i="1"/>
  <c r="A2417" i="1"/>
  <c r="A8683" i="1" l="1"/>
  <c r="A6859" i="1"/>
  <c r="A2418" i="1"/>
  <c r="A6860" i="1" l="1"/>
  <c r="A8684" i="1"/>
  <c r="A2419" i="1"/>
  <c r="A8685" i="1" l="1"/>
  <c r="A6861" i="1"/>
  <c r="A2420" i="1"/>
  <c r="A6862" i="1" l="1"/>
  <c r="A8686" i="1"/>
  <c r="A2421" i="1"/>
  <c r="A8687" i="1" l="1"/>
  <c r="A6863" i="1"/>
  <c r="A2422" i="1"/>
  <c r="A6864" i="1" l="1"/>
  <c r="A8688" i="1"/>
  <c r="A2423" i="1"/>
  <c r="A8690" i="1" l="1"/>
  <c r="A6866" i="1"/>
  <c r="A2424" i="1"/>
  <c r="A6867" i="1" l="1"/>
  <c r="A8691" i="1"/>
  <c r="A2425" i="1"/>
  <c r="A8692" i="1" l="1"/>
  <c r="A6868" i="1"/>
  <c r="A2426" i="1"/>
  <c r="A6869" i="1" l="1"/>
  <c r="A8693" i="1"/>
  <c r="A2427" i="1"/>
  <c r="A8694" i="1" l="1"/>
  <c r="A6870" i="1"/>
  <c r="A2428" i="1"/>
  <c r="A6871" i="1" l="1"/>
  <c r="A8695" i="1"/>
  <c r="A2429" i="1"/>
  <c r="A8696" i="1" l="1"/>
  <c r="A6872" i="1"/>
  <c r="A2430" i="1"/>
  <c r="A6873" i="1" l="1"/>
  <c r="A8697" i="1"/>
  <c r="A2431" i="1"/>
  <c r="A8698" i="1" l="1"/>
  <c r="A6874" i="1"/>
  <c r="A2432" i="1"/>
  <c r="A6875" i="1" l="1"/>
  <c r="A8699" i="1"/>
  <c r="A2433" i="1"/>
  <c r="A8700" i="1" l="1"/>
  <c r="A6876" i="1"/>
  <c r="A2434" i="1"/>
  <c r="A6877" i="1" l="1"/>
  <c r="A8701" i="1"/>
  <c r="A2435" i="1"/>
  <c r="A8702" i="1" l="1"/>
  <c r="A6878" i="1"/>
  <c r="A2436" i="1"/>
  <c r="A6879" i="1" l="1"/>
  <c r="A8703" i="1"/>
  <c r="A2437" i="1"/>
  <c r="A8704" i="1" l="1"/>
  <c r="A6880" i="1"/>
  <c r="A2438" i="1"/>
  <c r="A6881" i="1" l="1"/>
  <c r="A8705" i="1"/>
  <c r="A2439" i="1"/>
  <c r="A8706" i="1" l="1"/>
  <c r="A6882" i="1"/>
  <c r="A2440" i="1"/>
  <c r="A6883" i="1" l="1"/>
  <c r="A8707" i="1"/>
  <c r="A2441" i="1"/>
  <c r="A8708" i="1" l="1"/>
  <c r="A6884" i="1"/>
  <c r="A2442" i="1"/>
  <c r="A6885" i="1" l="1"/>
  <c r="A8709" i="1"/>
  <c r="A2443" i="1"/>
  <c r="A8710" i="1" l="1"/>
  <c r="A6886" i="1"/>
  <c r="A2444" i="1"/>
  <c r="A6887" i="1" l="1"/>
  <c r="A8711" i="1"/>
  <c r="A2445" i="1"/>
  <c r="A8712" i="1" l="1"/>
  <c r="A6888" i="1"/>
  <c r="A2446" i="1"/>
  <c r="A6889" i="1" l="1"/>
  <c r="A8713" i="1"/>
  <c r="A2447" i="1"/>
  <c r="A8714" i="1" l="1"/>
  <c r="A6890" i="1"/>
  <c r="A2448" i="1"/>
  <c r="A6891" i="1" l="1"/>
  <c r="A8715" i="1"/>
  <c r="A2450" i="1"/>
  <c r="A8716" i="1" l="1"/>
  <c r="A6892" i="1"/>
  <c r="A2451" i="1"/>
  <c r="A6893" i="1" l="1"/>
  <c r="A8717" i="1"/>
  <c r="A2452" i="1"/>
  <c r="A8718" i="1" l="1"/>
  <c r="A6894" i="1"/>
  <c r="A2453" i="1"/>
  <c r="A6895" i="1" l="1"/>
  <c r="A8719" i="1"/>
  <c r="A2454" i="1"/>
  <c r="A8720" i="1" l="1"/>
  <c r="A6896" i="1"/>
  <c r="A2455" i="1"/>
  <c r="A6897" i="1" l="1"/>
  <c r="A8721" i="1"/>
  <c r="A2456" i="1"/>
  <c r="A8722" i="1" l="1"/>
  <c r="A6898" i="1"/>
  <c r="A2457" i="1"/>
  <c r="A6899" i="1" l="1"/>
  <c r="A8723" i="1"/>
  <c r="A2458" i="1"/>
  <c r="A8724" i="1" l="1"/>
  <c r="A6900" i="1"/>
  <c r="A2459" i="1"/>
  <c r="A6901" i="1" l="1"/>
  <c r="A8725" i="1"/>
  <c r="A2460" i="1"/>
  <c r="A8726" i="1" l="1"/>
  <c r="A6902" i="1"/>
  <c r="A2461" i="1"/>
  <c r="A6903" i="1" l="1"/>
  <c r="A8727" i="1"/>
  <c r="A2462" i="1"/>
  <c r="A8728" i="1" l="1"/>
  <c r="A6904" i="1"/>
  <c r="A2463" i="1"/>
  <c r="A6905" i="1" l="1"/>
  <c r="A8729" i="1"/>
  <c r="A2464" i="1"/>
  <c r="A8730" i="1" l="1"/>
  <c r="A6906" i="1"/>
  <c r="A2465" i="1"/>
  <c r="A6907" i="1" l="1"/>
  <c r="A8731" i="1"/>
  <c r="A2466" i="1"/>
  <c r="A8732" i="1" l="1"/>
  <c r="A6908" i="1"/>
  <c r="A2467" i="1"/>
  <c r="A6909" i="1" l="1"/>
  <c r="A8733" i="1"/>
  <c r="A2468" i="1"/>
  <c r="A8734" i="1" l="1"/>
  <c r="A6910" i="1"/>
  <c r="A2469" i="1"/>
  <c r="A6911" i="1" l="1"/>
  <c r="A8735" i="1"/>
  <c r="A2470" i="1"/>
  <c r="A8736" i="1" l="1"/>
  <c r="A6912" i="1"/>
  <c r="A2471" i="1"/>
  <c r="A6914" i="1" l="1"/>
  <c r="A8738" i="1"/>
  <c r="A2472" i="1"/>
  <c r="A8739" i="1" l="1"/>
  <c r="A6915" i="1"/>
  <c r="A2473" i="1"/>
  <c r="A6916" i="1" l="1"/>
  <c r="A8740" i="1"/>
  <c r="A2474" i="1"/>
  <c r="A8741" i="1" l="1"/>
  <c r="A6917" i="1"/>
  <c r="A2475" i="1"/>
  <c r="A6918" i="1" l="1"/>
  <c r="A8742" i="1"/>
  <c r="A2476" i="1"/>
  <c r="A8743" i="1" l="1"/>
  <c r="A6919" i="1"/>
  <c r="A2477" i="1"/>
  <c r="A6920" i="1" l="1"/>
  <c r="A8744" i="1"/>
  <c r="A2478" i="1"/>
  <c r="A8745" i="1" l="1"/>
  <c r="A6921" i="1"/>
  <c r="A2479" i="1"/>
  <c r="A6922" i="1" l="1"/>
  <c r="A8746" i="1"/>
  <c r="A2480" i="1"/>
  <c r="A8747" i="1" l="1"/>
  <c r="A6923" i="1"/>
  <c r="A2481" i="1"/>
  <c r="A6924" i="1" l="1"/>
  <c r="A8748" i="1"/>
  <c r="A2482" i="1"/>
  <c r="A8749" i="1" l="1"/>
  <c r="A6925" i="1"/>
  <c r="A2483" i="1"/>
  <c r="A6926" i="1" l="1"/>
  <c r="A8750" i="1"/>
  <c r="A2484" i="1"/>
  <c r="A8751" i="1" l="1"/>
  <c r="A6927" i="1"/>
  <c r="A2485" i="1"/>
  <c r="A6928" i="1" l="1"/>
  <c r="A8752" i="1"/>
  <c r="A2486" i="1"/>
  <c r="A8753" i="1" l="1"/>
  <c r="A6929" i="1"/>
  <c r="A2487" i="1"/>
  <c r="A6930" i="1" l="1"/>
  <c r="A8754" i="1"/>
  <c r="A2488" i="1"/>
  <c r="A8755" i="1" l="1"/>
  <c r="A6931" i="1"/>
  <c r="A2489" i="1"/>
  <c r="A6932" i="1" l="1"/>
  <c r="A8756" i="1"/>
  <c r="A2490" i="1"/>
  <c r="A8757" i="1" l="1"/>
  <c r="A6933" i="1"/>
  <c r="A2491" i="1"/>
  <c r="A6934" i="1" l="1"/>
  <c r="A8758" i="1"/>
  <c r="A2492" i="1"/>
  <c r="A8759" i="1" l="1"/>
  <c r="A6935" i="1"/>
  <c r="A2493" i="1"/>
  <c r="A6936" i="1" l="1"/>
  <c r="A8760" i="1"/>
  <c r="A2494" i="1"/>
  <c r="A8761" i="1" l="1"/>
  <c r="A6937" i="1"/>
  <c r="A2495" i="1"/>
  <c r="A6938" i="1" l="1"/>
  <c r="A8762" i="1"/>
  <c r="A2496" i="1"/>
  <c r="A8763" i="1" l="1"/>
  <c r="A6939" i="1"/>
  <c r="A2498" i="1"/>
  <c r="A6940" i="1" l="1"/>
  <c r="A8764" i="1"/>
  <c r="A2499" i="1"/>
  <c r="A8765" i="1" l="1"/>
  <c r="A6941" i="1"/>
  <c r="A2500" i="1"/>
  <c r="A6942" i="1" l="1"/>
  <c r="A8766" i="1"/>
  <c r="A2501" i="1"/>
  <c r="A8767" i="1" l="1"/>
  <c r="A6943" i="1"/>
  <c r="A2502" i="1"/>
  <c r="A6944" i="1" l="1"/>
  <c r="A8768" i="1"/>
  <c r="A2503" i="1"/>
  <c r="A8769" i="1" l="1"/>
  <c r="A6945" i="1"/>
  <c r="A2504" i="1"/>
  <c r="A6946" i="1" l="1"/>
  <c r="A8770" i="1"/>
  <c r="A2505" i="1"/>
  <c r="A8771" i="1" l="1"/>
  <c r="A6947" i="1"/>
  <c r="A2506" i="1"/>
  <c r="A6948" i="1" l="1"/>
  <c r="A8772" i="1"/>
  <c r="A2507" i="1"/>
  <c r="A8773" i="1" l="1"/>
  <c r="A6949" i="1"/>
  <c r="A2508" i="1"/>
  <c r="A6950" i="1" l="1"/>
  <c r="A8774" i="1"/>
  <c r="A2509" i="1"/>
  <c r="A8775" i="1" l="1"/>
  <c r="A6951" i="1"/>
  <c r="A2510" i="1"/>
  <c r="A6952" i="1" l="1"/>
  <c r="A8776" i="1"/>
  <c r="A2511" i="1"/>
  <c r="A8777" i="1" l="1"/>
  <c r="A6953" i="1"/>
  <c r="A2512" i="1"/>
  <c r="A6954" i="1" l="1"/>
  <c r="A8778" i="1"/>
  <c r="A2513" i="1"/>
  <c r="A8779" i="1" l="1"/>
  <c r="A6955" i="1"/>
  <c r="A2514" i="1"/>
  <c r="A6956" i="1" l="1"/>
  <c r="A8780" i="1"/>
  <c r="A2515" i="1"/>
  <c r="A8781" i="1" l="1"/>
  <c r="A6957" i="1"/>
  <c r="A2516" i="1"/>
  <c r="A6958" i="1" l="1"/>
  <c r="A8782" i="1"/>
  <c r="A2517" i="1"/>
  <c r="A8783" i="1" l="1"/>
  <c r="A6959" i="1"/>
  <c r="A2518" i="1"/>
  <c r="A6960" i="1" l="1"/>
  <c r="A8784" i="1"/>
  <c r="A2519" i="1"/>
  <c r="A8786" i="1" l="1"/>
  <c r="A6962" i="1"/>
  <c r="A2520" i="1"/>
  <c r="A6963" i="1" l="1"/>
  <c r="A8787" i="1"/>
  <c r="A2521" i="1"/>
  <c r="A8788" i="1" l="1"/>
  <c r="A6964" i="1"/>
  <c r="A2522" i="1"/>
  <c r="A6965" i="1" l="1"/>
  <c r="A8789" i="1"/>
  <c r="A2523" i="1"/>
  <c r="A8790" i="1" l="1"/>
  <c r="A6966" i="1"/>
  <c r="A2524" i="1"/>
  <c r="A6967" i="1" l="1"/>
  <c r="A8791" i="1"/>
  <c r="A2525" i="1"/>
  <c r="A8792" i="1" l="1"/>
  <c r="A6968" i="1"/>
  <c r="A2526" i="1"/>
  <c r="A6969" i="1" l="1"/>
  <c r="A8793" i="1"/>
  <c r="A2527" i="1"/>
  <c r="A8794" i="1" l="1"/>
  <c r="A6970" i="1"/>
  <c r="A2528" i="1"/>
  <c r="A6971" i="1" l="1"/>
  <c r="A8795" i="1"/>
  <c r="A2529" i="1"/>
  <c r="A8796" i="1" l="1"/>
  <c r="A6972" i="1"/>
  <c r="A2530" i="1"/>
  <c r="A6973" i="1" l="1"/>
  <c r="A8797" i="1"/>
  <c r="A2531" i="1"/>
  <c r="A8798" i="1" l="1"/>
  <c r="A6974" i="1"/>
  <c r="A2532" i="1"/>
  <c r="A6975" i="1" l="1"/>
  <c r="A8799" i="1"/>
  <c r="A2533" i="1"/>
  <c r="A8800" i="1" l="1"/>
  <c r="A6976" i="1"/>
  <c r="A2534" i="1"/>
  <c r="A6977" i="1" l="1"/>
  <c r="A8801" i="1"/>
  <c r="A2535" i="1"/>
  <c r="A8802" i="1" l="1"/>
  <c r="A6978" i="1"/>
  <c r="A2536" i="1"/>
  <c r="A6979" i="1" l="1"/>
  <c r="A8803" i="1"/>
  <c r="A2537" i="1"/>
  <c r="A8804" i="1" l="1"/>
  <c r="A6980" i="1"/>
  <c r="A2538" i="1"/>
  <c r="A6981" i="1" l="1"/>
  <c r="A8805" i="1"/>
  <c r="A2539" i="1"/>
  <c r="A8806" i="1" l="1"/>
  <c r="A6982" i="1"/>
  <c r="A2540" i="1"/>
  <c r="A6983" i="1" l="1"/>
  <c r="A8807" i="1"/>
  <c r="A2541" i="1"/>
  <c r="A8808" i="1" l="1"/>
  <c r="A6984" i="1"/>
  <c r="A2542" i="1"/>
  <c r="A6985" i="1" l="1"/>
  <c r="A8809" i="1"/>
  <c r="A2543" i="1"/>
  <c r="A8810" i="1" l="1"/>
  <c r="A6986" i="1"/>
  <c r="A2544" i="1"/>
  <c r="A6987" i="1" l="1"/>
  <c r="A8811" i="1"/>
  <c r="A2546" i="1"/>
  <c r="A8812" i="1" l="1"/>
  <c r="A6988" i="1"/>
  <c r="A2547" i="1"/>
  <c r="A6989" i="1" l="1"/>
  <c r="A8813" i="1"/>
  <c r="A2548" i="1"/>
  <c r="A8814" i="1" l="1"/>
  <c r="A6990" i="1"/>
  <c r="A2549" i="1"/>
  <c r="A6991" i="1" l="1"/>
  <c r="A8815" i="1"/>
  <c r="A2550" i="1"/>
  <c r="A8816" i="1" l="1"/>
  <c r="A6992" i="1"/>
  <c r="A2551" i="1"/>
  <c r="A6993" i="1" l="1"/>
  <c r="A8817" i="1"/>
  <c r="A2552" i="1"/>
  <c r="A8818" i="1" l="1"/>
  <c r="A6994" i="1"/>
  <c r="A2553" i="1"/>
  <c r="A6995" i="1" l="1"/>
  <c r="A8819" i="1"/>
  <c r="A2554" i="1"/>
  <c r="A8820" i="1" l="1"/>
  <c r="A6996" i="1"/>
  <c r="A2555" i="1"/>
  <c r="A6997" i="1" l="1"/>
  <c r="A8821" i="1"/>
  <c r="A2556" i="1"/>
  <c r="A8822" i="1" l="1"/>
  <c r="A6998" i="1"/>
  <c r="A2557" i="1"/>
  <c r="A6999" i="1" l="1"/>
  <c r="A8823" i="1"/>
  <c r="A2558" i="1"/>
  <c r="A8824" i="1" l="1"/>
  <c r="A7000" i="1"/>
  <c r="A2559" i="1"/>
  <c r="A7001" i="1" l="1"/>
  <c r="A8825" i="1"/>
  <c r="A2560" i="1"/>
  <c r="A8826" i="1" l="1"/>
  <c r="A7002" i="1"/>
  <c r="A2561" i="1"/>
  <c r="A7003" i="1" l="1"/>
  <c r="A8827" i="1"/>
  <c r="A2562" i="1"/>
  <c r="A8828" i="1" l="1"/>
  <c r="A7004" i="1"/>
  <c r="A2563" i="1"/>
  <c r="A7005" i="1" l="1"/>
  <c r="A8829" i="1"/>
  <c r="A2564" i="1"/>
  <c r="A8830" i="1" l="1"/>
  <c r="A7006" i="1"/>
  <c r="A2565" i="1"/>
  <c r="A7007" i="1" l="1"/>
  <c r="A8831" i="1"/>
  <c r="A2566" i="1"/>
  <c r="A8832" i="1" l="1"/>
  <c r="A7008" i="1"/>
  <c r="A2567" i="1"/>
  <c r="A7010" i="1" l="1"/>
  <c r="A8834" i="1"/>
  <c r="A2568" i="1"/>
  <c r="A8835" i="1" l="1"/>
  <c r="A7011" i="1"/>
  <c r="A2569" i="1"/>
  <c r="A7012" i="1" l="1"/>
  <c r="A8836" i="1"/>
  <c r="A2570" i="1"/>
  <c r="A8837" i="1" l="1"/>
  <c r="A7013" i="1"/>
  <c r="A2571" i="1"/>
  <c r="A7014" i="1" l="1"/>
  <c r="A8838" i="1"/>
  <c r="A2572" i="1"/>
  <c r="A8839" i="1" l="1"/>
  <c r="A7015" i="1"/>
  <c r="A2573" i="1"/>
  <c r="A7016" i="1" l="1"/>
  <c r="A8840" i="1"/>
  <c r="A2574" i="1"/>
  <c r="A8841" i="1" l="1"/>
  <c r="A7017" i="1"/>
  <c r="A2575" i="1"/>
  <c r="A7018" i="1" l="1"/>
  <c r="A8842" i="1"/>
  <c r="A2576" i="1"/>
  <c r="A8843" i="1" l="1"/>
  <c r="A7019" i="1"/>
  <c r="A2577" i="1"/>
  <c r="A7020" i="1" l="1"/>
  <c r="A8844" i="1"/>
  <c r="A2578" i="1"/>
  <c r="A8845" i="1" l="1"/>
  <c r="A7021" i="1"/>
  <c r="A2579" i="1"/>
  <c r="A7022" i="1" l="1"/>
  <c r="A8846" i="1"/>
  <c r="A2580" i="1"/>
  <c r="A8847" i="1" l="1"/>
  <c r="A7023" i="1"/>
  <c r="A2581" i="1"/>
  <c r="A7024" i="1" l="1"/>
  <c r="A8848" i="1"/>
  <c r="A2582" i="1"/>
  <c r="A8849" i="1" l="1"/>
  <c r="A7025" i="1"/>
  <c r="A2583" i="1"/>
  <c r="A7026" i="1" l="1"/>
  <c r="A8850" i="1"/>
  <c r="A2584" i="1"/>
  <c r="A8851" i="1" l="1"/>
  <c r="A7027" i="1"/>
  <c r="A2585" i="1"/>
  <c r="A7028" i="1" l="1"/>
  <c r="A8852" i="1"/>
  <c r="A2586" i="1"/>
  <c r="A8853" i="1" l="1"/>
  <c r="A7029" i="1"/>
  <c r="A2587" i="1"/>
  <c r="A7030" i="1" l="1"/>
  <c r="A8854" i="1"/>
  <c r="A2588" i="1"/>
  <c r="A8855" i="1" l="1"/>
  <c r="A7031" i="1"/>
  <c r="A2589" i="1"/>
  <c r="A7032" i="1" l="1"/>
  <c r="A8856" i="1"/>
  <c r="A2590" i="1"/>
  <c r="A8857" i="1" l="1"/>
  <c r="A7033" i="1"/>
  <c r="A2591" i="1"/>
  <c r="A7034" i="1" l="1"/>
  <c r="A8858" i="1"/>
  <c r="A2592" i="1"/>
  <c r="A8859" i="1" l="1"/>
  <c r="A7035" i="1"/>
  <c r="A2594" i="1"/>
  <c r="A7036" i="1" l="1"/>
  <c r="A8860" i="1"/>
  <c r="A2595" i="1"/>
  <c r="A8861" i="1" l="1"/>
  <c r="A7037" i="1"/>
  <c r="A2596" i="1"/>
  <c r="A7038" i="1" l="1"/>
  <c r="A8862" i="1"/>
  <c r="A2597" i="1"/>
  <c r="A8863" i="1" l="1"/>
  <c r="A7039" i="1"/>
  <c r="A2598" i="1"/>
  <c r="A7040" i="1" l="1"/>
  <c r="A8864" i="1"/>
  <c r="A2599" i="1"/>
  <c r="A8865" i="1" l="1"/>
  <c r="A7041" i="1"/>
  <c r="A2600" i="1"/>
  <c r="A7042" i="1" l="1"/>
  <c r="A8866" i="1"/>
  <c r="A2601" i="1"/>
  <c r="A8867" i="1" l="1"/>
  <c r="A7043" i="1"/>
  <c r="A2602" i="1"/>
  <c r="A7044" i="1" l="1"/>
  <c r="A8868" i="1"/>
  <c r="A2603" i="1"/>
  <c r="A8869" i="1" l="1"/>
  <c r="A7045" i="1"/>
  <c r="A2604" i="1"/>
  <c r="A7046" i="1" l="1"/>
  <c r="A8870" i="1"/>
  <c r="A2605" i="1"/>
  <c r="A8871" i="1" l="1"/>
  <c r="A7047" i="1"/>
  <c r="A2606" i="1"/>
  <c r="A7048" i="1" l="1"/>
  <c r="A8872" i="1"/>
  <c r="A2607" i="1"/>
  <c r="A8873" i="1" l="1"/>
  <c r="A7049" i="1"/>
  <c r="A2608" i="1"/>
  <c r="A7050" i="1" l="1"/>
  <c r="A8874" i="1"/>
  <c r="A2609" i="1"/>
  <c r="A8875" i="1" l="1"/>
  <c r="A7051" i="1"/>
  <c r="A2610" i="1"/>
  <c r="A7052" i="1" l="1"/>
  <c r="A8876" i="1"/>
  <c r="A2611" i="1"/>
  <c r="A8877" i="1" l="1"/>
  <c r="A7053" i="1"/>
  <c r="A2612" i="1"/>
  <c r="A7054" i="1" l="1"/>
  <c r="A8878" i="1"/>
  <c r="A2613" i="1"/>
  <c r="A8879" i="1" l="1"/>
  <c r="A7055" i="1"/>
  <c r="A2614" i="1"/>
  <c r="A7056" i="1" l="1"/>
  <c r="A8880" i="1"/>
  <c r="A2615" i="1"/>
  <c r="A8882" i="1" l="1"/>
  <c r="A7058" i="1"/>
  <c r="A2616" i="1"/>
  <c r="A7059" i="1" l="1"/>
  <c r="A8883" i="1"/>
  <c r="A2617" i="1"/>
  <c r="A8884" i="1" l="1"/>
  <c r="A7060" i="1"/>
  <c r="A2618" i="1"/>
  <c r="A7061" i="1" l="1"/>
  <c r="A8885" i="1"/>
  <c r="A2619" i="1"/>
  <c r="A8886" i="1" l="1"/>
  <c r="A7062" i="1"/>
  <c r="A2620" i="1"/>
  <c r="A7063" i="1" l="1"/>
  <c r="A8887" i="1"/>
  <c r="A2621" i="1"/>
  <c r="A8888" i="1" l="1"/>
  <c r="A7064" i="1"/>
  <c r="A2622" i="1"/>
  <c r="A7065" i="1" l="1"/>
  <c r="A8889" i="1"/>
  <c r="A2623" i="1"/>
  <c r="A8890" i="1" l="1"/>
  <c r="A7066" i="1"/>
  <c r="A2624" i="1"/>
  <c r="A7067" i="1" l="1"/>
  <c r="A8891" i="1"/>
  <c r="A2625" i="1"/>
  <c r="A8892" i="1" l="1"/>
  <c r="A7068" i="1"/>
  <c r="A2626" i="1"/>
  <c r="A7069" i="1" l="1"/>
  <c r="A8893" i="1"/>
  <c r="A2627" i="1"/>
  <c r="A8894" i="1" l="1"/>
  <c r="A7070" i="1"/>
  <c r="A2628" i="1"/>
  <c r="A7071" i="1" l="1"/>
  <c r="A8895" i="1"/>
  <c r="A2629" i="1"/>
  <c r="A8896" i="1" l="1"/>
  <c r="A7072" i="1"/>
  <c r="A2630" i="1"/>
  <c r="A7073" i="1" l="1"/>
  <c r="A8897" i="1"/>
  <c r="A2631" i="1"/>
  <c r="A8898" i="1" l="1"/>
  <c r="A7074" i="1"/>
  <c r="A2632" i="1"/>
  <c r="A7075" i="1" l="1"/>
  <c r="A8899" i="1"/>
  <c r="A2633" i="1"/>
  <c r="A8900" i="1" l="1"/>
  <c r="A7076" i="1"/>
  <c r="A2634" i="1"/>
  <c r="A7077" i="1" l="1"/>
  <c r="A8901" i="1"/>
  <c r="A2635" i="1"/>
  <c r="A8902" i="1" l="1"/>
  <c r="A7078" i="1"/>
  <c r="A2636" i="1"/>
  <c r="A7079" i="1" l="1"/>
  <c r="A8903" i="1"/>
  <c r="A2637" i="1"/>
  <c r="A8904" i="1" l="1"/>
  <c r="A7080" i="1"/>
  <c r="A2638" i="1"/>
  <c r="A7081" i="1" l="1"/>
  <c r="A8905" i="1"/>
  <c r="A2639" i="1"/>
  <c r="A8906" i="1" l="1"/>
  <c r="A7082" i="1"/>
  <c r="A2640" i="1"/>
  <c r="A7083" i="1" l="1"/>
  <c r="A8907" i="1"/>
  <c r="A2642" i="1"/>
  <c r="A8908" i="1" l="1"/>
  <c r="A7084" i="1"/>
  <c r="A2643" i="1"/>
  <c r="A7085" i="1" l="1"/>
  <c r="A8909" i="1"/>
  <c r="A2644" i="1"/>
  <c r="A8910" i="1" l="1"/>
  <c r="A7086" i="1"/>
  <c r="A2645" i="1"/>
  <c r="A7087" i="1" l="1"/>
  <c r="A8911" i="1"/>
  <c r="A2646" i="1"/>
  <c r="A8912" i="1" l="1"/>
  <c r="A7088" i="1"/>
  <c r="A2647" i="1"/>
  <c r="A7089" i="1" l="1"/>
  <c r="A8913" i="1"/>
  <c r="A2648" i="1"/>
  <c r="A8914" i="1" l="1"/>
  <c r="A7090" i="1"/>
  <c r="A2649" i="1"/>
  <c r="A7091" i="1" l="1"/>
  <c r="A8915" i="1"/>
  <c r="A2650" i="1"/>
  <c r="A8916" i="1" l="1"/>
  <c r="A7092" i="1"/>
  <c r="A2651" i="1"/>
  <c r="A7093" i="1" l="1"/>
  <c r="A8917" i="1"/>
  <c r="A2652" i="1"/>
  <c r="A8918" i="1" l="1"/>
  <c r="A7094" i="1"/>
  <c r="A2653" i="1"/>
  <c r="A7095" i="1" l="1"/>
  <c r="A8919" i="1"/>
  <c r="A2654" i="1"/>
  <c r="A8920" i="1" l="1"/>
  <c r="A7096" i="1"/>
  <c r="A2655" i="1"/>
  <c r="A7097" i="1" l="1"/>
  <c r="A8921" i="1"/>
  <c r="A2656" i="1"/>
  <c r="A8922" i="1" l="1"/>
  <c r="A7098" i="1"/>
  <c r="A2657" i="1"/>
  <c r="A7099" i="1" l="1"/>
  <c r="A8923" i="1"/>
  <c r="A2658" i="1"/>
  <c r="A8924" i="1" l="1"/>
  <c r="A7100" i="1"/>
  <c r="A2659" i="1"/>
  <c r="A7101" i="1" l="1"/>
  <c r="A8925" i="1"/>
  <c r="A2660" i="1"/>
  <c r="A8926" i="1" l="1"/>
  <c r="A7102" i="1"/>
  <c r="A2661" i="1"/>
  <c r="A7103" i="1" l="1"/>
  <c r="A8927" i="1"/>
  <c r="A2662" i="1"/>
  <c r="A8928" i="1" l="1"/>
  <c r="A7104" i="1"/>
  <c r="A2663" i="1"/>
  <c r="A7106" i="1" l="1"/>
  <c r="A8930" i="1"/>
  <c r="A2664" i="1"/>
  <c r="A8931" i="1" l="1"/>
  <c r="A7107" i="1"/>
  <c r="A2665" i="1"/>
  <c r="A7108" i="1" l="1"/>
  <c r="A8932" i="1"/>
  <c r="A2666" i="1"/>
  <c r="A8933" i="1" l="1"/>
  <c r="A7109" i="1"/>
  <c r="A2667" i="1"/>
  <c r="A7110" i="1" l="1"/>
  <c r="A8934" i="1"/>
  <c r="A2668" i="1"/>
  <c r="A8935" i="1" l="1"/>
  <c r="A7111" i="1"/>
  <c r="A2669" i="1"/>
  <c r="A7112" i="1" l="1"/>
  <c r="A8936" i="1"/>
  <c r="A2670" i="1"/>
  <c r="A8937" i="1" l="1"/>
  <c r="A7113" i="1"/>
  <c r="A2671" i="1"/>
  <c r="A7114" i="1" l="1"/>
  <c r="A8938" i="1"/>
  <c r="A2672" i="1"/>
  <c r="A8939" i="1" l="1"/>
  <c r="A7115" i="1"/>
  <c r="A2673" i="1"/>
  <c r="A7116" i="1" l="1"/>
  <c r="A8940" i="1"/>
  <c r="A2674" i="1"/>
  <c r="A8941" i="1" l="1"/>
  <c r="A7117" i="1"/>
  <c r="A2675" i="1"/>
  <c r="A7118" i="1" l="1"/>
  <c r="A8942" i="1"/>
  <c r="A2676" i="1"/>
  <c r="A8943" i="1" l="1"/>
  <c r="A7119" i="1"/>
  <c r="A2677" i="1"/>
  <c r="A7120" i="1" l="1"/>
  <c r="A8944" i="1"/>
  <c r="A2678" i="1"/>
  <c r="A8945" i="1" l="1"/>
  <c r="A7121" i="1"/>
  <c r="A2679" i="1"/>
  <c r="A7122" i="1" l="1"/>
  <c r="A8946" i="1"/>
  <c r="A2680" i="1"/>
  <c r="A8947" i="1" l="1"/>
  <c r="A7123" i="1"/>
  <c r="A2681" i="1"/>
  <c r="A7124" i="1" l="1"/>
  <c r="A8948" i="1"/>
  <c r="A2682" i="1"/>
  <c r="A8949" i="1" l="1"/>
  <c r="A7125" i="1"/>
  <c r="A2683" i="1"/>
  <c r="A7126" i="1" l="1"/>
  <c r="A8950" i="1"/>
  <c r="A2684" i="1"/>
  <c r="A8951" i="1" l="1"/>
  <c r="A7127" i="1"/>
  <c r="A2685" i="1"/>
  <c r="A7128" i="1" l="1"/>
  <c r="A8952" i="1"/>
  <c r="A2686" i="1"/>
  <c r="A8953" i="1" l="1"/>
  <c r="A7129" i="1"/>
  <c r="A2687" i="1"/>
  <c r="A7130" i="1" l="1"/>
  <c r="A8954" i="1"/>
  <c r="A2688" i="1"/>
  <c r="A8955" i="1" l="1"/>
  <c r="A7131" i="1"/>
  <c r="A2690" i="1"/>
  <c r="A7132" i="1" l="1"/>
  <c r="A8956" i="1"/>
  <c r="A2691" i="1"/>
  <c r="A8957" i="1" l="1"/>
  <c r="A7133" i="1"/>
  <c r="A2692" i="1"/>
  <c r="A7134" i="1" l="1"/>
  <c r="A8958" i="1"/>
  <c r="A2693" i="1"/>
  <c r="A8959" i="1" l="1"/>
  <c r="A7135" i="1"/>
  <c r="A2694" i="1"/>
  <c r="A7136" i="1" l="1"/>
  <c r="A8960" i="1"/>
  <c r="A2695" i="1"/>
  <c r="A8961" i="1" l="1"/>
  <c r="A7137" i="1"/>
  <c r="A2696" i="1"/>
  <c r="A7138" i="1" l="1"/>
  <c r="A8962" i="1"/>
  <c r="A2697" i="1"/>
  <c r="A8963" i="1" l="1"/>
  <c r="A7139" i="1"/>
  <c r="A2698" i="1"/>
  <c r="A7140" i="1" l="1"/>
  <c r="A8964" i="1"/>
  <c r="A2699" i="1"/>
  <c r="A8965" i="1" l="1"/>
  <c r="A7141" i="1"/>
  <c r="A2700" i="1"/>
  <c r="A7142" i="1" l="1"/>
  <c r="A8966" i="1"/>
  <c r="A2701" i="1"/>
  <c r="A8967" i="1" l="1"/>
  <c r="A7143" i="1"/>
  <c r="A2702" i="1"/>
  <c r="A7144" i="1" l="1"/>
  <c r="A8968" i="1"/>
  <c r="A2703" i="1"/>
  <c r="A8969" i="1" l="1"/>
  <c r="A7145" i="1"/>
  <c r="A2704" i="1"/>
  <c r="A7146" i="1" l="1"/>
  <c r="A8970" i="1"/>
  <c r="A2705" i="1"/>
  <c r="A8971" i="1" l="1"/>
  <c r="A7147" i="1"/>
  <c r="A2706" i="1"/>
  <c r="A7148" i="1" l="1"/>
  <c r="A8972" i="1"/>
  <c r="A2707" i="1"/>
  <c r="A8973" i="1" l="1"/>
  <c r="A7149" i="1"/>
  <c r="A2708" i="1"/>
  <c r="A7150" i="1" l="1"/>
  <c r="A8974" i="1"/>
  <c r="A2709" i="1"/>
  <c r="A8975" i="1" l="1"/>
  <c r="A7151" i="1"/>
  <c r="A2710" i="1"/>
  <c r="A7152" i="1" l="1"/>
  <c r="A8976" i="1"/>
  <c r="A2711" i="1"/>
  <c r="A8978" i="1" l="1"/>
  <c r="A7154" i="1"/>
  <c r="A2712" i="1"/>
  <c r="A7155" i="1" l="1"/>
  <c r="A8979" i="1"/>
  <c r="A2713" i="1"/>
  <c r="A8980" i="1" l="1"/>
  <c r="A7156" i="1"/>
  <c r="A2714" i="1"/>
  <c r="A7157" i="1" l="1"/>
  <c r="A8981" i="1"/>
  <c r="A2715" i="1"/>
  <c r="A8982" i="1" l="1"/>
  <c r="A7158" i="1"/>
  <c r="A2716" i="1"/>
  <c r="A7159" i="1" l="1"/>
  <c r="A8983" i="1"/>
  <c r="A2717" i="1"/>
  <c r="A8984" i="1" l="1"/>
  <c r="A7160" i="1"/>
  <c r="A2718" i="1"/>
  <c r="A7161" i="1" l="1"/>
  <c r="A8985" i="1"/>
  <c r="A2719" i="1"/>
  <c r="A8986" i="1" l="1"/>
  <c r="A7162" i="1"/>
  <c r="A2720" i="1"/>
  <c r="A7163" i="1" l="1"/>
  <c r="A8987" i="1"/>
  <c r="A2721" i="1"/>
  <c r="A8988" i="1" l="1"/>
  <c r="A7164" i="1"/>
  <c r="A2722" i="1"/>
  <c r="A7165" i="1" l="1"/>
  <c r="A8989" i="1"/>
  <c r="A2723" i="1"/>
  <c r="A8990" i="1" l="1"/>
  <c r="A7166" i="1"/>
  <c r="A2724" i="1"/>
  <c r="A7167" i="1" l="1"/>
  <c r="A8991" i="1"/>
  <c r="A2725" i="1"/>
  <c r="A8992" i="1" l="1"/>
  <c r="A7168" i="1"/>
  <c r="A2726" i="1"/>
  <c r="A7169" i="1" l="1"/>
  <c r="A8993" i="1"/>
  <c r="A2727" i="1"/>
  <c r="A8994" i="1" l="1"/>
  <c r="A7170" i="1"/>
  <c r="A2728" i="1"/>
  <c r="A7171" i="1" l="1"/>
  <c r="A8995" i="1"/>
  <c r="A2729" i="1"/>
  <c r="A8996" i="1" l="1"/>
  <c r="A7172" i="1"/>
  <c r="A2730" i="1"/>
  <c r="A7173" i="1" l="1"/>
  <c r="A8997" i="1"/>
  <c r="A2731" i="1"/>
  <c r="A8998" i="1" l="1"/>
  <c r="A7174" i="1"/>
  <c r="A2732" i="1"/>
  <c r="A7175" i="1" l="1"/>
  <c r="A8999" i="1"/>
  <c r="A2733" i="1"/>
  <c r="A9000" i="1" l="1"/>
  <c r="A7176" i="1"/>
  <c r="A2734" i="1"/>
  <c r="A7177" i="1" l="1"/>
  <c r="A9001" i="1"/>
  <c r="A2735" i="1"/>
  <c r="A9002" i="1" l="1"/>
  <c r="A7178" i="1"/>
  <c r="A2736" i="1"/>
  <c r="A7179" i="1" l="1"/>
  <c r="A9003" i="1"/>
  <c r="A2738" i="1"/>
  <c r="A9004" i="1" l="1"/>
  <c r="A7180" i="1"/>
  <c r="A2739" i="1"/>
  <c r="A7181" i="1" l="1"/>
  <c r="A9005" i="1"/>
  <c r="A2740" i="1"/>
  <c r="A9006" i="1" l="1"/>
  <c r="A7182" i="1"/>
  <c r="A2741" i="1"/>
  <c r="A7183" i="1" l="1"/>
  <c r="A9007" i="1"/>
  <c r="A2742" i="1"/>
  <c r="A9008" i="1" l="1"/>
  <c r="A7184" i="1"/>
  <c r="A2743" i="1"/>
  <c r="A7185" i="1" l="1"/>
  <c r="A9009" i="1"/>
  <c r="A2744" i="1"/>
  <c r="A9010" i="1" l="1"/>
  <c r="A7186" i="1"/>
  <c r="A2745" i="1"/>
  <c r="A7187" i="1" l="1"/>
  <c r="A9011" i="1"/>
  <c r="A2746" i="1"/>
  <c r="A9012" i="1" l="1"/>
  <c r="A7188" i="1"/>
  <c r="A2747" i="1"/>
  <c r="A7189" i="1" l="1"/>
  <c r="A9013" i="1"/>
  <c r="A2748" i="1"/>
  <c r="A9014" i="1" l="1"/>
  <c r="A7190" i="1"/>
  <c r="A2749" i="1"/>
  <c r="A7191" i="1" l="1"/>
  <c r="A9015" i="1"/>
  <c r="A2750" i="1"/>
  <c r="A9016" i="1" l="1"/>
  <c r="A7192" i="1"/>
  <c r="A2751" i="1"/>
  <c r="A7193" i="1" l="1"/>
  <c r="A9017" i="1"/>
  <c r="A2752" i="1"/>
  <c r="A9018" i="1" l="1"/>
  <c r="A7194" i="1"/>
  <c r="A2753" i="1"/>
  <c r="A7195" i="1" l="1"/>
  <c r="A9019" i="1"/>
  <c r="A2754" i="1"/>
  <c r="A9020" i="1" l="1"/>
  <c r="A7196" i="1"/>
  <c r="A2755" i="1"/>
  <c r="A7197" i="1" l="1"/>
  <c r="A9021" i="1"/>
  <c r="A2756" i="1"/>
  <c r="A9022" i="1" l="1"/>
  <c r="A7198" i="1"/>
  <c r="A2757" i="1"/>
  <c r="A7199" i="1" l="1"/>
  <c r="A9023" i="1"/>
  <c r="A2758" i="1"/>
  <c r="A9024" i="1" l="1"/>
  <c r="A7200" i="1"/>
  <c r="A2759" i="1"/>
  <c r="A7202" i="1" l="1"/>
  <c r="A9026" i="1"/>
  <c r="A2760" i="1"/>
  <c r="A9027" i="1" l="1"/>
  <c r="A7203" i="1"/>
  <c r="A2761" i="1"/>
  <c r="A7204" i="1" l="1"/>
  <c r="A9028" i="1"/>
  <c r="A2762" i="1"/>
  <c r="A9029" i="1" l="1"/>
  <c r="A7205" i="1"/>
  <c r="A2763" i="1"/>
  <c r="A7206" i="1" l="1"/>
  <c r="A9030" i="1"/>
  <c r="A2764" i="1"/>
  <c r="A9031" i="1" l="1"/>
  <c r="A7207" i="1"/>
  <c r="A2765" i="1"/>
  <c r="A7208" i="1" l="1"/>
  <c r="A9032" i="1"/>
  <c r="A2766" i="1"/>
  <c r="A9033" i="1" l="1"/>
  <c r="A7209" i="1"/>
  <c r="A2767" i="1"/>
  <c r="A7210" i="1" l="1"/>
  <c r="A9034" i="1"/>
  <c r="A2768" i="1"/>
  <c r="A9035" i="1" l="1"/>
  <c r="A7211" i="1"/>
  <c r="A2769" i="1"/>
  <c r="A7212" i="1" l="1"/>
  <c r="A9036" i="1"/>
  <c r="A2770" i="1"/>
  <c r="A9037" i="1" l="1"/>
  <c r="A7213" i="1"/>
  <c r="A2771" i="1"/>
  <c r="A7214" i="1" l="1"/>
  <c r="A9038" i="1"/>
  <c r="A2772" i="1"/>
  <c r="A9039" i="1" l="1"/>
  <c r="A7215" i="1"/>
  <c r="A2773" i="1"/>
  <c r="A7216" i="1" l="1"/>
  <c r="A9040" i="1"/>
  <c r="A2774" i="1"/>
  <c r="A9041" i="1" l="1"/>
  <c r="A7217" i="1"/>
  <c r="A2775" i="1"/>
  <c r="A7218" i="1" l="1"/>
  <c r="A9042" i="1"/>
  <c r="A2776" i="1"/>
  <c r="A9043" i="1" l="1"/>
  <c r="A7219" i="1"/>
  <c r="A2777" i="1"/>
  <c r="A7220" i="1" l="1"/>
  <c r="A9044" i="1"/>
  <c r="A2778" i="1"/>
  <c r="A9045" i="1" l="1"/>
  <c r="A7221" i="1"/>
  <c r="A2779" i="1"/>
  <c r="A7222" i="1" l="1"/>
  <c r="A9046" i="1"/>
  <c r="A2780" i="1"/>
  <c r="A9047" i="1" l="1"/>
  <c r="A7223" i="1"/>
  <c r="A2781" i="1"/>
  <c r="A7224" i="1" l="1"/>
  <c r="A9048" i="1"/>
  <c r="A2782" i="1"/>
  <c r="A9049" i="1" l="1"/>
  <c r="A7225" i="1"/>
  <c r="A2783" i="1"/>
  <c r="A7226" i="1" l="1"/>
  <c r="A9050" i="1"/>
  <c r="A2784" i="1"/>
  <c r="A9051" i="1" l="1"/>
  <c r="A7227" i="1"/>
  <c r="A2786" i="1"/>
  <c r="A7228" i="1" l="1"/>
  <c r="A9052" i="1"/>
  <c r="A2787" i="1"/>
  <c r="A9053" i="1" l="1"/>
  <c r="A7229" i="1"/>
  <c r="A2788" i="1"/>
  <c r="A7230" i="1" l="1"/>
  <c r="A9054" i="1"/>
  <c r="A2789" i="1"/>
  <c r="A9055" i="1" l="1"/>
  <c r="A7231" i="1"/>
  <c r="A2790" i="1"/>
  <c r="A7232" i="1" l="1"/>
  <c r="A9056" i="1"/>
  <c r="A2791" i="1"/>
  <c r="A9057" i="1" l="1"/>
  <c r="A7233" i="1"/>
  <c r="A2792" i="1"/>
  <c r="A7234" i="1" l="1"/>
  <c r="A9058" i="1"/>
  <c r="A2793" i="1"/>
  <c r="A9059" i="1" l="1"/>
  <c r="A7235" i="1"/>
  <c r="A2794" i="1"/>
  <c r="A7236" i="1" l="1"/>
  <c r="A9060" i="1"/>
  <c r="A2795" i="1"/>
  <c r="A9061" i="1" l="1"/>
  <c r="A7237" i="1"/>
  <c r="A2796" i="1"/>
  <c r="A7238" i="1" l="1"/>
  <c r="A9062" i="1"/>
  <c r="A2797" i="1"/>
  <c r="A9063" i="1" l="1"/>
  <c r="A7239" i="1"/>
  <c r="A2798" i="1"/>
  <c r="A7240" i="1" l="1"/>
  <c r="A9064" i="1"/>
  <c r="A2799" i="1"/>
  <c r="A9065" i="1" l="1"/>
  <c r="A7241" i="1"/>
  <c r="A2800" i="1"/>
  <c r="A7242" i="1" l="1"/>
  <c r="A9066" i="1"/>
  <c r="A2801" i="1"/>
  <c r="A9067" i="1" l="1"/>
  <c r="A7243" i="1"/>
  <c r="A2802" i="1"/>
  <c r="A7244" i="1" l="1"/>
  <c r="A9068" i="1"/>
  <c r="A2803" i="1"/>
  <c r="A9069" i="1" l="1"/>
  <c r="A7245" i="1"/>
  <c r="A2804" i="1"/>
  <c r="A7246" i="1" l="1"/>
  <c r="A9070" i="1"/>
  <c r="A2805" i="1"/>
  <c r="A9071" i="1" l="1"/>
  <c r="A7247" i="1"/>
  <c r="A2806" i="1"/>
  <c r="A7248" i="1" l="1"/>
  <c r="A9072" i="1"/>
  <c r="A2807" i="1"/>
  <c r="A9074" i="1" l="1"/>
  <c r="A7250" i="1"/>
  <c r="A2808" i="1"/>
  <c r="A7251" i="1" l="1"/>
  <c r="A9075" i="1"/>
  <c r="A2809" i="1"/>
  <c r="A9076" i="1" l="1"/>
  <c r="A7252" i="1"/>
  <c r="A2810" i="1"/>
  <c r="A7253" i="1" l="1"/>
  <c r="A9077" i="1"/>
  <c r="A2811" i="1"/>
  <c r="A9078" i="1" l="1"/>
  <c r="A7254" i="1"/>
  <c r="A2812" i="1"/>
  <c r="A7255" i="1" l="1"/>
  <c r="A9079" i="1"/>
  <c r="A2813" i="1"/>
  <c r="A9080" i="1" l="1"/>
  <c r="A7256" i="1"/>
  <c r="A2814" i="1"/>
  <c r="A7257" i="1" l="1"/>
  <c r="A9081" i="1"/>
  <c r="A2815" i="1"/>
  <c r="A9082" i="1" l="1"/>
  <c r="A7258" i="1"/>
  <c r="A2816" i="1"/>
  <c r="A7259" i="1" l="1"/>
  <c r="A9083" i="1"/>
  <c r="A2817" i="1"/>
  <c r="A9084" i="1" l="1"/>
  <c r="A7260" i="1"/>
  <c r="A2818" i="1"/>
  <c r="A7261" i="1" l="1"/>
  <c r="A9085" i="1"/>
  <c r="A2819" i="1"/>
  <c r="A9086" i="1" l="1"/>
  <c r="A7262" i="1"/>
  <c r="A2820" i="1"/>
  <c r="A7263" i="1" l="1"/>
  <c r="A9087" i="1"/>
  <c r="A2821" i="1"/>
  <c r="A9088" i="1" l="1"/>
  <c r="A7264" i="1"/>
  <c r="A2822" i="1"/>
  <c r="A7265" i="1" l="1"/>
  <c r="A9089" i="1"/>
  <c r="A2823" i="1"/>
  <c r="A9090" i="1" l="1"/>
  <c r="A7266" i="1"/>
  <c r="A2824" i="1"/>
  <c r="A7267" i="1" l="1"/>
  <c r="A9091" i="1"/>
  <c r="A2825" i="1"/>
  <c r="A9092" i="1" l="1"/>
  <c r="A7268" i="1"/>
  <c r="A2826" i="1"/>
  <c r="A7269" i="1" l="1"/>
  <c r="A9093" i="1"/>
  <c r="A2827" i="1"/>
  <c r="A9094" i="1" l="1"/>
  <c r="A7270" i="1"/>
  <c r="A2828" i="1"/>
  <c r="A7271" i="1" l="1"/>
  <c r="A9095" i="1"/>
  <c r="A2829" i="1"/>
  <c r="A9096" i="1" l="1"/>
  <c r="A7272" i="1"/>
  <c r="A2830" i="1"/>
  <c r="A7273" i="1" l="1"/>
  <c r="A9097" i="1"/>
  <c r="A2831" i="1"/>
  <c r="A9098" i="1" l="1"/>
  <c r="A7274" i="1"/>
  <c r="A2832" i="1"/>
  <c r="A7275" i="1" l="1"/>
  <c r="A9099" i="1"/>
  <c r="A2834" i="1"/>
  <c r="A9100" i="1" l="1"/>
  <c r="A7276" i="1"/>
  <c r="A2835" i="1"/>
  <c r="A7277" i="1" l="1"/>
  <c r="A9101" i="1"/>
  <c r="A2836" i="1"/>
  <c r="A9102" i="1" l="1"/>
  <c r="A7278" i="1"/>
  <c r="A2837" i="1"/>
  <c r="A7279" i="1" l="1"/>
  <c r="A9103" i="1"/>
  <c r="A2838" i="1"/>
  <c r="A9104" i="1" l="1"/>
  <c r="A7280" i="1"/>
  <c r="A2839" i="1"/>
  <c r="A7281" i="1" l="1"/>
  <c r="A9105" i="1"/>
  <c r="A2840" i="1"/>
  <c r="A9106" i="1" l="1"/>
  <c r="A7282" i="1"/>
  <c r="A2841" i="1"/>
  <c r="A7283" i="1" l="1"/>
  <c r="A9107" i="1"/>
  <c r="A2842" i="1"/>
  <c r="A9108" i="1" l="1"/>
  <c r="A7284" i="1"/>
  <c r="A2843" i="1"/>
  <c r="A7285" i="1" l="1"/>
  <c r="A9109" i="1"/>
  <c r="A2844" i="1"/>
  <c r="A9110" i="1" l="1"/>
  <c r="A7286" i="1"/>
  <c r="A2845" i="1"/>
  <c r="A7287" i="1" l="1"/>
  <c r="A9111" i="1"/>
  <c r="A2846" i="1"/>
  <c r="A9112" i="1" l="1"/>
  <c r="A7288" i="1"/>
  <c r="A2847" i="1"/>
  <c r="A7289" i="1" l="1"/>
  <c r="A9113" i="1"/>
  <c r="A2848" i="1"/>
  <c r="A9114" i="1" l="1"/>
  <c r="A7290" i="1"/>
  <c r="A2849" i="1"/>
  <c r="A7291" i="1" l="1"/>
  <c r="A9115" i="1"/>
  <c r="A2850" i="1"/>
  <c r="A9116" i="1" l="1"/>
  <c r="A7292" i="1"/>
  <c r="A2851" i="1"/>
  <c r="A7293" i="1" l="1"/>
  <c r="A9117" i="1"/>
  <c r="A2852" i="1"/>
  <c r="A9118" i="1" l="1"/>
  <c r="A7294" i="1"/>
  <c r="A2853" i="1"/>
  <c r="A7295" i="1" l="1"/>
  <c r="A9119" i="1"/>
  <c r="A2854" i="1"/>
  <c r="A9120" i="1" l="1"/>
  <c r="A7296" i="1"/>
  <c r="A2855" i="1"/>
  <c r="A7298" i="1" l="1"/>
  <c r="A9122" i="1"/>
  <c r="A2856" i="1"/>
  <c r="A9123" i="1" l="1"/>
  <c r="A7299" i="1"/>
  <c r="A2857" i="1"/>
  <c r="A7300" i="1" l="1"/>
  <c r="A9124" i="1"/>
  <c r="A2858" i="1"/>
  <c r="A9125" i="1" l="1"/>
  <c r="A7301" i="1"/>
  <c r="A2859" i="1"/>
  <c r="A7302" i="1" l="1"/>
  <c r="A9126" i="1"/>
  <c r="A2860" i="1"/>
  <c r="A9127" i="1" l="1"/>
  <c r="A7303" i="1"/>
  <c r="A2861" i="1"/>
  <c r="A7304" i="1" l="1"/>
  <c r="A9128" i="1"/>
  <c r="A2862" i="1"/>
  <c r="A9129" i="1" l="1"/>
  <c r="A7305" i="1"/>
  <c r="A2863" i="1"/>
  <c r="A7306" i="1" l="1"/>
  <c r="A9130" i="1"/>
  <c r="A2864" i="1"/>
  <c r="A9131" i="1" l="1"/>
  <c r="A7307" i="1"/>
  <c r="A2865" i="1"/>
  <c r="A7308" i="1" l="1"/>
  <c r="A9132" i="1"/>
  <c r="A2866" i="1"/>
  <c r="A9133" i="1" l="1"/>
  <c r="A7309" i="1"/>
  <c r="A2867" i="1"/>
  <c r="A7310" i="1" l="1"/>
  <c r="A9134" i="1"/>
  <c r="A2868" i="1"/>
  <c r="A9135" i="1" l="1"/>
  <c r="A7311" i="1"/>
  <c r="A2869" i="1"/>
  <c r="A7312" i="1" l="1"/>
  <c r="A9136" i="1"/>
  <c r="A2870" i="1"/>
  <c r="A9137" i="1" l="1"/>
  <c r="A7313" i="1"/>
  <c r="A2871" i="1"/>
  <c r="A7314" i="1" l="1"/>
  <c r="A9138" i="1"/>
  <c r="A2872" i="1"/>
  <c r="A9139" i="1" l="1"/>
  <c r="A7315" i="1"/>
  <c r="A2873" i="1"/>
  <c r="A7316" i="1" l="1"/>
  <c r="A9140" i="1"/>
  <c r="A2874" i="1"/>
  <c r="A9141" i="1" l="1"/>
  <c r="A7317" i="1"/>
  <c r="A2875" i="1"/>
  <c r="A7318" i="1" l="1"/>
  <c r="A9142" i="1"/>
  <c r="A2876" i="1"/>
  <c r="A9143" i="1" l="1"/>
  <c r="A7319" i="1"/>
  <c r="A2877" i="1"/>
  <c r="A7320" i="1" l="1"/>
  <c r="A9144" i="1"/>
  <c r="A2878" i="1"/>
  <c r="A9145" i="1" l="1"/>
  <c r="A7321" i="1"/>
  <c r="A2879" i="1"/>
  <c r="A7322" i="1" l="1"/>
  <c r="A9146" i="1"/>
  <c r="A2880" i="1"/>
  <c r="A9147" i="1" l="1"/>
  <c r="A7323" i="1"/>
  <c r="A2882" i="1"/>
  <c r="A7324" i="1" l="1"/>
  <c r="A9148" i="1"/>
  <c r="A2883" i="1"/>
  <c r="A9149" i="1" l="1"/>
  <c r="A7325" i="1"/>
  <c r="A2884" i="1"/>
  <c r="A7326" i="1" l="1"/>
  <c r="A9150" i="1"/>
  <c r="A2885" i="1"/>
  <c r="A9151" i="1" l="1"/>
  <c r="A7327" i="1"/>
  <c r="A2886" i="1"/>
  <c r="A7328" i="1" l="1"/>
  <c r="A9152" i="1"/>
  <c r="A2887" i="1"/>
  <c r="A9153" i="1" l="1"/>
  <c r="A7329" i="1"/>
  <c r="A2888" i="1"/>
  <c r="A7330" i="1" l="1"/>
  <c r="A9154" i="1"/>
  <c r="A2889" i="1"/>
  <c r="A9155" i="1" l="1"/>
  <c r="A7331" i="1"/>
  <c r="A2890" i="1"/>
  <c r="A7332" i="1" l="1"/>
  <c r="A9156" i="1"/>
  <c r="A2891" i="1"/>
  <c r="A9157" i="1" l="1"/>
  <c r="A7333" i="1"/>
  <c r="A2892" i="1"/>
  <c r="A7334" i="1" l="1"/>
  <c r="A9158" i="1"/>
  <c r="A2893" i="1"/>
  <c r="A9159" i="1" l="1"/>
  <c r="A7335" i="1"/>
  <c r="A2894" i="1"/>
  <c r="A7336" i="1" l="1"/>
  <c r="A9160" i="1"/>
  <c r="A2895" i="1"/>
  <c r="A9161" i="1" l="1"/>
  <c r="A7337" i="1"/>
  <c r="A2896" i="1"/>
  <c r="A7338" i="1" l="1"/>
  <c r="A9162" i="1"/>
  <c r="A2897" i="1"/>
  <c r="A9163" i="1" l="1"/>
  <c r="A7339" i="1"/>
  <c r="A2898" i="1"/>
  <c r="A7340" i="1" l="1"/>
  <c r="A9164" i="1"/>
  <c r="A2899" i="1"/>
  <c r="A9165" i="1" l="1"/>
  <c r="A7341" i="1"/>
  <c r="A2900" i="1"/>
  <c r="A7342" i="1" l="1"/>
  <c r="A9166" i="1"/>
  <c r="A2901" i="1"/>
  <c r="A9167" i="1" l="1"/>
  <c r="A7343" i="1"/>
  <c r="A2902" i="1"/>
  <c r="A7344" i="1" l="1"/>
  <c r="A9168" i="1"/>
  <c r="A2903" i="1"/>
  <c r="A9170" i="1" l="1"/>
  <c r="A7346" i="1"/>
  <c r="A2904" i="1"/>
  <c r="A7347" i="1" l="1"/>
  <c r="A9171" i="1"/>
  <c r="A2905" i="1"/>
  <c r="A9172" i="1" l="1"/>
  <c r="A7348" i="1"/>
  <c r="A2906" i="1"/>
  <c r="A7349" i="1" l="1"/>
  <c r="A9173" i="1"/>
  <c r="A2907" i="1"/>
  <c r="A9174" i="1" l="1"/>
  <c r="A7350" i="1"/>
  <c r="A2908" i="1"/>
  <c r="A7351" i="1" l="1"/>
  <c r="A9175" i="1"/>
  <c r="A2909" i="1"/>
  <c r="A9176" i="1" l="1"/>
  <c r="A7352" i="1"/>
  <c r="A2910" i="1"/>
  <c r="A7353" i="1" l="1"/>
  <c r="A9177" i="1"/>
  <c r="A2911" i="1"/>
  <c r="A9178" i="1" l="1"/>
  <c r="A7354" i="1"/>
  <c r="A2912" i="1"/>
  <c r="A7355" i="1" l="1"/>
  <c r="A9179" i="1"/>
  <c r="A2913" i="1"/>
  <c r="A9180" i="1" l="1"/>
  <c r="A7356" i="1"/>
  <c r="A2914" i="1"/>
  <c r="A7357" i="1" l="1"/>
  <c r="A9181" i="1"/>
  <c r="A2915" i="1"/>
  <c r="A9182" i="1" l="1"/>
  <c r="A7358" i="1"/>
  <c r="A2916" i="1"/>
  <c r="A7359" i="1" l="1"/>
  <c r="A9183" i="1"/>
  <c r="A2917" i="1"/>
  <c r="A9184" i="1" l="1"/>
  <c r="A7360" i="1"/>
  <c r="A2918" i="1"/>
  <c r="A7361" i="1" l="1"/>
  <c r="A9185" i="1"/>
  <c r="A2919" i="1"/>
  <c r="A9186" i="1" l="1"/>
  <c r="A7362" i="1"/>
  <c r="A2920" i="1"/>
  <c r="A7363" i="1" l="1"/>
  <c r="A9187" i="1"/>
  <c r="A2921" i="1"/>
  <c r="A9188" i="1" l="1"/>
  <c r="A7364" i="1"/>
  <c r="A2922" i="1"/>
  <c r="A7365" i="1" l="1"/>
  <c r="A9189" i="1"/>
  <c r="A2923" i="1"/>
  <c r="A9190" i="1" l="1"/>
  <c r="A7366" i="1"/>
  <c r="A2924" i="1"/>
  <c r="A7367" i="1" l="1"/>
  <c r="A9191" i="1"/>
  <c r="A2925" i="1"/>
  <c r="A9192" i="1" l="1"/>
  <c r="A7368" i="1"/>
  <c r="A2926" i="1"/>
  <c r="A7369" i="1" l="1"/>
  <c r="A9193" i="1"/>
  <c r="A2927" i="1"/>
  <c r="A9194" i="1" l="1"/>
  <c r="A7370" i="1"/>
  <c r="A2928" i="1"/>
  <c r="A7371" i="1" l="1"/>
  <c r="A9195" i="1"/>
  <c r="A2930" i="1"/>
  <c r="A9196" i="1" l="1"/>
  <c r="A7372" i="1"/>
  <c r="A2931" i="1"/>
  <c r="A7373" i="1" l="1"/>
  <c r="A9197" i="1"/>
  <c r="A2932" i="1"/>
  <c r="A9198" i="1" l="1"/>
  <c r="A7374" i="1"/>
  <c r="A2933" i="1"/>
  <c r="A7375" i="1" l="1"/>
  <c r="A9199" i="1"/>
  <c r="A2934" i="1"/>
  <c r="A9200" i="1" l="1"/>
  <c r="A7376" i="1"/>
  <c r="A2935" i="1"/>
  <c r="A7377" i="1" l="1"/>
  <c r="A9201" i="1"/>
  <c r="A2936" i="1"/>
  <c r="A9202" i="1" l="1"/>
  <c r="A7378" i="1"/>
  <c r="A2937" i="1"/>
  <c r="A7379" i="1" l="1"/>
  <c r="A9203" i="1"/>
  <c r="A2938" i="1"/>
  <c r="A9204" i="1" l="1"/>
  <c r="A7380" i="1"/>
  <c r="A2939" i="1"/>
  <c r="A7381" i="1" l="1"/>
  <c r="A9205" i="1"/>
  <c r="A2940" i="1"/>
  <c r="A9206" i="1" l="1"/>
  <c r="A7382" i="1"/>
  <c r="A2941" i="1"/>
  <c r="A7383" i="1" l="1"/>
  <c r="A9207" i="1"/>
  <c r="A2942" i="1"/>
  <c r="A9208" i="1" l="1"/>
  <c r="A7384" i="1"/>
  <c r="A2943" i="1"/>
  <c r="A7385" i="1" l="1"/>
  <c r="A9209" i="1"/>
  <c r="A2944" i="1"/>
  <c r="A9210" i="1" l="1"/>
  <c r="A7386" i="1"/>
  <c r="A2945" i="1"/>
  <c r="A7387" i="1" l="1"/>
  <c r="A9211" i="1"/>
  <c r="A2946" i="1"/>
  <c r="A9212" i="1" l="1"/>
  <c r="A7388" i="1"/>
  <c r="A2947" i="1"/>
  <c r="A7389" i="1" l="1"/>
  <c r="A9213" i="1"/>
  <c r="A2948" i="1"/>
  <c r="A9214" i="1" l="1"/>
  <c r="A7390" i="1"/>
  <c r="A2949" i="1"/>
  <c r="A7391" i="1" l="1"/>
  <c r="A9215" i="1"/>
  <c r="A2950" i="1"/>
  <c r="A9216" i="1" l="1"/>
  <c r="A7392" i="1"/>
  <c r="A2951" i="1"/>
  <c r="A7394" i="1" l="1"/>
  <c r="A9218" i="1"/>
  <c r="A2952" i="1"/>
  <c r="A9219" i="1" l="1"/>
  <c r="A7395" i="1"/>
  <c r="A2953" i="1"/>
  <c r="A7396" i="1" l="1"/>
  <c r="A9220" i="1"/>
  <c r="A2954" i="1"/>
  <c r="A9221" i="1" l="1"/>
  <c r="A7397" i="1"/>
  <c r="A2955" i="1"/>
  <c r="A7398" i="1" l="1"/>
  <c r="A9222" i="1"/>
  <c r="A2956" i="1"/>
  <c r="A9223" i="1" l="1"/>
  <c r="A7399" i="1"/>
  <c r="A2957" i="1"/>
  <c r="A7400" i="1" l="1"/>
  <c r="A9224" i="1"/>
  <c r="A2958" i="1"/>
  <c r="A9225" i="1" l="1"/>
  <c r="A7401" i="1"/>
  <c r="A2959" i="1"/>
  <c r="A7402" i="1" l="1"/>
  <c r="A9226" i="1"/>
  <c r="A2960" i="1"/>
  <c r="A9227" i="1" l="1"/>
  <c r="A7403" i="1"/>
  <c r="A2961" i="1"/>
  <c r="A7404" i="1" l="1"/>
  <c r="A9228" i="1"/>
  <c r="A2962" i="1"/>
  <c r="A9229" i="1" l="1"/>
  <c r="A7405" i="1"/>
  <c r="A2963" i="1"/>
  <c r="A7406" i="1" l="1"/>
  <c r="A9230" i="1"/>
  <c r="A2964" i="1"/>
  <c r="A9231" i="1" l="1"/>
  <c r="A7407" i="1"/>
  <c r="A2965" i="1"/>
  <c r="A7408" i="1" l="1"/>
  <c r="A9232" i="1"/>
  <c r="A2966" i="1"/>
  <c r="A9233" i="1" l="1"/>
  <c r="A7409" i="1"/>
  <c r="A2967" i="1"/>
  <c r="A7410" i="1" l="1"/>
  <c r="A9234" i="1"/>
  <c r="A2968" i="1"/>
  <c r="A9235" i="1" l="1"/>
  <c r="A7411" i="1"/>
  <c r="A2969" i="1"/>
  <c r="A7412" i="1" l="1"/>
  <c r="A9236" i="1"/>
  <c r="A2970" i="1"/>
  <c r="A9237" i="1" l="1"/>
  <c r="A7413" i="1"/>
  <c r="A2971" i="1"/>
  <c r="A7414" i="1" l="1"/>
  <c r="A9238" i="1"/>
  <c r="A2972" i="1"/>
  <c r="A9239" i="1" l="1"/>
  <c r="A7415" i="1"/>
  <c r="A2973" i="1"/>
  <c r="A7416" i="1" l="1"/>
  <c r="A9240" i="1"/>
  <c r="A2974" i="1"/>
  <c r="A9241" i="1" l="1"/>
  <c r="A7417" i="1"/>
  <c r="A2975" i="1"/>
  <c r="A7418" i="1" l="1"/>
  <c r="A9242" i="1"/>
  <c r="A2976" i="1"/>
  <c r="A9243" i="1" l="1"/>
  <c r="A7419" i="1"/>
  <c r="A2978" i="1"/>
  <c r="A7420" i="1" l="1"/>
  <c r="A9244" i="1"/>
  <c r="A2979" i="1"/>
  <c r="A9245" i="1" l="1"/>
  <c r="A7421" i="1"/>
  <c r="A2980" i="1"/>
  <c r="A7422" i="1" l="1"/>
  <c r="A9246" i="1"/>
  <c r="A2981" i="1"/>
  <c r="A9247" i="1" l="1"/>
  <c r="A7423" i="1"/>
  <c r="A2982" i="1"/>
  <c r="A7424" i="1" l="1"/>
  <c r="A9248" i="1"/>
  <c r="A2983" i="1"/>
  <c r="A9249" i="1" l="1"/>
  <c r="A7425" i="1"/>
  <c r="A2984" i="1"/>
  <c r="A7426" i="1" l="1"/>
  <c r="A9250" i="1"/>
  <c r="A2985" i="1"/>
  <c r="A9251" i="1" l="1"/>
  <c r="A7427" i="1"/>
  <c r="A2986" i="1"/>
  <c r="A7428" i="1" l="1"/>
  <c r="A9252" i="1"/>
  <c r="A2987" i="1"/>
  <c r="A9253" i="1" l="1"/>
  <c r="A7429" i="1"/>
  <c r="A2988" i="1"/>
  <c r="A7430" i="1" l="1"/>
  <c r="A9254" i="1"/>
  <c r="A2989" i="1"/>
  <c r="A9255" i="1" l="1"/>
  <c r="A7431" i="1"/>
  <c r="A2990" i="1"/>
  <c r="A7432" i="1" l="1"/>
  <c r="A9256" i="1"/>
  <c r="A2991" i="1"/>
  <c r="A9257" i="1" l="1"/>
  <c r="A7433" i="1"/>
  <c r="A2992" i="1"/>
  <c r="A7434" i="1" l="1"/>
  <c r="A9258" i="1"/>
  <c r="A2993" i="1"/>
  <c r="A9259" i="1" l="1"/>
  <c r="A7435" i="1"/>
  <c r="A2994" i="1"/>
  <c r="A7436" i="1" l="1"/>
  <c r="A9260" i="1"/>
  <c r="A2995" i="1"/>
  <c r="A9261" i="1" l="1"/>
  <c r="A7437" i="1"/>
  <c r="A2996" i="1"/>
  <c r="A7438" i="1" l="1"/>
  <c r="A9262" i="1"/>
  <c r="A2997" i="1"/>
  <c r="A9263" i="1" l="1"/>
  <c r="A7439" i="1"/>
  <c r="A2998" i="1"/>
  <c r="A7440" i="1" l="1"/>
  <c r="A9264" i="1"/>
  <c r="A2999" i="1"/>
  <c r="A9266" i="1" l="1"/>
  <c r="A7442" i="1"/>
  <c r="A3000" i="1"/>
  <c r="A7443" i="1" l="1"/>
  <c r="A9267" i="1"/>
  <c r="A3001" i="1"/>
  <c r="A9268" i="1" l="1"/>
  <c r="A7444" i="1"/>
  <c r="A3002" i="1"/>
  <c r="A7445" i="1" l="1"/>
  <c r="A9269" i="1"/>
  <c r="A3003" i="1"/>
  <c r="A9270" i="1" l="1"/>
  <c r="A7446" i="1"/>
  <c r="A3004" i="1"/>
  <c r="A7447" i="1" l="1"/>
  <c r="A9271" i="1"/>
  <c r="A3005" i="1"/>
  <c r="A9272" i="1" l="1"/>
  <c r="A7448" i="1"/>
  <c r="A3006" i="1"/>
  <c r="A7449" i="1" l="1"/>
  <c r="A9273" i="1"/>
  <c r="A3007" i="1"/>
  <c r="A9274" i="1" l="1"/>
  <c r="A7450" i="1"/>
  <c r="A3008" i="1"/>
  <c r="A7451" i="1" l="1"/>
  <c r="A9275" i="1"/>
  <c r="A3009" i="1"/>
  <c r="A9276" i="1" l="1"/>
  <c r="A7452" i="1"/>
  <c r="A3010" i="1"/>
  <c r="A7453" i="1" l="1"/>
  <c r="A9277" i="1"/>
  <c r="A3011" i="1"/>
  <c r="A9278" i="1" l="1"/>
  <c r="A7454" i="1"/>
  <c r="A3012" i="1"/>
  <c r="A7455" i="1" l="1"/>
  <c r="A9279" i="1"/>
  <c r="A3013" i="1"/>
  <c r="A9280" i="1" l="1"/>
  <c r="A7456" i="1"/>
  <c r="A3014" i="1"/>
  <c r="A7457" i="1" l="1"/>
  <c r="A9281" i="1"/>
  <c r="A3015" i="1"/>
  <c r="A9282" i="1" l="1"/>
  <c r="A7458" i="1"/>
  <c r="A3016" i="1"/>
  <c r="A7459" i="1" l="1"/>
  <c r="A9283" i="1"/>
  <c r="A3017" i="1"/>
  <c r="A9284" i="1" l="1"/>
  <c r="A7460" i="1"/>
  <c r="A3018" i="1"/>
  <c r="A7461" i="1" l="1"/>
  <c r="A9285" i="1"/>
  <c r="A3019" i="1"/>
  <c r="A9286" i="1" l="1"/>
  <c r="A7462" i="1"/>
  <c r="A3020" i="1"/>
  <c r="A7463" i="1" l="1"/>
  <c r="A9287" i="1"/>
  <c r="A3021" i="1"/>
  <c r="A9288" i="1" l="1"/>
  <c r="A7464" i="1"/>
  <c r="A3022" i="1"/>
  <c r="A7465" i="1" l="1"/>
  <c r="A9289" i="1"/>
  <c r="A3023" i="1"/>
  <c r="A9290" i="1" l="1"/>
  <c r="A7466" i="1"/>
  <c r="A3024" i="1"/>
  <c r="A7467" i="1" l="1"/>
  <c r="A9291" i="1"/>
  <c r="A3026" i="1"/>
  <c r="A9292" i="1" l="1"/>
  <c r="A7468" i="1"/>
  <c r="A3027" i="1"/>
  <c r="A7469" i="1" l="1"/>
  <c r="A9293" i="1"/>
  <c r="A3028" i="1"/>
  <c r="A9294" i="1" l="1"/>
  <c r="A7470" i="1"/>
  <c r="A3029" i="1"/>
  <c r="A7471" i="1" l="1"/>
  <c r="A9295" i="1"/>
  <c r="A3030" i="1"/>
  <c r="A9296" i="1" l="1"/>
  <c r="A7472" i="1"/>
  <c r="A3031" i="1"/>
  <c r="A7473" i="1" l="1"/>
  <c r="A9297" i="1"/>
  <c r="A3032" i="1"/>
  <c r="A9298" i="1" l="1"/>
  <c r="A7474" i="1"/>
  <c r="A3033" i="1"/>
  <c r="A7475" i="1" l="1"/>
  <c r="A9299" i="1"/>
  <c r="A3034" i="1"/>
  <c r="A9300" i="1" l="1"/>
  <c r="A7476" i="1"/>
  <c r="A3035" i="1"/>
  <c r="A7477" i="1" l="1"/>
  <c r="A9301" i="1"/>
  <c r="A3036" i="1"/>
  <c r="A9302" i="1" l="1"/>
  <c r="A7478" i="1"/>
  <c r="A3037" i="1"/>
  <c r="A7479" i="1" l="1"/>
  <c r="A9303" i="1"/>
  <c r="A3038" i="1"/>
  <c r="A9304" i="1" l="1"/>
  <c r="A7480" i="1"/>
  <c r="A3039" i="1"/>
  <c r="A7481" i="1" l="1"/>
  <c r="A9305" i="1"/>
  <c r="A3040" i="1"/>
  <c r="A9306" i="1" l="1"/>
  <c r="A7482" i="1"/>
  <c r="A3041" i="1"/>
  <c r="A7483" i="1" l="1"/>
  <c r="A9307" i="1"/>
  <c r="A3042" i="1"/>
  <c r="A9308" i="1" l="1"/>
  <c r="A7484" i="1"/>
  <c r="A3043" i="1"/>
  <c r="A7485" i="1" l="1"/>
  <c r="A9309" i="1"/>
  <c r="A3044" i="1"/>
  <c r="A9310" i="1" l="1"/>
  <c r="A7486" i="1"/>
  <c r="A3045" i="1"/>
  <c r="A7487" i="1" l="1"/>
  <c r="A9311" i="1"/>
  <c r="A3046" i="1"/>
  <c r="A9312" i="1" l="1"/>
  <c r="A7488" i="1"/>
  <c r="A3047" i="1"/>
  <c r="A7490" i="1" l="1"/>
  <c r="A9314" i="1"/>
  <c r="A3048" i="1"/>
  <c r="A9315" i="1" l="1"/>
  <c r="A7491" i="1"/>
  <c r="A3049" i="1"/>
  <c r="A7492" i="1" l="1"/>
  <c r="A9316" i="1"/>
  <c r="A3050" i="1"/>
  <c r="A9317" i="1" l="1"/>
  <c r="A7493" i="1"/>
  <c r="A3051" i="1"/>
  <c r="A7494" i="1" l="1"/>
  <c r="A9318" i="1"/>
  <c r="A3052" i="1"/>
  <c r="A9319" i="1" l="1"/>
  <c r="A7495" i="1"/>
  <c r="A3053" i="1"/>
  <c r="A7496" i="1" l="1"/>
  <c r="A9320" i="1"/>
  <c r="A3054" i="1"/>
  <c r="A9321" i="1" l="1"/>
  <c r="A7497" i="1"/>
  <c r="A3055" i="1"/>
  <c r="A7498" i="1" l="1"/>
  <c r="A9322" i="1"/>
  <c r="A3056" i="1"/>
  <c r="A9323" i="1" l="1"/>
  <c r="A7499" i="1"/>
  <c r="A3057" i="1"/>
  <c r="A7500" i="1" l="1"/>
  <c r="A9324" i="1"/>
  <c r="A3058" i="1"/>
  <c r="A9325" i="1" l="1"/>
  <c r="A7501" i="1"/>
  <c r="A3059" i="1"/>
  <c r="A7502" i="1" l="1"/>
  <c r="A9326" i="1"/>
  <c r="A3060" i="1"/>
  <c r="A9327" i="1" l="1"/>
  <c r="A7503" i="1"/>
  <c r="A3061" i="1"/>
  <c r="A7504" i="1" l="1"/>
  <c r="A9328" i="1"/>
  <c r="A3062" i="1"/>
  <c r="A9329" i="1" l="1"/>
  <c r="A7505" i="1"/>
  <c r="A3063" i="1"/>
  <c r="A7506" i="1" l="1"/>
  <c r="A9330" i="1"/>
  <c r="A3064" i="1"/>
  <c r="A9331" i="1" l="1"/>
  <c r="A7507" i="1"/>
  <c r="A3065" i="1"/>
  <c r="A7508" i="1" l="1"/>
  <c r="A9332" i="1"/>
  <c r="A3066" i="1"/>
  <c r="A9333" i="1" l="1"/>
  <c r="A7509" i="1"/>
  <c r="A3067" i="1"/>
  <c r="A7510" i="1" l="1"/>
  <c r="A9334" i="1"/>
  <c r="A3068" i="1"/>
  <c r="A9335" i="1" l="1"/>
  <c r="A7511" i="1"/>
  <c r="A3069" i="1"/>
  <c r="A7512" i="1" l="1"/>
  <c r="A9336" i="1"/>
  <c r="A3070" i="1"/>
  <c r="A9337" i="1" l="1"/>
  <c r="A7513" i="1"/>
  <c r="A3071" i="1"/>
  <c r="A7514" i="1" l="1"/>
  <c r="A9338" i="1"/>
  <c r="A3072" i="1"/>
  <c r="A9339" i="1" l="1"/>
  <c r="A7515" i="1"/>
  <c r="A3074" i="1"/>
  <c r="A7516" i="1" l="1"/>
  <c r="A9340" i="1"/>
  <c r="A3075" i="1"/>
  <c r="A9341" i="1" l="1"/>
  <c r="A7517" i="1"/>
  <c r="A3076" i="1"/>
  <c r="A7518" i="1" l="1"/>
  <c r="A9342" i="1"/>
  <c r="A3077" i="1"/>
  <c r="A9343" i="1" l="1"/>
  <c r="A7519" i="1"/>
  <c r="A3078" i="1"/>
  <c r="A7520" i="1" l="1"/>
  <c r="A9344" i="1"/>
  <c r="A3079" i="1"/>
  <c r="A9345" i="1" l="1"/>
  <c r="A7521" i="1"/>
  <c r="A3080" i="1"/>
  <c r="A7522" i="1" l="1"/>
  <c r="A9346" i="1"/>
  <c r="A3081" i="1"/>
  <c r="A9347" i="1" l="1"/>
  <c r="A7523" i="1"/>
  <c r="A3082" i="1"/>
  <c r="A7524" i="1" l="1"/>
  <c r="A9348" i="1"/>
  <c r="A3083" i="1"/>
  <c r="A9349" i="1" l="1"/>
  <c r="A7525" i="1"/>
  <c r="A3084" i="1"/>
  <c r="A7526" i="1" l="1"/>
  <c r="A9350" i="1"/>
  <c r="A3085" i="1"/>
  <c r="A9351" i="1" l="1"/>
  <c r="A7527" i="1"/>
  <c r="A3086" i="1"/>
  <c r="A7528" i="1" l="1"/>
  <c r="A9352" i="1"/>
  <c r="A3087" i="1"/>
  <c r="A9353" i="1" l="1"/>
  <c r="A7529" i="1"/>
  <c r="A3088" i="1"/>
  <c r="A7530" i="1" l="1"/>
  <c r="A9354" i="1"/>
  <c r="A3089" i="1"/>
  <c r="A9355" i="1" l="1"/>
  <c r="A7531" i="1"/>
  <c r="A3090" i="1"/>
  <c r="A7532" i="1" l="1"/>
  <c r="A9356" i="1"/>
  <c r="A3091" i="1"/>
  <c r="A9357" i="1" l="1"/>
  <c r="A7533" i="1"/>
  <c r="A3092" i="1"/>
  <c r="A7534" i="1" l="1"/>
  <c r="A9358" i="1"/>
  <c r="A3093" i="1"/>
  <c r="A9359" i="1" l="1"/>
  <c r="A7535" i="1"/>
  <c r="A3094" i="1"/>
  <c r="A7536" i="1" l="1"/>
  <c r="A9360" i="1"/>
  <c r="A3095" i="1"/>
  <c r="A9362" i="1" l="1"/>
  <c r="A7538" i="1"/>
  <c r="A3096" i="1"/>
  <c r="A7539" i="1" l="1"/>
  <c r="A9363" i="1"/>
  <c r="A3097" i="1"/>
  <c r="A9364" i="1" l="1"/>
  <c r="A7540" i="1"/>
  <c r="A3098" i="1"/>
  <c r="A7541" i="1" l="1"/>
  <c r="A9365" i="1"/>
  <c r="A3099" i="1"/>
  <c r="A9366" i="1" l="1"/>
  <c r="A7542" i="1"/>
  <c r="A3100" i="1"/>
  <c r="A7543" i="1" l="1"/>
  <c r="A9367" i="1"/>
  <c r="A3101" i="1"/>
  <c r="A9368" i="1" l="1"/>
  <c r="A7544" i="1"/>
  <c r="A3102" i="1"/>
  <c r="A7545" i="1" l="1"/>
  <c r="A9369" i="1"/>
  <c r="A3103" i="1"/>
  <c r="A9370" i="1" l="1"/>
  <c r="A7546" i="1"/>
  <c r="A3104" i="1"/>
  <c r="A7547" i="1" l="1"/>
  <c r="A9371" i="1"/>
  <c r="A3105" i="1"/>
  <c r="A9372" i="1" l="1"/>
  <c r="A7548" i="1"/>
  <c r="A3106" i="1"/>
  <c r="A7549" i="1" l="1"/>
  <c r="A9373" i="1"/>
  <c r="A3107" i="1"/>
  <c r="A9374" i="1" l="1"/>
  <c r="A7550" i="1"/>
  <c r="A3108" i="1"/>
  <c r="A7551" i="1" l="1"/>
  <c r="A9375" i="1"/>
  <c r="A3109" i="1"/>
  <c r="A9376" i="1" l="1"/>
  <c r="A7552" i="1"/>
  <c r="A3110" i="1"/>
  <c r="A7553" i="1" l="1"/>
  <c r="A9377" i="1"/>
  <c r="A3111" i="1"/>
  <c r="A9378" i="1" l="1"/>
  <c r="A7554" i="1"/>
  <c r="A3112" i="1"/>
  <c r="A7555" i="1" l="1"/>
  <c r="A9379" i="1"/>
  <c r="A3113" i="1"/>
  <c r="A9380" i="1" l="1"/>
  <c r="A7556" i="1"/>
  <c r="A3114" i="1"/>
  <c r="A7557" i="1" l="1"/>
  <c r="A9381" i="1"/>
  <c r="A3115" i="1"/>
  <c r="A9382" i="1" l="1"/>
  <c r="A7558" i="1"/>
  <c r="A3116" i="1"/>
  <c r="A7559" i="1" l="1"/>
  <c r="A9383" i="1"/>
  <c r="A3117" i="1"/>
  <c r="A9384" i="1" l="1"/>
  <c r="A7560" i="1"/>
  <c r="A3118" i="1"/>
  <c r="A7561" i="1" l="1"/>
  <c r="A9385" i="1"/>
  <c r="A3119" i="1"/>
  <c r="A9386" i="1" l="1"/>
  <c r="A7562" i="1"/>
  <c r="A3120" i="1"/>
  <c r="A7563" i="1" l="1"/>
  <c r="A9387" i="1"/>
  <c r="A3122" i="1"/>
  <c r="A9388" i="1" l="1"/>
  <c r="A7564" i="1"/>
  <c r="A3123" i="1"/>
  <c r="A7565" i="1" l="1"/>
  <c r="A9389" i="1"/>
  <c r="A3124" i="1"/>
  <c r="A9390" i="1" l="1"/>
  <c r="A7566" i="1"/>
  <c r="A3125" i="1"/>
  <c r="A7567" i="1" l="1"/>
  <c r="A9391" i="1"/>
  <c r="A3126" i="1"/>
  <c r="A9392" i="1" l="1"/>
  <c r="A7568" i="1"/>
  <c r="A3127" i="1"/>
  <c r="A7569" i="1" l="1"/>
  <c r="A9393" i="1"/>
  <c r="A3128" i="1"/>
  <c r="A9394" i="1" l="1"/>
  <c r="A7570" i="1"/>
  <c r="A3129" i="1"/>
  <c r="A7571" i="1" l="1"/>
  <c r="A9395" i="1"/>
  <c r="A3130" i="1"/>
  <c r="A9396" i="1" l="1"/>
  <c r="A7572" i="1"/>
  <c r="A3131" i="1"/>
  <c r="A7573" i="1" l="1"/>
  <c r="A9397" i="1"/>
  <c r="A3132" i="1"/>
  <c r="A9398" i="1" l="1"/>
  <c r="A7574" i="1"/>
  <c r="A3133" i="1"/>
  <c r="A7575" i="1" l="1"/>
  <c r="A9399" i="1"/>
  <c r="A3134" i="1"/>
  <c r="A9400" i="1" l="1"/>
  <c r="A7576" i="1"/>
  <c r="A3135" i="1"/>
  <c r="A7577" i="1" l="1"/>
  <c r="A9401" i="1"/>
  <c r="A3136" i="1"/>
  <c r="A9402" i="1" l="1"/>
  <c r="A7578" i="1"/>
  <c r="A3137" i="1"/>
  <c r="A7579" i="1" l="1"/>
  <c r="A9403" i="1"/>
  <c r="A3138" i="1"/>
  <c r="A9404" i="1" l="1"/>
  <c r="A7580" i="1"/>
  <c r="A3139" i="1"/>
  <c r="A7581" i="1" l="1"/>
  <c r="A9405" i="1"/>
  <c r="A3140" i="1"/>
  <c r="A9406" i="1" l="1"/>
  <c r="A7582" i="1"/>
  <c r="A3141" i="1"/>
  <c r="A7583" i="1" l="1"/>
  <c r="A9407" i="1"/>
  <c r="A3142" i="1"/>
  <c r="A9408" i="1" l="1"/>
  <c r="A7584" i="1"/>
  <c r="A3143" i="1"/>
  <c r="A7586" i="1" l="1"/>
  <c r="A9410" i="1"/>
  <c r="A3144" i="1"/>
  <c r="A9411" i="1" l="1"/>
  <c r="A7587" i="1"/>
  <c r="A3145" i="1"/>
  <c r="A7588" i="1" l="1"/>
  <c r="A9412" i="1"/>
  <c r="A3146" i="1"/>
  <c r="A9413" i="1" l="1"/>
  <c r="A7589" i="1"/>
  <c r="A3147" i="1"/>
  <c r="A7590" i="1" l="1"/>
  <c r="A9414" i="1"/>
  <c r="A3148" i="1"/>
  <c r="A9415" i="1" l="1"/>
  <c r="A7591" i="1"/>
  <c r="A3149" i="1"/>
  <c r="A7592" i="1" l="1"/>
  <c r="A9416" i="1"/>
  <c r="A3150" i="1"/>
  <c r="A9417" i="1" l="1"/>
  <c r="A7593" i="1"/>
  <c r="A3151" i="1"/>
  <c r="A7594" i="1" l="1"/>
  <c r="A9418" i="1"/>
  <c r="A3152" i="1"/>
  <c r="A9419" i="1" l="1"/>
  <c r="A7595" i="1"/>
  <c r="A3153" i="1"/>
  <c r="A7596" i="1" l="1"/>
  <c r="A9420" i="1"/>
  <c r="A3154" i="1"/>
  <c r="A9421" i="1" l="1"/>
  <c r="A7597" i="1"/>
  <c r="A3155" i="1"/>
  <c r="A7598" i="1" l="1"/>
  <c r="A9422" i="1"/>
  <c r="A3156" i="1"/>
  <c r="A9423" i="1" l="1"/>
  <c r="A7599" i="1"/>
  <c r="A3157" i="1"/>
  <c r="A7600" i="1" l="1"/>
  <c r="A9424" i="1"/>
  <c r="A3158" i="1"/>
  <c r="A9425" i="1" l="1"/>
  <c r="A7601" i="1"/>
  <c r="A3159" i="1"/>
  <c r="A7602" i="1" l="1"/>
  <c r="A9426" i="1"/>
  <c r="A3160" i="1"/>
  <c r="A9427" i="1" l="1"/>
  <c r="A7603" i="1"/>
  <c r="A3161" i="1"/>
  <c r="A7604" i="1" l="1"/>
  <c r="A9428" i="1"/>
  <c r="A3162" i="1"/>
  <c r="A9429" i="1" l="1"/>
  <c r="A7605" i="1"/>
  <c r="A3163" i="1"/>
  <c r="A7606" i="1" l="1"/>
  <c r="A9430" i="1"/>
  <c r="A3164" i="1"/>
  <c r="A9431" i="1" l="1"/>
  <c r="A7607" i="1"/>
  <c r="A3165" i="1"/>
  <c r="A7608" i="1" l="1"/>
  <c r="A9432" i="1"/>
  <c r="A3166" i="1"/>
  <c r="A9433" i="1" l="1"/>
  <c r="A7609" i="1"/>
  <c r="A3167" i="1"/>
  <c r="A7610" i="1" l="1"/>
  <c r="A9434" i="1"/>
  <c r="A3168" i="1"/>
  <c r="A9435" i="1" l="1"/>
  <c r="A7611" i="1"/>
  <c r="A3170" i="1"/>
  <c r="A7612" i="1" l="1"/>
  <c r="A9436" i="1"/>
  <c r="A3171" i="1"/>
  <c r="A9437" i="1" l="1"/>
  <c r="A7613" i="1"/>
  <c r="A3172" i="1"/>
  <c r="A7614" i="1" l="1"/>
  <c r="A9438" i="1"/>
  <c r="A3173" i="1"/>
  <c r="A9439" i="1" l="1"/>
  <c r="A7615" i="1"/>
  <c r="A3174" i="1"/>
  <c r="A7616" i="1" l="1"/>
  <c r="A9440" i="1"/>
  <c r="A3175" i="1"/>
  <c r="A9441" i="1" l="1"/>
  <c r="A7617" i="1"/>
  <c r="A3176" i="1"/>
  <c r="A7618" i="1" l="1"/>
  <c r="A9442" i="1"/>
  <c r="A3177" i="1"/>
  <c r="A9443" i="1" l="1"/>
  <c r="A7619" i="1"/>
  <c r="A3178" i="1"/>
  <c r="A7620" i="1" l="1"/>
  <c r="A9444" i="1"/>
  <c r="A3179" i="1"/>
  <c r="A9445" i="1" l="1"/>
  <c r="A7621" i="1"/>
  <c r="A3180" i="1"/>
  <c r="A7622" i="1" l="1"/>
  <c r="A9446" i="1"/>
  <c r="A3181" i="1"/>
  <c r="A9447" i="1" l="1"/>
  <c r="A7623" i="1"/>
  <c r="A3182" i="1"/>
  <c r="A7624" i="1" l="1"/>
  <c r="A9448" i="1"/>
  <c r="A3183" i="1"/>
  <c r="A9449" i="1" l="1"/>
  <c r="A7625" i="1"/>
  <c r="A3184" i="1"/>
  <c r="A7626" i="1" l="1"/>
  <c r="A9450" i="1"/>
  <c r="A3185" i="1"/>
  <c r="A9451" i="1" l="1"/>
  <c r="A7627" i="1"/>
  <c r="A3186" i="1"/>
  <c r="A7628" i="1" l="1"/>
  <c r="A9452" i="1"/>
  <c r="A3187" i="1"/>
  <c r="A9453" i="1" l="1"/>
  <c r="A7629" i="1"/>
  <c r="A3188" i="1"/>
  <c r="A7630" i="1" l="1"/>
  <c r="A9454" i="1"/>
  <c r="A3189" i="1"/>
  <c r="A9455" i="1" l="1"/>
  <c r="A7631" i="1"/>
  <c r="A3190" i="1"/>
  <c r="A7632" i="1" l="1"/>
  <c r="A9456" i="1"/>
  <c r="A3191" i="1"/>
  <c r="A9458" i="1" l="1"/>
  <c r="A7634" i="1"/>
  <c r="A3192" i="1"/>
  <c r="A7635" i="1" l="1"/>
  <c r="A9459" i="1"/>
  <c r="A3193" i="1"/>
  <c r="A9460" i="1" l="1"/>
  <c r="A7636" i="1"/>
  <c r="A3194" i="1"/>
  <c r="A7637" i="1" l="1"/>
  <c r="A9461" i="1"/>
  <c r="A3195" i="1"/>
  <c r="A9462" i="1" l="1"/>
  <c r="A7638" i="1"/>
  <c r="A3196" i="1"/>
  <c r="A7639" i="1" l="1"/>
  <c r="A9463" i="1"/>
  <c r="A3197" i="1"/>
  <c r="A9464" i="1" l="1"/>
  <c r="A7640" i="1"/>
  <c r="A3198" i="1"/>
  <c r="A7641" i="1" l="1"/>
  <c r="A9465" i="1"/>
  <c r="A3199" i="1"/>
  <c r="A9466" i="1" l="1"/>
  <c r="A7642" i="1"/>
  <c r="A3200" i="1"/>
  <c r="A7643" i="1" l="1"/>
  <c r="A9467" i="1"/>
  <c r="A3201" i="1"/>
  <c r="A9468" i="1" l="1"/>
  <c r="A7644" i="1"/>
  <c r="A3202" i="1"/>
  <c r="A7645" i="1" l="1"/>
  <c r="A9469" i="1"/>
  <c r="A3203" i="1"/>
  <c r="A9470" i="1" l="1"/>
  <c r="A7646" i="1"/>
  <c r="A3204" i="1"/>
  <c r="A7647" i="1" l="1"/>
  <c r="A9471" i="1"/>
  <c r="A3205" i="1"/>
  <c r="A9472" i="1" l="1"/>
  <c r="A7648" i="1"/>
  <c r="A3206" i="1"/>
  <c r="A7649" i="1" l="1"/>
  <c r="A9473" i="1"/>
  <c r="A3207" i="1"/>
  <c r="A9474" i="1" l="1"/>
  <c r="A7650" i="1"/>
  <c r="A3208" i="1"/>
  <c r="A7651" i="1" l="1"/>
  <c r="A9475" i="1"/>
  <c r="A3209" i="1"/>
  <c r="A9476" i="1" l="1"/>
  <c r="A7652" i="1"/>
  <c r="A3210" i="1"/>
  <c r="A7653" i="1" l="1"/>
  <c r="A9477" i="1"/>
  <c r="A3211" i="1"/>
  <c r="A9478" i="1" l="1"/>
  <c r="A7654" i="1"/>
  <c r="A3212" i="1"/>
  <c r="A7655" i="1" l="1"/>
  <c r="A9479" i="1"/>
  <c r="A3213" i="1"/>
  <c r="A9480" i="1" l="1"/>
  <c r="A7656" i="1"/>
  <c r="A3214" i="1"/>
  <c r="A7657" i="1" l="1"/>
  <c r="A9481" i="1"/>
  <c r="A3215" i="1"/>
  <c r="A9482" i="1" l="1"/>
  <c r="A7658" i="1"/>
  <c r="A3216" i="1"/>
  <c r="A7659" i="1" l="1"/>
  <c r="A9483" i="1"/>
  <c r="A3218" i="1"/>
  <c r="A9484" i="1" l="1"/>
  <c r="A7660" i="1"/>
  <c r="A3219" i="1"/>
  <c r="A7661" i="1" l="1"/>
  <c r="A9485" i="1"/>
  <c r="A3220" i="1"/>
  <c r="A9486" i="1" l="1"/>
  <c r="A7662" i="1"/>
  <c r="A3221" i="1"/>
  <c r="A7663" i="1" l="1"/>
  <c r="A9487" i="1"/>
  <c r="A3222" i="1"/>
  <c r="A9488" i="1" l="1"/>
  <c r="A7664" i="1"/>
  <c r="A3223" i="1"/>
  <c r="A7665" i="1" l="1"/>
  <c r="A9489" i="1"/>
  <c r="A3224" i="1"/>
  <c r="A9490" i="1" l="1"/>
  <c r="A7666" i="1"/>
  <c r="A3225" i="1"/>
  <c r="A7667" i="1" l="1"/>
  <c r="A9491" i="1"/>
  <c r="A3226" i="1"/>
  <c r="A9492" i="1" l="1"/>
  <c r="A7668" i="1"/>
  <c r="A3227" i="1"/>
  <c r="A7669" i="1" l="1"/>
  <c r="A9493" i="1"/>
  <c r="A3228" i="1"/>
  <c r="A9494" i="1" l="1"/>
  <c r="A7670" i="1"/>
  <c r="A3229" i="1"/>
  <c r="A7671" i="1" l="1"/>
  <c r="A9495" i="1"/>
  <c r="A3230" i="1"/>
  <c r="A9496" i="1" l="1"/>
  <c r="A7672" i="1"/>
  <c r="A3231" i="1"/>
  <c r="A7673" i="1" l="1"/>
  <c r="A9497" i="1"/>
  <c r="A3232" i="1"/>
  <c r="A9498" i="1" l="1"/>
  <c r="A7674" i="1"/>
  <c r="A3233" i="1"/>
  <c r="A7675" i="1" l="1"/>
  <c r="A9499" i="1"/>
  <c r="A3234" i="1"/>
  <c r="A9500" i="1" l="1"/>
  <c r="A7676" i="1"/>
  <c r="A3235" i="1"/>
  <c r="A7677" i="1" l="1"/>
  <c r="A9501" i="1"/>
  <c r="A3236" i="1"/>
  <c r="A9502" i="1" l="1"/>
  <c r="A7678" i="1"/>
  <c r="A3237" i="1"/>
  <c r="A7679" i="1" l="1"/>
  <c r="A9503" i="1"/>
  <c r="A3238" i="1"/>
  <c r="A9504" i="1" l="1"/>
  <c r="A7680" i="1"/>
  <c r="A3239" i="1"/>
  <c r="A7682" i="1" l="1"/>
  <c r="A9506" i="1"/>
  <c r="A3240" i="1"/>
  <c r="A9507" i="1" l="1"/>
  <c r="A7683" i="1"/>
  <c r="A3241" i="1"/>
  <c r="A7684" i="1" l="1"/>
  <c r="A9508" i="1"/>
  <c r="A3242" i="1"/>
  <c r="A9509" i="1" l="1"/>
  <c r="A7685" i="1"/>
  <c r="A3243" i="1"/>
  <c r="A7686" i="1" l="1"/>
  <c r="A9510" i="1"/>
  <c r="A3244" i="1"/>
  <c r="A9511" i="1" l="1"/>
  <c r="A7687" i="1"/>
  <c r="A3245" i="1"/>
  <c r="A7688" i="1" l="1"/>
  <c r="A9512" i="1"/>
  <c r="A3246" i="1"/>
  <c r="A9513" i="1" l="1"/>
  <c r="A7689" i="1"/>
  <c r="A3247" i="1"/>
  <c r="A7690" i="1" l="1"/>
  <c r="A9514" i="1"/>
  <c r="A3248" i="1"/>
  <c r="A9515" i="1" l="1"/>
  <c r="A7691" i="1"/>
  <c r="A3249" i="1"/>
  <c r="A7692" i="1" l="1"/>
  <c r="A9516" i="1"/>
  <c r="A3250" i="1"/>
  <c r="A9517" i="1" l="1"/>
  <c r="A7693" i="1"/>
  <c r="A3251" i="1"/>
  <c r="A7694" i="1" l="1"/>
  <c r="A9518" i="1"/>
  <c r="A3252" i="1"/>
  <c r="A9519" i="1" l="1"/>
  <c r="A7695" i="1"/>
  <c r="A3253" i="1"/>
  <c r="A7696" i="1" l="1"/>
  <c r="A9520" i="1"/>
  <c r="A3254" i="1"/>
  <c r="A9521" i="1" l="1"/>
  <c r="A7697" i="1"/>
  <c r="A3255" i="1"/>
  <c r="A7698" i="1" l="1"/>
  <c r="A9522" i="1"/>
  <c r="A3256" i="1"/>
  <c r="A9523" i="1" l="1"/>
  <c r="A7699" i="1"/>
  <c r="A3257" i="1"/>
  <c r="A7700" i="1" l="1"/>
  <c r="A9524" i="1"/>
  <c r="A3258" i="1"/>
  <c r="A9525" i="1" l="1"/>
  <c r="A7701" i="1"/>
  <c r="A3259" i="1"/>
  <c r="A7702" i="1" l="1"/>
  <c r="A9526" i="1"/>
  <c r="A3260" i="1"/>
  <c r="A9527" i="1" l="1"/>
  <c r="A7703" i="1"/>
  <c r="A3261" i="1"/>
  <c r="A7704" i="1" l="1"/>
  <c r="A9528" i="1"/>
  <c r="A3262" i="1"/>
  <c r="A9529" i="1" l="1"/>
  <c r="A7705" i="1"/>
  <c r="A3263" i="1"/>
  <c r="A7706" i="1" l="1"/>
  <c r="A9530" i="1"/>
  <c r="A3264" i="1"/>
  <c r="A9531" i="1" l="1"/>
  <c r="A7707" i="1"/>
  <c r="A3266" i="1"/>
  <c r="A7708" i="1" l="1"/>
  <c r="A9532" i="1"/>
  <c r="A3267" i="1"/>
  <c r="A9533" i="1" l="1"/>
  <c r="A7709" i="1"/>
  <c r="A3268" i="1"/>
  <c r="A7710" i="1" l="1"/>
  <c r="A9534" i="1"/>
  <c r="A3269" i="1"/>
  <c r="A9535" i="1" l="1"/>
  <c r="A7711" i="1"/>
  <c r="A3270" i="1"/>
  <c r="A7712" i="1" l="1"/>
  <c r="A9536" i="1"/>
  <c r="A3271" i="1"/>
  <c r="A9537" i="1" l="1"/>
  <c r="A7713" i="1"/>
  <c r="A3272" i="1"/>
  <c r="A7714" i="1" l="1"/>
  <c r="A9538" i="1"/>
  <c r="A3273" i="1"/>
  <c r="A9539" i="1" l="1"/>
  <c r="A7715" i="1"/>
  <c r="A3274" i="1"/>
  <c r="A7716" i="1" l="1"/>
  <c r="A9540" i="1"/>
  <c r="A3275" i="1"/>
  <c r="A9541" i="1" l="1"/>
  <c r="A7717" i="1"/>
  <c r="A3276" i="1"/>
  <c r="A7718" i="1" l="1"/>
  <c r="A9542" i="1"/>
  <c r="A3277" i="1"/>
  <c r="A9543" i="1" l="1"/>
  <c r="A7719" i="1"/>
  <c r="A3278" i="1"/>
  <c r="A7720" i="1" l="1"/>
  <c r="A9544" i="1"/>
  <c r="A3279" i="1"/>
  <c r="A9545" i="1" l="1"/>
  <c r="A7721" i="1"/>
  <c r="A3280" i="1"/>
  <c r="A7722" i="1" l="1"/>
  <c r="A9546" i="1"/>
  <c r="A3281" i="1"/>
  <c r="A9547" i="1" l="1"/>
  <c r="A7723" i="1"/>
  <c r="A3282" i="1"/>
  <c r="A7724" i="1" l="1"/>
  <c r="A9548" i="1"/>
  <c r="A3283" i="1"/>
  <c r="A9549" i="1" l="1"/>
  <c r="A7725" i="1"/>
  <c r="A3284" i="1"/>
  <c r="A7726" i="1" l="1"/>
  <c r="A9550" i="1"/>
  <c r="A3285" i="1"/>
  <c r="A9551" i="1" l="1"/>
  <c r="A7727" i="1"/>
  <c r="A3286" i="1"/>
  <c r="A7728" i="1" l="1"/>
  <c r="A9552" i="1"/>
  <c r="A3287" i="1"/>
  <c r="A9554" i="1" l="1"/>
  <c r="A7730" i="1"/>
  <c r="A3288" i="1"/>
  <c r="A7731" i="1" l="1"/>
  <c r="A9555" i="1"/>
  <c r="A3289" i="1"/>
  <c r="A9556" i="1" l="1"/>
  <c r="A7732" i="1"/>
  <c r="A3290" i="1"/>
  <c r="A7733" i="1" l="1"/>
  <c r="A9557" i="1"/>
  <c r="A3291" i="1"/>
  <c r="A9558" i="1" l="1"/>
  <c r="A7734" i="1"/>
  <c r="A3292" i="1"/>
  <c r="A7735" i="1" l="1"/>
  <c r="A9559" i="1"/>
  <c r="A3293" i="1"/>
  <c r="A9560" i="1" l="1"/>
  <c r="A7736" i="1"/>
  <c r="A3294" i="1"/>
  <c r="A7737" i="1" l="1"/>
  <c r="A9561" i="1"/>
  <c r="A3295" i="1"/>
  <c r="A9562" i="1" l="1"/>
  <c r="A7738" i="1"/>
  <c r="A3296" i="1"/>
  <c r="A7739" i="1" l="1"/>
  <c r="A9563" i="1"/>
  <c r="A3297" i="1"/>
  <c r="A9564" i="1" l="1"/>
  <c r="A7740" i="1"/>
  <c r="A3298" i="1"/>
  <c r="A7741" i="1" l="1"/>
  <c r="A9565" i="1"/>
  <c r="A3299" i="1"/>
  <c r="A9566" i="1" l="1"/>
  <c r="A7742" i="1"/>
  <c r="A3300" i="1"/>
  <c r="A7743" i="1" l="1"/>
  <c r="A9567" i="1"/>
  <c r="A3301" i="1"/>
  <c r="A9568" i="1" l="1"/>
  <c r="A7744" i="1"/>
  <c r="A3302" i="1"/>
  <c r="A7745" i="1" l="1"/>
  <c r="A9569" i="1"/>
  <c r="A3303" i="1"/>
  <c r="A9570" i="1" l="1"/>
  <c r="A7746" i="1"/>
  <c r="A3304" i="1"/>
  <c r="A7747" i="1" l="1"/>
  <c r="A9571" i="1"/>
  <c r="A3305" i="1"/>
  <c r="A9572" i="1" l="1"/>
  <c r="A7748" i="1"/>
  <c r="A3306" i="1"/>
  <c r="A7749" i="1" l="1"/>
  <c r="A9573" i="1"/>
  <c r="A3307" i="1"/>
  <c r="A9574" i="1" l="1"/>
  <c r="A7750" i="1"/>
  <c r="A3308" i="1"/>
  <c r="A7751" i="1" l="1"/>
  <c r="A9575" i="1"/>
  <c r="A3309" i="1"/>
  <c r="A9576" i="1" l="1"/>
  <c r="A7752" i="1"/>
  <c r="A3310" i="1"/>
  <c r="A7753" i="1" l="1"/>
  <c r="A9577" i="1"/>
  <c r="A3311" i="1"/>
  <c r="A9578" i="1" l="1"/>
  <c r="A7754" i="1"/>
  <c r="A3312" i="1"/>
  <c r="A7755" i="1" l="1"/>
  <c r="A9579" i="1"/>
  <c r="A3314" i="1"/>
  <c r="A9580" i="1" l="1"/>
  <c r="A7756" i="1"/>
  <c r="A3315" i="1"/>
  <c r="A7757" i="1" l="1"/>
  <c r="A9581" i="1"/>
  <c r="A3316" i="1"/>
  <c r="A9582" i="1" l="1"/>
  <c r="A7758" i="1"/>
  <c r="A3317" i="1"/>
  <c r="A7759" i="1" l="1"/>
  <c r="A9583" i="1"/>
  <c r="A3318" i="1"/>
  <c r="A9584" i="1" l="1"/>
  <c r="A7760" i="1"/>
  <c r="A3319" i="1"/>
  <c r="A7761" i="1" l="1"/>
  <c r="A9585" i="1"/>
  <c r="A3320" i="1"/>
  <c r="A9586" i="1" l="1"/>
  <c r="A7762" i="1"/>
  <c r="A3321" i="1"/>
  <c r="A7763" i="1" l="1"/>
  <c r="A9587" i="1"/>
  <c r="A3322" i="1"/>
  <c r="A9588" i="1" l="1"/>
  <c r="A7764" i="1"/>
  <c r="A3323" i="1"/>
  <c r="A7765" i="1" l="1"/>
  <c r="A9589" i="1"/>
  <c r="A3324" i="1"/>
  <c r="A9590" i="1" l="1"/>
  <c r="A7766" i="1"/>
  <c r="A3325" i="1"/>
  <c r="A7767" i="1" l="1"/>
  <c r="A9591" i="1"/>
  <c r="A3326" i="1"/>
  <c r="A9592" i="1" l="1"/>
  <c r="A7768" i="1"/>
  <c r="A3327" i="1"/>
  <c r="A7769" i="1" l="1"/>
  <c r="A9593" i="1"/>
  <c r="A3328" i="1"/>
  <c r="A9594" i="1" l="1"/>
  <c r="A7770" i="1"/>
  <c r="A3329" i="1"/>
  <c r="A7771" i="1" l="1"/>
  <c r="A9595" i="1"/>
  <c r="A3330" i="1"/>
  <c r="A9596" i="1" l="1"/>
  <c r="A7772" i="1"/>
  <c r="A3331" i="1"/>
  <c r="A7773" i="1" l="1"/>
  <c r="A9597" i="1"/>
  <c r="A3332" i="1"/>
  <c r="A9598" i="1" l="1"/>
  <c r="A7774" i="1"/>
  <c r="A3333" i="1"/>
  <c r="A7775" i="1" l="1"/>
  <c r="A9599" i="1"/>
  <c r="A3334" i="1"/>
  <c r="A9600" i="1" l="1"/>
  <c r="A7776" i="1"/>
  <c r="A3335" i="1"/>
  <c r="A7778" i="1" l="1"/>
  <c r="A9602" i="1"/>
  <c r="A3336" i="1"/>
  <c r="A9603" i="1" l="1"/>
  <c r="A7779" i="1"/>
  <c r="A3337" i="1"/>
  <c r="A7780" i="1" l="1"/>
  <c r="A9604" i="1"/>
  <c r="A3338" i="1"/>
  <c r="A9605" i="1" l="1"/>
  <c r="A7781" i="1"/>
  <c r="A3339" i="1"/>
  <c r="A7782" i="1" l="1"/>
  <c r="A9606" i="1"/>
  <c r="A3340" i="1"/>
  <c r="A9607" i="1" l="1"/>
  <c r="A7783" i="1"/>
  <c r="A3341" i="1"/>
  <c r="A7784" i="1" l="1"/>
  <c r="A9608" i="1"/>
  <c r="A3342" i="1"/>
  <c r="A9609" i="1" l="1"/>
  <c r="A7785" i="1"/>
  <c r="A3343" i="1"/>
  <c r="A7786" i="1" l="1"/>
  <c r="A9610" i="1"/>
  <c r="A3344" i="1"/>
  <c r="A9611" i="1" l="1"/>
  <c r="A7787" i="1"/>
  <c r="A3345" i="1"/>
  <c r="A7788" i="1" l="1"/>
  <c r="A9612" i="1"/>
  <c r="A3346" i="1"/>
  <c r="A9613" i="1" l="1"/>
  <c r="A7789" i="1"/>
  <c r="A3347" i="1"/>
  <c r="A7790" i="1" l="1"/>
  <c r="A9614" i="1"/>
  <c r="A3348" i="1"/>
  <c r="A9615" i="1" l="1"/>
  <c r="A7791" i="1"/>
  <c r="A3349" i="1"/>
  <c r="A7792" i="1" l="1"/>
  <c r="A9616" i="1"/>
  <c r="A3350" i="1"/>
  <c r="A9617" i="1" l="1"/>
  <c r="A7793" i="1"/>
  <c r="A3351" i="1"/>
  <c r="A7794" i="1" l="1"/>
  <c r="A9618" i="1"/>
  <c r="A3352" i="1"/>
  <c r="A9619" i="1" l="1"/>
  <c r="A7795" i="1"/>
  <c r="A3353" i="1"/>
  <c r="A7796" i="1" l="1"/>
  <c r="A9620" i="1"/>
  <c r="A3354" i="1"/>
  <c r="A9621" i="1" l="1"/>
  <c r="A7797" i="1"/>
  <c r="A3355" i="1"/>
  <c r="A7798" i="1" l="1"/>
  <c r="A9622" i="1"/>
  <c r="A3356" i="1"/>
  <c r="A9623" i="1" l="1"/>
  <c r="A7799" i="1"/>
  <c r="A3357" i="1"/>
  <c r="A7800" i="1" l="1"/>
  <c r="A9624" i="1"/>
  <c r="A3358" i="1"/>
  <c r="A9625" i="1" l="1"/>
  <c r="A7801" i="1"/>
  <c r="A3359" i="1"/>
  <c r="A7802" i="1" l="1"/>
  <c r="A9626" i="1"/>
  <c r="A3360" i="1"/>
  <c r="A9627" i="1" l="1"/>
  <c r="A7803" i="1"/>
  <c r="A3362" i="1"/>
  <c r="A7804" i="1" l="1"/>
  <c r="A9628" i="1"/>
  <c r="A3363" i="1"/>
  <c r="A9629" i="1" l="1"/>
  <c r="A7805" i="1"/>
  <c r="A3364" i="1"/>
  <c r="A7806" i="1" l="1"/>
  <c r="A9630" i="1"/>
  <c r="A3365" i="1"/>
  <c r="A9631" i="1" l="1"/>
  <c r="A7807" i="1"/>
  <c r="A3366" i="1"/>
  <c r="A7808" i="1" l="1"/>
  <c r="A9632" i="1"/>
  <c r="A3367" i="1"/>
  <c r="A9633" i="1" l="1"/>
  <c r="A7809" i="1"/>
  <c r="A3368" i="1"/>
  <c r="A7810" i="1" l="1"/>
  <c r="A9634" i="1"/>
  <c r="A3369" i="1"/>
  <c r="A9635" i="1" l="1"/>
  <c r="A7811" i="1"/>
  <c r="A3370" i="1"/>
  <c r="A7812" i="1" l="1"/>
  <c r="A9636" i="1"/>
  <c r="A3371" i="1"/>
  <c r="A9637" i="1" l="1"/>
  <c r="A7813" i="1"/>
  <c r="A3372" i="1"/>
  <c r="A7814" i="1" l="1"/>
  <c r="A9638" i="1"/>
  <c r="A3373" i="1"/>
  <c r="A9639" i="1" l="1"/>
  <c r="A7815" i="1"/>
  <c r="A3374" i="1"/>
  <c r="A7816" i="1" l="1"/>
  <c r="A9640" i="1"/>
  <c r="A3375" i="1"/>
  <c r="A9641" i="1" l="1"/>
  <c r="A7817" i="1"/>
  <c r="A3376" i="1"/>
  <c r="A7818" i="1" l="1"/>
  <c r="A9642" i="1"/>
  <c r="A3377" i="1"/>
  <c r="A9643" i="1" l="1"/>
  <c r="A7819" i="1"/>
  <c r="A3378" i="1"/>
  <c r="A7820" i="1" l="1"/>
  <c r="A9644" i="1"/>
  <c r="A3379" i="1"/>
  <c r="A9645" i="1" l="1"/>
  <c r="A7821" i="1"/>
  <c r="A3380" i="1"/>
  <c r="A7822" i="1" l="1"/>
  <c r="A9646" i="1"/>
  <c r="A3381" i="1"/>
  <c r="A9647" i="1" l="1"/>
  <c r="A7823" i="1"/>
  <c r="A3382" i="1"/>
  <c r="A7824" i="1" l="1"/>
  <c r="A9648" i="1"/>
  <c r="A3383" i="1"/>
  <c r="A9650" i="1" l="1"/>
  <c r="A7826" i="1"/>
  <c r="A3384" i="1"/>
  <c r="A7827" i="1" l="1"/>
  <c r="A9651" i="1"/>
  <c r="A3385" i="1"/>
  <c r="A9652" i="1" l="1"/>
  <c r="A7828" i="1"/>
  <c r="A3386" i="1"/>
  <c r="A7829" i="1" l="1"/>
  <c r="A9653" i="1"/>
  <c r="A3387" i="1"/>
  <c r="A9654" i="1" l="1"/>
  <c r="A7830" i="1"/>
  <c r="A3388" i="1"/>
  <c r="A7831" i="1" l="1"/>
  <c r="A9655" i="1"/>
  <c r="A3389" i="1"/>
  <c r="A9656" i="1" l="1"/>
  <c r="A7832" i="1"/>
  <c r="A3390" i="1"/>
  <c r="A7833" i="1" l="1"/>
  <c r="A9657" i="1"/>
  <c r="A3391" i="1"/>
  <c r="A9658" i="1" l="1"/>
  <c r="A7834" i="1"/>
  <c r="A3392" i="1"/>
  <c r="A7835" i="1" l="1"/>
  <c r="A9659" i="1"/>
  <c r="A3393" i="1"/>
  <c r="A9660" i="1" l="1"/>
  <c r="A7836" i="1"/>
  <c r="A3394" i="1"/>
  <c r="A7837" i="1" l="1"/>
  <c r="A9661" i="1"/>
  <c r="A3395" i="1"/>
  <c r="A9662" i="1" l="1"/>
  <c r="A7838" i="1"/>
  <c r="A3396" i="1"/>
  <c r="A7839" i="1" l="1"/>
  <c r="A9663" i="1"/>
  <c r="A3397" i="1"/>
  <c r="A9664" i="1" l="1"/>
  <c r="A7840" i="1"/>
  <c r="A3398" i="1"/>
  <c r="A7841" i="1" l="1"/>
  <c r="A9665" i="1"/>
  <c r="A3399" i="1"/>
  <c r="A9666" i="1" l="1"/>
  <c r="A7842" i="1"/>
  <c r="A3400" i="1"/>
  <c r="A7843" i="1" l="1"/>
  <c r="A9667" i="1"/>
  <c r="A3401" i="1"/>
  <c r="A9668" i="1" l="1"/>
  <c r="A7844" i="1"/>
  <c r="A3402" i="1"/>
  <c r="A7845" i="1" l="1"/>
  <c r="A9669" i="1"/>
  <c r="A3403" i="1"/>
  <c r="A9670" i="1" l="1"/>
  <c r="A7846" i="1"/>
  <c r="A3404" i="1"/>
  <c r="A7847" i="1" l="1"/>
  <c r="A9671" i="1"/>
  <c r="A3405" i="1"/>
  <c r="A9672" i="1" l="1"/>
  <c r="A7848" i="1"/>
  <c r="A3406" i="1"/>
  <c r="A7849" i="1" l="1"/>
  <c r="A9673" i="1"/>
  <c r="A3407" i="1"/>
  <c r="A9674" i="1" l="1"/>
  <c r="A7850" i="1"/>
  <c r="A3408" i="1"/>
  <c r="A7851" i="1" l="1"/>
  <c r="A9675" i="1"/>
  <c r="A3410" i="1"/>
  <c r="A9676" i="1" l="1"/>
  <c r="A7852" i="1"/>
  <c r="A3411" i="1"/>
  <c r="A7853" i="1" l="1"/>
  <c r="A9677" i="1"/>
  <c r="A3412" i="1"/>
  <c r="A9678" i="1" l="1"/>
  <c r="A7854" i="1"/>
  <c r="A3413" i="1"/>
  <c r="A7855" i="1" l="1"/>
  <c r="A9679" i="1"/>
  <c r="A3414" i="1"/>
  <c r="A9680" i="1" l="1"/>
  <c r="A7856" i="1"/>
  <c r="A3415" i="1"/>
  <c r="A7857" i="1" l="1"/>
  <c r="A9681" i="1"/>
  <c r="A3416" i="1"/>
  <c r="A9682" i="1" l="1"/>
  <c r="A7858" i="1"/>
  <c r="A3417" i="1"/>
  <c r="A7859" i="1" l="1"/>
  <c r="A9683" i="1"/>
  <c r="A3418" i="1"/>
  <c r="A9684" i="1" l="1"/>
  <c r="A7860" i="1"/>
  <c r="A3419" i="1"/>
  <c r="A7861" i="1" l="1"/>
  <c r="A9685" i="1"/>
  <c r="A3420" i="1"/>
  <c r="A9686" i="1" l="1"/>
  <c r="A7862" i="1"/>
  <c r="A3421" i="1"/>
  <c r="A7863" i="1" l="1"/>
  <c r="A9687" i="1"/>
  <c r="A3422" i="1"/>
  <c r="A9688" i="1" l="1"/>
  <c r="A7864" i="1"/>
  <c r="A3423" i="1"/>
  <c r="A7865" i="1" l="1"/>
  <c r="A9689" i="1"/>
  <c r="A3424" i="1"/>
  <c r="A9690" i="1" l="1"/>
  <c r="A7866" i="1"/>
  <c r="A3425" i="1"/>
  <c r="A7867" i="1" l="1"/>
  <c r="A9691" i="1"/>
  <c r="A3426" i="1"/>
  <c r="A9692" i="1" l="1"/>
  <c r="A7868" i="1"/>
  <c r="A3427" i="1"/>
  <c r="A7869" i="1" l="1"/>
  <c r="A9693" i="1"/>
  <c r="A3428" i="1"/>
  <c r="A9694" i="1" l="1"/>
  <c r="A7870" i="1"/>
  <c r="A3429" i="1"/>
  <c r="A7871" i="1" l="1"/>
  <c r="A9695" i="1"/>
  <c r="A3430" i="1"/>
  <c r="A9696" i="1" l="1"/>
  <c r="A7872" i="1"/>
  <c r="A3431" i="1"/>
  <c r="A7874" i="1" l="1"/>
  <c r="A9698" i="1"/>
  <c r="A3432" i="1"/>
  <c r="A9699" i="1" l="1"/>
  <c r="A7875" i="1"/>
  <c r="A3433" i="1"/>
  <c r="A7876" i="1" l="1"/>
  <c r="A9700" i="1"/>
  <c r="A3434" i="1"/>
  <c r="A9701" i="1" l="1"/>
  <c r="A7877" i="1"/>
  <c r="A3435" i="1"/>
  <c r="A7878" i="1" l="1"/>
  <c r="A9702" i="1"/>
  <c r="A3436" i="1"/>
  <c r="A9703" i="1" l="1"/>
  <c r="A7879" i="1"/>
  <c r="A3437" i="1"/>
  <c r="A7880" i="1" l="1"/>
  <c r="A9704" i="1"/>
  <c r="A3438" i="1"/>
  <c r="A9705" i="1" l="1"/>
  <c r="A7881" i="1"/>
  <c r="A3439" i="1"/>
  <c r="A7882" i="1" l="1"/>
  <c r="A9706" i="1"/>
  <c r="A3440" i="1"/>
  <c r="A9707" i="1" l="1"/>
  <c r="A7883" i="1"/>
  <c r="A3441" i="1"/>
  <c r="A7884" i="1" l="1"/>
  <c r="A9708" i="1"/>
  <c r="A3442" i="1"/>
  <c r="A9709" i="1" l="1"/>
  <c r="A7885" i="1"/>
  <c r="A3443" i="1"/>
  <c r="A7886" i="1" l="1"/>
  <c r="A9710" i="1"/>
  <c r="A3444" i="1"/>
  <c r="A9711" i="1" l="1"/>
  <c r="A7887" i="1"/>
  <c r="A3445" i="1"/>
  <c r="A7888" i="1" l="1"/>
  <c r="A9712" i="1"/>
  <c r="A3446" i="1"/>
  <c r="A9713" i="1" l="1"/>
  <c r="A7889" i="1"/>
  <c r="A3447" i="1"/>
  <c r="A7890" i="1" l="1"/>
  <c r="A9714" i="1"/>
  <c r="A3448" i="1"/>
  <c r="A9715" i="1" l="1"/>
  <c r="A7891" i="1"/>
  <c r="A3449" i="1"/>
  <c r="A7892" i="1" l="1"/>
  <c r="A9716" i="1"/>
  <c r="A3450" i="1"/>
  <c r="A9717" i="1" l="1"/>
  <c r="A7893" i="1"/>
  <c r="A3451" i="1"/>
  <c r="A7894" i="1" l="1"/>
  <c r="A9718" i="1"/>
  <c r="A3452" i="1"/>
  <c r="A9719" i="1" l="1"/>
  <c r="A7895" i="1"/>
  <c r="A3453" i="1"/>
  <c r="A7896" i="1" l="1"/>
  <c r="A9720" i="1"/>
  <c r="A3454" i="1"/>
  <c r="A9721" i="1" l="1"/>
  <c r="A7897" i="1"/>
  <c r="A3455" i="1"/>
  <c r="A7898" i="1" l="1"/>
  <c r="A9722" i="1"/>
  <c r="A3456" i="1"/>
  <c r="A9723" i="1" l="1"/>
  <c r="A7899" i="1"/>
  <c r="A3458" i="1"/>
  <c r="A7900" i="1" l="1"/>
  <c r="A9724" i="1"/>
  <c r="A3459" i="1"/>
  <c r="A9725" i="1" l="1"/>
  <c r="A7901" i="1"/>
  <c r="A3460" i="1"/>
  <c r="A7902" i="1" l="1"/>
  <c r="A9726" i="1"/>
  <c r="A3461" i="1"/>
  <c r="A9727" i="1" l="1"/>
  <c r="A7903" i="1"/>
  <c r="A3462" i="1"/>
  <c r="A7904" i="1" l="1"/>
  <c r="A9728" i="1"/>
  <c r="A3463" i="1"/>
  <c r="A9729" i="1" l="1"/>
  <c r="A7905" i="1"/>
  <c r="A3464" i="1"/>
  <c r="A7906" i="1" l="1"/>
  <c r="A9730" i="1"/>
  <c r="A3465" i="1"/>
  <c r="A9731" i="1" l="1"/>
  <c r="A7907" i="1"/>
  <c r="A3466" i="1"/>
  <c r="A7908" i="1" l="1"/>
  <c r="A9732" i="1"/>
  <c r="A3467" i="1"/>
  <c r="A9733" i="1" l="1"/>
  <c r="A7909" i="1"/>
  <c r="A3468" i="1"/>
  <c r="A7910" i="1" l="1"/>
  <c r="A9734" i="1"/>
  <c r="A3469" i="1"/>
  <c r="A9735" i="1" l="1"/>
  <c r="A7911" i="1"/>
  <c r="A3470" i="1"/>
  <c r="A7912" i="1" l="1"/>
  <c r="A9736" i="1"/>
  <c r="A3471" i="1"/>
  <c r="A9737" i="1" l="1"/>
  <c r="A7913" i="1"/>
  <c r="A3472" i="1"/>
  <c r="A7914" i="1" l="1"/>
  <c r="A9738" i="1"/>
  <c r="A3473" i="1"/>
  <c r="A9739" i="1" l="1"/>
  <c r="A7915" i="1"/>
  <c r="A3474" i="1"/>
  <c r="A7916" i="1" l="1"/>
  <c r="A9740" i="1"/>
  <c r="A3475" i="1"/>
  <c r="A9741" i="1" l="1"/>
  <c r="A7917" i="1"/>
  <c r="A3476" i="1"/>
  <c r="A7918" i="1" l="1"/>
  <c r="A9742" i="1"/>
  <c r="A3477" i="1"/>
  <c r="A9743" i="1" l="1"/>
  <c r="A7919" i="1"/>
  <c r="A3478" i="1"/>
  <c r="A7920" i="1" l="1"/>
  <c r="A9744" i="1"/>
  <c r="A3479" i="1"/>
  <c r="A9746" i="1" l="1"/>
  <c r="A7922" i="1"/>
  <c r="A3480" i="1"/>
  <c r="A7923" i="1" l="1"/>
  <c r="A9747" i="1"/>
  <c r="A3481" i="1"/>
  <c r="A9748" i="1" l="1"/>
  <c r="A7924" i="1"/>
  <c r="A3482" i="1"/>
  <c r="A7925" i="1" l="1"/>
  <c r="A9749" i="1"/>
  <c r="A3483" i="1"/>
  <c r="A9750" i="1" l="1"/>
  <c r="A7926" i="1"/>
  <c r="A3484" i="1"/>
  <c r="A7927" i="1" l="1"/>
  <c r="A9751" i="1"/>
  <c r="A3485" i="1"/>
  <c r="A9752" i="1" l="1"/>
  <c r="A7928" i="1"/>
  <c r="A3486" i="1"/>
  <c r="A7929" i="1" l="1"/>
  <c r="A9753" i="1"/>
  <c r="A3487" i="1"/>
  <c r="A9754" i="1" l="1"/>
  <c r="A7930" i="1"/>
  <c r="A3488" i="1"/>
  <c r="A7931" i="1" l="1"/>
  <c r="A9755" i="1"/>
  <c r="A3489" i="1"/>
  <c r="A9756" i="1" l="1"/>
  <c r="A7932" i="1"/>
  <c r="A3490" i="1"/>
  <c r="A7933" i="1" l="1"/>
  <c r="A9757" i="1"/>
  <c r="A3491" i="1"/>
  <c r="A9758" i="1" l="1"/>
  <c r="A7934" i="1"/>
  <c r="A3492" i="1"/>
  <c r="A7935" i="1" l="1"/>
  <c r="A9759" i="1"/>
  <c r="A3493" i="1"/>
  <c r="A9760" i="1" l="1"/>
  <c r="A7936" i="1"/>
  <c r="A3494" i="1"/>
  <c r="A7937" i="1" l="1"/>
  <c r="A9761" i="1"/>
  <c r="A3495" i="1"/>
  <c r="A9762" i="1" l="1"/>
  <c r="A7938" i="1"/>
  <c r="A3496" i="1"/>
  <c r="A7939" i="1" l="1"/>
  <c r="A9763" i="1"/>
  <c r="A3497" i="1"/>
  <c r="A9764" i="1" l="1"/>
  <c r="A7940" i="1"/>
  <c r="A3498" i="1"/>
  <c r="A7941" i="1" l="1"/>
  <c r="A9765" i="1"/>
  <c r="A3499" i="1"/>
  <c r="A9766" i="1" l="1"/>
  <c r="A7942" i="1"/>
  <c r="A3500" i="1"/>
  <c r="A7943" i="1" l="1"/>
  <c r="A9767" i="1"/>
  <c r="A3501" i="1"/>
  <c r="A9768" i="1" l="1"/>
  <c r="A7944" i="1"/>
  <c r="A3502" i="1"/>
  <c r="A7945" i="1" l="1"/>
  <c r="A9769" i="1"/>
  <c r="A3503" i="1"/>
  <c r="A9770" i="1" l="1"/>
  <c r="A7946" i="1"/>
  <c r="A3504" i="1"/>
  <c r="A7947" i="1" l="1"/>
  <c r="A9771" i="1"/>
  <c r="A3506" i="1"/>
  <c r="A9772" i="1" l="1"/>
  <c r="A7948" i="1"/>
  <c r="A3507" i="1"/>
  <c r="A7949" i="1" l="1"/>
  <c r="A9773" i="1"/>
  <c r="A3508" i="1"/>
  <c r="A9774" i="1" l="1"/>
  <c r="A7950" i="1"/>
  <c r="A3509" i="1"/>
  <c r="A7951" i="1" l="1"/>
  <c r="A9775" i="1"/>
  <c r="A3510" i="1"/>
  <c r="A9776" i="1" l="1"/>
  <c r="A7952" i="1"/>
  <c r="A3511" i="1"/>
  <c r="A7953" i="1" l="1"/>
  <c r="A9777" i="1"/>
  <c r="A3512" i="1"/>
  <c r="A9778" i="1" l="1"/>
  <c r="A7954" i="1"/>
  <c r="A3513" i="1"/>
  <c r="A7955" i="1" l="1"/>
  <c r="A9779" i="1"/>
  <c r="A3514" i="1"/>
  <c r="A9780" i="1" l="1"/>
  <c r="A7956" i="1"/>
  <c r="A3515" i="1"/>
  <c r="A7957" i="1" l="1"/>
  <c r="A9781" i="1"/>
  <c r="A3516" i="1"/>
  <c r="A9782" i="1" l="1"/>
  <c r="A7958" i="1"/>
  <c r="A3517" i="1"/>
  <c r="A7959" i="1" l="1"/>
  <c r="A9783" i="1"/>
  <c r="A3518" i="1"/>
  <c r="A9784" i="1" l="1"/>
  <c r="A7960" i="1"/>
  <c r="A3519" i="1"/>
  <c r="A7961" i="1" l="1"/>
  <c r="A9785" i="1"/>
  <c r="A3520" i="1"/>
  <c r="A9786" i="1" l="1"/>
  <c r="A7962" i="1"/>
  <c r="A3521" i="1"/>
  <c r="A7963" i="1" l="1"/>
  <c r="A9787" i="1"/>
  <c r="A3522" i="1"/>
  <c r="A9788" i="1" l="1"/>
  <c r="A7964" i="1"/>
  <c r="A3523" i="1"/>
  <c r="A7965" i="1" l="1"/>
  <c r="A9789" i="1"/>
  <c r="A3524" i="1"/>
  <c r="A9790" i="1" l="1"/>
  <c r="A7966" i="1"/>
  <c r="A3525" i="1"/>
  <c r="A7967" i="1" l="1"/>
  <c r="A9791" i="1"/>
  <c r="A3526" i="1"/>
  <c r="A9792" i="1" l="1"/>
  <c r="A7968" i="1"/>
  <c r="A3527" i="1"/>
  <c r="A7970" i="1" l="1"/>
  <c r="A9794" i="1"/>
  <c r="A3528" i="1"/>
  <c r="A9795" i="1" l="1"/>
  <c r="A7971" i="1"/>
  <c r="A3529" i="1"/>
  <c r="A7972" i="1" l="1"/>
  <c r="A9796" i="1"/>
  <c r="A3530" i="1"/>
  <c r="A9797" i="1" l="1"/>
  <c r="A7973" i="1"/>
  <c r="A3531" i="1"/>
  <c r="A7974" i="1" l="1"/>
  <c r="A9798" i="1"/>
  <c r="A3532" i="1"/>
  <c r="A9799" i="1" l="1"/>
  <c r="A7975" i="1"/>
  <c r="A3533" i="1"/>
  <c r="A7976" i="1" l="1"/>
  <c r="A9800" i="1"/>
  <c r="A3534" i="1"/>
  <c r="A9801" i="1" l="1"/>
  <c r="A7977" i="1"/>
  <c r="A3535" i="1"/>
  <c r="A7978" i="1" l="1"/>
  <c r="A9802" i="1"/>
  <c r="A3536" i="1"/>
  <c r="A9803" i="1" l="1"/>
  <c r="A7979" i="1"/>
  <c r="A3537" i="1"/>
  <c r="A7980" i="1" l="1"/>
  <c r="A9804" i="1"/>
  <c r="A3538" i="1"/>
  <c r="A9805" i="1" l="1"/>
  <c r="A7981" i="1"/>
  <c r="A3539" i="1"/>
  <c r="A7982" i="1" l="1"/>
  <c r="A9806" i="1"/>
  <c r="A3540" i="1"/>
  <c r="A9807" i="1" l="1"/>
  <c r="A7983" i="1"/>
  <c r="A3541" i="1"/>
  <c r="A7984" i="1" l="1"/>
  <c r="A9808" i="1"/>
  <c r="A3542" i="1"/>
  <c r="A9809" i="1" l="1"/>
  <c r="A7985" i="1"/>
  <c r="A3543" i="1"/>
  <c r="A7986" i="1" l="1"/>
  <c r="A9810" i="1"/>
  <c r="A3544" i="1"/>
  <c r="A9811" i="1" l="1"/>
  <c r="A7987" i="1"/>
  <c r="A3545" i="1"/>
  <c r="A7988" i="1" l="1"/>
  <c r="A9812" i="1"/>
  <c r="A3546" i="1"/>
  <c r="A9813" i="1" l="1"/>
  <c r="A7989" i="1"/>
  <c r="A3547" i="1"/>
  <c r="A7990" i="1" l="1"/>
  <c r="A9814" i="1"/>
  <c r="A3548" i="1"/>
  <c r="A9815" i="1" l="1"/>
  <c r="A7991" i="1"/>
  <c r="A3549" i="1"/>
  <c r="A7992" i="1" l="1"/>
  <c r="A9816" i="1"/>
  <c r="A3550" i="1"/>
  <c r="A9817" i="1" l="1"/>
  <c r="A7993" i="1"/>
  <c r="A3551" i="1"/>
  <c r="A7994" i="1" l="1"/>
  <c r="A9818" i="1"/>
  <c r="A3552" i="1"/>
  <c r="A9819" i="1" l="1"/>
  <c r="A7995" i="1"/>
  <c r="A3554" i="1"/>
  <c r="A7996" i="1" l="1"/>
  <c r="A9820" i="1"/>
  <c r="A3555" i="1"/>
  <c r="A9821" i="1" l="1"/>
  <c r="A7997" i="1"/>
  <c r="A3556" i="1"/>
  <c r="A7998" i="1" l="1"/>
  <c r="A9822" i="1"/>
  <c r="A3557" i="1"/>
  <c r="A9823" i="1" l="1"/>
  <c r="A7999" i="1"/>
  <c r="A3558" i="1"/>
  <c r="A8000" i="1" l="1"/>
  <c r="A9824" i="1"/>
  <c r="A3559" i="1"/>
  <c r="A9825" i="1" l="1"/>
  <c r="A8001" i="1"/>
  <c r="A3560" i="1"/>
  <c r="A8002" i="1" l="1"/>
  <c r="A9826" i="1"/>
  <c r="A3561" i="1"/>
  <c r="A9827" i="1" l="1"/>
  <c r="A8003" i="1"/>
  <c r="A3562" i="1"/>
  <c r="A8004" i="1" l="1"/>
  <c r="A9828" i="1"/>
  <c r="A3563" i="1"/>
  <c r="A9829" i="1" l="1"/>
  <c r="A8005" i="1"/>
  <c r="A3564" i="1"/>
  <c r="A8006" i="1" l="1"/>
  <c r="A9830" i="1"/>
  <c r="A3565" i="1"/>
  <c r="A9831" i="1" l="1"/>
  <c r="A8007" i="1"/>
  <c r="A3566" i="1"/>
  <c r="A8008" i="1" l="1"/>
  <c r="A9832" i="1"/>
  <c r="A3567" i="1"/>
  <c r="A9833" i="1" l="1"/>
  <c r="A8009" i="1"/>
  <c r="A3568" i="1"/>
  <c r="A8010" i="1" l="1"/>
  <c r="A9834" i="1"/>
  <c r="A3569" i="1"/>
  <c r="A9835" i="1" l="1"/>
  <c r="A8011" i="1"/>
  <c r="A3570" i="1"/>
  <c r="A8012" i="1" l="1"/>
  <c r="A9836" i="1"/>
  <c r="A3571" i="1"/>
  <c r="A9837" i="1" l="1"/>
  <c r="A8013" i="1"/>
  <c r="A3572" i="1"/>
  <c r="A8014" i="1" l="1"/>
  <c r="A9838" i="1"/>
  <c r="A3573" i="1"/>
  <c r="A9839" i="1" l="1"/>
  <c r="A8015" i="1"/>
  <c r="A3574" i="1"/>
  <c r="A8016" i="1" l="1"/>
  <c r="A9840" i="1"/>
  <c r="A3575" i="1"/>
  <c r="A9842" i="1" l="1"/>
  <c r="A8018" i="1"/>
  <c r="A3576" i="1"/>
  <c r="A8019" i="1" l="1"/>
  <c r="A9843" i="1"/>
  <c r="A3577" i="1"/>
  <c r="A9844" i="1" l="1"/>
  <c r="A8020" i="1"/>
  <c r="A3578" i="1"/>
  <c r="A8021" i="1" l="1"/>
  <c r="A9845" i="1"/>
  <c r="A3579" i="1"/>
  <c r="A9846" i="1" l="1"/>
  <c r="A8022" i="1"/>
  <c r="A3580" i="1"/>
  <c r="A8023" i="1" l="1"/>
  <c r="A9847" i="1"/>
  <c r="A3581" i="1"/>
  <c r="A9848" i="1" l="1"/>
  <c r="A8024" i="1"/>
  <c r="A3582" i="1"/>
  <c r="A8025" i="1" l="1"/>
  <c r="A9849" i="1"/>
  <c r="A3583" i="1"/>
  <c r="A9850" i="1" l="1"/>
  <c r="A8026" i="1"/>
  <c r="A3584" i="1"/>
  <c r="A8027" i="1" l="1"/>
  <c r="A9851" i="1"/>
  <c r="A3585" i="1"/>
  <c r="A9852" i="1" l="1"/>
  <c r="A8028" i="1"/>
  <c r="A3586" i="1"/>
  <c r="A8029" i="1" l="1"/>
  <c r="A9853" i="1"/>
  <c r="A3587" i="1"/>
  <c r="A9854" i="1" l="1"/>
  <c r="A8030" i="1"/>
  <c r="A3588" i="1"/>
  <c r="A8031" i="1" l="1"/>
  <c r="A9855" i="1"/>
  <c r="A3589" i="1"/>
  <c r="A9856" i="1" l="1"/>
  <c r="A8032" i="1"/>
  <c r="A3590" i="1"/>
  <c r="A8033" i="1" l="1"/>
  <c r="A9857" i="1"/>
  <c r="A3591" i="1"/>
  <c r="A9858" i="1" l="1"/>
  <c r="A8034" i="1"/>
  <c r="A3592" i="1"/>
  <c r="A8035" i="1" l="1"/>
  <c r="A9859" i="1"/>
  <c r="A3593" i="1"/>
  <c r="A9860" i="1" l="1"/>
  <c r="A8036" i="1"/>
  <c r="A3594" i="1"/>
  <c r="A8037" i="1" l="1"/>
  <c r="A9861" i="1"/>
  <c r="A3595" i="1"/>
  <c r="A9862" i="1" l="1"/>
  <c r="A8038" i="1"/>
  <c r="A3596" i="1"/>
  <c r="A8039" i="1" l="1"/>
  <c r="A9863" i="1"/>
  <c r="A3597" i="1"/>
  <c r="A9864" i="1" l="1"/>
  <c r="A8040" i="1"/>
  <c r="A3598" i="1"/>
  <c r="A8041" i="1" l="1"/>
  <c r="A9865" i="1"/>
  <c r="A3599" i="1"/>
  <c r="A9866" i="1" l="1"/>
  <c r="A8042" i="1"/>
  <c r="A3600" i="1"/>
  <c r="A8043" i="1" l="1"/>
  <c r="A9867" i="1"/>
  <c r="A3602" i="1"/>
  <c r="A9868" i="1" l="1"/>
  <c r="A8044" i="1"/>
  <c r="A3603" i="1"/>
  <c r="A8045" i="1" l="1"/>
  <c r="A9869" i="1"/>
  <c r="A3604" i="1"/>
  <c r="A9870" i="1" l="1"/>
  <c r="A8046" i="1"/>
  <c r="A3605" i="1"/>
  <c r="A8047" i="1" l="1"/>
  <c r="A9871" i="1"/>
  <c r="A3606" i="1"/>
  <c r="A9872" i="1" l="1"/>
  <c r="A8048" i="1"/>
  <c r="A3607" i="1"/>
  <c r="A8049" i="1" l="1"/>
  <c r="A9873" i="1"/>
  <c r="A3608" i="1"/>
  <c r="A9874" i="1" l="1"/>
  <c r="A8050" i="1"/>
  <c r="A3609" i="1"/>
  <c r="A8051" i="1" l="1"/>
  <c r="A9875" i="1"/>
  <c r="A3610" i="1"/>
  <c r="A9876" i="1" l="1"/>
  <c r="A8052" i="1"/>
  <c r="A3611" i="1"/>
  <c r="A8053" i="1" l="1"/>
  <c r="A9877" i="1"/>
  <c r="A3612" i="1"/>
  <c r="A9878" i="1" l="1"/>
  <c r="A8054" i="1"/>
  <c r="A3613" i="1"/>
  <c r="A8055" i="1" l="1"/>
  <c r="A9879" i="1"/>
  <c r="A3614" i="1"/>
  <c r="A9880" i="1" l="1"/>
  <c r="A8056" i="1"/>
  <c r="A3615" i="1"/>
  <c r="A8057" i="1" l="1"/>
  <c r="A9881" i="1"/>
  <c r="A3616" i="1"/>
  <c r="A9882" i="1" l="1"/>
  <c r="A8058" i="1"/>
  <c r="A3617" i="1"/>
  <c r="A8059" i="1" l="1"/>
  <c r="A9883" i="1"/>
  <c r="A3618" i="1"/>
  <c r="A9884" i="1" l="1"/>
  <c r="A8060" i="1"/>
  <c r="A3619" i="1"/>
  <c r="A8061" i="1" l="1"/>
  <c r="A9885" i="1"/>
  <c r="A3620" i="1"/>
  <c r="A9886" i="1" l="1"/>
  <c r="A8062" i="1"/>
  <c r="A3621" i="1"/>
  <c r="A8063" i="1" l="1"/>
  <c r="A9887" i="1"/>
  <c r="A3622" i="1"/>
  <c r="A9888" i="1" l="1"/>
  <c r="A8064" i="1"/>
  <c r="A3623" i="1"/>
  <c r="A8066" i="1" l="1"/>
  <c r="A9890" i="1"/>
  <c r="A3624" i="1"/>
  <c r="A9891" i="1" l="1"/>
  <c r="A8067" i="1"/>
  <c r="A3625" i="1"/>
  <c r="A8068" i="1" l="1"/>
  <c r="A9892" i="1"/>
  <c r="A3626" i="1"/>
  <c r="A9893" i="1" l="1"/>
  <c r="A8069" i="1"/>
  <c r="A3627" i="1"/>
  <c r="A8070" i="1" l="1"/>
  <c r="A9894" i="1"/>
  <c r="A3628" i="1"/>
  <c r="A9895" i="1" l="1"/>
  <c r="A8071" i="1"/>
  <c r="A3629" i="1"/>
  <c r="A8072" i="1" l="1"/>
  <c r="A9896" i="1"/>
  <c r="A3630" i="1"/>
  <c r="A9897" i="1" l="1"/>
  <c r="A8073" i="1"/>
  <c r="A3631" i="1"/>
  <c r="A8074" i="1" l="1"/>
  <c r="A9898" i="1"/>
  <c r="A3632" i="1"/>
  <c r="A9899" i="1" l="1"/>
  <c r="A8075" i="1"/>
  <c r="A3633" i="1"/>
  <c r="A8076" i="1" l="1"/>
  <c r="A9900" i="1"/>
  <c r="A3634" i="1"/>
  <c r="A9901" i="1" l="1"/>
  <c r="A8077" i="1"/>
  <c r="A3635" i="1"/>
  <c r="A8078" i="1" l="1"/>
  <c r="A9902" i="1"/>
  <c r="A3636" i="1"/>
  <c r="A9903" i="1" l="1"/>
  <c r="A8079" i="1"/>
  <c r="A3637" i="1"/>
  <c r="A8080" i="1" l="1"/>
  <c r="A9904" i="1"/>
  <c r="A3638" i="1"/>
  <c r="A9905" i="1" l="1"/>
  <c r="A8081" i="1"/>
  <c r="A3639" i="1"/>
  <c r="A8082" i="1" l="1"/>
  <c r="A9906" i="1"/>
  <c r="A3640" i="1"/>
  <c r="A9907" i="1" l="1"/>
  <c r="A8083" i="1"/>
  <c r="A3641" i="1"/>
  <c r="A8084" i="1" l="1"/>
  <c r="A9908" i="1"/>
  <c r="A3642" i="1"/>
  <c r="A9909" i="1" l="1"/>
  <c r="A8085" i="1"/>
  <c r="A3643" i="1"/>
  <c r="A8086" i="1" l="1"/>
  <c r="A9910" i="1"/>
  <c r="A3644" i="1"/>
  <c r="A9911" i="1" l="1"/>
  <c r="A8087" i="1"/>
  <c r="A3645" i="1"/>
  <c r="A8088" i="1" l="1"/>
  <c r="A9912" i="1"/>
  <c r="A3646" i="1"/>
  <c r="A9913" i="1" l="1"/>
  <c r="A8089" i="1"/>
  <c r="A3647" i="1"/>
  <c r="A8090" i="1" l="1"/>
  <c r="A9914" i="1"/>
  <c r="A3648" i="1"/>
  <c r="A9915" i="1" l="1"/>
  <c r="A8091" i="1"/>
  <c r="A3650" i="1"/>
  <c r="A8092" i="1" l="1"/>
  <c r="A9916" i="1"/>
  <c r="A3651" i="1"/>
  <c r="A9917" i="1" l="1"/>
  <c r="A8093" i="1"/>
  <c r="A3652" i="1"/>
  <c r="A8094" i="1" l="1"/>
  <c r="A9918" i="1"/>
  <c r="A3653" i="1"/>
  <c r="A9919" i="1" l="1"/>
  <c r="A8095" i="1"/>
  <c r="A3654" i="1"/>
  <c r="A8096" i="1" l="1"/>
  <c r="A9920" i="1"/>
  <c r="A3655" i="1"/>
  <c r="A9921" i="1" l="1"/>
  <c r="A8097" i="1"/>
  <c r="A3656" i="1"/>
  <c r="A8098" i="1" l="1"/>
  <c r="A9922" i="1"/>
  <c r="A3657" i="1"/>
  <c r="A9923" i="1" l="1"/>
  <c r="A8099" i="1"/>
  <c r="A3658" i="1"/>
  <c r="A8100" i="1" l="1"/>
  <c r="A9924" i="1"/>
  <c r="A3659" i="1"/>
  <c r="A9925" i="1" l="1"/>
  <c r="A8101" i="1"/>
  <c r="A3660" i="1"/>
  <c r="A8102" i="1" l="1"/>
  <c r="A9926" i="1"/>
  <c r="A3661" i="1"/>
  <c r="A9927" i="1" l="1"/>
  <c r="A8103" i="1"/>
  <c r="A3662" i="1"/>
  <c r="A8104" i="1" l="1"/>
  <c r="A9928" i="1"/>
  <c r="A3663" i="1"/>
  <c r="A9929" i="1" l="1"/>
  <c r="A8105" i="1"/>
  <c r="A3664" i="1"/>
  <c r="A8106" i="1" l="1"/>
  <c r="A9930" i="1"/>
  <c r="A3665" i="1"/>
  <c r="A9931" i="1" l="1"/>
  <c r="A8107" i="1"/>
  <c r="A3666" i="1"/>
  <c r="A8108" i="1" l="1"/>
  <c r="A9932" i="1"/>
  <c r="A3667" i="1"/>
  <c r="A9933" i="1" l="1"/>
  <c r="A8109" i="1"/>
  <c r="A3668" i="1"/>
  <c r="A8110" i="1" l="1"/>
  <c r="A9934" i="1"/>
  <c r="A3669" i="1"/>
  <c r="A9935" i="1" l="1"/>
  <c r="A8111" i="1"/>
  <c r="A3670" i="1"/>
  <c r="A8112" i="1" l="1"/>
  <c r="A9936" i="1"/>
  <c r="A3671" i="1"/>
  <c r="A9938" i="1" l="1"/>
  <c r="A8114" i="1"/>
  <c r="A3672" i="1"/>
  <c r="A8115" i="1" l="1"/>
  <c r="A9939" i="1"/>
  <c r="A3673" i="1"/>
  <c r="A9940" i="1" l="1"/>
  <c r="A8116" i="1"/>
  <c r="A3674" i="1"/>
  <c r="A8117" i="1" l="1"/>
  <c r="A9941" i="1"/>
  <c r="A3675" i="1"/>
  <c r="A9942" i="1" l="1"/>
  <c r="A8118" i="1"/>
  <c r="A3676" i="1"/>
  <c r="A8119" i="1" l="1"/>
  <c r="A9943" i="1"/>
  <c r="A3677" i="1"/>
  <c r="A9944" i="1" l="1"/>
  <c r="A8120" i="1"/>
  <c r="A3678" i="1"/>
  <c r="A8121" i="1" l="1"/>
  <c r="A9945" i="1"/>
  <c r="A3679" i="1"/>
  <c r="A9946" i="1" l="1"/>
  <c r="A8122" i="1"/>
  <c r="A3680" i="1"/>
  <c r="A8123" i="1" l="1"/>
  <c r="A9947" i="1"/>
  <c r="A3681" i="1"/>
  <c r="A9948" i="1" l="1"/>
  <c r="A8124" i="1"/>
  <c r="A3682" i="1"/>
  <c r="A8125" i="1" l="1"/>
  <c r="A9949" i="1"/>
  <c r="A3683" i="1"/>
  <c r="A9950" i="1" l="1"/>
  <c r="A8126" i="1"/>
  <c r="A3684" i="1"/>
  <c r="A8127" i="1" l="1"/>
  <c r="A9951" i="1"/>
  <c r="A3685" i="1"/>
  <c r="A9952" i="1" l="1"/>
  <c r="A8128" i="1"/>
  <c r="A3686" i="1"/>
  <c r="A8129" i="1" l="1"/>
  <c r="A9953" i="1"/>
  <c r="A3687" i="1"/>
  <c r="A9954" i="1" l="1"/>
  <c r="A8130" i="1"/>
  <c r="A3688" i="1"/>
  <c r="A8131" i="1" l="1"/>
  <c r="A9955" i="1"/>
  <c r="A3689" i="1"/>
  <c r="A9956" i="1" l="1"/>
  <c r="A8132" i="1"/>
  <c r="A3690" i="1"/>
  <c r="A8133" i="1" l="1"/>
  <c r="A9957" i="1"/>
  <c r="A3691" i="1"/>
  <c r="A9958" i="1" l="1"/>
  <c r="A8134" i="1"/>
  <c r="A3692" i="1"/>
  <c r="A8135" i="1" l="1"/>
  <c r="A9959" i="1"/>
  <c r="A3693" i="1"/>
  <c r="A9960" i="1" l="1"/>
  <c r="A8136" i="1"/>
  <c r="A3694" i="1"/>
  <c r="A8137" i="1" l="1"/>
  <c r="A9961" i="1"/>
  <c r="A3695" i="1"/>
  <c r="A9962" i="1" l="1"/>
  <c r="A8138" i="1"/>
  <c r="A3696" i="1"/>
  <c r="A8139" i="1" l="1"/>
  <c r="A9963" i="1"/>
  <c r="A3698" i="1"/>
  <c r="A9964" i="1" l="1"/>
  <c r="A8140" i="1"/>
  <c r="A3699" i="1"/>
  <c r="A8141" i="1" l="1"/>
  <c r="A9965" i="1"/>
  <c r="A3700" i="1"/>
  <c r="A9966" i="1" l="1"/>
  <c r="A8142" i="1"/>
  <c r="A3701" i="1"/>
  <c r="A8143" i="1" l="1"/>
  <c r="A9967" i="1"/>
  <c r="A3702" i="1"/>
  <c r="A9968" i="1" l="1"/>
  <c r="A8144" i="1"/>
  <c r="A3703" i="1"/>
  <c r="A8145" i="1" l="1"/>
  <c r="A9969" i="1"/>
  <c r="A3704" i="1"/>
  <c r="A9970" i="1" l="1"/>
  <c r="A8146" i="1"/>
  <c r="A3705" i="1"/>
  <c r="A8147" i="1" l="1"/>
  <c r="A9971" i="1"/>
  <c r="A3706" i="1"/>
  <c r="A9972" i="1" l="1"/>
  <c r="A8148" i="1"/>
  <c r="A3707" i="1"/>
  <c r="A8149" i="1" l="1"/>
  <c r="A9973" i="1"/>
  <c r="A3708" i="1"/>
  <c r="A9974" i="1" l="1"/>
  <c r="A8150" i="1"/>
  <c r="A3709" i="1"/>
  <c r="A8151" i="1" l="1"/>
  <c r="A9975" i="1"/>
  <c r="A3710" i="1"/>
  <c r="A9976" i="1" l="1"/>
  <c r="A8152" i="1"/>
  <c r="A3711" i="1"/>
  <c r="A8153" i="1" l="1"/>
  <c r="A9977" i="1"/>
  <c r="A3712" i="1"/>
  <c r="A9978" i="1" l="1"/>
  <c r="A8154" i="1"/>
  <c r="A3713" i="1"/>
  <c r="A8155" i="1" l="1"/>
  <c r="A9979" i="1"/>
  <c r="A3714" i="1"/>
  <c r="A9980" i="1" l="1"/>
  <c r="A8156" i="1"/>
  <c r="A3715" i="1"/>
  <c r="A8157" i="1" l="1"/>
  <c r="A9981" i="1"/>
  <c r="A3716" i="1"/>
  <c r="A9982" i="1" l="1"/>
  <c r="A8158" i="1"/>
  <c r="A3717" i="1"/>
  <c r="A8159" i="1" l="1"/>
  <c r="A9983" i="1"/>
  <c r="A3718" i="1"/>
  <c r="A9984" i="1" l="1"/>
  <c r="A8160" i="1"/>
  <c r="A3719" i="1"/>
  <c r="A8162" i="1" l="1"/>
  <c r="A9986" i="1"/>
  <c r="A3720" i="1"/>
  <c r="A9987" i="1" l="1"/>
  <c r="A8163" i="1"/>
  <c r="A3721" i="1"/>
  <c r="A8164" i="1" l="1"/>
  <c r="A9988" i="1"/>
  <c r="A3722" i="1"/>
  <c r="A9989" i="1" l="1"/>
  <c r="A8165" i="1"/>
  <c r="A3723" i="1"/>
  <c r="A8166" i="1" l="1"/>
  <c r="A9990" i="1"/>
  <c r="A3724" i="1"/>
  <c r="A9991" i="1" l="1"/>
  <c r="A8167" i="1"/>
  <c r="A3725" i="1"/>
  <c r="A8168" i="1" l="1"/>
  <c r="A9992" i="1"/>
  <c r="A3726" i="1"/>
  <c r="A9993" i="1" l="1"/>
  <c r="A8169" i="1"/>
  <c r="A3727" i="1"/>
  <c r="A8170" i="1" l="1"/>
  <c r="A9994" i="1"/>
  <c r="A3728" i="1"/>
  <c r="A9995" i="1" l="1"/>
  <c r="A8171" i="1"/>
  <c r="A3729" i="1"/>
  <c r="A8172" i="1" l="1"/>
  <c r="A9996" i="1"/>
  <c r="A3730" i="1"/>
  <c r="A9997" i="1" l="1"/>
  <c r="A8173" i="1"/>
  <c r="A3731" i="1"/>
  <c r="A8174" i="1" l="1"/>
  <c r="A9998" i="1"/>
  <c r="A3732" i="1"/>
  <c r="A9999" i="1" l="1"/>
  <c r="A8175" i="1"/>
  <c r="A3733" i="1"/>
  <c r="A8176" i="1" l="1"/>
  <c r="A10000" i="1"/>
  <c r="A3734" i="1"/>
  <c r="A10001" i="1" l="1"/>
  <c r="A8177" i="1"/>
  <c r="A3735" i="1"/>
  <c r="A8178" i="1" l="1"/>
  <c r="A10002" i="1"/>
  <c r="A3736" i="1"/>
  <c r="A10003" i="1" l="1"/>
  <c r="A8179" i="1"/>
  <c r="A3737" i="1"/>
  <c r="A8180" i="1" l="1"/>
  <c r="A10004" i="1"/>
  <c r="A3738" i="1"/>
  <c r="A10005" i="1" l="1"/>
  <c r="A8181" i="1"/>
  <c r="A3739" i="1"/>
  <c r="A8182" i="1" l="1"/>
  <c r="A10006" i="1"/>
  <c r="A3740" i="1"/>
  <c r="A10007" i="1" l="1"/>
  <c r="A8183" i="1"/>
  <c r="A3741" i="1"/>
  <c r="A8184" i="1" l="1"/>
  <c r="A10008" i="1"/>
  <c r="A3742" i="1"/>
  <c r="A10009" i="1" l="1"/>
  <c r="A8185" i="1"/>
  <c r="A3743" i="1"/>
  <c r="A8186" i="1" l="1"/>
  <c r="A10010" i="1"/>
  <c r="A3744" i="1"/>
  <c r="A10011" i="1" l="1"/>
  <c r="A8187" i="1"/>
  <c r="A3746" i="1"/>
  <c r="A8188" i="1" l="1"/>
  <c r="A10012" i="1"/>
  <c r="A3747" i="1"/>
  <c r="A10013" i="1" l="1"/>
  <c r="A8189" i="1"/>
  <c r="A3748" i="1"/>
  <c r="A8190" i="1" l="1"/>
  <c r="A10014" i="1"/>
  <c r="A3749" i="1"/>
  <c r="A10015" i="1" l="1"/>
  <c r="A8191" i="1"/>
  <c r="A3750" i="1"/>
  <c r="A8192" i="1" l="1"/>
  <c r="A10016" i="1"/>
  <c r="A3751" i="1"/>
  <c r="A10017" i="1" l="1"/>
  <c r="A8193" i="1"/>
  <c r="A3752" i="1"/>
  <c r="A8194" i="1" l="1"/>
  <c r="A10018" i="1"/>
  <c r="A3753" i="1"/>
  <c r="A10019" i="1" l="1"/>
  <c r="A8195" i="1"/>
  <c r="A3754" i="1"/>
  <c r="A8196" i="1" l="1"/>
  <c r="A10020" i="1"/>
  <c r="A3755" i="1"/>
  <c r="A10021" i="1" l="1"/>
  <c r="A8197" i="1"/>
  <c r="A3756" i="1"/>
  <c r="A8198" i="1" l="1"/>
  <c r="A10022" i="1"/>
  <c r="A3757" i="1"/>
  <c r="A10023" i="1" l="1"/>
  <c r="A8199" i="1"/>
  <c r="A3758" i="1"/>
  <c r="A8200" i="1" l="1"/>
  <c r="A10024" i="1"/>
  <c r="A3759" i="1"/>
  <c r="A10025" i="1" l="1"/>
  <c r="A8201" i="1"/>
  <c r="A3760" i="1"/>
  <c r="A8202" i="1" l="1"/>
  <c r="A10026" i="1"/>
  <c r="A3761" i="1"/>
  <c r="A10027" i="1" l="1"/>
  <c r="A8203" i="1"/>
  <c r="A3762" i="1"/>
  <c r="A8204" i="1" l="1"/>
  <c r="A10028" i="1"/>
  <c r="A3763" i="1"/>
  <c r="A10029" i="1" l="1"/>
  <c r="A8205" i="1"/>
  <c r="A3764" i="1"/>
  <c r="A8206" i="1" l="1"/>
  <c r="A10030" i="1"/>
  <c r="A3765" i="1"/>
  <c r="A10031" i="1" l="1"/>
  <c r="A8207" i="1"/>
  <c r="A3766" i="1"/>
  <c r="A8208" i="1" l="1"/>
  <c r="A10032" i="1"/>
  <c r="A3767" i="1"/>
  <c r="A8210" i="1" l="1"/>
  <c r="A3768" i="1"/>
  <c r="A8211" i="1" l="1"/>
  <c r="A3769" i="1"/>
  <c r="A8212" i="1" l="1"/>
  <c r="A3770" i="1"/>
  <c r="A8213" i="1" l="1"/>
  <c r="A3771" i="1"/>
  <c r="A8214" i="1" l="1"/>
  <c r="A3772" i="1"/>
  <c r="A8215" i="1" l="1"/>
  <c r="A3773" i="1"/>
  <c r="A8216" i="1" l="1"/>
  <c r="A3774" i="1"/>
  <c r="A8217" i="1" l="1"/>
  <c r="A3775" i="1"/>
  <c r="A8218" i="1" l="1"/>
  <c r="A3776" i="1"/>
  <c r="A8219" i="1" l="1"/>
  <c r="A3777" i="1"/>
  <c r="A8220" i="1" l="1"/>
  <c r="A3778" i="1"/>
  <c r="A8221" i="1" l="1"/>
  <c r="A3779" i="1"/>
  <c r="A8222" i="1" l="1"/>
  <c r="A3780" i="1"/>
  <c r="A8223" i="1" l="1"/>
  <c r="A3781" i="1"/>
  <c r="A8224" i="1" l="1"/>
  <c r="A3782" i="1"/>
  <c r="A8225" i="1" l="1"/>
  <c r="A3783" i="1"/>
  <c r="A8226" i="1" l="1"/>
  <c r="A3784" i="1"/>
  <c r="A8227" i="1" l="1"/>
  <c r="A3785" i="1"/>
  <c r="A8228" i="1" l="1"/>
  <c r="A3786" i="1"/>
  <c r="A8229" i="1" l="1"/>
  <c r="A3787" i="1"/>
  <c r="A8230" i="1" l="1"/>
  <c r="A3788" i="1"/>
  <c r="A8231" i="1" l="1"/>
  <c r="A3789" i="1"/>
  <c r="A8232" i="1" l="1"/>
  <c r="A3790" i="1"/>
  <c r="A8233" i="1" l="1"/>
  <c r="A3791" i="1"/>
  <c r="A8234" i="1" l="1"/>
  <c r="A3792" i="1"/>
  <c r="A8235" i="1" l="1"/>
  <c r="A3794" i="1"/>
  <c r="A8236" i="1" l="1"/>
  <c r="A3795" i="1"/>
  <c r="A8237" i="1" l="1"/>
  <c r="A3796" i="1"/>
  <c r="A8238" i="1" l="1"/>
  <c r="A3797" i="1"/>
  <c r="A8239" i="1" l="1"/>
  <c r="A3798" i="1"/>
  <c r="A8240" i="1" l="1"/>
  <c r="A3799" i="1"/>
  <c r="A8241" i="1" l="1"/>
  <c r="A3800" i="1"/>
  <c r="A8242" i="1" l="1"/>
  <c r="A3801" i="1"/>
  <c r="A8243" i="1" l="1"/>
  <c r="A3802" i="1"/>
  <c r="A8244" i="1" l="1"/>
  <c r="A3803" i="1"/>
  <c r="A8245" i="1" l="1"/>
  <c r="A3804" i="1"/>
  <c r="A8246" i="1" l="1"/>
  <c r="A3805" i="1"/>
  <c r="A8247" i="1" l="1"/>
  <c r="A3806" i="1"/>
  <c r="A8248" i="1" l="1"/>
  <c r="A3807" i="1"/>
  <c r="A8249" i="1" l="1"/>
  <c r="A3808" i="1"/>
  <c r="A8250" i="1" l="1"/>
  <c r="A3809" i="1"/>
  <c r="A8251" i="1" l="1"/>
  <c r="A3810" i="1"/>
  <c r="A8252" i="1" l="1"/>
  <c r="A3811" i="1"/>
  <c r="A8253" i="1" l="1"/>
  <c r="A3812" i="1"/>
  <c r="A8254" i="1" l="1"/>
  <c r="A3813" i="1"/>
  <c r="A8255" i="1" l="1"/>
  <c r="A3814" i="1"/>
  <c r="A8256" i="1" l="1"/>
  <c r="A3815" i="1"/>
  <c r="A8258" i="1" l="1"/>
  <c r="A3816" i="1"/>
  <c r="A8259" i="1" l="1"/>
  <c r="A3817" i="1"/>
  <c r="A8260" i="1" l="1"/>
  <c r="A3818" i="1"/>
  <c r="A8261" i="1" l="1"/>
  <c r="A3819" i="1"/>
  <c r="A8262" i="1" l="1"/>
  <c r="A3820" i="1"/>
  <c r="A8263" i="1" l="1"/>
  <c r="A3821" i="1"/>
  <c r="A8264" i="1" l="1"/>
  <c r="A3822" i="1"/>
  <c r="A8265" i="1" l="1"/>
  <c r="A3823" i="1"/>
  <c r="A8266" i="1" l="1"/>
  <c r="A3824" i="1"/>
  <c r="A8267" i="1" l="1"/>
  <c r="A3825" i="1"/>
  <c r="A8268" i="1" l="1"/>
  <c r="A3826" i="1"/>
  <c r="A8269" i="1" l="1"/>
  <c r="A3827" i="1"/>
  <c r="A8270" i="1" l="1"/>
  <c r="A3828" i="1"/>
  <c r="A8271" i="1" l="1"/>
  <c r="A3829" i="1"/>
  <c r="A8272" i="1" l="1"/>
  <c r="A3830" i="1"/>
  <c r="A8273" i="1" l="1"/>
  <c r="A3831" i="1"/>
  <c r="A8274" i="1" l="1"/>
  <c r="A3832" i="1"/>
  <c r="A8275" i="1" l="1"/>
  <c r="A3833" i="1"/>
  <c r="A8276" i="1" l="1"/>
  <c r="A3834" i="1"/>
  <c r="A8277" i="1" l="1"/>
  <c r="A3835" i="1"/>
  <c r="A8278" i="1" l="1"/>
  <c r="A3836" i="1"/>
  <c r="A8279" i="1" l="1"/>
  <c r="A3837" i="1"/>
  <c r="A8280" i="1" l="1"/>
  <c r="A3838" i="1"/>
  <c r="A8281" i="1" l="1"/>
  <c r="A3839" i="1"/>
  <c r="A8282" i="1" l="1"/>
  <c r="A3840" i="1"/>
  <c r="A8283" i="1" l="1"/>
  <c r="A3842" i="1"/>
  <c r="A8284" i="1" l="1"/>
  <c r="A3843" i="1"/>
  <c r="A8285" i="1" l="1"/>
  <c r="A3844" i="1"/>
  <c r="A8286" i="1" l="1"/>
  <c r="A3845" i="1"/>
  <c r="A8287" i="1" l="1"/>
  <c r="A3846" i="1"/>
  <c r="A8288" i="1" l="1"/>
  <c r="A3847" i="1"/>
  <c r="A8289" i="1" l="1"/>
  <c r="A3848" i="1"/>
  <c r="A8290" i="1" l="1"/>
  <c r="A3849" i="1"/>
  <c r="A8291" i="1" l="1"/>
  <c r="A3850" i="1"/>
  <c r="A8292" i="1" l="1"/>
  <c r="A3851" i="1"/>
  <c r="A8293" i="1" l="1"/>
  <c r="A3852" i="1"/>
  <c r="A8294" i="1" l="1"/>
  <c r="A3853" i="1"/>
  <c r="A8295" i="1" l="1"/>
  <c r="A3854" i="1"/>
  <c r="A8296" i="1" l="1"/>
  <c r="A3855" i="1"/>
  <c r="A8297" i="1" l="1"/>
  <c r="A3856" i="1"/>
  <c r="A8298" i="1" l="1"/>
  <c r="A3857" i="1"/>
  <c r="A8299" i="1" l="1"/>
  <c r="A3858" i="1"/>
  <c r="A8300" i="1" l="1"/>
  <c r="A3859" i="1"/>
  <c r="A8301" i="1" l="1"/>
  <c r="A3860" i="1"/>
  <c r="A8302" i="1" l="1"/>
  <c r="A3861" i="1"/>
  <c r="A8303" i="1" l="1"/>
  <c r="A3862" i="1"/>
  <c r="A8304" i="1" l="1"/>
  <c r="A3863" i="1"/>
  <c r="A8306" i="1" l="1"/>
  <c r="A3864" i="1"/>
  <c r="A8307" i="1" l="1"/>
  <c r="A3865" i="1"/>
  <c r="A8308" i="1" l="1"/>
  <c r="A3866" i="1"/>
  <c r="A8309" i="1" l="1"/>
  <c r="A3867" i="1"/>
  <c r="A8310" i="1" l="1"/>
  <c r="A3868" i="1"/>
  <c r="A8311" i="1" l="1"/>
  <c r="A3869" i="1"/>
  <c r="A8312" i="1" l="1"/>
  <c r="A3870" i="1"/>
  <c r="A8313" i="1" l="1"/>
  <c r="A3871" i="1"/>
  <c r="A8314" i="1" l="1"/>
  <c r="A3872" i="1"/>
  <c r="A8315" i="1" l="1"/>
  <c r="A3873" i="1"/>
  <c r="A8316" i="1" l="1"/>
  <c r="A3874" i="1"/>
  <c r="A8317" i="1" l="1"/>
  <c r="A3875" i="1"/>
  <c r="A8318" i="1" l="1"/>
  <c r="A3876" i="1"/>
  <c r="A8319" i="1" l="1"/>
  <c r="A3877" i="1"/>
  <c r="A8320" i="1" l="1"/>
  <c r="A3878" i="1"/>
  <c r="A8321" i="1" l="1"/>
  <c r="A3879" i="1"/>
  <c r="A8322" i="1" l="1"/>
  <c r="A3880" i="1"/>
  <c r="A8323" i="1" l="1"/>
  <c r="A3881" i="1"/>
  <c r="A8324" i="1" l="1"/>
  <c r="A3882" i="1"/>
  <c r="A8325" i="1" l="1"/>
  <c r="A3883" i="1"/>
  <c r="A8326" i="1" l="1"/>
  <c r="A3884" i="1"/>
  <c r="A8327" i="1" l="1"/>
  <c r="A3885" i="1"/>
  <c r="A8328" i="1" l="1"/>
  <c r="A3886" i="1"/>
  <c r="A8329" i="1" l="1"/>
  <c r="A3887" i="1"/>
  <c r="A8330" i="1" l="1"/>
  <c r="A3888" i="1"/>
  <c r="A8331" i="1" l="1"/>
  <c r="A3890" i="1"/>
  <c r="A8332" i="1" l="1"/>
  <c r="A3891" i="1"/>
  <c r="A8333" i="1" l="1"/>
  <c r="A3892" i="1"/>
  <c r="A8334" i="1" l="1"/>
  <c r="A3893" i="1"/>
  <c r="A8335" i="1" l="1"/>
  <c r="A3894" i="1"/>
  <c r="A8336" i="1" l="1"/>
  <c r="A3895" i="1"/>
  <c r="A8337" i="1" l="1"/>
  <c r="A3896" i="1"/>
  <c r="A8338" i="1" l="1"/>
  <c r="A3897" i="1"/>
  <c r="A8339" i="1" l="1"/>
  <c r="A3898" i="1"/>
  <c r="A8340" i="1" l="1"/>
  <c r="A3899" i="1"/>
  <c r="A8341" i="1" l="1"/>
  <c r="A3900" i="1"/>
  <c r="A8342" i="1" l="1"/>
  <c r="A3901" i="1"/>
  <c r="A8343" i="1" l="1"/>
  <c r="A3902" i="1"/>
  <c r="A8344" i="1" l="1"/>
  <c r="A3903" i="1"/>
  <c r="A8345" i="1" l="1"/>
  <c r="A3904" i="1"/>
  <c r="A8346" i="1" l="1"/>
  <c r="A3905" i="1"/>
  <c r="A8347" i="1" l="1"/>
  <c r="A3906" i="1"/>
  <c r="A8348" i="1" l="1"/>
  <c r="A3907" i="1"/>
  <c r="A8349" i="1" l="1"/>
  <c r="A3908" i="1"/>
  <c r="A8350" i="1" l="1"/>
  <c r="A3909" i="1"/>
  <c r="A8351" i="1" l="1"/>
  <c r="A3910" i="1"/>
  <c r="A8352" i="1" l="1"/>
  <c r="A3911" i="1"/>
  <c r="A8354" i="1" l="1"/>
  <c r="A3912" i="1"/>
  <c r="A8355" i="1" l="1"/>
  <c r="A3913" i="1"/>
  <c r="A8356" i="1" l="1"/>
  <c r="A3914" i="1"/>
  <c r="A8357" i="1" l="1"/>
  <c r="A3915" i="1"/>
  <c r="A8358" i="1" l="1"/>
  <c r="A3916" i="1"/>
  <c r="A8359" i="1" l="1"/>
  <c r="A3917" i="1"/>
  <c r="A8360" i="1" l="1"/>
  <c r="A3918" i="1"/>
  <c r="A8361" i="1" l="1"/>
  <c r="A3919" i="1"/>
  <c r="A8362" i="1" l="1"/>
  <c r="A3920" i="1"/>
  <c r="A8363" i="1" l="1"/>
  <c r="A3921" i="1"/>
  <c r="A8364" i="1" l="1"/>
  <c r="A3922" i="1"/>
  <c r="A8365" i="1" l="1"/>
  <c r="A3923" i="1"/>
  <c r="A8366" i="1" l="1"/>
  <c r="A3924" i="1"/>
  <c r="A8367" i="1" l="1"/>
  <c r="A3925" i="1"/>
  <c r="A8368" i="1" l="1"/>
  <c r="A3926" i="1"/>
  <c r="A8369" i="1" l="1"/>
  <c r="A3927" i="1"/>
  <c r="A8370" i="1" l="1"/>
  <c r="A3928" i="1"/>
  <c r="A8371" i="1" l="1"/>
  <c r="A3929" i="1"/>
  <c r="A8372" i="1" l="1"/>
  <c r="A3930" i="1"/>
  <c r="A8373" i="1" l="1"/>
  <c r="A3931" i="1"/>
  <c r="A8374" i="1" l="1"/>
  <c r="A3932" i="1"/>
  <c r="A8375" i="1" l="1"/>
  <c r="A3933" i="1"/>
  <c r="A8376" i="1" l="1"/>
  <c r="A3934" i="1"/>
  <c r="A8377" i="1" l="1"/>
  <c r="A3935" i="1"/>
  <c r="A8378" i="1" l="1"/>
  <c r="A3936" i="1"/>
  <c r="A8379" i="1" l="1"/>
  <c r="A3938" i="1"/>
  <c r="A8380" i="1" l="1"/>
  <c r="A3939" i="1"/>
  <c r="A8381" i="1" l="1"/>
  <c r="A3940" i="1"/>
  <c r="A8382" i="1" l="1"/>
  <c r="A3941" i="1"/>
  <c r="A8383" i="1" l="1"/>
  <c r="A3942" i="1"/>
  <c r="A8384" i="1" l="1"/>
  <c r="A3943" i="1"/>
  <c r="A8385" i="1" l="1"/>
  <c r="A3944" i="1"/>
  <c r="A8386" i="1" l="1"/>
  <c r="A3945" i="1"/>
  <c r="A8387" i="1" l="1"/>
  <c r="A3946" i="1"/>
  <c r="A8388" i="1" l="1"/>
  <c r="A3947" i="1"/>
  <c r="A8389" i="1" l="1"/>
  <c r="A3948" i="1"/>
  <c r="A8390" i="1" l="1"/>
  <c r="A3949" i="1"/>
  <c r="A8391" i="1" l="1"/>
  <c r="A3950" i="1"/>
  <c r="A8392" i="1" l="1"/>
  <c r="A3951" i="1"/>
  <c r="A8393" i="1" l="1"/>
  <c r="A3952" i="1"/>
  <c r="A8394" i="1" l="1"/>
  <c r="A3953" i="1"/>
  <c r="A8395" i="1" l="1"/>
  <c r="A3954" i="1"/>
  <c r="A8396" i="1" l="1"/>
  <c r="A3955" i="1"/>
  <c r="A8397" i="1" l="1"/>
  <c r="A3956" i="1"/>
  <c r="A8398" i="1" l="1"/>
  <c r="A3957" i="1"/>
  <c r="A8399" i="1" l="1"/>
  <c r="A3958" i="1"/>
  <c r="A8400" i="1" l="1"/>
  <c r="A3959" i="1"/>
  <c r="A8402" i="1" l="1"/>
  <c r="A3960" i="1"/>
  <c r="A8403" i="1" l="1"/>
  <c r="A3961" i="1"/>
  <c r="A8404" i="1" l="1"/>
  <c r="A3962" i="1"/>
  <c r="A8405" i="1" l="1"/>
  <c r="A3963" i="1"/>
  <c r="A8406" i="1" l="1"/>
  <c r="A3964" i="1"/>
  <c r="A8407" i="1" l="1"/>
  <c r="A3965" i="1"/>
  <c r="A8408" i="1" l="1"/>
  <c r="A3966" i="1"/>
  <c r="A8409" i="1" l="1"/>
  <c r="A3967" i="1"/>
  <c r="A8410" i="1" l="1"/>
  <c r="A3968" i="1"/>
  <c r="A8411" i="1" l="1"/>
  <c r="A3969" i="1"/>
  <c r="A8412" i="1" l="1"/>
  <c r="A3970" i="1"/>
  <c r="A8413" i="1" l="1"/>
  <c r="A3971" i="1"/>
  <c r="A8414" i="1" l="1"/>
  <c r="A3972" i="1"/>
  <c r="A8415" i="1" l="1"/>
  <c r="A3973" i="1"/>
  <c r="A8416" i="1" l="1"/>
  <c r="A3974" i="1"/>
  <c r="A8417" i="1" l="1"/>
  <c r="A3975" i="1"/>
  <c r="A8418" i="1" l="1"/>
  <c r="A3976" i="1"/>
  <c r="A8419" i="1" l="1"/>
  <c r="A3977" i="1"/>
  <c r="A8420" i="1" l="1"/>
  <c r="A3978" i="1"/>
  <c r="A8421" i="1" l="1"/>
  <c r="A3979" i="1"/>
  <c r="A8422" i="1" l="1"/>
  <c r="A3980" i="1"/>
  <c r="A8423" i="1" l="1"/>
  <c r="A3981" i="1"/>
  <c r="A8424" i="1" l="1"/>
  <c r="A3982" i="1"/>
  <c r="A8425" i="1" l="1"/>
  <c r="A3983" i="1"/>
  <c r="A8426" i="1" l="1"/>
  <c r="A3984" i="1"/>
  <c r="A8427" i="1" l="1"/>
  <c r="A3986" i="1"/>
  <c r="A8428" i="1" l="1"/>
  <c r="A3987" i="1"/>
  <c r="A8429" i="1" l="1"/>
  <c r="A3988" i="1"/>
  <c r="A8430" i="1" l="1"/>
  <c r="A3989" i="1"/>
  <c r="A8431" i="1" l="1"/>
  <c r="A3990" i="1"/>
  <c r="A8432" i="1" l="1"/>
  <c r="A3991" i="1"/>
  <c r="A8433" i="1" l="1"/>
  <c r="A3992" i="1"/>
  <c r="A8434" i="1" l="1"/>
  <c r="A3993" i="1"/>
  <c r="A8435" i="1" l="1"/>
  <c r="A3994" i="1"/>
  <c r="A8436" i="1" l="1"/>
  <c r="A3995" i="1"/>
  <c r="A8437" i="1" l="1"/>
  <c r="A3996" i="1"/>
  <c r="A8438" i="1" l="1"/>
  <c r="A3997" i="1"/>
  <c r="A8439" i="1" l="1"/>
  <c r="A3998" i="1"/>
  <c r="A8440" i="1" l="1"/>
  <c r="A3999" i="1"/>
  <c r="A8441" i="1" l="1"/>
  <c r="A4000" i="1"/>
  <c r="A8442" i="1" l="1"/>
  <c r="A4001" i="1"/>
  <c r="A8443" i="1" l="1"/>
  <c r="A4002" i="1"/>
  <c r="A8444" i="1" l="1"/>
  <c r="A4003" i="1"/>
  <c r="A8445" i="1" l="1"/>
  <c r="A4004" i="1"/>
  <c r="A8446" i="1" l="1"/>
  <c r="A4005" i="1"/>
  <c r="A8447" i="1" l="1"/>
  <c r="A8448" i="1"/>
  <c r="A4006" i="1"/>
  <c r="A4007" i="1" l="1"/>
  <c r="A4008" i="1" l="1"/>
  <c r="A4009" i="1" l="1"/>
  <c r="A4010" i="1" l="1"/>
  <c r="A4011" i="1" l="1"/>
  <c r="A4012" i="1" l="1"/>
  <c r="A4013" i="1" l="1"/>
  <c r="A4014" i="1" l="1"/>
  <c r="A4015" i="1" l="1"/>
  <c r="A4016" i="1" l="1"/>
  <c r="A4017" i="1" l="1"/>
  <c r="A4018" i="1" l="1"/>
  <c r="A4019" i="1" l="1"/>
  <c r="A4020" i="1" l="1"/>
  <c r="A4021" i="1" l="1"/>
  <c r="A4022" i="1" l="1"/>
  <c r="A4023" i="1" l="1"/>
  <c r="A4024" i="1" l="1"/>
  <c r="A4025" i="1" l="1"/>
  <c r="A4026" i="1" l="1"/>
  <c r="A4027" i="1" l="1"/>
  <c r="A4028" i="1" l="1"/>
  <c r="A4029" i="1" l="1"/>
  <c r="A4030" i="1" l="1"/>
  <c r="A4031" i="1" l="1"/>
  <c r="A4032" i="1" l="1"/>
  <c r="A4034" i="1" l="1"/>
  <c r="A4035" i="1" l="1"/>
  <c r="A4036" i="1" l="1"/>
  <c r="A4037" i="1" l="1"/>
  <c r="A4038" i="1" l="1"/>
  <c r="A4039" i="1" l="1"/>
  <c r="A4040" i="1" l="1"/>
  <c r="A4041" i="1" l="1"/>
  <c r="A4042" i="1" l="1"/>
  <c r="A4043" i="1" l="1"/>
  <c r="A4044" i="1" l="1"/>
  <c r="A4045" i="1" l="1"/>
  <c r="A4046" i="1" l="1"/>
  <c r="A4047" i="1" l="1"/>
  <c r="A4048" i="1" l="1"/>
  <c r="A4049" i="1" l="1"/>
  <c r="A4050" i="1" l="1"/>
  <c r="A4051" i="1" l="1"/>
  <c r="A4052" i="1" l="1"/>
  <c r="A4053" i="1" l="1"/>
  <c r="A4054" i="1" l="1"/>
  <c r="A4055" i="1" l="1"/>
  <c r="A4056" i="1" l="1"/>
  <c r="A4057" i="1" l="1"/>
  <c r="A4058" i="1" l="1"/>
  <c r="A4059" i="1" l="1"/>
  <c r="A4060" i="1" l="1"/>
  <c r="A4061" i="1" l="1"/>
  <c r="A4062" i="1" l="1"/>
  <c r="A4063" i="1" l="1"/>
  <c r="A4064" i="1" l="1"/>
  <c r="A4065" i="1" l="1"/>
  <c r="A4066" i="1" l="1"/>
  <c r="A4067" i="1" l="1"/>
  <c r="A4068" i="1" l="1"/>
  <c r="A4069" i="1" l="1"/>
  <c r="A4070" i="1" l="1"/>
  <c r="A4071" i="1" l="1"/>
  <c r="A4072" i="1" l="1"/>
  <c r="A4073" i="1" l="1"/>
  <c r="A4074" i="1" l="1"/>
  <c r="A4075" i="1" l="1"/>
  <c r="A4076" i="1" l="1"/>
  <c r="A4077" i="1" l="1"/>
  <c r="A4078" i="1" l="1"/>
  <c r="A4079" i="1" l="1"/>
  <c r="A4080" i="1" l="1"/>
  <c r="A4082" i="1" l="1"/>
  <c r="A4083" i="1" l="1"/>
  <c r="A4084" i="1" l="1"/>
  <c r="A4085" i="1" l="1"/>
  <c r="A4086" i="1" l="1"/>
  <c r="A4087" i="1" l="1"/>
  <c r="A4088" i="1" l="1"/>
  <c r="A4089" i="1" l="1"/>
  <c r="A4090" i="1" l="1"/>
  <c r="A4091" i="1" l="1"/>
  <c r="A4092" i="1" l="1"/>
  <c r="A4093" i="1" l="1"/>
  <c r="A4094" i="1" l="1"/>
  <c r="A4095" i="1" l="1"/>
  <c r="A4096" i="1" l="1"/>
  <c r="A4097" i="1" l="1"/>
  <c r="A4098" i="1" l="1"/>
  <c r="A4099" i="1" l="1"/>
  <c r="A4100" i="1" l="1"/>
  <c r="A4101" i="1" l="1"/>
  <c r="A4102" i="1" l="1"/>
  <c r="A4103" i="1" l="1"/>
  <c r="A4104" i="1" l="1"/>
  <c r="A4105" i="1" l="1"/>
  <c r="A4106" i="1" l="1"/>
  <c r="A4107" i="1" l="1"/>
  <c r="A4108" i="1" l="1"/>
  <c r="A4109" i="1" l="1"/>
  <c r="A4110" i="1" l="1"/>
  <c r="A4111" i="1" l="1"/>
  <c r="A4112" i="1" l="1"/>
  <c r="A4113" i="1" l="1"/>
  <c r="A4114" i="1" l="1"/>
  <c r="A4115" i="1" l="1"/>
  <c r="A4116" i="1" l="1"/>
  <c r="A4117" i="1" l="1"/>
  <c r="A4118" i="1" l="1"/>
  <c r="A4119" i="1" l="1"/>
  <c r="A4120" i="1" l="1"/>
  <c r="A4121" i="1" l="1"/>
  <c r="A4122" i="1" l="1"/>
  <c r="A4123" i="1" l="1"/>
  <c r="A4124" i="1" l="1"/>
  <c r="A4125" i="1" l="1"/>
  <c r="A4126" i="1" l="1"/>
  <c r="A4127" i="1" l="1"/>
  <c r="A4128" i="1" l="1"/>
  <c r="A4130" i="1" l="1"/>
  <c r="A4131" i="1" l="1"/>
  <c r="A4132" i="1" l="1"/>
  <c r="A4133" i="1" l="1"/>
  <c r="A4134" i="1" l="1"/>
  <c r="A4135" i="1" l="1"/>
  <c r="A4136" i="1" l="1"/>
  <c r="A4137" i="1" l="1"/>
  <c r="A4138" i="1" l="1"/>
  <c r="A4139" i="1" l="1"/>
  <c r="A4140" i="1" l="1"/>
  <c r="A4141" i="1" l="1"/>
  <c r="A4142" i="1" l="1"/>
  <c r="A4143" i="1" l="1"/>
  <c r="A4144" i="1" l="1"/>
  <c r="A4145" i="1" l="1"/>
  <c r="A4146" i="1" l="1"/>
  <c r="A4147" i="1" l="1"/>
  <c r="A4148" i="1" l="1"/>
  <c r="A4149" i="1" l="1"/>
  <c r="A4150" i="1" l="1"/>
  <c r="A4151" i="1" l="1"/>
  <c r="A4152" i="1" l="1"/>
  <c r="A4153" i="1" l="1"/>
  <c r="A4154" i="1" l="1"/>
  <c r="A4155" i="1" l="1"/>
  <c r="A4156" i="1" l="1"/>
  <c r="A4157" i="1" l="1"/>
  <c r="A4158" i="1" l="1"/>
  <c r="A4159" i="1" l="1"/>
  <c r="A4160" i="1" l="1"/>
  <c r="A4161" i="1" l="1"/>
  <c r="A4162" i="1" l="1"/>
  <c r="A4163" i="1" l="1"/>
  <c r="A4164" i="1" l="1"/>
  <c r="A4165" i="1" l="1"/>
  <c r="A4166" i="1" l="1"/>
  <c r="A4167" i="1" l="1"/>
  <c r="A4168" i="1" l="1"/>
  <c r="A4169" i="1" l="1"/>
  <c r="A4170" i="1" l="1"/>
  <c r="A4171" i="1" l="1"/>
  <c r="A4172" i="1" l="1"/>
  <c r="A4173" i="1" l="1"/>
  <c r="A4174" i="1" l="1"/>
  <c r="A4175" i="1" l="1"/>
  <c r="A4176" i="1" l="1"/>
  <c r="A4178" i="1" l="1"/>
  <c r="A4179" i="1" l="1"/>
  <c r="A4180" i="1" l="1"/>
  <c r="A4181" i="1" l="1"/>
  <c r="A4182" i="1" l="1"/>
  <c r="A4183" i="1" l="1"/>
  <c r="A4184" i="1" l="1"/>
  <c r="A4185" i="1" l="1"/>
  <c r="A4186" i="1" l="1"/>
  <c r="A4187" i="1" l="1"/>
  <c r="A4188" i="1" l="1"/>
  <c r="A4189" i="1" l="1"/>
  <c r="A4190" i="1" l="1"/>
  <c r="A4191" i="1" l="1"/>
  <c r="A4192" i="1" l="1"/>
  <c r="A4193" i="1" l="1"/>
  <c r="A4194" i="1" l="1"/>
  <c r="A4195" i="1" l="1"/>
  <c r="A4196" i="1" l="1"/>
  <c r="A4197" i="1" l="1"/>
  <c r="A4198" i="1" l="1"/>
  <c r="A4199" i="1" l="1"/>
  <c r="A4200" i="1" l="1"/>
  <c r="A4201" i="1" l="1"/>
  <c r="A4202" i="1" l="1"/>
  <c r="A4203" i="1" l="1"/>
  <c r="A4204" i="1" l="1"/>
  <c r="A4205" i="1" l="1"/>
  <c r="A4206" i="1" l="1"/>
  <c r="A4207" i="1" l="1"/>
  <c r="A4208" i="1" l="1"/>
  <c r="A4209" i="1" l="1"/>
  <c r="A4210" i="1" l="1"/>
  <c r="A4211" i="1" l="1"/>
  <c r="A4212" i="1" l="1"/>
  <c r="A4213" i="1" l="1"/>
  <c r="A4214" i="1" l="1"/>
  <c r="A4215" i="1" l="1"/>
  <c r="A4216" i="1" l="1"/>
  <c r="A4217" i="1" l="1"/>
  <c r="A4218" i="1" l="1"/>
  <c r="A4219" i="1" l="1"/>
  <c r="A4220" i="1" l="1"/>
  <c r="A4221" i="1" l="1"/>
  <c r="A4222" i="1" l="1"/>
  <c r="A4223" i="1" l="1"/>
  <c r="A4224" i="1" l="1"/>
  <c r="A4226" i="1" l="1"/>
  <c r="A4227" i="1" l="1"/>
  <c r="A4228" i="1" l="1"/>
  <c r="A4229" i="1" l="1"/>
  <c r="A4230" i="1" l="1"/>
  <c r="A4231" i="1" l="1"/>
  <c r="A4232" i="1" l="1"/>
  <c r="A4233" i="1" l="1"/>
  <c r="A4234" i="1" l="1"/>
  <c r="A4235" i="1" l="1"/>
  <c r="A4236" i="1" l="1"/>
  <c r="A4237" i="1" l="1"/>
  <c r="A4238" i="1" l="1"/>
  <c r="A4239" i="1" l="1"/>
  <c r="A4240" i="1" l="1"/>
  <c r="A4241" i="1" l="1"/>
  <c r="A4242" i="1" l="1"/>
  <c r="A4243" i="1" l="1"/>
  <c r="A4244" i="1" l="1"/>
  <c r="A4245" i="1" l="1"/>
  <c r="A4246" i="1" l="1"/>
  <c r="A4247" i="1" l="1"/>
  <c r="A4248" i="1" l="1"/>
  <c r="A4249" i="1" l="1"/>
  <c r="A4250" i="1" l="1"/>
  <c r="A4251" i="1" l="1"/>
  <c r="A4252" i="1" l="1"/>
  <c r="A4253" i="1" l="1"/>
  <c r="A4254" i="1" l="1"/>
  <c r="A4255" i="1" l="1"/>
  <c r="A4256" i="1" l="1"/>
  <c r="A4257" i="1" l="1"/>
  <c r="A4258" i="1" l="1"/>
  <c r="A4259" i="1" l="1"/>
  <c r="A4260" i="1" l="1"/>
  <c r="A4261" i="1" l="1"/>
  <c r="A4262" i="1" l="1"/>
  <c r="A4263" i="1" l="1"/>
  <c r="A4264" i="1" l="1"/>
  <c r="A4265" i="1" l="1"/>
  <c r="A4266" i="1" l="1"/>
  <c r="A4267" i="1" l="1"/>
  <c r="A4268" i="1" l="1"/>
  <c r="A4269" i="1" l="1"/>
  <c r="A4270" i="1" l="1"/>
  <c r="A4271" i="1" l="1"/>
  <c r="A4272" i="1" l="1"/>
  <c r="A4274" i="1" l="1"/>
  <c r="A4275" i="1" l="1"/>
  <c r="A4276" i="1" l="1"/>
  <c r="A4277" i="1" l="1"/>
  <c r="A4278" i="1" l="1"/>
  <c r="A4279" i="1" l="1"/>
  <c r="A4280" i="1" l="1"/>
  <c r="A4281" i="1" l="1"/>
  <c r="A4282" i="1" l="1"/>
  <c r="A4283" i="1" l="1"/>
  <c r="A4284" i="1" l="1"/>
  <c r="A4285" i="1" l="1"/>
  <c r="A4286" i="1" l="1"/>
  <c r="A4287" i="1" l="1"/>
  <c r="A4288" i="1" l="1"/>
  <c r="A4289" i="1" l="1"/>
  <c r="A4290" i="1" l="1"/>
  <c r="A4291" i="1" l="1"/>
  <c r="A4292" i="1" l="1"/>
  <c r="A4293" i="1" l="1"/>
  <c r="A4294" i="1" l="1"/>
  <c r="A4295" i="1" l="1"/>
  <c r="A4296" i="1" l="1"/>
  <c r="A4297" i="1" l="1"/>
  <c r="A4298" i="1" l="1"/>
  <c r="A4299" i="1" l="1"/>
  <c r="A4300" i="1" l="1"/>
  <c r="A4301" i="1" l="1"/>
  <c r="A4302" i="1" l="1"/>
  <c r="A4303" i="1" l="1"/>
  <c r="A4304" i="1" l="1"/>
  <c r="A4305" i="1" l="1"/>
  <c r="A4306" i="1" l="1"/>
  <c r="A4307" i="1" l="1"/>
  <c r="A4308" i="1" l="1"/>
  <c r="A4309" i="1" l="1"/>
  <c r="A4310" i="1" l="1"/>
  <c r="A4311" i="1" l="1"/>
  <c r="A4312" i="1" l="1"/>
  <c r="A4313" i="1" l="1"/>
  <c r="A4314" i="1" l="1"/>
  <c r="A4315" i="1" l="1"/>
  <c r="A4316" i="1" l="1"/>
  <c r="A4317" i="1" l="1"/>
  <c r="A4318" i="1" l="1"/>
  <c r="A4319" i="1" l="1"/>
  <c r="A4320" i="1" l="1"/>
  <c r="A4322" i="1" l="1"/>
  <c r="A4323" i="1" l="1"/>
  <c r="A4324" i="1" l="1"/>
  <c r="A4325" i="1" l="1"/>
  <c r="A4326" i="1" l="1"/>
  <c r="A4327" i="1" l="1"/>
  <c r="A4328" i="1" l="1"/>
  <c r="A4329" i="1" l="1"/>
  <c r="A4330" i="1" l="1"/>
  <c r="A4331" i="1" l="1"/>
  <c r="A4332" i="1" l="1"/>
  <c r="A4333" i="1" l="1"/>
  <c r="A4334" i="1" l="1"/>
  <c r="A4335" i="1" l="1"/>
  <c r="A4336" i="1" l="1"/>
  <c r="A4337" i="1" l="1"/>
  <c r="A4338" i="1" l="1"/>
  <c r="A4339" i="1" l="1"/>
  <c r="A4340" i="1" l="1"/>
  <c r="A4341" i="1" l="1"/>
  <c r="A4342" i="1" l="1"/>
  <c r="A4343" i="1" l="1"/>
  <c r="A4344" i="1" l="1"/>
  <c r="A4345" i="1" l="1"/>
  <c r="A4346" i="1" l="1"/>
  <c r="A4347" i="1" l="1"/>
  <c r="A4348" i="1" l="1"/>
  <c r="A4349" i="1" l="1"/>
  <c r="A4350" i="1" l="1"/>
  <c r="A4351" i="1" l="1"/>
  <c r="A4352" i="1" l="1"/>
  <c r="A4353" i="1" l="1"/>
  <c r="A4354" i="1" l="1"/>
  <c r="A4355" i="1" l="1"/>
  <c r="A4356" i="1" l="1"/>
  <c r="A4357" i="1" l="1"/>
  <c r="A4358" i="1" l="1"/>
  <c r="A4359" i="1" l="1"/>
  <c r="A4360" i="1" l="1"/>
  <c r="A4361" i="1" l="1"/>
  <c r="A4362" i="1" l="1"/>
  <c r="A4363" i="1" l="1"/>
  <c r="A4364" i="1" l="1"/>
  <c r="A4365" i="1" l="1"/>
  <c r="A4366" i="1" l="1"/>
  <c r="A4367" i="1" l="1"/>
  <c r="A4368" i="1" l="1"/>
  <c r="A4370" i="1" l="1"/>
  <c r="A4371" i="1" l="1"/>
  <c r="A4372" i="1" l="1"/>
  <c r="A4373" i="1" l="1"/>
  <c r="A4374" i="1" l="1"/>
  <c r="A4375" i="1" l="1"/>
  <c r="A4376" i="1" l="1"/>
  <c r="A4377" i="1" l="1"/>
  <c r="A4378" i="1" l="1"/>
  <c r="A4379" i="1" l="1"/>
  <c r="A4380" i="1" l="1"/>
  <c r="A4381" i="1" l="1"/>
  <c r="A4382" i="1" l="1"/>
  <c r="A4383" i="1" l="1"/>
  <c r="A4384" i="1" l="1"/>
  <c r="A4385" i="1" l="1"/>
  <c r="A4386" i="1" l="1"/>
  <c r="A4387" i="1" l="1"/>
  <c r="A4388" i="1" l="1"/>
  <c r="A4389" i="1" l="1"/>
  <c r="A4390" i="1" l="1"/>
  <c r="A4391" i="1" l="1"/>
  <c r="A4392" i="1" l="1"/>
  <c r="A4393" i="1" l="1"/>
  <c r="A4394" i="1" l="1"/>
  <c r="A4395" i="1" l="1"/>
  <c r="A4396" i="1" l="1"/>
  <c r="A4397" i="1" l="1"/>
  <c r="A4398" i="1" l="1"/>
  <c r="A4399" i="1" l="1"/>
  <c r="A4400" i="1" l="1"/>
  <c r="A4401" i="1" l="1"/>
  <c r="A4402" i="1" l="1"/>
  <c r="A4403" i="1" l="1"/>
  <c r="A4404" i="1" l="1"/>
  <c r="A4405" i="1" l="1"/>
  <c r="A4406" i="1" l="1"/>
  <c r="A4407" i="1" l="1"/>
  <c r="A4408" i="1" l="1"/>
  <c r="A4409" i="1" l="1"/>
  <c r="A4410" i="1" l="1"/>
  <c r="A4411" i="1" l="1"/>
  <c r="A4412" i="1" l="1"/>
  <c r="A4413" i="1" l="1"/>
  <c r="A4414" i="1" l="1"/>
  <c r="A4415" i="1" l="1"/>
  <c r="A4416" i="1" l="1"/>
  <c r="A4418" i="1" l="1"/>
  <c r="A4419" i="1" l="1"/>
  <c r="A4420" i="1" l="1"/>
  <c r="A4421" i="1" l="1"/>
  <c r="A4422" i="1" l="1"/>
  <c r="A4423" i="1" l="1"/>
  <c r="A4424" i="1" l="1"/>
  <c r="A4425" i="1" l="1"/>
  <c r="A4426" i="1" l="1"/>
  <c r="A4427" i="1" l="1"/>
  <c r="A4428" i="1" l="1"/>
  <c r="A4429" i="1" l="1"/>
  <c r="A4430" i="1" l="1"/>
  <c r="A4431" i="1" l="1"/>
  <c r="A4432" i="1" l="1"/>
  <c r="A4433" i="1" l="1"/>
  <c r="A4434" i="1" l="1"/>
  <c r="A4435" i="1" l="1"/>
  <c r="A4436" i="1" l="1"/>
  <c r="A4437" i="1" l="1"/>
  <c r="A4438" i="1" l="1"/>
  <c r="A4439" i="1" l="1"/>
  <c r="A4440" i="1" l="1"/>
  <c r="A4441" i="1" l="1"/>
  <c r="A4442" i="1" l="1"/>
  <c r="A4443" i="1" l="1"/>
  <c r="A4444" i="1" l="1"/>
  <c r="A4445" i="1" l="1"/>
  <c r="A4446" i="1" l="1"/>
  <c r="A4447" i="1" l="1"/>
  <c r="A4448" i="1" l="1"/>
  <c r="A4449" i="1" l="1"/>
  <c r="A4450" i="1" l="1"/>
  <c r="A4451" i="1" l="1"/>
  <c r="A4452" i="1" l="1"/>
  <c r="A4453" i="1" l="1"/>
  <c r="A4454" i="1" l="1"/>
  <c r="A4455" i="1" l="1"/>
  <c r="A4456" i="1" l="1"/>
  <c r="A4457" i="1" l="1"/>
  <c r="A4458" i="1" l="1"/>
  <c r="A4459" i="1" l="1"/>
  <c r="A4460" i="1" l="1"/>
  <c r="A4461" i="1" l="1"/>
  <c r="A4462" i="1" l="1"/>
  <c r="A4463" i="1" l="1"/>
  <c r="A4464" i="1" l="1"/>
  <c r="A4466" i="1" l="1"/>
  <c r="A4467" i="1" l="1"/>
  <c r="A4468" i="1" l="1"/>
  <c r="A4469" i="1" l="1"/>
  <c r="A4470" i="1" l="1"/>
  <c r="A4471" i="1" l="1"/>
  <c r="A4472" i="1" l="1"/>
  <c r="A4473" i="1" l="1"/>
  <c r="A4474" i="1" l="1"/>
  <c r="A4475" i="1" l="1"/>
  <c r="A4476" i="1" l="1"/>
  <c r="A4477" i="1" l="1"/>
  <c r="A4478" i="1" l="1"/>
  <c r="A4479" i="1" l="1"/>
  <c r="A4480" i="1" l="1"/>
  <c r="A4481" i="1" l="1"/>
  <c r="A4482" i="1" l="1"/>
  <c r="A4483" i="1" l="1"/>
  <c r="A4484" i="1" l="1"/>
  <c r="A4485" i="1" l="1"/>
  <c r="A4486" i="1" l="1"/>
  <c r="A4487" i="1" l="1"/>
  <c r="A4488" i="1" l="1"/>
  <c r="A4489" i="1" l="1"/>
  <c r="A4490" i="1" l="1"/>
  <c r="A4491" i="1" l="1"/>
  <c r="A4492" i="1" l="1"/>
  <c r="A4493" i="1" l="1"/>
  <c r="A4494" i="1" l="1"/>
  <c r="A4495" i="1" l="1"/>
  <c r="A4496" i="1" l="1"/>
  <c r="A4497" i="1" l="1"/>
  <c r="A4498" i="1" l="1"/>
  <c r="A4499" i="1" l="1"/>
  <c r="A4500" i="1" l="1"/>
  <c r="A4501" i="1" l="1"/>
  <c r="A4502" i="1" l="1"/>
  <c r="A4503" i="1" l="1"/>
  <c r="A4504" i="1" l="1"/>
  <c r="A4505" i="1" l="1"/>
  <c r="A4506" i="1" l="1"/>
  <c r="A4507" i="1" l="1"/>
  <c r="A4508" i="1" l="1"/>
  <c r="A4509" i="1" l="1"/>
  <c r="A4510" i="1" l="1"/>
  <c r="A4511" i="1" l="1"/>
  <c r="A4512" i="1" l="1"/>
  <c r="A4514" i="1" l="1"/>
  <c r="A4515" i="1" l="1"/>
  <c r="A4516" i="1" l="1"/>
  <c r="A4517" i="1" l="1"/>
  <c r="A4518" i="1" l="1"/>
  <c r="A4519" i="1" l="1"/>
  <c r="A4520" i="1" l="1"/>
  <c r="A4521" i="1" l="1"/>
  <c r="A4522" i="1" l="1"/>
  <c r="A4523" i="1" l="1"/>
  <c r="A4524" i="1" l="1"/>
  <c r="A4525" i="1" l="1"/>
  <c r="A4526" i="1" l="1"/>
  <c r="A4527" i="1" l="1"/>
  <c r="A4528" i="1" l="1"/>
  <c r="A4529" i="1" l="1"/>
  <c r="A4530" i="1" l="1"/>
  <c r="A4531" i="1" l="1"/>
  <c r="A4532" i="1" l="1"/>
  <c r="A4533" i="1" l="1"/>
  <c r="A4534" i="1" l="1"/>
  <c r="A4535" i="1" l="1"/>
  <c r="A4536" i="1" l="1"/>
  <c r="A4537" i="1" l="1"/>
  <c r="A4538" i="1" l="1"/>
  <c r="A4539" i="1" l="1"/>
  <c r="A4540" i="1" l="1"/>
  <c r="A4541" i="1" l="1"/>
  <c r="A4542" i="1" l="1"/>
  <c r="A4543" i="1" l="1"/>
  <c r="A4544" i="1" l="1"/>
  <c r="A4545" i="1" l="1"/>
  <c r="A4546" i="1" l="1"/>
  <c r="A4547" i="1" l="1"/>
  <c r="A4548" i="1" l="1"/>
  <c r="A4549" i="1" l="1"/>
  <c r="A4550" i="1" l="1"/>
  <c r="A4551" i="1" l="1"/>
  <c r="A4552" i="1" l="1"/>
  <c r="A4553" i="1" l="1"/>
  <c r="A4554" i="1" l="1"/>
  <c r="A4555" i="1" l="1"/>
  <c r="A4556" i="1" l="1"/>
  <c r="A4557" i="1" l="1"/>
  <c r="A4558" i="1" l="1"/>
  <c r="A4559" i="1" l="1"/>
  <c r="A4560" i="1" l="1"/>
  <c r="A4562" i="1" l="1"/>
  <c r="A4563" i="1" l="1"/>
  <c r="A4564" i="1" l="1"/>
  <c r="A4565" i="1" l="1"/>
  <c r="A4566" i="1" l="1"/>
  <c r="A4567" i="1" l="1"/>
  <c r="A4568" i="1" l="1"/>
  <c r="A4569" i="1" l="1"/>
  <c r="A4570" i="1" l="1"/>
  <c r="A4571" i="1" l="1"/>
  <c r="A4572" i="1" l="1"/>
  <c r="A4573" i="1" l="1"/>
  <c r="A4574" i="1" l="1"/>
  <c r="A4575" i="1" l="1"/>
  <c r="A4576" i="1" l="1"/>
  <c r="A4577" i="1" l="1"/>
  <c r="A4578" i="1" l="1"/>
  <c r="A4579" i="1" l="1"/>
  <c r="A4580" i="1" l="1"/>
  <c r="A4581" i="1" l="1"/>
  <c r="A4582" i="1" l="1"/>
  <c r="A4583" i="1" l="1"/>
  <c r="A4584" i="1" l="1"/>
  <c r="A4585" i="1" l="1"/>
  <c r="A4586" i="1" l="1"/>
  <c r="A4587" i="1" l="1"/>
  <c r="A4588" i="1" l="1"/>
  <c r="A4589" i="1" l="1"/>
  <c r="A4590" i="1" l="1"/>
  <c r="A4591" i="1" l="1"/>
  <c r="A4592" i="1" l="1"/>
  <c r="A4593" i="1" l="1"/>
  <c r="A4594" i="1" l="1"/>
  <c r="A4595" i="1" l="1"/>
  <c r="A4596" i="1" l="1"/>
  <c r="A4597" i="1" l="1"/>
  <c r="A4598" i="1" l="1"/>
  <c r="A4599" i="1" l="1"/>
  <c r="A4600" i="1" l="1"/>
  <c r="A4601" i="1" l="1"/>
  <c r="A4602" i="1" l="1"/>
  <c r="A4603" i="1" l="1"/>
  <c r="A4604" i="1" l="1"/>
  <c r="A4605" i="1" l="1"/>
  <c r="A4606" i="1" l="1"/>
  <c r="A4607" i="1" l="1"/>
  <c r="A4608" i="1" l="1"/>
  <c r="A4610" i="1" l="1"/>
  <c r="A4611" i="1" l="1"/>
  <c r="A4612" i="1" l="1"/>
  <c r="A4613" i="1" l="1"/>
  <c r="A4614" i="1" l="1"/>
  <c r="A4615" i="1" l="1"/>
  <c r="A4616" i="1" l="1"/>
  <c r="A4617" i="1" l="1"/>
  <c r="A4618" i="1" l="1"/>
  <c r="A4619" i="1" l="1"/>
  <c r="A4620" i="1" l="1"/>
  <c r="A4621" i="1" l="1"/>
  <c r="A4622" i="1" l="1"/>
  <c r="A4623" i="1" l="1"/>
  <c r="A4624" i="1" l="1"/>
  <c r="A4625" i="1" l="1"/>
  <c r="A4626" i="1" l="1"/>
  <c r="A4627" i="1" l="1"/>
  <c r="A4628" i="1" l="1"/>
  <c r="A4629" i="1" l="1"/>
  <c r="A4630" i="1" l="1"/>
  <c r="A4631" i="1" l="1"/>
  <c r="A4632" i="1" l="1"/>
  <c r="A4633" i="1" l="1"/>
  <c r="A4634" i="1" l="1"/>
  <c r="A4635" i="1" l="1"/>
  <c r="A4636" i="1" l="1"/>
  <c r="A4637" i="1" l="1"/>
  <c r="A4638" i="1" l="1"/>
  <c r="A4639" i="1" l="1"/>
  <c r="A4640" i="1" l="1"/>
  <c r="A4641" i="1" l="1"/>
  <c r="A4642" i="1" l="1"/>
  <c r="A4643" i="1" l="1"/>
  <c r="A4644" i="1" l="1"/>
  <c r="A4645" i="1" l="1"/>
  <c r="A4646" i="1" l="1"/>
  <c r="A4647" i="1" l="1"/>
  <c r="A4648" i="1" l="1"/>
  <c r="A4649" i="1" l="1"/>
  <c r="A4650" i="1" l="1"/>
  <c r="A4651" i="1" l="1"/>
  <c r="A4652" i="1" l="1"/>
  <c r="A4653" i="1" l="1"/>
  <c r="A4654" i="1" l="1"/>
  <c r="A4655" i="1" l="1"/>
  <c r="A4656" i="1" l="1"/>
  <c r="A4658" i="1" l="1"/>
  <c r="A4659" i="1" l="1"/>
  <c r="A4660" i="1" l="1"/>
  <c r="A4661" i="1" l="1"/>
  <c r="A4662" i="1" l="1"/>
  <c r="A4663" i="1" l="1"/>
  <c r="A4664" i="1" l="1"/>
  <c r="A4665" i="1" l="1"/>
  <c r="A4666" i="1" l="1"/>
  <c r="A4667" i="1" l="1"/>
  <c r="A4668" i="1" l="1"/>
  <c r="A4669" i="1" l="1"/>
  <c r="A4670" i="1" l="1"/>
  <c r="A4671" i="1" l="1"/>
  <c r="A4672" i="1" l="1"/>
  <c r="A4673" i="1" l="1"/>
  <c r="A4674" i="1" l="1"/>
  <c r="A4675" i="1" l="1"/>
  <c r="A4676" i="1" l="1"/>
  <c r="A4677" i="1" l="1"/>
  <c r="A4678" i="1" l="1"/>
  <c r="A4679" i="1" l="1"/>
  <c r="A4680" i="1" l="1"/>
  <c r="A4681" i="1" l="1"/>
  <c r="A4682" i="1" l="1"/>
  <c r="A4683" i="1" l="1"/>
  <c r="A4684" i="1" l="1"/>
  <c r="A4685" i="1" l="1"/>
  <c r="A4686" i="1" l="1"/>
  <c r="A4687" i="1" l="1"/>
  <c r="A4688" i="1" l="1"/>
  <c r="A4689" i="1" l="1"/>
  <c r="A4690" i="1" l="1"/>
  <c r="A4691" i="1" l="1"/>
  <c r="A4692" i="1" l="1"/>
  <c r="A4693" i="1" l="1"/>
  <c r="A4694" i="1" l="1"/>
  <c r="A4695" i="1" l="1"/>
  <c r="A4696" i="1" l="1"/>
  <c r="A4697" i="1" l="1"/>
  <c r="A4698" i="1" l="1"/>
  <c r="A4699" i="1" l="1"/>
  <c r="A4700" i="1" l="1"/>
  <c r="A4701" i="1" l="1"/>
  <c r="A4702" i="1" l="1"/>
  <c r="A4703" i="1" l="1"/>
  <c r="A4704" i="1" l="1"/>
  <c r="A4706" i="1" l="1"/>
  <c r="A4707" i="1" l="1"/>
  <c r="A4708" i="1" l="1"/>
  <c r="A4709" i="1" l="1"/>
  <c r="A4710" i="1" l="1"/>
  <c r="A4711" i="1" l="1"/>
  <c r="A4712" i="1" l="1"/>
  <c r="A4713" i="1" l="1"/>
  <c r="A4714" i="1" l="1"/>
  <c r="A4715" i="1" l="1"/>
  <c r="A4716" i="1" l="1"/>
  <c r="A4717" i="1" l="1"/>
  <c r="A4718" i="1" l="1"/>
  <c r="A4719" i="1" l="1"/>
  <c r="A4720" i="1" l="1"/>
  <c r="A4721" i="1" l="1"/>
  <c r="A4722" i="1" l="1"/>
  <c r="A4723" i="1" l="1"/>
  <c r="A4724" i="1" l="1"/>
  <c r="A4725" i="1" l="1"/>
  <c r="A4726" i="1" l="1"/>
  <c r="A4727" i="1" l="1"/>
  <c r="A4728" i="1" l="1"/>
  <c r="A4729" i="1" l="1"/>
  <c r="A4730" i="1" l="1"/>
  <c r="A4731" i="1" l="1"/>
  <c r="A4732" i="1" l="1"/>
  <c r="A4733" i="1" l="1"/>
  <c r="A4734" i="1" l="1"/>
  <c r="A4735" i="1" l="1"/>
  <c r="A4736" i="1" l="1"/>
  <c r="A4737" i="1" l="1"/>
  <c r="A4738" i="1" l="1"/>
  <c r="A4739" i="1" l="1"/>
  <c r="A4740" i="1" l="1"/>
  <c r="A4741" i="1" l="1"/>
  <c r="A4742" i="1" l="1"/>
  <c r="A4743" i="1" l="1"/>
  <c r="A4744" i="1" l="1"/>
  <c r="A4745" i="1" l="1"/>
  <c r="A4746" i="1" l="1"/>
  <c r="A4747" i="1" l="1"/>
  <c r="A4748" i="1" l="1"/>
  <c r="A4749" i="1" l="1"/>
  <c r="A4750" i="1" l="1"/>
  <c r="A4751" i="1" l="1"/>
  <c r="A4752" i="1" l="1"/>
  <c r="A10034" i="1" l="1"/>
  <c r="A10035" i="1" l="1"/>
  <c r="A10036" i="1" l="1"/>
  <c r="A10037" i="1" l="1"/>
  <c r="A10038" i="1" l="1"/>
  <c r="A10039" i="1" l="1"/>
  <c r="A10040" i="1" l="1"/>
  <c r="A10041" i="1" l="1"/>
  <c r="A10042" i="1" l="1"/>
  <c r="A10043" i="1" l="1"/>
  <c r="A10044" i="1" l="1"/>
  <c r="A10045" i="1" l="1"/>
  <c r="A10046" i="1" l="1"/>
  <c r="A10047" i="1" l="1"/>
  <c r="A10048" i="1" l="1"/>
  <c r="A10049" i="1" l="1"/>
  <c r="A10050" i="1" l="1"/>
  <c r="A10051" i="1" l="1"/>
  <c r="A10052" i="1" l="1"/>
  <c r="A10053" i="1" l="1"/>
  <c r="A10054" i="1" l="1"/>
  <c r="A10055" i="1" l="1"/>
  <c r="A10056" i="1" l="1"/>
  <c r="A10057" i="1" l="1"/>
  <c r="A10058" i="1" l="1"/>
  <c r="A10059" i="1" l="1"/>
  <c r="A10060" i="1" l="1"/>
  <c r="A10061" i="1" l="1"/>
  <c r="A10062" i="1" l="1"/>
  <c r="A10063" i="1" l="1"/>
  <c r="A10064" i="1" l="1"/>
  <c r="A10065" i="1" l="1"/>
  <c r="A10066" i="1" l="1"/>
  <c r="A10067" i="1" l="1"/>
  <c r="A10068" i="1" l="1"/>
  <c r="A10069" i="1" l="1"/>
  <c r="A10070" i="1" l="1"/>
  <c r="A10071" i="1" l="1"/>
  <c r="A10072" i="1" l="1"/>
  <c r="A10073" i="1" l="1"/>
  <c r="A10074" i="1" l="1"/>
  <c r="A10075" i="1" l="1"/>
  <c r="A10076" i="1" l="1"/>
  <c r="A10077" i="1" l="1"/>
  <c r="A10078" i="1" l="1"/>
  <c r="A10080" i="1" l="1"/>
  <c r="A10079" i="1"/>
  <c r="B24" i="2" l="1"/>
  <c r="B93" i="2"/>
  <c r="B29" i="2"/>
  <c r="B87" i="2"/>
  <c r="B86" i="2"/>
  <c r="B44" i="2"/>
  <c r="B72" i="2"/>
  <c r="B34" i="2"/>
  <c r="B38" i="2"/>
  <c r="B94" i="2"/>
  <c r="B97" i="2"/>
  <c r="B77" i="2"/>
  <c r="B27" i="2"/>
  <c r="B88" i="2"/>
  <c r="B64" i="2"/>
  <c r="B52" i="2"/>
  <c r="B47" i="2"/>
  <c r="B41" i="2"/>
  <c r="B58" i="2"/>
  <c r="B96" i="2"/>
  <c r="B19" i="2"/>
  <c r="B102" i="2"/>
  <c r="B59" i="2"/>
  <c r="B37" i="2"/>
  <c r="B194" i="2"/>
  <c r="B197" i="2"/>
  <c r="B28" i="2"/>
  <c r="B90" i="2"/>
  <c r="B76" i="2"/>
  <c r="B82" i="2"/>
  <c r="B78" i="2"/>
  <c r="B195" i="2"/>
  <c r="B65" i="2"/>
  <c r="B98" i="2"/>
  <c r="B13" i="2"/>
  <c r="B60" i="2"/>
  <c r="B81" i="2"/>
  <c r="B21" i="2"/>
  <c r="B69" i="2"/>
  <c r="B46" i="2"/>
  <c r="B100" i="2"/>
  <c r="B89" i="2"/>
  <c r="B33" i="2"/>
  <c r="B75" i="2"/>
  <c r="B51" i="2"/>
  <c r="B92" i="2"/>
  <c r="B12" i="2"/>
  <c r="B36" i="2"/>
  <c r="B83" i="2"/>
  <c r="B16" i="2"/>
  <c r="B49" i="2"/>
  <c r="B50" i="2"/>
  <c r="B105" i="2"/>
  <c r="B68" i="2"/>
  <c r="B79" i="2"/>
  <c r="B99" i="2"/>
  <c r="B43" i="2"/>
  <c r="B62" i="2"/>
  <c r="B95" i="2"/>
  <c r="B101" i="2"/>
  <c r="B61" i="2"/>
  <c r="B18" i="2"/>
  <c r="B22" i="2"/>
  <c r="B80" i="2"/>
  <c r="B17" i="2"/>
  <c r="B40" i="2"/>
  <c r="B196" i="2"/>
  <c r="B31" i="2"/>
  <c r="B91" i="2"/>
  <c r="B48" i="2"/>
  <c r="B39" i="2"/>
  <c r="B23" i="2"/>
  <c r="B104" i="2"/>
  <c r="B45" i="2"/>
  <c r="B71" i="2"/>
  <c r="B67" i="2"/>
  <c r="B73" i="2"/>
  <c r="B53" i="2"/>
  <c r="B25" i="2"/>
  <c r="B55" i="2"/>
  <c r="B14" i="2"/>
  <c r="B57" i="2"/>
  <c r="B66" i="2"/>
  <c r="B11" i="2"/>
  <c r="B42" i="2"/>
  <c r="B30" i="2"/>
  <c r="B35" i="2"/>
  <c r="B54" i="2"/>
  <c r="B20" i="2"/>
  <c r="B103" i="2"/>
  <c r="B15" i="2"/>
  <c r="B84" i="2"/>
  <c r="B198" i="2"/>
  <c r="B201" i="2"/>
  <c r="P10" i="2"/>
  <c r="Q10" i="2"/>
  <c r="B32" i="2"/>
  <c r="B202" i="2"/>
  <c r="B203" i="2"/>
  <c r="B70" i="2"/>
  <c r="B56" i="2"/>
  <c r="B199" i="2"/>
  <c r="B74" i="2"/>
  <c r="B85" i="2"/>
  <c r="B26" i="2"/>
  <c r="B63" i="2"/>
  <c r="B200" i="2"/>
  <c r="B204" i="2"/>
  <c r="O10" i="2"/>
  <c r="B108" i="2"/>
  <c r="B114" i="2"/>
  <c r="B106" i="2"/>
  <c r="B111" i="2"/>
  <c r="B107" i="2"/>
  <c r="B109" i="2"/>
  <c r="B113" i="2"/>
  <c r="B110" i="2"/>
  <c r="B112" i="2"/>
  <c r="B117" i="2"/>
  <c r="B126" i="2"/>
  <c r="B115" i="2"/>
  <c r="B122" i="2"/>
  <c r="B130" i="2"/>
  <c r="B118" i="2"/>
  <c r="B119" i="2"/>
  <c r="B129" i="2"/>
  <c r="B132" i="2"/>
  <c r="B128" i="2"/>
  <c r="B131" i="2"/>
  <c r="B116" i="2"/>
  <c r="B135" i="2"/>
  <c r="B134" i="2"/>
  <c r="B123" i="2"/>
  <c r="B124" i="2"/>
  <c r="B121" i="2"/>
  <c r="B127" i="2"/>
  <c r="B120" i="2"/>
  <c r="B133" i="2"/>
  <c r="B125" i="2"/>
  <c r="B136" i="2"/>
  <c r="B154" i="2"/>
  <c r="B158" i="2"/>
  <c r="B183" i="2"/>
  <c r="B171" i="2"/>
  <c r="B137" i="2"/>
  <c r="B146" i="2"/>
  <c r="B175" i="2"/>
  <c r="B157" i="2"/>
  <c r="B186" i="2"/>
  <c r="B153" i="2"/>
  <c r="B174" i="2"/>
  <c r="B151" i="2"/>
  <c r="B179" i="2"/>
  <c r="B138" i="2"/>
  <c r="B167" i="2"/>
  <c r="B177" i="2"/>
  <c r="B159" i="2"/>
  <c r="B178" i="2"/>
  <c r="B147" i="2"/>
  <c r="B168" i="2"/>
  <c r="B145" i="2"/>
  <c r="B165" i="2"/>
  <c r="B160" i="2"/>
  <c r="B162" i="2"/>
  <c r="B176" i="2"/>
  <c r="B156" i="2"/>
  <c r="B141" i="2"/>
  <c r="B142" i="2"/>
  <c r="B149" i="2"/>
  <c r="B181" i="2"/>
  <c r="B152" i="2"/>
  <c r="B161" i="2"/>
  <c r="B139" i="2"/>
  <c r="B155" i="2"/>
  <c r="B184" i="2"/>
  <c r="B173" i="2"/>
  <c r="B150" i="2"/>
  <c r="B166" i="2"/>
  <c r="B140" i="2"/>
  <c r="B187" i="2"/>
  <c r="B170" i="2"/>
  <c r="B164" i="2"/>
  <c r="B180" i="2"/>
  <c r="B143" i="2"/>
  <c r="B144" i="2"/>
  <c r="B169" i="2"/>
  <c r="B185" i="2"/>
  <c r="B148" i="2"/>
  <c r="B163" i="2"/>
  <c r="B172" i="2"/>
  <c r="B210" i="2"/>
  <c r="B182" i="2"/>
  <c r="B190" i="2"/>
  <c r="B212" i="2"/>
  <c r="B213" i="2"/>
  <c r="B209" i="2"/>
  <c r="B211" i="2"/>
  <c r="B192" i="2"/>
  <c r="B191" i="2"/>
  <c r="B188" i="2"/>
  <c r="B189" i="2"/>
  <c r="B193" i="2"/>
  <c r="B205" i="2"/>
  <c r="B206" i="2"/>
  <c r="B214" i="2"/>
  <c r="B207" i="2"/>
  <c r="B208" i="2"/>
  <c r="B215" i="2"/>
  <c r="E127" i="2" l="1"/>
  <c r="O127" i="2"/>
  <c r="G127" i="2"/>
  <c r="AF127" i="2"/>
  <c r="AN127" i="2"/>
  <c r="AV127" i="2"/>
  <c r="BD127" i="2"/>
  <c r="BL127" i="2"/>
  <c r="L127" i="2"/>
  <c r="J127" i="2"/>
  <c r="F127" i="2"/>
  <c r="AG127" i="2"/>
  <c r="AO127" i="2"/>
  <c r="AW127" i="2"/>
  <c r="BE127" i="2"/>
  <c r="BM127" i="2"/>
  <c r="H127" i="2"/>
  <c r="W127" i="2"/>
  <c r="AB127" i="2"/>
  <c r="AH127" i="2"/>
  <c r="AP127" i="2"/>
  <c r="AX127" i="2"/>
  <c r="BF127" i="2"/>
  <c r="BN127" i="2"/>
  <c r="X127" i="2"/>
  <c r="V127" i="2"/>
  <c r="U127" i="2"/>
  <c r="AA127" i="2"/>
  <c r="AI127" i="2"/>
  <c r="AQ127" i="2"/>
  <c r="AY127" i="2"/>
  <c r="BG127" i="2"/>
  <c r="BO127" i="2"/>
  <c r="Y127" i="2"/>
  <c r="D127" i="2"/>
  <c r="I127" i="2"/>
  <c r="Z127" i="2"/>
  <c r="AJ127" i="2"/>
  <c r="AR127" i="2"/>
  <c r="AZ127" i="2"/>
  <c r="BH127" i="2"/>
  <c r="BP127" i="2"/>
  <c r="T127" i="2"/>
  <c r="N127" i="2"/>
  <c r="AC127" i="2"/>
  <c r="P127" i="2"/>
  <c r="AK127" i="2"/>
  <c r="AS127" i="2"/>
  <c r="BA127" i="2"/>
  <c r="BI127" i="2"/>
  <c r="Q127" i="2"/>
  <c r="C127" i="2"/>
  <c r="K127" i="2"/>
  <c r="AD127" i="2"/>
  <c r="AL127" i="2"/>
  <c r="AT127" i="2"/>
  <c r="BB127" i="2"/>
  <c r="BJ127" i="2"/>
  <c r="S127" i="2"/>
  <c r="R127" i="2"/>
  <c r="M127" i="2"/>
  <c r="AE127" i="2"/>
  <c r="AM127" i="2"/>
  <c r="AU127" i="2"/>
  <c r="BC127" i="2"/>
  <c r="BK127" i="2"/>
  <c r="Q128" i="2"/>
  <c r="V128" i="2"/>
  <c r="AB128" i="2"/>
  <c r="AD128" i="2"/>
  <c r="AL128" i="2"/>
  <c r="AT128" i="2"/>
  <c r="BB128" i="2"/>
  <c r="BJ128" i="2"/>
  <c r="D128" i="2"/>
  <c r="I128" i="2"/>
  <c r="H128" i="2"/>
  <c r="AE128" i="2"/>
  <c r="AM128" i="2"/>
  <c r="AU128" i="2"/>
  <c r="BC128" i="2"/>
  <c r="BK128" i="2"/>
  <c r="J128" i="2"/>
  <c r="X128" i="2"/>
  <c r="Z128" i="2"/>
  <c r="AF128" i="2"/>
  <c r="AN128" i="2"/>
  <c r="AV128" i="2"/>
  <c r="BD128" i="2"/>
  <c r="BL128" i="2"/>
  <c r="AC128" i="2"/>
  <c r="U128" i="2"/>
  <c r="M128" i="2"/>
  <c r="AG128" i="2"/>
  <c r="AO128" i="2"/>
  <c r="AW128" i="2"/>
  <c r="BE128" i="2"/>
  <c r="BM128" i="2"/>
  <c r="K128" i="2"/>
  <c r="G128" i="2"/>
  <c r="S128" i="2"/>
  <c r="AH128" i="2"/>
  <c r="AP128" i="2"/>
  <c r="AX128" i="2"/>
  <c r="BF128" i="2"/>
  <c r="BN128" i="2"/>
  <c r="AA128" i="2"/>
  <c r="W128" i="2"/>
  <c r="P128" i="2"/>
  <c r="L128" i="2"/>
  <c r="AI128" i="2"/>
  <c r="AQ128" i="2"/>
  <c r="AY128" i="2"/>
  <c r="BG128" i="2"/>
  <c r="BO128" i="2"/>
  <c r="T128" i="2"/>
  <c r="Y128" i="2"/>
  <c r="F128" i="2"/>
  <c r="E128" i="2"/>
  <c r="AJ128" i="2"/>
  <c r="AR128" i="2"/>
  <c r="AZ128" i="2"/>
  <c r="BH128" i="2"/>
  <c r="BP128" i="2"/>
  <c r="R128" i="2"/>
  <c r="N128" i="2"/>
  <c r="C128" i="2"/>
  <c r="O128" i="2"/>
  <c r="AK128" i="2"/>
  <c r="AS128" i="2"/>
  <c r="BA128" i="2"/>
  <c r="BI128" i="2"/>
  <c r="Z126" i="2"/>
  <c r="U126" i="2"/>
  <c r="Y126" i="2"/>
  <c r="AD126" i="2"/>
  <c r="AL126" i="2"/>
  <c r="AT126" i="2"/>
  <c r="BB126" i="2"/>
  <c r="BJ126" i="2"/>
  <c r="AB126" i="2"/>
  <c r="M126" i="2"/>
  <c r="AC126" i="2"/>
  <c r="AE126" i="2"/>
  <c r="AM126" i="2"/>
  <c r="AU126" i="2"/>
  <c r="BC126" i="2"/>
  <c r="BK126" i="2"/>
  <c r="I126" i="2"/>
  <c r="O126" i="2"/>
  <c r="AA126" i="2"/>
  <c r="AF126" i="2"/>
  <c r="AN126" i="2"/>
  <c r="AV126" i="2"/>
  <c r="BD126" i="2"/>
  <c r="BL126" i="2"/>
  <c r="T126" i="2"/>
  <c r="J126" i="2"/>
  <c r="P126" i="2"/>
  <c r="AG126" i="2"/>
  <c r="AO126" i="2"/>
  <c r="AW126" i="2"/>
  <c r="BE126" i="2"/>
  <c r="BM126" i="2"/>
  <c r="H126" i="2"/>
  <c r="G126" i="2"/>
  <c r="X126" i="2"/>
  <c r="AH126" i="2"/>
  <c r="AP126" i="2"/>
  <c r="AX126" i="2"/>
  <c r="BF126" i="2"/>
  <c r="BN126" i="2"/>
  <c r="D126" i="2"/>
  <c r="N126" i="2"/>
  <c r="K126" i="2"/>
  <c r="E126" i="2"/>
  <c r="AI126" i="2"/>
  <c r="AQ126" i="2"/>
  <c r="AY126" i="2"/>
  <c r="BG126" i="2"/>
  <c r="BO126" i="2"/>
  <c r="F126" i="2"/>
  <c r="Q126" i="2"/>
  <c r="R126" i="2"/>
  <c r="C126" i="2"/>
  <c r="AJ126" i="2"/>
  <c r="AR126" i="2"/>
  <c r="AZ126" i="2"/>
  <c r="BH126" i="2"/>
  <c r="BP126" i="2"/>
  <c r="L126" i="2"/>
  <c r="W126" i="2"/>
  <c r="S126" i="2"/>
  <c r="V126" i="2"/>
  <c r="AK126" i="2"/>
  <c r="AS126" i="2"/>
  <c r="BA126" i="2"/>
  <c r="BI126" i="2"/>
  <c r="U106" i="2"/>
  <c r="D106" i="2"/>
  <c r="AV106" i="2"/>
  <c r="BN106" i="2"/>
  <c r="S106" i="2"/>
  <c r="BI106" i="2"/>
  <c r="O106" i="2"/>
  <c r="AZ106" i="2"/>
  <c r="AP106" i="2"/>
  <c r="Q106" i="2"/>
  <c r="AF106" i="2"/>
  <c r="C106" i="2"/>
  <c r="AQ106" i="2"/>
  <c r="AS106" i="2"/>
  <c r="AD106" i="2"/>
  <c r="AJ106" i="2"/>
  <c r="P106" i="2"/>
  <c r="AX106" i="2"/>
  <c r="N106" i="2"/>
  <c r="AM106" i="2"/>
  <c r="I106" i="2"/>
  <c r="AC106" i="2"/>
  <c r="BJ106" i="2"/>
  <c r="G106" i="2"/>
  <c r="BK106" i="2"/>
  <c r="Z106" i="2"/>
  <c r="AI106" i="2"/>
  <c r="BM106" i="2"/>
  <c r="AB106" i="2"/>
  <c r="BD106" i="2"/>
  <c r="AH106" i="2"/>
  <c r="AA106" i="2"/>
  <c r="AE106" i="2"/>
  <c r="K106" i="2"/>
  <c r="BO106" i="2"/>
  <c r="AW106" i="2"/>
  <c r="BB106" i="2"/>
  <c r="AN106" i="2"/>
  <c r="R106" i="2"/>
  <c r="BG106" i="2"/>
  <c r="M106" i="2"/>
  <c r="BA106" i="2"/>
  <c r="H106" i="2"/>
  <c r="AG106" i="2"/>
  <c r="Y106" i="2"/>
  <c r="E106" i="2"/>
  <c r="BE106" i="2"/>
  <c r="F106" i="2"/>
  <c r="BC106" i="2"/>
  <c r="BF106" i="2"/>
  <c r="AK106" i="2"/>
  <c r="X106" i="2"/>
  <c r="BH106" i="2"/>
  <c r="J106" i="2"/>
  <c r="W106" i="2"/>
  <c r="AO106" i="2"/>
  <c r="T106" i="2"/>
  <c r="AU106" i="2"/>
  <c r="V106" i="2"/>
  <c r="BL106" i="2"/>
  <c r="AT106" i="2"/>
  <c r="AR106" i="2"/>
  <c r="L106" i="2"/>
  <c r="AY106" i="2"/>
  <c r="BP106" i="2"/>
  <c r="AL106" i="2"/>
  <c r="H85" i="2"/>
  <c r="F85" i="2"/>
  <c r="D85" i="2"/>
  <c r="AA85" i="2"/>
  <c r="Q85" i="2"/>
  <c r="AB85" i="2"/>
  <c r="X85" i="2"/>
  <c r="AE85" i="2"/>
  <c r="AC85" i="2"/>
  <c r="S85" i="2"/>
  <c r="I85" i="2"/>
  <c r="W85" i="2"/>
  <c r="U85" i="2"/>
  <c r="R85" i="2"/>
  <c r="Z85" i="2"/>
  <c r="AI85" i="2"/>
  <c r="C85" i="2"/>
  <c r="T85" i="2"/>
  <c r="O85" i="2"/>
  <c r="M85" i="2"/>
  <c r="Y85" i="2"/>
  <c r="AD85" i="2"/>
  <c r="AG85" i="2"/>
  <c r="G85" i="2"/>
  <c r="E85" i="2"/>
  <c r="AH85" i="2"/>
  <c r="K85" i="2"/>
  <c r="P85" i="2"/>
  <c r="N85" i="2"/>
  <c r="L85" i="2"/>
  <c r="J85" i="2"/>
  <c r="AF85" i="2"/>
  <c r="V85" i="2"/>
  <c r="AJ85" i="2"/>
  <c r="AK85" i="2"/>
  <c r="AL85" i="2"/>
  <c r="AM85" i="2"/>
  <c r="AN85" i="2"/>
  <c r="AO85" i="2"/>
  <c r="AP85" i="2"/>
  <c r="AQ85" i="2"/>
  <c r="AR85" i="2"/>
  <c r="AS85" i="2"/>
  <c r="AT85" i="2"/>
  <c r="AU85" i="2"/>
  <c r="AV85" i="2"/>
  <c r="AW85" i="2"/>
  <c r="AX85" i="2"/>
  <c r="AY85" i="2"/>
  <c r="AZ85" i="2"/>
  <c r="BA85" i="2"/>
  <c r="BB85" i="2"/>
  <c r="BC85" i="2"/>
  <c r="BD85" i="2"/>
  <c r="BE85" i="2"/>
  <c r="BF85" i="2"/>
  <c r="BG85" i="2"/>
  <c r="BH85" i="2"/>
  <c r="BI85" i="2"/>
  <c r="BJ85" i="2"/>
  <c r="BK85" i="2"/>
  <c r="BL85" i="2"/>
  <c r="BM85" i="2"/>
  <c r="BN85" i="2"/>
  <c r="BO85" i="2"/>
  <c r="BP85" i="2"/>
  <c r="M54" i="2"/>
  <c r="O54" i="2"/>
  <c r="E54" i="2"/>
  <c r="C54" i="2"/>
  <c r="L54" i="2"/>
  <c r="G54" i="2"/>
  <c r="AB54" i="2"/>
  <c r="J54" i="2"/>
  <c r="Z54" i="2"/>
  <c r="V54" i="2"/>
  <c r="T54" i="2"/>
  <c r="I54" i="2"/>
  <c r="N54" i="2"/>
  <c r="X54" i="2"/>
  <c r="F54" i="2"/>
  <c r="D54" i="2"/>
  <c r="Y54" i="2"/>
  <c r="P54" i="2"/>
  <c r="AC54" i="2"/>
  <c r="AA54" i="2"/>
  <c r="R54" i="2"/>
  <c r="W54" i="2"/>
  <c r="K54" i="2"/>
  <c r="H54" i="2"/>
  <c r="U54" i="2"/>
  <c r="S54" i="2"/>
  <c r="Q54" i="2"/>
  <c r="AD54" i="2"/>
  <c r="AE54" i="2"/>
  <c r="AF54" i="2"/>
  <c r="AG54" i="2"/>
  <c r="AH54" i="2"/>
  <c r="AI54" i="2"/>
  <c r="AJ54" i="2"/>
  <c r="AK54" i="2"/>
  <c r="AL54" i="2"/>
  <c r="AM54" i="2"/>
  <c r="AN54" i="2"/>
  <c r="AO54" i="2"/>
  <c r="AP54" i="2"/>
  <c r="AQ54" i="2"/>
  <c r="AR54" i="2"/>
  <c r="AS54" i="2"/>
  <c r="AT54" i="2"/>
  <c r="AU54" i="2"/>
  <c r="AV54" i="2"/>
  <c r="AW54" i="2"/>
  <c r="AX54" i="2"/>
  <c r="AY54" i="2"/>
  <c r="AZ54" i="2"/>
  <c r="BA54" i="2"/>
  <c r="BB54" i="2"/>
  <c r="BC54" i="2"/>
  <c r="BD54" i="2"/>
  <c r="BE54" i="2"/>
  <c r="BF54" i="2"/>
  <c r="BG54" i="2"/>
  <c r="BH54" i="2"/>
  <c r="BI54" i="2"/>
  <c r="BJ54" i="2"/>
  <c r="BK54" i="2"/>
  <c r="BL54" i="2"/>
  <c r="BM54" i="2"/>
  <c r="BN54" i="2"/>
  <c r="BO54" i="2"/>
  <c r="BP54" i="2"/>
  <c r="T55" i="2"/>
  <c r="AA55" i="2"/>
  <c r="AH55" i="2"/>
  <c r="AG55" i="2"/>
  <c r="AF55" i="2"/>
  <c r="AE55" i="2"/>
  <c r="L55" i="2"/>
  <c r="S55" i="2"/>
  <c r="Z55" i="2"/>
  <c r="Y55" i="2"/>
  <c r="X55" i="2"/>
  <c r="W55" i="2"/>
  <c r="AD55" i="2"/>
  <c r="AS55" i="2"/>
  <c r="BF55" i="2"/>
  <c r="BD55" i="2"/>
  <c r="V55" i="2"/>
  <c r="AI55" i="2"/>
  <c r="AN55" i="2"/>
  <c r="U55" i="2"/>
  <c r="AT55" i="2"/>
  <c r="BP55" i="2"/>
  <c r="D55" i="2"/>
  <c r="K55" i="2"/>
  <c r="R55" i="2"/>
  <c r="Q55" i="2"/>
  <c r="P55" i="2"/>
  <c r="O55" i="2"/>
  <c r="BI55" i="2"/>
  <c r="N55" i="2"/>
  <c r="BC55" i="2"/>
  <c r="AP55" i="2"/>
  <c r="AM55" i="2"/>
  <c r="BH55" i="2"/>
  <c r="BO55" i="2"/>
  <c r="C55" i="2"/>
  <c r="J55" i="2"/>
  <c r="I55" i="2"/>
  <c r="H55" i="2"/>
  <c r="G55" i="2"/>
  <c r="AC55" i="2"/>
  <c r="M55" i="2"/>
  <c r="AB55" i="2"/>
  <c r="AO55" i="2"/>
  <c r="E55" i="2"/>
  <c r="BJ55" i="2"/>
  <c r="AZ55" i="2"/>
  <c r="BG55" i="2"/>
  <c r="BN55" i="2"/>
  <c r="BM55" i="2"/>
  <c r="BL55" i="2"/>
  <c r="BK55" i="2"/>
  <c r="AL55" i="2"/>
  <c r="BB55" i="2"/>
  <c r="AR55" i="2"/>
  <c r="AY55" i="2"/>
  <c r="BE55" i="2"/>
  <c r="F55" i="2"/>
  <c r="AJ55" i="2"/>
  <c r="AQ55" i="2"/>
  <c r="AX55" i="2"/>
  <c r="AW55" i="2"/>
  <c r="AV55" i="2"/>
  <c r="AU55" i="2"/>
  <c r="AK55" i="2"/>
  <c r="BA55" i="2"/>
  <c r="F23" i="2"/>
  <c r="D23" i="2"/>
  <c r="I23" i="2"/>
  <c r="AC23" i="2"/>
  <c r="AA23" i="2"/>
  <c r="H23" i="2"/>
  <c r="U23" i="2"/>
  <c r="S23" i="2"/>
  <c r="Y23" i="2"/>
  <c r="W23" i="2"/>
  <c r="M23" i="2"/>
  <c r="K23" i="2"/>
  <c r="X23" i="2"/>
  <c r="T23" i="2"/>
  <c r="O23" i="2"/>
  <c r="E23" i="2"/>
  <c r="C23" i="2"/>
  <c r="Q23" i="2"/>
  <c r="R23" i="2"/>
  <c r="G23" i="2"/>
  <c r="AB23" i="2"/>
  <c r="Z23" i="2"/>
  <c r="P23" i="2"/>
  <c r="V23" i="2"/>
  <c r="N23" i="2"/>
  <c r="L23" i="2"/>
  <c r="J23" i="2"/>
  <c r="AD23" i="2"/>
  <c r="AE23" i="2"/>
  <c r="AF23" i="2"/>
  <c r="AG23" i="2"/>
  <c r="AH23" i="2"/>
  <c r="AI23" i="2"/>
  <c r="AJ23" i="2"/>
  <c r="AK23" i="2"/>
  <c r="AL23" i="2"/>
  <c r="AM23" i="2"/>
  <c r="AN23" i="2"/>
  <c r="AO23" i="2"/>
  <c r="AP23" i="2"/>
  <c r="AQ23" i="2"/>
  <c r="AR23" i="2"/>
  <c r="AS23" i="2"/>
  <c r="AT23" i="2"/>
  <c r="AU23" i="2"/>
  <c r="AV23" i="2"/>
  <c r="AW23" i="2"/>
  <c r="AX23" i="2"/>
  <c r="AY23" i="2"/>
  <c r="AZ23" i="2"/>
  <c r="BA23" i="2"/>
  <c r="BB23" i="2"/>
  <c r="BC23" i="2"/>
  <c r="BD23" i="2"/>
  <c r="BE23" i="2"/>
  <c r="BF23" i="2"/>
  <c r="BG23" i="2"/>
  <c r="BH23" i="2"/>
  <c r="BI23" i="2"/>
  <c r="BJ23" i="2"/>
  <c r="BK23" i="2"/>
  <c r="BL23" i="2"/>
  <c r="BM23" i="2"/>
  <c r="BN23" i="2"/>
  <c r="BO23" i="2"/>
  <c r="BP23" i="2"/>
  <c r="C80" i="2"/>
  <c r="P80" i="2"/>
  <c r="AC80" i="2"/>
  <c r="AB80" i="2"/>
  <c r="Z80" i="2"/>
  <c r="H80" i="2"/>
  <c r="F80" i="2"/>
  <c r="AE80" i="2"/>
  <c r="T80" i="2"/>
  <c r="R80" i="2"/>
  <c r="U80" i="2"/>
  <c r="W80" i="2"/>
  <c r="D80" i="2"/>
  <c r="N80" i="2"/>
  <c r="K80" i="2"/>
  <c r="L80" i="2"/>
  <c r="J80" i="2"/>
  <c r="O80" i="2"/>
  <c r="V80" i="2"/>
  <c r="Y80" i="2"/>
  <c r="X80" i="2"/>
  <c r="AA80" i="2"/>
  <c r="Q80" i="2"/>
  <c r="M80" i="2"/>
  <c r="E80" i="2"/>
  <c r="S80" i="2"/>
  <c r="I80" i="2"/>
  <c r="AD80" i="2"/>
  <c r="G80" i="2"/>
  <c r="AF80" i="2"/>
  <c r="AG80" i="2"/>
  <c r="AH80" i="2"/>
  <c r="AI80" i="2"/>
  <c r="AJ80" i="2"/>
  <c r="AK80" i="2"/>
  <c r="AL80" i="2"/>
  <c r="AM80" i="2"/>
  <c r="AN80" i="2"/>
  <c r="AO80" i="2"/>
  <c r="AP80" i="2"/>
  <c r="AQ80" i="2"/>
  <c r="AR80" i="2"/>
  <c r="AS80" i="2"/>
  <c r="AT80" i="2"/>
  <c r="AU80" i="2"/>
  <c r="AV80" i="2"/>
  <c r="AW80" i="2"/>
  <c r="AX80" i="2"/>
  <c r="AY80" i="2"/>
  <c r="AZ80" i="2"/>
  <c r="BA80" i="2"/>
  <c r="BB80" i="2"/>
  <c r="BC80" i="2"/>
  <c r="BD80" i="2"/>
  <c r="BE80" i="2"/>
  <c r="BF80" i="2"/>
  <c r="BG80" i="2"/>
  <c r="BH80" i="2"/>
  <c r="BI80" i="2"/>
  <c r="BJ80" i="2"/>
  <c r="BK80" i="2"/>
  <c r="BL80" i="2"/>
  <c r="BM80" i="2"/>
  <c r="BN80" i="2"/>
  <c r="BO80" i="2"/>
  <c r="BP80" i="2"/>
  <c r="AI99" i="2"/>
  <c r="R99" i="2"/>
  <c r="AV99" i="2"/>
  <c r="AE99" i="2"/>
  <c r="N99" i="2"/>
  <c r="AA99" i="2"/>
  <c r="AN99" i="2"/>
  <c r="AJ99" i="2"/>
  <c r="S99" i="2"/>
  <c r="AW99" i="2"/>
  <c r="AF99" i="2"/>
  <c r="O99" i="2"/>
  <c r="M99" i="2"/>
  <c r="AB99" i="2"/>
  <c r="K99" i="2"/>
  <c r="AO99" i="2"/>
  <c r="X99" i="2"/>
  <c r="G99" i="2"/>
  <c r="E99" i="2"/>
  <c r="T99" i="2"/>
  <c r="C99" i="2"/>
  <c r="AG99" i="2"/>
  <c r="P99" i="2"/>
  <c r="AT99" i="2"/>
  <c r="AS99" i="2"/>
  <c r="L99" i="2"/>
  <c r="Y99" i="2"/>
  <c r="H99" i="2"/>
  <c r="AL99" i="2"/>
  <c r="AK99" i="2"/>
  <c r="D99" i="2"/>
  <c r="Q99" i="2"/>
  <c r="AC99" i="2"/>
  <c r="AQ99" i="2"/>
  <c r="AM99" i="2"/>
  <c r="J99" i="2"/>
  <c r="AP99" i="2"/>
  <c r="AH99" i="2"/>
  <c r="AD99" i="2"/>
  <c r="Z99" i="2"/>
  <c r="I99" i="2"/>
  <c r="AR99" i="2"/>
  <c r="F99" i="2"/>
  <c r="AU99" i="2"/>
  <c r="V99" i="2"/>
  <c r="U99" i="2"/>
  <c r="W99" i="2"/>
  <c r="AX99" i="2"/>
  <c r="AY99" i="2"/>
  <c r="AZ99" i="2"/>
  <c r="BA99" i="2"/>
  <c r="BB99" i="2"/>
  <c r="BC99" i="2"/>
  <c r="BD99" i="2"/>
  <c r="BE99" i="2"/>
  <c r="BF99" i="2"/>
  <c r="BG99" i="2"/>
  <c r="BH99" i="2"/>
  <c r="BI99" i="2"/>
  <c r="BJ99" i="2"/>
  <c r="BK99" i="2"/>
  <c r="BL99" i="2"/>
  <c r="BM99" i="2"/>
  <c r="BN99" i="2"/>
  <c r="BO99" i="2"/>
  <c r="BP99" i="2"/>
  <c r="BO36" i="2"/>
  <c r="C36" i="2"/>
  <c r="J36" i="2"/>
  <c r="I36" i="2"/>
  <c r="H36" i="2"/>
  <c r="G36" i="2"/>
  <c r="F36" i="2"/>
  <c r="L36" i="2"/>
  <c r="BH36" i="2"/>
  <c r="X36" i="2"/>
  <c r="BI36" i="2"/>
  <c r="BG36" i="2"/>
  <c r="BN36" i="2"/>
  <c r="BM36" i="2"/>
  <c r="BL36" i="2"/>
  <c r="BK36" i="2"/>
  <c r="BJ36" i="2"/>
  <c r="BA36" i="2"/>
  <c r="AK36" i="2"/>
  <c r="AB36" i="2"/>
  <c r="AY36" i="2"/>
  <c r="BE36" i="2"/>
  <c r="BD36" i="2"/>
  <c r="BB36" i="2"/>
  <c r="E36" i="2"/>
  <c r="Z36" i="2"/>
  <c r="Y36" i="2"/>
  <c r="M36" i="2"/>
  <c r="BF36" i="2"/>
  <c r="BC36" i="2"/>
  <c r="U36" i="2"/>
  <c r="AQ36" i="2"/>
  <c r="AX36" i="2"/>
  <c r="AW36" i="2"/>
  <c r="AV36" i="2"/>
  <c r="AU36" i="2"/>
  <c r="AT36" i="2"/>
  <c r="AZ36" i="2"/>
  <c r="BP36" i="2"/>
  <c r="AH36" i="2"/>
  <c r="AF36" i="2"/>
  <c r="AE36" i="2"/>
  <c r="AD36" i="2"/>
  <c r="AI36" i="2"/>
  <c r="AP36" i="2"/>
  <c r="AO36" i="2"/>
  <c r="AN36" i="2"/>
  <c r="AM36" i="2"/>
  <c r="AL36" i="2"/>
  <c r="T36" i="2"/>
  <c r="AJ36" i="2"/>
  <c r="AA36" i="2"/>
  <c r="AS36" i="2"/>
  <c r="S36" i="2"/>
  <c r="W36" i="2"/>
  <c r="K36" i="2"/>
  <c r="R36" i="2"/>
  <c r="Q36" i="2"/>
  <c r="P36" i="2"/>
  <c r="O36" i="2"/>
  <c r="N36" i="2"/>
  <c r="AR36" i="2"/>
  <c r="AC36" i="2"/>
  <c r="AG36" i="2"/>
  <c r="D36" i="2"/>
  <c r="V36" i="2"/>
  <c r="C46" i="2"/>
  <c r="P46" i="2"/>
  <c r="M46" i="2"/>
  <c r="Z46" i="2"/>
  <c r="H46" i="2"/>
  <c r="L46" i="2"/>
  <c r="R46" i="2"/>
  <c r="W46" i="2"/>
  <c r="E46" i="2"/>
  <c r="J46" i="2"/>
  <c r="O46" i="2"/>
  <c r="D46" i="2"/>
  <c r="Y46" i="2"/>
  <c r="G46" i="2"/>
  <c r="AC46" i="2"/>
  <c r="I46" i="2"/>
  <c r="AA46" i="2"/>
  <c r="Q46" i="2"/>
  <c r="V46" i="2"/>
  <c r="AB46" i="2"/>
  <c r="S46" i="2"/>
  <c r="U46" i="2"/>
  <c r="K46" i="2"/>
  <c r="X46" i="2"/>
  <c r="F46" i="2"/>
  <c r="T46" i="2"/>
  <c r="N46" i="2"/>
  <c r="AD46" i="2"/>
  <c r="AE46" i="2"/>
  <c r="AF46" i="2"/>
  <c r="AG46" i="2"/>
  <c r="AH46" i="2"/>
  <c r="AI46" i="2"/>
  <c r="AJ46" i="2"/>
  <c r="AK46" i="2"/>
  <c r="AL46" i="2"/>
  <c r="AM46" i="2"/>
  <c r="AN46" i="2"/>
  <c r="AO46" i="2"/>
  <c r="AP46" i="2"/>
  <c r="AQ46" i="2"/>
  <c r="AR46" i="2"/>
  <c r="AS46" i="2"/>
  <c r="AT46" i="2"/>
  <c r="AU46" i="2"/>
  <c r="AV46" i="2"/>
  <c r="AW46" i="2"/>
  <c r="AX46" i="2"/>
  <c r="AY46" i="2"/>
  <c r="AZ46" i="2"/>
  <c r="BA46" i="2"/>
  <c r="BB46" i="2"/>
  <c r="BC46" i="2"/>
  <c r="BD46" i="2"/>
  <c r="BE46" i="2"/>
  <c r="BF46" i="2"/>
  <c r="BG46" i="2"/>
  <c r="BH46" i="2"/>
  <c r="BI46" i="2"/>
  <c r="BJ46" i="2"/>
  <c r="BK46" i="2"/>
  <c r="BL46" i="2"/>
  <c r="BM46" i="2"/>
  <c r="BN46" i="2"/>
  <c r="BO46" i="2"/>
  <c r="BP46" i="2"/>
  <c r="P195" i="2"/>
  <c r="N195" i="2"/>
  <c r="M195" i="2"/>
  <c r="T195" i="2"/>
  <c r="Z195" i="2"/>
  <c r="O195" i="2"/>
  <c r="I195" i="2"/>
  <c r="C195" i="2"/>
  <c r="H195" i="2"/>
  <c r="F195" i="2"/>
  <c r="E195" i="2"/>
  <c r="L195" i="2"/>
  <c r="R195" i="2"/>
  <c r="BM195" i="2"/>
  <c r="AW195" i="2"/>
  <c r="BK195" i="2"/>
  <c r="BL195" i="2"/>
  <c r="BJ195" i="2"/>
  <c r="BI195" i="2"/>
  <c r="BP195" i="2"/>
  <c r="D195" i="2"/>
  <c r="J195" i="2"/>
  <c r="BC195" i="2"/>
  <c r="AA195" i="2"/>
  <c r="AO195" i="2"/>
  <c r="BD195" i="2"/>
  <c r="BB195" i="2"/>
  <c r="BA195" i="2"/>
  <c r="BH195" i="2"/>
  <c r="BN195" i="2"/>
  <c r="BG195" i="2"/>
  <c r="AG195" i="2"/>
  <c r="G195" i="2"/>
  <c r="S195" i="2"/>
  <c r="AV195" i="2"/>
  <c r="AT195" i="2"/>
  <c r="AS195" i="2"/>
  <c r="AZ195" i="2"/>
  <c r="BF195" i="2"/>
  <c r="AM195" i="2"/>
  <c r="K195" i="2"/>
  <c r="W195" i="2"/>
  <c r="AN195" i="2"/>
  <c r="AL195" i="2"/>
  <c r="AK195" i="2"/>
  <c r="AR195" i="2"/>
  <c r="AX195" i="2"/>
  <c r="Q195" i="2"/>
  <c r="AQ195" i="2"/>
  <c r="BO195" i="2"/>
  <c r="AF195" i="2"/>
  <c r="AD195" i="2"/>
  <c r="AC195" i="2"/>
  <c r="AJ195" i="2"/>
  <c r="AP195" i="2"/>
  <c r="BE195" i="2"/>
  <c r="AY195" i="2"/>
  <c r="AU195" i="2"/>
  <c r="X195" i="2"/>
  <c r="V195" i="2"/>
  <c r="U195" i="2"/>
  <c r="AB195" i="2"/>
  <c r="AH195" i="2"/>
  <c r="AI195" i="2"/>
  <c r="AE195" i="2"/>
  <c r="Y195" i="2"/>
  <c r="U37" i="2"/>
  <c r="S37" i="2"/>
  <c r="I37" i="2"/>
  <c r="F37" i="2"/>
  <c r="D37" i="2"/>
  <c r="W37" i="2"/>
  <c r="M37" i="2"/>
  <c r="K37" i="2"/>
  <c r="H37" i="2"/>
  <c r="O37" i="2"/>
  <c r="E37" i="2"/>
  <c r="C37" i="2"/>
  <c r="Y37" i="2"/>
  <c r="G37" i="2"/>
  <c r="AB37" i="2"/>
  <c r="Z37" i="2"/>
  <c r="X37" i="2"/>
  <c r="T37" i="2"/>
  <c r="N37" i="2"/>
  <c r="L37" i="2"/>
  <c r="J37" i="2"/>
  <c r="Q37" i="2"/>
  <c r="V37" i="2"/>
  <c r="R37" i="2"/>
  <c r="AC37" i="2"/>
  <c r="AA37" i="2"/>
  <c r="P37" i="2"/>
  <c r="AD37" i="2"/>
  <c r="AE37" i="2"/>
  <c r="AF37" i="2"/>
  <c r="AG37" i="2"/>
  <c r="AH37" i="2"/>
  <c r="AI37" i="2"/>
  <c r="AJ37" i="2"/>
  <c r="AK37" i="2"/>
  <c r="AL37" i="2"/>
  <c r="AM37" i="2"/>
  <c r="AN37" i="2"/>
  <c r="AO37" i="2"/>
  <c r="AP37" i="2"/>
  <c r="AQ37" i="2"/>
  <c r="AR37" i="2"/>
  <c r="AS37" i="2"/>
  <c r="AT37" i="2"/>
  <c r="AU37" i="2"/>
  <c r="AV37" i="2"/>
  <c r="AW37" i="2"/>
  <c r="AX37" i="2"/>
  <c r="AY37" i="2"/>
  <c r="AZ37" i="2"/>
  <c r="BA37" i="2"/>
  <c r="BB37" i="2"/>
  <c r="BC37" i="2"/>
  <c r="BD37" i="2"/>
  <c r="BE37" i="2"/>
  <c r="BF37" i="2"/>
  <c r="BG37" i="2"/>
  <c r="BH37" i="2"/>
  <c r="BI37" i="2"/>
  <c r="BJ37" i="2"/>
  <c r="BK37" i="2"/>
  <c r="BL37" i="2"/>
  <c r="BM37" i="2"/>
  <c r="BN37" i="2"/>
  <c r="BO37" i="2"/>
  <c r="BP37" i="2"/>
  <c r="V52" i="2"/>
  <c r="AA52" i="2"/>
  <c r="I52" i="2"/>
  <c r="N52" i="2"/>
  <c r="S52" i="2"/>
  <c r="H52" i="2"/>
  <c r="U52" i="2"/>
  <c r="Z52" i="2"/>
  <c r="X52" i="2"/>
  <c r="Y52" i="2"/>
  <c r="AC52" i="2"/>
  <c r="K52" i="2"/>
  <c r="G52" i="2"/>
  <c r="C52" i="2"/>
  <c r="R52" i="2"/>
  <c r="O52" i="2"/>
  <c r="M52" i="2"/>
  <c r="E52" i="2"/>
  <c r="J52" i="2"/>
  <c r="P52" i="2"/>
  <c r="AB52" i="2"/>
  <c r="D52" i="2"/>
  <c r="F52" i="2"/>
  <c r="W52" i="2"/>
  <c r="T52" i="2"/>
  <c r="Q52" i="2"/>
  <c r="L52" i="2"/>
  <c r="AD52" i="2"/>
  <c r="AE52" i="2"/>
  <c r="AF52" i="2"/>
  <c r="AG52" i="2"/>
  <c r="AH52" i="2"/>
  <c r="AI52" i="2"/>
  <c r="AJ52" i="2"/>
  <c r="AK52" i="2"/>
  <c r="AL52" i="2"/>
  <c r="AM52" i="2"/>
  <c r="AN52" i="2"/>
  <c r="AO52" i="2"/>
  <c r="AP52" i="2"/>
  <c r="AQ52" i="2"/>
  <c r="AR52" i="2"/>
  <c r="AS52" i="2"/>
  <c r="AT52" i="2"/>
  <c r="AU52" i="2"/>
  <c r="AV52" i="2"/>
  <c r="AW52" i="2"/>
  <c r="AX52" i="2"/>
  <c r="AY52" i="2"/>
  <c r="AZ52" i="2"/>
  <c r="BA52" i="2"/>
  <c r="BB52" i="2"/>
  <c r="BC52" i="2"/>
  <c r="BD52" i="2"/>
  <c r="BE52" i="2"/>
  <c r="BF52" i="2"/>
  <c r="BG52" i="2"/>
  <c r="BH52" i="2"/>
  <c r="BI52" i="2"/>
  <c r="BJ52" i="2"/>
  <c r="BK52" i="2"/>
  <c r="BL52" i="2"/>
  <c r="BM52" i="2"/>
  <c r="BN52" i="2"/>
  <c r="BO52" i="2"/>
  <c r="BP52" i="2"/>
  <c r="C34" i="2"/>
  <c r="P34" i="2"/>
  <c r="AC34" i="2"/>
  <c r="Z34" i="2"/>
  <c r="H34" i="2"/>
  <c r="AB34" i="2"/>
  <c r="J34" i="2"/>
  <c r="R34" i="2"/>
  <c r="W34" i="2"/>
  <c r="U34" i="2"/>
  <c r="O34" i="2"/>
  <c r="T34" i="2"/>
  <c r="Y34" i="2"/>
  <c r="G34" i="2"/>
  <c r="M34" i="2"/>
  <c r="I34" i="2"/>
  <c r="AA34" i="2"/>
  <c r="Q34" i="2"/>
  <c r="V34" i="2"/>
  <c r="L34" i="2"/>
  <c r="S34" i="2"/>
  <c r="N34" i="2"/>
  <c r="E34" i="2"/>
  <c r="K34" i="2"/>
  <c r="X34" i="2"/>
  <c r="F34" i="2"/>
  <c r="D34" i="2"/>
  <c r="AD34" i="2"/>
  <c r="AE34" i="2"/>
  <c r="AF34" i="2"/>
  <c r="AG34" i="2"/>
  <c r="AH34" i="2"/>
  <c r="AI34" i="2"/>
  <c r="AJ34" i="2"/>
  <c r="AK34" i="2"/>
  <c r="AL34" i="2"/>
  <c r="AM34" i="2"/>
  <c r="AN34" i="2"/>
  <c r="AO34" i="2"/>
  <c r="AP34" i="2"/>
  <c r="AQ34" i="2"/>
  <c r="AR34" i="2"/>
  <c r="AS34" i="2"/>
  <c r="AT34" i="2"/>
  <c r="AU34" i="2"/>
  <c r="AV34" i="2"/>
  <c r="AW34" i="2"/>
  <c r="AX34" i="2"/>
  <c r="AY34" i="2"/>
  <c r="AZ34" i="2"/>
  <c r="BA34" i="2"/>
  <c r="BB34" i="2"/>
  <c r="BC34" i="2"/>
  <c r="BD34" i="2"/>
  <c r="BE34" i="2"/>
  <c r="BF34" i="2"/>
  <c r="BG34" i="2"/>
  <c r="BH34" i="2"/>
  <c r="BI34" i="2"/>
  <c r="BJ34" i="2"/>
  <c r="BK34" i="2"/>
  <c r="BL34" i="2"/>
  <c r="BM34" i="2"/>
  <c r="BN34" i="2"/>
  <c r="BO34" i="2"/>
  <c r="BP34" i="2"/>
  <c r="S121" i="2"/>
  <c r="R121" i="2"/>
  <c r="P121" i="2"/>
  <c r="AD121" i="2"/>
  <c r="AL121" i="2"/>
  <c r="AT121" i="2"/>
  <c r="BB121" i="2"/>
  <c r="BJ121" i="2"/>
  <c r="N121" i="2"/>
  <c r="Z121" i="2"/>
  <c r="AB121" i="2"/>
  <c r="AE121" i="2"/>
  <c r="AM121" i="2"/>
  <c r="AU121" i="2"/>
  <c r="BC121" i="2"/>
  <c r="BK121" i="2"/>
  <c r="F121" i="2"/>
  <c r="J121" i="2"/>
  <c r="C121" i="2"/>
  <c r="AF121" i="2"/>
  <c r="AN121" i="2"/>
  <c r="AV121" i="2"/>
  <c r="BD121" i="2"/>
  <c r="BL121" i="2"/>
  <c r="W121" i="2"/>
  <c r="M121" i="2"/>
  <c r="E121" i="2"/>
  <c r="AG121" i="2"/>
  <c r="AO121" i="2"/>
  <c r="AW121" i="2"/>
  <c r="BE121" i="2"/>
  <c r="BM121" i="2"/>
  <c r="Q121" i="2"/>
  <c r="I121" i="2"/>
  <c r="L121" i="2"/>
  <c r="AH121" i="2"/>
  <c r="AP121" i="2"/>
  <c r="AX121" i="2"/>
  <c r="BF121" i="2"/>
  <c r="BN121" i="2"/>
  <c r="V121" i="2"/>
  <c r="G121" i="2"/>
  <c r="K121" i="2"/>
  <c r="AC121" i="2"/>
  <c r="U121" i="2"/>
  <c r="AY121" i="2"/>
  <c r="T121" i="2"/>
  <c r="AZ121" i="2"/>
  <c r="BO121" i="2"/>
  <c r="H121" i="2"/>
  <c r="AI121" i="2"/>
  <c r="BA121" i="2"/>
  <c r="BI121" i="2"/>
  <c r="D121" i="2"/>
  <c r="AJ121" i="2"/>
  <c r="BG121" i="2"/>
  <c r="X121" i="2"/>
  <c r="AA121" i="2"/>
  <c r="AK121" i="2"/>
  <c r="BH121" i="2"/>
  <c r="AR121" i="2"/>
  <c r="O121" i="2"/>
  <c r="AQ121" i="2"/>
  <c r="Y121" i="2"/>
  <c r="AS121" i="2"/>
  <c r="BP121" i="2"/>
  <c r="T132" i="2"/>
  <c r="J132" i="2"/>
  <c r="E132" i="2"/>
  <c r="AD132" i="2"/>
  <c r="AL132" i="2"/>
  <c r="AT132" i="2"/>
  <c r="BB132" i="2"/>
  <c r="BJ132" i="2"/>
  <c r="Z132" i="2"/>
  <c r="V132" i="2"/>
  <c r="L132" i="2"/>
  <c r="AE132" i="2"/>
  <c r="AM132" i="2"/>
  <c r="AU132" i="2"/>
  <c r="BC132" i="2"/>
  <c r="BK132" i="2"/>
  <c r="C132" i="2"/>
  <c r="AB132" i="2"/>
  <c r="H132" i="2"/>
  <c r="AF132" i="2"/>
  <c r="AN132" i="2"/>
  <c r="AV132" i="2"/>
  <c r="BD132" i="2"/>
  <c r="BL132" i="2"/>
  <c r="M132" i="2"/>
  <c r="X132" i="2"/>
  <c r="AA132" i="2"/>
  <c r="AG132" i="2"/>
  <c r="AO132" i="2"/>
  <c r="AW132" i="2"/>
  <c r="BE132" i="2"/>
  <c r="BM132" i="2"/>
  <c r="R132" i="2"/>
  <c r="Y132" i="2"/>
  <c r="AC132" i="2"/>
  <c r="AH132" i="2"/>
  <c r="AP132" i="2"/>
  <c r="AX132" i="2"/>
  <c r="BF132" i="2"/>
  <c r="BN132" i="2"/>
  <c r="O132" i="2"/>
  <c r="N132" i="2"/>
  <c r="F132" i="2"/>
  <c r="G132" i="2"/>
  <c r="AI132" i="2"/>
  <c r="AQ132" i="2"/>
  <c r="AY132" i="2"/>
  <c r="BG132" i="2"/>
  <c r="BO132" i="2"/>
  <c r="K132" i="2"/>
  <c r="P132" i="2"/>
  <c r="W132" i="2"/>
  <c r="S132" i="2"/>
  <c r="AJ132" i="2"/>
  <c r="AR132" i="2"/>
  <c r="AZ132" i="2"/>
  <c r="BH132" i="2"/>
  <c r="BP132" i="2"/>
  <c r="I132" i="2"/>
  <c r="D132" i="2"/>
  <c r="U132" i="2"/>
  <c r="Q132" i="2"/>
  <c r="AK132" i="2"/>
  <c r="AS132" i="2"/>
  <c r="BA132" i="2"/>
  <c r="BI132" i="2"/>
  <c r="P117" i="2"/>
  <c r="M117" i="2"/>
  <c r="H117" i="2"/>
  <c r="U117" i="2"/>
  <c r="AJ117" i="2"/>
  <c r="AR117" i="2"/>
  <c r="AZ117" i="2"/>
  <c r="BH117" i="2"/>
  <c r="BP117" i="2"/>
  <c r="G117" i="2"/>
  <c r="J117" i="2"/>
  <c r="I117" i="2"/>
  <c r="T117" i="2"/>
  <c r="AK117" i="2"/>
  <c r="AS117" i="2"/>
  <c r="BA117" i="2"/>
  <c r="BI117" i="2"/>
  <c r="C117" i="2"/>
  <c r="N117" i="2"/>
  <c r="AB117" i="2"/>
  <c r="AD117" i="2"/>
  <c r="AL117" i="2"/>
  <c r="AT117" i="2"/>
  <c r="BB117" i="2"/>
  <c r="BJ117" i="2"/>
  <c r="F117" i="2"/>
  <c r="R117" i="2"/>
  <c r="Q117" i="2"/>
  <c r="AE117" i="2"/>
  <c r="AM117" i="2"/>
  <c r="AU117" i="2"/>
  <c r="BC117" i="2"/>
  <c r="BK117" i="2"/>
  <c r="AA117" i="2"/>
  <c r="L117" i="2"/>
  <c r="S117" i="2"/>
  <c r="AF117" i="2"/>
  <c r="AN117" i="2"/>
  <c r="Z117" i="2"/>
  <c r="W117" i="2"/>
  <c r="AV117" i="2"/>
  <c r="BL117" i="2"/>
  <c r="BE117" i="2"/>
  <c r="AC117" i="2"/>
  <c r="E117" i="2"/>
  <c r="V117" i="2"/>
  <c r="AW117" i="2"/>
  <c r="BM117" i="2"/>
  <c r="AO117" i="2"/>
  <c r="D117" i="2"/>
  <c r="AG117" i="2"/>
  <c r="AX117" i="2"/>
  <c r="BN117" i="2"/>
  <c r="BF117" i="2"/>
  <c r="K117" i="2"/>
  <c r="AH117" i="2"/>
  <c r="AY117" i="2"/>
  <c r="BO117" i="2"/>
  <c r="Y117" i="2"/>
  <c r="O117" i="2"/>
  <c r="AI117" i="2"/>
  <c r="BD117" i="2"/>
  <c r="AP117" i="2"/>
  <c r="X117" i="2"/>
  <c r="AQ117" i="2"/>
  <c r="BG117" i="2"/>
  <c r="BM114" i="2"/>
  <c r="O114" i="2"/>
  <c r="L114" i="2"/>
  <c r="AB114" i="2"/>
  <c r="BE114" i="2"/>
  <c r="H114" i="2"/>
  <c r="V114" i="2"/>
  <c r="AL114" i="2"/>
  <c r="AW114" i="2"/>
  <c r="BB114" i="2"/>
  <c r="BI114" i="2"/>
  <c r="I114" i="2"/>
  <c r="BL114" i="2"/>
  <c r="AI114" i="2"/>
  <c r="K114" i="2"/>
  <c r="T114" i="2"/>
  <c r="BD114" i="2"/>
  <c r="W114" i="2"/>
  <c r="BP114" i="2"/>
  <c r="AQ114" i="2"/>
  <c r="BN114" i="2"/>
  <c r="N114" i="2"/>
  <c r="BA114" i="2"/>
  <c r="F114" i="2"/>
  <c r="AX114" i="2"/>
  <c r="E114" i="2"/>
  <c r="AZ114" i="2"/>
  <c r="S114" i="2"/>
  <c r="AO114" i="2"/>
  <c r="AY114" i="2"/>
  <c r="BH114" i="2"/>
  <c r="AA114" i="2"/>
  <c r="AG114" i="2"/>
  <c r="AH114" i="2"/>
  <c r="AS114" i="2"/>
  <c r="BO114" i="2"/>
  <c r="BK114" i="2"/>
  <c r="Y114" i="2"/>
  <c r="BF114" i="2"/>
  <c r="G114" i="2"/>
  <c r="AV114" i="2"/>
  <c r="P114" i="2"/>
  <c r="AC114" i="2"/>
  <c r="Q114" i="2"/>
  <c r="AN114" i="2"/>
  <c r="C114" i="2"/>
  <c r="AK114" i="2"/>
  <c r="AP114" i="2"/>
  <c r="BJ114" i="2"/>
  <c r="AF114" i="2"/>
  <c r="AE114" i="2"/>
  <c r="AR114" i="2"/>
  <c r="AU114" i="2"/>
  <c r="AT114" i="2"/>
  <c r="J114" i="2"/>
  <c r="BC114" i="2"/>
  <c r="R114" i="2"/>
  <c r="U114" i="2"/>
  <c r="AD114" i="2"/>
  <c r="Z114" i="2"/>
  <c r="BG114" i="2"/>
  <c r="D114" i="2"/>
  <c r="X114" i="2"/>
  <c r="M114" i="2"/>
  <c r="AJ114" i="2"/>
  <c r="AM114" i="2"/>
  <c r="C74" i="2"/>
  <c r="O74" i="2"/>
  <c r="AC74" i="2"/>
  <c r="Z74" i="2"/>
  <c r="G74" i="2"/>
  <c r="I74" i="2"/>
  <c r="R74" i="2"/>
  <c r="AB74" i="2"/>
  <c r="E74" i="2"/>
  <c r="X74" i="2"/>
  <c r="F74" i="2"/>
  <c r="Y74" i="2"/>
  <c r="AA74" i="2"/>
  <c r="P74" i="2"/>
  <c r="Q74" i="2"/>
  <c r="D74" i="2"/>
  <c r="S74" i="2"/>
  <c r="H74" i="2"/>
  <c r="M74" i="2"/>
  <c r="U74" i="2"/>
  <c r="W74" i="2"/>
  <c r="L74" i="2"/>
  <c r="T74" i="2"/>
  <c r="V74" i="2"/>
  <c r="N74" i="2"/>
  <c r="K74" i="2"/>
  <c r="J74" i="2"/>
  <c r="AD74" i="2"/>
  <c r="AE74" i="2"/>
  <c r="AF74" i="2"/>
  <c r="AG74" i="2"/>
  <c r="AH74" i="2"/>
  <c r="AI74" i="2"/>
  <c r="AJ74" i="2"/>
  <c r="AK74" i="2"/>
  <c r="AL74" i="2"/>
  <c r="AM74" i="2"/>
  <c r="AN74" i="2"/>
  <c r="AO74" i="2"/>
  <c r="AP74" i="2"/>
  <c r="AQ74" i="2"/>
  <c r="AR74" i="2"/>
  <c r="AS74" i="2"/>
  <c r="AT74" i="2"/>
  <c r="AU74" i="2"/>
  <c r="AV74" i="2"/>
  <c r="AW74" i="2"/>
  <c r="AX74" i="2"/>
  <c r="AY74" i="2"/>
  <c r="AZ74" i="2"/>
  <c r="BA74" i="2"/>
  <c r="BB74" i="2"/>
  <c r="BC74" i="2"/>
  <c r="BD74" i="2"/>
  <c r="BE74" i="2"/>
  <c r="BF74" i="2"/>
  <c r="BG74" i="2"/>
  <c r="BH74" i="2"/>
  <c r="BI74" i="2"/>
  <c r="BJ74" i="2"/>
  <c r="BK74" i="2"/>
  <c r="BL74" i="2"/>
  <c r="BM74" i="2"/>
  <c r="BN74" i="2"/>
  <c r="BO74" i="2"/>
  <c r="BP74" i="2"/>
  <c r="F35" i="2"/>
  <c r="D35" i="2"/>
  <c r="Y35" i="2"/>
  <c r="AC35" i="2"/>
  <c r="AA35" i="2"/>
  <c r="X35" i="2"/>
  <c r="U35" i="2"/>
  <c r="S35" i="2"/>
  <c r="Q35" i="2"/>
  <c r="O35" i="2"/>
  <c r="E35" i="2"/>
  <c r="C35" i="2"/>
  <c r="I35" i="2"/>
  <c r="G35" i="2"/>
  <c r="AB35" i="2"/>
  <c r="Z35" i="2"/>
  <c r="H35" i="2"/>
  <c r="W35" i="2"/>
  <c r="M35" i="2"/>
  <c r="K35" i="2"/>
  <c r="P35" i="2"/>
  <c r="V35" i="2"/>
  <c r="T35" i="2"/>
  <c r="R35" i="2"/>
  <c r="N35" i="2"/>
  <c r="L35" i="2"/>
  <c r="J35" i="2"/>
  <c r="AD35" i="2"/>
  <c r="AE35" i="2"/>
  <c r="AF35" i="2"/>
  <c r="AG35" i="2"/>
  <c r="AH35" i="2"/>
  <c r="AI35" i="2"/>
  <c r="AJ35" i="2"/>
  <c r="AK35" i="2"/>
  <c r="AL35" i="2"/>
  <c r="AM35" i="2"/>
  <c r="AN35" i="2"/>
  <c r="AO35" i="2"/>
  <c r="AP35" i="2"/>
  <c r="AQ35" i="2"/>
  <c r="AR35" i="2"/>
  <c r="AS35" i="2"/>
  <c r="AT35" i="2"/>
  <c r="AU35" i="2"/>
  <c r="AV35" i="2"/>
  <c r="AW35" i="2"/>
  <c r="AX35" i="2"/>
  <c r="AY35" i="2"/>
  <c r="AZ35" i="2"/>
  <c r="BA35" i="2"/>
  <c r="BB35" i="2"/>
  <c r="BC35" i="2"/>
  <c r="BD35" i="2"/>
  <c r="BE35" i="2"/>
  <c r="BF35" i="2"/>
  <c r="BG35" i="2"/>
  <c r="BH35" i="2"/>
  <c r="BI35" i="2"/>
  <c r="BJ35" i="2"/>
  <c r="BK35" i="2"/>
  <c r="BL35" i="2"/>
  <c r="BM35" i="2"/>
  <c r="BN35" i="2"/>
  <c r="BO35" i="2"/>
  <c r="BP35" i="2"/>
  <c r="AC25" i="2"/>
  <c r="AA25" i="2"/>
  <c r="X25" i="2"/>
  <c r="U25" i="2"/>
  <c r="S25" i="2"/>
  <c r="Q25" i="2"/>
  <c r="E25" i="2"/>
  <c r="W25" i="2"/>
  <c r="M25" i="2"/>
  <c r="K25" i="2"/>
  <c r="P25" i="2"/>
  <c r="C25" i="2"/>
  <c r="O25" i="2"/>
  <c r="I25" i="2"/>
  <c r="G25" i="2"/>
  <c r="AB25" i="2"/>
  <c r="Z25" i="2"/>
  <c r="H25" i="2"/>
  <c r="L25" i="2"/>
  <c r="V25" i="2"/>
  <c r="T25" i="2"/>
  <c r="R25" i="2"/>
  <c r="N25" i="2"/>
  <c r="J25" i="2"/>
  <c r="F25" i="2"/>
  <c r="D25" i="2"/>
  <c r="Y25" i="2"/>
  <c r="AD25" i="2"/>
  <c r="AE25" i="2"/>
  <c r="AF25" i="2"/>
  <c r="AG25" i="2"/>
  <c r="AH25" i="2"/>
  <c r="AI25" i="2"/>
  <c r="AJ25" i="2"/>
  <c r="AK25" i="2"/>
  <c r="AL25" i="2"/>
  <c r="AM25" i="2"/>
  <c r="AN25" i="2"/>
  <c r="AO25" i="2"/>
  <c r="AP25" i="2"/>
  <c r="AQ25" i="2"/>
  <c r="AR25" i="2"/>
  <c r="AS25" i="2"/>
  <c r="AT25" i="2"/>
  <c r="AU25" i="2"/>
  <c r="AV25" i="2"/>
  <c r="AW25" i="2"/>
  <c r="AX25" i="2"/>
  <c r="AY25" i="2"/>
  <c r="AZ25" i="2"/>
  <c r="BA25" i="2"/>
  <c r="BB25" i="2"/>
  <c r="BC25" i="2"/>
  <c r="BD25" i="2"/>
  <c r="BE25" i="2"/>
  <c r="BF25" i="2"/>
  <c r="BG25" i="2"/>
  <c r="BH25" i="2"/>
  <c r="BI25" i="2"/>
  <c r="BJ25" i="2"/>
  <c r="BK25" i="2"/>
  <c r="BL25" i="2"/>
  <c r="BM25" i="2"/>
  <c r="BN25" i="2"/>
  <c r="BO25" i="2"/>
  <c r="BP25" i="2"/>
  <c r="G39" i="2"/>
  <c r="AB39" i="2"/>
  <c r="Z39" i="2"/>
  <c r="P39" i="2"/>
  <c r="V39" i="2"/>
  <c r="T39" i="2"/>
  <c r="R39" i="2"/>
  <c r="U39" i="2"/>
  <c r="S39" i="2"/>
  <c r="Y39" i="2"/>
  <c r="N39" i="2"/>
  <c r="L39" i="2"/>
  <c r="J39" i="2"/>
  <c r="W39" i="2"/>
  <c r="M39" i="2"/>
  <c r="K39" i="2"/>
  <c r="X39" i="2"/>
  <c r="F39" i="2"/>
  <c r="D39" i="2"/>
  <c r="I39" i="2"/>
  <c r="AC39" i="2"/>
  <c r="AA39" i="2"/>
  <c r="H39" i="2"/>
  <c r="O39" i="2"/>
  <c r="E39" i="2"/>
  <c r="C39" i="2"/>
  <c r="Q39" i="2"/>
  <c r="AD39" i="2"/>
  <c r="AE39" i="2"/>
  <c r="AF39" i="2"/>
  <c r="AG39" i="2"/>
  <c r="AH39" i="2"/>
  <c r="AI39" i="2"/>
  <c r="AJ39" i="2"/>
  <c r="AK39" i="2"/>
  <c r="AL39" i="2"/>
  <c r="AM39" i="2"/>
  <c r="AN39" i="2"/>
  <c r="AO39" i="2"/>
  <c r="AP39" i="2"/>
  <c r="AQ39" i="2"/>
  <c r="AR39" i="2"/>
  <c r="AS39" i="2"/>
  <c r="AT39" i="2"/>
  <c r="AU39" i="2"/>
  <c r="AV39" i="2"/>
  <c r="AW39" i="2"/>
  <c r="AX39" i="2"/>
  <c r="AY39" i="2"/>
  <c r="AZ39" i="2"/>
  <c r="BA39" i="2"/>
  <c r="BB39" i="2"/>
  <c r="BC39" i="2"/>
  <c r="BD39" i="2"/>
  <c r="BE39" i="2"/>
  <c r="BF39" i="2"/>
  <c r="BG39" i="2"/>
  <c r="BH39" i="2"/>
  <c r="BI39" i="2"/>
  <c r="BJ39" i="2"/>
  <c r="BK39" i="2"/>
  <c r="BL39" i="2"/>
  <c r="BM39" i="2"/>
  <c r="BN39" i="2"/>
  <c r="BO39" i="2"/>
  <c r="BP39" i="2"/>
  <c r="J22" i="2"/>
  <c r="O22" i="2"/>
  <c r="D22" i="2"/>
  <c r="Y22" i="2"/>
  <c r="G22" i="2"/>
  <c r="AC22" i="2"/>
  <c r="AA22" i="2"/>
  <c r="Q22" i="2"/>
  <c r="V22" i="2"/>
  <c r="AB22" i="2"/>
  <c r="H22" i="2"/>
  <c r="S22" i="2"/>
  <c r="I22" i="2"/>
  <c r="N22" i="2"/>
  <c r="U22" i="2"/>
  <c r="L22" i="2"/>
  <c r="K22" i="2"/>
  <c r="X22" i="2"/>
  <c r="F22" i="2"/>
  <c r="T22" i="2"/>
  <c r="C22" i="2"/>
  <c r="P22" i="2"/>
  <c r="M22" i="2"/>
  <c r="Z22" i="2"/>
  <c r="R22" i="2"/>
  <c r="W22" i="2"/>
  <c r="E22" i="2"/>
  <c r="AD22" i="2"/>
  <c r="AE22" i="2"/>
  <c r="AF22" i="2"/>
  <c r="AG22" i="2"/>
  <c r="AH22" i="2"/>
  <c r="AI22" i="2"/>
  <c r="AJ22" i="2"/>
  <c r="AK22" i="2"/>
  <c r="AL22" i="2"/>
  <c r="AM22" i="2"/>
  <c r="AN22" i="2"/>
  <c r="AO22" i="2"/>
  <c r="AP22" i="2"/>
  <c r="AQ22" i="2"/>
  <c r="AR22" i="2"/>
  <c r="AS22" i="2"/>
  <c r="AT22" i="2"/>
  <c r="AU22" i="2"/>
  <c r="AV22" i="2"/>
  <c r="AW22" i="2"/>
  <c r="AX22" i="2"/>
  <c r="AY22" i="2"/>
  <c r="AZ22" i="2"/>
  <c r="BA22" i="2"/>
  <c r="BB22" i="2"/>
  <c r="BC22" i="2"/>
  <c r="BD22" i="2"/>
  <c r="BE22" i="2"/>
  <c r="BF22" i="2"/>
  <c r="BG22" i="2"/>
  <c r="BH22" i="2"/>
  <c r="BI22" i="2"/>
  <c r="BJ22" i="2"/>
  <c r="BK22" i="2"/>
  <c r="BL22" i="2"/>
  <c r="BM22" i="2"/>
  <c r="BN22" i="2"/>
  <c r="BO22" i="2"/>
  <c r="BP22" i="2"/>
  <c r="H79" i="2"/>
  <c r="U79" i="2"/>
  <c r="S79" i="2"/>
  <c r="C79" i="2"/>
  <c r="W79" i="2"/>
  <c r="M79" i="2"/>
  <c r="Q79" i="2"/>
  <c r="O79" i="2"/>
  <c r="E79" i="2"/>
  <c r="K79" i="2"/>
  <c r="AA79" i="2"/>
  <c r="G79" i="2"/>
  <c r="AB79" i="2"/>
  <c r="J79" i="2"/>
  <c r="V79" i="2"/>
  <c r="T79" i="2"/>
  <c r="I79" i="2"/>
  <c r="N79" i="2"/>
  <c r="L79" i="2"/>
  <c r="Z79" i="2"/>
  <c r="P79" i="2"/>
  <c r="Y79" i="2"/>
  <c r="X79" i="2"/>
  <c r="F79" i="2"/>
  <c r="D79" i="2"/>
  <c r="R79" i="2"/>
  <c r="AC79" i="2"/>
  <c r="AD79" i="2"/>
  <c r="AE79" i="2"/>
  <c r="AF79" i="2"/>
  <c r="AG79" i="2"/>
  <c r="AH79" i="2"/>
  <c r="AI79" i="2"/>
  <c r="AJ79" i="2"/>
  <c r="AK79" i="2"/>
  <c r="AL79" i="2"/>
  <c r="AM79" i="2"/>
  <c r="AN79" i="2"/>
  <c r="AO79" i="2"/>
  <c r="AP79" i="2"/>
  <c r="AQ79" i="2"/>
  <c r="AR79" i="2"/>
  <c r="AS79" i="2"/>
  <c r="AT79" i="2"/>
  <c r="AU79" i="2"/>
  <c r="AV79" i="2"/>
  <c r="AW79" i="2"/>
  <c r="AX79" i="2"/>
  <c r="AY79" i="2"/>
  <c r="AZ79" i="2"/>
  <c r="BA79" i="2"/>
  <c r="BB79" i="2"/>
  <c r="BC79" i="2"/>
  <c r="BD79" i="2"/>
  <c r="BE79" i="2"/>
  <c r="BF79" i="2"/>
  <c r="BG79" i="2"/>
  <c r="BH79" i="2"/>
  <c r="BI79" i="2"/>
  <c r="BJ79" i="2"/>
  <c r="BK79" i="2"/>
  <c r="BL79" i="2"/>
  <c r="BM79" i="2"/>
  <c r="BN79" i="2"/>
  <c r="BO79" i="2"/>
  <c r="BP79" i="2"/>
  <c r="K12" i="2"/>
  <c r="X12" i="2"/>
  <c r="F12" i="2"/>
  <c r="P12" i="2"/>
  <c r="E12" i="2"/>
  <c r="AB12" i="2"/>
  <c r="Z12" i="2"/>
  <c r="H12" i="2"/>
  <c r="AC12" i="2"/>
  <c r="T12" i="2"/>
  <c r="R12" i="2"/>
  <c r="W12" i="2"/>
  <c r="M12" i="2"/>
  <c r="L12" i="2"/>
  <c r="J12" i="2"/>
  <c r="O12" i="2"/>
  <c r="U12" i="2"/>
  <c r="D12" i="2"/>
  <c r="Y12" i="2"/>
  <c r="G12" i="2"/>
  <c r="AA12" i="2"/>
  <c r="Q12" i="2"/>
  <c r="V12" i="2"/>
  <c r="S12" i="2"/>
  <c r="I12" i="2"/>
  <c r="N12" i="2"/>
  <c r="C12" i="2"/>
  <c r="AD12" i="2"/>
  <c r="AE12" i="2"/>
  <c r="AF12" i="2"/>
  <c r="AG12" i="2"/>
  <c r="AH12" i="2"/>
  <c r="AI12" i="2"/>
  <c r="AJ12" i="2"/>
  <c r="AK12" i="2"/>
  <c r="AL12" i="2"/>
  <c r="AM12" i="2"/>
  <c r="AN12" i="2"/>
  <c r="AO12" i="2"/>
  <c r="AP12" i="2"/>
  <c r="AQ12" i="2"/>
  <c r="AR12" i="2"/>
  <c r="AS12" i="2"/>
  <c r="AT12" i="2"/>
  <c r="AU12" i="2"/>
  <c r="AV12" i="2"/>
  <c r="AW12" i="2"/>
  <c r="AX12" i="2"/>
  <c r="AY12" i="2"/>
  <c r="AZ12" i="2"/>
  <c r="BA12" i="2"/>
  <c r="BB12" i="2"/>
  <c r="BC12" i="2"/>
  <c r="BD12" i="2"/>
  <c r="BE12" i="2"/>
  <c r="BF12" i="2"/>
  <c r="BG12" i="2"/>
  <c r="BH12" i="2"/>
  <c r="BI12" i="2"/>
  <c r="BJ12" i="2"/>
  <c r="BK12" i="2"/>
  <c r="BL12" i="2"/>
  <c r="BM12" i="2"/>
  <c r="BN12" i="2"/>
  <c r="BO12" i="2"/>
  <c r="BP12" i="2"/>
  <c r="O69" i="2"/>
  <c r="D69" i="2"/>
  <c r="P69" i="2"/>
  <c r="U69" i="2"/>
  <c r="G69" i="2"/>
  <c r="AA69" i="2"/>
  <c r="M69" i="2"/>
  <c r="Q69" i="2"/>
  <c r="V69" i="2"/>
  <c r="S69" i="2"/>
  <c r="I69" i="2"/>
  <c r="E69" i="2"/>
  <c r="N69" i="2"/>
  <c r="K69" i="2"/>
  <c r="T69" i="2"/>
  <c r="X69" i="2"/>
  <c r="AC69" i="2"/>
  <c r="F69" i="2"/>
  <c r="C69" i="2"/>
  <c r="H69" i="2"/>
  <c r="AB69" i="2"/>
  <c r="Z69" i="2"/>
  <c r="Y69" i="2"/>
  <c r="R69" i="2"/>
  <c r="L69" i="2"/>
  <c r="J69" i="2"/>
  <c r="W69" i="2"/>
  <c r="AD69" i="2"/>
  <c r="AE69" i="2"/>
  <c r="AF69" i="2"/>
  <c r="AG69" i="2"/>
  <c r="AH69" i="2"/>
  <c r="AI69" i="2"/>
  <c r="AJ69" i="2"/>
  <c r="AK69" i="2"/>
  <c r="AL69" i="2"/>
  <c r="AM69" i="2"/>
  <c r="AN69" i="2"/>
  <c r="AO69" i="2"/>
  <c r="AP69" i="2"/>
  <c r="AQ69" i="2"/>
  <c r="AR69" i="2"/>
  <c r="AS69" i="2"/>
  <c r="AT69" i="2"/>
  <c r="AU69" i="2"/>
  <c r="AV69" i="2"/>
  <c r="AW69" i="2"/>
  <c r="AX69" i="2"/>
  <c r="AY69" i="2"/>
  <c r="AZ69" i="2"/>
  <c r="BA69" i="2"/>
  <c r="BB69" i="2"/>
  <c r="BC69" i="2"/>
  <c r="BD69" i="2"/>
  <c r="BE69" i="2"/>
  <c r="BF69" i="2"/>
  <c r="BG69" i="2"/>
  <c r="BH69" i="2"/>
  <c r="BI69" i="2"/>
  <c r="BJ69" i="2"/>
  <c r="BK69" i="2"/>
  <c r="BL69" i="2"/>
  <c r="BM69" i="2"/>
  <c r="BN69" i="2"/>
  <c r="BO69" i="2"/>
  <c r="BP69" i="2"/>
  <c r="L78" i="2"/>
  <c r="J78" i="2"/>
  <c r="F78" i="2"/>
  <c r="M78" i="2"/>
  <c r="AA78" i="2"/>
  <c r="Q78" i="2"/>
  <c r="E78" i="2"/>
  <c r="D78" i="2"/>
  <c r="Y78" i="2"/>
  <c r="W78" i="2"/>
  <c r="P78" i="2"/>
  <c r="S78" i="2"/>
  <c r="I78" i="2"/>
  <c r="U78" i="2"/>
  <c r="K78" i="2"/>
  <c r="X78" i="2"/>
  <c r="O78" i="2"/>
  <c r="N78" i="2"/>
  <c r="AB78" i="2"/>
  <c r="Z78" i="2"/>
  <c r="H78" i="2"/>
  <c r="G78" i="2"/>
  <c r="T78" i="2"/>
  <c r="R78" i="2"/>
  <c r="AC78" i="2"/>
  <c r="V78" i="2"/>
  <c r="C78" i="2"/>
  <c r="AD78" i="2"/>
  <c r="AE78" i="2"/>
  <c r="AF78" i="2"/>
  <c r="AG78" i="2"/>
  <c r="AH78" i="2"/>
  <c r="AI78" i="2"/>
  <c r="AJ78" i="2"/>
  <c r="AK78" i="2"/>
  <c r="AL78" i="2"/>
  <c r="AM78" i="2"/>
  <c r="AN78" i="2"/>
  <c r="AO78" i="2"/>
  <c r="AP78" i="2"/>
  <c r="AQ78" i="2"/>
  <c r="AR78" i="2"/>
  <c r="AS78" i="2"/>
  <c r="AT78" i="2"/>
  <c r="AU78" i="2"/>
  <c r="AV78" i="2"/>
  <c r="AW78" i="2"/>
  <c r="AX78" i="2"/>
  <c r="AY78" i="2"/>
  <c r="AZ78" i="2"/>
  <c r="BA78" i="2"/>
  <c r="BB78" i="2"/>
  <c r="BC78" i="2"/>
  <c r="BD78" i="2"/>
  <c r="BE78" i="2"/>
  <c r="BF78" i="2"/>
  <c r="BG78" i="2"/>
  <c r="BH78" i="2"/>
  <c r="BI78" i="2"/>
  <c r="BJ78" i="2"/>
  <c r="BK78" i="2"/>
  <c r="BL78" i="2"/>
  <c r="BM78" i="2"/>
  <c r="BN78" i="2"/>
  <c r="BO78" i="2"/>
  <c r="BP78" i="2"/>
  <c r="AA59" i="2"/>
  <c r="Q59" i="2"/>
  <c r="V59" i="2"/>
  <c r="S59" i="2"/>
  <c r="I59" i="2"/>
  <c r="U59" i="2"/>
  <c r="K59" i="2"/>
  <c r="X59" i="2"/>
  <c r="N59" i="2"/>
  <c r="C59" i="2"/>
  <c r="P59" i="2"/>
  <c r="M59" i="2"/>
  <c r="J59" i="2"/>
  <c r="AB59" i="2"/>
  <c r="Z59" i="2"/>
  <c r="H59" i="2"/>
  <c r="F59" i="2"/>
  <c r="O59" i="2"/>
  <c r="T59" i="2"/>
  <c r="R59" i="2"/>
  <c r="W59" i="2"/>
  <c r="E59" i="2"/>
  <c r="L59" i="2"/>
  <c r="D59" i="2"/>
  <c r="Y59" i="2"/>
  <c r="G59" i="2"/>
  <c r="AC59" i="2"/>
  <c r="AD59" i="2"/>
  <c r="AE59" i="2"/>
  <c r="AF59" i="2"/>
  <c r="AG59" i="2"/>
  <c r="AH59" i="2"/>
  <c r="AI59" i="2"/>
  <c r="AJ59" i="2"/>
  <c r="AK59" i="2"/>
  <c r="AL59" i="2"/>
  <c r="AM59" i="2"/>
  <c r="AN59" i="2"/>
  <c r="AO59" i="2"/>
  <c r="AP59" i="2"/>
  <c r="AQ59" i="2"/>
  <c r="AR59" i="2"/>
  <c r="AS59" i="2"/>
  <c r="AT59" i="2"/>
  <c r="AU59" i="2"/>
  <c r="AV59" i="2"/>
  <c r="AW59" i="2"/>
  <c r="AX59" i="2"/>
  <c r="AY59" i="2"/>
  <c r="AZ59" i="2"/>
  <c r="BA59" i="2"/>
  <c r="BB59" i="2"/>
  <c r="BC59" i="2"/>
  <c r="BD59" i="2"/>
  <c r="BE59" i="2"/>
  <c r="BF59" i="2"/>
  <c r="BG59" i="2"/>
  <c r="BH59" i="2"/>
  <c r="BI59" i="2"/>
  <c r="BJ59" i="2"/>
  <c r="BK59" i="2"/>
  <c r="BL59" i="2"/>
  <c r="BM59" i="2"/>
  <c r="BN59" i="2"/>
  <c r="BO59" i="2"/>
  <c r="BP59" i="2"/>
  <c r="W64" i="2"/>
  <c r="M64" i="2"/>
  <c r="K64" i="2"/>
  <c r="O64" i="2"/>
  <c r="E64" i="2"/>
  <c r="C64" i="2"/>
  <c r="S64" i="2"/>
  <c r="G64" i="2"/>
  <c r="AB64" i="2"/>
  <c r="Z64" i="2"/>
  <c r="F64" i="2"/>
  <c r="D64" i="2"/>
  <c r="H64" i="2"/>
  <c r="I64" i="2"/>
  <c r="V64" i="2"/>
  <c r="T64" i="2"/>
  <c r="Y64" i="2"/>
  <c r="X64" i="2"/>
  <c r="N64" i="2"/>
  <c r="L64" i="2"/>
  <c r="R64" i="2"/>
  <c r="Q64" i="2"/>
  <c r="U64" i="2"/>
  <c r="P64" i="2"/>
  <c r="AC64" i="2"/>
  <c r="AA64" i="2"/>
  <c r="J64" i="2"/>
  <c r="AD64" i="2"/>
  <c r="AE64" i="2"/>
  <c r="AF64" i="2"/>
  <c r="AG64" i="2"/>
  <c r="AH64" i="2"/>
  <c r="AI64" i="2"/>
  <c r="AJ64" i="2"/>
  <c r="AK64" i="2"/>
  <c r="AL64" i="2"/>
  <c r="AM64" i="2"/>
  <c r="AN64" i="2"/>
  <c r="AO64" i="2"/>
  <c r="AP64" i="2"/>
  <c r="AQ64" i="2"/>
  <c r="AR64" i="2"/>
  <c r="AS64" i="2"/>
  <c r="AT64" i="2"/>
  <c r="AU64" i="2"/>
  <c r="AV64" i="2"/>
  <c r="AW64" i="2"/>
  <c r="AX64" i="2"/>
  <c r="AY64" i="2"/>
  <c r="AZ64" i="2"/>
  <c r="BA64" i="2"/>
  <c r="BB64" i="2"/>
  <c r="BC64" i="2"/>
  <c r="BD64" i="2"/>
  <c r="BE64" i="2"/>
  <c r="BF64" i="2"/>
  <c r="BG64" i="2"/>
  <c r="BH64" i="2"/>
  <c r="BI64" i="2"/>
  <c r="BJ64" i="2"/>
  <c r="BK64" i="2"/>
  <c r="BL64" i="2"/>
  <c r="BM64" i="2"/>
  <c r="BN64" i="2"/>
  <c r="BO64" i="2"/>
  <c r="BP64" i="2"/>
  <c r="K72" i="2"/>
  <c r="W72" i="2"/>
  <c r="U72" i="2"/>
  <c r="E72" i="2"/>
  <c r="T72" i="2"/>
  <c r="C72" i="2"/>
  <c r="O72" i="2"/>
  <c r="I72" i="2"/>
  <c r="Z72" i="2"/>
  <c r="G72" i="2"/>
  <c r="Q72" i="2"/>
  <c r="R72" i="2"/>
  <c r="V72" i="2"/>
  <c r="J72" i="2"/>
  <c r="AA72" i="2"/>
  <c r="M72" i="2"/>
  <c r="N72" i="2"/>
  <c r="X72" i="2"/>
  <c r="AC72" i="2"/>
  <c r="Y72" i="2"/>
  <c r="L72" i="2"/>
  <c r="F72" i="2"/>
  <c r="P72" i="2"/>
  <c r="AB72" i="2"/>
  <c r="S72" i="2"/>
  <c r="H72" i="2"/>
  <c r="D72" i="2"/>
  <c r="AD72" i="2"/>
  <c r="AE72" i="2"/>
  <c r="AF72" i="2"/>
  <c r="AG72" i="2"/>
  <c r="AH72" i="2"/>
  <c r="AI72" i="2"/>
  <c r="AJ72" i="2"/>
  <c r="AK72" i="2"/>
  <c r="AL72" i="2"/>
  <c r="AM72" i="2"/>
  <c r="AN72" i="2"/>
  <c r="AO72" i="2"/>
  <c r="AP72" i="2"/>
  <c r="AQ72" i="2"/>
  <c r="AR72" i="2"/>
  <c r="AS72" i="2"/>
  <c r="AT72" i="2"/>
  <c r="AU72" i="2"/>
  <c r="AV72" i="2"/>
  <c r="AW72" i="2"/>
  <c r="AX72" i="2"/>
  <c r="AY72" i="2"/>
  <c r="AZ72" i="2"/>
  <c r="BA72" i="2"/>
  <c r="BB72" i="2"/>
  <c r="BC72" i="2"/>
  <c r="BD72" i="2"/>
  <c r="BE72" i="2"/>
  <c r="BF72" i="2"/>
  <c r="BG72" i="2"/>
  <c r="BH72" i="2"/>
  <c r="BI72" i="2"/>
  <c r="BJ72" i="2"/>
  <c r="BK72" i="2"/>
  <c r="BL72" i="2"/>
  <c r="BM72" i="2"/>
  <c r="BN72" i="2"/>
  <c r="BO72" i="2"/>
  <c r="BP72" i="2"/>
  <c r="BP201" i="2"/>
  <c r="BD201" i="2"/>
  <c r="BB201" i="2"/>
  <c r="BA201" i="2"/>
  <c r="BH201" i="2"/>
  <c r="BN201" i="2"/>
  <c r="BE201" i="2"/>
  <c r="AE201" i="2"/>
  <c r="AU201" i="2"/>
  <c r="Q201" i="2"/>
  <c r="AV201" i="2"/>
  <c r="AS201" i="2"/>
  <c r="AZ201" i="2"/>
  <c r="BF201" i="2"/>
  <c r="I201" i="2"/>
  <c r="Y201" i="2"/>
  <c r="AT201" i="2"/>
  <c r="AI201" i="2"/>
  <c r="AN201" i="2"/>
  <c r="AL201" i="2"/>
  <c r="AK201" i="2"/>
  <c r="AR201" i="2"/>
  <c r="AX201" i="2"/>
  <c r="O201" i="2"/>
  <c r="AO201" i="2"/>
  <c r="C201" i="2"/>
  <c r="AF201" i="2"/>
  <c r="AJ201" i="2"/>
  <c r="BC201" i="2"/>
  <c r="BM201" i="2"/>
  <c r="BO201" i="2"/>
  <c r="AD201" i="2"/>
  <c r="AC201" i="2"/>
  <c r="AP201" i="2"/>
  <c r="AW201" i="2"/>
  <c r="AG201" i="2"/>
  <c r="AQ201" i="2"/>
  <c r="K201" i="2"/>
  <c r="W201" i="2"/>
  <c r="BJ201" i="2"/>
  <c r="D201" i="2"/>
  <c r="AM201" i="2"/>
  <c r="X201" i="2"/>
  <c r="V201" i="2"/>
  <c r="U201" i="2"/>
  <c r="AB201" i="2"/>
  <c r="AH201" i="2"/>
  <c r="AA201" i="2"/>
  <c r="P201" i="2"/>
  <c r="N201" i="2"/>
  <c r="M201" i="2"/>
  <c r="T201" i="2"/>
  <c r="Z201" i="2"/>
  <c r="G201" i="2"/>
  <c r="BL201" i="2"/>
  <c r="J201" i="2"/>
  <c r="H201" i="2"/>
  <c r="F201" i="2"/>
  <c r="E201" i="2"/>
  <c r="L201" i="2"/>
  <c r="R201" i="2"/>
  <c r="S201" i="2"/>
  <c r="BK201" i="2"/>
  <c r="BG201" i="2"/>
  <c r="BI201" i="2"/>
  <c r="AY201" i="2"/>
  <c r="C30" i="2"/>
  <c r="P30" i="2"/>
  <c r="M30" i="2"/>
  <c r="Z30" i="2"/>
  <c r="H30" i="2"/>
  <c r="L30" i="2"/>
  <c r="R30" i="2"/>
  <c r="W30" i="2"/>
  <c r="E30" i="2"/>
  <c r="J30" i="2"/>
  <c r="O30" i="2"/>
  <c r="D30" i="2"/>
  <c r="Y30" i="2"/>
  <c r="G30" i="2"/>
  <c r="AC30" i="2"/>
  <c r="S30" i="2"/>
  <c r="N30" i="2"/>
  <c r="U30" i="2"/>
  <c r="AA30" i="2"/>
  <c r="Q30" i="2"/>
  <c r="V30" i="2"/>
  <c r="AB30" i="2"/>
  <c r="I30" i="2"/>
  <c r="K30" i="2"/>
  <c r="X30" i="2"/>
  <c r="F30" i="2"/>
  <c r="T30" i="2"/>
  <c r="AD30" i="2"/>
  <c r="AE30" i="2"/>
  <c r="AF30" i="2"/>
  <c r="AG30" i="2"/>
  <c r="AH30" i="2"/>
  <c r="AI30" i="2"/>
  <c r="AJ30" i="2"/>
  <c r="AK30" i="2"/>
  <c r="AL30" i="2"/>
  <c r="AM30" i="2"/>
  <c r="AN30" i="2"/>
  <c r="AO30" i="2"/>
  <c r="AP30" i="2"/>
  <c r="AQ30" i="2"/>
  <c r="AR30" i="2"/>
  <c r="AS30" i="2"/>
  <c r="AT30" i="2"/>
  <c r="AU30" i="2"/>
  <c r="AV30" i="2"/>
  <c r="AW30" i="2"/>
  <c r="AX30" i="2"/>
  <c r="AY30" i="2"/>
  <c r="AZ30" i="2"/>
  <c r="BA30" i="2"/>
  <c r="BB30" i="2"/>
  <c r="BC30" i="2"/>
  <c r="BD30" i="2"/>
  <c r="BE30" i="2"/>
  <c r="BF30" i="2"/>
  <c r="BG30" i="2"/>
  <c r="BH30" i="2"/>
  <c r="BI30" i="2"/>
  <c r="BJ30" i="2"/>
  <c r="BK30" i="2"/>
  <c r="BL30" i="2"/>
  <c r="BM30" i="2"/>
  <c r="BN30" i="2"/>
  <c r="BO30" i="2"/>
  <c r="BP30" i="2"/>
  <c r="L53" i="2"/>
  <c r="J53" i="2"/>
  <c r="O53" i="2"/>
  <c r="U53" i="2"/>
  <c r="D53" i="2"/>
  <c r="G53" i="2"/>
  <c r="Q53" i="2"/>
  <c r="I53" i="2"/>
  <c r="K53" i="2"/>
  <c r="X53" i="2"/>
  <c r="F53" i="2"/>
  <c r="C53" i="2"/>
  <c r="P53" i="2"/>
  <c r="E53" i="2"/>
  <c r="AB53" i="2"/>
  <c r="Z53" i="2"/>
  <c r="H53" i="2"/>
  <c r="AC53" i="2"/>
  <c r="T53" i="2"/>
  <c r="R53" i="2"/>
  <c r="W53" i="2"/>
  <c r="V53" i="2"/>
  <c r="Y53" i="2"/>
  <c r="AA53" i="2"/>
  <c r="N53" i="2"/>
  <c r="S53" i="2"/>
  <c r="M53" i="2"/>
  <c r="AD53" i="2"/>
  <c r="AE53" i="2"/>
  <c r="AF53" i="2"/>
  <c r="AG53" i="2"/>
  <c r="AH53" i="2"/>
  <c r="AI53" i="2"/>
  <c r="AJ53" i="2"/>
  <c r="AK53" i="2"/>
  <c r="AL53" i="2"/>
  <c r="AM53" i="2"/>
  <c r="AN53" i="2"/>
  <c r="AO53" i="2"/>
  <c r="AP53" i="2"/>
  <c r="AQ53" i="2"/>
  <c r="AR53" i="2"/>
  <c r="AS53" i="2"/>
  <c r="AT53" i="2"/>
  <c r="AU53" i="2"/>
  <c r="AV53" i="2"/>
  <c r="AW53" i="2"/>
  <c r="AX53" i="2"/>
  <c r="AY53" i="2"/>
  <c r="AZ53" i="2"/>
  <c r="BA53" i="2"/>
  <c r="BB53" i="2"/>
  <c r="BC53" i="2"/>
  <c r="BD53" i="2"/>
  <c r="BE53" i="2"/>
  <c r="BF53" i="2"/>
  <c r="BG53" i="2"/>
  <c r="BH53" i="2"/>
  <c r="BI53" i="2"/>
  <c r="BJ53" i="2"/>
  <c r="BK53" i="2"/>
  <c r="BL53" i="2"/>
  <c r="BM53" i="2"/>
  <c r="BN53" i="2"/>
  <c r="BO53" i="2"/>
  <c r="BP53" i="2"/>
  <c r="Z48" i="2"/>
  <c r="H48" i="2"/>
  <c r="D48" i="2"/>
  <c r="R48" i="2"/>
  <c r="W48" i="2"/>
  <c r="J48" i="2"/>
  <c r="O48" i="2"/>
  <c r="AB48" i="2"/>
  <c r="Y48" i="2"/>
  <c r="G48" i="2"/>
  <c r="U48" i="2"/>
  <c r="AA48" i="2"/>
  <c r="Q48" i="2"/>
  <c r="V48" i="2"/>
  <c r="T48" i="2"/>
  <c r="K48" i="2"/>
  <c r="L48" i="2"/>
  <c r="S48" i="2"/>
  <c r="I48" i="2"/>
  <c r="N48" i="2"/>
  <c r="M48" i="2"/>
  <c r="X48" i="2"/>
  <c r="F48" i="2"/>
  <c r="C48" i="2"/>
  <c r="P48" i="2"/>
  <c r="E48" i="2"/>
  <c r="AC48" i="2"/>
  <c r="AD48" i="2"/>
  <c r="AE48" i="2"/>
  <c r="AF48" i="2"/>
  <c r="AG48" i="2"/>
  <c r="AH48" i="2"/>
  <c r="AI48" i="2"/>
  <c r="AJ48" i="2"/>
  <c r="AK48" i="2"/>
  <c r="AL48" i="2"/>
  <c r="AM48" i="2"/>
  <c r="AN48" i="2"/>
  <c r="AO48" i="2"/>
  <c r="AP48" i="2"/>
  <c r="AQ48" i="2"/>
  <c r="AR48" i="2"/>
  <c r="AS48" i="2"/>
  <c r="AT48" i="2"/>
  <c r="AU48" i="2"/>
  <c r="AV48" i="2"/>
  <c r="AW48" i="2"/>
  <c r="AX48" i="2"/>
  <c r="AY48" i="2"/>
  <c r="AZ48" i="2"/>
  <c r="BA48" i="2"/>
  <c r="BB48" i="2"/>
  <c r="BC48" i="2"/>
  <c r="BD48" i="2"/>
  <c r="BE48" i="2"/>
  <c r="BF48" i="2"/>
  <c r="BG48" i="2"/>
  <c r="BH48" i="2"/>
  <c r="BI48" i="2"/>
  <c r="BJ48" i="2"/>
  <c r="BK48" i="2"/>
  <c r="BL48" i="2"/>
  <c r="BM48" i="2"/>
  <c r="BN48" i="2"/>
  <c r="BO48" i="2"/>
  <c r="BP48" i="2"/>
  <c r="Z18" i="2"/>
  <c r="H18" i="2"/>
  <c r="L18" i="2"/>
  <c r="C18" i="2"/>
  <c r="R18" i="2"/>
  <c r="W18" i="2"/>
  <c r="AC18" i="2"/>
  <c r="T18" i="2"/>
  <c r="X18" i="2"/>
  <c r="M18" i="2"/>
  <c r="J18" i="2"/>
  <c r="O18" i="2"/>
  <c r="K18" i="2"/>
  <c r="S18" i="2"/>
  <c r="D18" i="2"/>
  <c r="P18" i="2"/>
  <c r="Y18" i="2"/>
  <c r="G18" i="2"/>
  <c r="AB18" i="2"/>
  <c r="Q18" i="2"/>
  <c r="V18" i="2"/>
  <c r="E18" i="2"/>
  <c r="I18" i="2"/>
  <c r="N18" i="2"/>
  <c r="AA18" i="2"/>
  <c r="F18" i="2"/>
  <c r="U18" i="2"/>
  <c r="AD18" i="2"/>
  <c r="AE18" i="2"/>
  <c r="AF18" i="2"/>
  <c r="AG18" i="2"/>
  <c r="AH18" i="2"/>
  <c r="AI18" i="2"/>
  <c r="AJ18" i="2"/>
  <c r="AK18" i="2"/>
  <c r="AL18" i="2"/>
  <c r="AM18" i="2"/>
  <c r="AN18" i="2"/>
  <c r="AO18" i="2"/>
  <c r="AP18" i="2"/>
  <c r="AQ18" i="2"/>
  <c r="AR18" i="2"/>
  <c r="AS18" i="2"/>
  <c r="AT18" i="2"/>
  <c r="AU18" i="2"/>
  <c r="AV18" i="2"/>
  <c r="AW18" i="2"/>
  <c r="AX18" i="2"/>
  <c r="AY18" i="2"/>
  <c r="AZ18" i="2"/>
  <c r="BA18" i="2"/>
  <c r="BB18" i="2"/>
  <c r="BC18" i="2"/>
  <c r="BD18" i="2"/>
  <c r="BE18" i="2"/>
  <c r="BF18" i="2"/>
  <c r="BG18" i="2"/>
  <c r="BH18" i="2"/>
  <c r="BI18" i="2"/>
  <c r="BJ18" i="2"/>
  <c r="BK18" i="2"/>
  <c r="BL18" i="2"/>
  <c r="BM18" i="2"/>
  <c r="BN18" i="2"/>
  <c r="BO18" i="2"/>
  <c r="BP18" i="2"/>
  <c r="Z68" i="2"/>
  <c r="G68" i="2"/>
  <c r="AC68" i="2"/>
  <c r="N68" i="2"/>
  <c r="X68" i="2"/>
  <c r="F68" i="2"/>
  <c r="E68" i="2"/>
  <c r="AB68" i="2"/>
  <c r="AA68" i="2"/>
  <c r="P68" i="2"/>
  <c r="T68" i="2"/>
  <c r="D68" i="2"/>
  <c r="K68" i="2"/>
  <c r="W68" i="2"/>
  <c r="U68" i="2"/>
  <c r="R68" i="2"/>
  <c r="I68" i="2"/>
  <c r="S68" i="2"/>
  <c r="H68" i="2"/>
  <c r="Q68" i="2"/>
  <c r="Y68" i="2"/>
  <c r="M68" i="2"/>
  <c r="C68" i="2"/>
  <c r="O68" i="2"/>
  <c r="L68" i="2"/>
  <c r="V68" i="2"/>
  <c r="J68" i="2"/>
  <c r="AD68" i="2"/>
  <c r="AE68" i="2"/>
  <c r="AF68" i="2"/>
  <c r="AG68" i="2"/>
  <c r="AH68" i="2"/>
  <c r="AI68" i="2"/>
  <c r="AJ68" i="2"/>
  <c r="AK68" i="2"/>
  <c r="AL68" i="2"/>
  <c r="AM68" i="2"/>
  <c r="AN68" i="2"/>
  <c r="AO68" i="2"/>
  <c r="AP68" i="2"/>
  <c r="AQ68" i="2"/>
  <c r="AR68" i="2"/>
  <c r="AS68" i="2"/>
  <c r="AT68" i="2"/>
  <c r="AU68" i="2"/>
  <c r="AV68" i="2"/>
  <c r="AW68" i="2"/>
  <c r="AX68" i="2"/>
  <c r="AY68" i="2"/>
  <c r="AZ68" i="2"/>
  <c r="BA68" i="2"/>
  <c r="BB68" i="2"/>
  <c r="BC68" i="2"/>
  <c r="BD68" i="2"/>
  <c r="BE68" i="2"/>
  <c r="BF68" i="2"/>
  <c r="BG68" i="2"/>
  <c r="BH68" i="2"/>
  <c r="BI68" i="2"/>
  <c r="BJ68" i="2"/>
  <c r="BK68" i="2"/>
  <c r="BL68" i="2"/>
  <c r="BM68" i="2"/>
  <c r="BN68" i="2"/>
  <c r="BO68" i="2"/>
  <c r="BP68" i="2"/>
  <c r="AF92" i="2"/>
  <c r="AA92" i="2"/>
  <c r="J92" i="2"/>
  <c r="X92" i="2"/>
  <c r="G92" i="2"/>
  <c r="U92" i="2"/>
  <c r="AO92" i="2"/>
  <c r="P92" i="2"/>
  <c r="AC92" i="2"/>
  <c r="AG92" i="2"/>
  <c r="C92" i="2"/>
  <c r="W92" i="2"/>
  <c r="T92" i="2"/>
  <c r="AP92" i="2"/>
  <c r="E92" i="2"/>
  <c r="AI92" i="2"/>
  <c r="S92" i="2"/>
  <c r="O92" i="2"/>
  <c r="AJ92" i="2"/>
  <c r="K92" i="2"/>
  <c r="H92" i="2"/>
  <c r="Y92" i="2"/>
  <c r="F92" i="2"/>
  <c r="AB92" i="2"/>
  <c r="AK92" i="2"/>
  <c r="N92" i="2"/>
  <c r="Z92" i="2"/>
  <c r="M92" i="2"/>
  <c r="R92" i="2"/>
  <c r="AD92" i="2"/>
  <c r="Q92" i="2"/>
  <c r="AN92" i="2"/>
  <c r="AM92" i="2"/>
  <c r="AL92" i="2"/>
  <c r="L92" i="2"/>
  <c r="AH92" i="2"/>
  <c r="I92" i="2"/>
  <c r="AE92" i="2"/>
  <c r="V92" i="2"/>
  <c r="D92" i="2"/>
  <c r="AQ92" i="2"/>
  <c r="AR92" i="2"/>
  <c r="AS92" i="2"/>
  <c r="AT92" i="2"/>
  <c r="AU92" i="2"/>
  <c r="AV92" i="2"/>
  <c r="AW92" i="2"/>
  <c r="AX92" i="2"/>
  <c r="AY92" i="2"/>
  <c r="AZ92" i="2"/>
  <c r="BA92" i="2"/>
  <c r="BB92" i="2"/>
  <c r="BC92" i="2"/>
  <c r="BD92" i="2"/>
  <c r="BE92" i="2"/>
  <c r="BF92" i="2"/>
  <c r="BG92" i="2"/>
  <c r="BH92" i="2"/>
  <c r="BI92" i="2"/>
  <c r="BJ92" i="2"/>
  <c r="BK92" i="2"/>
  <c r="BL92" i="2"/>
  <c r="BM92" i="2"/>
  <c r="BN92" i="2"/>
  <c r="BO92" i="2"/>
  <c r="BP92" i="2"/>
  <c r="W21" i="2"/>
  <c r="M21" i="2"/>
  <c r="K21" i="2"/>
  <c r="H21" i="2"/>
  <c r="O21" i="2"/>
  <c r="E21" i="2"/>
  <c r="C21" i="2"/>
  <c r="Y21" i="2"/>
  <c r="G21" i="2"/>
  <c r="AB21" i="2"/>
  <c r="Z21" i="2"/>
  <c r="X21" i="2"/>
  <c r="V21" i="2"/>
  <c r="T21" i="2"/>
  <c r="R21" i="2"/>
  <c r="N21" i="2"/>
  <c r="L21" i="2"/>
  <c r="J21" i="2"/>
  <c r="F21" i="2"/>
  <c r="D21" i="2"/>
  <c r="Q21" i="2"/>
  <c r="AC21" i="2"/>
  <c r="AA21" i="2"/>
  <c r="P21" i="2"/>
  <c r="U21" i="2"/>
  <c r="S21" i="2"/>
  <c r="I21" i="2"/>
  <c r="AD21" i="2"/>
  <c r="AE21" i="2"/>
  <c r="AF21" i="2"/>
  <c r="AG21" i="2"/>
  <c r="AH21" i="2"/>
  <c r="AI21" i="2"/>
  <c r="AJ21" i="2"/>
  <c r="AK21" i="2"/>
  <c r="AL21" i="2"/>
  <c r="AM21" i="2"/>
  <c r="AN21" i="2"/>
  <c r="AO21" i="2"/>
  <c r="AP21" i="2"/>
  <c r="AQ21" i="2"/>
  <c r="AR21" i="2"/>
  <c r="AS21" i="2"/>
  <c r="AT21" i="2"/>
  <c r="AU21" i="2"/>
  <c r="AV21" i="2"/>
  <c r="AW21" i="2"/>
  <c r="AX21" i="2"/>
  <c r="AY21" i="2"/>
  <c r="AZ21" i="2"/>
  <c r="BA21" i="2"/>
  <c r="BB21" i="2"/>
  <c r="BC21" i="2"/>
  <c r="BD21" i="2"/>
  <c r="BE21" i="2"/>
  <c r="BF21" i="2"/>
  <c r="BG21" i="2"/>
  <c r="BH21" i="2"/>
  <c r="BI21" i="2"/>
  <c r="BJ21" i="2"/>
  <c r="BK21" i="2"/>
  <c r="BL21" i="2"/>
  <c r="BM21" i="2"/>
  <c r="BN21" i="2"/>
  <c r="BO21" i="2"/>
  <c r="BP21" i="2"/>
  <c r="AB82" i="2"/>
  <c r="Z82" i="2"/>
  <c r="P82" i="2"/>
  <c r="V82" i="2"/>
  <c r="R82" i="2"/>
  <c r="T82" i="2"/>
  <c r="H82" i="2"/>
  <c r="L82" i="2"/>
  <c r="J82" i="2"/>
  <c r="AE82" i="2"/>
  <c r="O82" i="2"/>
  <c r="E82" i="2"/>
  <c r="D82" i="2"/>
  <c r="Y82" i="2"/>
  <c r="M82" i="2"/>
  <c r="N82" i="2"/>
  <c r="AA82" i="2"/>
  <c r="Q82" i="2"/>
  <c r="F82" i="2"/>
  <c r="I82" i="2"/>
  <c r="G82" i="2"/>
  <c r="W82" i="2"/>
  <c r="X82" i="2"/>
  <c r="U82" i="2"/>
  <c r="AD82" i="2"/>
  <c r="K82" i="2"/>
  <c r="C82" i="2"/>
  <c r="S82" i="2"/>
  <c r="AC82" i="2"/>
  <c r="AF82" i="2"/>
  <c r="AG82" i="2"/>
  <c r="AH82" i="2"/>
  <c r="AI82" i="2"/>
  <c r="AJ82" i="2"/>
  <c r="AK82" i="2"/>
  <c r="AL82" i="2"/>
  <c r="AM82" i="2"/>
  <c r="AN82" i="2"/>
  <c r="AO82" i="2"/>
  <c r="AP82" i="2"/>
  <c r="AQ82" i="2"/>
  <c r="AR82" i="2"/>
  <c r="AS82" i="2"/>
  <c r="AT82" i="2"/>
  <c r="AU82" i="2"/>
  <c r="AV82" i="2"/>
  <c r="AW82" i="2"/>
  <c r="AX82" i="2"/>
  <c r="AY82" i="2"/>
  <c r="AZ82" i="2"/>
  <c r="BA82" i="2"/>
  <c r="BB82" i="2"/>
  <c r="BC82" i="2"/>
  <c r="BD82" i="2"/>
  <c r="BE82" i="2"/>
  <c r="BF82" i="2"/>
  <c r="BG82" i="2"/>
  <c r="BH82" i="2"/>
  <c r="BI82" i="2"/>
  <c r="BJ82" i="2"/>
  <c r="BK82" i="2"/>
  <c r="BL82" i="2"/>
  <c r="BM82" i="2"/>
  <c r="BN82" i="2"/>
  <c r="BO82" i="2"/>
  <c r="BP82" i="2"/>
  <c r="P102" i="2"/>
  <c r="AT102" i="2"/>
  <c r="AC102" i="2"/>
  <c r="T102" i="2"/>
  <c r="K102" i="2"/>
  <c r="AW102" i="2"/>
  <c r="N102" i="2"/>
  <c r="H102" i="2"/>
  <c r="AL102" i="2"/>
  <c r="U102" i="2"/>
  <c r="L102" i="2"/>
  <c r="C102" i="2"/>
  <c r="AO102" i="2"/>
  <c r="AX102" i="2"/>
  <c r="E102" i="2"/>
  <c r="AU102" i="2"/>
  <c r="AD102" i="2"/>
  <c r="M102" i="2"/>
  <c r="D102" i="2"/>
  <c r="AG102" i="2"/>
  <c r="V102" i="2"/>
  <c r="AP102" i="2"/>
  <c r="AH102" i="2"/>
  <c r="AM102" i="2"/>
  <c r="AY102" i="2"/>
  <c r="AQ102" i="2"/>
  <c r="AV102" i="2"/>
  <c r="AE102" i="2"/>
  <c r="AZ102" i="2"/>
  <c r="AN102" i="2"/>
  <c r="W102" i="2"/>
  <c r="F102" i="2"/>
  <c r="AR102" i="2"/>
  <c r="AI102" i="2"/>
  <c r="Z102" i="2"/>
  <c r="I102" i="2"/>
  <c r="AF102" i="2"/>
  <c r="O102" i="2"/>
  <c r="AS102" i="2"/>
  <c r="AJ102" i="2"/>
  <c r="AA102" i="2"/>
  <c r="R102" i="2"/>
  <c r="X102" i="2"/>
  <c r="G102" i="2"/>
  <c r="AK102" i="2"/>
  <c r="AB102" i="2"/>
  <c r="S102" i="2"/>
  <c r="J102" i="2"/>
  <c r="Y102" i="2"/>
  <c r="Q102" i="2"/>
  <c r="BA102" i="2"/>
  <c r="BB102" i="2"/>
  <c r="BC102" i="2"/>
  <c r="BD102" i="2"/>
  <c r="BE102" i="2"/>
  <c r="BF102" i="2"/>
  <c r="BG102" i="2"/>
  <c r="BH102" i="2"/>
  <c r="BI102" i="2"/>
  <c r="BJ102" i="2"/>
  <c r="BK102" i="2"/>
  <c r="BL102" i="2"/>
  <c r="BM102" i="2"/>
  <c r="BN102" i="2"/>
  <c r="BO102" i="2"/>
  <c r="BP102" i="2"/>
  <c r="AB88" i="2"/>
  <c r="C88" i="2"/>
  <c r="I88" i="2"/>
  <c r="F88" i="2"/>
  <c r="M88" i="2"/>
  <c r="T88" i="2"/>
  <c r="AF88" i="2"/>
  <c r="W88" i="2"/>
  <c r="AK88" i="2"/>
  <c r="Z88" i="2"/>
  <c r="E88" i="2"/>
  <c r="H88" i="2"/>
  <c r="AA88" i="2"/>
  <c r="AH88" i="2"/>
  <c r="D88" i="2"/>
  <c r="V88" i="2"/>
  <c r="J88" i="2"/>
  <c r="AL88" i="2"/>
  <c r="O88" i="2"/>
  <c r="L88" i="2"/>
  <c r="X88" i="2"/>
  <c r="AE88" i="2"/>
  <c r="R88" i="2"/>
  <c r="P88" i="2"/>
  <c r="AI88" i="2"/>
  <c r="U88" i="2"/>
  <c r="AD88" i="2"/>
  <c r="Y88" i="2"/>
  <c r="S88" i="2"/>
  <c r="AG88" i="2"/>
  <c r="G88" i="2"/>
  <c r="AJ88" i="2"/>
  <c r="K88" i="2"/>
  <c r="Q88" i="2"/>
  <c r="AC88" i="2"/>
  <c r="N88" i="2"/>
  <c r="AM88" i="2"/>
  <c r="AN88" i="2"/>
  <c r="AO88" i="2"/>
  <c r="AP88" i="2"/>
  <c r="AQ88" i="2"/>
  <c r="AR88" i="2"/>
  <c r="AS88" i="2"/>
  <c r="AT88" i="2"/>
  <c r="AU88" i="2"/>
  <c r="AV88" i="2"/>
  <c r="AW88" i="2"/>
  <c r="AX88" i="2"/>
  <c r="AY88" i="2"/>
  <c r="AZ88" i="2"/>
  <c r="BA88" i="2"/>
  <c r="BB88" i="2"/>
  <c r="BC88" i="2"/>
  <c r="BD88" i="2"/>
  <c r="BE88" i="2"/>
  <c r="BF88" i="2"/>
  <c r="BG88" i="2"/>
  <c r="BH88" i="2"/>
  <c r="BI88" i="2"/>
  <c r="BJ88" i="2"/>
  <c r="BK88" i="2"/>
  <c r="BL88" i="2"/>
  <c r="BM88" i="2"/>
  <c r="BN88" i="2"/>
  <c r="BO88" i="2"/>
  <c r="BP88" i="2"/>
  <c r="Z44" i="2"/>
  <c r="H44" i="2"/>
  <c r="T44" i="2"/>
  <c r="Y44" i="2"/>
  <c r="R44" i="2"/>
  <c r="W44" i="2"/>
  <c r="M44" i="2"/>
  <c r="G44" i="2"/>
  <c r="J44" i="2"/>
  <c r="O44" i="2"/>
  <c r="L44" i="2"/>
  <c r="E44" i="2"/>
  <c r="AA44" i="2"/>
  <c r="Q44" i="2"/>
  <c r="V44" i="2"/>
  <c r="D44" i="2"/>
  <c r="X44" i="2"/>
  <c r="F44" i="2"/>
  <c r="S44" i="2"/>
  <c r="I44" i="2"/>
  <c r="N44" i="2"/>
  <c r="AC44" i="2"/>
  <c r="K44" i="2"/>
  <c r="AB44" i="2"/>
  <c r="C44" i="2"/>
  <c r="P44" i="2"/>
  <c r="U44" i="2"/>
  <c r="AD44" i="2"/>
  <c r="AE44" i="2"/>
  <c r="AF44" i="2"/>
  <c r="AG44" i="2"/>
  <c r="AH44" i="2"/>
  <c r="AI44" i="2"/>
  <c r="AJ44" i="2"/>
  <c r="AK44" i="2"/>
  <c r="AL44" i="2"/>
  <c r="AM44" i="2"/>
  <c r="AN44" i="2"/>
  <c r="AO44" i="2"/>
  <c r="AP44" i="2"/>
  <c r="AQ44" i="2"/>
  <c r="AR44" i="2"/>
  <c r="AS44" i="2"/>
  <c r="AT44" i="2"/>
  <c r="AU44" i="2"/>
  <c r="AV44" i="2"/>
  <c r="AW44" i="2"/>
  <c r="AX44" i="2"/>
  <c r="AY44" i="2"/>
  <c r="AZ44" i="2"/>
  <c r="BA44" i="2"/>
  <c r="BB44" i="2"/>
  <c r="BC44" i="2"/>
  <c r="BD44" i="2"/>
  <c r="BE44" i="2"/>
  <c r="BF44" i="2"/>
  <c r="BG44" i="2"/>
  <c r="BH44" i="2"/>
  <c r="BI44" i="2"/>
  <c r="BJ44" i="2"/>
  <c r="BK44" i="2"/>
  <c r="BL44" i="2"/>
  <c r="BM44" i="2"/>
  <c r="BN44" i="2"/>
  <c r="BO44" i="2"/>
  <c r="BP44" i="2"/>
  <c r="AA129" i="2"/>
  <c r="Q129" i="2"/>
  <c r="J129" i="2"/>
  <c r="M129" i="2"/>
  <c r="R129" i="2"/>
  <c r="Y129" i="2"/>
  <c r="W129" i="2"/>
  <c r="AC129" i="2"/>
  <c r="C129" i="2"/>
  <c r="P129" i="2"/>
  <c r="K129" i="2"/>
  <c r="U129" i="2"/>
  <c r="F129" i="2"/>
  <c r="E129" i="2"/>
  <c r="O129" i="2"/>
  <c r="G129" i="2"/>
  <c r="X129" i="2"/>
  <c r="S129" i="2"/>
  <c r="L129" i="2"/>
  <c r="T129" i="2"/>
  <c r="Z129" i="2"/>
  <c r="N129" i="2"/>
  <c r="AD129" i="2"/>
  <c r="AL129" i="2"/>
  <c r="AT129" i="2"/>
  <c r="BB129" i="2"/>
  <c r="BJ129" i="2"/>
  <c r="AE129" i="2"/>
  <c r="AM129" i="2"/>
  <c r="AU129" i="2"/>
  <c r="BC129" i="2"/>
  <c r="BK129" i="2"/>
  <c r="AF129" i="2"/>
  <c r="AN129" i="2"/>
  <c r="AV129" i="2"/>
  <c r="BD129" i="2"/>
  <c r="BL129" i="2"/>
  <c r="H129" i="2"/>
  <c r="AG129" i="2"/>
  <c r="AO129" i="2"/>
  <c r="AW129" i="2"/>
  <c r="BE129" i="2"/>
  <c r="BM129" i="2"/>
  <c r="V129" i="2"/>
  <c r="AH129" i="2"/>
  <c r="AP129" i="2"/>
  <c r="AX129" i="2"/>
  <c r="BF129" i="2"/>
  <c r="BN129" i="2"/>
  <c r="D129" i="2"/>
  <c r="AI129" i="2"/>
  <c r="AQ129" i="2"/>
  <c r="AY129" i="2"/>
  <c r="BG129" i="2"/>
  <c r="BO129" i="2"/>
  <c r="I129" i="2"/>
  <c r="AJ129" i="2"/>
  <c r="AR129" i="2"/>
  <c r="AZ129" i="2"/>
  <c r="BH129" i="2"/>
  <c r="BP129" i="2"/>
  <c r="AB129" i="2"/>
  <c r="AK129" i="2"/>
  <c r="AS129" i="2"/>
  <c r="BA129" i="2"/>
  <c r="BI129" i="2"/>
  <c r="AQ108" i="2"/>
  <c r="BB108" i="2"/>
  <c r="AK108" i="2"/>
  <c r="I108" i="2"/>
  <c r="P108" i="2"/>
  <c r="BF108" i="2"/>
  <c r="AC108" i="2"/>
  <c r="C108" i="2"/>
  <c r="G108" i="2"/>
  <c r="V108" i="2"/>
  <c r="BH108" i="2"/>
  <c r="BA108" i="2"/>
  <c r="AX108" i="2"/>
  <c r="Q108" i="2"/>
  <c r="O108" i="2"/>
  <c r="BO108" i="2"/>
  <c r="AW108" i="2"/>
  <c r="AP108" i="2"/>
  <c r="F108" i="2"/>
  <c r="AJ108" i="2"/>
  <c r="AG108" i="2"/>
  <c r="AA108" i="2"/>
  <c r="BD108" i="2"/>
  <c r="N108" i="2"/>
  <c r="AN108" i="2"/>
  <c r="BP108" i="2"/>
  <c r="X108" i="2"/>
  <c r="Y108" i="2"/>
  <c r="AT108" i="2"/>
  <c r="AZ108" i="2"/>
  <c r="AU108" i="2"/>
  <c r="AE108" i="2"/>
  <c r="BK108" i="2"/>
  <c r="BI108" i="2"/>
  <c r="AV108" i="2"/>
  <c r="BM108" i="2"/>
  <c r="E108" i="2"/>
  <c r="R108" i="2"/>
  <c r="AF108" i="2"/>
  <c r="T108" i="2"/>
  <c r="J108" i="2"/>
  <c r="AI108" i="2"/>
  <c r="K108" i="2"/>
  <c r="AO108" i="2"/>
  <c r="AH108" i="2"/>
  <c r="BG108" i="2"/>
  <c r="AL108" i="2"/>
  <c r="AM108" i="2"/>
  <c r="S108" i="2"/>
  <c r="BJ108" i="2"/>
  <c r="Z108" i="2"/>
  <c r="BL108" i="2"/>
  <c r="BC108" i="2"/>
  <c r="U108" i="2"/>
  <c r="M108" i="2"/>
  <c r="W108" i="2"/>
  <c r="L108" i="2"/>
  <c r="AS108" i="2"/>
  <c r="H108" i="2"/>
  <c r="AR108" i="2"/>
  <c r="BE108" i="2"/>
  <c r="BN108" i="2"/>
  <c r="AY108" i="2"/>
  <c r="AB108" i="2"/>
  <c r="AD108" i="2"/>
  <c r="D108" i="2"/>
  <c r="AB198" i="2"/>
  <c r="AH198" i="2"/>
  <c r="AG198" i="2"/>
  <c r="AF198" i="2"/>
  <c r="AD198" i="2"/>
  <c r="AS198" i="2"/>
  <c r="BI198" i="2"/>
  <c r="AI198" i="2"/>
  <c r="T198" i="2"/>
  <c r="Z198" i="2"/>
  <c r="Y198" i="2"/>
  <c r="X198" i="2"/>
  <c r="V198" i="2"/>
  <c r="W198" i="2"/>
  <c r="AM198" i="2"/>
  <c r="M198" i="2"/>
  <c r="L198" i="2"/>
  <c r="R198" i="2"/>
  <c r="Q198" i="2"/>
  <c r="P198" i="2"/>
  <c r="N198" i="2"/>
  <c r="C198" i="2"/>
  <c r="S198" i="2"/>
  <c r="AY198" i="2"/>
  <c r="BP198" i="2"/>
  <c r="D198" i="2"/>
  <c r="J198" i="2"/>
  <c r="I198" i="2"/>
  <c r="H198" i="2"/>
  <c r="F198" i="2"/>
  <c r="AE198" i="2"/>
  <c r="K198" i="2"/>
  <c r="AC198" i="2"/>
  <c r="BH198" i="2"/>
  <c r="BN198" i="2"/>
  <c r="BM198" i="2"/>
  <c r="BL198" i="2"/>
  <c r="BJ198" i="2"/>
  <c r="AU198" i="2"/>
  <c r="BK198" i="2"/>
  <c r="BG198" i="2"/>
  <c r="G198" i="2"/>
  <c r="BE198" i="2"/>
  <c r="AK198" i="2"/>
  <c r="AZ198" i="2"/>
  <c r="BF198" i="2"/>
  <c r="BD198" i="2"/>
  <c r="BB198" i="2"/>
  <c r="AA198" i="2"/>
  <c r="AQ198" i="2"/>
  <c r="AR198" i="2"/>
  <c r="AX198" i="2"/>
  <c r="AW198" i="2"/>
  <c r="AV198" i="2"/>
  <c r="AT198" i="2"/>
  <c r="E198" i="2"/>
  <c r="U198" i="2"/>
  <c r="O198" i="2"/>
  <c r="AJ198" i="2"/>
  <c r="AP198" i="2"/>
  <c r="AO198" i="2"/>
  <c r="AN198" i="2"/>
  <c r="AL198" i="2"/>
  <c r="BO198" i="2"/>
  <c r="BA198" i="2"/>
  <c r="BC198" i="2"/>
  <c r="S42" i="2"/>
  <c r="I42" i="2"/>
  <c r="N42" i="2"/>
  <c r="E42" i="2"/>
  <c r="K42" i="2"/>
  <c r="X42" i="2"/>
  <c r="F42" i="2"/>
  <c r="D42" i="2"/>
  <c r="H42" i="2"/>
  <c r="AB42" i="2"/>
  <c r="R42" i="2"/>
  <c r="U42" i="2"/>
  <c r="W42" i="2"/>
  <c r="G42" i="2"/>
  <c r="M42" i="2"/>
  <c r="C42" i="2"/>
  <c r="P42" i="2"/>
  <c r="AC42" i="2"/>
  <c r="Z42" i="2"/>
  <c r="J42" i="2"/>
  <c r="O42" i="2"/>
  <c r="T42" i="2"/>
  <c r="AA42" i="2"/>
  <c r="Q42" i="2"/>
  <c r="V42" i="2"/>
  <c r="L42" i="2"/>
  <c r="Y42" i="2"/>
  <c r="AD42" i="2"/>
  <c r="AE42" i="2"/>
  <c r="AF42" i="2"/>
  <c r="AG42" i="2"/>
  <c r="AH42" i="2"/>
  <c r="AI42" i="2"/>
  <c r="AJ42" i="2"/>
  <c r="AK42" i="2"/>
  <c r="AL42" i="2"/>
  <c r="AM42" i="2"/>
  <c r="AN42" i="2"/>
  <c r="AO42" i="2"/>
  <c r="AP42" i="2"/>
  <c r="AQ42" i="2"/>
  <c r="AR42" i="2"/>
  <c r="AS42" i="2"/>
  <c r="AT42" i="2"/>
  <c r="AU42" i="2"/>
  <c r="AV42" i="2"/>
  <c r="AW42" i="2"/>
  <c r="AX42" i="2"/>
  <c r="AY42" i="2"/>
  <c r="AZ42" i="2"/>
  <c r="BA42" i="2"/>
  <c r="BB42" i="2"/>
  <c r="BC42" i="2"/>
  <c r="BD42" i="2"/>
  <c r="BE42" i="2"/>
  <c r="BF42" i="2"/>
  <c r="BG42" i="2"/>
  <c r="BH42" i="2"/>
  <c r="BI42" i="2"/>
  <c r="BJ42" i="2"/>
  <c r="BK42" i="2"/>
  <c r="BL42" i="2"/>
  <c r="BM42" i="2"/>
  <c r="BN42" i="2"/>
  <c r="BO42" i="2"/>
  <c r="BP42" i="2"/>
  <c r="O73" i="2"/>
  <c r="D73" i="2"/>
  <c r="U73" i="2"/>
  <c r="Y73" i="2"/>
  <c r="G73" i="2"/>
  <c r="AA73" i="2"/>
  <c r="Q73" i="2"/>
  <c r="X73" i="2"/>
  <c r="N73" i="2"/>
  <c r="K73" i="2"/>
  <c r="M73" i="2"/>
  <c r="F73" i="2"/>
  <c r="I73" i="2"/>
  <c r="Z73" i="2"/>
  <c r="H73" i="2"/>
  <c r="AC73" i="2"/>
  <c r="V73" i="2"/>
  <c r="S73" i="2"/>
  <c r="P73" i="2"/>
  <c r="C73" i="2"/>
  <c r="AB73" i="2"/>
  <c r="R73" i="2"/>
  <c r="T73" i="2"/>
  <c r="W73" i="2"/>
  <c r="L73" i="2"/>
  <c r="J73" i="2"/>
  <c r="E73" i="2"/>
  <c r="AD73" i="2"/>
  <c r="AE73" i="2"/>
  <c r="AF73" i="2"/>
  <c r="AG73" i="2"/>
  <c r="AH73" i="2"/>
  <c r="AI73" i="2"/>
  <c r="AJ73" i="2"/>
  <c r="AK73" i="2"/>
  <c r="AL73" i="2"/>
  <c r="AM73" i="2"/>
  <c r="AN73" i="2"/>
  <c r="AO73" i="2"/>
  <c r="AP73" i="2"/>
  <c r="AQ73" i="2"/>
  <c r="AR73" i="2"/>
  <c r="AS73" i="2"/>
  <c r="AT73" i="2"/>
  <c r="AU73" i="2"/>
  <c r="AV73" i="2"/>
  <c r="AW73" i="2"/>
  <c r="AX73" i="2"/>
  <c r="AY73" i="2"/>
  <c r="AZ73" i="2"/>
  <c r="BA73" i="2"/>
  <c r="BB73" i="2"/>
  <c r="BC73" i="2"/>
  <c r="BD73" i="2"/>
  <c r="BE73" i="2"/>
  <c r="BF73" i="2"/>
  <c r="BG73" i="2"/>
  <c r="BH73" i="2"/>
  <c r="BI73" i="2"/>
  <c r="BJ73" i="2"/>
  <c r="BK73" i="2"/>
  <c r="BL73" i="2"/>
  <c r="BM73" i="2"/>
  <c r="BN73" i="2"/>
  <c r="BO73" i="2"/>
  <c r="BP73" i="2"/>
  <c r="W91" i="2"/>
  <c r="AK91" i="2"/>
  <c r="L91" i="2"/>
  <c r="AG91" i="2"/>
  <c r="AN91" i="2"/>
  <c r="O91" i="2"/>
  <c r="AC91" i="2"/>
  <c r="D91" i="2"/>
  <c r="J91" i="2"/>
  <c r="AH91" i="2"/>
  <c r="AF91" i="2"/>
  <c r="G91" i="2"/>
  <c r="U91" i="2"/>
  <c r="AO91" i="2"/>
  <c r="AA91" i="2"/>
  <c r="X91" i="2"/>
  <c r="AL91" i="2"/>
  <c r="M91" i="2"/>
  <c r="R91" i="2"/>
  <c r="I91" i="2"/>
  <c r="P91" i="2"/>
  <c r="AD91" i="2"/>
  <c r="E91" i="2"/>
  <c r="AI91" i="2"/>
  <c r="Z91" i="2"/>
  <c r="H91" i="2"/>
  <c r="V91" i="2"/>
  <c r="AJ91" i="2"/>
  <c r="C91" i="2"/>
  <c r="AM91" i="2"/>
  <c r="N91" i="2"/>
  <c r="AB91" i="2"/>
  <c r="Y91" i="2"/>
  <c r="AE91" i="2"/>
  <c r="F91" i="2"/>
  <c r="T91" i="2"/>
  <c r="K91" i="2"/>
  <c r="S91" i="2"/>
  <c r="Q91" i="2"/>
  <c r="AP91" i="2"/>
  <c r="AQ91" i="2"/>
  <c r="AR91" i="2"/>
  <c r="AS91" i="2"/>
  <c r="AT91" i="2"/>
  <c r="AU91" i="2"/>
  <c r="AV91" i="2"/>
  <c r="AW91" i="2"/>
  <c r="AX91" i="2"/>
  <c r="AY91" i="2"/>
  <c r="AZ91" i="2"/>
  <c r="BA91" i="2"/>
  <c r="BB91" i="2"/>
  <c r="BC91" i="2"/>
  <c r="BD91" i="2"/>
  <c r="BE91" i="2"/>
  <c r="BF91" i="2"/>
  <c r="BG91" i="2"/>
  <c r="BH91" i="2"/>
  <c r="BI91" i="2"/>
  <c r="BJ91" i="2"/>
  <c r="BK91" i="2"/>
  <c r="BL91" i="2"/>
  <c r="BM91" i="2"/>
  <c r="BN91" i="2"/>
  <c r="BO91" i="2"/>
  <c r="BP91" i="2"/>
  <c r="AB61" i="2"/>
  <c r="Z61" i="2"/>
  <c r="H61" i="2"/>
  <c r="AC61" i="2"/>
  <c r="K61" i="2"/>
  <c r="T61" i="2"/>
  <c r="R61" i="2"/>
  <c r="W61" i="2"/>
  <c r="V61" i="2"/>
  <c r="X61" i="2"/>
  <c r="L61" i="2"/>
  <c r="J61" i="2"/>
  <c r="O61" i="2"/>
  <c r="U61" i="2"/>
  <c r="D61" i="2"/>
  <c r="Y61" i="2"/>
  <c r="G61" i="2"/>
  <c r="E61" i="2"/>
  <c r="AA61" i="2"/>
  <c r="Q61" i="2"/>
  <c r="N61" i="2"/>
  <c r="S61" i="2"/>
  <c r="I61" i="2"/>
  <c r="M61" i="2"/>
  <c r="F61" i="2"/>
  <c r="C61" i="2"/>
  <c r="P61" i="2"/>
  <c r="AD61" i="2"/>
  <c r="AE61" i="2"/>
  <c r="AF61" i="2"/>
  <c r="AG61" i="2"/>
  <c r="AH61" i="2"/>
  <c r="AI61" i="2"/>
  <c r="AJ61" i="2"/>
  <c r="AK61" i="2"/>
  <c r="AL61" i="2"/>
  <c r="AM61" i="2"/>
  <c r="AN61" i="2"/>
  <c r="AO61" i="2"/>
  <c r="AP61" i="2"/>
  <c r="AQ61" i="2"/>
  <c r="AR61" i="2"/>
  <c r="AS61" i="2"/>
  <c r="AT61" i="2"/>
  <c r="AU61" i="2"/>
  <c r="AV61" i="2"/>
  <c r="AW61" i="2"/>
  <c r="AX61" i="2"/>
  <c r="AY61" i="2"/>
  <c r="AZ61" i="2"/>
  <c r="BA61" i="2"/>
  <c r="BB61" i="2"/>
  <c r="BC61" i="2"/>
  <c r="BD61" i="2"/>
  <c r="BE61" i="2"/>
  <c r="BF61" i="2"/>
  <c r="BG61" i="2"/>
  <c r="BH61" i="2"/>
  <c r="BI61" i="2"/>
  <c r="BJ61" i="2"/>
  <c r="BK61" i="2"/>
  <c r="BL61" i="2"/>
  <c r="BM61" i="2"/>
  <c r="BN61" i="2"/>
  <c r="BO61" i="2"/>
  <c r="BP61" i="2"/>
  <c r="E105" i="2"/>
  <c r="C105" i="2"/>
  <c r="BB105" i="2"/>
  <c r="J105" i="2"/>
  <c r="Y105" i="2"/>
  <c r="AG105" i="2"/>
  <c r="AI105" i="2"/>
  <c r="O105" i="2"/>
  <c r="AT105" i="2"/>
  <c r="AY105" i="2"/>
  <c r="P105" i="2"/>
  <c r="S105" i="2"/>
  <c r="AA105" i="2"/>
  <c r="Q105" i="2"/>
  <c r="AU105" i="2"/>
  <c r="AR105" i="2"/>
  <c r="R105" i="2"/>
  <c r="BC105" i="2"/>
  <c r="AM105" i="2"/>
  <c r="K105" i="2"/>
  <c r="AW105" i="2"/>
  <c r="BA105" i="2"/>
  <c r="D105" i="2"/>
  <c r="U105" i="2"/>
  <c r="AC105" i="2"/>
  <c r="AX105" i="2"/>
  <c r="AZ105" i="2"/>
  <c r="AD105" i="2"/>
  <c r="AN105" i="2"/>
  <c r="N105" i="2"/>
  <c r="AH105" i="2"/>
  <c r="L105" i="2"/>
  <c r="AK105" i="2"/>
  <c r="AL105" i="2"/>
  <c r="V105" i="2"/>
  <c r="AV105" i="2"/>
  <c r="F105" i="2"/>
  <c r="AJ105" i="2"/>
  <c r="G105" i="2"/>
  <c r="W105" i="2"/>
  <c r="AE105" i="2"/>
  <c r="AO105" i="2"/>
  <c r="AP105" i="2"/>
  <c r="M105" i="2"/>
  <c r="BD105" i="2"/>
  <c r="AQ105" i="2"/>
  <c r="I105" i="2"/>
  <c r="AS105" i="2"/>
  <c r="H105" i="2"/>
  <c r="X105" i="2"/>
  <c r="AF105" i="2"/>
  <c r="Z105" i="2"/>
  <c r="AB105" i="2"/>
  <c r="T105" i="2"/>
  <c r="BE105" i="2"/>
  <c r="BF105" i="2"/>
  <c r="BG105" i="2"/>
  <c r="BH105" i="2"/>
  <c r="BI105" i="2"/>
  <c r="BJ105" i="2"/>
  <c r="BK105" i="2"/>
  <c r="BL105" i="2"/>
  <c r="BM105" i="2"/>
  <c r="BN105" i="2"/>
  <c r="BO105" i="2"/>
  <c r="BP105" i="2"/>
  <c r="N51" i="2"/>
  <c r="L51" i="2"/>
  <c r="J51" i="2"/>
  <c r="F51" i="2"/>
  <c r="D51" i="2"/>
  <c r="Y51" i="2"/>
  <c r="U51" i="2"/>
  <c r="S51" i="2"/>
  <c r="H51" i="2"/>
  <c r="AC51" i="2"/>
  <c r="AA51" i="2"/>
  <c r="X51" i="2"/>
  <c r="Q51" i="2"/>
  <c r="R51" i="2"/>
  <c r="W51" i="2"/>
  <c r="M51" i="2"/>
  <c r="K51" i="2"/>
  <c r="P51" i="2"/>
  <c r="E51" i="2"/>
  <c r="C51" i="2"/>
  <c r="I51" i="2"/>
  <c r="AB51" i="2"/>
  <c r="T51" i="2"/>
  <c r="O51" i="2"/>
  <c r="G51" i="2"/>
  <c r="Z51" i="2"/>
  <c r="V51" i="2"/>
  <c r="AD51" i="2"/>
  <c r="AE51" i="2"/>
  <c r="AF51" i="2"/>
  <c r="AG51" i="2"/>
  <c r="AH51" i="2"/>
  <c r="AI51" i="2"/>
  <c r="AJ51" i="2"/>
  <c r="AK51" i="2"/>
  <c r="AL51" i="2"/>
  <c r="AM51" i="2"/>
  <c r="AN51" i="2"/>
  <c r="AO51" i="2"/>
  <c r="AP51" i="2"/>
  <c r="AQ51" i="2"/>
  <c r="AR51" i="2"/>
  <c r="AS51" i="2"/>
  <c r="AT51" i="2"/>
  <c r="AU51" i="2"/>
  <c r="AV51" i="2"/>
  <c r="AW51" i="2"/>
  <c r="AX51" i="2"/>
  <c r="AY51" i="2"/>
  <c r="AZ51" i="2"/>
  <c r="BA51" i="2"/>
  <c r="BB51" i="2"/>
  <c r="BC51" i="2"/>
  <c r="BD51" i="2"/>
  <c r="BE51" i="2"/>
  <c r="BF51" i="2"/>
  <c r="BG51" i="2"/>
  <c r="BH51" i="2"/>
  <c r="BI51" i="2"/>
  <c r="BJ51" i="2"/>
  <c r="BK51" i="2"/>
  <c r="BL51" i="2"/>
  <c r="BM51" i="2"/>
  <c r="BN51" i="2"/>
  <c r="BO51" i="2"/>
  <c r="BP51" i="2"/>
  <c r="X81" i="2"/>
  <c r="V81" i="2"/>
  <c r="T81" i="2"/>
  <c r="C81" i="2"/>
  <c r="R81" i="2"/>
  <c r="U81" i="2"/>
  <c r="P81" i="2"/>
  <c r="N81" i="2"/>
  <c r="L81" i="2"/>
  <c r="Y81" i="2"/>
  <c r="W81" i="2"/>
  <c r="J81" i="2"/>
  <c r="H81" i="2"/>
  <c r="F81" i="2"/>
  <c r="D81" i="2"/>
  <c r="S81" i="2"/>
  <c r="AE81" i="2"/>
  <c r="Q81" i="2"/>
  <c r="AC81" i="2"/>
  <c r="K81" i="2"/>
  <c r="O81" i="2"/>
  <c r="M81" i="2"/>
  <c r="AA81" i="2"/>
  <c r="G81" i="2"/>
  <c r="E81" i="2"/>
  <c r="I81" i="2"/>
  <c r="AD81" i="2"/>
  <c r="AB81" i="2"/>
  <c r="Z81" i="2"/>
  <c r="AF81" i="2"/>
  <c r="AG81" i="2"/>
  <c r="AH81" i="2"/>
  <c r="AI81" i="2"/>
  <c r="AJ81" i="2"/>
  <c r="AK81" i="2"/>
  <c r="AL81" i="2"/>
  <c r="AM81" i="2"/>
  <c r="AN81" i="2"/>
  <c r="AO81" i="2"/>
  <c r="AP81" i="2"/>
  <c r="AQ81" i="2"/>
  <c r="AR81" i="2"/>
  <c r="AS81" i="2"/>
  <c r="AT81" i="2"/>
  <c r="AU81" i="2"/>
  <c r="AV81" i="2"/>
  <c r="AW81" i="2"/>
  <c r="AX81" i="2"/>
  <c r="AY81" i="2"/>
  <c r="AZ81" i="2"/>
  <c r="BA81" i="2"/>
  <c r="BB81" i="2"/>
  <c r="BC81" i="2"/>
  <c r="BD81" i="2"/>
  <c r="BE81" i="2"/>
  <c r="BF81" i="2"/>
  <c r="BG81" i="2"/>
  <c r="BH81" i="2"/>
  <c r="BI81" i="2"/>
  <c r="BJ81" i="2"/>
  <c r="BK81" i="2"/>
  <c r="BL81" i="2"/>
  <c r="BM81" i="2"/>
  <c r="BN81" i="2"/>
  <c r="BO81" i="2"/>
  <c r="BP81" i="2"/>
  <c r="S76" i="2"/>
  <c r="H76" i="2"/>
  <c r="I76" i="2"/>
  <c r="M76" i="2"/>
  <c r="K76" i="2"/>
  <c r="W76" i="2"/>
  <c r="AB76" i="2"/>
  <c r="L76" i="2"/>
  <c r="R76" i="2"/>
  <c r="T76" i="2"/>
  <c r="C76" i="2"/>
  <c r="O76" i="2"/>
  <c r="E76" i="2"/>
  <c r="Z76" i="2"/>
  <c r="G76" i="2"/>
  <c r="Y76" i="2"/>
  <c r="V76" i="2"/>
  <c r="J76" i="2"/>
  <c r="U76" i="2"/>
  <c r="X76" i="2"/>
  <c r="F76" i="2"/>
  <c r="AA76" i="2"/>
  <c r="P76" i="2"/>
  <c r="AC76" i="2"/>
  <c r="Q76" i="2"/>
  <c r="D76" i="2"/>
  <c r="N76" i="2"/>
  <c r="AD76" i="2"/>
  <c r="AE76" i="2"/>
  <c r="AF76" i="2"/>
  <c r="AG76" i="2"/>
  <c r="AH76" i="2"/>
  <c r="AI76" i="2"/>
  <c r="AJ76" i="2"/>
  <c r="AK76" i="2"/>
  <c r="AL76" i="2"/>
  <c r="AM76" i="2"/>
  <c r="AN76" i="2"/>
  <c r="AO76" i="2"/>
  <c r="AP76" i="2"/>
  <c r="AQ76" i="2"/>
  <c r="AR76" i="2"/>
  <c r="AS76" i="2"/>
  <c r="AT76" i="2"/>
  <c r="AU76" i="2"/>
  <c r="AV76" i="2"/>
  <c r="AW76" i="2"/>
  <c r="AX76" i="2"/>
  <c r="AY76" i="2"/>
  <c r="AZ76" i="2"/>
  <c r="BA76" i="2"/>
  <c r="BB76" i="2"/>
  <c r="BC76" i="2"/>
  <c r="BD76" i="2"/>
  <c r="BE76" i="2"/>
  <c r="BF76" i="2"/>
  <c r="BG76" i="2"/>
  <c r="BH76" i="2"/>
  <c r="BI76" i="2"/>
  <c r="BJ76" i="2"/>
  <c r="BK76" i="2"/>
  <c r="BL76" i="2"/>
  <c r="BM76" i="2"/>
  <c r="BN76" i="2"/>
  <c r="BO76" i="2"/>
  <c r="BP76" i="2"/>
  <c r="U19" i="2"/>
  <c r="S19" i="2"/>
  <c r="Q19" i="2"/>
  <c r="P19" i="2"/>
  <c r="K19" i="2"/>
  <c r="O19" i="2"/>
  <c r="I19" i="2"/>
  <c r="G19" i="2"/>
  <c r="AB19" i="2"/>
  <c r="Z19" i="2"/>
  <c r="H19" i="2"/>
  <c r="V19" i="2"/>
  <c r="T19" i="2"/>
  <c r="R19" i="2"/>
  <c r="E19" i="2"/>
  <c r="N19" i="2"/>
  <c r="L19" i="2"/>
  <c r="J19" i="2"/>
  <c r="C19" i="2"/>
  <c r="F19" i="2"/>
  <c r="D19" i="2"/>
  <c r="Y19" i="2"/>
  <c r="W19" i="2"/>
  <c r="AC19" i="2"/>
  <c r="AA19" i="2"/>
  <c r="X19" i="2"/>
  <c r="M19" i="2"/>
  <c r="AD19" i="2"/>
  <c r="AE19" i="2"/>
  <c r="AF19" i="2"/>
  <c r="AG19" i="2"/>
  <c r="AH19" i="2"/>
  <c r="AI19" i="2"/>
  <c r="AJ19" i="2"/>
  <c r="AK19" i="2"/>
  <c r="AL19" i="2"/>
  <c r="AM19" i="2"/>
  <c r="AN19" i="2"/>
  <c r="AO19" i="2"/>
  <c r="AP19" i="2"/>
  <c r="AQ19" i="2"/>
  <c r="AR19" i="2"/>
  <c r="AS19" i="2"/>
  <c r="AT19" i="2"/>
  <c r="AU19" i="2"/>
  <c r="AV19" i="2"/>
  <c r="AW19" i="2"/>
  <c r="AX19" i="2"/>
  <c r="AY19" i="2"/>
  <c r="AZ19" i="2"/>
  <c r="BA19" i="2"/>
  <c r="BB19" i="2"/>
  <c r="BC19" i="2"/>
  <c r="BD19" i="2"/>
  <c r="BE19" i="2"/>
  <c r="BF19" i="2"/>
  <c r="BG19" i="2"/>
  <c r="BH19" i="2"/>
  <c r="BI19" i="2"/>
  <c r="BJ19" i="2"/>
  <c r="BK19" i="2"/>
  <c r="BL19" i="2"/>
  <c r="BM19" i="2"/>
  <c r="BN19" i="2"/>
  <c r="BO19" i="2"/>
  <c r="BP19" i="2"/>
  <c r="G27" i="2"/>
  <c r="BI27" i="2"/>
  <c r="BH27" i="2"/>
  <c r="BG27" i="2"/>
  <c r="BN27" i="2"/>
  <c r="BE27" i="2"/>
  <c r="I27" i="2"/>
  <c r="BJ27" i="2"/>
  <c r="BA27" i="2"/>
  <c r="AZ27" i="2"/>
  <c r="AY27" i="2"/>
  <c r="BF27" i="2"/>
  <c r="Y27" i="2"/>
  <c r="AN27" i="2"/>
  <c r="AK27" i="2"/>
  <c r="BK27" i="2"/>
  <c r="BB27" i="2"/>
  <c r="AS27" i="2"/>
  <c r="AR27" i="2"/>
  <c r="AQ27" i="2"/>
  <c r="AX27" i="2"/>
  <c r="BD27" i="2"/>
  <c r="H27" i="2"/>
  <c r="BC27" i="2"/>
  <c r="AJ27" i="2"/>
  <c r="AI27" i="2"/>
  <c r="AP27" i="2"/>
  <c r="AW27" i="2"/>
  <c r="BM27" i="2"/>
  <c r="AT27" i="2"/>
  <c r="AU27" i="2"/>
  <c r="AL27" i="2"/>
  <c r="AC27" i="2"/>
  <c r="AB27" i="2"/>
  <c r="AA27" i="2"/>
  <c r="AH27" i="2"/>
  <c r="Q27" i="2"/>
  <c r="AG27" i="2"/>
  <c r="N27" i="2"/>
  <c r="P27" i="2"/>
  <c r="AM27" i="2"/>
  <c r="AD27" i="2"/>
  <c r="M27" i="2"/>
  <c r="L27" i="2"/>
  <c r="S27" i="2"/>
  <c r="Z27" i="2"/>
  <c r="AV27" i="2"/>
  <c r="AF27" i="2"/>
  <c r="AE27" i="2"/>
  <c r="E27" i="2"/>
  <c r="D27" i="2"/>
  <c r="K27" i="2"/>
  <c r="R27" i="2"/>
  <c r="BL27" i="2"/>
  <c r="O27" i="2"/>
  <c r="F27" i="2"/>
  <c r="BP27" i="2"/>
  <c r="BO27" i="2"/>
  <c r="C27" i="2"/>
  <c r="J27" i="2"/>
  <c r="AO27" i="2"/>
  <c r="X27" i="2"/>
  <c r="W27" i="2"/>
  <c r="V27" i="2"/>
  <c r="U27" i="2"/>
  <c r="T27" i="2"/>
  <c r="T86" i="2"/>
  <c r="AD86" i="2"/>
  <c r="F86" i="2"/>
  <c r="S86" i="2"/>
  <c r="AF86" i="2"/>
  <c r="L86" i="2"/>
  <c r="Z86" i="2"/>
  <c r="X86" i="2"/>
  <c r="G86" i="2"/>
  <c r="Y86" i="2"/>
  <c r="D86" i="2"/>
  <c r="R86" i="2"/>
  <c r="P86" i="2"/>
  <c r="AC86" i="2"/>
  <c r="J86" i="2"/>
  <c r="H86" i="2"/>
  <c r="AI86" i="2"/>
  <c r="N86" i="2"/>
  <c r="AA86" i="2"/>
  <c r="AG86" i="2"/>
  <c r="O86" i="2"/>
  <c r="W86" i="2"/>
  <c r="E86" i="2"/>
  <c r="AJ86" i="2"/>
  <c r="K86" i="2"/>
  <c r="Q86" i="2"/>
  <c r="AE86" i="2"/>
  <c r="V86" i="2"/>
  <c r="AB86" i="2"/>
  <c r="C86" i="2"/>
  <c r="I86" i="2"/>
  <c r="M86" i="2"/>
  <c r="U86" i="2"/>
  <c r="AH86" i="2"/>
  <c r="AK86" i="2"/>
  <c r="AL86" i="2"/>
  <c r="AM86" i="2"/>
  <c r="AN86" i="2"/>
  <c r="AO86" i="2"/>
  <c r="AP86" i="2"/>
  <c r="AQ86" i="2"/>
  <c r="AR86" i="2"/>
  <c r="AS86" i="2"/>
  <c r="AT86" i="2"/>
  <c r="AU86" i="2"/>
  <c r="AV86" i="2"/>
  <c r="AW86" i="2"/>
  <c r="AX86" i="2"/>
  <c r="AY86" i="2"/>
  <c r="AZ86" i="2"/>
  <c r="BA86" i="2"/>
  <c r="BB86" i="2"/>
  <c r="BC86" i="2"/>
  <c r="BD86" i="2"/>
  <c r="BE86" i="2"/>
  <c r="BF86" i="2"/>
  <c r="BG86" i="2"/>
  <c r="BH86" i="2"/>
  <c r="BI86" i="2"/>
  <c r="BJ86" i="2"/>
  <c r="BK86" i="2"/>
  <c r="BL86" i="2"/>
  <c r="BM86" i="2"/>
  <c r="BN86" i="2"/>
  <c r="BO86" i="2"/>
  <c r="BP86" i="2"/>
  <c r="T204" i="2"/>
  <c r="Z204" i="2"/>
  <c r="Y204" i="2"/>
  <c r="X204" i="2"/>
  <c r="V204" i="2"/>
  <c r="AQ204" i="2"/>
  <c r="AK204" i="2"/>
  <c r="K204" i="2"/>
  <c r="L204" i="2"/>
  <c r="R204" i="2"/>
  <c r="Q204" i="2"/>
  <c r="P204" i="2"/>
  <c r="N204" i="2"/>
  <c r="U204" i="2"/>
  <c r="O204" i="2"/>
  <c r="AU204" i="2"/>
  <c r="BI204" i="2"/>
  <c r="BP204" i="2"/>
  <c r="D204" i="2"/>
  <c r="J204" i="2"/>
  <c r="I204" i="2"/>
  <c r="H204" i="2"/>
  <c r="F204" i="2"/>
  <c r="AC204" i="2"/>
  <c r="BC204" i="2"/>
  <c r="AA204" i="2"/>
  <c r="BJ204" i="2"/>
  <c r="BH204" i="2"/>
  <c r="BN204" i="2"/>
  <c r="BM204" i="2"/>
  <c r="BL204" i="2"/>
  <c r="BO204" i="2"/>
  <c r="AI204" i="2"/>
  <c r="AZ204" i="2"/>
  <c r="BF204" i="2"/>
  <c r="BE204" i="2"/>
  <c r="BD204" i="2"/>
  <c r="BB204" i="2"/>
  <c r="AS204" i="2"/>
  <c r="AM204" i="2"/>
  <c r="M204" i="2"/>
  <c r="AR204" i="2"/>
  <c r="AX204" i="2"/>
  <c r="AW204" i="2"/>
  <c r="AV204" i="2"/>
  <c r="AT204" i="2"/>
  <c r="W204" i="2"/>
  <c r="S204" i="2"/>
  <c r="G204" i="2"/>
  <c r="AJ204" i="2"/>
  <c r="AP204" i="2"/>
  <c r="AO204" i="2"/>
  <c r="AN204" i="2"/>
  <c r="AL204" i="2"/>
  <c r="C204" i="2"/>
  <c r="AY204" i="2"/>
  <c r="BA204" i="2"/>
  <c r="E204" i="2"/>
  <c r="AB204" i="2"/>
  <c r="AH204" i="2"/>
  <c r="AG204" i="2"/>
  <c r="AF204" i="2"/>
  <c r="AD204" i="2"/>
  <c r="BK204" i="2"/>
  <c r="BG204" i="2"/>
  <c r="AE204" i="2"/>
  <c r="K70" i="2"/>
  <c r="W70" i="2"/>
  <c r="I70" i="2"/>
  <c r="M70" i="2"/>
  <c r="Z70" i="2"/>
  <c r="G70" i="2"/>
  <c r="E70" i="2"/>
  <c r="C70" i="2"/>
  <c r="O70" i="2"/>
  <c r="AB70" i="2"/>
  <c r="Y70" i="2"/>
  <c r="L70" i="2"/>
  <c r="J70" i="2"/>
  <c r="R70" i="2"/>
  <c r="D70" i="2"/>
  <c r="T70" i="2"/>
  <c r="X70" i="2"/>
  <c r="F70" i="2"/>
  <c r="U70" i="2"/>
  <c r="AA70" i="2"/>
  <c r="P70" i="2"/>
  <c r="S70" i="2"/>
  <c r="H70" i="2"/>
  <c r="AC70" i="2"/>
  <c r="Q70" i="2"/>
  <c r="V70" i="2"/>
  <c r="N70" i="2"/>
  <c r="AD70" i="2"/>
  <c r="AE70" i="2"/>
  <c r="AF70" i="2"/>
  <c r="AG70" i="2"/>
  <c r="AH70" i="2"/>
  <c r="AI70" i="2"/>
  <c r="AJ70" i="2"/>
  <c r="AK70" i="2"/>
  <c r="AL70" i="2"/>
  <c r="AM70" i="2"/>
  <c r="AN70" i="2"/>
  <c r="AO70" i="2"/>
  <c r="AP70" i="2"/>
  <c r="AQ70" i="2"/>
  <c r="AR70" i="2"/>
  <c r="AS70" i="2"/>
  <c r="AT70" i="2"/>
  <c r="AU70" i="2"/>
  <c r="AV70" i="2"/>
  <c r="AW70" i="2"/>
  <c r="AX70" i="2"/>
  <c r="AY70" i="2"/>
  <c r="AZ70" i="2"/>
  <c r="BA70" i="2"/>
  <c r="BB70" i="2"/>
  <c r="BC70" i="2"/>
  <c r="BD70" i="2"/>
  <c r="BE70" i="2"/>
  <c r="BF70" i="2"/>
  <c r="BG70" i="2"/>
  <c r="BH70" i="2"/>
  <c r="BI70" i="2"/>
  <c r="BJ70" i="2"/>
  <c r="BK70" i="2"/>
  <c r="BL70" i="2"/>
  <c r="BM70" i="2"/>
  <c r="BN70" i="2"/>
  <c r="BO70" i="2"/>
  <c r="BP70" i="2"/>
  <c r="S84" i="2"/>
  <c r="Y84" i="2"/>
  <c r="E84" i="2"/>
  <c r="U84" i="2"/>
  <c r="G84" i="2"/>
  <c r="I84" i="2"/>
  <c r="F84" i="2"/>
  <c r="T84" i="2"/>
  <c r="J84" i="2"/>
  <c r="K84" i="2"/>
  <c r="Q84" i="2"/>
  <c r="V84" i="2"/>
  <c r="AD84" i="2"/>
  <c r="C84" i="2"/>
  <c r="O84" i="2"/>
  <c r="Z84" i="2"/>
  <c r="AE84" i="2"/>
  <c r="M84" i="2"/>
  <c r="D84" i="2"/>
  <c r="AB84" i="2"/>
  <c r="AH84" i="2"/>
  <c r="AF84" i="2"/>
  <c r="N84" i="2"/>
  <c r="X84" i="2"/>
  <c r="L84" i="2"/>
  <c r="R84" i="2"/>
  <c r="P84" i="2"/>
  <c r="H84" i="2"/>
  <c r="AA84" i="2"/>
  <c r="AG84" i="2"/>
  <c r="W84" i="2"/>
  <c r="AC84" i="2"/>
  <c r="AI84" i="2"/>
  <c r="AJ84" i="2"/>
  <c r="AK84" i="2"/>
  <c r="AL84" i="2"/>
  <c r="AM84" i="2"/>
  <c r="AN84" i="2"/>
  <c r="AO84" i="2"/>
  <c r="AP84" i="2"/>
  <c r="AQ84" i="2"/>
  <c r="AR84" i="2"/>
  <c r="AS84" i="2"/>
  <c r="AT84" i="2"/>
  <c r="AU84" i="2"/>
  <c r="AV84" i="2"/>
  <c r="AW84" i="2"/>
  <c r="AX84" i="2"/>
  <c r="AY84" i="2"/>
  <c r="AZ84" i="2"/>
  <c r="BA84" i="2"/>
  <c r="BB84" i="2"/>
  <c r="BC84" i="2"/>
  <c r="BD84" i="2"/>
  <c r="BE84" i="2"/>
  <c r="BF84" i="2"/>
  <c r="BG84" i="2"/>
  <c r="BH84" i="2"/>
  <c r="BI84" i="2"/>
  <c r="BJ84" i="2"/>
  <c r="BK84" i="2"/>
  <c r="BL84" i="2"/>
  <c r="BM84" i="2"/>
  <c r="BN84" i="2"/>
  <c r="BO84" i="2"/>
  <c r="BP84" i="2"/>
  <c r="AX11" i="2"/>
  <c r="BK11" i="2"/>
  <c r="BB11" i="2"/>
  <c r="AS11" i="2"/>
  <c r="AR11" i="2"/>
  <c r="AI11" i="2"/>
  <c r="J11" i="2"/>
  <c r="BL11" i="2"/>
  <c r="BC11" i="2"/>
  <c r="AT11" i="2"/>
  <c r="AK11" i="2"/>
  <c r="AJ11" i="2"/>
  <c r="K11" i="2"/>
  <c r="I11" i="2"/>
  <c r="O11" i="2"/>
  <c r="BD11" i="2"/>
  <c r="AU11" i="2"/>
  <c r="AL11" i="2"/>
  <c r="AC11" i="2"/>
  <c r="L11" i="2"/>
  <c r="C11" i="2"/>
  <c r="BM11" i="2"/>
  <c r="AV11" i="2"/>
  <c r="AM11" i="2"/>
  <c r="AD11" i="2"/>
  <c r="M11" i="2"/>
  <c r="D11" i="2"/>
  <c r="BN11" i="2"/>
  <c r="BE11" i="2"/>
  <c r="AE11" i="2"/>
  <c r="N11" i="2"/>
  <c r="BO11" i="2"/>
  <c r="BF11" i="2"/>
  <c r="BP11" i="2"/>
  <c r="AN11" i="2"/>
  <c r="E11" i="2"/>
  <c r="AW11" i="2"/>
  <c r="F11" i="2"/>
  <c r="P11" i="2"/>
  <c r="G11" i="2"/>
  <c r="BI11" i="2"/>
  <c r="BH11" i="2"/>
  <c r="AY11" i="2"/>
  <c r="AP11" i="2"/>
  <c r="AG11" i="2"/>
  <c r="H11" i="2"/>
  <c r="BJ11" i="2"/>
  <c r="BA11" i="2"/>
  <c r="AZ11" i="2"/>
  <c r="AQ11" i="2"/>
  <c r="AH11" i="2"/>
  <c r="Q11" i="2"/>
  <c r="AF11" i="2"/>
  <c r="BG11" i="2"/>
  <c r="AO11" i="2"/>
  <c r="S11" i="2"/>
  <c r="R11" i="2"/>
  <c r="AB11" i="2"/>
  <c r="AA11" i="2"/>
  <c r="Z11" i="2"/>
  <c r="Y11" i="2"/>
  <c r="X11" i="2"/>
  <c r="W11" i="2"/>
  <c r="V11" i="2"/>
  <c r="U11" i="2"/>
  <c r="T11" i="2"/>
  <c r="N67" i="2"/>
  <c r="R67" i="2"/>
  <c r="Q67" i="2"/>
  <c r="F67" i="2"/>
  <c r="J67" i="2"/>
  <c r="P67" i="2"/>
  <c r="AB67" i="2"/>
  <c r="X67" i="2"/>
  <c r="M67" i="2"/>
  <c r="T67" i="2"/>
  <c r="H67" i="2"/>
  <c r="AC67" i="2"/>
  <c r="V67" i="2"/>
  <c r="Z67" i="2"/>
  <c r="C67" i="2"/>
  <c r="W67" i="2"/>
  <c r="L67" i="2"/>
  <c r="U67" i="2"/>
  <c r="Y67" i="2"/>
  <c r="O67" i="2"/>
  <c r="D67" i="2"/>
  <c r="E67" i="2"/>
  <c r="K67" i="2"/>
  <c r="G67" i="2"/>
  <c r="AA67" i="2"/>
  <c r="S67" i="2"/>
  <c r="I67" i="2"/>
  <c r="AD67" i="2"/>
  <c r="AE67" i="2"/>
  <c r="AF67" i="2"/>
  <c r="AG67" i="2"/>
  <c r="AH67" i="2"/>
  <c r="AI67" i="2"/>
  <c r="AJ67" i="2"/>
  <c r="AK67" i="2"/>
  <c r="AL67" i="2"/>
  <c r="AM67" i="2"/>
  <c r="AN67" i="2"/>
  <c r="AO67" i="2"/>
  <c r="AP67" i="2"/>
  <c r="AQ67" i="2"/>
  <c r="AR67" i="2"/>
  <c r="AS67" i="2"/>
  <c r="AT67" i="2"/>
  <c r="AU67" i="2"/>
  <c r="AV67" i="2"/>
  <c r="AW67" i="2"/>
  <c r="AX67" i="2"/>
  <c r="AY67" i="2"/>
  <c r="AZ67" i="2"/>
  <c r="BA67" i="2"/>
  <c r="BB67" i="2"/>
  <c r="BC67" i="2"/>
  <c r="BD67" i="2"/>
  <c r="BE67" i="2"/>
  <c r="BF67" i="2"/>
  <c r="BG67" i="2"/>
  <c r="BH67" i="2"/>
  <c r="BI67" i="2"/>
  <c r="BJ67" i="2"/>
  <c r="BK67" i="2"/>
  <c r="BL67" i="2"/>
  <c r="BM67" i="2"/>
  <c r="BN67" i="2"/>
  <c r="BO67" i="2"/>
  <c r="BP67" i="2"/>
  <c r="AC31" i="2"/>
  <c r="AA31" i="2"/>
  <c r="H31" i="2"/>
  <c r="W31" i="2"/>
  <c r="K31" i="2"/>
  <c r="U31" i="2"/>
  <c r="S31" i="2"/>
  <c r="Y31" i="2"/>
  <c r="M31" i="2"/>
  <c r="X31" i="2"/>
  <c r="O31" i="2"/>
  <c r="E31" i="2"/>
  <c r="C31" i="2"/>
  <c r="Q31" i="2"/>
  <c r="G31" i="2"/>
  <c r="AB31" i="2"/>
  <c r="Z31" i="2"/>
  <c r="P31" i="2"/>
  <c r="V31" i="2"/>
  <c r="T31" i="2"/>
  <c r="R31" i="2"/>
  <c r="N31" i="2"/>
  <c r="L31" i="2"/>
  <c r="J31" i="2"/>
  <c r="F31" i="2"/>
  <c r="D31" i="2"/>
  <c r="I31" i="2"/>
  <c r="AD31" i="2"/>
  <c r="AE31" i="2"/>
  <c r="AF31" i="2"/>
  <c r="AG31" i="2"/>
  <c r="AH31" i="2"/>
  <c r="AI31" i="2"/>
  <c r="AJ31" i="2"/>
  <c r="AK31" i="2"/>
  <c r="AL31" i="2"/>
  <c r="AM31" i="2"/>
  <c r="AN31" i="2"/>
  <c r="AO31" i="2"/>
  <c r="AP31" i="2"/>
  <c r="AQ31" i="2"/>
  <c r="AR31" i="2"/>
  <c r="AS31" i="2"/>
  <c r="AT31" i="2"/>
  <c r="AU31" i="2"/>
  <c r="AV31" i="2"/>
  <c r="AW31" i="2"/>
  <c r="AX31" i="2"/>
  <c r="AY31" i="2"/>
  <c r="AZ31" i="2"/>
  <c r="BA31" i="2"/>
  <c r="BB31" i="2"/>
  <c r="BC31" i="2"/>
  <c r="BD31" i="2"/>
  <c r="BE31" i="2"/>
  <c r="BF31" i="2"/>
  <c r="BG31" i="2"/>
  <c r="BH31" i="2"/>
  <c r="BI31" i="2"/>
  <c r="BJ31" i="2"/>
  <c r="BK31" i="2"/>
  <c r="BL31" i="2"/>
  <c r="BM31" i="2"/>
  <c r="BN31" i="2"/>
  <c r="BO31" i="2"/>
  <c r="BP31" i="2"/>
  <c r="D101" i="2"/>
  <c r="AX101" i="2"/>
  <c r="AG101" i="2"/>
  <c r="P101" i="2"/>
  <c r="AT101" i="2"/>
  <c r="AK101" i="2"/>
  <c r="H101" i="2"/>
  <c r="AC101" i="2"/>
  <c r="AH101" i="2"/>
  <c r="AU101" i="2"/>
  <c r="AY101" i="2"/>
  <c r="AP101" i="2"/>
  <c r="Y101" i="2"/>
  <c r="AL101" i="2"/>
  <c r="AQ101" i="2"/>
  <c r="Q101" i="2"/>
  <c r="AD101" i="2"/>
  <c r="U101" i="2"/>
  <c r="AR101" i="2"/>
  <c r="AI101" i="2"/>
  <c r="Z101" i="2"/>
  <c r="I101" i="2"/>
  <c r="AM101" i="2"/>
  <c r="V101" i="2"/>
  <c r="M101" i="2"/>
  <c r="W101" i="2"/>
  <c r="AJ101" i="2"/>
  <c r="AA101" i="2"/>
  <c r="R101" i="2"/>
  <c r="AV101" i="2"/>
  <c r="AE101" i="2"/>
  <c r="N101" i="2"/>
  <c r="S101" i="2"/>
  <c r="F101" i="2"/>
  <c r="AB101" i="2"/>
  <c r="J101" i="2"/>
  <c r="AN101" i="2"/>
  <c r="T101" i="2"/>
  <c r="K101" i="2"/>
  <c r="AW101" i="2"/>
  <c r="AF101" i="2"/>
  <c r="O101" i="2"/>
  <c r="E101" i="2"/>
  <c r="L101" i="2"/>
  <c r="C101" i="2"/>
  <c r="AO101" i="2"/>
  <c r="X101" i="2"/>
  <c r="G101" i="2"/>
  <c r="AS101" i="2"/>
  <c r="AZ101" i="2"/>
  <c r="BA101" i="2"/>
  <c r="BB101" i="2"/>
  <c r="BC101" i="2"/>
  <c r="BD101" i="2"/>
  <c r="BE101" i="2"/>
  <c r="BF101" i="2"/>
  <c r="BG101" i="2"/>
  <c r="BH101" i="2"/>
  <c r="BI101" i="2"/>
  <c r="BJ101" i="2"/>
  <c r="BK101" i="2"/>
  <c r="BL101" i="2"/>
  <c r="BM101" i="2"/>
  <c r="BN101" i="2"/>
  <c r="BO101" i="2"/>
  <c r="BP101" i="2"/>
  <c r="V50" i="2"/>
  <c r="C50" i="2"/>
  <c r="P50" i="2"/>
  <c r="H50" i="2"/>
  <c r="Z50" i="2"/>
  <c r="Y50" i="2"/>
  <c r="R50" i="2"/>
  <c r="W50" i="2"/>
  <c r="U50" i="2"/>
  <c r="J50" i="2"/>
  <c r="Q50" i="2"/>
  <c r="AA50" i="2"/>
  <c r="M50" i="2"/>
  <c r="S50" i="2"/>
  <c r="I50" i="2"/>
  <c r="N50" i="2"/>
  <c r="E50" i="2"/>
  <c r="K50" i="2"/>
  <c r="X50" i="2"/>
  <c r="F50" i="2"/>
  <c r="D50" i="2"/>
  <c r="AC50" i="2"/>
  <c r="AB50" i="2"/>
  <c r="O50" i="2"/>
  <c r="T50" i="2"/>
  <c r="G50" i="2"/>
  <c r="L50" i="2"/>
  <c r="AD50" i="2"/>
  <c r="AE50" i="2"/>
  <c r="AF50" i="2"/>
  <c r="AG50" i="2"/>
  <c r="AH50" i="2"/>
  <c r="AI50" i="2"/>
  <c r="AJ50" i="2"/>
  <c r="AK50" i="2"/>
  <c r="AL50" i="2"/>
  <c r="AM50" i="2"/>
  <c r="AN50" i="2"/>
  <c r="AO50" i="2"/>
  <c r="AP50" i="2"/>
  <c r="AQ50" i="2"/>
  <c r="AR50" i="2"/>
  <c r="AS50" i="2"/>
  <c r="AT50" i="2"/>
  <c r="AU50" i="2"/>
  <c r="AV50" i="2"/>
  <c r="AW50" i="2"/>
  <c r="AX50" i="2"/>
  <c r="AY50" i="2"/>
  <c r="AZ50" i="2"/>
  <c r="BA50" i="2"/>
  <c r="BB50" i="2"/>
  <c r="BC50" i="2"/>
  <c r="BD50" i="2"/>
  <c r="BE50" i="2"/>
  <c r="BF50" i="2"/>
  <c r="BG50" i="2"/>
  <c r="BH50" i="2"/>
  <c r="BI50" i="2"/>
  <c r="BJ50" i="2"/>
  <c r="BK50" i="2"/>
  <c r="BL50" i="2"/>
  <c r="BM50" i="2"/>
  <c r="BN50" i="2"/>
  <c r="BO50" i="2"/>
  <c r="BP50" i="2"/>
  <c r="F75" i="2"/>
  <c r="C75" i="2"/>
  <c r="Y75" i="2"/>
  <c r="E75" i="2"/>
  <c r="AC75" i="2"/>
  <c r="H75" i="2"/>
  <c r="AB75" i="2"/>
  <c r="Z75" i="2"/>
  <c r="V75" i="2"/>
  <c r="N75" i="2"/>
  <c r="T75" i="2"/>
  <c r="R75" i="2"/>
  <c r="X75" i="2"/>
  <c r="L75" i="2"/>
  <c r="U75" i="2"/>
  <c r="O75" i="2"/>
  <c r="M75" i="2"/>
  <c r="Q75" i="2"/>
  <c r="AA75" i="2"/>
  <c r="S75" i="2"/>
  <c r="K75" i="2"/>
  <c r="W75" i="2"/>
  <c r="J75" i="2"/>
  <c r="D75" i="2"/>
  <c r="G75" i="2"/>
  <c r="I75" i="2"/>
  <c r="P75" i="2"/>
  <c r="AD75" i="2"/>
  <c r="AE75" i="2"/>
  <c r="AF75" i="2"/>
  <c r="AG75" i="2"/>
  <c r="AH75" i="2"/>
  <c r="AI75" i="2"/>
  <c r="AJ75" i="2"/>
  <c r="AK75" i="2"/>
  <c r="AL75" i="2"/>
  <c r="AM75" i="2"/>
  <c r="AN75" i="2"/>
  <c r="AO75" i="2"/>
  <c r="AP75" i="2"/>
  <c r="AQ75" i="2"/>
  <c r="AR75" i="2"/>
  <c r="AS75" i="2"/>
  <c r="AT75" i="2"/>
  <c r="AU75" i="2"/>
  <c r="AV75" i="2"/>
  <c r="AW75" i="2"/>
  <c r="AX75" i="2"/>
  <c r="AY75" i="2"/>
  <c r="AZ75" i="2"/>
  <c r="BA75" i="2"/>
  <c r="BB75" i="2"/>
  <c r="BC75" i="2"/>
  <c r="BD75" i="2"/>
  <c r="BE75" i="2"/>
  <c r="BF75" i="2"/>
  <c r="BG75" i="2"/>
  <c r="BH75" i="2"/>
  <c r="BI75" i="2"/>
  <c r="BJ75" i="2"/>
  <c r="BK75" i="2"/>
  <c r="BL75" i="2"/>
  <c r="BM75" i="2"/>
  <c r="BN75" i="2"/>
  <c r="BO75" i="2"/>
  <c r="BP75" i="2"/>
  <c r="W60" i="2"/>
  <c r="M60" i="2"/>
  <c r="K60" i="2"/>
  <c r="O60" i="2"/>
  <c r="E60" i="2"/>
  <c r="C60" i="2"/>
  <c r="AA60" i="2"/>
  <c r="G60" i="2"/>
  <c r="AB60" i="2"/>
  <c r="R60" i="2"/>
  <c r="V60" i="2"/>
  <c r="T60" i="2"/>
  <c r="Q60" i="2"/>
  <c r="N60" i="2"/>
  <c r="L60" i="2"/>
  <c r="J60" i="2"/>
  <c r="AC60" i="2"/>
  <c r="X60" i="2"/>
  <c r="F60" i="2"/>
  <c r="D60" i="2"/>
  <c r="I60" i="2"/>
  <c r="P60" i="2"/>
  <c r="H60" i="2"/>
  <c r="U60" i="2"/>
  <c r="S60" i="2"/>
  <c r="Y60" i="2"/>
  <c r="Z60" i="2"/>
  <c r="AD60" i="2"/>
  <c r="AE60" i="2"/>
  <c r="AF60" i="2"/>
  <c r="AG60" i="2"/>
  <c r="AH60" i="2"/>
  <c r="AI60" i="2"/>
  <c r="AJ60" i="2"/>
  <c r="AK60" i="2"/>
  <c r="AL60" i="2"/>
  <c r="AM60" i="2"/>
  <c r="AN60" i="2"/>
  <c r="AO60" i="2"/>
  <c r="AP60" i="2"/>
  <c r="AQ60" i="2"/>
  <c r="AR60" i="2"/>
  <c r="AS60" i="2"/>
  <c r="AT60" i="2"/>
  <c r="AU60" i="2"/>
  <c r="AV60" i="2"/>
  <c r="AW60" i="2"/>
  <c r="AX60" i="2"/>
  <c r="AY60" i="2"/>
  <c r="AZ60" i="2"/>
  <c r="BA60" i="2"/>
  <c r="BB60" i="2"/>
  <c r="BC60" i="2"/>
  <c r="BD60" i="2"/>
  <c r="BE60" i="2"/>
  <c r="BF60" i="2"/>
  <c r="BG60" i="2"/>
  <c r="BH60" i="2"/>
  <c r="BI60" i="2"/>
  <c r="BJ60" i="2"/>
  <c r="BK60" i="2"/>
  <c r="BL60" i="2"/>
  <c r="BM60" i="2"/>
  <c r="BN60" i="2"/>
  <c r="BO60" i="2"/>
  <c r="BP60" i="2"/>
  <c r="AI90" i="2"/>
  <c r="J90" i="2"/>
  <c r="P90" i="2"/>
  <c r="N90" i="2"/>
  <c r="E90" i="2"/>
  <c r="AE90" i="2"/>
  <c r="S90" i="2"/>
  <c r="V90" i="2"/>
  <c r="M90" i="2"/>
  <c r="K90" i="2"/>
  <c r="AD90" i="2"/>
  <c r="AC90" i="2"/>
  <c r="O90" i="2"/>
  <c r="AK90" i="2"/>
  <c r="AA90" i="2"/>
  <c r="AG90" i="2"/>
  <c r="H90" i="2"/>
  <c r="Y90" i="2"/>
  <c r="AJ90" i="2"/>
  <c r="Q90" i="2"/>
  <c r="AM90" i="2"/>
  <c r="AB90" i="2"/>
  <c r="C90" i="2"/>
  <c r="I90" i="2"/>
  <c r="U90" i="2"/>
  <c r="G90" i="2"/>
  <c r="T90" i="2"/>
  <c r="AH90" i="2"/>
  <c r="AN90" i="2"/>
  <c r="AL90" i="2"/>
  <c r="W90" i="2"/>
  <c r="X90" i="2"/>
  <c r="L90" i="2"/>
  <c r="Z90" i="2"/>
  <c r="AF90" i="2"/>
  <c r="R90" i="2"/>
  <c r="F90" i="2"/>
  <c r="D90" i="2"/>
  <c r="AO90" i="2"/>
  <c r="AP90" i="2"/>
  <c r="AQ90" i="2"/>
  <c r="AR90" i="2"/>
  <c r="AS90" i="2"/>
  <c r="AT90" i="2"/>
  <c r="AU90" i="2"/>
  <c r="AV90" i="2"/>
  <c r="AW90" i="2"/>
  <c r="AX90" i="2"/>
  <c r="AY90" i="2"/>
  <c r="AZ90" i="2"/>
  <c r="BA90" i="2"/>
  <c r="BB90" i="2"/>
  <c r="BC90" i="2"/>
  <c r="BD90" i="2"/>
  <c r="BE90" i="2"/>
  <c r="BF90" i="2"/>
  <c r="BG90" i="2"/>
  <c r="BH90" i="2"/>
  <c r="BI90" i="2"/>
  <c r="BJ90" i="2"/>
  <c r="BK90" i="2"/>
  <c r="BL90" i="2"/>
  <c r="BM90" i="2"/>
  <c r="BN90" i="2"/>
  <c r="BO90" i="2"/>
  <c r="BP90" i="2"/>
  <c r="AF96" i="2"/>
  <c r="G96" i="2"/>
  <c r="AK96" i="2"/>
  <c r="T96" i="2"/>
  <c r="C96" i="2"/>
  <c r="I96" i="2"/>
  <c r="AI96" i="2"/>
  <c r="X96" i="2"/>
  <c r="AT96" i="2"/>
  <c r="AC96" i="2"/>
  <c r="L96" i="2"/>
  <c r="AP96" i="2"/>
  <c r="AO96" i="2"/>
  <c r="P96" i="2"/>
  <c r="AL96" i="2"/>
  <c r="U96" i="2"/>
  <c r="D96" i="2"/>
  <c r="AH96" i="2"/>
  <c r="AG96" i="2"/>
  <c r="H96" i="2"/>
  <c r="AQ96" i="2"/>
  <c r="E96" i="2"/>
  <c r="AD96" i="2"/>
  <c r="AM96" i="2"/>
  <c r="V96" i="2"/>
  <c r="R96" i="2"/>
  <c r="AE96" i="2"/>
  <c r="N96" i="2"/>
  <c r="AR96" i="2"/>
  <c r="AA96" i="2"/>
  <c r="J96" i="2"/>
  <c r="W96" i="2"/>
  <c r="F96" i="2"/>
  <c r="AJ96" i="2"/>
  <c r="S96" i="2"/>
  <c r="Y96" i="2"/>
  <c r="Z96" i="2"/>
  <c r="AN96" i="2"/>
  <c r="O96" i="2"/>
  <c r="AS96" i="2"/>
  <c r="AB96" i="2"/>
  <c r="K96" i="2"/>
  <c r="Q96" i="2"/>
  <c r="M96" i="2"/>
  <c r="AU96" i="2"/>
  <c r="AV96" i="2"/>
  <c r="AW96" i="2"/>
  <c r="AX96" i="2"/>
  <c r="AY96" i="2"/>
  <c r="AZ96" i="2"/>
  <c r="BA96" i="2"/>
  <c r="BB96" i="2"/>
  <c r="BC96" i="2"/>
  <c r="BD96" i="2"/>
  <c r="BE96" i="2"/>
  <c r="BF96" i="2"/>
  <c r="BG96" i="2"/>
  <c r="BH96" i="2"/>
  <c r="BI96" i="2"/>
  <c r="BJ96" i="2"/>
  <c r="BK96" i="2"/>
  <c r="BL96" i="2"/>
  <c r="BM96" i="2"/>
  <c r="BN96" i="2"/>
  <c r="BO96" i="2"/>
  <c r="BP96" i="2"/>
  <c r="G77" i="2"/>
  <c r="K77" i="2"/>
  <c r="Q77" i="2"/>
  <c r="X77" i="2"/>
  <c r="C77" i="2"/>
  <c r="P77" i="2"/>
  <c r="W77" i="2"/>
  <c r="N77" i="2"/>
  <c r="R77" i="2"/>
  <c r="M77" i="2"/>
  <c r="F77" i="2"/>
  <c r="I77" i="2"/>
  <c r="H77" i="2"/>
  <c r="E77" i="2"/>
  <c r="Y77" i="2"/>
  <c r="S77" i="2"/>
  <c r="V77" i="2"/>
  <c r="AC77" i="2"/>
  <c r="J77" i="2"/>
  <c r="L77" i="2"/>
  <c r="D77" i="2"/>
  <c r="Z77" i="2"/>
  <c r="O77" i="2"/>
  <c r="AB77" i="2"/>
  <c r="U77" i="2"/>
  <c r="AA77" i="2"/>
  <c r="T77" i="2"/>
  <c r="AD77" i="2"/>
  <c r="AE77" i="2"/>
  <c r="AF77" i="2"/>
  <c r="AG77" i="2"/>
  <c r="AH77" i="2"/>
  <c r="AI77" i="2"/>
  <c r="AJ77" i="2"/>
  <c r="AK77" i="2"/>
  <c r="AL77" i="2"/>
  <c r="AM77" i="2"/>
  <c r="AN77" i="2"/>
  <c r="AO77" i="2"/>
  <c r="AP77" i="2"/>
  <c r="AQ77" i="2"/>
  <c r="AR77" i="2"/>
  <c r="AS77" i="2"/>
  <c r="AT77" i="2"/>
  <c r="AU77" i="2"/>
  <c r="AV77" i="2"/>
  <c r="AW77" i="2"/>
  <c r="AX77" i="2"/>
  <c r="AY77" i="2"/>
  <c r="AZ77" i="2"/>
  <c r="BA77" i="2"/>
  <c r="BB77" i="2"/>
  <c r="BC77" i="2"/>
  <c r="BD77" i="2"/>
  <c r="BE77" i="2"/>
  <c r="BF77" i="2"/>
  <c r="BG77" i="2"/>
  <c r="BH77" i="2"/>
  <c r="BI77" i="2"/>
  <c r="BJ77" i="2"/>
  <c r="BK77" i="2"/>
  <c r="BL77" i="2"/>
  <c r="BM77" i="2"/>
  <c r="BN77" i="2"/>
  <c r="BO77" i="2"/>
  <c r="BP77" i="2"/>
  <c r="P87" i="2"/>
  <c r="N87" i="2"/>
  <c r="AB87" i="2"/>
  <c r="AA87" i="2"/>
  <c r="Q87" i="2"/>
  <c r="H87" i="2"/>
  <c r="F87" i="2"/>
  <c r="I87" i="2"/>
  <c r="AH87" i="2"/>
  <c r="T87" i="2"/>
  <c r="AK87" i="2"/>
  <c r="O87" i="2"/>
  <c r="Y87" i="2"/>
  <c r="AE87" i="2"/>
  <c r="L87" i="2"/>
  <c r="Z87" i="2"/>
  <c r="U87" i="2"/>
  <c r="W87" i="2"/>
  <c r="AC87" i="2"/>
  <c r="D87" i="2"/>
  <c r="C87" i="2"/>
  <c r="G87" i="2"/>
  <c r="M87" i="2"/>
  <c r="K87" i="2"/>
  <c r="S87" i="2"/>
  <c r="AI87" i="2"/>
  <c r="X87" i="2"/>
  <c r="AJ87" i="2"/>
  <c r="R87" i="2"/>
  <c r="AF87" i="2"/>
  <c r="AD87" i="2"/>
  <c r="E87" i="2"/>
  <c r="AG87" i="2"/>
  <c r="V87" i="2"/>
  <c r="J87" i="2"/>
  <c r="AL87" i="2"/>
  <c r="AM87" i="2"/>
  <c r="AN87" i="2"/>
  <c r="AO87" i="2"/>
  <c r="AP87" i="2"/>
  <c r="AQ87" i="2"/>
  <c r="AR87" i="2"/>
  <c r="AS87" i="2"/>
  <c r="AT87" i="2"/>
  <c r="AU87" i="2"/>
  <c r="AV87" i="2"/>
  <c r="AW87" i="2"/>
  <c r="AX87" i="2"/>
  <c r="AY87" i="2"/>
  <c r="AZ87" i="2"/>
  <c r="BA87" i="2"/>
  <c r="BB87" i="2"/>
  <c r="BC87" i="2"/>
  <c r="BD87" i="2"/>
  <c r="BE87" i="2"/>
  <c r="BF87" i="2"/>
  <c r="BG87" i="2"/>
  <c r="BH87" i="2"/>
  <c r="BI87" i="2"/>
  <c r="BJ87" i="2"/>
  <c r="BK87" i="2"/>
  <c r="BL87" i="2"/>
  <c r="BM87" i="2"/>
  <c r="BN87" i="2"/>
  <c r="BO87" i="2"/>
  <c r="BP87" i="2"/>
  <c r="AC119" i="2"/>
  <c r="AA119" i="2"/>
  <c r="R119" i="2"/>
  <c r="U119" i="2"/>
  <c r="AJ119" i="2"/>
  <c r="AR119" i="2"/>
  <c r="AZ119" i="2"/>
  <c r="BH119" i="2"/>
  <c r="BP119" i="2"/>
  <c r="P119" i="2"/>
  <c r="C119" i="2"/>
  <c r="M119" i="2"/>
  <c r="T119" i="2"/>
  <c r="AK119" i="2"/>
  <c r="AS119" i="2"/>
  <c r="BA119" i="2"/>
  <c r="BI119" i="2"/>
  <c r="L119" i="2"/>
  <c r="D119" i="2"/>
  <c r="I119" i="2"/>
  <c r="AD119" i="2"/>
  <c r="AL119" i="2"/>
  <c r="AT119" i="2"/>
  <c r="BB119" i="2"/>
  <c r="BJ119" i="2"/>
  <c r="AB119" i="2"/>
  <c r="J119" i="2"/>
  <c r="H119" i="2"/>
  <c r="AE119" i="2"/>
  <c r="AM119" i="2"/>
  <c r="AU119" i="2"/>
  <c r="BC119" i="2"/>
  <c r="BK119" i="2"/>
  <c r="Z119" i="2"/>
  <c r="K119" i="2"/>
  <c r="Q119" i="2"/>
  <c r="AF119" i="2"/>
  <c r="AN119" i="2"/>
  <c r="AV119" i="2"/>
  <c r="BD119" i="2"/>
  <c r="BL119" i="2"/>
  <c r="X119" i="2"/>
  <c r="O119" i="2"/>
  <c r="G119" i="2"/>
  <c r="AG119" i="2"/>
  <c r="AO119" i="2"/>
  <c r="AW119" i="2"/>
  <c r="BE119" i="2"/>
  <c r="BM119" i="2"/>
  <c r="F119" i="2"/>
  <c r="S119" i="2"/>
  <c r="W119" i="2"/>
  <c r="AH119" i="2"/>
  <c r="AP119" i="2"/>
  <c r="AX119" i="2"/>
  <c r="BF119" i="2"/>
  <c r="BN119" i="2"/>
  <c r="E119" i="2"/>
  <c r="N119" i="2"/>
  <c r="Y119" i="2"/>
  <c r="V119" i="2"/>
  <c r="AI119" i="2"/>
  <c r="AQ119" i="2"/>
  <c r="AY119" i="2"/>
  <c r="BG119" i="2"/>
  <c r="BO119" i="2"/>
  <c r="AV136" i="2"/>
  <c r="AC136" i="2"/>
  <c r="BA136" i="2"/>
  <c r="W136" i="2"/>
  <c r="D136" i="2"/>
  <c r="AI136" i="2"/>
  <c r="N136" i="2"/>
  <c r="AO136" i="2"/>
  <c r="M136" i="2"/>
  <c r="BG136" i="2"/>
  <c r="K136" i="2"/>
  <c r="AF136" i="2"/>
  <c r="BD136" i="2"/>
  <c r="AP136" i="2"/>
  <c r="BC136" i="2"/>
  <c r="AK136" i="2"/>
  <c r="F136" i="2"/>
  <c r="E136" i="2"/>
  <c r="AL136" i="2"/>
  <c r="R136" i="2"/>
  <c r="AM136" i="2"/>
  <c r="C136" i="2"/>
  <c r="AT136" i="2"/>
  <c r="AW136" i="2"/>
  <c r="Q136" i="2"/>
  <c r="AD136" i="2"/>
  <c r="AA136" i="2"/>
  <c r="AB136" i="2"/>
  <c r="L136" i="2"/>
  <c r="BN136" i="2"/>
  <c r="AH136" i="2"/>
  <c r="BI136" i="2"/>
  <c r="Z136" i="2"/>
  <c r="BH136" i="2"/>
  <c r="BP136" i="2"/>
  <c r="BM136" i="2"/>
  <c r="O136" i="2"/>
  <c r="T136" i="2"/>
  <c r="BJ136" i="2"/>
  <c r="BE136" i="2"/>
  <c r="V136" i="2"/>
  <c r="AU136" i="2"/>
  <c r="BK136" i="2"/>
  <c r="AR136" i="2"/>
  <c r="AZ136" i="2"/>
  <c r="AN136" i="2"/>
  <c r="BF136" i="2"/>
  <c r="BL136" i="2"/>
  <c r="U136" i="2"/>
  <c r="P136" i="2"/>
  <c r="Y136" i="2"/>
  <c r="AQ136" i="2"/>
  <c r="AE136" i="2"/>
  <c r="AY136" i="2"/>
  <c r="I136" i="2"/>
  <c r="AG136" i="2"/>
  <c r="BB136" i="2"/>
  <c r="J136" i="2"/>
  <c r="X136" i="2"/>
  <c r="S136" i="2"/>
  <c r="BO136" i="2"/>
  <c r="G136" i="2"/>
  <c r="AJ136" i="2"/>
  <c r="AX136" i="2"/>
  <c r="AS136" i="2"/>
  <c r="H136" i="2"/>
  <c r="C134" i="2"/>
  <c r="U134" i="2"/>
  <c r="H134" i="2"/>
  <c r="AH134" i="2"/>
  <c r="AP134" i="2"/>
  <c r="AX134" i="2"/>
  <c r="BF134" i="2"/>
  <c r="BN134" i="2"/>
  <c r="S134" i="2"/>
  <c r="I134" i="2"/>
  <c r="X134" i="2"/>
  <c r="Q134" i="2"/>
  <c r="AI134" i="2"/>
  <c r="AQ134" i="2"/>
  <c r="AY134" i="2"/>
  <c r="BG134" i="2"/>
  <c r="BO134" i="2"/>
  <c r="M134" i="2"/>
  <c r="L134" i="2"/>
  <c r="N134" i="2"/>
  <c r="G134" i="2"/>
  <c r="AJ134" i="2"/>
  <c r="AR134" i="2"/>
  <c r="AZ134" i="2"/>
  <c r="BH134" i="2"/>
  <c r="BP134" i="2"/>
  <c r="AB134" i="2"/>
  <c r="K134" i="2"/>
  <c r="W134" i="2"/>
  <c r="Y134" i="2"/>
  <c r="AK134" i="2"/>
  <c r="AS134" i="2"/>
  <c r="BA134" i="2"/>
  <c r="BI134" i="2"/>
  <c r="AA134" i="2"/>
  <c r="D134" i="2"/>
  <c r="AC134" i="2"/>
  <c r="AD134" i="2"/>
  <c r="AL134" i="2"/>
  <c r="AT134" i="2"/>
  <c r="BB134" i="2"/>
  <c r="BJ134" i="2"/>
  <c r="T134" i="2"/>
  <c r="J134" i="2"/>
  <c r="P134" i="2"/>
  <c r="AE134" i="2"/>
  <c r="AM134" i="2"/>
  <c r="AU134" i="2"/>
  <c r="BC134" i="2"/>
  <c r="BK134" i="2"/>
  <c r="Z134" i="2"/>
  <c r="R134" i="2"/>
  <c r="F134" i="2"/>
  <c r="AF134" i="2"/>
  <c r="AN134" i="2"/>
  <c r="AV134" i="2"/>
  <c r="BD134" i="2"/>
  <c r="BL134" i="2"/>
  <c r="O134" i="2"/>
  <c r="V134" i="2"/>
  <c r="E134" i="2"/>
  <c r="AG134" i="2"/>
  <c r="AO134" i="2"/>
  <c r="AW134" i="2"/>
  <c r="BE134" i="2"/>
  <c r="BM134" i="2"/>
  <c r="D118" i="2"/>
  <c r="O118" i="2"/>
  <c r="AA118" i="2"/>
  <c r="AF118" i="2"/>
  <c r="AN118" i="2"/>
  <c r="AV118" i="2"/>
  <c r="BD118" i="2"/>
  <c r="BL118" i="2"/>
  <c r="AC118" i="2"/>
  <c r="K118" i="2"/>
  <c r="X118" i="2"/>
  <c r="AG118" i="2"/>
  <c r="AO118" i="2"/>
  <c r="AW118" i="2"/>
  <c r="BE118" i="2"/>
  <c r="BM118" i="2"/>
  <c r="P118" i="2"/>
  <c r="G118" i="2"/>
  <c r="W118" i="2"/>
  <c r="AH118" i="2"/>
  <c r="AP118" i="2"/>
  <c r="AX118" i="2"/>
  <c r="BF118" i="2"/>
  <c r="BN118" i="2"/>
  <c r="Z118" i="2"/>
  <c r="L118" i="2"/>
  <c r="S118" i="2"/>
  <c r="V118" i="2"/>
  <c r="AI118" i="2"/>
  <c r="AQ118" i="2"/>
  <c r="AY118" i="2"/>
  <c r="BG118" i="2"/>
  <c r="BO118" i="2"/>
  <c r="E118" i="2"/>
  <c r="H118" i="2"/>
  <c r="AB118" i="2"/>
  <c r="U118" i="2"/>
  <c r="AJ118" i="2"/>
  <c r="AR118" i="2"/>
  <c r="AZ118" i="2"/>
  <c r="BH118" i="2"/>
  <c r="BP118" i="2"/>
  <c r="R118" i="2"/>
  <c r="I118" i="2"/>
  <c r="Y118" i="2"/>
  <c r="T118" i="2"/>
  <c r="AK118" i="2"/>
  <c r="AS118" i="2"/>
  <c r="BA118" i="2"/>
  <c r="BI118" i="2"/>
  <c r="M118" i="2"/>
  <c r="Q118" i="2"/>
  <c r="F118" i="2"/>
  <c r="AD118" i="2"/>
  <c r="AL118" i="2"/>
  <c r="AT118" i="2"/>
  <c r="BB118" i="2"/>
  <c r="BJ118" i="2"/>
  <c r="J118" i="2"/>
  <c r="N118" i="2"/>
  <c r="C118" i="2"/>
  <c r="AE118" i="2"/>
  <c r="AM118" i="2"/>
  <c r="AU118" i="2"/>
  <c r="BC118" i="2"/>
  <c r="BK118" i="2"/>
  <c r="AH113" i="2"/>
  <c r="BB113" i="2"/>
  <c r="S113" i="2"/>
  <c r="V113" i="2"/>
  <c r="P113" i="2"/>
  <c r="BM113" i="2"/>
  <c r="AZ113" i="2"/>
  <c r="G113" i="2"/>
  <c r="K113" i="2"/>
  <c r="R113" i="2"/>
  <c r="BL113" i="2"/>
  <c r="BJ113" i="2"/>
  <c r="AI113" i="2"/>
  <c r="AM113" i="2"/>
  <c r="J113" i="2"/>
  <c r="BF113" i="2"/>
  <c r="AC113" i="2"/>
  <c r="BI113" i="2"/>
  <c r="I113" i="2"/>
  <c r="T113" i="2"/>
  <c r="AW113" i="2"/>
  <c r="AJ113" i="2"/>
  <c r="Z113" i="2"/>
  <c r="AP113" i="2"/>
  <c r="W113" i="2"/>
  <c r="AA113" i="2"/>
  <c r="AN113" i="2"/>
  <c r="E113" i="2"/>
  <c r="Q113" i="2"/>
  <c r="AU113" i="2"/>
  <c r="BE113" i="2"/>
  <c r="AF113" i="2"/>
  <c r="N113" i="2"/>
  <c r="BP113" i="2"/>
  <c r="BN113" i="2"/>
  <c r="AQ113" i="2"/>
  <c r="AD113" i="2"/>
  <c r="AT113" i="2"/>
  <c r="AE113" i="2"/>
  <c r="BC113" i="2"/>
  <c r="BA113" i="2"/>
  <c r="BH113" i="2"/>
  <c r="H113" i="2"/>
  <c r="L113" i="2"/>
  <c r="AG113" i="2"/>
  <c r="AO113" i="2"/>
  <c r="M113" i="2"/>
  <c r="Y113" i="2"/>
  <c r="D113" i="2"/>
  <c r="AB113" i="2"/>
  <c r="BG113" i="2"/>
  <c r="BD113" i="2"/>
  <c r="U113" i="2"/>
  <c r="C113" i="2"/>
  <c r="X113" i="2"/>
  <c r="AL113" i="2"/>
  <c r="AY113" i="2"/>
  <c r="O113" i="2"/>
  <c r="F113" i="2"/>
  <c r="AS113" i="2"/>
  <c r="AX113" i="2"/>
  <c r="BK113" i="2"/>
  <c r="AK113" i="2"/>
  <c r="AR113" i="2"/>
  <c r="BO113" i="2"/>
  <c r="AV113" i="2"/>
  <c r="K125" i="2"/>
  <c r="D125" i="2"/>
  <c r="L125" i="2"/>
  <c r="AH125" i="2"/>
  <c r="AP125" i="2"/>
  <c r="AX125" i="2"/>
  <c r="BF125" i="2"/>
  <c r="BN125" i="2"/>
  <c r="AA125" i="2"/>
  <c r="P125" i="2"/>
  <c r="M125" i="2"/>
  <c r="AC125" i="2"/>
  <c r="AI125" i="2"/>
  <c r="AQ125" i="2"/>
  <c r="AY125" i="2"/>
  <c r="BG125" i="2"/>
  <c r="BO125" i="2"/>
  <c r="E125" i="2"/>
  <c r="G125" i="2"/>
  <c r="C125" i="2"/>
  <c r="Z125" i="2"/>
  <c r="AJ125" i="2"/>
  <c r="AR125" i="2"/>
  <c r="AZ125" i="2"/>
  <c r="BH125" i="2"/>
  <c r="BP125" i="2"/>
  <c r="W125" i="2"/>
  <c r="S125" i="2"/>
  <c r="F125" i="2"/>
  <c r="O125" i="2"/>
  <c r="AK125" i="2"/>
  <c r="AS125" i="2"/>
  <c r="BA125" i="2"/>
  <c r="BI125" i="2"/>
  <c r="Y125" i="2"/>
  <c r="AB125" i="2"/>
  <c r="I125" i="2"/>
  <c r="AD125" i="2"/>
  <c r="AL125" i="2"/>
  <c r="AT125" i="2"/>
  <c r="BB125" i="2"/>
  <c r="BJ125" i="2"/>
  <c r="H125" i="2"/>
  <c r="U125" i="2"/>
  <c r="T125" i="2"/>
  <c r="AE125" i="2"/>
  <c r="AM125" i="2"/>
  <c r="AU125" i="2"/>
  <c r="BC125" i="2"/>
  <c r="BK125" i="2"/>
  <c r="N125" i="2"/>
  <c r="V125" i="2"/>
  <c r="Q125" i="2"/>
  <c r="AF125" i="2"/>
  <c r="AN125" i="2"/>
  <c r="AV125" i="2"/>
  <c r="BD125" i="2"/>
  <c r="BL125" i="2"/>
  <c r="X125" i="2"/>
  <c r="R125" i="2"/>
  <c r="J125" i="2"/>
  <c r="AG125" i="2"/>
  <c r="AO125" i="2"/>
  <c r="AW125" i="2"/>
  <c r="BE125" i="2"/>
  <c r="BM125" i="2"/>
  <c r="AF135" i="2"/>
  <c r="AN135" i="2"/>
  <c r="Q135" i="2"/>
  <c r="AJ135" i="2"/>
  <c r="C135" i="2"/>
  <c r="AD135" i="2"/>
  <c r="T135" i="2"/>
  <c r="BG135" i="2"/>
  <c r="P135" i="2"/>
  <c r="Y135" i="2"/>
  <c r="AG135" i="2"/>
  <c r="X135" i="2"/>
  <c r="BD135" i="2"/>
  <c r="BF135" i="2"/>
  <c r="AH135" i="2"/>
  <c r="O135" i="2"/>
  <c r="D135" i="2"/>
  <c r="BB135" i="2"/>
  <c r="AM135" i="2"/>
  <c r="M135" i="2"/>
  <c r="F135" i="2"/>
  <c r="H135" i="2"/>
  <c r="BK135" i="2"/>
  <c r="AB135" i="2"/>
  <c r="AO135" i="2"/>
  <c r="BM135" i="2"/>
  <c r="AZ135" i="2"/>
  <c r="R135" i="2"/>
  <c r="AV135" i="2"/>
  <c r="Z135" i="2"/>
  <c r="BO135" i="2"/>
  <c r="BC135" i="2"/>
  <c r="AK135" i="2"/>
  <c r="AX135" i="2"/>
  <c r="AR135" i="2"/>
  <c r="U135" i="2"/>
  <c r="AC135" i="2"/>
  <c r="AT135" i="2"/>
  <c r="BE135" i="2"/>
  <c r="AU135" i="2"/>
  <c r="AW135" i="2"/>
  <c r="N135" i="2"/>
  <c r="BJ135" i="2"/>
  <c r="AI135" i="2"/>
  <c r="AA135" i="2"/>
  <c r="AE135" i="2"/>
  <c r="S135" i="2"/>
  <c r="E135" i="2"/>
  <c r="BN135" i="2"/>
  <c r="I135" i="2"/>
  <c r="V135" i="2"/>
  <c r="AQ135" i="2"/>
  <c r="BL135" i="2"/>
  <c r="AL135" i="2"/>
  <c r="BH135" i="2"/>
  <c r="AP135" i="2"/>
  <c r="AS135" i="2"/>
  <c r="BP135" i="2"/>
  <c r="BA135" i="2"/>
  <c r="BI135" i="2"/>
  <c r="AY135" i="2"/>
  <c r="J135" i="2"/>
  <c r="L135" i="2"/>
  <c r="G135" i="2"/>
  <c r="W135" i="2"/>
  <c r="K135" i="2"/>
  <c r="N130" i="2"/>
  <c r="AC130" i="2"/>
  <c r="T130" i="2"/>
  <c r="S130" i="2"/>
  <c r="AJ130" i="2"/>
  <c r="AR130" i="2"/>
  <c r="AZ130" i="2"/>
  <c r="BH130" i="2"/>
  <c r="BP130" i="2"/>
  <c r="Z130" i="2"/>
  <c r="R130" i="2"/>
  <c r="P130" i="2"/>
  <c r="M130" i="2"/>
  <c r="AK130" i="2"/>
  <c r="AS130" i="2"/>
  <c r="BA130" i="2"/>
  <c r="BI130" i="2"/>
  <c r="O130" i="2"/>
  <c r="Y130" i="2"/>
  <c r="F130" i="2"/>
  <c r="AD130" i="2"/>
  <c r="AL130" i="2"/>
  <c r="AT130" i="2"/>
  <c r="BB130" i="2"/>
  <c r="BJ130" i="2"/>
  <c r="J130" i="2"/>
  <c r="V130" i="2"/>
  <c r="U130" i="2"/>
  <c r="AE130" i="2"/>
  <c r="AM130" i="2"/>
  <c r="AU130" i="2"/>
  <c r="BC130" i="2"/>
  <c r="BK130" i="2"/>
  <c r="C130" i="2"/>
  <c r="E130" i="2"/>
  <c r="K130" i="2"/>
  <c r="AF130" i="2"/>
  <c r="AN130" i="2"/>
  <c r="AV130" i="2"/>
  <c r="BD130" i="2"/>
  <c r="BL130" i="2"/>
  <c r="I130" i="2"/>
  <c r="AA130" i="2"/>
  <c r="G130" i="2"/>
  <c r="AG130" i="2"/>
  <c r="AO130" i="2"/>
  <c r="AW130" i="2"/>
  <c r="BE130" i="2"/>
  <c r="BM130" i="2"/>
  <c r="H130" i="2"/>
  <c r="D130" i="2"/>
  <c r="L130" i="2"/>
  <c r="AH130" i="2"/>
  <c r="AP130" i="2"/>
  <c r="AX130" i="2"/>
  <c r="BF130" i="2"/>
  <c r="BN130" i="2"/>
  <c r="X130" i="2"/>
  <c r="Q130" i="2"/>
  <c r="AB130" i="2"/>
  <c r="W130" i="2"/>
  <c r="AI130" i="2"/>
  <c r="AQ130" i="2"/>
  <c r="AY130" i="2"/>
  <c r="BG130" i="2"/>
  <c r="BO130" i="2"/>
  <c r="AC109" i="2"/>
  <c r="BN109" i="2"/>
  <c r="AT109" i="2"/>
  <c r="C109" i="2"/>
  <c r="AL109" i="2"/>
  <c r="BM109" i="2"/>
  <c r="AY109" i="2"/>
  <c r="AB109" i="2"/>
  <c r="BD109" i="2"/>
  <c r="AH109" i="2"/>
  <c r="W109" i="2"/>
  <c r="I109" i="2"/>
  <c r="S109" i="2"/>
  <c r="AW109" i="2"/>
  <c r="V109" i="2"/>
  <c r="O109" i="2"/>
  <c r="P109" i="2"/>
  <c r="AN109" i="2"/>
  <c r="Y109" i="2"/>
  <c r="BO109" i="2"/>
  <c r="K109" i="2"/>
  <c r="BG109" i="2"/>
  <c r="AG109" i="2"/>
  <c r="E109" i="2"/>
  <c r="J109" i="2"/>
  <c r="BK109" i="2"/>
  <c r="BB109" i="2"/>
  <c r="BE109" i="2"/>
  <c r="AI109" i="2"/>
  <c r="BA109" i="2"/>
  <c r="Z109" i="2"/>
  <c r="BH109" i="2"/>
  <c r="AP109" i="2"/>
  <c r="BC109" i="2"/>
  <c r="G109" i="2"/>
  <c r="AA109" i="2"/>
  <c r="AO109" i="2"/>
  <c r="Q109" i="2"/>
  <c r="AK109" i="2"/>
  <c r="M109" i="2"/>
  <c r="AR109" i="2"/>
  <c r="H109" i="2"/>
  <c r="X109" i="2"/>
  <c r="F109" i="2"/>
  <c r="BP109" i="2"/>
  <c r="BF109" i="2"/>
  <c r="BL109" i="2"/>
  <c r="AX109" i="2"/>
  <c r="BJ109" i="2"/>
  <c r="L109" i="2"/>
  <c r="BI109" i="2"/>
  <c r="AQ109" i="2"/>
  <c r="AZ109" i="2"/>
  <c r="D109" i="2"/>
  <c r="AV109" i="2"/>
  <c r="AU109" i="2"/>
  <c r="AD109" i="2"/>
  <c r="AM109" i="2"/>
  <c r="AS109" i="2"/>
  <c r="R109" i="2"/>
  <c r="AJ109" i="2"/>
  <c r="U109" i="2"/>
  <c r="AF109" i="2"/>
  <c r="AE109" i="2"/>
  <c r="N109" i="2"/>
  <c r="T109" i="2"/>
  <c r="G200" i="2"/>
  <c r="AR200" i="2"/>
  <c r="AX200" i="2"/>
  <c r="AW200" i="2"/>
  <c r="AV200" i="2"/>
  <c r="AT200" i="2"/>
  <c r="S200" i="2"/>
  <c r="C200" i="2"/>
  <c r="BO200" i="2"/>
  <c r="L200" i="2"/>
  <c r="P200" i="2"/>
  <c r="AS200" i="2"/>
  <c r="BK200" i="2"/>
  <c r="AJ200" i="2"/>
  <c r="AP200" i="2"/>
  <c r="AO200" i="2"/>
  <c r="AN200" i="2"/>
  <c r="AL200" i="2"/>
  <c r="BG200" i="2"/>
  <c r="BA200" i="2"/>
  <c r="AU200" i="2"/>
  <c r="N200" i="2"/>
  <c r="AB200" i="2"/>
  <c r="AH200" i="2"/>
  <c r="AG200" i="2"/>
  <c r="AF200" i="2"/>
  <c r="AD200" i="2"/>
  <c r="AK200" i="2"/>
  <c r="AE200" i="2"/>
  <c r="AA200" i="2"/>
  <c r="R200" i="2"/>
  <c r="Q200" i="2"/>
  <c r="W200" i="2"/>
  <c r="T200" i="2"/>
  <c r="Z200" i="2"/>
  <c r="Y200" i="2"/>
  <c r="X200" i="2"/>
  <c r="V200" i="2"/>
  <c r="O200" i="2"/>
  <c r="K200" i="2"/>
  <c r="E200" i="2"/>
  <c r="BP200" i="2"/>
  <c r="D200" i="2"/>
  <c r="J200" i="2"/>
  <c r="I200" i="2"/>
  <c r="H200" i="2"/>
  <c r="F200" i="2"/>
  <c r="BC200" i="2"/>
  <c r="AY200" i="2"/>
  <c r="AQ200" i="2"/>
  <c r="AM200" i="2"/>
  <c r="BH200" i="2"/>
  <c r="BN200" i="2"/>
  <c r="BM200" i="2"/>
  <c r="BL200" i="2"/>
  <c r="BJ200" i="2"/>
  <c r="BI200" i="2"/>
  <c r="AI200" i="2"/>
  <c r="AC200" i="2"/>
  <c r="U200" i="2"/>
  <c r="AZ200" i="2"/>
  <c r="BF200" i="2"/>
  <c r="BE200" i="2"/>
  <c r="BD200" i="2"/>
  <c r="BB200" i="2"/>
  <c r="M200" i="2"/>
  <c r="BL203" i="2"/>
  <c r="BJ203" i="2"/>
  <c r="BI203" i="2"/>
  <c r="BP203" i="2"/>
  <c r="D203" i="2"/>
  <c r="J203" i="2"/>
  <c r="K203" i="2"/>
  <c r="BG203" i="2"/>
  <c r="AE203" i="2"/>
  <c r="BD203" i="2"/>
  <c r="BB203" i="2"/>
  <c r="BA203" i="2"/>
  <c r="BH203" i="2"/>
  <c r="BN203" i="2"/>
  <c r="AW203" i="2"/>
  <c r="BM203" i="2"/>
  <c r="AM203" i="2"/>
  <c r="I203" i="2"/>
  <c r="AV203" i="2"/>
  <c r="AT203" i="2"/>
  <c r="AS203" i="2"/>
  <c r="AZ203" i="2"/>
  <c r="BF203" i="2"/>
  <c r="AA203" i="2"/>
  <c r="AQ203" i="2"/>
  <c r="Q203" i="2"/>
  <c r="AN203" i="2"/>
  <c r="AL203" i="2"/>
  <c r="AK203" i="2"/>
  <c r="AR203" i="2"/>
  <c r="AX203" i="2"/>
  <c r="G203" i="2"/>
  <c r="W203" i="2"/>
  <c r="BE203" i="2"/>
  <c r="AF203" i="2"/>
  <c r="AD203" i="2"/>
  <c r="AC203" i="2"/>
  <c r="AJ203" i="2"/>
  <c r="AP203" i="2"/>
  <c r="BO203" i="2"/>
  <c r="BK203" i="2"/>
  <c r="AI203" i="2"/>
  <c r="X203" i="2"/>
  <c r="V203" i="2"/>
  <c r="U203" i="2"/>
  <c r="AB203" i="2"/>
  <c r="AH203" i="2"/>
  <c r="AU203" i="2"/>
  <c r="AO203" i="2"/>
  <c r="O203" i="2"/>
  <c r="P203" i="2"/>
  <c r="N203" i="2"/>
  <c r="M203" i="2"/>
  <c r="T203" i="2"/>
  <c r="Z203" i="2"/>
  <c r="Y203" i="2"/>
  <c r="S203" i="2"/>
  <c r="AG203" i="2"/>
  <c r="H203" i="2"/>
  <c r="F203" i="2"/>
  <c r="E203" i="2"/>
  <c r="L203" i="2"/>
  <c r="R203" i="2"/>
  <c r="C203" i="2"/>
  <c r="BC203" i="2"/>
  <c r="AY203" i="2"/>
  <c r="V15" i="2"/>
  <c r="T15" i="2"/>
  <c r="R15" i="2"/>
  <c r="N15" i="2"/>
  <c r="L15" i="2"/>
  <c r="J15" i="2"/>
  <c r="X15" i="2"/>
  <c r="F15" i="2"/>
  <c r="D15" i="2"/>
  <c r="Y15" i="2"/>
  <c r="P15" i="2"/>
  <c r="AC15" i="2"/>
  <c r="AA15" i="2"/>
  <c r="Q15" i="2"/>
  <c r="H15" i="2"/>
  <c r="U15" i="2"/>
  <c r="S15" i="2"/>
  <c r="I15" i="2"/>
  <c r="W15" i="2"/>
  <c r="M15" i="2"/>
  <c r="K15" i="2"/>
  <c r="O15" i="2"/>
  <c r="E15" i="2"/>
  <c r="C15" i="2"/>
  <c r="G15" i="2"/>
  <c r="AB15" i="2"/>
  <c r="Z15" i="2"/>
  <c r="AD15" i="2"/>
  <c r="AE15" i="2"/>
  <c r="AF15" i="2"/>
  <c r="AG15" i="2"/>
  <c r="AH15" i="2"/>
  <c r="AI15" i="2"/>
  <c r="AJ15" i="2"/>
  <c r="AK15" i="2"/>
  <c r="AL15" i="2"/>
  <c r="AM15" i="2"/>
  <c r="AN15" i="2"/>
  <c r="AO15" i="2"/>
  <c r="AP15" i="2"/>
  <c r="AQ15" i="2"/>
  <c r="AR15" i="2"/>
  <c r="AS15" i="2"/>
  <c r="AT15" i="2"/>
  <c r="AU15" i="2"/>
  <c r="AV15" i="2"/>
  <c r="AW15" i="2"/>
  <c r="AX15" i="2"/>
  <c r="AY15" i="2"/>
  <c r="AZ15" i="2"/>
  <c r="BA15" i="2"/>
  <c r="BB15" i="2"/>
  <c r="BC15" i="2"/>
  <c r="BD15" i="2"/>
  <c r="BE15" i="2"/>
  <c r="BF15" i="2"/>
  <c r="BG15" i="2"/>
  <c r="BH15" i="2"/>
  <c r="BI15" i="2"/>
  <c r="BJ15" i="2"/>
  <c r="BK15" i="2"/>
  <c r="BL15" i="2"/>
  <c r="BM15" i="2"/>
  <c r="BN15" i="2"/>
  <c r="BO15" i="2"/>
  <c r="BP15" i="2"/>
  <c r="S66" i="2"/>
  <c r="H66" i="2"/>
  <c r="W66" i="2"/>
  <c r="M66" i="2"/>
  <c r="E66" i="2"/>
  <c r="T66" i="2"/>
  <c r="K66" i="2"/>
  <c r="V66" i="2"/>
  <c r="C66" i="2"/>
  <c r="N66" i="2"/>
  <c r="U66" i="2"/>
  <c r="F66" i="2"/>
  <c r="R66" i="2"/>
  <c r="J66" i="2"/>
  <c r="L66" i="2"/>
  <c r="D66" i="2"/>
  <c r="Y66" i="2"/>
  <c r="AA66" i="2"/>
  <c r="P66" i="2"/>
  <c r="I66" i="2"/>
  <c r="AC66" i="2"/>
  <c r="O66" i="2"/>
  <c r="G66" i="2"/>
  <c r="Z66" i="2"/>
  <c r="AB66" i="2"/>
  <c r="X66" i="2"/>
  <c r="Q66" i="2"/>
  <c r="AD66" i="2"/>
  <c r="AE66" i="2"/>
  <c r="AF66" i="2"/>
  <c r="AG66" i="2"/>
  <c r="AH66" i="2"/>
  <c r="AI66" i="2"/>
  <c r="AJ66" i="2"/>
  <c r="AK66" i="2"/>
  <c r="AL66" i="2"/>
  <c r="AM66" i="2"/>
  <c r="AN66" i="2"/>
  <c r="AO66" i="2"/>
  <c r="AP66" i="2"/>
  <c r="AQ66" i="2"/>
  <c r="AR66" i="2"/>
  <c r="AS66" i="2"/>
  <c r="AT66" i="2"/>
  <c r="AU66" i="2"/>
  <c r="AV66" i="2"/>
  <c r="AW66" i="2"/>
  <c r="AX66" i="2"/>
  <c r="AY66" i="2"/>
  <c r="AZ66" i="2"/>
  <c r="BA66" i="2"/>
  <c r="BB66" i="2"/>
  <c r="BC66" i="2"/>
  <c r="BD66" i="2"/>
  <c r="BE66" i="2"/>
  <c r="BF66" i="2"/>
  <c r="BG66" i="2"/>
  <c r="BH66" i="2"/>
  <c r="BI66" i="2"/>
  <c r="BJ66" i="2"/>
  <c r="BK66" i="2"/>
  <c r="BL66" i="2"/>
  <c r="BM66" i="2"/>
  <c r="BN66" i="2"/>
  <c r="BO66" i="2"/>
  <c r="BP66" i="2"/>
  <c r="G71" i="2"/>
  <c r="AA71" i="2"/>
  <c r="H71" i="2"/>
  <c r="I71" i="2"/>
  <c r="V71" i="2"/>
  <c r="S71" i="2"/>
  <c r="Y71" i="2"/>
  <c r="F71" i="2"/>
  <c r="U71" i="2"/>
  <c r="N71" i="2"/>
  <c r="K71" i="2"/>
  <c r="E71" i="2"/>
  <c r="AB71" i="2"/>
  <c r="T71" i="2"/>
  <c r="R71" i="2"/>
  <c r="Q71" i="2"/>
  <c r="W71" i="2"/>
  <c r="L71" i="2"/>
  <c r="J71" i="2"/>
  <c r="P71" i="2"/>
  <c r="X71" i="2"/>
  <c r="Z71" i="2"/>
  <c r="O71" i="2"/>
  <c r="D71" i="2"/>
  <c r="AC71" i="2"/>
  <c r="M71" i="2"/>
  <c r="C71" i="2"/>
  <c r="AD71" i="2"/>
  <c r="AE71" i="2"/>
  <c r="AF71" i="2"/>
  <c r="AG71" i="2"/>
  <c r="AH71" i="2"/>
  <c r="AI71" i="2"/>
  <c r="AJ71" i="2"/>
  <c r="AK71" i="2"/>
  <c r="AL71" i="2"/>
  <c r="AM71" i="2"/>
  <c r="AN71" i="2"/>
  <c r="AO71" i="2"/>
  <c r="AP71" i="2"/>
  <c r="AQ71" i="2"/>
  <c r="AR71" i="2"/>
  <c r="AS71" i="2"/>
  <c r="AT71" i="2"/>
  <c r="AU71" i="2"/>
  <c r="AV71" i="2"/>
  <c r="AW71" i="2"/>
  <c r="AX71" i="2"/>
  <c r="AY71" i="2"/>
  <c r="AZ71" i="2"/>
  <c r="BA71" i="2"/>
  <c r="BB71" i="2"/>
  <c r="BC71" i="2"/>
  <c r="BD71" i="2"/>
  <c r="BE71" i="2"/>
  <c r="BF71" i="2"/>
  <c r="BG71" i="2"/>
  <c r="BH71" i="2"/>
  <c r="BI71" i="2"/>
  <c r="BJ71" i="2"/>
  <c r="BK71" i="2"/>
  <c r="BL71" i="2"/>
  <c r="BM71" i="2"/>
  <c r="BN71" i="2"/>
  <c r="BO71" i="2"/>
  <c r="BP71" i="2"/>
  <c r="AR196" i="2"/>
  <c r="AX196" i="2"/>
  <c r="AW196" i="2"/>
  <c r="AV196" i="2"/>
  <c r="AT196" i="2"/>
  <c r="M196" i="2"/>
  <c r="AU196" i="2"/>
  <c r="BI196" i="2"/>
  <c r="AJ196" i="2"/>
  <c r="AP196" i="2"/>
  <c r="AO196" i="2"/>
  <c r="AN196" i="2"/>
  <c r="AL196" i="2"/>
  <c r="BA196" i="2"/>
  <c r="AA196" i="2"/>
  <c r="BK196" i="2"/>
  <c r="Q196" i="2"/>
  <c r="AB196" i="2"/>
  <c r="AH196" i="2"/>
  <c r="AG196" i="2"/>
  <c r="AF196" i="2"/>
  <c r="AD196" i="2"/>
  <c r="AE196" i="2"/>
  <c r="E196" i="2"/>
  <c r="AQ196" i="2"/>
  <c r="L196" i="2"/>
  <c r="BO196" i="2"/>
  <c r="T196" i="2"/>
  <c r="Z196" i="2"/>
  <c r="Y196" i="2"/>
  <c r="X196" i="2"/>
  <c r="V196" i="2"/>
  <c r="K196" i="2"/>
  <c r="AM196" i="2"/>
  <c r="U196" i="2"/>
  <c r="R196" i="2"/>
  <c r="P196" i="2"/>
  <c r="N196" i="2"/>
  <c r="AY196" i="2"/>
  <c r="BG196" i="2"/>
  <c r="BP196" i="2"/>
  <c r="D196" i="2"/>
  <c r="J196" i="2"/>
  <c r="I196" i="2"/>
  <c r="H196" i="2"/>
  <c r="F196" i="2"/>
  <c r="AC196" i="2"/>
  <c r="AS196" i="2"/>
  <c r="AK196" i="2"/>
  <c r="BH196" i="2"/>
  <c r="BN196" i="2"/>
  <c r="BM196" i="2"/>
  <c r="BL196" i="2"/>
  <c r="BJ196" i="2"/>
  <c r="BC196" i="2"/>
  <c r="G196" i="2"/>
  <c r="W196" i="2"/>
  <c r="O196" i="2"/>
  <c r="AZ196" i="2"/>
  <c r="BF196" i="2"/>
  <c r="BE196" i="2"/>
  <c r="BD196" i="2"/>
  <c r="BB196" i="2"/>
  <c r="AI196" i="2"/>
  <c r="S196" i="2"/>
  <c r="C196" i="2"/>
  <c r="AN95" i="2"/>
  <c r="O95" i="2"/>
  <c r="AK95" i="2"/>
  <c r="T95" i="2"/>
  <c r="R95" i="2"/>
  <c r="Z95" i="2"/>
  <c r="AF95" i="2"/>
  <c r="AC95" i="2"/>
  <c r="L95" i="2"/>
  <c r="AI95" i="2"/>
  <c r="I95" i="2"/>
  <c r="G95" i="2"/>
  <c r="X95" i="2"/>
  <c r="AL95" i="2"/>
  <c r="U95" i="2"/>
  <c r="D95" i="2"/>
  <c r="Q95" i="2"/>
  <c r="C95" i="2"/>
  <c r="AD95" i="2"/>
  <c r="AQ95" i="2"/>
  <c r="P95" i="2"/>
  <c r="M95" i="2"/>
  <c r="AH95" i="2"/>
  <c r="H95" i="2"/>
  <c r="V95" i="2"/>
  <c r="E95" i="2"/>
  <c r="Y95" i="2"/>
  <c r="K95" i="2"/>
  <c r="AM95" i="2"/>
  <c r="N95" i="2"/>
  <c r="AR95" i="2"/>
  <c r="AP95" i="2"/>
  <c r="AG95" i="2"/>
  <c r="AE95" i="2"/>
  <c r="AJ95" i="2"/>
  <c r="J95" i="2"/>
  <c r="W95" i="2"/>
  <c r="AS95" i="2"/>
  <c r="AO95" i="2"/>
  <c r="F95" i="2"/>
  <c r="S95" i="2"/>
  <c r="AB95" i="2"/>
  <c r="AA95" i="2"/>
  <c r="AT95" i="2"/>
  <c r="AU95" i="2"/>
  <c r="AV95" i="2"/>
  <c r="AW95" i="2"/>
  <c r="AX95" i="2"/>
  <c r="AY95" i="2"/>
  <c r="AZ95" i="2"/>
  <c r="BA95" i="2"/>
  <c r="BB95" i="2"/>
  <c r="BC95" i="2"/>
  <c r="BD95" i="2"/>
  <c r="BE95" i="2"/>
  <c r="BF95" i="2"/>
  <c r="BG95" i="2"/>
  <c r="BH95" i="2"/>
  <c r="BI95" i="2"/>
  <c r="BJ95" i="2"/>
  <c r="BK95" i="2"/>
  <c r="BL95" i="2"/>
  <c r="BM95" i="2"/>
  <c r="BN95" i="2"/>
  <c r="BO95" i="2"/>
  <c r="BP95" i="2"/>
  <c r="V49" i="2"/>
  <c r="T49" i="2"/>
  <c r="R49" i="2"/>
  <c r="U49" i="2"/>
  <c r="N49" i="2"/>
  <c r="L49" i="2"/>
  <c r="J49" i="2"/>
  <c r="X49" i="2"/>
  <c r="Q49" i="2"/>
  <c r="F49" i="2"/>
  <c r="D49" i="2"/>
  <c r="Y49" i="2"/>
  <c r="AC49" i="2"/>
  <c r="S49" i="2"/>
  <c r="W49" i="2"/>
  <c r="M49" i="2"/>
  <c r="K49" i="2"/>
  <c r="P49" i="2"/>
  <c r="O49" i="2"/>
  <c r="E49" i="2"/>
  <c r="C49" i="2"/>
  <c r="I49" i="2"/>
  <c r="G49" i="2"/>
  <c r="AB49" i="2"/>
  <c r="Z49" i="2"/>
  <c r="H49" i="2"/>
  <c r="AA49" i="2"/>
  <c r="AD49" i="2"/>
  <c r="AE49" i="2"/>
  <c r="AF49" i="2"/>
  <c r="AG49" i="2"/>
  <c r="AH49" i="2"/>
  <c r="AI49" i="2"/>
  <c r="AJ49" i="2"/>
  <c r="AK49" i="2"/>
  <c r="AL49" i="2"/>
  <c r="AM49" i="2"/>
  <c r="AN49" i="2"/>
  <c r="AO49" i="2"/>
  <c r="AP49" i="2"/>
  <c r="AQ49" i="2"/>
  <c r="AR49" i="2"/>
  <c r="AS49" i="2"/>
  <c r="AT49" i="2"/>
  <c r="AU49" i="2"/>
  <c r="AV49" i="2"/>
  <c r="AW49" i="2"/>
  <c r="AX49" i="2"/>
  <c r="AY49" i="2"/>
  <c r="AZ49" i="2"/>
  <c r="BA49" i="2"/>
  <c r="BB49" i="2"/>
  <c r="BC49" i="2"/>
  <c r="BD49" i="2"/>
  <c r="BE49" i="2"/>
  <c r="BF49" i="2"/>
  <c r="BG49" i="2"/>
  <c r="BH49" i="2"/>
  <c r="BI49" i="2"/>
  <c r="BJ49" i="2"/>
  <c r="BK49" i="2"/>
  <c r="BL49" i="2"/>
  <c r="BM49" i="2"/>
  <c r="BN49" i="2"/>
  <c r="BO49" i="2"/>
  <c r="BP49" i="2"/>
  <c r="O33" i="2"/>
  <c r="E33" i="2"/>
  <c r="C33" i="2"/>
  <c r="I33" i="2"/>
  <c r="G33" i="2"/>
  <c r="AB33" i="2"/>
  <c r="Z33" i="2"/>
  <c r="H33" i="2"/>
  <c r="V33" i="2"/>
  <c r="T33" i="2"/>
  <c r="R33" i="2"/>
  <c r="N33" i="2"/>
  <c r="L33" i="2"/>
  <c r="J33" i="2"/>
  <c r="AC33" i="2"/>
  <c r="AA33" i="2"/>
  <c r="X33" i="2"/>
  <c r="F33" i="2"/>
  <c r="D33" i="2"/>
  <c r="Y33" i="2"/>
  <c r="U33" i="2"/>
  <c r="S33" i="2"/>
  <c r="Q33" i="2"/>
  <c r="W33" i="2"/>
  <c r="M33" i="2"/>
  <c r="K33" i="2"/>
  <c r="P33" i="2"/>
  <c r="AD33" i="2"/>
  <c r="AE33" i="2"/>
  <c r="AF33" i="2"/>
  <c r="AG33" i="2"/>
  <c r="AH33" i="2"/>
  <c r="AI33" i="2"/>
  <c r="AJ33" i="2"/>
  <c r="AK33" i="2"/>
  <c r="AL33" i="2"/>
  <c r="AM33" i="2"/>
  <c r="AN33" i="2"/>
  <c r="AO33" i="2"/>
  <c r="AP33" i="2"/>
  <c r="AQ33" i="2"/>
  <c r="AR33" i="2"/>
  <c r="AS33" i="2"/>
  <c r="AT33" i="2"/>
  <c r="AU33" i="2"/>
  <c r="AV33" i="2"/>
  <c r="AW33" i="2"/>
  <c r="AX33" i="2"/>
  <c r="AY33" i="2"/>
  <c r="AZ33" i="2"/>
  <c r="BA33" i="2"/>
  <c r="BB33" i="2"/>
  <c r="BC33" i="2"/>
  <c r="BD33" i="2"/>
  <c r="BE33" i="2"/>
  <c r="BF33" i="2"/>
  <c r="BG33" i="2"/>
  <c r="BH33" i="2"/>
  <c r="BI33" i="2"/>
  <c r="BJ33" i="2"/>
  <c r="BK33" i="2"/>
  <c r="BL33" i="2"/>
  <c r="BM33" i="2"/>
  <c r="BN33" i="2"/>
  <c r="BO33" i="2"/>
  <c r="BP33" i="2"/>
  <c r="N13" i="2"/>
  <c r="L13" i="2"/>
  <c r="J13" i="2"/>
  <c r="X13" i="2"/>
  <c r="F13" i="2"/>
  <c r="D13" i="2"/>
  <c r="Y13" i="2"/>
  <c r="P13" i="2"/>
  <c r="AC13" i="2"/>
  <c r="AA13" i="2"/>
  <c r="I13" i="2"/>
  <c r="H13" i="2"/>
  <c r="U13" i="2"/>
  <c r="S13" i="2"/>
  <c r="Q13" i="2"/>
  <c r="R13" i="2"/>
  <c r="W13" i="2"/>
  <c r="M13" i="2"/>
  <c r="K13" i="2"/>
  <c r="O13" i="2"/>
  <c r="E13" i="2"/>
  <c r="C13" i="2"/>
  <c r="T13" i="2"/>
  <c r="G13" i="2"/>
  <c r="AB13" i="2"/>
  <c r="Z13" i="2"/>
  <c r="V13" i="2"/>
  <c r="AD13" i="2"/>
  <c r="AE13" i="2"/>
  <c r="AF13" i="2"/>
  <c r="AG13" i="2"/>
  <c r="AH13" i="2"/>
  <c r="AI13" i="2"/>
  <c r="AJ13" i="2"/>
  <c r="AK13" i="2"/>
  <c r="AL13" i="2"/>
  <c r="AM13" i="2"/>
  <c r="AN13" i="2"/>
  <c r="AO13" i="2"/>
  <c r="AP13" i="2"/>
  <c r="AQ13" i="2"/>
  <c r="AR13" i="2"/>
  <c r="AS13" i="2"/>
  <c r="AT13" i="2"/>
  <c r="AU13" i="2"/>
  <c r="AV13" i="2"/>
  <c r="AW13" i="2"/>
  <c r="AX13" i="2"/>
  <c r="AY13" i="2"/>
  <c r="AZ13" i="2"/>
  <c r="BA13" i="2"/>
  <c r="BB13" i="2"/>
  <c r="BC13" i="2"/>
  <c r="BD13" i="2"/>
  <c r="BE13" i="2"/>
  <c r="BF13" i="2"/>
  <c r="BG13" i="2"/>
  <c r="BH13" i="2"/>
  <c r="BI13" i="2"/>
  <c r="BJ13" i="2"/>
  <c r="BK13" i="2"/>
  <c r="BL13" i="2"/>
  <c r="BM13" i="2"/>
  <c r="BN13" i="2"/>
  <c r="BO13" i="2"/>
  <c r="BP13" i="2"/>
  <c r="C28" i="2"/>
  <c r="P28" i="2"/>
  <c r="U28" i="2"/>
  <c r="Z28" i="2"/>
  <c r="H28" i="2"/>
  <c r="T28" i="2"/>
  <c r="V28" i="2"/>
  <c r="R28" i="2"/>
  <c r="W28" i="2"/>
  <c r="M28" i="2"/>
  <c r="D28" i="2"/>
  <c r="J28" i="2"/>
  <c r="O28" i="2"/>
  <c r="L28" i="2"/>
  <c r="Y28" i="2"/>
  <c r="G28" i="2"/>
  <c r="E28" i="2"/>
  <c r="Q28" i="2"/>
  <c r="S28" i="2"/>
  <c r="I28" i="2"/>
  <c r="N28" i="2"/>
  <c r="AC28" i="2"/>
  <c r="K28" i="2"/>
  <c r="X28" i="2"/>
  <c r="F28" i="2"/>
  <c r="AB28" i="2"/>
  <c r="AA28" i="2"/>
  <c r="AD28" i="2"/>
  <c r="AE28" i="2"/>
  <c r="AF28" i="2"/>
  <c r="AG28" i="2"/>
  <c r="AH28" i="2"/>
  <c r="AI28" i="2"/>
  <c r="AJ28" i="2"/>
  <c r="AK28" i="2"/>
  <c r="AL28" i="2"/>
  <c r="AM28" i="2"/>
  <c r="AN28" i="2"/>
  <c r="AO28" i="2"/>
  <c r="AP28" i="2"/>
  <c r="AQ28" i="2"/>
  <c r="AR28" i="2"/>
  <c r="AS28" i="2"/>
  <c r="AT28" i="2"/>
  <c r="AU28" i="2"/>
  <c r="AV28" i="2"/>
  <c r="AW28" i="2"/>
  <c r="AX28" i="2"/>
  <c r="AY28" i="2"/>
  <c r="AZ28" i="2"/>
  <c r="BA28" i="2"/>
  <c r="BB28" i="2"/>
  <c r="BC28" i="2"/>
  <c r="BD28" i="2"/>
  <c r="BE28" i="2"/>
  <c r="BF28" i="2"/>
  <c r="BG28" i="2"/>
  <c r="BH28" i="2"/>
  <c r="BI28" i="2"/>
  <c r="BJ28" i="2"/>
  <c r="BK28" i="2"/>
  <c r="BL28" i="2"/>
  <c r="BM28" i="2"/>
  <c r="BN28" i="2"/>
  <c r="BO28" i="2"/>
  <c r="BP28" i="2"/>
  <c r="W58" i="2"/>
  <c r="K58" i="2"/>
  <c r="O58" i="2"/>
  <c r="C58" i="2"/>
  <c r="G58" i="2"/>
  <c r="AB58" i="2"/>
  <c r="Z58" i="2"/>
  <c r="V58" i="2"/>
  <c r="T58" i="2"/>
  <c r="Y58" i="2"/>
  <c r="N58" i="2"/>
  <c r="L58" i="2"/>
  <c r="R58" i="2"/>
  <c r="AA58" i="2"/>
  <c r="E58" i="2"/>
  <c r="X58" i="2"/>
  <c r="F58" i="2"/>
  <c r="D58" i="2"/>
  <c r="Q58" i="2"/>
  <c r="P58" i="2"/>
  <c r="AC58" i="2"/>
  <c r="J58" i="2"/>
  <c r="H58" i="2"/>
  <c r="U58" i="2"/>
  <c r="S58" i="2"/>
  <c r="I58" i="2"/>
  <c r="M58" i="2"/>
  <c r="AD58" i="2"/>
  <c r="AE58" i="2"/>
  <c r="AF58" i="2"/>
  <c r="AG58" i="2"/>
  <c r="AH58" i="2"/>
  <c r="AI58" i="2"/>
  <c r="AJ58" i="2"/>
  <c r="AK58" i="2"/>
  <c r="AL58" i="2"/>
  <c r="AM58" i="2"/>
  <c r="AN58" i="2"/>
  <c r="AO58" i="2"/>
  <c r="AP58" i="2"/>
  <c r="AQ58" i="2"/>
  <c r="AR58" i="2"/>
  <c r="AS58" i="2"/>
  <c r="AT58" i="2"/>
  <c r="AU58" i="2"/>
  <c r="AV58" i="2"/>
  <c r="AW58" i="2"/>
  <c r="AX58" i="2"/>
  <c r="AY58" i="2"/>
  <c r="AZ58" i="2"/>
  <c r="BA58" i="2"/>
  <c r="BB58" i="2"/>
  <c r="BC58" i="2"/>
  <c r="BD58" i="2"/>
  <c r="BE58" i="2"/>
  <c r="BF58" i="2"/>
  <c r="BG58" i="2"/>
  <c r="BH58" i="2"/>
  <c r="BI58" i="2"/>
  <c r="BJ58" i="2"/>
  <c r="BK58" i="2"/>
  <c r="BL58" i="2"/>
  <c r="BM58" i="2"/>
  <c r="BN58" i="2"/>
  <c r="BO58" i="2"/>
  <c r="BP58" i="2"/>
  <c r="AB97" i="2"/>
  <c r="AI97" i="2"/>
  <c r="AP97" i="2"/>
  <c r="AO97" i="2"/>
  <c r="AN97" i="2"/>
  <c r="AM97" i="2"/>
  <c r="AL97" i="2"/>
  <c r="BI97" i="2"/>
  <c r="T97" i="2"/>
  <c r="AA97" i="2"/>
  <c r="AH97" i="2"/>
  <c r="AG97" i="2"/>
  <c r="AF97" i="2"/>
  <c r="AE97" i="2"/>
  <c r="AD97" i="2"/>
  <c r="BA97" i="2"/>
  <c r="L97" i="2"/>
  <c r="Z97" i="2"/>
  <c r="X97" i="2"/>
  <c r="V97" i="2"/>
  <c r="BL97" i="2"/>
  <c r="BP97" i="2"/>
  <c r="D97" i="2"/>
  <c r="K97" i="2"/>
  <c r="R97" i="2"/>
  <c r="Q97" i="2"/>
  <c r="P97" i="2"/>
  <c r="O97" i="2"/>
  <c r="N97" i="2"/>
  <c r="AK97" i="2"/>
  <c r="BH97" i="2"/>
  <c r="BO97" i="2"/>
  <c r="C97" i="2"/>
  <c r="J97" i="2"/>
  <c r="I97" i="2"/>
  <c r="H97" i="2"/>
  <c r="G97" i="2"/>
  <c r="F97" i="2"/>
  <c r="AC97" i="2"/>
  <c r="AZ97" i="2"/>
  <c r="BN97" i="2"/>
  <c r="BJ97" i="2"/>
  <c r="BG97" i="2"/>
  <c r="BM97" i="2"/>
  <c r="U97" i="2"/>
  <c r="AR97" i="2"/>
  <c r="AY97" i="2"/>
  <c r="BF97" i="2"/>
  <c r="BE97" i="2"/>
  <c r="BD97" i="2"/>
  <c r="BC97" i="2"/>
  <c r="BB97" i="2"/>
  <c r="M97" i="2"/>
  <c r="AJ97" i="2"/>
  <c r="AQ97" i="2"/>
  <c r="AX97" i="2"/>
  <c r="AW97" i="2"/>
  <c r="AV97" i="2"/>
  <c r="AU97" i="2"/>
  <c r="AT97" i="2"/>
  <c r="E97" i="2"/>
  <c r="S97" i="2"/>
  <c r="Y97" i="2"/>
  <c r="W97" i="2"/>
  <c r="AS97" i="2"/>
  <c r="BK97" i="2"/>
  <c r="AC29" i="2"/>
  <c r="AA29" i="2"/>
  <c r="P29" i="2"/>
  <c r="W29" i="2"/>
  <c r="K29" i="2"/>
  <c r="H29" i="2"/>
  <c r="U29" i="2"/>
  <c r="S29" i="2"/>
  <c r="I29" i="2"/>
  <c r="M29" i="2"/>
  <c r="O29" i="2"/>
  <c r="E29" i="2"/>
  <c r="C29" i="2"/>
  <c r="Y29" i="2"/>
  <c r="V29" i="2"/>
  <c r="T29" i="2"/>
  <c r="G29" i="2"/>
  <c r="AB29" i="2"/>
  <c r="Z29" i="2"/>
  <c r="X29" i="2"/>
  <c r="R29" i="2"/>
  <c r="N29" i="2"/>
  <c r="L29" i="2"/>
  <c r="J29" i="2"/>
  <c r="F29" i="2"/>
  <c r="D29" i="2"/>
  <c r="Q29" i="2"/>
  <c r="AD29" i="2"/>
  <c r="AE29" i="2"/>
  <c r="AF29" i="2"/>
  <c r="AG29" i="2"/>
  <c r="AH29" i="2"/>
  <c r="AI29" i="2"/>
  <c r="AJ29" i="2"/>
  <c r="AK29" i="2"/>
  <c r="AL29" i="2"/>
  <c r="AM29" i="2"/>
  <c r="AN29" i="2"/>
  <c r="AO29" i="2"/>
  <c r="AP29" i="2"/>
  <c r="AQ29" i="2"/>
  <c r="AR29" i="2"/>
  <c r="AS29" i="2"/>
  <c r="AT29" i="2"/>
  <c r="AU29" i="2"/>
  <c r="AV29" i="2"/>
  <c r="AW29" i="2"/>
  <c r="AX29" i="2"/>
  <c r="AY29" i="2"/>
  <c r="AZ29" i="2"/>
  <c r="BA29" i="2"/>
  <c r="BB29" i="2"/>
  <c r="BC29" i="2"/>
  <c r="BD29" i="2"/>
  <c r="BE29" i="2"/>
  <c r="BF29" i="2"/>
  <c r="BG29" i="2"/>
  <c r="BH29" i="2"/>
  <c r="BI29" i="2"/>
  <c r="BJ29" i="2"/>
  <c r="BK29" i="2"/>
  <c r="BL29" i="2"/>
  <c r="BM29" i="2"/>
  <c r="BN29" i="2"/>
  <c r="BO29" i="2"/>
  <c r="BP29" i="2"/>
  <c r="AB124" i="2"/>
  <c r="X124" i="2"/>
  <c r="H124" i="2"/>
  <c r="E124" i="2"/>
  <c r="AJ124" i="2"/>
  <c r="AR124" i="2"/>
  <c r="AZ124" i="2"/>
  <c r="BH124" i="2"/>
  <c r="BP124" i="2"/>
  <c r="S124" i="2"/>
  <c r="L124" i="2"/>
  <c r="K124" i="2"/>
  <c r="U124" i="2"/>
  <c r="AK124" i="2"/>
  <c r="AS124" i="2"/>
  <c r="BA124" i="2"/>
  <c r="BI124" i="2"/>
  <c r="M124" i="2"/>
  <c r="I124" i="2"/>
  <c r="N124" i="2"/>
  <c r="AD124" i="2"/>
  <c r="AL124" i="2"/>
  <c r="AT124" i="2"/>
  <c r="BB124" i="2"/>
  <c r="BJ124" i="2"/>
  <c r="Z124" i="2"/>
  <c r="W124" i="2"/>
  <c r="AA124" i="2"/>
  <c r="AE124" i="2"/>
  <c r="AM124" i="2"/>
  <c r="AU124" i="2"/>
  <c r="BC124" i="2"/>
  <c r="BK124" i="2"/>
  <c r="F124" i="2"/>
  <c r="J124" i="2"/>
  <c r="R124" i="2"/>
  <c r="AF124" i="2"/>
  <c r="AN124" i="2"/>
  <c r="AV124" i="2"/>
  <c r="BD124" i="2"/>
  <c r="BL124" i="2"/>
  <c r="C124" i="2"/>
  <c r="Y124" i="2"/>
  <c r="O124" i="2"/>
  <c r="AG124" i="2"/>
  <c r="AO124" i="2"/>
  <c r="AW124" i="2"/>
  <c r="BE124" i="2"/>
  <c r="BM124" i="2"/>
  <c r="P124" i="2"/>
  <c r="V124" i="2"/>
  <c r="AC124" i="2"/>
  <c r="AH124" i="2"/>
  <c r="AP124" i="2"/>
  <c r="AX124" i="2"/>
  <c r="BF124" i="2"/>
  <c r="BN124" i="2"/>
  <c r="T124" i="2"/>
  <c r="Q124" i="2"/>
  <c r="G124" i="2"/>
  <c r="D124" i="2"/>
  <c r="AI124" i="2"/>
  <c r="AQ124" i="2"/>
  <c r="AY124" i="2"/>
  <c r="BG124" i="2"/>
  <c r="BO124" i="2"/>
  <c r="J110" i="2"/>
  <c r="I110" i="2"/>
  <c r="D110" i="2"/>
  <c r="H110" i="2"/>
  <c r="AU110" i="2"/>
  <c r="T110" i="2"/>
  <c r="R110" i="2"/>
  <c r="AD110" i="2"/>
  <c r="Y110" i="2"/>
  <c r="BI110" i="2"/>
  <c r="BG110" i="2"/>
  <c r="BE110" i="2"/>
  <c r="AY110" i="2"/>
  <c r="K110" i="2"/>
  <c r="F110" i="2"/>
  <c r="P110" i="2"/>
  <c r="O110" i="2"/>
  <c r="Q110" i="2"/>
  <c r="AS110" i="2"/>
  <c r="AA110" i="2"/>
  <c r="AO110" i="2"/>
  <c r="W110" i="2"/>
  <c r="BA110" i="2"/>
  <c r="AQ110" i="2"/>
  <c r="BM110" i="2"/>
  <c r="BO110" i="2"/>
  <c r="AC110" i="2"/>
  <c r="G110" i="2"/>
  <c r="BP110" i="2"/>
  <c r="E110" i="2"/>
  <c r="AK110" i="2"/>
  <c r="S110" i="2"/>
  <c r="AW110" i="2"/>
  <c r="AI110" i="2"/>
  <c r="BD110" i="2"/>
  <c r="AX110" i="2"/>
  <c r="AZ110" i="2"/>
  <c r="AP110" i="2"/>
  <c r="BL110" i="2"/>
  <c r="BN110" i="2"/>
  <c r="AG110" i="2"/>
  <c r="N110" i="2"/>
  <c r="AN110" i="2"/>
  <c r="V110" i="2"/>
  <c r="AJ110" i="2"/>
  <c r="M110" i="2"/>
  <c r="AV110" i="2"/>
  <c r="AH110" i="2"/>
  <c r="BH110" i="2"/>
  <c r="BF110" i="2"/>
  <c r="BB110" i="2"/>
  <c r="AE110" i="2"/>
  <c r="AT110" i="2"/>
  <c r="U110" i="2"/>
  <c r="AF110" i="2"/>
  <c r="C110" i="2"/>
  <c r="AR110" i="2"/>
  <c r="AM110" i="2"/>
  <c r="AB110" i="2"/>
  <c r="BC110" i="2"/>
  <c r="X110" i="2"/>
  <c r="Z110" i="2"/>
  <c r="AL110" i="2"/>
  <c r="L110" i="2"/>
  <c r="BJ110" i="2"/>
  <c r="BK110" i="2"/>
  <c r="AV56" i="2"/>
  <c r="AU56" i="2"/>
  <c r="AT56" i="2"/>
  <c r="AS56" i="2"/>
  <c r="AZ56" i="2"/>
  <c r="BG56" i="2"/>
  <c r="BN56" i="2"/>
  <c r="AX56" i="2"/>
  <c r="BJ56" i="2"/>
  <c r="BE56" i="2"/>
  <c r="C56" i="2"/>
  <c r="AN56" i="2"/>
  <c r="AM56" i="2"/>
  <c r="AL56" i="2"/>
  <c r="AK56" i="2"/>
  <c r="AR56" i="2"/>
  <c r="AY56" i="2"/>
  <c r="AH56" i="2"/>
  <c r="R56" i="2"/>
  <c r="AF56" i="2"/>
  <c r="AE56" i="2"/>
  <c r="AD56" i="2"/>
  <c r="AC56" i="2"/>
  <c r="AJ56" i="2"/>
  <c r="AQ56" i="2"/>
  <c r="BM56" i="2"/>
  <c r="AW56" i="2"/>
  <c r="AG56" i="2"/>
  <c r="Q56" i="2"/>
  <c r="O56" i="2"/>
  <c r="BP56" i="2"/>
  <c r="BA56" i="2"/>
  <c r="BO56" i="2"/>
  <c r="Y56" i="2"/>
  <c r="X56" i="2"/>
  <c r="W56" i="2"/>
  <c r="V56" i="2"/>
  <c r="U56" i="2"/>
  <c r="AB56" i="2"/>
  <c r="AI56" i="2"/>
  <c r="P56" i="2"/>
  <c r="N56" i="2"/>
  <c r="M56" i="2"/>
  <c r="T56" i="2"/>
  <c r="AA56" i="2"/>
  <c r="BF56" i="2"/>
  <c r="AP56" i="2"/>
  <c r="BI56" i="2"/>
  <c r="J56" i="2"/>
  <c r="BC56" i="2"/>
  <c r="BH56" i="2"/>
  <c r="H56" i="2"/>
  <c r="G56" i="2"/>
  <c r="F56" i="2"/>
  <c r="E56" i="2"/>
  <c r="L56" i="2"/>
  <c r="S56" i="2"/>
  <c r="Z56" i="2"/>
  <c r="AO56" i="2"/>
  <c r="BL56" i="2"/>
  <c r="BK56" i="2"/>
  <c r="D56" i="2"/>
  <c r="K56" i="2"/>
  <c r="BB56" i="2"/>
  <c r="I56" i="2"/>
  <c r="BD56" i="2"/>
  <c r="F133" i="2"/>
  <c r="AB133" i="2"/>
  <c r="W133" i="2"/>
  <c r="AD133" i="2"/>
  <c r="AL133" i="2"/>
  <c r="AT133" i="2"/>
  <c r="BB133" i="2"/>
  <c r="BJ133" i="2"/>
  <c r="I133" i="2"/>
  <c r="D133" i="2"/>
  <c r="H133" i="2"/>
  <c r="AE133" i="2"/>
  <c r="AM133" i="2"/>
  <c r="AU133" i="2"/>
  <c r="BC133" i="2"/>
  <c r="BK133" i="2"/>
  <c r="R133" i="2"/>
  <c r="X133" i="2"/>
  <c r="E133" i="2"/>
  <c r="AF133" i="2"/>
  <c r="AN133" i="2"/>
  <c r="AV133" i="2"/>
  <c r="BD133" i="2"/>
  <c r="BL133" i="2"/>
  <c r="Z133" i="2"/>
  <c r="N133" i="2"/>
  <c r="AC133" i="2"/>
  <c r="AG133" i="2"/>
  <c r="AO133" i="2"/>
  <c r="AW133" i="2"/>
  <c r="BE133" i="2"/>
  <c r="BM133" i="2"/>
  <c r="K133" i="2"/>
  <c r="J133" i="2"/>
  <c r="V133" i="2"/>
  <c r="AH133" i="2"/>
  <c r="AP133" i="2"/>
  <c r="AX133" i="2"/>
  <c r="BF133" i="2"/>
  <c r="BN133" i="2"/>
  <c r="AA133" i="2"/>
  <c r="T133" i="2"/>
  <c r="C133" i="2"/>
  <c r="Y133" i="2"/>
  <c r="AI133" i="2"/>
  <c r="AQ133" i="2"/>
  <c r="AY133" i="2"/>
  <c r="BG133" i="2"/>
  <c r="BO133" i="2"/>
  <c r="U133" i="2"/>
  <c r="S133" i="2"/>
  <c r="M133" i="2"/>
  <c r="O133" i="2"/>
  <c r="AJ133" i="2"/>
  <c r="AR133" i="2"/>
  <c r="AZ133" i="2"/>
  <c r="BH133" i="2"/>
  <c r="BP133" i="2"/>
  <c r="P133" i="2"/>
  <c r="Q133" i="2"/>
  <c r="L133" i="2"/>
  <c r="G133" i="2"/>
  <c r="AK133" i="2"/>
  <c r="AS133" i="2"/>
  <c r="BA133" i="2"/>
  <c r="BI133" i="2"/>
  <c r="J116" i="2"/>
  <c r="M116" i="2"/>
  <c r="W116" i="2"/>
  <c r="AH116" i="2"/>
  <c r="AP116" i="2"/>
  <c r="AX116" i="2"/>
  <c r="BF116" i="2"/>
  <c r="BN116" i="2"/>
  <c r="S116" i="2"/>
  <c r="O116" i="2"/>
  <c r="AB116" i="2"/>
  <c r="V116" i="2"/>
  <c r="AI116" i="2"/>
  <c r="AQ116" i="2"/>
  <c r="AY116" i="2"/>
  <c r="P116" i="2"/>
  <c r="E116" i="2"/>
  <c r="AA116" i="2"/>
  <c r="U116" i="2"/>
  <c r="AJ116" i="2"/>
  <c r="AR116" i="2"/>
  <c r="K116" i="2"/>
  <c r="Z116" i="2"/>
  <c r="AK116" i="2"/>
  <c r="AV116" i="2"/>
  <c r="BG116" i="2"/>
  <c r="BP116" i="2"/>
  <c r="AZ116" i="2"/>
  <c r="BA116" i="2"/>
  <c r="AO116" i="2"/>
  <c r="AS116" i="2"/>
  <c r="H116" i="2"/>
  <c r="D116" i="2"/>
  <c r="Y116" i="2"/>
  <c r="AL116" i="2"/>
  <c r="AW116" i="2"/>
  <c r="BH116" i="2"/>
  <c r="AM116" i="2"/>
  <c r="AN116" i="2"/>
  <c r="BB116" i="2"/>
  <c r="AF116" i="2"/>
  <c r="Q116" i="2"/>
  <c r="X116" i="2"/>
  <c r="BI116" i="2"/>
  <c r="BJ116" i="2"/>
  <c r="AD116" i="2"/>
  <c r="BL116" i="2"/>
  <c r="AC116" i="2"/>
  <c r="T116" i="2"/>
  <c r="N116" i="2"/>
  <c r="BC116" i="2"/>
  <c r="L116" i="2"/>
  <c r="G116" i="2"/>
  <c r="BK116" i="2"/>
  <c r="I116" i="2"/>
  <c r="AE116" i="2"/>
  <c r="BM116" i="2"/>
  <c r="F116" i="2"/>
  <c r="AT116" i="2"/>
  <c r="BD116" i="2"/>
  <c r="C116" i="2"/>
  <c r="R116" i="2"/>
  <c r="AG116" i="2"/>
  <c r="AU116" i="2"/>
  <c r="BE116" i="2"/>
  <c r="BO116" i="2"/>
  <c r="E122" i="2"/>
  <c r="X122" i="2"/>
  <c r="I122" i="2"/>
  <c r="AF122" i="2"/>
  <c r="AN122" i="2"/>
  <c r="AV122" i="2"/>
  <c r="BD122" i="2"/>
  <c r="BL122" i="2"/>
  <c r="Y122" i="2"/>
  <c r="U122" i="2"/>
  <c r="C122" i="2"/>
  <c r="AG122" i="2"/>
  <c r="AO122" i="2"/>
  <c r="AW122" i="2"/>
  <c r="BE122" i="2"/>
  <c r="BM122" i="2"/>
  <c r="AC122" i="2"/>
  <c r="S122" i="2"/>
  <c r="P122" i="2"/>
  <c r="AH122" i="2"/>
  <c r="AP122" i="2"/>
  <c r="AX122" i="2"/>
  <c r="BF122" i="2"/>
  <c r="BN122" i="2"/>
  <c r="V122" i="2"/>
  <c r="K122" i="2"/>
  <c r="F122" i="2"/>
  <c r="W122" i="2"/>
  <c r="AI122" i="2"/>
  <c r="AQ122" i="2"/>
  <c r="AY122" i="2"/>
  <c r="BG122" i="2"/>
  <c r="BO122" i="2"/>
  <c r="R122" i="2"/>
  <c r="M122" i="2"/>
  <c r="G122" i="2"/>
  <c r="Q122" i="2"/>
  <c r="AJ122" i="2"/>
  <c r="AR122" i="2"/>
  <c r="AZ122" i="2"/>
  <c r="BH122" i="2"/>
  <c r="BP122" i="2"/>
  <c r="H122" i="2"/>
  <c r="N122" i="2"/>
  <c r="O122" i="2"/>
  <c r="T122" i="2"/>
  <c r="AK122" i="2"/>
  <c r="AS122" i="2"/>
  <c r="BA122" i="2"/>
  <c r="BI122" i="2"/>
  <c r="D122" i="2"/>
  <c r="AA122" i="2"/>
  <c r="AB122" i="2"/>
  <c r="L122" i="2"/>
  <c r="AE122" i="2"/>
  <c r="AM122" i="2"/>
  <c r="AU122" i="2"/>
  <c r="BC122" i="2"/>
  <c r="BK122" i="2"/>
  <c r="BB122" i="2"/>
  <c r="BJ122" i="2"/>
  <c r="Z122" i="2"/>
  <c r="J122" i="2"/>
  <c r="AD122" i="2"/>
  <c r="AL122" i="2"/>
  <c r="AT122" i="2"/>
  <c r="AZ107" i="2"/>
  <c r="BK107" i="2"/>
  <c r="BL107" i="2"/>
  <c r="AX107" i="2"/>
  <c r="AG107" i="2"/>
  <c r="E107" i="2"/>
  <c r="AC107" i="2"/>
  <c r="BN107" i="2"/>
  <c r="AJ107" i="2"/>
  <c r="M107" i="2"/>
  <c r="AV107" i="2"/>
  <c r="AE107" i="2"/>
  <c r="BH107" i="2"/>
  <c r="AP107" i="2"/>
  <c r="BD107" i="2"/>
  <c r="AH107" i="2"/>
  <c r="AT107" i="2"/>
  <c r="C107" i="2"/>
  <c r="AF107" i="2"/>
  <c r="BC107" i="2"/>
  <c r="AR107" i="2"/>
  <c r="W107" i="2"/>
  <c r="AN107" i="2"/>
  <c r="D107" i="2"/>
  <c r="U107" i="2"/>
  <c r="AA107" i="2"/>
  <c r="AL107" i="2"/>
  <c r="R107" i="2"/>
  <c r="BJ107" i="2"/>
  <c r="V107" i="2"/>
  <c r="BB107" i="2"/>
  <c r="Q107" i="2"/>
  <c r="J107" i="2"/>
  <c r="BO107" i="2"/>
  <c r="AM107" i="2"/>
  <c r="P107" i="2"/>
  <c r="S107" i="2"/>
  <c r="AD107" i="2"/>
  <c r="G107" i="2"/>
  <c r="Y107" i="2"/>
  <c r="AU107" i="2"/>
  <c r="BE107" i="2"/>
  <c r="AI107" i="2"/>
  <c r="K107" i="2"/>
  <c r="BG107" i="2"/>
  <c r="Z107" i="2"/>
  <c r="L107" i="2"/>
  <c r="N107" i="2"/>
  <c r="F107" i="2"/>
  <c r="H107" i="2"/>
  <c r="AO107" i="2"/>
  <c r="O107" i="2"/>
  <c r="BA107" i="2"/>
  <c r="AB107" i="2"/>
  <c r="BM107" i="2"/>
  <c r="AY107" i="2"/>
  <c r="BI107" i="2"/>
  <c r="AQ107" i="2"/>
  <c r="BP107" i="2"/>
  <c r="BF107" i="2"/>
  <c r="AK107" i="2"/>
  <c r="I107" i="2"/>
  <c r="AW107" i="2"/>
  <c r="X107" i="2"/>
  <c r="AS107" i="2"/>
  <c r="T107" i="2"/>
  <c r="T63" i="2"/>
  <c r="R63" i="2"/>
  <c r="W63" i="2"/>
  <c r="N63" i="2"/>
  <c r="L63" i="2"/>
  <c r="J63" i="2"/>
  <c r="O63" i="2"/>
  <c r="M63" i="2"/>
  <c r="D63" i="2"/>
  <c r="Y63" i="2"/>
  <c r="G63" i="2"/>
  <c r="AA63" i="2"/>
  <c r="Q63" i="2"/>
  <c r="F63" i="2"/>
  <c r="S63" i="2"/>
  <c r="I63" i="2"/>
  <c r="E63" i="2"/>
  <c r="C63" i="2"/>
  <c r="V63" i="2"/>
  <c r="K63" i="2"/>
  <c r="X63" i="2"/>
  <c r="AC63" i="2"/>
  <c r="AB63" i="2"/>
  <c r="Z63" i="2"/>
  <c r="H63" i="2"/>
  <c r="U63" i="2"/>
  <c r="P63" i="2"/>
  <c r="AD63" i="2"/>
  <c r="AE63" i="2"/>
  <c r="AF63" i="2"/>
  <c r="AG63" i="2"/>
  <c r="AH63" i="2"/>
  <c r="AI63" i="2"/>
  <c r="AJ63" i="2"/>
  <c r="AK63" i="2"/>
  <c r="AL63" i="2"/>
  <c r="AM63" i="2"/>
  <c r="AN63" i="2"/>
  <c r="AO63" i="2"/>
  <c r="AP63" i="2"/>
  <c r="AQ63" i="2"/>
  <c r="AR63" i="2"/>
  <c r="AS63" i="2"/>
  <c r="AT63" i="2"/>
  <c r="AU63" i="2"/>
  <c r="AV63" i="2"/>
  <c r="AW63" i="2"/>
  <c r="AX63" i="2"/>
  <c r="AY63" i="2"/>
  <c r="AZ63" i="2"/>
  <c r="BA63" i="2"/>
  <c r="BB63" i="2"/>
  <c r="BC63" i="2"/>
  <c r="BD63" i="2"/>
  <c r="BE63" i="2"/>
  <c r="BF63" i="2"/>
  <c r="BG63" i="2"/>
  <c r="BH63" i="2"/>
  <c r="BI63" i="2"/>
  <c r="BJ63" i="2"/>
  <c r="BK63" i="2"/>
  <c r="BL63" i="2"/>
  <c r="BM63" i="2"/>
  <c r="BN63" i="2"/>
  <c r="BO63" i="2"/>
  <c r="BP63" i="2"/>
  <c r="AR202" i="2"/>
  <c r="AX202" i="2"/>
  <c r="AW202" i="2"/>
  <c r="AV202" i="2"/>
  <c r="AT202" i="2"/>
  <c r="K202" i="2"/>
  <c r="BG202" i="2"/>
  <c r="AK202" i="2"/>
  <c r="AJ202" i="2"/>
  <c r="AP202" i="2"/>
  <c r="AO202" i="2"/>
  <c r="AN202" i="2"/>
  <c r="AL202" i="2"/>
  <c r="AY202" i="2"/>
  <c r="BO202" i="2"/>
  <c r="BI202" i="2"/>
  <c r="L202" i="2"/>
  <c r="Q202" i="2"/>
  <c r="P202" i="2"/>
  <c r="O202" i="2"/>
  <c r="BC202" i="2"/>
  <c r="AB202" i="2"/>
  <c r="AH202" i="2"/>
  <c r="AG202" i="2"/>
  <c r="AF202" i="2"/>
  <c r="AD202" i="2"/>
  <c r="AC202" i="2"/>
  <c r="AS202" i="2"/>
  <c r="AM202" i="2"/>
  <c r="R202" i="2"/>
  <c r="C202" i="2"/>
  <c r="T202" i="2"/>
  <c r="Z202" i="2"/>
  <c r="Y202" i="2"/>
  <c r="X202" i="2"/>
  <c r="V202" i="2"/>
  <c r="G202" i="2"/>
  <c r="W202" i="2"/>
  <c r="S202" i="2"/>
  <c r="N202" i="2"/>
  <c r="BP202" i="2"/>
  <c r="D202" i="2"/>
  <c r="J202" i="2"/>
  <c r="I202" i="2"/>
  <c r="H202" i="2"/>
  <c r="F202" i="2"/>
  <c r="AU202" i="2"/>
  <c r="BK202" i="2"/>
  <c r="AI202" i="2"/>
  <c r="BH202" i="2"/>
  <c r="BN202" i="2"/>
  <c r="BM202" i="2"/>
  <c r="BL202" i="2"/>
  <c r="BJ202" i="2"/>
  <c r="BA202" i="2"/>
  <c r="AA202" i="2"/>
  <c r="AQ202" i="2"/>
  <c r="M202" i="2"/>
  <c r="AZ202" i="2"/>
  <c r="BF202" i="2"/>
  <c r="BE202" i="2"/>
  <c r="BD202" i="2"/>
  <c r="BB202" i="2"/>
  <c r="AE202" i="2"/>
  <c r="E202" i="2"/>
  <c r="U202" i="2"/>
  <c r="AB103" i="2"/>
  <c r="S103" i="2"/>
  <c r="J103" i="2"/>
  <c r="AN103" i="2"/>
  <c r="W103" i="2"/>
  <c r="F103" i="2"/>
  <c r="T103" i="2"/>
  <c r="K103" i="2"/>
  <c r="AW103" i="2"/>
  <c r="AF103" i="2"/>
  <c r="O103" i="2"/>
  <c r="BA103" i="2"/>
  <c r="L103" i="2"/>
  <c r="C103" i="2"/>
  <c r="AO103" i="2"/>
  <c r="X103" i="2"/>
  <c r="G103" i="2"/>
  <c r="AS103" i="2"/>
  <c r="D103" i="2"/>
  <c r="AX103" i="2"/>
  <c r="AG103" i="2"/>
  <c r="P103" i="2"/>
  <c r="AT103" i="2"/>
  <c r="AK103" i="2"/>
  <c r="AY103" i="2"/>
  <c r="AP103" i="2"/>
  <c r="Y103" i="2"/>
  <c r="H103" i="2"/>
  <c r="AC103" i="2"/>
  <c r="AZ103" i="2"/>
  <c r="AQ103" i="2"/>
  <c r="AH103" i="2"/>
  <c r="Q103" i="2"/>
  <c r="AU103" i="2"/>
  <c r="AD103" i="2"/>
  <c r="M103" i="2"/>
  <c r="AR103" i="2"/>
  <c r="AI103" i="2"/>
  <c r="Z103" i="2"/>
  <c r="I103" i="2"/>
  <c r="AM103" i="2"/>
  <c r="V103" i="2"/>
  <c r="E103" i="2"/>
  <c r="AJ103" i="2"/>
  <c r="AA103" i="2"/>
  <c r="R103" i="2"/>
  <c r="AE103" i="2"/>
  <c r="N103" i="2"/>
  <c r="AL103" i="2"/>
  <c r="AV103" i="2"/>
  <c r="U103" i="2"/>
  <c r="BB103" i="2"/>
  <c r="BC103" i="2"/>
  <c r="BD103" i="2"/>
  <c r="BE103" i="2"/>
  <c r="BF103" i="2"/>
  <c r="BG103" i="2"/>
  <c r="BH103" i="2"/>
  <c r="BI103" i="2"/>
  <c r="BJ103" i="2"/>
  <c r="BK103" i="2"/>
  <c r="BL103" i="2"/>
  <c r="BM103" i="2"/>
  <c r="BN103" i="2"/>
  <c r="BO103" i="2"/>
  <c r="BP103" i="2"/>
  <c r="L57" i="2"/>
  <c r="J57" i="2"/>
  <c r="O57" i="2"/>
  <c r="E57" i="2"/>
  <c r="Z57" i="2"/>
  <c r="D57" i="2"/>
  <c r="Y57" i="2"/>
  <c r="G57" i="2"/>
  <c r="I57" i="2"/>
  <c r="V57" i="2"/>
  <c r="N57" i="2"/>
  <c r="AA57" i="2"/>
  <c r="Q57" i="2"/>
  <c r="AC57" i="2"/>
  <c r="K57" i="2"/>
  <c r="X57" i="2"/>
  <c r="U57" i="2"/>
  <c r="C57" i="2"/>
  <c r="AB57" i="2"/>
  <c r="H57" i="2"/>
  <c r="M57" i="2"/>
  <c r="P57" i="2"/>
  <c r="T57" i="2"/>
  <c r="R57" i="2"/>
  <c r="W57" i="2"/>
  <c r="F57" i="2"/>
  <c r="S57" i="2"/>
  <c r="AD57" i="2"/>
  <c r="AE57" i="2"/>
  <c r="AF57" i="2"/>
  <c r="AG57" i="2"/>
  <c r="AH57" i="2"/>
  <c r="AI57" i="2"/>
  <c r="AJ57" i="2"/>
  <c r="AK57" i="2"/>
  <c r="AL57" i="2"/>
  <c r="AM57" i="2"/>
  <c r="AN57" i="2"/>
  <c r="AO57" i="2"/>
  <c r="AP57" i="2"/>
  <c r="AQ57" i="2"/>
  <c r="AR57" i="2"/>
  <c r="AS57" i="2"/>
  <c r="AT57" i="2"/>
  <c r="AU57" i="2"/>
  <c r="AV57" i="2"/>
  <c r="AW57" i="2"/>
  <c r="AX57" i="2"/>
  <c r="AY57" i="2"/>
  <c r="AZ57" i="2"/>
  <c r="BA57" i="2"/>
  <c r="BB57" i="2"/>
  <c r="BC57" i="2"/>
  <c r="BD57" i="2"/>
  <c r="BE57" i="2"/>
  <c r="BF57" i="2"/>
  <c r="BG57" i="2"/>
  <c r="BH57" i="2"/>
  <c r="BI57" i="2"/>
  <c r="BJ57" i="2"/>
  <c r="BK57" i="2"/>
  <c r="BL57" i="2"/>
  <c r="BM57" i="2"/>
  <c r="BN57" i="2"/>
  <c r="BO57" i="2"/>
  <c r="BP57" i="2"/>
  <c r="D45" i="2"/>
  <c r="AC45" i="2"/>
  <c r="AA45" i="2"/>
  <c r="P45" i="2"/>
  <c r="U45" i="2"/>
  <c r="S45" i="2"/>
  <c r="I45" i="2"/>
  <c r="T45" i="2"/>
  <c r="W45" i="2"/>
  <c r="M45" i="2"/>
  <c r="K45" i="2"/>
  <c r="H45" i="2"/>
  <c r="O45" i="2"/>
  <c r="E45" i="2"/>
  <c r="C45" i="2"/>
  <c r="Y45" i="2"/>
  <c r="R45" i="2"/>
  <c r="G45" i="2"/>
  <c r="AB45" i="2"/>
  <c r="Z45" i="2"/>
  <c r="X45" i="2"/>
  <c r="V45" i="2"/>
  <c r="N45" i="2"/>
  <c r="L45" i="2"/>
  <c r="J45" i="2"/>
  <c r="F45" i="2"/>
  <c r="Q45" i="2"/>
  <c r="AD45" i="2"/>
  <c r="AE45" i="2"/>
  <c r="AF45" i="2"/>
  <c r="AG45" i="2"/>
  <c r="AH45" i="2"/>
  <c r="AI45" i="2"/>
  <c r="AJ45" i="2"/>
  <c r="AK45" i="2"/>
  <c r="AL45" i="2"/>
  <c r="AM45" i="2"/>
  <c r="AN45" i="2"/>
  <c r="AO45" i="2"/>
  <c r="AP45" i="2"/>
  <c r="AQ45" i="2"/>
  <c r="AR45" i="2"/>
  <c r="AS45" i="2"/>
  <c r="AT45" i="2"/>
  <c r="AU45" i="2"/>
  <c r="AV45" i="2"/>
  <c r="AW45" i="2"/>
  <c r="AX45" i="2"/>
  <c r="AY45" i="2"/>
  <c r="AZ45" i="2"/>
  <c r="BA45" i="2"/>
  <c r="BB45" i="2"/>
  <c r="BC45" i="2"/>
  <c r="BD45" i="2"/>
  <c r="BE45" i="2"/>
  <c r="BF45" i="2"/>
  <c r="BG45" i="2"/>
  <c r="BH45" i="2"/>
  <c r="BI45" i="2"/>
  <c r="BJ45" i="2"/>
  <c r="BK45" i="2"/>
  <c r="BL45" i="2"/>
  <c r="BM45" i="2"/>
  <c r="BN45" i="2"/>
  <c r="BO45" i="2"/>
  <c r="BP45" i="2"/>
  <c r="Y40" i="2"/>
  <c r="G40" i="2"/>
  <c r="U40" i="2"/>
  <c r="K40" i="2"/>
  <c r="AC40" i="2"/>
  <c r="O40" i="2"/>
  <c r="AA40" i="2"/>
  <c r="Q40" i="2"/>
  <c r="V40" i="2"/>
  <c r="T40" i="2"/>
  <c r="F40" i="2"/>
  <c r="W40" i="2"/>
  <c r="S40" i="2"/>
  <c r="I40" i="2"/>
  <c r="N40" i="2"/>
  <c r="M40" i="2"/>
  <c r="X40" i="2"/>
  <c r="L40" i="2"/>
  <c r="Z40" i="2"/>
  <c r="D40" i="2"/>
  <c r="J40" i="2"/>
  <c r="AB40" i="2"/>
  <c r="C40" i="2"/>
  <c r="P40" i="2"/>
  <c r="E40" i="2"/>
  <c r="H40" i="2"/>
  <c r="R40" i="2"/>
  <c r="AD40" i="2"/>
  <c r="AE40" i="2"/>
  <c r="AF40" i="2"/>
  <c r="AG40" i="2"/>
  <c r="AH40" i="2"/>
  <c r="AI40" i="2"/>
  <c r="AJ40" i="2"/>
  <c r="AK40" i="2"/>
  <c r="AL40" i="2"/>
  <c r="AM40" i="2"/>
  <c r="AN40" i="2"/>
  <c r="AO40" i="2"/>
  <c r="AP40" i="2"/>
  <c r="AQ40" i="2"/>
  <c r="AR40" i="2"/>
  <c r="AS40" i="2"/>
  <c r="AT40" i="2"/>
  <c r="AU40" i="2"/>
  <c r="AV40" i="2"/>
  <c r="AW40" i="2"/>
  <c r="AX40" i="2"/>
  <c r="AY40" i="2"/>
  <c r="AZ40" i="2"/>
  <c r="BA40" i="2"/>
  <c r="BB40" i="2"/>
  <c r="BC40" i="2"/>
  <c r="BD40" i="2"/>
  <c r="BE40" i="2"/>
  <c r="BF40" i="2"/>
  <c r="BG40" i="2"/>
  <c r="BH40" i="2"/>
  <c r="BI40" i="2"/>
  <c r="BJ40" i="2"/>
  <c r="BK40" i="2"/>
  <c r="BL40" i="2"/>
  <c r="BM40" i="2"/>
  <c r="BN40" i="2"/>
  <c r="BO40" i="2"/>
  <c r="BP40" i="2"/>
  <c r="O62" i="2"/>
  <c r="E62" i="2"/>
  <c r="C62" i="2"/>
  <c r="Q62" i="2"/>
  <c r="G62" i="2"/>
  <c r="AB62" i="2"/>
  <c r="J62" i="2"/>
  <c r="V62" i="2"/>
  <c r="T62" i="2"/>
  <c r="I62" i="2"/>
  <c r="Y62" i="2"/>
  <c r="S62" i="2"/>
  <c r="N62" i="2"/>
  <c r="L62" i="2"/>
  <c r="Z62" i="2"/>
  <c r="U62" i="2"/>
  <c r="X62" i="2"/>
  <c r="F62" i="2"/>
  <c r="D62" i="2"/>
  <c r="K62" i="2"/>
  <c r="P62" i="2"/>
  <c r="AC62" i="2"/>
  <c r="AA62" i="2"/>
  <c r="R62" i="2"/>
  <c r="H62" i="2"/>
  <c r="M62" i="2"/>
  <c r="W62" i="2"/>
  <c r="AD62" i="2"/>
  <c r="AE62" i="2"/>
  <c r="AF62" i="2"/>
  <c r="AG62" i="2"/>
  <c r="AH62" i="2"/>
  <c r="AI62" i="2"/>
  <c r="AJ62" i="2"/>
  <c r="AK62" i="2"/>
  <c r="AL62" i="2"/>
  <c r="AM62" i="2"/>
  <c r="AN62" i="2"/>
  <c r="AO62" i="2"/>
  <c r="AP62" i="2"/>
  <c r="AQ62" i="2"/>
  <c r="AR62" i="2"/>
  <c r="AS62" i="2"/>
  <c r="AT62" i="2"/>
  <c r="AU62" i="2"/>
  <c r="AV62" i="2"/>
  <c r="AW62" i="2"/>
  <c r="AX62" i="2"/>
  <c r="AY62" i="2"/>
  <c r="AZ62" i="2"/>
  <c r="BA62" i="2"/>
  <c r="BB62" i="2"/>
  <c r="BC62" i="2"/>
  <c r="BD62" i="2"/>
  <c r="BE62" i="2"/>
  <c r="BF62" i="2"/>
  <c r="BG62" i="2"/>
  <c r="BH62" i="2"/>
  <c r="BI62" i="2"/>
  <c r="BJ62" i="2"/>
  <c r="BK62" i="2"/>
  <c r="BL62" i="2"/>
  <c r="BM62" i="2"/>
  <c r="BN62" i="2"/>
  <c r="BO62" i="2"/>
  <c r="BP62" i="2"/>
  <c r="K16" i="2"/>
  <c r="X16" i="2"/>
  <c r="F16" i="2"/>
  <c r="C16" i="2"/>
  <c r="P16" i="2"/>
  <c r="AC16" i="2"/>
  <c r="AB16" i="2"/>
  <c r="Z16" i="2"/>
  <c r="H16" i="2"/>
  <c r="U16" i="2"/>
  <c r="T16" i="2"/>
  <c r="R16" i="2"/>
  <c r="W16" i="2"/>
  <c r="E16" i="2"/>
  <c r="L16" i="2"/>
  <c r="J16" i="2"/>
  <c r="O16" i="2"/>
  <c r="M16" i="2"/>
  <c r="D16" i="2"/>
  <c r="Y16" i="2"/>
  <c r="G16" i="2"/>
  <c r="AA16" i="2"/>
  <c r="Q16" i="2"/>
  <c r="V16" i="2"/>
  <c r="S16" i="2"/>
  <c r="I16" i="2"/>
  <c r="N16" i="2"/>
  <c r="AD16" i="2"/>
  <c r="AE16" i="2"/>
  <c r="AF16" i="2"/>
  <c r="AG16" i="2"/>
  <c r="AH16" i="2"/>
  <c r="AI16" i="2"/>
  <c r="AJ16" i="2"/>
  <c r="AK16" i="2"/>
  <c r="AL16" i="2"/>
  <c r="AM16" i="2"/>
  <c r="AN16" i="2"/>
  <c r="AO16" i="2"/>
  <c r="AP16" i="2"/>
  <c r="AQ16" i="2"/>
  <c r="AR16" i="2"/>
  <c r="AS16" i="2"/>
  <c r="AT16" i="2"/>
  <c r="AU16" i="2"/>
  <c r="AV16" i="2"/>
  <c r="AW16" i="2"/>
  <c r="AX16" i="2"/>
  <c r="AY16" i="2"/>
  <c r="AZ16" i="2"/>
  <c r="BA16" i="2"/>
  <c r="BB16" i="2"/>
  <c r="BC16" i="2"/>
  <c r="BD16" i="2"/>
  <c r="BE16" i="2"/>
  <c r="BF16" i="2"/>
  <c r="BG16" i="2"/>
  <c r="BH16" i="2"/>
  <c r="BI16" i="2"/>
  <c r="BJ16" i="2"/>
  <c r="BK16" i="2"/>
  <c r="BL16" i="2"/>
  <c r="BM16" i="2"/>
  <c r="BN16" i="2"/>
  <c r="BO16" i="2"/>
  <c r="BP16" i="2"/>
  <c r="AK89" i="2"/>
  <c r="O89" i="2"/>
  <c r="AC89" i="2"/>
  <c r="D89" i="2"/>
  <c r="AH89" i="2"/>
  <c r="AG89" i="2"/>
  <c r="L89" i="2"/>
  <c r="AF89" i="2"/>
  <c r="G89" i="2"/>
  <c r="U89" i="2"/>
  <c r="Z89" i="2"/>
  <c r="K89" i="2"/>
  <c r="X89" i="2"/>
  <c r="AL89" i="2"/>
  <c r="M89" i="2"/>
  <c r="C89" i="2"/>
  <c r="P89" i="2"/>
  <c r="AD89" i="2"/>
  <c r="E89" i="2"/>
  <c r="Y89" i="2"/>
  <c r="AA89" i="2"/>
  <c r="H89" i="2"/>
  <c r="V89" i="2"/>
  <c r="AJ89" i="2"/>
  <c r="J89" i="2"/>
  <c r="S89" i="2"/>
  <c r="W89" i="2"/>
  <c r="AM89" i="2"/>
  <c r="N89" i="2"/>
  <c r="AB89" i="2"/>
  <c r="R89" i="2"/>
  <c r="I89" i="2"/>
  <c r="AE89" i="2"/>
  <c r="F89" i="2"/>
  <c r="T89" i="2"/>
  <c r="AI89" i="2"/>
  <c r="Q89" i="2"/>
  <c r="AN89" i="2"/>
  <c r="AO89" i="2"/>
  <c r="AP89" i="2"/>
  <c r="AQ89" i="2"/>
  <c r="AR89" i="2"/>
  <c r="AS89" i="2"/>
  <c r="AT89" i="2"/>
  <c r="AU89" i="2"/>
  <c r="AV89" i="2"/>
  <c r="AW89" i="2"/>
  <c r="AX89" i="2"/>
  <c r="AY89" i="2"/>
  <c r="AZ89" i="2"/>
  <c r="BA89" i="2"/>
  <c r="BB89" i="2"/>
  <c r="BC89" i="2"/>
  <c r="BD89" i="2"/>
  <c r="BE89" i="2"/>
  <c r="BF89" i="2"/>
  <c r="BG89" i="2"/>
  <c r="BH89" i="2"/>
  <c r="BI89" i="2"/>
  <c r="BJ89" i="2"/>
  <c r="BK89" i="2"/>
  <c r="BL89" i="2"/>
  <c r="BM89" i="2"/>
  <c r="BN89" i="2"/>
  <c r="BO89" i="2"/>
  <c r="BP89" i="2"/>
  <c r="AN98" i="2"/>
  <c r="W98" i="2"/>
  <c r="F98" i="2"/>
  <c r="AJ98" i="2"/>
  <c r="S98" i="2"/>
  <c r="Q98" i="2"/>
  <c r="O98" i="2"/>
  <c r="I98" i="2"/>
  <c r="AF98" i="2"/>
  <c r="AS98" i="2"/>
  <c r="AB98" i="2"/>
  <c r="K98" i="2"/>
  <c r="X98" i="2"/>
  <c r="G98" i="2"/>
  <c r="AK98" i="2"/>
  <c r="T98" i="2"/>
  <c r="C98" i="2"/>
  <c r="AW98" i="2"/>
  <c r="P98" i="2"/>
  <c r="L98" i="2"/>
  <c r="Y98" i="2"/>
  <c r="AT98" i="2"/>
  <c r="AC98" i="2"/>
  <c r="AP98" i="2"/>
  <c r="H98" i="2"/>
  <c r="AL98" i="2"/>
  <c r="U98" i="2"/>
  <c r="D98" i="2"/>
  <c r="AH98" i="2"/>
  <c r="AO98" i="2"/>
  <c r="E98" i="2"/>
  <c r="R98" i="2"/>
  <c r="AR98" i="2"/>
  <c r="AU98" i="2"/>
  <c r="AD98" i="2"/>
  <c r="M98" i="2"/>
  <c r="AQ98" i="2"/>
  <c r="Z98" i="2"/>
  <c r="AG98" i="2"/>
  <c r="AM98" i="2"/>
  <c r="AI98" i="2"/>
  <c r="AA98" i="2"/>
  <c r="V98" i="2"/>
  <c r="AV98" i="2"/>
  <c r="AE98" i="2"/>
  <c r="N98" i="2"/>
  <c r="J98" i="2"/>
  <c r="AX98" i="2"/>
  <c r="AY98" i="2"/>
  <c r="AZ98" i="2"/>
  <c r="BA98" i="2"/>
  <c r="BB98" i="2"/>
  <c r="BC98" i="2"/>
  <c r="BD98" i="2"/>
  <c r="BE98" i="2"/>
  <c r="BF98" i="2"/>
  <c r="BG98" i="2"/>
  <c r="BH98" i="2"/>
  <c r="BI98" i="2"/>
  <c r="BJ98" i="2"/>
  <c r="BK98" i="2"/>
  <c r="BL98" i="2"/>
  <c r="BM98" i="2"/>
  <c r="BN98" i="2"/>
  <c r="BO98" i="2"/>
  <c r="BP98" i="2"/>
  <c r="AN197" i="2"/>
  <c r="AL197" i="2"/>
  <c r="AK197" i="2"/>
  <c r="AR197" i="2"/>
  <c r="AX197" i="2"/>
  <c r="I197" i="2"/>
  <c r="C197" i="2"/>
  <c r="BE197" i="2"/>
  <c r="BF197" i="2"/>
  <c r="AF197" i="2"/>
  <c r="AD197" i="2"/>
  <c r="AC197" i="2"/>
  <c r="AJ197" i="2"/>
  <c r="AP197" i="2"/>
  <c r="AW197" i="2"/>
  <c r="AI197" i="2"/>
  <c r="BG197" i="2"/>
  <c r="AV197" i="2"/>
  <c r="S197" i="2"/>
  <c r="X197" i="2"/>
  <c r="V197" i="2"/>
  <c r="U197" i="2"/>
  <c r="AB197" i="2"/>
  <c r="AH197" i="2"/>
  <c r="AA197" i="2"/>
  <c r="BM197" i="2"/>
  <c r="AM197" i="2"/>
  <c r="H197" i="2"/>
  <c r="L197" i="2"/>
  <c r="O197" i="2"/>
  <c r="BC197" i="2"/>
  <c r="AZ197" i="2"/>
  <c r="Y197" i="2"/>
  <c r="P197" i="2"/>
  <c r="N197" i="2"/>
  <c r="M197" i="2"/>
  <c r="T197" i="2"/>
  <c r="Z197" i="2"/>
  <c r="G197" i="2"/>
  <c r="AQ197" i="2"/>
  <c r="Q197" i="2"/>
  <c r="F197" i="2"/>
  <c r="E197" i="2"/>
  <c r="R197" i="2"/>
  <c r="W197" i="2"/>
  <c r="BL197" i="2"/>
  <c r="BJ197" i="2"/>
  <c r="BI197" i="2"/>
  <c r="BP197" i="2"/>
  <c r="D197" i="2"/>
  <c r="J197" i="2"/>
  <c r="BO197" i="2"/>
  <c r="BK197" i="2"/>
  <c r="AG197" i="2"/>
  <c r="AT197" i="2"/>
  <c r="AE197" i="2"/>
  <c r="BD197" i="2"/>
  <c r="BB197" i="2"/>
  <c r="BA197" i="2"/>
  <c r="BH197" i="2"/>
  <c r="BN197" i="2"/>
  <c r="AY197" i="2"/>
  <c r="AU197" i="2"/>
  <c r="AO197" i="2"/>
  <c r="K197" i="2"/>
  <c r="AS197" i="2"/>
  <c r="O41" i="2"/>
  <c r="E41" i="2"/>
  <c r="C41" i="2"/>
  <c r="I41" i="2"/>
  <c r="R41" i="2"/>
  <c r="N41" i="2"/>
  <c r="L41" i="2"/>
  <c r="J41" i="2"/>
  <c r="AA41" i="2"/>
  <c r="S41" i="2"/>
  <c r="G41" i="2"/>
  <c r="AB41" i="2"/>
  <c r="Z41" i="2"/>
  <c r="H41" i="2"/>
  <c r="V41" i="2"/>
  <c r="T41" i="2"/>
  <c r="X41" i="2"/>
  <c r="U41" i="2"/>
  <c r="Q41" i="2"/>
  <c r="F41" i="2"/>
  <c r="D41" i="2"/>
  <c r="Y41" i="2"/>
  <c r="W41" i="2"/>
  <c r="M41" i="2"/>
  <c r="K41" i="2"/>
  <c r="P41" i="2"/>
  <c r="AC41" i="2"/>
  <c r="AD41" i="2"/>
  <c r="AE41" i="2"/>
  <c r="AF41" i="2"/>
  <c r="AG41" i="2"/>
  <c r="AH41" i="2"/>
  <c r="AI41" i="2"/>
  <c r="AJ41" i="2"/>
  <c r="AK41" i="2"/>
  <c r="AL41" i="2"/>
  <c r="AM41" i="2"/>
  <c r="AN41" i="2"/>
  <c r="AO41" i="2"/>
  <c r="AP41" i="2"/>
  <c r="AQ41" i="2"/>
  <c r="AR41" i="2"/>
  <c r="AS41" i="2"/>
  <c r="AT41" i="2"/>
  <c r="AU41" i="2"/>
  <c r="AV41" i="2"/>
  <c r="AW41" i="2"/>
  <c r="AX41" i="2"/>
  <c r="AY41" i="2"/>
  <c r="AZ41" i="2"/>
  <c r="BA41" i="2"/>
  <c r="BB41" i="2"/>
  <c r="BC41" i="2"/>
  <c r="BD41" i="2"/>
  <c r="BE41" i="2"/>
  <c r="BF41" i="2"/>
  <c r="BG41" i="2"/>
  <c r="BH41" i="2"/>
  <c r="BI41" i="2"/>
  <c r="BJ41" i="2"/>
  <c r="BK41" i="2"/>
  <c r="BL41" i="2"/>
  <c r="BM41" i="2"/>
  <c r="BN41" i="2"/>
  <c r="BO41" i="2"/>
  <c r="BP41" i="2"/>
  <c r="AQ94" i="2"/>
  <c r="Z94" i="2"/>
  <c r="AN94" i="2"/>
  <c r="E94" i="2"/>
  <c r="AE94" i="2"/>
  <c r="R94" i="2"/>
  <c r="AF94" i="2"/>
  <c r="V94" i="2"/>
  <c r="Q94" i="2"/>
  <c r="AI94" i="2"/>
  <c r="AD94" i="2"/>
  <c r="L94" i="2"/>
  <c r="F94" i="2"/>
  <c r="AH94" i="2"/>
  <c r="N94" i="2"/>
  <c r="AR94" i="2"/>
  <c r="AA94" i="2"/>
  <c r="J94" i="2"/>
  <c r="X94" i="2"/>
  <c r="AM94" i="2"/>
  <c r="M94" i="2"/>
  <c r="AJ94" i="2"/>
  <c r="S94" i="2"/>
  <c r="AO94" i="2"/>
  <c r="P94" i="2"/>
  <c r="U94" i="2"/>
  <c r="G94" i="2"/>
  <c r="AP94" i="2"/>
  <c r="AB94" i="2"/>
  <c r="K94" i="2"/>
  <c r="AG94" i="2"/>
  <c r="H94" i="2"/>
  <c r="AL94" i="2"/>
  <c r="T94" i="2"/>
  <c r="Y94" i="2"/>
  <c r="O94" i="2"/>
  <c r="AK94" i="2"/>
  <c r="D94" i="2"/>
  <c r="W94" i="2"/>
  <c r="C94" i="2"/>
  <c r="AC94" i="2"/>
  <c r="I94" i="2"/>
  <c r="AS94" i="2"/>
  <c r="AT94" i="2"/>
  <c r="AU94" i="2"/>
  <c r="AV94" i="2"/>
  <c r="AW94" i="2"/>
  <c r="AX94" i="2"/>
  <c r="AY94" i="2"/>
  <c r="AZ94" i="2"/>
  <c r="BA94" i="2"/>
  <c r="BB94" i="2"/>
  <c r="BC94" i="2"/>
  <c r="BD94" i="2"/>
  <c r="BE94" i="2"/>
  <c r="BF94" i="2"/>
  <c r="BG94" i="2"/>
  <c r="BH94" i="2"/>
  <c r="BI94" i="2"/>
  <c r="BJ94" i="2"/>
  <c r="BK94" i="2"/>
  <c r="BL94" i="2"/>
  <c r="BM94" i="2"/>
  <c r="BN94" i="2"/>
  <c r="BO94" i="2"/>
  <c r="BP94" i="2"/>
  <c r="P93" i="2"/>
  <c r="O93" i="2"/>
  <c r="N93" i="2"/>
  <c r="M93" i="2"/>
  <c r="T93" i="2"/>
  <c r="I93" i="2"/>
  <c r="BM93" i="2"/>
  <c r="BF93" i="2"/>
  <c r="AO93" i="2"/>
  <c r="X93" i="2"/>
  <c r="AB93" i="2"/>
  <c r="K93" i="2"/>
  <c r="H93" i="2"/>
  <c r="G93" i="2"/>
  <c r="F93" i="2"/>
  <c r="E93" i="2"/>
  <c r="L93" i="2"/>
  <c r="BO93" i="2"/>
  <c r="AP93" i="2"/>
  <c r="BE93" i="2"/>
  <c r="AT93" i="2"/>
  <c r="AG93" i="2"/>
  <c r="U93" i="2"/>
  <c r="Y93" i="2"/>
  <c r="BL93" i="2"/>
  <c r="BK93" i="2"/>
  <c r="BJ93" i="2"/>
  <c r="BI93" i="2"/>
  <c r="BP93" i="2"/>
  <c r="D93" i="2"/>
  <c r="AW93" i="2"/>
  <c r="S93" i="2"/>
  <c r="AI93" i="2"/>
  <c r="AV93" i="2"/>
  <c r="AS93" i="2"/>
  <c r="C93" i="2"/>
  <c r="W93" i="2"/>
  <c r="V93" i="2"/>
  <c r="AA93" i="2"/>
  <c r="BD93" i="2"/>
  <c r="BC93" i="2"/>
  <c r="BB93" i="2"/>
  <c r="BA93" i="2"/>
  <c r="BH93" i="2"/>
  <c r="AY93" i="2"/>
  <c r="Z93" i="2"/>
  <c r="BG93" i="2"/>
  <c r="AH93" i="2"/>
  <c r="AU93" i="2"/>
  <c r="AZ93" i="2"/>
  <c r="AN93" i="2"/>
  <c r="AM93" i="2"/>
  <c r="AL93" i="2"/>
  <c r="AK93" i="2"/>
  <c r="AR93" i="2"/>
  <c r="J93" i="2"/>
  <c r="BN93" i="2"/>
  <c r="R93" i="2"/>
  <c r="AF93" i="2"/>
  <c r="AE93" i="2"/>
  <c r="AD93" i="2"/>
  <c r="AC93" i="2"/>
  <c r="AJ93" i="2"/>
  <c r="AX93" i="2"/>
  <c r="AQ93" i="2"/>
  <c r="Q93" i="2"/>
  <c r="U112" i="2"/>
  <c r="AL112" i="2"/>
  <c r="BP112" i="2"/>
  <c r="R112" i="2"/>
  <c r="BF112" i="2"/>
  <c r="AD112" i="2"/>
  <c r="AW112" i="2"/>
  <c r="BC112" i="2"/>
  <c r="AP112" i="2"/>
  <c r="F112" i="2"/>
  <c r="AJ112" i="2"/>
  <c r="AQ112" i="2"/>
  <c r="Q112" i="2"/>
  <c r="AG112" i="2"/>
  <c r="AE112" i="2"/>
  <c r="AU112" i="2"/>
  <c r="S112" i="2"/>
  <c r="P112" i="2"/>
  <c r="V112" i="2"/>
  <c r="BN112" i="2"/>
  <c r="BH112" i="2"/>
  <c r="G112" i="2"/>
  <c r="AM112" i="2"/>
  <c r="BO112" i="2"/>
  <c r="O112" i="2"/>
  <c r="AH112" i="2"/>
  <c r="AY112" i="2"/>
  <c r="N112" i="2"/>
  <c r="T112" i="2"/>
  <c r="Z112" i="2"/>
  <c r="Y112" i="2"/>
  <c r="AR112" i="2"/>
  <c r="AO112" i="2"/>
  <c r="I112" i="2"/>
  <c r="AA112" i="2"/>
  <c r="E112" i="2"/>
  <c r="J112" i="2"/>
  <c r="AX112" i="2"/>
  <c r="AC112" i="2"/>
  <c r="BB112" i="2"/>
  <c r="BM112" i="2"/>
  <c r="AZ112" i="2"/>
  <c r="K112" i="2"/>
  <c r="W112" i="2"/>
  <c r="BA112" i="2"/>
  <c r="BG112" i="2"/>
  <c r="M112" i="2"/>
  <c r="AB112" i="2"/>
  <c r="AS112" i="2"/>
  <c r="C112" i="2"/>
  <c r="AT112" i="2"/>
  <c r="AK112" i="2"/>
  <c r="X112" i="2"/>
  <c r="BL112" i="2"/>
  <c r="AN112" i="2"/>
  <c r="BD112" i="2"/>
  <c r="AI112" i="2"/>
  <c r="D112" i="2"/>
  <c r="H112" i="2"/>
  <c r="AV112" i="2"/>
  <c r="BE112" i="2"/>
  <c r="AF112" i="2"/>
  <c r="BI112" i="2"/>
  <c r="L112" i="2"/>
  <c r="BJ112" i="2"/>
  <c r="BK112" i="2"/>
  <c r="BL199" i="2"/>
  <c r="BJ199" i="2"/>
  <c r="BI199" i="2"/>
  <c r="BP199" i="2"/>
  <c r="D199" i="2"/>
  <c r="J199" i="2"/>
  <c r="BG199" i="2"/>
  <c r="AG199" i="2"/>
  <c r="Y199" i="2"/>
  <c r="AA199" i="2"/>
  <c r="AN199" i="2"/>
  <c r="AL199" i="2"/>
  <c r="AR199" i="2"/>
  <c r="BE199" i="2"/>
  <c r="AP199" i="2"/>
  <c r="BD199" i="2"/>
  <c r="BB199" i="2"/>
  <c r="BA199" i="2"/>
  <c r="BH199" i="2"/>
  <c r="BN199" i="2"/>
  <c r="BM199" i="2"/>
  <c r="AM199" i="2"/>
  <c r="K199" i="2"/>
  <c r="C199" i="2"/>
  <c r="Q199" i="2"/>
  <c r="AX199" i="2"/>
  <c r="AY199" i="2"/>
  <c r="BK199" i="2"/>
  <c r="AV199" i="2"/>
  <c r="AT199" i="2"/>
  <c r="AS199" i="2"/>
  <c r="AZ199" i="2"/>
  <c r="BF199" i="2"/>
  <c r="AQ199" i="2"/>
  <c r="AK199" i="2"/>
  <c r="W199" i="2"/>
  <c r="AF199" i="2"/>
  <c r="AD199" i="2"/>
  <c r="AC199" i="2"/>
  <c r="AJ199" i="2"/>
  <c r="AI199" i="2"/>
  <c r="AE199" i="2"/>
  <c r="X199" i="2"/>
  <c r="V199" i="2"/>
  <c r="U199" i="2"/>
  <c r="AB199" i="2"/>
  <c r="AH199" i="2"/>
  <c r="AO199" i="2"/>
  <c r="O199" i="2"/>
  <c r="I199" i="2"/>
  <c r="P199" i="2"/>
  <c r="N199" i="2"/>
  <c r="M199" i="2"/>
  <c r="T199" i="2"/>
  <c r="Z199" i="2"/>
  <c r="S199" i="2"/>
  <c r="AW199" i="2"/>
  <c r="BO199" i="2"/>
  <c r="H199" i="2"/>
  <c r="F199" i="2"/>
  <c r="E199" i="2"/>
  <c r="L199" i="2"/>
  <c r="R199" i="2"/>
  <c r="G199" i="2"/>
  <c r="BC199" i="2"/>
  <c r="AU199" i="2"/>
  <c r="Y123" i="2"/>
  <c r="S123" i="2"/>
  <c r="O123" i="2"/>
  <c r="AH123" i="2"/>
  <c r="AP123" i="2"/>
  <c r="AX123" i="2"/>
  <c r="BF123" i="2"/>
  <c r="BN123" i="2"/>
  <c r="P123" i="2"/>
  <c r="Q123" i="2"/>
  <c r="AC123" i="2"/>
  <c r="X123" i="2"/>
  <c r="AI123" i="2"/>
  <c r="AQ123" i="2"/>
  <c r="AY123" i="2"/>
  <c r="BG123" i="2"/>
  <c r="BO123" i="2"/>
  <c r="C123" i="2"/>
  <c r="I123" i="2"/>
  <c r="K123" i="2"/>
  <c r="J123" i="2"/>
  <c r="AJ123" i="2"/>
  <c r="AR123" i="2"/>
  <c r="AZ123" i="2"/>
  <c r="BH123" i="2"/>
  <c r="BP123" i="2"/>
  <c r="AB123" i="2"/>
  <c r="E123" i="2"/>
  <c r="M123" i="2"/>
  <c r="W123" i="2"/>
  <c r="AK123" i="2"/>
  <c r="AS123" i="2"/>
  <c r="BA123" i="2"/>
  <c r="BI123" i="2"/>
  <c r="L123" i="2"/>
  <c r="T123" i="2"/>
  <c r="G123" i="2"/>
  <c r="AD123" i="2"/>
  <c r="AL123" i="2"/>
  <c r="AT123" i="2"/>
  <c r="BB123" i="2"/>
  <c r="BJ123" i="2"/>
  <c r="N123" i="2"/>
  <c r="Z123" i="2"/>
  <c r="V123" i="2"/>
  <c r="AE123" i="2"/>
  <c r="AM123" i="2"/>
  <c r="AU123" i="2"/>
  <c r="BC123" i="2"/>
  <c r="BK123" i="2"/>
  <c r="D123" i="2"/>
  <c r="H123" i="2"/>
  <c r="F123" i="2"/>
  <c r="AF123" i="2"/>
  <c r="AN123" i="2"/>
  <c r="AV123" i="2"/>
  <c r="BD123" i="2"/>
  <c r="BL123" i="2"/>
  <c r="U123" i="2"/>
  <c r="AA123" i="2"/>
  <c r="R123" i="2"/>
  <c r="AG123" i="2"/>
  <c r="AO123" i="2"/>
  <c r="AW123" i="2"/>
  <c r="BE123" i="2"/>
  <c r="BM123" i="2"/>
  <c r="M120" i="2"/>
  <c r="Q120" i="2"/>
  <c r="H120" i="2"/>
  <c r="AF120" i="2"/>
  <c r="AN120" i="2"/>
  <c r="AV120" i="2"/>
  <c r="BD120" i="2"/>
  <c r="BL120" i="2"/>
  <c r="P120" i="2"/>
  <c r="J120" i="2"/>
  <c r="L120" i="2"/>
  <c r="AG120" i="2"/>
  <c r="AO120" i="2"/>
  <c r="AW120" i="2"/>
  <c r="BE120" i="2"/>
  <c r="BM120" i="2"/>
  <c r="O120" i="2"/>
  <c r="F120" i="2"/>
  <c r="AB120" i="2"/>
  <c r="AH120" i="2"/>
  <c r="AP120" i="2"/>
  <c r="AX120" i="2"/>
  <c r="BF120" i="2"/>
  <c r="BN120" i="2"/>
  <c r="G120" i="2"/>
  <c r="D120" i="2"/>
  <c r="N120" i="2"/>
  <c r="V120" i="2"/>
  <c r="AI120" i="2"/>
  <c r="AQ120" i="2"/>
  <c r="AY120" i="2"/>
  <c r="BG120" i="2"/>
  <c r="BO120" i="2"/>
  <c r="AC120" i="2"/>
  <c r="S120" i="2"/>
  <c r="C120" i="2"/>
  <c r="U120" i="2"/>
  <c r="AJ120" i="2"/>
  <c r="AR120" i="2"/>
  <c r="AZ120" i="2"/>
  <c r="BH120" i="2"/>
  <c r="BP120" i="2"/>
  <c r="I120" i="2"/>
  <c r="Z120" i="2"/>
  <c r="R120" i="2"/>
  <c r="T120" i="2"/>
  <c r="AK120" i="2"/>
  <c r="AS120" i="2"/>
  <c r="BA120" i="2"/>
  <c r="BI120" i="2"/>
  <c r="E120" i="2"/>
  <c r="W120" i="2"/>
  <c r="Y120" i="2"/>
  <c r="AD120" i="2"/>
  <c r="AL120" i="2"/>
  <c r="AT120" i="2"/>
  <c r="BB120" i="2"/>
  <c r="BJ120" i="2"/>
  <c r="AA120" i="2"/>
  <c r="K120" i="2"/>
  <c r="X120" i="2"/>
  <c r="AE120" i="2"/>
  <c r="AM120" i="2"/>
  <c r="AU120" i="2"/>
  <c r="BC120" i="2"/>
  <c r="BK120" i="2"/>
  <c r="AC131" i="2"/>
  <c r="Z131" i="2"/>
  <c r="L131" i="2"/>
  <c r="AH131" i="2"/>
  <c r="AP131" i="2"/>
  <c r="AX131" i="2"/>
  <c r="BF131" i="2"/>
  <c r="BN131" i="2"/>
  <c r="AA131" i="2"/>
  <c r="G131" i="2"/>
  <c r="AB131" i="2"/>
  <c r="C131" i="2"/>
  <c r="AI131" i="2"/>
  <c r="AQ131" i="2"/>
  <c r="AY131" i="2"/>
  <c r="BG131" i="2"/>
  <c r="BO131" i="2"/>
  <c r="W131" i="2"/>
  <c r="U131" i="2"/>
  <c r="S131" i="2"/>
  <c r="E131" i="2"/>
  <c r="AJ131" i="2"/>
  <c r="AR131" i="2"/>
  <c r="AZ131" i="2"/>
  <c r="BH131" i="2"/>
  <c r="BP131" i="2"/>
  <c r="Y131" i="2"/>
  <c r="P131" i="2"/>
  <c r="I131" i="2"/>
  <c r="H131" i="2"/>
  <c r="AK131" i="2"/>
  <c r="AS131" i="2"/>
  <c r="BA131" i="2"/>
  <c r="BI131" i="2"/>
  <c r="O131" i="2"/>
  <c r="F131" i="2"/>
  <c r="X131" i="2"/>
  <c r="AD131" i="2"/>
  <c r="AL131" i="2"/>
  <c r="AT131" i="2"/>
  <c r="BB131" i="2"/>
  <c r="BJ131" i="2"/>
  <c r="V131" i="2"/>
  <c r="R131" i="2"/>
  <c r="M131" i="2"/>
  <c r="AE131" i="2"/>
  <c r="AM131" i="2"/>
  <c r="AU131" i="2"/>
  <c r="BC131" i="2"/>
  <c r="BK131" i="2"/>
  <c r="Q131" i="2"/>
  <c r="N131" i="2"/>
  <c r="D131" i="2"/>
  <c r="AF131" i="2"/>
  <c r="AN131" i="2"/>
  <c r="AV131" i="2"/>
  <c r="BD131" i="2"/>
  <c r="BL131" i="2"/>
  <c r="K131" i="2"/>
  <c r="T131" i="2"/>
  <c r="J131" i="2"/>
  <c r="AG131" i="2"/>
  <c r="AO131" i="2"/>
  <c r="AW131" i="2"/>
  <c r="BE131" i="2"/>
  <c r="BM131" i="2"/>
  <c r="P115" i="2"/>
  <c r="AB115" i="2"/>
  <c r="W115" i="2"/>
  <c r="AH115" i="2"/>
  <c r="AP115" i="2"/>
  <c r="AX115" i="2"/>
  <c r="BF115" i="2"/>
  <c r="BN115" i="2"/>
  <c r="E115" i="2"/>
  <c r="R115" i="2"/>
  <c r="AI115" i="2"/>
  <c r="AQ115" i="2"/>
  <c r="BG115" i="2"/>
  <c r="BO115" i="2"/>
  <c r="AC115" i="2"/>
  <c r="AJ115" i="2"/>
  <c r="BH115" i="2"/>
  <c r="Q115" i="2"/>
  <c r="BI115" i="2"/>
  <c r="AA115" i="2"/>
  <c r="BB115" i="2"/>
  <c r="C115" i="2"/>
  <c r="AU115" i="2"/>
  <c r="G115" i="2"/>
  <c r="AN115" i="2"/>
  <c r="BM115" i="2"/>
  <c r="I115" i="2"/>
  <c r="V115" i="2"/>
  <c r="AY115" i="2"/>
  <c r="S115" i="2"/>
  <c r="U115" i="2"/>
  <c r="AR115" i="2"/>
  <c r="BP115" i="2"/>
  <c r="D115" i="2"/>
  <c r="AS115" i="2"/>
  <c r="AD115" i="2"/>
  <c r="AE115" i="2"/>
  <c r="AV115" i="2"/>
  <c r="O115" i="2"/>
  <c r="AZ115" i="2"/>
  <c r="T115" i="2"/>
  <c r="BA115" i="2"/>
  <c r="M115" i="2"/>
  <c r="AL115" i="2"/>
  <c r="BK115" i="2"/>
  <c r="H115" i="2"/>
  <c r="BL115" i="2"/>
  <c r="L115" i="2"/>
  <c r="AK115" i="2"/>
  <c r="F115" i="2"/>
  <c r="AT115" i="2"/>
  <c r="AM115" i="2"/>
  <c r="Y115" i="2"/>
  <c r="AW115" i="2"/>
  <c r="BJ115" i="2"/>
  <c r="N115" i="2"/>
  <c r="BC115" i="2"/>
  <c r="BD115" i="2"/>
  <c r="Z115" i="2"/>
  <c r="AF115" i="2"/>
  <c r="BE115" i="2"/>
  <c r="K115" i="2"/>
  <c r="J115" i="2"/>
  <c r="X115" i="2"/>
  <c r="AG115" i="2"/>
  <c r="AO115" i="2"/>
  <c r="J111" i="2"/>
  <c r="P111" i="2"/>
  <c r="AU111" i="2"/>
  <c r="AD111" i="2"/>
  <c r="M111" i="2"/>
  <c r="Y111" i="2"/>
  <c r="C111" i="2"/>
  <c r="U111" i="2"/>
  <c r="V111" i="2"/>
  <c r="K111" i="2"/>
  <c r="BG111" i="2"/>
  <c r="Q111" i="2"/>
  <c r="L111" i="2"/>
  <c r="W111" i="2"/>
  <c r="F111" i="2"/>
  <c r="H111" i="2"/>
  <c r="BO111" i="2"/>
  <c r="AM111" i="2"/>
  <c r="BA111" i="2"/>
  <c r="AB111" i="2"/>
  <c r="BM111" i="2"/>
  <c r="AY111" i="2"/>
  <c r="BI111" i="2"/>
  <c r="AQ111" i="2"/>
  <c r="BE111" i="2"/>
  <c r="AI111" i="2"/>
  <c r="AK111" i="2"/>
  <c r="I111" i="2"/>
  <c r="AW111" i="2"/>
  <c r="X111" i="2"/>
  <c r="AS111" i="2"/>
  <c r="T111" i="2"/>
  <c r="AO111" i="2"/>
  <c r="O111" i="2"/>
  <c r="BL111" i="2"/>
  <c r="AX111" i="2"/>
  <c r="AG111" i="2"/>
  <c r="E111" i="2"/>
  <c r="AC111" i="2"/>
  <c r="BN111" i="2"/>
  <c r="BP111" i="2"/>
  <c r="BF111" i="2"/>
  <c r="AV111" i="2"/>
  <c r="AE111" i="2"/>
  <c r="BH111" i="2"/>
  <c r="AP111" i="2"/>
  <c r="BD111" i="2"/>
  <c r="AH111" i="2"/>
  <c r="AZ111" i="2"/>
  <c r="BK111" i="2"/>
  <c r="AF111" i="2"/>
  <c r="D111" i="2"/>
  <c r="AR111" i="2"/>
  <c r="AA111" i="2"/>
  <c r="AN111" i="2"/>
  <c r="S111" i="2"/>
  <c r="AJ111" i="2"/>
  <c r="N111" i="2"/>
  <c r="AL111" i="2"/>
  <c r="R111" i="2"/>
  <c r="BJ111" i="2"/>
  <c r="G111" i="2"/>
  <c r="BB111" i="2"/>
  <c r="BC111" i="2"/>
  <c r="AT111" i="2"/>
  <c r="Z111" i="2"/>
  <c r="Z26" i="2"/>
  <c r="H26" i="2"/>
  <c r="R26" i="2"/>
  <c r="W26" i="2"/>
  <c r="U26" i="2"/>
  <c r="J26" i="2"/>
  <c r="O26" i="2"/>
  <c r="T26" i="2"/>
  <c r="Y26" i="2"/>
  <c r="G26" i="2"/>
  <c r="M26" i="2"/>
  <c r="AA26" i="2"/>
  <c r="Q26" i="2"/>
  <c r="V26" i="2"/>
  <c r="L26" i="2"/>
  <c r="F26" i="2"/>
  <c r="S26" i="2"/>
  <c r="I26" i="2"/>
  <c r="N26" i="2"/>
  <c r="E26" i="2"/>
  <c r="K26" i="2"/>
  <c r="X26" i="2"/>
  <c r="D26" i="2"/>
  <c r="C26" i="2"/>
  <c r="P26" i="2"/>
  <c r="AC26" i="2"/>
  <c r="AB26" i="2"/>
  <c r="AD26" i="2"/>
  <c r="AE26" i="2"/>
  <c r="AF26" i="2"/>
  <c r="AG26" i="2"/>
  <c r="AH26" i="2"/>
  <c r="AI26" i="2"/>
  <c r="AJ26" i="2"/>
  <c r="AK26" i="2"/>
  <c r="AL26" i="2"/>
  <c r="AM26" i="2"/>
  <c r="AN26" i="2"/>
  <c r="AO26" i="2"/>
  <c r="AP26" i="2"/>
  <c r="AQ26" i="2"/>
  <c r="AR26" i="2"/>
  <c r="AS26" i="2"/>
  <c r="AT26" i="2"/>
  <c r="AU26" i="2"/>
  <c r="AV26" i="2"/>
  <c r="AW26" i="2"/>
  <c r="AX26" i="2"/>
  <c r="AY26" i="2"/>
  <c r="AZ26" i="2"/>
  <c r="BA26" i="2"/>
  <c r="BB26" i="2"/>
  <c r="BC26" i="2"/>
  <c r="BD26" i="2"/>
  <c r="BE26" i="2"/>
  <c r="BF26" i="2"/>
  <c r="BG26" i="2"/>
  <c r="BH26" i="2"/>
  <c r="BI26" i="2"/>
  <c r="BJ26" i="2"/>
  <c r="BK26" i="2"/>
  <c r="BL26" i="2"/>
  <c r="BM26" i="2"/>
  <c r="BN26" i="2"/>
  <c r="BO26" i="2"/>
  <c r="BP26" i="2"/>
  <c r="Y32" i="2"/>
  <c r="G32" i="2"/>
  <c r="U32" i="2"/>
  <c r="W32" i="2"/>
  <c r="J32" i="2"/>
  <c r="AA32" i="2"/>
  <c r="Q32" i="2"/>
  <c r="V32" i="2"/>
  <c r="T32" i="2"/>
  <c r="S32" i="2"/>
  <c r="I32" i="2"/>
  <c r="N32" i="2"/>
  <c r="M32" i="2"/>
  <c r="P32" i="2"/>
  <c r="Z32" i="2"/>
  <c r="H32" i="2"/>
  <c r="D32" i="2"/>
  <c r="K32" i="2"/>
  <c r="X32" i="2"/>
  <c r="F32" i="2"/>
  <c r="L32" i="2"/>
  <c r="C32" i="2"/>
  <c r="E32" i="2"/>
  <c r="R32" i="2"/>
  <c r="AC32" i="2"/>
  <c r="O32" i="2"/>
  <c r="AB32" i="2"/>
  <c r="AD32" i="2"/>
  <c r="AE32" i="2"/>
  <c r="AF32" i="2"/>
  <c r="AG32" i="2"/>
  <c r="AH32" i="2"/>
  <c r="AI32" i="2"/>
  <c r="AJ32" i="2"/>
  <c r="AK32" i="2"/>
  <c r="AL32" i="2"/>
  <c r="AM32" i="2"/>
  <c r="AN32" i="2"/>
  <c r="AO32" i="2"/>
  <c r="AP32" i="2"/>
  <c r="AQ32" i="2"/>
  <c r="AR32" i="2"/>
  <c r="AS32" i="2"/>
  <c r="AT32" i="2"/>
  <c r="AU32" i="2"/>
  <c r="AV32" i="2"/>
  <c r="AW32" i="2"/>
  <c r="AX32" i="2"/>
  <c r="AY32" i="2"/>
  <c r="AZ32" i="2"/>
  <c r="BA32" i="2"/>
  <c r="BB32" i="2"/>
  <c r="BC32" i="2"/>
  <c r="BD32" i="2"/>
  <c r="BE32" i="2"/>
  <c r="BF32" i="2"/>
  <c r="BG32" i="2"/>
  <c r="BH32" i="2"/>
  <c r="BI32" i="2"/>
  <c r="BJ32" i="2"/>
  <c r="BK32" i="2"/>
  <c r="BL32" i="2"/>
  <c r="BM32" i="2"/>
  <c r="BN32" i="2"/>
  <c r="BO32" i="2"/>
  <c r="BP32" i="2"/>
  <c r="N20" i="2"/>
  <c r="AA20" i="2"/>
  <c r="Q20" i="2"/>
  <c r="V20" i="2"/>
  <c r="D20" i="2"/>
  <c r="AC20" i="2"/>
  <c r="K20" i="2"/>
  <c r="X20" i="2"/>
  <c r="F20" i="2"/>
  <c r="AB20" i="2"/>
  <c r="O20" i="2"/>
  <c r="L20" i="2"/>
  <c r="G20" i="2"/>
  <c r="S20" i="2"/>
  <c r="C20" i="2"/>
  <c r="P20" i="2"/>
  <c r="U20" i="2"/>
  <c r="Y20" i="2"/>
  <c r="Z20" i="2"/>
  <c r="H20" i="2"/>
  <c r="T20" i="2"/>
  <c r="R20" i="2"/>
  <c r="W20" i="2"/>
  <c r="M20" i="2"/>
  <c r="J20" i="2"/>
  <c r="E20" i="2"/>
  <c r="I20" i="2"/>
  <c r="AD20" i="2"/>
  <c r="AE20" i="2"/>
  <c r="AF20" i="2"/>
  <c r="AG20" i="2"/>
  <c r="AH20" i="2"/>
  <c r="AI20" i="2"/>
  <c r="AJ20" i="2"/>
  <c r="AK20" i="2"/>
  <c r="AL20" i="2"/>
  <c r="AM20" i="2"/>
  <c r="AN20" i="2"/>
  <c r="AO20" i="2"/>
  <c r="AP20" i="2"/>
  <c r="AQ20" i="2"/>
  <c r="AR20" i="2"/>
  <c r="AS20" i="2"/>
  <c r="AT20" i="2"/>
  <c r="AU20" i="2"/>
  <c r="AV20" i="2"/>
  <c r="AW20" i="2"/>
  <c r="AX20" i="2"/>
  <c r="AY20" i="2"/>
  <c r="AZ20" i="2"/>
  <c r="BA20" i="2"/>
  <c r="BB20" i="2"/>
  <c r="BC20" i="2"/>
  <c r="BD20" i="2"/>
  <c r="BE20" i="2"/>
  <c r="BF20" i="2"/>
  <c r="BG20" i="2"/>
  <c r="BH20" i="2"/>
  <c r="BI20" i="2"/>
  <c r="BJ20" i="2"/>
  <c r="BK20" i="2"/>
  <c r="BL20" i="2"/>
  <c r="BM20" i="2"/>
  <c r="BN20" i="2"/>
  <c r="BO20" i="2"/>
  <c r="BP20" i="2"/>
  <c r="D14" i="2"/>
  <c r="Y14" i="2"/>
  <c r="G14" i="2"/>
  <c r="AA14" i="2"/>
  <c r="Q14" i="2"/>
  <c r="V14" i="2"/>
  <c r="S14" i="2"/>
  <c r="I14" i="2"/>
  <c r="N14" i="2"/>
  <c r="K14" i="2"/>
  <c r="X14" i="2"/>
  <c r="F14" i="2"/>
  <c r="C14" i="2"/>
  <c r="P14" i="2"/>
  <c r="AC14" i="2"/>
  <c r="AB14" i="2"/>
  <c r="Z14" i="2"/>
  <c r="H14" i="2"/>
  <c r="M14" i="2"/>
  <c r="T14" i="2"/>
  <c r="R14" i="2"/>
  <c r="W14" i="2"/>
  <c r="U14" i="2"/>
  <c r="L14" i="2"/>
  <c r="J14" i="2"/>
  <c r="O14" i="2"/>
  <c r="E14" i="2"/>
  <c r="AD14" i="2"/>
  <c r="AE14" i="2"/>
  <c r="AF14" i="2"/>
  <c r="AG14" i="2"/>
  <c r="AH14" i="2"/>
  <c r="AI14" i="2"/>
  <c r="AJ14" i="2"/>
  <c r="AK14" i="2"/>
  <c r="AL14" i="2"/>
  <c r="AM14" i="2"/>
  <c r="AN14" i="2"/>
  <c r="AO14" i="2"/>
  <c r="AP14" i="2"/>
  <c r="AQ14" i="2"/>
  <c r="AR14" i="2"/>
  <c r="AS14" i="2"/>
  <c r="AT14" i="2"/>
  <c r="AU14" i="2"/>
  <c r="AV14" i="2"/>
  <c r="AW14" i="2"/>
  <c r="AX14" i="2"/>
  <c r="AY14" i="2"/>
  <c r="AZ14" i="2"/>
  <c r="BA14" i="2"/>
  <c r="BB14" i="2"/>
  <c r="BC14" i="2"/>
  <c r="BD14" i="2"/>
  <c r="BE14" i="2"/>
  <c r="BF14" i="2"/>
  <c r="BG14" i="2"/>
  <c r="BH14" i="2"/>
  <c r="BI14" i="2"/>
  <c r="BJ14" i="2"/>
  <c r="BK14" i="2"/>
  <c r="BL14" i="2"/>
  <c r="BM14" i="2"/>
  <c r="BN14" i="2"/>
  <c r="BO14" i="2"/>
  <c r="BP14" i="2"/>
  <c r="E104" i="2"/>
  <c r="AF104" i="2"/>
  <c r="O104" i="2"/>
  <c r="F104" i="2"/>
  <c r="AZ104" i="2"/>
  <c r="AQ104" i="2"/>
  <c r="AH104" i="2"/>
  <c r="Q104" i="2"/>
  <c r="P104" i="2"/>
  <c r="AJ104" i="2"/>
  <c r="AN104" i="2"/>
  <c r="Y104" i="2"/>
  <c r="X104" i="2"/>
  <c r="G104" i="2"/>
  <c r="BA104" i="2"/>
  <c r="AR104" i="2"/>
  <c r="AI104" i="2"/>
  <c r="Z104" i="2"/>
  <c r="I104" i="2"/>
  <c r="AS104" i="2"/>
  <c r="R104" i="2"/>
  <c r="AK104" i="2"/>
  <c r="S104" i="2"/>
  <c r="AW104" i="2"/>
  <c r="AD104" i="2"/>
  <c r="AO104" i="2"/>
  <c r="N104" i="2"/>
  <c r="AY104" i="2"/>
  <c r="BB104" i="2"/>
  <c r="AA104" i="2"/>
  <c r="H104" i="2"/>
  <c r="AB104" i="2"/>
  <c r="J104" i="2"/>
  <c r="AU104" i="2"/>
  <c r="AL104" i="2"/>
  <c r="AC104" i="2"/>
  <c r="K104" i="2"/>
  <c r="U104" i="2"/>
  <c r="C104" i="2"/>
  <c r="AT104" i="2"/>
  <c r="T104" i="2"/>
  <c r="AM104" i="2"/>
  <c r="L104" i="2"/>
  <c r="AP104" i="2"/>
  <c r="AV104" i="2"/>
  <c r="AE104" i="2"/>
  <c r="V104" i="2"/>
  <c r="M104" i="2"/>
  <c r="D104" i="2"/>
  <c r="AX104" i="2"/>
  <c r="AG104" i="2"/>
  <c r="W104" i="2"/>
  <c r="BC104" i="2"/>
  <c r="BD104" i="2"/>
  <c r="BE104" i="2"/>
  <c r="BF104" i="2"/>
  <c r="BG104" i="2"/>
  <c r="BH104" i="2"/>
  <c r="BI104" i="2"/>
  <c r="BJ104" i="2"/>
  <c r="BK104" i="2"/>
  <c r="BL104" i="2"/>
  <c r="BM104" i="2"/>
  <c r="BN104" i="2"/>
  <c r="BO104" i="2"/>
  <c r="BP104" i="2"/>
  <c r="BJ17" i="2"/>
  <c r="BA17" i="2"/>
  <c r="AZ17" i="2"/>
  <c r="AQ17" i="2"/>
  <c r="J17" i="2"/>
  <c r="AG17" i="2"/>
  <c r="AV17" i="2"/>
  <c r="BB17" i="2"/>
  <c r="AS17" i="2"/>
  <c r="AR17" i="2"/>
  <c r="AI17" i="2"/>
  <c r="BK17" i="2"/>
  <c r="O17" i="2"/>
  <c r="G17" i="2"/>
  <c r="AT17" i="2"/>
  <c r="AK17" i="2"/>
  <c r="AJ17" i="2"/>
  <c r="K17" i="2"/>
  <c r="AN17" i="2"/>
  <c r="BC17" i="2"/>
  <c r="BM17" i="2"/>
  <c r="AL17" i="2"/>
  <c r="AC17" i="2"/>
  <c r="L17" i="2"/>
  <c r="BN17" i="2"/>
  <c r="Q17" i="2"/>
  <c r="AF17" i="2"/>
  <c r="AU17" i="2"/>
  <c r="AD17" i="2"/>
  <c r="M17" i="2"/>
  <c r="D17" i="2"/>
  <c r="BF17" i="2"/>
  <c r="BE17" i="2"/>
  <c r="I17" i="2"/>
  <c r="C17" i="2"/>
  <c r="N17" i="2"/>
  <c r="E17" i="2"/>
  <c r="BO17" i="2"/>
  <c r="AX17" i="2"/>
  <c r="AM17" i="2"/>
  <c r="AW17" i="2"/>
  <c r="BL17" i="2"/>
  <c r="F17" i="2"/>
  <c r="BP17" i="2"/>
  <c r="BG17" i="2"/>
  <c r="AP17" i="2"/>
  <c r="P17" i="2"/>
  <c r="AE17" i="2"/>
  <c r="AO17" i="2"/>
  <c r="BI17" i="2"/>
  <c r="BH17" i="2"/>
  <c r="AY17" i="2"/>
  <c r="AH17" i="2"/>
  <c r="BD17" i="2"/>
  <c r="H17" i="2"/>
  <c r="S17" i="2"/>
  <c r="R17" i="2"/>
  <c r="AB17" i="2"/>
  <c r="AA17" i="2"/>
  <c r="Z17" i="2"/>
  <c r="Y17" i="2"/>
  <c r="X17" i="2"/>
  <c r="W17" i="2"/>
  <c r="V17" i="2"/>
  <c r="U17" i="2"/>
  <c r="T17" i="2"/>
  <c r="N43" i="2"/>
  <c r="L43" i="2"/>
  <c r="J43" i="2"/>
  <c r="F43" i="2"/>
  <c r="D43" i="2"/>
  <c r="Y43" i="2"/>
  <c r="U43" i="2"/>
  <c r="P43" i="2"/>
  <c r="AC43" i="2"/>
  <c r="AA43" i="2"/>
  <c r="X43" i="2"/>
  <c r="S43" i="2"/>
  <c r="Q43" i="2"/>
  <c r="M43" i="2"/>
  <c r="K43" i="2"/>
  <c r="W43" i="2"/>
  <c r="O43" i="2"/>
  <c r="E43" i="2"/>
  <c r="C43" i="2"/>
  <c r="I43" i="2"/>
  <c r="G43" i="2"/>
  <c r="AB43" i="2"/>
  <c r="Z43" i="2"/>
  <c r="H43" i="2"/>
  <c r="V43" i="2"/>
  <c r="T43" i="2"/>
  <c r="R43" i="2"/>
  <c r="AD43" i="2"/>
  <c r="AE43" i="2"/>
  <c r="AF43" i="2"/>
  <c r="AG43" i="2"/>
  <c r="AH43" i="2"/>
  <c r="AI43" i="2"/>
  <c r="AJ43" i="2"/>
  <c r="AK43" i="2"/>
  <c r="AL43" i="2"/>
  <c r="AM43" i="2"/>
  <c r="AN43" i="2"/>
  <c r="AO43" i="2"/>
  <c r="AP43" i="2"/>
  <c r="AQ43" i="2"/>
  <c r="AR43" i="2"/>
  <c r="AS43" i="2"/>
  <c r="AT43" i="2"/>
  <c r="AU43" i="2"/>
  <c r="AV43" i="2"/>
  <c r="AW43" i="2"/>
  <c r="AX43" i="2"/>
  <c r="AY43" i="2"/>
  <c r="AZ43" i="2"/>
  <c r="BA43" i="2"/>
  <c r="BB43" i="2"/>
  <c r="BC43" i="2"/>
  <c r="BD43" i="2"/>
  <c r="BE43" i="2"/>
  <c r="BF43" i="2"/>
  <c r="BG43" i="2"/>
  <c r="BH43" i="2"/>
  <c r="BI43" i="2"/>
  <c r="BJ43" i="2"/>
  <c r="BK43" i="2"/>
  <c r="BL43" i="2"/>
  <c r="BM43" i="2"/>
  <c r="BN43" i="2"/>
  <c r="BO43" i="2"/>
  <c r="BP43" i="2"/>
  <c r="G83" i="2"/>
  <c r="E83" i="2"/>
  <c r="C83" i="2"/>
  <c r="K83" i="2"/>
  <c r="N83" i="2"/>
  <c r="I83" i="2"/>
  <c r="Y83" i="2"/>
  <c r="AF83" i="2"/>
  <c r="AD83" i="2"/>
  <c r="AB83" i="2"/>
  <c r="S83" i="2"/>
  <c r="W83" i="2"/>
  <c r="AG83" i="2"/>
  <c r="X83" i="2"/>
  <c r="V83" i="2"/>
  <c r="T83" i="2"/>
  <c r="R83" i="2"/>
  <c r="P83" i="2"/>
  <c r="L83" i="2"/>
  <c r="U83" i="2"/>
  <c r="Q83" i="2"/>
  <c r="O83" i="2"/>
  <c r="H83" i="2"/>
  <c r="F83" i="2"/>
  <c r="D83" i="2"/>
  <c r="J83" i="2"/>
  <c r="M83" i="2"/>
  <c r="AE83" i="2"/>
  <c r="AC83" i="2"/>
  <c r="AA83" i="2"/>
  <c r="AH83" i="2"/>
  <c r="Z83" i="2"/>
  <c r="AI83" i="2"/>
  <c r="AJ83" i="2"/>
  <c r="AK83" i="2"/>
  <c r="AL83" i="2"/>
  <c r="AM83" i="2"/>
  <c r="AN83" i="2"/>
  <c r="AO83" i="2"/>
  <c r="AP83" i="2"/>
  <c r="AQ83" i="2"/>
  <c r="AR83" i="2"/>
  <c r="AS83" i="2"/>
  <c r="AT83" i="2"/>
  <c r="AU83" i="2"/>
  <c r="AV83" i="2"/>
  <c r="AW83" i="2"/>
  <c r="AX83" i="2"/>
  <c r="AY83" i="2"/>
  <c r="AZ83" i="2"/>
  <c r="BA83" i="2"/>
  <c r="BB83" i="2"/>
  <c r="BC83" i="2"/>
  <c r="BD83" i="2"/>
  <c r="BE83" i="2"/>
  <c r="BF83" i="2"/>
  <c r="BG83" i="2"/>
  <c r="BH83" i="2"/>
  <c r="BI83" i="2"/>
  <c r="BJ83" i="2"/>
  <c r="BK83" i="2"/>
  <c r="BL83" i="2"/>
  <c r="BM83" i="2"/>
  <c r="BN83" i="2"/>
  <c r="BO83" i="2"/>
  <c r="BP83" i="2"/>
  <c r="AM100" i="2"/>
  <c r="V100" i="2"/>
  <c r="E100" i="2"/>
  <c r="AI100" i="2"/>
  <c r="Z100" i="2"/>
  <c r="Q100" i="2"/>
  <c r="AE100" i="2"/>
  <c r="N100" i="2"/>
  <c r="AR100" i="2"/>
  <c r="R100" i="2"/>
  <c r="AH100" i="2"/>
  <c r="AV100" i="2"/>
  <c r="AA100" i="2"/>
  <c r="AN100" i="2"/>
  <c r="W100" i="2"/>
  <c r="AJ100" i="2"/>
  <c r="J100" i="2"/>
  <c r="AQ100" i="2"/>
  <c r="F100" i="2"/>
  <c r="S100" i="2"/>
  <c r="AU100" i="2"/>
  <c r="Y100" i="2"/>
  <c r="AF100" i="2"/>
  <c r="O100" i="2"/>
  <c r="AS100" i="2"/>
  <c r="AB100" i="2"/>
  <c r="K100" i="2"/>
  <c r="I100" i="2"/>
  <c r="X100" i="2"/>
  <c r="G100" i="2"/>
  <c r="AK100" i="2"/>
  <c r="T100" i="2"/>
  <c r="C100" i="2"/>
  <c r="AW100" i="2"/>
  <c r="AO100" i="2"/>
  <c r="M100" i="2"/>
  <c r="P100" i="2"/>
  <c r="AT100" i="2"/>
  <c r="AC100" i="2"/>
  <c r="L100" i="2"/>
  <c r="AX100" i="2"/>
  <c r="AD100" i="2"/>
  <c r="H100" i="2"/>
  <c r="AL100" i="2"/>
  <c r="U100" i="2"/>
  <c r="D100" i="2"/>
  <c r="AP100" i="2"/>
  <c r="AG100" i="2"/>
  <c r="AY100" i="2"/>
  <c r="AZ100" i="2"/>
  <c r="BA100" i="2"/>
  <c r="BB100" i="2"/>
  <c r="BC100" i="2"/>
  <c r="BD100" i="2"/>
  <c r="BE100" i="2"/>
  <c r="BF100" i="2"/>
  <c r="BG100" i="2"/>
  <c r="BH100" i="2"/>
  <c r="BI100" i="2"/>
  <c r="BJ100" i="2"/>
  <c r="BK100" i="2"/>
  <c r="BL100" i="2"/>
  <c r="BM100" i="2"/>
  <c r="BN100" i="2"/>
  <c r="BO100" i="2"/>
  <c r="BP100" i="2"/>
  <c r="G65" i="2"/>
  <c r="Z65" i="2"/>
  <c r="Y65" i="2"/>
  <c r="Q65" i="2"/>
  <c r="I65" i="2"/>
  <c r="AB65" i="2"/>
  <c r="C65" i="2"/>
  <c r="V65" i="2"/>
  <c r="N65" i="2"/>
  <c r="J65" i="2"/>
  <c r="X65" i="2"/>
  <c r="F65" i="2"/>
  <c r="P65" i="2"/>
  <c r="H65" i="2"/>
  <c r="AC65" i="2"/>
  <c r="T65" i="2"/>
  <c r="M65" i="2"/>
  <c r="E65" i="2"/>
  <c r="W65" i="2"/>
  <c r="L65" i="2"/>
  <c r="AA65" i="2"/>
  <c r="O65" i="2"/>
  <c r="D65" i="2"/>
  <c r="K65" i="2"/>
  <c r="S65" i="2"/>
  <c r="R65" i="2"/>
  <c r="U65" i="2"/>
  <c r="AD65" i="2"/>
  <c r="AE65" i="2"/>
  <c r="AF65" i="2"/>
  <c r="AG65" i="2"/>
  <c r="AH65" i="2"/>
  <c r="AI65" i="2"/>
  <c r="AJ65" i="2"/>
  <c r="AK65" i="2"/>
  <c r="AL65" i="2"/>
  <c r="AM65" i="2"/>
  <c r="AN65" i="2"/>
  <c r="AO65" i="2"/>
  <c r="AP65" i="2"/>
  <c r="AQ65" i="2"/>
  <c r="AR65" i="2"/>
  <c r="AS65" i="2"/>
  <c r="AT65" i="2"/>
  <c r="AU65" i="2"/>
  <c r="AV65" i="2"/>
  <c r="AW65" i="2"/>
  <c r="AX65" i="2"/>
  <c r="AY65" i="2"/>
  <c r="AZ65" i="2"/>
  <c r="BA65" i="2"/>
  <c r="BB65" i="2"/>
  <c r="BC65" i="2"/>
  <c r="BD65" i="2"/>
  <c r="BE65" i="2"/>
  <c r="BF65" i="2"/>
  <c r="BG65" i="2"/>
  <c r="BH65" i="2"/>
  <c r="BI65" i="2"/>
  <c r="BJ65" i="2"/>
  <c r="BK65" i="2"/>
  <c r="BL65" i="2"/>
  <c r="BM65" i="2"/>
  <c r="BN65" i="2"/>
  <c r="BO65" i="2"/>
  <c r="BP65" i="2"/>
  <c r="BO194" i="2"/>
  <c r="C194" i="2"/>
  <c r="J194" i="2"/>
  <c r="AG194" i="2"/>
  <c r="AV194" i="2"/>
  <c r="BC194" i="2"/>
  <c r="M194" i="2"/>
  <c r="F194" i="2"/>
  <c r="L194" i="2"/>
  <c r="BG194" i="2"/>
  <c r="BI194" i="2"/>
  <c r="Y194" i="2"/>
  <c r="AN194" i="2"/>
  <c r="BJ194" i="2"/>
  <c r="BP194" i="2"/>
  <c r="D194" i="2"/>
  <c r="AY194" i="2"/>
  <c r="AF194" i="2"/>
  <c r="BH194" i="2"/>
  <c r="AX194" i="2"/>
  <c r="I194" i="2"/>
  <c r="AT194" i="2"/>
  <c r="T194" i="2"/>
  <c r="BN194" i="2"/>
  <c r="AU194" i="2"/>
  <c r="AK194" i="2"/>
  <c r="AM194" i="2"/>
  <c r="AQ194" i="2"/>
  <c r="U194" i="2"/>
  <c r="AE194" i="2"/>
  <c r="AZ194" i="2"/>
  <c r="BF194" i="2"/>
  <c r="Q194" i="2"/>
  <c r="BB194" i="2"/>
  <c r="X194" i="2"/>
  <c r="AI194" i="2"/>
  <c r="AP194" i="2"/>
  <c r="BM194" i="2"/>
  <c r="BA194" i="2"/>
  <c r="P194" i="2"/>
  <c r="W194" i="2"/>
  <c r="AL194" i="2"/>
  <c r="AR194" i="2"/>
  <c r="AA194" i="2"/>
  <c r="BE194" i="2"/>
  <c r="H194" i="2"/>
  <c r="AD194" i="2"/>
  <c r="AB194" i="2"/>
  <c r="R194" i="2"/>
  <c r="BD194" i="2"/>
  <c r="AS194" i="2"/>
  <c r="AH194" i="2"/>
  <c r="AC194" i="2"/>
  <c r="O194" i="2"/>
  <c r="AJ194" i="2"/>
  <c r="V194" i="2"/>
  <c r="S194" i="2"/>
  <c r="Z194" i="2"/>
  <c r="AW194" i="2"/>
  <c r="BL194" i="2"/>
  <c r="E194" i="2"/>
  <c r="G194" i="2"/>
  <c r="K194" i="2"/>
  <c r="AO194" i="2"/>
  <c r="BK194" i="2"/>
  <c r="N194" i="2"/>
  <c r="G47" i="2"/>
  <c r="AB47" i="2"/>
  <c r="Z47" i="2"/>
  <c r="P47" i="2"/>
  <c r="V47" i="2"/>
  <c r="R47" i="2"/>
  <c r="D47" i="2"/>
  <c r="U47" i="2"/>
  <c r="Y47" i="2"/>
  <c r="X47" i="2"/>
  <c r="T47" i="2"/>
  <c r="N47" i="2"/>
  <c r="L47" i="2"/>
  <c r="J47" i="2"/>
  <c r="W47" i="2"/>
  <c r="K47" i="2"/>
  <c r="F47" i="2"/>
  <c r="I47" i="2"/>
  <c r="S47" i="2"/>
  <c r="AC47" i="2"/>
  <c r="AA47" i="2"/>
  <c r="H47" i="2"/>
  <c r="M47" i="2"/>
  <c r="O47" i="2"/>
  <c r="E47" i="2"/>
  <c r="C47" i="2"/>
  <c r="Q47" i="2"/>
  <c r="AD47" i="2"/>
  <c r="AE47" i="2"/>
  <c r="AF47" i="2"/>
  <c r="AG47" i="2"/>
  <c r="AH47" i="2"/>
  <c r="AI47" i="2"/>
  <c r="AJ47" i="2"/>
  <c r="AK47" i="2"/>
  <c r="AL47" i="2"/>
  <c r="AM47" i="2"/>
  <c r="AN47" i="2"/>
  <c r="AO47" i="2"/>
  <c r="AP47" i="2"/>
  <c r="AQ47" i="2"/>
  <c r="AR47" i="2"/>
  <c r="AS47" i="2"/>
  <c r="AT47" i="2"/>
  <c r="AU47" i="2"/>
  <c r="AV47" i="2"/>
  <c r="AW47" i="2"/>
  <c r="AX47" i="2"/>
  <c r="AY47" i="2"/>
  <c r="AZ47" i="2"/>
  <c r="BA47" i="2"/>
  <c r="BB47" i="2"/>
  <c r="BC47" i="2"/>
  <c r="BD47" i="2"/>
  <c r="BE47" i="2"/>
  <c r="BF47" i="2"/>
  <c r="BG47" i="2"/>
  <c r="BH47" i="2"/>
  <c r="BI47" i="2"/>
  <c r="BJ47" i="2"/>
  <c r="BK47" i="2"/>
  <c r="BL47" i="2"/>
  <c r="BM47" i="2"/>
  <c r="BN47" i="2"/>
  <c r="BO47" i="2"/>
  <c r="BP47" i="2"/>
  <c r="Y38" i="2"/>
  <c r="G38" i="2"/>
  <c r="AC38" i="2"/>
  <c r="AA38" i="2"/>
  <c r="Q38" i="2"/>
  <c r="AB38" i="2"/>
  <c r="K38" i="2"/>
  <c r="X38" i="2"/>
  <c r="F38" i="2"/>
  <c r="T38" i="2"/>
  <c r="R38" i="2"/>
  <c r="W38" i="2"/>
  <c r="E38" i="2"/>
  <c r="V38" i="2"/>
  <c r="N38" i="2"/>
  <c r="C38" i="2"/>
  <c r="S38" i="2"/>
  <c r="I38" i="2"/>
  <c r="U38" i="2"/>
  <c r="M38" i="2"/>
  <c r="J38" i="2"/>
  <c r="O38" i="2"/>
  <c r="D38" i="2"/>
  <c r="P38" i="2"/>
  <c r="Z38" i="2"/>
  <c r="H38" i="2"/>
  <c r="L38" i="2"/>
  <c r="AD38" i="2"/>
  <c r="AE38" i="2"/>
  <c r="AF38" i="2"/>
  <c r="AG38" i="2"/>
  <c r="AH38" i="2"/>
  <c r="AI38" i="2"/>
  <c r="AJ38" i="2"/>
  <c r="AK38" i="2"/>
  <c r="AL38" i="2"/>
  <c r="AM38" i="2"/>
  <c r="AN38" i="2"/>
  <c r="AO38" i="2"/>
  <c r="AP38" i="2"/>
  <c r="AQ38" i="2"/>
  <c r="AR38" i="2"/>
  <c r="AS38" i="2"/>
  <c r="AT38" i="2"/>
  <c r="AU38" i="2"/>
  <c r="AV38" i="2"/>
  <c r="AW38" i="2"/>
  <c r="AX38" i="2"/>
  <c r="AY38" i="2"/>
  <c r="AZ38" i="2"/>
  <c r="BA38" i="2"/>
  <c r="BB38" i="2"/>
  <c r="BC38" i="2"/>
  <c r="BD38" i="2"/>
  <c r="BE38" i="2"/>
  <c r="BF38" i="2"/>
  <c r="BG38" i="2"/>
  <c r="BH38" i="2"/>
  <c r="BI38" i="2"/>
  <c r="BJ38" i="2"/>
  <c r="BK38" i="2"/>
  <c r="BL38" i="2"/>
  <c r="BM38" i="2"/>
  <c r="BN38" i="2"/>
  <c r="BO38" i="2"/>
  <c r="BP38" i="2"/>
  <c r="C24" i="2"/>
  <c r="P24" i="2"/>
  <c r="E24" i="2"/>
  <c r="I24" i="2"/>
  <c r="Z24" i="2"/>
  <c r="H24" i="2"/>
  <c r="D24" i="2"/>
  <c r="V24" i="2"/>
  <c r="S24" i="2"/>
  <c r="R24" i="2"/>
  <c r="W24" i="2"/>
  <c r="AC24" i="2"/>
  <c r="J24" i="2"/>
  <c r="O24" i="2"/>
  <c r="AB24" i="2"/>
  <c r="AA24" i="2"/>
  <c r="N24" i="2"/>
  <c r="Y24" i="2"/>
  <c r="G24" i="2"/>
  <c r="U24" i="2"/>
  <c r="Q24" i="2"/>
  <c r="M24" i="2"/>
  <c r="K24" i="2"/>
  <c r="X24" i="2"/>
  <c r="F24" i="2"/>
  <c r="L24" i="2"/>
  <c r="T24" i="2"/>
  <c r="AD24" i="2"/>
  <c r="AE24" i="2"/>
  <c r="AF24" i="2"/>
  <c r="AG24" i="2"/>
  <c r="AH24" i="2"/>
  <c r="AI24" i="2"/>
  <c r="AJ24" i="2"/>
  <c r="AK24" i="2"/>
  <c r="AL24" i="2"/>
  <c r="AM24" i="2"/>
  <c r="AN24" i="2"/>
  <c r="AO24" i="2"/>
  <c r="AP24" i="2"/>
  <c r="AQ24" i="2"/>
  <c r="AR24" i="2"/>
  <c r="AS24" i="2"/>
  <c r="AT24" i="2"/>
  <c r="AU24" i="2"/>
  <c r="AV24" i="2"/>
  <c r="AW24" i="2"/>
  <c r="AX24" i="2"/>
  <c r="AY24" i="2"/>
  <c r="AZ24" i="2"/>
  <c r="BA24" i="2"/>
  <c r="BB24" i="2"/>
  <c r="BC24" i="2"/>
  <c r="BD24" i="2"/>
  <c r="BE24" i="2"/>
  <c r="BF24" i="2"/>
  <c r="BG24" i="2"/>
  <c r="BH24" i="2"/>
  <c r="BI24" i="2"/>
  <c r="BJ24" i="2"/>
  <c r="BK24" i="2"/>
  <c r="BL24" i="2"/>
  <c r="BM24" i="2"/>
  <c r="BN24" i="2"/>
  <c r="BO24" i="2"/>
  <c r="BP24" i="2"/>
  <c r="BL187" i="2"/>
  <c r="BK187" i="2"/>
  <c r="BN187" i="2"/>
  <c r="AW187" i="2"/>
  <c r="BP187" i="2"/>
  <c r="BO187" i="2"/>
  <c r="C187" i="2"/>
  <c r="BM187" i="2"/>
  <c r="BD187" i="2"/>
  <c r="BC187" i="2"/>
  <c r="BF187" i="2"/>
  <c r="Q187" i="2"/>
  <c r="AR187" i="2"/>
  <c r="AQ187" i="2"/>
  <c r="AT187" i="2"/>
  <c r="AC187" i="2"/>
  <c r="U187" i="2"/>
  <c r="AV187" i="2"/>
  <c r="AU187" i="2"/>
  <c r="AX187" i="2"/>
  <c r="AS187" i="2"/>
  <c r="AZ187" i="2"/>
  <c r="AY187" i="2"/>
  <c r="BB187" i="2"/>
  <c r="BI187" i="2"/>
  <c r="AN187" i="2"/>
  <c r="AM187" i="2"/>
  <c r="AP187" i="2"/>
  <c r="M187" i="2"/>
  <c r="AB187" i="2"/>
  <c r="AA187" i="2"/>
  <c r="AD187" i="2"/>
  <c r="AO187" i="2"/>
  <c r="O187" i="2"/>
  <c r="BA187" i="2"/>
  <c r="S187" i="2"/>
  <c r="I187" i="2"/>
  <c r="G187" i="2"/>
  <c r="AF187" i="2"/>
  <c r="AH187" i="2"/>
  <c r="AJ187" i="2"/>
  <c r="AL187" i="2"/>
  <c r="X187" i="2"/>
  <c r="Z187" i="2"/>
  <c r="H187" i="2"/>
  <c r="J187" i="2"/>
  <c r="T187" i="2"/>
  <c r="L187" i="2"/>
  <c r="N187" i="2"/>
  <c r="P187" i="2"/>
  <c r="R187" i="2"/>
  <c r="D187" i="2"/>
  <c r="F187" i="2"/>
  <c r="BG187" i="2"/>
  <c r="AG187" i="2"/>
  <c r="AK187" i="2"/>
  <c r="K187" i="2"/>
  <c r="AE187" i="2"/>
  <c r="W187" i="2"/>
  <c r="BJ187" i="2"/>
  <c r="BE187" i="2"/>
  <c r="Y187" i="2"/>
  <c r="E187" i="2"/>
  <c r="AI187" i="2"/>
  <c r="BH187" i="2"/>
  <c r="V187" i="2"/>
  <c r="H173" i="2"/>
  <c r="Q173" i="2"/>
  <c r="G173" i="2"/>
  <c r="P173" i="2"/>
  <c r="F173" i="2"/>
  <c r="D173" i="2"/>
  <c r="AC173" i="2"/>
  <c r="S173" i="2"/>
  <c r="AB173" i="2"/>
  <c r="R173" i="2"/>
  <c r="AA173" i="2"/>
  <c r="Y173" i="2"/>
  <c r="O173" i="2"/>
  <c r="M173" i="2"/>
  <c r="C173" i="2"/>
  <c r="L173" i="2"/>
  <c r="U173" i="2"/>
  <c r="K173" i="2"/>
  <c r="I173" i="2"/>
  <c r="Z173" i="2"/>
  <c r="N173" i="2"/>
  <c r="T173" i="2"/>
  <c r="W173" i="2"/>
  <c r="J173" i="2"/>
  <c r="E173" i="2"/>
  <c r="X173" i="2"/>
  <c r="V173" i="2"/>
  <c r="AD173" i="2"/>
  <c r="AE173" i="2"/>
  <c r="AF173" i="2"/>
  <c r="AG173" i="2"/>
  <c r="AH173" i="2"/>
  <c r="AI173" i="2"/>
  <c r="AJ173" i="2"/>
  <c r="AK173" i="2"/>
  <c r="AL173" i="2"/>
  <c r="AM173" i="2"/>
  <c r="AN173" i="2"/>
  <c r="AO173" i="2"/>
  <c r="AP173" i="2"/>
  <c r="AQ173" i="2"/>
  <c r="AR173" i="2"/>
  <c r="AS173" i="2"/>
  <c r="AT173" i="2"/>
  <c r="AU173" i="2"/>
  <c r="AV173" i="2"/>
  <c r="AW173" i="2"/>
  <c r="AX173" i="2"/>
  <c r="AY173" i="2"/>
  <c r="AZ173" i="2"/>
  <c r="BA173" i="2"/>
  <c r="BB173" i="2"/>
  <c r="BC173" i="2"/>
  <c r="BD173" i="2"/>
  <c r="BE173" i="2"/>
  <c r="BF173" i="2"/>
  <c r="BG173" i="2"/>
  <c r="BH173" i="2"/>
  <c r="BI173" i="2"/>
  <c r="BJ173" i="2"/>
  <c r="BK173" i="2"/>
  <c r="BL173" i="2"/>
  <c r="BM173" i="2"/>
  <c r="BN173" i="2"/>
  <c r="BO173" i="2"/>
  <c r="BP173" i="2"/>
  <c r="L161" i="2"/>
  <c r="AA161" i="2"/>
  <c r="P161" i="2"/>
  <c r="C161" i="2"/>
  <c r="D161" i="2"/>
  <c r="H161" i="2"/>
  <c r="Y161" i="2"/>
  <c r="S161" i="2"/>
  <c r="U161" i="2"/>
  <c r="I161" i="2"/>
  <c r="R161" i="2"/>
  <c r="F161" i="2"/>
  <c r="N161" i="2"/>
  <c r="J161" i="2"/>
  <c r="W161" i="2"/>
  <c r="K161" i="2"/>
  <c r="T161" i="2"/>
  <c r="E161" i="2"/>
  <c r="AB161" i="2"/>
  <c r="O161" i="2"/>
  <c r="X161" i="2"/>
  <c r="V161" i="2"/>
  <c r="Q161" i="2"/>
  <c r="M161" i="2"/>
  <c r="Z161" i="2"/>
  <c r="AC161" i="2"/>
  <c r="G161" i="2"/>
  <c r="AD161" i="2"/>
  <c r="AE161" i="2"/>
  <c r="AF161" i="2"/>
  <c r="AG161" i="2"/>
  <c r="AH161" i="2"/>
  <c r="AI161" i="2"/>
  <c r="AJ161" i="2"/>
  <c r="AK161" i="2"/>
  <c r="AL161" i="2"/>
  <c r="AM161" i="2"/>
  <c r="AN161" i="2"/>
  <c r="AO161" i="2"/>
  <c r="AP161" i="2"/>
  <c r="AQ161" i="2"/>
  <c r="AR161" i="2"/>
  <c r="AS161" i="2"/>
  <c r="AT161" i="2"/>
  <c r="AU161" i="2"/>
  <c r="AV161" i="2"/>
  <c r="AW161" i="2"/>
  <c r="AX161" i="2"/>
  <c r="AY161" i="2"/>
  <c r="AZ161" i="2"/>
  <c r="BA161" i="2"/>
  <c r="BB161" i="2"/>
  <c r="BC161" i="2"/>
  <c r="BD161" i="2"/>
  <c r="BE161" i="2"/>
  <c r="BF161" i="2"/>
  <c r="BG161" i="2"/>
  <c r="BH161" i="2"/>
  <c r="BI161" i="2"/>
  <c r="BJ161" i="2"/>
  <c r="BK161" i="2"/>
  <c r="BL161" i="2"/>
  <c r="BM161" i="2"/>
  <c r="BN161" i="2"/>
  <c r="BO161" i="2"/>
  <c r="BP161" i="2"/>
  <c r="AG142" i="2"/>
  <c r="AF142" i="2"/>
  <c r="AA142" i="2"/>
  <c r="BN142" i="2"/>
  <c r="Q142" i="2"/>
  <c r="L142" i="2"/>
  <c r="K142" i="2"/>
  <c r="R142" i="2"/>
  <c r="E142" i="2"/>
  <c r="BO142" i="2"/>
  <c r="BF142" i="2"/>
  <c r="BI142" i="2"/>
  <c r="BH142" i="2"/>
  <c r="BC142" i="2"/>
  <c r="J142" i="2"/>
  <c r="W142" i="2"/>
  <c r="M142" i="2"/>
  <c r="H142" i="2"/>
  <c r="G142" i="2"/>
  <c r="BJ142" i="2"/>
  <c r="BP142" i="2"/>
  <c r="BK142" i="2"/>
  <c r="AP142" i="2"/>
  <c r="BE142" i="2"/>
  <c r="BD142" i="2"/>
  <c r="AY142" i="2"/>
  <c r="AD142" i="2"/>
  <c r="AS142" i="2"/>
  <c r="AR142" i="2"/>
  <c r="AM142" i="2"/>
  <c r="F142" i="2"/>
  <c r="V142" i="2"/>
  <c r="BM142" i="2"/>
  <c r="BL142" i="2"/>
  <c r="BG142" i="2"/>
  <c r="Z142" i="2"/>
  <c r="BA142" i="2"/>
  <c r="AZ142" i="2"/>
  <c r="AU142" i="2"/>
  <c r="BB142" i="2"/>
  <c r="AO142" i="2"/>
  <c r="AN142" i="2"/>
  <c r="AI142" i="2"/>
  <c r="AT142" i="2"/>
  <c r="AC142" i="2"/>
  <c r="AB142" i="2"/>
  <c r="S142" i="2"/>
  <c r="AX142" i="2"/>
  <c r="U142" i="2"/>
  <c r="AL142" i="2"/>
  <c r="N142" i="2"/>
  <c r="AH142" i="2"/>
  <c r="X142" i="2"/>
  <c r="AW142" i="2"/>
  <c r="AK142" i="2"/>
  <c r="Y142" i="2"/>
  <c r="I142" i="2"/>
  <c r="T142" i="2"/>
  <c r="AV142" i="2"/>
  <c r="AJ142" i="2"/>
  <c r="P142" i="2"/>
  <c r="D142" i="2"/>
  <c r="AQ142" i="2"/>
  <c r="AE142" i="2"/>
  <c r="O142" i="2"/>
  <c r="C142" i="2"/>
  <c r="K162" i="2"/>
  <c r="O162" i="2"/>
  <c r="W162" i="2"/>
  <c r="AI162" i="2"/>
  <c r="AD162" i="2"/>
  <c r="AH162" i="2"/>
  <c r="AV162" i="2"/>
  <c r="BJ162" i="2"/>
  <c r="BN162" i="2"/>
  <c r="G162" i="2"/>
  <c r="S162" i="2"/>
  <c r="AJ162" i="2"/>
  <c r="AN162" i="2"/>
  <c r="AR162" i="2"/>
  <c r="AZ162" i="2"/>
  <c r="BL162" i="2"/>
  <c r="E162" i="2"/>
  <c r="N162" i="2"/>
  <c r="R162" i="2"/>
  <c r="Z162" i="2"/>
  <c r="V162" i="2"/>
  <c r="J162" i="2"/>
  <c r="AO162" i="2"/>
  <c r="AL162" i="2"/>
  <c r="Q162" i="2"/>
  <c r="AG162" i="2"/>
  <c r="BM162" i="2"/>
  <c r="AW162" i="2"/>
  <c r="M162" i="2"/>
  <c r="AQ162" i="2"/>
  <c r="AU162" i="2"/>
  <c r="BC162" i="2"/>
  <c r="BO162" i="2"/>
  <c r="Y162" i="2"/>
  <c r="BE162" i="2"/>
  <c r="AK162" i="2"/>
  <c r="U162" i="2"/>
  <c r="AB162" i="2"/>
  <c r="AM162" i="2"/>
  <c r="BD162" i="2"/>
  <c r="BH162" i="2"/>
  <c r="BP162" i="2"/>
  <c r="BA162" i="2"/>
  <c r="C162" i="2"/>
  <c r="AY162" i="2"/>
  <c r="AT162" i="2"/>
  <c r="AX162" i="2"/>
  <c r="BF162" i="2"/>
  <c r="BB162" i="2"/>
  <c r="H162" i="2"/>
  <c r="L162" i="2"/>
  <c r="T162" i="2"/>
  <c r="AF162" i="2"/>
  <c r="AA162" i="2"/>
  <c r="AE162" i="2"/>
  <c r="AP162" i="2"/>
  <c r="BG162" i="2"/>
  <c r="BK162" i="2"/>
  <c r="D162" i="2"/>
  <c r="P162" i="2"/>
  <c r="X162" i="2"/>
  <c r="I162" i="2"/>
  <c r="AC162" i="2"/>
  <c r="AS162" i="2"/>
  <c r="F162" i="2"/>
  <c r="BI162" i="2"/>
  <c r="AB168" i="2"/>
  <c r="U168" i="2"/>
  <c r="AC168" i="2"/>
  <c r="V168" i="2"/>
  <c r="Y168" i="2"/>
  <c r="O168" i="2"/>
  <c r="S168" i="2"/>
  <c r="L168" i="2"/>
  <c r="E168" i="2"/>
  <c r="J168" i="2"/>
  <c r="P168" i="2"/>
  <c r="I168" i="2"/>
  <c r="M168" i="2"/>
  <c r="Q168" i="2"/>
  <c r="W168" i="2"/>
  <c r="N168" i="2"/>
  <c r="H168" i="2"/>
  <c r="AA168" i="2"/>
  <c r="R168" i="2"/>
  <c r="F168" i="2"/>
  <c r="Z168" i="2"/>
  <c r="G168" i="2"/>
  <c r="T168" i="2"/>
  <c r="C168" i="2"/>
  <c r="K168" i="2"/>
  <c r="D168" i="2"/>
  <c r="X168" i="2"/>
  <c r="AD168" i="2"/>
  <c r="AE168" i="2"/>
  <c r="AF168" i="2"/>
  <c r="AG168" i="2"/>
  <c r="AH168" i="2"/>
  <c r="AI168" i="2"/>
  <c r="AJ168" i="2"/>
  <c r="AK168" i="2"/>
  <c r="AL168" i="2"/>
  <c r="AM168" i="2"/>
  <c r="AN168" i="2"/>
  <c r="AO168" i="2"/>
  <c r="AP168" i="2"/>
  <c r="AQ168" i="2"/>
  <c r="AR168" i="2"/>
  <c r="AS168" i="2"/>
  <c r="AT168" i="2"/>
  <c r="AU168" i="2"/>
  <c r="AV168" i="2"/>
  <c r="AW168" i="2"/>
  <c r="AX168" i="2"/>
  <c r="AY168" i="2"/>
  <c r="AZ168" i="2"/>
  <c r="BA168" i="2"/>
  <c r="BB168" i="2"/>
  <c r="BC168" i="2"/>
  <c r="BD168" i="2"/>
  <c r="BE168" i="2"/>
  <c r="BF168" i="2"/>
  <c r="BG168" i="2"/>
  <c r="BH168" i="2"/>
  <c r="BI168" i="2"/>
  <c r="BJ168" i="2"/>
  <c r="BK168" i="2"/>
  <c r="BL168" i="2"/>
  <c r="BM168" i="2"/>
  <c r="BN168" i="2"/>
  <c r="BO168" i="2"/>
  <c r="BP168" i="2"/>
  <c r="AA177" i="2"/>
  <c r="M177" i="2"/>
  <c r="Z177" i="2"/>
  <c r="L177" i="2"/>
  <c r="U177" i="2"/>
  <c r="G177" i="2"/>
  <c r="X177" i="2"/>
  <c r="K177" i="2"/>
  <c r="D177" i="2"/>
  <c r="Q177" i="2"/>
  <c r="S177" i="2"/>
  <c r="F177" i="2"/>
  <c r="R177" i="2"/>
  <c r="J177" i="2"/>
  <c r="V177" i="2"/>
  <c r="H177" i="2"/>
  <c r="E177" i="2"/>
  <c r="C177" i="2"/>
  <c r="P177" i="2"/>
  <c r="Y177" i="2"/>
  <c r="AB177" i="2"/>
  <c r="T177" i="2"/>
  <c r="N177" i="2"/>
  <c r="AC177" i="2"/>
  <c r="W177" i="2"/>
  <c r="O177" i="2"/>
  <c r="I177" i="2"/>
  <c r="AD177" i="2"/>
  <c r="AE177" i="2"/>
  <c r="AF177" i="2"/>
  <c r="AG177" i="2"/>
  <c r="AH177" i="2"/>
  <c r="AI177" i="2"/>
  <c r="AJ177" i="2"/>
  <c r="AK177" i="2"/>
  <c r="AL177" i="2"/>
  <c r="AM177" i="2"/>
  <c r="AN177" i="2"/>
  <c r="AO177" i="2"/>
  <c r="AP177" i="2"/>
  <c r="AQ177" i="2"/>
  <c r="AR177" i="2"/>
  <c r="AS177" i="2"/>
  <c r="AT177" i="2"/>
  <c r="AU177" i="2"/>
  <c r="AV177" i="2"/>
  <c r="AW177" i="2"/>
  <c r="AX177" i="2"/>
  <c r="AY177" i="2"/>
  <c r="AZ177" i="2"/>
  <c r="BA177" i="2"/>
  <c r="BB177" i="2"/>
  <c r="BC177" i="2"/>
  <c r="BD177" i="2"/>
  <c r="BE177" i="2"/>
  <c r="BF177" i="2"/>
  <c r="BG177" i="2"/>
  <c r="BH177" i="2"/>
  <c r="BI177" i="2"/>
  <c r="BJ177" i="2"/>
  <c r="BK177" i="2"/>
  <c r="BL177" i="2"/>
  <c r="BM177" i="2"/>
  <c r="BN177" i="2"/>
  <c r="BO177" i="2"/>
  <c r="BP177" i="2"/>
  <c r="AV151" i="2"/>
  <c r="AY151" i="2"/>
  <c r="BB151" i="2"/>
  <c r="Q151" i="2"/>
  <c r="AN151" i="2"/>
  <c r="AQ151" i="2"/>
  <c r="AT151" i="2"/>
  <c r="AS151" i="2"/>
  <c r="AZ151" i="2"/>
  <c r="BC151" i="2"/>
  <c r="BF151" i="2"/>
  <c r="AG151" i="2"/>
  <c r="BD151" i="2"/>
  <c r="L151" i="2"/>
  <c r="O151" i="2"/>
  <c r="R151" i="2"/>
  <c r="BA151" i="2"/>
  <c r="AF151" i="2"/>
  <c r="AI151" i="2"/>
  <c r="AL151" i="2"/>
  <c r="M151" i="2"/>
  <c r="X151" i="2"/>
  <c r="AA151" i="2"/>
  <c r="AD151" i="2"/>
  <c r="AO151" i="2"/>
  <c r="AJ151" i="2"/>
  <c r="AM151" i="2"/>
  <c r="AP151" i="2"/>
  <c r="AC151" i="2"/>
  <c r="BH151" i="2"/>
  <c r="BK151" i="2"/>
  <c r="BN151" i="2"/>
  <c r="BM151" i="2"/>
  <c r="P151" i="2"/>
  <c r="V151" i="2"/>
  <c r="H151" i="2"/>
  <c r="N151" i="2"/>
  <c r="T151" i="2"/>
  <c r="Z151" i="2"/>
  <c r="AR151" i="2"/>
  <c r="AX151" i="2"/>
  <c r="BO151" i="2"/>
  <c r="F151" i="2"/>
  <c r="BG151" i="2"/>
  <c r="AW151" i="2"/>
  <c r="D151" i="2"/>
  <c r="J151" i="2"/>
  <c r="AB151" i="2"/>
  <c r="AH151" i="2"/>
  <c r="S151" i="2"/>
  <c r="I151" i="2"/>
  <c r="K151" i="2"/>
  <c r="AK151" i="2"/>
  <c r="W151" i="2"/>
  <c r="Y151" i="2"/>
  <c r="AU151" i="2"/>
  <c r="BI151" i="2"/>
  <c r="BL151" i="2"/>
  <c r="C151" i="2"/>
  <c r="E151" i="2"/>
  <c r="BJ151" i="2"/>
  <c r="BP151" i="2"/>
  <c r="G151" i="2"/>
  <c r="U151" i="2"/>
  <c r="AE151" i="2"/>
  <c r="BE151" i="2"/>
  <c r="K157" i="2"/>
  <c r="U157" i="2"/>
  <c r="J157" i="2"/>
  <c r="X157" i="2"/>
  <c r="F157" i="2"/>
  <c r="E157" i="2"/>
  <c r="S157" i="2"/>
  <c r="AB157" i="2"/>
  <c r="O157" i="2"/>
  <c r="AA157" i="2"/>
  <c r="N157" i="2"/>
  <c r="W157" i="2"/>
  <c r="V157" i="2"/>
  <c r="D157" i="2"/>
  <c r="R157" i="2"/>
  <c r="I157" i="2"/>
  <c r="M157" i="2"/>
  <c r="Z157" i="2"/>
  <c r="Y157" i="2"/>
  <c r="L157" i="2"/>
  <c r="H157" i="2"/>
  <c r="C157" i="2"/>
  <c r="T157" i="2"/>
  <c r="Q157" i="2"/>
  <c r="G157" i="2"/>
  <c r="AC157" i="2"/>
  <c r="P157" i="2"/>
  <c r="AD157" i="2"/>
  <c r="AE157" i="2"/>
  <c r="AF157" i="2"/>
  <c r="AG157" i="2"/>
  <c r="AH157" i="2"/>
  <c r="AI157" i="2"/>
  <c r="AJ157" i="2"/>
  <c r="AK157" i="2"/>
  <c r="AL157" i="2"/>
  <c r="AM157" i="2"/>
  <c r="AN157" i="2"/>
  <c r="AO157" i="2"/>
  <c r="AP157" i="2"/>
  <c r="AQ157" i="2"/>
  <c r="AR157" i="2"/>
  <c r="AS157" i="2"/>
  <c r="AT157" i="2"/>
  <c r="AU157" i="2"/>
  <c r="AV157" i="2"/>
  <c r="AW157" i="2"/>
  <c r="AX157" i="2"/>
  <c r="AY157" i="2"/>
  <c r="AZ157" i="2"/>
  <c r="BA157" i="2"/>
  <c r="BB157" i="2"/>
  <c r="BC157" i="2"/>
  <c r="BD157" i="2"/>
  <c r="BE157" i="2"/>
  <c r="BF157" i="2"/>
  <c r="BG157" i="2"/>
  <c r="BH157" i="2"/>
  <c r="BI157" i="2"/>
  <c r="BJ157" i="2"/>
  <c r="BK157" i="2"/>
  <c r="BL157" i="2"/>
  <c r="BM157" i="2"/>
  <c r="BN157" i="2"/>
  <c r="BO157" i="2"/>
  <c r="BP157" i="2"/>
  <c r="T171" i="2"/>
  <c r="Y171" i="2"/>
  <c r="M171" i="2"/>
  <c r="V171" i="2"/>
  <c r="O171" i="2"/>
  <c r="H171" i="2"/>
  <c r="L171" i="2"/>
  <c r="U171" i="2"/>
  <c r="AB171" i="2"/>
  <c r="P171" i="2"/>
  <c r="F171" i="2"/>
  <c r="Z171" i="2"/>
  <c r="S171" i="2"/>
  <c r="G171" i="2"/>
  <c r="X171" i="2"/>
  <c r="W171" i="2"/>
  <c r="AA171" i="2"/>
  <c r="Q171" i="2"/>
  <c r="J171" i="2"/>
  <c r="N171" i="2"/>
  <c r="AC171" i="2"/>
  <c r="K171" i="2"/>
  <c r="D171" i="2"/>
  <c r="C171" i="2"/>
  <c r="E171" i="2"/>
  <c r="I171" i="2"/>
  <c r="R171" i="2"/>
  <c r="AD171" i="2"/>
  <c r="AE171" i="2"/>
  <c r="AF171" i="2"/>
  <c r="AG171" i="2"/>
  <c r="AH171" i="2"/>
  <c r="AI171" i="2"/>
  <c r="AJ171" i="2"/>
  <c r="AK171" i="2"/>
  <c r="AL171" i="2"/>
  <c r="AM171" i="2"/>
  <c r="AN171" i="2"/>
  <c r="AO171" i="2"/>
  <c r="AP171" i="2"/>
  <c r="AQ171" i="2"/>
  <c r="AR171" i="2"/>
  <c r="AS171" i="2"/>
  <c r="AT171" i="2"/>
  <c r="AU171" i="2"/>
  <c r="AV171" i="2"/>
  <c r="AW171" i="2"/>
  <c r="AX171" i="2"/>
  <c r="AY171" i="2"/>
  <c r="AZ171" i="2"/>
  <c r="BA171" i="2"/>
  <c r="BB171" i="2"/>
  <c r="BC171" i="2"/>
  <c r="BD171" i="2"/>
  <c r="BE171" i="2"/>
  <c r="BF171" i="2"/>
  <c r="BG171" i="2"/>
  <c r="BH171" i="2"/>
  <c r="BI171" i="2"/>
  <c r="BJ171" i="2"/>
  <c r="BK171" i="2"/>
  <c r="BL171" i="2"/>
  <c r="BM171" i="2"/>
  <c r="BN171" i="2"/>
  <c r="BO171" i="2"/>
  <c r="BP171" i="2"/>
  <c r="BD207" i="2"/>
  <c r="AZ207" i="2"/>
  <c r="AH207" i="2"/>
  <c r="S207" i="2"/>
  <c r="AS207" i="2"/>
  <c r="BC207" i="2"/>
  <c r="AV207" i="2"/>
  <c r="AC207" i="2"/>
  <c r="T207" i="2"/>
  <c r="AF207" i="2"/>
  <c r="H207" i="2"/>
  <c r="BO207" i="2"/>
  <c r="W207" i="2"/>
  <c r="BE207" i="2"/>
  <c r="F207" i="2"/>
  <c r="AB207" i="2"/>
  <c r="V207" i="2"/>
  <c r="AE207" i="2"/>
  <c r="BG207" i="2"/>
  <c r="P207" i="2"/>
  <c r="R207" i="2"/>
  <c r="BK207" i="2"/>
  <c r="BJ207" i="2"/>
  <c r="O207" i="2"/>
  <c r="X207" i="2"/>
  <c r="U207" i="2"/>
  <c r="BB207" i="2"/>
  <c r="AJ207" i="2"/>
  <c r="N207" i="2"/>
  <c r="AK207" i="2"/>
  <c r="BM207" i="2"/>
  <c r="AL207" i="2"/>
  <c r="AQ207" i="2"/>
  <c r="G207" i="2"/>
  <c r="E207" i="2"/>
  <c r="BL207" i="2"/>
  <c r="BN207" i="2"/>
  <c r="AI207" i="2"/>
  <c r="AG207" i="2"/>
  <c r="L207" i="2"/>
  <c r="AT207" i="2"/>
  <c r="AR207" i="2"/>
  <c r="C207" i="2"/>
  <c r="Z207" i="2"/>
  <c r="BI207" i="2"/>
  <c r="AW207" i="2"/>
  <c r="AP207" i="2"/>
  <c r="BF207" i="2"/>
  <c r="Q207" i="2"/>
  <c r="J207" i="2"/>
  <c r="D207" i="2"/>
  <c r="Y207" i="2"/>
  <c r="AU207" i="2"/>
  <c r="M207" i="2"/>
  <c r="AO207" i="2"/>
  <c r="AY207" i="2"/>
  <c r="AM207" i="2"/>
  <c r="BP207" i="2"/>
  <c r="K207" i="2"/>
  <c r="I207" i="2"/>
  <c r="BA207" i="2"/>
  <c r="AD207" i="2"/>
  <c r="AN207" i="2"/>
  <c r="BH207" i="2"/>
  <c r="AX207" i="2"/>
  <c r="AA207" i="2"/>
  <c r="BD193" i="2"/>
  <c r="AJ193" i="2"/>
  <c r="BL193" i="2"/>
  <c r="BH193" i="2"/>
  <c r="AC193" i="2"/>
  <c r="BJ193" i="2"/>
  <c r="D193" i="2"/>
  <c r="AN193" i="2"/>
  <c r="X193" i="2"/>
  <c r="V193" i="2"/>
  <c r="AB193" i="2"/>
  <c r="BN193" i="2"/>
  <c r="AP193" i="2"/>
  <c r="AL193" i="2"/>
  <c r="AF193" i="2"/>
  <c r="BA193" i="2"/>
  <c r="AW193" i="2"/>
  <c r="AE193" i="2"/>
  <c r="U193" i="2"/>
  <c r="AU193" i="2"/>
  <c r="AM193" i="2"/>
  <c r="Y193" i="2"/>
  <c r="R193" i="2"/>
  <c r="AG193" i="2"/>
  <c r="F193" i="2"/>
  <c r="H193" i="2"/>
  <c r="AR193" i="2"/>
  <c r="BC193" i="2"/>
  <c r="Q193" i="2"/>
  <c r="AH193" i="2"/>
  <c r="BG193" i="2"/>
  <c r="C193" i="2"/>
  <c r="BM193" i="2"/>
  <c r="I193" i="2"/>
  <c r="W193" i="2"/>
  <c r="T193" i="2"/>
  <c r="O193" i="2"/>
  <c r="M193" i="2"/>
  <c r="AK193" i="2"/>
  <c r="AI193" i="2"/>
  <c r="N193" i="2"/>
  <c r="AV193" i="2"/>
  <c r="L193" i="2"/>
  <c r="K193" i="2"/>
  <c r="BB193" i="2"/>
  <c r="AS193" i="2"/>
  <c r="AD193" i="2"/>
  <c r="BF193" i="2"/>
  <c r="AQ193" i="2"/>
  <c r="J193" i="2"/>
  <c r="BE193" i="2"/>
  <c r="AA193" i="2"/>
  <c r="G193" i="2"/>
  <c r="S193" i="2"/>
  <c r="AZ193" i="2"/>
  <c r="AY193" i="2"/>
  <c r="Z193" i="2"/>
  <c r="AX193" i="2"/>
  <c r="P193" i="2"/>
  <c r="BI193" i="2"/>
  <c r="AT193" i="2"/>
  <c r="E193" i="2"/>
  <c r="AO193" i="2"/>
  <c r="BK193" i="2"/>
  <c r="BP193" i="2"/>
  <c r="BO193" i="2"/>
  <c r="BD192" i="2"/>
  <c r="AZ192" i="2"/>
  <c r="BL192" i="2"/>
  <c r="AG192" i="2"/>
  <c r="AN192" i="2"/>
  <c r="F192" i="2"/>
  <c r="Y192" i="2"/>
  <c r="AS192" i="2"/>
  <c r="C192" i="2"/>
  <c r="I192" i="2"/>
  <c r="AD192" i="2"/>
  <c r="AC192" i="2"/>
  <c r="AQ192" i="2"/>
  <c r="Q192" i="2"/>
  <c r="AR192" i="2"/>
  <c r="W192" i="2"/>
  <c r="M192" i="2"/>
  <c r="AE192" i="2"/>
  <c r="BG192" i="2"/>
  <c r="AU192" i="2"/>
  <c r="AH192" i="2"/>
  <c r="H192" i="2"/>
  <c r="BJ192" i="2"/>
  <c r="BH192" i="2"/>
  <c r="X192" i="2"/>
  <c r="AF192" i="2"/>
  <c r="BI192" i="2"/>
  <c r="AP192" i="2"/>
  <c r="AI192" i="2"/>
  <c r="BM192" i="2"/>
  <c r="T192" i="2"/>
  <c r="AY192" i="2"/>
  <c r="AK192" i="2"/>
  <c r="G192" i="2"/>
  <c r="E192" i="2"/>
  <c r="S192" i="2"/>
  <c r="AL192" i="2"/>
  <c r="AT192" i="2"/>
  <c r="AV192" i="2"/>
  <c r="AB192" i="2"/>
  <c r="BE192" i="2"/>
  <c r="BO192" i="2"/>
  <c r="AA192" i="2"/>
  <c r="L192" i="2"/>
  <c r="AX192" i="2"/>
  <c r="N192" i="2"/>
  <c r="BA192" i="2"/>
  <c r="BK192" i="2"/>
  <c r="Z192" i="2"/>
  <c r="J192" i="2"/>
  <c r="D192" i="2"/>
  <c r="U192" i="2"/>
  <c r="V192" i="2"/>
  <c r="P192" i="2"/>
  <c r="AJ192" i="2"/>
  <c r="O192" i="2"/>
  <c r="R192" i="2"/>
  <c r="BC192" i="2"/>
  <c r="AW192" i="2"/>
  <c r="BP192" i="2"/>
  <c r="AM192" i="2"/>
  <c r="K192" i="2"/>
  <c r="BF192" i="2"/>
  <c r="BB192" i="2"/>
  <c r="AO192" i="2"/>
  <c r="BN192" i="2"/>
  <c r="R214" i="2"/>
  <c r="BK214" i="2"/>
  <c r="BE214" i="2"/>
  <c r="C214" i="2"/>
  <c r="BB214" i="2"/>
  <c r="AX214" i="2"/>
  <c r="AT214" i="2"/>
  <c r="BF214" i="2"/>
  <c r="K214" i="2"/>
  <c r="Z214" i="2"/>
  <c r="AC214" i="2"/>
  <c r="BD214" i="2"/>
  <c r="AN214" i="2"/>
  <c r="AS214" i="2"/>
  <c r="BN214" i="2"/>
  <c r="I214" i="2"/>
  <c r="H214" i="2"/>
  <c r="D214" i="2"/>
  <c r="X214" i="2"/>
  <c r="L214" i="2"/>
  <c r="N214" i="2"/>
  <c r="Q214" i="2"/>
  <c r="BM214" i="2"/>
  <c r="BC214" i="2"/>
  <c r="BO214" i="2"/>
  <c r="AZ214" i="2"/>
  <c r="BP214" i="2"/>
  <c r="AO214" i="2"/>
  <c r="AG214" i="2"/>
  <c r="BI214" i="2"/>
  <c r="AW214" i="2"/>
  <c r="G214" i="2"/>
  <c r="AJ214" i="2"/>
  <c r="BL214" i="2"/>
  <c r="AF214" i="2"/>
  <c r="Y214" i="2"/>
  <c r="E214" i="2"/>
  <c r="AK214" i="2"/>
  <c r="AU214" i="2"/>
  <c r="AQ214" i="2"/>
  <c r="AM214" i="2"/>
  <c r="AY214" i="2"/>
  <c r="F214" i="2"/>
  <c r="M214" i="2"/>
  <c r="V214" i="2"/>
  <c r="BG214" i="2"/>
  <c r="AB214" i="2"/>
  <c r="BH214" i="2"/>
  <c r="AR214" i="2"/>
  <c r="J214" i="2"/>
  <c r="O214" i="2"/>
  <c r="AD214" i="2"/>
  <c r="AA214" i="2"/>
  <c r="T214" i="2"/>
  <c r="U214" i="2"/>
  <c r="BJ214" i="2"/>
  <c r="AP214" i="2"/>
  <c r="W214" i="2"/>
  <c r="P214" i="2"/>
  <c r="AL214" i="2"/>
  <c r="AE214" i="2"/>
  <c r="S214" i="2"/>
  <c r="BA214" i="2"/>
  <c r="AH214" i="2"/>
  <c r="AI214" i="2"/>
  <c r="AV214" i="2"/>
  <c r="AS189" i="2"/>
  <c r="BE189" i="2"/>
  <c r="BA189" i="2"/>
  <c r="BM189" i="2"/>
  <c r="BD189" i="2"/>
  <c r="BO189" i="2"/>
  <c r="Q189" i="2"/>
  <c r="AN189" i="2"/>
  <c r="BJ189" i="2"/>
  <c r="C189" i="2"/>
  <c r="I189" i="2"/>
  <c r="AH189" i="2"/>
  <c r="AP189" i="2"/>
  <c r="X189" i="2"/>
  <c r="AO189" i="2"/>
  <c r="M189" i="2"/>
  <c r="H189" i="2"/>
  <c r="BF189" i="2"/>
  <c r="AJ189" i="2"/>
  <c r="AF189" i="2"/>
  <c r="BN189" i="2"/>
  <c r="Y189" i="2"/>
  <c r="V189" i="2"/>
  <c r="AG189" i="2"/>
  <c r="AB189" i="2"/>
  <c r="W189" i="2"/>
  <c r="BH189" i="2"/>
  <c r="AX189" i="2"/>
  <c r="J189" i="2"/>
  <c r="AW189" i="2"/>
  <c r="AU189" i="2"/>
  <c r="AK189" i="2"/>
  <c r="E189" i="2"/>
  <c r="F189" i="2"/>
  <c r="U189" i="2"/>
  <c r="P189" i="2"/>
  <c r="AD189" i="2"/>
  <c r="R189" i="2"/>
  <c r="BL189" i="2"/>
  <c r="L189" i="2"/>
  <c r="BB189" i="2"/>
  <c r="AV189" i="2"/>
  <c r="AQ189" i="2"/>
  <c r="K189" i="2"/>
  <c r="AE189" i="2"/>
  <c r="AR189" i="2"/>
  <c r="AM189" i="2"/>
  <c r="G189" i="2"/>
  <c r="BG189" i="2"/>
  <c r="AI189" i="2"/>
  <c r="AL189" i="2"/>
  <c r="S189" i="2"/>
  <c r="N189" i="2"/>
  <c r="O189" i="2"/>
  <c r="BP189" i="2"/>
  <c r="AY189" i="2"/>
  <c r="D189" i="2"/>
  <c r="AZ189" i="2"/>
  <c r="AT189" i="2"/>
  <c r="BI189" i="2"/>
  <c r="T189" i="2"/>
  <c r="BC189" i="2"/>
  <c r="AA189" i="2"/>
  <c r="BK189" i="2"/>
  <c r="AC189" i="2"/>
  <c r="Z189" i="2"/>
  <c r="BE215" i="2"/>
  <c r="Q215" i="2"/>
  <c r="AN215" i="2"/>
  <c r="AB215" i="2"/>
  <c r="AD215" i="2"/>
  <c r="H215" i="2"/>
  <c r="BF215" i="2"/>
  <c r="Y215" i="2"/>
  <c r="E215" i="2"/>
  <c r="W215" i="2"/>
  <c r="R215" i="2"/>
  <c r="X215" i="2"/>
  <c r="BA215" i="2"/>
  <c r="BG215" i="2"/>
  <c r="AW215" i="2"/>
  <c r="AU215" i="2"/>
  <c r="D215" i="2"/>
  <c r="BL215" i="2"/>
  <c r="BN215" i="2"/>
  <c r="AH215" i="2"/>
  <c r="F215" i="2"/>
  <c r="BB215" i="2"/>
  <c r="BD215" i="2"/>
  <c r="AQ215" i="2"/>
  <c r="AL215" i="2"/>
  <c r="L215" i="2"/>
  <c r="AK215" i="2"/>
  <c r="BP215" i="2"/>
  <c r="BC215" i="2"/>
  <c r="S215" i="2"/>
  <c r="AP215" i="2"/>
  <c r="AE215" i="2"/>
  <c r="AJ215" i="2"/>
  <c r="BO215" i="2"/>
  <c r="P215" i="2"/>
  <c r="AV215" i="2"/>
  <c r="AZ215" i="2"/>
  <c r="BI215" i="2"/>
  <c r="V215" i="2"/>
  <c r="AX215" i="2"/>
  <c r="N215" i="2"/>
  <c r="K215" i="2"/>
  <c r="U215" i="2"/>
  <c r="AS215" i="2"/>
  <c r="AO215" i="2"/>
  <c r="AY215" i="2"/>
  <c r="AI215" i="2"/>
  <c r="BH215" i="2"/>
  <c r="T215" i="2"/>
  <c r="AC215" i="2"/>
  <c r="BM215" i="2"/>
  <c r="C215" i="2"/>
  <c r="AM215" i="2"/>
  <c r="AF215" i="2"/>
  <c r="AA215" i="2"/>
  <c r="I215" i="2"/>
  <c r="AT215" i="2"/>
  <c r="AR215" i="2"/>
  <c r="G215" i="2"/>
  <c r="O215" i="2"/>
  <c r="J215" i="2"/>
  <c r="Z215" i="2"/>
  <c r="AG215" i="2"/>
  <c r="BK215" i="2"/>
  <c r="M215" i="2"/>
  <c r="BJ215" i="2"/>
  <c r="BD206" i="2"/>
  <c r="AZ206" i="2"/>
  <c r="K206" i="2"/>
  <c r="W206" i="2"/>
  <c r="AT206" i="2"/>
  <c r="AO206" i="2"/>
  <c r="G206" i="2"/>
  <c r="BH206" i="2"/>
  <c r="AM206" i="2"/>
  <c r="AK206" i="2"/>
  <c r="R206" i="2"/>
  <c r="H206" i="2"/>
  <c r="BL206" i="2"/>
  <c r="BF206" i="2"/>
  <c r="AW206" i="2"/>
  <c r="AH206" i="2"/>
  <c r="AC206" i="2"/>
  <c r="AE206" i="2"/>
  <c r="BO206" i="2"/>
  <c r="AA206" i="2"/>
  <c r="BB206" i="2"/>
  <c r="AB206" i="2"/>
  <c r="F206" i="2"/>
  <c r="AV206" i="2"/>
  <c r="AI206" i="2"/>
  <c r="T206" i="2"/>
  <c r="BJ206" i="2"/>
  <c r="O206" i="2"/>
  <c r="BE206" i="2"/>
  <c r="AY206" i="2"/>
  <c r="AL206" i="2"/>
  <c r="AU206" i="2"/>
  <c r="AD206" i="2"/>
  <c r="M206" i="2"/>
  <c r="E206" i="2"/>
  <c r="D206" i="2"/>
  <c r="AG206" i="2"/>
  <c r="AS206" i="2"/>
  <c r="BA206" i="2"/>
  <c r="S206" i="2"/>
  <c r="AQ206" i="2"/>
  <c r="AN206" i="2"/>
  <c r="BM206" i="2"/>
  <c r="AR206" i="2"/>
  <c r="BK206" i="2"/>
  <c r="L206" i="2"/>
  <c r="AJ206" i="2"/>
  <c r="BG206" i="2"/>
  <c r="X206" i="2"/>
  <c r="J206" i="2"/>
  <c r="U206" i="2"/>
  <c r="P206" i="2"/>
  <c r="BP206" i="2"/>
  <c r="AP206" i="2"/>
  <c r="BN206" i="2"/>
  <c r="BC206" i="2"/>
  <c r="C206" i="2"/>
  <c r="Y206" i="2"/>
  <c r="Z206" i="2"/>
  <c r="AF206" i="2"/>
  <c r="N206" i="2"/>
  <c r="AX206" i="2"/>
  <c r="Q206" i="2"/>
  <c r="V206" i="2"/>
  <c r="BI206" i="2"/>
  <c r="I206" i="2"/>
  <c r="AV188" i="2"/>
  <c r="AR188" i="2"/>
  <c r="BD188" i="2"/>
  <c r="AX188" i="2"/>
  <c r="BA188" i="2"/>
  <c r="BM188" i="2"/>
  <c r="BI188" i="2"/>
  <c r="AO188" i="2"/>
  <c r="AK188" i="2"/>
  <c r="AS188" i="2"/>
  <c r="BL188" i="2"/>
  <c r="AC188" i="2"/>
  <c r="L188" i="2"/>
  <c r="R188" i="2"/>
  <c r="AM188" i="2"/>
  <c r="AB188" i="2"/>
  <c r="J188" i="2"/>
  <c r="AQ188" i="2"/>
  <c r="AL188" i="2"/>
  <c r="AE188" i="2"/>
  <c r="BJ188" i="2"/>
  <c r="AF188" i="2"/>
  <c r="AH188" i="2"/>
  <c r="AN188" i="2"/>
  <c r="BG188" i="2"/>
  <c r="BB188" i="2"/>
  <c r="H188" i="2"/>
  <c r="S188" i="2"/>
  <c r="AA188" i="2"/>
  <c r="I188" i="2"/>
  <c r="AY188" i="2"/>
  <c r="BF188" i="2"/>
  <c r="W188" i="2"/>
  <c r="T188" i="2"/>
  <c r="BO188" i="2"/>
  <c r="AW188" i="2"/>
  <c r="G188" i="2"/>
  <c r="BE188" i="2"/>
  <c r="O188" i="2"/>
  <c r="N188" i="2"/>
  <c r="X188" i="2"/>
  <c r="Z188" i="2"/>
  <c r="AG188" i="2"/>
  <c r="BP188" i="2"/>
  <c r="BH188" i="2"/>
  <c r="AZ188" i="2"/>
  <c r="AT188" i="2"/>
  <c r="AD188" i="2"/>
  <c r="F188" i="2"/>
  <c r="BK188" i="2"/>
  <c r="K188" i="2"/>
  <c r="P188" i="2"/>
  <c r="C188" i="2"/>
  <c r="D188" i="2"/>
  <c r="E188" i="2"/>
  <c r="V188" i="2"/>
  <c r="BN188" i="2"/>
  <c r="AI188" i="2"/>
  <c r="AJ188" i="2"/>
  <c r="M188" i="2"/>
  <c r="BC188" i="2"/>
  <c r="Q188" i="2"/>
  <c r="U188" i="2"/>
  <c r="Y188" i="2"/>
  <c r="AP188" i="2"/>
  <c r="AU188" i="2"/>
  <c r="S209" i="2"/>
  <c r="AZ209" i="2"/>
  <c r="W209" i="2"/>
  <c r="Z209" i="2"/>
  <c r="BH209" i="2"/>
  <c r="AD209" i="2"/>
  <c r="Y209" i="2"/>
  <c r="BI209" i="2"/>
  <c r="E209" i="2"/>
  <c r="BK209" i="2"/>
  <c r="N209" i="2"/>
  <c r="C209" i="2"/>
  <c r="AW209" i="2"/>
  <c r="M209" i="2"/>
  <c r="K209" i="2"/>
  <c r="AX209" i="2"/>
  <c r="BJ209" i="2"/>
  <c r="AO209" i="2"/>
  <c r="L209" i="2"/>
  <c r="AV209" i="2"/>
  <c r="AJ209" i="2"/>
  <c r="AN209" i="2"/>
  <c r="BL209" i="2"/>
  <c r="BM209" i="2"/>
  <c r="AB209" i="2"/>
  <c r="U209" i="2"/>
  <c r="AP209" i="2"/>
  <c r="V209" i="2"/>
  <c r="AF209" i="2"/>
  <c r="AI209" i="2"/>
  <c r="AU209" i="2"/>
  <c r="AT209" i="2"/>
  <c r="BN209" i="2"/>
  <c r="AM209" i="2"/>
  <c r="BP209" i="2"/>
  <c r="AS209" i="2"/>
  <c r="AH209" i="2"/>
  <c r="X209" i="2"/>
  <c r="AG209" i="2"/>
  <c r="BE209" i="2"/>
  <c r="BO209" i="2"/>
  <c r="AA209" i="2"/>
  <c r="BA209" i="2"/>
  <c r="AR209" i="2"/>
  <c r="D209" i="2"/>
  <c r="O209" i="2"/>
  <c r="T209" i="2"/>
  <c r="F209" i="2"/>
  <c r="AL209" i="2"/>
  <c r="BC209" i="2"/>
  <c r="AY209" i="2"/>
  <c r="BB209" i="2"/>
  <c r="AC209" i="2"/>
  <c r="AE209" i="2"/>
  <c r="H209" i="2"/>
  <c r="P209" i="2"/>
  <c r="AK209" i="2"/>
  <c r="Q209" i="2"/>
  <c r="R209" i="2"/>
  <c r="J209" i="2"/>
  <c r="G209" i="2"/>
  <c r="AQ209" i="2"/>
  <c r="BG209" i="2"/>
  <c r="BF209" i="2"/>
  <c r="I209" i="2"/>
  <c r="BD209" i="2"/>
  <c r="AX182" i="2"/>
  <c r="BJ182" i="2"/>
  <c r="X182" i="2"/>
  <c r="AD182" i="2"/>
  <c r="D182" i="2"/>
  <c r="BL182" i="2"/>
  <c r="H182" i="2"/>
  <c r="AL182" i="2"/>
  <c r="BG182" i="2"/>
  <c r="AA182" i="2"/>
  <c r="AU182" i="2"/>
  <c r="BD182" i="2"/>
  <c r="AV182" i="2"/>
  <c r="I182" i="2"/>
  <c r="AK182" i="2"/>
  <c r="Q182" i="2"/>
  <c r="W182" i="2"/>
  <c r="T182" i="2"/>
  <c r="AW182" i="2"/>
  <c r="AC182" i="2"/>
  <c r="AO182" i="2"/>
  <c r="AJ182" i="2"/>
  <c r="AY182" i="2"/>
  <c r="AI182" i="2"/>
  <c r="BC182" i="2"/>
  <c r="BN182" i="2"/>
  <c r="O182" i="2"/>
  <c r="BB182" i="2"/>
  <c r="Z182" i="2"/>
  <c r="R182" i="2"/>
  <c r="BK182" i="2"/>
  <c r="BM182" i="2"/>
  <c r="AQ182" i="2"/>
  <c r="AG182" i="2"/>
  <c r="AP182" i="2"/>
  <c r="N182" i="2"/>
  <c r="BF182" i="2"/>
  <c r="Y182" i="2"/>
  <c r="L182" i="2"/>
  <c r="K182" i="2"/>
  <c r="E182" i="2"/>
  <c r="BH182" i="2"/>
  <c r="C182" i="2"/>
  <c r="AM182" i="2"/>
  <c r="BP182" i="2"/>
  <c r="AS182" i="2"/>
  <c r="G182" i="2"/>
  <c r="S182" i="2"/>
  <c r="AN182" i="2"/>
  <c r="J182" i="2"/>
  <c r="BA182" i="2"/>
  <c r="AT182" i="2"/>
  <c r="BI182" i="2"/>
  <c r="F182" i="2"/>
  <c r="BO182" i="2"/>
  <c r="AR182" i="2"/>
  <c r="AE182" i="2"/>
  <c r="AF182" i="2"/>
  <c r="BE182" i="2"/>
  <c r="U182" i="2"/>
  <c r="AH182" i="2"/>
  <c r="AZ182" i="2"/>
  <c r="AB182" i="2"/>
  <c r="V182" i="2"/>
  <c r="P182" i="2"/>
  <c r="M182" i="2"/>
  <c r="L148" i="2"/>
  <c r="O148" i="2"/>
  <c r="R148" i="2"/>
  <c r="BM148" i="2"/>
  <c r="H148" i="2"/>
  <c r="K148" i="2"/>
  <c r="N148" i="2"/>
  <c r="AW148" i="2"/>
  <c r="P148" i="2"/>
  <c r="S148" i="2"/>
  <c r="V148" i="2"/>
  <c r="E148" i="2"/>
  <c r="AJ148" i="2"/>
  <c r="AM148" i="2"/>
  <c r="AP148" i="2"/>
  <c r="Y148" i="2"/>
  <c r="BH148" i="2"/>
  <c r="BK148" i="2"/>
  <c r="BN148" i="2"/>
  <c r="BI148" i="2"/>
  <c r="BD148" i="2"/>
  <c r="BG148" i="2"/>
  <c r="BJ148" i="2"/>
  <c r="AS148" i="2"/>
  <c r="BL148" i="2"/>
  <c r="BO148" i="2"/>
  <c r="C148" i="2"/>
  <c r="F148" i="2"/>
  <c r="Q148" i="2"/>
  <c r="T148" i="2"/>
  <c r="W148" i="2"/>
  <c r="Z148" i="2"/>
  <c r="U148" i="2"/>
  <c r="AR148" i="2"/>
  <c r="AX148" i="2"/>
  <c r="AN148" i="2"/>
  <c r="AT148" i="2"/>
  <c r="AV148" i="2"/>
  <c r="BB148" i="2"/>
  <c r="BP148" i="2"/>
  <c r="G148" i="2"/>
  <c r="AG148" i="2"/>
  <c r="AB148" i="2"/>
  <c r="AH148" i="2"/>
  <c r="X148" i="2"/>
  <c r="AD148" i="2"/>
  <c r="AF148" i="2"/>
  <c r="AL148" i="2"/>
  <c r="AZ148" i="2"/>
  <c r="BF148" i="2"/>
  <c r="AU148" i="2"/>
  <c r="BE148" i="2"/>
  <c r="AQ148" i="2"/>
  <c r="AO148" i="2"/>
  <c r="AY148" i="2"/>
  <c r="M148" i="2"/>
  <c r="D148" i="2"/>
  <c r="J148" i="2"/>
  <c r="AE148" i="2"/>
  <c r="BA148" i="2"/>
  <c r="AA148" i="2"/>
  <c r="AK148" i="2"/>
  <c r="AI148" i="2"/>
  <c r="I148" i="2"/>
  <c r="BC148" i="2"/>
  <c r="AC148" i="2"/>
  <c r="AV143" i="2"/>
  <c r="AE143" i="2"/>
  <c r="D143" i="2"/>
  <c r="BE143" i="2"/>
  <c r="AJ143" i="2"/>
  <c r="BN143" i="2"/>
  <c r="Z143" i="2"/>
  <c r="AS143" i="2"/>
  <c r="X143" i="2"/>
  <c r="Q143" i="2"/>
  <c r="G143" i="2"/>
  <c r="AW143" i="2"/>
  <c r="AB143" i="2"/>
  <c r="AH143" i="2"/>
  <c r="K143" i="2"/>
  <c r="V143" i="2"/>
  <c r="AL143" i="2"/>
  <c r="H143" i="2"/>
  <c r="AN143" i="2"/>
  <c r="AR143" i="2"/>
  <c r="W143" i="2"/>
  <c r="BA143" i="2"/>
  <c r="AF143" i="2"/>
  <c r="AX143" i="2"/>
  <c r="O143" i="2"/>
  <c r="AO143" i="2"/>
  <c r="BO143" i="2"/>
  <c r="M143" i="2"/>
  <c r="C143" i="2"/>
  <c r="AC143" i="2"/>
  <c r="BC143" i="2"/>
  <c r="BJ143" i="2"/>
  <c r="J143" i="2"/>
  <c r="AG143" i="2"/>
  <c r="BG143" i="2"/>
  <c r="E143" i="2"/>
  <c r="F143" i="2"/>
  <c r="U143" i="2"/>
  <c r="AU143" i="2"/>
  <c r="AZ143" i="2"/>
  <c r="BI143" i="2"/>
  <c r="AP143" i="2"/>
  <c r="AA143" i="2"/>
  <c r="AK143" i="2"/>
  <c r="BK143" i="2"/>
  <c r="I143" i="2"/>
  <c r="Y143" i="2"/>
  <c r="BP143" i="2"/>
  <c r="AY143" i="2"/>
  <c r="AT143" i="2"/>
  <c r="R143" i="2"/>
  <c r="BD143" i="2"/>
  <c r="AM143" i="2"/>
  <c r="L143" i="2"/>
  <c r="N143" i="2"/>
  <c r="BH143" i="2"/>
  <c r="AQ143" i="2"/>
  <c r="P143" i="2"/>
  <c r="BB143" i="2"/>
  <c r="T143" i="2"/>
  <c r="BL143" i="2"/>
  <c r="AD143" i="2"/>
  <c r="AI143" i="2"/>
  <c r="S143" i="2"/>
  <c r="BM143" i="2"/>
  <c r="BF143" i="2"/>
  <c r="AX208" i="2"/>
  <c r="Y208" i="2"/>
  <c r="AG208" i="2"/>
  <c r="S208" i="2"/>
  <c r="AT208" i="2"/>
  <c r="AP208" i="2"/>
  <c r="AN208" i="2"/>
  <c r="AB208" i="2"/>
  <c r="AC208" i="2"/>
  <c r="AL208" i="2"/>
  <c r="BO208" i="2"/>
  <c r="AM208" i="2"/>
  <c r="AZ208" i="2"/>
  <c r="AR208" i="2"/>
  <c r="F208" i="2"/>
  <c r="I208" i="2"/>
  <c r="BA208" i="2"/>
  <c r="AY208" i="2"/>
  <c r="BH208" i="2"/>
  <c r="BJ208" i="2"/>
  <c r="G208" i="2"/>
  <c r="T208" i="2"/>
  <c r="BB208" i="2"/>
  <c r="AK208" i="2"/>
  <c r="BF208" i="2"/>
  <c r="AA208" i="2"/>
  <c r="AW208" i="2"/>
  <c r="AS208" i="2"/>
  <c r="AH208" i="2"/>
  <c r="V208" i="2"/>
  <c r="C208" i="2"/>
  <c r="U208" i="2"/>
  <c r="E208" i="2"/>
  <c r="AO208" i="2"/>
  <c r="L208" i="2"/>
  <c r="AE208" i="2"/>
  <c r="BL208" i="2"/>
  <c r="K208" i="2"/>
  <c r="Q208" i="2"/>
  <c r="AJ208" i="2"/>
  <c r="AU208" i="2"/>
  <c r="BC208" i="2"/>
  <c r="R208" i="2"/>
  <c r="O208" i="2"/>
  <c r="AQ208" i="2"/>
  <c r="AV208" i="2"/>
  <c r="BP208" i="2"/>
  <c r="D208" i="2"/>
  <c r="AD208" i="2"/>
  <c r="AF208" i="2"/>
  <c r="M208" i="2"/>
  <c r="BD208" i="2"/>
  <c r="BI208" i="2"/>
  <c r="Z208" i="2"/>
  <c r="J208" i="2"/>
  <c r="X208" i="2"/>
  <c r="BK208" i="2"/>
  <c r="N208" i="2"/>
  <c r="W208" i="2"/>
  <c r="BM208" i="2"/>
  <c r="BG208" i="2"/>
  <c r="BE208" i="2"/>
  <c r="BN208" i="2"/>
  <c r="H208" i="2"/>
  <c r="AI208" i="2"/>
  <c r="P208" i="2"/>
  <c r="AD205" i="2"/>
  <c r="BJ205" i="2"/>
  <c r="T205" i="2"/>
  <c r="AY205" i="2"/>
  <c r="N205" i="2"/>
  <c r="C205" i="2"/>
  <c r="AA205" i="2"/>
  <c r="I205" i="2"/>
  <c r="AQ205" i="2"/>
  <c r="BK205" i="2"/>
  <c r="BA205" i="2"/>
  <c r="W205" i="2"/>
  <c r="AV205" i="2"/>
  <c r="AF205" i="2"/>
  <c r="K205" i="2"/>
  <c r="AB205" i="2"/>
  <c r="AO205" i="2"/>
  <c r="AK205" i="2"/>
  <c r="AW205" i="2"/>
  <c r="BI205" i="2"/>
  <c r="BP205" i="2"/>
  <c r="BL205" i="2"/>
  <c r="AG205" i="2"/>
  <c r="AS205" i="2"/>
  <c r="J205" i="2"/>
  <c r="D205" i="2"/>
  <c r="S205" i="2"/>
  <c r="Q205" i="2"/>
  <c r="AE205" i="2"/>
  <c r="BH205" i="2"/>
  <c r="AR205" i="2"/>
  <c r="L205" i="2"/>
  <c r="G205" i="2"/>
  <c r="AX205" i="2"/>
  <c r="AP205" i="2"/>
  <c r="BN205" i="2"/>
  <c r="AN205" i="2"/>
  <c r="BC205" i="2"/>
  <c r="AU205" i="2"/>
  <c r="AH205" i="2"/>
  <c r="BF205" i="2"/>
  <c r="BG205" i="2"/>
  <c r="AM205" i="2"/>
  <c r="BE205" i="2"/>
  <c r="BM205" i="2"/>
  <c r="X205" i="2"/>
  <c r="AC205" i="2"/>
  <c r="BD205" i="2"/>
  <c r="Y205" i="2"/>
  <c r="BO205" i="2"/>
  <c r="F205" i="2"/>
  <c r="BB205" i="2"/>
  <c r="M205" i="2"/>
  <c r="V205" i="2"/>
  <c r="U205" i="2"/>
  <c r="P205" i="2"/>
  <c r="AL205" i="2"/>
  <c r="H205" i="2"/>
  <c r="O205" i="2"/>
  <c r="AT205" i="2"/>
  <c r="R205" i="2"/>
  <c r="Z205" i="2"/>
  <c r="AZ205" i="2"/>
  <c r="AJ205" i="2"/>
  <c r="E205" i="2"/>
  <c r="AI205" i="2"/>
  <c r="AM191" i="2"/>
  <c r="U191" i="2"/>
  <c r="BO191" i="2"/>
  <c r="R191" i="2"/>
  <c r="AD191" i="2"/>
  <c r="BA191" i="2"/>
  <c r="AU191" i="2"/>
  <c r="AQ191" i="2"/>
  <c r="W191" i="2"/>
  <c r="AC191" i="2"/>
  <c r="BJ191" i="2"/>
  <c r="T191" i="2"/>
  <c r="K191" i="2"/>
  <c r="AA191" i="2"/>
  <c r="AS191" i="2"/>
  <c r="BC191" i="2"/>
  <c r="AP191" i="2"/>
  <c r="Q191" i="2"/>
  <c r="BK191" i="2"/>
  <c r="E191" i="2"/>
  <c r="BH191" i="2"/>
  <c r="AO191" i="2"/>
  <c r="AX191" i="2"/>
  <c r="L191" i="2"/>
  <c r="AZ191" i="2"/>
  <c r="G191" i="2"/>
  <c r="D191" i="2"/>
  <c r="AG191" i="2"/>
  <c r="O191" i="2"/>
  <c r="H191" i="2"/>
  <c r="AF191" i="2"/>
  <c r="N191" i="2"/>
  <c r="AW191" i="2"/>
  <c r="C191" i="2"/>
  <c r="I191" i="2"/>
  <c r="AL191" i="2"/>
  <c r="Y191" i="2"/>
  <c r="BI191" i="2"/>
  <c r="F191" i="2"/>
  <c r="V191" i="2"/>
  <c r="AT191" i="2"/>
  <c r="BE191" i="2"/>
  <c r="S191" i="2"/>
  <c r="M191" i="2"/>
  <c r="AY191" i="2"/>
  <c r="BL191" i="2"/>
  <c r="AI191" i="2"/>
  <c r="BB191" i="2"/>
  <c r="AE191" i="2"/>
  <c r="AB191" i="2"/>
  <c r="BD191" i="2"/>
  <c r="BF191" i="2"/>
  <c r="AV191" i="2"/>
  <c r="AR191" i="2"/>
  <c r="BN191" i="2"/>
  <c r="AJ191" i="2"/>
  <c r="BM191" i="2"/>
  <c r="AN191" i="2"/>
  <c r="AK191" i="2"/>
  <c r="J191" i="2"/>
  <c r="X191" i="2"/>
  <c r="AH191" i="2"/>
  <c r="P191" i="2"/>
  <c r="BP191" i="2"/>
  <c r="BG191" i="2"/>
  <c r="Z191" i="2"/>
  <c r="AY213" i="2"/>
  <c r="I213" i="2"/>
  <c r="BJ213" i="2"/>
  <c r="T213" i="2"/>
  <c r="AN213" i="2"/>
  <c r="BD213" i="2"/>
  <c r="BL213" i="2"/>
  <c r="K213" i="2"/>
  <c r="BE213" i="2"/>
  <c r="AR213" i="2"/>
  <c r="AI213" i="2"/>
  <c r="AU213" i="2"/>
  <c r="E213" i="2"/>
  <c r="AG213" i="2"/>
  <c r="U213" i="2"/>
  <c r="F213" i="2"/>
  <c r="AO213" i="2"/>
  <c r="BM213" i="2"/>
  <c r="P213" i="2"/>
  <c r="AZ213" i="2"/>
  <c r="AD213" i="2"/>
  <c r="AK213" i="2"/>
  <c r="AA213" i="2"/>
  <c r="Q213" i="2"/>
  <c r="BO213" i="2"/>
  <c r="AB213" i="2"/>
  <c r="BG213" i="2"/>
  <c r="AQ213" i="2"/>
  <c r="BC213" i="2"/>
  <c r="Z213" i="2"/>
  <c r="BI213" i="2"/>
  <c r="AV213" i="2"/>
  <c r="N213" i="2"/>
  <c r="H213" i="2"/>
  <c r="R213" i="2"/>
  <c r="AJ213" i="2"/>
  <c r="BH213" i="2"/>
  <c r="AT213" i="2"/>
  <c r="J213" i="2"/>
  <c r="D213" i="2"/>
  <c r="C213" i="2"/>
  <c r="AS213" i="2"/>
  <c r="G213" i="2"/>
  <c r="AP213" i="2"/>
  <c r="BK213" i="2"/>
  <c r="S213" i="2"/>
  <c r="M213" i="2"/>
  <c r="AX213" i="2"/>
  <c r="X213" i="2"/>
  <c r="BB213" i="2"/>
  <c r="AF213" i="2"/>
  <c r="BN213" i="2"/>
  <c r="AH213" i="2"/>
  <c r="BF213" i="2"/>
  <c r="BP213" i="2"/>
  <c r="AM213" i="2"/>
  <c r="L213" i="2"/>
  <c r="AE213" i="2"/>
  <c r="AL213" i="2"/>
  <c r="Y213" i="2"/>
  <c r="BA213" i="2"/>
  <c r="O213" i="2"/>
  <c r="V213" i="2"/>
  <c r="W213" i="2"/>
  <c r="AC213" i="2"/>
  <c r="AW213" i="2"/>
  <c r="BO210" i="2"/>
  <c r="AY210" i="2"/>
  <c r="BJ210" i="2"/>
  <c r="AE210" i="2"/>
  <c r="H210" i="2"/>
  <c r="BA210" i="2"/>
  <c r="AC210" i="2"/>
  <c r="BD210" i="2"/>
  <c r="BM210" i="2"/>
  <c r="T210" i="2"/>
  <c r="D210" i="2"/>
  <c r="AA210" i="2"/>
  <c r="K210" i="2"/>
  <c r="AS210" i="2"/>
  <c r="C210" i="2"/>
  <c r="Q210" i="2"/>
  <c r="Z210" i="2"/>
  <c r="AJ210" i="2"/>
  <c r="BH210" i="2"/>
  <c r="M210" i="2"/>
  <c r="AD210" i="2"/>
  <c r="Y210" i="2"/>
  <c r="AR210" i="2"/>
  <c r="AN210" i="2"/>
  <c r="AX210" i="2"/>
  <c r="I210" i="2"/>
  <c r="AQ210" i="2"/>
  <c r="BC210" i="2"/>
  <c r="AG210" i="2"/>
  <c r="E210" i="2"/>
  <c r="AT210" i="2"/>
  <c r="BN210" i="2"/>
  <c r="AM210" i="2"/>
  <c r="W210" i="2"/>
  <c r="U210" i="2"/>
  <c r="BG210" i="2"/>
  <c r="AB210" i="2"/>
  <c r="J210" i="2"/>
  <c r="X210" i="2"/>
  <c r="O210" i="2"/>
  <c r="F210" i="2"/>
  <c r="BL210" i="2"/>
  <c r="BF210" i="2"/>
  <c r="AZ210" i="2"/>
  <c r="L210" i="2"/>
  <c r="BE210" i="2"/>
  <c r="BK210" i="2"/>
  <c r="V210" i="2"/>
  <c r="R210" i="2"/>
  <c r="AH210" i="2"/>
  <c r="BB210" i="2"/>
  <c r="BP210" i="2"/>
  <c r="BI210" i="2"/>
  <c r="P210" i="2"/>
  <c r="S210" i="2"/>
  <c r="AO210" i="2"/>
  <c r="AL210" i="2"/>
  <c r="AW210" i="2"/>
  <c r="AV210" i="2"/>
  <c r="AK210" i="2"/>
  <c r="AF210" i="2"/>
  <c r="AI210" i="2"/>
  <c r="AP210" i="2"/>
  <c r="N210" i="2"/>
  <c r="G210" i="2"/>
  <c r="AU210" i="2"/>
  <c r="AV185" i="2"/>
  <c r="AU185" i="2"/>
  <c r="AX185" i="2"/>
  <c r="BA185" i="2"/>
  <c r="AZ185" i="2"/>
  <c r="AY185" i="2"/>
  <c r="BB185" i="2"/>
  <c r="I185" i="2"/>
  <c r="BD185" i="2"/>
  <c r="BC185" i="2"/>
  <c r="BF185" i="2"/>
  <c r="Y185" i="2"/>
  <c r="BH185" i="2"/>
  <c r="BG185" i="2"/>
  <c r="BJ185" i="2"/>
  <c r="AO185" i="2"/>
  <c r="T185" i="2"/>
  <c r="BN185" i="2"/>
  <c r="BP185" i="2"/>
  <c r="F185" i="2"/>
  <c r="G185" i="2"/>
  <c r="AS185" i="2"/>
  <c r="K185" i="2"/>
  <c r="AF185" i="2"/>
  <c r="AE185" i="2"/>
  <c r="AH185" i="2"/>
  <c r="BI185" i="2"/>
  <c r="AJ185" i="2"/>
  <c r="AI185" i="2"/>
  <c r="AL185" i="2"/>
  <c r="E185" i="2"/>
  <c r="AN185" i="2"/>
  <c r="AM185" i="2"/>
  <c r="AP185" i="2"/>
  <c r="U185" i="2"/>
  <c r="AR185" i="2"/>
  <c r="AQ185" i="2"/>
  <c r="AT185" i="2"/>
  <c r="AK185" i="2"/>
  <c r="BK185" i="2"/>
  <c r="BO185" i="2"/>
  <c r="D185" i="2"/>
  <c r="N185" i="2"/>
  <c r="L185" i="2"/>
  <c r="O185" i="2"/>
  <c r="R185" i="2"/>
  <c r="AG185" i="2"/>
  <c r="P185" i="2"/>
  <c r="S185" i="2"/>
  <c r="V185" i="2"/>
  <c r="AW185" i="2"/>
  <c r="X185" i="2"/>
  <c r="W185" i="2"/>
  <c r="Z185" i="2"/>
  <c r="BM185" i="2"/>
  <c r="AB185" i="2"/>
  <c r="AA185" i="2"/>
  <c r="AD185" i="2"/>
  <c r="AC185" i="2"/>
  <c r="BL185" i="2"/>
  <c r="BE185" i="2"/>
  <c r="C185" i="2"/>
  <c r="M185" i="2"/>
  <c r="J185" i="2"/>
  <c r="H185" i="2"/>
  <c r="Q185" i="2"/>
  <c r="H180" i="2"/>
  <c r="G180" i="2"/>
  <c r="F180" i="2"/>
  <c r="Z180" i="2"/>
  <c r="X180" i="2"/>
  <c r="I180" i="2"/>
  <c r="AA180" i="2"/>
  <c r="Y180" i="2"/>
  <c r="AC180" i="2"/>
  <c r="T180" i="2"/>
  <c r="J180" i="2"/>
  <c r="S180" i="2"/>
  <c r="W180" i="2"/>
  <c r="V180" i="2"/>
  <c r="AB180" i="2"/>
  <c r="P180" i="2"/>
  <c r="D180" i="2"/>
  <c r="U180" i="2"/>
  <c r="C180" i="2"/>
  <c r="R180" i="2"/>
  <c r="Q180" i="2"/>
  <c r="K180" i="2"/>
  <c r="M180" i="2"/>
  <c r="O180" i="2"/>
  <c r="E180" i="2"/>
  <c r="L180" i="2"/>
  <c r="N180" i="2"/>
  <c r="AD180" i="2"/>
  <c r="AE180" i="2"/>
  <c r="AF180" i="2"/>
  <c r="AG180" i="2"/>
  <c r="AH180" i="2"/>
  <c r="AI180" i="2"/>
  <c r="AJ180" i="2"/>
  <c r="AK180" i="2"/>
  <c r="AL180" i="2"/>
  <c r="AM180" i="2"/>
  <c r="AN180" i="2"/>
  <c r="AO180" i="2"/>
  <c r="AP180" i="2"/>
  <c r="AQ180" i="2"/>
  <c r="AR180" i="2"/>
  <c r="AS180" i="2"/>
  <c r="AT180" i="2"/>
  <c r="AU180" i="2"/>
  <c r="AV180" i="2"/>
  <c r="AW180" i="2"/>
  <c r="AX180" i="2"/>
  <c r="AY180" i="2"/>
  <c r="AZ180" i="2"/>
  <c r="BA180" i="2"/>
  <c r="BB180" i="2"/>
  <c r="BC180" i="2"/>
  <c r="BD180" i="2"/>
  <c r="BE180" i="2"/>
  <c r="BF180" i="2"/>
  <c r="BG180" i="2"/>
  <c r="BH180" i="2"/>
  <c r="BI180" i="2"/>
  <c r="BJ180" i="2"/>
  <c r="BK180" i="2"/>
  <c r="BL180" i="2"/>
  <c r="BM180" i="2"/>
  <c r="BN180" i="2"/>
  <c r="BO180" i="2"/>
  <c r="BP180" i="2"/>
  <c r="BP140" i="2"/>
  <c r="BK140" i="2"/>
  <c r="F140" i="2"/>
  <c r="BI140" i="2"/>
  <c r="BD140" i="2"/>
  <c r="AU140" i="2"/>
  <c r="BG140" i="2"/>
  <c r="AW140" i="2"/>
  <c r="AR140" i="2"/>
  <c r="O140" i="2"/>
  <c r="AI140" i="2"/>
  <c r="M140" i="2"/>
  <c r="H140" i="2"/>
  <c r="AL140" i="2"/>
  <c r="J140" i="2"/>
  <c r="V140" i="2"/>
  <c r="Q140" i="2"/>
  <c r="Z140" i="2"/>
  <c r="N140" i="2"/>
  <c r="BH140" i="2"/>
  <c r="AK140" i="2"/>
  <c r="K140" i="2"/>
  <c r="BE140" i="2"/>
  <c r="AZ140" i="2"/>
  <c r="AM140" i="2"/>
  <c r="AY140" i="2"/>
  <c r="AS140" i="2"/>
  <c r="AN140" i="2"/>
  <c r="G140" i="2"/>
  <c r="AA140" i="2"/>
  <c r="AG140" i="2"/>
  <c r="AB140" i="2"/>
  <c r="BJ140" i="2"/>
  <c r="C140" i="2"/>
  <c r="BL140" i="2"/>
  <c r="BN140" i="2"/>
  <c r="AP140" i="2"/>
  <c r="Y140" i="2"/>
  <c r="U140" i="2"/>
  <c r="L140" i="2"/>
  <c r="BO140" i="2"/>
  <c r="R140" i="2"/>
  <c r="W140" i="2"/>
  <c r="AO140" i="2"/>
  <c r="AJ140" i="2"/>
  <c r="BF140" i="2"/>
  <c r="S140" i="2"/>
  <c r="AC140" i="2"/>
  <c r="P140" i="2"/>
  <c r="BB140" i="2"/>
  <c r="AX140" i="2"/>
  <c r="I140" i="2"/>
  <c r="D140" i="2"/>
  <c r="AD140" i="2"/>
  <c r="BA140" i="2"/>
  <c r="AV140" i="2"/>
  <c r="AE140" i="2"/>
  <c r="AQ140" i="2"/>
  <c r="X140" i="2"/>
  <c r="T140" i="2"/>
  <c r="AT140" i="2"/>
  <c r="E140" i="2"/>
  <c r="BM140" i="2"/>
  <c r="BC140" i="2"/>
  <c r="AF140" i="2"/>
  <c r="AH140" i="2"/>
  <c r="T184" i="2"/>
  <c r="W184" i="2"/>
  <c r="Z184" i="2"/>
  <c r="BA184" i="2"/>
  <c r="X184" i="2"/>
  <c r="AA184" i="2"/>
  <c r="AD184" i="2"/>
  <c r="AG184" i="2"/>
  <c r="AB184" i="2"/>
  <c r="AE184" i="2"/>
  <c r="AH184" i="2"/>
  <c r="BM184" i="2"/>
  <c r="AF184" i="2"/>
  <c r="AI184" i="2"/>
  <c r="AL184" i="2"/>
  <c r="I184" i="2"/>
  <c r="BP184" i="2"/>
  <c r="D184" i="2"/>
  <c r="G184" i="2"/>
  <c r="J184" i="2"/>
  <c r="AW184" i="2"/>
  <c r="H184" i="2"/>
  <c r="K184" i="2"/>
  <c r="N184" i="2"/>
  <c r="E184" i="2"/>
  <c r="L184" i="2"/>
  <c r="O184" i="2"/>
  <c r="R184" i="2"/>
  <c r="U184" i="2"/>
  <c r="P184" i="2"/>
  <c r="S184" i="2"/>
  <c r="V184" i="2"/>
  <c r="AK184" i="2"/>
  <c r="AZ184" i="2"/>
  <c r="BF184" i="2"/>
  <c r="BD184" i="2"/>
  <c r="BJ184" i="2"/>
  <c r="BH184" i="2"/>
  <c r="BN184" i="2"/>
  <c r="BL184" i="2"/>
  <c r="C184" i="2"/>
  <c r="Q184" i="2"/>
  <c r="AJ184" i="2"/>
  <c r="AP184" i="2"/>
  <c r="AN184" i="2"/>
  <c r="AT184" i="2"/>
  <c r="AR184" i="2"/>
  <c r="AX184" i="2"/>
  <c r="AV184" i="2"/>
  <c r="BB184" i="2"/>
  <c r="BC184" i="2"/>
  <c r="AC184" i="2"/>
  <c r="BG184" i="2"/>
  <c r="AS184" i="2"/>
  <c r="BK184" i="2"/>
  <c r="BI184" i="2"/>
  <c r="BO184" i="2"/>
  <c r="F184" i="2"/>
  <c r="AM184" i="2"/>
  <c r="Y184" i="2"/>
  <c r="AQ184" i="2"/>
  <c r="AO184" i="2"/>
  <c r="AU184" i="2"/>
  <c r="BE184" i="2"/>
  <c r="AY184" i="2"/>
  <c r="M184" i="2"/>
  <c r="R152" i="2"/>
  <c r="X152" i="2"/>
  <c r="AB152" i="2"/>
  <c r="AA152" i="2"/>
  <c r="V152" i="2"/>
  <c r="C152" i="2"/>
  <c r="Q152" i="2"/>
  <c r="P152" i="2"/>
  <c r="S152" i="2"/>
  <c r="K152" i="2"/>
  <c r="H152" i="2"/>
  <c r="L152" i="2"/>
  <c r="AC152" i="2"/>
  <c r="D152" i="2"/>
  <c r="M152" i="2"/>
  <c r="T152" i="2"/>
  <c r="G152" i="2"/>
  <c r="U152" i="2"/>
  <c r="Y152" i="2"/>
  <c r="N152" i="2"/>
  <c r="O152" i="2"/>
  <c r="I152" i="2"/>
  <c r="W152" i="2"/>
  <c r="E152" i="2"/>
  <c r="Z152" i="2"/>
  <c r="J152" i="2"/>
  <c r="F152" i="2"/>
  <c r="AD152" i="2"/>
  <c r="AE152" i="2"/>
  <c r="AF152" i="2"/>
  <c r="AG152" i="2"/>
  <c r="AH152" i="2"/>
  <c r="AI152" i="2"/>
  <c r="AJ152" i="2"/>
  <c r="AK152" i="2"/>
  <c r="AL152" i="2"/>
  <c r="AM152" i="2"/>
  <c r="AN152" i="2"/>
  <c r="AO152" i="2"/>
  <c r="AP152" i="2"/>
  <c r="AQ152" i="2"/>
  <c r="AR152" i="2"/>
  <c r="AS152" i="2"/>
  <c r="AT152" i="2"/>
  <c r="AU152" i="2"/>
  <c r="AV152" i="2"/>
  <c r="AW152" i="2"/>
  <c r="AX152" i="2"/>
  <c r="AY152" i="2"/>
  <c r="AZ152" i="2"/>
  <c r="BA152" i="2"/>
  <c r="BB152" i="2"/>
  <c r="BC152" i="2"/>
  <c r="BD152" i="2"/>
  <c r="BE152" i="2"/>
  <c r="BF152" i="2"/>
  <c r="BG152" i="2"/>
  <c r="BH152" i="2"/>
  <c r="BI152" i="2"/>
  <c r="BJ152" i="2"/>
  <c r="BK152" i="2"/>
  <c r="BL152" i="2"/>
  <c r="BM152" i="2"/>
  <c r="BN152" i="2"/>
  <c r="BO152" i="2"/>
  <c r="BP152" i="2"/>
  <c r="AS141" i="2"/>
  <c r="AN141" i="2"/>
  <c r="AI141" i="2"/>
  <c r="Z141" i="2"/>
  <c r="AG141" i="2"/>
  <c r="AB141" i="2"/>
  <c r="S141" i="2"/>
  <c r="BB141" i="2"/>
  <c r="BL141" i="2"/>
  <c r="BG141" i="2"/>
  <c r="AD141" i="2"/>
  <c r="BE141" i="2"/>
  <c r="AZ141" i="2"/>
  <c r="AU141" i="2"/>
  <c r="R141" i="2"/>
  <c r="X141" i="2"/>
  <c r="T141" i="2"/>
  <c r="AC141" i="2"/>
  <c r="P141" i="2"/>
  <c r="O141" i="2"/>
  <c r="AL141" i="2"/>
  <c r="I141" i="2"/>
  <c r="D141" i="2"/>
  <c r="C141" i="2"/>
  <c r="BA141" i="2"/>
  <c r="AV141" i="2"/>
  <c r="AQ141" i="2"/>
  <c r="BF141" i="2"/>
  <c r="AO141" i="2"/>
  <c r="AJ141" i="2"/>
  <c r="AE141" i="2"/>
  <c r="J141" i="2"/>
  <c r="W141" i="2"/>
  <c r="E141" i="2"/>
  <c r="BO141" i="2"/>
  <c r="BJ141" i="2"/>
  <c r="BM141" i="2"/>
  <c r="BH141" i="2"/>
  <c r="BC141" i="2"/>
  <c r="N141" i="2"/>
  <c r="AK141" i="2"/>
  <c r="AF141" i="2"/>
  <c r="AA141" i="2"/>
  <c r="AX141" i="2"/>
  <c r="Q141" i="2"/>
  <c r="L141" i="2"/>
  <c r="K141" i="2"/>
  <c r="F141" i="2"/>
  <c r="V141" i="2"/>
  <c r="BI141" i="2"/>
  <c r="BD141" i="2"/>
  <c r="AY141" i="2"/>
  <c r="BN141" i="2"/>
  <c r="AW141" i="2"/>
  <c r="AR141" i="2"/>
  <c r="AM141" i="2"/>
  <c r="AP141" i="2"/>
  <c r="M141" i="2"/>
  <c r="H141" i="2"/>
  <c r="G141" i="2"/>
  <c r="AH141" i="2"/>
  <c r="BP141" i="2"/>
  <c r="BK141" i="2"/>
  <c r="AT141" i="2"/>
  <c r="Y141" i="2"/>
  <c r="U141" i="2"/>
  <c r="E160" i="2"/>
  <c r="Q160" i="2"/>
  <c r="C160" i="2"/>
  <c r="M160" i="2"/>
  <c r="I160" i="2"/>
  <c r="W160" i="2"/>
  <c r="V160" i="2"/>
  <c r="X160" i="2"/>
  <c r="AB160" i="2"/>
  <c r="K160" i="2"/>
  <c r="G160" i="2"/>
  <c r="T160" i="2"/>
  <c r="Y160" i="2"/>
  <c r="P160" i="2"/>
  <c r="AC160" i="2"/>
  <c r="F160" i="2"/>
  <c r="D160" i="2"/>
  <c r="AA160" i="2"/>
  <c r="U160" i="2"/>
  <c r="H160" i="2"/>
  <c r="L160" i="2"/>
  <c r="O160" i="2"/>
  <c r="J160" i="2"/>
  <c r="Z160" i="2"/>
  <c r="R160" i="2"/>
  <c r="S160" i="2"/>
  <c r="N160" i="2"/>
  <c r="AD160" i="2"/>
  <c r="AE160" i="2"/>
  <c r="AF160" i="2"/>
  <c r="AG160" i="2"/>
  <c r="AH160" i="2"/>
  <c r="AI160" i="2"/>
  <c r="AJ160" i="2"/>
  <c r="AK160" i="2"/>
  <c r="AL160" i="2"/>
  <c r="AM160" i="2"/>
  <c r="AN160" i="2"/>
  <c r="AO160" i="2"/>
  <c r="AP160" i="2"/>
  <c r="AQ160" i="2"/>
  <c r="AR160" i="2"/>
  <c r="AS160" i="2"/>
  <c r="AT160" i="2"/>
  <c r="AU160" i="2"/>
  <c r="AV160" i="2"/>
  <c r="AW160" i="2"/>
  <c r="AX160" i="2"/>
  <c r="AY160" i="2"/>
  <c r="AZ160" i="2"/>
  <c r="BA160" i="2"/>
  <c r="BB160" i="2"/>
  <c r="BC160" i="2"/>
  <c r="BD160" i="2"/>
  <c r="BE160" i="2"/>
  <c r="BF160" i="2"/>
  <c r="BG160" i="2"/>
  <c r="BH160" i="2"/>
  <c r="BI160" i="2"/>
  <c r="BJ160" i="2"/>
  <c r="BK160" i="2"/>
  <c r="BL160" i="2"/>
  <c r="BM160" i="2"/>
  <c r="BN160" i="2"/>
  <c r="BO160" i="2"/>
  <c r="BP160" i="2"/>
  <c r="T147" i="2"/>
  <c r="W147" i="2"/>
  <c r="Z147" i="2"/>
  <c r="Y147" i="2"/>
  <c r="AV147" i="2"/>
  <c r="AI147" i="2"/>
  <c r="AL147" i="2"/>
  <c r="M147" i="2"/>
  <c r="X147" i="2"/>
  <c r="AA147" i="2"/>
  <c r="AD147" i="2"/>
  <c r="AO147" i="2"/>
  <c r="AB147" i="2"/>
  <c r="AE147" i="2"/>
  <c r="AH147" i="2"/>
  <c r="BE147" i="2"/>
  <c r="BP147" i="2"/>
  <c r="D147" i="2"/>
  <c r="G147" i="2"/>
  <c r="J147" i="2"/>
  <c r="AK147" i="2"/>
  <c r="AF147" i="2"/>
  <c r="S147" i="2"/>
  <c r="V147" i="2"/>
  <c r="U147" i="2"/>
  <c r="H147" i="2"/>
  <c r="K147" i="2"/>
  <c r="N147" i="2"/>
  <c r="BA147" i="2"/>
  <c r="L147" i="2"/>
  <c r="O147" i="2"/>
  <c r="R147" i="2"/>
  <c r="AZ147" i="2"/>
  <c r="BC147" i="2"/>
  <c r="BF147" i="2"/>
  <c r="AG147" i="2"/>
  <c r="E147" i="2"/>
  <c r="P147" i="2"/>
  <c r="C147" i="2"/>
  <c r="F147" i="2"/>
  <c r="BD147" i="2"/>
  <c r="BG147" i="2"/>
  <c r="BJ147" i="2"/>
  <c r="AW147" i="2"/>
  <c r="BH147" i="2"/>
  <c r="AJ147" i="2"/>
  <c r="AM147" i="2"/>
  <c r="AP147" i="2"/>
  <c r="AC147" i="2"/>
  <c r="BL147" i="2"/>
  <c r="AY147" i="2"/>
  <c r="BB147" i="2"/>
  <c r="Q147" i="2"/>
  <c r="AN147" i="2"/>
  <c r="AQ147" i="2"/>
  <c r="AT147" i="2"/>
  <c r="AS147" i="2"/>
  <c r="AR147" i="2"/>
  <c r="AU147" i="2"/>
  <c r="AX147" i="2"/>
  <c r="BI147" i="2"/>
  <c r="BK147" i="2"/>
  <c r="I147" i="2"/>
  <c r="BN147" i="2"/>
  <c r="BM147" i="2"/>
  <c r="BO147" i="2"/>
  <c r="W167" i="2"/>
  <c r="J167" i="2"/>
  <c r="E167" i="2"/>
  <c r="U167" i="2"/>
  <c r="N167" i="2"/>
  <c r="Z167" i="2"/>
  <c r="AC167" i="2"/>
  <c r="G167" i="2"/>
  <c r="I167" i="2"/>
  <c r="C167" i="2"/>
  <c r="T167" i="2"/>
  <c r="O167" i="2"/>
  <c r="X167" i="2"/>
  <c r="F167" i="2"/>
  <c r="H167" i="2"/>
  <c r="R167" i="2"/>
  <c r="V167" i="2"/>
  <c r="M167" i="2"/>
  <c r="P167" i="2"/>
  <c r="S167" i="2"/>
  <c r="Q167" i="2"/>
  <c r="AA167" i="2"/>
  <c r="Y167" i="2"/>
  <c r="D167" i="2"/>
  <c r="L167" i="2"/>
  <c r="K167" i="2"/>
  <c r="AB167" i="2"/>
  <c r="AD167" i="2"/>
  <c r="AE167" i="2"/>
  <c r="AF167" i="2"/>
  <c r="AG167" i="2"/>
  <c r="AH167" i="2"/>
  <c r="AI167" i="2"/>
  <c r="AJ167" i="2"/>
  <c r="AK167" i="2"/>
  <c r="AL167" i="2"/>
  <c r="AM167" i="2"/>
  <c r="AN167" i="2"/>
  <c r="AO167" i="2"/>
  <c r="AP167" i="2"/>
  <c r="AQ167" i="2"/>
  <c r="AR167" i="2"/>
  <c r="AS167" i="2"/>
  <c r="AT167" i="2"/>
  <c r="AU167" i="2"/>
  <c r="AV167" i="2"/>
  <c r="AW167" i="2"/>
  <c r="AX167" i="2"/>
  <c r="AY167" i="2"/>
  <c r="AZ167" i="2"/>
  <c r="BA167" i="2"/>
  <c r="BB167" i="2"/>
  <c r="BC167" i="2"/>
  <c r="BD167" i="2"/>
  <c r="BE167" i="2"/>
  <c r="BF167" i="2"/>
  <c r="BG167" i="2"/>
  <c r="BH167" i="2"/>
  <c r="BI167" i="2"/>
  <c r="BJ167" i="2"/>
  <c r="BK167" i="2"/>
  <c r="BL167" i="2"/>
  <c r="BM167" i="2"/>
  <c r="BN167" i="2"/>
  <c r="BO167" i="2"/>
  <c r="BP167" i="2"/>
  <c r="AB174" i="2"/>
  <c r="R174" i="2"/>
  <c r="AA174" i="2"/>
  <c r="Y174" i="2"/>
  <c r="O174" i="2"/>
  <c r="M174" i="2"/>
  <c r="C174" i="2"/>
  <c r="L174" i="2"/>
  <c r="U174" i="2"/>
  <c r="K174" i="2"/>
  <c r="I174" i="2"/>
  <c r="Z174" i="2"/>
  <c r="X174" i="2"/>
  <c r="N174" i="2"/>
  <c r="W174" i="2"/>
  <c r="E174" i="2"/>
  <c r="V174" i="2"/>
  <c r="T174" i="2"/>
  <c r="J174" i="2"/>
  <c r="H174" i="2"/>
  <c r="Q174" i="2"/>
  <c r="G174" i="2"/>
  <c r="P174" i="2"/>
  <c r="F174" i="2"/>
  <c r="D174" i="2"/>
  <c r="AC174" i="2"/>
  <c r="S174" i="2"/>
  <c r="AD174" i="2"/>
  <c r="AE174" i="2"/>
  <c r="AF174" i="2"/>
  <c r="AG174" i="2"/>
  <c r="AH174" i="2"/>
  <c r="AI174" i="2"/>
  <c r="AJ174" i="2"/>
  <c r="AK174" i="2"/>
  <c r="AL174" i="2"/>
  <c r="AM174" i="2"/>
  <c r="AN174" i="2"/>
  <c r="AO174" i="2"/>
  <c r="AP174" i="2"/>
  <c r="AQ174" i="2"/>
  <c r="AR174" i="2"/>
  <c r="AS174" i="2"/>
  <c r="AT174" i="2"/>
  <c r="AU174" i="2"/>
  <c r="AV174" i="2"/>
  <c r="AW174" i="2"/>
  <c r="AX174" i="2"/>
  <c r="AY174" i="2"/>
  <c r="AZ174" i="2"/>
  <c r="BA174" i="2"/>
  <c r="BB174" i="2"/>
  <c r="BC174" i="2"/>
  <c r="BD174" i="2"/>
  <c r="BE174" i="2"/>
  <c r="BF174" i="2"/>
  <c r="BG174" i="2"/>
  <c r="BH174" i="2"/>
  <c r="BI174" i="2"/>
  <c r="BJ174" i="2"/>
  <c r="BK174" i="2"/>
  <c r="BL174" i="2"/>
  <c r="BM174" i="2"/>
  <c r="BN174" i="2"/>
  <c r="BO174" i="2"/>
  <c r="BP174" i="2"/>
  <c r="D175" i="2"/>
  <c r="H175" i="2"/>
  <c r="AB175" i="2"/>
  <c r="E175" i="2"/>
  <c r="V175" i="2"/>
  <c r="X175" i="2"/>
  <c r="Y175" i="2"/>
  <c r="O175" i="2"/>
  <c r="C175" i="2"/>
  <c r="W175" i="2"/>
  <c r="P175" i="2"/>
  <c r="F175" i="2"/>
  <c r="S175" i="2"/>
  <c r="I175" i="2"/>
  <c r="Z175" i="2"/>
  <c r="N175" i="2"/>
  <c r="R175" i="2"/>
  <c r="AA175" i="2"/>
  <c r="J175" i="2"/>
  <c r="L175" i="2"/>
  <c r="T175" i="2"/>
  <c r="M175" i="2"/>
  <c r="Q175" i="2"/>
  <c r="U175" i="2"/>
  <c r="K175" i="2"/>
  <c r="AC175" i="2"/>
  <c r="G175" i="2"/>
  <c r="AD175" i="2"/>
  <c r="AE175" i="2"/>
  <c r="AF175" i="2"/>
  <c r="AG175" i="2"/>
  <c r="AH175" i="2"/>
  <c r="AI175" i="2"/>
  <c r="AJ175" i="2"/>
  <c r="AK175" i="2"/>
  <c r="AL175" i="2"/>
  <c r="AM175" i="2"/>
  <c r="AN175" i="2"/>
  <c r="AO175" i="2"/>
  <c r="AP175" i="2"/>
  <c r="AQ175" i="2"/>
  <c r="AR175" i="2"/>
  <c r="AS175" i="2"/>
  <c r="AT175" i="2"/>
  <c r="AU175" i="2"/>
  <c r="AV175" i="2"/>
  <c r="AW175" i="2"/>
  <c r="AX175" i="2"/>
  <c r="AY175" i="2"/>
  <c r="AZ175" i="2"/>
  <c r="BA175" i="2"/>
  <c r="BB175" i="2"/>
  <c r="BC175" i="2"/>
  <c r="BD175" i="2"/>
  <c r="BE175" i="2"/>
  <c r="BF175" i="2"/>
  <c r="BG175" i="2"/>
  <c r="BH175" i="2"/>
  <c r="BI175" i="2"/>
  <c r="BJ175" i="2"/>
  <c r="BK175" i="2"/>
  <c r="BL175" i="2"/>
  <c r="BM175" i="2"/>
  <c r="BN175" i="2"/>
  <c r="BO175" i="2"/>
  <c r="BP175" i="2"/>
  <c r="BP183" i="2"/>
  <c r="BO183" i="2"/>
  <c r="C183" i="2"/>
  <c r="F183" i="2"/>
  <c r="BA183" i="2"/>
  <c r="H183" i="2"/>
  <c r="G183" i="2"/>
  <c r="J183" i="2"/>
  <c r="I183" i="2"/>
  <c r="L183" i="2"/>
  <c r="K183" i="2"/>
  <c r="N183" i="2"/>
  <c r="Y183" i="2"/>
  <c r="P183" i="2"/>
  <c r="O183" i="2"/>
  <c r="R183" i="2"/>
  <c r="AO183" i="2"/>
  <c r="AZ183" i="2"/>
  <c r="AY183" i="2"/>
  <c r="BB183" i="2"/>
  <c r="Q183" i="2"/>
  <c r="BD183" i="2"/>
  <c r="BC183" i="2"/>
  <c r="BF183" i="2"/>
  <c r="AG183" i="2"/>
  <c r="BH183" i="2"/>
  <c r="BG183" i="2"/>
  <c r="BJ183" i="2"/>
  <c r="AW183" i="2"/>
  <c r="BL183" i="2"/>
  <c r="BK183" i="2"/>
  <c r="BN183" i="2"/>
  <c r="BM183" i="2"/>
  <c r="U183" i="2"/>
  <c r="AJ183" i="2"/>
  <c r="AI183" i="2"/>
  <c r="AL183" i="2"/>
  <c r="AC183" i="2"/>
  <c r="AN183" i="2"/>
  <c r="AM183" i="2"/>
  <c r="AP183" i="2"/>
  <c r="AS183" i="2"/>
  <c r="AR183" i="2"/>
  <c r="AQ183" i="2"/>
  <c r="AT183" i="2"/>
  <c r="BI183" i="2"/>
  <c r="AV183" i="2"/>
  <c r="AU183" i="2"/>
  <c r="AX183" i="2"/>
  <c r="D183" i="2"/>
  <c r="V183" i="2"/>
  <c r="Z183" i="2"/>
  <c r="AD183" i="2"/>
  <c r="AH183" i="2"/>
  <c r="BE183" i="2"/>
  <c r="E183" i="2"/>
  <c r="AK183" i="2"/>
  <c r="M183" i="2"/>
  <c r="T183" i="2"/>
  <c r="X183" i="2"/>
  <c r="AB183" i="2"/>
  <c r="AF183" i="2"/>
  <c r="S183" i="2"/>
  <c r="W183" i="2"/>
  <c r="AA183" i="2"/>
  <c r="AE183" i="2"/>
  <c r="K212" i="2"/>
  <c r="AE212" i="2"/>
  <c r="AV212" i="2"/>
  <c r="Q212" i="2"/>
  <c r="O212" i="2"/>
  <c r="AS212" i="2"/>
  <c r="AO212" i="2"/>
  <c r="AY212" i="2"/>
  <c r="L212" i="2"/>
  <c r="AB212" i="2"/>
  <c r="F212" i="2"/>
  <c r="AN212" i="2"/>
  <c r="AD212" i="2"/>
  <c r="AP212" i="2"/>
  <c r="AW212" i="2"/>
  <c r="BB212" i="2"/>
  <c r="AQ212" i="2"/>
  <c r="AM212" i="2"/>
  <c r="BE212" i="2"/>
  <c r="AX212" i="2"/>
  <c r="AR212" i="2"/>
  <c r="AA212" i="2"/>
  <c r="BG212" i="2"/>
  <c r="D212" i="2"/>
  <c r="T212" i="2"/>
  <c r="BP212" i="2"/>
  <c r="AU212" i="2"/>
  <c r="V212" i="2"/>
  <c r="R212" i="2"/>
  <c r="I212" i="2"/>
  <c r="C212" i="2"/>
  <c r="X212" i="2"/>
  <c r="BN212" i="2"/>
  <c r="AJ212" i="2"/>
  <c r="AK212" i="2"/>
  <c r="W212" i="2"/>
  <c r="BL212" i="2"/>
  <c r="AC212" i="2"/>
  <c r="S212" i="2"/>
  <c r="AG212" i="2"/>
  <c r="AZ212" i="2"/>
  <c r="P212" i="2"/>
  <c r="N212" i="2"/>
  <c r="BH212" i="2"/>
  <c r="G212" i="2"/>
  <c r="BK212" i="2"/>
  <c r="AF212" i="2"/>
  <c r="M212" i="2"/>
  <c r="U212" i="2"/>
  <c r="AI212" i="2"/>
  <c r="Y212" i="2"/>
  <c r="Z212" i="2"/>
  <c r="AH212" i="2"/>
  <c r="J212" i="2"/>
  <c r="BI212" i="2"/>
  <c r="AL212" i="2"/>
  <c r="BC212" i="2"/>
  <c r="H212" i="2"/>
  <c r="AT212" i="2"/>
  <c r="BJ212" i="2"/>
  <c r="BO212" i="2"/>
  <c r="E212" i="2"/>
  <c r="BF212" i="2"/>
  <c r="BM212" i="2"/>
  <c r="BA212" i="2"/>
  <c r="BD212" i="2"/>
  <c r="AB172" i="2"/>
  <c r="D172" i="2"/>
  <c r="W172" i="2"/>
  <c r="J172" i="2"/>
  <c r="N172" i="2"/>
  <c r="S172" i="2"/>
  <c r="E172" i="2"/>
  <c r="L172" i="2"/>
  <c r="M172" i="2"/>
  <c r="G172" i="2"/>
  <c r="X172" i="2"/>
  <c r="F172" i="2"/>
  <c r="Z172" i="2"/>
  <c r="AC172" i="2"/>
  <c r="O172" i="2"/>
  <c r="Y172" i="2"/>
  <c r="Q172" i="2"/>
  <c r="AA172" i="2"/>
  <c r="U172" i="2"/>
  <c r="I172" i="2"/>
  <c r="K172" i="2"/>
  <c r="V172" i="2"/>
  <c r="T172" i="2"/>
  <c r="H172" i="2"/>
  <c r="R172" i="2"/>
  <c r="P172" i="2"/>
  <c r="C172" i="2"/>
  <c r="AD172" i="2"/>
  <c r="AE172" i="2"/>
  <c r="AF172" i="2"/>
  <c r="AG172" i="2"/>
  <c r="AH172" i="2"/>
  <c r="AI172" i="2"/>
  <c r="AJ172" i="2"/>
  <c r="AK172" i="2"/>
  <c r="AL172" i="2"/>
  <c r="AM172" i="2"/>
  <c r="AN172" i="2"/>
  <c r="AO172" i="2"/>
  <c r="AP172" i="2"/>
  <c r="AQ172" i="2"/>
  <c r="AR172" i="2"/>
  <c r="AS172" i="2"/>
  <c r="AT172" i="2"/>
  <c r="AU172" i="2"/>
  <c r="AV172" i="2"/>
  <c r="AW172" i="2"/>
  <c r="AX172" i="2"/>
  <c r="AY172" i="2"/>
  <c r="AZ172" i="2"/>
  <c r="BA172" i="2"/>
  <c r="BB172" i="2"/>
  <c r="BC172" i="2"/>
  <c r="BD172" i="2"/>
  <c r="BE172" i="2"/>
  <c r="BF172" i="2"/>
  <c r="BG172" i="2"/>
  <c r="BH172" i="2"/>
  <c r="BI172" i="2"/>
  <c r="BJ172" i="2"/>
  <c r="BK172" i="2"/>
  <c r="BL172" i="2"/>
  <c r="BM172" i="2"/>
  <c r="BN172" i="2"/>
  <c r="BO172" i="2"/>
  <c r="BP172" i="2"/>
  <c r="C169" i="2"/>
  <c r="P169" i="2"/>
  <c r="T169" i="2"/>
  <c r="M169" i="2"/>
  <c r="L169" i="2"/>
  <c r="E169" i="2"/>
  <c r="X169" i="2"/>
  <c r="Q169" i="2"/>
  <c r="K169" i="2"/>
  <c r="D169" i="2"/>
  <c r="N169" i="2"/>
  <c r="W169" i="2"/>
  <c r="J169" i="2"/>
  <c r="H169" i="2"/>
  <c r="Y169" i="2"/>
  <c r="F169" i="2"/>
  <c r="AA169" i="2"/>
  <c r="S169" i="2"/>
  <c r="Z169" i="2"/>
  <c r="AB169" i="2"/>
  <c r="I169" i="2"/>
  <c r="R169" i="2"/>
  <c r="O169" i="2"/>
  <c r="G169" i="2"/>
  <c r="V169" i="2"/>
  <c r="AC169" i="2"/>
  <c r="U169" i="2"/>
  <c r="AD169" i="2"/>
  <c r="AE169" i="2"/>
  <c r="AF169" i="2"/>
  <c r="AG169" i="2"/>
  <c r="AH169" i="2"/>
  <c r="AI169" i="2"/>
  <c r="AJ169" i="2"/>
  <c r="AK169" i="2"/>
  <c r="AL169" i="2"/>
  <c r="AM169" i="2"/>
  <c r="AN169" i="2"/>
  <c r="AO169" i="2"/>
  <c r="AP169" i="2"/>
  <c r="AQ169" i="2"/>
  <c r="AR169" i="2"/>
  <c r="AS169" i="2"/>
  <c r="AT169" i="2"/>
  <c r="AU169" i="2"/>
  <c r="AV169" i="2"/>
  <c r="AW169" i="2"/>
  <c r="AX169" i="2"/>
  <c r="AY169" i="2"/>
  <c r="AZ169" i="2"/>
  <c r="BA169" i="2"/>
  <c r="BB169" i="2"/>
  <c r="BC169" i="2"/>
  <c r="BD169" i="2"/>
  <c r="BE169" i="2"/>
  <c r="BF169" i="2"/>
  <c r="BG169" i="2"/>
  <c r="BH169" i="2"/>
  <c r="BI169" i="2"/>
  <c r="BJ169" i="2"/>
  <c r="BK169" i="2"/>
  <c r="BL169" i="2"/>
  <c r="BM169" i="2"/>
  <c r="BN169" i="2"/>
  <c r="BO169" i="2"/>
  <c r="BP169" i="2"/>
  <c r="C164" i="2"/>
  <c r="U164" i="2"/>
  <c r="L164" i="2"/>
  <c r="V164" i="2"/>
  <c r="T164" i="2"/>
  <c r="H164" i="2"/>
  <c r="Z164" i="2"/>
  <c r="AB164" i="2"/>
  <c r="K164" i="2"/>
  <c r="Y164" i="2"/>
  <c r="S164" i="2"/>
  <c r="J164" i="2"/>
  <c r="I164" i="2"/>
  <c r="P164" i="2"/>
  <c r="R164" i="2"/>
  <c r="X164" i="2"/>
  <c r="O164" i="2"/>
  <c r="Q164" i="2"/>
  <c r="AA164" i="2"/>
  <c r="W164" i="2"/>
  <c r="F164" i="2"/>
  <c r="D164" i="2"/>
  <c r="N164" i="2"/>
  <c r="M164" i="2"/>
  <c r="G164" i="2"/>
  <c r="E164" i="2"/>
  <c r="AC164" i="2"/>
  <c r="AD164" i="2"/>
  <c r="AE164" i="2"/>
  <c r="AF164" i="2"/>
  <c r="AG164" i="2"/>
  <c r="AH164" i="2"/>
  <c r="AI164" i="2"/>
  <c r="AJ164" i="2"/>
  <c r="AK164" i="2"/>
  <c r="AL164" i="2"/>
  <c r="AM164" i="2"/>
  <c r="AN164" i="2"/>
  <c r="AO164" i="2"/>
  <c r="AP164" i="2"/>
  <c r="AQ164" i="2"/>
  <c r="AR164" i="2"/>
  <c r="AS164" i="2"/>
  <c r="AT164" i="2"/>
  <c r="AU164" i="2"/>
  <c r="AV164" i="2"/>
  <c r="AW164" i="2"/>
  <c r="AX164" i="2"/>
  <c r="AY164" i="2"/>
  <c r="AZ164" i="2"/>
  <c r="BA164" i="2"/>
  <c r="BB164" i="2"/>
  <c r="BC164" i="2"/>
  <c r="BD164" i="2"/>
  <c r="BE164" i="2"/>
  <c r="BF164" i="2"/>
  <c r="BG164" i="2"/>
  <c r="BH164" i="2"/>
  <c r="BI164" i="2"/>
  <c r="BJ164" i="2"/>
  <c r="BK164" i="2"/>
  <c r="BL164" i="2"/>
  <c r="BM164" i="2"/>
  <c r="BN164" i="2"/>
  <c r="BO164" i="2"/>
  <c r="BP164" i="2"/>
  <c r="P166" i="2"/>
  <c r="C166" i="2"/>
  <c r="S166" i="2"/>
  <c r="R166" i="2"/>
  <c r="Y166" i="2"/>
  <c r="D166" i="2"/>
  <c r="I166" i="2"/>
  <c r="F166" i="2"/>
  <c r="T166" i="2"/>
  <c r="Z166" i="2"/>
  <c r="AC166" i="2"/>
  <c r="G166" i="2"/>
  <c r="M166" i="2"/>
  <c r="H166" i="2"/>
  <c r="W166" i="2"/>
  <c r="K166" i="2"/>
  <c r="X166" i="2"/>
  <c r="E166" i="2"/>
  <c r="U166" i="2"/>
  <c r="AB166" i="2"/>
  <c r="N166" i="2"/>
  <c r="J166" i="2"/>
  <c r="O166" i="2"/>
  <c r="L166" i="2"/>
  <c r="V166" i="2"/>
  <c r="AA166" i="2"/>
  <c r="Q166" i="2"/>
  <c r="AD166" i="2"/>
  <c r="AE166" i="2"/>
  <c r="AF166" i="2"/>
  <c r="AG166" i="2"/>
  <c r="AH166" i="2"/>
  <c r="AI166" i="2"/>
  <c r="AJ166" i="2"/>
  <c r="AK166" i="2"/>
  <c r="AL166" i="2"/>
  <c r="AM166" i="2"/>
  <c r="AN166" i="2"/>
  <c r="AO166" i="2"/>
  <c r="AP166" i="2"/>
  <c r="AQ166" i="2"/>
  <c r="AR166" i="2"/>
  <c r="AS166" i="2"/>
  <c r="AT166" i="2"/>
  <c r="AU166" i="2"/>
  <c r="AV166" i="2"/>
  <c r="AW166" i="2"/>
  <c r="AX166" i="2"/>
  <c r="AY166" i="2"/>
  <c r="AZ166" i="2"/>
  <c r="BA166" i="2"/>
  <c r="BB166" i="2"/>
  <c r="BC166" i="2"/>
  <c r="BD166" i="2"/>
  <c r="BE166" i="2"/>
  <c r="BF166" i="2"/>
  <c r="BG166" i="2"/>
  <c r="BH166" i="2"/>
  <c r="BI166" i="2"/>
  <c r="BJ166" i="2"/>
  <c r="BK166" i="2"/>
  <c r="BL166" i="2"/>
  <c r="BM166" i="2"/>
  <c r="BN166" i="2"/>
  <c r="BO166" i="2"/>
  <c r="BP166" i="2"/>
  <c r="H155" i="2"/>
  <c r="I155" i="2"/>
  <c r="R155" i="2"/>
  <c r="F155" i="2"/>
  <c r="E155" i="2"/>
  <c r="N155" i="2"/>
  <c r="T155" i="2"/>
  <c r="K155" i="2"/>
  <c r="Z155" i="2"/>
  <c r="G155" i="2"/>
  <c r="AB155" i="2"/>
  <c r="Y155" i="2"/>
  <c r="W155" i="2"/>
  <c r="L155" i="2"/>
  <c r="M155" i="2"/>
  <c r="C155" i="2"/>
  <c r="S155" i="2"/>
  <c r="J155" i="2"/>
  <c r="P155" i="2"/>
  <c r="V155" i="2"/>
  <c r="AC155" i="2"/>
  <c r="Q155" i="2"/>
  <c r="O155" i="2"/>
  <c r="D155" i="2"/>
  <c r="X155" i="2"/>
  <c r="AA155" i="2"/>
  <c r="U155" i="2"/>
  <c r="AD155" i="2"/>
  <c r="AE155" i="2"/>
  <c r="AF155" i="2"/>
  <c r="AG155" i="2"/>
  <c r="AH155" i="2"/>
  <c r="AI155" i="2"/>
  <c r="AJ155" i="2"/>
  <c r="AK155" i="2"/>
  <c r="AL155" i="2"/>
  <c r="AM155" i="2"/>
  <c r="AN155" i="2"/>
  <c r="AO155" i="2"/>
  <c r="AP155" i="2"/>
  <c r="AQ155" i="2"/>
  <c r="AR155" i="2"/>
  <c r="AS155" i="2"/>
  <c r="AT155" i="2"/>
  <c r="AU155" i="2"/>
  <c r="AV155" i="2"/>
  <c r="AW155" i="2"/>
  <c r="AX155" i="2"/>
  <c r="AY155" i="2"/>
  <c r="AZ155" i="2"/>
  <c r="BA155" i="2"/>
  <c r="BB155" i="2"/>
  <c r="BC155" i="2"/>
  <c r="BD155" i="2"/>
  <c r="BE155" i="2"/>
  <c r="BF155" i="2"/>
  <c r="BG155" i="2"/>
  <c r="BH155" i="2"/>
  <c r="BI155" i="2"/>
  <c r="BJ155" i="2"/>
  <c r="BK155" i="2"/>
  <c r="BL155" i="2"/>
  <c r="BM155" i="2"/>
  <c r="BN155" i="2"/>
  <c r="BO155" i="2"/>
  <c r="BP155" i="2"/>
  <c r="H181" i="2"/>
  <c r="K181" i="2"/>
  <c r="N181" i="2"/>
  <c r="AB181" i="2"/>
  <c r="BN181" i="2"/>
  <c r="AV181" i="2"/>
  <c r="BA181" i="2"/>
  <c r="AJ181" i="2"/>
  <c r="AM181" i="2"/>
  <c r="AP181" i="2"/>
  <c r="AO181" i="2"/>
  <c r="AC181" i="2"/>
  <c r="AX181" i="2"/>
  <c r="BL181" i="2"/>
  <c r="AI181" i="2"/>
  <c r="F181" i="2"/>
  <c r="BD181" i="2"/>
  <c r="BG181" i="2"/>
  <c r="BJ181" i="2"/>
  <c r="AS181" i="2"/>
  <c r="L181" i="2"/>
  <c r="AH181" i="2"/>
  <c r="AY181" i="2"/>
  <c r="U181" i="2"/>
  <c r="T181" i="2"/>
  <c r="W181" i="2"/>
  <c r="Z181" i="2"/>
  <c r="Y181" i="2"/>
  <c r="BH181" i="2"/>
  <c r="R181" i="2"/>
  <c r="AF181" i="2"/>
  <c r="S181" i="2"/>
  <c r="AK181" i="2"/>
  <c r="AN181" i="2"/>
  <c r="AQ181" i="2"/>
  <c r="AT181" i="2"/>
  <c r="M181" i="2"/>
  <c r="BK181" i="2"/>
  <c r="BM181" i="2"/>
  <c r="C181" i="2"/>
  <c r="BP181" i="2"/>
  <c r="D181" i="2"/>
  <c r="G181" i="2"/>
  <c r="J181" i="2"/>
  <c r="I181" i="2"/>
  <c r="AU181" i="2"/>
  <c r="AW181" i="2"/>
  <c r="P181" i="2"/>
  <c r="BB181" i="2"/>
  <c r="E181" i="2"/>
  <c r="X181" i="2"/>
  <c r="AA181" i="2"/>
  <c r="AD181" i="2"/>
  <c r="AR181" i="2"/>
  <c r="AE181" i="2"/>
  <c r="AG181" i="2"/>
  <c r="AL181" i="2"/>
  <c r="AZ181" i="2"/>
  <c r="BC181" i="2"/>
  <c r="BF181" i="2"/>
  <c r="BE181" i="2"/>
  <c r="BI181" i="2"/>
  <c r="O181" i="2"/>
  <c r="Q181" i="2"/>
  <c r="BO181" i="2"/>
  <c r="V181" i="2"/>
  <c r="AC156" i="2"/>
  <c r="L156" i="2"/>
  <c r="E156" i="2"/>
  <c r="J156" i="2"/>
  <c r="AB156" i="2"/>
  <c r="I156" i="2"/>
  <c r="W156" i="2"/>
  <c r="S156" i="2"/>
  <c r="U156" i="2"/>
  <c r="C156" i="2"/>
  <c r="H156" i="2"/>
  <c r="R156" i="2"/>
  <c r="N156" i="2"/>
  <c r="Q156" i="2"/>
  <c r="P156" i="2"/>
  <c r="Z156" i="2"/>
  <c r="G156" i="2"/>
  <c r="M156" i="2"/>
  <c r="K156" i="2"/>
  <c r="AA156" i="2"/>
  <c r="D156" i="2"/>
  <c r="F156" i="2"/>
  <c r="X156" i="2"/>
  <c r="T156" i="2"/>
  <c r="V156" i="2"/>
  <c r="O156" i="2"/>
  <c r="Y156" i="2"/>
  <c r="AD156" i="2"/>
  <c r="AE156" i="2"/>
  <c r="AF156" i="2"/>
  <c r="AG156" i="2"/>
  <c r="AH156" i="2"/>
  <c r="AI156" i="2"/>
  <c r="AJ156" i="2"/>
  <c r="AK156" i="2"/>
  <c r="AL156" i="2"/>
  <c r="AM156" i="2"/>
  <c r="AN156" i="2"/>
  <c r="AO156" i="2"/>
  <c r="AP156" i="2"/>
  <c r="AQ156" i="2"/>
  <c r="AR156" i="2"/>
  <c r="AS156" i="2"/>
  <c r="AT156" i="2"/>
  <c r="AU156" i="2"/>
  <c r="AV156" i="2"/>
  <c r="AW156" i="2"/>
  <c r="AX156" i="2"/>
  <c r="AY156" i="2"/>
  <c r="AZ156" i="2"/>
  <c r="BA156" i="2"/>
  <c r="BB156" i="2"/>
  <c r="BC156" i="2"/>
  <c r="BD156" i="2"/>
  <c r="BE156" i="2"/>
  <c r="BF156" i="2"/>
  <c r="BG156" i="2"/>
  <c r="BH156" i="2"/>
  <c r="BI156" i="2"/>
  <c r="BJ156" i="2"/>
  <c r="BK156" i="2"/>
  <c r="BL156" i="2"/>
  <c r="BM156" i="2"/>
  <c r="BN156" i="2"/>
  <c r="BO156" i="2"/>
  <c r="BP156" i="2"/>
  <c r="N165" i="2"/>
  <c r="Y165" i="2"/>
  <c r="U165" i="2"/>
  <c r="F165" i="2"/>
  <c r="E165" i="2"/>
  <c r="W165" i="2"/>
  <c r="S165" i="2"/>
  <c r="D165" i="2"/>
  <c r="C165" i="2"/>
  <c r="M165" i="2"/>
  <c r="AB165" i="2"/>
  <c r="O165" i="2"/>
  <c r="T165" i="2"/>
  <c r="G165" i="2"/>
  <c r="Q165" i="2"/>
  <c r="J165" i="2"/>
  <c r="Z165" i="2"/>
  <c r="R165" i="2"/>
  <c r="I165" i="2"/>
  <c r="AA165" i="2"/>
  <c r="X165" i="2"/>
  <c r="H165" i="2"/>
  <c r="K165" i="2"/>
  <c r="V165" i="2"/>
  <c r="L165" i="2"/>
  <c r="AC165" i="2"/>
  <c r="P165" i="2"/>
  <c r="AD165" i="2"/>
  <c r="AE165" i="2"/>
  <c r="AF165" i="2"/>
  <c r="AG165" i="2"/>
  <c r="AH165" i="2"/>
  <c r="AI165" i="2"/>
  <c r="AJ165" i="2"/>
  <c r="AK165" i="2"/>
  <c r="AL165" i="2"/>
  <c r="AM165" i="2"/>
  <c r="AN165" i="2"/>
  <c r="AO165" i="2"/>
  <c r="AP165" i="2"/>
  <c r="AQ165" i="2"/>
  <c r="AR165" i="2"/>
  <c r="AS165" i="2"/>
  <c r="AT165" i="2"/>
  <c r="AU165" i="2"/>
  <c r="AV165" i="2"/>
  <c r="AW165" i="2"/>
  <c r="AX165" i="2"/>
  <c r="AY165" i="2"/>
  <c r="AZ165" i="2"/>
  <c r="BA165" i="2"/>
  <c r="BB165" i="2"/>
  <c r="BC165" i="2"/>
  <c r="BD165" i="2"/>
  <c r="BE165" i="2"/>
  <c r="BF165" i="2"/>
  <c r="BG165" i="2"/>
  <c r="BH165" i="2"/>
  <c r="BI165" i="2"/>
  <c r="BJ165" i="2"/>
  <c r="BK165" i="2"/>
  <c r="BL165" i="2"/>
  <c r="BM165" i="2"/>
  <c r="BN165" i="2"/>
  <c r="BO165" i="2"/>
  <c r="BP165" i="2"/>
  <c r="Z178" i="2"/>
  <c r="X178" i="2"/>
  <c r="N178" i="2"/>
  <c r="L178" i="2"/>
  <c r="AC178" i="2"/>
  <c r="K178" i="2"/>
  <c r="T178" i="2"/>
  <c r="J178" i="2"/>
  <c r="H178" i="2"/>
  <c r="Y178" i="2"/>
  <c r="W178" i="2"/>
  <c r="M178" i="2"/>
  <c r="V178" i="2"/>
  <c r="U178" i="2"/>
  <c r="I178" i="2"/>
  <c r="P178" i="2"/>
  <c r="E178" i="2"/>
  <c r="AB178" i="2"/>
  <c r="AA178" i="2"/>
  <c r="D178" i="2"/>
  <c r="S178" i="2"/>
  <c r="G178" i="2"/>
  <c r="F178" i="2"/>
  <c r="O178" i="2"/>
  <c r="C178" i="2"/>
  <c r="R178" i="2"/>
  <c r="Q178" i="2"/>
  <c r="AD178" i="2"/>
  <c r="AE178" i="2"/>
  <c r="AF178" i="2"/>
  <c r="AG178" i="2"/>
  <c r="AH178" i="2"/>
  <c r="AI178" i="2"/>
  <c r="AJ178" i="2"/>
  <c r="AK178" i="2"/>
  <c r="AL178" i="2"/>
  <c r="AM178" i="2"/>
  <c r="AN178" i="2"/>
  <c r="AO178" i="2"/>
  <c r="AP178" i="2"/>
  <c r="AQ178" i="2"/>
  <c r="AR178" i="2"/>
  <c r="AS178" i="2"/>
  <c r="AT178" i="2"/>
  <c r="AU178" i="2"/>
  <c r="AV178" i="2"/>
  <c r="AW178" i="2"/>
  <c r="AX178" i="2"/>
  <c r="AY178" i="2"/>
  <c r="AZ178" i="2"/>
  <c r="BA178" i="2"/>
  <c r="BB178" i="2"/>
  <c r="BC178" i="2"/>
  <c r="BD178" i="2"/>
  <c r="BE178" i="2"/>
  <c r="BF178" i="2"/>
  <c r="BG178" i="2"/>
  <c r="BH178" i="2"/>
  <c r="BI178" i="2"/>
  <c r="BJ178" i="2"/>
  <c r="BK178" i="2"/>
  <c r="BL178" i="2"/>
  <c r="BM178" i="2"/>
  <c r="BN178" i="2"/>
  <c r="BO178" i="2"/>
  <c r="BP178" i="2"/>
  <c r="Q138" i="2"/>
  <c r="AJ138" i="2"/>
  <c r="AQ138" i="2"/>
  <c r="BI138" i="2"/>
  <c r="N138" i="2"/>
  <c r="AX138" i="2"/>
  <c r="G138" i="2"/>
  <c r="AG138" i="2"/>
  <c r="AR138" i="2"/>
  <c r="AY138" i="2"/>
  <c r="BA138" i="2"/>
  <c r="BL138" i="2"/>
  <c r="F138" i="2"/>
  <c r="BJ138" i="2"/>
  <c r="AA138" i="2"/>
  <c r="W138" i="2"/>
  <c r="BF138" i="2"/>
  <c r="H138" i="2"/>
  <c r="S138" i="2"/>
  <c r="AS138" i="2"/>
  <c r="BD138" i="2"/>
  <c r="BK138" i="2"/>
  <c r="AT138" i="2"/>
  <c r="I138" i="2"/>
  <c r="P138" i="2"/>
  <c r="AI138" i="2"/>
  <c r="AK138" i="2"/>
  <c r="AV138" i="2"/>
  <c r="BC138" i="2"/>
  <c r="J138" i="2"/>
  <c r="Z138" i="2"/>
  <c r="V138" i="2"/>
  <c r="BE138" i="2"/>
  <c r="BP138" i="2"/>
  <c r="AL138" i="2"/>
  <c r="C138" i="2"/>
  <c r="AC138" i="2"/>
  <c r="AN138" i="2"/>
  <c r="AU138" i="2"/>
  <c r="BM138" i="2"/>
  <c r="AD138" i="2"/>
  <c r="BN138" i="2"/>
  <c r="K138" i="2"/>
  <c r="M138" i="2"/>
  <c r="AF138" i="2"/>
  <c r="AM138" i="2"/>
  <c r="R138" i="2"/>
  <c r="Y138" i="2"/>
  <c r="U138" i="2"/>
  <c r="BG138" i="2"/>
  <c r="AE138" i="2"/>
  <c r="BB138" i="2"/>
  <c r="AB138" i="2"/>
  <c r="AH138" i="2"/>
  <c r="AW138" i="2"/>
  <c r="AP138" i="2"/>
  <c r="X138" i="2"/>
  <c r="AO138" i="2"/>
  <c r="E138" i="2"/>
  <c r="BH138" i="2"/>
  <c r="D138" i="2"/>
  <c r="T138" i="2"/>
  <c r="AZ138" i="2"/>
  <c r="L138" i="2"/>
  <c r="BO138" i="2"/>
  <c r="O138" i="2"/>
  <c r="F153" i="2"/>
  <c r="D153" i="2"/>
  <c r="R153" i="2"/>
  <c r="K153" i="2"/>
  <c r="O153" i="2"/>
  <c r="U153" i="2"/>
  <c r="H153" i="2"/>
  <c r="G153" i="2"/>
  <c r="N153" i="2"/>
  <c r="S153" i="2"/>
  <c r="AB153" i="2"/>
  <c r="P153" i="2"/>
  <c r="C153" i="2"/>
  <c r="J153" i="2"/>
  <c r="X153" i="2"/>
  <c r="Q153" i="2"/>
  <c r="E153" i="2"/>
  <c r="I153" i="2"/>
  <c r="Z153" i="2"/>
  <c r="T153" i="2"/>
  <c r="L153" i="2"/>
  <c r="M153" i="2"/>
  <c r="Y153" i="2"/>
  <c r="AA153" i="2"/>
  <c r="V153" i="2"/>
  <c r="AC153" i="2"/>
  <c r="W153" i="2"/>
  <c r="AD153" i="2"/>
  <c r="AE153" i="2"/>
  <c r="AF153" i="2"/>
  <c r="AG153" i="2"/>
  <c r="AH153" i="2"/>
  <c r="AI153" i="2"/>
  <c r="AJ153" i="2"/>
  <c r="AK153" i="2"/>
  <c r="AL153" i="2"/>
  <c r="AM153" i="2"/>
  <c r="AN153" i="2"/>
  <c r="AO153" i="2"/>
  <c r="AP153" i="2"/>
  <c r="AQ153" i="2"/>
  <c r="AR153" i="2"/>
  <c r="AS153" i="2"/>
  <c r="AT153" i="2"/>
  <c r="AU153" i="2"/>
  <c r="AV153" i="2"/>
  <c r="AW153" i="2"/>
  <c r="AX153" i="2"/>
  <c r="AY153" i="2"/>
  <c r="AZ153" i="2"/>
  <c r="BA153" i="2"/>
  <c r="BB153" i="2"/>
  <c r="BC153" i="2"/>
  <c r="BD153" i="2"/>
  <c r="BE153" i="2"/>
  <c r="BF153" i="2"/>
  <c r="BG153" i="2"/>
  <c r="BH153" i="2"/>
  <c r="BI153" i="2"/>
  <c r="BJ153" i="2"/>
  <c r="BK153" i="2"/>
  <c r="BL153" i="2"/>
  <c r="BM153" i="2"/>
  <c r="BN153" i="2"/>
  <c r="BO153" i="2"/>
  <c r="BP153" i="2"/>
  <c r="AW146" i="2"/>
  <c r="AZ146" i="2"/>
  <c r="AY146" i="2"/>
  <c r="F146" i="2"/>
  <c r="BA146" i="2"/>
  <c r="BD146" i="2"/>
  <c r="BC146" i="2"/>
  <c r="V146" i="2"/>
  <c r="BE146" i="2"/>
  <c r="BH146" i="2"/>
  <c r="BG146" i="2"/>
  <c r="AX146" i="2"/>
  <c r="AC146" i="2"/>
  <c r="AF146" i="2"/>
  <c r="AE146" i="2"/>
  <c r="BJ146" i="2"/>
  <c r="AG146" i="2"/>
  <c r="AJ146" i="2"/>
  <c r="AI146" i="2"/>
  <c r="R146" i="2"/>
  <c r="AK146" i="2"/>
  <c r="AN146" i="2"/>
  <c r="AM146" i="2"/>
  <c r="AH146" i="2"/>
  <c r="AO146" i="2"/>
  <c r="AR146" i="2"/>
  <c r="AQ146" i="2"/>
  <c r="AT146" i="2"/>
  <c r="M146" i="2"/>
  <c r="L146" i="2"/>
  <c r="P146" i="2"/>
  <c r="N146" i="2"/>
  <c r="X146" i="2"/>
  <c r="AD146" i="2"/>
  <c r="AB146" i="2"/>
  <c r="BI146" i="2"/>
  <c r="BK146" i="2"/>
  <c r="BN146" i="2"/>
  <c r="T146" i="2"/>
  <c r="BM146" i="2"/>
  <c r="BO146" i="2"/>
  <c r="AP146" i="2"/>
  <c r="D146" i="2"/>
  <c r="Z146" i="2"/>
  <c r="H146" i="2"/>
  <c r="AS146" i="2"/>
  <c r="AU146" i="2"/>
  <c r="J146" i="2"/>
  <c r="Q146" i="2"/>
  <c r="S146" i="2"/>
  <c r="U146" i="2"/>
  <c r="W146" i="2"/>
  <c r="Y146" i="2"/>
  <c r="K146" i="2"/>
  <c r="BL146" i="2"/>
  <c r="O146" i="2"/>
  <c r="AA146" i="2"/>
  <c r="BP146" i="2"/>
  <c r="C146" i="2"/>
  <c r="E146" i="2"/>
  <c r="G146" i="2"/>
  <c r="I146" i="2"/>
  <c r="AL146" i="2"/>
  <c r="AV146" i="2"/>
  <c r="BB146" i="2"/>
  <c r="BF146" i="2"/>
  <c r="AB158" i="2"/>
  <c r="S158" i="2"/>
  <c r="F158" i="2"/>
  <c r="X158" i="2"/>
  <c r="O158" i="2"/>
  <c r="N158" i="2"/>
  <c r="W158" i="2"/>
  <c r="V158" i="2"/>
  <c r="U158" i="2"/>
  <c r="I158" i="2"/>
  <c r="R158" i="2"/>
  <c r="AC158" i="2"/>
  <c r="D158" i="2"/>
  <c r="C158" i="2"/>
  <c r="L158" i="2"/>
  <c r="AA158" i="2"/>
  <c r="J158" i="2"/>
  <c r="H158" i="2"/>
  <c r="Z158" i="2"/>
  <c r="Q158" i="2"/>
  <c r="T158" i="2"/>
  <c r="E158" i="2"/>
  <c r="M158" i="2"/>
  <c r="G158" i="2"/>
  <c r="K158" i="2"/>
  <c r="Y158" i="2"/>
  <c r="P158" i="2"/>
  <c r="AD158" i="2"/>
  <c r="AE158" i="2"/>
  <c r="AF158" i="2"/>
  <c r="AG158" i="2"/>
  <c r="AH158" i="2"/>
  <c r="AI158" i="2"/>
  <c r="AJ158" i="2"/>
  <c r="AK158" i="2"/>
  <c r="AL158" i="2"/>
  <c r="AM158" i="2"/>
  <c r="AN158" i="2"/>
  <c r="AO158" i="2"/>
  <c r="AP158" i="2"/>
  <c r="AQ158" i="2"/>
  <c r="AR158" i="2"/>
  <c r="AS158" i="2"/>
  <c r="AT158" i="2"/>
  <c r="AU158" i="2"/>
  <c r="AV158" i="2"/>
  <c r="AW158" i="2"/>
  <c r="AX158" i="2"/>
  <c r="AY158" i="2"/>
  <c r="AZ158" i="2"/>
  <c r="BA158" i="2"/>
  <c r="BB158" i="2"/>
  <c r="BC158" i="2"/>
  <c r="BD158" i="2"/>
  <c r="BE158" i="2"/>
  <c r="BF158" i="2"/>
  <c r="BG158" i="2"/>
  <c r="BH158" i="2"/>
  <c r="BI158" i="2"/>
  <c r="BJ158" i="2"/>
  <c r="BK158" i="2"/>
  <c r="BL158" i="2"/>
  <c r="BM158" i="2"/>
  <c r="BN158" i="2"/>
  <c r="BO158" i="2"/>
  <c r="BP158" i="2"/>
  <c r="AY211" i="2"/>
  <c r="BB211" i="2"/>
  <c r="BN211" i="2"/>
  <c r="Z211" i="2"/>
  <c r="V211" i="2"/>
  <c r="K211" i="2"/>
  <c r="U211" i="2"/>
  <c r="AV211" i="2"/>
  <c r="BA211" i="2"/>
  <c r="AT211" i="2"/>
  <c r="BF211" i="2"/>
  <c r="P211" i="2"/>
  <c r="I211" i="2"/>
  <c r="R211" i="2"/>
  <c r="E211" i="2"/>
  <c r="AN211" i="2"/>
  <c r="BL211" i="2"/>
  <c r="BP211" i="2"/>
  <c r="AA211" i="2"/>
  <c r="F211" i="2"/>
  <c r="AW211" i="2"/>
  <c r="AJ211" i="2"/>
  <c r="AZ211" i="2"/>
  <c r="BG211" i="2"/>
  <c r="M211" i="2"/>
  <c r="L211" i="2"/>
  <c r="S211" i="2"/>
  <c r="Y211" i="2"/>
  <c r="AC211" i="2"/>
  <c r="BH211" i="2"/>
  <c r="AH211" i="2"/>
  <c r="BK211" i="2"/>
  <c r="Q211" i="2"/>
  <c r="J211" i="2"/>
  <c r="D211" i="2"/>
  <c r="AS211" i="2"/>
  <c r="BI211" i="2"/>
  <c r="N211" i="2"/>
  <c r="AI211" i="2"/>
  <c r="AX211" i="2"/>
  <c r="AG211" i="2"/>
  <c r="BE211" i="2"/>
  <c r="BJ211" i="2"/>
  <c r="AE211" i="2"/>
  <c r="H211" i="2"/>
  <c r="AU211" i="2"/>
  <c r="G211" i="2"/>
  <c r="W211" i="2"/>
  <c r="AK211" i="2"/>
  <c r="AO211" i="2"/>
  <c r="T211" i="2"/>
  <c r="AQ211" i="2"/>
  <c r="BC211" i="2"/>
  <c r="AB211" i="2"/>
  <c r="BD211" i="2"/>
  <c r="AM211" i="2"/>
  <c r="BM211" i="2"/>
  <c r="AD211" i="2"/>
  <c r="AL211" i="2"/>
  <c r="O211" i="2"/>
  <c r="AP211" i="2"/>
  <c r="BO211" i="2"/>
  <c r="X211" i="2"/>
  <c r="AR211" i="2"/>
  <c r="C211" i="2"/>
  <c r="AF211" i="2"/>
  <c r="AV190" i="2"/>
  <c r="AR190" i="2"/>
  <c r="BD190" i="2"/>
  <c r="AX190" i="2"/>
  <c r="BL190" i="2"/>
  <c r="AL190" i="2"/>
  <c r="AD190" i="2"/>
  <c r="S190" i="2"/>
  <c r="BN190" i="2"/>
  <c r="H190" i="2"/>
  <c r="AP190" i="2"/>
  <c r="BE190" i="2"/>
  <c r="BK190" i="2"/>
  <c r="BH190" i="2"/>
  <c r="AH190" i="2"/>
  <c r="BI190" i="2"/>
  <c r="J190" i="2"/>
  <c r="AQ190" i="2"/>
  <c r="M190" i="2"/>
  <c r="AE190" i="2"/>
  <c r="W190" i="2"/>
  <c r="Q190" i="2"/>
  <c r="Z190" i="2"/>
  <c r="AJ190" i="2"/>
  <c r="AF190" i="2"/>
  <c r="AY190" i="2"/>
  <c r="AB190" i="2"/>
  <c r="BM190" i="2"/>
  <c r="U190" i="2"/>
  <c r="F190" i="2"/>
  <c r="Y190" i="2"/>
  <c r="BP190" i="2"/>
  <c r="AI190" i="2"/>
  <c r="R190" i="2"/>
  <c r="BO190" i="2"/>
  <c r="D190" i="2"/>
  <c r="G190" i="2"/>
  <c r="AO190" i="2"/>
  <c r="N190" i="2"/>
  <c r="AC190" i="2"/>
  <c r="T190" i="2"/>
  <c r="BB190" i="2"/>
  <c r="L190" i="2"/>
  <c r="BG190" i="2"/>
  <c r="O190" i="2"/>
  <c r="P190" i="2"/>
  <c r="BA190" i="2"/>
  <c r="E190" i="2"/>
  <c r="AK190" i="2"/>
  <c r="AS190" i="2"/>
  <c r="K190" i="2"/>
  <c r="C190" i="2"/>
  <c r="AA190" i="2"/>
  <c r="BJ190" i="2"/>
  <c r="AT190" i="2"/>
  <c r="AG190" i="2"/>
  <c r="V190" i="2"/>
  <c r="AZ190" i="2"/>
  <c r="I190" i="2"/>
  <c r="AN190" i="2"/>
  <c r="BC190" i="2"/>
  <c r="BF190" i="2"/>
  <c r="AM190" i="2"/>
  <c r="X190" i="2"/>
  <c r="AU190" i="2"/>
  <c r="AW190" i="2"/>
  <c r="F163" i="2"/>
  <c r="T163" i="2"/>
  <c r="L163" i="2"/>
  <c r="K163" i="2"/>
  <c r="C163" i="2"/>
  <c r="I163" i="2"/>
  <c r="D163" i="2"/>
  <c r="N163" i="2"/>
  <c r="J163" i="2"/>
  <c r="AC163" i="2"/>
  <c r="X163" i="2"/>
  <c r="O163" i="2"/>
  <c r="M163" i="2"/>
  <c r="Y163" i="2"/>
  <c r="V163" i="2"/>
  <c r="AB163" i="2"/>
  <c r="G163" i="2"/>
  <c r="P163" i="2"/>
  <c r="S163" i="2"/>
  <c r="R163" i="2"/>
  <c r="H163" i="2"/>
  <c r="W163" i="2"/>
  <c r="U163" i="2"/>
  <c r="Q163" i="2"/>
  <c r="E163" i="2"/>
  <c r="Z163" i="2"/>
  <c r="AA163" i="2"/>
  <c r="AD163" i="2"/>
  <c r="AE163" i="2"/>
  <c r="AF163" i="2"/>
  <c r="AG163" i="2"/>
  <c r="AH163" i="2"/>
  <c r="AI163" i="2"/>
  <c r="AJ163" i="2"/>
  <c r="AK163" i="2"/>
  <c r="AL163" i="2"/>
  <c r="AM163" i="2"/>
  <c r="AN163" i="2"/>
  <c r="AO163" i="2"/>
  <c r="AP163" i="2"/>
  <c r="AQ163" i="2"/>
  <c r="AR163" i="2"/>
  <c r="AS163" i="2"/>
  <c r="AT163" i="2"/>
  <c r="AU163" i="2"/>
  <c r="AV163" i="2"/>
  <c r="AW163" i="2"/>
  <c r="AX163" i="2"/>
  <c r="AY163" i="2"/>
  <c r="AZ163" i="2"/>
  <c r="BA163" i="2"/>
  <c r="BB163" i="2"/>
  <c r="BC163" i="2"/>
  <c r="BD163" i="2"/>
  <c r="BE163" i="2"/>
  <c r="BF163" i="2"/>
  <c r="BG163" i="2"/>
  <c r="BH163" i="2"/>
  <c r="BI163" i="2"/>
  <c r="BJ163" i="2"/>
  <c r="BK163" i="2"/>
  <c r="BL163" i="2"/>
  <c r="BM163" i="2"/>
  <c r="BN163" i="2"/>
  <c r="BO163" i="2"/>
  <c r="BP163" i="2"/>
  <c r="AW144" i="2"/>
  <c r="BL144" i="2"/>
  <c r="BK144" i="2"/>
  <c r="BJ144" i="2"/>
  <c r="BA144" i="2"/>
  <c r="AZ144" i="2"/>
  <c r="AY144" i="2"/>
  <c r="N144" i="2"/>
  <c r="AO144" i="2"/>
  <c r="AN144" i="2"/>
  <c r="AM144" i="2"/>
  <c r="Z144" i="2"/>
  <c r="AS144" i="2"/>
  <c r="AR144" i="2"/>
  <c r="AQ144" i="2"/>
  <c r="AP144" i="2"/>
  <c r="U144" i="2"/>
  <c r="BM144" i="2"/>
  <c r="AV144" i="2"/>
  <c r="AU144" i="2"/>
  <c r="BF144" i="2"/>
  <c r="AK144" i="2"/>
  <c r="AJ144" i="2"/>
  <c r="AI144" i="2"/>
  <c r="J144" i="2"/>
  <c r="Y144" i="2"/>
  <c r="X144" i="2"/>
  <c r="W144" i="2"/>
  <c r="F144" i="2"/>
  <c r="AC144" i="2"/>
  <c r="AB144" i="2"/>
  <c r="AA144" i="2"/>
  <c r="AL144" i="2"/>
  <c r="T144" i="2"/>
  <c r="AG144" i="2"/>
  <c r="AF144" i="2"/>
  <c r="AE144" i="2"/>
  <c r="BB144" i="2"/>
  <c r="Q144" i="2"/>
  <c r="P144" i="2"/>
  <c r="S144" i="2"/>
  <c r="R144" i="2"/>
  <c r="E144" i="2"/>
  <c r="D144" i="2"/>
  <c r="G144" i="2"/>
  <c r="AH144" i="2"/>
  <c r="I144" i="2"/>
  <c r="H144" i="2"/>
  <c r="K144" i="2"/>
  <c r="AX144" i="2"/>
  <c r="BN144" i="2"/>
  <c r="BE144" i="2"/>
  <c r="BI144" i="2"/>
  <c r="V144" i="2"/>
  <c r="M144" i="2"/>
  <c r="BP144" i="2"/>
  <c r="BD144" i="2"/>
  <c r="BH144" i="2"/>
  <c r="L144" i="2"/>
  <c r="BO144" i="2"/>
  <c r="BC144" i="2"/>
  <c r="BG144" i="2"/>
  <c r="O144" i="2"/>
  <c r="C144" i="2"/>
  <c r="AD144" i="2"/>
  <c r="AT144" i="2"/>
  <c r="Z170" i="2"/>
  <c r="X170" i="2"/>
  <c r="N170" i="2"/>
  <c r="L170" i="2"/>
  <c r="AC170" i="2"/>
  <c r="K170" i="2"/>
  <c r="T170" i="2"/>
  <c r="J170" i="2"/>
  <c r="H170" i="2"/>
  <c r="Y170" i="2"/>
  <c r="W170" i="2"/>
  <c r="M170" i="2"/>
  <c r="V170" i="2"/>
  <c r="D170" i="2"/>
  <c r="U170" i="2"/>
  <c r="S170" i="2"/>
  <c r="I170" i="2"/>
  <c r="G170" i="2"/>
  <c r="P170" i="2"/>
  <c r="F170" i="2"/>
  <c r="O170" i="2"/>
  <c r="E170" i="2"/>
  <c r="C170" i="2"/>
  <c r="AB170" i="2"/>
  <c r="R170" i="2"/>
  <c r="AA170" i="2"/>
  <c r="Q170" i="2"/>
  <c r="AD170" i="2"/>
  <c r="AE170" i="2"/>
  <c r="AF170" i="2"/>
  <c r="AG170" i="2"/>
  <c r="AH170" i="2"/>
  <c r="AI170" i="2"/>
  <c r="AJ170" i="2"/>
  <c r="AK170" i="2"/>
  <c r="AL170" i="2"/>
  <c r="AM170" i="2"/>
  <c r="AN170" i="2"/>
  <c r="AO170" i="2"/>
  <c r="AP170" i="2"/>
  <c r="AQ170" i="2"/>
  <c r="AR170" i="2"/>
  <c r="AS170" i="2"/>
  <c r="AT170" i="2"/>
  <c r="AU170" i="2"/>
  <c r="AV170" i="2"/>
  <c r="AW170" i="2"/>
  <c r="AX170" i="2"/>
  <c r="AY170" i="2"/>
  <c r="AZ170" i="2"/>
  <c r="BA170" i="2"/>
  <c r="BB170" i="2"/>
  <c r="BC170" i="2"/>
  <c r="BD170" i="2"/>
  <c r="BE170" i="2"/>
  <c r="BF170" i="2"/>
  <c r="BG170" i="2"/>
  <c r="BH170" i="2"/>
  <c r="BI170" i="2"/>
  <c r="BJ170" i="2"/>
  <c r="BK170" i="2"/>
  <c r="BL170" i="2"/>
  <c r="BM170" i="2"/>
  <c r="BN170" i="2"/>
  <c r="BO170" i="2"/>
  <c r="BP170" i="2"/>
  <c r="AN150" i="2"/>
  <c r="AQ150" i="2"/>
  <c r="AT150" i="2"/>
  <c r="AW150" i="2"/>
  <c r="AV150" i="2"/>
  <c r="AY150" i="2"/>
  <c r="BB150" i="2"/>
  <c r="Q150" i="2"/>
  <c r="AR150" i="2"/>
  <c r="AU150" i="2"/>
  <c r="AX150" i="2"/>
  <c r="BM150" i="2"/>
  <c r="BP150" i="2"/>
  <c r="X150" i="2"/>
  <c r="AA150" i="2"/>
  <c r="AD150" i="2"/>
  <c r="AS150" i="2"/>
  <c r="AF150" i="2"/>
  <c r="AI150" i="2"/>
  <c r="AL150" i="2"/>
  <c r="M150" i="2"/>
  <c r="AB150" i="2"/>
  <c r="H150" i="2"/>
  <c r="N150" i="2"/>
  <c r="P150" i="2"/>
  <c r="F150" i="2"/>
  <c r="L150" i="2"/>
  <c r="BN150" i="2"/>
  <c r="BI150" i="2"/>
  <c r="AJ150" i="2"/>
  <c r="AM150" i="2"/>
  <c r="AP150" i="2"/>
  <c r="AG150" i="2"/>
  <c r="BG150" i="2"/>
  <c r="AK150" i="2"/>
  <c r="BO150" i="2"/>
  <c r="E150" i="2"/>
  <c r="BK150" i="2"/>
  <c r="AH150" i="2"/>
  <c r="BE150" i="2"/>
  <c r="T150" i="2"/>
  <c r="W150" i="2"/>
  <c r="Z150" i="2"/>
  <c r="AC150" i="2"/>
  <c r="BA150" i="2"/>
  <c r="BC150" i="2"/>
  <c r="U150" i="2"/>
  <c r="K150" i="2"/>
  <c r="AO150" i="2"/>
  <c r="S150" i="2"/>
  <c r="I150" i="2"/>
  <c r="AE150" i="2"/>
  <c r="R150" i="2"/>
  <c r="V150" i="2"/>
  <c r="D150" i="2"/>
  <c r="G150" i="2"/>
  <c r="J150" i="2"/>
  <c r="Y150" i="2"/>
  <c r="BD150" i="2"/>
  <c r="BJ150" i="2"/>
  <c r="BL150" i="2"/>
  <c r="C150" i="2"/>
  <c r="BH150" i="2"/>
  <c r="O150" i="2"/>
  <c r="AZ150" i="2"/>
  <c r="BF150" i="2"/>
  <c r="BO139" i="2"/>
  <c r="AP139" i="2"/>
  <c r="AI139" i="2"/>
  <c r="AO139" i="2"/>
  <c r="Q139" i="2"/>
  <c r="D139" i="2"/>
  <c r="C139" i="2"/>
  <c r="BH139" i="2"/>
  <c r="E139" i="2"/>
  <c r="AH139" i="2"/>
  <c r="R139" i="2"/>
  <c r="AV139" i="2"/>
  <c r="BN139" i="2"/>
  <c r="BC139" i="2"/>
  <c r="Z139" i="2"/>
  <c r="V139" i="2"/>
  <c r="BA139" i="2"/>
  <c r="AK139" i="2"/>
  <c r="P139" i="2"/>
  <c r="O139" i="2"/>
  <c r="BD139" i="2"/>
  <c r="AL139" i="2"/>
  <c r="J139" i="2"/>
  <c r="F139" i="2"/>
  <c r="AR139" i="2"/>
  <c r="BF139" i="2"/>
  <c r="AU139" i="2"/>
  <c r="BM139" i="2"/>
  <c r="BG139" i="2"/>
  <c r="AJ139" i="2"/>
  <c r="AE139" i="2"/>
  <c r="Y139" i="2"/>
  <c r="U139" i="2"/>
  <c r="BP139" i="2"/>
  <c r="M139" i="2"/>
  <c r="BJ139" i="2"/>
  <c r="BB139" i="2"/>
  <c r="AN139" i="2"/>
  <c r="AX139" i="2"/>
  <c r="AM139" i="2"/>
  <c r="BI139" i="2"/>
  <c r="AY139" i="2"/>
  <c r="AF139" i="2"/>
  <c r="AA139" i="2"/>
  <c r="AW139" i="2"/>
  <c r="AG139" i="2"/>
  <c r="L139" i="2"/>
  <c r="K139" i="2"/>
  <c r="X139" i="2"/>
  <c r="T139" i="2"/>
  <c r="AZ139" i="2"/>
  <c r="N139" i="2"/>
  <c r="BK139" i="2"/>
  <c r="BE139" i="2"/>
  <c r="AQ139" i="2"/>
  <c r="AB139" i="2"/>
  <c r="S139" i="2"/>
  <c r="AS139" i="2"/>
  <c r="AC139" i="2"/>
  <c r="H139" i="2"/>
  <c r="G139" i="2"/>
  <c r="BL139" i="2"/>
  <c r="I139" i="2"/>
  <c r="AT139" i="2"/>
  <c r="AD139" i="2"/>
  <c r="W139" i="2"/>
  <c r="T149" i="2"/>
  <c r="W149" i="2"/>
  <c r="Z149" i="2"/>
  <c r="AG149" i="2"/>
  <c r="L149" i="2"/>
  <c r="AH149" i="2"/>
  <c r="BL149" i="2"/>
  <c r="AY149" i="2"/>
  <c r="BB149" i="2"/>
  <c r="I149" i="2"/>
  <c r="AN149" i="2"/>
  <c r="AQ149" i="2"/>
  <c r="AT149" i="2"/>
  <c r="AK149" i="2"/>
  <c r="AU149" i="2"/>
  <c r="BA149" i="2"/>
  <c r="BP149" i="2"/>
  <c r="D149" i="2"/>
  <c r="G149" i="2"/>
  <c r="J149" i="2"/>
  <c r="AC149" i="2"/>
  <c r="BK149" i="2"/>
  <c r="BE149" i="2"/>
  <c r="AV149" i="2"/>
  <c r="AI149" i="2"/>
  <c r="AL149" i="2"/>
  <c r="Q149" i="2"/>
  <c r="X149" i="2"/>
  <c r="AA149" i="2"/>
  <c r="AD149" i="2"/>
  <c r="AW149" i="2"/>
  <c r="O149" i="2"/>
  <c r="BO149" i="2"/>
  <c r="AZ149" i="2"/>
  <c r="BC149" i="2"/>
  <c r="BF149" i="2"/>
  <c r="Y149" i="2"/>
  <c r="BH149" i="2"/>
  <c r="AE149" i="2"/>
  <c r="BM149" i="2"/>
  <c r="AF149" i="2"/>
  <c r="S149" i="2"/>
  <c r="V149" i="2"/>
  <c r="M149" i="2"/>
  <c r="H149" i="2"/>
  <c r="K149" i="2"/>
  <c r="N149" i="2"/>
  <c r="AS149" i="2"/>
  <c r="AX149" i="2"/>
  <c r="E149" i="2"/>
  <c r="AP149" i="2"/>
  <c r="BI149" i="2"/>
  <c r="BD149" i="2"/>
  <c r="AB149" i="2"/>
  <c r="U149" i="2"/>
  <c r="P149" i="2"/>
  <c r="BG149" i="2"/>
  <c r="R149" i="2"/>
  <c r="AJ149" i="2"/>
  <c r="AR149" i="2"/>
  <c r="C149" i="2"/>
  <c r="BJ149" i="2"/>
  <c r="AM149" i="2"/>
  <c r="BN149" i="2"/>
  <c r="F149" i="2"/>
  <c r="AO149" i="2"/>
  <c r="W176" i="2"/>
  <c r="AA176" i="2"/>
  <c r="T176" i="2"/>
  <c r="M176" i="2"/>
  <c r="C176" i="2"/>
  <c r="G176" i="2"/>
  <c r="D176" i="2"/>
  <c r="U176" i="2"/>
  <c r="K176" i="2"/>
  <c r="O176" i="2"/>
  <c r="X176" i="2"/>
  <c r="N176" i="2"/>
  <c r="R176" i="2"/>
  <c r="Z176" i="2"/>
  <c r="E176" i="2"/>
  <c r="F176" i="2"/>
  <c r="J176" i="2"/>
  <c r="H176" i="2"/>
  <c r="AB176" i="2"/>
  <c r="V176" i="2"/>
  <c r="Q176" i="2"/>
  <c r="P176" i="2"/>
  <c r="Y176" i="2"/>
  <c r="AC176" i="2"/>
  <c r="S176" i="2"/>
  <c r="L176" i="2"/>
  <c r="I176" i="2"/>
  <c r="AD176" i="2"/>
  <c r="AE176" i="2"/>
  <c r="AF176" i="2"/>
  <c r="AG176" i="2"/>
  <c r="AH176" i="2"/>
  <c r="AI176" i="2"/>
  <c r="AJ176" i="2"/>
  <c r="AK176" i="2"/>
  <c r="AL176" i="2"/>
  <c r="AM176" i="2"/>
  <c r="AN176" i="2"/>
  <c r="AO176" i="2"/>
  <c r="AP176" i="2"/>
  <c r="AQ176" i="2"/>
  <c r="AR176" i="2"/>
  <c r="AS176" i="2"/>
  <c r="AT176" i="2"/>
  <c r="AU176" i="2"/>
  <c r="AV176" i="2"/>
  <c r="AW176" i="2"/>
  <c r="AX176" i="2"/>
  <c r="AY176" i="2"/>
  <c r="AZ176" i="2"/>
  <c r="BA176" i="2"/>
  <c r="BB176" i="2"/>
  <c r="BC176" i="2"/>
  <c r="BD176" i="2"/>
  <c r="BE176" i="2"/>
  <c r="BF176" i="2"/>
  <c r="BG176" i="2"/>
  <c r="BH176" i="2"/>
  <c r="BI176" i="2"/>
  <c r="BJ176" i="2"/>
  <c r="BK176" i="2"/>
  <c r="BL176" i="2"/>
  <c r="BM176" i="2"/>
  <c r="BN176" i="2"/>
  <c r="BO176" i="2"/>
  <c r="BP176" i="2"/>
  <c r="AG145" i="2"/>
  <c r="AF145" i="2"/>
  <c r="AE145" i="2"/>
  <c r="BN145" i="2"/>
  <c r="Q145" i="2"/>
  <c r="P145" i="2"/>
  <c r="S145" i="2"/>
  <c r="R145" i="2"/>
  <c r="Y145" i="2"/>
  <c r="X145" i="2"/>
  <c r="W145" i="2"/>
  <c r="AH145" i="2"/>
  <c r="AC145" i="2"/>
  <c r="AB145" i="2"/>
  <c r="AA145" i="2"/>
  <c r="AX145" i="2"/>
  <c r="M145" i="2"/>
  <c r="L145" i="2"/>
  <c r="O145" i="2"/>
  <c r="N145" i="2"/>
  <c r="BP145" i="2"/>
  <c r="BO145" i="2"/>
  <c r="C145" i="2"/>
  <c r="AT145" i="2"/>
  <c r="E145" i="2"/>
  <c r="D145" i="2"/>
  <c r="G145" i="2"/>
  <c r="BJ145" i="2"/>
  <c r="I145" i="2"/>
  <c r="H145" i="2"/>
  <c r="K145" i="2"/>
  <c r="AD145" i="2"/>
  <c r="BM145" i="2"/>
  <c r="BL145" i="2"/>
  <c r="BK145" i="2"/>
  <c r="BF145" i="2"/>
  <c r="BA145" i="2"/>
  <c r="AZ145" i="2"/>
  <c r="BB145" i="2"/>
  <c r="AI145" i="2"/>
  <c r="AO145" i="2"/>
  <c r="AM145" i="2"/>
  <c r="AS145" i="2"/>
  <c r="AQ145" i="2"/>
  <c r="T145" i="2"/>
  <c r="AW145" i="2"/>
  <c r="AK145" i="2"/>
  <c r="J145" i="2"/>
  <c r="BD145" i="2"/>
  <c r="Z145" i="2"/>
  <c r="BH145" i="2"/>
  <c r="AP145" i="2"/>
  <c r="AV145" i="2"/>
  <c r="AJ145" i="2"/>
  <c r="F145" i="2"/>
  <c r="AN145" i="2"/>
  <c r="V145" i="2"/>
  <c r="AR145" i="2"/>
  <c r="AL145" i="2"/>
  <c r="BE145" i="2"/>
  <c r="U145" i="2"/>
  <c r="BC145" i="2"/>
  <c r="AU145" i="2"/>
  <c r="BI145" i="2"/>
  <c r="AY145" i="2"/>
  <c r="BG145" i="2"/>
  <c r="N159" i="2"/>
  <c r="P159" i="2"/>
  <c r="O159" i="2"/>
  <c r="AC159" i="2"/>
  <c r="Q159" i="2"/>
  <c r="C159" i="2"/>
  <c r="V159" i="2"/>
  <c r="D159" i="2"/>
  <c r="I159" i="2"/>
  <c r="M159" i="2"/>
  <c r="X159" i="2"/>
  <c r="W159" i="2"/>
  <c r="L159" i="2"/>
  <c r="K159" i="2"/>
  <c r="F159" i="2"/>
  <c r="S159" i="2"/>
  <c r="J159" i="2"/>
  <c r="Y159" i="2"/>
  <c r="E159" i="2"/>
  <c r="Z159" i="2"/>
  <c r="H159" i="2"/>
  <c r="T159" i="2"/>
  <c r="G159" i="2"/>
  <c r="R159" i="2"/>
  <c r="U159" i="2"/>
  <c r="AB159" i="2"/>
  <c r="AA159" i="2"/>
  <c r="AD159" i="2"/>
  <c r="AE159" i="2"/>
  <c r="AF159" i="2"/>
  <c r="AG159" i="2"/>
  <c r="AH159" i="2"/>
  <c r="AI159" i="2"/>
  <c r="AJ159" i="2"/>
  <c r="AK159" i="2"/>
  <c r="AL159" i="2"/>
  <c r="AM159" i="2"/>
  <c r="AN159" i="2"/>
  <c r="AO159" i="2"/>
  <c r="AP159" i="2"/>
  <c r="AQ159" i="2"/>
  <c r="AR159" i="2"/>
  <c r="AS159" i="2"/>
  <c r="AT159" i="2"/>
  <c r="AU159" i="2"/>
  <c r="AV159" i="2"/>
  <c r="AW159" i="2"/>
  <c r="AX159" i="2"/>
  <c r="AY159" i="2"/>
  <c r="AZ159" i="2"/>
  <c r="BA159" i="2"/>
  <c r="BB159" i="2"/>
  <c r="BC159" i="2"/>
  <c r="BD159" i="2"/>
  <c r="BE159" i="2"/>
  <c r="BF159" i="2"/>
  <c r="BG159" i="2"/>
  <c r="BH159" i="2"/>
  <c r="BI159" i="2"/>
  <c r="BJ159" i="2"/>
  <c r="BK159" i="2"/>
  <c r="BL159" i="2"/>
  <c r="BM159" i="2"/>
  <c r="BN159" i="2"/>
  <c r="BO159" i="2"/>
  <c r="BP159" i="2"/>
  <c r="S179" i="2"/>
  <c r="I179" i="2"/>
  <c r="Z179" i="2"/>
  <c r="AB179" i="2"/>
  <c r="R179" i="2"/>
  <c r="AA179" i="2"/>
  <c r="Q179" i="2"/>
  <c r="C179" i="2"/>
  <c r="T179" i="2"/>
  <c r="J179" i="2"/>
  <c r="L179" i="2"/>
  <c r="AC179" i="2"/>
  <c r="K179" i="2"/>
  <c r="X179" i="2"/>
  <c r="N179" i="2"/>
  <c r="D179" i="2"/>
  <c r="U179" i="2"/>
  <c r="W179" i="2"/>
  <c r="M179" i="2"/>
  <c r="V179" i="2"/>
  <c r="H179" i="2"/>
  <c r="Y179" i="2"/>
  <c r="O179" i="2"/>
  <c r="E179" i="2"/>
  <c r="G179" i="2"/>
  <c r="P179" i="2"/>
  <c r="F179" i="2"/>
  <c r="AD179" i="2"/>
  <c r="AE179" i="2"/>
  <c r="AF179" i="2"/>
  <c r="AG179" i="2"/>
  <c r="AH179" i="2"/>
  <c r="AI179" i="2"/>
  <c r="AJ179" i="2"/>
  <c r="AK179" i="2"/>
  <c r="AL179" i="2"/>
  <c r="AM179" i="2"/>
  <c r="AN179" i="2"/>
  <c r="AO179" i="2"/>
  <c r="AP179" i="2"/>
  <c r="AQ179" i="2"/>
  <c r="AR179" i="2"/>
  <c r="AS179" i="2"/>
  <c r="AT179" i="2"/>
  <c r="AU179" i="2"/>
  <c r="AV179" i="2"/>
  <c r="AW179" i="2"/>
  <c r="AX179" i="2"/>
  <c r="AY179" i="2"/>
  <c r="AZ179" i="2"/>
  <c r="BA179" i="2"/>
  <c r="BB179" i="2"/>
  <c r="BC179" i="2"/>
  <c r="BD179" i="2"/>
  <c r="BE179" i="2"/>
  <c r="BF179" i="2"/>
  <c r="BG179" i="2"/>
  <c r="BH179" i="2"/>
  <c r="BI179" i="2"/>
  <c r="BJ179" i="2"/>
  <c r="BK179" i="2"/>
  <c r="BL179" i="2"/>
  <c r="BM179" i="2"/>
  <c r="BN179" i="2"/>
  <c r="BO179" i="2"/>
  <c r="BP179" i="2"/>
  <c r="H186" i="2"/>
  <c r="G186" i="2"/>
  <c r="F186" i="2"/>
  <c r="BL186" i="2"/>
  <c r="BK186" i="2"/>
  <c r="BJ186" i="2"/>
  <c r="E186" i="2"/>
  <c r="BP186" i="2"/>
  <c r="BO186" i="2"/>
  <c r="BN186" i="2"/>
  <c r="AK186" i="2"/>
  <c r="BD186" i="2"/>
  <c r="BC186" i="2"/>
  <c r="BB186" i="2"/>
  <c r="AW186" i="2"/>
  <c r="V186" i="2"/>
  <c r="BH186" i="2"/>
  <c r="BG186" i="2"/>
  <c r="BF186" i="2"/>
  <c r="BM186" i="2"/>
  <c r="AV186" i="2"/>
  <c r="AU186" i="2"/>
  <c r="AT186" i="2"/>
  <c r="Q186" i="2"/>
  <c r="AZ186" i="2"/>
  <c r="AY186" i="2"/>
  <c r="AX186" i="2"/>
  <c r="AG186" i="2"/>
  <c r="AN186" i="2"/>
  <c r="AM186" i="2"/>
  <c r="AL186" i="2"/>
  <c r="Y186" i="2"/>
  <c r="U186" i="2"/>
  <c r="AR186" i="2"/>
  <c r="AQ186" i="2"/>
  <c r="AP186" i="2"/>
  <c r="BE186" i="2"/>
  <c r="AF186" i="2"/>
  <c r="AE186" i="2"/>
  <c r="AD186" i="2"/>
  <c r="AS186" i="2"/>
  <c r="AJ186" i="2"/>
  <c r="AI186" i="2"/>
  <c r="AH186" i="2"/>
  <c r="BI186" i="2"/>
  <c r="X186" i="2"/>
  <c r="S186" i="2"/>
  <c r="R186" i="2"/>
  <c r="M186" i="2"/>
  <c r="T186" i="2"/>
  <c r="AB186" i="2"/>
  <c r="AA186" i="2"/>
  <c r="Z186" i="2"/>
  <c r="AC186" i="2"/>
  <c r="L186" i="2"/>
  <c r="K186" i="2"/>
  <c r="J186" i="2"/>
  <c r="I186" i="2"/>
  <c r="P186" i="2"/>
  <c r="O186" i="2"/>
  <c r="N186" i="2"/>
  <c r="AO186" i="2"/>
  <c r="D186" i="2"/>
  <c r="C186" i="2"/>
  <c r="BA186" i="2"/>
  <c r="W186" i="2"/>
  <c r="AP137" i="2"/>
  <c r="AS137" i="2"/>
  <c r="BA137" i="2"/>
  <c r="J137" i="2"/>
  <c r="AC137" i="2"/>
  <c r="AJ137" i="2"/>
  <c r="F137" i="2"/>
  <c r="AI137" i="2"/>
  <c r="BP137" i="2"/>
  <c r="E137" i="2"/>
  <c r="AN137" i="2"/>
  <c r="AV137" i="2"/>
  <c r="BG137" i="2"/>
  <c r="AG137" i="2"/>
  <c r="AB137" i="2"/>
  <c r="X137" i="2"/>
  <c r="T137" i="2"/>
  <c r="AD137" i="2"/>
  <c r="D137" i="2"/>
  <c r="AR137" i="2"/>
  <c r="AL137" i="2"/>
  <c r="AU137" i="2"/>
  <c r="BF137" i="2"/>
  <c r="AH137" i="2"/>
  <c r="AQ137" i="2"/>
  <c r="AE137" i="2"/>
  <c r="AX137" i="2"/>
  <c r="AY137" i="2"/>
  <c r="M137" i="2"/>
  <c r="AK137" i="2"/>
  <c r="BD137" i="2"/>
  <c r="AA137" i="2"/>
  <c r="W137" i="2"/>
  <c r="AO137" i="2"/>
  <c r="S137" i="2"/>
  <c r="AF137" i="2"/>
  <c r="BB137" i="2"/>
  <c r="G137" i="2"/>
  <c r="BK137" i="2"/>
  <c r="BO137" i="2"/>
  <c r="V137" i="2"/>
  <c r="BM137" i="2"/>
  <c r="BJ137" i="2"/>
  <c r="BE137" i="2"/>
  <c r="BH137" i="2"/>
  <c r="R137" i="2"/>
  <c r="Q137" i="2"/>
  <c r="I137" i="2"/>
  <c r="C137" i="2"/>
  <c r="U137" i="2"/>
  <c r="N137" i="2"/>
  <c r="BC137" i="2"/>
  <c r="AZ137" i="2"/>
  <c r="BN137" i="2"/>
  <c r="BL137" i="2"/>
  <c r="P137" i="2"/>
  <c r="L137" i="2"/>
  <c r="Z137" i="2"/>
  <c r="O137" i="2"/>
  <c r="AW137" i="2"/>
  <c r="K137" i="2"/>
  <c r="H137" i="2"/>
  <c r="AT137" i="2"/>
  <c r="BI137" i="2"/>
  <c r="AM137" i="2"/>
  <c r="Y137" i="2"/>
  <c r="S154" i="2"/>
  <c r="AB154" i="2"/>
  <c r="P154" i="2"/>
  <c r="F154" i="2"/>
  <c r="J154" i="2"/>
  <c r="Y154" i="2"/>
  <c r="U154" i="2"/>
  <c r="D154" i="2"/>
  <c r="N154" i="2"/>
  <c r="R154" i="2"/>
  <c r="Q154" i="2"/>
  <c r="E154" i="2"/>
  <c r="X154" i="2"/>
  <c r="T154" i="2"/>
  <c r="I154" i="2"/>
  <c r="H154" i="2"/>
  <c r="AA154" i="2"/>
  <c r="Z154" i="2"/>
  <c r="C154" i="2"/>
  <c r="G154" i="2"/>
  <c r="K154" i="2"/>
  <c r="AC154" i="2"/>
  <c r="W154" i="2"/>
  <c r="M154" i="2"/>
  <c r="O154" i="2"/>
  <c r="L154" i="2"/>
  <c r="V154" i="2"/>
  <c r="AD154" i="2"/>
  <c r="AE154" i="2"/>
  <c r="AF154" i="2"/>
  <c r="AG154" i="2"/>
  <c r="AH154" i="2"/>
  <c r="AI154" i="2"/>
  <c r="AJ154" i="2"/>
  <c r="AK154" i="2"/>
  <c r="AL154" i="2"/>
  <c r="AM154" i="2"/>
  <c r="AN154" i="2"/>
  <c r="AO154" i="2"/>
  <c r="AP154" i="2"/>
  <c r="AQ154" i="2"/>
  <c r="AR154" i="2"/>
  <c r="AS154" i="2"/>
  <c r="AT154" i="2"/>
  <c r="AU154" i="2"/>
  <c r="AV154" i="2"/>
  <c r="AW154" i="2"/>
  <c r="AX154" i="2"/>
  <c r="AY154" i="2"/>
  <c r="AZ154" i="2"/>
  <c r="BA154" i="2"/>
  <c r="BB154" i="2"/>
  <c r="BC154" i="2"/>
  <c r="BD154" i="2"/>
  <c r="BE154" i="2"/>
  <c r="BF154" i="2"/>
  <c r="BG154" i="2"/>
  <c r="BH154" i="2"/>
  <c r="BI154" i="2"/>
  <c r="BJ154" i="2"/>
  <c r="BK154" i="2"/>
  <c r="BL154" i="2"/>
  <c r="BM154" i="2"/>
  <c r="BN154" i="2"/>
  <c r="BO154" i="2"/>
  <c r="BP154" i="2"/>
</calcChain>
</file>

<file path=xl/sharedStrings.xml><?xml version="1.0" encoding="utf-8"?>
<sst xmlns="http://schemas.openxmlformats.org/spreadsheetml/2006/main" count="12200" uniqueCount="379">
  <si>
    <t>Padrão :</t>
  </si>
  <si>
    <t>Residuo</t>
  </si>
  <si>
    <t>X3</t>
  </si>
  <si>
    <t>X2</t>
  </si>
  <si>
    <t>X1</t>
  </si>
  <si>
    <t>X0</t>
  </si>
  <si>
    <t>Identificação :</t>
  </si>
  <si>
    <t>Orgão Calibrador :</t>
  </si>
  <si>
    <t>Veff</t>
  </si>
  <si>
    <t>Rastreabilidade :</t>
  </si>
  <si>
    <t>N° do certificado :</t>
  </si>
  <si>
    <t>Data da Calibração :</t>
  </si>
  <si>
    <t>Vencimento da Calibração :</t>
  </si>
  <si>
    <t>Divisão de escala :</t>
  </si>
  <si>
    <t>Unidade calibrada :</t>
  </si>
  <si>
    <t>Faixa de medição :</t>
  </si>
  <si>
    <t>~</t>
  </si>
  <si>
    <t>Valores da Calibração Atual</t>
  </si>
  <si>
    <t>Certificado</t>
  </si>
  <si>
    <t xml:space="preserve">Valor </t>
  </si>
  <si>
    <t>Leitura do</t>
  </si>
  <si>
    <t xml:space="preserve">Incerteza </t>
  </si>
  <si>
    <t>Referência</t>
  </si>
  <si>
    <t>Instrumento</t>
  </si>
  <si>
    <t>de Medição</t>
  </si>
  <si>
    <t>Observações (particularidades para utilização)</t>
  </si>
  <si>
    <t>Erro Atual</t>
  </si>
  <si>
    <t>Erro Anterior</t>
  </si>
  <si>
    <t>Diferença</t>
  </si>
  <si>
    <t>Elus</t>
  </si>
  <si>
    <t>RBC - CAL 0439</t>
  </si>
  <si>
    <t>Calibração Anterior</t>
  </si>
  <si>
    <t>k</t>
  </si>
  <si>
    <t>Grau de liberdade</t>
  </si>
  <si>
    <t>Desvio Máx.</t>
  </si>
  <si>
    <t>Maior u</t>
  </si>
  <si>
    <t>Polinômio da Curva</t>
  </si>
  <si>
    <t>TAG</t>
  </si>
  <si>
    <t>Padrão</t>
  </si>
  <si>
    <t>Calibrado por</t>
  </si>
  <si>
    <t>Rastreabilidade</t>
  </si>
  <si>
    <t>n° do certificado</t>
  </si>
  <si>
    <t>Data da Calibração</t>
  </si>
  <si>
    <t>Vencimento</t>
  </si>
  <si>
    <t>Unidade calibrada</t>
  </si>
  <si>
    <t>Faixa mínima</t>
  </si>
  <si>
    <t>Faixa máxima</t>
  </si>
  <si>
    <t>Resolução</t>
  </si>
  <si>
    <t>Hz</t>
  </si>
  <si>
    <t>kHz</t>
  </si>
  <si>
    <t>MHz</t>
  </si>
  <si>
    <t>Deriva</t>
  </si>
  <si>
    <t>Deriva &gt;</t>
  </si>
  <si>
    <t>X8</t>
  </si>
  <si>
    <t>X7</t>
  </si>
  <si>
    <t>X6</t>
  </si>
  <si>
    <t>X5</t>
  </si>
  <si>
    <t>X4</t>
  </si>
  <si>
    <t>Veff curva =</t>
  </si>
  <si>
    <t>Residuo =</t>
  </si>
  <si>
    <t>R² =</t>
  </si>
  <si>
    <t>Maior desvio</t>
  </si>
  <si>
    <t>Maior Incerteza</t>
  </si>
  <si>
    <t>Termômetro Digital</t>
  </si>
  <si>
    <t>°C</t>
  </si>
  <si>
    <t>IN</t>
  </si>
  <si>
    <t>OUT</t>
  </si>
  <si>
    <t>NA</t>
  </si>
  <si>
    <t>Termopar</t>
  </si>
  <si>
    <t>Contato</t>
  </si>
  <si>
    <t>Tipo de medição :</t>
  </si>
  <si>
    <t>Tipo do sensor :</t>
  </si>
  <si>
    <t>Termoresisitivo</t>
  </si>
  <si>
    <t>Tipo de medição</t>
  </si>
  <si>
    <t>Tipo do sensor</t>
  </si>
  <si>
    <t>Termohigrômetro Digital</t>
  </si>
  <si>
    <t>EL-800</t>
  </si>
  <si>
    <t>EL-934</t>
  </si>
  <si>
    <t>EL-955</t>
  </si>
  <si>
    <t>Termômetro digital</t>
  </si>
  <si>
    <t>RBC - CAL - 0439</t>
  </si>
  <si>
    <t>EL-741</t>
  </si>
  <si>
    <t>EL-1078</t>
  </si>
  <si>
    <t>R0235/22</t>
  </si>
  <si>
    <t>EL-1070</t>
  </si>
  <si>
    <t>R0320/22</t>
  </si>
  <si>
    <t>R0411/22</t>
  </si>
  <si>
    <t>Histórico de revisões do Formulário:</t>
  </si>
  <si>
    <t>N° do documento</t>
  </si>
  <si>
    <t>1ª Revisão</t>
  </si>
  <si>
    <t>por :</t>
  </si>
  <si>
    <t>Caio C.</t>
  </si>
  <si>
    <t>Ultima Revisão</t>
  </si>
  <si>
    <t>Revisão</t>
  </si>
  <si>
    <t>Data</t>
  </si>
  <si>
    <t>Revisado por:</t>
  </si>
  <si>
    <t>Verificado por:</t>
  </si>
  <si>
    <t>Descrição das alterações:</t>
  </si>
  <si>
    <t>Caio Cesar</t>
  </si>
  <si>
    <t>Julio Cesar</t>
  </si>
  <si>
    <t>Primeira revisão</t>
  </si>
  <si>
    <t>Banco de dados - Termômetro</t>
  </si>
  <si>
    <t>EL-1053</t>
  </si>
  <si>
    <t>R0449/22</t>
  </si>
  <si>
    <t>Atualização dos padrões EL-584/130/399/1045/1046/1047/1048/1053/1054.</t>
  </si>
  <si>
    <t>R0114/23</t>
  </si>
  <si>
    <t>R0112/23</t>
  </si>
  <si>
    <t>EL-1217</t>
  </si>
  <si>
    <t>R0116/23</t>
  </si>
  <si>
    <t>Atualização dos padrões EL-949/953/955/956/800 e inclusão EL-1216/1217.</t>
  </si>
  <si>
    <t>EL-1235</t>
  </si>
  <si>
    <t>E22554/23</t>
  </si>
  <si>
    <t>E182312A/23</t>
  </si>
  <si>
    <t>Atualização dos padrões EL-1078/1080/1081/1086/1087/1088/1079/1084/1084/1094.</t>
  </si>
  <si>
    <t>E92748/23</t>
  </si>
  <si>
    <t>Atualização do padrão EL-1070.</t>
  </si>
  <si>
    <t>E143338/23</t>
  </si>
  <si>
    <t>E183338/23</t>
  </si>
  <si>
    <t>E223338/23</t>
  </si>
  <si>
    <t>Atualização do padrão EL-929/933/934/935/937/938/939/940/941/942/943/951.</t>
  </si>
  <si>
    <t>E154436/23</t>
  </si>
  <si>
    <t>R0107/23</t>
  </si>
  <si>
    <t>Visomes</t>
  </si>
  <si>
    <t>RBC - CAL 0127</t>
  </si>
  <si>
    <t>PR-479</t>
  </si>
  <si>
    <t>LV00951-11966-22-R0</t>
  </si>
  <si>
    <t>R0012/24</t>
  </si>
  <si>
    <t>R0013/24</t>
  </si>
  <si>
    <t>R0014/24</t>
  </si>
  <si>
    <t>R0015/24</t>
  </si>
  <si>
    <t>Atualização dos padrões EL-953/955/1216/1217.</t>
  </si>
  <si>
    <t>E.TH.LT-001</t>
  </si>
  <si>
    <t>E.TH.LT-002</t>
  </si>
  <si>
    <t>E.TH.LT-003</t>
  </si>
  <si>
    <t>E.TH.LT-004</t>
  </si>
  <si>
    <t>R0100/24</t>
  </si>
  <si>
    <t>E.TH.LT-005</t>
  </si>
  <si>
    <t>R0101/24</t>
  </si>
  <si>
    <t>E.TH.LT-006</t>
  </si>
  <si>
    <t>E.TH.LT-007</t>
  </si>
  <si>
    <t>R0038/24</t>
  </si>
  <si>
    <t>R0073/24</t>
  </si>
  <si>
    <t>E.TH.FS-001</t>
  </si>
  <si>
    <t>E.TH.LP-001</t>
  </si>
  <si>
    <t>E0146A/24</t>
  </si>
  <si>
    <t>E.TH.LQ-001</t>
  </si>
  <si>
    <t>E0149A/24</t>
  </si>
  <si>
    <t>E.TH.LQ-002</t>
  </si>
  <si>
    <t>E0150A/24</t>
  </si>
  <si>
    <t>E.TH.LV-002</t>
  </si>
  <si>
    <t>E0145A/24</t>
  </si>
  <si>
    <t>R0040/24</t>
  </si>
  <si>
    <t>Atualização dos padrões ambiente-CMS, EL-741.</t>
  </si>
  <si>
    <t>E.TH.LV-001</t>
  </si>
  <si>
    <t>E0141/24</t>
  </si>
  <si>
    <t>E.TH.LV-003</t>
  </si>
  <si>
    <t>E0285/24</t>
  </si>
  <si>
    <t>E0286/24</t>
  </si>
  <si>
    <t>E.TH.LV-004</t>
  </si>
  <si>
    <t>Atualização dos padrões E.TH.LV-003/004.</t>
  </si>
  <si>
    <t>R0036A/24</t>
  </si>
  <si>
    <t>Atualização dos padrões E.TH.LT-001/002/003/004/005/006/007 e EL-400.</t>
  </si>
  <si>
    <t>E.TH.PMR-004</t>
  </si>
  <si>
    <t>E0159/24</t>
  </si>
  <si>
    <t>E0336/24</t>
  </si>
  <si>
    <t>E0337/24</t>
  </si>
  <si>
    <t>E.TH.FS-011</t>
  </si>
  <si>
    <t>E.TH.FS-009</t>
  </si>
  <si>
    <t>E.TH.PMR-005</t>
  </si>
  <si>
    <t>E.TH.LQ-008</t>
  </si>
  <si>
    <t>E0341/24</t>
  </si>
  <si>
    <t>E.TH.FS-010</t>
  </si>
  <si>
    <t>E.TH.LQ-009</t>
  </si>
  <si>
    <t>E.TH.LQ-010</t>
  </si>
  <si>
    <t>E.TH.LQ-011</t>
  </si>
  <si>
    <t>Atualização dos padrões E.TH.FS-009/010/011.</t>
  </si>
  <si>
    <t>Atualização do padrão E.TH.LT-020.</t>
  </si>
  <si>
    <t>E.TH.FS-027</t>
  </si>
  <si>
    <t>E0430/24</t>
  </si>
  <si>
    <t>E.TH.FS-026</t>
  </si>
  <si>
    <t>E0414/24</t>
  </si>
  <si>
    <t>E.TH.FS-032</t>
  </si>
  <si>
    <t>E0454/24</t>
  </si>
  <si>
    <t>E0428/24</t>
  </si>
  <si>
    <t>E.TH.LT-021</t>
  </si>
  <si>
    <t>E0436/24</t>
  </si>
  <si>
    <t>Atualização do padrão E.TH.LT-021/026/015/027/028/032.</t>
  </si>
  <si>
    <t>E.TH.FS-034</t>
  </si>
  <si>
    <t>E0548/24</t>
  </si>
  <si>
    <t>E0547/24</t>
  </si>
  <si>
    <t>E0544/24</t>
  </si>
  <si>
    <t>E0545/24</t>
  </si>
  <si>
    <t>E0546/24</t>
  </si>
  <si>
    <t>&lt; ajuste</t>
  </si>
  <si>
    <t>E0543/24</t>
  </si>
  <si>
    <t>Atualização dos padrões E.TH.LT-001/002/003/004/005/006/007.</t>
  </si>
  <si>
    <t>E.TH.LQ-016</t>
  </si>
  <si>
    <t>R0023/25</t>
  </si>
  <si>
    <t>E.TH.LQ-017</t>
  </si>
  <si>
    <t>E0429/24</t>
  </si>
  <si>
    <t>E0344/24</t>
  </si>
  <si>
    <t>E0343/24</t>
  </si>
  <si>
    <t>E0342/24</t>
  </si>
  <si>
    <t>E0335/24</t>
  </si>
  <si>
    <t>E0338/24</t>
  </si>
  <si>
    <t>E.TH.FS-040</t>
  </si>
  <si>
    <t>R0021/25</t>
  </si>
  <si>
    <t>Atualização dos padrões E.TH.FS-040.</t>
  </si>
  <si>
    <t>E.TH.FS-041</t>
  </si>
  <si>
    <t>R0030/25</t>
  </si>
  <si>
    <t>E.TH.FS-042</t>
  </si>
  <si>
    <t>R0031/25</t>
  </si>
  <si>
    <t>E.TH.FS-043</t>
  </si>
  <si>
    <t>R0032/25</t>
  </si>
  <si>
    <t>E.TH.FS-044</t>
  </si>
  <si>
    <t>R0033/25</t>
  </si>
  <si>
    <t>E.TH.FS-051</t>
  </si>
  <si>
    <t>E0069/25</t>
  </si>
  <si>
    <t>Atualização dos padrões E.TH.FS-051.</t>
  </si>
  <si>
    <t>E.TH.FS-054</t>
  </si>
  <si>
    <t>E0136/25</t>
  </si>
  <si>
    <t>E.TH.FS-059</t>
  </si>
  <si>
    <t>E0137/25</t>
  </si>
  <si>
    <t>E.TH.FS-060</t>
  </si>
  <si>
    <t>E0138/25</t>
  </si>
  <si>
    <t>E.TH.FS-061</t>
  </si>
  <si>
    <t>E0139/25</t>
  </si>
  <si>
    <t>E.TH.FS-062</t>
  </si>
  <si>
    <t>E0135/25</t>
  </si>
  <si>
    <t>Atualização dos padrões E.TH.FS-054/059/060/061/062.</t>
  </si>
  <si>
    <t>u</t>
  </si>
  <si>
    <t>Maior U95 - k2</t>
  </si>
  <si>
    <t>E.TH.FS-055</t>
  </si>
  <si>
    <t>E0133/25</t>
  </si>
  <si>
    <t>E.TH.FS-053</t>
  </si>
  <si>
    <t>E0132/25</t>
  </si>
  <si>
    <t>Atualização dos padrões E.TH.FS-053/055.</t>
  </si>
  <si>
    <t>E.TH.LV-005</t>
  </si>
  <si>
    <t>E0167/25</t>
  </si>
  <si>
    <t>E.TH.LV-006</t>
  </si>
  <si>
    <t>E0168/25</t>
  </si>
  <si>
    <t>E.TH.LV-007</t>
  </si>
  <si>
    <t>E0169/25</t>
  </si>
  <si>
    <t>X.VZ.LV-001</t>
  </si>
  <si>
    <t>E0375/24</t>
  </si>
  <si>
    <t>E44055/23</t>
  </si>
  <si>
    <t>X.VZ.LV-006</t>
  </si>
  <si>
    <t>E14055/23</t>
  </si>
  <si>
    <t>E0374/24</t>
  </si>
  <si>
    <t>X.TH.LV-001</t>
  </si>
  <si>
    <t>E0369A/24</t>
  </si>
  <si>
    <t>X.TH.LT-007</t>
  </si>
  <si>
    <t>E0090/25</t>
  </si>
  <si>
    <t>4000650B</t>
  </si>
  <si>
    <t>M.TH.FS-001</t>
  </si>
  <si>
    <t>E0307/24</t>
  </si>
  <si>
    <t>E0308/24</t>
  </si>
  <si>
    <t>M.TH.FS-002</t>
  </si>
  <si>
    <t>E0309/24</t>
  </si>
  <si>
    <t>M.TH.FS-003</t>
  </si>
  <si>
    <t>M.TH.FS-004</t>
  </si>
  <si>
    <t>E0310/24</t>
  </si>
  <si>
    <t>M.TH.FS-005</t>
  </si>
  <si>
    <t>E0311/24</t>
  </si>
  <si>
    <t>M.TH.FS-006</t>
  </si>
  <si>
    <t>E0312/24</t>
  </si>
  <si>
    <t>M.TH.FS-007</t>
  </si>
  <si>
    <t>E0313/24</t>
  </si>
  <si>
    <t>M.MS.LM-012</t>
  </si>
  <si>
    <t>E0526B/24</t>
  </si>
  <si>
    <t>M.MS.LM-013</t>
  </si>
  <si>
    <t>E0040B/25</t>
  </si>
  <si>
    <t>M.TH.LQ-047</t>
  </si>
  <si>
    <t>E0524/24</t>
  </si>
  <si>
    <t>M.TH.LQ-048</t>
  </si>
  <si>
    <t>E0240/25</t>
  </si>
  <si>
    <t>M.TH.LQ-049</t>
  </si>
  <si>
    <t>E0241/25</t>
  </si>
  <si>
    <t>E.TH.LE-002</t>
  </si>
  <si>
    <t>E0203/25</t>
  </si>
  <si>
    <t>E.TH.LQ-019</t>
  </si>
  <si>
    <t>E0205/25</t>
  </si>
  <si>
    <t>E.TH.LQ-018</t>
  </si>
  <si>
    <t>E0204/25</t>
  </si>
  <si>
    <t>E.TH.LQ-020</t>
  </si>
  <si>
    <t>E0206/25</t>
  </si>
  <si>
    <t>E.TH.LM-002</t>
  </si>
  <si>
    <t>E0211/25</t>
  </si>
  <si>
    <t>E.TH.PMR-006</t>
  </si>
  <si>
    <t>E0208/25</t>
  </si>
  <si>
    <t>E0209/25</t>
  </si>
  <si>
    <t>E.TH.PMR-007</t>
  </si>
  <si>
    <t>E.TH.PMR-008</t>
  </si>
  <si>
    <t>E0210/25</t>
  </si>
  <si>
    <t>E.TH.LT-025</t>
  </si>
  <si>
    <t>E0201/25</t>
  </si>
  <si>
    <t>E0321/25</t>
  </si>
  <si>
    <t>E0323/25</t>
  </si>
  <si>
    <t>E0342/25</t>
  </si>
  <si>
    <t>E0322/25</t>
  </si>
  <si>
    <t>E0324/25</t>
  </si>
  <si>
    <t>E0325/25</t>
  </si>
  <si>
    <t>E.TH.LT-010</t>
  </si>
  <si>
    <t>E0319/25</t>
  </si>
  <si>
    <t>R0106/24</t>
  </si>
  <si>
    <t>E0341/25</t>
  </si>
  <si>
    <t>E.TH.LT-027</t>
  </si>
  <si>
    <t>E0397A/25</t>
  </si>
  <si>
    <t>E0398A/25</t>
  </si>
  <si>
    <t>E0396A/25</t>
  </si>
  <si>
    <t>E0400A/25</t>
  </si>
  <si>
    <t>E0399/25</t>
  </si>
  <si>
    <t>E0401/25</t>
  </si>
  <si>
    <t>E.TH.LV-008</t>
  </si>
  <si>
    <t>E0507/25</t>
  </si>
  <si>
    <t>E.TH.LT-012</t>
  </si>
  <si>
    <t>E0142/24</t>
  </si>
  <si>
    <t>E0501/25</t>
  </si>
  <si>
    <t>E0502/25</t>
  </si>
  <si>
    <t>Atualização dos padrões E.TH.LV-003/004 e E.VM.LQ-008.</t>
  </si>
  <si>
    <t>E0528/25</t>
  </si>
  <si>
    <t>E0529/25</t>
  </si>
  <si>
    <t>E0530/25</t>
  </si>
  <si>
    <t>E0531/25</t>
  </si>
  <si>
    <t>E.TH.LQ-012</t>
  </si>
  <si>
    <t>E0532/25</t>
  </si>
  <si>
    <t>E0345/24</t>
  </si>
  <si>
    <t>E0526/25</t>
  </si>
  <si>
    <t>E.TH.FS-013</t>
  </si>
  <si>
    <t>E0628/25</t>
  </si>
  <si>
    <t>E0339/24</t>
  </si>
  <si>
    <t>E0640/25</t>
  </si>
  <si>
    <t>M.TH.LT-009</t>
  </si>
  <si>
    <t>RBC CAL 0439</t>
  </si>
  <si>
    <t>E0519/25</t>
  </si>
  <si>
    <t>E0271/24</t>
  </si>
  <si>
    <t>E0643A/25</t>
  </si>
  <si>
    <t>Atualização dos padrões E.TH.FS-010/013 e X.TH.LV-001.</t>
  </si>
  <si>
    <t>E0644/25</t>
  </si>
  <si>
    <t>E.TH.LQ-015</t>
  </si>
  <si>
    <t>E0711/25</t>
  </si>
  <si>
    <t>E0712/25</t>
  </si>
  <si>
    <t>E.VM.LQ-021</t>
  </si>
  <si>
    <t>E0758/25</t>
  </si>
  <si>
    <t>Atualização dos padrões E.TH.LQ-015/017 e E.VM.LQ-021.</t>
  </si>
  <si>
    <t>E0735/25</t>
  </si>
  <si>
    <t>E0736/25</t>
  </si>
  <si>
    <t>E0737/25</t>
  </si>
  <si>
    <t>E0738/25</t>
  </si>
  <si>
    <t>E0739/25</t>
  </si>
  <si>
    <t>E0740/25</t>
  </si>
  <si>
    <t>E.TH.FS-082</t>
  </si>
  <si>
    <t>E.TH.FS-083</t>
  </si>
  <si>
    <t>E.TH.FS-084</t>
  </si>
  <si>
    <t>E.TH.FS-085</t>
  </si>
  <si>
    <t>E.TH.FS-086</t>
  </si>
  <si>
    <t>E.TH.FS-087</t>
  </si>
  <si>
    <t>E.TH.LQ-014</t>
  </si>
  <si>
    <t>E0690/25</t>
  </si>
  <si>
    <t>E0367/24</t>
  </si>
  <si>
    <t>E.PS.LQ-020</t>
  </si>
  <si>
    <t>E0440/25</t>
  </si>
  <si>
    <t>E.TH.LQ-007</t>
  </si>
  <si>
    <t>E0527/25</t>
  </si>
  <si>
    <t>E0340/24</t>
  </si>
  <si>
    <t>E0727/25</t>
  </si>
  <si>
    <t>E0728/25</t>
  </si>
  <si>
    <t>E0731/25</t>
  </si>
  <si>
    <t>Atualização dos padrões E.TH.LQ-014, E.TH.FS-026/027/032.</t>
  </si>
  <si>
    <t>E0826/25</t>
  </si>
  <si>
    <t>E0832/25</t>
  </si>
  <si>
    <t>E0027/26</t>
  </si>
  <si>
    <t>Atualização dos padrões E.TH.LQ-016, E.TH.FS-001.</t>
  </si>
  <si>
    <t>E0004/26</t>
  </si>
  <si>
    <t>E0048/26</t>
  </si>
  <si>
    <t>E0051/26</t>
  </si>
  <si>
    <t>E0053/26</t>
  </si>
  <si>
    <t>E0090/26</t>
  </si>
  <si>
    <t>Atualização dos padrões E.TH.FS-044/051/042/043.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</si>
</sst>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16]mmmm\-yy;@"/>
    <numFmt numFmtId="165" formatCode="0.000"/>
    <numFmt numFmtId="166" formatCode="0.0"/>
  </numFmts>
  <fonts count="5" x14ac:knownFonts="1">
    <font>
      <sz val="11"/>
      <color theme="1"/>
      <name val="Calibri"/>
      <family val="2"/>
      <scheme val="minor"/>
    </font>
    <font>
      <sz val="11"/>
      <color theme="1"/>
      <name val="Calibri"/>
      <family val="2"/>
      <scheme val="minor"/>
    </font>
    <font>
      <sz val="10"/>
      <name val="Arial"/>
      <family val="2"/>
    </font>
    <font>
      <sz val="16"/>
      <name val="Calibri"/>
      <family val="2"/>
      <scheme val="minor"/>
    </font>
    <font>
      <sz val="11"/>
      <name val="Calibri"/>
      <family val="2"/>
      <scheme val="minor"/>
    </font>
  </fonts>
  <fills count="11">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style="dotted">
        <color indexed="64"/>
      </top>
      <bottom style="thin">
        <color indexed="64"/>
      </bottom>
      <diagonal/>
    </border>
    <border>
      <left/>
      <right/>
      <top style="dotted">
        <color indexed="64"/>
      </top>
      <bottom/>
      <diagonal/>
    </border>
    <border>
      <left/>
      <right/>
      <top style="thin">
        <color indexed="64"/>
      </top>
      <bottom/>
      <diagonal/>
    </border>
  </borders>
  <cellStyleXfs count="3">
    <xf numFmtId="0" fontId="0" fillId="0" borderId="0"/>
    <xf numFmtId="164" fontId="1" fillId="0" borderId="0"/>
    <xf numFmtId="0" fontId="2" fillId="0" borderId="0"/>
  </cellStyleXfs>
  <cellXfs count="93">
    <xf numFmtId="0" fontId="0" fillId="0" borderId="0" xfId="0"/>
    <xf numFmtId="0" fontId="0" fillId="2" borderId="0" xfId="0" applyFill="1" applyAlignment="1" applyProtection="1">
      <alignment horizontal="center"/>
      <protection hidden="1"/>
    </xf>
    <xf numFmtId="0" fontId="0" fillId="2" borderId="1" xfId="0" applyFill="1" applyBorder="1" applyAlignment="1" applyProtection="1">
      <alignment horizontal="center"/>
      <protection hidden="1"/>
    </xf>
    <xf numFmtId="0" fontId="0" fillId="2" borderId="1" xfId="0" quotePrefix="1" applyFill="1" applyBorder="1" applyAlignment="1" applyProtection="1">
      <alignment horizontal="center"/>
      <protection hidden="1"/>
    </xf>
    <xf numFmtId="0" fontId="0" fillId="2" borderId="2" xfId="0" applyFill="1" applyBorder="1" applyAlignment="1" applyProtection="1">
      <alignment horizontal="center"/>
      <protection hidden="1"/>
    </xf>
    <xf numFmtId="0" fontId="0" fillId="2" borderId="4" xfId="0" applyFill="1" applyBorder="1" applyAlignment="1" applyProtection="1">
      <alignment horizontal="center"/>
      <protection hidden="1"/>
    </xf>
    <xf numFmtId="0" fontId="0" fillId="2" borderId="5" xfId="0" applyFill="1" applyBorder="1" applyAlignment="1" applyProtection="1">
      <alignment horizontal="center"/>
      <protection hidden="1"/>
    </xf>
    <xf numFmtId="165" fontId="0" fillId="2" borderId="1" xfId="0" applyNumberFormat="1" applyFill="1" applyBorder="1" applyAlignment="1" applyProtection="1">
      <alignment horizontal="center"/>
      <protection hidden="1"/>
    </xf>
    <xf numFmtId="0" fontId="0" fillId="7" borderId="0" xfId="0" applyFill="1" applyAlignment="1" applyProtection="1">
      <alignment horizontal="center"/>
      <protection hidden="1"/>
    </xf>
    <xf numFmtId="2" fontId="0" fillId="4" borderId="1" xfId="0" applyNumberFormat="1" applyFill="1" applyBorder="1" applyAlignment="1" applyProtection="1">
      <alignment horizontal="center"/>
      <protection hidden="1"/>
    </xf>
    <xf numFmtId="0" fontId="1" fillId="4" borderId="1" xfId="1" applyNumberFormat="1" applyFill="1" applyBorder="1" applyAlignment="1">
      <alignment horizontal="center"/>
    </xf>
    <xf numFmtId="0" fontId="1" fillId="2" borderId="1" xfId="1" applyNumberFormat="1" applyFill="1" applyBorder="1" applyAlignment="1">
      <alignment horizontal="center"/>
    </xf>
    <xf numFmtId="0" fontId="0" fillId="2" borderId="1" xfId="1" applyNumberFormat="1" applyFont="1" applyFill="1" applyBorder="1" applyAlignment="1">
      <alignment horizontal="center"/>
    </xf>
    <xf numFmtId="0" fontId="0" fillId="2" borderId="0" xfId="0" applyFill="1" applyProtection="1">
      <protection hidden="1"/>
    </xf>
    <xf numFmtId="0" fontId="0" fillId="2" borderId="3" xfId="0" applyFill="1" applyBorder="1" applyProtection="1">
      <protection hidden="1"/>
    </xf>
    <xf numFmtId="0" fontId="0" fillId="4" borderId="5" xfId="0" applyFill="1" applyBorder="1" applyAlignment="1" applyProtection="1">
      <alignment horizontal="center"/>
      <protection hidden="1"/>
    </xf>
    <xf numFmtId="0" fontId="0" fillId="6" borderId="1" xfId="0" applyFill="1" applyBorder="1" applyAlignment="1" applyProtection="1">
      <alignment horizontal="center" vertical="center"/>
      <protection hidden="1"/>
    </xf>
    <xf numFmtId="0" fontId="0" fillId="2" borderId="0" xfId="0" applyFill="1" applyAlignment="1">
      <alignment horizontal="center"/>
    </xf>
    <xf numFmtId="0" fontId="0" fillId="2" borderId="1" xfId="0" applyFill="1" applyBorder="1" applyAlignment="1" applyProtection="1">
      <alignment horizontal="center" vertical="center"/>
      <protection hidden="1"/>
    </xf>
    <xf numFmtId="0" fontId="0" fillId="8" borderId="1" xfId="0" applyFill="1" applyBorder="1" applyAlignment="1" applyProtection="1">
      <alignment horizontal="center" vertical="center"/>
      <protection hidden="1"/>
    </xf>
    <xf numFmtId="0" fontId="0" fillId="9" borderId="1" xfId="0" applyFill="1" applyBorder="1" applyAlignment="1" applyProtection="1">
      <alignment horizontal="center" vertical="center"/>
      <protection hidden="1"/>
    </xf>
    <xf numFmtId="0" fontId="0" fillId="10" borderId="1" xfId="0" applyFill="1" applyBorder="1" applyAlignment="1" applyProtection="1">
      <alignment horizontal="center" vertical="center"/>
      <protection hidden="1"/>
    </xf>
    <xf numFmtId="0" fontId="0" fillId="2" borderId="1" xfId="0" applyFill="1" applyBorder="1" applyAlignment="1">
      <alignment horizontal="center"/>
    </xf>
    <xf numFmtId="0" fontId="0" fillId="4" borderId="1" xfId="0" applyFill="1" applyBorder="1" applyAlignment="1">
      <alignment horizontal="center"/>
    </xf>
    <xf numFmtId="14" fontId="0" fillId="4" borderId="1" xfId="0" applyNumberFormat="1" applyFill="1" applyBorder="1" applyAlignment="1">
      <alignment horizontal="center"/>
    </xf>
    <xf numFmtId="164" fontId="0" fillId="4" borderId="1" xfId="0" applyNumberFormat="1" applyFill="1" applyBorder="1" applyAlignment="1">
      <alignment horizontal="center"/>
    </xf>
    <xf numFmtId="0" fontId="0" fillId="4" borderId="1" xfId="0" applyFill="1" applyBorder="1" applyAlignment="1" applyProtection="1">
      <alignment horizontal="center"/>
      <protection hidden="1"/>
    </xf>
    <xf numFmtId="0" fontId="0" fillId="6" borderId="1" xfId="0" applyFill="1" applyBorder="1" applyAlignment="1" applyProtection="1">
      <alignment horizontal="center"/>
      <protection hidden="1"/>
    </xf>
    <xf numFmtId="0" fontId="1" fillId="2" borderId="0" xfId="1" applyNumberFormat="1" applyFill="1" applyAlignment="1">
      <alignment horizontal="center"/>
    </xf>
    <xf numFmtId="0" fontId="0" fillId="3" borderId="1" xfId="0" applyFill="1" applyBorder="1" applyAlignment="1">
      <alignment horizontal="center"/>
    </xf>
    <xf numFmtId="0" fontId="0" fillId="4" borderId="2" xfId="0" applyFill="1" applyBorder="1" applyProtection="1">
      <protection hidden="1"/>
    </xf>
    <xf numFmtId="14" fontId="0" fillId="2" borderId="0" xfId="0" applyNumberFormat="1" applyFill="1" applyAlignment="1">
      <alignment horizontal="center"/>
    </xf>
    <xf numFmtId="0" fontId="0" fillId="6" borderId="1" xfId="0" applyFill="1" applyBorder="1" applyAlignment="1">
      <alignment horizontal="center"/>
    </xf>
    <xf numFmtId="165" fontId="0" fillId="4" borderId="1" xfId="0" applyNumberFormat="1" applyFill="1" applyBorder="1" applyAlignment="1" applyProtection="1">
      <alignment horizontal="center"/>
      <protection hidden="1"/>
    </xf>
    <xf numFmtId="0" fontId="0" fillId="6" borderId="1" xfId="0" quotePrefix="1" applyFill="1" applyBorder="1" applyAlignment="1" applyProtection="1">
      <alignment horizontal="center" vertical="center"/>
      <protection hidden="1"/>
    </xf>
    <xf numFmtId="0" fontId="3" fillId="2" borderId="0" xfId="2" applyFont="1" applyFill="1" applyAlignment="1" applyProtection="1">
      <alignment horizontal="left"/>
      <protection hidden="1"/>
    </xf>
    <xf numFmtId="0" fontId="4" fillId="2" borderId="0" xfId="2" applyFont="1" applyFill="1" applyAlignment="1" applyProtection="1">
      <alignment horizontal="center"/>
      <protection hidden="1"/>
    </xf>
    <xf numFmtId="0" fontId="4" fillId="2" borderId="0" xfId="2" applyFont="1" applyFill="1" applyAlignment="1" applyProtection="1">
      <alignment horizontal="left"/>
      <protection hidden="1"/>
    </xf>
    <xf numFmtId="0" fontId="4" fillId="2" borderId="1" xfId="2" applyFont="1" applyFill="1" applyBorder="1" applyAlignment="1" applyProtection="1">
      <alignment horizontal="center"/>
      <protection hidden="1"/>
    </xf>
    <xf numFmtId="14" fontId="4" fillId="2" borderId="1" xfId="2" applyNumberFormat="1" applyFont="1" applyFill="1" applyBorder="1" applyAlignment="1" applyProtection="1">
      <alignment horizontal="center"/>
      <protection hidden="1"/>
    </xf>
    <xf numFmtId="0" fontId="4" fillId="2" borderId="1" xfId="2" quotePrefix="1" applyFont="1" applyFill="1" applyBorder="1" applyAlignment="1" applyProtection="1">
      <alignment horizontal="center"/>
      <protection hidden="1"/>
    </xf>
    <xf numFmtId="0" fontId="4" fillId="2" borderId="6" xfId="2" applyFont="1" applyFill="1" applyBorder="1" applyAlignment="1" applyProtection="1">
      <alignment horizontal="left"/>
      <protection hidden="1"/>
    </xf>
    <xf numFmtId="0" fontId="4" fillId="2" borderId="7" xfId="2" applyFont="1" applyFill="1" applyBorder="1" applyAlignment="1" applyProtection="1">
      <alignment horizontal="center"/>
      <protection hidden="1"/>
    </xf>
    <xf numFmtId="14" fontId="4" fillId="2" borderId="7" xfId="2" quotePrefix="1" applyNumberFormat="1" applyFont="1" applyFill="1" applyBorder="1" applyAlignment="1" applyProtection="1">
      <alignment horizontal="center"/>
      <protection hidden="1"/>
    </xf>
    <xf numFmtId="0" fontId="4" fillId="2" borderId="8" xfId="2" quotePrefix="1" applyFont="1" applyFill="1" applyBorder="1" applyAlignment="1" applyProtection="1">
      <alignment horizontal="left"/>
      <protection hidden="1"/>
    </xf>
    <xf numFmtId="0" fontId="4" fillId="2" borderId="8" xfId="2" applyFont="1" applyFill="1" applyBorder="1" applyAlignment="1" applyProtection="1">
      <alignment horizontal="left"/>
      <protection hidden="1"/>
    </xf>
    <xf numFmtId="0" fontId="4" fillId="2" borderId="9" xfId="2" applyFont="1" applyFill="1" applyBorder="1" applyAlignment="1" applyProtection="1">
      <alignment horizontal="center"/>
      <protection hidden="1"/>
    </xf>
    <xf numFmtId="14" fontId="4" fillId="2" borderId="9" xfId="2" applyNumberFormat="1" applyFont="1" applyFill="1" applyBorder="1" applyAlignment="1" applyProtection="1">
      <alignment horizontal="center"/>
      <protection hidden="1"/>
    </xf>
    <xf numFmtId="0" fontId="4" fillId="2" borderId="10" xfId="2" applyFont="1" applyFill="1" applyBorder="1" applyAlignment="1" applyProtection="1">
      <alignment horizontal="left"/>
      <protection hidden="1"/>
    </xf>
    <xf numFmtId="14" fontId="4" fillId="2" borderId="9" xfId="2" quotePrefix="1" applyNumberFormat="1" applyFont="1" applyFill="1" applyBorder="1" applyAlignment="1" applyProtection="1">
      <alignment horizontal="center"/>
      <protection hidden="1"/>
    </xf>
    <xf numFmtId="14" fontId="4" fillId="2" borderId="11" xfId="2" applyNumberFormat="1" applyFont="1" applyFill="1" applyBorder="1" applyAlignment="1" applyProtection="1">
      <alignment horizontal="center"/>
      <protection hidden="1"/>
    </xf>
    <xf numFmtId="14" fontId="4" fillId="2" borderId="12" xfId="2" applyNumberFormat="1" applyFont="1" applyFill="1" applyBorder="1" applyAlignment="1" applyProtection="1">
      <alignment horizontal="center"/>
      <protection hidden="1"/>
    </xf>
    <xf numFmtId="0" fontId="4" fillId="2" borderId="13" xfId="2" applyFont="1" applyFill="1" applyBorder="1" applyAlignment="1" applyProtection="1">
      <alignment horizontal="left"/>
      <protection hidden="1"/>
    </xf>
    <xf numFmtId="0" fontId="4" fillId="2" borderId="14" xfId="2" applyFont="1" applyFill="1" applyBorder="1" applyAlignment="1" applyProtection="1">
      <alignment horizontal="center"/>
      <protection hidden="1"/>
    </xf>
    <xf numFmtId="0" fontId="4" fillId="2" borderId="14" xfId="2" applyFont="1" applyFill="1" applyBorder="1" applyAlignment="1" applyProtection="1">
      <alignment horizontal="left"/>
      <protection hidden="1"/>
    </xf>
    <xf numFmtId="166" fontId="0" fillId="4" borderId="1" xfId="0" applyNumberFormat="1" applyFill="1" applyBorder="1" applyAlignment="1" applyProtection="1">
      <alignment horizontal="center"/>
      <protection hidden="1"/>
    </xf>
    <xf numFmtId="0" fontId="0" fillId="9" borderId="2" xfId="0" applyFill="1" applyBorder="1" applyAlignment="1">
      <alignment horizontal="center"/>
    </xf>
    <xf numFmtId="0" fontId="0" fillId="9" borderId="6" xfId="0" applyFill="1" applyBorder="1" applyAlignment="1">
      <alignment horizontal="center"/>
    </xf>
    <xf numFmtId="0" fontId="0" fillId="9" borderId="3" xfId="0" applyFill="1" applyBorder="1" applyAlignment="1">
      <alignment horizontal="center"/>
    </xf>
    <xf numFmtId="0" fontId="0" fillId="8" borderId="1" xfId="0" applyFill="1" applyBorder="1" applyAlignment="1" applyProtection="1">
      <alignment horizontal="center" vertical="center"/>
      <protection hidden="1"/>
    </xf>
    <xf numFmtId="0" fontId="0" fillId="10" borderId="2" xfId="0" applyFill="1" applyBorder="1" applyAlignment="1">
      <alignment horizontal="center"/>
    </xf>
    <xf numFmtId="0" fontId="0" fillId="10" borderId="6" xfId="0" applyFill="1" applyBorder="1" applyAlignment="1">
      <alignment horizontal="center"/>
    </xf>
    <xf numFmtId="0" fontId="0" fillId="10" borderId="3" xfId="0" applyFill="1" applyBorder="1" applyAlignment="1">
      <alignment horizontal="center"/>
    </xf>
    <xf numFmtId="0" fontId="0" fillId="2" borderId="1" xfId="0" applyFill="1" applyBorder="1" applyAlignment="1" applyProtection="1">
      <alignment horizontal="left"/>
      <protection hidden="1"/>
    </xf>
    <xf numFmtId="14" fontId="0" fillId="4" borderId="1" xfId="0" quotePrefix="1" applyNumberFormat="1" applyFill="1" applyBorder="1" applyAlignment="1" applyProtection="1">
      <alignment horizontal="left" vertical="top"/>
      <protection hidden="1"/>
    </xf>
    <xf numFmtId="164" fontId="0" fillId="4" borderId="1" xfId="0" applyNumberFormat="1" applyFill="1" applyBorder="1" applyAlignment="1" applyProtection="1">
      <alignment horizontal="left" vertical="top"/>
      <protection hidden="1"/>
    </xf>
    <xf numFmtId="0" fontId="0" fillId="2" borderId="1" xfId="0" applyFill="1" applyBorder="1" applyAlignment="1" applyProtection="1">
      <alignment horizontal="center"/>
      <protection hidden="1"/>
    </xf>
    <xf numFmtId="0" fontId="0" fillId="3" borderId="1" xfId="0" applyFill="1" applyBorder="1" applyAlignment="1" applyProtection="1">
      <alignment horizontal="center"/>
      <protection hidden="1"/>
    </xf>
    <xf numFmtId="0" fontId="0" fillId="5" borderId="2" xfId="0" applyFill="1" applyBorder="1" applyAlignment="1" applyProtection="1">
      <alignment horizontal="center"/>
      <protection hidden="1"/>
    </xf>
    <xf numFmtId="0" fontId="0" fillId="5" borderId="3" xfId="0" applyFill="1" applyBorder="1" applyAlignment="1" applyProtection="1">
      <alignment horizontal="center"/>
      <protection hidden="1"/>
    </xf>
    <xf numFmtId="0" fontId="0" fillId="2" borderId="4" xfId="0" applyFill="1" applyBorder="1" applyAlignment="1" applyProtection="1">
      <alignment horizontal="center" wrapText="1"/>
      <protection hidden="1"/>
    </xf>
    <xf numFmtId="0" fontId="0" fillId="4" borderId="1" xfId="0" applyFill="1" applyBorder="1" applyAlignment="1" applyProtection="1">
      <alignment horizontal="left" vertical="top"/>
      <protection hidden="1"/>
    </xf>
    <xf numFmtId="0" fontId="0" fillId="2" borderId="2" xfId="0" applyFill="1" applyBorder="1" applyAlignment="1" applyProtection="1">
      <alignment horizontal="left"/>
      <protection hidden="1"/>
    </xf>
    <xf numFmtId="0" fontId="0" fillId="2" borderId="3" xfId="0" applyFill="1" applyBorder="1" applyAlignment="1" applyProtection="1">
      <alignment horizontal="left"/>
      <protection hidden="1"/>
    </xf>
    <xf numFmtId="0" fontId="0" fillId="4" borderId="1" xfId="0" applyFill="1" applyBorder="1" applyAlignment="1" applyProtection="1">
      <alignment horizontal="center"/>
      <protection hidden="1"/>
    </xf>
    <xf numFmtId="0" fontId="0" fillId="2" borderId="5" xfId="0" applyFill="1" applyBorder="1" applyAlignment="1" applyProtection="1">
      <alignment horizontal="left"/>
      <protection hidden="1"/>
    </xf>
    <xf numFmtId="14" fontId="0" fillId="4" borderId="1" xfId="0" applyNumberFormat="1" applyFill="1" applyBorder="1" applyAlignment="1" applyProtection="1">
      <alignment horizontal="left" vertical="top"/>
      <protection hidden="1"/>
    </xf>
    <xf numFmtId="0" fontId="0" fillId="4" borderId="2" xfId="0" applyFill="1" applyBorder="1" applyAlignment="1" applyProtection="1">
      <alignment horizontal="left" vertical="top"/>
      <protection hidden="1"/>
    </xf>
    <xf numFmtId="0" fontId="0" fillId="4" borderId="6" xfId="0" applyFill="1" applyBorder="1" applyAlignment="1" applyProtection="1">
      <alignment horizontal="left" vertical="top"/>
      <protection hidden="1"/>
    </xf>
    <xf numFmtId="0" fontId="0" fillId="4" borderId="3" xfId="0" applyFill="1" applyBorder="1" applyAlignment="1" applyProtection="1">
      <alignment horizontal="left" vertical="top"/>
      <protection hidden="1"/>
    </xf>
    <xf numFmtId="14" fontId="0" fillId="4" borderId="2" xfId="0" applyNumberFormat="1" applyFill="1" applyBorder="1" applyAlignment="1" applyProtection="1">
      <alignment horizontal="left" vertical="top"/>
      <protection hidden="1"/>
    </xf>
    <xf numFmtId="14" fontId="0" fillId="4" borderId="6" xfId="0" applyNumberFormat="1" applyFill="1" applyBorder="1" applyAlignment="1" applyProtection="1">
      <alignment horizontal="left" vertical="top"/>
      <protection hidden="1"/>
    </xf>
    <xf numFmtId="14" fontId="0" fillId="4" borderId="3" xfId="0" applyNumberFormat="1" applyFill="1" applyBorder="1" applyAlignment="1" applyProtection="1">
      <alignment horizontal="left" vertical="top"/>
      <protection hidden="1"/>
    </xf>
    <xf numFmtId="14" fontId="0" fillId="4" borderId="2" xfId="0" quotePrefix="1" applyNumberFormat="1" applyFill="1" applyBorder="1" applyAlignment="1" applyProtection="1">
      <alignment horizontal="left" vertical="top"/>
      <protection hidden="1"/>
    </xf>
    <xf numFmtId="14" fontId="0" fillId="4" borderId="6" xfId="0" quotePrefix="1" applyNumberFormat="1" applyFill="1" applyBorder="1" applyAlignment="1" applyProtection="1">
      <alignment horizontal="left" vertical="top"/>
      <protection hidden="1"/>
    </xf>
    <xf numFmtId="14" fontId="0" fillId="4" borderId="3" xfId="0" quotePrefix="1" applyNumberFormat="1" applyFill="1" applyBorder="1" applyAlignment="1" applyProtection="1">
      <alignment horizontal="left" vertical="top"/>
      <protection hidden="1"/>
    </xf>
    <xf numFmtId="164" fontId="0" fillId="4" borderId="2" xfId="0" applyNumberFormat="1" applyFill="1" applyBorder="1" applyAlignment="1" applyProtection="1">
      <alignment horizontal="left" vertical="top"/>
      <protection hidden="1"/>
    </xf>
    <xf numFmtId="164" fontId="0" fillId="4" borderId="6" xfId="0" applyNumberFormat="1" applyFill="1" applyBorder="1" applyAlignment="1" applyProtection="1">
      <alignment horizontal="left" vertical="top"/>
      <protection hidden="1"/>
    </xf>
    <xf numFmtId="164" fontId="0" fillId="4" borderId="3" xfId="0" applyNumberFormat="1" applyFill="1" applyBorder="1" applyAlignment="1" applyProtection="1">
      <alignment horizontal="left" vertical="top"/>
      <protection hidden="1"/>
    </xf>
    <xf numFmtId="164" fontId="0" fillId="4" borderId="1" xfId="0" quotePrefix="1" applyNumberFormat="1" applyFill="1" applyBorder="1" applyAlignment="1" applyProtection="1">
      <alignment horizontal="left" vertical="top"/>
      <protection hidden="1"/>
    </xf>
    <xf numFmtId="0" fontId="4" fillId="2" borderId="2" xfId="2" applyFont="1" applyFill="1" applyBorder="1" applyAlignment="1" applyProtection="1">
      <alignment horizontal="left"/>
      <protection hidden="1"/>
    </xf>
    <xf numFmtId="0" fontId="4" fillId="2" borderId="3" xfId="2" applyFont="1" applyFill="1" applyBorder="1" applyAlignment="1" applyProtection="1">
      <alignment horizontal="left"/>
      <protection hidden="1"/>
    </xf>
    <xf numFmtId="0" fontId="4" fillId="2" borderId="1" xfId="2" applyFont="1" applyFill="1" applyBorder="1" applyAlignment="1" applyProtection="1">
      <alignment horizontal="center"/>
      <protection hidden="1"/>
    </xf>
  </cellXfs>
  <cellStyles count="3">
    <cellStyle name="Normal" xfId="0" builtinId="0"/>
    <cellStyle name="Normal 2" xfId="1" xr:uid="{00000000-0005-0000-0000-000001000000}"/>
    <cellStyle name="Normal 2 2" xfId="2" xr:uid="{00000000-0005-0000-0000-000002000000}"/>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silva\AppData\Local\Microsoft\Windows\INetCache\Content.Outlook\SVRDFPQ7\E014152-1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outros\volume%20versao%20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iente"/>
      <sheetName val="pAr"/>
      <sheetName val="Instrumento"/>
      <sheetName val="Ponto1"/>
      <sheetName val="Ponto2"/>
      <sheetName val="Ponto3"/>
      <sheetName val="Ponto4"/>
      <sheetName val="Ponto5"/>
      <sheetName val="Ponto6"/>
      <sheetName val="Ponto7"/>
      <sheetName val="Excentricidade"/>
      <sheetName val="Certificado."/>
      <sheetName val=" Padrão"/>
      <sheetName val="IM=1ºPonto "/>
      <sheetName val="IM=2ºPonto"/>
      <sheetName val="IM=3ºPonto"/>
      <sheetName val="IM=4ºPonto "/>
      <sheetName val="IM=5ºPonto "/>
      <sheetName val="IM=6ºPonto "/>
      <sheetName val="IM=7ºPonto"/>
      <sheetName val="IM=Excentricidade"/>
      <sheetName val="Certificado"/>
      <sheetName val="Validaçao do BD"/>
      <sheetName val="Plan1"/>
      <sheetName val="Matriz Certificados"/>
      <sheetName val="Planilha1"/>
    </sheetNames>
    <sheetDataSet>
      <sheetData sheetId="0">
        <row r="8">
          <cell r="Y8" t="str">
            <v>014152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Dados"/>
      <sheetName val="FichaVolume"/>
      <sheetName val="FichaPicno"/>
      <sheetName val="CERTIFICADO RBC"/>
      <sheetName val="CERTIFICADO ISO"/>
      <sheetName val="TemplateInformation"/>
      <sheetName val="Cliente"/>
      <sheetName val="Instrumento"/>
      <sheetName val="BuretaTitulador"/>
      <sheetName val="pAr"/>
      <sheetName val="pÁgua"/>
      <sheetName val="Calibração -1"/>
      <sheetName val="Calibração -2"/>
      <sheetName val="Calibração -3"/>
      <sheetName val="Ficha de Calibração"/>
      <sheetName val="cert. 1 ponto"/>
      <sheetName val="cert. 3 pontos"/>
      <sheetName val="calculos"/>
      <sheetName val="Planilhas"/>
      <sheetName val="Padrões"/>
      <sheetName val="Verificação"/>
      <sheetName val="Descrição Padroes"/>
      <sheetName val="Certificado"/>
      <sheetName val="Validaçao do BD"/>
      <sheetName val="Análise de dados"/>
    </sheetNames>
    <sheetDataSet>
      <sheetData sheetId="0" refreshError="1"/>
      <sheetData sheetId="1" refreshError="1">
        <row r="7">
          <cell r="E7">
            <v>36347</v>
          </cell>
        </row>
        <row r="8">
          <cell r="C8">
            <v>23</v>
          </cell>
        </row>
        <row r="10">
          <cell r="C10" t="str">
            <v>PROVETA</v>
          </cell>
          <cell r="F10" t="str">
            <v>10 ml</v>
          </cell>
        </row>
        <row r="11">
          <cell r="F11" t="str">
            <v>100 ml</v>
          </cell>
        </row>
        <row r="13">
          <cell r="C13" t="str">
            <v>teste 01</v>
          </cell>
          <cell r="F13" t="str">
            <v>SE 077</v>
          </cell>
        </row>
        <row r="14">
          <cell r="C14" t="str">
            <v>9999/99</v>
          </cell>
          <cell r="F14" t="str">
            <v>02</v>
          </cell>
        </row>
        <row r="25">
          <cell r="D25">
            <v>20</v>
          </cell>
        </row>
        <row r="27">
          <cell r="D27">
            <v>933</v>
          </cell>
        </row>
        <row r="31">
          <cell r="D31" t="str">
            <v>ml</v>
          </cell>
        </row>
      </sheetData>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BP216"/>
  <sheetViews>
    <sheetView zoomScaleNormal="100" workbookViewId="0">
      <pane ySplit="5" topLeftCell="A6" activePane="bottomLeft" state="frozen"/>
      <selection pane="bottomLeft" activeCell="A6" sqref="A6"/>
    </sheetView>
  </sheetViews>
  <sheetFormatPr defaultColWidth="21.5546875" defaultRowHeight="14.4" x14ac:dyDescent="0.3"/>
  <cols>
    <col min="1" max="1" width="4" style="17" bestFit="1" customWidth="1"/>
    <col min="2" max="2" width="13.33203125" style="17" bestFit="1" customWidth="1"/>
    <col min="3" max="3" width="43.109375" style="17" customWidth="1"/>
    <col min="4" max="17" width="17.5546875" style="17" customWidth="1"/>
    <col min="18" max="68" width="8.5546875" style="17" customWidth="1"/>
    <col min="69" max="16384" width="21.5546875" style="17"/>
  </cols>
  <sheetData>
    <row r="1" spans="1:68" x14ac:dyDescent="0.3">
      <c r="B1" s="17">
        <v>4</v>
      </c>
      <c r="C1" s="17">
        <v>4</v>
      </c>
      <c r="D1" s="17">
        <v>4</v>
      </c>
      <c r="E1" s="17">
        <v>4</v>
      </c>
      <c r="F1" s="17">
        <v>4</v>
      </c>
      <c r="G1" s="17">
        <v>4</v>
      </c>
      <c r="H1" s="17">
        <v>4</v>
      </c>
      <c r="I1" s="17">
        <v>8</v>
      </c>
      <c r="J1" s="17">
        <v>4</v>
      </c>
      <c r="K1" s="17">
        <v>7</v>
      </c>
      <c r="L1" s="17">
        <v>4</v>
      </c>
      <c r="M1" s="17">
        <v>6</v>
      </c>
      <c r="N1" s="17">
        <v>4</v>
      </c>
      <c r="O1" s="17">
        <v>5</v>
      </c>
      <c r="P1" s="17">
        <v>5</v>
      </c>
      <c r="Q1" s="17">
        <v>5</v>
      </c>
      <c r="R1" s="17">
        <v>17</v>
      </c>
      <c r="S1" s="17">
        <v>15</v>
      </c>
      <c r="T1" s="17">
        <v>11</v>
      </c>
      <c r="U1" s="17">
        <v>12</v>
      </c>
      <c r="V1" s="17">
        <v>13</v>
      </c>
      <c r="W1" s="17">
        <v>14</v>
      </c>
      <c r="X1" s="17">
        <v>15</v>
      </c>
      <c r="Y1" s="17">
        <v>16</v>
      </c>
      <c r="Z1" s="17">
        <v>17</v>
      </c>
      <c r="AA1" s="17">
        <v>18</v>
      </c>
      <c r="AB1" s="17">
        <v>19</v>
      </c>
      <c r="AC1" s="17">
        <v>2</v>
      </c>
      <c r="AD1" s="17">
        <v>4</v>
      </c>
      <c r="AE1" s="17">
        <v>5</v>
      </c>
      <c r="AF1" s="17">
        <v>6</v>
      </c>
      <c r="AG1" s="17">
        <v>2</v>
      </c>
      <c r="AH1" s="17">
        <v>4</v>
      </c>
      <c r="AI1" s="17">
        <v>5</v>
      </c>
      <c r="AJ1" s="17">
        <v>6</v>
      </c>
      <c r="AK1" s="17">
        <v>2</v>
      </c>
      <c r="AL1" s="17">
        <v>4</v>
      </c>
      <c r="AM1" s="17">
        <v>5</v>
      </c>
      <c r="AN1" s="17">
        <v>6</v>
      </c>
      <c r="AO1" s="17">
        <v>2</v>
      </c>
      <c r="AP1" s="17">
        <v>4</v>
      </c>
      <c r="AQ1" s="17">
        <v>5</v>
      </c>
      <c r="AR1" s="17">
        <v>6</v>
      </c>
      <c r="AS1" s="17">
        <v>2</v>
      </c>
      <c r="AT1" s="17">
        <v>4</v>
      </c>
      <c r="AU1" s="17">
        <v>5</v>
      </c>
      <c r="AV1" s="17">
        <v>6</v>
      </c>
      <c r="AW1" s="17">
        <v>2</v>
      </c>
      <c r="AX1" s="17">
        <v>4</v>
      </c>
      <c r="AY1" s="17">
        <v>5</v>
      </c>
      <c r="AZ1" s="17">
        <v>6</v>
      </c>
      <c r="BA1" s="17">
        <v>2</v>
      </c>
      <c r="BB1" s="17">
        <v>4</v>
      </c>
      <c r="BC1" s="17">
        <v>5</v>
      </c>
      <c r="BD1" s="17">
        <v>6</v>
      </c>
      <c r="BE1" s="17">
        <v>2</v>
      </c>
      <c r="BF1" s="17">
        <v>4</v>
      </c>
      <c r="BG1" s="17">
        <v>5</v>
      </c>
      <c r="BH1" s="17">
        <v>6</v>
      </c>
      <c r="BI1" s="17">
        <v>2</v>
      </c>
      <c r="BJ1" s="17">
        <v>4</v>
      </c>
      <c r="BK1" s="17">
        <v>5</v>
      </c>
      <c r="BL1" s="17">
        <v>6</v>
      </c>
      <c r="BM1" s="17">
        <v>2</v>
      </c>
      <c r="BN1" s="17">
        <v>4</v>
      </c>
      <c r="BO1" s="17">
        <v>5</v>
      </c>
      <c r="BP1" s="17">
        <v>6</v>
      </c>
    </row>
    <row r="2" spans="1:68" x14ac:dyDescent="0.3">
      <c r="B2" s="17">
        <v>203</v>
      </c>
      <c r="C2" s="17">
        <v>201</v>
      </c>
      <c r="D2" s="17">
        <v>204</v>
      </c>
      <c r="E2" s="17">
        <v>205</v>
      </c>
      <c r="F2" s="17">
        <v>206</v>
      </c>
      <c r="G2" s="17">
        <v>207</v>
      </c>
      <c r="H2" s="17">
        <v>208</v>
      </c>
      <c r="I2" s="17">
        <v>209</v>
      </c>
      <c r="J2" s="17">
        <v>202</v>
      </c>
      <c r="K2" s="17">
        <v>202</v>
      </c>
      <c r="L2" s="17">
        <v>210</v>
      </c>
      <c r="M2" s="17">
        <v>210</v>
      </c>
      <c r="N2" s="17">
        <v>209</v>
      </c>
      <c r="O2" s="17">
        <v>237</v>
      </c>
      <c r="P2" s="17">
        <v>241</v>
      </c>
      <c r="Q2" s="17">
        <v>233</v>
      </c>
      <c r="R2" s="17">
        <v>208</v>
      </c>
      <c r="S2" s="17">
        <v>208</v>
      </c>
      <c r="T2" s="17">
        <v>206</v>
      </c>
      <c r="U2" s="17">
        <v>206</v>
      </c>
      <c r="V2" s="17">
        <v>206</v>
      </c>
      <c r="W2" s="17">
        <v>206</v>
      </c>
      <c r="X2" s="17">
        <v>206</v>
      </c>
      <c r="Y2" s="17">
        <v>206</v>
      </c>
      <c r="Z2" s="17">
        <v>206</v>
      </c>
      <c r="AA2" s="17">
        <v>206</v>
      </c>
      <c r="AB2" s="17">
        <v>206</v>
      </c>
      <c r="AC2" s="17">
        <v>217</v>
      </c>
      <c r="AD2" s="17">
        <f t="shared" ref="AD2:AF3" si="0">AC2</f>
        <v>217</v>
      </c>
      <c r="AE2" s="17">
        <f t="shared" si="0"/>
        <v>217</v>
      </c>
      <c r="AF2" s="17">
        <f t="shared" si="0"/>
        <v>217</v>
      </c>
      <c r="AG2" s="17">
        <f>AF2+1</f>
        <v>218</v>
      </c>
      <c r="AH2" s="17">
        <f>AG2</f>
        <v>218</v>
      </c>
      <c r="AI2" s="17">
        <f>AH2</f>
        <v>218</v>
      </c>
      <c r="AJ2" s="17">
        <f t="shared" ref="AJ2:AV3" si="1">AI2</f>
        <v>218</v>
      </c>
      <c r="AK2" s="17">
        <f>AJ2+1</f>
        <v>219</v>
      </c>
      <c r="AL2" s="17">
        <f>AK2</f>
        <v>219</v>
      </c>
      <c r="AM2" s="17">
        <f>AL2</f>
        <v>219</v>
      </c>
      <c r="AN2" s="17">
        <f t="shared" si="1"/>
        <v>219</v>
      </c>
      <c r="AO2" s="17">
        <f>AN2+1</f>
        <v>220</v>
      </c>
      <c r="AP2" s="17">
        <f>AO2</f>
        <v>220</v>
      </c>
      <c r="AQ2" s="17">
        <f>AP2</f>
        <v>220</v>
      </c>
      <c r="AR2" s="17">
        <f t="shared" si="1"/>
        <v>220</v>
      </c>
      <c r="AS2" s="17">
        <f>AR2+1</f>
        <v>221</v>
      </c>
      <c r="AT2" s="17">
        <f>AS2</f>
        <v>221</v>
      </c>
      <c r="AU2" s="17">
        <f>AT2</f>
        <v>221</v>
      </c>
      <c r="AV2" s="17">
        <f t="shared" si="1"/>
        <v>221</v>
      </c>
      <c r="AW2" s="17">
        <f>AV2+1</f>
        <v>222</v>
      </c>
      <c r="AX2" s="17">
        <f>AW2</f>
        <v>222</v>
      </c>
      <c r="AY2" s="17">
        <f>AX2</f>
        <v>222</v>
      </c>
      <c r="AZ2" s="17">
        <f t="shared" ref="AZ2:AZ3" si="2">AY2</f>
        <v>222</v>
      </c>
      <c r="BA2" s="17">
        <f>AZ2+1</f>
        <v>223</v>
      </c>
      <c r="BB2" s="17">
        <f>BA2</f>
        <v>223</v>
      </c>
      <c r="BC2" s="17">
        <f>BB2</f>
        <v>223</v>
      </c>
      <c r="BD2" s="17">
        <f t="shared" ref="BD2:BD3" si="3">BC2</f>
        <v>223</v>
      </c>
      <c r="BE2" s="17">
        <f>BD2+1</f>
        <v>224</v>
      </c>
      <c r="BF2" s="17">
        <f>BE2</f>
        <v>224</v>
      </c>
      <c r="BG2" s="17">
        <f>BF2</f>
        <v>224</v>
      </c>
      <c r="BH2" s="17">
        <f t="shared" ref="BH2:BH3" si="4">BG2</f>
        <v>224</v>
      </c>
      <c r="BI2" s="17">
        <f>BH2+1</f>
        <v>225</v>
      </c>
      <c r="BJ2" s="17">
        <f>BI2</f>
        <v>225</v>
      </c>
      <c r="BK2" s="17">
        <f>BJ2</f>
        <v>225</v>
      </c>
      <c r="BL2" s="17">
        <f t="shared" ref="BL2:BL3" si="5">BK2</f>
        <v>225</v>
      </c>
      <c r="BM2" s="17">
        <f>BL2+1</f>
        <v>226</v>
      </c>
      <c r="BN2" s="17">
        <f>BM2</f>
        <v>226</v>
      </c>
      <c r="BO2" s="17">
        <f>BN2</f>
        <v>226</v>
      </c>
      <c r="BP2" s="17">
        <f t="shared" ref="BP2:BP3" si="6">BO2</f>
        <v>226</v>
      </c>
    </row>
    <row r="3" spans="1:68" x14ac:dyDescent="0.3">
      <c r="H3" s="31">
        <f ca="1">TODAY()</f>
        <v>46076</v>
      </c>
      <c r="AC3" s="17">
        <v>1</v>
      </c>
      <c r="AD3" s="17">
        <f t="shared" si="0"/>
        <v>1</v>
      </c>
      <c r="AE3" s="17">
        <f t="shared" si="0"/>
        <v>1</v>
      </c>
      <c r="AF3" s="17">
        <f t="shared" si="0"/>
        <v>1</v>
      </c>
      <c r="AG3" s="17">
        <f>AF3+1</f>
        <v>2</v>
      </c>
      <c r="AH3" s="17">
        <f>AG3</f>
        <v>2</v>
      </c>
      <c r="AI3" s="17">
        <f>AH3</f>
        <v>2</v>
      </c>
      <c r="AJ3" s="17">
        <f t="shared" si="1"/>
        <v>2</v>
      </c>
      <c r="AK3" s="17">
        <f>AJ3+1</f>
        <v>3</v>
      </c>
      <c r="AL3" s="17">
        <f>AK3</f>
        <v>3</v>
      </c>
      <c r="AM3" s="17">
        <f>AL3</f>
        <v>3</v>
      </c>
      <c r="AN3" s="17">
        <f t="shared" si="1"/>
        <v>3</v>
      </c>
      <c r="AO3" s="17">
        <f>AN3+1</f>
        <v>4</v>
      </c>
      <c r="AP3" s="17">
        <f>AO3</f>
        <v>4</v>
      </c>
      <c r="AQ3" s="17">
        <f>AP3</f>
        <v>4</v>
      </c>
      <c r="AR3" s="17">
        <f t="shared" si="1"/>
        <v>4</v>
      </c>
      <c r="AS3" s="17">
        <f>AR3+1</f>
        <v>5</v>
      </c>
      <c r="AT3" s="17">
        <f>AS3</f>
        <v>5</v>
      </c>
      <c r="AU3" s="17">
        <f>AT3</f>
        <v>5</v>
      </c>
      <c r="AV3" s="17">
        <f t="shared" si="1"/>
        <v>5</v>
      </c>
      <c r="AW3" s="17">
        <f>AV3+1</f>
        <v>6</v>
      </c>
      <c r="AX3" s="17">
        <f>AW3</f>
        <v>6</v>
      </c>
      <c r="AY3" s="17">
        <f>AX3</f>
        <v>6</v>
      </c>
      <c r="AZ3" s="17">
        <f t="shared" si="2"/>
        <v>6</v>
      </c>
      <c r="BA3" s="17">
        <f>AZ3+1</f>
        <v>7</v>
      </c>
      <c r="BB3" s="17">
        <f>BA3</f>
        <v>7</v>
      </c>
      <c r="BC3" s="17">
        <f>BB3</f>
        <v>7</v>
      </c>
      <c r="BD3" s="17">
        <f t="shared" si="3"/>
        <v>7</v>
      </c>
      <c r="BE3" s="17">
        <f>BD3+1</f>
        <v>8</v>
      </c>
      <c r="BF3" s="17">
        <f>BE3</f>
        <v>8</v>
      </c>
      <c r="BG3" s="17">
        <f>BF3</f>
        <v>8</v>
      </c>
      <c r="BH3" s="17">
        <f t="shared" si="4"/>
        <v>8</v>
      </c>
      <c r="BI3" s="17">
        <f>BH3+1</f>
        <v>9</v>
      </c>
      <c r="BJ3" s="17">
        <f>BI3</f>
        <v>9</v>
      </c>
      <c r="BK3" s="17">
        <f>BJ3</f>
        <v>9</v>
      </c>
      <c r="BL3" s="17">
        <f t="shared" si="5"/>
        <v>9</v>
      </c>
      <c r="BM3" s="17">
        <f>BL3+1</f>
        <v>10</v>
      </c>
      <c r="BN3" s="17">
        <f>BM3</f>
        <v>10</v>
      </c>
      <c r="BO3" s="17">
        <f>BN3</f>
        <v>10</v>
      </c>
      <c r="BP3" s="17">
        <f t="shared" si="6"/>
        <v>10</v>
      </c>
    </row>
    <row r="4" spans="1:68" x14ac:dyDescent="0.3">
      <c r="R4" s="59" t="s">
        <v>36</v>
      </c>
      <c r="S4" s="59"/>
      <c r="T4" s="59"/>
      <c r="U4" s="59"/>
      <c r="V4" s="59"/>
      <c r="W4" s="59"/>
      <c r="X4" s="59"/>
      <c r="Y4" s="59"/>
      <c r="Z4" s="59"/>
      <c r="AA4" s="59"/>
      <c r="AB4" s="59"/>
      <c r="AC4" s="56" t="str">
        <f>CONCATENATE(AC3,"º Ponto")</f>
        <v>1º Ponto</v>
      </c>
      <c r="AD4" s="57"/>
      <c r="AE4" s="57"/>
      <c r="AF4" s="58"/>
      <c r="AG4" s="60" t="str">
        <f t="shared" ref="AG4" si="7">CONCATENATE(AG3,"º Ponto")</f>
        <v>2º Ponto</v>
      </c>
      <c r="AH4" s="61"/>
      <c r="AI4" s="61"/>
      <c r="AJ4" s="62"/>
      <c r="AK4" s="56" t="str">
        <f t="shared" ref="AK4" si="8">CONCATENATE(AK3,"º Ponto")</f>
        <v>3º Ponto</v>
      </c>
      <c r="AL4" s="57"/>
      <c r="AM4" s="57"/>
      <c r="AN4" s="58"/>
      <c r="AO4" s="60" t="str">
        <f t="shared" ref="AO4" si="9">CONCATENATE(AO3,"º Ponto")</f>
        <v>4º Ponto</v>
      </c>
      <c r="AP4" s="61"/>
      <c r="AQ4" s="61"/>
      <c r="AR4" s="62"/>
      <c r="AS4" s="56" t="str">
        <f t="shared" ref="AS4" si="10">CONCATENATE(AS3,"º Ponto")</f>
        <v>5º Ponto</v>
      </c>
      <c r="AT4" s="57"/>
      <c r="AU4" s="57"/>
      <c r="AV4" s="58"/>
      <c r="AW4" s="60" t="str">
        <f t="shared" ref="AW4" si="11">CONCATENATE(AW3,"º Ponto")</f>
        <v>6º Ponto</v>
      </c>
      <c r="AX4" s="61"/>
      <c r="AY4" s="61"/>
      <c r="AZ4" s="62"/>
      <c r="BA4" s="56" t="str">
        <f t="shared" ref="BA4" si="12">CONCATENATE(BA3,"º Ponto")</f>
        <v>7º Ponto</v>
      </c>
      <c r="BB4" s="57"/>
      <c r="BC4" s="57"/>
      <c r="BD4" s="58"/>
      <c r="BE4" s="60" t="str">
        <f t="shared" ref="BE4" si="13">CONCATENATE(BE3,"º Ponto")</f>
        <v>8º Ponto</v>
      </c>
      <c r="BF4" s="61"/>
      <c r="BG4" s="61"/>
      <c r="BH4" s="62"/>
      <c r="BI4" s="56" t="str">
        <f t="shared" ref="BI4" si="14">CONCATENATE(BI3,"º Ponto")</f>
        <v>9º Ponto</v>
      </c>
      <c r="BJ4" s="57"/>
      <c r="BK4" s="57"/>
      <c r="BL4" s="58"/>
      <c r="BM4" s="60" t="str">
        <f t="shared" ref="BM4" si="15">CONCATENATE(BM3,"º Ponto")</f>
        <v>10º Ponto</v>
      </c>
      <c r="BN4" s="61"/>
      <c r="BO4" s="61"/>
      <c r="BP4" s="62"/>
    </row>
    <row r="5" spans="1:68" x14ac:dyDescent="0.3">
      <c r="B5" s="18" t="s">
        <v>37</v>
      </c>
      <c r="C5" s="18" t="s">
        <v>38</v>
      </c>
      <c r="D5" s="18" t="s">
        <v>39</v>
      </c>
      <c r="E5" s="18" t="s">
        <v>40</v>
      </c>
      <c r="F5" s="18" t="s">
        <v>41</v>
      </c>
      <c r="G5" s="18" t="s">
        <v>42</v>
      </c>
      <c r="H5" s="18" t="s">
        <v>43</v>
      </c>
      <c r="I5" s="18" t="s">
        <v>44</v>
      </c>
      <c r="J5" s="18" t="s">
        <v>73</v>
      </c>
      <c r="K5" s="18" t="s">
        <v>74</v>
      </c>
      <c r="L5" s="18" t="s">
        <v>45</v>
      </c>
      <c r="M5" s="18" t="s">
        <v>46</v>
      </c>
      <c r="N5" s="18" t="s">
        <v>47</v>
      </c>
      <c r="O5" s="18" t="s">
        <v>61</v>
      </c>
      <c r="P5" s="18" t="s">
        <v>62</v>
      </c>
      <c r="Q5" s="18" t="s">
        <v>51</v>
      </c>
      <c r="R5" s="19" t="s">
        <v>1</v>
      </c>
      <c r="S5" s="19" t="s">
        <v>8</v>
      </c>
      <c r="T5" s="19" t="s">
        <v>53</v>
      </c>
      <c r="U5" s="19" t="s">
        <v>54</v>
      </c>
      <c r="V5" s="19" t="s">
        <v>55</v>
      </c>
      <c r="W5" s="19" t="s">
        <v>56</v>
      </c>
      <c r="X5" s="19" t="s">
        <v>57</v>
      </c>
      <c r="Y5" s="19" t="s">
        <v>2</v>
      </c>
      <c r="Z5" s="19" t="s">
        <v>3</v>
      </c>
      <c r="AA5" s="19" t="s">
        <v>4</v>
      </c>
      <c r="AB5" s="19" t="s">
        <v>5</v>
      </c>
      <c r="AC5" s="20" t="str">
        <f>CONCATENATE(AC3,"-VR")</f>
        <v>1-VR</v>
      </c>
      <c r="AD5" s="20" t="str">
        <f>CONCATENATE(AD3,"-U")</f>
        <v>1-U</v>
      </c>
      <c r="AE5" s="20" t="str">
        <f>CONCATENATE(AE3,"-K")</f>
        <v>1-K</v>
      </c>
      <c r="AF5" s="20" t="str">
        <f>CONCATENATE(AF3,"-GL")</f>
        <v>1-GL</v>
      </c>
      <c r="AG5" s="21" t="str">
        <f t="shared" ref="AG5" si="16">CONCATENATE(AG3,"-VR")</f>
        <v>2-VR</v>
      </c>
      <c r="AH5" s="21" t="str">
        <f t="shared" ref="AH5" si="17">CONCATENATE(AH3,"-U")</f>
        <v>2-U</v>
      </c>
      <c r="AI5" s="21" t="str">
        <f t="shared" ref="AI5" si="18">CONCATENATE(AI3,"-K")</f>
        <v>2-K</v>
      </c>
      <c r="AJ5" s="21" t="str">
        <f t="shared" ref="AJ5" si="19">CONCATENATE(AJ3,"-GL")</f>
        <v>2-GL</v>
      </c>
      <c r="AK5" s="20" t="str">
        <f t="shared" ref="AK5" si="20">CONCATENATE(AK3,"-VR")</f>
        <v>3-VR</v>
      </c>
      <c r="AL5" s="20" t="str">
        <f t="shared" ref="AL5" si="21">CONCATENATE(AL3,"-U")</f>
        <v>3-U</v>
      </c>
      <c r="AM5" s="20" t="str">
        <f t="shared" ref="AM5" si="22">CONCATENATE(AM3,"-K")</f>
        <v>3-K</v>
      </c>
      <c r="AN5" s="20" t="str">
        <f t="shared" ref="AN5" si="23">CONCATENATE(AN3,"-GL")</f>
        <v>3-GL</v>
      </c>
      <c r="AO5" s="21" t="str">
        <f t="shared" ref="AO5" si="24">CONCATENATE(AO3,"-VR")</f>
        <v>4-VR</v>
      </c>
      <c r="AP5" s="21" t="str">
        <f t="shared" ref="AP5" si="25">CONCATENATE(AP3,"-U")</f>
        <v>4-U</v>
      </c>
      <c r="AQ5" s="21" t="str">
        <f t="shared" ref="AQ5" si="26">CONCATENATE(AQ3,"-K")</f>
        <v>4-K</v>
      </c>
      <c r="AR5" s="21" t="str">
        <f t="shared" ref="AR5" si="27">CONCATENATE(AR3,"-GL")</f>
        <v>4-GL</v>
      </c>
      <c r="AS5" s="20" t="str">
        <f t="shared" ref="AS5" si="28">CONCATENATE(AS3,"-VR")</f>
        <v>5-VR</v>
      </c>
      <c r="AT5" s="20" t="str">
        <f t="shared" ref="AT5" si="29">CONCATENATE(AT3,"-U")</f>
        <v>5-U</v>
      </c>
      <c r="AU5" s="20" t="str">
        <f t="shared" ref="AU5" si="30">CONCATENATE(AU3,"-K")</f>
        <v>5-K</v>
      </c>
      <c r="AV5" s="20" t="str">
        <f t="shared" ref="AV5" si="31">CONCATENATE(AV3,"-GL")</f>
        <v>5-GL</v>
      </c>
      <c r="AW5" s="21" t="str">
        <f t="shared" ref="AW5" si="32">CONCATENATE(AW3,"-VR")</f>
        <v>6-VR</v>
      </c>
      <c r="AX5" s="21" t="str">
        <f t="shared" ref="AX5" si="33">CONCATENATE(AX3,"-U")</f>
        <v>6-U</v>
      </c>
      <c r="AY5" s="21" t="str">
        <f t="shared" ref="AY5" si="34">CONCATENATE(AY3,"-K")</f>
        <v>6-K</v>
      </c>
      <c r="AZ5" s="21" t="str">
        <f t="shared" ref="AZ5" si="35">CONCATENATE(AZ3,"-GL")</f>
        <v>6-GL</v>
      </c>
      <c r="BA5" s="20" t="str">
        <f t="shared" ref="BA5" si="36">CONCATENATE(BA3,"-VR")</f>
        <v>7-VR</v>
      </c>
      <c r="BB5" s="20" t="str">
        <f t="shared" ref="BB5" si="37">CONCATENATE(BB3,"-U")</f>
        <v>7-U</v>
      </c>
      <c r="BC5" s="20" t="str">
        <f t="shared" ref="BC5" si="38">CONCATENATE(BC3,"-K")</f>
        <v>7-K</v>
      </c>
      <c r="BD5" s="20" t="str">
        <f t="shared" ref="BD5" si="39">CONCATENATE(BD3,"-GL")</f>
        <v>7-GL</v>
      </c>
      <c r="BE5" s="21" t="str">
        <f t="shared" ref="BE5" si="40">CONCATENATE(BE3,"-VR")</f>
        <v>8-VR</v>
      </c>
      <c r="BF5" s="21" t="str">
        <f t="shared" ref="BF5" si="41">CONCATENATE(BF3,"-U")</f>
        <v>8-U</v>
      </c>
      <c r="BG5" s="21" t="str">
        <f t="shared" ref="BG5" si="42">CONCATENATE(BG3,"-K")</f>
        <v>8-K</v>
      </c>
      <c r="BH5" s="21" t="str">
        <f t="shared" ref="BH5" si="43">CONCATENATE(BH3,"-GL")</f>
        <v>8-GL</v>
      </c>
      <c r="BI5" s="20" t="str">
        <f t="shared" ref="BI5" si="44">CONCATENATE(BI3,"-VR")</f>
        <v>9-VR</v>
      </c>
      <c r="BJ5" s="20" t="str">
        <f t="shared" ref="BJ5" si="45">CONCATENATE(BJ3,"-U")</f>
        <v>9-U</v>
      </c>
      <c r="BK5" s="20" t="str">
        <f t="shared" ref="BK5" si="46">CONCATENATE(BK3,"-K")</f>
        <v>9-K</v>
      </c>
      <c r="BL5" s="20" t="str">
        <f t="shared" ref="BL5" si="47">CONCATENATE(BL3,"-GL")</f>
        <v>9-GL</v>
      </c>
      <c r="BM5" s="21" t="str">
        <f t="shared" ref="BM5" si="48">CONCATENATE(BM3,"-VR")</f>
        <v>10-VR</v>
      </c>
      <c r="BN5" s="21" t="str">
        <f t="shared" ref="BN5" si="49">CONCATENATE(BN3,"-U")</f>
        <v>10-U</v>
      </c>
      <c r="BO5" s="21" t="str">
        <f t="shared" ref="BO5" si="50">CONCATENATE(BO3,"-K")</f>
        <v>10-K</v>
      </c>
      <c r="BP5" s="21" t="str">
        <f t="shared" ref="BP5" si="51">CONCATENATE(BP3,"-GL")</f>
        <v>10-GL</v>
      </c>
    </row>
    <row r="6" spans="1:68" x14ac:dyDescent="0.3">
      <c r="A6" s="22">
        <v>1</v>
      </c>
      <c r="B6" s="23" t="str">
        <f>IF(VLOOKUP(ROUND(CONCATENATE($A6,B$2),0),'Cadastro - Padrões'!$A$2:$V$10081,B$1,FALSE)="","-",VLOOKUP(ROUND(CONCATENATE($A6,B$2),0),'Cadastro - Padrões'!$A$2:$V$10081,B$1,FALSE))</f>
        <v>E.TH.LT-010</v>
      </c>
      <c r="C6" s="23" t="str">
        <f>IF($B6="-","-",VLOOKUP(ROUND(CONCATENATE($A6,C$2),0),'Cadastro - Padrões'!$A$2:$V$10081,C$1,FALSE))</f>
        <v>Termômetro Digital</v>
      </c>
      <c r="D6" s="23" t="str">
        <f>IF($B6="-","-",VLOOKUP(ROUND(CONCATENATE($A6,D$2),0),'Cadastro - Padrões'!$A$2:$V$4272,D$1,FALSE))</f>
        <v>Elus</v>
      </c>
      <c r="E6" s="23" t="str">
        <f>IF($B6="-","-",VLOOKUP(ROUND(CONCATENATE($A6,E$2),0),'Cadastro - Padrões'!$A$2:$V$4272,E$1,FALSE))</f>
        <v>RBC - CAL 0439</v>
      </c>
      <c r="F6" s="23" t="str">
        <f>IF($B6="-","-",VLOOKUP(ROUND(CONCATENATE($A6,F$2),0),'Cadastro - Padrões'!$A$2:$V$4272,F$1,FALSE))</f>
        <v>E0319/25</v>
      </c>
      <c r="G6" s="24">
        <f>IF($B6="-","-",VLOOKUP(ROUND(CONCATENATE($A6,G$2),0),'Cadastro - Padrões'!$A$2:$V$10081,G$1,FALSE))</f>
        <v>45807</v>
      </c>
      <c r="H6" s="25">
        <f>IF($B6="-","-",VLOOKUP(ROUND(CONCATENATE($A6,H$2),0),'Cadastro - Padrões'!$A$2:$V$10081,H$1,FALSE))</f>
        <v>46172</v>
      </c>
      <c r="I6" s="23" t="str">
        <f>IF($B6="-","-",VLOOKUP(ROUND(CONCATENATE($A6,I$2),0),'Cadastro - Padrões'!$A$2:$V$10081,I$1,FALSE))</f>
        <v>°C</v>
      </c>
      <c r="J6" s="23" t="str">
        <f>IF($B6="-","-",VLOOKUP(ROUND(CONCATENATE($A6,J$2),0),'Cadastro - Padrões'!$A$2:$V$10081,J$1,FALSE))</f>
        <v>Contato</v>
      </c>
      <c r="K6" s="23" t="str">
        <f>IF($B6="-","-",VLOOKUP(ROUND(CONCATENATE($A6,K$2),0),'Cadastro - Padrões'!$A$2:$V$10081,K$1,FALSE))</f>
        <v>Termoresisitivo</v>
      </c>
      <c r="L6" s="23">
        <f>IF($B6="-","-",VLOOKUP(ROUND(CONCATENATE($A6,L$2),0),'Cadastro - Padrões'!$A$2:$V$10081,L$1,FALSE))</f>
        <v>-90</v>
      </c>
      <c r="M6" s="23">
        <f>IF($B6="-","-",VLOOKUP(ROUND(CONCATENATE($A6,M$2),0),'Cadastro - Padrões'!$A$2:$V$10081,M$1,FALSE))</f>
        <v>300</v>
      </c>
      <c r="N6" s="23">
        <f>IF($B6="-","-",VLOOKUP(ROUND(CONCATENATE($A6,N$2),0),'Cadastro - Padrões'!$A$2:$V$10081,N$1,FALSE))</f>
        <v>1E-3</v>
      </c>
      <c r="O6" s="23">
        <f>IF($B6="-","-",VLOOKUP(ROUND(CONCATENATE($A6,O$2),0),'Cadastro - Padrões'!$A$2:$V$10081,O$1,FALSE))</f>
        <v>1.6000000000005343E-2</v>
      </c>
      <c r="P6" s="23">
        <f>IF($B6="-","-",VLOOKUP(ROUND(CONCATENATE($A6,P$2),0),'Cadastro - Padrões'!$A$2:$V$10081,P$1,FALSE))</f>
        <v>7.0000000000000007E-2</v>
      </c>
      <c r="Q6" s="23">
        <f>IF($B6="-","-",VLOOKUP(ROUND(CONCATENATE($A6,Q$2),0),'Cadastro - Padrões'!$A$2:$V$10081,Q$1,FALSE))</f>
        <v>1.300000000000523E-2</v>
      </c>
      <c r="R6" s="23">
        <f>IF($B6="-","-",VLOOKUP(ROUND(CONCATENATE($A6,R$2),0),'Cadastro - Padrões'!$A$2:$V$10081,R$1,FALSE))</f>
        <v>6.5014406312258188E-3</v>
      </c>
      <c r="S6" s="23">
        <f>IF($B6="-","-",VLOOKUP(ROUND(CONCATENATE($A6,S$2),0),'Cadastro - Padrões'!$A$2:$V$10081,S$1,FALSE))</f>
        <v>4</v>
      </c>
      <c r="T6" s="23">
        <f>IF($B6="-","-",VLOOKUP(ROUND(CONCATENATE($A6,T$2),0),'Cadastro - Padrões'!$A$2:$V$10081,T$1,FALSE))</f>
        <v>0</v>
      </c>
      <c r="U6" s="23">
        <f>IF($B6="-","-",VLOOKUP(ROUND(CONCATENATE($A6,U$2),0),'Cadastro - Padrões'!$A$2:$V$10081,U$1,FALSE))</f>
        <v>0</v>
      </c>
      <c r="V6" s="23">
        <f>IF($B6="-","-",VLOOKUP(ROUND(CONCATENATE($A6,V$2),0),'Cadastro - Padrões'!$A$2:$V$10081,V$1,FALSE))</f>
        <v>0</v>
      </c>
      <c r="W6" s="23">
        <f>IF($B6="-","-",VLOOKUP(ROUND(CONCATENATE($A6,W$2),0),'Cadastro - Padrões'!$A$2:$V$10081,W$1,FALSE))</f>
        <v>0</v>
      </c>
      <c r="X6" s="23">
        <f>IF($B6="-","-",VLOOKUP(ROUND(CONCATENATE($A6,X$2),0),'Cadastro - Padrões'!$A$2:$V$10081,X$1,FALSE))</f>
        <v>3.3862099637634828E-11</v>
      </c>
      <c r="Y6" s="23">
        <f>IF($B6="-","-",VLOOKUP(ROUND(CONCATENATE($A6,Y$2),0),'Cadastro - Padrões'!$A$2:$V$10081,Y$1,FALSE))</f>
        <v>-1.370832608225586E-8</v>
      </c>
      <c r="Z6" s="23">
        <f>IF($B6="-","-",VLOOKUP(ROUND(CONCATENATE($A6,Z$2),0),'Cadastro - Padrões'!$A$2:$V$10081,Z$1,FALSE))</f>
        <v>2.3422233772980279E-7</v>
      </c>
      <c r="AA6" s="23">
        <f>IF($B6="-","-",VLOOKUP(ROUND(CONCATENATE($A6,AA$2),0),'Cadastro - Padrões'!$A$2:$V$10081,AA$1,FALSE))</f>
        <v>1.0002897984663692</v>
      </c>
      <c r="AB6" s="23">
        <f>IF($B6="-","-",VLOOKUP(ROUND(CONCATENATE($A6,AB$2),0),'Cadastro - Padrões'!$A$2:$V$10081,AB$1,FALSE))</f>
        <v>-3.2031675832163015E-3</v>
      </c>
      <c r="AC6" s="23">
        <f>IF($B6="-","-",IF(VLOOKUP(ROUND(CONCATENATE($A6,AC$2),0),'Cadastro - Padrões'!$A$2:$V$10081,AC$1,FALSE)="","-",VLOOKUP(ROUND(CONCATENATE($A6,AC$2),0),'Cadastro - Padrões'!$A$2:$V$10081,AC$1,FALSE)))</f>
        <v>-90</v>
      </c>
      <c r="AD6" s="23">
        <f>IF($B6="-","-",IF(VLOOKUP(ROUND(CONCATENATE($A6,AD$2),0),'Cadastro - Padrões'!$A$2:$V$10081,AD$1,FALSE)="","-",VLOOKUP(ROUND(CONCATENATE($A6,AD$2),0),'Cadastro - Padrões'!$A$2:$V$10081,AD$1,FALSE)))</f>
        <v>7.0000000000000007E-2</v>
      </c>
      <c r="AE6" s="23">
        <f>IF($B6="-","-",IF(VLOOKUP(ROUND(CONCATENATE($A6,AE$2),0),'Cadastro - Padrões'!$A$2:$V$10081,AE$1,FALSE)="","-",VLOOKUP(ROUND(CONCATENATE($A6,AE$2),0),'Cadastro - Padrões'!$A$2:$V$10081,AE$1,FALSE)))</f>
        <v>2</v>
      </c>
      <c r="AF6" s="23">
        <f>IF($B6="-","-",IF(VLOOKUP(ROUND(CONCATENATE($A6,AF$2),0),'Cadastro - Padrões'!$A$2:$V$10081,AF$1,FALSE)="","-",VLOOKUP(ROUND(CONCATENATE($A6,AF$2),0),'Cadastro - Padrões'!$A$2:$V$10081,AF$1,FALSE)))</f>
        <v>1000000</v>
      </c>
      <c r="AG6" s="23">
        <f>IF($B6="-","-",IF(VLOOKUP(ROUND(CONCATENATE($A6,AG$2),0),'Cadastro - Padrões'!$A$2:$V$10081,AG$1,FALSE)="","-",VLOOKUP(ROUND(CONCATENATE($A6,AG$2),0),'Cadastro - Padrões'!$A$2:$V$10081,AG$1,FALSE)))</f>
        <v>-45</v>
      </c>
      <c r="AH6" s="23">
        <f>IF($B6="-","-",IF(VLOOKUP(ROUND(CONCATENATE($A6,AH$2),0),'Cadastro - Padrões'!$A$2:$V$10081,AH$1,FALSE)="","-",VLOOKUP(ROUND(CONCATENATE($A6,AH$2),0),'Cadastro - Padrões'!$A$2:$V$10081,AH$1,FALSE)))</f>
        <v>0.03</v>
      </c>
      <c r="AI6" s="23">
        <f>IF($B6="-","-",IF(VLOOKUP(ROUND(CONCATENATE($A6,AI$2),0),'Cadastro - Padrões'!$A$2:$V$10081,AI$1,FALSE)="","-",VLOOKUP(ROUND(CONCATENATE($A6,AI$2),0),'Cadastro - Padrões'!$A$2:$V$10081,AI$1,FALSE)))</f>
        <v>2</v>
      </c>
      <c r="AJ6" s="23">
        <f>IF($B6="-","-",IF(VLOOKUP(ROUND(CONCATENATE($A6,AJ$2),0),'Cadastro - Padrões'!$A$2:$V$10081,AJ$1,FALSE)="","-",VLOOKUP(ROUND(CONCATENATE($A6,AJ$2),0),'Cadastro - Padrões'!$A$2:$V$10081,AJ$1,FALSE)))</f>
        <v>1000000</v>
      </c>
      <c r="AK6" s="23">
        <f>IF($B6="-","-",IF(VLOOKUP(ROUND(CONCATENATE($A6,AK$2),0),'Cadastro - Padrões'!$A$2:$V$10081,AK$1,FALSE)="","-",VLOOKUP(ROUND(CONCATENATE($A6,AK$2),0),'Cadastro - Padrões'!$A$2:$V$10081,AK$1,FALSE)))</f>
        <v>0.01</v>
      </c>
      <c r="AL6" s="23">
        <f>IF($B6="-","-",IF(VLOOKUP(ROUND(CONCATENATE($A6,AL$2),0),'Cadastro - Padrões'!$A$2:$V$10081,AL$1,FALSE)="","-",VLOOKUP(ROUND(CONCATENATE($A6,AL$2),0),'Cadastro - Padrões'!$A$2:$V$10081,AL$1,FALSE)))</f>
        <v>0.03</v>
      </c>
      <c r="AM6" s="23">
        <f>IF($B6="-","-",IF(VLOOKUP(ROUND(CONCATENATE($A6,AM$2),0),'Cadastro - Padrões'!$A$2:$V$10081,AM$1,FALSE)="","-",VLOOKUP(ROUND(CONCATENATE($A6,AM$2),0),'Cadastro - Padrões'!$A$2:$V$10081,AM$1,FALSE)))</f>
        <v>2</v>
      </c>
      <c r="AN6" s="23">
        <f>IF($B6="-","-",IF(VLOOKUP(ROUND(CONCATENATE($A6,AN$2),0),'Cadastro - Padrões'!$A$2:$V$10081,AN$1,FALSE)="","-",VLOOKUP(ROUND(CONCATENATE($A6,AN$2),0),'Cadastro - Padrões'!$A$2:$V$10081,AN$1,FALSE)))</f>
        <v>1000000</v>
      </c>
      <c r="AO6" s="23">
        <f>IF($B6="-","-",IF(VLOOKUP(ROUND(CONCATENATE($A6,AO$2),0),'Cadastro - Padrões'!$A$2:$V$10081,AO$1,FALSE)="","-",VLOOKUP(ROUND(CONCATENATE($A6,AO$2),0),'Cadastro - Padrões'!$A$2:$V$10081,AO$1,FALSE)))</f>
        <v>49.997999999999998</v>
      </c>
      <c r="AP6" s="23">
        <f>IF($B6="-","-",IF(VLOOKUP(ROUND(CONCATENATE($A6,AP$2),0),'Cadastro - Padrões'!$A$2:$V$10081,AP$1,FALSE)="","-",VLOOKUP(ROUND(CONCATENATE($A6,AP$2),0),'Cadastro - Padrões'!$A$2:$V$10081,AP$1,FALSE)))</f>
        <v>0.03</v>
      </c>
      <c r="AQ6" s="23">
        <f>IF($B6="-","-",IF(VLOOKUP(ROUND(CONCATENATE($A6,AQ$2),0),'Cadastro - Padrões'!$A$2:$V$10081,AQ$1,FALSE)="","-",VLOOKUP(ROUND(CONCATENATE($A6,AQ$2),0),'Cadastro - Padrões'!$A$2:$V$10081,AQ$1,FALSE)))</f>
        <v>2</v>
      </c>
      <c r="AR6" s="23">
        <f>IF($B6="-","-",IF(VLOOKUP(ROUND(CONCATENATE($A6,AR$2),0),'Cadastro - Padrões'!$A$2:$V$10081,AR$1,FALSE)="","-",VLOOKUP(ROUND(CONCATENATE($A6,AR$2),0),'Cadastro - Padrões'!$A$2:$V$10081,AR$1,FALSE)))</f>
        <v>1000000</v>
      </c>
      <c r="AS6" s="23">
        <f>IF($B6="-","-",IF(VLOOKUP(ROUND(CONCATENATE($A6,AS$2),0),'Cadastro - Padrões'!$A$2:$V$10081,AS$1,FALSE)="","-",VLOOKUP(ROUND(CONCATENATE($A6,AS$2),0),'Cadastro - Padrões'!$A$2:$V$10081,AS$1,FALSE)))</f>
        <v>150</v>
      </c>
      <c r="AT6" s="23">
        <f>IF($B6="-","-",IF(VLOOKUP(ROUND(CONCATENATE($A6,AT$2),0),'Cadastro - Padrões'!$A$2:$V$10081,AT$1,FALSE)="","-",VLOOKUP(ROUND(CONCATENATE($A6,AT$2),0),'Cadastro - Padrões'!$A$2:$V$10081,AT$1,FALSE)))</f>
        <v>0.03</v>
      </c>
      <c r="AU6" s="23">
        <f>IF($B6="-","-",IF(VLOOKUP(ROUND(CONCATENATE($A6,AU$2),0),'Cadastro - Padrões'!$A$2:$V$10081,AU$1,FALSE)="","-",VLOOKUP(ROUND(CONCATENATE($A6,AU$2),0),'Cadastro - Padrões'!$A$2:$V$10081,AU$1,FALSE)))</f>
        <v>2</v>
      </c>
      <c r="AV6" s="23">
        <f>IF($B6="-","-",IF(VLOOKUP(ROUND(CONCATENATE($A6,AV$2),0),'Cadastro - Padrões'!$A$2:$V$10081,AV$1,FALSE)="","-",VLOOKUP(ROUND(CONCATENATE($A6,AV$2),0),'Cadastro - Padrões'!$A$2:$V$10081,AV$1,FALSE)))</f>
        <v>1000000</v>
      </c>
      <c r="AW6" s="23">
        <f>IF($B6="-","-",IF(VLOOKUP(ROUND(CONCATENATE($A6,AW$2),0),'Cadastro - Padrões'!$A$2:$V$10081,AW$1,FALSE)="","-",VLOOKUP(ROUND(CONCATENATE($A6,AW$2),0),'Cadastro - Padrões'!$A$2:$V$10081,AW$1,FALSE)))</f>
        <v>300</v>
      </c>
      <c r="AX6" s="23">
        <f>IF($B6="-","-",IF(VLOOKUP(ROUND(CONCATENATE($A6,AX$2),0),'Cadastro - Padrões'!$A$2:$V$10081,AX$1,FALSE)="","-",VLOOKUP(ROUND(CONCATENATE($A6,AX$2),0),'Cadastro - Padrões'!$A$2:$V$10081,AX$1,FALSE)))</f>
        <v>0.05</v>
      </c>
      <c r="AY6" s="23">
        <f>IF($B6="-","-",IF(VLOOKUP(ROUND(CONCATENATE($A6,AY$2),0),'Cadastro - Padrões'!$A$2:$V$10081,AY$1,FALSE)="","-",VLOOKUP(ROUND(CONCATENATE($A6,AY$2),0),'Cadastro - Padrões'!$A$2:$V$10081,AY$1,FALSE)))</f>
        <v>2</v>
      </c>
      <c r="AZ6" s="23">
        <f>IF($B6="-","-",IF(VLOOKUP(ROUND(CONCATENATE($A6,AZ$2),0),'Cadastro - Padrões'!$A$2:$V$10081,AZ$1,FALSE)="","-",VLOOKUP(ROUND(CONCATENATE($A6,AZ$2),0),'Cadastro - Padrões'!$A$2:$V$10081,AZ$1,FALSE)))</f>
        <v>1000000</v>
      </c>
      <c r="BA6" s="23" t="str">
        <f>IF($B6="-","-",IF(VLOOKUP(ROUND(CONCATENATE($A6,BA$2),0),'Cadastro - Padrões'!$A$2:$V$10081,BA$1,FALSE)="","-",VLOOKUP(ROUND(CONCATENATE($A6,BA$2),0),'Cadastro - Padrões'!$A$2:$V$10081,BA$1,FALSE)))</f>
        <v>-</v>
      </c>
      <c r="BB6" s="23" t="str">
        <f>IF($B6="-","-",IF(VLOOKUP(ROUND(CONCATENATE($A6,BB$2),0),'Cadastro - Padrões'!$A$2:$V$10081,BB$1,FALSE)="","-",VLOOKUP(ROUND(CONCATENATE($A6,BB$2),0),'Cadastro - Padrões'!$A$2:$V$10081,BB$1,FALSE)))</f>
        <v>-</v>
      </c>
      <c r="BC6" s="23" t="str">
        <f>IF($B6="-","-",IF(VLOOKUP(ROUND(CONCATENATE($A6,BC$2),0),'Cadastro - Padrões'!$A$2:$V$10081,BC$1,FALSE)="","-",VLOOKUP(ROUND(CONCATENATE($A6,BC$2),0),'Cadastro - Padrões'!$A$2:$V$10081,BC$1,FALSE)))</f>
        <v>-</v>
      </c>
      <c r="BD6" s="23" t="str">
        <f>IF($B6="-","-",IF(VLOOKUP(ROUND(CONCATENATE($A6,BD$2),0),'Cadastro - Padrões'!$A$2:$V$10081,BD$1,FALSE)="","-",VLOOKUP(ROUND(CONCATENATE($A6,BD$2),0),'Cadastro - Padrões'!$A$2:$V$10081,BD$1,FALSE)))</f>
        <v>-</v>
      </c>
      <c r="BE6" s="23" t="str">
        <f>IF($B6="-","-",IF(VLOOKUP(ROUND(CONCATENATE($A6,BE$2),0),'Cadastro - Padrões'!$A$2:$V$10081,BE$1,FALSE)="","-",VLOOKUP(ROUND(CONCATENATE($A6,BE$2),0),'Cadastro - Padrões'!$A$2:$V$10081,BE$1,FALSE)))</f>
        <v>-</v>
      </c>
      <c r="BF6" s="23" t="str">
        <f>IF($B6="-","-",IF(VLOOKUP(ROUND(CONCATENATE($A6,BF$2),0),'Cadastro - Padrões'!$A$2:$V$10081,BF$1,FALSE)="","-",VLOOKUP(ROUND(CONCATENATE($A6,BF$2),0),'Cadastro - Padrões'!$A$2:$V$10081,BF$1,FALSE)))</f>
        <v>-</v>
      </c>
      <c r="BG6" s="23" t="str">
        <f>IF($B6="-","-",IF(VLOOKUP(ROUND(CONCATENATE($A6,BG$2),0),'Cadastro - Padrões'!$A$2:$V$10081,BG$1,FALSE)="","-",VLOOKUP(ROUND(CONCATENATE($A6,BG$2),0),'Cadastro - Padrões'!$A$2:$V$10081,BG$1,FALSE)))</f>
        <v>-</v>
      </c>
      <c r="BH6" s="23" t="str">
        <f>IF($B6="-","-",IF(VLOOKUP(ROUND(CONCATENATE($A6,BH$2),0),'Cadastro - Padrões'!$A$2:$V$10081,BH$1,FALSE)="","-",VLOOKUP(ROUND(CONCATENATE($A6,BH$2),0),'Cadastro - Padrões'!$A$2:$V$10081,BH$1,FALSE)))</f>
        <v>-</v>
      </c>
      <c r="BI6" s="23" t="str">
        <f>IF($B6="-","-",IF(VLOOKUP(ROUND(CONCATENATE($A6,BI$2),0),'Cadastro - Padrões'!$A$2:$V$10081,BI$1,FALSE)="","-",VLOOKUP(ROUND(CONCATENATE($A6,BI$2),0),'Cadastro - Padrões'!$A$2:$V$10081,BI$1,FALSE)))</f>
        <v>-</v>
      </c>
      <c r="BJ6" s="23" t="str">
        <f>IF($B6="-","-",IF(VLOOKUP(ROUND(CONCATENATE($A6,BJ$2),0),'Cadastro - Padrões'!$A$2:$V$10081,BJ$1,FALSE)="","-",VLOOKUP(ROUND(CONCATENATE($A6,BJ$2),0),'Cadastro - Padrões'!$A$2:$V$10081,BJ$1,FALSE)))</f>
        <v>-</v>
      </c>
      <c r="BK6" s="23" t="str">
        <f>IF($B6="-","-",IF(VLOOKUP(ROUND(CONCATENATE($A6,BK$2),0),'Cadastro - Padrões'!$A$2:$V$10081,BK$1,FALSE)="","-",VLOOKUP(ROUND(CONCATENATE($A6,BK$2),0),'Cadastro - Padrões'!$A$2:$V$10081,BK$1,FALSE)))</f>
        <v>-</v>
      </c>
      <c r="BL6" s="23" t="str">
        <f>IF($B6="-","-",IF(VLOOKUP(ROUND(CONCATENATE($A6,BL$2),0),'Cadastro - Padrões'!$A$2:$V$10081,BL$1,FALSE)="","-",VLOOKUP(ROUND(CONCATENATE($A6,BL$2),0),'Cadastro - Padrões'!$A$2:$V$10081,BL$1,FALSE)))</f>
        <v>-</v>
      </c>
      <c r="BM6" s="23" t="str">
        <f>IF($B6="-","-",IF(VLOOKUP(ROUND(CONCATENATE($A6,BM$2),0),'Cadastro - Padrões'!$A$2:$V$10081,BM$1,FALSE)="","-",VLOOKUP(ROUND(CONCATENATE($A6,BM$2),0),'Cadastro - Padrões'!$A$2:$V$10081,BM$1,FALSE)))</f>
        <v>-</v>
      </c>
      <c r="BN6" s="23" t="str">
        <f>IF($B6="-","-",IF(VLOOKUP(ROUND(CONCATENATE($A6,BN$2),0),'Cadastro - Padrões'!$A$2:$V$10081,BN$1,FALSE)="","-",VLOOKUP(ROUND(CONCATENATE($A6,BN$2),0),'Cadastro - Padrões'!$A$2:$V$10081,BN$1,FALSE)))</f>
        <v>-</v>
      </c>
      <c r="BO6" s="23" t="str">
        <f>IF($B6="-","-",IF(VLOOKUP(ROUND(CONCATENATE($A6,BO$2),0),'Cadastro - Padrões'!$A$2:$V$10081,BO$1,FALSE)="","-",VLOOKUP(ROUND(CONCATENATE($A6,BO$2),0),'Cadastro - Padrões'!$A$2:$V$10081,BO$1,FALSE)))</f>
        <v>-</v>
      </c>
      <c r="BP6" s="23" t="str">
        <f>IF($B6="-","-",IF(VLOOKUP(ROUND(CONCATENATE($A6,BP$2),0),'Cadastro - Padrões'!$A$2:$V$10081,BP$1,FALSE)="","-",VLOOKUP(ROUND(CONCATENATE($A6,BP$2),0),'Cadastro - Padrões'!$A$2:$V$10081,BP$1,FALSE)))</f>
        <v>-</v>
      </c>
    </row>
    <row r="7" spans="1:68" x14ac:dyDescent="0.3">
      <c r="A7" s="22">
        <f>A6+1</f>
        <v>2</v>
      </c>
      <c r="B7" s="23" t="str">
        <f>IF(VLOOKUP(ROUND(CONCATENATE($A7,B$2),0),'Cadastro - Padrões'!$A$2:$V$10081,B$1,FALSE)="","-",VLOOKUP(ROUND(CONCATENATE($A7,B$2),0),'Cadastro - Padrões'!$A$2:$V$10081,B$1,FALSE))</f>
        <v>E.TH.PMR-004</v>
      </c>
      <c r="C7" s="23" t="str">
        <f>IF($B7="-","-",VLOOKUP(ROUND(CONCATENATE($A7,C$2),0),'Cadastro - Padrões'!$A$2:$V$10081,C$1,FALSE))</f>
        <v>Termohigrômetro Digital</v>
      </c>
      <c r="D7" s="23" t="str">
        <f>IF($B7="-","-",VLOOKUP(ROUND(CONCATENATE($A7,D$2),0),'Cadastro - Padrões'!$A$2:$V$10081,D$1,FALSE))</f>
        <v>Elus</v>
      </c>
      <c r="E7" s="23" t="str">
        <f>IF($B7="-","-",VLOOKUP(ROUND(CONCATENATE($A7,E$2),0),'Cadastro - Padrões'!$A$2:$V$10081,E$1,FALSE))</f>
        <v>RBC - CAL 0439</v>
      </c>
      <c r="F7" s="23" t="str">
        <f>IF($B7="-","-",VLOOKUP(ROUND(CONCATENATE($A7,F$2),0),'Cadastro - Padrões'!$A$2:$V$10081,F$1,FALSE))</f>
        <v>E0401/25</v>
      </c>
      <c r="G7" s="24">
        <f>IF($B7="-","-",VLOOKUP(ROUND(CONCATENATE($A7,G$2),0),'Cadastro - Padrões'!$A$2:$V$10081,G$1,FALSE))</f>
        <v>45836</v>
      </c>
      <c r="H7" s="25">
        <f>IF($B7="-","-",VLOOKUP(ROUND(CONCATENATE($A7,H$2),0),'Cadastro - Padrões'!$A$2:$V$10081,H$1,FALSE))</f>
        <v>46203</v>
      </c>
      <c r="I7" s="23" t="str">
        <f>IF($B7="-","-",VLOOKUP(ROUND(CONCATENATE($A7,I$2),0),'Cadastro - Padrões'!$A$2:$V$10081,I$1,FALSE))</f>
        <v>°C</v>
      </c>
      <c r="J7" s="23" t="str">
        <f>IF($B7="-","-",VLOOKUP(ROUND(CONCATENATE($A7,J$2),0),'Cadastro - Padrões'!$A$2:$V$10081,J$1,FALSE))</f>
        <v>IN</v>
      </c>
      <c r="K7" s="23" t="str">
        <f>IF($B7="-","-",VLOOKUP(ROUND(CONCATENATE($A7,K$2),0),'Cadastro - Padrões'!$A$2:$V$10081,K$1,FALSE))</f>
        <v>NA</v>
      </c>
      <c r="L7" s="23">
        <f>IF($B7="-","-",VLOOKUP(ROUND(CONCATENATE($A7,L$2),0),'Cadastro - Padrões'!$A$2:$V$10081,L$1,FALSE))</f>
        <v>15</v>
      </c>
      <c r="M7" s="23">
        <f>IF($B7="-","-",VLOOKUP(ROUND(CONCATENATE($A7,M$2),0),'Cadastro - Padrões'!$A$2:$V$10081,M$1,FALSE))</f>
        <v>35</v>
      </c>
      <c r="N7" s="23">
        <f>IF($B7="-","-",VLOOKUP(ROUND(CONCATENATE($A7,N$2),0),'Cadastro - Padrões'!$A$2:$V$10081,N$1,FALSE))</f>
        <v>0.1</v>
      </c>
      <c r="O7" s="23">
        <f>IF($B7="-","-",VLOOKUP(ROUND(CONCATENATE($A7,O$2),0),'Cadastro - Padrões'!$A$2:$V$10081,O$1,FALSE))</f>
        <v>0.30000000000000071</v>
      </c>
      <c r="P7" s="23">
        <f>IF($B7="-","-",VLOOKUP(ROUND(CONCATENATE($A7,P$2),0),'Cadastro - Padrões'!$A$2:$V$10081,P$1,FALSE))</f>
        <v>0.2</v>
      </c>
      <c r="Q7" s="23">
        <f>IF($B7="-","-",VLOOKUP(ROUND(CONCATENATE($A7,Q$2),0),'Cadastro - Padrões'!$A$2:$V$10081,Q$1,FALSE))</f>
        <v>9.9999999999999645E-2</v>
      </c>
      <c r="R7" s="23">
        <f>IF($B7="-","-",VLOOKUP(ROUND(CONCATENATE($A7,R$2),0),'Cadastro - Padrões'!$A$2:$V$10081,R$1,FALSE))</f>
        <v>4.0621552867992961E-2</v>
      </c>
      <c r="S7" s="23">
        <f>IF($B7="-","-",VLOOKUP(ROUND(CONCATENATE($A7,S$2),0),'Cadastro - Padrões'!$A$2:$V$10081,S$1,FALSE))</f>
        <v>1</v>
      </c>
      <c r="T7" s="23">
        <f>IF($B7="-","-",VLOOKUP(ROUND(CONCATENATE($A7,T$2),0),'Cadastro - Padrões'!$A$2:$V$10081,T$1,FALSE))</f>
        <v>0</v>
      </c>
      <c r="U7" s="23">
        <f>IF($B7="-","-",VLOOKUP(ROUND(CONCATENATE($A7,U$2),0),'Cadastro - Padrões'!$A$2:$V$10081,U$1,FALSE))</f>
        <v>0</v>
      </c>
      <c r="V7" s="23">
        <f>IF($B7="-","-",VLOOKUP(ROUND(CONCATENATE($A7,V$2),0),'Cadastro - Padrões'!$A$2:$V$10081,V$1,FALSE))</f>
        <v>0</v>
      </c>
      <c r="W7" s="23">
        <f>IF($B7="-","-",VLOOKUP(ROUND(CONCATENATE($A7,W$2),0),'Cadastro - Padrões'!$A$2:$V$10081,W$1,FALSE))</f>
        <v>0</v>
      </c>
      <c r="X7" s="23">
        <f>IF($B7="-","-",VLOOKUP(ROUND(CONCATENATE($A7,X$2),0),'Cadastro - Padrões'!$A$2:$V$10081,X$1,FALSE))</f>
        <v>0</v>
      </c>
      <c r="Y7" s="23">
        <f>IF($B7="-","-",VLOOKUP(ROUND(CONCATENATE($A7,Y$2),0),'Cadastro - Padrões'!$A$2:$V$10081,Y$1,FALSE))</f>
        <v>0</v>
      </c>
      <c r="Z7" s="23">
        <f>IF($B7="-","-",VLOOKUP(ROUND(CONCATENATE($A7,Z$2),0),'Cadastro - Padrões'!$A$2:$V$10081,Z$1,FALSE))</f>
        <v>0</v>
      </c>
      <c r="AA7" s="23">
        <f>IF($B7="-","-",VLOOKUP(ROUND(CONCATENATE($A7,AA$2),0),'Cadastro - Padrões'!$A$2:$V$10081,AA$1,FALSE))</f>
        <v>0.99501666611662976</v>
      </c>
      <c r="AB7" s="23">
        <f>IF($B7="-","-",VLOOKUP(ROUND(CONCATENATE($A7,AB$2),0),'Cadastro - Padrões'!$A$2:$V$10081,AB$1,FALSE))</f>
        <v>0.38992112471536089</v>
      </c>
      <c r="AC7" s="23">
        <f>IF($B7="-","-",IF(VLOOKUP(ROUND(CONCATENATE($A7,AC$2),0),'Cadastro - Padrões'!$A$2:$V$10081,AC$1,FALSE)="","-",VLOOKUP(ROUND(CONCATENATE($A7,AC$2),0),'Cadastro - Padrões'!$A$2:$V$10081,AC$1,FALSE)))</f>
        <v>15</v>
      </c>
      <c r="AD7" s="23">
        <f>IF($B7="-","-",IF(VLOOKUP(ROUND(CONCATENATE($A7,AD$2),0),'Cadastro - Padrões'!$A$2:$V$10081,AD$1,FALSE)="","-",VLOOKUP(ROUND(CONCATENATE($A7,AD$2),0),'Cadastro - Padrões'!$A$2:$V$10081,AD$1,FALSE)))</f>
        <v>0.2</v>
      </c>
      <c r="AE7" s="23">
        <f>IF($B7="-","-",IF(VLOOKUP(ROUND(CONCATENATE($A7,AE$2),0),'Cadastro - Padrões'!$A$2:$V$10081,AE$1,FALSE)="","-",VLOOKUP(ROUND(CONCATENATE($A7,AE$2),0),'Cadastro - Padrões'!$A$2:$V$10081,AE$1,FALSE)))</f>
        <v>2</v>
      </c>
      <c r="AF7" s="23">
        <f>IF($B7="-","-",IF(VLOOKUP(ROUND(CONCATENATE($A7,AF$2),0),'Cadastro - Padrões'!$A$2:$V$10081,AF$1,FALSE)="","-",VLOOKUP(ROUND(CONCATENATE($A7,AF$2),0),'Cadastro - Padrões'!$A$2:$V$10081,AF$1,FALSE)))</f>
        <v>1000000</v>
      </c>
      <c r="AG7" s="23">
        <f>IF($B7="-","-",IF(VLOOKUP(ROUND(CONCATENATE($A7,AG$2),0),'Cadastro - Padrões'!$A$2:$V$10081,AG$1,FALSE)="","-",VLOOKUP(ROUND(CONCATENATE($A7,AG$2),0),'Cadastro - Padrões'!$A$2:$V$10081,AG$1,FALSE)))</f>
        <v>25</v>
      </c>
      <c r="AH7" s="23">
        <f>IF($B7="-","-",IF(VLOOKUP(ROUND(CONCATENATE($A7,AH$2),0),'Cadastro - Padrões'!$A$2:$V$10081,AH$1,FALSE)="","-",VLOOKUP(ROUND(CONCATENATE($A7,AH$2),0),'Cadastro - Padrões'!$A$2:$V$10081,AH$1,FALSE)))</f>
        <v>0.2</v>
      </c>
      <c r="AI7" s="23">
        <f>IF($B7="-","-",IF(VLOOKUP(ROUND(CONCATENATE($A7,AI$2),0),'Cadastro - Padrões'!$A$2:$V$10081,AI$1,FALSE)="","-",VLOOKUP(ROUND(CONCATENATE($A7,AI$2),0),'Cadastro - Padrões'!$A$2:$V$10081,AI$1,FALSE)))</f>
        <v>2</v>
      </c>
      <c r="AJ7" s="23">
        <f>IF($B7="-","-",IF(VLOOKUP(ROUND(CONCATENATE($A7,AJ$2),0),'Cadastro - Padrões'!$A$2:$V$10081,AJ$1,FALSE)="","-",VLOOKUP(ROUND(CONCATENATE($A7,AJ$2),0),'Cadastro - Padrões'!$A$2:$V$10081,AJ$1,FALSE)))</f>
        <v>1000000</v>
      </c>
      <c r="AK7" s="23">
        <f>IF($B7="-","-",IF(VLOOKUP(ROUND(CONCATENATE($A7,AK$2),0),'Cadastro - Padrões'!$A$2:$V$10081,AK$1,FALSE)="","-",VLOOKUP(ROUND(CONCATENATE($A7,AK$2),0),'Cadastro - Padrões'!$A$2:$V$10081,AK$1,FALSE)))</f>
        <v>35</v>
      </c>
      <c r="AL7" s="23">
        <f>IF($B7="-","-",IF(VLOOKUP(ROUND(CONCATENATE($A7,AL$2),0),'Cadastro - Padrões'!$A$2:$V$10081,AL$1,FALSE)="","-",VLOOKUP(ROUND(CONCATENATE($A7,AL$2),0),'Cadastro - Padrões'!$A$2:$V$10081,AL$1,FALSE)))</f>
        <v>0.2</v>
      </c>
      <c r="AM7" s="23">
        <f>IF($B7="-","-",IF(VLOOKUP(ROUND(CONCATENATE($A7,AM$2),0),'Cadastro - Padrões'!$A$2:$V$10081,AM$1,FALSE)="","-",VLOOKUP(ROUND(CONCATENATE($A7,AM$2),0),'Cadastro - Padrões'!$A$2:$V$10081,AM$1,FALSE)))</f>
        <v>2</v>
      </c>
      <c r="AN7" s="23">
        <f>IF($B7="-","-",IF(VLOOKUP(ROUND(CONCATENATE($A7,AN$2),0),'Cadastro - Padrões'!$A$2:$V$10081,AN$1,FALSE)="","-",VLOOKUP(ROUND(CONCATENATE($A7,AN$2),0),'Cadastro - Padrões'!$A$2:$V$10081,AN$1,FALSE)))</f>
        <v>1000000</v>
      </c>
      <c r="AO7" s="23" t="str">
        <f>IF($B7="-","-",IF(VLOOKUP(ROUND(CONCATENATE($A7,AO$2),0),'Cadastro - Padrões'!$A$2:$V$10081,AO$1,FALSE)="","-",VLOOKUP(ROUND(CONCATENATE($A7,AO$2),0),'Cadastro - Padrões'!$A$2:$V$10081,AO$1,FALSE)))</f>
        <v>-</v>
      </c>
      <c r="AP7" s="23" t="str">
        <f>IF($B7="-","-",IF(VLOOKUP(ROUND(CONCATENATE($A7,AP$2),0),'Cadastro - Padrões'!$A$2:$V$10081,AP$1,FALSE)="","-",VLOOKUP(ROUND(CONCATENATE($A7,AP$2),0),'Cadastro - Padrões'!$A$2:$V$10081,AP$1,FALSE)))</f>
        <v>-</v>
      </c>
      <c r="AQ7" s="23" t="str">
        <f>IF($B7="-","-",IF(VLOOKUP(ROUND(CONCATENATE($A7,AQ$2),0),'Cadastro - Padrões'!$A$2:$V$10081,AQ$1,FALSE)="","-",VLOOKUP(ROUND(CONCATENATE($A7,AQ$2),0),'Cadastro - Padrões'!$A$2:$V$10081,AQ$1,FALSE)))</f>
        <v>-</v>
      </c>
      <c r="AR7" s="23" t="str">
        <f>IF($B7="-","-",IF(VLOOKUP(ROUND(CONCATENATE($A7,AR$2),0),'Cadastro - Padrões'!$A$2:$V$10081,AR$1,FALSE)="","-",VLOOKUP(ROUND(CONCATENATE($A7,AR$2),0),'Cadastro - Padrões'!$A$2:$V$10081,AR$1,FALSE)))</f>
        <v>-</v>
      </c>
      <c r="AS7" s="23" t="str">
        <f>IF($B7="-","-",IF(VLOOKUP(ROUND(CONCATENATE($A7,AS$2),0),'Cadastro - Padrões'!$A$2:$V$10081,AS$1,FALSE)="","-",VLOOKUP(ROUND(CONCATENATE($A7,AS$2),0),'Cadastro - Padrões'!$A$2:$V$10081,AS$1,FALSE)))</f>
        <v>-</v>
      </c>
      <c r="AT7" s="23" t="str">
        <f>IF($B7="-","-",IF(VLOOKUP(ROUND(CONCATENATE($A7,AT$2),0),'Cadastro - Padrões'!$A$2:$V$10081,AT$1,FALSE)="","-",VLOOKUP(ROUND(CONCATENATE($A7,AT$2),0),'Cadastro - Padrões'!$A$2:$V$10081,AT$1,FALSE)))</f>
        <v>-</v>
      </c>
      <c r="AU7" s="23" t="str">
        <f>IF($B7="-","-",IF(VLOOKUP(ROUND(CONCATENATE($A7,AU$2),0),'Cadastro - Padrões'!$A$2:$V$10081,AU$1,FALSE)="","-",VLOOKUP(ROUND(CONCATENATE($A7,AU$2),0),'Cadastro - Padrões'!$A$2:$V$10081,AU$1,FALSE)))</f>
        <v>-</v>
      </c>
      <c r="AV7" s="23" t="str">
        <f>IF($B7="-","-",IF(VLOOKUP(ROUND(CONCATENATE($A7,AV$2),0),'Cadastro - Padrões'!$A$2:$V$10081,AV$1,FALSE)="","-",VLOOKUP(ROUND(CONCATENATE($A7,AV$2),0),'Cadastro - Padrões'!$A$2:$V$10081,AV$1,FALSE)))</f>
        <v>-</v>
      </c>
      <c r="AW7" s="23" t="str">
        <f>IF($B7="-","-",IF(VLOOKUP(ROUND(CONCATENATE($A7,AW$2),0),'Cadastro - Padrões'!$A$2:$V$10081,AW$1,FALSE)="","-",VLOOKUP(ROUND(CONCATENATE($A7,AW$2),0),'Cadastro - Padrões'!$A$2:$V$10081,AW$1,FALSE)))</f>
        <v>-</v>
      </c>
      <c r="AX7" s="23" t="str">
        <f>IF($B7="-","-",IF(VLOOKUP(ROUND(CONCATENATE($A7,AX$2),0),'Cadastro - Padrões'!$A$2:$V$10081,AX$1,FALSE)="","-",VLOOKUP(ROUND(CONCATENATE($A7,AX$2),0),'Cadastro - Padrões'!$A$2:$V$10081,AX$1,FALSE)))</f>
        <v>-</v>
      </c>
      <c r="AY7" s="23" t="str">
        <f>IF($B7="-","-",IF(VLOOKUP(ROUND(CONCATENATE($A7,AY$2),0),'Cadastro - Padrões'!$A$2:$V$10081,AY$1,FALSE)="","-",VLOOKUP(ROUND(CONCATENATE($A7,AY$2),0),'Cadastro - Padrões'!$A$2:$V$10081,AY$1,FALSE)))</f>
        <v>-</v>
      </c>
      <c r="AZ7" s="23" t="str">
        <f>IF($B7="-","-",IF(VLOOKUP(ROUND(CONCATENATE($A7,AZ$2),0),'Cadastro - Padrões'!$A$2:$V$10081,AZ$1,FALSE)="","-",VLOOKUP(ROUND(CONCATENATE($A7,AZ$2),0),'Cadastro - Padrões'!$A$2:$V$10081,AZ$1,FALSE)))</f>
        <v>-</v>
      </c>
      <c r="BA7" s="23" t="str">
        <f>IF($B7="-","-",IF(VLOOKUP(ROUND(CONCATENATE($A7,BA$2),0),'Cadastro - Padrões'!$A$2:$V$10081,BA$1,FALSE)="","-",VLOOKUP(ROUND(CONCATENATE($A7,BA$2),0),'Cadastro - Padrões'!$A$2:$V$10081,BA$1,FALSE)))</f>
        <v>-</v>
      </c>
      <c r="BB7" s="23" t="str">
        <f>IF($B7="-","-",IF(VLOOKUP(ROUND(CONCATENATE($A7,BB$2),0),'Cadastro - Padrões'!$A$2:$V$10081,BB$1,FALSE)="","-",VLOOKUP(ROUND(CONCATENATE($A7,BB$2),0),'Cadastro - Padrões'!$A$2:$V$10081,BB$1,FALSE)))</f>
        <v>-</v>
      </c>
      <c r="BC7" s="23" t="str">
        <f>IF($B7="-","-",IF(VLOOKUP(ROUND(CONCATENATE($A7,BC$2),0),'Cadastro - Padrões'!$A$2:$V$10081,BC$1,FALSE)="","-",VLOOKUP(ROUND(CONCATENATE($A7,BC$2),0),'Cadastro - Padrões'!$A$2:$V$10081,BC$1,FALSE)))</f>
        <v>-</v>
      </c>
      <c r="BD7" s="23" t="str">
        <f>IF($B7="-","-",IF(VLOOKUP(ROUND(CONCATENATE($A7,BD$2),0),'Cadastro - Padrões'!$A$2:$V$10081,BD$1,FALSE)="","-",VLOOKUP(ROUND(CONCATENATE($A7,BD$2),0),'Cadastro - Padrões'!$A$2:$V$10081,BD$1,FALSE)))</f>
        <v>-</v>
      </c>
      <c r="BE7" s="23" t="str">
        <f>IF($B7="-","-",IF(VLOOKUP(ROUND(CONCATENATE($A7,BE$2),0),'Cadastro - Padrões'!$A$2:$V$10081,BE$1,FALSE)="","-",VLOOKUP(ROUND(CONCATENATE($A7,BE$2),0),'Cadastro - Padrões'!$A$2:$V$10081,BE$1,FALSE)))</f>
        <v>-</v>
      </c>
      <c r="BF7" s="23" t="str">
        <f>IF($B7="-","-",IF(VLOOKUP(ROUND(CONCATENATE($A7,BF$2),0),'Cadastro - Padrões'!$A$2:$V$10081,BF$1,FALSE)="","-",VLOOKUP(ROUND(CONCATENATE($A7,BF$2),0),'Cadastro - Padrões'!$A$2:$V$10081,BF$1,FALSE)))</f>
        <v>-</v>
      </c>
      <c r="BG7" s="23" t="str">
        <f>IF($B7="-","-",IF(VLOOKUP(ROUND(CONCATENATE($A7,BG$2),0),'Cadastro - Padrões'!$A$2:$V$10081,BG$1,FALSE)="","-",VLOOKUP(ROUND(CONCATENATE($A7,BG$2),0),'Cadastro - Padrões'!$A$2:$V$10081,BG$1,FALSE)))</f>
        <v>-</v>
      </c>
      <c r="BH7" s="23" t="str">
        <f>IF($B7="-","-",IF(VLOOKUP(ROUND(CONCATENATE($A7,BH$2),0),'Cadastro - Padrões'!$A$2:$V$10081,BH$1,FALSE)="","-",VLOOKUP(ROUND(CONCATENATE($A7,BH$2),0),'Cadastro - Padrões'!$A$2:$V$10081,BH$1,FALSE)))</f>
        <v>-</v>
      </c>
      <c r="BI7" s="23" t="str">
        <f>IF($B7="-","-",IF(VLOOKUP(ROUND(CONCATENATE($A7,BI$2),0),'Cadastro - Padrões'!$A$2:$V$10081,BI$1,FALSE)="","-",VLOOKUP(ROUND(CONCATENATE($A7,BI$2),0),'Cadastro - Padrões'!$A$2:$V$10081,BI$1,FALSE)))</f>
        <v>-</v>
      </c>
      <c r="BJ7" s="23" t="str">
        <f>IF($B7="-","-",IF(VLOOKUP(ROUND(CONCATENATE($A7,BJ$2),0),'Cadastro - Padrões'!$A$2:$V$10081,BJ$1,FALSE)="","-",VLOOKUP(ROUND(CONCATENATE($A7,BJ$2),0),'Cadastro - Padrões'!$A$2:$V$10081,BJ$1,FALSE)))</f>
        <v>-</v>
      </c>
      <c r="BK7" s="23" t="str">
        <f>IF($B7="-","-",IF(VLOOKUP(ROUND(CONCATENATE($A7,BK$2),0),'Cadastro - Padrões'!$A$2:$V$10081,BK$1,FALSE)="","-",VLOOKUP(ROUND(CONCATENATE($A7,BK$2),0),'Cadastro - Padrões'!$A$2:$V$10081,BK$1,FALSE)))</f>
        <v>-</v>
      </c>
      <c r="BL7" s="23" t="str">
        <f>IF($B7="-","-",IF(VLOOKUP(ROUND(CONCATENATE($A7,BL$2),0),'Cadastro - Padrões'!$A$2:$V$10081,BL$1,FALSE)="","-",VLOOKUP(ROUND(CONCATENATE($A7,BL$2),0),'Cadastro - Padrões'!$A$2:$V$10081,BL$1,FALSE)))</f>
        <v>-</v>
      </c>
      <c r="BM7" s="23" t="str">
        <f>IF($B7="-","-",IF(VLOOKUP(ROUND(CONCATENATE($A7,BM$2),0),'Cadastro - Padrões'!$A$2:$V$10081,BM$1,FALSE)="","-",VLOOKUP(ROUND(CONCATENATE($A7,BM$2),0),'Cadastro - Padrões'!$A$2:$V$10081,BM$1,FALSE)))</f>
        <v>-</v>
      </c>
      <c r="BN7" s="23" t="str">
        <f>IF($B7="-","-",IF(VLOOKUP(ROUND(CONCATENATE($A7,BN$2),0),'Cadastro - Padrões'!$A$2:$V$10081,BN$1,FALSE)="","-",VLOOKUP(ROUND(CONCATENATE($A7,BN$2),0),'Cadastro - Padrões'!$A$2:$V$10081,BN$1,FALSE)))</f>
        <v>-</v>
      </c>
      <c r="BO7" s="23" t="str">
        <f>IF($B7="-","-",IF(VLOOKUP(ROUND(CONCATENATE($A7,BO$2),0),'Cadastro - Padrões'!$A$2:$V$10081,BO$1,FALSE)="","-",VLOOKUP(ROUND(CONCATENATE($A7,BO$2),0),'Cadastro - Padrões'!$A$2:$V$10081,BO$1,FALSE)))</f>
        <v>-</v>
      </c>
      <c r="BP7" s="23" t="str">
        <f>IF($B7="-","-",IF(VLOOKUP(ROUND(CONCATENATE($A7,BP$2),0),'Cadastro - Padrões'!$A$2:$V$10081,BP$1,FALSE)="","-",VLOOKUP(ROUND(CONCATENATE($A7,BP$2),0),'Cadastro - Padrões'!$A$2:$V$10081,BP$1,FALSE)))</f>
        <v>-</v>
      </c>
    </row>
    <row r="8" spans="1:68" x14ac:dyDescent="0.3">
      <c r="A8" s="22">
        <f t="shared" ref="A8:A71" si="52">A7+1</f>
        <v>3</v>
      </c>
      <c r="B8" s="23" t="str">
        <f>IF(VLOOKUP(ROUND(CONCATENATE($A8,B$2),0),'Cadastro - Padrões'!$A$2:$V$10081,B$1,FALSE)="","-",VLOOKUP(ROUND(CONCATENATE($A8,B$2),0),'Cadastro - Padrões'!$A$2:$V$10081,B$1,FALSE))</f>
        <v>EL-800</v>
      </c>
      <c r="C8" s="23" t="str">
        <f>IF($B8="-","-",VLOOKUP(ROUND(CONCATENATE($A8,C$2),0),'Cadastro - Padrões'!$A$2:$V$10081,C$1,FALSE))</f>
        <v>Termohigrômetro Digital</v>
      </c>
      <c r="D8" s="23" t="str">
        <f>IF($B8="-","-",VLOOKUP(ROUND(CONCATENATE($A8,D$2),0),'Cadastro - Padrões'!$A$2:$V$10081,D$1,FALSE))</f>
        <v>Elus</v>
      </c>
      <c r="E8" s="23" t="str">
        <f>IF($B8="-","-",VLOOKUP(ROUND(CONCATENATE($A8,E$2),0),'Cadastro - Padrões'!$A$2:$V$10081,E$1,FALSE))</f>
        <v>RBC - CAL 0439</v>
      </c>
      <c r="F8" s="23" t="str">
        <f>IF($B8="-","-",VLOOKUP(ROUND(CONCATENATE($A8,F$2),0),'Cadastro - Padrões'!$A$2:$V$10081,F$1,FALSE))</f>
        <v>R0038/24</v>
      </c>
      <c r="G8" s="24">
        <f>IF($B8="-","-",VLOOKUP(ROUND(CONCATENATE($A8,G$2),0),'Cadastro - Padrões'!$A$2:$V$10081,G$1,FALSE))</f>
        <v>45412</v>
      </c>
      <c r="H8" s="25">
        <f>IF($B8="-","-",VLOOKUP(ROUND(CONCATENATE($A8,H$2),0),'Cadastro - Padrões'!$A$2:$V$10081,H$1,FALSE))</f>
        <v>45777</v>
      </c>
      <c r="I8" s="23" t="str">
        <f>IF($B8="-","-",VLOOKUP(ROUND(CONCATENATE($A8,I$2),0),'Cadastro - Padrões'!$A$2:$V$10081,I$1,FALSE))</f>
        <v>°C</v>
      </c>
      <c r="J8" s="23" t="str">
        <f>IF($B8="-","-",VLOOKUP(ROUND(CONCATENATE($A8,J$2),0),'Cadastro - Padrões'!$A$2:$V$10081,J$1,FALSE))</f>
        <v>OUT</v>
      </c>
      <c r="K8" s="23" t="str">
        <f>IF($B8="-","-",VLOOKUP(ROUND(CONCATENATE($A8,K$2),0),'Cadastro - Padrões'!$A$2:$V$10081,K$1,FALSE))</f>
        <v>NA</v>
      </c>
      <c r="L8" s="23">
        <f>IF($B8="-","-",VLOOKUP(ROUND(CONCATENATE($A8,L$2),0),'Cadastro - Padrões'!$A$2:$V$10081,L$1,FALSE))</f>
        <v>-10</v>
      </c>
      <c r="M8" s="23">
        <f>IF($B8="-","-",VLOOKUP(ROUND(CONCATENATE($A8,M$2),0),'Cadastro - Padrões'!$A$2:$V$10081,M$1,FALSE))</f>
        <v>60</v>
      </c>
      <c r="N8" s="23">
        <f>IF($B8="-","-",VLOOKUP(ROUND(CONCATENATE($A8,N$2),0),'Cadastro - Padrões'!$A$2:$V$10081,N$1,FALSE))</f>
        <v>0.1</v>
      </c>
      <c r="O8" s="23">
        <f>IF($B8="-","-",VLOOKUP(ROUND(CONCATENATE($A8,O$2),0),'Cadastro - Padrões'!$A$2:$V$10081,O$1,FALSE))</f>
        <v>0.80000000000000071</v>
      </c>
      <c r="P8" s="23">
        <f>IF($B8="-","-",VLOOKUP(ROUND(CONCATENATE($A8,P$2),0),'Cadastro - Padrões'!$A$2:$V$10081,P$1,FALSE))</f>
        <v>0.1</v>
      </c>
      <c r="Q8" s="23">
        <f>IF($B8="-","-",VLOOKUP(ROUND(CONCATENATE($A8,Q$2),0),'Cadastro - Padrões'!$A$2:$V$10081,Q$1,FALSE))</f>
        <v>0.20000000000000284</v>
      </c>
      <c r="R8" s="23">
        <f>IF($B8="-","-",VLOOKUP(ROUND(CONCATENATE($A8,R$2),0),'Cadastro - Padrões'!$A$2:$V$10081,R$1,FALSE))</f>
        <v>0.16191063706946096</v>
      </c>
      <c r="S8" s="23">
        <f>IF($B8="-","-",VLOOKUP(ROUND(CONCATENATE($A8,S$2),0),'Cadastro - Padrões'!$A$2:$V$10081,S$1,FALSE))</f>
        <v>1</v>
      </c>
      <c r="T8" s="23">
        <f>IF($B8="-","-",VLOOKUP(ROUND(CONCATENATE($A8,T$2),0),'Cadastro - Padrões'!$A$2:$V$10081,T$1,FALSE))</f>
        <v>0</v>
      </c>
      <c r="U8" s="23">
        <f>IF($B8="-","-",VLOOKUP(ROUND(CONCATENATE($A8,U$2),0),'Cadastro - Padrões'!$A$2:$V$10081,U$1,FALSE))</f>
        <v>0</v>
      </c>
      <c r="V8" s="23">
        <f>IF($B8="-","-",VLOOKUP(ROUND(CONCATENATE($A8,V$2),0),'Cadastro - Padrões'!$A$2:$V$10081,V$1,FALSE))</f>
        <v>0</v>
      </c>
      <c r="W8" s="23">
        <f>IF($B8="-","-",VLOOKUP(ROUND(CONCATENATE($A8,W$2),0),'Cadastro - Padrões'!$A$2:$V$10081,W$1,FALSE))</f>
        <v>0</v>
      </c>
      <c r="X8" s="23">
        <f>IF($B8="-","-",VLOOKUP(ROUND(CONCATENATE($A8,X$2),0),'Cadastro - Padrões'!$A$2:$V$10081,X$1,FALSE))</f>
        <v>0</v>
      </c>
      <c r="Y8" s="23">
        <f>IF($B8="-","-",VLOOKUP(ROUND(CONCATENATE($A8,Y$2),0),'Cadastro - Padrões'!$A$2:$V$10081,Y$1,FALSE))</f>
        <v>0</v>
      </c>
      <c r="Z8" s="23">
        <f>IF($B8="-","-",VLOOKUP(ROUND(CONCATENATE($A8,Z$2),0),'Cadastro - Padrões'!$A$2:$V$10081,Z$1,FALSE))</f>
        <v>0</v>
      </c>
      <c r="AA8" s="23">
        <f>IF($B8="-","-",VLOOKUP(ROUND(CONCATENATE($A8,AA$2),0),'Cadastro - Padrões'!$A$2:$V$10081,AA$1,FALSE))</f>
        <v>0.99149080734342532</v>
      </c>
      <c r="AB8" s="23">
        <f>IF($B8="-","-",VLOOKUP(ROUND(CONCATENATE($A8,AB$2),0),'Cadastro - Padrões'!$A$2:$V$10081,AB$1,FALSE))</f>
        <v>0.64237583292985434</v>
      </c>
      <c r="AC8" s="23">
        <f>IF($B8="-","-",IF(VLOOKUP(ROUND(CONCATENATE($A8,AC$2),0),'Cadastro - Padrões'!$A$2:$V$10081,AC$1,FALSE)="","-",VLOOKUP(ROUND(CONCATENATE($A8,AC$2),0),'Cadastro - Padrões'!$A$2:$V$10081,AC$1,FALSE)))</f>
        <v>-10</v>
      </c>
      <c r="AD8" s="23">
        <f>IF($B8="-","-",IF(VLOOKUP(ROUND(CONCATENATE($A8,AD$2),0),'Cadastro - Padrões'!$A$2:$V$10081,AD$1,FALSE)="","-",VLOOKUP(ROUND(CONCATENATE($A8,AD$2),0),'Cadastro - Padrões'!$A$2:$V$10081,AD$1,FALSE)))</f>
        <v>0.1</v>
      </c>
      <c r="AE8" s="23">
        <f>IF($B8="-","-",IF(VLOOKUP(ROUND(CONCATENATE($A8,AE$2),0),'Cadastro - Padrões'!$A$2:$V$10081,AE$1,FALSE)="","-",VLOOKUP(ROUND(CONCATENATE($A8,AE$2),0),'Cadastro - Padrões'!$A$2:$V$10081,AE$1,FALSE)))</f>
        <v>2</v>
      </c>
      <c r="AF8" s="23">
        <f>IF($B8="-","-",IF(VLOOKUP(ROUND(CONCATENATE($A8,AF$2),0),'Cadastro - Padrões'!$A$2:$V$10081,AF$1,FALSE)="","-",VLOOKUP(ROUND(CONCATENATE($A8,AF$2),0),'Cadastro - Padrões'!$A$2:$V$10081,AF$1,FALSE)))</f>
        <v>1000000</v>
      </c>
      <c r="AG8" s="23">
        <f>IF($B8="-","-",IF(VLOOKUP(ROUND(CONCATENATE($A8,AG$2),0),'Cadastro - Padrões'!$A$2:$V$10081,AG$1,FALSE)="","-",VLOOKUP(ROUND(CONCATENATE($A8,AG$2),0),'Cadastro - Padrões'!$A$2:$V$10081,AG$1,FALSE)))</f>
        <v>25</v>
      </c>
      <c r="AH8" s="23">
        <f>IF($B8="-","-",IF(VLOOKUP(ROUND(CONCATENATE($A8,AH$2),0),'Cadastro - Padrões'!$A$2:$V$10081,AH$1,FALSE)="","-",VLOOKUP(ROUND(CONCATENATE($A8,AH$2),0),'Cadastro - Padrões'!$A$2:$V$10081,AH$1,FALSE)))</f>
        <v>0.1</v>
      </c>
      <c r="AI8" s="23">
        <f>IF($B8="-","-",IF(VLOOKUP(ROUND(CONCATENATE($A8,AI$2),0),'Cadastro - Padrões'!$A$2:$V$10081,AI$1,FALSE)="","-",VLOOKUP(ROUND(CONCATENATE($A8,AI$2),0),'Cadastro - Padrões'!$A$2:$V$10081,AI$1,FALSE)))</f>
        <v>2</v>
      </c>
      <c r="AJ8" s="23">
        <f>IF($B8="-","-",IF(VLOOKUP(ROUND(CONCATENATE($A8,AJ$2),0),'Cadastro - Padrões'!$A$2:$V$10081,AJ$1,FALSE)="","-",VLOOKUP(ROUND(CONCATENATE($A8,AJ$2),0),'Cadastro - Padrões'!$A$2:$V$10081,AJ$1,FALSE)))</f>
        <v>1000000</v>
      </c>
      <c r="AK8" s="23">
        <f>IF($B8="-","-",IF(VLOOKUP(ROUND(CONCATENATE($A8,AK$2),0),'Cadastro - Padrões'!$A$2:$V$10081,AK$1,FALSE)="","-",VLOOKUP(ROUND(CONCATENATE($A8,AK$2),0),'Cadastro - Padrões'!$A$2:$V$10081,AK$1,FALSE)))</f>
        <v>60</v>
      </c>
      <c r="AL8" s="23">
        <f>IF($B8="-","-",IF(VLOOKUP(ROUND(CONCATENATE($A8,AL$2),0),'Cadastro - Padrões'!$A$2:$V$10081,AL$1,FALSE)="","-",VLOOKUP(ROUND(CONCATENATE($A8,AL$2),0),'Cadastro - Padrões'!$A$2:$V$10081,AL$1,FALSE)))</f>
        <v>0.1</v>
      </c>
      <c r="AM8" s="23">
        <f>IF($B8="-","-",IF(VLOOKUP(ROUND(CONCATENATE($A8,AM$2),0),'Cadastro - Padrões'!$A$2:$V$10081,AM$1,FALSE)="","-",VLOOKUP(ROUND(CONCATENATE($A8,AM$2),0),'Cadastro - Padrões'!$A$2:$V$10081,AM$1,FALSE)))</f>
        <v>2</v>
      </c>
      <c r="AN8" s="23">
        <f>IF($B8="-","-",IF(VLOOKUP(ROUND(CONCATENATE($A8,AN$2),0),'Cadastro - Padrões'!$A$2:$V$10081,AN$1,FALSE)="","-",VLOOKUP(ROUND(CONCATENATE($A8,AN$2),0),'Cadastro - Padrões'!$A$2:$V$10081,AN$1,FALSE)))</f>
        <v>1000000</v>
      </c>
      <c r="AO8" s="23" t="str">
        <f>IF($B8="-","-",IF(VLOOKUP(ROUND(CONCATENATE($A8,AO$2),0),'Cadastro - Padrões'!$A$2:$V$10081,AO$1,FALSE)="","-",VLOOKUP(ROUND(CONCATENATE($A8,AO$2),0),'Cadastro - Padrões'!$A$2:$V$10081,AO$1,FALSE)))</f>
        <v>-</v>
      </c>
      <c r="AP8" s="23" t="str">
        <f>IF($B8="-","-",IF(VLOOKUP(ROUND(CONCATENATE($A8,AP$2),0),'Cadastro - Padrões'!$A$2:$V$10081,AP$1,FALSE)="","-",VLOOKUP(ROUND(CONCATENATE($A8,AP$2),0),'Cadastro - Padrões'!$A$2:$V$10081,AP$1,FALSE)))</f>
        <v>-</v>
      </c>
      <c r="AQ8" s="23" t="str">
        <f>IF($B8="-","-",IF(VLOOKUP(ROUND(CONCATENATE($A8,AQ$2),0),'Cadastro - Padrões'!$A$2:$V$10081,AQ$1,FALSE)="","-",VLOOKUP(ROUND(CONCATENATE($A8,AQ$2),0),'Cadastro - Padrões'!$A$2:$V$10081,AQ$1,FALSE)))</f>
        <v>-</v>
      </c>
      <c r="AR8" s="23" t="str">
        <f>IF($B8="-","-",IF(VLOOKUP(ROUND(CONCATENATE($A8,AR$2),0),'Cadastro - Padrões'!$A$2:$V$10081,AR$1,FALSE)="","-",VLOOKUP(ROUND(CONCATENATE($A8,AR$2),0),'Cadastro - Padrões'!$A$2:$V$10081,AR$1,FALSE)))</f>
        <v>-</v>
      </c>
      <c r="AS8" s="23" t="str">
        <f>IF($B8="-","-",IF(VLOOKUP(ROUND(CONCATENATE($A8,AS$2),0),'Cadastro - Padrões'!$A$2:$V$10081,AS$1,FALSE)="","-",VLOOKUP(ROUND(CONCATENATE($A8,AS$2),0),'Cadastro - Padrões'!$A$2:$V$10081,AS$1,FALSE)))</f>
        <v>-</v>
      </c>
      <c r="AT8" s="23" t="str">
        <f>IF($B8="-","-",IF(VLOOKUP(ROUND(CONCATENATE($A8,AT$2),0),'Cadastro - Padrões'!$A$2:$V$10081,AT$1,FALSE)="","-",VLOOKUP(ROUND(CONCATENATE($A8,AT$2),0),'Cadastro - Padrões'!$A$2:$V$10081,AT$1,FALSE)))</f>
        <v>-</v>
      </c>
      <c r="AU8" s="23" t="str">
        <f>IF($B8="-","-",IF(VLOOKUP(ROUND(CONCATENATE($A8,AU$2),0),'Cadastro - Padrões'!$A$2:$V$10081,AU$1,FALSE)="","-",VLOOKUP(ROUND(CONCATENATE($A8,AU$2),0),'Cadastro - Padrões'!$A$2:$V$10081,AU$1,FALSE)))</f>
        <v>-</v>
      </c>
      <c r="AV8" s="23" t="str">
        <f>IF($B8="-","-",IF(VLOOKUP(ROUND(CONCATENATE($A8,AV$2),0),'Cadastro - Padrões'!$A$2:$V$10081,AV$1,FALSE)="","-",VLOOKUP(ROUND(CONCATENATE($A8,AV$2),0),'Cadastro - Padrões'!$A$2:$V$10081,AV$1,FALSE)))</f>
        <v>-</v>
      </c>
      <c r="AW8" s="23" t="str">
        <f>IF($B8="-","-",IF(VLOOKUP(ROUND(CONCATENATE($A8,AW$2),0),'Cadastro - Padrões'!$A$2:$V$10081,AW$1,FALSE)="","-",VLOOKUP(ROUND(CONCATENATE($A8,AW$2),0),'Cadastro - Padrões'!$A$2:$V$10081,AW$1,FALSE)))</f>
        <v>-</v>
      </c>
      <c r="AX8" s="23" t="str">
        <f>IF($B8="-","-",IF(VLOOKUP(ROUND(CONCATENATE($A8,AX$2),0),'Cadastro - Padrões'!$A$2:$V$10081,AX$1,FALSE)="","-",VLOOKUP(ROUND(CONCATENATE($A8,AX$2),0),'Cadastro - Padrões'!$A$2:$V$10081,AX$1,FALSE)))</f>
        <v>-</v>
      </c>
      <c r="AY8" s="23" t="str">
        <f>IF($B8="-","-",IF(VLOOKUP(ROUND(CONCATENATE($A8,AY$2),0),'Cadastro - Padrões'!$A$2:$V$10081,AY$1,FALSE)="","-",VLOOKUP(ROUND(CONCATENATE($A8,AY$2),0),'Cadastro - Padrões'!$A$2:$V$10081,AY$1,FALSE)))</f>
        <v>-</v>
      </c>
      <c r="AZ8" s="23" t="str">
        <f>IF($B8="-","-",IF(VLOOKUP(ROUND(CONCATENATE($A8,AZ$2),0),'Cadastro - Padrões'!$A$2:$V$10081,AZ$1,FALSE)="","-",VLOOKUP(ROUND(CONCATENATE($A8,AZ$2),0),'Cadastro - Padrões'!$A$2:$V$10081,AZ$1,FALSE)))</f>
        <v>-</v>
      </c>
      <c r="BA8" s="23" t="str">
        <f>IF($B8="-","-",IF(VLOOKUP(ROUND(CONCATENATE($A8,BA$2),0),'Cadastro - Padrões'!$A$2:$V$10081,BA$1,FALSE)="","-",VLOOKUP(ROUND(CONCATENATE($A8,BA$2),0),'Cadastro - Padrões'!$A$2:$V$10081,BA$1,FALSE)))</f>
        <v>-</v>
      </c>
      <c r="BB8" s="23" t="str">
        <f>IF($B8="-","-",IF(VLOOKUP(ROUND(CONCATENATE($A8,BB$2),0),'Cadastro - Padrões'!$A$2:$V$10081,BB$1,FALSE)="","-",VLOOKUP(ROUND(CONCATENATE($A8,BB$2),0),'Cadastro - Padrões'!$A$2:$V$10081,BB$1,FALSE)))</f>
        <v>-</v>
      </c>
      <c r="BC8" s="23" t="str">
        <f>IF($B8="-","-",IF(VLOOKUP(ROUND(CONCATENATE($A8,BC$2),0),'Cadastro - Padrões'!$A$2:$V$10081,BC$1,FALSE)="","-",VLOOKUP(ROUND(CONCATENATE($A8,BC$2),0),'Cadastro - Padrões'!$A$2:$V$10081,BC$1,FALSE)))</f>
        <v>-</v>
      </c>
      <c r="BD8" s="23" t="str">
        <f>IF($B8="-","-",IF(VLOOKUP(ROUND(CONCATENATE($A8,BD$2),0),'Cadastro - Padrões'!$A$2:$V$10081,BD$1,FALSE)="","-",VLOOKUP(ROUND(CONCATENATE($A8,BD$2),0),'Cadastro - Padrões'!$A$2:$V$10081,BD$1,FALSE)))</f>
        <v>-</v>
      </c>
      <c r="BE8" s="23" t="str">
        <f>IF($B8="-","-",IF(VLOOKUP(ROUND(CONCATENATE($A8,BE$2),0),'Cadastro - Padrões'!$A$2:$V$10081,BE$1,FALSE)="","-",VLOOKUP(ROUND(CONCATENATE($A8,BE$2),0),'Cadastro - Padrões'!$A$2:$V$10081,BE$1,FALSE)))</f>
        <v>-</v>
      </c>
      <c r="BF8" s="23" t="str">
        <f>IF($B8="-","-",IF(VLOOKUP(ROUND(CONCATENATE($A8,BF$2),0),'Cadastro - Padrões'!$A$2:$V$10081,BF$1,FALSE)="","-",VLOOKUP(ROUND(CONCATENATE($A8,BF$2),0),'Cadastro - Padrões'!$A$2:$V$10081,BF$1,FALSE)))</f>
        <v>-</v>
      </c>
      <c r="BG8" s="23" t="str">
        <f>IF($B8="-","-",IF(VLOOKUP(ROUND(CONCATENATE($A8,BG$2),0),'Cadastro - Padrões'!$A$2:$V$10081,BG$1,FALSE)="","-",VLOOKUP(ROUND(CONCATENATE($A8,BG$2),0),'Cadastro - Padrões'!$A$2:$V$10081,BG$1,FALSE)))</f>
        <v>-</v>
      </c>
      <c r="BH8" s="23" t="str">
        <f>IF($B8="-","-",IF(VLOOKUP(ROUND(CONCATENATE($A8,BH$2),0),'Cadastro - Padrões'!$A$2:$V$10081,BH$1,FALSE)="","-",VLOOKUP(ROUND(CONCATENATE($A8,BH$2),0),'Cadastro - Padrões'!$A$2:$V$10081,BH$1,FALSE)))</f>
        <v>-</v>
      </c>
      <c r="BI8" s="23" t="str">
        <f>IF($B8="-","-",IF(VLOOKUP(ROUND(CONCATENATE($A8,BI$2),0),'Cadastro - Padrões'!$A$2:$V$10081,BI$1,FALSE)="","-",VLOOKUP(ROUND(CONCATENATE($A8,BI$2),0),'Cadastro - Padrões'!$A$2:$V$10081,BI$1,FALSE)))</f>
        <v>-</v>
      </c>
      <c r="BJ8" s="23" t="str">
        <f>IF($B8="-","-",IF(VLOOKUP(ROUND(CONCATENATE($A8,BJ$2),0),'Cadastro - Padrões'!$A$2:$V$10081,BJ$1,FALSE)="","-",VLOOKUP(ROUND(CONCATENATE($A8,BJ$2),0),'Cadastro - Padrões'!$A$2:$V$10081,BJ$1,FALSE)))</f>
        <v>-</v>
      </c>
      <c r="BK8" s="23" t="str">
        <f>IF($B8="-","-",IF(VLOOKUP(ROUND(CONCATENATE($A8,BK$2),0),'Cadastro - Padrões'!$A$2:$V$10081,BK$1,FALSE)="","-",VLOOKUP(ROUND(CONCATENATE($A8,BK$2),0),'Cadastro - Padrões'!$A$2:$V$10081,BK$1,FALSE)))</f>
        <v>-</v>
      </c>
      <c r="BL8" s="23" t="str">
        <f>IF($B8="-","-",IF(VLOOKUP(ROUND(CONCATENATE($A8,BL$2),0),'Cadastro - Padrões'!$A$2:$V$10081,BL$1,FALSE)="","-",VLOOKUP(ROUND(CONCATENATE($A8,BL$2),0),'Cadastro - Padrões'!$A$2:$V$10081,BL$1,FALSE)))</f>
        <v>-</v>
      </c>
      <c r="BM8" s="23" t="str">
        <f>IF($B8="-","-",IF(VLOOKUP(ROUND(CONCATENATE($A8,BM$2),0),'Cadastro - Padrões'!$A$2:$V$10081,BM$1,FALSE)="","-",VLOOKUP(ROUND(CONCATENATE($A8,BM$2),0),'Cadastro - Padrões'!$A$2:$V$10081,BM$1,FALSE)))</f>
        <v>-</v>
      </c>
      <c r="BN8" s="23" t="str">
        <f>IF($B8="-","-",IF(VLOOKUP(ROUND(CONCATENATE($A8,BN$2),0),'Cadastro - Padrões'!$A$2:$V$10081,BN$1,FALSE)="","-",VLOOKUP(ROUND(CONCATENATE($A8,BN$2),0),'Cadastro - Padrões'!$A$2:$V$10081,BN$1,FALSE)))</f>
        <v>-</v>
      </c>
      <c r="BO8" s="23" t="str">
        <f>IF($B8="-","-",IF(VLOOKUP(ROUND(CONCATENATE($A8,BO$2),0),'Cadastro - Padrões'!$A$2:$V$10081,BO$1,FALSE)="","-",VLOOKUP(ROUND(CONCATENATE($A8,BO$2),0),'Cadastro - Padrões'!$A$2:$V$10081,BO$1,FALSE)))</f>
        <v>-</v>
      </c>
      <c r="BP8" s="23" t="str">
        <f>IF($B8="-","-",IF(VLOOKUP(ROUND(CONCATENATE($A8,BP$2),0),'Cadastro - Padrões'!$A$2:$V$10081,BP$1,FALSE)="","-",VLOOKUP(ROUND(CONCATENATE($A8,BP$2),0),'Cadastro - Padrões'!$A$2:$V$10081,BP$1,FALSE)))</f>
        <v>-</v>
      </c>
    </row>
    <row r="9" spans="1:68" x14ac:dyDescent="0.3">
      <c r="A9" s="22">
        <f t="shared" si="52"/>
        <v>4</v>
      </c>
      <c r="B9" s="23" t="str">
        <f>IF(VLOOKUP(ROUND(CONCATENATE($A9,B$2),0),'Cadastro - Padrões'!$A$2:$V$10081,B$1,FALSE)="","-",VLOOKUP(ROUND(CONCATENATE($A9,B$2),0),'Cadastro - Padrões'!$A$2:$V$10081,B$1,FALSE))</f>
        <v>EL-800</v>
      </c>
      <c r="C9" s="23" t="str">
        <f>IF($B9="-","-",VLOOKUP(ROUND(CONCATENATE($A9,C$2),0),'Cadastro - Padrões'!$A$2:$V$10081,C$1,FALSE))</f>
        <v>Termohigrômetro Digital</v>
      </c>
      <c r="D9" s="23" t="str">
        <f>IF($B9="-","-",VLOOKUP(ROUND(CONCATENATE($A9,D$2),0),'Cadastro - Padrões'!$A$2:$V$10081,D$1,FALSE))</f>
        <v>Elus</v>
      </c>
      <c r="E9" s="23" t="str">
        <f>IF($B9="-","-",VLOOKUP(ROUND(CONCATENATE($A9,E$2),0),'Cadastro - Padrões'!$A$2:$V$10081,E$1,FALSE))</f>
        <v>RBC - CAL 0439</v>
      </c>
      <c r="F9" s="23" t="str">
        <f>IF($B9="-","-",VLOOKUP(ROUND(CONCATENATE($A9,F$2),0),'Cadastro - Padrões'!$A$2:$V$10081,F$1,FALSE))</f>
        <v>R0038/24</v>
      </c>
      <c r="G9" s="24">
        <f>IF($B9="-","-",VLOOKUP(ROUND(CONCATENATE($A9,G$2),0),'Cadastro - Padrões'!$A$2:$V$10081,G$1,FALSE))</f>
        <v>45412</v>
      </c>
      <c r="H9" s="25">
        <f>IF($B9="-","-",VLOOKUP(ROUND(CONCATENATE($A9,H$2),0),'Cadastro - Padrões'!$A$2:$V$10081,H$1,FALSE))</f>
        <v>45777</v>
      </c>
      <c r="I9" s="23" t="str">
        <f>IF($B9="-","-",VLOOKUP(ROUND(CONCATENATE($A9,I$2),0),'Cadastro - Padrões'!$A$2:$V$10081,I$1,FALSE))</f>
        <v>°C</v>
      </c>
      <c r="J9" s="23" t="str">
        <f>IF($B9="-","-",VLOOKUP(ROUND(CONCATENATE($A9,J$2),0),'Cadastro - Padrões'!$A$2:$V$10081,J$1,FALSE))</f>
        <v>IN</v>
      </c>
      <c r="K9" s="23" t="str">
        <f>IF($B9="-","-",VLOOKUP(ROUND(CONCATENATE($A9,K$2),0),'Cadastro - Padrões'!$A$2:$V$10081,K$1,FALSE))</f>
        <v>NA</v>
      </c>
      <c r="L9" s="23">
        <f>IF($B9="-","-",VLOOKUP(ROUND(CONCATENATE($A9,L$2),0),'Cadastro - Padrões'!$A$2:$V$10081,L$1,FALSE))</f>
        <v>15</v>
      </c>
      <c r="M9" s="23">
        <f>IF($B9="-","-",VLOOKUP(ROUND(CONCATENATE($A9,M$2),0),'Cadastro - Padrões'!$A$2:$V$10081,M$1,FALSE))</f>
        <v>35</v>
      </c>
      <c r="N9" s="23">
        <f>IF($B9="-","-",VLOOKUP(ROUND(CONCATENATE($A9,N$2),0),'Cadastro - Padrões'!$A$2:$V$10081,N$1,FALSE))</f>
        <v>0.1</v>
      </c>
      <c r="O9" s="23">
        <f>IF($B9="-","-",VLOOKUP(ROUND(CONCATENATE($A9,O$2),0),'Cadastro - Padrões'!$A$2:$V$10081,O$1,FALSE))</f>
        <v>0.89999999999999858</v>
      </c>
      <c r="P9" s="23">
        <f>IF($B9="-","-",VLOOKUP(ROUND(CONCATENATE($A9,P$2),0),'Cadastro - Padrões'!$A$2:$V$10081,P$1,FALSE))</f>
        <v>0.2</v>
      </c>
      <c r="Q9" s="23">
        <f>IF($B9="-","-",VLOOKUP(ROUND(CONCATENATE($A9,Q$2),0),'Cadastro - Padrões'!$A$2:$V$10081,Q$1,FALSE))</f>
        <v>0.69999999999999574</v>
      </c>
      <c r="R9" s="23">
        <f>IF($B9="-","-",VLOOKUP(ROUND(CONCATENATE($A9,R$2),0),'Cadastro - Padrões'!$A$2:$V$10081,R$1,FALSE))</f>
        <v>0</v>
      </c>
      <c r="S9" s="23">
        <f>IF($B9="-","-",VLOOKUP(ROUND(CONCATENATE($A9,S$2),0),'Cadastro - Padrões'!$A$2:$V$10081,S$1,FALSE))</f>
        <v>1</v>
      </c>
      <c r="T9" s="23">
        <f>IF($B9="-","-",VLOOKUP(ROUND(CONCATENATE($A9,T$2),0),'Cadastro - Padrões'!$A$2:$V$10081,T$1,FALSE))</f>
        <v>0</v>
      </c>
      <c r="U9" s="23">
        <f>IF($B9="-","-",VLOOKUP(ROUND(CONCATENATE($A9,U$2),0),'Cadastro - Padrões'!$A$2:$V$10081,U$1,FALSE))</f>
        <v>0</v>
      </c>
      <c r="V9" s="23">
        <f>IF($B9="-","-",VLOOKUP(ROUND(CONCATENATE($A9,V$2),0),'Cadastro - Padrões'!$A$2:$V$10081,V$1,FALSE))</f>
        <v>0</v>
      </c>
      <c r="W9" s="23">
        <f>IF($B9="-","-",VLOOKUP(ROUND(CONCATENATE($A9,W$2),0),'Cadastro - Padrões'!$A$2:$V$10081,W$1,FALSE))</f>
        <v>0</v>
      </c>
      <c r="X9" s="23">
        <f>IF($B9="-","-",VLOOKUP(ROUND(CONCATENATE($A9,X$2),0),'Cadastro - Padrões'!$A$2:$V$10081,X$1,FALSE))</f>
        <v>0</v>
      </c>
      <c r="Y9" s="23">
        <f>IF($B9="-","-",VLOOKUP(ROUND(CONCATENATE($A9,Y$2),0),'Cadastro - Padrões'!$A$2:$V$10081,Y$1,FALSE))</f>
        <v>0</v>
      </c>
      <c r="Z9" s="23">
        <f>IF($B9="-","-",VLOOKUP(ROUND(CONCATENATE($A9,Z$2),0),'Cadastro - Padrões'!$A$2:$V$10081,Z$1,FALSE))</f>
        <v>0</v>
      </c>
      <c r="AA9" s="23">
        <f>IF($B9="-","-",VLOOKUP(ROUND(CONCATENATE($A9,AA$2),0),'Cadastro - Padrões'!$A$2:$V$10081,AA$1,FALSE))</f>
        <v>1.0204081632653059</v>
      </c>
      <c r="AB9" s="23">
        <f>IF($B9="-","-",VLOOKUP(ROUND(CONCATENATE($A9,AB$2),0),'Cadastro - Padrões'!$A$2:$V$10081,AB$1,FALSE))</f>
        <v>0.20408163265306456</v>
      </c>
      <c r="AC9" s="23">
        <f>IF($B9="-","-",IF(VLOOKUP(ROUND(CONCATENATE($A9,AC$2),0),'Cadastro - Padrões'!$A$2:$V$10081,AC$1,FALSE)="","-",VLOOKUP(ROUND(CONCATENATE($A9,AC$2),0),'Cadastro - Padrões'!$A$2:$V$10081,AC$1,FALSE)))</f>
        <v>15</v>
      </c>
      <c r="AD9" s="23">
        <f>IF($B9="-","-",IF(VLOOKUP(ROUND(CONCATENATE($A9,AD$2),0),'Cadastro - Padrões'!$A$2:$V$10081,AD$1,FALSE)="","-",VLOOKUP(ROUND(CONCATENATE($A9,AD$2),0),'Cadastro - Padrões'!$A$2:$V$10081,AD$1,FALSE)))</f>
        <v>0.2</v>
      </c>
      <c r="AE9" s="23">
        <f>IF($B9="-","-",IF(VLOOKUP(ROUND(CONCATENATE($A9,AE$2),0),'Cadastro - Padrões'!$A$2:$V$10081,AE$1,FALSE)="","-",VLOOKUP(ROUND(CONCATENATE($A9,AE$2),0),'Cadastro - Padrões'!$A$2:$V$10081,AE$1,FALSE)))</f>
        <v>2</v>
      </c>
      <c r="AF9" s="23">
        <f>IF($B9="-","-",IF(VLOOKUP(ROUND(CONCATENATE($A9,AF$2),0),'Cadastro - Padrões'!$A$2:$V$10081,AF$1,FALSE)="","-",VLOOKUP(ROUND(CONCATENATE($A9,AF$2),0),'Cadastro - Padrões'!$A$2:$V$10081,AF$1,FALSE)))</f>
        <v>1000000</v>
      </c>
      <c r="AG9" s="23">
        <f>IF($B9="-","-",IF(VLOOKUP(ROUND(CONCATENATE($A9,AG$2),0),'Cadastro - Padrões'!$A$2:$V$10081,AG$1,FALSE)="","-",VLOOKUP(ROUND(CONCATENATE($A9,AG$2),0),'Cadastro - Padrões'!$A$2:$V$10081,AG$1,FALSE)))</f>
        <v>25</v>
      </c>
      <c r="AH9" s="23">
        <f>IF($B9="-","-",IF(VLOOKUP(ROUND(CONCATENATE($A9,AH$2),0),'Cadastro - Padrões'!$A$2:$V$10081,AH$1,FALSE)="","-",VLOOKUP(ROUND(CONCATENATE($A9,AH$2),0),'Cadastro - Padrões'!$A$2:$V$10081,AH$1,FALSE)))</f>
        <v>0.2</v>
      </c>
      <c r="AI9" s="23">
        <f>IF($B9="-","-",IF(VLOOKUP(ROUND(CONCATENATE($A9,AI$2),0),'Cadastro - Padrões'!$A$2:$V$10081,AI$1,FALSE)="","-",VLOOKUP(ROUND(CONCATENATE($A9,AI$2),0),'Cadastro - Padrões'!$A$2:$V$10081,AI$1,FALSE)))</f>
        <v>2</v>
      </c>
      <c r="AJ9" s="23">
        <f>IF($B9="-","-",IF(VLOOKUP(ROUND(CONCATENATE($A9,AJ$2),0),'Cadastro - Padrões'!$A$2:$V$10081,AJ$1,FALSE)="","-",VLOOKUP(ROUND(CONCATENATE($A9,AJ$2),0),'Cadastro - Padrões'!$A$2:$V$10081,AJ$1,FALSE)))</f>
        <v>1000000</v>
      </c>
      <c r="AK9" s="23">
        <f>IF($B9="-","-",IF(VLOOKUP(ROUND(CONCATENATE($A9,AK$2),0),'Cadastro - Padrões'!$A$2:$V$10081,AK$1,FALSE)="","-",VLOOKUP(ROUND(CONCATENATE($A9,AK$2),0),'Cadastro - Padrões'!$A$2:$V$10081,AK$1,FALSE)))</f>
        <v>35</v>
      </c>
      <c r="AL9" s="23">
        <f>IF($B9="-","-",IF(VLOOKUP(ROUND(CONCATENATE($A9,AL$2),0),'Cadastro - Padrões'!$A$2:$V$10081,AL$1,FALSE)="","-",VLOOKUP(ROUND(CONCATENATE($A9,AL$2),0),'Cadastro - Padrões'!$A$2:$V$10081,AL$1,FALSE)))</f>
        <v>0.2</v>
      </c>
      <c r="AM9" s="23">
        <f>IF($B9="-","-",IF(VLOOKUP(ROUND(CONCATENATE($A9,AM$2),0),'Cadastro - Padrões'!$A$2:$V$10081,AM$1,FALSE)="","-",VLOOKUP(ROUND(CONCATENATE($A9,AM$2),0),'Cadastro - Padrões'!$A$2:$V$10081,AM$1,FALSE)))</f>
        <v>2</v>
      </c>
      <c r="AN9" s="23">
        <f>IF($B9="-","-",IF(VLOOKUP(ROUND(CONCATENATE($A9,AN$2),0),'Cadastro - Padrões'!$A$2:$V$10081,AN$1,FALSE)="","-",VLOOKUP(ROUND(CONCATENATE($A9,AN$2),0),'Cadastro - Padrões'!$A$2:$V$10081,AN$1,FALSE)))</f>
        <v>1000000</v>
      </c>
      <c r="AO9" s="23" t="str">
        <f>IF($B9="-","-",IF(VLOOKUP(ROUND(CONCATENATE($A9,AO$2),0),'Cadastro - Padrões'!$A$2:$V$10081,AO$1,FALSE)="","-",VLOOKUP(ROUND(CONCATENATE($A9,AO$2),0),'Cadastro - Padrões'!$A$2:$V$10081,AO$1,FALSE)))</f>
        <v>-</v>
      </c>
      <c r="AP9" s="23" t="str">
        <f>IF($B9="-","-",IF(VLOOKUP(ROUND(CONCATENATE($A9,AP$2),0),'Cadastro - Padrões'!$A$2:$V$10081,AP$1,FALSE)="","-",VLOOKUP(ROUND(CONCATENATE($A9,AP$2),0),'Cadastro - Padrões'!$A$2:$V$10081,AP$1,FALSE)))</f>
        <v>-</v>
      </c>
      <c r="AQ9" s="23" t="str">
        <f>IF($B9="-","-",IF(VLOOKUP(ROUND(CONCATENATE($A9,AQ$2),0),'Cadastro - Padrões'!$A$2:$V$10081,AQ$1,FALSE)="","-",VLOOKUP(ROUND(CONCATENATE($A9,AQ$2),0),'Cadastro - Padrões'!$A$2:$V$10081,AQ$1,FALSE)))</f>
        <v>-</v>
      </c>
      <c r="AR9" s="23" t="str">
        <f>IF($B9="-","-",IF(VLOOKUP(ROUND(CONCATENATE($A9,AR$2),0),'Cadastro - Padrões'!$A$2:$V$10081,AR$1,FALSE)="","-",VLOOKUP(ROUND(CONCATENATE($A9,AR$2),0),'Cadastro - Padrões'!$A$2:$V$10081,AR$1,FALSE)))</f>
        <v>-</v>
      </c>
      <c r="AS9" s="23" t="str">
        <f>IF($B9="-","-",IF(VLOOKUP(ROUND(CONCATENATE($A9,AS$2),0),'Cadastro - Padrões'!$A$2:$V$10081,AS$1,FALSE)="","-",VLOOKUP(ROUND(CONCATENATE($A9,AS$2),0),'Cadastro - Padrões'!$A$2:$V$10081,AS$1,FALSE)))</f>
        <v>-</v>
      </c>
      <c r="AT9" s="23" t="str">
        <f>IF($B9="-","-",IF(VLOOKUP(ROUND(CONCATENATE($A9,AT$2),0),'Cadastro - Padrões'!$A$2:$V$10081,AT$1,FALSE)="","-",VLOOKUP(ROUND(CONCATENATE($A9,AT$2),0),'Cadastro - Padrões'!$A$2:$V$10081,AT$1,FALSE)))</f>
        <v>-</v>
      </c>
      <c r="AU9" s="23" t="str">
        <f>IF($B9="-","-",IF(VLOOKUP(ROUND(CONCATENATE($A9,AU$2),0),'Cadastro - Padrões'!$A$2:$V$10081,AU$1,FALSE)="","-",VLOOKUP(ROUND(CONCATENATE($A9,AU$2),0),'Cadastro - Padrões'!$A$2:$V$10081,AU$1,FALSE)))</f>
        <v>-</v>
      </c>
      <c r="AV9" s="23" t="str">
        <f>IF($B9="-","-",IF(VLOOKUP(ROUND(CONCATENATE($A9,AV$2),0),'Cadastro - Padrões'!$A$2:$V$10081,AV$1,FALSE)="","-",VLOOKUP(ROUND(CONCATENATE($A9,AV$2),0),'Cadastro - Padrões'!$A$2:$V$10081,AV$1,FALSE)))</f>
        <v>-</v>
      </c>
      <c r="AW9" s="23" t="str">
        <f>IF($B9="-","-",IF(VLOOKUP(ROUND(CONCATENATE($A9,AW$2),0),'Cadastro - Padrões'!$A$2:$V$10081,AW$1,FALSE)="","-",VLOOKUP(ROUND(CONCATENATE($A9,AW$2),0),'Cadastro - Padrões'!$A$2:$V$10081,AW$1,FALSE)))</f>
        <v>-</v>
      </c>
      <c r="AX9" s="23" t="str">
        <f>IF($B9="-","-",IF(VLOOKUP(ROUND(CONCATENATE($A9,AX$2),0),'Cadastro - Padrões'!$A$2:$V$10081,AX$1,FALSE)="","-",VLOOKUP(ROUND(CONCATENATE($A9,AX$2),0),'Cadastro - Padrões'!$A$2:$V$10081,AX$1,FALSE)))</f>
        <v>-</v>
      </c>
      <c r="AY9" s="23" t="str">
        <f>IF($B9="-","-",IF(VLOOKUP(ROUND(CONCATENATE($A9,AY$2),0),'Cadastro - Padrões'!$A$2:$V$10081,AY$1,FALSE)="","-",VLOOKUP(ROUND(CONCATENATE($A9,AY$2),0),'Cadastro - Padrões'!$A$2:$V$10081,AY$1,FALSE)))</f>
        <v>-</v>
      </c>
      <c r="AZ9" s="23" t="str">
        <f>IF($B9="-","-",IF(VLOOKUP(ROUND(CONCATENATE($A9,AZ$2),0),'Cadastro - Padrões'!$A$2:$V$10081,AZ$1,FALSE)="","-",VLOOKUP(ROUND(CONCATENATE($A9,AZ$2),0),'Cadastro - Padrões'!$A$2:$V$10081,AZ$1,FALSE)))</f>
        <v>-</v>
      </c>
      <c r="BA9" s="23" t="str">
        <f>IF($B9="-","-",IF(VLOOKUP(ROUND(CONCATENATE($A9,BA$2),0),'Cadastro - Padrões'!$A$2:$V$10081,BA$1,FALSE)="","-",VLOOKUP(ROUND(CONCATENATE($A9,BA$2),0),'Cadastro - Padrões'!$A$2:$V$10081,BA$1,FALSE)))</f>
        <v>-</v>
      </c>
      <c r="BB9" s="23" t="str">
        <f>IF($B9="-","-",IF(VLOOKUP(ROUND(CONCATENATE($A9,BB$2),0),'Cadastro - Padrões'!$A$2:$V$10081,BB$1,FALSE)="","-",VLOOKUP(ROUND(CONCATENATE($A9,BB$2),0),'Cadastro - Padrões'!$A$2:$V$10081,BB$1,FALSE)))</f>
        <v>-</v>
      </c>
      <c r="BC9" s="23" t="str">
        <f>IF($B9="-","-",IF(VLOOKUP(ROUND(CONCATENATE($A9,BC$2),0),'Cadastro - Padrões'!$A$2:$V$10081,BC$1,FALSE)="","-",VLOOKUP(ROUND(CONCATENATE($A9,BC$2),0),'Cadastro - Padrões'!$A$2:$V$10081,BC$1,FALSE)))</f>
        <v>-</v>
      </c>
      <c r="BD9" s="23" t="str">
        <f>IF($B9="-","-",IF(VLOOKUP(ROUND(CONCATENATE($A9,BD$2),0),'Cadastro - Padrões'!$A$2:$V$10081,BD$1,FALSE)="","-",VLOOKUP(ROUND(CONCATENATE($A9,BD$2),0),'Cadastro - Padrões'!$A$2:$V$10081,BD$1,FALSE)))</f>
        <v>-</v>
      </c>
      <c r="BE9" s="23" t="str">
        <f>IF($B9="-","-",IF(VLOOKUP(ROUND(CONCATENATE($A9,BE$2),0),'Cadastro - Padrões'!$A$2:$V$10081,BE$1,FALSE)="","-",VLOOKUP(ROUND(CONCATENATE($A9,BE$2),0),'Cadastro - Padrões'!$A$2:$V$10081,BE$1,FALSE)))</f>
        <v>-</v>
      </c>
      <c r="BF9" s="23" t="str">
        <f>IF($B9="-","-",IF(VLOOKUP(ROUND(CONCATENATE($A9,BF$2),0),'Cadastro - Padrões'!$A$2:$V$10081,BF$1,FALSE)="","-",VLOOKUP(ROUND(CONCATENATE($A9,BF$2),0),'Cadastro - Padrões'!$A$2:$V$10081,BF$1,FALSE)))</f>
        <v>-</v>
      </c>
      <c r="BG9" s="23" t="str">
        <f>IF($B9="-","-",IF(VLOOKUP(ROUND(CONCATENATE($A9,BG$2),0),'Cadastro - Padrões'!$A$2:$V$10081,BG$1,FALSE)="","-",VLOOKUP(ROUND(CONCATENATE($A9,BG$2),0),'Cadastro - Padrões'!$A$2:$V$10081,BG$1,FALSE)))</f>
        <v>-</v>
      </c>
      <c r="BH9" s="23" t="str">
        <f>IF($B9="-","-",IF(VLOOKUP(ROUND(CONCATENATE($A9,BH$2),0),'Cadastro - Padrões'!$A$2:$V$10081,BH$1,FALSE)="","-",VLOOKUP(ROUND(CONCATENATE($A9,BH$2),0),'Cadastro - Padrões'!$A$2:$V$10081,BH$1,FALSE)))</f>
        <v>-</v>
      </c>
      <c r="BI9" s="23" t="str">
        <f>IF($B9="-","-",IF(VLOOKUP(ROUND(CONCATENATE($A9,BI$2),0),'Cadastro - Padrões'!$A$2:$V$10081,BI$1,FALSE)="","-",VLOOKUP(ROUND(CONCATENATE($A9,BI$2),0),'Cadastro - Padrões'!$A$2:$V$10081,BI$1,FALSE)))</f>
        <v>-</v>
      </c>
      <c r="BJ9" s="23" t="str">
        <f>IF($B9="-","-",IF(VLOOKUP(ROUND(CONCATENATE($A9,BJ$2),0),'Cadastro - Padrões'!$A$2:$V$10081,BJ$1,FALSE)="","-",VLOOKUP(ROUND(CONCATENATE($A9,BJ$2),0),'Cadastro - Padrões'!$A$2:$V$10081,BJ$1,FALSE)))</f>
        <v>-</v>
      </c>
      <c r="BK9" s="23" t="str">
        <f>IF($B9="-","-",IF(VLOOKUP(ROUND(CONCATENATE($A9,BK$2),0),'Cadastro - Padrões'!$A$2:$V$10081,BK$1,FALSE)="","-",VLOOKUP(ROUND(CONCATENATE($A9,BK$2),0),'Cadastro - Padrões'!$A$2:$V$10081,BK$1,FALSE)))</f>
        <v>-</v>
      </c>
      <c r="BL9" s="23" t="str">
        <f>IF($B9="-","-",IF(VLOOKUP(ROUND(CONCATENATE($A9,BL$2),0),'Cadastro - Padrões'!$A$2:$V$10081,BL$1,FALSE)="","-",VLOOKUP(ROUND(CONCATENATE($A9,BL$2),0),'Cadastro - Padrões'!$A$2:$V$10081,BL$1,FALSE)))</f>
        <v>-</v>
      </c>
      <c r="BM9" s="23" t="str">
        <f>IF($B9="-","-",IF(VLOOKUP(ROUND(CONCATENATE($A9,BM$2),0),'Cadastro - Padrões'!$A$2:$V$10081,BM$1,FALSE)="","-",VLOOKUP(ROUND(CONCATENATE($A9,BM$2),0),'Cadastro - Padrões'!$A$2:$V$10081,BM$1,FALSE)))</f>
        <v>-</v>
      </c>
      <c r="BN9" s="23" t="str">
        <f>IF($B9="-","-",IF(VLOOKUP(ROUND(CONCATENATE($A9,BN$2),0),'Cadastro - Padrões'!$A$2:$V$10081,BN$1,FALSE)="","-",VLOOKUP(ROUND(CONCATENATE($A9,BN$2),0),'Cadastro - Padrões'!$A$2:$V$10081,BN$1,FALSE)))</f>
        <v>-</v>
      </c>
      <c r="BO9" s="23" t="str">
        <f>IF($B9="-","-",IF(VLOOKUP(ROUND(CONCATENATE($A9,BO$2),0),'Cadastro - Padrões'!$A$2:$V$10081,BO$1,FALSE)="","-",VLOOKUP(ROUND(CONCATENATE($A9,BO$2),0),'Cadastro - Padrões'!$A$2:$V$10081,BO$1,FALSE)))</f>
        <v>-</v>
      </c>
      <c r="BP9" s="23" t="str">
        <f>IF($B9="-","-",IF(VLOOKUP(ROUND(CONCATENATE($A9,BP$2),0),'Cadastro - Padrões'!$A$2:$V$10081,BP$1,FALSE)="","-",VLOOKUP(ROUND(CONCATENATE($A9,BP$2),0),'Cadastro - Padrões'!$A$2:$V$10081,BP$1,FALSE)))</f>
        <v>-</v>
      </c>
    </row>
    <row r="10" spans="1:68" x14ac:dyDescent="0.3">
      <c r="A10" s="22">
        <f t="shared" si="52"/>
        <v>5</v>
      </c>
      <c r="B10" s="23" t="str">
        <f>IF(VLOOKUP(ROUND(CONCATENATE($A10,B$2),0),'Cadastro - Padrões'!$A$2:$V$10081,B$1,FALSE)="","-",VLOOKUP(ROUND(CONCATENATE($A10,B$2),0),'Cadastro - Padrões'!$A$2:$V$10081,B$1,FALSE))</f>
        <v>E.VM.LQ-021</v>
      </c>
      <c r="C10" s="23" t="str">
        <f>IF($B10="-","-",VLOOKUP(ROUND(CONCATENATE($A10,C$2),0),'Cadastro - Padrões'!$A$2:$V$10081,C$1,FALSE))</f>
        <v>Termômetro Digital</v>
      </c>
      <c r="D10" s="23" t="str">
        <f>IF($B10="-","-",VLOOKUP(ROUND(CONCATENATE($A10,D$2),0),'Cadastro - Padrões'!$A$2:$V$10081,D$1,FALSE))</f>
        <v>Elus</v>
      </c>
      <c r="E10" s="23" t="str">
        <f>IF($B10="-","-",VLOOKUP(ROUND(CONCATENATE($A10,E$2),0),'Cadastro - Padrões'!$A$2:$V$10081,E$1,FALSE))</f>
        <v>RBC - CAL 0439</v>
      </c>
      <c r="F10" s="23" t="str">
        <f>IF($B10="-","-",VLOOKUP(ROUND(CONCATENATE($A10,F$2),0),'Cadastro - Padrões'!$A$2:$V$10081,F$1,FALSE))</f>
        <v>E0758/25</v>
      </c>
      <c r="G10" s="24">
        <f>IF($B10="-","-",VLOOKUP(ROUND(CONCATENATE($A10,G$2),0),'Cadastro - Padrões'!$A$2:$V$10081,G$1,FALSE))</f>
        <v>45959</v>
      </c>
      <c r="H10" s="25">
        <f>IF($B10="-","-",VLOOKUP(ROUND(CONCATENATE($A10,H$2),0),'Cadastro - Padrões'!$A$2:$V$10081,H$1,FALSE))</f>
        <v>46325</v>
      </c>
      <c r="I10" s="23" t="str">
        <f>IF($B10="-","-",VLOOKUP(ROUND(CONCATENATE($A10,I$2),0),'Cadastro - Padrões'!$A$2:$V$10081,I$1,FALSE))</f>
        <v>°C</v>
      </c>
      <c r="J10" s="23" t="str">
        <f>IF($B10="-","-",VLOOKUP(ROUND(CONCATENATE($A10,J$2),0),'Cadastro - Padrões'!$A$2:$V$10081,J$1,FALSE))</f>
        <v>Contato</v>
      </c>
      <c r="K10" s="23" t="str">
        <f>IF($B10="-","-",VLOOKUP(ROUND(CONCATENATE($A10,K$2),0),'Cadastro - Padrões'!$A$2:$V$10081,K$1,FALSE))</f>
        <v>Termoresisitivo</v>
      </c>
      <c r="L10" s="23">
        <f>IF($B10="-","-",VLOOKUP(ROUND(CONCATENATE($A10,L$2),0),'Cadastro - Padrões'!$A$2:$V$10081,L$1,FALSE))</f>
        <v>9.99</v>
      </c>
      <c r="M10" s="23">
        <f>IF($B10="-","-",VLOOKUP(ROUND(CONCATENATE($A10,M$2),0),'Cadastro - Padrões'!$A$2:$V$10081,M$1,FALSE))</f>
        <v>70</v>
      </c>
      <c r="N10" s="23">
        <f>IF($B10="-","-",VLOOKUP(ROUND(CONCATENATE($A10,N$2),0),'Cadastro - Padrões'!$A$2:$V$10081,N$1,FALSE))</f>
        <v>0.01</v>
      </c>
      <c r="O10" s="23">
        <f>IF($B10="-","-",VLOOKUP(ROUND(CONCATENATE($A10,O$2),0),'Cadastro - Padrões'!$A$2:$V$10081,O$1,FALSE))</f>
        <v>9.9999999999997868E-3</v>
      </c>
      <c r="P10" s="23">
        <f>IF($B10="-","-",VLOOKUP(ROUND(CONCATENATE($A10,P$2),0),'Cadastro - Padrões'!$A$2:$V$10081,P$1,FALSE))</f>
        <v>0.05</v>
      </c>
      <c r="Q10" s="23">
        <f>IF($B10="-","-",VLOOKUP(ROUND(CONCATENATE($A10,Q$2),0),'Cadastro - Padrões'!$A$2:$V$10081,Q$1,FALSE))</f>
        <v>9.9999999999997868E-3</v>
      </c>
      <c r="R10" s="23">
        <f>IF($B10="-","-",VLOOKUP(ROUND(CONCATENATE($A10,R$2),0),'Cadastro - Padrões'!$A$2:$V$10081,R$1,FALSE))</f>
        <v>3.2733087579416287E-3</v>
      </c>
      <c r="S10" s="23">
        <f>IF($B10="-","-",VLOOKUP(ROUND(CONCATENATE($A10,S$2),0),'Cadastro - Padrões'!$A$2:$V$10081,S$1,FALSE))</f>
        <v>4</v>
      </c>
      <c r="T10" s="23">
        <f>IF($B10="-","-",VLOOKUP(ROUND(CONCATENATE($A10,T$2),0),'Cadastro - Padrões'!$A$2:$V$10081,T$1,FALSE))</f>
        <v>0</v>
      </c>
      <c r="U10" s="23">
        <f>IF($B10="-","-",VLOOKUP(ROUND(CONCATENATE($A10,U$2),0),'Cadastro - Padrões'!$A$2:$V$10081,U$1,FALSE))</f>
        <v>0</v>
      </c>
      <c r="V10" s="23">
        <f>IF($B10="-","-",VLOOKUP(ROUND(CONCATENATE($A10,V$2),0),'Cadastro - Padrões'!$A$2:$V$10081,V$1,FALSE))</f>
        <v>0</v>
      </c>
      <c r="W10" s="23">
        <f>IF($B10="-","-",VLOOKUP(ROUND(CONCATENATE($A10,W$2),0),'Cadastro - Padrões'!$A$2:$V$10081,W$1,FALSE))</f>
        <v>0</v>
      </c>
      <c r="X10" s="23">
        <f>IF($B10="-","-",VLOOKUP(ROUND(CONCATENATE($A10,X$2),0),'Cadastro - Padrões'!$A$2:$V$10081,X$1,FALSE))</f>
        <v>1.228106680984832E-8</v>
      </c>
      <c r="Y10" s="23">
        <f>IF($B10="-","-",VLOOKUP(ROUND(CONCATENATE($A10,Y$2),0),'Cadastro - Padrões'!$A$2:$V$10081,Y$1,FALSE))</f>
        <v>-1.7123079239843365E-6</v>
      </c>
      <c r="Z10" s="23">
        <f>IF($B10="-","-",VLOOKUP(ROUND(CONCATENATE($A10,Z$2),0),'Cadastro - Padrões'!$A$2:$V$10081,Z$1,FALSE))</f>
        <v>6.8728600167173361E-5</v>
      </c>
      <c r="AA10" s="23">
        <f>IF($B10="-","-",VLOOKUP(ROUND(CONCATENATE($A10,AA$2),0),'Cadastro - Padrões'!$A$2:$V$10081,AA$1,FALSE))</f>
        <v>0.99953003485552561</v>
      </c>
      <c r="AB10" s="23">
        <f>IF($B10="-","-",VLOOKUP(ROUND(CONCATENATE($A10,AB$2),0),'Cadastro - Padrões'!$A$2:$V$10081,AB$1,FALSE))</f>
        <v>-1.1384701963950458E-2</v>
      </c>
      <c r="AC10" s="23">
        <f>IF($B10="-","-",IF(VLOOKUP(ROUND(CONCATENATE($A10,AC$2),0),'Cadastro - Padrões'!$A$2:$V$10081,AC$1,FALSE)="","-",VLOOKUP(ROUND(CONCATENATE($A10,AC$2),0),'Cadastro - Padrões'!$A$2:$V$10081,AC$1,FALSE)))</f>
        <v>9.99</v>
      </c>
      <c r="AD10" s="23">
        <f>IF($B10="-","-",IF(VLOOKUP(ROUND(CONCATENATE($A10,AD$2),0),'Cadastro - Padrões'!$A$2:$V$10081,AD$1,FALSE)="","-",VLOOKUP(ROUND(CONCATENATE($A10,AD$2),0),'Cadastro - Padrões'!$A$2:$V$10081,AD$1,FALSE)))</f>
        <v>0.05</v>
      </c>
      <c r="AE10" s="23">
        <f>IF($B10="-","-",IF(VLOOKUP(ROUND(CONCATENATE($A10,AE$2),0),'Cadastro - Padrões'!$A$2:$V$10081,AE$1,FALSE)="","-",VLOOKUP(ROUND(CONCATENATE($A10,AE$2),0),'Cadastro - Padrões'!$A$2:$V$10081,AE$1,FALSE)))</f>
        <v>2</v>
      </c>
      <c r="AF10" s="23">
        <f>IF($B10="-","-",IF(VLOOKUP(ROUND(CONCATENATE($A10,AF$2),0),'Cadastro - Padrões'!$A$2:$V$10081,AF$1,FALSE)="","-",VLOOKUP(ROUND(CONCATENATE($A10,AF$2),0),'Cadastro - Padrões'!$A$2:$V$10081,AF$1,FALSE)))</f>
        <v>1000000</v>
      </c>
      <c r="AG10" s="23">
        <f>IF($B10="-","-",IF(VLOOKUP(ROUND(CONCATENATE($A10,AG$2),0),'Cadastro - Padrões'!$A$2:$V$10081,AG$1,FALSE)="","-",VLOOKUP(ROUND(CONCATENATE($A10,AG$2),0),'Cadastro - Padrões'!$A$2:$V$10081,AG$1,FALSE)))</f>
        <v>14.99</v>
      </c>
      <c r="AH10" s="23">
        <f>IF($B10="-","-",IF(VLOOKUP(ROUND(CONCATENATE($A10,AH$2),0),'Cadastro - Padrões'!$A$2:$V$10081,AH$1,FALSE)="","-",VLOOKUP(ROUND(CONCATENATE($A10,AH$2),0),'Cadastro - Padrões'!$A$2:$V$10081,AH$1,FALSE)))</f>
        <v>0.05</v>
      </c>
      <c r="AI10" s="23">
        <f>IF($B10="-","-",IF(VLOOKUP(ROUND(CONCATENATE($A10,AI$2),0),'Cadastro - Padrões'!$A$2:$V$10081,AI$1,FALSE)="","-",VLOOKUP(ROUND(CONCATENATE($A10,AI$2),0),'Cadastro - Padrões'!$A$2:$V$10081,AI$1,FALSE)))</f>
        <v>2</v>
      </c>
      <c r="AJ10" s="23">
        <f>IF($B10="-","-",IF(VLOOKUP(ROUND(CONCATENATE($A10,AJ$2),0),'Cadastro - Padrões'!$A$2:$V$10081,AJ$1,FALSE)="","-",VLOOKUP(ROUND(CONCATENATE($A10,AJ$2),0),'Cadastro - Padrões'!$A$2:$V$10081,AJ$1,FALSE)))</f>
        <v>1000000</v>
      </c>
      <c r="AK10" s="23">
        <f>IF($B10="-","-",IF(VLOOKUP(ROUND(CONCATENATE($A10,AK$2),0),'Cadastro - Padrões'!$A$2:$V$10081,AK$1,FALSE)="","-",VLOOKUP(ROUND(CONCATENATE($A10,AK$2),0),'Cadastro - Padrões'!$A$2:$V$10081,AK$1,FALSE)))</f>
        <v>25</v>
      </c>
      <c r="AL10" s="23">
        <f>IF($B10="-","-",IF(VLOOKUP(ROUND(CONCATENATE($A10,AL$2),0),'Cadastro - Padrões'!$A$2:$V$10081,AL$1,FALSE)="","-",VLOOKUP(ROUND(CONCATENATE($A10,AL$2),0),'Cadastro - Padrões'!$A$2:$V$10081,AL$1,FALSE)))</f>
        <v>0.05</v>
      </c>
      <c r="AM10" s="23">
        <f>IF($B10="-","-",IF(VLOOKUP(ROUND(CONCATENATE($A10,AM$2),0),'Cadastro - Padrões'!$A$2:$V$10081,AM$1,FALSE)="","-",VLOOKUP(ROUND(CONCATENATE($A10,AM$2),0),'Cadastro - Padrões'!$A$2:$V$10081,AM$1,FALSE)))</f>
        <v>2</v>
      </c>
      <c r="AN10" s="23">
        <f>IF($B10="-","-",IF(VLOOKUP(ROUND(CONCATENATE($A10,AN$2),0),'Cadastro - Padrões'!$A$2:$V$10081,AN$1,FALSE)="","-",VLOOKUP(ROUND(CONCATENATE($A10,AN$2),0),'Cadastro - Padrões'!$A$2:$V$10081,AN$1,FALSE)))</f>
        <v>1000000</v>
      </c>
      <c r="AO10" s="23">
        <f>IF($B10="-","-",IF(VLOOKUP(ROUND(CONCATENATE($A10,AO$2),0),'Cadastro - Padrões'!$A$2:$V$10081,AO$1,FALSE)="","-",VLOOKUP(ROUND(CONCATENATE($A10,AO$2),0),'Cadastro - Padrões'!$A$2:$V$10081,AO$1,FALSE)))</f>
        <v>35</v>
      </c>
      <c r="AP10" s="23">
        <f>IF($B10="-","-",IF(VLOOKUP(ROUND(CONCATENATE($A10,AP$2),0),'Cadastro - Padrões'!$A$2:$V$10081,AP$1,FALSE)="","-",VLOOKUP(ROUND(CONCATENATE($A10,AP$2),0),'Cadastro - Padrões'!$A$2:$V$10081,AP$1,FALSE)))</f>
        <v>0.05</v>
      </c>
      <c r="AQ10" s="23">
        <f>IF($B10="-","-",IF(VLOOKUP(ROUND(CONCATENATE($A10,AQ$2),0),'Cadastro - Padrões'!$A$2:$V$10081,AQ$1,FALSE)="","-",VLOOKUP(ROUND(CONCATENATE($A10,AQ$2),0),'Cadastro - Padrões'!$A$2:$V$10081,AQ$1,FALSE)))</f>
        <v>2</v>
      </c>
      <c r="AR10" s="23">
        <f>IF($B10="-","-",IF(VLOOKUP(ROUND(CONCATENATE($A10,AR$2),0),'Cadastro - Padrões'!$A$2:$V$10081,AR$1,FALSE)="","-",VLOOKUP(ROUND(CONCATENATE($A10,AR$2),0),'Cadastro - Padrões'!$A$2:$V$10081,AR$1,FALSE)))</f>
        <v>1000000</v>
      </c>
      <c r="AS10" s="23">
        <f>IF($B10="-","-",IF(VLOOKUP(ROUND(CONCATENATE($A10,AS$2),0),'Cadastro - Padrões'!$A$2:$V$10081,AS$1,FALSE)="","-",VLOOKUP(ROUND(CONCATENATE($A10,AS$2),0),'Cadastro - Padrões'!$A$2:$V$10081,AS$1,FALSE)))</f>
        <v>50</v>
      </c>
      <c r="AT10" s="23">
        <f>IF($B10="-","-",IF(VLOOKUP(ROUND(CONCATENATE($A10,AT$2),0),'Cadastro - Padrões'!$A$2:$V$10081,AT$1,FALSE)="","-",VLOOKUP(ROUND(CONCATENATE($A10,AT$2),0),'Cadastro - Padrões'!$A$2:$V$10081,AT$1,FALSE)))</f>
        <v>0.05</v>
      </c>
      <c r="AU10" s="23">
        <f>IF($B10="-","-",IF(VLOOKUP(ROUND(CONCATENATE($A10,AU$2),0),'Cadastro - Padrões'!$A$2:$V$10081,AU$1,FALSE)="","-",VLOOKUP(ROUND(CONCATENATE($A10,AU$2),0),'Cadastro - Padrões'!$A$2:$V$10081,AU$1,FALSE)))</f>
        <v>2</v>
      </c>
      <c r="AV10" s="23">
        <f>IF($B10="-","-",IF(VLOOKUP(ROUND(CONCATENATE($A10,AV$2),0),'Cadastro - Padrões'!$A$2:$V$10081,AV$1,FALSE)="","-",VLOOKUP(ROUND(CONCATENATE($A10,AV$2),0),'Cadastro - Padrões'!$A$2:$V$10081,AV$1,FALSE)))</f>
        <v>1000000</v>
      </c>
      <c r="AW10" s="23">
        <f>IF($B10="-","-",IF(VLOOKUP(ROUND(CONCATENATE($A10,AW$2),0),'Cadastro - Padrões'!$A$2:$V$10081,AW$1,FALSE)="","-",VLOOKUP(ROUND(CONCATENATE($A10,AW$2),0),'Cadastro - Padrões'!$A$2:$V$10081,AW$1,FALSE)))</f>
        <v>70</v>
      </c>
      <c r="AX10" s="23">
        <f>IF($B10="-","-",IF(VLOOKUP(ROUND(CONCATENATE($A10,AX$2),0),'Cadastro - Padrões'!$A$2:$V$10081,AX$1,FALSE)="","-",VLOOKUP(ROUND(CONCATENATE($A10,AX$2),0),'Cadastro - Padrões'!$A$2:$V$10081,AX$1,FALSE)))</f>
        <v>0.05</v>
      </c>
      <c r="AY10" s="23">
        <f>IF($B10="-","-",IF(VLOOKUP(ROUND(CONCATENATE($A10,AY$2),0),'Cadastro - Padrões'!$A$2:$V$10081,AY$1,FALSE)="","-",VLOOKUP(ROUND(CONCATENATE($A10,AY$2),0),'Cadastro - Padrões'!$A$2:$V$10081,AY$1,FALSE)))</f>
        <v>2</v>
      </c>
      <c r="AZ10" s="23">
        <f>IF($B10="-","-",IF(VLOOKUP(ROUND(CONCATENATE($A10,AZ$2),0),'Cadastro - Padrões'!$A$2:$V$10081,AZ$1,FALSE)="","-",VLOOKUP(ROUND(CONCATENATE($A10,AZ$2),0),'Cadastro - Padrões'!$A$2:$V$10081,AZ$1,FALSE)))</f>
        <v>1000000</v>
      </c>
      <c r="BA10" s="23" t="str">
        <f>IF($B10="-","-",IF(VLOOKUP(ROUND(CONCATENATE($A10,BA$2),0),'Cadastro - Padrões'!$A$2:$V$10081,BA$1,FALSE)="","-",VLOOKUP(ROUND(CONCATENATE($A10,BA$2),0),'Cadastro - Padrões'!$A$2:$V$10081,BA$1,FALSE)))</f>
        <v>-</v>
      </c>
      <c r="BB10" s="23" t="str">
        <f>IF($B10="-","-",IF(VLOOKUP(ROUND(CONCATENATE($A10,BB$2),0),'Cadastro - Padrões'!$A$2:$V$10081,BB$1,FALSE)="","-",VLOOKUP(ROUND(CONCATENATE($A10,BB$2),0),'Cadastro - Padrões'!$A$2:$V$10081,BB$1,FALSE)))</f>
        <v>-</v>
      </c>
      <c r="BC10" s="23" t="str">
        <f>IF($B10="-","-",IF(VLOOKUP(ROUND(CONCATENATE($A10,BC$2),0),'Cadastro - Padrões'!$A$2:$V$10081,BC$1,FALSE)="","-",VLOOKUP(ROUND(CONCATENATE($A10,BC$2),0),'Cadastro - Padrões'!$A$2:$V$10081,BC$1,FALSE)))</f>
        <v>-</v>
      </c>
      <c r="BD10" s="23" t="str">
        <f>IF($B10="-","-",IF(VLOOKUP(ROUND(CONCATENATE($A10,BD$2),0),'Cadastro - Padrões'!$A$2:$V$10081,BD$1,FALSE)="","-",VLOOKUP(ROUND(CONCATENATE($A10,BD$2),0),'Cadastro - Padrões'!$A$2:$V$10081,BD$1,FALSE)))</f>
        <v>-</v>
      </c>
      <c r="BE10" s="23" t="str">
        <f>IF($B10="-","-",IF(VLOOKUP(ROUND(CONCATENATE($A10,BE$2),0),'Cadastro - Padrões'!$A$2:$V$10081,BE$1,FALSE)="","-",VLOOKUP(ROUND(CONCATENATE($A10,BE$2),0),'Cadastro - Padrões'!$A$2:$V$10081,BE$1,FALSE)))</f>
        <v>-</v>
      </c>
      <c r="BF10" s="23" t="str">
        <f>IF($B10="-","-",IF(VLOOKUP(ROUND(CONCATENATE($A10,BF$2),0),'Cadastro - Padrões'!$A$2:$V$10081,BF$1,FALSE)="","-",VLOOKUP(ROUND(CONCATENATE($A10,BF$2),0),'Cadastro - Padrões'!$A$2:$V$10081,BF$1,FALSE)))</f>
        <v>-</v>
      </c>
      <c r="BG10" s="23" t="str">
        <f>IF($B10="-","-",IF(VLOOKUP(ROUND(CONCATENATE($A10,BG$2),0),'Cadastro - Padrões'!$A$2:$V$10081,BG$1,FALSE)="","-",VLOOKUP(ROUND(CONCATENATE($A10,BG$2),0),'Cadastro - Padrões'!$A$2:$V$10081,BG$1,FALSE)))</f>
        <v>-</v>
      </c>
      <c r="BH10" s="23" t="str">
        <f>IF($B10="-","-",IF(VLOOKUP(ROUND(CONCATENATE($A10,BH$2),0),'Cadastro - Padrões'!$A$2:$V$10081,BH$1,FALSE)="","-",VLOOKUP(ROUND(CONCATENATE($A10,BH$2),0),'Cadastro - Padrões'!$A$2:$V$10081,BH$1,FALSE)))</f>
        <v>-</v>
      </c>
      <c r="BI10" s="23" t="str">
        <f>IF($B10="-","-",IF(VLOOKUP(ROUND(CONCATENATE($A10,BI$2),0),'Cadastro - Padrões'!$A$2:$V$10081,BI$1,FALSE)="","-",VLOOKUP(ROUND(CONCATENATE($A10,BI$2),0),'Cadastro - Padrões'!$A$2:$V$10081,BI$1,FALSE)))</f>
        <v>-</v>
      </c>
      <c r="BJ10" s="23" t="str">
        <f>IF($B10="-","-",IF(VLOOKUP(ROUND(CONCATENATE($A10,BJ$2),0),'Cadastro - Padrões'!$A$2:$V$10081,BJ$1,FALSE)="","-",VLOOKUP(ROUND(CONCATENATE($A10,BJ$2),0),'Cadastro - Padrões'!$A$2:$V$10081,BJ$1,FALSE)))</f>
        <v>-</v>
      </c>
      <c r="BK10" s="23" t="str">
        <f>IF($B10="-","-",IF(VLOOKUP(ROUND(CONCATENATE($A10,BK$2),0),'Cadastro - Padrões'!$A$2:$V$10081,BK$1,FALSE)="","-",VLOOKUP(ROUND(CONCATENATE($A10,BK$2),0),'Cadastro - Padrões'!$A$2:$V$10081,BK$1,FALSE)))</f>
        <v>-</v>
      </c>
      <c r="BL10" s="23" t="str">
        <f>IF($B10="-","-",IF(VLOOKUP(ROUND(CONCATENATE($A10,BL$2),0),'Cadastro - Padrões'!$A$2:$V$10081,BL$1,FALSE)="","-",VLOOKUP(ROUND(CONCATENATE($A10,BL$2),0),'Cadastro - Padrões'!$A$2:$V$10081,BL$1,FALSE)))</f>
        <v>-</v>
      </c>
      <c r="BM10" s="23" t="str">
        <f>IF($B10="-","-",IF(VLOOKUP(ROUND(CONCATENATE($A10,BM$2),0),'Cadastro - Padrões'!$A$2:$V$10081,BM$1,FALSE)="","-",VLOOKUP(ROUND(CONCATENATE($A10,BM$2),0),'Cadastro - Padrões'!$A$2:$V$10081,BM$1,FALSE)))</f>
        <v>-</v>
      </c>
      <c r="BN10" s="23" t="str">
        <f>IF($B10="-","-",IF(VLOOKUP(ROUND(CONCATENATE($A10,BN$2),0),'Cadastro - Padrões'!$A$2:$V$10081,BN$1,FALSE)="","-",VLOOKUP(ROUND(CONCATENATE($A10,BN$2),0),'Cadastro - Padrões'!$A$2:$V$10081,BN$1,FALSE)))</f>
        <v>-</v>
      </c>
      <c r="BO10" s="23" t="str">
        <f>IF($B10="-","-",IF(VLOOKUP(ROUND(CONCATENATE($A10,BO$2),0),'Cadastro - Padrões'!$A$2:$V$10081,BO$1,FALSE)="","-",VLOOKUP(ROUND(CONCATENATE($A10,BO$2),0),'Cadastro - Padrões'!$A$2:$V$10081,BO$1,FALSE)))</f>
        <v>-</v>
      </c>
      <c r="BP10" s="23" t="str">
        <f>IF($B10="-","-",IF(VLOOKUP(ROUND(CONCATENATE($A10,BP$2),0),'Cadastro - Padrões'!$A$2:$V$10081,BP$1,FALSE)="","-",VLOOKUP(ROUND(CONCATENATE($A10,BP$2),0),'Cadastro - Padrões'!$A$2:$V$10081,BP$1,FALSE)))</f>
        <v>-</v>
      </c>
    </row>
    <row r="11" spans="1:68" x14ac:dyDescent="0.3">
      <c r="A11" s="22">
        <f t="shared" si="52"/>
        <v>6</v>
      </c>
      <c r="B11" s="23" t="str">
        <f>IF(VLOOKUP(ROUND(CONCATENATE($A11,B$2),0),'Cadastro - Padrões'!$A$2:$V$10081,B$1,FALSE)="","-",VLOOKUP(ROUND(CONCATENATE($A11,B$2),0),'Cadastro - Padrões'!$A$2:$V$10081,B$1,FALSE))</f>
        <v>E.TH.PMR-006</v>
      </c>
      <c r="C11" s="23" t="str">
        <f>IF($B11="-","-",VLOOKUP(ROUND(CONCATENATE($A11,C$2),0),'Cadastro - Padrões'!$A$2:$V$10081,C$1,FALSE))</f>
        <v>Termohigrômetro Digital</v>
      </c>
      <c r="D11" s="23" t="str">
        <f>IF($B11="-","-",VLOOKUP(ROUND(CONCATENATE($A11,D$2),0),'Cadastro - Padrões'!$A$2:$V$10081,D$1,FALSE))</f>
        <v>Elus</v>
      </c>
      <c r="E11" s="23" t="str">
        <f>IF($B11="-","-",VLOOKUP(ROUND(CONCATENATE($A11,E$2),0),'Cadastro - Padrões'!$A$2:$V$10081,E$1,FALSE))</f>
        <v>RBC - CAL 0439</v>
      </c>
      <c r="F11" s="23" t="str">
        <f>IF($B11="-","-",VLOOKUP(ROUND(CONCATENATE($A11,F$2),0),'Cadastro - Padrões'!$A$2:$V$10081,F$1,FALSE))</f>
        <v>E0208/25</v>
      </c>
      <c r="G11" s="24">
        <f>IF($B11="-","-",VLOOKUP(ROUND(CONCATENATE($A11,G$2),0),'Cadastro - Padrões'!$A$2:$V$10081,G$1,FALSE))</f>
        <v>45761</v>
      </c>
      <c r="H11" s="25">
        <f>IF($B11="-","-",VLOOKUP(ROUND(CONCATENATE($A11,H$2),0),'Cadastro - Padrões'!$A$2:$V$10081,H$1,FALSE))</f>
        <v>46142</v>
      </c>
      <c r="I11" s="23" t="str">
        <f>IF($B11="-","-",VLOOKUP(ROUND(CONCATENATE($A11,I$2),0),'Cadastro - Padrões'!$A$2:$V$10081,I$1,FALSE))</f>
        <v>°C</v>
      </c>
      <c r="J11" s="23" t="str">
        <f>IF($B11="-","-",VLOOKUP(ROUND(CONCATENATE($A11,J$2),0),'Cadastro - Padrões'!$A$2:$V$10081,J$1,FALSE))</f>
        <v>IN</v>
      </c>
      <c r="K11" s="23" t="str">
        <f>IF($B11="-","-",VLOOKUP(ROUND(CONCATENATE($A11,K$2),0),'Cadastro - Padrões'!$A$2:$V$10081,K$1,FALSE))</f>
        <v>NA</v>
      </c>
      <c r="L11" s="23">
        <f>IF($B11="-","-",VLOOKUP(ROUND(CONCATENATE($A11,L$2),0),'Cadastro - Padrões'!$A$2:$V$10081,L$1,FALSE))</f>
        <v>15</v>
      </c>
      <c r="M11" s="23">
        <f>IF($B11="-","-",VLOOKUP(ROUND(CONCATENATE($A11,M$2),0),'Cadastro - Padrões'!$A$2:$V$10081,M$1,FALSE))</f>
        <v>35</v>
      </c>
      <c r="N11" s="23">
        <f>IF($B11="-","-",VLOOKUP(ROUND(CONCATENATE($A11,N$2),0),'Cadastro - Padrões'!$A$2:$V$10081,N$1,FALSE))</f>
        <v>0.1</v>
      </c>
      <c r="O11" s="23">
        <f>IF($B11="-","-",VLOOKUP(ROUND(CONCATENATE($A11,O$2),0),'Cadastro - Padrões'!$A$2:$V$10081,O$1,FALSE))</f>
        <v>0.10000000000000142</v>
      </c>
      <c r="P11" s="23">
        <f>IF($B11="-","-",VLOOKUP(ROUND(CONCATENATE($A11,P$2),0),'Cadastro - Padrões'!$A$2:$V$10081,P$1,FALSE))</f>
        <v>0.1</v>
      </c>
      <c r="Q11" s="23">
        <f>IF($B11="-","-",VLOOKUP(ROUND(CONCATENATE($A11,Q$2),0),'Cadastro - Padrões'!$A$2:$V$10081,Q$1,FALSE))</f>
        <v>0.10000000000000142</v>
      </c>
      <c r="R11" s="23">
        <f>IF($B11="-","-",VLOOKUP(ROUND(CONCATENATE($A11,R$2),0),'Cadastro - Padrões'!$A$2:$V$10081,R$1,FALSE))</f>
        <v>3.5527136788005009E-15</v>
      </c>
      <c r="S11" s="23">
        <f>IF($B11="-","-",VLOOKUP(ROUND(CONCATENATE($A11,S$2),0),'Cadastro - Padrões'!$A$2:$V$10081,S$1,FALSE))</f>
        <v>1</v>
      </c>
      <c r="T11" s="23">
        <f>IF($B11="-","-",VLOOKUP(ROUND(CONCATENATE($A11,T$2),0),'Cadastro - Padrões'!$A$2:$V$10081,T$1,FALSE))</f>
        <v>0</v>
      </c>
      <c r="U11" s="23">
        <f>IF($B11="-","-",VLOOKUP(ROUND(CONCATENATE($A11,U$2),0),'Cadastro - Padrões'!$A$2:$V$10081,U$1,FALSE))</f>
        <v>0</v>
      </c>
      <c r="V11" s="23">
        <f>IF($B11="-","-",VLOOKUP(ROUND(CONCATENATE($A11,V$2),0),'Cadastro - Padrões'!$A$2:$V$10081,V$1,FALSE))</f>
        <v>0</v>
      </c>
      <c r="W11" s="23">
        <f>IF($B11="-","-",VLOOKUP(ROUND(CONCATENATE($A11,W$2),0),'Cadastro - Padrões'!$A$2:$V$10081,W$1,FALSE))</f>
        <v>0</v>
      </c>
      <c r="X11" s="23">
        <f>IF($B11="-","-",VLOOKUP(ROUND(CONCATENATE($A11,X$2),0),'Cadastro - Padrões'!$A$2:$V$10081,X$1,FALSE))</f>
        <v>0</v>
      </c>
      <c r="Y11" s="23">
        <f>IF($B11="-","-",VLOOKUP(ROUND(CONCATENATE($A11,Y$2),0),'Cadastro - Padrões'!$A$2:$V$10081,Y$1,FALSE))</f>
        <v>0</v>
      </c>
      <c r="Z11" s="23">
        <f>IF($B11="-","-",VLOOKUP(ROUND(CONCATENATE($A11,Z$2),0),'Cadastro - Padrões'!$A$2:$V$10081,Z$1,FALSE))</f>
        <v>0</v>
      </c>
      <c r="AA11" s="23">
        <f>IF($B11="-","-",VLOOKUP(ROUND(CONCATENATE($A11,AA$2),0),'Cadastro - Padrões'!$A$2:$V$10081,AA$1,FALSE))</f>
        <v>1.0000000000000002</v>
      </c>
      <c r="AB11" s="23">
        <f>IF($B11="-","-",VLOOKUP(ROUND(CONCATENATE($A11,AB$2),0),'Cadastro - Padrões'!$A$2:$V$10081,AB$1,FALSE))</f>
        <v>9.9999999999997868E-2</v>
      </c>
      <c r="AC11" s="23">
        <f>IF($B11="-","-",IF(VLOOKUP(ROUND(CONCATENATE($A11,AC$2),0),'Cadastro - Padrões'!$A$2:$V$10081,AC$1,FALSE)="","-",VLOOKUP(ROUND(CONCATENATE($A11,AC$2),0),'Cadastro - Padrões'!$A$2:$V$10081,AC$1,FALSE)))</f>
        <v>15</v>
      </c>
      <c r="AD11" s="23">
        <f>IF($B11="-","-",IF(VLOOKUP(ROUND(CONCATENATE($A11,AD$2),0),'Cadastro - Padrões'!$A$2:$V$10081,AD$1,FALSE)="","-",VLOOKUP(ROUND(CONCATENATE($A11,AD$2),0),'Cadastro - Padrões'!$A$2:$V$10081,AD$1,FALSE)))</f>
        <v>0.1</v>
      </c>
      <c r="AE11" s="23">
        <f>IF($B11="-","-",IF(VLOOKUP(ROUND(CONCATENATE($A11,AE$2),0),'Cadastro - Padrões'!$A$2:$V$10081,AE$1,FALSE)="","-",VLOOKUP(ROUND(CONCATENATE($A11,AE$2),0),'Cadastro - Padrões'!$A$2:$V$10081,AE$1,FALSE)))</f>
        <v>2</v>
      </c>
      <c r="AF11" s="23">
        <f>IF($B11="-","-",IF(VLOOKUP(ROUND(CONCATENATE($A11,AF$2),0),'Cadastro - Padrões'!$A$2:$V$10081,AF$1,FALSE)="","-",VLOOKUP(ROUND(CONCATENATE($A11,AF$2),0),'Cadastro - Padrões'!$A$2:$V$10081,AF$1,FALSE)))</f>
        <v>1000000</v>
      </c>
      <c r="AG11" s="23">
        <f>IF($B11="-","-",IF(VLOOKUP(ROUND(CONCATENATE($A11,AG$2),0),'Cadastro - Padrões'!$A$2:$V$10081,AG$1,FALSE)="","-",VLOOKUP(ROUND(CONCATENATE($A11,AG$2),0),'Cadastro - Padrões'!$A$2:$V$10081,AG$1,FALSE)))</f>
        <v>25</v>
      </c>
      <c r="AH11" s="23">
        <f>IF($B11="-","-",IF(VLOOKUP(ROUND(CONCATENATE($A11,AH$2),0),'Cadastro - Padrões'!$A$2:$V$10081,AH$1,FALSE)="","-",VLOOKUP(ROUND(CONCATENATE($A11,AH$2),0),'Cadastro - Padrões'!$A$2:$V$10081,AH$1,FALSE)))</f>
        <v>0.1</v>
      </c>
      <c r="AI11" s="23">
        <f>IF($B11="-","-",IF(VLOOKUP(ROUND(CONCATENATE($A11,AI$2),0),'Cadastro - Padrões'!$A$2:$V$10081,AI$1,FALSE)="","-",VLOOKUP(ROUND(CONCATENATE($A11,AI$2),0),'Cadastro - Padrões'!$A$2:$V$10081,AI$1,FALSE)))</f>
        <v>2</v>
      </c>
      <c r="AJ11" s="23">
        <f>IF($B11="-","-",IF(VLOOKUP(ROUND(CONCATENATE($A11,AJ$2),0),'Cadastro - Padrões'!$A$2:$V$10081,AJ$1,FALSE)="","-",VLOOKUP(ROUND(CONCATENATE($A11,AJ$2),0),'Cadastro - Padrões'!$A$2:$V$10081,AJ$1,FALSE)))</f>
        <v>1000000</v>
      </c>
      <c r="AK11" s="23">
        <f>IF($B11="-","-",IF(VLOOKUP(ROUND(CONCATENATE($A11,AK$2),0),'Cadastro - Padrões'!$A$2:$V$10081,AK$1,FALSE)="","-",VLOOKUP(ROUND(CONCATENATE($A11,AK$2),0),'Cadastro - Padrões'!$A$2:$V$10081,AK$1,FALSE)))</f>
        <v>35</v>
      </c>
      <c r="AL11" s="23">
        <f>IF($B11="-","-",IF(VLOOKUP(ROUND(CONCATENATE($A11,AL$2),0),'Cadastro - Padrões'!$A$2:$V$10081,AL$1,FALSE)="","-",VLOOKUP(ROUND(CONCATENATE($A11,AL$2),0),'Cadastro - Padrões'!$A$2:$V$10081,AL$1,FALSE)))</f>
        <v>0.1</v>
      </c>
      <c r="AM11" s="23">
        <f>IF($B11="-","-",IF(VLOOKUP(ROUND(CONCATENATE($A11,AM$2),0),'Cadastro - Padrões'!$A$2:$V$10081,AM$1,FALSE)="","-",VLOOKUP(ROUND(CONCATENATE($A11,AM$2),0),'Cadastro - Padrões'!$A$2:$V$10081,AM$1,FALSE)))</f>
        <v>2</v>
      </c>
      <c r="AN11" s="23">
        <f>IF($B11="-","-",IF(VLOOKUP(ROUND(CONCATENATE($A11,AN$2),0),'Cadastro - Padrões'!$A$2:$V$10081,AN$1,FALSE)="","-",VLOOKUP(ROUND(CONCATENATE($A11,AN$2),0),'Cadastro - Padrões'!$A$2:$V$10081,AN$1,FALSE)))</f>
        <v>1000000</v>
      </c>
      <c r="AO11" s="23" t="str">
        <f>IF($B11="-","-",IF(VLOOKUP(ROUND(CONCATENATE($A11,AO$2),0),'Cadastro - Padrões'!$A$2:$V$10081,AO$1,FALSE)="","-",VLOOKUP(ROUND(CONCATENATE($A11,AO$2),0),'Cadastro - Padrões'!$A$2:$V$10081,AO$1,FALSE)))</f>
        <v>-</v>
      </c>
      <c r="AP11" s="23" t="str">
        <f>IF($B11="-","-",IF(VLOOKUP(ROUND(CONCATENATE($A11,AP$2),0),'Cadastro - Padrões'!$A$2:$V$10081,AP$1,FALSE)="","-",VLOOKUP(ROUND(CONCATENATE($A11,AP$2),0),'Cadastro - Padrões'!$A$2:$V$10081,AP$1,FALSE)))</f>
        <v>-</v>
      </c>
      <c r="AQ11" s="23" t="str">
        <f>IF($B11="-","-",IF(VLOOKUP(ROUND(CONCATENATE($A11,AQ$2),0),'Cadastro - Padrões'!$A$2:$V$10081,AQ$1,FALSE)="","-",VLOOKUP(ROUND(CONCATENATE($A11,AQ$2),0),'Cadastro - Padrões'!$A$2:$V$10081,AQ$1,FALSE)))</f>
        <v>-</v>
      </c>
      <c r="AR11" s="23" t="str">
        <f>IF($B11="-","-",IF(VLOOKUP(ROUND(CONCATENATE($A11,AR$2),0),'Cadastro - Padrões'!$A$2:$V$10081,AR$1,FALSE)="","-",VLOOKUP(ROUND(CONCATENATE($A11,AR$2),0),'Cadastro - Padrões'!$A$2:$V$10081,AR$1,FALSE)))</f>
        <v>-</v>
      </c>
      <c r="AS11" s="23" t="str">
        <f>IF($B11="-","-",IF(VLOOKUP(ROUND(CONCATENATE($A11,AS$2),0),'Cadastro - Padrões'!$A$2:$V$10081,AS$1,FALSE)="","-",VLOOKUP(ROUND(CONCATENATE($A11,AS$2),0),'Cadastro - Padrões'!$A$2:$V$10081,AS$1,FALSE)))</f>
        <v>-</v>
      </c>
      <c r="AT11" s="23" t="str">
        <f>IF($B11="-","-",IF(VLOOKUP(ROUND(CONCATENATE($A11,AT$2),0),'Cadastro - Padrões'!$A$2:$V$10081,AT$1,FALSE)="","-",VLOOKUP(ROUND(CONCATENATE($A11,AT$2),0),'Cadastro - Padrões'!$A$2:$V$10081,AT$1,FALSE)))</f>
        <v>-</v>
      </c>
      <c r="AU11" s="23" t="str">
        <f>IF($B11="-","-",IF(VLOOKUP(ROUND(CONCATENATE($A11,AU$2),0),'Cadastro - Padrões'!$A$2:$V$10081,AU$1,FALSE)="","-",VLOOKUP(ROUND(CONCATENATE($A11,AU$2),0),'Cadastro - Padrões'!$A$2:$V$10081,AU$1,FALSE)))</f>
        <v>-</v>
      </c>
      <c r="AV11" s="23" t="str">
        <f>IF($B11="-","-",IF(VLOOKUP(ROUND(CONCATENATE($A11,AV$2),0),'Cadastro - Padrões'!$A$2:$V$10081,AV$1,FALSE)="","-",VLOOKUP(ROUND(CONCATENATE($A11,AV$2),0),'Cadastro - Padrões'!$A$2:$V$10081,AV$1,FALSE)))</f>
        <v>-</v>
      </c>
      <c r="AW11" s="23" t="str">
        <f>IF($B11="-","-",IF(VLOOKUP(ROUND(CONCATENATE($A11,AW$2),0),'Cadastro - Padrões'!$A$2:$V$10081,AW$1,FALSE)="","-",VLOOKUP(ROUND(CONCATENATE($A11,AW$2),0),'Cadastro - Padrões'!$A$2:$V$10081,AW$1,FALSE)))</f>
        <v>-</v>
      </c>
      <c r="AX11" s="23" t="str">
        <f>IF($B11="-","-",IF(VLOOKUP(ROUND(CONCATENATE($A11,AX$2),0),'Cadastro - Padrões'!$A$2:$V$10081,AX$1,FALSE)="","-",VLOOKUP(ROUND(CONCATENATE($A11,AX$2),0),'Cadastro - Padrões'!$A$2:$V$10081,AX$1,FALSE)))</f>
        <v>-</v>
      </c>
      <c r="AY11" s="23" t="str">
        <f>IF($B11="-","-",IF(VLOOKUP(ROUND(CONCATENATE($A11,AY$2),0),'Cadastro - Padrões'!$A$2:$V$10081,AY$1,FALSE)="","-",VLOOKUP(ROUND(CONCATENATE($A11,AY$2),0),'Cadastro - Padrões'!$A$2:$V$10081,AY$1,FALSE)))</f>
        <v>-</v>
      </c>
      <c r="AZ11" s="23" t="str">
        <f>IF($B11="-","-",IF(VLOOKUP(ROUND(CONCATENATE($A11,AZ$2),0),'Cadastro - Padrões'!$A$2:$V$10081,AZ$1,FALSE)="","-",VLOOKUP(ROUND(CONCATENATE($A11,AZ$2),0),'Cadastro - Padrões'!$A$2:$V$10081,AZ$1,FALSE)))</f>
        <v>-</v>
      </c>
      <c r="BA11" s="23" t="str">
        <f>IF($B11="-","-",IF(VLOOKUP(ROUND(CONCATENATE($A11,BA$2),0),'Cadastro - Padrões'!$A$2:$V$10081,BA$1,FALSE)="","-",VLOOKUP(ROUND(CONCATENATE($A11,BA$2),0),'Cadastro - Padrões'!$A$2:$V$10081,BA$1,FALSE)))</f>
        <v>-</v>
      </c>
      <c r="BB11" s="23" t="str">
        <f>IF($B11="-","-",IF(VLOOKUP(ROUND(CONCATENATE($A11,BB$2),0),'Cadastro - Padrões'!$A$2:$V$10081,BB$1,FALSE)="","-",VLOOKUP(ROUND(CONCATENATE($A11,BB$2),0),'Cadastro - Padrões'!$A$2:$V$10081,BB$1,FALSE)))</f>
        <v>-</v>
      </c>
      <c r="BC11" s="23" t="str">
        <f>IF($B11="-","-",IF(VLOOKUP(ROUND(CONCATENATE($A11,BC$2),0),'Cadastro - Padrões'!$A$2:$V$10081,BC$1,FALSE)="","-",VLOOKUP(ROUND(CONCATENATE($A11,BC$2),0),'Cadastro - Padrões'!$A$2:$V$10081,BC$1,FALSE)))</f>
        <v>-</v>
      </c>
      <c r="BD11" s="23" t="str">
        <f>IF($B11="-","-",IF(VLOOKUP(ROUND(CONCATENATE($A11,BD$2),0),'Cadastro - Padrões'!$A$2:$V$10081,BD$1,FALSE)="","-",VLOOKUP(ROUND(CONCATENATE($A11,BD$2),0),'Cadastro - Padrões'!$A$2:$V$10081,BD$1,FALSE)))</f>
        <v>-</v>
      </c>
      <c r="BE11" s="23" t="str">
        <f>IF($B11="-","-",IF(VLOOKUP(ROUND(CONCATENATE($A11,BE$2),0),'Cadastro - Padrões'!$A$2:$V$10081,BE$1,FALSE)="","-",VLOOKUP(ROUND(CONCATENATE($A11,BE$2),0),'Cadastro - Padrões'!$A$2:$V$10081,BE$1,FALSE)))</f>
        <v>-</v>
      </c>
      <c r="BF11" s="23" t="str">
        <f>IF($B11="-","-",IF(VLOOKUP(ROUND(CONCATENATE($A11,BF$2),0),'Cadastro - Padrões'!$A$2:$V$10081,BF$1,FALSE)="","-",VLOOKUP(ROUND(CONCATENATE($A11,BF$2),0),'Cadastro - Padrões'!$A$2:$V$10081,BF$1,FALSE)))</f>
        <v>-</v>
      </c>
      <c r="BG11" s="23" t="str">
        <f>IF($B11="-","-",IF(VLOOKUP(ROUND(CONCATENATE($A11,BG$2),0),'Cadastro - Padrões'!$A$2:$V$10081,BG$1,FALSE)="","-",VLOOKUP(ROUND(CONCATENATE($A11,BG$2),0),'Cadastro - Padrões'!$A$2:$V$10081,BG$1,FALSE)))</f>
        <v>-</v>
      </c>
      <c r="BH11" s="23" t="str">
        <f>IF($B11="-","-",IF(VLOOKUP(ROUND(CONCATENATE($A11,BH$2),0),'Cadastro - Padrões'!$A$2:$V$10081,BH$1,FALSE)="","-",VLOOKUP(ROUND(CONCATENATE($A11,BH$2),0),'Cadastro - Padrões'!$A$2:$V$10081,BH$1,FALSE)))</f>
        <v>-</v>
      </c>
      <c r="BI11" s="23" t="str">
        <f>IF($B11="-","-",IF(VLOOKUP(ROUND(CONCATENATE($A11,BI$2),0),'Cadastro - Padrões'!$A$2:$V$10081,BI$1,FALSE)="","-",VLOOKUP(ROUND(CONCATENATE($A11,BI$2),0),'Cadastro - Padrões'!$A$2:$V$10081,BI$1,FALSE)))</f>
        <v>-</v>
      </c>
      <c r="BJ11" s="23" t="str">
        <f>IF($B11="-","-",IF(VLOOKUP(ROUND(CONCATENATE($A11,BJ$2),0),'Cadastro - Padrões'!$A$2:$V$10081,BJ$1,FALSE)="","-",VLOOKUP(ROUND(CONCATENATE($A11,BJ$2),0),'Cadastro - Padrões'!$A$2:$V$10081,BJ$1,FALSE)))</f>
        <v>-</v>
      </c>
      <c r="BK11" s="23" t="str">
        <f>IF($B11="-","-",IF(VLOOKUP(ROUND(CONCATENATE($A11,BK$2),0),'Cadastro - Padrões'!$A$2:$V$10081,BK$1,FALSE)="","-",VLOOKUP(ROUND(CONCATENATE($A11,BK$2),0),'Cadastro - Padrões'!$A$2:$V$10081,BK$1,FALSE)))</f>
        <v>-</v>
      </c>
      <c r="BL11" s="23" t="str">
        <f>IF($B11="-","-",IF(VLOOKUP(ROUND(CONCATENATE($A11,BL$2),0),'Cadastro - Padrões'!$A$2:$V$10081,BL$1,FALSE)="","-",VLOOKUP(ROUND(CONCATENATE($A11,BL$2),0),'Cadastro - Padrões'!$A$2:$V$10081,BL$1,FALSE)))</f>
        <v>-</v>
      </c>
      <c r="BM11" s="23" t="str">
        <f>IF($B11="-","-",IF(VLOOKUP(ROUND(CONCATENATE($A11,BM$2),0),'Cadastro - Padrões'!$A$2:$V$10081,BM$1,FALSE)="","-",VLOOKUP(ROUND(CONCATENATE($A11,BM$2),0),'Cadastro - Padrões'!$A$2:$V$10081,BM$1,FALSE)))</f>
        <v>-</v>
      </c>
      <c r="BN11" s="23" t="str">
        <f>IF($B11="-","-",IF(VLOOKUP(ROUND(CONCATENATE($A11,BN$2),0),'Cadastro - Padrões'!$A$2:$V$10081,BN$1,FALSE)="","-",VLOOKUP(ROUND(CONCATENATE($A11,BN$2),0),'Cadastro - Padrões'!$A$2:$V$10081,BN$1,FALSE)))</f>
        <v>-</v>
      </c>
      <c r="BO11" s="23" t="str">
        <f>IF($B11="-","-",IF(VLOOKUP(ROUND(CONCATENATE($A11,BO$2),0),'Cadastro - Padrões'!$A$2:$V$10081,BO$1,FALSE)="","-",VLOOKUP(ROUND(CONCATENATE($A11,BO$2),0),'Cadastro - Padrões'!$A$2:$V$10081,BO$1,FALSE)))</f>
        <v>-</v>
      </c>
      <c r="BP11" s="23" t="str">
        <f>IF($B11="-","-",IF(VLOOKUP(ROUND(CONCATENATE($A11,BP$2),0),'Cadastro - Padrões'!$A$2:$V$10081,BP$1,FALSE)="","-",VLOOKUP(ROUND(CONCATENATE($A11,BP$2),0),'Cadastro - Padrões'!$A$2:$V$10081,BP$1,FALSE)))</f>
        <v>-</v>
      </c>
    </row>
    <row r="12" spans="1:68" x14ac:dyDescent="0.3">
      <c r="A12" s="22">
        <f t="shared" si="52"/>
        <v>7</v>
      </c>
      <c r="B12" s="23" t="str">
        <f>IF(VLOOKUP(ROUND(CONCATENATE($A12,B$2),0),'Cadastro - Padrões'!$A$2:$V$10081,B$1,FALSE)="","-",VLOOKUP(ROUND(CONCATENATE($A12,B$2),0),'Cadastro - Padrões'!$A$2:$V$10081,B$1,FALSE))</f>
        <v>E.TH.FS-051</v>
      </c>
      <c r="C12" s="23" t="str">
        <f>IF($B12="-","-",VLOOKUP(ROUND(CONCATENATE($A12,C$2),0),'Cadastro - Padrões'!$A$2:$V$10081,C$1,FALSE))</f>
        <v>Termohigrômetro Digital</v>
      </c>
      <c r="D12" s="23" t="str">
        <f>IF($B12="-","-",VLOOKUP(ROUND(CONCATENATE($A12,D$2),0),'Cadastro - Padrões'!$A$2:$V$10081,D$1,FALSE))</f>
        <v>Elus</v>
      </c>
      <c r="E12" s="23" t="str">
        <f>IF($B12="-","-",VLOOKUP(ROUND(CONCATENATE($A12,E$2),0),'Cadastro - Padrões'!$A$2:$V$10081,E$1,FALSE))</f>
        <v>RBC - CAL 0439</v>
      </c>
      <c r="F12" s="23" t="str">
        <f>IF($B12="-","-",VLOOKUP(ROUND(CONCATENATE($A12,F$2),0),'Cadastro - Padrões'!$A$2:$V$10081,F$1,FALSE))</f>
        <v>E0051/26</v>
      </c>
      <c r="G12" s="24">
        <f>IF($B12="-","-",VLOOKUP(ROUND(CONCATENATE($A12,G$2),0),'Cadastro - Padrões'!$A$2:$V$10081,G$1,FALSE))</f>
        <v>46056</v>
      </c>
      <c r="H12" s="25">
        <f>IF($B12="-","-",VLOOKUP(ROUND(CONCATENATE($A12,H$2),0),'Cadastro - Padrões'!$A$2:$V$10081,H$1,FALSE))</f>
        <v>46446</v>
      </c>
      <c r="I12" s="23" t="str">
        <f>IF($B12="-","-",VLOOKUP(ROUND(CONCATENATE($A12,I$2),0),'Cadastro - Padrões'!$A$2:$V$10081,I$1,FALSE))</f>
        <v>°C</v>
      </c>
      <c r="J12" s="23" t="str">
        <f>IF($B12="-","-",VLOOKUP(ROUND(CONCATENATE($A12,J$2),0),'Cadastro - Padrões'!$A$2:$V$10081,J$1,FALSE))</f>
        <v>IN</v>
      </c>
      <c r="K12" s="23" t="str">
        <f>IF($B12="-","-",VLOOKUP(ROUND(CONCATENATE($A12,K$2),0),'Cadastro - Padrões'!$A$2:$V$10081,K$1,FALSE))</f>
        <v>NA</v>
      </c>
      <c r="L12" s="23">
        <f>IF($B12="-","-",VLOOKUP(ROUND(CONCATENATE($A12,L$2),0),'Cadastro - Padrões'!$A$2:$V$10081,L$1,FALSE))</f>
        <v>15</v>
      </c>
      <c r="M12" s="23">
        <f>IF($B12="-","-",VLOOKUP(ROUND(CONCATENATE($A12,M$2),0),'Cadastro - Padrões'!$A$2:$V$10081,M$1,FALSE))</f>
        <v>35</v>
      </c>
      <c r="N12" s="23">
        <f>IF($B12="-","-",VLOOKUP(ROUND(CONCATENATE($A12,N$2),0),'Cadastro - Padrões'!$A$2:$V$10081,N$1,FALSE))</f>
        <v>0.1</v>
      </c>
      <c r="O12" s="23">
        <f>IF($B12="-","-",VLOOKUP(ROUND(CONCATENATE($A12,O$2),0),'Cadastro - Padrões'!$A$2:$V$10081,O$1,FALSE))</f>
        <v>0.30000000000000071</v>
      </c>
      <c r="P12" s="23">
        <f>IF($B12="-","-",VLOOKUP(ROUND(CONCATENATE($A12,P$2),0),'Cadastro - Padrões'!$A$2:$V$10081,P$1,FALSE))</f>
        <v>0.2</v>
      </c>
      <c r="Q12" s="23">
        <f>IF($B12="-","-",VLOOKUP(ROUND(CONCATENATE($A12,Q$2),0),'Cadastro - Padrões'!$A$2:$V$10081,Q$1,FALSE))</f>
        <v>0.10000000000000142</v>
      </c>
      <c r="R12" s="23">
        <f>IF($B12="-","-",VLOOKUP(ROUND(CONCATENATE($A12,R$2),0),'Cadastro - Padrões'!$A$2:$V$10081,R$1,FALSE))</f>
        <v>0.24011143756655073</v>
      </c>
      <c r="S12" s="23">
        <f>IF($B12="-","-",VLOOKUP(ROUND(CONCATENATE($A12,S$2),0),'Cadastro - Padrões'!$A$2:$V$10081,S$1,FALSE))</f>
        <v>1</v>
      </c>
      <c r="T12" s="23">
        <f>IF($B12="-","-",VLOOKUP(ROUND(CONCATENATE($A12,T$2),0),'Cadastro - Padrões'!$A$2:$V$10081,T$1,FALSE))</f>
        <v>0</v>
      </c>
      <c r="U12" s="23">
        <f>IF($B12="-","-",VLOOKUP(ROUND(CONCATENATE($A12,U$2),0),'Cadastro - Padrões'!$A$2:$V$10081,U$1,FALSE))</f>
        <v>0</v>
      </c>
      <c r="V12" s="23">
        <f>IF($B12="-","-",VLOOKUP(ROUND(CONCATENATE($A12,V$2),0),'Cadastro - Padrões'!$A$2:$V$10081,V$1,FALSE))</f>
        <v>0</v>
      </c>
      <c r="W12" s="23">
        <f>IF($B12="-","-",VLOOKUP(ROUND(CONCATENATE($A12,W$2),0),'Cadastro - Padrões'!$A$2:$V$10081,W$1,FALSE))</f>
        <v>0</v>
      </c>
      <c r="X12" s="23">
        <f>IF($B12="-","-",VLOOKUP(ROUND(CONCATENATE($A12,X$2),0),'Cadastro - Padrões'!$A$2:$V$10081,X$1,FALSE))</f>
        <v>0</v>
      </c>
      <c r="Y12" s="23">
        <f>IF($B12="-","-",VLOOKUP(ROUND(CONCATENATE($A12,Y$2),0),'Cadastro - Padrões'!$A$2:$V$10081,Y$1,FALSE))</f>
        <v>0</v>
      </c>
      <c r="Z12" s="23">
        <f>IF($B12="-","-",VLOOKUP(ROUND(CONCATENATE($A12,Z$2),0),'Cadastro - Padrões'!$A$2:$V$10081,Z$1,FALSE))</f>
        <v>0</v>
      </c>
      <c r="AA12" s="23">
        <f>IF($B12="-","-",VLOOKUP(ROUND(CONCATENATE($A12,AA$2),0),'Cadastro - Padrões'!$A$2:$V$10081,AA$1,FALSE))</f>
        <v>0.98010954165465558</v>
      </c>
      <c r="AB12" s="23">
        <f>IF($B12="-","-",VLOOKUP(ROUND(CONCATENATE($A12,AB$2),0),'Cadastro - Padrões'!$A$2:$V$10081,AB$1,FALSE))</f>
        <v>0.59527241279907273</v>
      </c>
      <c r="AC12" s="23">
        <f>IF($B12="-","-",IF(VLOOKUP(ROUND(CONCATENATE($A12,AC$2),0),'Cadastro - Padrões'!$A$2:$V$10081,AC$1,FALSE)="","-",VLOOKUP(ROUND(CONCATENATE($A12,AC$2),0),'Cadastro - Padrões'!$A$2:$V$10081,AC$1,FALSE)))</f>
        <v>15</v>
      </c>
      <c r="AD12" s="23">
        <f>IF($B12="-","-",IF(VLOOKUP(ROUND(CONCATENATE($A12,AD$2),0),'Cadastro - Padrões'!$A$2:$V$10081,AD$1,FALSE)="","-",VLOOKUP(ROUND(CONCATENATE($A12,AD$2),0),'Cadastro - Padrões'!$A$2:$V$10081,AD$1,FALSE)))</f>
        <v>0.2</v>
      </c>
      <c r="AE12" s="23">
        <f>IF($B12="-","-",IF(VLOOKUP(ROUND(CONCATENATE($A12,AE$2),0),'Cadastro - Padrões'!$A$2:$V$10081,AE$1,FALSE)="","-",VLOOKUP(ROUND(CONCATENATE($A12,AE$2),0),'Cadastro - Padrões'!$A$2:$V$10081,AE$1,FALSE)))</f>
        <v>2</v>
      </c>
      <c r="AF12" s="23">
        <f>IF($B12="-","-",IF(VLOOKUP(ROUND(CONCATENATE($A12,AF$2),0),'Cadastro - Padrões'!$A$2:$V$10081,AF$1,FALSE)="","-",VLOOKUP(ROUND(CONCATENATE($A12,AF$2),0),'Cadastro - Padrões'!$A$2:$V$10081,AF$1,FALSE)))</f>
        <v>1000000</v>
      </c>
      <c r="AG12" s="23">
        <f>IF($B12="-","-",IF(VLOOKUP(ROUND(CONCATENATE($A12,AG$2),0),'Cadastro - Padrões'!$A$2:$V$10081,AG$1,FALSE)="","-",VLOOKUP(ROUND(CONCATENATE($A12,AG$2),0),'Cadastro - Padrões'!$A$2:$V$10081,AG$1,FALSE)))</f>
        <v>25</v>
      </c>
      <c r="AH12" s="23">
        <f>IF($B12="-","-",IF(VLOOKUP(ROUND(CONCATENATE($A12,AH$2),0),'Cadastro - Padrões'!$A$2:$V$10081,AH$1,FALSE)="","-",VLOOKUP(ROUND(CONCATENATE($A12,AH$2),0),'Cadastro - Padrões'!$A$2:$V$10081,AH$1,FALSE)))</f>
        <v>0.2</v>
      </c>
      <c r="AI12" s="23">
        <f>IF($B12="-","-",IF(VLOOKUP(ROUND(CONCATENATE($A12,AI$2),0),'Cadastro - Padrões'!$A$2:$V$10081,AI$1,FALSE)="","-",VLOOKUP(ROUND(CONCATENATE($A12,AI$2),0),'Cadastro - Padrões'!$A$2:$V$10081,AI$1,FALSE)))</f>
        <v>2</v>
      </c>
      <c r="AJ12" s="23">
        <f>IF($B12="-","-",IF(VLOOKUP(ROUND(CONCATENATE($A12,AJ$2),0),'Cadastro - Padrões'!$A$2:$V$10081,AJ$1,FALSE)="","-",VLOOKUP(ROUND(CONCATENATE($A12,AJ$2),0),'Cadastro - Padrões'!$A$2:$V$10081,AJ$1,FALSE)))</f>
        <v>1000000</v>
      </c>
      <c r="AK12" s="23">
        <f>IF($B12="-","-",IF(VLOOKUP(ROUND(CONCATENATE($A12,AK$2),0),'Cadastro - Padrões'!$A$2:$V$10081,AK$1,FALSE)="","-",VLOOKUP(ROUND(CONCATENATE($A12,AK$2),0),'Cadastro - Padrões'!$A$2:$V$10081,AK$1,FALSE)))</f>
        <v>35</v>
      </c>
      <c r="AL12" s="23">
        <f>IF($B12="-","-",IF(VLOOKUP(ROUND(CONCATENATE($A12,AL$2),0),'Cadastro - Padrões'!$A$2:$V$10081,AL$1,FALSE)="","-",VLOOKUP(ROUND(CONCATENATE($A12,AL$2),0),'Cadastro - Padrões'!$A$2:$V$10081,AL$1,FALSE)))</f>
        <v>0.2</v>
      </c>
      <c r="AM12" s="23">
        <f>IF($B12="-","-",IF(VLOOKUP(ROUND(CONCATENATE($A12,AM$2),0),'Cadastro - Padrões'!$A$2:$V$10081,AM$1,FALSE)="","-",VLOOKUP(ROUND(CONCATENATE($A12,AM$2),0),'Cadastro - Padrões'!$A$2:$V$10081,AM$1,FALSE)))</f>
        <v>2</v>
      </c>
      <c r="AN12" s="23">
        <f>IF($B12="-","-",IF(VLOOKUP(ROUND(CONCATENATE($A12,AN$2),0),'Cadastro - Padrões'!$A$2:$V$10081,AN$1,FALSE)="","-",VLOOKUP(ROUND(CONCATENATE($A12,AN$2),0),'Cadastro - Padrões'!$A$2:$V$10081,AN$1,FALSE)))</f>
        <v>1000000</v>
      </c>
      <c r="AO12" s="23" t="str">
        <f>IF($B12="-","-",IF(VLOOKUP(ROUND(CONCATENATE($A12,AO$2),0),'Cadastro - Padrões'!$A$2:$V$10081,AO$1,FALSE)="","-",VLOOKUP(ROUND(CONCATENATE($A12,AO$2),0),'Cadastro - Padrões'!$A$2:$V$10081,AO$1,FALSE)))</f>
        <v>-</v>
      </c>
      <c r="AP12" s="23" t="str">
        <f>IF($B12="-","-",IF(VLOOKUP(ROUND(CONCATENATE($A12,AP$2),0),'Cadastro - Padrões'!$A$2:$V$10081,AP$1,FALSE)="","-",VLOOKUP(ROUND(CONCATENATE($A12,AP$2),0),'Cadastro - Padrões'!$A$2:$V$10081,AP$1,FALSE)))</f>
        <v>-</v>
      </c>
      <c r="AQ12" s="23" t="str">
        <f>IF($B12="-","-",IF(VLOOKUP(ROUND(CONCATENATE($A12,AQ$2),0),'Cadastro - Padrões'!$A$2:$V$10081,AQ$1,FALSE)="","-",VLOOKUP(ROUND(CONCATENATE($A12,AQ$2),0),'Cadastro - Padrões'!$A$2:$V$10081,AQ$1,FALSE)))</f>
        <v>-</v>
      </c>
      <c r="AR12" s="23" t="str">
        <f>IF($B12="-","-",IF(VLOOKUP(ROUND(CONCATENATE($A12,AR$2),0),'Cadastro - Padrões'!$A$2:$V$10081,AR$1,FALSE)="","-",VLOOKUP(ROUND(CONCATENATE($A12,AR$2),0),'Cadastro - Padrões'!$A$2:$V$10081,AR$1,FALSE)))</f>
        <v>-</v>
      </c>
      <c r="AS12" s="23" t="str">
        <f>IF($B12="-","-",IF(VLOOKUP(ROUND(CONCATENATE($A12,AS$2),0),'Cadastro - Padrões'!$A$2:$V$10081,AS$1,FALSE)="","-",VLOOKUP(ROUND(CONCATENATE($A12,AS$2),0),'Cadastro - Padrões'!$A$2:$V$10081,AS$1,FALSE)))</f>
        <v>-</v>
      </c>
      <c r="AT12" s="23" t="str">
        <f>IF($B12="-","-",IF(VLOOKUP(ROUND(CONCATENATE($A12,AT$2),0),'Cadastro - Padrões'!$A$2:$V$10081,AT$1,FALSE)="","-",VLOOKUP(ROUND(CONCATENATE($A12,AT$2),0),'Cadastro - Padrões'!$A$2:$V$10081,AT$1,FALSE)))</f>
        <v>-</v>
      </c>
      <c r="AU12" s="23" t="str">
        <f>IF($B12="-","-",IF(VLOOKUP(ROUND(CONCATENATE($A12,AU$2),0),'Cadastro - Padrões'!$A$2:$V$10081,AU$1,FALSE)="","-",VLOOKUP(ROUND(CONCATENATE($A12,AU$2),0),'Cadastro - Padrões'!$A$2:$V$10081,AU$1,FALSE)))</f>
        <v>-</v>
      </c>
      <c r="AV12" s="23" t="str">
        <f>IF($B12="-","-",IF(VLOOKUP(ROUND(CONCATENATE($A12,AV$2),0),'Cadastro - Padrões'!$A$2:$V$10081,AV$1,FALSE)="","-",VLOOKUP(ROUND(CONCATENATE($A12,AV$2),0),'Cadastro - Padrões'!$A$2:$V$10081,AV$1,FALSE)))</f>
        <v>-</v>
      </c>
      <c r="AW12" s="23" t="str">
        <f>IF($B12="-","-",IF(VLOOKUP(ROUND(CONCATENATE($A12,AW$2),0),'Cadastro - Padrões'!$A$2:$V$10081,AW$1,FALSE)="","-",VLOOKUP(ROUND(CONCATENATE($A12,AW$2),0),'Cadastro - Padrões'!$A$2:$V$10081,AW$1,FALSE)))</f>
        <v>-</v>
      </c>
      <c r="AX12" s="23" t="str">
        <f>IF($B12="-","-",IF(VLOOKUP(ROUND(CONCATENATE($A12,AX$2),0),'Cadastro - Padrões'!$A$2:$V$10081,AX$1,FALSE)="","-",VLOOKUP(ROUND(CONCATENATE($A12,AX$2),0),'Cadastro - Padrões'!$A$2:$V$10081,AX$1,FALSE)))</f>
        <v>-</v>
      </c>
      <c r="AY12" s="23" t="str">
        <f>IF($B12="-","-",IF(VLOOKUP(ROUND(CONCATENATE($A12,AY$2),0),'Cadastro - Padrões'!$A$2:$V$10081,AY$1,FALSE)="","-",VLOOKUP(ROUND(CONCATENATE($A12,AY$2),0),'Cadastro - Padrões'!$A$2:$V$10081,AY$1,FALSE)))</f>
        <v>-</v>
      </c>
      <c r="AZ12" s="23" t="str">
        <f>IF($B12="-","-",IF(VLOOKUP(ROUND(CONCATENATE($A12,AZ$2),0),'Cadastro - Padrões'!$A$2:$V$10081,AZ$1,FALSE)="","-",VLOOKUP(ROUND(CONCATENATE($A12,AZ$2),0),'Cadastro - Padrões'!$A$2:$V$10081,AZ$1,FALSE)))</f>
        <v>-</v>
      </c>
      <c r="BA12" s="23" t="str">
        <f>IF($B12="-","-",IF(VLOOKUP(ROUND(CONCATENATE($A12,BA$2),0),'Cadastro - Padrões'!$A$2:$V$10081,BA$1,FALSE)="","-",VLOOKUP(ROUND(CONCATENATE($A12,BA$2),0),'Cadastro - Padrões'!$A$2:$V$10081,BA$1,FALSE)))</f>
        <v>-</v>
      </c>
      <c r="BB12" s="23" t="str">
        <f>IF($B12="-","-",IF(VLOOKUP(ROUND(CONCATENATE($A12,BB$2),0),'Cadastro - Padrões'!$A$2:$V$10081,BB$1,FALSE)="","-",VLOOKUP(ROUND(CONCATENATE($A12,BB$2),0),'Cadastro - Padrões'!$A$2:$V$10081,BB$1,FALSE)))</f>
        <v>-</v>
      </c>
      <c r="BC12" s="23" t="str">
        <f>IF($B12="-","-",IF(VLOOKUP(ROUND(CONCATENATE($A12,BC$2),0),'Cadastro - Padrões'!$A$2:$V$10081,BC$1,FALSE)="","-",VLOOKUP(ROUND(CONCATENATE($A12,BC$2),0),'Cadastro - Padrões'!$A$2:$V$10081,BC$1,FALSE)))</f>
        <v>-</v>
      </c>
      <c r="BD12" s="23" t="str">
        <f>IF($B12="-","-",IF(VLOOKUP(ROUND(CONCATENATE($A12,BD$2),0),'Cadastro - Padrões'!$A$2:$V$10081,BD$1,FALSE)="","-",VLOOKUP(ROUND(CONCATENATE($A12,BD$2),0),'Cadastro - Padrões'!$A$2:$V$10081,BD$1,FALSE)))</f>
        <v>-</v>
      </c>
      <c r="BE12" s="23" t="str">
        <f>IF($B12="-","-",IF(VLOOKUP(ROUND(CONCATENATE($A12,BE$2),0),'Cadastro - Padrões'!$A$2:$V$10081,BE$1,FALSE)="","-",VLOOKUP(ROUND(CONCATENATE($A12,BE$2),0),'Cadastro - Padrões'!$A$2:$V$10081,BE$1,FALSE)))</f>
        <v>-</v>
      </c>
      <c r="BF12" s="23" t="str">
        <f>IF($B12="-","-",IF(VLOOKUP(ROUND(CONCATENATE($A12,BF$2),0),'Cadastro - Padrões'!$A$2:$V$10081,BF$1,FALSE)="","-",VLOOKUP(ROUND(CONCATENATE($A12,BF$2),0),'Cadastro - Padrões'!$A$2:$V$10081,BF$1,FALSE)))</f>
        <v>-</v>
      </c>
      <c r="BG12" s="23" t="str">
        <f>IF($B12="-","-",IF(VLOOKUP(ROUND(CONCATENATE($A12,BG$2),0),'Cadastro - Padrões'!$A$2:$V$10081,BG$1,FALSE)="","-",VLOOKUP(ROUND(CONCATENATE($A12,BG$2),0),'Cadastro - Padrões'!$A$2:$V$10081,BG$1,FALSE)))</f>
        <v>-</v>
      </c>
      <c r="BH12" s="23" t="str">
        <f>IF($B12="-","-",IF(VLOOKUP(ROUND(CONCATENATE($A12,BH$2),0),'Cadastro - Padrões'!$A$2:$V$10081,BH$1,FALSE)="","-",VLOOKUP(ROUND(CONCATENATE($A12,BH$2),0),'Cadastro - Padrões'!$A$2:$V$10081,BH$1,FALSE)))</f>
        <v>-</v>
      </c>
      <c r="BI12" s="23" t="str">
        <f>IF($B12="-","-",IF(VLOOKUP(ROUND(CONCATENATE($A12,BI$2),0),'Cadastro - Padrões'!$A$2:$V$10081,BI$1,FALSE)="","-",VLOOKUP(ROUND(CONCATENATE($A12,BI$2),0),'Cadastro - Padrões'!$A$2:$V$10081,BI$1,FALSE)))</f>
        <v>-</v>
      </c>
      <c r="BJ12" s="23" t="str">
        <f>IF($B12="-","-",IF(VLOOKUP(ROUND(CONCATENATE($A12,BJ$2),0),'Cadastro - Padrões'!$A$2:$V$10081,BJ$1,FALSE)="","-",VLOOKUP(ROUND(CONCATENATE($A12,BJ$2),0),'Cadastro - Padrões'!$A$2:$V$10081,BJ$1,FALSE)))</f>
        <v>-</v>
      </c>
      <c r="BK12" s="23" t="str">
        <f>IF($B12="-","-",IF(VLOOKUP(ROUND(CONCATENATE($A12,BK$2),0),'Cadastro - Padrões'!$A$2:$V$10081,BK$1,FALSE)="","-",VLOOKUP(ROUND(CONCATENATE($A12,BK$2),0),'Cadastro - Padrões'!$A$2:$V$10081,BK$1,FALSE)))</f>
        <v>-</v>
      </c>
      <c r="BL12" s="23" t="str">
        <f>IF($B12="-","-",IF(VLOOKUP(ROUND(CONCATENATE($A12,BL$2),0),'Cadastro - Padrões'!$A$2:$V$10081,BL$1,FALSE)="","-",VLOOKUP(ROUND(CONCATENATE($A12,BL$2),0),'Cadastro - Padrões'!$A$2:$V$10081,BL$1,FALSE)))</f>
        <v>-</v>
      </c>
      <c r="BM12" s="23" t="str">
        <f>IF($B12="-","-",IF(VLOOKUP(ROUND(CONCATENATE($A12,BM$2),0),'Cadastro - Padrões'!$A$2:$V$10081,BM$1,FALSE)="","-",VLOOKUP(ROUND(CONCATENATE($A12,BM$2),0),'Cadastro - Padrões'!$A$2:$V$10081,BM$1,FALSE)))</f>
        <v>-</v>
      </c>
      <c r="BN12" s="23" t="str">
        <f>IF($B12="-","-",IF(VLOOKUP(ROUND(CONCATENATE($A12,BN$2),0),'Cadastro - Padrões'!$A$2:$V$10081,BN$1,FALSE)="","-",VLOOKUP(ROUND(CONCATENATE($A12,BN$2),0),'Cadastro - Padrões'!$A$2:$V$10081,BN$1,FALSE)))</f>
        <v>-</v>
      </c>
      <c r="BO12" s="23" t="str">
        <f>IF($B12="-","-",IF(VLOOKUP(ROUND(CONCATENATE($A12,BO$2),0),'Cadastro - Padrões'!$A$2:$V$10081,BO$1,FALSE)="","-",VLOOKUP(ROUND(CONCATENATE($A12,BO$2),0),'Cadastro - Padrões'!$A$2:$V$10081,BO$1,FALSE)))</f>
        <v>-</v>
      </c>
      <c r="BP12" s="23" t="str">
        <f>IF($B12="-","-",IF(VLOOKUP(ROUND(CONCATENATE($A12,BP$2),0),'Cadastro - Padrões'!$A$2:$V$10081,BP$1,FALSE)="","-",VLOOKUP(ROUND(CONCATENATE($A12,BP$2),0),'Cadastro - Padrões'!$A$2:$V$10081,BP$1,FALSE)))</f>
        <v>-</v>
      </c>
    </row>
    <row r="13" spans="1:68" x14ac:dyDescent="0.3">
      <c r="A13" s="22">
        <f t="shared" si="52"/>
        <v>8</v>
      </c>
      <c r="B13" s="23" t="str">
        <f>IF(VLOOKUP(ROUND(CONCATENATE($A13,B$2),0),'Cadastro - Padrões'!$A$2:$V$10081,B$1,FALSE)="","-",VLOOKUP(ROUND(CONCATENATE($A13,B$2),0),'Cadastro - Padrões'!$A$2:$V$10081,B$1,FALSE))</f>
        <v>E.TH.FS-051</v>
      </c>
      <c r="C13" s="23" t="str">
        <f>IF($B13="-","-",VLOOKUP(ROUND(CONCATENATE($A13,C$2),0),'Cadastro - Padrões'!$A$2:$V$10081,C$1,FALSE))</f>
        <v>Termohigrômetro Digital</v>
      </c>
      <c r="D13" s="23" t="str">
        <f>IF($B13="-","-",VLOOKUP(ROUND(CONCATENATE($A13,D$2),0),'Cadastro - Padrões'!$A$2:$V$10081,D$1,FALSE))</f>
        <v>Elus</v>
      </c>
      <c r="E13" s="23" t="str">
        <f>IF($B13="-","-",VLOOKUP(ROUND(CONCATENATE($A13,E$2),0),'Cadastro - Padrões'!$A$2:$V$10081,E$1,FALSE))</f>
        <v>RBC - CAL 0439</v>
      </c>
      <c r="F13" s="23" t="str">
        <f>IF($B13="-","-",VLOOKUP(ROUND(CONCATENATE($A13,F$2),0),'Cadastro - Padrões'!$A$2:$V$10081,F$1,FALSE))</f>
        <v>E0051/26</v>
      </c>
      <c r="G13" s="24">
        <f>IF($B13="-","-",VLOOKUP(ROUND(CONCATENATE($A13,G$2),0),'Cadastro - Padrões'!$A$2:$V$10081,G$1,FALSE))</f>
        <v>46056</v>
      </c>
      <c r="H13" s="25">
        <f>IF($B13="-","-",VLOOKUP(ROUND(CONCATENATE($A13,H$2),0),'Cadastro - Padrões'!$A$2:$V$10081,H$1,FALSE))</f>
        <v>46446</v>
      </c>
      <c r="I13" s="23" t="str">
        <f>IF($B13="-","-",VLOOKUP(ROUND(CONCATENATE($A13,I$2),0),'Cadastro - Padrões'!$A$2:$V$10081,I$1,FALSE))</f>
        <v>°C</v>
      </c>
      <c r="J13" s="23" t="str">
        <f>IF($B13="-","-",VLOOKUP(ROUND(CONCATENATE($A13,J$2),0),'Cadastro - Padrões'!$A$2:$V$10081,J$1,FALSE))</f>
        <v>OUT</v>
      </c>
      <c r="K13" s="23" t="str">
        <f>IF($B13="-","-",VLOOKUP(ROUND(CONCATENATE($A13,K$2),0),'Cadastro - Padrões'!$A$2:$V$10081,K$1,FALSE))</f>
        <v>NA</v>
      </c>
      <c r="L13" s="23">
        <f>IF($B13="-","-",VLOOKUP(ROUND(CONCATENATE($A13,L$2),0),'Cadastro - Padrões'!$A$2:$V$10081,L$1,FALSE))</f>
        <v>15</v>
      </c>
      <c r="M13" s="23">
        <f>IF($B13="-","-",VLOOKUP(ROUND(CONCATENATE($A13,M$2),0),'Cadastro - Padrões'!$A$2:$V$10081,M$1,FALSE))</f>
        <v>35</v>
      </c>
      <c r="N13" s="23">
        <f>IF($B13="-","-",VLOOKUP(ROUND(CONCATENATE($A13,N$2),0),'Cadastro - Padrões'!$A$2:$V$10081,N$1,FALSE))</f>
        <v>0.1</v>
      </c>
      <c r="O13" s="23">
        <f>IF($B13="-","-",VLOOKUP(ROUND(CONCATENATE($A13,O$2),0),'Cadastro - Padrões'!$A$2:$V$10081,O$1,FALSE))</f>
        <v>0.29999999999999716</v>
      </c>
      <c r="P13" s="23">
        <f>IF($B13="-","-",VLOOKUP(ROUND(CONCATENATE($A13,P$2),0),'Cadastro - Padrões'!$A$2:$V$10081,P$1,FALSE))</f>
        <v>0.1</v>
      </c>
      <c r="Q13" s="23">
        <f>IF($B13="-","-",VLOOKUP(ROUND(CONCATENATE($A13,Q$2),0),'Cadastro - Padrões'!$A$2:$V$10081,Q$1,FALSE))</f>
        <v>0.19999999999999574</v>
      </c>
      <c r="R13" s="23">
        <f>IF($B13="-","-",VLOOKUP(ROUND(CONCATENATE($A13,R$2),0),'Cadastro - Padrões'!$A$2:$V$10081,R$1,FALSE))</f>
        <v>4.0221343777805174E-2</v>
      </c>
      <c r="S13" s="23">
        <f>IF($B13="-","-",VLOOKUP(ROUND(CONCATENATE($A13,S$2),0),'Cadastro - Padrões'!$A$2:$V$10081,S$1,FALSE))</f>
        <v>1</v>
      </c>
      <c r="T13" s="23">
        <f>IF($B13="-","-",VLOOKUP(ROUND(CONCATENATE($A13,T$2),0),'Cadastro - Padrões'!$A$2:$V$10081,T$1,FALSE))</f>
        <v>0</v>
      </c>
      <c r="U13" s="23">
        <f>IF($B13="-","-",VLOOKUP(ROUND(CONCATENATE($A13,U$2),0),'Cadastro - Padrões'!$A$2:$V$10081,U$1,FALSE))</f>
        <v>0</v>
      </c>
      <c r="V13" s="23">
        <f>IF($B13="-","-",VLOOKUP(ROUND(CONCATENATE($A13,V$2),0),'Cadastro - Padrões'!$A$2:$V$10081,V$1,FALSE))</f>
        <v>0</v>
      </c>
      <c r="W13" s="23">
        <f>IF($B13="-","-",VLOOKUP(ROUND(CONCATENATE($A13,W$2),0),'Cadastro - Padrões'!$A$2:$V$10081,W$1,FALSE))</f>
        <v>0</v>
      </c>
      <c r="X13" s="23">
        <f>IF($B13="-","-",VLOOKUP(ROUND(CONCATENATE($A13,X$2),0),'Cadastro - Padrões'!$A$2:$V$10081,X$1,FALSE))</f>
        <v>0</v>
      </c>
      <c r="Y13" s="23">
        <f>IF($B13="-","-",VLOOKUP(ROUND(CONCATENATE($A13,Y$2),0),'Cadastro - Padrões'!$A$2:$V$10081,Y$1,FALSE))</f>
        <v>0</v>
      </c>
      <c r="Z13" s="23">
        <f>IF($B13="-","-",VLOOKUP(ROUND(CONCATENATE($A13,Z$2),0),'Cadastro - Padrões'!$A$2:$V$10081,Z$1,FALSE))</f>
        <v>0</v>
      </c>
      <c r="AA13" s="23">
        <f>IF($B13="-","-",VLOOKUP(ROUND(CONCATENATE($A13,AA$2),0),'Cadastro - Padrões'!$A$2:$V$10081,AA$1,FALSE))</f>
        <v>0.98521370563302846</v>
      </c>
      <c r="AB13" s="23">
        <f>IF($B13="-","-",VLOOKUP(ROUND(CONCATENATE($A13,AB$2),0),'Cadastro - Padrões'!$A$2:$V$10081,AB$1,FALSE))</f>
        <v>0.23829553175654894</v>
      </c>
      <c r="AC13" s="23">
        <f>IF($B13="-","-",IF(VLOOKUP(ROUND(CONCATENATE($A13,AC$2),0),'Cadastro - Padrões'!$A$2:$V$10081,AC$1,FALSE)="","-",VLOOKUP(ROUND(CONCATENATE($A13,AC$2),0),'Cadastro - Padrões'!$A$2:$V$10081,AC$1,FALSE)))</f>
        <v>15</v>
      </c>
      <c r="AD13" s="23">
        <f>IF($B13="-","-",IF(VLOOKUP(ROUND(CONCATENATE($A13,AD$2),0),'Cadastro - Padrões'!$A$2:$V$10081,AD$1,FALSE)="","-",VLOOKUP(ROUND(CONCATENATE($A13,AD$2),0),'Cadastro - Padrões'!$A$2:$V$10081,AD$1,FALSE)))</f>
        <v>0.1</v>
      </c>
      <c r="AE13" s="23">
        <f>IF($B13="-","-",IF(VLOOKUP(ROUND(CONCATENATE($A13,AE$2),0),'Cadastro - Padrões'!$A$2:$V$10081,AE$1,FALSE)="","-",VLOOKUP(ROUND(CONCATENATE($A13,AE$2),0),'Cadastro - Padrões'!$A$2:$V$10081,AE$1,FALSE)))</f>
        <v>2</v>
      </c>
      <c r="AF13" s="23">
        <f>IF($B13="-","-",IF(VLOOKUP(ROUND(CONCATENATE($A13,AF$2),0),'Cadastro - Padrões'!$A$2:$V$10081,AF$1,FALSE)="","-",VLOOKUP(ROUND(CONCATENATE($A13,AF$2),0),'Cadastro - Padrões'!$A$2:$V$10081,AF$1,FALSE)))</f>
        <v>1000000</v>
      </c>
      <c r="AG13" s="23">
        <f>IF($B13="-","-",IF(VLOOKUP(ROUND(CONCATENATE($A13,AG$2),0),'Cadastro - Padrões'!$A$2:$V$10081,AG$1,FALSE)="","-",VLOOKUP(ROUND(CONCATENATE($A13,AG$2),0),'Cadastro - Padrões'!$A$2:$V$10081,AG$1,FALSE)))</f>
        <v>25</v>
      </c>
      <c r="AH13" s="23">
        <f>IF($B13="-","-",IF(VLOOKUP(ROUND(CONCATENATE($A13,AH$2),0),'Cadastro - Padrões'!$A$2:$V$10081,AH$1,FALSE)="","-",VLOOKUP(ROUND(CONCATENATE($A13,AH$2),0),'Cadastro - Padrões'!$A$2:$V$10081,AH$1,FALSE)))</f>
        <v>0.1</v>
      </c>
      <c r="AI13" s="23">
        <f>IF($B13="-","-",IF(VLOOKUP(ROUND(CONCATENATE($A13,AI$2),0),'Cadastro - Padrões'!$A$2:$V$10081,AI$1,FALSE)="","-",VLOOKUP(ROUND(CONCATENATE($A13,AI$2),0),'Cadastro - Padrões'!$A$2:$V$10081,AI$1,FALSE)))</f>
        <v>2</v>
      </c>
      <c r="AJ13" s="23">
        <f>IF($B13="-","-",IF(VLOOKUP(ROUND(CONCATENATE($A13,AJ$2),0),'Cadastro - Padrões'!$A$2:$V$10081,AJ$1,FALSE)="","-",VLOOKUP(ROUND(CONCATENATE($A13,AJ$2),0),'Cadastro - Padrões'!$A$2:$V$10081,AJ$1,FALSE)))</f>
        <v>1000000</v>
      </c>
      <c r="AK13" s="23">
        <f>IF($B13="-","-",IF(VLOOKUP(ROUND(CONCATENATE($A13,AK$2),0),'Cadastro - Padrões'!$A$2:$V$10081,AK$1,FALSE)="","-",VLOOKUP(ROUND(CONCATENATE($A13,AK$2),0),'Cadastro - Padrões'!$A$2:$V$10081,AK$1,FALSE)))</f>
        <v>35</v>
      </c>
      <c r="AL13" s="23">
        <f>IF($B13="-","-",IF(VLOOKUP(ROUND(CONCATENATE($A13,AL$2),0),'Cadastro - Padrões'!$A$2:$V$10081,AL$1,FALSE)="","-",VLOOKUP(ROUND(CONCATENATE($A13,AL$2),0),'Cadastro - Padrões'!$A$2:$V$10081,AL$1,FALSE)))</f>
        <v>0.1</v>
      </c>
      <c r="AM13" s="23">
        <f>IF($B13="-","-",IF(VLOOKUP(ROUND(CONCATENATE($A13,AM$2),0),'Cadastro - Padrões'!$A$2:$V$10081,AM$1,FALSE)="","-",VLOOKUP(ROUND(CONCATENATE($A13,AM$2),0),'Cadastro - Padrões'!$A$2:$V$10081,AM$1,FALSE)))</f>
        <v>2</v>
      </c>
      <c r="AN13" s="23">
        <f>IF($B13="-","-",IF(VLOOKUP(ROUND(CONCATENATE($A13,AN$2),0),'Cadastro - Padrões'!$A$2:$V$10081,AN$1,FALSE)="","-",VLOOKUP(ROUND(CONCATENATE($A13,AN$2),0),'Cadastro - Padrões'!$A$2:$V$10081,AN$1,FALSE)))</f>
        <v>1000000</v>
      </c>
      <c r="AO13" s="23" t="str">
        <f>IF($B13="-","-",IF(VLOOKUP(ROUND(CONCATENATE($A13,AO$2),0),'Cadastro - Padrões'!$A$2:$V$10081,AO$1,FALSE)="","-",VLOOKUP(ROUND(CONCATENATE($A13,AO$2),0),'Cadastro - Padrões'!$A$2:$V$10081,AO$1,FALSE)))</f>
        <v>-</v>
      </c>
      <c r="AP13" s="23" t="str">
        <f>IF($B13="-","-",IF(VLOOKUP(ROUND(CONCATENATE($A13,AP$2),0),'Cadastro - Padrões'!$A$2:$V$10081,AP$1,FALSE)="","-",VLOOKUP(ROUND(CONCATENATE($A13,AP$2),0),'Cadastro - Padrões'!$A$2:$V$10081,AP$1,FALSE)))</f>
        <v>-</v>
      </c>
      <c r="AQ13" s="23" t="str">
        <f>IF($B13="-","-",IF(VLOOKUP(ROUND(CONCATENATE($A13,AQ$2),0),'Cadastro - Padrões'!$A$2:$V$10081,AQ$1,FALSE)="","-",VLOOKUP(ROUND(CONCATENATE($A13,AQ$2),0),'Cadastro - Padrões'!$A$2:$V$10081,AQ$1,FALSE)))</f>
        <v>-</v>
      </c>
      <c r="AR13" s="23" t="str">
        <f>IF($B13="-","-",IF(VLOOKUP(ROUND(CONCATENATE($A13,AR$2),0),'Cadastro - Padrões'!$A$2:$V$10081,AR$1,FALSE)="","-",VLOOKUP(ROUND(CONCATENATE($A13,AR$2),0),'Cadastro - Padrões'!$A$2:$V$10081,AR$1,FALSE)))</f>
        <v>-</v>
      </c>
      <c r="AS13" s="23" t="str">
        <f>IF($B13="-","-",IF(VLOOKUP(ROUND(CONCATENATE($A13,AS$2),0),'Cadastro - Padrões'!$A$2:$V$10081,AS$1,FALSE)="","-",VLOOKUP(ROUND(CONCATENATE($A13,AS$2),0),'Cadastro - Padrões'!$A$2:$V$10081,AS$1,FALSE)))</f>
        <v>-</v>
      </c>
      <c r="AT13" s="23" t="str">
        <f>IF($B13="-","-",IF(VLOOKUP(ROUND(CONCATENATE($A13,AT$2),0),'Cadastro - Padrões'!$A$2:$V$10081,AT$1,FALSE)="","-",VLOOKUP(ROUND(CONCATENATE($A13,AT$2),0),'Cadastro - Padrões'!$A$2:$V$10081,AT$1,FALSE)))</f>
        <v>-</v>
      </c>
      <c r="AU13" s="23" t="str">
        <f>IF($B13="-","-",IF(VLOOKUP(ROUND(CONCATENATE($A13,AU$2),0),'Cadastro - Padrões'!$A$2:$V$10081,AU$1,FALSE)="","-",VLOOKUP(ROUND(CONCATENATE($A13,AU$2),0),'Cadastro - Padrões'!$A$2:$V$10081,AU$1,FALSE)))</f>
        <v>-</v>
      </c>
      <c r="AV13" s="23" t="str">
        <f>IF($B13="-","-",IF(VLOOKUP(ROUND(CONCATENATE($A13,AV$2),0),'Cadastro - Padrões'!$A$2:$V$10081,AV$1,FALSE)="","-",VLOOKUP(ROUND(CONCATENATE($A13,AV$2),0),'Cadastro - Padrões'!$A$2:$V$10081,AV$1,FALSE)))</f>
        <v>-</v>
      </c>
      <c r="AW13" s="23" t="str">
        <f>IF($B13="-","-",IF(VLOOKUP(ROUND(CONCATENATE($A13,AW$2),0),'Cadastro - Padrões'!$A$2:$V$10081,AW$1,FALSE)="","-",VLOOKUP(ROUND(CONCATENATE($A13,AW$2),0),'Cadastro - Padrões'!$A$2:$V$10081,AW$1,FALSE)))</f>
        <v>-</v>
      </c>
      <c r="AX13" s="23" t="str">
        <f>IF($B13="-","-",IF(VLOOKUP(ROUND(CONCATENATE($A13,AX$2),0),'Cadastro - Padrões'!$A$2:$V$10081,AX$1,FALSE)="","-",VLOOKUP(ROUND(CONCATENATE($A13,AX$2),0),'Cadastro - Padrões'!$A$2:$V$10081,AX$1,FALSE)))</f>
        <v>-</v>
      </c>
      <c r="AY13" s="23" t="str">
        <f>IF($B13="-","-",IF(VLOOKUP(ROUND(CONCATENATE($A13,AY$2),0),'Cadastro - Padrões'!$A$2:$V$10081,AY$1,FALSE)="","-",VLOOKUP(ROUND(CONCATENATE($A13,AY$2),0),'Cadastro - Padrões'!$A$2:$V$10081,AY$1,FALSE)))</f>
        <v>-</v>
      </c>
      <c r="AZ13" s="23" t="str">
        <f>IF($B13="-","-",IF(VLOOKUP(ROUND(CONCATENATE($A13,AZ$2),0),'Cadastro - Padrões'!$A$2:$V$10081,AZ$1,FALSE)="","-",VLOOKUP(ROUND(CONCATENATE($A13,AZ$2),0),'Cadastro - Padrões'!$A$2:$V$10081,AZ$1,FALSE)))</f>
        <v>-</v>
      </c>
      <c r="BA13" s="23" t="str">
        <f>IF($B13="-","-",IF(VLOOKUP(ROUND(CONCATENATE($A13,BA$2),0),'Cadastro - Padrões'!$A$2:$V$10081,BA$1,FALSE)="","-",VLOOKUP(ROUND(CONCATENATE($A13,BA$2),0),'Cadastro - Padrões'!$A$2:$V$10081,BA$1,FALSE)))</f>
        <v>-</v>
      </c>
      <c r="BB13" s="23" t="str">
        <f>IF($B13="-","-",IF(VLOOKUP(ROUND(CONCATENATE($A13,BB$2),0),'Cadastro - Padrões'!$A$2:$V$10081,BB$1,FALSE)="","-",VLOOKUP(ROUND(CONCATENATE($A13,BB$2),0),'Cadastro - Padrões'!$A$2:$V$10081,BB$1,FALSE)))</f>
        <v>-</v>
      </c>
      <c r="BC13" s="23" t="str">
        <f>IF($B13="-","-",IF(VLOOKUP(ROUND(CONCATENATE($A13,BC$2),0),'Cadastro - Padrões'!$A$2:$V$10081,BC$1,FALSE)="","-",VLOOKUP(ROUND(CONCATENATE($A13,BC$2),0),'Cadastro - Padrões'!$A$2:$V$10081,BC$1,FALSE)))</f>
        <v>-</v>
      </c>
      <c r="BD13" s="23" t="str">
        <f>IF($B13="-","-",IF(VLOOKUP(ROUND(CONCATENATE($A13,BD$2),0),'Cadastro - Padrões'!$A$2:$V$10081,BD$1,FALSE)="","-",VLOOKUP(ROUND(CONCATENATE($A13,BD$2),0),'Cadastro - Padrões'!$A$2:$V$10081,BD$1,FALSE)))</f>
        <v>-</v>
      </c>
      <c r="BE13" s="23" t="str">
        <f>IF($B13="-","-",IF(VLOOKUP(ROUND(CONCATENATE($A13,BE$2),0),'Cadastro - Padrões'!$A$2:$V$10081,BE$1,FALSE)="","-",VLOOKUP(ROUND(CONCATENATE($A13,BE$2),0),'Cadastro - Padrões'!$A$2:$V$10081,BE$1,FALSE)))</f>
        <v>-</v>
      </c>
      <c r="BF13" s="23" t="str">
        <f>IF($B13="-","-",IF(VLOOKUP(ROUND(CONCATENATE($A13,BF$2),0),'Cadastro - Padrões'!$A$2:$V$10081,BF$1,FALSE)="","-",VLOOKUP(ROUND(CONCATENATE($A13,BF$2),0),'Cadastro - Padrões'!$A$2:$V$10081,BF$1,FALSE)))</f>
        <v>-</v>
      </c>
      <c r="BG13" s="23" t="str">
        <f>IF($B13="-","-",IF(VLOOKUP(ROUND(CONCATENATE($A13,BG$2),0),'Cadastro - Padrões'!$A$2:$V$10081,BG$1,FALSE)="","-",VLOOKUP(ROUND(CONCATENATE($A13,BG$2),0),'Cadastro - Padrões'!$A$2:$V$10081,BG$1,FALSE)))</f>
        <v>-</v>
      </c>
      <c r="BH13" s="23" t="str">
        <f>IF($B13="-","-",IF(VLOOKUP(ROUND(CONCATENATE($A13,BH$2),0),'Cadastro - Padrões'!$A$2:$V$10081,BH$1,FALSE)="","-",VLOOKUP(ROUND(CONCATENATE($A13,BH$2),0),'Cadastro - Padrões'!$A$2:$V$10081,BH$1,FALSE)))</f>
        <v>-</v>
      </c>
      <c r="BI13" s="23" t="str">
        <f>IF($B13="-","-",IF(VLOOKUP(ROUND(CONCATENATE($A13,BI$2),0),'Cadastro - Padrões'!$A$2:$V$10081,BI$1,FALSE)="","-",VLOOKUP(ROUND(CONCATENATE($A13,BI$2),0),'Cadastro - Padrões'!$A$2:$V$10081,BI$1,FALSE)))</f>
        <v>-</v>
      </c>
      <c r="BJ13" s="23" t="str">
        <f>IF($B13="-","-",IF(VLOOKUP(ROUND(CONCATENATE($A13,BJ$2),0),'Cadastro - Padrões'!$A$2:$V$10081,BJ$1,FALSE)="","-",VLOOKUP(ROUND(CONCATENATE($A13,BJ$2),0),'Cadastro - Padrões'!$A$2:$V$10081,BJ$1,FALSE)))</f>
        <v>-</v>
      </c>
      <c r="BK13" s="23" t="str">
        <f>IF($B13="-","-",IF(VLOOKUP(ROUND(CONCATENATE($A13,BK$2),0),'Cadastro - Padrões'!$A$2:$V$10081,BK$1,FALSE)="","-",VLOOKUP(ROUND(CONCATENATE($A13,BK$2),0),'Cadastro - Padrões'!$A$2:$V$10081,BK$1,FALSE)))</f>
        <v>-</v>
      </c>
      <c r="BL13" s="23" t="str">
        <f>IF($B13="-","-",IF(VLOOKUP(ROUND(CONCATENATE($A13,BL$2),0),'Cadastro - Padrões'!$A$2:$V$10081,BL$1,FALSE)="","-",VLOOKUP(ROUND(CONCATENATE($A13,BL$2),0),'Cadastro - Padrões'!$A$2:$V$10081,BL$1,FALSE)))</f>
        <v>-</v>
      </c>
      <c r="BM13" s="23" t="str">
        <f>IF($B13="-","-",IF(VLOOKUP(ROUND(CONCATENATE($A13,BM$2),0),'Cadastro - Padrões'!$A$2:$V$10081,BM$1,FALSE)="","-",VLOOKUP(ROUND(CONCATENATE($A13,BM$2),0),'Cadastro - Padrões'!$A$2:$V$10081,BM$1,FALSE)))</f>
        <v>-</v>
      </c>
      <c r="BN13" s="23" t="str">
        <f>IF($B13="-","-",IF(VLOOKUP(ROUND(CONCATENATE($A13,BN$2),0),'Cadastro - Padrões'!$A$2:$V$10081,BN$1,FALSE)="","-",VLOOKUP(ROUND(CONCATENATE($A13,BN$2),0),'Cadastro - Padrões'!$A$2:$V$10081,BN$1,FALSE)))</f>
        <v>-</v>
      </c>
      <c r="BO13" s="23" t="str">
        <f>IF($B13="-","-",IF(VLOOKUP(ROUND(CONCATENATE($A13,BO$2),0),'Cadastro - Padrões'!$A$2:$V$10081,BO$1,FALSE)="","-",VLOOKUP(ROUND(CONCATENATE($A13,BO$2),0),'Cadastro - Padrões'!$A$2:$V$10081,BO$1,FALSE)))</f>
        <v>-</v>
      </c>
      <c r="BP13" s="23" t="str">
        <f>IF($B13="-","-",IF(VLOOKUP(ROUND(CONCATENATE($A13,BP$2),0),'Cadastro - Padrões'!$A$2:$V$10081,BP$1,FALSE)="","-",VLOOKUP(ROUND(CONCATENATE($A13,BP$2),0),'Cadastro - Padrões'!$A$2:$V$10081,BP$1,FALSE)))</f>
        <v>-</v>
      </c>
    </row>
    <row r="14" spans="1:68" x14ac:dyDescent="0.3">
      <c r="A14" s="22">
        <f t="shared" si="52"/>
        <v>9</v>
      </c>
      <c r="B14" s="23" t="str">
        <f>IF(VLOOKUP(ROUND(CONCATENATE($A14,B$2),0),'Cadastro - Padrões'!$A$2:$V$10081,B$1,FALSE)="","-",VLOOKUP(ROUND(CONCATENATE($A14,B$2),0),'Cadastro - Padrões'!$A$2:$V$10081,B$1,FALSE))</f>
        <v>E.PS.LQ-020</v>
      </c>
      <c r="C14" s="23" t="str">
        <f>IF($B14="-","-",VLOOKUP(ROUND(CONCATENATE($A14,C$2),0),'Cadastro - Padrões'!$A$2:$V$10081,C$1,FALSE))</f>
        <v>Termohigrômetro Digital</v>
      </c>
      <c r="D14" s="23" t="str">
        <f>IF($B14="-","-",VLOOKUP(ROUND(CONCATENATE($A14,D$2),0),'Cadastro - Padrões'!$A$2:$V$10081,D$1,FALSE))</f>
        <v>Elus</v>
      </c>
      <c r="E14" s="23" t="str">
        <f>IF($B14="-","-",VLOOKUP(ROUND(CONCATENATE($A14,E$2),0),'Cadastro - Padrões'!$A$2:$V$10081,E$1,FALSE))</f>
        <v>RBC - CAL 0439</v>
      </c>
      <c r="F14" s="23" t="str">
        <f>IF($B14="-","-",VLOOKUP(ROUND(CONCATENATE($A14,F$2),0),'Cadastro - Padrões'!$A$2:$V$10081,F$1,FALSE))</f>
        <v>E0440/25</v>
      </c>
      <c r="G14" s="24">
        <f>IF($B14="-","-",VLOOKUP(ROUND(CONCATENATE($A14,G$2),0),'Cadastro - Padrões'!$A$2:$V$10081,G$1,FALSE))</f>
        <v>45839</v>
      </c>
      <c r="H14" s="25">
        <f>IF($B14="-","-",VLOOKUP(ROUND(CONCATENATE($A14,H$2),0),'Cadastro - Padrões'!$A$2:$V$10081,H$1,FALSE))</f>
        <v>46233</v>
      </c>
      <c r="I14" s="23" t="str">
        <f>IF($B14="-","-",VLOOKUP(ROUND(CONCATENATE($A14,I$2),0),'Cadastro - Padrões'!$A$2:$V$10081,I$1,FALSE))</f>
        <v>°C</v>
      </c>
      <c r="J14" s="23" t="str">
        <f>IF($B14="-","-",VLOOKUP(ROUND(CONCATENATE($A14,J$2),0),'Cadastro - Padrões'!$A$2:$V$10081,J$1,FALSE))</f>
        <v>IN</v>
      </c>
      <c r="K14" s="23" t="str">
        <f>IF($B14="-","-",VLOOKUP(ROUND(CONCATENATE($A14,K$2),0),'Cadastro - Padrões'!$A$2:$V$10081,K$1,FALSE))</f>
        <v>NA</v>
      </c>
      <c r="L14" s="23">
        <f>IF($B14="-","-",VLOOKUP(ROUND(CONCATENATE($A14,L$2),0),'Cadastro - Padrões'!$A$2:$V$10081,L$1,FALSE))</f>
        <v>15</v>
      </c>
      <c r="M14" s="23">
        <f>IF($B14="-","-",VLOOKUP(ROUND(CONCATENATE($A14,M$2),0),'Cadastro - Padrões'!$A$2:$V$10081,M$1,FALSE))</f>
        <v>30</v>
      </c>
      <c r="N14" s="23">
        <f>IF($B14="-","-",VLOOKUP(ROUND(CONCATENATE($A14,N$2),0),'Cadastro - Padrões'!$A$2:$V$10081,N$1,FALSE))</f>
        <v>0.1</v>
      </c>
      <c r="O14" s="23">
        <f>IF($B14="-","-",VLOOKUP(ROUND(CONCATENATE($A14,O$2),0),'Cadastro - Padrões'!$A$2:$V$10081,O$1,FALSE))</f>
        <v>0.5</v>
      </c>
      <c r="P14" s="23">
        <f>IF($B14="-","-",VLOOKUP(ROUND(CONCATENATE($A14,P$2),0),'Cadastro - Padrões'!$A$2:$V$10081,P$1,FALSE))</f>
        <v>0.2</v>
      </c>
      <c r="Q14" s="23">
        <f>IF($B14="-","-",VLOOKUP(ROUND(CONCATENATE($A14,Q$2),0),'Cadastro - Padrões'!$A$2:$V$10081,Q$1,FALSE))</f>
        <v>0.80000000000000071</v>
      </c>
      <c r="R14" s="23">
        <f>IF($B14="-","-",VLOOKUP(ROUND(CONCATENATE($A14,R$2),0),'Cadastro - Padrões'!$A$2:$V$10081,R$1,FALSE))</f>
        <v>8.6098422096066773E-2</v>
      </c>
      <c r="S14" s="23">
        <f>IF($B14="-","-",VLOOKUP(ROUND(CONCATENATE($A14,S$2),0),'Cadastro - Padrões'!$A$2:$V$10081,S$1,FALSE))</f>
        <v>2</v>
      </c>
      <c r="T14" s="23">
        <f>IF($B14="-","-",VLOOKUP(ROUND(CONCATENATE($A14,T$2),0),'Cadastro - Padrões'!$A$2:$V$10081,T$1,FALSE))</f>
        <v>0</v>
      </c>
      <c r="U14" s="23">
        <f>IF($B14="-","-",VLOOKUP(ROUND(CONCATENATE($A14,U$2),0),'Cadastro - Padrões'!$A$2:$V$10081,U$1,FALSE))</f>
        <v>0</v>
      </c>
      <c r="V14" s="23">
        <f>IF($B14="-","-",VLOOKUP(ROUND(CONCATENATE($A14,V$2),0),'Cadastro - Padrões'!$A$2:$V$10081,V$1,FALSE))</f>
        <v>0</v>
      </c>
      <c r="W14" s="23">
        <f>IF($B14="-","-",VLOOKUP(ROUND(CONCATENATE($A14,W$2),0),'Cadastro - Padrões'!$A$2:$V$10081,W$1,FALSE))</f>
        <v>0</v>
      </c>
      <c r="X14" s="23">
        <f>IF($B14="-","-",VLOOKUP(ROUND(CONCATENATE($A14,X$2),0),'Cadastro - Padrões'!$A$2:$V$10081,X$1,FALSE))</f>
        <v>0</v>
      </c>
      <c r="Y14" s="23">
        <f>IF($B14="-","-",VLOOKUP(ROUND(CONCATENATE($A14,Y$2),0),'Cadastro - Padrões'!$A$2:$V$10081,Y$1,FALSE))</f>
        <v>0</v>
      </c>
      <c r="Z14" s="23">
        <f>IF($B14="-","-",VLOOKUP(ROUND(CONCATENATE($A14,Z$2),0),'Cadastro - Padrões'!$A$2:$V$10081,Z$1,FALSE))</f>
        <v>-1.8619390567355732E-3</v>
      </c>
      <c r="AA14" s="23">
        <f>IF($B14="-","-",VLOOKUP(ROUND(CONCATENATE($A14,AA$2),0),'Cadastro - Padrões'!$A$2:$V$10081,AA$1,FALSE))</f>
        <v>1.0613726414095694</v>
      </c>
      <c r="AB14" s="23">
        <f>IF($B14="-","-",VLOOKUP(ROUND(CONCATENATE($A14,AB$2),0),'Cadastro - Padrões'!$A$2:$V$10081,AB$1,FALSE))</f>
        <v>-0.62153736127913128</v>
      </c>
      <c r="AC14" s="23">
        <f>IF($B14="-","-",IF(VLOOKUP(ROUND(CONCATENATE($A14,AC$2),0),'Cadastro - Padrões'!$A$2:$V$10081,AC$1,FALSE)="","-",VLOOKUP(ROUND(CONCATENATE($A14,AC$2),0),'Cadastro - Padrões'!$A$2:$V$10081,AC$1,FALSE)))</f>
        <v>15</v>
      </c>
      <c r="AD14" s="23">
        <f>IF($B14="-","-",IF(VLOOKUP(ROUND(CONCATENATE($A14,AD$2),0),'Cadastro - Padrões'!$A$2:$V$10081,AD$1,FALSE)="","-",VLOOKUP(ROUND(CONCATENATE($A14,AD$2),0),'Cadastro - Padrões'!$A$2:$V$10081,AD$1,FALSE)))</f>
        <v>0.2</v>
      </c>
      <c r="AE14" s="23">
        <f>IF($B14="-","-",IF(VLOOKUP(ROUND(CONCATENATE($A14,AE$2),0),'Cadastro - Padrões'!$A$2:$V$10081,AE$1,FALSE)="","-",VLOOKUP(ROUND(CONCATENATE($A14,AE$2),0),'Cadastro - Padrões'!$A$2:$V$10081,AE$1,FALSE)))</f>
        <v>2</v>
      </c>
      <c r="AF14" s="23">
        <f>IF($B14="-","-",IF(VLOOKUP(ROUND(CONCATENATE($A14,AF$2),0),'Cadastro - Padrões'!$A$2:$V$10081,AF$1,FALSE)="","-",VLOOKUP(ROUND(CONCATENATE($A14,AF$2),0),'Cadastro - Padrões'!$A$2:$V$10081,AF$1,FALSE)))</f>
        <v>1000000</v>
      </c>
      <c r="AG14" s="23">
        <f>IF($B14="-","-",IF(VLOOKUP(ROUND(CONCATENATE($A14,AG$2),0),'Cadastro - Padrões'!$A$2:$V$10081,AG$1,FALSE)="","-",VLOOKUP(ROUND(CONCATENATE($A14,AG$2),0),'Cadastro - Padrões'!$A$2:$V$10081,AG$1,FALSE)))</f>
        <v>20</v>
      </c>
      <c r="AH14" s="23">
        <f>IF($B14="-","-",IF(VLOOKUP(ROUND(CONCATENATE($A14,AH$2),0),'Cadastro - Padrões'!$A$2:$V$10081,AH$1,FALSE)="","-",VLOOKUP(ROUND(CONCATENATE($A14,AH$2),0),'Cadastro - Padrões'!$A$2:$V$10081,AH$1,FALSE)))</f>
        <v>0.2</v>
      </c>
      <c r="AI14" s="23">
        <f>IF($B14="-","-",IF(VLOOKUP(ROUND(CONCATENATE($A14,AI$2),0),'Cadastro - Padrões'!$A$2:$V$10081,AI$1,FALSE)="","-",VLOOKUP(ROUND(CONCATENATE($A14,AI$2),0),'Cadastro - Padrões'!$A$2:$V$10081,AI$1,FALSE)))</f>
        <v>2</v>
      </c>
      <c r="AJ14" s="23">
        <f>IF($B14="-","-",IF(VLOOKUP(ROUND(CONCATENATE($A14,AJ$2),0),'Cadastro - Padrões'!$A$2:$V$10081,AJ$1,FALSE)="","-",VLOOKUP(ROUND(CONCATENATE($A14,AJ$2),0),'Cadastro - Padrões'!$A$2:$V$10081,AJ$1,FALSE)))</f>
        <v>1000000</v>
      </c>
      <c r="AK14" s="23">
        <f>IF($B14="-","-",IF(VLOOKUP(ROUND(CONCATENATE($A14,AK$2),0),'Cadastro - Padrões'!$A$2:$V$10081,AK$1,FALSE)="","-",VLOOKUP(ROUND(CONCATENATE($A14,AK$2),0),'Cadastro - Padrões'!$A$2:$V$10081,AK$1,FALSE)))</f>
        <v>25</v>
      </c>
      <c r="AL14" s="23">
        <f>IF($B14="-","-",IF(VLOOKUP(ROUND(CONCATENATE($A14,AL$2),0),'Cadastro - Padrões'!$A$2:$V$10081,AL$1,FALSE)="","-",VLOOKUP(ROUND(CONCATENATE($A14,AL$2),0),'Cadastro - Padrões'!$A$2:$V$10081,AL$1,FALSE)))</f>
        <v>0.2</v>
      </c>
      <c r="AM14" s="23">
        <f>IF($B14="-","-",IF(VLOOKUP(ROUND(CONCATENATE($A14,AM$2),0),'Cadastro - Padrões'!$A$2:$V$10081,AM$1,FALSE)="","-",VLOOKUP(ROUND(CONCATENATE($A14,AM$2),0),'Cadastro - Padrões'!$A$2:$V$10081,AM$1,FALSE)))</f>
        <v>2</v>
      </c>
      <c r="AN14" s="23">
        <f>IF($B14="-","-",IF(VLOOKUP(ROUND(CONCATENATE($A14,AN$2),0),'Cadastro - Padrões'!$A$2:$V$10081,AN$1,FALSE)="","-",VLOOKUP(ROUND(CONCATENATE($A14,AN$2),0),'Cadastro - Padrões'!$A$2:$V$10081,AN$1,FALSE)))</f>
        <v>1000000</v>
      </c>
      <c r="AO14" s="23">
        <f>IF($B14="-","-",IF(VLOOKUP(ROUND(CONCATENATE($A14,AO$2),0),'Cadastro - Padrões'!$A$2:$V$10081,AO$1,FALSE)="","-",VLOOKUP(ROUND(CONCATENATE($A14,AO$2),0),'Cadastro - Padrões'!$A$2:$V$10081,AO$1,FALSE)))</f>
        <v>30</v>
      </c>
      <c r="AP14" s="23">
        <f>IF($B14="-","-",IF(VLOOKUP(ROUND(CONCATENATE($A14,AP$2),0),'Cadastro - Padrões'!$A$2:$V$10081,AP$1,FALSE)="","-",VLOOKUP(ROUND(CONCATENATE($A14,AP$2),0),'Cadastro - Padrões'!$A$2:$V$10081,AP$1,FALSE)))</f>
        <v>0.2</v>
      </c>
      <c r="AQ14" s="23">
        <f>IF($B14="-","-",IF(VLOOKUP(ROUND(CONCATENATE($A14,AQ$2),0),'Cadastro - Padrões'!$A$2:$V$10081,AQ$1,FALSE)="","-",VLOOKUP(ROUND(CONCATENATE($A14,AQ$2),0),'Cadastro - Padrões'!$A$2:$V$10081,AQ$1,FALSE)))</f>
        <v>2</v>
      </c>
      <c r="AR14" s="23">
        <f>IF($B14="-","-",IF(VLOOKUP(ROUND(CONCATENATE($A14,AR$2),0),'Cadastro - Padrões'!$A$2:$V$10081,AR$1,FALSE)="","-",VLOOKUP(ROUND(CONCATENATE($A14,AR$2),0),'Cadastro - Padrões'!$A$2:$V$10081,AR$1,FALSE)))</f>
        <v>1000000</v>
      </c>
      <c r="AS14" s="23" t="str">
        <f>IF($B14="-","-",IF(VLOOKUP(ROUND(CONCATENATE($A14,AS$2),0),'Cadastro - Padrões'!$A$2:$V$10081,AS$1,FALSE)="","-",VLOOKUP(ROUND(CONCATENATE($A14,AS$2),0),'Cadastro - Padrões'!$A$2:$V$10081,AS$1,FALSE)))</f>
        <v>-</v>
      </c>
      <c r="AT14" s="23" t="str">
        <f>IF($B14="-","-",IF(VLOOKUP(ROUND(CONCATENATE($A14,AT$2),0),'Cadastro - Padrões'!$A$2:$V$10081,AT$1,FALSE)="","-",VLOOKUP(ROUND(CONCATENATE($A14,AT$2),0),'Cadastro - Padrões'!$A$2:$V$10081,AT$1,FALSE)))</f>
        <v>-</v>
      </c>
      <c r="AU14" s="23" t="str">
        <f>IF($B14="-","-",IF(VLOOKUP(ROUND(CONCATENATE($A14,AU$2),0),'Cadastro - Padrões'!$A$2:$V$10081,AU$1,FALSE)="","-",VLOOKUP(ROUND(CONCATENATE($A14,AU$2),0),'Cadastro - Padrões'!$A$2:$V$10081,AU$1,FALSE)))</f>
        <v>-</v>
      </c>
      <c r="AV14" s="23" t="str">
        <f>IF($B14="-","-",IF(VLOOKUP(ROUND(CONCATENATE($A14,AV$2),0),'Cadastro - Padrões'!$A$2:$V$10081,AV$1,FALSE)="","-",VLOOKUP(ROUND(CONCATENATE($A14,AV$2),0),'Cadastro - Padrões'!$A$2:$V$10081,AV$1,FALSE)))</f>
        <v>-</v>
      </c>
      <c r="AW14" s="23" t="str">
        <f>IF($B14="-","-",IF(VLOOKUP(ROUND(CONCATENATE($A14,AW$2),0),'Cadastro - Padrões'!$A$2:$V$10081,AW$1,FALSE)="","-",VLOOKUP(ROUND(CONCATENATE($A14,AW$2),0),'Cadastro - Padrões'!$A$2:$V$10081,AW$1,FALSE)))</f>
        <v>-</v>
      </c>
      <c r="AX14" s="23" t="str">
        <f>IF($B14="-","-",IF(VLOOKUP(ROUND(CONCATENATE($A14,AX$2),0),'Cadastro - Padrões'!$A$2:$V$10081,AX$1,FALSE)="","-",VLOOKUP(ROUND(CONCATENATE($A14,AX$2),0),'Cadastro - Padrões'!$A$2:$V$10081,AX$1,FALSE)))</f>
        <v>-</v>
      </c>
      <c r="AY14" s="23" t="str">
        <f>IF($B14="-","-",IF(VLOOKUP(ROUND(CONCATENATE($A14,AY$2),0),'Cadastro - Padrões'!$A$2:$V$10081,AY$1,FALSE)="","-",VLOOKUP(ROUND(CONCATENATE($A14,AY$2),0),'Cadastro - Padrões'!$A$2:$V$10081,AY$1,FALSE)))</f>
        <v>-</v>
      </c>
      <c r="AZ14" s="23" t="str">
        <f>IF($B14="-","-",IF(VLOOKUP(ROUND(CONCATENATE($A14,AZ$2),0),'Cadastro - Padrões'!$A$2:$V$10081,AZ$1,FALSE)="","-",VLOOKUP(ROUND(CONCATENATE($A14,AZ$2),0),'Cadastro - Padrões'!$A$2:$V$10081,AZ$1,FALSE)))</f>
        <v>-</v>
      </c>
      <c r="BA14" s="23" t="str">
        <f>IF($B14="-","-",IF(VLOOKUP(ROUND(CONCATENATE($A14,BA$2),0),'Cadastro - Padrões'!$A$2:$V$10081,BA$1,FALSE)="","-",VLOOKUP(ROUND(CONCATENATE($A14,BA$2),0),'Cadastro - Padrões'!$A$2:$V$10081,BA$1,FALSE)))</f>
        <v>-</v>
      </c>
      <c r="BB14" s="23" t="str">
        <f>IF($B14="-","-",IF(VLOOKUP(ROUND(CONCATENATE($A14,BB$2),0),'Cadastro - Padrões'!$A$2:$V$10081,BB$1,FALSE)="","-",VLOOKUP(ROUND(CONCATENATE($A14,BB$2),0),'Cadastro - Padrões'!$A$2:$V$10081,BB$1,FALSE)))</f>
        <v>-</v>
      </c>
      <c r="BC14" s="23" t="str">
        <f>IF($B14="-","-",IF(VLOOKUP(ROUND(CONCATENATE($A14,BC$2),0),'Cadastro - Padrões'!$A$2:$V$10081,BC$1,FALSE)="","-",VLOOKUP(ROUND(CONCATENATE($A14,BC$2),0),'Cadastro - Padrões'!$A$2:$V$10081,BC$1,FALSE)))</f>
        <v>-</v>
      </c>
      <c r="BD14" s="23" t="str">
        <f>IF($B14="-","-",IF(VLOOKUP(ROUND(CONCATENATE($A14,BD$2),0),'Cadastro - Padrões'!$A$2:$V$10081,BD$1,FALSE)="","-",VLOOKUP(ROUND(CONCATENATE($A14,BD$2),0),'Cadastro - Padrões'!$A$2:$V$10081,BD$1,FALSE)))</f>
        <v>-</v>
      </c>
      <c r="BE14" s="23" t="str">
        <f>IF($B14="-","-",IF(VLOOKUP(ROUND(CONCATENATE($A14,BE$2),0),'Cadastro - Padrões'!$A$2:$V$10081,BE$1,FALSE)="","-",VLOOKUP(ROUND(CONCATENATE($A14,BE$2),0),'Cadastro - Padrões'!$A$2:$V$10081,BE$1,FALSE)))</f>
        <v>-</v>
      </c>
      <c r="BF14" s="23" t="str">
        <f>IF($B14="-","-",IF(VLOOKUP(ROUND(CONCATENATE($A14,BF$2),0),'Cadastro - Padrões'!$A$2:$V$10081,BF$1,FALSE)="","-",VLOOKUP(ROUND(CONCATENATE($A14,BF$2),0),'Cadastro - Padrões'!$A$2:$V$10081,BF$1,FALSE)))</f>
        <v>-</v>
      </c>
      <c r="BG14" s="23" t="str">
        <f>IF($B14="-","-",IF(VLOOKUP(ROUND(CONCATENATE($A14,BG$2),0),'Cadastro - Padrões'!$A$2:$V$10081,BG$1,FALSE)="","-",VLOOKUP(ROUND(CONCATENATE($A14,BG$2),0),'Cadastro - Padrões'!$A$2:$V$10081,BG$1,FALSE)))</f>
        <v>-</v>
      </c>
      <c r="BH14" s="23" t="str">
        <f>IF($B14="-","-",IF(VLOOKUP(ROUND(CONCATENATE($A14,BH$2),0),'Cadastro - Padrões'!$A$2:$V$10081,BH$1,FALSE)="","-",VLOOKUP(ROUND(CONCATENATE($A14,BH$2),0),'Cadastro - Padrões'!$A$2:$V$10081,BH$1,FALSE)))</f>
        <v>-</v>
      </c>
      <c r="BI14" s="23" t="str">
        <f>IF($B14="-","-",IF(VLOOKUP(ROUND(CONCATENATE($A14,BI$2),0),'Cadastro - Padrões'!$A$2:$V$10081,BI$1,FALSE)="","-",VLOOKUP(ROUND(CONCATENATE($A14,BI$2),0),'Cadastro - Padrões'!$A$2:$V$10081,BI$1,FALSE)))</f>
        <v>-</v>
      </c>
      <c r="BJ14" s="23" t="str">
        <f>IF($B14="-","-",IF(VLOOKUP(ROUND(CONCATENATE($A14,BJ$2),0),'Cadastro - Padrões'!$A$2:$V$10081,BJ$1,FALSE)="","-",VLOOKUP(ROUND(CONCATENATE($A14,BJ$2),0),'Cadastro - Padrões'!$A$2:$V$10081,BJ$1,FALSE)))</f>
        <v>-</v>
      </c>
      <c r="BK14" s="23" t="str">
        <f>IF($B14="-","-",IF(VLOOKUP(ROUND(CONCATENATE($A14,BK$2),0),'Cadastro - Padrões'!$A$2:$V$10081,BK$1,FALSE)="","-",VLOOKUP(ROUND(CONCATENATE($A14,BK$2),0),'Cadastro - Padrões'!$A$2:$V$10081,BK$1,FALSE)))</f>
        <v>-</v>
      </c>
      <c r="BL14" s="23" t="str">
        <f>IF($B14="-","-",IF(VLOOKUP(ROUND(CONCATENATE($A14,BL$2),0),'Cadastro - Padrões'!$A$2:$V$10081,BL$1,FALSE)="","-",VLOOKUP(ROUND(CONCATENATE($A14,BL$2),0),'Cadastro - Padrões'!$A$2:$V$10081,BL$1,FALSE)))</f>
        <v>-</v>
      </c>
      <c r="BM14" s="23" t="str">
        <f>IF($B14="-","-",IF(VLOOKUP(ROUND(CONCATENATE($A14,BM$2),0),'Cadastro - Padrões'!$A$2:$V$10081,BM$1,FALSE)="","-",VLOOKUP(ROUND(CONCATENATE($A14,BM$2),0),'Cadastro - Padrões'!$A$2:$V$10081,BM$1,FALSE)))</f>
        <v>-</v>
      </c>
      <c r="BN14" s="23" t="str">
        <f>IF($B14="-","-",IF(VLOOKUP(ROUND(CONCATENATE($A14,BN$2),0),'Cadastro - Padrões'!$A$2:$V$10081,BN$1,FALSE)="","-",VLOOKUP(ROUND(CONCATENATE($A14,BN$2),0),'Cadastro - Padrões'!$A$2:$V$10081,BN$1,FALSE)))</f>
        <v>-</v>
      </c>
      <c r="BO14" s="23" t="str">
        <f>IF($B14="-","-",IF(VLOOKUP(ROUND(CONCATENATE($A14,BO$2),0),'Cadastro - Padrões'!$A$2:$V$10081,BO$1,FALSE)="","-",VLOOKUP(ROUND(CONCATENATE($A14,BO$2),0),'Cadastro - Padrões'!$A$2:$V$10081,BO$1,FALSE)))</f>
        <v>-</v>
      </c>
      <c r="BP14" s="23" t="str">
        <f>IF($B14="-","-",IF(VLOOKUP(ROUND(CONCATENATE($A14,BP$2),0),'Cadastro - Padrões'!$A$2:$V$10081,BP$1,FALSE)="","-",VLOOKUP(ROUND(CONCATENATE($A14,BP$2),0),'Cadastro - Padrões'!$A$2:$V$10081,BP$1,FALSE)))</f>
        <v>-</v>
      </c>
    </row>
    <row r="15" spans="1:68" x14ac:dyDescent="0.3">
      <c r="A15" s="22">
        <f t="shared" si="52"/>
        <v>10</v>
      </c>
      <c r="B15" s="23" t="str">
        <f>IF(VLOOKUP(ROUND(CONCATENATE($A15,B$2),0),'Cadastro - Padrões'!$A$2:$V$10081,B$1,FALSE)="","-",VLOOKUP(ROUND(CONCATENATE($A15,B$2),0),'Cadastro - Padrões'!$A$2:$V$10081,B$1,FALSE))</f>
        <v>E.TH.FS-041</v>
      </c>
      <c r="C15" s="23" t="str">
        <f>IF($B15="-","-",VLOOKUP(ROUND(CONCATENATE($A15,C$2),0),'Cadastro - Padrões'!$A$2:$V$10081,C$1,FALSE))</f>
        <v>Termohigrômetro Digital</v>
      </c>
      <c r="D15" s="23" t="str">
        <f>IF($B15="-","-",VLOOKUP(ROUND(CONCATENATE($A15,D$2),0),'Cadastro - Padrões'!$A$2:$V$10081,D$1,FALSE))</f>
        <v>Elus</v>
      </c>
      <c r="E15" s="23" t="str">
        <f>IF($B15="-","-",VLOOKUP(ROUND(CONCATENATE($A15,E$2),0),'Cadastro - Padrões'!$A$2:$V$10081,E$1,FALSE))</f>
        <v>RBC - CAL 0439</v>
      </c>
      <c r="F15" s="23" t="str">
        <f>IF($B15="-","-",VLOOKUP(ROUND(CONCATENATE($A15,F$2),0),'Cadastro - Padrões'!$A$2:$V$10081,F$1,FALSE))</f>
        <v>R0030/25</v>
      </c>
      <c r="G15" s="24">
        <f>IF($B15="-","-",VLOOKUP(ROUND(CONCATENATE($A15,G$2),0),'Cadastro - Padrões'!$A$2:$V$10081,G$1,FALSE))</f>
        <v>45692</v>
      </c>
      <c r="H15" s="25">
        <f>IF($B15="-","-",VLOOKUP(ROUND(CONCATENATE($A15,H$2),0),'Cadastro - Padrões'!$A$2:$V$10081,H$1,FALSE))</f>
        <v>46081</v>
      </c>
      <c r="I15" s="23" t="str">
        <f>IF($B15="-","-",VLOOKUP(ROUND(CONCATENATE($A15,I$2),0),'Cadastro - Padrões'!$A$2:$V$10081,I$1,FALSE))</f>
        <v>°C</v>
      </c>
      <c r="J15" s="23" t="str">
        <f>IF($B15="-","-",VLOOKUP(ROUND(CONCATENATE($A15,J$2),0),'Cadastro - Padrões'!$A$2:$V$10081,J$1,FALSE))</f>
        <v>IN</v>
      </c>
      <c r="K15" s="23" t="str">
        <f>IF($B15="-","-",VLOOKUP(ROUND(CONCATENATE($A15,K$2),0),'Cadastro - Padrões'!$A$2:$V$10081,K$1,FALSE))</f>
        <v>NA</v>
      </c>
      <c r="L15" s="23">
        <f>IF($B15="-","-",VLOOKUP(ROUND(CONCATENATE($A15,L$2),0),'Cadastro - Padrões'!$A$2:$V$10081,L$1,FALSE))</f>
        <v>15</v>
      </c>
      <c r="M15" s="23">
        <f>IF($B15="-","-",VLOOKUP(ROUND(CONCATENATE($A15,M$2),0),'Cadastro - Padrões'!$A$2:$V$10081,M$1,FALSE))</f>
        <v>35</v>
      </c>
      <c r="N15" s="23">
        <f>IF($B15="-","-",VLOOKUP(ROUND(CONCATENATE($A15,N$2),0),'Cadastro - Padrões'!$A$2:$V$10081,N$1,FALSE))</f>
        <v>0.1</v>
      </c>
      <c r="O15" s="23">
        <f>IF($B15="-","-",VLOOKUP(ROUND(CONCATENATE($A15,O$2),0),'Cadastro - Padrões'!$A$2:$V$10081,O$1,FALSE))</f>
        <v>0.39999999999999858</v>
      </c>
      <c r="P15" s="23">
        <f>IF($B15="-","-",VLOOKUP(ROUND(CONCATENATE($A15,P$2),0),'Cadastro - Padrões'!$A$2:$V$10081,P$1,FALSE))</f>
        <v>0.2</v>
      </c>
      <c r="Q15" s="23">
        <f>IF($B15="-","-",VLOOKUP(ROUND(CONCATENATE($A15,Q$2),0),'Cadastro - Padrões'!$A$2:$V$10081,Q$1,FALSE))</f>
        <v>0.39999999999999858</v>
      </c>
      <c r="R15" s="23">
        <f>IF($B15="-","-",VLOOKUP(ROUND(CONCATENATE($A15,R$2),0),'Cadastro - Padrões'!$A$2:$V$10081,R$1,FALSE))</f>
        <v>4.1871436009245144E-2</v>
      </c>
      <c r="S15" s="23">
        <f>IF($B15="-","-",VLOOKUP(ROUND(CONCATENATE($A15,S$2),0),'Cadastro - Padrões'!$A$2:$V$10081,S$1,FALSE))</f>
        <v>1</v>
      </c>
      <c r="T15" s="23">
        <f>IF($B15="-","-",VLOOKUP(ROUND(CONCATENATE($A15,T$2),0),'Cadastro - Padrões'!$A$2:$V$10081,T$1,FALSE))</f>
        <v>0</v>
      </c>
      <c r="U15" s="23">
        <f>IF($B15="-","-",VLOOKUP(ROUND(CONCATENATE($A15,U$2),0),'Cadastro - Padrões'!$A$2:$V$10081,U$1,FALSE))</f>
        <v>0</v>
      </c>
      <c r="V15" s="23">
        <f>IF($B15="-","-",VLOOKUP(ROUND(CONCATENATE($A15,V$2),0),'Cadastro - Padrões'!$A$2:$V$10081,V$1,FALSE))</f>
        <v>0</v>
      </c>
      <c r="W15" s="23">
        <f>IF($B15="-","-",VLOOKUP(ROUND(CONCATENATE($A15,W$2),0),'Cadastro - Padrões'!$A$2:$V$10081,W$1,FALSE))</f>
        <v>0</v>
      </c>
      <c r="X15" s="23">
        <f>IF($B15="-","-",VLOOKUP(ROUND(CONCATENATE($A15,X$2),0),'Cadastro - Padrões'!$A$2:$V$10081,X$1,FALSE))</f>
        <v>0</v>
      </c>
      <c r="Y15" s="23">
        <f>IF($B15="-","-",VLOOKUP(ROUND(CONCATENATE($A15,Y$2),0),'Cadastro - Padrões'!$A$2:$V$10081,Y$1,FALSE))</f>
        <v>0</v>
      </c>
      <c r="Z15" s="23">
        <f>IF($B15="-","-",VLOOKUP(ROUND(CONCATENATE($A15,Z$2),0),'Cadastro - Padrões'!$A$2:$V$10081,Z$1,FALSE))</f>
        <v>0</v>
      </c>
      <c r="AA15" s="23">
        <f>IF($B15="-","-",VLOOKUP(ROUND(CONCATENATE($A15,AA$2),0),'Cadastro - Padrões'!$A$2:$V$10081,AA$1,FALSE))</f>
        <v>1.0256320347838284</v>
      </c>
      <c r="AB15" s="23">
        <f>IF($B15="-","-",VLOOKUP(ROUND(CONCATENATE($A15,AB$2),0),'Cadastro - Padrões'!$A$2:$V$10081,AB$1,FALSE))</f>
        <v>-0.50404993162452882</v>
      </c>
      <c r="AC15" s="23">
        <f>IF($B15="-","-",IF(VLOOKUP(ROUND(CONCATENATE($A15,AC$2),0),'Cadastro - Padrões'!$A$2:$V$10081,AC$1,FALSE)="","-",VLOOKUP(ROUND(CONCATENATE($A15,AC$2),0),'Cadastro - Padrões'!$A$2:$V$10081,AC$1,FALSE)))</f>
        <v>15</v>
      </c>
      <c r="AD15" s="23">
        <f>IF($B15="-","-",IF(VLOOKUP(ROUND(CONCATENATE($A15,AD$2),0),'Cadastro - Padrões'!$A$2:$V$10081,AD$1,FALSE)="","-",VLOOKUP(ROUND(CONCATENATE($A15,AD$2),0),'Cadastro - Padrões'!$A$2:$V$10081,AD$1,FALSE)))</f>
        <v>0.2</v>
      </c>
      <c r="AE15" s="23">
        <f>IF($B15="-","-",IF(VLOOKUP(ROUND(CONCATENATE($A15,AE$2),0),'Cadastro - Padrões'!$A$2:$V$10081,AE$1,FALSE)="","-",VLOOKUP(ROUND(CONCATENATE($A15,AE$2),0),'Cadastro - Padrões'!$A$2:$V$10081,AE$1,FALSE)))</f>
        <v>2</v>
      </c>
      <c r="AF15" s="23">
        <f>IF($B15="-","-",IF(VLOOKUP(ROUND(CONCATENATE($A15,AF$2),0),'Cadastro - Padrões'!$A$2:$V$10081,AF$1,FALSE)="","-",VLOOKUP(ROUND(CONCATENATE($A15,AF$2),0),'Cadastro - Padrões'!$A$2:$V$10081,AF$1,FALSE)))</f>
        <v>1000000</v>
      </c>
      <c r="AG15" s="23">
        <f>IF($B15="-","-",IF(VLOOKUP(ROUND(CONCATENATE($A15,AG$2),0),'Cadastro - Padrões'!$A$2:$V$10081,AG$1,FALSE)="","-",VLOOKUP(ROUND(CONCATENATE($A15,AG$2),0),'Cadastro - Padrões'!$A$2:$V$10081,AG$1,FALSE)))</f>
        <v>25</v>
      </c>
      <c r="AH15" s="23">
        <f>IF($B15="-","-",IF(VLOOKUP(ROUND(CONCATENATE($A15,AH$2),0),'Cadastro - Padrões'!$A$2:$V$10081,AH$1,FALSE)="","-",VLOOKUP(ROUND(CONCATENATE($A15,AH$2),0),'Cadastro - Padrões'!$A$2:$V$10081,AH$1,FALSE)))</f>
        <v>0.2</v>
      </c>
      <c r="AI15" s="23">
        <f>IF($B15="-","-",IF(VLOOKUP(ROUND(CONCATENATE($A15,AI$2),0),'Cadastro - Padrões'!$A$2:$V$10081,AI$1,FALSE)="","-",VLOOKUP(ROUND(CONCATENATE($A15,AI$2),0),'Cadastro - Padrões'!$A$2:$V$10081,AI$1,FALSE)))</f>
        <v>2</v>
      </c>
      <c r="AJ15" s="23">
        <f>IF($B15="-","-",IF(VLOOKUP(ROUND(CONCATENATE($A15,AJ$2),0),'Cadastro - Padrões'!$A$2:$V$10081,AJ$1,FALSE)="","-",VLOOKUP(ROUND(CONCATENATE($A15,AJ$2),0),'Cadastro - Padrões'!$A$2:$V$10081,AJ$1,FALSE)))</f>
        <v>1000000</v>
      </c>
      <c r="AK15" s="23">
        <f>IF($B15="-","-",IF(VLOOKUP(ROUND(CONCATENATE($A15,AK$2),0),'Cadastro - Padrões'!$A$2:$V$10081,AK$1,FALSE)="","-",VLOOKUP(ROUND(CONCATENATE($A15,AK$2),0),'Cadastro - Padrões'!$A$2:$V$10081,AK$1,FALSE)))</f>
        <v>35</v>
      </c>
      <c r="AL15" s="23">
        <f>IF($B15="-","-",IF(VLOOKUP(ROUND(CONCATENATE($A15,AL$2),0),'Cadastro - Padrões'!$A$2:$V$10081,AL$1,FALSE)="","-",VLOOKUP(ROUND(CONCATENATE($A15,AL$2),0),'Cadastro - Padrões'!$A$2:$V$10081,AL$1,FALSE)))</f>
        <v>0.2</v>
      </c>
      <c r="AM15" s="23">
        <f>IF($B15="-","-",IF(VLOOKUP(ROUND(CONCATENATE($A15,AM$2),0),'Cadastro - Padrões'!$A$2:$V$10081,AM$1,FALSE)="","-",VLOOKUP(ROUND(CONCATENATE($A15,AM$2),0),'Cadastro - Padrões'!$A$2:$V$10081,AM$1,FALSE)))</f>
        <v>2</v>
      </c>
      <c r="AN15" s="23">
        <f>IF($B15="-","-",IF(VLOOKUP(ROUND(CONCATENATE($A15,AN$2),0),'Cadastro - Padrões'!$A$2:$V$10081,AN$1,FALSE)="","-",VLOOKUP(ROUND(CONCATENATE($A15,AN$2),0),'Cadastro - Padrões'!$A$2:$V$10081,AN$1,FALSE)))</f>
        <v>1000000</v>
      </c>
      <c r="AO15" s="23" t="str">
        <f>IF($B15="-","-",IF(VLOOKUP(ROUND(CONCATENATE($A15,AO$2),0),'Cadastro - Padrões'!$A$2:$V$10081,AO$1,FALSE)="","-",VLOOKUP(ROUND(CONCATENATE($A15,AO$2),0),'Cadastro - Padrões'!$A$2:$V$10081,AO$1,FALSE)))</f>
        <v>-</v>
      </c>
      <c r="AP15" s="23" t="str">
        <f>IF($B15="-","-",IF(VLOOKUP(ROUND(CONCATENATE($A15,AP$2),0),'Cadastro - Padrões'!$A$2:$V$10081,AP$1,FALSE)="","-",VLOOKUP(ROUND(CONCATENATE($A15,AP$2),0),'Cadastro - Padrões'!$A$2:$V$10081,AP$1,FALSE)))</f>
        <v>-</v>
      </c>
      <c r="AQ15" s="23" t="str">
        <f>IF($B15="-","-",IF(VLOOKUP(ROUND(CONCATENATE($A15,AQ$2),0),'Cadastro - Padrões'!$A$2:$V$10081,AQ$1,FALSE)="","-",VLOOKUP(ROUND(CONCATENATE($A15,AQ$2),0),'Cadastro - Padrões'!$A$2:$V$10081,AQ$1,FALSE)))</f>
        <v>-</v>
      </c>
      <c r="AR15" s="23" t="str">
        <f>IF($B15="-","-",IF(VLOOKUP(ROUND(CONCATENATE($A15,AR$2),0),'Cadastro - Padrões'!$A$2:$V$10081,AR$1,FALSE)="","-",VLOOKUP(ROUND(CONCATENATE($A15,AR$2),0),'Cadastro - Padrões'!$A$2:$V$10081,AR$1,FALSE)))</f>
        <v>-</v>
      </c>
      <c r="AS15" s="23" t="str">
        <f>IF($B15="-","-",IF(VLOOKUP(ROUND(CONCATENATE($A15,AS$2),0),'Cadastro - Padrões'!$A$2:$V$10081,AS$1,FALSE)="","-",VLOOKUP(ROUND(CONCATENATE($A15,AS$2),0),'Cadastro - Padrões'!$A$2:$V$10081,AS$1,FALSE)))</f>
        <v>-</v>
      </c>
      <c r="AT15" s="23" t="str">
        <f>IF($B15="-","-",IF(VLOOKUP(ROUND(CONCATENATE($A15,AT$2),0),'Cadastro - Padrões'!$A$2:$V$10081,AT$1,FALSE)="","-",VLOOKUP(ROUND(CONCATENATE($A15,AT$2),0),'Cadastro - Padrões'!$A$2:$V$10081,AT$1,FALSE)))</f>
        <v>-</v>
      </c>
      <c r="AU15" s="23" t="str">
        <f>IF($B15="-","-",IF(VLOOKUP(ROUND(CONCATENATE($A15,AU$2),0),'Cadastro - Padrões'!$A$2:$V$10081,AU$1,FALSE)="","-",VLOOKUP(ROUND(CONCATENATE($A15,AU$2),0),'Cadastro - Padrões'!$A$2:$V$10081,AU$1,FALSE)))</f>
        <v>-</v>
      </c>
      <c r="AV15" s="23" t="str">
        <f>IF($B15="-","-",IF(VLOOKUP(ROUND(CONCATENATE($A15,AV$2),0),'Cadastro - Padrões'!$A$2:$V$10081,AV$1,FALSE)="","-",VLOOKUP(ROUND(CONCATENATE($A15,AV$2),0),'Cadastro - Padrões'!$A$2:$V$10081,AV$1,FALSE)))</f>
        <v>-</v>
      </c>
      <c r="AW15" s="23" t="str">
        <f>IF($B15="-","-",IF(VLOOKUP(ROUND(CONCATENATE($A15,AW$2),0),'Cadastro - Padrões'!$A$2:$V$10081,AW$1,FALSE)="","-",VLOOKUP(ROUND(CONCATENATE($A15,AW$2),0),'Cadastro - Padrões'!$A$2:$V$10081,AW$1,FALSE)))</f>
        <v>-</v>
      </c>
      <c r="AX15" s="23" t="str">
        <f>IF($B15="-","-",IF(VLOOKUP(ROUND(CONCATENATE($A15,AX$2),0),'Cadastro - Padrões'!$A$2:$V$10081,AX$1,FALSE)="","-",VLOOKUP(ROUND(CONCATENATE($A15,AX$2),0),'Cadastro - Padrões'!$A$2:$V$10081,AX$1,FALSE)))</f>
        <v>-</v>
      </c>
      <c r="AY15" s="23" t="str">
        <f>IF($B15="-","-",IF(VLOOKUP(ROUND(CONCATENATE($A15,AY$2),0),'Cadastro - Padrões'!$A$2:$V$10081,AY$1,FALSE)="","-",VLOOKUP(ROUND(CONCATENATE($A15,AY$2),0),'Cadastro - Padrões'!$A$2:$V$10081,AY$1,FALSE)))</f>
        <v>-</v>
      </c>
      <c r="AZ15" s="23" t="str">
        <f>IF($B15="-","-",IF(VLOOKUP(ROUND(CONCATENATE($A15,AZ$2),0),'Cadastro - Padrões'!$A$2:$V$10081,AZ$1,FALSE)="","-",VLOOKUP(ROUND(CONCATENATE($A15,AZ$2),0),'Cadastro - Padrões'!$A$2:$V$10081,AZ$1,FALSE)))</f>
        <v>-</v>
      </c>
      <c r="BA15" s="23" t="str">
        <f>IF($B15="-","-",IF(VLOOKUP(ROUND(CONCATENATE($A15,BA$2),0),'Cadastro - Padrões'!$A$2:$V$10081,BA$1,FALSE)="","-",VLOOKUP(ROUND(CONCATENATE($A15,BA$2),0),'Cadastro - Padrões'!$A$2:$V$10081,BA$1,FALSE)))</f>
        <v>-</v>
      </c>
      <c r="BB15" s="23" t="str">
        <f>IF($B15="-","-",IF(VLOOKUP(ROUND(CONCATENATE($A15,BB$2),0),'Cadastro - Padrões'!$A$2:$V$10081,BB$1,FALSE)="","-",VLOOKUP(ROUND(CONCATENATE($A15,BB$2),0),'Cadastro - Padrões'!$A$2:$V$10081,BB$1,FALSE)))</f>
        <v>-</v>
      </c>
      <c r="BC15" s="23" t="str">
        <f>IF($B15="-","-",IF(VLOOKUP(ROUND(CONCATENATE($A15,BC$2),0),'Cadastro - Padrões'!$A$2:$V$10081,BC$1,FALSE)="","-",VLOOKUP(ROUND(CONCATENATE($A15,BC$2),0),'Cadastro - Padrões'!$A$2:$V$10081,BC$1,FALSE)))</f>
        <v>-</v>
      </c>
      <c r="BD15" s="23" t="str">
        <f>IF($B15="-","-",IF(VLOOKUP(ROUND(CONCATENATE($A15,BD$2),0),'Cadastro - Padrões'!$A$2:$V$10081,BD$1,FALSE)="","-",VLOOKUP(ROUND(CONCATENATE($A15,BD$2),0),'Cadastro - Padrões'!$A$2:$V$10081,BD$1,FALSE)))</f>
        <v>-</v>
      </c>
      <c r="BE15" s="23" t="str">
        <f>IF($B15="-","-",IF(VLOOKUP(ROUND(CONCATENATE($A15,BE$2),0),'Cadastro - Padrões'!$A$2:$V$10081,BE$1,FALSE)="","-",VLOOKUP(ROUND(CONCATENATE($A15,BE$2),0),'Cadastro - Padrões'!$A$2:$V$10081,BE$1,FALSE)))</f>
        <v>-</v>
      </c>
      <c r="BF15" s="23" t="str">
        <f>IF($B15="-","-",IF(VLOOKUP(ROUND(CONCATENATE($A15,BF$2),0),'Cadastro - Padrões'!$A$2:$V$10081,BF$1,FALSE)="","-",VLOOKUP(ROUND(CONCATENATE($A15,BF$2),0),'Cadastro - Padrões'!$A$2:$V$10081,BF$1,FALSE)))</f>
        <v>-</v>
      </c>
      <c r="BG15" s="23" t="str">
        <f>IF($B15="-","-",IF(VLOOKUP(ROUND(CONCATENATE($A15,BG$2),0),'Cadastro - Padrões'!$A$2:$V$10081,BG$1,FALSE)="","-",VLOOKUP(ROUND(CONCATENATE($A15,BG$2),0),'Cadastro - Padrões'!$A$2:$V$10081,BG$1,FALSE)))</f>
        <v>-</v>
      </c>
      <c r="BH15" s="23" t="str">
        <f>IF($B15="-","-",IF(VLOOKUP(ROUND(CONCATENATE($A15,BH$2),0),'Cadastro - Padrões'!$A$2:$V$10081,BH$1,FALSE)="","-",VLOOKUP(ROUND(CONCATENATE($A15,BH$2),0),'Cadastro - Padrões'!$A$2:$V$10081,BH$1,FALSE)))</f>
        <v>-</v>
      </c>
      <c r="BI15" s="23" t="str">
        <f>IF($B15="-","-",IF(VLOOKUP(ROUND(CONCATENATE($A15,BI$2),0),'Cadastro - Padrões'!$A$2:$V$10081,BI$1,FALSE)="","-",VLOOKUP(ROUND(CONCATENATE($A15,BI$2),0),'Cadastro - Padrões'!$A$2:$V$10081,BI$1,FALSE)))</f>
        <v>-</v>
      </c>
      <c r="BJ15" s="23" t="str">
        <f>IF($B15="-","-",IF(VLOOKUP(ROUND(CONCATENATE($A15,BJ$2),0),'Cadastro - Padrões'!$A$2:$V$10081,BJ$1,FALSE)="","-",VLOOKUP(ROUND(CONCATENATE($A15,BJ$2),0),'Cadastro - Padrões'!$A$2:$V$10081,BJ$1,FALSE)))</f>
        <v>-</v>
      </c>
      <c r="BK15" s="23" t="str">
        <f>IF($B15="-","-",IF(VLOOKUP(ROUND(CONCATENATE($A15,BK$2),0),'Cadastro - Padrões'!$A$2:$V$10081,BK$1,FALSE)="","-",VLOOKUP(ROUND(CONCATENATE($A15,BK$2),0),'Cadastro - Padrões'!$A$2:$V$10081,BK$1,FALSE)))</f>
        <v>-</v>
      </c>
      <c r="BL15" s="23" t="str">
        <f>IF($B15="-","-",IF(VLOOKUP(ROUND(CONCATENATE($A15,BL$2),0),'Cadastro - Padrões'!$A$2:$V$10081,BL$1,FALSE)="","-",VLOOKUP(ROUND(CONCATENATE($A15,BL$2),0),'Cadastro - Padrões'!$A$2:$V$10081,BL$1,FALSE)))</f>
        <v>-</v>
      </c>
      <c r="BM15" s="23" t="str">
        <f>IF($B15="-","-",IF(VLOOKUP(ROUND(CONCATENATE($A15,BM$2),0),'Cadastro - Padrões'!$A$2:$V$10081,BM$1,FALSE)="","-",VLOOKUP(ROUND(CONCATENATE($A15,BM$2),0),'Cadastro - Padrões'!$A$2:$V$10081,BM$1,FALSE)))</f>
        <v>-</v>
      </c>
      <c r="BN15" s="23" t="str">
        <f>IF($B15="-","-",IF(VLOOKUP(ROUND(CONCATENATE($A15,BN$2),0),'Cadastro - Padrões'!$A$2:$V$10081,BN$1,FALSE)="","-",VLOOKUP(ROUND(CONCATENATE($A15,BN$2),0),'Cadastro - Padrões'!$A$2:$V$10081,BN$1,FALSE)))</f>
        <v>-</v>
      </c>
      <c r="BO15" s="23" t="str">
        <f>IF($B15="-","-",IF(VLOOKUP(ROUND(CONCATENATE($A15,BO$2),0),'Cadastro - Padrões'!$A$2:$V$10081,BO$1,FALSE)="","-",VLOOKUP(ROUND(CONCATENATE($A15,BO$2),0),'Cadastro - Padrões'!$A$2:$V$10081,BO$1,FALSE)))</f>
        <v>-</v>
      </c>
      <c r="BP15" s="23" t="str">
        <f>IF($B15="-","-",IF(VLOOKUP(ROUND(CONCATENATE($A15,BP$2),0),'Cadastro - Padrões'!$A$2:$V$10081,BP$1,FALSE)="","-",VLOOKUP(ROUND(CONCATENATE($A15,BP$2),0),'Cadastro - Padrões'!$A$2:$V$10081,BP$1,FALSE)))</f>
        <v>-</v>
      </c>
    </row>
    <row r="16" spans="1:68" x14ac:dyDescent="0.3">
      <c r="A16" s="22">
        <f t="shared" si="52"/>
        <v>11</v>
      </c>
      <c r="B16" s="23" t="str">
        <f>IF(VLOOKUP(ROUND(CONCATENATE($A16,B$2),0),'Cadastro - Padrões'!$A$2:$V$10081,B$1,FALSE)="","-",VLOOKUP(ROUND(CONCATENATE($A16,B$2),0),'Cadastro - Padrões'!$A$2:$V$10081,B$1,FALSE))</f>
        <v>E.TH.FS-041</v>
      </c>
      <c r="C16" s="23" t="str">
        <f>IF($B16="-","-",VLOOKUP(ROUND(CONCATENATE($A16,C$2),0),'Cadastro - Padrões'!$A$2:$V$10081,C$1,FALSE))</f>
        <v>Termohigrômetro Digital</v>
      </c>
      <c r="D16" s="23" t="str">
        <f>IF($B16="-","-",VLOOKUP(ROUND(CONCATENATE($A16,D$2),0),'Cadastro - Padrões'!$A$2:$V$10081,D$1,FALSE))</f>
        <v>Elus</v>
      </c>
      <c r="E16" s="23" t="str">
        <f>IF($B16="-","-",VLOOKUP(ROUND(CONCATENATE($A16,E$2),0),'Cadastro - Padrões'!$A$2:$V$10081,E$1,FALSE))</f>
        <v>RBC - CAL 0439</v>
      </c>
      <c r="F16" s="23" t="str">
        <f>IF($B16="-","-",VLOOKUP(ROUND(CONCATENATE($A16,F$2),0),'Cadastro - Padrões'!$A$2:$V$10081,F$1,FALSE))</f>
        <v>R0030/25</v>
      </c>
      <c r="G16" s="24">
        <f>IF($B16="-","-",VLOOKUP(ROUND(CONCATENATE($A16,G$2),0),'Cadastro - Padrões'!$A$2:$V$10081,G$1,FALSE))</f>
        <v>45692</v>
      </c>
      <c r="H16" s="25">
        <f>IF($B16="-","-",VLOOKUP(ROUND(CONCATENATE($A16,H$2),0),'Cadastro - Padrões'!$A$2:$V$10081,H$1,FALSE))</f>
        <v>46081</v>
      </c>
      <c r="I16" s="23" t="str">
        <f>IF($B16="-","-",VLOOKUP(ROUND(CONCATENATE($A16,I$2),0),'Cadastro - Padrões'!$A$2:$V$10081,I$1,FALSE))</f>
        <v>°C</v>
      </c>
      <c r="J16" s="23" t="str">
        <f>IF($B16="-","-",VLOOKUP(ROUND(CONCATENATE($A16,J$2),0),'Cadastro - Padrões'!$A$2:$V$10081,J$1,FALSE))</f>
        <v>OUT</v>
      </c>
      <c r="K16" s="23" t="str">
        <f>IF($B16="-","-",VLOOKUP(ROUND(CONCATENATE($A16,K$2),0),'Cadastro - Padrões'!$A$2:$V$10081,K$1,FALSE))</f>
        <v>NA</v>
      </c>
      <c r="L16" s="23">
        <f>IF($B16="-","-",VLOOKUP(ROUND(CONCATENATE($A16,L$2),0),'Cadastro - Padrões'!$A$2:$V$10081,L$1,FALSE))</f>
        <v>15</v>
      </c>
      <c r="M16" s="23">
        <f>IF($B16="-","-",VLOOKUP(ROUND(CONCATENATE($A16,M$2),0),'Cadastro - Padrões'!$A$2:$V$10081,M$1,FALSE))</f>
        <v>35</v>
      </c>
      <c r="N16" s="23">
        <f>IF($B16="-","-",VLOOKUP(ROUND(CONCATENATE($A16,N$2),0),'Cadastro - Padrões'!$A$2:$V$10081,N$1,FALSE))</f>
        <v>0.1</v>
      </c>
      <c r="O16" s="23">
        <f>IF($B16="-","-",VLOOKUP(ROUND(CONCATENATE($A16,O$2),0),'Cadastro - Padrões'!$A$2:$V$10081,O$1,FALSE))</f>
        <v>0.29999999999999716</v>
      </c>
      <c r="P16" s="23">
        <f>IF($B16="-","-",VLOOKUP(ROUND(CONCATENATE($A16,P$2),0),'Cadastro - Padrões'!$A$2:$V$10081,P$1,FALSE))</f>
        <v>0.1</v>
      </c>
      <c r="Q16" s="23">
        <f>IF($B16="-","-",VLOOKUP(ROUND(CONCATENATE($A16,Q$2),0),'Cadastro - Padrões'!$A$2:$V$10081,Q$1,FALSE))</f>
        <v>0.29999999999999716</v>
      </c>
      <c r="R16" s="23">
        <f>IF($B16="-","-",VLOOKUP(ROUND(CONCATENATE($A16,R$2),0),'Cadastro - Padrões'!$A$2:$V$10081,R$1,FALSE))</f>
        <v>4.0221343777805174E-2</v>
      </c>
      <c r="S16" s="23">
        <f>IF($B16="-","-",VLOOKUP(ROUND(CONCATENATE($A16,S$2),0),'Cadastro - Padrões'!$A$2:$V$10081,S$1,FALSE))</f>
        <v>1</v>
      </c>
      <c r="T16" s="23">
        <f>IF($B16="-","-",VLOOKUP(ROUND(CONCATENATE($A16,T$2),0),'Cadastro - Padrões'!$A$2:$V$10081,T$1,FALSE))</f>
        <v>0</v>
      </c>
      <c r="U16" s="23">
        <f>IF($B16="-","-",VLOOKUP(ROUND(CONCATENATE($A16,U$2),0),'Cadastro - Padrões'!$A$2:$V$10081,U$1,FALSE))</f>
        <v>0</v>
      </c>
      <c r="V16" s="23">
        <f>IF($B16="-","-",VLOOKUP(ROUND(CONCATENATE($A16,V$2),0),'Cadastro - Padrões'!$A$2:$V$10081,V$1,FALSE))</f>
        <v>0</v>
      </c>
      <c r="W16" s="23">
        <f>IF($B16="-","-",VLOOKUP(ROUND(CONCATENATE($A16,W$2),0),'Cadastro - Padrões'!$A$2:$V$10081,W$1,FALSE))</f>
        <v>0</v>
      </c>
      <c r="X16" s="23">
        <f>IF($B16="-","-",VLOOKUP(ROUND(CONCATENATE($A16,X$2),0),'Cadastro - Padrões'!$A$2:$V$10081,X$1,FALSE))</f>
        <v>0</v>
      </c>
      <c r="Y16" s="23">
        <f>IF($B16="-","-",VLOOKUP(ROUND(CONCATENATE($A16,Y$2),0),'Cadastro - Padrões'!$A$2:$V$10081,Y$1,FALSE))</f>
        <v>0</v>
      </c>
      <c r="Z16" s="23">
        <f>IF($B16="-","-",VLOOKUP(ROUND(CONCATENATE($A16,Z$2),0),'Cadastro - Padrões'!$A$2:$V$10081,Z$1,FALSE))</f>
        <v>0</v>
      </c>
      <c r="AA16" s="23">
        <f>IF($B16="-","-",VLOOKUP(ROUND(CONCATENATE($A16,AA$2),0),'Cadastro - Padrões'!$A$2:$V$10081,AA$1,FALSE))</f>
        <v>0.98521370563302846</v>
      </c>
      <c r="AB16" s="23">
        <f>IF($B16="-","-",VLOOKUP(ROUND(CONCATENATE($A16,AB$2),0),'Cadastro - Padrões'!$A$2:$V$10081,AB$1,FALSE))</f>
        <v>0.23829553175654894</v>
      </c>
      <c r="AC16" s="23">
        <f>IF($B16="-","-",IF(VLOOKUP(ROUND(CONCATENATE($A16,AC$2),0),'Cadastro - Padrões'!$A$2:$V$10081,AC$1,FALSE)="","-",VLOOKUP(ROUND(CONCATENATE($A16,AC$2),0),'Cadastro - Padrões'!$A$2:$V$10081,AC$1,FALSE)))</f>
        <v>15</v>
      </c>
      <c r="AD16" s="23">
        <f>IF($B16="-","-",IF(VLOOKUP(ROUND(CONCATENATE($A16,AD$2),0),'Cadastro - Padrões'!$A$2:$V$10081,AD$1,FALSE)="","-",VLOOKUP(ROUND(CONCATENATE($A16,AD$2),0),'Cadastro - Padrões'!$A$2:$V$10081,AD$1,FALSE)))</f>
        <v>0.1</v>
      </c>
      <c r="AE16" s="23">
        <f>IF($B16="-","-",IF(VLOOKUP(ROUND(CONCATENATE($A16,AE$2),0),'Cadastro - Padrões'!$A$2:$V$10081,AE$1,FALSE)="","-",VLOOKUP(ROUND(CONCATENATE($A16,AE$2),0),'Cadastro - Padrões'!$A$2:$V$10081,AE$1,FALSE)))</f>
        <v>2</v>
      </c>
      <c r="AF16" s="23">
        <f>IF($B16="-","-",IF(VLOOKUP(ROUND(CONCATENATE($A16,AF$2),0),'Cadastro - Padrões'!$A$2:$V$10081,AF$1,FALSE)="","-",VLOOKUP(ROUND(CONCATENATE($A16,AF$2),0),'Cadastro - Padrões'!$A$2:$V$10081,AF$1,FALSE)))</f>
        <v>1000000</v>
      </c>
      <c r="AG16" s="23">
        <f>IF($B16="-","-",IF(VLOOKUP(ROUND(CONCATENATE($A16,AG$2),0),'Cadastro - Padrões'!$A$2:$V$10081,AG$1,FALSE)="","-",VLOOKUP(ROUND(CONCATENATE($A16,AG$2),0),'Cadastro - Padrões'!$A$2:$V$10081,AG$1,FALSE)))</f>
        <v>25</v>
      </c>
      <c r="AH16" s="23">
        <f>IF($B16="-","-",IF(VLOOKUP(ROUND(CONCATENATE($A16,AH$2),0),'Cadastro - Padrões'!$A$2:$V$10081,AH$1,FALSE)="","-",VLOOKUP(ROUND(CONCATENATE($A16,AH$2),0),'Cadastro - Padrões'!$A$2:$V$10081,AH$1,FALSE)))</f>
        <v>0.1</v>
      </c>
      <c r="AI16" s="23">
        <f>IF($B16="-","-",IF(VLOOKUP(ROUND(CONCATENATE($A16,AI$2),0),'Cadastro - Padrões'!$A$2:$V$10081,AI$1,FALSE)="","-",VLOOKUP(ROUND(CONCATENATE($A16,AI$2),0),'Cadastro - Padrões'!$A$2:$V$10081,AI$1,FALSE)))</f>
        <v>2</v>
      </c>
      <c r="AJ16" s="23">
        <f>IF($B16="-","-",IF(VLOOKUP(ROUND(CONCATENATE($A16,AJ$2),0),'Cadastro - Padrões'!$A$2:$V$10081,AJ$1,FALSE)="","-",VLOOKUP(ROUND(CONCATENATE($A16,AJ$2),0),'Cadastro - Padrões'!$A$2:$V$10081,AJ$1,FALSE)))</f>
        <v>1000000</v>
      </c>
      <c r="AK16" s="23">
        <f>IF($B16="-","-",IF(VLOOKUP(ROUND(CONCATENATE($A16,AK$2),0),'Cadastro - Padrões'!$A$2:$V$10081,AK$1,FALSE)="","-",VLOOKUP(ROUND(CONCATENATE($A16,AK$2),0),'Cadastro - Padrões'!$A$2:$V$10081,AK$1,FALSE)))</f>
        <v>35</v>
      </c>
      <c r="AL16" s="23">
        <f>IF($B16="-","-",IF(VLOOKUP(ROUND(CONCATENATE($A16,AL$2),0),'Cadastro - Padrões'!$A$2:$V$10081,AL$1,FALSE)="","-",VLOOKUP(ROUND(CONCATENATE($A16,AL$2),0),'Cadastro - Padrões'!$A$2:$V$10081,AL$1,FALSE)))</f>
        <v>0.1</v>
      </c>
      <c r="AM16" s="23">
        <f>IF($B16="-","-",IF(VLOOKUP(ROUND(CONCATENATE($A16,AM$2),0),'Cadastro - Padrões'!$A$2:$V$10081,AM$1,FALSE)="","-",VLOOKUP(ROUND(CONCATENATE($A16,AM$2),0),'Cadastro - Padrões'!$A$2:$V$10081,AM$1,FALSE)))</f>
        <v>2</v>
      </c>
      <c r="AN16" s="23">
        <f>IF($B16="-","-",IF(VLOOKUP(ROUND(CONCATENATE($A16,AN$2),0),'Cadastro - Padrões'!$A$2:$V$10081,AN$1,FALSE)="","-",VLOOKUP(ROUND(CONCATENATE($A16,AN$2),0),'Cadastro - Padrões'!$A$2:$V$10081,AN$1,FALSE)))</f>
        <v>1000000</v>
      </c>
      <c r="AO16" s="23" t="str">
        <f>IF($B16="-","-",IF(VLOOKUP(ROUND(CONCATENATE($A16,AO$2),0),'Cadastro - Padrões'!$A$2:$V$10081,AO$1,FALSE)="","-",VLOOKUP(ROUND(CONCATENATE($A16,AO$2),0),'Cadastro - Padrões'!$A$2:$V$10081,AO$1,FALSE)))</f>
        <v>-</v>
      </c>
      <c r="AP16" s="23" t="str">
        <f>IF($B16="-","-",IF(VLOOKUP(ROUND(CONCATENATE($A16,AP$2),0),'Cadastro - Padrões'!$A$2:$V$10081,AP$1,FALSE)="","-",VLOOKUP(ROUND(CONCATENATE($A16,AP$2),0),'Cadastro - Padrões'!$A$2:$V$10081,AP$1,FALSE)))</f>
        <v>-</v>
      </c>
      <c r="AQ16" s="23" t="str">
        <f>IF($B16="-","-",IF(VLOOKUP(ROUND(CONCATENATE($A16,AQ$2),0),'Cadastro - Padrões'!$A$2:$V$10081,AQ$1,FALSE)="","-",VLOOKUP(ROUND(CONCATENATE($A16,AQ$2),0),'Cadastro - Padrões'!$A$2:$V$10081,AQ$1,FALSE)))</f>
        <v>-</v>
      </c>
      <c r="AR16" s="23" t="str">
        <f>IF($B16="-","-",IF(VLOOKUP(ROUND(CONCATENATE($A16,AR$2),0),'Cadastro - Padrões'!$A$2:$V$10081,AR$1,FALSE)="","-",VLOOKUP(ROUND(CONCATENATE($A16,AR$2),0),'Cadastro - Padrões'!$A$2:$V$10081,AR$1,FALSE)))</f>
        <v>-</v>
      </c>
      <c r="AS16" s="23" t="str">
        <f>IF($B16="-","-",IF(VLOOKUP(ROUND(CONCATENATE($A16,AS$2),0),'Cadastro - Padrões'!$A$2:$V$10081,AS$1,FALSE)="","-",VLOOKUP(ROUND(CONCATENATE($A16,AS$2),0),'Cadastro - Padrões'!$A$2:$V$10081,AS$1,FALSE)))</f>
        <v>-</v>
      </c>
      <c r="AT16" s="23" t="str">
        <f>IF($B16="-","-",IF(VLOOKUP(ROUND(CONCATENATE($A16,AT$2),0),'Cadastro - Padrões'!$A$2:$V$10081,AT$1,FALSE)="","-",VLOOKUP(ROUND(CONCATENATE($A16,AT$2),0),'Cadastro - Padrões'!$A$2:$V$10081,AT$1,FALSE)))</f>
        <v>-</v>
      </c>
      <c r="AU16" s="23" t="str">
        <f>IF($B16="-","-",IF(VLOOKUP(ROUND(CONCATENATE($A16,AU$2),0),'Cadastro - Padrões'!$A$2:$V$10081,AU$1,FALSE)="","-",VLOOKUP(ROUND(CONCATENATE($A16,AU$2),0),'Cadastro - Padrões'!$A$2:$V$10081,AU$1,FALSE)))</f>
        <v>-</v>
      </c>
      <c r="AV16" s="23" t="str">
        <f>IF($B16="-","-",IF(VLOOKUP(ROUND(CONCATENATE($A16,AV$2),0),'Cadastro - Padrões'!$A$2:$V$10081,AV$1,FALSE)="","-",VLOOKUP(ROUND(CONCATENATE($A16,AV$2),0),'Cadastro - Padrões'!$A$2:$V$10081,AV$1,FALSE)))</f>
        <v>-</v>
      </c>
      <c r="AW16" s="23" t="str">
        <f>IF($B16="-","-",IF(VLOOKUP(ROUND(CONCATENATE($A16,AW$2),0),'Cadastro - Padrões'!$A$2:$V$10081,AW$1,FALSE)="","-",VLOOKUP(ROUND(CONCATENATE($A16,AW$2),0),'Cadastro - Padrões'!$A$2:$V$10081,AW$1,FALSE)))</f>
        <v>-</v>
      </c>
      <c r="AX16" s="23" t="str">
        <f>IF($B16="-","-",IF(VLOOKUP(ROUND(CONCATENATE($A16,AX$2),0),'Cadastro - Padrões'!$A$2:$V$10081,AX$1,FALSE)="","-",VLOOKUP(ROUND(CONCATENATE($A16,AX$2),0),'Cadastro - Padrões'!$A$2:$V$10081,AX$1,FALSE)))</f>
        <v>-</v>
      </c>
      <c r="AY16" s="23" t="str">
        <f>IF($B16="-","-",IF(VLOOKUP(ROUND(CONCATENATE($A16,AY$2),0),'Cadastro - Padrões'!$A$2:$V$10081,AY$1,FALSE)="","-",VLOOKUP(ROUND(CONCATENATE($A16,AY$2),0),'Cadastro - Padrões'!$A$2:$V$10081,AY$1,FALSE)))</f>
        <v>-</v>
      </c>
      <c r="AZ16" s="23" t="str">
        <f>IF($B16="-","-",IF(VLOOKUP(ROUND(CONCATENATE($A16,AZ$2),0),'Cadastro - Padrões'!$A$2:$V$10081,AZ$1,FALSE)="","-",VLOOKUP(ROUND(CONCATENATE($A16,AZ$2),0),'Cadastro - Padrões'!$A$2:$V$10081,AZ$1,FALSE)))</f>
        <v>-</v>
      </c>
      <c r="BA16" s="23" t="str">
        <f>IF($B16="-","-",IF(VLOOKUP(ROUND(CONCATENATE($A16,BA$2),0),'Cadastro - Padrões'!$A$2:$V$10081,BA$1,FALSE)="","-",VLOOKUP(ROUND(CONCATENATE($A16,BA$2),0),'Cadastro - Padrões'!$A$2:$V$10081,BA$1,FALSE)))</f>
        <v>-</v>
      </c>
      <c r="BB16" s="23" t="str">
        <f>IF($B16="-","-",IF(VLOOKUP(ROUND(CONCATENATE($A16,BB$2),0),'Cadastro - Padrões'!$A$2:$V$10081,BB$1,FALSE)="","-",VLOOKUP(ROUND(CONCATENATE($A16,BB$2),0),'Cadastro - Padrões'!$A$2:$V$10081,BB$1,FALSE)))</f>
        <v>-</v>
      </c>
      <c r="BC16" s="23" t="str">
        <f>IF($B16="-","-",IF(VLOOKUP(ROUND(CONCATENATE($A16,BC$2),0),'Cadastro - Padrões'!$A$2:$V$10081,BC$1,FALSE)="","-",VLOOKUP(ROUND(CONCATENATE($A16,BC$2),0),'Cadastro - Padrões'!$A$2:$V$10081,BC$1,FALSE)))</f>
        <v>-</v>
      </c>
      <c r="BD16" s="23" t="str">
        <f>IF($B16="-","-",IF(VLOOKUP(ROUND(CONCATENATE($A16,BD$2),0),'Cadastro - Padrões'!$A$2:$V$10081,BD$1,FALSE)="","-",VLOOKUP(ROUND(CONCATENATE($A16,BD$2),0),'Cadastro - Padrões'!$A$2:$V$10081,BD$1,FALSE)))</f>
        <v>-</v>
      </c>
      <c r="BE16" s="23" t="str">
        <f>IF($B16="-","-",IF(VLOOKUP(ROUND(CONCATENATE($A16,BE$2),0),'Cadastro - Padrões'!$A$2:$V$10081,BE$1,FALSE)="","-",VLOOKUP(ROUND(CONCATENATE($A16,BE$2),0),'Cadastro - Padrões'!$A$2:$V$10081,BE$1,FALSE)))</f>
        <v>-</v>
      </c>
      <c r="BF16" s="23" t="str">
        <f>IF($B16="-","-",IF(VLOOKUP(ROUND(CONCATENATE($A16,BF$2),0),'Cadastro - Padrões'!$A$2:$V$10081,BF$1,FALSE)="","-",VLOOKUP(ROUND(CONCATENATE($A16,BF$2),0),'Cadastro - Padrões'!$A$2:$V$10081,BF$1,FALSE)))</f>
        <v>-</v>
      </c>
      <c r="BG16" s="23" t="str">
        <f>IF($B16="-","-",IF(VLOOKUP(ROUND(CONCATENATE($A16,BG$2),0),'Cadastro - Padrões'!$A$2:$V$10081,BG$1,FALSE)="","-",VLOOKUP(ROUND(CONCATENATE($A16,BG$2),0),'Cadastro - Padrões'!$A$2:$V$10081,BG$1,FALSE)))</f>
        <v>-</v>
      </c>
      <c r="BH16" s="23" t="str">
        <f>IF($B16="-","-",IF(VLOOKUP(ROUND(CONCATENATE($A16,BH$2),0),'Cadastro - Padrões'!$A$2:$V$10081,BH$1,FALSE)="","-",VLOOKUP(ROUND(CONCATENATE($A16,BH$2),0),'Cadastro - Padrões'!$A$2:$V$10081,BH$1,FALSE)))</f>
        <v>-</v>
      </c>
      <c r="BI16" s="23" t="str">
        <f>IF($B16="-","-",IF(VLOOKUP(ROUND(CONCATENATE($A16,BI$2),0),'Cadastro - Padrões'!$A$2:$V$10081,BI$1,FALSE)="","-",VLOOKUP(ROUND(CONCATENATE($A16,BI$2),0),'Cadastro - Padrões'!$A$2:$V$10081,BI$1,FALSE)))</f>
        <v>-</v>
      </c>
      <c r="BJ16" s="23" t="str">
        <f>IF($B16="-","-",IF(VLOOKUP(ROUND(CONCATENATE($A16,BJ$2),0),'Cadastro - Padrões'!$A$2:$V$10081,BJ$1,FALSE)="","-",VLOOKUP(ROUND(CONCATENATE($A16,BJ$2),0),'Cadastro - Padrões'!$A$2:$V$10081,BJ$1,FALSE)))</f>
        <v>-</v>
      </c>
      <c r="BK16" s="23" t="str">
        <f>IF($B16="-","-",IF(VLOOKUP(ROUND(CONCATENATE($A16,BK$2),0),'Cadastro - Padrões'!$A$2:$V$10081,BK$1,FALSE)="","-",VLOOKUP(ROUND(CONCATENATE($A16,BK$2),0),'Cadastro - Padrões'!$A$2:$V$10081,BK$1,FALSE)))</f>
        <v>-</v>
      </c>
      <c r="BL16" s="23" t="str">
        <f>IF($B16="-","-",IF(VLOOKUP(ROUND(CONCATENATE($A16,BL$2),0),'Cadastro - Padrões'!$A$2:$V$10081,BL$1,FALSE)="","-",VLOOKUP(ROUND(CONCATENATE($A16,BL$2),0),'Cadastro - Padrões'!$A$2:$V$10081,BL$1,FALSE)))</f>
        <v>-</v>
      </c>
      <c r="BM16" s="23" t="str">
        <f>IF($B16="-","-",IF(VLOOKUP(ROUND(CONCATENATE($A16,BM$2),0),'Cadastro - Padrões'!$A$2:$V$10081,BM$1,FALSE)="","-",VLOOKUP(ROUND(CONCATENATE($A16,BM$2),0),'Cadastro - Padrões'!$A$2:$V$10081,BM$1,FALSE)))</f>
        <v>-</v>
      </c>
      <c r="BN16" s="23" t="str">
        <f>IF($B16="-","-",IF(VLOOKUP(ROUND(CONCATENATE($A16,BN$2),0),'Cadastro - Padrões'!$A$2:$V$10081,BN$1,FALSE)="","-",VLOOKUP(ROUND(CONCATENATE($A16,BN$2),0),'Cadastro - Padrões'!$A$2:$V$10081,BN$1,FALSE)))</f>
        <v>-</v>
      </c>
      <c r="BO16" s="23" t="str">
        <f>IF($B16="-","-",IF(VLOOKUP(ROUND(CONCATENATE($A16,BO$2),0),'Cadastro - Padrões'!$A$2:$V$10081,BO$1,FALSE)="","-",VLOOKUP(ROUND(CONCATENATE($A16,BO$2),0),'Cadastro - Padrões'!$A$2:$V$10081,BO$1,FALSE)))</f>
        <v>-</v>
      </c>
      <c r="BP16" s="23" t="str">
        <f>IF($B16="-","-",IF(VLOOKUP(ROUND(CONCATENATE($A16,BP$2),0),'Cadastro - Padrões'!$A$2:$V$10081,BP$1,FALSE)="","-",VLOOKUP(ROUND(CONCATENATE($A16,BP$2),0),'Cadastro - Padrões'!$A$2:$V$10081,BP$1,FALSE)))</f>
        <v>-</v>
      </c>
    </row>
    <row r="17" spans="1:68" x14ac:dyDescent="0.3">
      <c r="A17" s="22">
        <f t="shared" si="52"/>
        <v>12</v>
      </c>
      <c r="B17" s="23" t="str">
        <f>IF(VLOOKUP(ROUND(CONCATENATE($A17,B$2),0),'Cadastro - Padrões'!$A$2:$V$10081,B$1,FALSE)="","-",VLOOKUP(ROUND(CONCATENATE($A17,B$2),0),'Cadastro - Padrões'!$A$2:$V$10081,B$1,FALSE))</f>
        <v>E.TH.PMR-007</v>
      </c>
      <c r="C17" s="23" t="str">
        <f>IF($B17="-","-",VLOOKUP(ROUND(CONCATENATE($A17,C$2),0),'Cadastro - Padrões'!$A$2:$V$10081,C$1,FALSE))</f>
        <v>Termohigrômetro Digital</v>
      </c>
      <c r="D17" s="23" t="str">
        <f>IF($B17="-","-",VLOOKUP(ROUND(CONCATENATE($A17,D$2),0),'Cadastro - Padrões'!$A$2:$V$10081,D$1,FALSE))</f>
        <v>Elus</v>
      </c>
      <c r="E17" s="23" t="str">
        <f>IF($B17="-","-",VLOOKUP(ROUND(CONCATENATE($A17,E$2),0),'Cadastro - Padrões'!$A$2:$V$10081,E$1,FALSE))</f>
        <v>RBC - CAL 0439</v>
      </c>
      <c r="F17" s="23" t="str">
        <f>IF($B17="-","-",VLOOKUP(ROUND(CONCATENATE($A17,F$2),0),'Cadastro - Padrões'!$A$2:$V$10081,F$1,FALSE))</f>
        <v>E0209/25</v>
      </c>
      <c r="G17" s="24">
        <f>IF($B17="-","-",VLOOKUP(ROUND(CONCATENATE($A17,G$2),0),'Cadastro - Padrões'!$A$2:$V$10081,G$1,FALSE))</f>
        <v>45761</v>
      </c>
      <c r="H17" s="25">
        <f>IF($B17="-","-",VLOOKUP(ROUND(CONCATENATE($A17,H$2),0),'Cadastro - Padrões'!$A$2:$V$10081,H$1,FALSE))</f>
        <v>46142</v>
      </c>
      <c r="I17" s="23" t="str">
        <f>IF($B17="-","-",VLOOKUP(ROUND(CONCATENATE($A17,I$2),0),'Cadastro - Padrões'!$A$2:$V$10081,I$1,FALSE))</f>
        <v>°C</v>
      </c>
      <c r="J17" s="23" t="str">
        <f>IF($B17="-","-",VLOOKUP(ROUND(CONCATENATE($A17,J$2),0),'Cadastro - Padrões'!$A$2:$V$10081,J$1,FALSE))</f>
        <v>IN</v>
      </c>
      <c r="K17" s="23" t="str">
        <f>IF($B17="-","-",VLOOKUP(ROUND(CONCATENATE($A17,K$2),0),'Cadastro - Padrões'!$A$2:$V$10081,K$1,FALSE))</f>
        <v>NA</v>
      </c>
      <c r="L17" s="23">
        <f>IF($B17="-","-",VLOOKUP(ROUND(CONCATENATE($A17,L$2),0),'Cadastro - Padrões'!$A$2:$V$10081,L$1,FALSE))</f>
        <v>15</v>
      </c>
      <c r="M17" s="23">
        <f>IF($B17="-","-",VLOOKUP(ROUND(CONCATENATE($A17,M$2),0),'Cadastro - Padrões'!$A$2:$V$10081,M$1,FALSE))</f>
        <v>35</v>
      </c>
      <c r="N17" s="23">
        <f>IF($B17="-","-",VLOOKUP(ROUND(CONCATENATE($A17,N$2),0),'Cadastro - Padrões'!$A$2:$V$10081,N$1,FALSE))</f>
        <v>0.1</v>
      </c>
      <c r="O17" s="23">
        <f>IF($B17="-","-",VLOOKUP(ROUND(CONCATENATE($A17,O$2),0),'Cadastro - Padrões'!$A$2:$V$10081,O$1,FALSE))</f>
        <v>0.10000000000000142</v>
      </c>
      <c r="P17" s="23">
        <f>IF($B17="-","-",VLOOKUP(ROUND(CONCATENATE($A17,P$2),0),'Cadastro - Padrões'!$A$2:$V$10081,P$1,FALSE))</f>
        <v>0.1</v>
      </c>
      <c r="Q17" s="23">
        <f>IF($B17="-","-",VLOOKUP(ROUND(CONCATENATE($A17,Q$2),0),'Cadastro - Padrões'!$A$2:$V$10081,Q$1,FALSE))</f>
        <v>0.10000000000000142</v>
      </c>
      <c r="R17" s="23">
        <f>IF($B17="-","-",VLOOKUP(ROUND(CONCATENATE($A17,R$2),0),'Cadastro - Padrões'!$A$2:$V$10081,R$1,FALSE))</f>
        <v>3.5527136788005009E-15</v>
      </c>
      <c r="S17" s="23">
        <f>IF($B17="-","-",VLOOKUP(ROUND(CONCATENATE($A17,S$2),0),'Cadastro - Padrões'!$A$2:$V$10081,S$1,FALSE))</f>
        <v>1</v>
      </c>
      <c r="T17" s="23">
        <f>IF($B17="-","-",VLOOKUP(ROUND(CONCATENATE($A17,T$2),0),'Cadastro - Padrões'!$A$2:$V$10081,T$1,FALSE))</f>
        <v>0</v>
      </c>
      <c r="U17" s="23">
        <f>IF($B17="-","-",VLOOKUP(ROUND(CONCATENATE($A17,U$2),0),'Cadastro - Padrões'!$A$2:$V$10081,U$1,FALSE))</f>
        <v>0</v>
      </c>
      <c r="V17" s="23">
        <f>IF($B17="-","-",VLOOKUP(ROUND(CONCATENATE($A17,V$2),0),'Cadastro - Padrões'!$A$2:$V$10081,V$1,FALSE))</f>
        <v>0</v>
      </c>
      <c r="W17" s="23">
        <f>IF($B17="-","-",VLOOKUP(ROUND(CONCATENATE($A17,W$2),0),'Cadastro - Padrões'!$A$2:$V$10081,W$1,FALSE))</f>
        <v>0</v>
      </c>
      <c r="X17" s="23">
        <f>IF($B17="-","-",VLOOKUP(ROUND(CONCATENATE($A17,X$2),0),'Cadastro - Padrões'!$A$2:$V$10081,X$1,FALSE))</f>
        <v>0</v>
      </c>
      <c r="Y17" s="23">
        <f>IF($B17="-","-",VLOOKUP(ROUND(CONCATENATE($A17,Y$2),0),'Cadastro - Padrões'!$A$2:$V$10081,Y$1,FALSE))</f>
        <v>0</v>
      </c>
      <c r="Z17" s="23">
        <f>IF($B17="-","-",VLOOKUP(ROUND(CONCATENATE($A17,Z$2),0),'Cadastro - Padrões'!$A$2:$V$10081,Z$1,FALSE))</f>
        <v>0</v>
      </c>
      <c r="AA17" s="23">
        <f>IF($B17="-","-",VLOOKUP(ROUND(CONCATENATE($A17,AA$2),0),'Cadastro - Padrões'!$A$2:$V$10081,AA$1,FALSE))</f>
        <v>1.0000000000000002</v>
      </c>
      <c r="AB17" s="23">
        <f>IF($B17="-","-",VLOOKUP(ROUND(CONCATENATE($A17,AB$2),0),'Cadastro - Padrões'!$A$2:$V$10081,AB$1,FALSE))</f>
        <v>9.9999999999997868E-2</v>
      </c>
      <c r="AC17" s="23">
        <f>IF($B17="-","-",IF(VLOOKUP(ROUND(CONCATENATE($A17,AC$2),0),'Cadastro - Padrões'!$A$2:$V$10081,AC$1,FALSE)="","-",VLOOKUP(ROUND(CONCATENATE($A17,AC$2),0),'Cadastro - Padrões'!$A$2:$V$10081,AC$1,FALSE)))</f>
        <v>15</v>
      </c>
      <c r="AD17" s="23">
        <f>IF($B17="-","-",IF(VLOOKUP(ROUND(CONCATENATE($A17,AD$2),0),'Cadastro - Padrões'!$A$2:$V$10081,AD$1,FALSE)="","-",VLOOKUP(ROUND(CONCATENATE($A17,AD$2),0),'Cadastro - Padrões'!$A$2:$V$10081,AD$1,FALSE)))</f>
        <v>0.1</v>
      </c>
      <c r="AE17" s="23">
        <f>IF($B17="-","-",IF(VLOOKUP(ROUND(CONCATENATE($A17,AE$2),0),'Cadastro - Padrões'!$A$2:$V$10081,AE$1,FALSE)="","-",VLOOKUP(ROUND(CONCATENATE($A17,AE$2),0),'Cadastro - Padrões'!$A$2:$V$10081,AE$1,FALSE)))</f>
        <v>2</v>
      </c>
      <c r="AF17" s="23">
        <f>IF($B17="-","-",IF(VLOOKUP(ROUND(CONCATENATE($A17,AF$2),0),'Cadastro - Padrões'!$A$2:$V$10081,AF$1,FALSE)="","-",VLOOKUP(ROUND(CONCATENATE($A17,AF$2),0),'Cadastro - Padrões'!$A$2:$V$10081,AF$1,FALSE)))</f>
        <v>1000000</v>
      </c>
      <c r="AG17" s="23">
        <f>IF($B17="-","-",IF(VLOOKUP(ROUND(CONCATENATE($A17,AG$2),0),'Cadastro - Padrões'!$A$2:$V$10081,AG$1,FALSE)="","-",VLOOKUP(ROUND(CONCATENATE($A17,AG$2),0),'Cadastro - Padrões'!$A$2:$V$10081,AG$1,FALSE)))</f>
        <v>25</v>
      </c>
      <c r="AH17" s="23">
        <f>IF($B17="-","-",IF(VLOOKUP(ROUND(CONCATENATE($A17,AH$2),0),'Cadastro - Padrões'!$A$2:$V$10081,AH$1,FALSE)="","-",VLOOKUP(ROUND(CONCATENATE($A17,AH$2),0),'Cadastro - Padrões'!$A$2:$V$10081,AH$1,FALSE)))</f>
        <v>0.1</v>
      </c>
      <c r="AI17" s="23">
        <f>IF($B17="-","-",IF(VLOOKUP(ROUND(CONCATENATE($A17,AI$2),0),'Cadastro - Padrões'!$A$2:$V$10081,AI$1,FALSE)="","-",VLOOKUP(ROUND(CONCATENATE($A17,AI$2),0),'Cadastro - Padrões'!$A$2:$V$10081,AI$1,FALSE)))</f>
        <v>2</v>
      </c>
      <c r="AJ17" s="23">
        <f>IF($B17="-","-",IF(VLOOKUP(ROUND(CONCATENATE($A17,AJ$2),0),'Cadastro - Padrões'!$A$2:$V$10081,AJ$1,FALSE)="","-",VLOOKUP(ROUND(CONCATENATE($A17,AJ$2),0),'Cadastro - Padrões'!$A$2:$V$10081,AJ$1,FALSE)))</f>
        <v>1000000</v>
      </c>
      <c r="AK17" s="23">
        <f>IF($B17="-","-",IF(VLOOKUP(ROUND(CONCATENATE($A17,AK$2),0),'Cadastro - Padrões'!$A$2:$V$10081,AK$1,FALSE)="","-",VLOOKUP(ROUND(CONCATENATE($A17,AK$2),0),'Cadastro - Padrões'!$A$2:$V$10081,AK$1,FALSE)))</f>
        <v>35</v>
      </c>
      <c r="AL17" s="23">
        <f>IF($B17="-","-",IF(VLOOKUP(ROUND(CONCATENATE($A17,AL$2),0),'Cadastro - Padrões'!$A$2:$V$10081,AL$1,FALSE)="","-",VLOOKUP(ROUND(CONCATENATE($A17,AL$2),0),'Cadastro - Padrões'!$A$2:$V$10081,AL$1,FALSE)))</f>
        <v>0.1</v>
      </c>
      <c r="AM17" s="23">
        <f>IF($B17="-","-",IF(VLOOKUP(ROUND(CONCATENATE($A17,AM$2),0),'Cadastro - Padrões'!$A$2:$V$10081,AM$1,FALSE)="","-",VLOOKUP(ROUND(CONCATENATE($A17,AM$2),0),'Cadastro - Padrões'!$A$2:$V$10081,AM$1,FALSE)))</f>
        <v>2</v>
      </c>
      <c r="AN17" s="23">
        <f>IF($B17="-","-",IF(VLOOKUP(ROUND(CONCATENATE($A17,AN$2),0),'Cadastro - Padrões'!$A$2:$V$10081,AN$1,FALSE)="","-",VLOOKUP(ROUND(CONCATENATE($A17,AN$2),0),'Cadastro - Padrões'!$A$2:$V$10081,AN$1,FALSE)))</f>
        <v>1000000</v>
      </c>
      <c r="AO17" s="23" t="str">
        <f>IF($B17="-","-",IF(VLOOKUP(ROUND(CONCATENATE($A17,AO$2),0),'Cadastro - Padrões'!$A$2:$V$10081,AO$1,FALSE)="","-",VLOOKUP(ROUND(CONCATENATE($A17,AO$2),0),'Cadastro - Padrões'!$A$2:$V$10081,AO$1,FALSE)))</f>
        <v>-</v>
      </c>
      <c r="AP17" s="23" t="str">
        <f>IF($B17="-","-",IF(VLOOKUP(ROUND(CONCATENATE($A17,AP$2),0),'Cadastro - Padrões'!$A$2:$V$10081,AP$1,FALSE)="","-",VLOOKUP(ROUND(CONCATENATE($A17,AP$2),0),'Cadastro - Padrões'!$A$2:$V$10081,AP$1,FALSE)))</f>
        <v>-</v>
      </c>
      <c r="AQ17" s="23" t="str">
        <f>IF($B17="-","-",IF(VLOOKUP(ROUND(CONCATENATE($A17,AQ$2),0),'Cadastro - Padrões'!$A$2:$V$10081,AQ$1,FALSE)="","-",VLOOKUP(ROUND(CONCATENATE($A17,AQ$2),0),'Cadastro - Padrões'!$A$2:$V$10081,AQ$1,FALSE)))</f>
        <v>-</v>
      </c>
      <c r="AR17" s="23" t="str">
        <f>IF($B17="-","-",IF(VLOOKUP(ROUND(CONCATENATE($A17,AR$2),0),'Cadastro - Padrões'!$A$2:$V$10081,AR$1,FALSE)="","-",VLOOKUP(ROUND(CONCATENATE($A17,AR$2),0),'Cadastro - Padrões'!$A$2:$V$10081,AR$1,FALSE)))</f>
        <v>-</v>
      </c>
      <c r="AS17" s="23" t="str">
        <f>IF($B17="-","-",IF(VLOOKUP(ROUND(CONCATENATE($A17,AS$2),0),'Cadastro - Padrões'!$A$2:$V$10081,AS$1,FALSE)="","-",VLOOKUP(ROUND(CONCATENATE($A17,AS$2),0),'Cadastro - Padrões'!$A$2:$V$10081,AS$1,FALSE)))</f>
        <v>-</v>
      </c>
      <c r="AT17" s="23" t="str">
        <f>IF($B17="-","-",IF(VLOOKUP(ROUND(CONCATENATE($A17,AT$2),0),'Cadastro - Padrões'!$A$2:$V$10081,AT$1,FALSE)="","-",VLOOKUP(ROUND(CONCATENATE($A17,AT$2),0),'Cadastro - Padrões'!$A$2:$V$10081,AT$1,FALSE)))</f>
        <v>-</v>
      </c>
      <c r="AU17" s="23" t="str">
        <f>IF($B17="-","-",IF(VLOOKUP(ROUND(CONCATENATE($A17,AU$2),0),'Cadastro - Padrões'!$A$2:$V$10081,AU$1,FALSE)="","-",VLOOKUP(ROUND(CONCATENATE($A17,AU$2),0),'Cadastro - Padrões'!$A$2:$V$10081,AU$1,FALSE)))</f>
        <v>-</v>
      </c>
      <c r="AV17" s="23" t="str">
        <f>IF($B17="-","-",IF(VLOOKUP(ROUND(CONCATENATE($A17,AV$2),0),'Cadastro - Padrões'!$A$2:$V$10081,AV$1,FALSE)="","-",VLOOKUP(ROUND(CONCATENATE($A17,AV$2),0),'Cadastro - Padrões'!$A$2:$V$10081,AV$1,FALSE)))</f>
        <v>-</v>
      </c>
      <c r="AW17" s="23" t="str">
        <f>IF($B17="-","-",IF(VLOOKUP(ROUND(CONCATENATE($A17,AW$2),0),'Cadastro - Padrões'!$A$2:$V$10081,AW$1,FALSE)="","-",VLOOKUP(ROUND(CONCATENATE($A17,AW$2),0),'Cadastro - Padrões'!$A$2:$V$10081,AW$1,FALSE)))</f>
        <v>-</v>
      </c>
      <c r="AX17" s="23" t="str">
        <f>IF($B17="-","-",IF(VLOOKUP(ROUND(CONCATENATE($A17,AX$2),0),'Cadastro - Padrões'!$A$2:$V$10081,AX$1,FALSE)="","-",VLOOKUP(ROUND(CONCATENATE($A17,AX$2),0),'Cadastro - Padrões'!$A$2:$V$10081,AX$1,FALSE)))</f>
        <v>-</v>
      </c>
      <c r="AY17" s="23" t="str">
        <f>IF($B17="-","-",IF(VLOOKUP(ROUND(CONCATENATE($A17,AY$2),0),'Cadastro - Padrões'!$A$2:$V$10081,AY$1,FALSE)="","-",VLOOKUP(ROUND(CONCATENATE($A17,AY$2),0),'Cadastro - Padrões'!$A$2:$V$10081,AY$1,FALSE)))</f>
        <v>-</v>
      </c>
      <c r="AZ17" s="23" t="str">
        <f>IF($B17="-","-",IF(VLOOKUP(ROUND(CONCATENATE($A17,AZ$2),0),'Cadastro - Padrões'!$A$2:$V$10081,AZ$1,FALSE)="","-",VLOOKUP(ROUND(CONCATENATE($A17,AZ$2),0),'Cadastro - Padrões'!$A$2:$V$10081,AZ$1,FALSE)))</f>
        <v>-</v>
      </c>
      <c r="BA17" s="23" t="str">
        <f>IF($B17="-","-",IF(VLOOKUP(ROUND(CONCATENATE($A17,BA$2),0),'Cadastro - Padrões'!$A$2:$V$10081,BA$1,FALSE)="","-",VLOOKUP(ROUND(CONCATENATE($A17,BA$2),0),'Cadastro - Padrões'!$A$2:$V$10081,BA$1,FALSE)))</f>
        <v>-</v>
      </c>
      <c r="BB17" s="23" t="str">
        <f>IF($B17="-","-",IF(VLOOKUP(ROUND(CONCATENATE($A17,BB$2),0),'Cadastro - Padrões'!$A$2:$V$10081,BB$1,FALSE)="","-",VLOOKUP(ROUND(CONCATENATE($A17,BB$2),0),'Cadastro - Padrões'!$A$2:$V$10081,BB$1,FALSE)))</f>
        <v>-</v>
      </c>
      <c r="BC17" s="23" t="str">
        <f>IF($B17="-","-",IF(VLOOKUP(ROUND(CONCATENATE($A17,BC$2),0),'Cadastro - Padrões'!$A$2:$V$10081,BC$1,FALSE)="","-",VLOOKUP(ROUND(CONCATENATE($A17,BC$2),0),'Cadastro - Padrões'!$A$2:$V$10081,BC$1,FALSE)))</f>
        <v>-</v>
      </c>
      <c r="BD17" s="23" t="str">
        <f>IF($B17="-","-",IF(VLOOKUP(ROUND(CONCATENATE($A17,BD$2),0),'Cadastro - Padrões'!$A$2:$V$10081,BD$1,FALSE)="","-",VLOOKUP(ROUND(CONCATENATE($A17,BD$2),0),'Cadastro - Padrões'!$A$2:$V$10081,BD$1,FALSE)))</f>
        <v>-</v>
      </c>
      <c r="BE17" s="23" t="str">
        <f>IF($B17="-","-",IF(VLOOKUP(ROUND(CONCATENATE($A17,BE$2),0),'Cadastro - Padrões'!$A$2:$V$10081,BE$1,FALSE)="","-",VLOOKUP(ROUND(CONCATENATE($A17,BE$2),0),'Cadastro - Padrões'!$A$2:$V$10081,BE$1,FALSE)))</f>
        <v>-</v>
      </c>
      <c r="BF17" s="23" t="str">
        <f>IF($B17="-","-",IF(VLOOKUP(ROUND(CONCATENATE($A17,BF$2),0),'Cadastro - Padrões'!$A$2:$V$10081,BF$1,FALSE)="","-",VLOOKUP(ROUND(CONCATENATE($A17,BF$2),0),'Cadastro - Padrões'!$A$2:$V$10081,BF$1,FALSE)))</f>
        <v>-</v>
      </c>
      <c r="BG17" s="23" t="str">
        <f>IF($B17="-","-",IF(VLOOKUP(ROUND(CONCATENATE($A17,BG$2),0),'Cadastro - Padrões'!$A$2:$V$10081,BG$1,FALSE)="","-",VLOOKUP(ROUND(CONCATENATE($A17,BG$2),0),'Cadastro - Padrões'!$A$2:$V$10081,BG$1,FALSE)))</f>
        <v>-</v>
      </c>
      <c r="BH17" s="23" t="str">
        <f>IF($B17="-","-",IF(VLOOKUP(ROUND(CONCATENATE($A17,BH$2),0),'Cadastro - Padrões'!$A$2:$V$10081,BH$1,FALSE)="","-",VLOOKUP(ROUND(CONCATENATE($A17,BH$2),0),'Cadastro - Padrões'!$A$2:$V$10081,BH$1,FALSE)))</f>
        <v>-</v>
      </c>
      <c r="BI17" s="23" t="str">
        <f>IF($B17="-","-",IF(VLOOKUP(ROUND(CONCATENATE($A17,BI$2),0),'Cadastro - Padrões'!$A$2:$V$10081,BI$1,FALSE)="","-",VLOOKUP(ROUND(CONCATENATE($A17,BI$2),0),'Cadastro - Padrões'!$A$2:$V$10081,BI$1,FALSE)))</f>
        <v>-</v>
      </c>
      <c r="BJ17" s="23" t="str">
        <f>IF($B17="-","-",IF(VLOOKUP(ROUND(CONCATENATE($A17,BJ$2),0),'Cadastro - Padrões'!$A$2:$V$10081,BJ$1,FALSE)="","-",VLOOKUP(ROUND(CONCATENATE($A17,BJ$2),0),'Cadastro - Padrões'!$A$2:$V$10081,BJ$1,FALSE)))</f>
        <v>-</v>
      </c>
      <c r="BK17" s="23" t="str">
        <f>IF($B17="-","-",IF(VLOOKUP(ROUND(CONCATENATE($A17,BK$2),0),'Cadastro - Padrões'!$A$2:$V$10081,BK$1,FALSE)="","-",VLOOKUP(ROUND(CONCATENATE($A17,BK$2),0),'Cadastro - Padrões'!$A$2:$V$10081,BK$1,FALSE)))</f>
        <v>-</v>
      </c>
      <c r="BL17" s="23" t="str">
        <f>IF($B17="-","-",IF(VLOOKUP(ROUND(CONCATENATE($A17,BL$2),0),'Cadastro - Padrões'!$A$2:$V$10081,BL$1,FALSE)="","-",VLOOKUP(ROUND(CONCATENATE($A17,BL$2),0),'Cadastro - Padrões'!$A$2:$V$10081,BL$1,FALSE)))</f>
        <v>-</v>
      </c>
      <c r="BM17" s="23" t="str">
        <f>IF($B17="-","-",IF(VLOOKUP(ROUND(CONCATENATE($A17,BM$2),0),'Cadastro - Padrões'!$A$2:$V$10081,BM$1,FALSE)="","-",VLOOKUP(ROUND(CONCATENATE($A17,BM$2),0),'Cadastro - Padrões'!$A$2:$V$10081,BM$1,FALSE)))</f>
        <v>-</v>
      </c>
      <c r="BN17" s="23" t="str">
        <f>IF($B17="-","-",IF(VLOOKUP(ROUND(CONCATENATE($A17,BN$2),0),'Cadastro - Padrões'!$A$2:$V$10081,BN$1,FALSE)="","-",VLOOKUP(ROUND(CONCATENATE($A17,BN$2),0),'Cadastro - Padrões'!$A$2:$V$10081,BN$1,FALSE)))</f>
        <v>-</v>
      </c>
      <c r="BO17" s="23" t="str">
        <f>IF($B17="-","-",IF(VLOOKUP(ROUND(CONCATENATE($A17,BO$2),0),'Cadastro - Padrões'!$A$2:$V$10081,BO$1,FALSE)="","-",VLOOKUP(ROUND(CONCATENATE($A17,BO$2),0),'Cadastro - Padrões'!$A$2:$V$10081,BO$1,FALSE)))</f>
        <v>-</v>
      </c>
      <c r="BP17" s="23" t="str">
        <f>IF($B17="-","-",IF(VLOOKUP(ROUND(CONCATENATE($A17,BP$2),0),'Cadastro - Padrões'!$A$2:$V$10081,BP$1,FALSE)="","-",VLOOKUP(ROUND(CONCATENATE($A17,BP$2),0),'Cadastro - Padrões'!$A$2:$V$10081,BP$1,FALSE)))</f>
        <v>-</v>
      </c>
    </row>
    <row r="18" spans="1:68" x14ac:dyDescent="0.3">
      <c r="A18" s="22">
        <f t="shared" si="52"/>
        <v>13</v>
      </c>
      <c r="B18" s="23" t="str">
        <f>IF(VLOOKUP(ROUND(CONCATENATE($A18,B$2),0),'Cadastro - Padrões'!$A$2:$V$10081,B$1,FALSE)="","-",VLOOKUP(ROUND(CONCATENATE($A18,B$2),0),'Cadastro - Padrões'!$A$2:$V$10081,B$1,FALSE))</f>
        <v>E.TH.LT-021</v>
      </c>
      <c r="C18" s="23" t="str">
        <f>IF($B18="-","-",VLOOKUP(ROUND(CONCATENATE($A18,C$2),0),'Cadastro - Padrões'!$A$2:$V$10081,C$1,FALSE))</f>
        <v>Termômetro Digital</v>
      </c>
      <c r="D18" s="23" t="str">
        <f>IF($B18="-","-",VLOOKUP(ROUND(CONCATENATE($A18,D$2),0),'Cadastro - Padrões'!$A$2:$V$10081,D$1,FALSE))</f>
        <v>Elus</v>
      </c>
      <c r="E18" s="23" t="str">
        <f>IF($B18="-","-",VLOOKUP(ROUND(CONCATENATE($A18,E$2),0),'Cadastro - Padrões'!$A$2:$V$10081,E$1,FALSE))</f>
        <v>RBC - CAL - 0439</v>
      </c>
      <c r="F18" s="23" t="str">
        <f>IF($B18="-","-",VLOOKUP(ROUND(CONCATENATE($A18,F$2),0),'Cadastro - Padrões'!$A$2:$V$10081,F$1,FALSE))</f>
        <v>E0341/25</v>
      </c>
      <c r="G18" s="24">
        <f>IF($B18="-","-",VLOOKUP(ROUND(CONCATENATE($A18,G$2),0),'Cadastro - Padrões'!$A$2:$V$10081,G$1,FALSE))</f>
        <v>45807</v>
      </c>
      <c r="H18" s="25">
        <f>IF($B18="-","-",VLOOKUP(ROUND(CONCATENATE($A18,H$2),0),'Cadastro - Padrões'!$A$2:$V$10081,H$1,FALSE))</f>
        <v>46172</v>
      </c>
      <c r="I18" s="23" t="str">
        <f>IF($B18="-","-",VLOOKUP(ROUND(CONCATENATE($A18,I$2),0),'Cadastro - Padrões'!$A$2:$V$10081,I$1,FALSE))</f>
        <v>°C</v>
      </c>
      <c r="J18" s="23" t="str">
        <f>IF($B18="-","-",VLOOKUP(ROUND(CONCATENATE($A18,J$2),0),'Cadastro - Padrões'!$A$2:$V$10081,J$1,FALSE))</f>
        <v>Contato</v>
      </c>
      <c r="K18" s="23" t="str">
        <f>IF($B18="-","-",VLOOKUP(ROUND(CONCATENATE($A18,K$2),0),'Cadastro - Padrões'!$A$2:$V$10081,K$1,FALSE))</f>
        <v>Termoresisitivo</v>
      </c>
      <c r="L18" s="23">
        <f>IF($B18="-","-",VLOOKUP(ROUND(CONCATENATE($A18,L$2),0),'Cadastro - Padrões'!$A$2:$V$10081,L$1,FALSE))</f>
        <v>-90</v>
      </c>
      <c r="M18" s="23">
        <f>IF($B18="-","-",VLOOKUP(ROUND(CONCATENATE($A18,M$2),0),'Cadastro - Padrões'!$A$2:$V$10081,M$1,FALSE))</f>
        <v>300</v>
      </c>
      <c r="N18" s="23">
        <f>IF($B18="-","-",VLOOKUP(ROUND(CONCATENATE($A18,N$2),0),'Cadastro - Padrões'!$A$2:$V$10081,N$1,FALSE))</f>
        <v>1E-3</v>
      </c>
      <c r="O18" s="23">
        <f>IF($B18="-","-",VLOOKUP(ROUND(CONCATENATE($A18,O$2),0),'Cadastro - Padrões'!$A$2:$V$10081,O$1,FALSE))</f>
        <v>0.18799999999998818</v>
      </c>
      <c r="P18" s="23">
        <f>IF($B18="-","-",VLOOKUP(ROUND(CONCATENATE($A18,P$2),0),'Cadastro - Padrões'!$A$2:$V$10081,P$1,FALSE))</f>
        <v>7.0000000000000007E-2</v>
      </c>
      <c r="Q18" s="23">
        <f>IF($B18="-","-",VLOOKUP(ROUND(CONCATENATE($A18,Q$2),0),'Cadastro - Padrões'!$A$2:$V$10081,Q$1,FALSE))</f>
        <v>0.24799999999999045</v>
      </c>
      <c r="R18" s="23">
        <f>IF($B18="-","-",VLOOKUP(ROUND(CONCATENATE($A18,R$2),0),'Cadastro - Padrões'!$A$2:$V$10081,R$1,FALSE))</f>
        <v>2.6098828887825221E-2</v>
      </c>
      <c r="S18" s="23">
        <f>IF($B18="-","-",VLOOKUP(ROUND(CONCATENATE($A18,S$2),0),'Cadastro - Padrões'!$A$2:$V$10081,S$1,FALSE))</f>
        <v>4</v>
      </c>
      <c r="T18" s="23">
        <f>IF($B18="-","-",VLOOKUP(ROUND(CONCATENATE($A18,T$2),0),'Cadastro - Padrões'!$A$2:$V$10081,T$1,FALSE))</f>
        <v>0</v>
      </c>
      <c r="U18" s="23">
        <f>IF($B18="-","-",VLOOKUP(ROUND(CONCATENATE($A18,U$2),0),'Cadastro - Padrões'!$A$2:$V$10081,U$1,FALSE))</f>
        <v>0</v>
      </c>
      <c r="V18" s="23">
        <f>IF($B18="-","-",VLOOKUP(ROUND(CONCATENATE($A18,V$2),0),'Cadastro - Padrões'!$A$2:$V$10081,V$1,FALSE))</f>
        <v>0</v>
      </c>
      <c r="W18" s="23">
        <f>IF($B18="-","-",VLOOKUP(ROUND(CONCATENATE($A18,W$2),0),'Cadastro - Padrões'!$A$2:$V$10081,W$1,FALSE))</f>
        <v>0</v>
      </c>
      <c r="X18" s="23">
        <f>IF($B18="-","-",VLOOKUP(ROUND(CONCATENATE($A18,X$2),0),'Cadastro - Padrões'!$A$2:$V$10081,X$1,FALSE))</f>
        <v>5.6395233399577991E-11</v>
      </c>
      <c r="Y18" s="23">
        <f>IF($B18="-","-",VLOOKUP(ROUND(CONCATENATE($A18,Y$2),0),'Cadastro - Padrões'!$A$2:$V$10081,Y$1,FALSE))</f>
        <v>-3.7291910845180696E-8</v>
      </c>
      <c r="Z18" s="23">
        <f>IF($B18="-","-",VLOOKUP(ROUND(CONCATENATE($A18,Z$2),0),'Cadastro - Padrões'!$A$2:$V$10081,Z$1,FALSE))</f>
        <v>2.9971035295548071E-6</v>
      </c>
      <c r="AA18" s="23">
        <f>IF($B18="-","-",VLOOKUP(ROUND(CONCATENATE($A18,AA$2),0),'Cadastro - Padrões'!$A$2:$V$10081,AA$1,FALSE))</f>
        <v>1.0015229801032324</v>
      </c>
      <c r="AB18" s="23">
        <f>IF($B18="-","-",VLOOKUP(ROUND(CONCATENATE($A18,AB$2),0),'Cadastro - Padrões'!$A$2:$V$10081,AB$1,FALSE))</f>
        <v>-8.7791670805556915E-3</v>
      </c>
      <c r="AC18" s="23">
        <f>IF($B18="-","-",IF(VLOOKUP(ROUND(CONCATENATE($A18,AC$2),0),'Cadastro - Padrões'!$A$2:$V$10081,AC$1,FALSE)="","-",VLOOKUP(ROUND(CONCATENATE($A18,AC$2),0),'Cadastro - Padrões'!$A$2:$V$10081,AC$1,FALSE)))</f>
        <v>-90</v>
      </c>
      <c r="AD18" s="23">
        <f>IF($B18="-","-",IF(VLOOKUP(ROUND(CONCATENATE($A18,AD$2),0),'Cadastro - Padrões'!$A$2:$V$10081,AD$1,FALSE)="","-",VLOOKUP(ROUND(CONCATENATE($A18,AD$2),0),'Cadastro - Padrões'!$A$2:$V$10081,AD$1,FALSE)))</f>
        <v>7.0000000000000007E-2</v>
      </c>
      <c r="AE18" s="23">
        <f>IF($B18="-","-",IF(VLOOKUP(ROUND(CONCATENATE($A18,AE$2),0),'Cadastro - Padrões'!$A$2:$V$10081,AE$1,FALSE)="","-",VLOOKUP(ROUND(CONCATENATE($A18,AE$2),0),'Cadastro - Padrões'!$A$2:$V$10081,AE$1,FALSE)))</f>
        <v>2</v>
      </c>
      <c r="AF18" s="23">
        <f>IF($B18="-","-",IF(VLOOKUP(ROUND(CONCATENATE($A18,AF$2),0),'Cadastro - Padrões'!$A$2:$V$10081,AF$1,FALSE)="","-",VLOOKUP(ROUND(CONCATENATE($A18,AF$2),0),'Cadastro - Padrões'!$A$2:$V$10081,AF$1,FALSE)))</f>
        <v>1000000</v>
      </c>
      <c r="AG18" s="23">
        <f>IF($B18="-","-",IF(VLOOKUP(ROUND(CONCATENATE($A18,AG$2),0),'Cadastro - Padrões'!$A$2:$V$10081,AG$1,FALSE)="","-",VLOOKUP(ROUND(CONCATENATE($A18,AG$2),0),'Cadastro - Padrões'!$A$2:$V$10081,AG$1,FALSE)))</f>
        <v>-45</v>
      </c>
      <c r="AH18" s="23">
        <f>IF($B18="-","-",IF(VLOOKUP(ROUND(CONCATENATE($A18,AH$2),0),'Cadastro - Padrões'!$A$2:$V$10081,AH$1,FALSE)="","-",VLOOKUP(ROUND(CONCATENATE($A18,AH$2),0),'Cadastro - Padrões'!$A$2:$V$10081,AH$1,FALSE)))</f>
        <v>0.03</v>
      </c>
      <c r="AI18" s="23">
        <f>IF($B18="-","-",IF(VLOOKUP(ROUND(CONCATENATE($A18,AI$2),0),'Cadastro - Padrões'!$A$2:$V$10081,AI$1,FALSE)="","-",VLOOKUP(ROUND(CONCATENATE($A18,AI$2),0),'Cadastro - Padrões'!$A$2:$V$10081,AI$1,FALSE)))</f>
        <v>2</v>
      </c>
      <c r="AJ18" s="23">
        <f>IF($B18="-","-",IF(VLOOKUP(ROUND(CONCATENATE($A18,AJ$2),0),'Cadastro - Padrões'!$A$2:$V$10081,AJ$1,FALSE)="","-",VLOOKUP(ROUND(CONCATENATE($A18,AJ$2),0),'Cadastro - Padrões'!$A$2:$V$10081,AJ$1,FALSE)))</f>
        <v>1000000</v>
      </c>
      <c r="AK18" s="23">
        <f>IF($B18="-","-",IF(VLOOKUP(ROUND(CONCATENATE($A18,AK$2),0),'Cadastro - Padrões'!$A$2:$V$10081,AK$1,FALSE)="","-",VLOOKUP(ROUND(CONCATENATE($A18,AK$2),0),'Cadastro - Padrões'!$A$2:$V$10081,AK$1,FALSE)))</f>
        <v>0.01</v>
      </c>
      <c r="AL18" s="23">
        <f>IF($B18="-","-",IF(VLOOKUP(ROUND(CONCATENATE($A18,AL$2),0),'Cadastro - Padrões'!$A$2:$V$10081,AL$1,FALSE)="","-",VLOOKUP(ROUND(CONCATENATE($A18,AL$2),0),'Cadastro - Padrões'!$A$2:$V$10081,AL$1,FALSE)))</f>
        <v>0.03</v>
      </c>
      <c r="AM18" s="23">
        <f>IF($B18="-","-",IF(VLOOKUP(ROUND(CONCATENATE($A18,AM$2),0),'Cadastro - Padrões'!$A$2:$V$10081,AM$1,FALSE)="","-",VLOOKUP(ROUND(CONCATENATE($A18,AM$2),0),'Cadastro - Padrões'!$A$2:$V$10081,AM$1,FALSE)))</f>
        <v>2</v>
      </c>
      <c r="AN18" s="23">
        <f>IF($B18="-","-",IF(VLOOKUP(ROUND(CONCATENATE($A18,AN$2),0),'Cadastro - Padrões'!$A$2:$V$10081,AN$1,FALSE)="","-",VLOOKUP(ROUND(CONCATENATE($A18,AN$2),0),'Cadastro - Padrões'!$A$2:$V$10081,AN$1,FALSE)))</f>
        <v>1000000</v>
      </c>
      <c r="AO18" s="23">
        <f>IF($B18="-","-",IF(VLOOKUP(ROUND(CONCATENATE($A18,AO$2),0),'Cadastro - Padrões'!$A$2:$V$10081,AO$1,FALSE)="","-",VLOOKUP(ROUND(CONCATENATE($A18,AO$2),0),'Cadastro - Padrões'!$A$2:$V$10081,AO$1,FALSE)))</f>
        <v>49.997999999999998</v>
      </c>
      <c r="AP18" s="23">
        <f>IF($B18="-","-",IF(VLOOKUP(ROUND(CONCATENATE($A18,AP$2),0),'Cadastro - Padrões'!$A$2:$V$10081,AP$1,FALSE)="","-",VLOOKUP(ROUND(CONCATENATE($A18,AP$2),0),'Cadastro - Padrões'!$A$2:$V$10081,AP$1,FALSE)))</f>
        <v>0.03</v>
      </c>
      <c r="AQ18" s="23">
        <f>IF($B18="-","-",IF(VLOOKUP(ROUND(CONCATENATE($A18,AQ$2),0),'Cadastro - Padrões'!$A$2:$V$10081,AQ$1,FALSE)="","-",VLOOKUP(ROUND(CONCATENATE($A18,AQ$2),0),'Cadastro - Padrões'!$A$2:$V$10081,AQ$1,FALSE)))</f>
        <v>2</v>
      </c>
      <c r="AR18" s="23">
        <f>IF($B18="-","-",IF(VLOOKUP(ROUND(CONCATENATE($A18,AR$2),0),'Cadastro - Padrões'!$A$2:$V$10081,AR$1,FALSE)="","-",VLOOKUP(ROUND(CONCATENATE($A18,AR$2),0),'Cadastro - Padrões'!$A$2:$V$10081,AR$1,FALSE)))</f>
        <v>1000000</v>
      </c>
      <c r="AS18" s="23">
        <f>IF($B18="-","-",IF(VLOOKUP(ROUND(CONCATENATE($A18,AS$2),0),'Cadastro - Padrões'!$A$2:$V$10081,AS$1,FALSE)="","-",VLOOKUP(ROUND(CONCATENATE($A18,AS$2),0),'Cadastro - Padrões'!$A$2:$V$10081,AS$1,FALSE)))</f>
        <v>150</v>
      </c>
      <c r="AT18" s="23">
        <f>IF($B18="-","-",IF(VLOOKUP(ROUND(CONCATENATE($A18,AT$2),0),'Cadastro - Padrões'!$A$2:$V$10081,AT$1,FALSE)="","-",VLOOKUP(ROUND(CONCATENATE($A18,AT$2),0),'Cadastro - Padrões'!$A$2:$V$10081,AT$1,FALSE)))</f>
        <v>0.03</v>
      </c>
      <c r="AU18" s="23">
        <f>IF($B18="-","-",IF(VLOOKUP(ROUND(CONCATENATE($A18,AU$2),0),'Cadastro - Padrões'!$A$2:$V$10081,AU$1,FALSE)="","-",VLOOKUP(ROUND(CONCATENATE($A18,AU$2),0),'Cadastro - Padrões'!$A$2:$V$10081,AU$1,FALSE)))</f>
        <v>2</v>
      </c>
      <c r="AV18" s="23">
        <f>IF($B18="-","-",IF(VLOOKUP(ROUND(CONCATENATE($A18,AV$2),0),'Cadastro - Padrões'!$A$2:$V$10081,AV$1,FALSE)="","-",VLOOKUP(ROUND(CONCATENATE($A18,AV$2),0),'Cadastro - Padrões'!$A$2:$V$10081,AV$1,FALSE)))</f>
        <v>1000000</v>
      </c>
      <c r="AW18" s="23">
        <f>IF($B18="-","-",IF(VLOOKUP(ROUND(CONCATENATE($A18,AW$2),0),'Cadastro - Padrões'!$A$2:$V$10081,AW$1,FALSE)="","-",VLOOKUP(ROUND(CONCATENATE($A18,AW$2),0),'Cadastro - Padrões'!$A$2:$V$10081,AW$1,FALSE)))</f>
        <v>300</v>
      </c>
      <c r="AX18" s="23">
        <f>IF($B18="-","-",IF(VLOOKUP(ROUND(CONCATENATE($A18,AX$2),0),'Cadastro - Padrões'!$A$2:$V$10081,AX$1,FALSE)="","-",VLOOKUP(ROUND(CONCATENATE($A18,AX$2),0),'Cadastro - Padrões'!$A$2:$V$10081,AX$1,FALSE)))</f>
        <v>0.05</v>
      </c>
      <c r="AY18" s="23">
        <f>IF($B18="-","-",IF(VLOOKUP(ROUND(CONCATENATE($A18,AY$2),0),'Cadastro - Padrões'!$A$2:$V$10081,AY$1,FALSE)="","-",VLOOKUP(ROUND(CONCATENATE($A18,AY$2),0),'Cadastro - Padrões'!$A$2:$V$10081,AY$1,FALSE)))</f>
        <v>2</v>
      </c>
      <c r="AZ18" s="23">
        <f>IF($B18="-","-",IF(VLOOKUP(ROUND(CONCATENATE($A18,AZ$2),0),'Cadastro - Padrões'!$A$2:$V$10081,AZ$1,FALSE)="","-",VLOOKUP(ROUND(CONCATENATE($A18,AZ$2),0),'Cadastro - Padrões'!$A$2:$V$10081,AZ$1,FALSE)))</f>
        <v>1000000</v>
      </c>
      <c r="BA18" s="23" t="str">
        <f>IF($B18="-","-",IF(VLOOKUP(ROUND(CONCATENATE($A18,BA$2),0),'Cadastro - Padrões'!$A$2:$V$10081,BA$1,FALSE)="","-",VLOOKUP(ROUND(CONCATENATE($A18,BA$2),0),'Cadastro - Padrões'!$A$2:$V$10081,BA$1,FALSE)))</f>
        <v>-</v>
      </c>
      <c r="BB18" s="23" t="str">
        <f>IF($B18="-","-",IF(VLOOKUP(ROUND(CONCATENATE($A18,BB$2),0),'Cadastro - Padrões'!$A$2:$V$10081,BB$1,FALSE)="","-",VLOOKUP(ROUND(CONCATENATE($A18,BB$2),0),'Cadastro - Padrões'!$A$2:$V$10081,BB$1,FALSE)))</f>
        <v>-</v>
      </c>
      <c r="BC18" s="23" t="str">
        <f>IF($B18="-","-",IF(VLOOKUP(ROUND(CONCATENATE($A18,BC$2),0),'Cadastro - Padrões'!$A$2:$V$10081,BC$1,FALSE)="","-",VLOOKUP(ROUND(CONCATENATE($A18,BC$2),0),'Cadastro - Padrões'!$A$2:$V$10081,BC$1,FALSE)))</f>
        <v>-</v>
      </c>
      <c r="BD18" s="23" t="str">
        <f>IF($B18="-","-",IF(VLOOKUP(ROUND(CONCATENATE($A18,BD$2),0),'Cadastro - Padrões'!$A$2:$V$10081,BD$1,FALSE)="","-",VLOOKUP(ROUND(CONCATENATE($A18,BD$2),0),'Cadastro - Padrões'!$A$2:$V$10081,BD$1,FALSE)))</f>
        <v>-</v>
      </c>
      <c r="BE18" s="23" t="str">
        <f>IF($B18="-","-",IF(VLOOKUP(ROUND(CONCATENATE($A18,BE$2),0),'Cadastro - Padrões'!$A$2:$V$10081,BE$1,FALSE)="","-",VLOOKUP(ROUND(CONCATENATE($A18,BE$2),0),'Cadastro - Padrões'!$A$2:$V$10081,BE$1,FALSE)))</f>
        <v>-</v>
      </c>
      <c r="BF18" s="23" t="str">
        <f>IF($B18="-","-",IF(VLOOKUP(ROUND(CONCATENATE($A18,BF$2),0),'Cadastro - Padrões'!$A$2:$V$10081,BF$1,FALSE)="","-",VLOOKUP(ROUND(CONCATENATE($A18,BF$2),0),'Cadastro - Padrões'!$A$2:$V$10081,BF$1,FALSE)))</f>
        <v>-</v>
      </c>
      <c r="BG18" s="23" t="str">
        <f>IF($B18="-","-",IF(VLOOKUP(ROUND(CONCATENATE($A18,BG$2),0),'Cadastro - Padrões'!$A$2:$V$10081,BG$1,FALSE)="","-",VLOOKUP(ROUND(CONCATENATE($A18,BG$2),0),'Cadastro - Padrões'!$A$2:$V$10081,BG$1,FALSE)))</f>
        <v>-</v>
      </c>
      <c r="BH18" s="23" t="str">
        <f>IF($B18="-","-",IF(VLOOKUP(ROUND(CONCATENATE($A18,BH$2),0),'Cadastro - Padrões'!$A$2:$V$10081,BH$1,FALSE)="","-",VLOOKUP(ROUND(CONCATENATE($A18,BH$2),0),'Cadastro - Padrões'!$A$2:$V$10081,BH$1,FALSE)))</f>
        <v>-</v>
      </c>
      <c r="BI18" s="23" t="str">
        <f>IF($B18="-","-",IF(VLOOKUP(ROUND(CONCATENATE($A18,BI$2),0),'Cadastro - Padrões'!$A$2:$V$10081,BI$1,FALSE)="","-",VLOOKUP(ROUND(CONCATENATE($A18,BI$2),0),'Cadastro - Padrões'!$A$2:$V$10081,BI$1,FALSE)))</f>
        <v>-</v>
      </c>
      <c r="BJ18" s="23" t="str">
        <f>IF($B18="-","-",IF(VLOOKUP(ROUND(CONCATENATE($A18,BJ$2),0),'Cadastro - Padrões'!$A$2:$V$10081,BJ$1,FALSE)="","-",VLOOKUP(ROUND(CONCATENATE($A18,BJ$2),0),'Cadastro - Padrões'!$A$2:$V$10081,BJ$1,FALSE)))</f>
        <v>-</v>
      </c>
      <c r="BK18" s="23" t="str">
        <f>IF($B18="-","-",IF(VLOOKUP(ROUND(CONCATENATE($A18,BK$2),0),'Cadastro - Padrões'!$A$2:$V$10081,BK$1,FALSE)="","-",VLOOKUP(ROUND(CONCATENATE($A18,BK$2),0),'Cadastro - Padrões'!$A$2:$V$10081,BK$1,FALSE)))</f>
        <v>-</v>
      </c>
      <c r="BL18" s="23" t="str">
        <f>IF($B18="-","-",IF(VLOOKUP(ROUND(CONCATENATE($A18,BL$2),0),'Cadastro - Padrões'!$A$2:$V$10081,BL$1,FALSE)="","-",VLOOKUP(ROUND(CONCATENATE($A18,BL$2),0),'Cadastro - Padrões'!$A$2:$V$10081,BL$1,FALSE)))</f>
        <v>-</v>
      </c>
      <c r="BM18" s="23" t="str">
        <f>IF($B18="-","-",IF(VLOOKUP(ROUND(CONCATENATE($A18,BM$2),0),'Cadastro - Padrões'!$A$2:$V$10081,BM$1,FALSE)="","-",VLOOKUP(ROUND(CONCATENATE($A18,BM$2),0),'Cadastro - Padrões'!$A$2:$V$10081,BM$1,FALSE)))</f>
        <v>-</v>
      </c>
      <c r="BN18" s="23" t="str">
        <f>IF($B18="-","-",IF(VLOOKUP(ROUND(CONCATENATE($A18,BN$2),0),'Cadastro - Padrões'!$A$2:$V$10081,BN$1,FALSE)="","-",VLOOKUP(ROUND(CONCATENATE($A18,BN$2),0),'Cadastro - Padrões'!$A$2:$V$10081,BN$1,FALSE)))</f>
        <v>-</v>
      </c>
      <c r="BO18" s="23" t="str">
        <f>IF($B18="-","-",IF(VLOOKUP(ROUND(CONCATENATE($A18,BO$2),0),'Cadastro - Padrões'!$A$2:$V$10081,BO$1,FALSE)="","-",VLOOKUP(ROUND(CONCATENATE($A18,BO$2),0),'Cadastro - Padrões'!$A$2:$V$10081,BO$1,FALSE)))</f>
        <v>-</v>
      </c>
      <c r="BP18" s="23" t="str">
        <f>IF($B18="-","-",IF(VLOOKUP(ROUND(CONCATENATE($A18,BP$2),0),'Cadastro - Padrões'!$A$2:$V$10081,BP$1,FALSE)="","-",VLOOKUP(ROUND(CONCATENATE($A18,BP$2),0),'Cadastro - Padrões'!$A$2:$V$10081,BP$1,FALSE)))</f>
        <v>-</v>
      </c>
    </row>
    <row r="19" spans="1:68" x14ac:dyDescent="0.3">
      <c r="A19" s="22">
        <f t="shared" si="52"/>
        <v>14</v>
      </c>
      <c r="B19" s="23" t="str">
        <f>IF(VLOOKUP(ROUND(CONCATENATE($A19,B$2),0),'Cadastro - Padrões'!$A$2:$V$10081,B$1,FALSE)="","-",VLOOKUP(ROUND(CONCATENATE($A19,B$2),0),'Cadastro - Padrões'!$A$2:$V$10081,B$1,FALSE))</f>
        <v>E.TH.FS-042</v>
      </c>
      <c r="C19" s="23" t="str">
        <f>IF($B19="-","-",VLOOKUP(ROUND(CONCATENATE($A19,C$2),0),'Cadastro - Padrões'!$A$2:$V$10081,C$1,FALSE))</f>
        <v>Termohigrômetro Digital</v>
      </c>
      <c r="D19" s="23" t="str">
        <f>IF($B19="-","-",VLOOKUP(ROUND(CONCATENATE($A19,D$2),0),'Cadastro - Padrões'!$A$2:$V$10081,D$1,FALSE))</f>
        <v>Elus</v>
      </c>
      <c r="E19" s="23" t="str">
        <f>IF($B19="-","-",VLOOKUP(ROUND(CONCATENATE($A19,E$2),0),'Cadastro - Padrões'!$A$2:$V$10081,E$1,FALSE))</f>
        <v>RBC - CAL 0439</v>
      </c>
      <c r="F19" s="23" t="str">
        <f>IF($B19="-","-",VLOOKUP(ROUND(CONCATENATE($A19,F$2),0),'Cadastro - Padrões'!$A$2:$V$10081,F$1,FALSE))</f>
        <v>E0053/26</v>
      </c>
      <c r="G19" s="24">
        <f>IF($B19="-","-",VLOOKUP(ROUND(CONCATENATE($A19,G$2),0),'Cadastro - Padrões'!$A$2:$V$10081,G$1,FALSE))</f>
        <v>46056</v>
      </c>
      <c r="H19" s="25">
        <f>IF($B19="-","-",VLOOKUP(ROUND(CONCATENATE($A19,H$2),0),'Cadastro - Padrões'!$A$2:$V$10081,H$1,FALSE))</f>
        <v>46446</v>
      </c>
      <c r="I19" s="23" t="str">
        <f>IF($B19="-","-",VLOOKUP(ROUND(CONCATENATE($A19,I$2),0),'Cadastro - Padrões'!$A$2:$V$10081,I$1,FALSE))</f>
        <v>°C</v>
      </c>
      <c r="J19" s="23" t="str">
        <f>IF($B19="-","-",VLOOKUP(ROUND(CONCATENATE($A19,J$2),0),'Cadastro - Padrões'!$A$2:$V$10081,J$1,FALSE))</f>
        <v>IN</v>
      </c>
      <c r="K19" s="23" t="str">
        <f>IF($B19="-","-",VLOOKUP(ROUND(CONCATENATE($A19,K$2),0),'Cadastro - Padrões'!$A$2:$V$10081,K$1,FALSE))</f>
        <v>NA</v>
      </c>
      <c r="L19" s="23">
        <f>IF($B19="-","-",VLOOKUP(ROUND(CONCATENATE($A19,L$2),0),'Cadastro - Padrões'!$A$2:$V$10081,L$1,FALSE))</f>
        <v>15</v>
      </c>
      <c r="M19" s="23">
        <f>IF($B19="-","-",VLOOKUP(ROUND(CONCATENATE($A19,M$2),0),'Cadastro - Padrões'!$A$2:$V$10081,M$1,FALSE))</f>
        <v>35</v>
      </c>
      <c r="N19" s="23">
        <f>IF($B19="-","-",VLOOKUP(ROUND(CONCATENATE($A19,N$2),0),'Cadastro - Padrões'!$A$2:$V$10081,N$1,FALSE))</f>
        <v>0.1</v>
      </c>
      <c r="O19" s="23">
        <f>IF($B19="-","-",VLOOKUP(ROUND(CONCATENATE($A19,O$2),0),'Cadastro - Padrões'!$A$2:$V$10081,O$1,FALSE))</f>
        <v>0.39999999999999858</v>
      </c>
      <c r="P19" s="23">
        <f>IF($B19="-","-",VLOOKUP(ROUND(CONCATENATE($A19,P$2),0),'Cadastro - Padrões'!$A$2:$V$10081,P$1,FALSE))</f>
        <v>0.2</v>
      </c>
      <c r="Q19" s="23">
        <f>IF($B19="-","-",VLOOKUP(ROUND(CONCATENATE($A19,Q$2),0),'Cadastro - Padrões'!$A$2:$V$10081,Q$1,FALSE))</f>
        <v>0.79999999999999716</v>
      </c>
      <c r="R19" s="23">
        <f>IF($B19="-","-",VLOOKUP(ROUND(CONCATENATE($A19,R$2),0),'Cadastro - Padrões'!$A$2:$V$10081,R$1,FALSE))</f>
        <v>3.9444125849199096E-2</v>
      </c>
      <c r="S19" s="23">
        <f>IF($B19="-","-",VLOOKUP(ROUND(CONCATENATE($A19,S$2),0),'Cadastro - Padrões'!$A$2:$V$10081,S$1,FALSE))</f>
        <v>1</v>
      </c>
      <c r="T19" s="23">
        <f>IF($B19="-","-",VLOOKUP(ROUND(CONCATENATE($A19,T$2),0),'Cadastro - Padrões'!$A$2:$V$10081,T$1,FALSE))</f>
        <v>0</v>
      </c>
      <c r="U19" s="23">
        <f>IF($B19="-","-",VLOOKUP(ROUND(CONCATENATE($A19,U$2),0),'Cadastro - Padrões'!$A$2:$V$10081,U$1,FALSE))</f>
        <v>0</v>
      </c>
      <c r="V19" s="23">
        <f>IF($B19="-","-",VLOOKUP(ROUND(CONCATENATE($A19,V$2),0),'Cadastro - Padrões'!$A$2:$V$10081,V$1,FALSE))</f>
        <v>0</v>
      </c>
      <c r="W19" s="23">
        <f>IF($B19="-","-",VLOOKUP(ROUND(CONCATENATE($A19,W$2),0),'Cadastro - Padrões'!$A$2:$V$10081,W$1,FALSE))</f>
        <v>0</v>
      </c>
      <c r="X19" s="23">
        <f>IF($B19="-","-",VLOOKUP(ROUND(CONCATENATE($A19,X$2),0),'Cadastro - Padrões'!$A$2:$V$10081,X$1,FALSE))</f>
        <v>0</v>
      </c>
      <c r="Y19" s="23">
        <f>IF($B19="-","-",VLOOKUP(ROUND(CONCATENATE($A19,Y$2),0),'Cadastro - Padrões'!$A$2:$V$10081,Y$1,FALSE))</f>
        <v>0</v>
      </c>
      <c r="Z19" s="23">
        <f>IF($B19="-","-",VLOOKUP(ROUND(CONCATENATE($A19,Z$2),0),'Cadastro - Padrões'!$A$2:$V$10081,Z$1,FALSE))</f>
        <v>0</v>
      </c>
      <c r="AA19" s="23">
        <f>IF($B19="-","-",VLOOKUP(ROUND(CONCATENATE($A19,AA$2),0),'Cadastro - Padrões'!$A$2:$V$10081,AA$1,FALSE))</f>
        <v>0.96617605874848311</v>
      </c>
      <c r="AB19" s="23">
        <f>IF($B19="-","-",VLOOKUP(ROUND(CONCATENATE($A19,AB$2),0),'Cadastro - Padrões'!$A$2:$V$10081,AB$1,FALSE))</f>
        <v>0.78118679403802815</v>
      </c>
      <c r="AC19" s="23">
        <f>IF($B19="-","-",IF(VLOOKUP(ROUND(CONCATENATE($A19,AC$2),0),'Cadastro - Padrões'!$A$2:$V$10081,AC$1,FALSE)="","-",VLOOKUP(ROUND(CONCATENATE($A19,AC$2),0),'Cadastro - Padrões'!$A$2:$V$10081,AC$1,FALSE)))</f>
        <v>15</v>
      </c>
      <c r="AD19" s="23">
        <f>IF($B19="-","-",IF(VLOOKUP(ROUND(CONCATENATE($A19,AD$2),0),'Cadastro - Padrões'!$A$2:$V$10081,AD$1,FALSE)="","-",VLOOKUP(ROUND(CONCATENATE($A19,AD$2),0),'Cadastro - Padrões'!$A$2:$V$10081,AD$1,FALSE)))</f>
        <v>0.2</v>
      </c>
      <c r="AE19" s="23">
        <f>IF($B19="-","-",IF(VLOOKUP(ROUND(CONCATENATE($A19,AE$2),0),'Cadastro - Padrões'!$A$2:$V$10081,AE$1,FALSE)="","-",VLOOKUP(ROUND(CONCATENATE($A19,AE$2),0),'Cadastro - Padrões'!$A$2:$V$10081,AE$1,FALSE)))</f>
        <v>2</v>
      </c>
      <c r="AF19" s="23">
        <f>IF($B19="-","-",IF(VLOOKUP(ROUND(CONCATENATE($A19,AF$2),0),'Cadastro - Padrões'!$A$2:$V$10081,AF$1,FALSE)="","-",VLOOKUP(ROUND(CONCATENATE($A19,AF$2),0),'Cadastro - Padrões'!$A$2:$V$10081,AF$1,FALSE)))</f>
        <v>1000000</v>
      </c>
      <c r="AG19" s="23">
        <f>IF($B19="-","-",IF(VLOOKUP(ROUND(CONCATENATE($A19,AG$2),0),'Cadastro - Padrões'!$A$2:$V$10081,AG$1,FALSE)="","-",VLOOKUP(ROUND(CONCATENATE($A19,AG$2),0),'Cadastro - Padrões'!$A$2:$V$10081,AG$1,FALSE)))</f>
        <v>25</v>
      </c>
      <c r="AH19" s="23">
        <f>IF($B19="-","-",IF(VLOOKUP(ROUND(CONCATENATE($A19,AH$2),0),'Cadastro - Padrões'!$A$2:$V$10081,AH$1,FALSE)="","-",VLOOKUP(ROUND(CONCATENATE($A19,AH$2),0),'Cadastro - Padrões'!$A$2:$V$10081,AH$1,FALSE)))</f>
        <v>0.2</v>
      </c>
      <c r="AI19" s="23">
        <f>IF($B19="-","-",IF(VLOOKUP(ROUND(CONCATENATE($A19,AI$2),0),'Cadastro - Padrões'!$A$2:$V$10081,AI$1,FALSE)="","-",VLOOKUP(ROUND(CONCATENATE($A19,AI$2),0),'Cadastro - Padrões'!$A$2:$V$10081,AI$1,FALSE)))</f>
        <v>2</v>
      </c>
      <c r="AJ19" s="23">
        <f>IF($B19="-","-",IF(VLOOKUP(ROUND(CONCATENATE($A19,AJ$2),0),'Cadastro - Padrões'!$A$2:$V$10081,AJ$1,FALSE)="","-",VLOOKUP(ROUND(CONCATENATE($A19,AJ$2),0),'Cadastro - Padrões'!$A$2:$V$10081,AJ$1,FALSE)))</f>
        <v>1000000</v>
      </c>
      <c r="AK19" s="23">
        <f>IF($B19="-","-",IF(VLOOKUP(ROUND(CONCATENATE($A19,AK$2),0),'Cadastro - Padrões'!$A$2:$V$10081,AK$1,FALSE)="","-",VLOOKUP(ROUND(CONCATENATE($A19,AK$2),0),'Cadastro - Padrões'!$A$2:$V$10081,AK$1,FALSE)))</f>
        <v>35</v>
      </c>
      <c r="AL19" s="23">
        <f>IF($B19="-","-",IF(VLOOKUP(ROUND(CONCATENATE($A19,AL$2),0),'Cadastro - Padrões'!$A$2:$V$10081,AL$1,FALSE)="","-",VLOOKUP(ROUND(CONCATENATE($A19,AL$2),0),'Cadastro - Padrões'!$A$2:$V$10081,AL$1,FALSE)))</f>
        <v>0.2</v>
      </c>
      <c r="AM19" s="23">
        <f>IF($B19="-","-",IF(VLOOKUP(ROUND(CONCATENATE($A19,AM$2),0),'Cadastro - Padrões'!$A$2:$V$10081,AM$1,FALSE)="","-",VLOOKUP(ROUND(CONCATENATE($A19,AM$2),0),'Cadastro - Padrões'!$A$2:$V$10081,AM$1,FALSE)))</f>
        <v>2</v>
      </c>
      <c r="AN19" s="23">
        <f>IF($B19="-","-",IF(VLOOKUP(ROUND(CONCATENATE($A19,AN$2),0),'Cadastro - Padrões'!$A$2:$V$10081,AN$1,FALSE)="","-",VLOOKUP(ROUND(CONCATENATE($A19,AN$2),0),'Cadastro - Padrões'!$A$2:$V$10081,AN$1,FALSE)))</f>
        <v>1000000</v>
      </c>
      <c r="AO19" s="23" t="str">
        <f>IF($B19="-","-",IF(VLOOKUP(ROUND(CONCATENATE($A19,AO$2),0),'Cadastro - Padrões'!$A$2:$V$10081,AO$1,FALSE)="","-",VLOOKUP(ROUND(CONCATENATE($A19,AO$2),0),'Cadastro - Padrões'!$A$2:$V$10081,AO$1,FALSE)))</f>
        <v>-</v>
      </c>
      <c r="AP19" s="23" t="str">
        <f>IF($B19="-","-",IF(VLOOKUP(ROUND(CONCATENATE($A19,AP$2),0),'Cadastro - Padrões'!$A$2:$V$10081,AP$1,FALSE)="","-",VLOOKUP(ROUND(CONCATENATE($A19,AP$2),0),'Cadastro - Padrões'!$A$2:$V$10081,AP$1,FALSE)))</f>
        <v>-</v>
      </c>
      <c r="AQ19" s="23" t="str">
        <f>IF($B19="-","-",IF(VLOOKUP(ROUND(CONCATENATE($A19,AQ$2),0),'Cadastro - Padrões'!$A$2:$V$10081,AQ$1,FALSE)="","-",VLOOKUP(ROUND(CONCATENATE($A19,AQ$2),0),'Cadastro - Padrões'!$A$2:$V$10081,AQ$1,FALSE)))</f>
        <v>-</v>
      </c>
      <c r="AR19" s="23" t="str">
        <f>IF($B19="-","-",IF(VLOOKUP(ROUND(CONCATENATE($A19,AR$2),0),'Cadastro - Padrões'!$A$2:$V$10081,AR$1,FALSE)="","-",VLOOKUP(ROUND(CONCATENATE($A19,AR$2),0),'Cadastro - Padrões'!$A$2:$V$10081,AR$1,FALSE)))</f>
        <v>-</v>
      </c>
      <c r="AS19" s="23" t="str">
        <f>IF($B19="-","-",IF(VLOOKUP(ROUND(CONCATENATE($A19,AS$2),0),'Cadastro - Padrões'!$A$2:$V$10081,AS$1,FALSE)="","-",VLOOKUP(ROUND(CONCATENATE($A19,AS$2),0),'Cadastro - Padrões'!$A$2:$V$10081,AS$1,FALSE)))</f>
        <v>-</v>
      </c>
      <c r="AT19" s="23" t="str">
        <f>IF($B19="-","-",IF(VLOOKUP(ROUND(CONCATENATE($A19,AT$2),0),'Cadastro - Padrões'!$A$2:$V$10081,AT$1,FALSE)="","-",VLOOKUP(ROUND(CONCATENATE($A19,AT$2),0),'Cadastro - Padrões'!$A$2:$V$10081,AT$1,FALSE)))</f>
        <v>-</v>
      </c>
      <c r="AU19" s="23" t="str">
        <f>IF($B19="-","-",IF(VLOOKUP(ROUND(CONCATENATE($A19,AU$2),0),'Cadastro - Padrões'!$A$2:$V$10081,AU$1,FALSE)="","-",VLOOKUP(ROUND(CONCATENATE($A19,AU$2),0),'Cadastro - Padrões'!$A$2:$V$10081,AU$1,FALSE)))</f>
        <v>-</v>
      </c>
      <c r="AV19" s="23" t="str">
        <f>IF($B19="-","-",IF(VLOOKUP(ROUND(CONCATENATE($A19,AV$2),0),'Cadastro - Padrões'!$A$2:$V$10081,AV$1,FALSE)="","-",VLOOKUP(ROUND(CONCATENATE($A19,AV$2),0),'Cadastro - Padrões'!$A$2:$V$10081,AV$1,FALSE)))</f>
        <v>-</v>
      </c>
      <c r="AW19" s="23" t="str">
        <f>IF($B19="-","-",IF(VLOOKUP(ROUND(CONCATENATE($A19,AW$2),0),'Cadastro - Padrões'!$A$2:$V$10081,AW$1,FALSE)="","-",VLOOKUP(ROUND(CONCATENATE($A19,AW$2),0),'Cadastro - Padrões'!$A$2:$V$10081,AW$1,FALSE)))</f>
        <v>-</v>
      </c>
      <c r="AX19" s="23" t="str">
        <f>IF($B19="-","-",IF(VLOOKUP(ROUND(CONCATENATE($A19,AX$2),0),'Cadastro - Padrões'!$A$2:$V$10081,AX$1,FALSE)="","-",VLOOKUP(ROUND(CONCATENATE($A19,AX$2),0),'Cadastro - Padrões'!$A$2:$V$10081,AX$1,FALSE)))</f>
        <v>-</v>
      </c>
      <c r="AY19" s="23" t="str">
        <f>IF($B19="-","-",IF(VLOOKUP(ROUND(CONCATENATE($A19,AY$2),0),'Cadastro - Padrões'!$A$2:$V$10081,AY$1,FALSE)="","-",VLOOKUP(ROUND(CONCATENATE($A19,AY$2),0),'Cadastro - Padrões'!$A$2:$V$10081,AY$1,FALSE)))</f>
        <v>-</v>
      </c>
      <c r="AZ19" s="23" t="str">
        <f>IF($B19="-","-",IF(VLOOKUP(ROUND(CONCATENATE($A19,AZ$2),0),'Cadastro - Padrões'!$A$2:$V$10081,AZ$1,FALSE)="","-",VLOOKUP(ROUND(CONCATENATE($A19,AZ$2),0),'Cadastro - Padrões'!$A$2:$V$10081,AZ$1,FALSE)))</f>
        <v>-</v>
      </c>
      <c r="BA19" s="23" t="str">
        <f>IF($B19="-","-",IF(VLOOKUP(ROUND(CONCATENATE($A19,BA$2),0),'Cadastro - Padrões'!$A$2:$V$10081,BA$1,FALSE)="","-",VLOOKUP(ROUND(CONCATENATE($A19,BA$2),0),'Cadastro - Padrões'!$A$2:$V$10081,BA$1,FALSE)))</f>
        <v>-</v>
      </c>
      <c r="BB19" s="23" t="str">
        <f>IF($B19="-","-",IF(VLOOKUP(ROUND(CONCATENATE($A19,BB$2),0),'Cadastro - Padrões'!$A$2:$V$10081,BB$1,FALSE)="","-",VLOOKUP(ROUND(CONCATENATE($A19,BB$2),0),'Cadastro - Padrões'!$A$2:$V$10081,BB$1,FALSE)))</f>
        <v>-</v>
      </c>
      <c r="BC19" s="23" t="str">
        <f>IF($B19="-","-",IF(VLOOKUP(ROUND(CONCATENATE($A19,BC$2),0),'Cadastro - Padrões'!$A$2:$V$10081,BC$1,FALSE)="","-",VLOOKUP(ROUND(CONCATENATE($A19,BC$2),0),'Cadastro - Padrões'!$A$2:$V$10081,BC$1,FALSE)))</f>
        <v>-</v>
      </c>
      <c r="BD19" s="23" t="str">
        <f>IF($B19="-","-",IF(VLOOKUP(ROUND(CONCATENATE($A19,BD$2),0),'Cadastro - Padrões'!$A$2:$V$10081,BD$1,FALSE)="","-",VLOOKUP(ROUND(CONCATENATE($A19,BD$2),0),'Cadastro - Padrões'!$A$2:$V$10081,BD$1,FALSE)))</f>
        <v>-</v>
      </c>
      <c r="BE19" s="23" t="str">
        <f>IF($B19="-","-",IF(VLOOKUP(ROUND(CONCATENATE($A19,BE$2),0),'Cadastro - Padrões'!$A$2:$V$10081,BE$1,FALSE)="","-",VLOOKUP(ROUND(CONCATENATE($A19,BE$2),0),'Cadastro - Padrões'!$A$2:$V$10081,BE$1,FALSE)))</f>
        <v>-</v>
      </c>
      <c r="BF19" s="23" t="str">
        <f>IF($B19="-","-",IF(VLOOKUP(ROUND(CONCATENATE($A19,BF$2),0),'Cadastro - Padrões'!$A$2:$V$10081,BF$1,FALSE)="","-",VLOOKUP(ROUND(CONCATENATE($A19,BF$2),0),'Cadastro - Padrões'!$A$2:$V$10081,BF$1,FALSE)))</f>
        <v>-</v>
      </c>
      <c r="BG19" s="23" t="str">
        <f>IF($B19="-","-",IF(VLOOKUP(ROUND(CONCATENATE($A19,BG$2),0),'Cadastro - Padrões'!$A$2:$V$10081,BG$1,FALSE)="","-",VLOOKUP(ROUND(CONCATENATE($A19,BG$2),0),'Cadastro - Padrões'!$A$2:$V$10081,BG$1,FALSE)))</f>
        <v>-</v>
      </c>
      <c r="BH19" s="23" t="str">
        <f>IF($B19="-","-",IF(VLOOKUP(ROUND(CONCATENATE($A19,BH$2),0),'Cadastro - Padrões'!$A$2:$V$10081,BH$1,FALSE)="","-",VLOOKUP(ROUND(CONCATENATE($A19,BH$2),0),'Cadastro - Padrões'!$A$2:$V$10081,BH$1,FALSE)))</f>
        <v>-</v>
      </c>
      <c r="BI19" s="23" t="str">
        <f>IF($B19="-","-",IF(VLOOKUP(ROUND(CONCATENATE($A19,BI$2),0),'Cadastro - Padrões'!$A$2:$V$10081,BI$1,FALSE)="","-",VLOOKUP(ROUND(CONCATENATE($A19,BI$2),0),'Cadastro - Padrões'!$A$2:$V$10081,BI$1,FALSE)))</f>
        <v>-</v>
      </c>
      <c r="BJ19" s="23" t="str">
        <f>IF($B19="-","-",IF(VLOOKUP(ROUND(CONCATENATE($A19,BJ$2),0),'Cadastro - Padrões'!$A$2:$V$10081,BJ$1,FALSE)="","-",VLOOKUP(ROUND(CONCATENATE($A19,BJ$2),0),'Cadastro - Padrões'!$A$2:$V$10081,BJ$1,FALSE)))</f>
        <v>-</v>
      </c>
      <c r="BK19" s="23" t="str">
        <f>IF($B19="-","-",IF(VLOOKUP(ROUND(CONCATENATE($A19,BK$2),0),'Cadastro - Padrões'!$A$2:$V$10081,BK$1,FALSE)="","-",VLOOKUP(ROUND(CONCATENATE($A19,BK$2),0),'Cadastro - Padrões'!$A$2:$V$10081,BK$1,FALSE)))</f>
        <v>-</v>
      </c>
      <c r="BL19" s="23" t="str">
        <f>IF($B19="-","-",IF(VLOOKUP(ROUND(CONCATENATE($A19,BL$2),0),'Cadastro - Padrões'!$A$2:$V$10081,BL$1,FALSE)="","-",VLOOKUP(ROUND(CONCATENATE($A19,BL$2),0),'Cadastro - Padrões'!$A$2:$V$10081,BL$1,FALSE)))</f>
        <v>-</v>
      </c>
      <c r="BM19" s="23" t="str">
        <f>IF($B19="-","-",IF(VLOOKUP(ROUND(CONCATENATE($A19,BM$2),0),'Cadastro - Padrões'!$A$2:$V$10081,BM$1,FALSE)="","-",VLOOKUP(ROUND(CONCATENATE($A19,BM$2),0),'Cadastro - Padrões'!$A$2:$V$10081,BM$1,FALSE)))</f>
        <v>-</v>
      </c>
      <c r="BN19" s="23" t="str">
        <f>IF($B19="-","-",IF(VLOOKUP(ROUND(CONCATENATE($A19,BN$2),0),'Cadastro - Padrões'!$A$2:$V$10081,BN$1,FALSE)="","-",VLOOKUP(ROUND(CONCATENATE($A19,BN$2),0),'Cadastro - Padrões'!$A$2:$V$10081,BN$1,FALSE)))</f>
        <v>-</v>
      </c>
      <c r="BO19" s="23" t="str">
        <f>IF($B19="-","-",IF(VLOOKUP(ROUND(CONCATENATE($A19,BO$2),0),'Cadastro - Padrões'!$A$2:$V$10081,BO$1,FALSE)="","-",VLOOKUP(ROUND(CONCATENATE($A19,BO$2),0),'Cadastro - Padrões'!$A$2:$V$10081,BO$1,FALSE)))</f>
        <v>-</v>
      </c>
      <c r="BP19" s="23" t="str">
        <f>IF($B19="-","-",IF(VLOOKUP(ROUND(CONCATENATE($A19,BP$2),0),'Cadastro - Padrões'!$A$2:$V$10081,BP$1,FALSE)="","-",VLOOKUP(ROUND(CONCATENATE($A19,BP$2),0),'Cadastro - Padrões'!$A$2:$V$10081,BP$1,FALSE)))</f>
        <v>-</v>
      </c>
    </row>
    <row r="20" spans="1:68" x14ac:dyDescent="0.3">
      <c r="A20" s="22">
        <f t="shared" si="52"/>
        <v>15</v>
      </c>
      <c r="B20" s="23" t="str">
        <f>IF(VLOOKUP(ROUND(CONCATENATE($A20,B$2),0),'Cadastro - Padrões'!$A$2:$V$10081,B$1,FALSE)="","-",VLOOKUP(ROUND(CONCATENATE($A20,B$2),0),'Cadastro - Padrões'!$A$2:$V$10081,B$1,FALSE))</f>
        <v>E.TH.FS-042</v>
      </c>
      <c r="C20" s="23" t="str">
        <f>IF($B20="-","-",VLOOKUP(ROUND(CONCATENATE($A20,C$2),0),'Cadastro - Padrões'!$A$2:$V$10081,C$1,FALSE))</f>
        <v>Termohigrômetro Digital</v>
      </c>
      <c r="D20" s="23" t="str">
        <f>IF($B20="-","-",VLOOKUP(ROUND(CONCATENATE($A20,D$2),0),'Cadastro - Padrões'!$A$2:$V$10081,D$1,FALSE))</f>
        <v>Elus</v>
      </c>
      <c r="E20" s="23" t="str">
        <f>IF($B20="-","-",VLOOKUP(ROUND(CONCATENATE($A20,E$2),0),'Cadastro - Padrões'!$A$2:$V$10081,E$1,FALSE))</f>
        <v>RBC - CAL 0439</v>
      </c>
      <c r="F20" s="23" t="str">
        <f>IF($B20="-","-",VLOOKUP(ROUND(CONCATENATE($A20,F$2),0),'Cadastro - Padrões'!$A$2:$V$10081,F$1,FALSE))</f>
        <v>E0053/26</v>
      </c>
      <c r="G20" s="24">
        <f>IF($B20="-","-",VLOOKUP(ROUND(CONCATENATE($A20,G$2),0),'Cadastro - Padrões'!$A$2:$V$10081,G$1,FALSE))</f>
        <v>46056</v>
      </c>
      <c r="H20" s="25">
        <f>IF($B20="-","-",VLOOKUP(ROUND(CONCATENATE($A20,H$2),0),'Cadastro - Padrões'!$A$2:$V$10081,H$1,FALSE))</f>
        <v>46446</v>
      </c>
      <c r="I20" s="23" t="str">
        <f>IF($B20="-","-",VLOOKUP(ROUND(CONCATENATE($A20,I$2),0),'Cadastro - Padrões'!$A$2:$V$10081,I$1,FALSE))</f>
        <v>°C</v>
      </c>
      <c r="J20" s="23" t="str">
        <f>IF($B20="-","-",VLOOKUP(ROUND(CONCATENATE($A20,J$2),0),'Cadastro - Padrões'!$A$2:$V$10081,J$1,FALSE))</f>
        <v>OUT</v>
      </c>
      <c r="K20" s="23" t="str">
        <f>IF($B20="-","-",VLOOKUP(ROUND(CONCATENATE($A20,K$2),0),'Cadastro - Padrões'!$A$2:$V$10081,K$1,FALSE))</f>
        <v>NA</v>
      </c>
      <c r="L20" s="23">
        <f>IF($B20="-","-",VLOOKUP(ROUND(CONCATENATE($A20,L$2),0),'Cadastro - Padrões'!$A$2:$V$10081,L$1,FALSE))</f>
        <v>15</v>
      </c>
      <c r="M20" s="23">
        <f>IF($B20="-","-",VLOOKUP(ROUND(CONCATENATE($A20,M$2),0),'Cadastro - Padrões'!$A$2:$V$10081,M$1,FALSE))</f>
        <v>35</v>
      </c>
      <c r="N20" s="23">
        <f>IF($B20="-","-",VLOOKUP(ROUND(CONCATENATE($A20,N$2),0),'Cadastro - Padrões'!$A$2:$V$10081,N$1,FALSE))</f>
        <v>0.1</v>
      </c>
      <c r="O20" s="23">
        <f>IF($B20="-","-",VLOOKUP(ROUND(CONCATENATE($A20,O$2),0),'Cadastro - Padrões'!$A$2:$V$10081,O$1,FALSE))</f>
        <v>0.10000000000000142</v>
      </c>
      <c r="P20" s="23">
        <f>IF($B20="-","-",VLOOKUP(ROUND(CONCATENATE($A20,P$2),0),'Cadastro - Padrões'!$A$2:$V$10081,P$1,FALSE))</f>
        <v>0.1</v>
      </c>
      <c r="Q20" s="23">
        <f>IF($B20="-","-",VLOOKUP(ROUND(CONCATENATE($A20,Q$2),0),'Cadastro - Padrões'!$A$2:$V$10081,Q$1,FALSE))</f>
        <v>0.29999999999999716</v>
      </c>
      <c r="R20" s="23">
        <f>IF($B20="-","-",VLOOKUP(ROUND(CONCATENATE($A20,R$2),0),'Cadastro - Padrões'!$A$2:$V$10081,R$1,FALSE))</f>
        <v>8.083992486288416E-2</v>
      </c>
      <c r="S20" s="23">
        <f>IF($B20="-","-",VLOOKUP(ROUND(CONCATENATE($A20,S$2),0),'Cadastro - Padrões'!$A$2:$V$10081,S$1,FALSE))</f>
        <v>1</v>
      </c>
      <c r="T20" s="23">
        <f>IF($B20="-","-",VLOOKUP(ROUND(CONCATENATE($A20,T$2),0),'Cadastro - Padrões'!$A$2:$V$10081,T$1,FALSE))</f>
        <v>0</v>
      </c>
      <c r="U20" s="23">
        <f>IF($B20="-","-",VLOOKUP(ROUND(CONCATENATE($A20,U$2),0),'Cadastro - Padrões'!$A$2:$V$10081,U$1,FALSE))</f>
        <v>0</v>
      </c>
      <c r="V20" s="23">
        <f>IF($B20="-","-",VLOOKUP(ROUND(CONCATENATE($A20,V$2),0),'Cadastro - Padrões'!$A$2:$V$10081,V$1,FALSE))</f>
        <v>0</v>
      </c>
      <c r="W20" s="23">
        <f>IF($B20="-","-",VLOOKUP(ROUND(CONCATENATE($A20,W$2),0),'Cadastro - Padrões'!$A$2:$V$10081,W$1,FALSE))</f>
        <v>0</v>
      </c>
      <c r="X20" s="23">
        <f>IF($B20="-","-",VLOOKUP(ROUND(CONCATENATE($A20,X$2),0),'Cadastro - Padrões'!$A$2:$V$10081,X$1,FALSE))</f>
        <v>0</v>
      </c>
      <c r="Y20" s="23">
        <f>IF($B20="-","-",VLOOKUP(ROUND(CONCATENATE($A20,Y$2),0),'Cadastro - Padrões'!$A$2:$V$10081,Y$1,FALSE))</f>
        <v>0</v>
      </c>
      <c r="Z20" s="23">
        <f>IF($B20="-","-",VLOOKUP(ROUND(CONCATENATE($A20,Z$2),0),'Cadastro - Padrões'!$A$2:$V$10081,Z$1,FALSE))</f>
        <v>0</v>
      </c>
      <c r="AA20" s="23">
        <f>IF($B20="-","-",VLOOKUP(ROUND(CONCATENATE($A20,AA$2),0),'Cadastro - Padrões'!$A$2:$V$10081,AA$1,FALSE))</f>
        <v>0.9900666579532087</v>
      </c>
      <c r="AB20" s="23">
        <f>IF($B20="-","-",VLOOKUP(ROUND(CONCATENATE($A20,AB$2),0),'Cadastro - Padrões'!$A$2:$V$10081,AB$1,FALSE))</f>
        <v>0.28133577310155289</v>
      </c>
      <c r="AC20" s="23">
        <f>IF($B20="-","-",IF(VLOOKUP(ROUND(CONCATENATE($A20,AC$2),0),'Cadastro - Padrões'!$A$2:$V$10081,AC$1,FALSE)="","-",VLOOKUP(ROUND(CONCATENATE($A20,AC$2),0),'Cadastro - Padrões'!$A$2:$V$10081,AC$1,FALSE)))</f>
        <v>15</v>
      </c>
      <c r="AD20" s="23">
        <f>IF($B20="-","-",IF(VLOOKUP(ROUND(CONCATENATE($A20,AD$2),0),'Cadastro - Padrões'!$A$2:$V$10081,AD$1,FALSE)="","-",VLOOKUP(ROUND(CONCATENATE($A20,AD$2),0),'Cadastro - Padrões'!$A$2:$V$10081,AD$1,FALSE)))</f>
        <v>0.1</v>
      </c>
      <c r="AE20" s="23">
        <f>IF($B20="-","-",IF(VLOOKUP(ROUND(CONCATENATE($A20,AE$2),0),'Cadastro - Padrões'!$A$2:$V$10081,AE$1,FALSE)="","-",VLOOKUP(ROUND(CONCATENATE($A20,AE$2),0),'Cadastro - Padrões'!$A$2:$V$10081,AE$1,FALSE)))</f>
        <v>2</v>
      </c>
      <c r="AF20" s="23">
        <f>IF($B20="-","-",IF(VLOOKUP(ROUND(CONCATENATE($A20,AF$2),0),'Cadastro - Padrões'!$A$2:$V$10081,AF$1,FALSE)="","-",VLOOKUP(ROUND(CONCATENATE($A20,AF$2),0),'Cadastro - Padrões'!$A$2:$V$10081,AF$1,FALSE)))</f>
        <v>1000000</v>
      </c>
      <c r="AG20" s="23">
        <f>IF($B20="-","-",IF(VLOOKUP(ROUND(CONCATENATE($A20,AG$2),0),'Cadastro - Padrões'!$A$2:$V$10081,AG$1,FALSE)="","-",VLOOKUP(ROUND(CONCATENATE($A20,AG$2),0),'Cadastro - Padrões'!$A$2:$V$10081,AG$1,FALSE)))</f>
        <v>25</v>
      </c>
      <c r="AH20" s="23">
        <f>IF($B20="-","-",IF(VLOOKUP(ROUND(CONCATENATE($A20,AH$2),0),'Cadastro - Padrões'!$A$2:$V$10081,AH$1,FALSE)="","-",VLOOKUP(ROUND(CONCATENATE($A20,AH$2),0),'Cadastro - Padrões'!$A$2:$V$10081,AH$1,FALSE)))</f>
        <v>0.1</v>
      </c>
      <c r="AI20" s="23">
        <f>IF($B20="-","-",IF(VLOOKUP(ROUND(CONCATENATE($A20,AI$2),0),'Cadastro - Padrões'!$A$2:$V$10081,AI$1,FALSE)="","-",VLOOKUP(ROUND(CONCATENATE($A20,AI$2),0),'Cadastro - Padrões'!$A$2:$V$10081,AI$1,FALSE)))</f>
        <v>2</v>
      </c>
      <c r="AJ20" s="23">
        <f>IF($B20="-","-",IF(VLOOKUP(ROUND(CONCATENATE($A20,AJ$2),0),'Cadastro - Padrões'!$A$2:$V$10081,AJ$1,FALSE)="","-",VLOOKUP(ROUND(CONCATENATE($A20,AJ$2),0),'Cadastro - Padrões'!$A$2:$V$10081,AJ$1,FALSE)))</f>
        <v>1000000</v>
      </c>
      <c r="AK20" s="23">
        <f>IF($B20="-","-",IF(VLOOKUP(ROUND(CONCATENATE($A20,AK$2),0),'Cadastro - Padrões'!$A$2:$V$10081,AK$1,FALSE)="","-",VLOOKUP(ROUND(CONCATENATE($A20,AK$2),0),'Cadastro - Padrões'!$A$2:$V$10081,AK$1,FALSE)))</f>
        <v>35</v>
      </c>
      <c r="AL20" s="23">
        <f>IF($B20="-","-",IF(VLOOKUP(ROUND(CONCATENATE($A20,AL$2),0),'Cadastro - Padrões'!$A$2:$V$10081,AL$1,FALSE)="","-",VLOOKUP(ROUND(CONCATENATE($A20,AL$2),0),'Cadastro - Padrões'!$A$2:$V$10081,AL$1,FALSE)))</f>
        <v>0.1</v>
      </c>
      <c r="AM20" s="23">
        <f>IF($B20="-","-",IF(VLOOKUP(ROUND(CONCATENATE($A20,AM$2),0),'Cadastro - Padrões'!$A$2:$V$10081,AM$1,FALSE)="","-",VLOOKUP(ROUND(CONCATENATE($A20,AM$2),0),'Cadastro - Padrões'!$A$2:$V$10081,AM$1,FALSE)))</f>
        <v>2</v>
      </c>
      <c r="AN20" s="23">
        <f>IF($B20="-","-",IF(VLOOKUP(ROUND(CONCATENATE($A20,AN$2),0),'Cadastro - Padrões'!$A$2:$V$10081,AN$1,FALSE)="","-",VLOOKUP(ROUND(CONCATENATE($A20,AN$2),0),'Cadastro - Padrões'!$A$2:$V$10081,AN$1,FALSE)))</f>
        <v>1000000</v>
      </c>
      <c r="AO20" s="23" t="str">
        <f>IF($B20="-","-",IF(VLOOKUP(ROUND(CONCATENATE($A20,AO$2),0),'Cadastro - Padrões'!$A$2:$V$10081,AO$1,FALSE)="","-",VLOOKUP(ROUND(CONCATENATE($A20,AO$2),0),'Cadastro - Padrões'!$A$2:$V$10081,AO$1,FALSE)))</f>
        <v>-</v>
      </c>
      <c r="AP20" s="23" t="str">
        <f>IF($B20="-","-",IF(VLOOKUP(ROUND(CONCATENATE($A20,AP$2),0),'Cadastro - Padrões'!$A$2:$V$10081,AP$1,FALSE)="","-",VLOOKUP(ROUND(CONCATENATE($A20,AP$2),0),'Cadastro - Padrões'!$A$2:$V$10081,AP$1,FALSE)))</f>
        <v>-</v>
      </c>
      <c r="AQ20" s="23" t="str">
        <f>IF($B20="-","-",IF(VLOOKUP(ROUND(CONCATENATE($A20,AQ$2),0),'Cadastro - Padrões'!$A$2:$V$10081,AQ$1,FALSE)="","-",VLOOKUP(ROUND(CONCATENATE($A20,AQ$2),0),'Cadastro - Padrões'!$A$2:$V$10081,AQ$1,FALSE)))</f>
        <v>-</v>
      </c>
      <c r="AR20" s="23" t="str">
        <f>IF($B20="-","-",IF(VLOOKUP(ROUND(CONCATENATE($A20,AR$2),0),'Cadastro - Padrões'!$A$2:$V$10081,AR$1,FALSE)="","-",VLOOKUP(ROUND(CONCATENATE($A20,AR$2),0),'Cadastro - Padrões'!$A$2:$V$10081,AR$1,FALSE)))</f>
        <v>-</v>
      </c>
      <c r="AS20" s="23" t="str">
        <f>IF($B20="-","-",IF(VLOOKUP(ROUND(CONCATENATE($A20,AS$2),0),'Cadastro - Padrões'!$A$2:$V$10081,AS$1,FALSE)="","-",VLOOKUP(ROUND(CONCATENATE($A20,AS$2),0),'Cadastro - Padrões'!$A$2:$V$10081,AS$1,FALSE)))</f>
        <v>-</v>
      </c>
      <c r="AT20" s="23" t="str">
        <f>IF($B20="-","-",IF(VLOOKUP(ROUND(CONCATENATE($A20,AT$2),0),'Cadastro - Padrões'!$A$2:$V$10081,AT$1,FALSE)="","-",VLOOKUP(ROUND(CONCATENATE($A20,AT$2),0),'Cadastro - Padrões'!$A$2:$V$10081,AT$1,FALSE)))</f>
        <v>-</v>
      </c>
      <c r="AU20" s="23" t="str">
        <f>IF($B20="-","-",IF(VLOOKUP(ROUND(CONCATENATE($A20,AU$2),0),'Cadastro - Padrões'!$A$2:$V$10081,AU$1,FALSE)="","-",VLOOKUP(ROUND(CONCATENATE($A20,AU$2),0),'Cadastro - Padrões'!$A$2:$V$10081,AU$1,FALSE)))</f>
        <v>-</v>
      </c>
      <c r="AV20" s="23" t="str">
        <f>IF($B20="-","-",IF(VLOOKUP(ROUND(CONCATENATE($A20,AV$2),0),'Cadastro - Padrões'!$A$2:$V$10081,AV$1,FALSE)="","-",VLOOKUP(ROUND(CONCATENATE($A20,AV$2),0),'Cadastro - Padrões'!$A$2:$V$10081,AV$1,FALSE)))</f>
        <v>-</v>
      </c>
      <c r="AW20" s="23" t="str">
        <f>IF($B20="-","-",IF(VLOOKUP(ROUND(CONCATENATE($A20,AW$2),0),'Cadastro - Padrões'!$A$2:$V$10081,AW$1,FALSE)="","-",VLOOKUP(ROUND(CONCATENATE($A20,AW$2),0),'Cadastro - Padrões'!$A$2:$V$10081,AW$1,FALSE)))</f>
        <v>-</v>
      </c>
      <c r="AX20" s="23" t="str">
        <f>IF($B20="-","-",IF(VLOOKUP(ROUND(CONCATENATE($A20,AX$2),0),'Cadastro - Padrões'!$A$2:$V$10081,AX$1,FALSE)="","-",VLOOKUP(ROUND(CONCATENATE($A20,AX$2),0),'Cadastro - Padrões'!$A$2:$V$10081,AX$1,FALSE)))</f>
        <v>-</v>
      </c>
      <c r="AY20" s="23" t="str">
        <f>IF($B20="-","-",IF(VLOOKUP(ROUND(CONCATENATE($A20,AY$2),0),'Cadastro - Padrões'!$A$2:$V$10081,AY$1,FALSE)="","-",VLOOKUP(ROUND(CONCATENATE($A20,AY$2),0),'Cadastro - Padrões'!$A$2:$V$10081,AY$1,FALSE)))</f>
        <v>-</v>
      </c>
      <c r="AZ20" s="23" t="str">
        <f>IF($B20="-","-",IF(VLOOKUP(ROUND(CONCATENATE($A20,AZ$2),0),'Cadastro - Padrões'!$A$2:$V$10081,AZ$1,FALSE)="","-",VLOOKUP(ROUND(CONCATENATE($A20,AZ$2),0),'Cadastro - Padrões'!$A$2:$V$10081,AZ$1,FALSE)))</f>
        <v>-</v>
      </c>
      <c r="BA20" s="23" t="str">
        <f>IF($B20="-","-",IF(VLOOKUP(ROUND(CONCATENATE($A20,BA$2),0),'Cadastro - Padrões'!$A$2:$V$10081,BA$1,FALSE)="","-",VLOOKUP(ROUND(CONCATENATE($A20,BA$2),0),'Cadastro - Padrões'!$A$2:$V$10081,BA$1,FALSE)))</f>
        <v>-</v>
      </c>
      <c r="BB20" s="23" t="str">
        <f>IF($B20="-","-",IF(VLOOKUP(ROUND(CONCATENATE($A20,BB$2),0),'Cadastro - Padrões'!$A$2:$V$10081,BB$1,FALSE)="","-",VLOOKUP(ROUND(CONCATENATE($A20,BB$2),0),'Cadastro - Padrões'!$A$2:$V$10081,BB$1,FALSE)))</f>
        <v>-</v>
      </c>
      <c r="BC20" s="23" t="str">
        <f>IF($B20="-","-",IF(VLOOKUP(ROUND(CONCATENATE($A20,BC$2),0),'Cadastro - Padrões'!$A$2:$V$10081,BC$1,FALSE)="","-",VLOOKUP(ROUND(CONCATENATE($A20,BC$2),0),'Cadastro - Padrões'!$A$2:$V$10081,BC$1,FALSE)))</f>
        <v>-</v>
      </c>
      <c r="BD20" s="23" t="str">
        <f>IF($B20="-","-",IF(VLOOKUP(ROUND(CONCATENATE($A20,BD$2),0),'Cadastro - Padrões'!$A$2:$V$10081,BD$1,FALSE)="","-",VLOOKUP(ROUND(CONCATENATE($A20,BD$2),0),'Cadastro - Padrões'!$A$2:$V$10081,BD$1,FALSE)))</f>
        <v>-</v>
      </c>
      <c r="BE20" s="23" t="str">
        <f>IF($B20="-","-",IF(VLOOKUP(ROUND(CONCATENATE($A20,BE$2),0),'Cadastro - Padrões'!$A$2:$V$10081,BE$1,FALSE)="","-",VLOOKUP(ROUND(CONCATENATE($A20,BE$2),0),'Cadastro - Padrões'!$A$2:$V$10081,BE$1,FALSE)))</f>
        <v>-</v>
      </c>
      <c r="BF20" s="23" t="str">
        <f>IF($B20="-","-",IF(VLOOKUP(ROUND(CONCATENATE($A20,BF$2),0),'Cadastro - Padrões'!$A$2:$V$10081,BF$1,FALSE)="","-",VLOOKUP(ROUND(CONCATENATE($A20,BF$2),0),'Cadastro - Padrões'!$A$2:$V$10081,BF$1,FALSE)))</f>
        <v>-</v>
      </c>
      <c r="BG20" s="23" t="str">
        <f>IF($B20="-","-",IF(VLOOKUP(ROUND(CONCATENATE($A20,BG$2),0),'Cadastro - Padrões'!$A$2:$V$10081,BG$1,FALSE)="","-",VLOOKUP(ROUND(CONCATENATE($A20,BG$2),0),'Cadastro - Padrões'!$A$2:$V$10081,BG$1,FALSE)))</f>
        <v>-</v>
      </c>
      <c r="BH20" s="23" t="str">
        <f>IF($B20="-","-",IF(VLOOKUP(ROUND(CONCATENATE($A20,BH$2),0),'Cadastro - Padrões'!$A$2:$V$10081,BH$1,FALSE)="","-",VLOOKUP(ROUND(CONCATENATE($A20,BH$2),0),'Cadastro - Padrões'!$A$2:$V$10081,BH$1,FALSE)))</f>
        <v>-</v>
      </c>
      <c r="BI20" s="23" t="str">
        <f>IF($B20="-","-",IF(VLOOKUP(ROUND(CONCATENATE($A20,BI$2),0),'Cadastro - Padrões'!$A$2:$V$10081,BI$1,FALSE)="","-",VLOOKUP(ROUND(CONCATENATE($A20,BI$2),0),'Cadastro - Padrões'!$A$2:$V$10081,BI$1,FALSE)))</f>
        <v>-</v>
      </c>
      <c r="BJ20" s="23" t="str">
        <f>IF($B20="-","-",IF(VLOOKUP(ROUND(CONCATENATE($A20,BJ$2),0),'Cadastro - Padrões'!$A$2:$V$10081,BJ$1,FALSE)="","-",VLOOKUP(ROUND(CONCATENATE($A20,BJ$2),0),'Cadastro - Padrões'!$A$2:$V$10081,BJ$1,FALSE)))</f>
        <v>-</v>
      </c>
      <c r="BK20" s="23" t="str">
        <f>IF($B20="-","-",IF(VLOOKUP(ROUND(CONCATENATE($A20,BK$2),0),'Cadastro - Padrões'!$A$2:$V$10081,BK$1,FALSE)="","-",VLOOKUP(ROUND(CONCATENATE($A20,BK$2),0),'Cadastro - Padrões'!$A$2:$V$10081,BK$1,FALSE)))</f>
        <v>-</v>
      </c>
      <c r="BL20" s="23" t="str">
        <f>IF($B20="-","-",IF(VLOOKUP(ROUND(CONCATENATE($A20,BL$2),0),'Cadastro - Padrões'!$A$2:$V$10081,BL$1,FALSE)="","-",VLOOKUP(ROUND(CONCATENATE($A20,BL$2),0),'Cadastro - Padrões'!$A$2:$V$10081,BL$1,FALSE)))</f>
        <v>-</v>
      </c>
      <c r="BM20" s="23" t="str">
        <f>IF($B20="-","-",IF(VLOOKUP(ROUND(CONCATENATE($A20,BM$2),0),'Cadastro - Padrões'!$A$2:$V$10081,BM$1,FALSE)="","-",VLOOKUP(ROUND(CONCATENATE($A20,BM$2),0),'Cadastro - Padrões'!$A$2:$V$10081,BM$1,FALSE)))</f>
        <v>-</v>
      </c>
      <c r="BN20" s="23" t="str">
        <f>IF($B20="-","-",IF(VLOOKUP(ROUND(CONCATENATE($A20,BN$2),0),'Cadastro - Padrões'!$A$2:$V$10081,BN$1,FALSE)="","-",VLOOKUP(ROUND(CONCATENATE($A20,BN$2),0),'Cadastro - Padrões'!$A$2:$V$10081,BN$1,FALSE)))</f>
        <v>-</v>
      </c>
      <c r="BO20" s="23" t="str">
        <f>IF($B20="-","-",IF(VLOOKUP(ROUND(CONCATENATE($A20,BO$2),0),'Cadastro - Padrões'!$A$2:$V$10081,BO$1,FALSE)="","-",VLOOKUP(ROUND(CONCATENATE($A20,BO$2),0),'Cadastro - Padrões'!$A$2:$V$10081,BO$1,FALSE)))</f>
        <v>-</v>
      </c>
      <c r="BP20" s="23" t="str">
        <f>IF($B20="-","-",IF(VLOOKUP(ROUND(CONCATENATE($A20,BP$2),0),'Cadastro - Padrões'!$A$2:$V$10081,BP$1,FALSE)="","-",VLOOKUP(ROUND(CONCATENATE($A20,BP$2),0),'Cadastro - Padrões'!$A$2:$V$10081,BP$1,FALSE)))</f>
        <v>-</v>
      </c>
    </row>
    <row r="21" spans="1:68" x14ac:dyDescent="0.3">
      <c r="A21" s="22">
        <f t="shared" si="52"/>
        <v>16</v>
      </c>
      <c r="B21" s="23" t="str">
        <f>IF(VLOOKUP(ROUND(CONCATENATE($A21,B$2),0),'Cadastro - Padrões'!$A$2:$V$10081,B$1,FALSE)="","-",VLOOKUP(ROUND(CONCATENATE($A21,B$2),0),'Cadastro - Padrões'!$A$2:$V$10081,B$1,FALSE))</f>
        <v>E.TH.FS-043</v>
      </c>
      <c r="C21" s="23" t="str">
        <f>IF($B21="-","-",VLOOKUP(ROUND(CONCATENATE($A21,C$2),0),'Cadastro - Padrões'!$A$2:$V$10081,C$1,FALSE))</f>
        <v>Termohigrômetro Digital</v>
      </c>
      <c r="D21" s="23" t="str">
        <f>IF($B21="-","-",VLOOKUP(ROUND(CONCATENATE($A21,D$2),0),'Cadastro - Padrões'!$A$2:$V$10081,D$1,FALSE))</f>
        <v>Elus</v>
      </c>
      <c r="E21" s="23" t="str">
        <f>IF($B21="-","-",VLOOKUP(ROUND(CONCATENATE($A21,E$2),0),'Cadastro - Padrões'!$A$2:$V$10081,E$1,FALSE))</f>
        <v>RBC - CAL 0439</v>
      </c>
      <c r="F21" s="23" t="str">
        <f>IF($B21="-","-",VLOOKUP(ROUND(CONCATENATE($A21,F$2),0),'Cadastro - Padrões'!$A$2:$V$10081,F$1,FALSE))</f>
        <v>E0090/26</v>
      </c>
      <c r="G21" s="24">
        <f>IF($B21="-","-",VLOOKUP(ROUND(CONCATENATE($A21,G$2),0),'Cadastro - Padrões'!$A$2:$V$10081,G$1,FALSE))</f>
        <v>46071</v>
      </c>
      <c r="H21" s="25">
        <f>IF($B21="-","-",VLOOKUP(ROUND(CONCATENATE($A21,H$2),0),'Cadastro - Padrões'!$A$2:$V$10081,H$1,FALSE))</f>
        <v>46446</v>
      </c>
      <c r="I21" s="23" t="str">
        <f>IF($B21="-","-",VLOOKUP(ROUND(CONCATENATE($A21,I$2),0),'Cadastro - Padrões'!$A$2:$V$10081,I$1,FALSE))</f>
        <v>°C</v>
      </c>
      <c r="J21" s="23" t="str">
        <f>IF($B21="-","-",VLOOKUP(ROUND(CONCATENATE($A21,J$2),0),'Cadastro - Padrões'!$A$2:$V$10081,J$1,FALSE))</f>
        <v>IN</v>
      </c>
      <c r="K21" s="23" t="str">
        <f>IF($B21="-","-",VLOOKUP(ROUND(CONCATENATE($A21,K$2),0),'Cadastro - Padrões'!$A$2:$V$10081,K$1,FALSE))</f>
        <v>NA</v>
      </c>
      <c r="L21" s="23">
        <f>IF($B21="-","-",VLOOKUP(ROUND(CONCATENATE($A21,L$2),0),'Cadastro - Padrões'!$A$2:$V$10081,L$1,FALSE))</f>
        <v>15</v>
      </c>
      <c r="M21" s="23">
        <f>IF($B21="-","-",VLOOKUP(ROUND(CONCATENATE($A21,M$2),0),'Cadastro - Padrões'!$A$2:$V$10081,M$1,FALSE))</f>
        <v>35</v>
      </c>
      <c r="N21" s="23">
        <f>IF($B21="-","-",VLOOKUP(ROUND(CONCATENATE($A21,N$2),0),'Cadastro - Padrões'!$A$2:$V$10081,N$1,FALSE))</f>
        <v>0.1</v>
      </c>
      <c r="O21" s="23">
        <f>IF($B21="-","-",VLOOKUP(ROUND(CONCATENATE($A21,O$2),0),'Cadastro - Padrões'!$A$2:$V$10081,O$1,FALSE))</f>
        <v>0.29999999999999716</v>
      </c>
      <c r="P21" s="23">
        <f>IF($B21="-","-",VLOOKUP(ROUND(CONCATENATE($A21,P$2),0),'Cadastro - Padrões'!$A$2:$V$10081,P$1,FALSE))</f>
        <v>0.2</v>
      </c>
      <c r="Q21" s="23">
        <f>IF($B21="-","-",VLOOKUP(ROUND(CONCATENATE($A21,Q$2),0),'Cadastro - Padrões'!$A$2:$V$10081,Q$1,FALSE))</f>
        <v>0.30000000000000071</v>
      </c>
      <c r="R21" s="23">
        <f>IF($B21="-","-",VLOOKUP(ROUND(CONCATENATE($A21,R$2),0),'Cadastro - Padrões'!$A$2:$V$10081,R$1,FALSE))</f>
        <v>4.0221343777805174E-2</v>
      </c>
      <c r="S21" s="23">
        <f>IF($B21="-","-",VLOOKUP(ROUND(CONCATENATE($A21,S$2),0),'Cadastro - Padrões'!$A$2:$V$10081,S$1,FALSE))</f>
        <v>1</v>
      </c>
      <c r="T21" s="23">
        <f>IF($B21="-","-",VLOOKUP(ROUND(CONCATENATE($A21,T$2),0),'Cadastro - Padrões'!$A$2:$V$10081,T$1,FALSE))</f>
        <v>0</v>
      </c>
      <c r="U21" s="23">
        <f>IF($B21="-","-",VLOOKUP(ROUND(CONCATENATE($A21,U$2),0),'Cadastro - Padrões'!$A$2:$V$10081,U$1,FALSE))</f>
        <v>0</v>
      </c>
      <c r="V21" s="23">
        <f>IF($B21="-","-",VLOOKUP(ROUND(CONCATENATE($A21,V$2),0),'Cadastro - Padrões'!$A$2:$V$10081,V$1,FALSE))</f>
        <v>0</v>
      </c>
      <c r="W21" s="23">
        <f>IF($B21="-","-",VLOOKUP(ROUND(CONCATENATE($A21,W$2),0),'Cadastro - Padrões'!$A$2:$V$10081,W$1,FALSE))</f>
        <v>0</v>
      </c>
      <c r="X21" s="23">
        <f>IF($B21="-","-",VLOOKUP(ROUND(CONCATENATE($A21,X$2),0),'Cadastro - Padrões'!$A$2:$V$10081,X$1,FALSE))</f>
        <v>0</v>
      </c>
      <c r="Y21" s="23">
        <f>IF($B21="-","-",VLOOKUP(ROUND(CONCATENATE($A21,Y$2),0),'Cadastro - Padrões'!$A$2:$V$10081,Y$1,FALSE))</f>
        <v>0</v>
      </c>
      <c r="Z21" s="23">
        <f>IF($B21="-","-",VLOOKUP(ROUND(CONCATENATE($A21,Z$2),0),'Cadastro - Padrões'!$A$2:$V$10081,Z$1,FALSE))</f>
        <v>0</v>
      </c>
      <c r="AA21" s="23">
        <f>IF($B21="-","-",VLOOKUP(ROUND(CONCATENATE($A21,AA$2),0),'Cadastro - Padrões'!$A$2:$V$10081,AA$1,FALSE))</f>
        <v>0.98521370563302813</v>
      </c>
      <c r="AB21" s="23">
        <f>IF($B21="-","-",VLOOKUP(ROUND(CONCATENATE($A21,AB$2),0),'Cadastro - Padrões'!$A$2:$V$10081,AB$1,FALSE))</f>
        <v>0.205455074902126</v>
      </c>
      <c r="AC21" s="23">
        <f>IF($B21="-","-",IF(VLOOKUP(ROUND(CONCATENATE($A21,AC$2),0),'Cadastro - Padrões'!$A$2:$V$10081,AC$1,FALSE)="","-",VLOOKUP(ROUND(CONCATENATE($A21,AC$2),0),'Cadastro - Padrões'!$A$2:$V$10081,AC$1,FALSE)))</f>
        <v>15</v>
      </c>
      <c r="AD21" s="23">
        <f>IF($B21="-","-",IF(VLOOKUP(ROUND(CONCATENATE($A21,AD$2),0),'Cadastro - Padrões'!$A$2:$V$10081,AD$1,FALSE)="","-",VLOOKUP(ROUND(CONCATENATE($A21,AD$2),0),'Cadastro - Padrões'!$A$2:$V$10081,AD$1,FALSE)))</f>
        <v>0.2</v>
      </c>
      <c r="AE21" s="23">
        <f>IF($B21="-","-",IF(VLOOKUP(ROUND(CONCATENATE($A21,AE$2),0),'Cadastro - Padrões'!$A$2:$V$10081,AE$1,FALSE)="","-",VLOOKUP(ROUND(CONCATENATE($A21,AE$2),0),'Cadastro - Padrões'!$A$2:$V$10081,AE$1,FALSE)))</f>
        <v>2</v>
      </c>
      <c r="AF21" s="23">
        <f>IF($B21="-","-",IF(VLOOKUP(ROUND(CONCATENATE($A21,AF$2),0),'Cadastro - Padrões'!$A$2:$V$10081,AF$1,FALSE)="","-",VLOOKUP(ROUND(CONCATENATE($A21,AF$2),0),'Cadastro - Padrões'!$A$2:$V$10081,AF$1,FALSE)))</f>
        <v>1000000</v>
      </c>
      <c r="AG21" s="23">
        <f>IF($B21="-","-",IF(VLOOKUP(ROUND(CONCATENATE($A21,AG$2),0),'Cadastro - Padrões'!$A$2:$V$10081,AG$1,FALSE)="","-",VLOOKUP(ROUND(CONCATENATE($A21,AG$2),0),'Cadastro - Padrões'!$A$2:$V$10081,AG$1,FALSE)))</f>
        <v>25</v>
      </c>
      <c r="AH21" s="23">
        <f>IF($B21="-","-",IF(VLOOKUP(ROUND(CONCATENATE($A21,AH$2),0),'Cadastro - Padrões'!$A$2:$V$10081,AH$1,FALSE)="","-",VLOOKUP(ROUND(CONCATENATE($A21,AH$2),0),'Cadastro - Padrões'!$A$2:$V$10081,AH$1,FALSE)))</f>
        <v>0.2</v>
      </c>
      <c r="AI21" s="23">
        <f>IF($B21="-","-",IF(VLOOKUP(ROUND(CONCATENATE($A21,AI$2),0),'Cadastro - Padrões'!$A$2:$V$10081,AI$1,FALSE)="","-",VLOOKUP(ROUND(CONCATENATE($A21,AI$2),0),'Cadastro - Padrões'!$A$2:$V$10081,AI$1,FALSE)))</f>
        <v>2</v>
      </c>
      <c r="AJ21" s="23">
        <f>IF($B21="-","-",IF(VLOOKUP(ROUND(CONCATENATE($A21,AJ$2),0),'Cadastro - Padrões'!$A$2:$V$10081,AJ$1,FALSE)="","-",VLOOKUP(ROUND(CONCATENATE($A21,AJ$2),0),'Cadastro - Padrões'!$A$2:$V$10081,AJ$1,FALSE)))</f>
        <v>1000000</v>
      </c>
      <c r="AK21" s="23">
        <f>IF($B21="-","-",IF(VLOOKUP(ROUND(CONCATENATE($A21,AK$2),0),'Cadastro - Padrões'!$A$2:$V$10081,AK$1,FALSE)="","-",VLOOKUP(ROUND(CONCATENATE($A21,AK$2),0),'Cadastro - Padrões'!$A$2:$V$10081,AK$1,FALSE)))</f>
        <v>35</v>
      </c>
      <c r="AL21" s="23">
        <f>IF($B21="-","-",IF(VLOOKUP(ROUND(CONCATENATE($A21,AL$2),0),'Cadastro - Padrões'!$A$2:$V$10081,AL$1,FALSE)="","-",VLOOKUP(ROUND(CONCATENATE($A21,AL$2),0),'Cadastro - Padrões'!$A$2:$V$10081,AL$1,FALSE)))</f>
        <v>0.2</v>
      </c>
      <c r="AM21" s="23">
        <f>IF($B21="-","-",IF(VLOOKUP(ROUND(CONCATENATE($A21,AM$2),0),'Cadastro - Padrões'!$A$2:$V$10081,AM$1,FALSE)="","-",VLOOKUP(ROUND(CONCATENATE($A21,AM$2),0),'Cadastro - Padrões'!$A$2:$V$10081,AM$1,FALSE)))</f>
        <v>2</v>
      </c>
      <c r="AN21" s="23">
        <f>IF($B21="-","-",IF(VLOOKUP(ROUND(CONCATENATE($A21,AN$2),0),'Cadastro - Padrões'!$A$2:$V$10081,AN$1,FALSE)="","-",VLOOKUP(ROUND(CONCATENATE($A21,AN$2),0),'Cadastro - Padrões'!$A$2:$V$10081,AN$1,FALSE)))</f>
        <v>1000000</v>
      </c>
      <c r="AO21" s="23" t="str">
        <f>IF($B21="-","-",IF(VLOOKUP(ROUND(CONCATENATE($A21,AO$2),0),'Cadastro - Padrões'!$A$2:$V$10081,AO$1,FALSE)="","-",VLOOKUP(ROUND(CONCATENATE($A21,AO$2),0),'Cadastro - Padrões'!$A$2:$V$10081,AO$1,FALSE)))</f>
        <v>-</v>
      </c>
      <c r="AP21" s="23" t="str">
        <f>IF($B21="-","-",IF(VLOOKUP(ROUND(CONCATENATE($A21,AP$2),0),'Cadastro - Padrões'!$A$2:$V$10081,AP$1,FALSE)="","-",VLOOKUP(ROUND(CONCATENATE($A21,AP$2),0),'Cadastro - Padrões'!$A$2:$V$10081,AP$1,FALSE)))</f>
        <v>-</v>
      </c>
      <c r="AQ21" s="23" t="str">
        <f>IF($B21="-","-",IF(VLOOKUP(ROUND(CONCATENATE($A21,AQ$2),0),'Cadastro - Padrões'!$A$2:$V$10081,AQ$1,FALSE)="","-",VLOOKUP(ROUND(CONCATENATE($A21,AQ$2),0),'Cadastro - Padrões'!$A$2:$V$10081,AQ$1,FALSE)))</f>
        <v>-</v>
      </c>
      <c r="AR21" s="23" t="str">
        <f>IF($B21="-","-",IF(VLOOKUP(ROUND(CONCATENATE($A21,AR$2),0),'Cadastro - Padrões'!$A$2:$V$10081,AR$1,FALSE)="","-",VLOOKUP(ROUND(CONCATENATE($A21,AR$2),0),'Cadastro - Padrões'!$A$2:$V$10081,AR$1,FALSE)))</f>
        <v>-</v>
      </c>
      <c r="AS21" s="23" t="str">
        <f>IF($B21="-","-",IF(VLOOKUP(ROUND(CONCATENATE($A21,AS$2),0),'Cadastro - Padrões'!$A$2:$V$10081,AS$1,FALSE)="","-",VLOOKUP(ROUND(CONCATENATE($A21,AS$2),0),'Cadastro - Padrões'!$A$2:$V$10081,AS$1,FALSE)))</f>
        <v>-</v>
      </c>
      <c r="AT21" s="23" t="str">
        <f>IF($B21="-","-",IF(VLOOKUP(ROUND(CONCATENATE($A21,AT$2),0),'Cadastro - Padrões'!$A$2:$V$10081,AT$1,FALSE)="","-",VLOOKUP(ROUND(CONCATENATE($A21,AT$2),0),'Cadastro - Padrões'!$A$2:$V$10081,AT$1,FALSE)))</f>
        <v>-</v>
      </c>
      <c r="AU21" s="23" t="str">
        <f>IF($B21="-","-",IF(VLOOKUP(ROUND(CONCATENATE($A21,AU$2),0),'Cadastro - Padrões'!$A$2:$V$10081,AU$1,FALSE)="","-",VLOOKUP(ROUND(CONCATENATE($A21,AU$2),0),'Cadastro - Padrões'!$A$2:$V$10081,AU$1,FALSE)))</f>
        <v>-</v>
      </c>
      <c r="AV21" s="23" t="str">
        <f>IF($B21="-","-",IF(VLOOKUP(ROUND(CONCATENATE($A21,AV$2),0),'Cadastro - Padrões'!$A$2:$V$10081,AV$1,FALSE)="","-",VLOOKUP(ROUND(CONCATENATE($A21,AV$2),0),'Cadastro - Padrões'!$A$2:$V$10081,AV$1,FALSE)))</f>
        <v>-</v>
      </c>
      <c r="AW21" s="23" t="str">
        <f>IF($B21="-","-",IF(VLOOKUP(ROUND(CONCATENATE($A21,AW$2),0),'Cadastro - Padrões'!$A$2:$V$10081,AW$1,FALSE)="","-",VLOOKUP(ROUND(CONCATENATE($A21,AW$2),0),'Cadastro - Padrões'!$A$2:$V$10081,AW$1,FALSE)))</f>
        <v>-</v>
      </c>
      <c r="AX21" s="23" t="str">
        <f>IF($B21="-","-",IF(VLOOKUP(ROUND(CONCATENATE($A21,AX$2),0),'Cadastro - Padrões'!$A$2:$V$10081,AX$1,FALSE)="","-",VLOOKUP(ROUND(CONCATENATE($A21,AX$2),0),'Cadastro - Padrões'!$A$2:$V$10081,AX$1,FALSE)))</f>
        <v>-</v>
      </c>
      <c r="AY21" s="23" t="str">
        <f>IF($B21="-","-",IF(VLOOKUP(ROUND(CONCATENATE($A21,AY$2),0),'Cadastro - Padrões'!$A$2:$V$10081,AY$1,FALSE)="","-",VLOOKUP(ROUND(CONCATENATE($A21,AY$2),0),'Cadastro - Padrões'!$A$2:$V$10081,AY$1,FALSE)))</f>
        <v>-</v>
      </c>
      <c r="AZ21" s="23" t="str">
        <f>IF($B21="-","-",IF(VLOOKUP(ROUND(CONCATENATE($A21,AZ$2),0),'Cadastro - Padrões'!$A$2:$V$10081,AZ$1,FALSE)="","-",VLOOKUP(ROUND(CONCATENATE($A21,AZ$2),0),'Cadastro - Padrões'!$A$2:$V$10081,AZ$1,FALSE)))</f>
        <v>-</v>
      </c>
      <c r="BA21" s="23" t="str">
        <f>IF($B21="-","-",IF(VLOOKUP(ROUND(CONCATENATE($A21,BA$2),0),'Cadastro - Padrões'!$A$2:$V$10081,BA$1,FALSE)="","-",VLOOKUP(ROUND(CONCATENATE($A21,BA$2),0),'Cadastro - Padrões'!$A$2:$V$10081,BA$1,FALSE)))</f>
        <v>-</v>
      </c>
      <c r="BB21" s="23" t="str">
        <f>IF($B21="-","-",IF(VLOOKUP(ROUND(CONCATENATE($A21,BB$2),0),'Cadastro - Padrões'!$A$2:$V$10081,BB$1,FALSE)="","-",VLOOKUP(ROUND(CONCATENATE($A21,BB$2),0),'Cadastro - Padrões'!$A$2:$V$10081,BB$1,FALSE)))</f>
        <v>-</v>
      </c>
      <c r="BC21" s="23" t="str">
        <f>IF($B21="-","-",IF(VLOOKUP(ROUND(CONCATENATE($A21,BC$2),0),'Cadastro - Padrões'!$A$2:$V$10081,BC$1,FALSE)="","-",VLOOKUP(ROUND(CONCATENATE($A21,BC$2),0),'Cadastro - Padrões'!$A$2:$V$10081,BC$1,FALSE)))</f>
        <v>-</v>
      </c>
      <c r="BD21" s="23" t="str">
        <f>IF($B21="-","-",IF(VLOOKUP(ROUND(CONCATENATE($A21,BD$2),0),'Cadastro - Padrões'!$A$2:$V$10081,BD$1,FALSE)="","-",VLOOKUP(ROUND(CONCATENATE($A21,BD$2),0),'Cadastro - Padrões'!$A$2:$V$10081,BD$1,FALSE)))</f>
        <v>-</v>
      </c>
      <c r="BE21" s="23" t="str">
        <f>IF($B21="-","-",IF(VLOOKUP(ROUND(CONCATENATE($A21,BE$2),0),'Cadastro - Padrões'!$A$2:$V$10081,BE$1,FALSE)="","-",VLOOKUP(ROUND(CONCATENATE($A21,BE$2),0),'Cadastro - Padrões'!$A$2:$V$10081,BE$1,FALSE)))</f>
        <v>-</v>
      </c>
      <c r="BF21" s="23" t="str">
        <f>IF($B21="-","-",IF(VLOOKUP(ROUND(CONCATENATE($A21,BF$2),0),'Cadastro - Padrões'!$A$2:$V$10081,BF$1,FALSE)="","-",VLOOKUP(ROUND(CONCATENATE($A21,BF$2),0),'Cadastro - Padrões'!$A$2:$V$10081,BF$1,FALSE)))</f>
        <v>-</v>
      </c>
      <c r="BG21" s="23" t="str">
        <f>IF($B21="-","-",IF(VLOOKUP(ROUND(CONCATENATE($A21,BG$2),0),'Cadastro - Padrões'!$A$2:$V$10081,BG$1,FALSE)="","-",VLOOKUP(ROUND(CONCATENATE($A21,BG$2),0),'Cadastro - Padrões'!$A$2:$V$10081,BG$1,FALSE)))</f>
        <v>-</v>
      </c>
      <c r="BH21" s="23" t="str">
        <f>IF($B21="-","-",IF(VLOOKUP(ROUND(CONCATENATE($A21,BH$2),0),'Cadastro - Padrões'!$A$2:$V$10081,BH$1,FALSE)="","-",VLOOKUP(ROUND(CONCATENATE($A21,BH$2),0),'Cadastro - Padrões'!$A$2:$V$10081,BH$1,FALSE)))</f>
        <v>-</v>
      </c>
      <c r="BI21" s="23" t="str">
        <f>IF($B21="-","-",IF(VLOOKUP(ROUND(CONCATENATE($A21,BI$2),0),'Cadastro - Padrões'!$A$2:$V$10081,BI$1,FALSE)="","-",VLOOKUP(ROUND(CONCATENATE($A21,BI$2),0),'Cadastro - Padrões'!$A$2:$V$10081,BI$1,FALSE)))</f>
        <v>-</v>
      </c>
      <c r="BJ21" s="23" t="str">
        <f>IF($B21="-","-",IF(VLOOKUP(ROUND(CONCATENATE($A21,BJ$2),0),'Cadastro - Padrões'!$A$2:$V$10081,BJ$1,FALSE)="","-",VLOOKUP(ROUND(CONCATENATE($A21,BJ$2),0),'Cadastro - Padrões'!$A$2:$V$10081,BJ$1,FALSE)))</f>
        <v>-</v>
      </c>
      <c r="BK21" s="23" t="str">
        <f>IF($B21="-","-",IF(VLOOKUP(ROUND(CONCATENATE($A21,BK$2),0),'Cadastro - Padrões'!$A$2:$V$10081,BK$1,FALSE)="","-",VLOOKUP(ROUND(CONCATENATE($A21,BK$2),0),'Cadastro - Padrões'!$A$2:$V$10081,BK$1,FALSE)))</f>
        <v>-</v>
      </c>
      <c r="BL21" s="23" t="str">
        <f>IF($B21="-","-",IF(VLOOKUP(ROUND(CONCATENATE($A21,BL$2),0),'Cadastro - Padrões'!$A$2:$V$10081,BL$1,FALSE)="","-",VLOOKUP(ROUND(CONCATENATE($A21,BL$2),0),'Cadastro - Padrões'!$A$2:$V$10081,BL$1,FALSE)))</f>
        <v>-</v>
      </c>
      <c r="BM21" s="23" t="str">
        <f>IF($B21="-","-",IF(VLOOKUP(ROUND(CONCATENATE($A21,BM$2),0),'Cadastro - Padrões'!$A$2:$V$10081,BM$1,FALSE)="","-",VLOOKUP(ROUND(CONCATENATE($A21,BM$2),0),'Cadastro - Padrões'!$A$2:$V$10081,BM$1,FALSE)))</f>
        <v>-</v>
      </c>
      <c r="BN21" s="23" t="str">
        <f>IF($B21="-","-",IF(VLOOKUP(ROUND(CONCATENATE($A21,BN$2),0),'Cadastro - Padrões'!$A$2:$V$10081,BN$1,FALSE)="","-",VLOOKUP(ROUND(CONCATENATE($A21,BN$2),0),'Cadastro - Padrões'!$A$2:$V$10081,BN$1,FALSE)))</f>
        <v>-</v>
      </c>
      <c r="BO21" s="23" t="str">
        <f>IF($B21="-","-",IF(VLOOKUP(ROUND(CONCATENATE($A21,BO$2),0),'Cadastro - Padrões'!$A$2:$V$10081,BO$1,FALSE)="","-",VLOOKUP(ROUND(CONCATENATE($A21,BO$2),0),'Cadastro - Padrões'!$A$2:$V$10081,BO$1,FALSE)))</f>
        <v>-</v>
      </c>
      <c r="BP21" s="23" t="str">
        <f>IF($B21="-","-",IF(VLOOKUP(ROUND(CONCATENATE($A21,BP$2),0),'Cadastro - Padrões'!$A$2:$V$10081,BP$1,FALSE)="","-",VLOOKUP(ROUND(CONCATENATE($A21,BP$2),0),'Cadastro - Padrões'!$A$2:$V$10081,BP$1,FALSE)))</f>
        <v>-</v>
      </c>
    </row>
    <row r="22" spans="1:68" x14ac:dyDescent="0.3">
      <c r="A22" s="22">
        <f t="shared" si="52"/>
        <v>17</v>
      </c>
      <c r="B22" s="23" t="str">
        <f>IF(VLOOKUP(ROUND(CONCATENATE($A22,B$2),0),'Cadastro - Padrões'!$A$2:$V$10081,B$1,FALSE)="","-",VLOOKUP(ROUND(CONCATENATE($A22,B$2),0),'Cadastro - Padrões'!$A$2:$V$10081,B$1,FALSE))</f>
        <v>E.TH.FS-043</v>
      </c>
      <c r="C22" s="23" t="str">
        <f>IF($B22="-","-",VLOOKUP(ROUND(CONCATENATE($A22,C$2),0),'Cadastro - Padrões'!$A$2:$V$10081,C$1,FALSE))</f>
        <v>Termohigrômetro Digital</v>
      </c>
      <c r="D22" s="23" t="str">
        <f>IF($B22="-","-",VLOOKUP(ROUND(CONCATENATE($A22,D$2),0),'Cadastro - Padrões'!$A$2:$V$10081,D$1,FALSE))</f>
        <v>Elus</v>
      </c>
      <c r="E22" s="23" t="str">
        <f>IF($B22="-","-",VLOOKUP(ROUND(CONCATENATE($A22,E$2),0),'Cadastro - Padrões'!$A$2:$V$10081,E$1,FALSE))</f>
        <v>RBC - CAL 0439</v>
      </c>
      <c r="F22" s="23" t="str">
        <f>IF($B22="-","-",VLOOKUP(ROUND(CONCATENATE($A22,F$2),0),'Cadastro - Padrões'!$A$2:$V$10081,F$1,FALSE))</f>
        <v>E0090/26</v>
      </c>
      <c r="G22" s="24">
        <f>IF($B22="-","-",VLOOKUP(ROUND(CONCATENATE($A22,G$2),0),'Cadastro - Padrões'!$A$2:$V$10081,G$1,FALSE))</f>
        <v>46071</v>
      </c>
      <c r="H22" s="25">
        <f>IF($B22="-","-",VLOOKUP(ROUND(CONCATENATE($A22,H$2),0),'Cadastro - Padrões'!$A$2:$V$10081,H$1,FALSE))</f>
        <v>46446</v>
      </c>
      <c r="I22" s="23" t="str">
        <f>IF($B22="-","-",VLOOKUP(ROUND(CONCATENATE($A22,I$2),0),'Cadastro - Padrões'!$A$2:$V$10081,I$1,FALSE))</f>
        <v>°C</v>
      </c>
      <c r="J22" s="23" t="str">
        <f>IF($B22="-","-",VLOOKUP(ROUND(CONCATENATE($A22,J$2),0),'Cadastro - Padrões'!$A$2:$V$10081,J$1,FALSE))</f>
        <v>OUT</v>
      </c>
      <c r="K22" s="23" t="str">
        <f>IF($B22="-","-",VLOOKUP(ROUND(CONCATENATE($A22,K$2),0),'Cadastro - Padrões'!$A$2:$V$10081,K$1,FALSE))</f>
        <v>NA</v>
      </c>
      <c r="L22" s="23">
        <f>IF($B22="-","-",VLOOKUP(ROUND(CONCATENATE($A22,L$2),0),'Cadastro - Padrões'!$A$2:$V$10081,L$1,FALSE))</f>
        <v>15</v>
      </c>
      <c r="M22" s="23">
        <f>IF($B22="-","-",VLOOKUP(ROUND(CONCATENATE($A22,M$2),0),'Cadastro - Padrões'!$A$2:$V$10081,M$1,FALSE))</f>
        <v>35</v>
      </c>
      <c r="N22" s="23">
        <f>IF($B22="-","-",VLOOKUP(ROUND(CONCATENATE($A22,N$2),0),'Cadastro - Padrões'!$A$2:$V$10081,N$1,FALSE))</f>
        <v>0.1</v>
      </c>
      <c r="O22" s="23">
        <f>IF($B22="-","-",VLOOKUP(ROUND(CONCATENATE($A22,O$2),0),'Cadastro - Padrões'!$A$2:$V$10081,O$1,FALSE))</f>
        <v>0.20000000000000284</v>
      </c>
      <c r="P22" s="23">
        <f>IF($B22="-","-",VLOOKUP(ROUND(CONCATENATE($A22,P$2),0),'Cadastro - Padrões'!$A$2:$V$10081,P$1,FALSE))</f>
        <v>0.1</v>
      </c>
      <c r="Q22" s="23">
        <f>IF($B22="-","-",VLOOKUP(ROUND(CONCATENATE($A22,Q$2),0),'Cadastro - Padrões'!$A$2:$V$10081,Q$1,FALSE))</f>
        <v>0.30000000000000071</v>
      </c>
      <c r="R22" s="23">
        <f>IF($B22="-","-",VLOOKUP(ROUND(CONCATENATE($A22,R$2),0),'Cadastro - Padrões'!$A$2:$V$10081,R$1,FALSE))</f>
        <v>8.0839924862878831E-2</v>
      </c>
      <c r="S22" s="23">
        <f>IF($B22="-","-",VLOOKUP(ROUND(CONCATENATE($A22,S$2),0),'Cadastro - Padrões'!$A$2:$V$10081,S$1,FALSE))</f>
        <v>1</v>
      </c>
      <c r="T22" s="23">
        <f>IF($B22="-","-",VLOOKUP(ROUND(CONCATENATE($A22,T$2),0),'Cadastro - Padrões'!$A$2:$V$10081,T$1,FALSE))</f>
        <v>0</v>
      </c>
      <c r="U22" s="23">
        <f>IF($B22="-","-",VLOOKUP(ROUND(CONCATENATE($A22,U$2),0),'Cadastro - Padrões'!$A$2:$V$10081,U$1,FALSE))</f>
        <v>0</v>
      </c>
      <c r="V22" s="23">
        <f>IF($B22="-","-",VLOOKUP(ROUND(CONCATENATE($A22,V$2),0),'Cadastro - Padrões'!$A$2:$V$10081,V$1,FALSE))</f>
        <v>0</v>
      </c>
      <c r="W22" s="23">
        <f>IF($B22="-","-",VLOOKUP(ROUND(CONCATENATE($A22,W$2),0),'Cadastro - Padrões'!$A$2:$V$10081,W$1,FALSE))</f>
        <v>0</v>
      </c>
      <c r="X22" s="23">
        <f>IF($B22="-","-",VLOOKUP(ROUND(CONCATENATE($A22,X$2),0),'Cadastro - Padrões'!$A$2:$V$10081,X$1,FALSE))</f>
        <v>0</v>
      </c>
      <c r="Y22" s="23">
        <f>IF($B22="-","-",VLOOKUP(ROUND(CONCATENATE($A22,Y$2),0),'Cadastro - Padrões'!$A$2:$V$10081,Y$1,FALSE))</f>
        <v>0</v>
      </c>
      <c r="Z22" s="23">
        <f>IF($B22="-","-",VLOOKUP(ROUND(CONCATENATE($A22,Z$2),0),'Cadastro - Padrões'!$A$2:$V$10081,Z$1,FALSE))</f>
        <v>0</v>
      </c>
      <c r="AA22" s="23">
        <f>IF($B22="-","-",VLOOKUP(ROUND(CONCATENATE($A22,AA$2),0),'Cadastro - Padrões'!$A$2:$V$10081,AA$1,FALSE))</f>
        <v>0.9900666579532087</v>
      </c>
      <c r="AB22" s="23">
        <f>IF($B22="-","-",VLOOKUP(ROUND(CONCATENATE($A22,AB$2),0),'Cadastro - Padrões'!$A$2:$V$10081,AB$1,FALSE))</f>
        <v>0.11632466344268622</v>
      </c>
      <c r="AC22" s="23">
        <f>IF($B22="-","-",IF(VLOOKUP(ROUND(CONCATENATE($A22,AC$2),0),'Cadastro - Padrões'!$A$2:$V$10081,AC$1,FALSE)="","-",VLOOKUP(ROUND(CONCATENATE($A22,AC$2),0),'Cadastro - Padrões'!$A$2:$V$10081,AC$1,FALSE)))</f>
        <v>15</v>
      </c>
      <c r="AD22" s="23">
        <f>IF($B22="-","-",IF(VLOOKUP(ROUND(CONCATENATE($A22,AD$2),0),'Cadastro - Padrões'!$A$2:$V$10081,AD$1,FALSE)="","-",VLOOKUP(ROUND(CONCATENATE($A22,AD$2),0),'Cadastro - Padrões'!$A$2:$V$10081,AD$1,FALSE)))</f>
        <v>0.1</v>
      </c>
      <c r="AE22" s="23">
        <f>IF($B22="-","-",IF(VLOOKUP(ROUND(CONCATENATE($A22,AE$2),0),'Cadastro - Padrões'!$A$2:$V$10081,AE$1,FALSE)="","-",VLOOKUP(ROUND(CONCATENATE($A22,AE$2),0),'Cadastro - Padrões'!$A$2:$V$10081,AE$1,FALSE)))</f>
        <v>2</v>
      </c>
      <c r="AF22" s="23">
        <f>IF($B22="-","-",IF(VLOOKUP(ROUND(CONCATENATE($A22,AF$2),0),'Cadastro - Padrões'!$A$2:$V$10081,AF$1,FALSE)="","-",VLOOKUP(ROUND(CONCATENATE($A22,AF$2),0),'Cadastro - Padrões'!$A$2:$V$10081,AF$1,FALSE)))</f>
        <v>1000000</v>
      </c>
      <c r="AG22" s="23">
        <f>IF($B22="-","-",IF(VLOOKUP(ROUND(CONCATENATE($A22,AG$2),0),'Cadastro - Padrões'!$A$2:$V$10081,AG$1,FALSE)="","-",VLOOKUP(ROUND(CONCATENATE($A22,AG$2),0),'Cadastro - Padrões'!$A$2:$V$10081,AG$1,FALSE)))</f>
        <v>25</v>
      </c>
      <c r="AH22" s="23">
        <f>IF($B22="-","-",IF(VLOOKUP(ROUND(CONCATENATE($A22,AH$2),0),'Cadastro - Padrões'!$A$2:$V$10081,AH$1,FALSE)="","-",VLOOKUP(ROUND(CONCATENATE($A22,AH$2),0),'Cadastro - Padrões'!$A$2:$V$10081,AH$1,FALSE)))</f>
        <v>0.1</v>
      </c>
      <c r="AI22" s="23">
        <f>IF($B22="-","-",IF(VLOOKUP(ROUND(CONCATENATE($A22,AI$2),0),'Cadastro - Padrões'!$A$2:$V$10081,AI$1,FALSE)="","-",VLOOKUP(ROUND(CONCATENATE($A22,AI$2),0),'Cadastro - Padrões'!$A$2:$V$10081,AI$1,FALSE)))</f>
        <v>2</v>
      </c>
      <c r="AJ22" s="23">
        <f>IF($B22="-","-",IF(VLOOKUP(ROUND(CONCATENATE($A22,AJ$2),0),'Cadastro - Padrões'!$A$2:$V$10081,AJ$1,FALSE)="","-",VLOOKUP(ROUND(CONCATENATE($A22,AJ$2),0),'Cadastro - Padrões'!$A$2:$V$10081,AJ$1,FALSE)))</f>
        <v>1000000</v>
      </c>
      <c r="AK22" s="23">
        <f>IF($B22="-","-",IF(VLOOKUP(ROUND(CONCATENATE($A22,AK$2),0),'Cadastro - Padrões'!$A$2:$V$10081,AK$1,FALSE)="","-",VLOOKUP(ROUND(CONCATENATE($A22,AK$2),0),'Cadastro - Padrões'!$A$2:$V$10081,AK$1,FALSE)))</f>
        <v>35</v>
      </c>
      <c r="AL22" s="23">
        <f>IF($B22="-","-",IF(VLOOKUP(ROUND(CONCATENATE($A22,AL$2),0),'Cadastro - Padrões'!$A$2:$V$10081,AL$1,FALSE)="","-",VLOOKUP(ROUND(CONCATENATE($A22,AL$2),0),'Cadastro - Padrões'!$A$2:$V$10081,AL$1,FALSE)))</f>
        <v>0.1</v>
      </c>
      <c r="AM22" s="23">
        <f>IF($B22="-","-",IF(VLOOKUP(ROUND(CONCATENATE($A22,AM$2),0),'Cadastro - Padrões'!$A$2:$V$10081,AM$1,FALSE)="","-",VLOOKUP(ROUND(CONCATENATE($A22,AM$2),0),'Cadastro - Padrões'!$A$2:$V$10081,AM$1,FALSE)))</f>
        <v>2</v>
      </c>
      <c r="AN22" s="23">
        <f>IF($B22="-","-",IF(VLOOKUP(ROUND(CONCATENATE($A22,AN$2),0),'Cadastro - Padrões'!$A$2:$V$10081,AN$1,FALSE)="","-",VLOOKUP(ROUND(CONCATENATE($A22,AN$2),0),'Cadastro - Padrões'!$A$2:$V$10081,AN$1,FALSE)))</f>
        <v>1000000</v>
      </c>
      <c r="AO22" s="23" t="str">
        <f>IF($B22="-","-",IF(VLOOKUP(ROUND(CONCATENATE($A22,AO$2),0),'Cadastro - Padrões'!$A$2:$V$10081,AO$1,FALSE)="","-",VLOOKUP(ROUND(CONCATENATE($A22,AO$2),0),'Cadastro - Padrões'!$A$2:$V$10081,AO$1,FALSE)))</f>
        <v>-</v>
      </c>
      <c r="AP22" s="23" t="str">
        <f>IF($B22="-","-",IF(VLOOKUP(ROUND(CONCATENATE($A22,AP$2),0),'Cadastro - Padrões'!$A$2:$V$10081,AP$1,FALSE)="","-",VLOOKUP(ROUND(CONCATENATE($A22,AP$2),0),'Cadastro - Padrões'!$A$2:$V$10081,AP$1,FALSE)))</f>
        <v>-</v>
      </c>
      <c r="AQ22" s="23" t="str">
        <f>IF($B22="-","-",IF(VLOOKUP(ROUND(CONCATENATE($A22,AQ$2),0),'Cadastro - Padrões'!$A$2:$V$10081,AQ$1,FALSE)="","-",VLOOKUP(ROUND(CONCATENATE($A22,AQ$2),0),'Cadastro - Padrões'!$A$2:$V$10081,AQ$1,FALSE)))</f>
        <v>-</v>
      </c>
      <c r="AR22" s="23" t="str">
        <f>IF($B22="-","-",IF(VLOOKUP(ROUND(CONCATENATE($A22,AR$2),0),'Cadastro - Padrões'!$A$2:$V$10081,AR$1,FALSE)="","-",VLOOKUP(ROUND(CONCATENATE($A22,AR$2),0),'Cadastro - Padrões'!$A$2:$V$10081,AR$1,FALSE)))</f>
        <v>-</v>
      </c>
      <c r="AS22" s="23" t="str">
        <f>IF($B22="-","-",IF(VLOOKUP(ROUND(CONCATENATE($A22,AS$2),0),'Cadastro - Padrões'!$A$2:$V$10081,AS$1,FALSE)="","-",VLOOKUP(ROUND(CONCATENATE($A22,AS$2),0),'Cadastro - Padrões'!$A$2:$V$10081,AS$1,FALSE)))</f>
        <v>-</v>
      </c>
      <c r="AT22" s="23" t="str">
        <f>IF($B22="-","-",IF(VLOOKUP(ROUND(CONCATENATE($A22,AT$2),0),'Cadastro - Padrões'!$A$2:$V$10081,AT$1,FALSE)="","-",VLOOKUP(ROUND(CONCATENATE($A22,AT$2),0),'Cadastro - Padrões'!$A$2:$V$10081,AT$1,FALSE)))</f>
        <v>-</v>
      </c>
      <c r="AU22" s="23" t="str">
        <f>IF($B22="-","-",IF(VLOOKUP(ROUND(CONCATENATE($A22,AU$2),0),'Cadastro - Padrões'!$A$2:$V$10081,AU$1,FALSE)="","-",VLOOKUP(ROUND(CONCATENATE($A22,AU$2),0),'Cadastro - Padrões'!$A$2:$V$10081,AU$1,FALSE)))</f>
        <v>-</v>
      </c>
      <c r="AV22" s="23" t="str">
        <f>IF($B22="-","-",IF(VLOOKUP(ROUND(CONCATENATE($A22,AV$2),0),'Cadastro - Padrões'!$A$2:$V$10081,AV$1,FALSE)="","-",VLOOKUP(ROUND(CONCATENATE($A22,AV$2),0),'Cadastro - Padrões'!$A$2:$V$10081,AV$1,FALSE)))</f>
        <v>-</v>
      </c>
      <c r="AW22" s="23" t="str">
        <f>IF($B22="-","-",IF(VLOOKUP(ROUND(CONCATENATE($A22,AW$2),0),'Cadastro - Padrões'!$A$2:$V$10081,AW$1,FALSE)="","-",VLOOKUP(ROUND(CONCATENATE($A22,AW$2),0),'Cadastro - Padrões'!$A$2:$V$10081,AW$1,FALSE)))</f>
        <v>-</v>
      </c>
      <c r="AX22" s="23" t="str">
        <f>IF($B22="-","-",IF(VLOOKUP(ROUND(CONCATENATE($A22,AX$2),0),'Cadastro - Padrões'!$A$2:$V$10081,AX$1,FALSE)="","-",VLOOKUP(ROUND(CONCATENATE($A22,AX$2),0),'Cadastro - Padrões'!$A$2:$V$10081,AX$1,FALSE)))</f>
        <v>-</v>
      </c>
      <c r="AY22" s="23" t="str">
        <f>IF($B22="-","-",IF(VLOOKUP(ROUND(CONCATENATE($A22,AY$2),0),'Cadastro - Padrões'!$A$2:$V$10081,AY$1,FALSE)="","-",VLOOKUP(ROUND(CONCATENATE($A22,AY$2),0),'Cadastro - Padrões'!$A$2:$V$10081,AY$1,FALSE)))</f>
        <v>-</v>
      </c>
      <c r="AZ22" s="23" t="str">
        <f>IF($B22="-","-",IF(VLOOKUP(ROUND(CONCATENATE($A22,AZ$2),0),'Cadastro - Padrões'!$A$2:$V$10081,AZ$1,FALSE)="","-",VLOOKUP(ROUND(CONCATENATE($A22,AZ$2),0),'Cadastro - Padrões'!$A$2:$V$10081,AZ$1,FALSE)))</f>
        <v>-</v>
      </c>
      <c r="BA22" s="23" t="str">
        <f>IF($B22="-","-",IF(VLOOKUP(ROUND(CONCATENATE($A22,BA$2),0),'Cadastro - Padrões'!$A$2:$V$10081,BA$1,FALSE)="","-",VLOOKUP(ROUND(CONCATENATE($A22,BA$2),0),'Cadastro - Padrões'!$A$2:$V$10081,BA$1,FALSE)))</f>
        <v>-</v>
      </c>
      <c r="BB22" s="23" t="str">
        <f>IF($B22="-","-",IF(VLOOKUP(ROUND(CONCATENATE($A22,BB$2),0),'Cadastro - Padrões'!$A$2:$V$10081,BB$1,FALSE)="","-",VLOOKUP(ROUND(CONCATENATE($A22,BB$2),0),'Cadastro - Padrões'!$A$2:$V$10081,BB$1,FALSE)))</f>
        <v>-</v>
      </c>
      <c r="BC22" s="23" t="str">
        <f>IF($B22="-","-",IF(VLOOKUP(ROUND(CONCATENATE($A22,BC$2),0),'Cadastro - Padrões'!$A$2:$V$10081,BC$1,FALSE)="","-",VLOOKUP(ROUND(CONCATENATE($A22,BC$2),0),'Cadastro - Padrões'!$A$2:$V$10081,BC$1,FALSE)))</f>
        <v>-</v>
      </c>
      <c r="BD22" s="23" t="str">
        <f>IF($B22="-","-",IF(VLOOKUP(ROUND(CONCATENATE($A22,BD$2),0),'Cadastro - Padrões'!$A$2:$V$10081,BD$1,FALSE)="","-",VLOOKUP(ROUND(CONCATENATE($A22,BD$2),0),'Cadastro - Padrões'!$A$2:$V$10081,BD$1,FALSE)))</f>
        <v>-</v>
      </c>
      <c r="BE22" s="23" t="str">
        <f>IF($B22="-","-",IF(VLOOKUP(ROUND(CONCATENATE($A22,BE$2),0),'Cadastro - Padrões'!$A$2:$V$10081,BE$1,FALSE)="","-",VLOOKUP(ROUND(CONCATENATE($A22,BE$2),0),'Cadastro - Padrões'!$A$2:$V$10081,BE$1,FALSE)))</f>
        <v>-</v>
      </c>
      <c r="BF22" s="23" t="str">
        <f>IF($B22="-","-",IF(VLOOKUP(ROUND(CONCATENATE($A22,BF$2),0),'Cadastro - Padrões'!$A$2:$V$10081,BF$1,FALSE)="","-",VLOOKUP(ROUND(CONCATENATE($A22,BF$2),0),'Cadastro - Padrões'!$A$2:$V$10081,BF$1,FALSE)))</f>
        <v>-</v>
      </c>
      <c r="BG22" s="23" t="str">
        <f>IF($B22="-","-",IF(VLOOKUP(ROUND(CONCATENATE($A22,BG$2),0),'Cadastro - Padrões'!$A$2:$V$10081,BG$1,FALSE)="","-",VLOOKUP(ROUND(CONCATENATE($A22,BG$2),0),'Cadastro - Padrões'!$A$2:$V$10081,BG$1,FALSE)))</f>
        <v>-</v>
      </c>
      <c r="BH22" s="23" t="str">
        <f>IF($B22="-","-",IF(VLOOKUP(ROUND(CONCATENATE($A22,BH$2),0),'Cadastro - Padrões'!$A$2:$V$10081,BH$1,FALSE)="","-",VLOOKUP(ROUND(CONCATENATE($A22,BH$2),0),'Cadastro - Padrões'!$A$2:$V$10081,BH$1,FALSE)))</f>
        <v>-</v>
      </c>
      <c r="BI22" s="23" t="str">
        <f>IF($B22="-","-",IF(VLOOKUP(ROUND(CONCATENATE($A22,BI$2),0),'Cadastro - Padrões'!$A$2:$V$10081,BI$1,FALSE)="","-",VLOOKUP(ROUND(CONCATENATE($A22,BI$2),0),'Cadastro - Padrões'!$A$2:$V$10081,BI$1,FALSE)))</f>
        <v>-</v>
      </c>
      <c r="BJ22" s="23" t="str">
        <f>IF($B22="-","-",IF(VLOOKUP(ROUND(CONCATENATE($A22,BJ$2),0),'Cadastro - Padrões'!$A$2:$V$10081,BJ$1,FALSE)="","-",VLOOKUP(ROUND(CONCATENATE($A22,BJ$2),0),'Cadastro - Padrões'!$A$2:$V$10081,BJ$1,FALSE)))</f>
        <v>-</v>
      </c>
      <c r="BK22" s="23" t="str">
        <f>IF($B22="-","-",IF(VLOOKUP(ROUND(CONCATENATE($A22,BK$2),0),'Cadastro - Padrões'!$A$2:$V$10081,BK$1,FALSE)="","-",VLOOKUP(ROUND(CONCATENATE($A22,BK$2),0),'Cadastro - Padrões'!$A$2:$V$10081,BK$1,FALSE)))</f>
        <v>-</v>
      </c>
      <c r="BL22" s="23" t="str">
        <f>IF($B22="-","-",IF(VLOOKUP(ROUND(CONCATENATE($A22,BL$2),0),'Cadastro - Padrões'!$A$2:$V$10081,BL$1,FALSE)="","-",VLOOKUP(ROUND(CONCATENATE($A22,BL$2),0),'Cadastro - Padrões'!$A$2:$V$10081,BL$1,FALSE)))</f>
        <v>-</v>
      </c>
      <c r="BM22" s="23" t="str">
        <f>IF($B22="-","-",IF(VLOOKUP(ROUND(CONCATENATE($A22,BM$2),0),'Cadastro - Padrões'!$A$2:$V$10081,BM$1,FALSE)="","-",VLOOKUP(ROUND(CONCATENATE($A22,BM$2),0),'Cadastro - Padrões'!$A$2:$V$10081,BM$1,FALSE)))</f>
        <v>-</v>
      </c>
      <c r="BN22" s="23" t="str">
        <f>IF($B22="-","-",IF(VLOOKUP(ROUND(CONCATENATE($A22,BN$2),0),'Cadastro - Padrões'!$A$2:$V$10081,BN$1,FALSE)="","-",VLOOKUP(ROUND(CONCATENATE($A22,BN$2),0),'Cadastro - Padrões'!$A$2:$V$10081,BN$1,FALSE)))</f>
        <v>-</v>
      </c>
      <c r="BO22" s="23" t="str">
        <f>IF($B22="-","-",IF(VLOOKUP(ROUND(CONCATENATE($A22,BO$2),0),'Cadastro - Padrões'!$A$2:$V$10081,BO$1,FALSE)="","-",VLOOKUP(ROUND(CONCATENATE($A22,BO$2),0),'Cadastro - Padrões'!$A$2:$V$10081,BO$1,FALSE)))</f>
        <v>-</v>
      </c>
      <c r="BP22" s="23" t="str">
        <f>IF($B22="-","-",IF(VLOOKUP(ROUND(CONCATENATE($A22,BP$2),0),'Cadastro - Padrões'!$A$2:$V$10081,BP$1,FALSE)="","-",VLOOKUP(ROUND(CONCATENATE($A22,BP$2),0),'Cadastro - Padrões'!$A$2:$V$10081,BP$1,FALSE)))</f>
        <v>-</v>
      </c>
    </row>
    <row r="23" spans="1:68" x14ac:dyDescent="0.3">
      <c r="A23" s="22">
        <f t="shared" si="52"/>
        <v>18</v>
      </c>
      <c r="B23" s="23" t="str">
        <f>IF(VLOOKUP(ROUND(CONCATENATE($A23,B$2),0),'Cadastro - Padrões'!$A$2:$V$10081,B$1,FALSE)="","-",VLOOKUP(ROUND(CONCATENATE($A23,B$2),0),'Cadastro - Padrões'!$A$2:$V$10081,B$1,FALSE))</f>
        <v>E.TH.FS-013</v>
      </c>
      <c r="C23" s="23" t="str">
        <f>IF($B23="-","-",VLOOKUP(ROUND(CONCATENATE($A23,C$2),0),'Cadastro - Padrões'!$A$2:$V$10081,C$1,FALSE))</f>
        <v>Termômetro Digital</v>
      </c>
      <c r="D23" s="23" t="str">
        <f>IF($B23="-","-",VLOOKUP(ROUND(CONCATENATE($A23,D$2),0),'Cadastro - Padrões'!$A$2:$V$10081,D$1,FALSE))</f>
        <v>Elus</v>
      </c>
      <c r="E23" s="23" t="str">
        <f>IF($B23="-","-",VLOOKUP(ROUND(CONCATENATE($A23,E$2),0),'Cadastro - Padrões'!$A$2:$V$10081,E$1,FALSE))</f>
        <v>RBC - CAL 0439</v>
      </c>
      <c r="F23" s="23" t="str">
        <f>IF($B23="-","-",VLOOKUP(ROUND(CONCATENATE($A23,F$2),0),'Cadastro - Padrões'!$A$2:$V$10081,F$1,FALSE))</f>
        <v>E0628/25</v>
      </c>
      <c r="G23" s="24">
        <f>IF($B23="-","-",VLOOKUP(ROUND(CONCATENATE($A23,G$2),0),'Cadastro - Padrões'!$A$2:$V$10081,G$1,FALSE))</f>
        <v>45904</v>
      </c>
      <c r="H23" s="25">
        <f>IF($B23="-","-",VLOOKUP(ROUND(CONCATENATE($A23,H$2),0),'Cadastro - Padrões'!$A$2:$V$10081,H$1,FALSE))</f>
        <v>46295</v>
      </c>
      <c r="I23" s="23" t="str">
        <f>IF($B23="-","-",VLOOKUP(ROUND(CONCATENATE($A23,I$2),0),'Cadastro - Padrões'!$A$2:$V$10081,I$1,FALSE))</f>
        <v>°C</v>
      </c>
      <c r="J23" s="23" t="str">
        <f>IF($B23="-","-",VLOOKUP(ROUND(CONCATENATE($A23,J$2),0),'Cadastro - Padrões'!$A$2:$V$10081,J$1,FALSE))</f>
        <v>Contato</v>
      </c>
      <c r="K23" s="23" t="str">
        <f>IF($B23="-","-",VLOOKUP(ROUND(CONCATENATE($A23,K$2),0),'Cadastro - Padrões'!$A$2:$V$10081,K$1,FALSE))</f>
        <v>Termoresisitivo</v>
      </c>
      <c r="L23" s="23">
        <f>IF($B23="-","-",VLOOKUP(ROUND(CONCATENATE($A23,L$2),0),'Cadastro - Padrões'!$A$2:$V$10081,L$1,FALSE))</f>
        <v>15</v>
      </c>
      <c r="M23" s="23">
        <f>IF($B23="-","-",VLOOKUP(ROUND(CONCATENATE($A23,M$2),0),'Cadastro - Padrões'!$A$2:$V$10081,M$1,FALSE))</f>
        <v>35</v>
      </c>
      <c r="N23" s="23">
        <f>IF($B23="-","-",VLOOKUP(ROUND(CONCATENATE($A23,N$2),0),'Cadastro - Padrões'!$A$2:$V$10081,N$1,FALSE))</f>
        <v>0.1</v>
      </c>
      <c r="O23" s="23">
        <f>IF($B23="-","-",VLOOKUP(ROUND(CONCATENATE($A23,O$2),0),'Cadastro - Padrões'!$A$2:$V$10081,O$1,FALSE))</f>
        <v>0.10000000000000142</v>
      </c>
      <c r="P23" s="23">
        <f>IF($B23="-","-",VLOOKUP(ROUND(CONCATENATE($A23,P$2),0),'Cadastro - Padrões'!$A$2:$V$10081,P$1,FALSE))</f>
        <v>0.1</v>
      </c>
      <c r="Q23" s="23">
        <f>IF($B23="-","-",VLOOKUP(ROUND(CONCATENATE($A23,Q$2),0),'Cadastro - Padrões'!$A$2:$V$10081,Q$1,FALSE))</f>
        <v>9.9999999999999645E-2</v>
      </c>
      <c r="R23" s="23">
        <f>IF($B23="-","-",VLOOKUP(ROUND(CONCATENATE($A23,R$2),0),'Cadastro - Padrões'!$A$2:$V$10081,R$1,FALSE))</f>
        <v>1.7763568394002505E-15</v>
      </c>
      <c r="S23" s="23">
        <f>IF($B23="-","-",VLOOKUP(ROUND(CONCATENATE($A23,S$2),0),'Cadastro - Padrões'!$A$2:$V$10081,S$1,FALSE))</f>
        <v>3</v>
      </c>
      <c r="T23" s="23">
        <f>IF($B23="-","-",VLOOKUP(ROUND(CONCATENATE($A23,T$2),0),'Cadastro - Padrões'!$A$2:$V$10081,T$1,FALSE))</f>
        <v>0</v>
      </c>
      <c r="U23" s="23">
        <f>IF($B23="-","-",VLOOKUP(ROUND(CONCATENATE($A23,U$2),0),'Cadastro - Padrões'!$A$2:$V$10081,U$1,FALSE))</f>
        <v>0</v>
      </c>
      <c r="V23" s="23">
        <f>IF($B23="-","-",VLOOKUP(ROUND(CONCATENATE($A23,V$2),0),'Cadastro - Padrões'!$A$2:$V$10081,V$1,FALSE))</f>
        <v>0</v>
      </c>
      <c r="W23" s="23">
        <f>IF($B23="-","-",VLOOKUP(ROUND(CONCATENATE($A23,W$2),0),'Cadastro - Padrões'!$A$2:$V$10081,W$1,FALSE))</f>
        <v>0</v>
      </c>
      <c r="X23" s="23">
        <f>IF($B23="-","-",VLOOKUP(ROUND(CONCATENATE($A23,X$2),0),'Cadastro - Padrões'!$A$2:$V$10081,X$1,FALSE))</f>
        <v>0</v>
      </c>
      <c r="Y23" s="23">
        <f>IF($B23="-","-",VLOOKUP(ROUND(CONCATENATE($A23,Y$2),0),'Cadastro - Padrões'!$A$2:$V$10081,Y$1,FALSE))</f>
        <v>2.7033087933442125E-18</v>
      </c>
      <c r="Z23" s="23">
        <f>IF($B23="-","-",VLOOKUP(ROUND(CONCATENATE($A23,Z$2),0),'Cadastro - Padrões'!$A$2:$V$10081,Z$1,FALSE))</f>
        <v>-2.0597704296134091E-16</v>
      </c>
      <c r="AA23" s="23">
        <f>IF($B23="-","-",VLOOKUP(ROUND(CONCATENATE($A23,AA$2),0),'Cadastro - Padrões'!$A$2:$V$10081,AA$1,FALSE))</f>
        <v>1.0000000000000051</v>
      </c>
      <c r="AB23" s="23">
        <f>IF($B23="-","-",VLOOKUP(ROUND(CONCATENATE($A23,AB$2),0),'Cadastro - Padrões'!$A$2:$V$10081,AB$1,FALSE))</f>
        <v>9.9999999999959691E-2</v>
      </c>
      <c r="AC23" s="23">
        <f>IF($B23="-","-",IF(VLOOKUP(ROUND(CONCATENATE($A23,AC$2),0),'Cadastro - Padrões'!$A$2:$V$10081,AC$1,FALSE)="","-",VLOOKUP(ROUND(CONCATENATE($A23,AC$2),0),'Cadastro - Padrões'!$A$2:$V$10081,AC$1,FALSE)))</f>
        <v>15</v>
      </c>
      <c r="AD23" s="23">
        <f>IF($B23="-","-",IF(VLOOKUP(ROUND(CONCATENATE($A23,AD$2),0),'Cadastro - Padrões'!$A$2:$V$10081,AD$1,FALSE)="","-",VLOOKUP(ROUND(CONCATENATE($A23,AD$2),0),'Cadastro - Padrões'!$A$2:$V$10081,AD$1,FALSE)))</f>
        <v>0.1</v>
      </c>
      <c r="AE23" s="23">
        <f>IF($B23="-","-",IF(VLOOKUP(ROUND(CONCATENATE($A23,AE$2),0),'Cadastro - Padrões'!$A$2:$V$10081,AE$1,FALSE)="","-",VLOOKUP(ROUND(CONCATENATE($A23,AE$2),0),'Cadastro - Padrões'!$A$2:$V$10081,AE$1,FALSE)))</f>
        <v>2</v>
      </c>
      <c r="AF23" s="23">
        <f>IF($B23="-","-",IF(VLOOKUP(ROUND(CONCATENATE($A23,AF$2),0),'Cadastro - Padrões'!$A$2:$V$10081,AF$1,FALSE)="","-",VLOOKUP(ROUND(CONCATENATE($A23,AF$2),0),'Cadastro - Padrões'!$A$2:$V$10081,AF$1,FALSE)))</f>
        <v>1000000</v>
      </c>
      <c r="AG23" s="23">
        <f>IF($B23="-","-",IF(VLOOKUP(ROUND(CONCATENATE($A23,AG$2),0),'Cadastro - Padrões'!$A$2:$V$10081,AG$1,FALSE)="","-",VLOOKUP(ROUND(CONCATENATE($A23,AG$2),0),'Cadastro - Padrões'!$A$2:$V$10081,AG$1,FALSE)))</f>
        <v>20</v>
      </c>
      <c r="AH23" s="23">
        <f>IF($B23="-","-",IF(VLOOKUP(ROUND(CONCATENATE($A23,AH$2),0),'Cadastro - Padrões'!$A$2:$V$10081,AH$1,FALSE)="","-",VLOOKUP(ROUND(CONCATENATE($A23,AH$2),0),'Cadastro - Padrões'!$A$2:$V$10081,AH$1,FALSE)))</f>
        <v>0.1</v>
      </c>
      <c r="AI23" s="23">
        <f>IF($B23="-","-",IF(VLOOKUP(ROUND(CONCATENATE($A23,AI$2),0),'Cadastro - Padrões'!$A$2:$V$10081,AI$1,FALSE)="","-",VLOOKUP(ROUND(CONCATENATE($A23,AI$2),0),'Cadastro - Padrões'!$A$2:$V$10081,AI$1,FALSE)))</f>
        <v>2</v>
      </c>
      <c r="AJ23" s="23">
        <f>IF($B23="-","-",IF(VLOOKUP(ROUND(CONCATENATE($A23,AJ$2),0),'Cadastro - Padrões'!$A$2:$V$10081,AJ$1,FALSE)="","-",VLOOKUP(ROUND(CONCATENATE($A23,AJ$2),0),'Cadastro - Padrões'!$A$2:$V$10081,AJ$1,FALSE)))</f>
        <v>1000000</v>
      </c>
      <c r="AK23" s="23">
        <f>IF($B23="-","-",IF(VLOOKUP(ROUND(CONCATENATE($A23,AK$2),0),'Cadastro - Padrões'!$A$2:$V$10081,AK$1,FALSE)="","-",VLOOKUP(ROUND(CONCATENATE($A23,AK$2),0),'Cadastro - Padrões'!$A$2:$V$10081,AK$1,FALSE)))</f>
        <v>25</v>
      </c>
      <c r="AL23" s="23">
        <f>IF($B23="-","-",IF(VLOOKUP(ROUND(CONCATENATE($A23,AL$2),0),'Cadastro - Padrões'!$A$2:$V$10081,AL$1,FALSE)="","-",VLOOKUP(ROUND(CONCATENATE($A23,AL$2),0),'Cadastro - Padrões'!$A$2:$V$10081,AL$1,FALSE)))</f>
        <v>0.1</v>
      </c>
      <c r="AM23" s="23">
        <f>IF($B23="-","-",IF(VLOOKUP(ROUND(CONCATENATE($A23,AM$2),0),'Cadastro - Padrões'!$A$2:$V$10081,AM$1,FALSE)="","-",VLOOKUP(ROUND(CONCATENATE($A23,AM$2),0),'Cadastro - Padrões'!$A$2:$V$10081,AM$1,FALSE)))</f>
        <v>2</v>
      </c>
      <c r="AN23" s="23">
        <f>IF($B23="-","-",IF(VLOOKUP(ROUND(CONCATENATE($A23,AN$2),0),'Cadastro - Padrões'!$A$2:$V$10081,AN$1,FALSE)="","-",VLOOKUP(ROUND(CONCATENATE($A23,AN$2),0),'Cadastro - Padrões'!$A$2:$V$10081,AN$1,FALSE)))</f>
        <v>1000000</v>
      </c>
      <c r="AO23" s="23">
        <f>IF($B23="-","-",IF(VLOOKUP(ROUND(CONCATENATE($A23,AO$2),0),'Cadastro - Padrões'!$A$2:$V$10081,AO$1,FALSE)="","-",VLOOKUP(ROUND(CONCATENATE($A23,AO$2),0),'Cadastro - Padrões'!$A$2:$V$10081,AO$1,FALSE)))</f>
        <v>30</v>
      </c>
      <c r="AP23" s="23">
        <f>IF($B23="-","-",IF(VLOOKUP(ROUND(CONCATENATE($A23,AP$2),0),'Cadastro - Padrões'!$A$2:$V$10081,AP$1,FALSE)="","-",VLOOKUP(ROUND(CONCATENATE($A23,AP$2),0),'Cadastro - Padrões'!$A$2:$V$10081,AP$1,FALSE)))</f>
        <v>0.1</v>
      </c>
      <c r="AQ23" s="23">
        <f>IF($B23="-","-",IF(VLOOKUP(ROUND(CONCATENATE($A23,AQ$2),0),'Cadastro - Padrões'!$A$2:$V$10081,AQ$1,FALSE)="","-",VLOOKUP(ROUND(CONCATENATE($A23,AQ$2),0),'Cadastro - Padrões'!$A$2:$V$10081,AQ$1,FALSE)))</f>
        <v>2</v>
      </c>
      <c r="AR23" s="23">
        <f>IF($B23="-","-",IF(VLOOKUP(ROUND(CONCATENATE($A23,AR$2),0),'Cadastro - Padrões'!$A$2:$V$10081,AR$1,FALSE)="","-",VLOOKUP(ROUND(CONCATENATE($A23,AR$2),0),'Cadastro - Padrões'!$A$2:$V$10081,AR$1,FALSE)))</f>
        <v>1000000</v>
      </c>
      <c r="AS23" s="23">
        <f>IF($B23="-","-",IF(VLOOKUP(ROUND(CONCATENATE($A23,AS$2),0),'Cadastro - Padrões'!$A$2:$V$10081,AS$1,FALSE)="","-",VLOOKUP(ROUND(CONCATENATE($A23,AS$2),0),'Cadastro - Padrões'!$A$2:$V$10081,AS$1,FALSE)))</f>
        <v>35</v>
      </c>
      <c r="AT23" s="23">
        <f>IF($B23="-","-",IF(VLOOKUP(ROUND(CONCATENATE($A23,AT$2),0),'Cadastro - Padrões'!$A$2:$V$10081,AT$1,FALSE)="","-",VLOOKUP(ROUND(CONCATENATE($A23,AT$2),0),'Cadastro - Padrões'!$A$2:$V$10081,AT$1,FALSE)))</f>
        <v>0.1</v>
      </c>
      <c r="AU23" s="23">
        <f>IF($B23="-","-",IF(VLOOKUP(ROUND(CONCATENATE($A23,AU$2),0),'Cadastro - Padrões'!$A$2:$V$10081,AU$1,FALSE)="","-",VLOOKUP(ROUND(CONCATENATE($A23,AU$2),0),'Cadastro - Padrões'!$A$2:$V$10081,AU$1,FALSE)))</f>
        <v>2</v>
      </c>
      <c r="AV23" s="23">
        <f>IF($B23="-","-",IF(VLOOKUP(ROUND(CONCATENATE($A23,AV$2),0),'Cadastro - Padrões'!$A$2:$V$10081,AV$1,FALSE)="","-",VLOOKUP(ROUND(CONCATENATE($A23,AV$2),0),'Cadastro - Padrões'!$A$2:$V$10081,AV$1,FALSE)))</f>
        <v>1000000</v>
      </c>
      <c r="AW23" s="23" t="str">
        <f>IF($B23="-","-",IF(VLOOKUP(ROUND(CONCATENATE($A23,AW$2),0),'Cadastro - Padrões'!$A$2:$V$10081,AW$1,FALSE)="","-",VLOOKUP(ROUND(CONCATENATE($A23,AW$2),0),'Cadastro - Padrões'!$A$2:$V$10081,AW$1,FALSE)))</f>
        <v>-</v>
      </c>
      <c r="AX23" s="23" t="str">
        <f>IF($B23="-","-",IF(VLOOKUP(ROUND(CONCATENATE($A23,AX$2),0),'Cadastro - Padrões'!$A$2:$V$10081,AX$1,FALSE)="","-",VLOOKUP(ROUND(CONCATENATE($A23,AX$2),0),'Cadastro - Padrões'!$A$2:$V$10081,AX$1,FALSE)))</f>
        <v>-</v>
      </c>
      <c r="AY23" s="23" t="str">
        <f>IF($B23="-","-",IF(VLOOKUP(ROUND(CONCATENATE($A23,AY$2),0),'Cadastro - Padrões'!$A$2:$V$10081,AY$1,FALSE)="","-",VLOOKUP(ROUND(CONCATENATE($A23,AY$2),0),'Cadastro - Padrões'!$A$2:$V$10081,AY$1,FALSE)))</f>
        <v>-</v>
      </c>
      <c r="AZ23" s="23" t="str">
        <f>IF($B23="-","-",IF(VLOOKUP(ROUND(CONCATENATE($A23,AZ$2),0),'Cadastro - Padrões'!$A$2:$V$10081,AZ$1,FALSE)="","-",VLOOKUP(ROUND(CONCATENATE($A23,AZ$2),0),'Cadastro - Padrões'!$A$2:$V$10081,AZ$1,FALSE)))</f>
        <v>-</v>
      </c>
      <c r="BA23" s="23" t="str">
        <f>IF($B23="-","-",IF(VLOOKUP(ROUND(CONCATENATE($A23,BA$2),0),'Cadastro - Padrões'!$A$2:$V$10081,BA$1,FALSE)="","-",VLOOKUP(ROUND(CONCATENATE($A23,BA$2),0),'Cadastro - Padrões'!$A$2:$V$10081,BA$1,FALSE)))</f>
        <v>-</v>
      </c>
      <c r="BB23" s="23" t="str">
        <f>IF($B23="-","-",IF(VLOOKUP(ROUND(CONCATENATE($A23,BB$2),0),'Cadastro - Padrões'!$A$2:$V$10081,BB$1,FALSE)="","-",VLOOKUP(ROUND(CONCATENATE($A23,BB$2),0),'Cadastro - Padrões'!$A$2:$V$10081,BB$1,FALSE)))</f>
        <v>-</v>
      </c>
      <c r="BC23" s="23" t="str">
        <f>IF($B23="-","-",IF(VLOOKUP(ROUND(CONCATENATE($A23,BC$2),0),'Cadastro - Padrões'!$A$2:$V$10081,BC$1,FALSE)="","-",VLOOKUP(ROUND(CONCATENATE($A23,BC$2),0),'Cadastro - Padrões'!$A$2:$V$10081,BC$1,FALSE)))</f>
        <v>-</v>
      </c>
      <c r="BD23" s="23" t="str">
        <f>IF($B23="-","-",IF(VLOOKUP(ROUND(CONCATENATE($A23,BD$2),0),'Cadastro - Padrões'!$A$2:$V$10081,BD$1,FALSE)="","-",VLOOKUP(ROUND(CONCATENATE($A23,BD$2),0),'Cadastro - Padrões'!$A$2:$V$10081,BD$1,FALSE)))</f>
        <v>-</v>
      </c>
      <c r="BE23" s="23" t="str">
        <f>IF($B23="-","-",IF(VLOOKUP(ROUND(CONCATENATE($A23,BE$2),0),'Cadastro - Padrões'!$A$2:$V$10081,BE$1,FALSE)="","-",VLOOKUP(ROUND(CONCATENATE($A23,BE$2),0),'Cadastro - Padrões'!$A$2:$V$10081,BE$1,FALSE)))</f>
        <v>-</v>
      </c>
      <c r="BF23" s="23" t="str">
        <f>IF($B23="-","-",IF(VLOOKUP(ROUND(CONCATENATE($A23,BF$2),0),'Cadastro - Padrões'!$A$2:$V$10081,BF$1,FALSE)="","-",VLOOKUP(ROUND(CONCATENATE($A23,BF$2),0),'Cadastro - Padrões'!$A$2:$V$10081,BF$1,FALSE)))</f>
        <v>-</v>
      </c>
      <c r="BG23" s="23" t="str">
        <f>IF($B23="-","-",IF(VLOOKUP(ROUND(CONCATENATE($A23,BG$2),0),'Cadastro - Padrões'!$A$2:$V$10081,BG$1,FALSE)="","-",VLOOKUP(ROUND(CONCATENATE($A23,BG$2),0),'Cadastro - Padrões'!$A$2:$V$10081,BG$1,FALSE)))</f>
        <v>-</v>
      </c>
      <c r="BH23" s="23" t="str">
        <f>IF($B23="-","-",IF(VLOOKUP(ROUND(CONCATENATE($A23,BH$2),0),'Cadastro - Padrões'!$A$2:$V$10081,BH$1,FALSE)="","-",VLOOKUP(ROUND(CONCATENATE($A23,BH$2),0),'Cadastro - Padrões'!$A$2:$V$10081,BH$1,FALSE)))</f>
        <v>-</v>
      </c>
      <c r="BI23" s="23" t="str">
        <f>IF($B23="-","-",IF(VLOOKUP(ROUND(CONCATENATE($A23,BI$2),0),'Cadastro - Padrões'!$A$2:$V$10081,BI$1,FALSE)="","-",VLOOKUP(ROUND(CONCATENATE($A23,BI$2),0),'Cadastro - Padrões'!$A$2:$V$10081,BI$1,FALSE)))</f>
        <v>-</v>
      </c>
      <c r="BJ23" s="23" t="str">
        <f>IF($B23="-","-",IF(VLOOKUP(ROUND(CONCATENATE($A23,BJ$2),0),'Cadastro - Padrões'!$A$2:$V$10081,BJ$1,FALSE)="","-",VLOOKUP(ROUND(CONCATENATE($A23,BJ$2),0),'Cadastro - Padrões'!$A$2:$V$10081,BJ$1,FALSE)))</f>
        <v>-</v>
      </c>
      <c r="BK23" s="23" t="str">
        <f>IF($B23="-","-",IF(VLOOKUP(ROUND(CONCATENATE($A23,BK$2),0),'Cadastro - Padrões'!$A$2:$V$10081,BK$1,FALSE)="","-",VLOOKUP(ROUND(CONCATENATE($A23,BK$2),0),'Cadastro - Padrões'!$A$2:$V$10081,BK$1,FALSE)))</f>
        <v>-</v>
      </c>
      <c r="BL23" s="23" t="str">
        <f>IF($B23="-","-",IF(VLOOKUP(ROUND(CONCATENATE($A23,BL$2),0),'Cadastro - Padrões'!$A$2:$V$10081,BL$1,FALSE)="","-",VLOOKUP(ROUND(CONCATENATE($A23,BL$2),0),'Cadastro - Padrões'!$A$2:$V$10081,BL$1,FALSE)))</f>
        <v>-</v>
      </c>
      <c r="BM23" s="23" t="str">
        <f>IF($B23="-","-",IF(VLOOKUP(ROUND(CONCATENATE($A23,BM$2),0),'Cadastro - Padrões'!$A$2:$V$10081,BM$1,FALSE)="","-",VLOOKUP(ROUND(CONCATENATE($A23,BM$2),0),'Cadastro - Padrões'!$A$2:$V$10081,BM$1,FALSE)))</f>
        <v>-</v>
      </c>
      <c r="BN23" s="23" t="str">
        <f>IF($B23="-","-",IF(VLOOKUP(ROUND(CONCATENATE($A23,BN$2),0),'Cadastro - Padrões'!$A$2:$V$10081,BN$1,FALSE)="","-",VLOOKUP(ROUND(CONCATENATE($A23,BN$2),0),'Cadastro - Padrões'!$A$2:$V$10081,BN$1,FALSE)))</f>
        <v>-</v>
      </c>
      <c r="BO23" s="23" t="str">
        <f>IF($B23="-","-",IF(VLOOKUP(ROUND(CONCATENATE($A23,BO$2),0),'Cadastro - Padrões'!$A$2:$V$10081,BO$1,FALSE)="","-",VLOOKUP(ROUND(CONCATENATE($A23,BO$2),0),'Cadastro - Padrões'!$A$2:$V$10081,BO$1,FALSE)))</f>
        <v>-</v>
      </c>
      <c r="BP23" s="23" t="str">
        <f>IF($B23="-","-",IF(VLOOKUP(ROUND(CONCATENATE($A23,BP$2),0),'Cadastro - Padrões'!$A$2:$V$10081,BP$1,FALSE)="","-",VLOOKUP(ROUND(CONCATENATE($A23,BP$2),0),'Cadastro - Padrões'!$A$2:$V$10081,BP$1,FALSE)))</f>
        <v>-</v>
      </c>
    </row>
    <row r="24" spans="1:68" x14ac:dyDescent="0.3">
      <c r="A24" s="22">
        <f t="shared" si="52"/>
        <v>19</v>
      </c>
      <c r="B24" s="23" t="str">
        <f>IF(VLOOKUP(ROUND(CONCATENATE($A24,B$2),0),'Cadastro - Padrões'!$A$2:$V$10081,B$1,FALSE)="","-",VLOOKUP(ROUND(CONCATENATE($A24,B$2),0),'Cadastro - Padrões'!$A$2:$V$10081,B$1,FALSE))</f>
        <v>M.TH.LT-009</v>
      </c>
      <c r="C24" s="23" t="str">
        <f>IF($B24="-","-",VLOOKUP(ROUND(CONCATENATE($A24,C$2),0),'Cadastro - Padrões'!$A$2:$V$10081,C$1,FALSE))</f>
        <v>Termohigrômetro Digital</v>
      </c>
      <c r="D24" s="23" t="str">
        <f>IF($B24="-","-",VLOOKUP(ROUND(CONCATENATE($A24,D$2),0),'Cadastro - Padrões'!$A$2:$V$10081,D$1,FALSE))</f>
        <v>Elus</v>
      </c>
      <c r="E24" s="23" t="str">
        <f>IF($B24="-","-",VLOOKUP(ROUND(CONCATENATE($A24,E$2),0),'Cadastro - Padrões'!$A$2:$V$10081,E$1,FALSE))</f>
        <v>RBC CAL 0439</v>
      </c>
      <c r="F24" s="23" t="str">
        <f>IF($B24="-","-",VLOOKUP(ROUND(CONCATENATE($A24,F$2),0),'Cadastro - Padrões'!$A$2:$V$10081,F$1,FALSE))</f>
        <v>E0519/25</v>
      </c>
      <c r="G24" s="24">
        <f>IF($B24="-","-",VLOOKUP(ROUND(CONCATENATE($A24,G$2),0),'Cadastro - Padrões'!$A$2:$V$10081,G$1,FALSE))</f>
        <v>45894</v>
      </c>
      <c r="H24" s="25">
        <f>IF($B24="-","-",VLOOKUP(ROUND(CONCATENATE($A24,H$2),0),'Cadastro - Padrões'!$A$2:$V$10081,H$1,FALSE))</f>
        <v>46264</v>
      </c>
      <c r="I24" s="23" t="str">
        <f>IF($B24="-","-",VLOOKUP(ROUND(CONCATENATE($A24,I$2),0),'Cadastro - Padrões'!$A$2:$V$10081,I$1,FALSE))</f>
        <v>°C</v>
      </c>
      <c r="J24" s="23" t="str">
        <f>IF($B24="-","-",VLOOKUP(ROUND(CONCATENATE($A24,J$2),0),'Cadastro - Padrões'!$A$2:$V$10081,J$1,FALSE))</f>
        <v>OUT</v>
      </c>
      <c r="K24" s="23" t="str">
        <f>IF($B24="-","-",VLOOKUP(ROUND(CONCATENATE($A24,K$2),0),'Cadastro - Padrões'!$A$2:$V$10081,K$1,FALSE))</f>
        <v>Termoresisitivo</v>
      </c>
      <c r="L24" s="23">
        <f>IF($B24="-","-",VLOOKUP(ROUND(CONCATENATE($A24,L$2),0),'Cadastro - Padrões'!$A$2:$V$10081,L$1,FALSE))</f>
        <v>0</v>
      </c>
      <c r="M24" s="23">
        <f>IF($B24="-","-",VLOOKUP(ROUND(CONCATENATE($A24,M$2),0),'Cadastro - Padrões'!$A$2:$V$10081,M$1,FALSE))</f>
        <v>50</v>
      </c>
      <c r="N24" s="23">
        <f>IF($B24="-","-",VLOOKUP(ROUND(CONCATENATE($A24,N$2),0),'Cadastro - Padrões'!$A$2:$V$10081,N$1,FALSE))</f>
        <v>0.01</v>
      </c>
      <c r="O24" s="23">
        <f>IF($B24="-","-",VLOOKUP(ROUND(CONCATENATE($A24,O$2),0),'Cadastro - Padrões'!$A$2:$V$10081,O$1,FALSE))</f>
        <v>0.34</v>
      </c>
      <c r="P24" s="23">
        <f>IF($B24="-","-",VLOOKUP(ROUND(CONCATENATE($A24,P$2),0),'Cadastro - Padrões'!$A$2:$V$10081,P$1,FALSE))</f>
        <v>7.0000000000000007E-2</v>
      </c>
      <c r="Q24" s="23">
        <f>IF($B24="-","-",VLOOKUP(ROUND(CONCATENATE($A24,Q$2),0),'Cadastro - Padrões'!$A$2:$V$10081,Q$1,FALSE))</f>
        <v>0.32</v>
      </c>
      <c r="R24" s="23">
        <f>IF($B24="-","-",VLOOKUP(ROUND(CONCATENATE($A24,R$2),0),'Cadastro - Padrões'!$A$2:$V$10081,R$1,FALSE))</f>
        <v>4.2591154617378724E-2</v>
      </c>
      <c r="S24" s="23">
        <f>IF($B24="-","-",VLOOKUP(ROUND(CONCATENATE($A24,S$2),0),'Cadastro - Padrões'!$A$2:$V$10081,S$1,FALSE))</f>
        <v>3</v>
      </c>
      <c r="T24" s="23">
        <f>IF($B24="-","-",VLOOKUP(ROUND(CONCATENATE($A24,T$2),0),'Cadastro - Padrões'!$A$2:$V$10081,T$1,FALSE))</f>
        <v>0</v>
      </c>
      <c r="U24" s="23">
        <f>IF($B24="-","-",VLOOKUP(ROUND(CONCATENATE($A24,U$2),0),'Cadastro - Padrões'!$A$2:$V$10081,U$1,FALSE))</f>
        <v>0</v>
      </c>
      <c r="V24" s="23">
        <f>IF($B24="-","-",VLOOKUP(ROUND(CONCATENATE($A24,V$2),0),'Cadastro - Padrões'!$A$2:$V$10081,V$1,FALSE))</f>
        <v>0</v>
      </c>
      <c r="W24" s="23">
        <f>IF($B24="-","-",VLOOKUP(ROUND(CONCATENATE($A24,W$2),0),'Cadastro - Padrões'!$A$2:$V$10081,W$1,FALSE))</f>
        <v>0</v>
      </c>
      <c r="X24" s="23">
        <f>IF($B24="-","-",VLOOKUP(ROUND(CONCATENATE($A24,X$2),0),'Cadastro - Padrões'!$A$2:$V$10081,X$1,FALSE))</f>
        <v>0</v>
      </c>
      <c r="Y24" s="23">
        <f>IF($B24="-","-",VLOOKUP(ROUND(CONCATENATE($A24,Y$2),0),'Cadastro - Padrões'!$A$2:$V$10081,Y$1,FALSE))</f>
        <v>-1.4207164272314706E-5</v>
      </c>
      <c r="Z24" s="23">
        <f>IF($B24="-","-",VLOOKUP(ROUND(CONCATENATE($A24,Z$2),0),'Cadastro - Padrões'!$A$2:$V$10081,Z$1,FALSE))</f>
        <v>8.4145397990634154E-4</v>
      </c>
      <c r="AA24" s="23">
        <f>IF($B24="-","-",VLOOKUP(ROUND(CONCATENATE($A24,AA$2),0),'Cadastro - Padrões'!$A$2:$V$10081,AA$1,FALSE))</f>
        <v>0.99731872321808379</v>
      </c>
      <c r="AB24" s="23">
        <f>IF($B24="-","-",VLOOKUP(ROUND(CONCATENATE($A24,AB$2),0),'Cadastro - Padrões'!$A$2:$V$10081,AB$1,FALSE))</f>
        <v>-0.34103998884224973</v>
      </c>
      <c r="AC24" s="23">
        <f>IF($B24="-","-",IF(VLOOKUP(ROUND(CONCATENATE($A24,AC$2),0),'Cadastro - Padrões'!$A$2:$V$10081,AC$1,FALSE)="","-",VLOOKUP(ROUND(CONCATENATE($A24,AC$2),0),'Cadastro - Padrões'!$A$2:$V$10081,AC$1,FALSE)))</f>
        <v>0</v>
      </c>
      <c r="AD24" s="23">
        <f>IF($B24="-","-",IF(VLOOKUP(ROUND(CONCATENATE($A24,AD$2),0),'Cadastro - Padrões'!$A$2:$V$10081,AD$1,FALSE)="","-",VLOOKUP(ROUND(CONCATENATE($A24,AD$2),0),'Cadastro - Padrões'!$A$2:$V$10081,AD$1,FALSE)))</f>
        <v>7.0000000000000007E-2</v>
      </c>
      <c r="AE24" s="23">
        <f>IF($B24="-","-",IF(VLOOKUP(ROUND(CONCATENATE($A24,AE$2),0),'Cadastro - Padrões'!$A$2:$V$10081,AE$1,FALSE)="","-",VLOOKUP(ROUND(CONCATENATE($A24,AE$2),0),'Cadastro - Padrões'!$A$2:$V$10081,AE$1,FALSE)))</f>
        <v>2</v>
      </c>
      <c r="AF24" s="23">
        <f>IF($B24="-","-",IF(VLOOKUP(ROUND(CONCATENATE($A24,AF$2),0),'Cadastro - Padrões'!$A$2:$V$10081,AF$1,FALSE)="","-",VLOOKUP(ROUND(CONCATENATE($A24,AF$2),0),'Cadastro - Padrões'!$A$2:$V$10081,AF$1,FALSE)))</f>
        <v>1000000</v>
      </c>
      <c r="AG24" s="23">
        <f>IF($B24="-","-",IF(VLOOKUP(ROUND(CONCATENATE($A24,AG$2),0),'Cadastro - Padrões'!$A$2:$V$10081,AG$1,FALSE)="","-",VLOOKUP(ROUND(CONCATENATE($A24,AG$2),0),'Cadastro - Padrões'!$A$2:$V$10081,AG$1,FALSE)))</f>
        <v>15</v>
      </c>
      <c r="AH24" s="23">
        <f>IF($B24="-","-",IF(VLOOKUP(ROUND(CONCATENATE($A24,AH$2),0),'Cadastro - Padrões'!$A$2:$V$10081,AH$1,FALSE)="","-",VLOOKUP(ROUND(CONCATENATE($A24,AH$2),0),'Cadastro - Padrões'!$A$2:$V$10081,AH$1,FALSE)))</f>
        <v>7.0000000000000007E-2</v>
      </c>
      <c r="AI24" s="23">
        <f>IF($B24="-","-",IF(VLOOKUP(ROUND(CONCATENATE($A24,AI$2),0),'Cadastro - Padrões'!$A$2:$V$10081,AI$1,FALSE)="","-",VLOOKUP(ROUND(CONCATENATE($A24,AI$2),0),'Cadastro - Padrões'!$A$2:$V$10081,AI$1,FALSE)))</f>
        <v>2</v>
      </c>
      <c r="AJ24" s="23">
        <f>IF($B24="-","-",IF(VLOOKUP(ROUND(CONCATENATE($A24,AJ$2),0),'Cadastro - Padrões'!$A$2:$V$10081,AJ$1,FALSE)="","-",VLOOKUP(ROUND(CONCATENATE($A24,AJ$2),0),'Cadastro - Padrões'!$A$2:$V$10081,AJ$1,FALSE)))</f>
        <v>1000000</v>
      </c>
      <c r="AK24" s="23">
        <f>IF($B24="-","-",IF(VLOOKUP(ROUND(CONCATENATE($A24,AK$2),0),'Cadastro - Padrões'!$A$2:$V$10081,AK$1,FALSE)="","-",VLOOKUP(ROUND(CONCATENATE($A24,AK$2),0),'Cadastro - Padrões'!$A$2:$V$10081,AK$1,FALSE)))</f>
        <v>25</v>
      </c>
      <c r="AL24" s="23">
        <f>IF($B24="-","-",IF(VLOOKUP(ROUND(CONCATENATE($A24,AL$2),0),'Cadastro - Padrões'!$A$2:$V$10081,AL$1,FALSE)="","-",VLOOKUP(ROUND(CONCATENATE($A24,AL$2),0),'Cadastro - Padrões'!$A$2:$V$10081,AL$1,FALSE)))</f>
        <v>7.0000000000000007E-2</v>
      </c>
      <c r="AM24" s="23">
        <f>IF($B24="-","-",IF(VLOOKUP(ROUND(CONCATENATE($A24,AM$2),0),'Cadastro - Padrões'!$A$2:$V$10081,AM$1,FALSE)="","-",VLOOKUP(ROUND(CONCATENATE($A24,AM$2),0),'Cadastro - Padrões'!$A$2:$V$10081,AM$1,FALSE)))</f>
        <v>2</v>
      </c>
      <c r="AN24" s="23">
        <f>IF($B24="-","-",IF(VLOOKUP(ROUND(CONCATENATE($A24,AN$2),0),'Cadastro - Padrões'!$A$2:$V$10081,AN$1,FALSE)="","-",VLOOKUP(ROUND(CONCATENATE($A24,AN$2),0),'Cadastro - Padrões'!$A$2:$V$10081,AN$1,FALSE)))</f>
        <v>1000000</v>
      </c>
      <c r="AO24" s="23">
        <f>IF($B24="-","-",IF(VLOOKUP(ROUND(CONCATENATE($A24,AO$2),0),'Cadastro - Padrões'!$A$2:$V$10081,AO$1,FALSE)="","-",VLOOKUP(ROUND(CONCATENATE($A24,AO$2),0),'Cadastro - Padrões'!$A$2:$V$10081,AO$1,FALSE)))</f>
        <v>30</v>
      </c>
      <c r="AP24" s="23">
        <f>IF($B24="-","-",IF(VLOOKUP(ROUND(CONCATENATE($A24,AP$2),0),'Cadastro - Padrões'!$A$2:$V$10081,AP$1,FALSE)="","-",VLOOKUP(ROUND(CONCATENATE($A24,AP$2),0),'Cadastro - Padrões'!$A$2:$V$10081,AP$1,FALSE)))</f>
        <v>7.0000000000000007E-2</v>
      </c>
      <c r="AQ24" s="23">
        <f>IF($B24="-","-",IF(VLOOKUP(ROUND(CONCATENATE($A24,AQ$2),0),'Cadastro - Padrões'!$A$2:$V$10081,AQ$1,FALSE)="","-",VLOOKUP(ROUND(CONCATENATE($A24,AQ$2),0),'Cadastro - Padrões'!$A$2:$V$10081,AQ$1,FALSE)))</f>
        <v>2</v>
      </c>
      <c r="AR24" s="23">
        <f>IF($B24="-","-",IF(VLOOKUP(ROUND(CONCATENATE($A24,AR$2),0),'Cadastro - Padrões'!$A$2:$V$10081,AR$1,FALSE)="","-",VLOOKUP(ROUND(CONCATENATE($A24,AR$2),0),'Cadastro - Padrões'!$A$2:$V$10081,AR$1,FALSE)))</f>
        <v>1000000</v>
      </c>
      <c r="AS24" s="23">
        <f>IF($B24="-","-",IF(VLOOKUP(ROUND(CONCATENATE($A24,AS$2),0),'Cadastro - Padrões'!$A$2:$V$10081,AS$1,FALSE)="","-",VLOOKUP(ROUND(CONCATENATE($A24,AS$2),0),'Cadastro - Padrões'!$A$2:$V$10081,AS$1,FALSE)))</f>
        <v>50</v>
      </c>
      <c r="AT24" s="23">
        <f>IF($B24="-","-",IF(VLOOKUP(ROUND(CONCATENATE($A24,AT$2),0),'Cadastro - Padrões'!$A$2:$V$10081,AT$1,FALSE)="","-",VLOOKUP(ROUND(CONCATENATE($A24,AT$2),0),'Cadastro - Padrões'!$A$2:$V$10081,AT$1,FALSE)))</f>
        <v>7.0000000000000007E-2</v>
      </c>
      <c r="AU24" s="23">
        <f>IF($B24="-","-",IF(VLOOKUP(ROUND(CONCATENATE($A24,AU$2),0),'Cadastro - Padrões'!$A$2:$V$10081,AU$1,FALSE)="","-",VLOOKUP(ROUND(CONCATENATE($A24,AU$2),0),'Cadastro - Padrões'!$A$2:$V$10081,AU$1,FALSE)))</f>
        <v>2</v>
      </c>
      <c r="AV24" s="23">
        <f>IF($B24="-","-",IF(VLOOKUP(ROUND(CONCATENATE($A24,AV$2),0),'Cadastro - Padrões'!$A$2:$V$10081,AV$1,FALSE)="","-",VLOOKUP(ROUND(CONCATENATE($A24,AV$2),0),'Cadastro - Padrões'!$A$2:$V$10081,AV$1,FALSE)))</f>
        <v>1000000</v>
      </c>
      <c r="AW24" s="23" t="str">
        <f>IF($B24="-","-",IF(VLOOKUP(ROUND(CONCATENATE($A24,AW$2),0),'Cadastro - Padrões'!$A$2:$V$10081,AW$1,FALSE)="","-",VLOOKUP(ROUND(CONCATENATE($A24,AW$2),0),'Cadastro - Padrões'!$A$2:$V$10081,AW$1,FALSE)))</f>
        <v>-</v>
      </c>
      <c r="AX24" s="23" t="str">
        <f>IF($B24="-","-",IF(VLOOKUP(ROUND(CONCATENATE($A24,AX$2),0),'Cadastro - Padrões'!$A$2:$V$10081,AX$1,FALSE)="","-",VLOOKUP(ROUND(CONCATENATE($A24,AX$2),0),'Cadastro - Padrões'!$A$2:$V$10081,AX$1,FALSE)))</f>
        <v>-</v>
      </c>
      <c r="AY24" s="23" t="str">
        <f>IF($B24="-","-",IF(VLOOKUP(ROUND(CONCATENATE($A24,AY$2),0),'Cadastro - Padrões'!$A$2:$V$10081,AY$1,FALSE)="","-",VLOOKUP(ROUND(CONCATENATE($A24,AY$2),0),'Cadastro - Padrões'!$A$2:$V$10081,AY$1,FALSE)))</f>
        <v>-</v>
      </c>
      <c r="AZ24" s="23" t="str">
        <f>IF($B24="-","-",IF(VLOOKUP(ROUND(CONCATENATE($A24,AZ$2),0),'Cadastro - Padrões'!$A$2:$V$10081,AZ$1,FALSE)="","-",VLOOKUP(ROUND(CONCATENATE($A24,AZ$2),0),'Cadastro - Padrões'!$A$2:$V$10081,AZ$1,FALSE)))</f>
        <v>-</v>
      </c>
      <c r="BA24" s="23" t="str">
        <f>IF($B24="-","-",IF(VLOOKUP(ROUND(CONCATENATE($A24,BA$2),0),'Cadastro - Padrões'!$A$2:$V$10081,BA$1,FALSE)="","-",VLOOKUP(ROUND(CONCATENATE($A24,BA$2),0),'Cadastro - Padrões'!$A$2:$V$10081,BA$1,FALSE)))</f>
        <v>-</v>
      </c>
      <c r="BB24" s="23" t="str">
        <f>IF($B24="-","-",IF(VLOOKUP(ROUND(CONCATENATE($A24,BB$2),0),'Cadastro - Padrões'!$A$2:$V$10081,BB$1,FALSE)="","-",VLOOKUP(ROUND(CONCATENATE($A24,BB$2),0),'Cadastro - Padrões'!$A$2:$V$10081,BB$1,FALSE)))</f>
        <v>-</v>
      </c>
      <c r="BC24" s="23" t="str">
        <f>IF($B24="-","-",IF(VLOOKUP(ROUND(CONCATENATE($A24,BC$2),0),'Cadastro - Padrões'!$A$2:$V$10081,BC$1,FALSE)="","-",VLOOKUP(ROUND(CONCATENATE($A24,BC$2),0),'Cadastro - Padrões'!$A$2:$V$10081,BC$1,FALSE)))</f>
        <v>-</v>
      </c>
      <c r="BD24" s="23" t="str">
        <f>IF($B24="-","-",IF(VLOOKUP(ROUND(CONCATENATE($A24,BD$2),0),'Cadastro - Padrões'!$A$2:$V$10081,BD$1,FALSE)="","-",VLOOKUP(ROUND(CONCATENATE($A24,BD$2),0),'Cadastro - Padrões'!$A$2:$V$10081,BD$1,FALSE)))</f>
        <v>-</v>
      </c>
      <c r="BE24" s="23" t="str">
        <f>IF($B24="-","-",IF(VLOOKUP(ROUND(CONCATENATE($A24,BE$2),0),'Cadastro - Padrões'!$A$2:$V$10081,BE$1,FALSE)="","-",VLOOKUP(ROUND(CONCATENATE($A24,BE$2),0),'Cadastro - Padrões'!$A$2:$V$10081,BE$1,FALSE)))</f>
        <v>-</v>
      </c>
      <c r="BF24" s="23" t="str">
        <f>IF($B24="-","-",IF(VLOOKUP(ROUND(CONCATENATE($A24,BF$2),0),'Cadastro - Padrões'!$A$2:$V$10081,BF$1,FALSE)="","-",VLOOKUP(ROUND(CONCATENATE($A24,BF$2),0),'Cadastro - Padrões'!$A$2:$V$10081,BF$1,FALSE)))</f>
        <v>-</v>
      </c>
      <c r="BG24" s="23" t="str">
        <f>IF($B24="-","-",IF(VLOOKUP(ROUND(CONCATENATE($A24,BG$2),0),'Cadastro - Padrões'!$A$2:$V$10081,BG$1,FALSE)="","-",VLOOKUP(ROUND(CONCATENATE($A24,BG$2),0),'Cadastro - Padrões'!$A$2:$V$10081,BG$1,FALSE)))</f>
        <v>-</v>
      </c>
      <c r="BH24" s="23" t="str">
        <f>IF($B24="-","-",IF(VLOOKUP(ROUND(CONCATENATE($A24,BH$2),0),'Cadastro - Padrões'!$A$2:$V$10081,BH$1,FALSE)="","-",VLOOKUP(ROUND(CONCATENATE($A24,BH$2),0),'Cadastro - Padrões'!$A$2:$V$10081,BH$1,FALSE)))</f>
        <v>-</v>
      </c>
      <c r="BI24" s="23" t="str">
        <f>IF($B24="-","-",IF(VLOOKUP(ROUND(CONCATENATE($A24,BI$2),0),'Cadastro - Padrões'!$A$2:$V$10081,BI$1,FALSE)="","-",VLOOKUP(ROUND(CONCATENATE($A24,BI$2),0),'Cadastro - Padrões'!$A$2:$V$10081,BI$1,FALSE)))</f>
        <v>-</v>
      </c>
      <c r="BJ24" s="23" t="str">
        <f>IF($B24="-","-",IF(VLOOKUP(ROUND(CONCATENATE($A24,BJ$2),0),'Cadastro - Padrões'!$A$2:$V$10081,BJ$1,FALSE)="","-",VLOOKUP(ROUND(CONCATENATE($A24,BJ$2),0),'Cadastro - Padrões'!$A$2:$V$10081,BJ$1,FALSE)))</f>
        <v>-</v>
      </c>
      <c r="BK24" s="23" t="str">
        <f>IF($B24="-","-",IF(VLOOKUP(ROUND(CONCATENATE($A24,BK$2),0),'Cadastro - Padrões'!$A$2:$V$10081,BK$1,FALSE)="","-",VLOOKUP(ROUND(CONCATENATE($A24,BK$2),0),'Cadastro - Padrões'!$A$2:$V$10081,BK$1,FALSE)))</f>
        <v>-</v>
      </c>
      <c r="BL24" s="23" t="str">
        <f>IF($B24="-","-",IF(VLOOKUP(ROUND(CONCATENATE($A24,BL$2),0),'Cadastro - Padrões'!$A$2:$V$10081,BL$1,FALSE)="","-",VLOOKUP(ROUND(CONCATENATE($A24,BL$2),0),'Cadastro - Padrões'!$A$2:$V$10081,BL$1,FALSE)))</f>
        <v>-</v>
      </c>
      <c r="BM24" s="23" t="str">
        <f>IF($B24="-","-",IF(VLOOKUP(ROUND(CONCATENATE($A24,BM$2),0),'Cadastro - Padrões'!$A$2:$V$10081,BM$1,FALSE)="","-",VLOOKUP(ROUND(CONCATENATE($A24,BM$2),0),'Cadastro - Padrões'!$A$2:$V$10081,BM$1,FALSE)))</f>
        <v>-</v>
      </c>
      <c r="BN24" s="23" t="str">
        <f>IF($B24="-","-",IF(VLOOKUP(ROUND(CONCATENATE($A24,BN$2),0),'Cadastro - Padrões'!$A$2:$V$10081,BN$1,FALSE)="","-",VLOOKUP(ROUND(CONCATENATE($A24,BN$2),0),'Cadastro - Padrões'!$A$2:$V$10081,BN$1,FALSE)))</f>
        <v>-</v>
      </c>
      <c r="BO24" s="23" t="str">
        <f>IF($B24="-","-",IF(VLOOKUP(ROUND(CONCATENATE($A24,BO$2),0),'Cadastro - Padrões'!$A$2:$V$10081,BO$1,FALSE)="","-",VLOOKUP(ROUND(CONCATENATE($A24,BO$2),0),'Cadastro - Padrões'!$A$2:$V$10081,BO$1,FALSE)))</f>
        <v>-</v>
      </c>
      <c r="BP24" s="23" t="str">
        <f>IF($B24="-","-",IF(VLOOKUP(ROUND(CONCATENATE($A24,BP$2),0),'Cadastro - Padrões'!$A$2:$V$10081,BP$1,FALSE)="","-",VLOOKUP(ROUND(CONCATENATE($A24,BP$2),0),'Cadastro - Padrões'!$A$2:$V$10081,BP$1,FALSE)))</f>
        <v>-</v>
      </c>
    </row>
    <row r="25" spans="1:68" x14ac:dyDescent="0.3">
      <c r="A25" s="22">
        <f t="shared" si="52"/>
        <v>20</v>
      </c>
      <c r="B25" s="23" t="str">
        <f>IF(VLOOKUP(ROUND(CONCATENATE($A25,B$2),0),'Cadastro - Padrões'!$A$2:$V$10081,B$1,FALSE)="","-",VLOOKUP(ROUND(CONCATENATE($A25,B$2),0),'Cadastro - Padrões'!$A$2:$V$10081,B$1,FALSE))</f>
        <v>E.TH.FS-044</v>
      </c>
      <c r="C25" s="23" t="str">
        <f>IF($B25="-","-",VLOOKUP(ROUND(CONCATENATE($A25,C$2),0),'Cadastro - Padrões'!$A$2:$V$10081,C$1,FALSE))</f>
        <v>Termohigrômetro Digital</v>
      </c>
      <c r="D25" s="23" t="str">
        <f>IF($B25="-","-",VLOOKUP(ROUND(CONCATENATE($A25,D$2),0),'Cadastro - Padrões'!$A$2:$V$10081,D$1,FALSE))</f>
        <v>Elus</v>
      </c>
      <c r="E25" s="23" t="str">
        <f>IF($B25="-","-",VLOOKUP(ROUND(CONCATENATE($A25,E$2),0),'Cadastro - Padrões'!$A$2:$V$10081,E$1,FALSE))</f>
        <v>RBC - CAL 0439</v>
      </c>
      <c r="F25" s="23" t="str">
        <f>IF($B25="-","-",VLOOKUP(ROUND(CONCATENATE($A25,F$2),0),'Cadastro - Padrões'!$A$2:$V$10081,F$1,FALSE))</f>
        <v>E0048/26</v>
      </c>
      <c r="G25" s="24">
        <f>IF($B25="-","-",VLOOKUP(ROUND(CONCATENATE($A25,G$2),0),'Cadastro - Padrões'!$A$2:$V$10081,G$1,FALSE))</f>
        <v>46056</v>
      </c>
      <c r="H25" s="25">
        <f>IF($B25="-","-",VLOOKUP(ROUND(CONCATENATE($A25,H$2),0),'Cadastro - Padrões'!$A$2:$V$10081,H$1,FALSE))</f>
        <v>46446</v>
      </c>
      <c r="I25" s="23" t="str">
        <f>IF($B25="-","-",VLOOKUP(ROUND(CONCATENATE($A25,I$2),0),'Cadastro - Padrões'!$A$2:$V$10081,I$1,FALSE))</f>
        <v>°C</v>
      </c>
      <c r="J25" s="23" t="str">
        <f>IF($B25="-","-",VLOOKUP(ROUND(CONCATENATE($A25,J$2),0),'Cadastro - Padrões'!$A$2:$V$10081,J$1,FALSE))</f>
        <v>IN</v>
      </c>
      <c r="K25" s="23" t="str">
        <f>IF($B25="-","-",VLOOKUP(ROUND(CONCATENATE($A25,K$2),0),'Cadastro - Padrões'!$A$2:$V$10081,K$1,FALSE))</f>
        <v>NA</v>
      </c>
      <c r="L25" s="23">
        <f>IF($B25="-","-",VLOOKUP(ROUND(CONCATENATE($A25,L$2),0),'Cadastro - Padrões'!$A$2:$V$10081,L$1,FALSE))</f>
        <v>15</v>
      </c>
      <c r="M25" s="23">
        <f>IF($B25="-","-",VLOOKUP(ROUND(CONCATENATE($A25,M$2),0),'Cadastro - Padrões'!$A$2:$V$10081,M$1,FALSE))</f>
        <v>35</v>
      </c>
      <c r="N25" s="23">
        <f>IF($B25="-","-",VLOOKUP(ROUND(CONCATENATE($A25,N$2),0),'Cadastro - Padrões'!$A$2:$V$10081,N$1,FALSE))</f>
        <v>0.1</v>
      </c>
      <c r="O25" s="23">
        <f>IF($B25="-","-",VLOOKUP(ROUND(CONCATENATE($A25,O$2),0),'Cadastro - Padrões'!$A$2:$V$10081,O$1,FALSE))</f>
        <v>0.69999999999999929</v>
      </c>
      <c r="P25" s="23">
        <f>IF($B25="-","-",VLOOKUP(ROUND(CONCATENATE($A25,P$2),0),'Cadastro - Padrões'!$A$2:$V$10081,P$1,FALSE))</f>
        <v>0.2</v>
      </c>
      <c r="Q25" s="23">
        <f>IF($B25="-","-",VLOOKUP(ROUND(CONCATENATE($A25,Q$2),0),'Cadastro - Padrões'!$A$2:$V$10081,Q$1,FALSE))</f>
        <v>0.69999999999999574</v>
      </c>
      <c r="R25" s="23">
        <f>IF($B25="-","-",VLOOKUP(ROUND(CONCATENATE($A25,R$2),0),'Cadastro - Padrões'!$A$2:$V$10081,R$1,FALSE))</f>
        <v>0.11608565018149974</v>
      </c>
      <c r="S25" s="23">
        <f>IF($B25="-","-",VLOOKUP(ROUND(CONCATENATE($A25,S$2),0),'Cadastro - Padrões'!$A$2:$V$10081,S$1,FALSE))</f>
        <v>1</v>
      </c>
      <c r="T25" s="23">
        <f>IF($B25="-","-",VLOOKUP(ROUND(CONCATENATE($A25,T$2),0),'Cadastro - Padrões'!$A$2:$V$10081,T$1,FALSE))</f>
        <v>0</v>
      </c>
      <c r="U25" s="23">
        <f>IF($B25="-","-",VLOOKUP(ROUND(CONCATENATE($A25,U$2),0),'Cadastro - Padrões'!$A$2:$V$10081,U$1,FALSE))</f>
        <v>0</v>
      </c>
      <c r="V25" s="23">
        <f>IF($B25="-","-",VLOOKUP(ROUND(CONCATENATE($A25,V$2),0),'Cadastro - Padrões'!$A$2:$V$10081,V$1,FALSE))</f>
        <v>0</v>
      </c>
      <c r="W25" s="23">
        <f>IF($B25="-","-",VLOOKUP(ROUND(CONCATENATE($A25,W$2),0),'Cadastro - Padrões'!$A$2:$V$10081,W$1,FALSE))</f>
        <v>0</v>
      </c>
      <c r="X25" s="23">
        <f>IF($B25="-","-",VLOOKUP(ROUND(CONCATENATE($A25,X$2),0),'Cadastro - Padrões'!$A$2:$V$10081,X$1,FALSE))</f>
        <v>0</v>
      </c>
      <c r="Y25" s="23">
        <f>IF($B25="-","-",VLOOKUP(ROUND(CONCATENATE($A25,Y$2),0),'Cadastro - Padrões'!$A$2:$V$10081,Y$1,FALSE))</f>
        <v>0</v>
      </c>
      <c r="Z25" s="23">
        <f>IF($B25="-","-",VLOOKUP(ROUND(CONCATENATE($A25,Z$2),0),'Cadastro - Padrões'!$A$2:$V$10081,Z$1,FALSE))</f>
        <v>0</v>
      </c>
      <c r="AA25" s="23">
        <f>IF($B25="-","-",VLOOKUP(ROUND(CONCATENATE($A25,AA$2),0),'Cadastro - Padrões'!$A$2:$V$10081,AA$1,FALSE))</f>
        <v>0.94780343185697635</v>
      </c>
      <c r="AB25" s="23">
        <f>IF($B25="-","-",VLOOKUP(ROUND(CONCATENATE($A25,AB$2),0),'Cadastro - Padrões'!$A$2:$V$10081,AB$1,FALSE))</f>
        <v>1.4944748899469857</v>
      </c>
      <c r="AC25" s="23">
        <f>IF($B25="-","-",IF(VLOOKUP(ROUND(CONCATENATE($A25,AC$2),0),'Cadastro - Padrões'!$A$2:$V$10081,AC$1,FALSE)="","-",VLOOKUP(ROUND(CONCATENATE($A25,AC$2),0),'Cadastro - Padrões'!$A$2:$V$10081,AC$1,FALSE)))</f>
        <v>15</v>
      </c>
      <c r="AD25" s="23">
        <f>IF($B25="-","-",IF(VLOOKUP(ROUND(CONCATENATE($A25,AD$2),0),'Cadastro - Padrões'!$A$2:$V$10081,AD$1,FALSE)="","-",VLOOKUP(ROUND(CONCATENATE($A25,AD$2),0),'Cadastro - Padrões'!$A$2:$V$10081,AD$1,FALSE)))</f>
        <v>0.2</v>
      </c>
      <c r="AE25" s="23">
        <f>IF($B25="-","-",IF(VLOOKUP(ROUND(CONCATENATE($A25,AE$2),0),'Cadastro - Padrões'!$A$2:$V$10081,AE$1,FALSE)="","-",VLOOKUP(ROUND(CONCATENATE($A25,AE$2),0),'Cadastro - Padrões'!$A$2:$V$10081,AE$1,FALSE)))</f>
        <v>2</v>
      </c>
      <c r="AF25" s="23">
        <f>IF($B25="-","-",IF(VLOOKUP(ROUND(CONCATENATE($A25,AF$2),0),'Cadastro - Padrões'!$A$2:$V$10081,AF$1,FALSE)="","-",VLOOKUP(ROUND(CONCATENATE($A25,AF$2),0),'Cadastro - Padrões'!$A$2:$V$10081,AF$1,FALSE)))</f>
        <v>1000000</v>
      </c>
      <c r="AG25" s="23">
        <f>IF($B25="-","-",IF(VLOOKUP(ROUND(CONCATENATE($A25,AG$2),0),'Cadastro - Padrões'!$A$2:$V$10081,AG$1,FALSE)="","-",VLOOKUP(ROUND(CONCATENATE($A25,AG$2),0),'Cadastro - Padrões'!$A$2:$V$10081,AG$1,FALSE)))</f>
        <v>25</v>
      </c>
      <c r="AH25" s="23">
        <f>IF($B25="-","-",IF(VLOOKUP(ROUND(CONCATENATE($A25,AH$2),0),'Cadastro - Padrões'!$A$2:$V$10081,AH$1,FALSE)="","-",VLOOKUP(ROUND(CONCATENATE($A25,AH$2),0),'Cadastro - Padrões'!$A$2:$V$10081,AH$1,FALSE)))</f>
        <v>0.2</v>
      </c>
      <c r="AI25" s="23">
        <f>IF($B25="-","-",IF(VLOOKUP(ROUND(CONCATENATE($A25,AI$2),0),'Cadastro - Padrões'!$A$2:$V$10081,AI$1,FALSE)="","-",VLOOKUP(ROUND(CONCATENATE($A25,AI$2),0),'Cadastro - Padrões'!$A$2:$V$10081,AI$1,FALSE)))</f>
        <v>2</v>
      </c>
      <c r="AJ25" s="23">
        <f>IF($B25="-","-",IF(VLOOKUP(ROUND(CONCATENATE($A25,AJ$2),0),'Cadastro - Padrões'!$A$2:$V$10081,AJ$1,FALSE)="","-",VLOOKUP(ROUND(CONCATENATE($A25,AJ$2),0),'Cadastro - Padrões'!$A$2:$V$10081,AJ$1,FALSE)))</f>
        <v>1000000</v>
      </c>
      <c r="AK25" s="23">
        <f>IF($B25="-","-",IF(VLOOKUP(ROUND(CONCATENATE($A25,AK$2),0),'Cadastro - Padrões'!$A$2:$V$10081,AK$1,FALSE)="","-",VLOOKUP(ROUND(CONCATENATE($A25,AK$2),0),'Cadastro - Padrões'!$A$2:$V$10081,AK$1,FALSE)))</f>
        <v>35</v>
      </c>
      <c r="AL25" s="23">
        <f>IF($B25="-","-",IF(VLOOKUP(ROUND(CONCATENATE($A25,AL$2),0),'Cadastro - Padrões'!$A$2:$V$10081,AL$1,FALSE)="","-",VLOOKUP(ROUND(CONCATENATE($A25,AL$2),0),'Cadastro - Padrões'!$A$2:$V$10081,AL$1,FALSE)))</f>
        <v>0.2</v>
      </c>
      <c r="AM25" s="23">
        <f>IF($B25="-","-",IF(VLOOKUP(ROUND(CONCATENATE($A25,AM$2),0),'Cadastro - Padrões'!$A$2:$V$10081,AM$1,FALSE)="","-",VLOOKUP(ROUND(CONCATENATE($A25,AM$2),0),'Cadastro - Padrões'!$A$2:$V$10081,AM$1,FALSE)))</f>
        <v>2</v>
      </c>
      <c r="AN25" s="23">
        <f>IF($B25="-","-",IF(VLOOKUP(ROUND(CONCATENATE($A25,AN$2),0),'Cadastro - Padrões'!$A$2:$V$10081,AN$1,FALSE)="","-",VLOOKUP(ROUND(CONCATENATE($A25,AN$2),0),'Cadastro - Padrões'!$A$2:$V$10081,AN$1,FALSE)))</f>
        <v>1000000</v>
      </c>
      <c r="AO25" s="23" t="str">
        <f>IF($B25="-","-",IF(VLOOKUP(ROUND(CONCATENATE($A25,AO$2),0),'Cadastro - Padrões'!$A$2:$V$10081,AO$1,FALSE)="","-",VLOOKUP(ROUND(CONCATENATE($A25,AO$2),0),'Cadastro - Padrões'!$A$2:$V$10081,AO$1,FALSE)))</f>
        <v>-</v>
      </c>
      <c r="AP25" s="23" t="str">
        <f>IF($B25="-","-",IF(VLOOKUP(ROUND(CONCATENATE($A25,AP$2),0),'Cadastro - Padrões'!$A$2:$V$10081,AP$1,FALSE)="","-",VLOOKUP(ROUND(CONCATENATE($A25,AP$2),0),'Cadastro - Padrões'!$A$2:$V$10081,AP$1,FALSE)))</f>
        <v>-</v>
      </c>
      <c r="AQ25" s="23" t="str">
        <f>IF($B25="-","-",IF(VLOOKUP(ROUND(CONCATENATE($A25,AQ$2),0),'Cadastro - Padrões'!$A$2:$V$10081,AQ$1,FALSE)="","-",VLOOKUP(ROUND(CONCATENATE($A25,AQ$2),0),'Cadastro - Padrões'!$A$2:$V$10081,AQ$1,FALSE)))</f>
        <v>-</v>
      </c>
      <c r="AR25" s="23" t="str">
        <f>IF($B25="-","-",IF(VLOOKUP(ROUND(CONCATENATE($A25,AR$2),0),'Cadastro - Padrões'!$A$2:$V$10081,AR$1,FALSE)="","-",VLOOKUP(ROUND(CONCATENATE($A25,AR$2),0),'Cadastro - Padrões'!$A$2:$V$10081,AR$1,FALSE)))</f>
        <v>-</v>
      </c>
      <c r="AS25" s="23" t="str">
        <f>IF($B25="-","-",IF(VLOOKUP(ROUND(CONCATENATE($A25,AS$2),0),'Cadastro - Padrões'!$A$2:$V$10081,AS$1,FALSE)="","-",VLOOKUP(ROUND(CONCATENATE($A25,AS$2),0),'Cadastro - Padrões'!$A$2:$V$10081,AS$1,FALSE)))</f>
        <v>-</v>
      </c>
      <c r="AT25" s="23" t="str">
        <f>IF($B25="-","-",IF(VLOOKUP(ROUND(CONCATENATE($A25,AT$2),0),'Cadastro - Padrões'!$A$2:$V$10081,AT$1,FALSE)="","-",VLOOKUP(ROUND(CONCATENATE($A25,AT$2),0),'Cadastro - Padrões'!$A$2:$V$10081,AT$1,FALSE)))</f>
        <v>-</v>
      </c>
      <c r="AU25" s="23" t="str">
        <f>IF($B25="-","-",IF(VLOOKUP(ROUND(CONCATENATE($A25,AU$2),0),'Cadastro - Padrões'!$A$2:$V$10081,AU$1,FALSE)="","-",VLOOKUP(ROUND(CONCATENATE($A25,AU$2),0),'Cadastro - Padrões'!$A$2:$V$10081,AU$1,FALSE)))</f>
        <v>-</v>
      </c>
      <c r="AV25" s="23" t="str">
        <f>IF($B25="-","-",IF(VLOOKUP(ROUND(CONCATENATE($A25,AV$2),0),'Cadastro - Padrões'!$A$2:$V$10081,AV$1,FALSE)="","-",VLOOKUP(ROUND(CONCATENATE($A25,AV$2),0),'Cadastro - Padrões'!$A$2:$V$10081,AV$1,FALSE)))</f>
        <v>-</v>
      </c>
      <c r="AW25" s="23" t="str">
        <f>IF($B25="-","-",IF(VLOOKUP(ROUND(CONCATENATE($A25,AW$2),0),'Cadastro - Padrões'!$A$2:$V$10081,AW$1,FALSE)="","-",VLOOKUP(ROUND(CONCATENATE($A25,AW$2),0),'Cadastro - Padrões'!$A$2:$V$10081,AW$1,FALSE)))</f>
        <v>-</v>
      </c>
      <c r="AX25" s="23" t="str">
        <f>IF($B25="-","-",IF(VLOOKUP(ROUND(CONCATENATE($A25,AX$2),0),'Cadastro - Padrões'!$A$2:$V$10081,AX$1,FALSE)="","-",VLOOKUP(ROUND(CONCATENATE($A25,AX$2),0),'Cadastro - Padrões'!$A$2:$V$10081,AX$1,FALSE)))</f>
        <v>-</v>
      </c>
      <c r="AY25" s="23" t="str">
        <f>IF($B25="-","-",IF(VLOOKUP(ROUND(CONCATENATE($A25,AY$2),0),'Cadastro - Padrões'!$A$2:$V$10081,AY$1,FALSE)="","-",VLOOKUP(ROUND(CONCATENATE($A25,AY$2),0),'Cadastro - Padrões'!$A$2:$V$10081,AY$1,FALSE)))</f>
        <v>-</v>
      </c>
      <c r="AZ25" s="23" t="str">
        <f>IF($B25="-","-",IF(VLOOKUP(ROUND(CONCATENATE($A25,AZ$2),0),'Cadastro - Padrões'!$A$2:$V$10081,AZ$1,FALSE)="","-",VLOOKUP(ROUND(CONCATENATE($A25,AZ$2),0),'Cadastro - Padrões'!$A$2:$V$10081,AZ$1,FALSE)))</f>
        <v>-</v>
      </c>
      <c r="BA25" s="23" t="str">
        <f>IF($B25="-","-",IF(VLOOKUP(ROUND(CONCATENATE($A25,BA$2),0),'Cadastro - Padrões'!$A$2:$V$10081,BA$1,FALSE)="","-",VLOOKUP(ROUND(CONCATENATE($A25,BA$2),0),'Cadastro - Padrões'!$A$2:$V$10081,BA$1,FALSE)))</f>
        <v>-</v>
      </c>
      <c r="BB25" s="23" t="str">
        <f>IF($B25="-","-",IF(VLOOKUP(ROUND(CONCATENATE($A25,BB$2),0),'Cadastro - Padrões'!$A$2:$V$10081,BB$1,FALSE)="","-",VLOOKUP(ROUND(CONCATENATE($A25,BB$2),0),'Cadastro - Padrões'!$A$2:$V$10081,BB$1,FALSE)))</f>
        <v>-</v>
      </c>
      <c r="BC25" s="23" t="str">
        <f>IF($B25="-","-",IF(VLOOKUP(ROUND(CONCATENATE($A25,BC$2),0),'Cadastro - Padrões'!$A$2:$V$10081,BC$1,FALSE)="","-",VLOOKUP(ROUND(CONCATENATE($A25,BC$2),0),'Cadastro - Padrões'!$A$2:$V$10081,BC$1,FALSE)))</f>
        <v>-</v>
      </c>
      <c r="BD25" s="23" t="str">
        <f>IF($B25="-","-",IF(VLOOKUP(ROUND(CONCATENATE($A25,BD$2),0),'Cadastro - Padrões'!$A$2:$V$10081,BD$1,FALSE)="","-",VLOOKUP(ROUND(CONCATENATE($A25,BD$2),0),'Cadastro - Padrões'!$A$2:$V$10081,BD$1,FALSE)))</f>
        <v>-</v>
      </c>
      <c r="BE25" s="23" t="str">
        <f>IF($B25="-","-",IF(VLOOKUP(ROUND(CONCATENATE($A25,BE$2),0),'Cadastro - Padrões'!$A$2:$V$10081,BE$1,FALSE)="","-",VLOOKUP(ROUND(CONCATENATE($A25,BE$2),0),'Cadastro - Padrões'!$A$2:$V$10081,BE$1,FALSE)))</f>
        <v>-</v>
      </c>
      <c r="BF25" s="23" t="str">
        <f>IF($B25="-","-",IF(VLOOKUP(ROUND(CONCATENATE($A25,BF$2),0),'Cadastro - Padrões'!$A$2:$V$10081,BF$1,FALSE)="","-",VLOOKUP(ROUND(CONCATENATE($A25,BF$2),0),'Cadastro - Padrões'!$A$2:$V$10081,BF$1,FALSE)))</f>
        <v>-</v>
      </c>
      <c r="BG25" s="23" t="str">
        <f>IF($B25="-","-",IF(VLOOKUP(ROUND(CONCATENATE($A25,BG$2),0),'Cadastro - Padrões'!$A$2:$V$10081,BG$1,FALSE)="","-",VLOOKUP(ROUND(CONCATENATE($A25,BG$2),0),'Cadastro - Padrões'!$A$2:$V$10081,BG$1,FALSE)))</f>
        <v>-</v>
      </c>
      <c r="BH25" s="23" t="str">
        <f>IF($B25="-","-",IF(VLOOKUP(ROUND(CONCATENATE($A25,BH$2),0),'Cadastro - Padrões'!$A$2:$V$10081,BH$1,FALSE)="","-",VLOOKUP(ROUND(CONCATENATE($A25,BH$2),0),'Cadastro - Padrões'!$A$2:$V$10081,BH$1,FALSE)))</f>
        <v>-</v>
      </c>
      <c r="BI25" s="23" t="str">
        <f>IF($B25="-","-",IF(VLOOKUP(ROUND(CONCATENATE($A25,BI$2),0),'Cadastro - Padrões'!$A$2:$V$10081,BI$1,FALSE)="","-",VLOOKUP(ROUND(CONCATENATE($A25,BI$2),0),'Cadastro - Padrões'!$A$2:$V$10081,BI$1,FALSE)))</f>
        <v>-</v>
      </c>
      <c r="BJ25" s="23" t="str">
        <f>IF($B25="-","-",IF(VLOOKUP(ROUND(CONCATENATE($A25,BJ$2),0),'Cadastro - Padrões'!$A$2:$V$10081,BJ$1,FALSE)="","-",VLOOKUP(ROUND(CONCATENATE($A25,BJ$2),0),'Cadastro - Padrões'!$A$2:$V$10081,BJ$1,FALSE)))</f>
        <v>-</v>
      </c>
      <c r="BK25" s="23" t="str">
        <f>IF($B25="-","-",IF(VLOOKUP(ROUND(CONCATENATE($A25,BK$2),0),'Cadastro - Padrões'!$A$2:$V$10081,BK$1,FALSE)="","-",VLOOKUP(ROUND(CONCATENATE($A25,BK$2),0),'Cadastro - Padrões'!$A$2:$V$10081,BK$1,FALSE)))</f>
        <v>-</v>
      </c>
      <c r="BL25" s="23" t="str">
        <f>IF($B25="-","-",IF(VLOOKUP(ROUND(CONCATENATE($A25,BL$2),0),'Cadastro - Padrões'!$A$2:$V$10081,BL$1,FALSE)="","-",VLOOKUP(ROUND(CONCATENATE($A25,BL$2),0),'Cadastro - Padrões'!$A$2:$V$10081,BL$1,FALSE)))</f>
        <v>-</v>
      </c>
      <c r="BM25" s="23" t="str">
        <f>IF($B25="-","-",IF(VLOOKUP(ROUND(CONCATENATE($A25,BM$2),0),'Cadastro - Padrões'!$A$2:$V$10081,BM$1,FALSE)="","-",VLOOKUP(ROUND(CONCATENATE($A25,BM$2),0),'Cadastro - Padrões'!$A$2:$V$10081,BM$1,FALSE)))</f>
        <v>-</v>
      </c>
      <c r="BN25" s="23" t="str">
        <f>IF($B25="-","-",IF(VLOOKUP(ROUND(CONCATENATE($A25,BN$2),0),'Cadastro - Padrões'!$A$2:$V$10081,BN$1,FALSE)="","-",VLOOKUP(ROUND(CONCATENATE($A25,BN$2),0),'Cadastro - Padrões'!$A$2:$V$10081,BN$1,FALSE)))</f>
        <v>-</v>
      </c>
      <c r="BO25" s="23" t="str">
        <f>IF($B25="-","-",IF(VLOOKUP(ROUND(CONCATENATE($A25,BO$2),0),'Cadastro - Padrões'!$A$2:$V$10081,BO$1,FALSE)="","-",VLOOKUP(ROUND(CONCATENATE($A25,BO$2),0),'Cadastro - Padrões'!$A$2:$V$10081,BO$1,FALSE)))</f>
        <v>-</v>
      </c>
      <c r="BP25" s="23" t="str">
        <f>IF($B25="-","-",IF(VLOOKUP(ROUND(CONCATENATE($A25,BP$2),0),'Cadastro - Padrões'!$A$2:$V$10081,BP$1,FALSE)="","-",VLOOKUP(ROUND(CONCATENATE($A25,BP$2),0),'Cadastro - Padrões'!$A$2:$V$10081,BP$1,FALSE)))</f>
        <v>-</v>
      </c>
    </row>
    <row r="26" spans="1:68" x14ac:dyDescent="0.3">
      <c r="A26" s="22">
        <f t="shared" si="52"/>
        <v>21</v>
      </c>
      <c r="B26" s="23" t="str">
        <f>IF(VLOOKUP(ROUND(CONCATENATE($A26,B$2),0),'Cadastro - Padrões'!$A$2:$V$10081,B$1,FALSE)="","-",VLOOKUP(ROUND(CONCATENATE($A26,B$2),0),'Cadastro - Padrões'!$A$2:$V$10081,B$1,FALSE))</f>
        <v>E.TH.FS-044</v>
      </c>
      <c r="C26" s="23" t="str">
        <f>IF($B26="-","-",VLOOKUP(ROUND(CONCATENATE($A26,C$2),0),'Cadastro - Padrões'!$A$2:$V$10081,C$1,FALSE))</f>
        <v>Termohigrômetro Digital</v>
      </c>
      <c r="D26" s="23" t="str">
        <f>IF($B26="-","-",VLOOKUP(ROUND(CONCATENATE($A26,D$2),0),'Cadastro - Padrões'!$A$2:$V$10081,D$1,FALSE))</f>
        <v>Elus</v>
      </c>
      <c r="E26" s="23" t="str">
        <f>IF($B26="-","-",VLOOKUP(ROUND(CONCATENATE($A26,E$2),0),'Cadastro - Padrões'!$A$2:$V$10081,E$1,FALSE))</f>
        <v>RBC - CAL 0439</v>
      </c>
      <c r="F26" s="23" t="str">
        <f>IF($B26="-","-",VLOOKUP(ROUND(CONCATENATE($A26,F$2),0),'Cadastro - Padrões'!$A$2:$V$10081,F$1,FALSE))</f>
        <v>E0048/26</v>
      </c>
      <c r="G26" s="24">
        <f>IF($B26="-","-",VLOOKUP(ROUND(CONCATENATE($A26,G$2),0),'Cadastro - Padrões'!$A$2:$V$10081,G$1,FALSE))</f>
        <v>46056</v>
      </c>
      <c r="H26" s="25">
        <f>IF($B26="-","-",VLOOKUP(ROUND(CONCATENATE($A26,H$2),0),'Cadastro - Padrões'!$A$2:$V$10081,H$1,FALSE))</f>
        <v>46446</v>
      </c>
      <c r="I26" s="23" t="str">
        <f>IF($B26="-","-",VLOOKUP(ROUND(CONCATENATE($A26,I$2),0),'Cadastro - Padrões'!$A$2:$V$10081,I$1,FALSE))</f>
        <v>°C</v>
      </c>
      <c r="J26" s="23" t="str">
        <f>IF($B26="-","-",VLOOKUP(ROUND(CONCATENATE($A26,J$2),0),'Cadastro - Padrões'!$A$2:$V$10081,J$1,FALSE))</f>
        <v>OUT</v>
      </c>
      <c r="K26" s="23" t="str">
        <f>IF($B26="-","-",VLOOKUP(ROUND(CONCATENATE($A26,K$2),0),'Cadastro - Padrões'!$A$2:$V$10081,K$1,FALSE))</f>
        <v>NA</v>
      </c>
      <c r="L26" s="23">
        <f>IF($B26="-","-",VLOOKUP(ROUND(CONCATENATE($A26,L$2),0),'Cadastro - Padrões'!$A$2:$V$10081,L$1,FALSE))</f>
        <v>15</v>
      </c>
      <c r="M26" s="23">
        <f>IF($B26="-","-",VLOOKUP(ROUND(CONCATENATE($A26,M$2),0),'Cadastro - Padrões'!$A$2:$V$10081,M$1,FALSE))</f>
        <v>35</v>
      </c>
      <c r="N26" s="23">
        <f>IF($B26="-","-",VLOOKUP(ROUND(CONCATENATE($A26,N$2),0),'Cadastro - Padrões'!$A$2:$V$10081,N$1,FALSE))</f>
        <v>0.1</v>
      </c>
      <c r="O26" s="23">
        <f>IF($B26="-","-",VLOOKUP(ROUND(CONCATENATE($A26,O$2),0),'Cadastro - Padrões'!$A$2:$V$10081,O$1,FALSE))</f>
        <v>0.29999999999999716</v>
      </c>
      <c r="P26" s="23">
        <f>IF($B26="-","-",VLOOKUP(ROUND(CONCATENATE($A26,P$2),0),'Cadastro - Padrões'!$A$2:$V$10081,P$1,FALSE))</f>
        <v>0.1</v>
      </c>
      <c r="Q26" s="23">
        <f>IF($B26="-","-",VLOOKUP(ROUND(CONCATENATE($A26,Q$2),0),'Cadastro - Padrões'!$A$2:$V$10081,Q$1,FALSE))</f>
        <v>0</v>
      </c>
      <c r="R26" s="23">
        <f>IF($B26="-","-",VLOOKUP(ROUND(CONCATENATE($A26,R$2),0),'Cadastro - Padrões'!$A$2:$V$10081,R$1,FALSE))</f>
        <v>0.11948303988921261</v>
      </c>
      <c r="S26" s="23">
        <f>IF($B26="-","-",VLOOKUP(ROUND(CONCATENATE($A26,S$2),0),'Cadastro - Padrões'!$A$2:$V$10081,S$1,FALSE))</f>
        <v>1</v>
      </c>
      <c r="T26" s="23">
        <f>IF($B26="-","-",VLOOKUP(ROUND(CONCATENATE($A26,T$2),0),'Cadastro - Padrões'!$A$2:$V$10081,T$1,FALSE))</f>
        <v>0</v>
      </c>
      <c r="U26" s="23">
        <f>IF($B26="-","-",VLOOKUP(ROUND(CONCATENATE($A26,U$2),0),'Cadastro - Padrões'!$A$2:$V$10081,U$1,FALSE))</f>
        <v>0</v>
      </c>
      <c r="V26" s="23">
        <f>IF($B26="-","-",VLOOKUP(ROUND(CONCATENATE($A26,V$2),0),'Cadastro - Padrões'!$A$2:$V$10081,V$1,FALSE))</f>
        <v>0</v>
      </c>
      <c r="W26" s="23">
        <f>IF($B26="-","-",VLOOKUP(ROUND(CONCATENATE($A26,W$2),0),'Cadastro - Padrões'!$A$2:$V$10081,W$1,FALSE))</f>
        <v>0</v>
      </c>
      <c r="X26" s="23">
        <f>IF($B26="-","-",VLOOKUP(ROUND(CONCATENATE($A26,X$2),0),'Cadastro - Padrões'!$A$2:$V$10081,X$1,FALSE))</f>
        <v>0</v>
      </c>
      <c r="Y26" s="23">
        <f>IF($B26="-","-",VLOOKUP(ROUND(CONCATENATE($A26,Y$2),0),'Cadastro - Padrões'!$A$2:$V$10081,Y$1,FALSE))</f>
        <v>0</v>
      </c>
      <c r="Z26" s="23">
        <f>IF($B26="-","-",VLOOKUP(ROUND(CONCATENATE($A26,Z$2),0),'Cadastro - Padrões'!$A$2:$V$10081,Z$1,FALSE))</f>
        <v>0</v>
      </c>
      <c r="AA26" s="23">
        <f>IF($B26="-","-",VLOOKUP(ROUND(CONCATENATE($A26,AA$2),0),'Cadastro - Padrões'!$A$2:$V$10081,AA$1,FALSE))</f>
        <v>0.97554011611306735</v>
      </c>
      <c r="AB26" s="23">
        <f>IF($B26="-","-",VLOOKUP(ROUND(CONCATENATE($A26,AB$2),0),'Cadastro - Padrões'!$A$2:$V$10081,AB$1,FALSE))</f>
        <v>0.51394308556201196</v>
      </c>
      <c r="AC26" s="23">
        <f>IF($B26="-","-",IF(VLOOKUP(ROUND(CONCATENATE($A26,AC$2),0),'Cadastro - Padrões'!$A$2:$V$10081,AC$1,FALSE)="","-",VLOOKUP(ROUND(CONCATENATE($A26,AC$2),0),'Cadastro - Padrões'!$A$2:$V$10081,AC$1,FALSE)))</f>
        <v>15</v>
      </c>
      <c r="AD26" s="23">
        <f>IF($B26="-","-",IF(VLOOKUP(ROUND(CONCATENATE($A26,AD$2),0),'Cadastro - Padrões'!$A$2:$V$10081,AD$1,FALSE)="","-",VLOOKUP(ROUND(CONCATENATE($A26,AD$2),0),'Cadastro - Padrões'!$A$2:$V$10081,AD$1,FALSE)))</f>
        <v>0.1</v>
      </c>
      <c r="AE26" s="23">
        <f>IF($B26="-","-",IF(VLOOKUP(ROUND(CONCATENATE($A26,AE$2),0),'Cadastro - Padrões'!$A$2:$V$10081,AE$1,FALSE)="","-",VLOOKUP(ROUND(CONCATENATE($A26,AE$2),0),'Cadastro - Padrões'!$A$2:$V$10081,AE$1,FALSE)))</f>
        <v>2</v>
      </c>
      <c r="AF26" s="23">
        <f>IF($B26="-","-",IF(VLOOKUP(ROUND(CONCATENATE($A26,AF$2),0),'Cadastro - Padrões'!$A$2:$V$10081,AF$1,FALSE)="","-",VLOOKUP(ROUND(CONCATENATE($A26,AF$2),0),'Cadastro - Padrões'!$A$2:$V$10081,AF$1,FALSE)))</f>
        <v>1000000</v>
      </c>
      <c r="AG26" s="23">
        <f>IF($B26="-","-",IF(VLOOKUP(ROUND(CONCATENATE($A26,AG$2),0),'Cadastro - Padrões'!$A$2:$V$10081,AG$1,FALSE)="","-",VLOOKUP(ROUND(CONCATENATE($A26,AG$2),0),'Cadastro - Padrões'!$A$2:$V$10081,AG$1,FALSE)))</f>
        <v>25</v>
      </c>
      <c r="AH26" s="23">
        <f>IF($B26="-","-",IF(VLOOKUP(ROUND(CONCATENATE($A26,AH$2),0),'Cadastro - Padrões'!$A$2:$V$10081,AH$1,FALSE)="","-",VLOOKUP(ROUND(CONCATENATE($A26,AH$2),0),'Cadastro - Padrões'!$A$2:$V$10081,AH$1,FALSE)))</f>
        <v>0.1</v>
      </c>
      <c r="AI26" s="23">
        <f>IF($B26="-","-",IF(VLOOKUP(ROUND(CONCATENATE($A26,AI$2),0),'Cadastro - Padrões'!$A$2:$V$10081,AI$1,FALSE)="","-",VLOOKUP(ROUND(CONCATENATE($A26,AI$2),0),'Cadastro - Padrões'!$A$2:$V$10081,AI$1,FALSE)))</f>
        <v>2</v>
      </c>
      <c r="AJ26" s="23">
        <f>IF($B26="-","-",IF(VLOOKUP(ROUND(CONCATENATE($A26,AJ$2),0),'Cadastro - Padrões'!$A$2:$V$10081,AJ$1,FALSE)="","-",VLOOKUP(ROUND(CONCATENATE($A26,AJ$2),0),'Cadastro - Padrões'!$A$2:$V$10081,AJ$1,FALSE)))</f>
        <v>1000000</v>
      </c>
      <c r="AK26" s="23">
        <f>IF($B26="-","-",IF(VLOOKUP(ROUND(CONCATENATE($A26,AK$2),0),'Cadastro - Padrões'!$A$2:$V$10081,AK$1,FALSE)="","-",VLOOKUP(ROUND(CONCATENATE($A26,AK$2),0),'Cadastro - Padrões'!$A$2:$V$10081,AK$1,FALSE)))</f>
        <v>35</v>
      </c>
      <c r="AL26" s="23">
        <f>IF($B26="-","-",IF(VLOOKUP(ROUND(CONCATENATE($A26,AL$2),0),'Cadastro - Padrões'!$A$2:$V$10081,AL$1,FALSE)="","-",VLOOKUP(ROUND(CONCATENATE($A26,AL$2),0),'Cadastro - Padrões'!$A$2:$V$10081,AL$1,FALSE)))</f>
        <v>0.1</v>
      </c>
      <c r="AM26" s="23">
        <f>IF($B26="-","-",IF(VLOOKUP(ROUND(CONCATENATE($A26,AM$2),0),'Cadastro - Padrões'!$A$2:$V$10081,AM$1,FALSE)="","-",VLOOKUP(ROUND(CONCATENATE($A26,AM$2),0),'Cadastro - Padrões'!$A$2:$V$10081,AM$1,FALSE)))</f>
        <v>2</v>
      </c>
      <c r="AN26" s="23">
        <f>IF($B26="-","-",IF(VLOOKUP(ROUND(CONCATENATE($A26,AN$2),0),'Cadastro - Padrões'!$A$2:$V$10081,AN$1,FALSE)="","-",VLOOKUP(ROUND(CONCATENATE($A26,AN$2),0),'Cadastro - Padrões'!$A$2:$V$10081,AN$1,FALSE)))</f>
        <v>1000000</v>
      </c>
      <c r="AO26" s="23" t="str">
        <f>IF($B26="-","-",IF(VLOOKUP(ROUND(CONCATENATE($A26,AO$2),0),'Cadastro - Padrões'!$A$2:$V$10081,AO$1,FALSE)="","-",VLOOKUP(ROUND(CONCATENATE($A26,AO$2),0),'Cadastro - Padrões'!$A$2:$V$10081,AO$1,FALSE)))</f>
        <v>-</v>
      </c>
      <c r="AP26" s="23" t="str">
        <f>IF($B26="-","-",IF(VLOOKUP(ROUND(CONCATENATE($A26,AP$2),0),'Cadastro - Padrões'!$A$2:$V$10081,AP$1,FALSE)="","-",VLOOKUP(ROUND(CONCATENATE($A26,AP$2),0),'Cadastro - Padrões'!$A$2:$V$10081,AP$1,FALSE)))</f>
        <v>-</v>
      </c>
      <c r="AQ26" s="23" t="str">
        <f>IF($B26="-","-",IF(VLOOKUP(ROUND(CONCATENATE($A26,AQ$2),0),'Cadastro - Padrões'!$A$2:$V$10081,AQ$1,FALSE)="","-",VLOOKUP(ROUND(CONCATENATE($A26,AQ$2),0),'Cadastro - Padrões'!$A$2:$V$10081,AQ$1,FALSE)))</f>
        <v>-</v>
      </c>
      <c r="AR26" s="23" t="str">
        <f>IF($B26="-","-",IF(VLOOKUP(ROUND(CONCATENATE($A26,AR$2),0),'Cadastro - Padrões'!$A$2:$V$10081,AR$1,FALSE)="","-",VLOOKUP(ROUND(CONCATENATE($A26,AR$2),0),'Cadastro - Padrões'!$A$2:$V$10081,AR$1,FALSE)))</f>
        <v>-</v>
      </c>
      <c r="AS26" s="23" t="str">
        <f>IF($B26="-","-",IF(VLOOKUP(ROUND(CONCATENATE($A26,AS$2),0),'Cadastro - Padrões'!$A$2:$V$10081,AS$1,FALSE)="","-",VLOOKUP(ROUND(CONCATENATE($A26,AS$2),0),'Cadastro - Padrões'!$A$2:$V$10081,AS$1,FALSE)))</f>
        <v>-</v>
      </c>
      <c r="AT26" s="23" t="str">
        <f>IF($B26="-","-",IF(VLOOKUP(ROUND(CONCATENATE($A26,AT$2),0),'Cadastro - Padrões'!$A$2:$V$10081,AT$1,FALSE)="","-",VLOOKUP(ROUND(CONCATENATE($A26,AT$2),0),'Cadastro - Padrões'!$A$2:$V$10081,AT$1,FALSE)))</f>
        <v>-</v>
      </c>
      <c r="AU26" s="23" t="str">
        <f>IF($B26="-","-",IF(VLOOKUP(ROUND(CONCATENATE($A26,AU$2),0),'Cadastro - Padrões'!$A$2:$V$10081,AU$1,FALSE)="","-",VLOOKUP(ROUND(CONCATENATE($A26,AU$2),0),'Cadastro - Padrões'!$A$2:$V$10081,AU$1,FALSE)))</f>
        <v>-</v>
      </c>
      <c r="AV26" s="23" t="str">
        <f>IF($B26="-","-",IF(VLOOKUP(ROUND(CONCATENATE($A26,AV$2),0),'Cadastro - Padrões'!$A$2:$V$10081,AV$1,FALSE)="","-",VLOOKUP(ROUND(CONCATENATE($A26,AV$2),0),'Cadastro - Padrões'!$A$2:$V$10081,AV$1,FALSE)))</f>
        <v>-</v>
      </c>
      <c r="AW26" s="23" t="str">
        <f>IF($B26="-","-",IF(VLOOKUP(ROUND(CONCATENATE($A26,AW$2),0),'Cadastro - Padrões'!$A$2:$V$10081,AW$1,FALSE)="","-",VLOOKUP(ROUND(CONCATENATE($A26,AW$2),0),'Cadastro - Padrões'!$A$2:$V$10081,AW$1,FALSE)))</f>
        <v>-</v>
      </c>
      <c r="AX26" s="23" t="str">
        <f>IF($B26="-","-",IF(VLOOKUP(ROUND(CONCATENATE($A26,AX$2),0),'Cadastro - Padrões'!$A$2:$V$10081,AX$1,FALSE)="","-",VLOOKUP(ROUND(CONCATENATE($A26,AX$2),0),'Cadastro - Padrões'!$A$2:$V$10081,AX$1,FALSE)))</f>
        <v>-</v>
      </c>
      <c r="AY26" s="23" t="str">
        <f>IF($B26="-","-",IF(VLOOKUP(ROUND(CONCATENATE($A26,AY$2),0),'Cadastro - Padrões'!$A$2:$V$10081,AY$1,FALSE)="","-",VLOOKUP(ROUND(CONCATENATE($A26,AY$2),0),'Cadastro - Padrões'!$A$2:$V$10081,AY$1,FALSE)))</f>
        <v>-</v>
      </c>
      <c r="AZ26" s="23" t="str">
        <f>IF($B26="-","-",IF(VLOOKUP(ROUND(CONCATENATE($A26,AZ$2),0),'Cadastro - Padrões'!$A$2:$V$10081,AZ$1,FALSE)="","-",VLOOKUP(ROUND(CONCATENATE($A26,AZ$2),0),'Cadastro - Padrões'!$A$2:$V$10081,AZ$1,FALSE)))</f>
        <v>-</v>
      </c>
      <c r="BA26" s="23" t="str">
        <f>IF($B26="-","-",IF(VLOOKUP(ROUND(CONCATENATE($A26,BA$2),0),'Cadastro - Padrões'!$A$2:$V$10081,BA$1,FALSE)="","-",VLOOKUP(ROUND(CONCATENATE($A26,BA$2),0),'Cadastro - Padrões'!$A$2:$V$10081,BA$1,FALSE)))</f>
        <v>-</v>
      </c>
      <c r="BB26" s="23" t="str">
        <f>IF($B26="-","-",IF(VLOOKUP(ROUND(CONCATENATE($A26,BB$2),0),'Cadastro - Padrões'!$A$2:$V$10081,BB$1,FALSE)="","-",VLOOKUP(ROUND(CONCATENATE($A26,BB$2),0),'Cadastro - Padrões'!$A$2:$V$10081,BB$1,FALSE)))</f>
        <v>-</v>
      </c>
      <c r="BC26" s="23" t="str">
        <f>IF($B26="-","-",IF(VLOOKUP(ROUND(CONCATENATE($A26,BC$2),0),'Cadastro - Padrões'!$A$2:$V$10081,BC$1,FALSE)="","-",VLOOKUP(ROUND(CONCATENATE($A26,BC$2),0),'Cadastro - Padrões'!$A$2:$V$10081,BC$1,FALSE)))</f>
        <v>-</v>
      </c>
      <c r="BD26" s="23" t="str">
        <f>IF($B26="-","-",IF(VLOOKUP(ROUND(CONCATENATE($A26,BD$2),0),'Cadastro - Padrões'!$A$2:$V$10081,BD$1,FALSE)="","-",VLOOKUP(ROUND(CONCATENATE($A26,BD$2),0),'Cadastro - Padrões'!$A$2:$V$10081,BD$1,FALSE)))</f>
        <v>-</v>
      </c>
      <c r="BE26" s="23" t="str">
        <f>IF($B26="-","-",IF(VLOOKUP(ROUND(CONCATENATE($A26,BE$2),0),'Cadastro - Padrões'!$A$2:$V$10081,BE$1,FALSE)="","-",VLOOKUP(ROUND(CONCATENATE($A26,BE$2),0),'Cadastro - Padrões'!$A$2:$V$10081,BE$1,FALSE)))</f>
        <v>-</v>
      </c>
      <c r="BF26" s="23" t="str">
        <f>IF($B26="-","-",IF(VLOOKUP(ROUND(CONCATENATE($A26,BF$2),0),'Cadastro - Padrões'!$A$2:$V$10081,BF$1,FALSE)="","-",VLOOKUP(ROUND(CONCATENATE($A26,BF$2),0),'Cadastro - Padrões'!$A$2:$V$10081,BF$1,FALSE)))</f>
        <v>-</v>
      </c>
      <c r="BG26" s="23" t="str">
        <f>IF($B26="-","-",IF(VLOOKUP(ROUND(CONCATENATE($A26,BG$2),0),'Cadastro - Padrões'!$A$2:$V$10081,BG$1,FALSE)="","-",VLOOKUP(ROUND(CONCATENATE($A26,BG$2),0),'Cadastro - Padrões'!$A$2:$V$10081,BG$1,FALSE)))</f>
        <v>-</v>
      </c>
      <c r="BH26" s="23" t="str">
        <f>IF($B26="-","-",IF(VLOOKUP(ROUND(CONCATENATE($A26,BH$2),0),'Cadastro - Padrões'!$A$2:$V$10081,BH$1,FALSE)="","-",VLOOKUP(ROUND(CONCATENATE($A26,BH$2),0),'Cadastro - Padrões'!$A$2:$V$10081,BH$1,FALSE)))</f>
        <v>-</v>
      </c>
      <c r="BI26" s="23" t="str">
        <f>IF($B26="-","-",IF(VLOOKUP(ROUND(CONCATENATE($A26,BI$2),0),'Cadastro - Padrões'!$A$2:$V$10081,BI$1,FALSE)="","-",VLOOKUP(ROUND(CONCATENATE($A26,BI$2),0),'Cadastro - Padrões'!$A$2:$V$10081,BI$1,FALSE)))</f>
        <v>-</v>
      </c>
      <c r="BJ26" s="23" t="str">
        <f>IF($B26="-","-",IF(VLOOKUP(ROUND(CONCATENATE($A26,BJ$2),0),'Cadastro - Padrões'!$A$2:$V$10081,BJ$1,FALSE)="","-",VLOOKUP(ROUND(CONCATENATE($A26,BJ$2),0),'Cadastro - Padrões'!$A$2:$V$10081,BJ$1,FALSE)))</f>
        <v>-</v>
      </c>
      <c r="BK26" s="23" t="str">
        <f>IF($B26="-","-",IF(VLOOKUP(ROUND(CONCATENATE($A26,BK$2),0),'Cadastro - Padrões'!$A$2:$V$10081,BK$1,FALSE)="","-",VLOOKUP(ROUND(CONCATENATE($A26,BK$2),0),'Cadastro - Padrões'!$A$2:$V$10081,BK$1,FALSE)))</f>
        <v>-</v>
      </c>
      <c r="BL26" s="23" t="str">
        <f>IF($B26="-","-",IF(VLOOKUP(ROUND(CONCATENATE($A26,BL$2),0),'Cadastro - Padrões'!$A$2:$V$10081,BL$1,FALSE)="","-",VLOOKUP(ROUND(CONCATENATE($A26,BL$2),0),'Cadastro - Padrões'!$A$2:$V$10081,BL$1,FALSE)))</f>
        <v>-</v>
      </c>
      <c r="BM26" s="23" t="str">
        <f>IF($B26="-","-",IF(VLOOKUP(ROUND(CONCATENATE($A26,BM$2),0),'Cadastro - Padrões'!$A$2:$V$10081,BM$1,FALSE)="","-",VLOOKUP(ROUND(CONCATENATE($A26,BM$2),0),'Cadastro - Padrões'!$A$2:$V$10081,BM$1,FALSE)))</f>
        <v>-</v>
      </c>
      <c r="BN26" s="23" t="str">
        <f>IF($B26="-","-",IF(VLOOKUP(ROUND(CONCATENATE($A26,BN$2),0),'Cadastro - Padrões'!$A$2:$V$10081,BN$1,FALSE)="","-",VLOOKUP(ROUND(CONCATENATE($A26,BN$2),0),'Cadastro - Padrões'!$A$2:$V$10081,BN$1,FALSE)))</f>
        <v>-</v>
      </c>
      <c r="BO26" s="23" t="str">
        <f>IF($B26="-","-",IF(VLOOKUP(ROUND(CONCATENATE($A26,BO$2),0),'Cadastro - Padrões'!$A$2:$V$10081,BO$1,FALSE)="","-",VLOOKUP(ROUND(CONCATENATE($A26,BO$2),0),'Cadastro - Padrões'!$A$2:$V$10081,BO$1,FALSE)))</f>
        <v>-</v>
      </c>
      <c r="BP26" s="23" t="str">
        <f>IF($B26="-","-",IF(VLOOKUP(ROUND(CONCATENATE($A26,BP$2),0),'Cadastro - Padrões'!$A$2:$V$10081,BP$1,FALSE)="","-",VLOOKUP(ROUND(CONCATENATE($A26,BP$2),0),'Cadastro - Padrões'!$A$2:$V$10081,BP$1,FALSE)))</f>
        <v>-</v>
      </c>
    </row>
    <row r="27" spans="1:68" x14ac:dyDescent="0.3">
      <c r="A27" s="22">
        <f t="shared" si="52"/>
        <v>22</v>
      </c>
      <c r="B27" s="23" t="str">
        <f>IF(VLOOKUP(ROUND(CONCATENATE($A27,B$2),0),'Cadastro - Padrões'!$A$2:$V$10081,B$1,FALSE)="","-",VLOOKUP(ROUND(CONCATENATE($A27,B$2),0),'Cadastro - Padrões'!$A$2:$V$10081,B$1,FALSE))</f>
        <v>E.TH.PMR-008</v>
      </c>
      <c r="C27" s="23" t="str">
        <f>IF($B27="-","-",VLOOKUP(ROUND(CONCATENATE($A27,C$2),0),'Cadastro - Padrões'!$A$2:$V$10081,C$1,FALSE))</f>
        <v>Termohigrômetro Digital</v>
      </c>
      <c r="D27" s="23" t="str">
        <f>IF($B27="-","-",VLOOKUP(ROUND(CONCATENATE($A27,D$2),0),'Cadastro - Padrões'!$A$2:$V$10081,D$1,FALSE))</f>
        <v>Elus</v>
      </c>
      <c r="E27" s="23" t="str">
        <f>IF($B27="-","-",VLOOKUP(ROUND(CONCATENATE($A27,E$2),0),'Cadastro - Padrões'!$A$2:$V$10081,E$1,FALSE))</f>
        <v>RBC - CAL 0439</v>
      </c>
      <c r="F27" s="23" t="str">
        <f>IF($B27="-","-",VLOOKUP(ROUND(CONCATENATE($A27,F$2),0),'Cadastro - Padrões'!$A$2:$V$10081,F$1,FALSE))</f>
        <v>E0210/25</v>
      </c>
      <c r="G27" s="24">
        <f>IF($B27="-","-",VLOOKUP(ROUND(CONCATENATE($A27,G$2),0),'Cadastro - Padrões'!$A$2:$V$10081,G$1,FALSE))</f>
        <v>45761</v>
      </c>
      <c r="H27" s="25">
        <f>IF($B27="-","-",VLOOKUP(ROUND(CONCATENATE($A27,H$2),0),'Cadastro - Padrões'!$A$2:$V$10081,H$1,FALSE))</f>
        <v>46142</v>
      </c>
      <c r="I27" s="23" t="str">
        <f>IF($B27="-","-",VLOOKUP(ROUND(CONCATENATE($A27,I$2),0),'Cadastro - Padrões'!$A$2:$V$10081,I$1,FALSE))</f>
        <v>°C</v>
      </c>
      <c r="J27" s="23" t="str">
        <f>IF($B27="-","-",VLOOKUP(ROUND(CONCATENATE($A27,J$2),0),'Cadastro - Padrões'!$A$2:$V$10081,J$1,FALSE))</f>
        <v>IN</v>
      </c>
      <c r="K27" s="23" t="str">
        <f>IF($B27="-","-",VLOOKUP(ROUND(CONCATENATE($A27,K$2),0),'Cadastro - Padrões'!$A$2:$V$10081,K$1,FALSE))</f>
        <v>NA</v>
      </c>
      <c r="L27" s="23">
        <f>IF($B27="-","-",VLOOKUP(ROUND(CONCATENATE($A27,L$2),0),'Cadastro - Padrões'!$A$2:$V$10081,L$1,FALSE))</f>
        <v>15</v>
      </c>
      <c r="M27" s="23">
        <f>IF($B27="-","-",VLOOKUP(ROUND(CONCATENATE($A27,M$2),0),'Cadastro - Padrões'!$A$2:$V$10081,M$1,FALSE))</f>
        <v>35</v>
      </c>
      <c r="N27" s="23">
        <f>IF($B27="-","-",VLOOKUP(ROUND(CONCATENATE($A27,N$2),0),'Cadastro - Padrões'!$A$2:$V$10081,N$1,FALSE))</f>
        <v>0.1</v>
      </c>
      <c r="O27" s="23">
        <f>IF($B27="-","-",VLOOKUP(ROUND(CONCATENATE($A27,O$2),0),'Cadastro - Padrões'!$A$2:$V$10081,O$1,FALSE))</f>
        <v>0.20000000000000284</v>
      </c>
      <c r="P27" s="23">
        <f>IF($B27="-","-",VLOOKUP(ROUND(CONCATENATE($A27,P$2),0),'Cadastro - Padrões'!$A$2:$V$10081,P$1,FALSE))</f>
        <v>0.1</v>
      </c>
      <c r="Q27" s="23">
        <f>IF($B27="-","-",VLOOKUP(ROUND(CONCATENATE($A27,Q$2),0),'Cadastro - Padrões'!$A$2:$V$10081,Q$1,FALSE))</f>
        <v>0.20000000000000284</v>
      </c>
      <c r="R27" s="23">
        <f>IF($B27="-","-",VLOOKUP(ROUND(CONCATENATE($A27,R$2),0),'Cadastro - Padrões'!$A$2:$V$10081,R$1,FALSE))</f>
        <v>3.5527136788005009E-15</v>
      </c>
      <c r="S27" s="23">
        <f>IF($B27="-","-",VLOOKUP(ROUND(CONCATENATE($A27,S$2),0),'Cadastro - Padrões'!$A$2:$V$10081,S$1,FALSE))</f>
        <v>1</v>
      </c>
      <c r="T27" s="23">
        <f>IF($B27="-","-",VLOOKUP(ROUND(CONCATENATE($A27,T$2),0),'Cadastro - Padrões'!$A$2:$V$10081,T$1,FALSE))</f>
        <v>0</v>
      </c>
      <c r="U27" s="23">
        <f>IF($B27="-","-",VLOOKUP(ROUND(CONCATENATE($A27,U$2),0),'Cadastro - Padrões'!$A$2:$V$10081,U$1,FALSE))</f>
        <v>0</v>
      </c>
      <c r="V27" s="23">
        <f>IF($B27="-","-",VLOOKUP(ROUND(CONCATENATE($A27,V$2),0),'Cadastro - Padrões'!$A$2:$V$10081,V$1,FALSE))</f>
        <v>0</v>
      </c>
      <c r="W27" s="23">
        <f>IF($B27="-","-",VLOOKUP(ROUND(CONCATENATE($A27,W$2),0),'Cadastro - Padrões'!$A$2:$V$10081,W$1,FALSE))</f>
        <v>0</v>
      </c>
      <c r="X27" s="23">
        <f>IF($B27="-","-",VLOOKUP(ROUND(CONCATENATE($A27,X$2),0),'Cadastro - Padrões'!$A$2:$V$10081,X$1,FALSE))</f>
        <v>0</v>
      </c>
      <c r="Y27" s="23">
        <f>IF($B27="-","-",VLOOKUP(ROUND(CONCATENATE($A27,Y$2),0),'Cadastro - Padrões'!$A$2:$V$10081,Y$1,FALSE))</f>
        <v>0</v>
      </c>
      <c r="Z27" s="23">
        <f>IF($B27="-","-",VLOOKUP(ROUND(CONCATENATE($A27,Z$2),0),'Cadastro - Padrões'!$A$2:$V$10081,Z$1,FALSE))</f>
        <v>0</v>
      </c>
      <c r="AA27" s="23">
        <f>IF($B27="-","-",VLOOKUP(ROUND(CONCATENATE($A27,AA$2),0),'Cadastro - Padrões'!$A$2:$V$10081,AA$1,FALSE))</f>
        <v>0.99999999999999989</v>
      </c>
      <c r="AB27" s="23">
        <f>IF($B27="-","-",VLOOKUP(ROUND(CONCATENATE($A27,AB$2),0),'Cadastro - Padrões'!$A$2:$V$10081,AB$1,FALSE))</f>
        <v>0.20000000000000284</v>
      </c>
      <c r="AC27" s="23">
        <f>IF($B27="-","-",IF(VLOOKUP(ROUND(CONCATENATE($A27,AC$2),0),'Cadastro - Padrões'!$A$2:$V$10081,AC$1,FALSE)="","-",VLOOKUP(ROUND(CONCATENATE($A27,AC$2),0),'Cadastro - Padrões'!$A$2:$V$10081,AC$1,FALSE)))</f>
        <v>15</v>
      </c>
      <c r="AD27" s="23">
        <f>IF($B27="-","-",IF(VLOOKUP(ROUND(CONCATENATE($A27,AD$2),0),'Cadastro - Padrões'!$A$2:$V$10081,AD$1,FALSE)="","-",VLOOKUP(ROUND(CONCATENATE($A27,AD$2),0),'Cadastro - Padrões'!$A$2:$V$10081,AD$1,FALSE)))</f>
        <v>0.1</v>
      </c>
      <c r="AE27" s="23">
        <f>IF($B27="-","-",IF(VLOOKUP(ROUND(CONCATENATE($A27,AE$2),0),'Cadastro - Padrões'!$A$2:$V$10081,AE$1,FALSE)="","-",VLOOKUP(ROUND(CONCATENATE($A27,AE$2),0),'Cadastro - Padrões'!$A$2:$V$10081,AE$1,FALSE)))</f>
        <v>2</v>
      </c>
      <c r="AF27" s="23">
        <f>IF($B27="-","-",IF(VLOOKUP(ROUND(CONCATENATE($A27,AF$2),0),'Cadastro - Padrões'!$A$2:$V$10081,AF$1,FALSE)="","-",VLOOKUP(ROUND(CONCATENATE($A27,AF$2),0),'Cadastro - Padrões'!$A$2:$V$10081,AF$1,FALSE)))</f>
        <v>1000000</v>
      </c>
      <c r="AG27" s="23">
        <f>IF($B27="-","-",IF(VLOOKUP(ROUND(CONCATENATE($A27,AG$2),0),'Cadastro - Padrões'!$A$2:$V$10081,AG$1,FALSE)="","-",VLOOKUP(ROUND(CONCATENATE($A27,AG$2),0),'Cadastro - Padrões'!$A$2:$V$10081,AG$1,FALSE)))</f>
        <v>25</v>
      </c>
      <c r="AH27" s="23">
        <f>IF($B27="-","-",IF(VLOOKUP(ROUND(CONCATENATE($A27,AH$2),0),'Cadastro - Padrões'!$A$2:$V$10081,AH$1,FALSE)="","-",VLOOKUP(ROUND(CONCATENATE($A27,AH$2),0),'Cadastro - Padrões'!$A$2:$V$10081,AH$1,FALSE)))</f>
        <v>0.1</v>
      </c>
      <c r="AI27" s="23">
        <f>IF($B27="-","-",IF(VLOOKUP(ROUND(CONCATENATE($A27,AI$2),0),'Cadastro - Padrões'!$A$2:$V$10081,AI$1,FALSE)="","-",VLOOKUP(ROUND(CONCATENATE($A27,AI$2),0),'Cadastro - Padrões'!$A$2:$V$10081,AI$1,FALSE)))</f>
        <v>2</v>
      </c>
      <c r="AJ27" s="23">
        <f>IF($B27="-","-",IF(VLOOKUP(ROUND(CONCATENATE($A27,AJ$2),0),'Cadastro - Padrões'!$A$2:$V$10081,AJ$1,FALSE)="","-",VLOOKUP(ROUND(CONCATENATE($A27,AJ$2),0),'Cadastro - Padrões'!$A$2:$V$10081,AJ$1,FALSE)))</f>
        <v>1000000</v>
      </c>
      <c r="AK27" s="23">
        <f>IF($B27="-","-",IF(VLOOKUP(ROUND(CONCATENATE($A27,AK$2),0),'Cadastro - Padrões'!$A$2:$V$10081,AK$1,FALSE)="","-",VLOOKUP(ROUND(CONCATENATE($A27,AK$2),0),'Cadastro - Padrões'!$A$2:$V$10081,AK$1,FALSE)))</f>
        <v>35</v>
      </c>
      <c r="AL27" s="23">
        <f>IF($B27="-","-",IF(VLOOKUP(ROUND(CONCATENATE($A27,AL$2),0),'Cadastro - Padrões'!$A$2:$V$10081,AL$1,FALSE)="","-",VLOOKUP(ROUND(CONCATENATE($A27,AL$2),0),'Cadastro - Padrões'!$A$2:$V$10081,AL$1,FALSE)))</f>
        <v>0.1</v>
      </c>
      <c r="AM27" s="23">
        <f>IF($B27="-","-",IF(VLOOKUP(ROUND(CONCATENATE($A27,AM$2),0),'Cadastro - Padrões'!$A$2:$V$10081,AM$1,FALSE)="","-",VLOOKUP(ROUND(CONCATENATE($A27,AM$2),0),'Cadastro - Padrões'!$A$2:$V$10081,AM$1,FALSE)))</f>
        <v>2</v>
      </c>
      <c r="AN27" s="23">
        <f>IF($B27="-","-",IF(VLOOKUP(ROUND(CONCATENATE($A27,AN$2),0),'Cadastro - Padrões'!$A$2:$V$10081,AN$1,FALSE)="","-",VLOOKUP(ROUND(CONCATENATE($A27,AN$2),0),'Cadastro - Padrões'!$A$2:$V$10081,AN$1,FALSE)))</f>
        <v>1000000</v>
      </c>
      <c r="AO27" s="23" t="str">
        <f>IF($B27="-","-",IF(VLOOKUP(ROUND(CONCATENATE($A27,AO$2),0),'Cadastro - Padrões'!$A$2:$V$10081,AO$1,FALSE)="","-",VLOOKUP(ROUND(CONCATENATE($A27,AO$2),0),'Cadastro - Padrões'!$A$2:$V$10081,AO$1,FALSE)))</f>
        <v>-</v>
      </c>
      <c r="AP27" s="23" t="str">
        <f>IF($B27="-","-",IF(VLOOKUP(ROUND(CONCATENATE($A27,AP$2),0),'Cadastro - Padrões'!$A$2:$V$10081,AP$1,FALSE)="","-",VLOOKUP(ROUND(CONCATENATE($A27,AP$2),0),'Cadastro - Padrões'!$A$2:$V$10081,AP$1,FALSE)))</f>
        <v>-</v>
      </c>
      <c r="AQ27" s="23" t="str">
        <f>IF($B27="-","-",IF(VLOOKUP(ROUND(CONCATENATE($A27,AQ$2),0),'Cadastro - Padrões'!$A$2:$V$10081,AQ$1,FALSE)="","-",VLOOKUP(ROUND(CONCATENATE($A27,AQ$2),0),'Cadastro - Padrões'!$A$2:$V$10081,AQ$1,FALSE)))</f>
        <v>-</v>
      </c>
      <c r="AR27" s="23" t="str">
        <f>IF($B27="-","-",IF(VLOOKUP(ROUND(CONCATENATE($A27,AR$2),0),'Cadastro - Padrões'!$A$2:$V$10081,AR$1,FALSE)="","-",VLOOKUP(ROUND(CONCATENATE($A27,AR$2),0),'Cadastro - Padrões'!$A$2:$V$10081,AR$1,FALSE)))</f>
        <v>-</v>
      </c>
      <c r="AS27" s="23" t="str">
        <f>IF($B27="-","-",IF(VLOOKUP(ROUND(CONCATENATE($A27,AS$2),0),'Cadastro - Padrões'!$A$2:$V$10081,AS$1,FALSE)="","-",VLOOKUP(ROUND(CONCATENATE($A27,AS$2),0),'Cadastro - Padrões'!$A$2:$V$10081,AS$1,FALSE)))</f>
        <v>-</v>
      </c>
      <c r="AT27" s="23" t="str">
        <f>IF($B27="-","-",IF(VLOOKUP(ROUND(CONCATENATE($A27,AT$2),0),'Cadastro - Padrões'!$A$2:$V$10081,AT$1,FALSE)="","-",VLOOKUP(ROUND(CONCATENATE($A27,AT$2),0),'Cadastro - Padrões'!$A$2:$V$10081,AT$1,FALSE)))</f>
        <v>-</v>
      </c>
      <c r="AU27" s="23" t="str">
        <f>IF($B27="-","-",IF(VLOOKUP(ROUND(CONCATENATE($A27,AU$2),0),'Cadastro - Padrões'!$A$2:$V$10081,AU$1,FALSE)="","-",VLOOKUP(ROUND(CONCATENATE($A27,AU$2),0),'Cadastro - Padrões'!$A$2:$V$10081,AU$1,FALSE)))</f>
        <v>-</v>
      </c>
      <c r="AV27" s="23" t="str">
        <f>IF($B27="-","-",IF(VLOOKUP(ROUND(CONCATENATE($A27,AV$2),0),'Cadastro - Padrões'!$A$2:$V$10081,AV$1,FALSE)="","-",VLOOKUP(ROUND(CONCATENATE($A27,AV$2),0),'Cadastro - Padrões'!$A$2:$V$10081,AV$1,FALSE)))</f>
        <v>-</v>
      </c>
      <c r="AW27" s="23" t="str">
        <f>IF($B27="-","-",IF(VLOOKUP(ROUND(CONCATENATE($A27,AW$2),0),'Cadastro - Padrões'!$A$2:$V$10081,AW$1,FALSE)="","-",VLOOKUP(ROUND(CONCATENATE($A27,AW$2),0),'Cadastro - Padrões'!$A$2:$V$10081,AW$1,FALSE)))</f>
        <v>-</v>
      </c>
      <c r="AX27" s="23" t="str">
        <f>IF($B27="-","-",IF(VLOOKUP(ROUND(CONCATENATE($A27,AX$2),0),'Cadastro - Padrões'!$A$2:$V$10081,AX$1,FALSE)="","-",VLOOKUP(ROUND(CONCATENATE($A27,AX$2),0),'Cadastro - Padrões'!$A$2:$V$10081,AX$1,FALSE)))</f>
        <v>-</v>
      </c>
      <c r="AY27" s="23" t="str">
        <f>IF($B27="-","-",IF(VLOOKUP(ROUND(CONCATENATE($A27,AY$2),0),'Cadastro - Padrões'!$A$2:$V$10081,AY$1,FALSE)="","-",VLOOKUP(ROUND(CONCATENATE($A27,AY$2),0),'Cadastro - Padrões'!$A$2:$V$10081,AY$1,FALSE)))</f>
        <v>-</v>
      </c>
      <c r="AZ27" s="23" t="str">
        <f>IF($B27="-","-",IF(VLOOKUP(ROUND(CONCATENATE($A27,AZ$2),0),'Cadastro - Padrões'!$A$2:$V$10081,AZ$1,FALSE)="","-",VLOOKUP(ROUND(CONCATENATE($A27,AZ$2),0),'Cadastro - Padrões'!$A$2:$V$10081,AZ$1,FALSE)))</f>
        <v>-</v>
      </c>
      <c r="BA27" s="23" t="str">
        <f>IF($B27="-","-",IF(VLOOKUP(ROUND(CONCATENATE($A27,BA$2),0),'Cadastro - Padrões'!$A$2:$V$10081,BA$1,FALSE)="","-",VLOOKUP(ROUND(CONCATENATE($A27,BA$2),0),'Cadastro - Padrões'!$A$2:$V$10081,BA$1,FALSE)))</f>
        <v>-</v>
      </c>
      <c r="BB27" s="23" t="str">
        <f>IF($B27="-","-",IF(VLOOKUP(ROUND(CONCATENATE($A27,BB$2),0),'Cadastro - Padrões'!$A$2:$V$10081,BB$1,FALSE)="","-",VLOOKUP(ROUND(CONCATENATE($A27,BB$2),0),'Cadastro - Padrões'!$A$2:$V$10081,BB$1,FALSE)))</f>
        <v>-</v>
      </c>
      <c r="BC27" s="23" t="str">
        <f>IF($B27="-","-",IF(VLOOKUP(ROUND(CONCATENATE($A27,BC$2),0),'Cadastro - Padrões'!$A$2:$V$10081,BC$1,FALSE)="","-",VLOOKUP(ROUND(CONCATENATE($A27,BC$2),0),'Cadastro - Padrões'!$A$2:$V$10081,BC$1,FALSE)))</f>
        <v>-</v>
      </c>
      <c r="BD27" s="23" t="str">
        <f>IF($B27="-","-",IF(VLOOKUP(ROUND(CONCATENATE($A27,BD$2),0),'Cadastro - Padrões'!$A$2:$V$10081,BD$1,FALSE)="","-",VLOOKUP(ROUND(CONCATENATE($A27,BD$2),0),'Cadastro - Padrões'!$A$2:$V$10081,BD$1,FALSE)))</f>
        <v>-</v>
      </c>
      <c r="BE27" s="23" t="str">
        <f>IF($B27="-","-",IF(VLOOKUP(ROUND(CONCATENATE($A27,BE$2),0),'Cadastro - Padrões'!$A$2:$V$10081,BE$1,FALSE)="","-",VLOOKUP(ROUND(CONCATENATE($A27,BE$2),0),'Cadastro - Padrões'!$A$2:$V$10081,BE$1,FALSE)))</f>
        <v>-</v>
      </c>
      <c r="BF27" s="23" t="str">
        <f>IF($B27="-","-",IF(VLOOKUP(ROUND(CONCATENATE($A27,BF$2),0),'Cadastro - Padrões'!$A$2:$V$10081,BF$1,FALSE)="","-",VLOOKUP(ROUND(CONCATENATE($A27,BF$2),0),'Cadastro - Padrões'!$A$2:$V$10081,BF$1,FALSE)))</f>
        <v>-</v>
      </c>
      <c r="BG27" s="23" t="str">
        <f>IF($B27="-","-",IF(VLOOKUP(ROUND(CONCATENATE($A27,BG$2),0),'Cadastro - Padrões'!$A$2:$V$10081,BG$1,FALSE)="","-",VLOOKUP(ROUND(CONCATENATE($A27,BG$2),0),'Cadastro - Padrões'!$A$2:$V$10081,BG$1,FALSE)))</f>
        <v>-</v>
      </c>
      <c r="BH27" s="23" t="str">
        <f>IF($B27="-","-",IF(VLOOKUP(ROUND(CONCATENATE($A27,BH$2),0),'Cadastro - Padrões'!$A$2:$V$10081,BH$1,FALSE)="","-",VLOOKUP(ROUND(CONCATENATE($A27,BH$2),0),'Cadastro - Padrões'!$A$2:$V$10081,BH$1,FALSE)))</f>
        <v>-</v>
      </c>
      <c r="BI27" s="23" t="str">
        <f>IF($B27="-","-",IF(VLOOKUP(ROUND(CONCATENATE($A27,BI$2),0),'Cadastro - Padrões'!$A$2:$V$10081,BI$1,FALSE)="","-",VLOOKUP(ROUND(CONCATENATE($A27,BI$2),0),'Cadastro - Padrões'!$A$2:$V$10081,BI$1,FALSE)))</f>
        <v>-</v>
      </c>
      <c r="BJ27" s="23" t="str">
        <f>IF($B27="-","-",IF(VLOOKUP(ROUND(CONCATENATE($A27,BJ$2),0),'Cadastro - Padrões'!$A$2:$V$10081,BJ$1,FALSE)="","-",VLOOKUP(ROUND(CONCATENATE($A27,BJ$2),0),'Cadastro - Padrões'!$A$2:$V$10081,BJ$1,FALSE)))</f>
        <v>-</v>
      </c>
      <c r="BK27" s="23" t="str">
        <f>IF($B27="-","-",IF(VLOOKUP(ROUND(CONCATENATE($A27,BK$2),0),'Cadastro - Padrões'!$A$2:$V$10081,BK$1,FALSE)="","-",VLOOKUP(ROUND(CONCATENATE($A27,BK$2),0),'Cadastro - Padrões'!$A$2:$V$10081,BK$1,FALSE)))</f>
        <v>-</v>
      </c>
      <c r="BL27" s="23" t="str">
        <f>IF($B27="-","-",IF(VLOOKUP(ROUND(CONCATENATE($A27,BL$2),0),'Cadastro - Padrões'!$A$2:$V$10081,BL$1,FALSE)="","-",VLOOKUP(ROUND(CONCATENATE($A27,BL$2),0),'Cadastro - Padrões'!$A$2:$V$10081,BL$1,FALSE)))</f>
        <v>-</v>
      </c>
      <c r="BM27" s="23" t="str">
        <f>IF($B27="-","-",IF(VLOOKUP(ROUND(CONCATENATE($A27,BM$2),0),'Cadastro - Padrões'!$A$2:$V$10081,BM$1,FALSE)="","-",VLOOKUP(ROUND(CONCATENATE($A27,BM$2),0),'Cadastro - Padrões'!$A$2:$V$10081,BM$1,FALSE)))</f>
        <v>-</v>
      </c>
      <c r="BN27" s="23" t="str">
        <f>IF($B27="-","-",IF(VLOOKUP(ROUND(CONCATENATE($A27,BN$2),0),'Cadastro - Padrões'!$A$2:$V$10081,BN$1,FALSE)="","-",VLOOKUP(ROUND(CONCATENATE($A27,BN$2),0),'Cadastro - Padrões'!$A$2:$V$10081,BN$1,FALSE)))</f>
        <v>-</v>
      </c>
      <c r="BO27" s="23" t="str">
        <f>IF($B27="-","-",IF(VLOOKUP(ROUND(CONCATENATE($A27,BO$2),0),'Cadastro - Padrões'!$A$2:$V$10081,BO$1,FALSE)="","-",VLOOKUP(ROUND(CONCATENATE($A27,BO$2),0),'Cadastro - Padrões'!$A$2:$V$10081,BO$1,FALSE)))</f>
        <v>-</v>
      </c>
      <c r="BP27" s="23" t="str">
        <f>IF($B27="-","-",IF(VLOOKUP(ROUND(CONCATENATE($A27,BP$2),0),'Cadastro - Padrões'!$A$2:$V$10081,BP$1,FALSE)="","-",VLOOKUP(ROUND(CONCATENATE($A27,BP$2),0),'Cadastro - Padrões'!$A$2:$V$10081,BP$1,FALSE)))</f>
        <v>-</v>
      </c>
    </row>
    <row r="28" spans="1:68" x14ac:dyDescent="0.3">
      <c r="A28" s="22">
        <f t="shared" si="52"/>
        <v>23</v>
      </c>
      <c r="B28" s="23" t="str">
        <f>IF(VLOOKUP(ROUND(CONCATENATE($A28,B$2),0),'Cadastro - Padrões'!$A$2:$V$10081,B$1,FALSE)="","-",VLOOKUP(ROUND(CONCATENATE($A28,B$2),0),'Cadastro - Padrões'!$A$2:$V$10081,B$1,FALSE))</f>
        <v>E.TH.LT-007</v>
      </c>
      <c r="C28" s="23" t="str">
        <f>IF($B28="-","-",VLOOKUP(ROUND(CONCATENATE($A28,C$2),0),'Cadastro - Padrões'!$A$2:$V$10081,C$1,FALSE))</f>
        <v>Termohigrômetro Digital</v>
      </c>
      <c r="D28" s="23" t="str">
        <f>IF($B28="-","-",VLOOKUP(ROUND(CONCATENATE($A28,D$2),0),'Cadastro - Padrões'!$A$2:$V$10081,D$1,FALSE))</f>
        <v>Elus</v>
      </c>
      <c r="E28" s="23" t="str">
        <f>IF($B28="-","-",VLOOKUP(ROUND(CONCATENATE($A28,E$2),0),'Cadastro - Padrões'!$A$2:$V$10081,E$1,FALSE))</f>
        <v>RBC - CAL 0439</v>
      </c>
      <c r="F28" s="23" t="str">
        <f>IF($B28="-","-",VLOOKUP(ROUND(CONCATENATE($A28,F$2),0),'Cadastro - Padrões'!$A$2:$V$10081,F$1,FALSE))</f>
        <v>E0325/25</v>
      </c>
      <c r="G28" s="24">
        <f>IF($B28="-","-",VLOOKUP(ROUND(CONCATENATE($A28,G$2),0),'Cadastro - Padrões'!$A$2:$V$10081,G$1,FALSE))</f>
        <v>45807</v>
      </c>
      <c r="H28" s="25">
        <f>IF($B28="-","-",VLOOKUP(ROUND(CONCATENATE($A28,H$2),0),'Cadastro - Padrões'!$A$2:$V$10081,H$1,FALSE))</f>
        <v>45991</v>
      </c>
      <c r="I28" s="23" t="str">
        <f>IF($B28="-","-",VLOOKUP(ROUND(CONCATENATE($A28,I$2),0),'Cadastro - Padrões'!$A$2:$V$10081,I$1,FALSE))</f>
        <v>°C</v>
      </c>
      <c r="J28" s="23" t="str">
        <f>IF($B28="-","-",VLOOKUP(ROUND(CONCATENATE($A28,J$2),0),'Cadastro - Padrões'!$A$2:$V$10081,J$1,FALSE))</f>
        <v>OUT</v>
      </c>
      <c r="K28" s="23" t="str">
        <f>IF($B28="-","-",VLOOKUP(ROUND(CONCATENATE($A28,K$2),0),'Cadastro - Padrões'!$A$2:$V$10081,K$1,FALSE))</f>
        <v>Termoresisitivo</v>
      </c>
      <c r="L28" s="23">
        <f>IF($B28="-","-",VLOOKUP(ROUND(CONCATENATE($A28,L$2),0),'Cadastro - Padrões'!$A$2:$V$10081,L$1,FALSE))</f>
        <v>0</v>
      </c>
      <c r="M28" s="23">
        <f>IF($B28="-","-",VLOOKUP(ROUND(CONCATENATE($A28,M$2),0),'Cadastro - Padrões'!$A$2:$V$10081,M$1,FALSE))</f>
        <v>60</v>
      </c>
      <c r="N28" s="23">
        <f>IF($B28="-","-",VLOOKUP(ROUND(CONCATENATE($A28,N$2),0),'Cadastro - Padrões'!$A$2:$V$10081,N$1,FALSE))</f>
        <v>0.01</v>
      </c>
      <c r="O28" s="23">
        <f>IF($B28="-","-",VLOOKUP(ROUND(CONCATENATE($A28,O$2),0),'Cadastro - Padrões'!$A$2:$V$10081,O$1,FALSE))</f>
        <v>0.14000000000000057</v>
      </c>
      <c r="P28" s="23">
        <f>IF($B28="-","-",VLOOKUP(ROUND(CONCATENATE($A28,P$2),0),'Cadastro - Padrões'!$A$2:$V$10081,P$1,FALSE))</f>
        <v>7.0000000000000007E-2</v>
      </c>
      <c r="Q28" s="23">
        <f>IF($B28="-","-",VLOOKUP(ROUND(CONCATENATE($A28,Q$2),0),'Cadastro - Padrões'!$A$2:$V$10081,Q$1,FALSE))</f>
        <v>0.13000000000000256</v>
      </c>
      <c r="R28" s="23">
        <f>IF($B28="-","-",VLOOKUP(ROUND(CONCATENATE($A28,R$2),0),'Cadastro - Padrões'!$A$2:$V$10081,R$1,FALSE))</f>
        <v>2.3950946781561733E-2</v>
      </c>
      <c r="S28" s="23">
        <f>IF($B28="-","-",VLOOKUP(ROUND(CONCATENATE($A28,S$2),0),'Cadastro - Padrões'!$A$2:$V$10081,S$1,FALSE))</f>
        <v>3</v>
      </c>
      <c r="T28" s="23">
        <f>IF($B28="-","-",VLOOKUP(ROUND(CONCATENATE($A28,T$2),0),'Cadastro - Padrões'!$A$2:$V$10081,T$1,FALSE))</f>
        <v>0</v>
      </c>
      <c r="U28" s="23">
        <f>IF($B28="-","-",VLOOKUP(ROUND(CONCATENATE($A28,U$2),0),'Cadastro - Padrões'!$A$2:$V$10081,U$1,FALSE))</f>
        <v>0</v>
      </c>
      <c r="V28" s="23">
        <f>IF($B28="-","-",VLOOKUP(ROUND(CONCATENATE($A28,V$2),0),'Cadastro - Padrões'!$A$2:$V$10081,V$1,FALSE))</f>
        <v>0</v>
      </c>
      <c r="W28" s="23">
        <f>IF($B28="-","-",VLOOKUP(ROUND(CONCATENATE($A28,W$2),0),'Cadastro - Padrões'!$A$2:$V$10081,W$1,FALSE))</f>
        <v>0</v>
      </c>
      <c r="X28" s="23">
        <f>IF($B28="-","-",VLOOKUP(ROUND(CONCATENATE($A28,X$2),0),'Cadastro - Padrões'!$A$2:$V$10081,X$1,FALSE))</f>
        <v>0</v>
      </c>
      <c r="Y28" s="23">
        <f>IF($B28="-","-",VLOOKUP(ROUND(CONCATENATE($A28,Y$2),0),'Cadastro - Padrões'!$A$2:$V$10081,Y$1,FALSE))</f>
        <v>2.0025342031193617E-6</v>
      </c>
      <c r="Z28" s="23">
        <f>IF($B28="-","-",VLOOKUP(ROUND(CONCATENATE($A28,Z$2),0),'Cadastro - Padrões'!$A$2:$V$10081,Z$1,FALSE))</f>
        <v>-1.8640288693390946E-4</v>
      </c>
      <c r="AA28" s="23">
        <f>IF($B28="-","-",VLOOKUP(ROUND(CONCATENATE($A28,AA$2),0),'Cadastro - Padrões'!$A$2:$V$10081,AA$1,FALSE))</f>
        <v>1.0073310017842585</v>
      </c>
      <c r="AB28" s="23">
        <f>IF($B28="-","-",VLOOKUP(ROUND(CONCATENATE($A28,AB$2),0),'Cadastro - Padrões'!$A$2:$V$10081,AB$1,FALSE))</f>
        <v>-6.3309983391755198E-2</v>
      </c>
      <c r="AC28" s="23">
        <f>IF($B28="-","-",IF(VLOOKUP(ROUND(CONCATENATE($A28,AC$2),0),'Cadastro - Padrões'!$A$2:$V$10081,AC$1,FALSE)="","-",VLOOKUP(ROUND(CONCATENATE($A28,AC$2),0),'Cadastro - Padrões'!$A$2:$V$10081,AC$1,FALSE)))</f>
        <v>0</v>
      </c>
      <c r="AD28" s="23">
        <f>IF($B28="-","-",IF(VLOOKUP(ROUND(CONCATENATE($A28,AD$2),0),'Cadastro - Padrões'!$A$2:$V$10081,AD$1,FALSE)="","-",VLOOKUP(ROUND(CONCATENATE($A28,AD$2),0),'Cadastro - Padrões'!$A$2:$V$10081,AD$1,FALSE)))</f>
        <v>7.0000000000000007E-2</v>
      </c>
      <c r="AE28" s="23">
        <f>IF($B28="-","-",IF(VLOOKUP(ROUND(CONCATENATE($A28,AE$2),0),'Cadastro - Padrões'!$A$2:$V$10081,AE$1,FALSE)="","-",VLOOKUP(ROUND(CONCATENATE($A28,AE$2),0),'Cadastro - Padrões'!$A$2:$V$10081,AE$1,FALSE)))</f>
        <v>2</v>
      </c>
      <c r="AF28" s="23">
        <f>IF($B28="-","-",IF(VLOOKUP(ROUND(CONCATENATE($A28,AF$2),0),'Cadastro - Padrões'!$A$2:$V$10081,AF$1,FALSE)="","-",VLOOKUP(ROUND(CONCATENATE($A28,AF$2),0),'Cadastro - Padrões'!$A$2:$V$10081,AF$1,FALSE)))</f>
        <v>1000000</v>
      </c>
      <c r="AG28" s="23">
        <f>IF($B28="-","-",IF(VLOOKUP(ROUND(CONCATENATE($A28,AG$2),0),'Cadastro - Padrões'!$A$2:$V$10081,AG$1,FALSE)="","-",VLOOKUP(ROUND(CONCATENATE($A28,AG$2),0),'Cadastro - Padrões'!$A$2:$V$10081,AG$1,FALSE)))</f>
        <v>15</v>
      </c>
      <c r="AH28" s="23">
        <f>IF($B28="-","-",IF(VLOOKUP(ROUND(CONCATENATE($A28,AH$2),0),'Cadastro - Padrões'!$A$2:$V$10081,AH$1,FALSE)="","-",VLOOKUP(ROUND(CONCATENATE($A28,AH$2),0),'Cadastro - Padrões'!$A$2:$V$10081,AH$1,FALSE)))</f>
        <v>7.0000000000000007E-2</v>
      </c>
      <c r="AI28" s="23">
        <f>IF($B28="-","-",IF(VLOOKUP(ROUND(CONCATENATE($A28,AI$2),0),'Cadastro - Padrões'!$A$2:$V$10081,AI$1,FALSE)="","-",VLOOKUP(ROUND(CONCATENATE($A28,AI$2),0),'Cadastro - Padrões'!$A$2:$V$10081,AI$1,FALSE)))</f>
        <v>2</v>
      </c>
      <c r="AJ28" s="23">
        <f>IF($B28="-","-",IF(VLOOKUP(ROUND(CONCATENATE($A28,AJ$2),0),'Cadastro - Padrões'!$A$2:$V$10081,AJ$1,FALSE)="","-",VLOOKUP(ROUND(CONCATENATE($A28,AJ$2),0),'Cadastro - Padrões'!$A$2:$V$10081,AJ$1,FALSE)))</f>
        <v>1000000</v>
      </c>
      <c r="AK28" s="23">
        <f>IF($B28="-","-",IF(VLOOKUP(ROUND(CONCATENATE($A28,AK$2),0),'Cadastro - Padrões'!$A$2:$V$10081,AK$1,FALSE)="","-",VLOOKUP(ROUND(CONCATENATE($A28,AK$2),0),'Cadastro - Padrões'!$A$2:$V$10081,AK$1,FALSE)))</f>
        <v>30</v>
      </c>
      <c r="AL28" s="23">
        <f>IF($B28="-","-",IF(VLOOKUP(ROUND(CONCATENATE($A28,AL$2),0),'Cadastro - Padrões'!$A$2:$V$10081,AL$1,FALSE)="","-",VLOOKUP(ROUND(CONCATENATE($A28,AL$2),0),'Cadastro - Padrões'!$A$2:$V$10081,AL$1,FALSE)))</f>
        <v>7.0000000000000007E-2</v>
      </c>
      <c r="AM28" s="23">
        <f>IF($B28="-","-",IF(VLOOKUP(ROUND(CONCATENATE($A28,AM$2),0),'Cadastro - Padrões'!$A$2:$V$10081,AM$1,FALSE)="","-",VLOOKUP(ROUND(CONCATENATE($A28,AM$2),0),'Cadastro - Padrões'!$A$2:$V$10081,AM$1,FALSE)))</f>
        <v>2</v>
      </c>
      <c r="AN28" s="23">
        <f>IF($B28="-","-",IF(VLOOKUP(ROUND(CONCATENATE($A28,AN$2),0),'Cadastro - Padrões'!$A$2:$V$10081,AN$1,FALSE)="","-",VLOOKUP(ROUND(CONCATENATE($A28,AN$2),0),'Cadastro - Padrões'!$A$2:$V$10081,AN$1,FALSE)))</f>
        <v>1000000</v>
      </c>
      <c r="AO28" s="23">
        <f>IF($B28="-","-",IF(VLOOKUP(ROUND(CONCATENATE($A28,AO$2),0),'Cadastro - Padrões'!$A$2:$V$10081,AO$1,FALSE)="","-",VLOOKUP(ROUND(CONCATENATE($A28,AO$2),0),'Cadastro - Padrões'!$A$2:$V$10081,AO$1,FALSE)))</f>
        <v>45</v>
      </c>
      <c r="AP28" s="23">
        <f>IF($B28="-","-",IF(VLOOKUP(ROUND(CONCATENATE($A28,AP$2),0),'Cadastro - Padrões'!$A$2:$V$10081,AP$1,FALSE)="","-",VLOOKUP(ROUND(CONCATENATE($A28,AP$2),0),'Cadastro - Padrões'!$A$2:$V$10081,AP$1,FALSE)))</f>
        <v>7.0000000000000007E-2</v>
      </c>
      <c r="AQ28" s="23">
        <f>IF($B28="-","-",IF(VLOOKUP(ROUND(CONCATENATE($A28,AQ$2),0),'Cadastro - Padrões'!$A$2:$V$10081,AQ$1,FALSE)="","-",VLOOKUP(ROUND(CONCATENATE($A28,AQ$2),0),'Cadastro - Padrões'!$A$2:$V$10081,AQ$1,FALSE)))</f>
        <v>2</v>
      </c>
      <c r="AR28" s="23">
        <f>IF($B28="-","-",IF(VLOOKUP(ROUND(CONCATENATE($A28,AR$2),0),'Cadastro - Padrões'!$A$2:$V$10081,AR$1,FALSE)="","-",VLOOKUP(ROUND(CONCATENATE($A28,AR$2),0),'Cadastro - Padrões'!$A$2:$V$10081,AR$1,FALSE)))</f>
        <v>1000000</v>
      </c>
      <c r="AS28" s="23">
        <f>IF($B28="-","-",IF(VLOOKUP(ROUND(CONCATENATE($A28,AS$2),0),'Cadastro - Padrões'!$A$2:$V$10081,AS$1,FALSE)="","-",VLOOKUP(ROUND(CONCATENATE($A28,AS$2),0),'Cadastro - Padrões'!$A$2:$V$10081,AS$1,FALSE)))</f>
        <v>60</v>
      </c>
      <c r="AT28" s="23">
        <f>IF($B28="-","-",IF(VLOOKUP(ROUND(CONCATENATE($A28,AT$2),0),'Cadastro - Padrões'!$A$2:$V$10081,AT$1,FALSE)="","-",VLOOKUP(ROUND(CONCATENATE($A28,AT$2),0),'Cadastro - Padrões'!$A$2:$V$10081,AT$1,FALSE)))</f>
        <v>7.0000000000000007E-2</v>
      </c>
      <c r="AU28" s="23">
        <f>IF($B28="-","-",IF(VLOOKUP(ROUND(CONCATENATE($A28,AU$2),0),'Cadastro - Padrões'!$A$2:$V$10081,AU$1,FALSE)="","-",VLOOKUP(ROUND(CONCATENATE($A28,AU$2),0),'Cadastro - Padrões'!$A$2:$V$10081,AU$1,FALSE)))</f>
        <v>2</v>
      </c>
      <c r="AV28" s="23">
        <f>IF($B28="-","-",IF(VLOOKUP(ROUND(CONCATENATE($A28,AV$2),0),'Cadastro - Padrões'!$A$2:$V$10081,AV$1,FALSE)="","-",VLOOKUP(ROUND(CONCATENATE($A28,AV$2),0),'Cadastro - Padrões'!$A$2:$V$10081,AV$1,FALSE)))</f>
        <v>1000000</v>
      </c>
      <c r="AW28" s="23" t="str">
        <f>IF($B28="-","-",IF(VLOOKUP(ROUND(CONCATENATE($A28,AW$2),0),'Cadastro - Padrões'!$A$2:$V$10081,AW$1,FALSE)="","-",VLOOKUP(ROUND(CONCATENATE($A28,AW$2),0),'Cadastro - Padrões'!$A$2:$V$10081,AW$1,FALSE)))</f>
        <v>-</v>
      </c>
      <c r="AX28" s="23" t="str">
        <f>IF($B28="-","-",IF(VLOOKUP(ROUND(CONCATENATE($A28,AX$2),0),'Cadastro - Padrões'!$A$2:$V$10081,AX$1,FALSE)="","-",VLOOKUP(ROUND(CONCATENATE($A28,AX$2),0),'Cadastro - Padrões'!$A$2:$V$10081,AX$1,FALSE)))</f>
        <v>-</v>
      </c>
      <c r="AY28" s="23" t="str">
        <f>IF($B28="-","-",IF(VLOOKUP(ROUND(CONCATENATE($A28,AY$2),0),'Cadastro - Padrões'!$A$2:$V$10081,AY$1,FALSE)="","-",VLOOKUP(ROUND(CONCATENATE($A28,AY$2),0),'Cadastro - Padrões'!$A$2:$V$10081,AY$1,FALSE)))</f>
        <v>-</v>
      </c>
      <c r="AZ28" s="23" t="str">
        <f>IF($B28="-","-",IF(VLOOKUP(ROUND(CONCATENATE($A28,AZ$2),0),'Cadastro - Padrões'!$A$2:$V$10081,AZ$1,FALSE)="","-",VLOOKUP(ROUND(CONCATENATE($A28,AZ$2),0),'Cadastro - Padrões'!$A$2:$V$10081,AZ$1,FALSE)))</f>
        <v>-</v>
      </c>
      <c r="BA28" s="23" t="str">
        <f>IF($B28="-","-",IF(VLOOKUP(ROUND(CONCATENATE($A28,BA$2),0),'Cadastro - Padrões'!$A$2:$V$10081,BA$1,FALSE)="","-",VLOOKUP(ROUND(CONCATENATE($A28,BA$2),0),'Cadastro - Padrões'!$A$2:$V$10081,BA$1,FALSE)))</f>
        <v>-</v>
      </c>
      <c r="BB28" s="23" t="str">
        <f>IF($B28="-","-",IF(VLOOKUP(ROUND(CONCATENATE($A28,BB$2),0),'Cadastro - Padrões'!$A$2:$V$10081,BB$1,FALSE)="","-",VLOOKUP(ROUND(CONCATENATE($A28,BB$2),0),'Cadastro - Padrões'!$A$2:$V$10081,BB$1,FALSE)))</f>
        <v>-</v>
      </c>
      <c r="BC28" s="23" t="str">
        <f>IF($B28="-","-",IF(VLOOKUP(ROUND(CONCATENATE($A28,BC$2),0),'Cadastro - Padrões'!$A$2:$V$10081,BC$1,FALSE)="","-",VLOOKUP(ROUND(CONCATENATE($A28,BC$2),0),'Cadastro - Padrões'!$A$2:$V$10081,BC$1,FALSE)))</f>
        <v>-</v>
      </c>
      <c r="BD28" s="23" t="str">
        <f>IF($B28="-","-",IF(VLOOKUP(ROUND(CONCATENATE($A28,BD$2),0),'Cadastro - Padrões'!$A$2:$V$10081,BD$1,FALSE)="","-",VLOOKUP(ROUND(CONCATENATE($A28,BD$2),0),'Cadastro - Padrões'!$A$2:$V$10081,BD$1,FALSE)))</f>
        <v>-</v>
      </c>
      <c r="BE28" s="23" t="str">
        <f>IF($B28="-","-",IF(VLOOKUP(ROUND(CONCATENATE($A28,BE$2),0),'Cadastro - Padrões'!$A$2:$V$10081,BE$1,FALSE)="","-",VLOOKUP(ROUND(CONCATENATE($A28,BE$2),0),'Cadastro - Padrões'!$A$2:$V$10081,BE$1,FALSE)))</f>
        <v>-</v>
      </c>
      <c r="BF28" s="23" t="str">
        <f>IF($B28="-","-",IF(VLOOKUP(ROUND(CONCATENATE($A28,BF$2),0),'Cadastro - Padrões'!$A$2:$V$10081,BF$1,FALSE)="","-",VLOOKUP(ROUND(CONCATENATE($A28,BF$2),0),'Cadastro - Padrões'!$A$2:$V$10081,BF$1,FALSE)))</f>
        <v>-</v>
      </c>
      <c r="BG28" s="23" t="str">
        <f>IF($B28="-","-",IF(VLOOKUP(ROUND(CONCATENATE($A28,BG$2),0),'Cadastro - Padrões'!$A$2:$V$10081,BG$1,FALSE)="","-",VLOOKUP(ROUND(CONCATENATE($A28,BG$2),0),'Cadastro - Padrões'!$A$2:$V$10081,BG$1,FALSE)))</f>
        <v>-</v>
      </c>
      <c r="BH28" s="23" t="str">
        <f>IF($B28="-","-",IF(VLOOKUP(ROUND(CONCATENATE($A28,BH$2),0),'Cadastro - Padrões'!$A$2:$V$10081,BH$1,FALSE)="","-",VLOOKUP(ROUND(CONCATENATE($A28,BH$2),0),'Cadastro - Padrões'!$A$2:$V$10081,BH$1,FALSE)))</f>
        <v>-</v>
      </c>
      <c r="BI28" s="23" t="str">
        <f>IF($B28="-","-",IF(VLOOKUP(ROUND(CONCATENATE($A28,BI$2),0),'Cadastro - Padrões'!$A$2:$V$10081,BI$1,FALSE)="","-",VLOOKUP(ROUND(CONCATENATE($A28,BI$2),0),'Cadastro - Padrões'!$A$2:$V$10081,BI$1,FALSE)))</f>
        <v>-</v>
      </c>
      <c r="BJ28" s="23" t="str">
        <f>IF($B28="-","-",IF(VLOOKUP(ROUND(CONCATENATE($A28,BJ$2),0),'Cadastro - Padrões'!$A$2:$V$10081,BJ$1,FALSE)="","-",VLOOKUP(ROUND(CONCATENATE($A28,BJ$2),0),'Cadastro - Padrões'!$A$2:$V$10081,BJ$1,FALSE)))</f>
        <v>-</v>
      </c>
      <c r="BK28" s="23" t="str">
        <f>IF($B28="-","-",IF(VLOOKUP(ROUND(CONCATENATE($A28,BK$2),0),'Cadastro - Padrões'!$A$2:$V$10081,BK$1,FALSE)="","-",VLOOKUP(ROUND(CONCATENATE($A28,BK$2),0),'Cadastro - Padrões'!$A$2:$V$10081,BK$1,FALSE)))</f>
        <v>-</v>
      </c>
      <c r="BL28" s="23" t="str">
        <f>IF($B28="-","-",IF(VLOOKUP(ROUND(CONCATENATE($A28,BL$2),0),'Cadastro - Padrões'!$A$2:$V$10081,BL$1,FALSE)="","-",VLOOKUP(ROUND(CONCATENATE($A28,BL$2),0),'Cadastro - Padrões'!$A$2:$V$10081,BL$1,FALSE)))</f>
        <v>-</v>
      </c>
      <c r="BM28" s="23" t="str">
        <f>IF($B28="-","-",IF(VLOOKUP(ROUND(CONCATENATE($A28,BM$2),0),'Cadastro - Padrões'!$A$2:$V$10081,BM$1,FALSE)="","-",VLOOKUP(ROUND(CONCATENATE($A28,BM$2),0),'Cadastro - Padrões'!$A$2:$V$10081,BM$1,FALSE)))</f>
        <v>-</v>
      </c>
      <c r="BN28" s="23" t="str">
        <f>IF($B28="-","-",IF(VLOOKUP(ROUND(CONCATENATE($A28,BN$2),0),'Cadastro - Padrões'!$A$2:$V$10081,BN$1,FALSE)="","-",VLOOKUP(ROUND(CONCATENATE($A28,BN$2),0),'Cadastro - Padrões'!$A$2:$V$10081,BN$1,FALSE)))</f>
        <v>-</v>
      </c>
      <c r="BO28" s="23" t="str">
        <f>IF($B28="-","-",IF(VLOOKUP(ROUND(CONCATENATE($A28,BO$2),0),'Cadastro - Padrões'!$A$2:$V$10081,BO$1,FALSE)="","-",VLOOKUP(ROUND(CONCATENATE($A28,BO$2),0),'Cadastro - Padrões'!$A$2:$V$10081,BO$1,FALSE)))</f>
        <v>-</v>
      </c>
      <c r="BP28" s="23" t="str">
        <f>IF($B28="-","-",IF(VLOOKUP(ROUND(CONCATENATE($A28,BP$2),0),'Cadastro - Padrões'!$A$2:$V$10081,BP$1,FALSE)="","-",VLOOKUP(ROUND(CONCATENATE($A28,BP$2),0),'Cadastro - Padrões'!$A$2:$V$10081,BP$1,FALSE)))</f>
        <v>-</v>
      </c>
    </row>
    <row r="29" spans="1:68" x14ac:dyDescent="0.3">
      <c r="A29" s="22">
        <f t="shared" si="52"/>
        <v>24</v>
      </c>
      <c r="B29" s="23" t="str">
        <f>IF(VLOOKUP(ROUND(CONCATENATE($A29,B$2),0),'Cadastro - Padrões'!$A$2:$V$10081,B$1,FALSE)="","-",VLOOKUP(ROUND(CONCATENATE($A29,B$2),0),'Cadastro - Padrões'!$A$2:$V$10081,B$1,FALSE))</f>
        <v>E.TH.LT-006</v>
      </c>
      <c r="C29" s="23" t="str">
        <f>IF($B29="-","-",VLOOKUP(ROUND(CONCATENATE($A29,C$2),0),'Cadastro - Padrões'!$A$2:$V$10081,C$1,FALSE))</f>
        <v>Termohigrômetro Digital</v>
      </c>
      <c r="D29" s="23" t="str">
        <f>IF($B29="-","-",VLOOKUP(ROUND(CONCATENATE($A29,D$2),0),'Cadastro - Padrões'!$A$2:$V$10081,D$1,FALSE))</f>
        <v>Elus</v>
      </c>
      <c r="E29" s="23" t="str">
        <f>IF($B29="-","-",VLOOKUP(ROUND(CONCATENATE($A29,E$2),0),'Cadastro - Padrões'!$A$2:$V$10081,E$1,FALSE))</f>
        <v>RBC - CAL 0439</v>
      </c>
      <c r="F29" s="23" t="str">
        <f>IF($B29="-","-",VLOOKUP(ROUND(CONCATENATE($A29,F$2),0),'Cadastro - Padrões'!$A$2:$V$10081,F$1,FALSE))</f>
        <v>E0324/25</v>
      </c>
      <c r="G29" s="24">
        <f>IF($B29="-","-",VLOOKUP(ROUND(CONCATENATE($A29,G$2),0),'Cadastro - Padrões'!$A$2:$V$10081,G$1,FALSE))</f>
        <v>45807</v>
      </c>
      <c r="H29" s="25">
        <f>IF($B29="-","-",VLOOKUP(ROUND(CONCATENATE($A29,H$2),0),'Cadastro - Padrões'!$A$2:$V$10081,H$1,FALSE))</f>
        <v>45991</v>
      </c>
      <c r="I29" s="23" t="str">
        <f>IF($B29="-","-",VLOOKUP(ROUND(CONCATENATE($A29,I$2),0),'Cadastro - Padrões'!$A$2:$V$10081,I$1,FALSE))</f>
        <v>°C</v>
      </c>
      <c r="J29" s="23" t="str">
        <f>IF($B29="-","-",VLOOKUP(ROUND(CONCATENATE($A29,J$2),0),'Cadastro - Padrões'!$A$2:$V$10081,J$1,FALSE))</f>
        <v>OUT</v>
      </c>
      <c r="K29" s="23" t="str">
        <f>IF($B29="-","-",VLOOKUP(ROUND(CONCATENATE($A29,K$2),0),'Cadastro - Padrões'!$A$2:$V$10081,K$1,FALSE))</f>
        <v>Termoresisitivo</v>
      </c>
      <c r="L29" s="23">
        <f>IF($B29="-","-",VLOOKUP(ROUND(CONCATENATE($A29,L$2),0),'Cadastro - Padrões'!$A$2:$V$10081,L$1,FALSE))</f>
        <v>0</v>
      </c>
      <c r="M29" s="23">
        <f>IF($B29="-","-",VLOOKUP(ROUND(CONCATENATE($A29,M$2),0),'Cadastro - Padrões'!$A$2:$V$10081,M$1,FALSE))</f>
        <v>60</v>
      </c>
      <c r="N29" s="23">
        <f>IF($B29="-","-",VLOOKUP(ROUND(CONCATENATE($A29,N$2),0),'Cadastro - Padrões'!$A$2:$V$10081,N$1,FALSE))</f>
        <v>0.01</v>
      </c>
      <c r="O29" s="23">
        <f>IF($B29="-","-",VLOOKUP(ROUND(CONCATENATE($A29,O$2),0),'Cadastro - Padrões'!$A$2:$V$10081,O$1,FALSE))</f>
        <v>0.14000000000000057</v>
      </c>
      <c r="P29" s="23">
        <f>IF($B29="-","-",VLOOKUP(ROUND(CONCATENATE($A29,P$2),0),'Cadastro - Padrões'!$A$2:$V$10081,P$1,FALSE))</f>
        <v>7.0000000000000007E-2</v>
      </c>
      <c r="Q29" s="23">
        <f>IF($B29="-","-",VLOOKUP(ROUND(CONCATENATE($A29,Q$2),0),'Cadastro - Padrões'!$A$2:$V$10081,Q$1,FALSE))</f>
        <v>0.17000000000000171</v>
      </c>
      <c r="R29" s="23">
        <f>IF($B29="-","-",VLOOKUP(ROUND(CONCATENATE($A29,R$2),0),'Cadastro - Padrões'!$A$2:$V$10081,R$1,FALSE))</f>
        <v>1.6689836767207034E-2</v>
      </c>
      <c r="S29" s="23">
        <f>IF($B29="-","-",VLOOKUP(ROUND(CONCATENATE($A29,S$2),0),'Cadastro - Padrões'!$A$2:$V$10081,S$1,FALSE))</f>
        <v>3</v>
      </c>
      <c r="T29" s="23">
        <f>IF($B29="-","-",VLOOKUP(ROUND(CONCATENATE($A29,T$2),0),'Cadastro - Padrões'!$A$2:$V$10081,T$1,FALSE))</f>
        <v>0</v>
      </c>
      <c r="U29" s="23">
        <f>IF($B29="-","-",VLOOKUP(ROUND(CONCATENATE($A29,U$2),0),'Cadastro - Padrões'!$A$2:$V$10081,U$1,FALSE))</f>
        <v>0</v>
      </c>
      <c r="V29" s="23">
        <f>IF($B29="-","-",VLOOKUP(ROUND(CONCATENATE($A29,V$2),0),'Cadastro - Padrões'!$A$2:$V$10081,V$1,FALSE))</f>
        <v>0</v>
      </c>
      <c r="W29" s="23">
        <f>IF($B29="-","-",VLOOKUP(ROUND(CONCATENATE($A29,W$2),0),'Cadastro - Padrões'!$A$2:$V$10081,W$1,FALSE))</f>
        <v>0</v>
      </c>
      <c r="X29" s="23">
        <f>IF($B29="-","-",VLOOKUP(ROUND(CONCATENATE($A29,X$2),0),'Cadastro - Padrões'!$A$2:$V$10081,X$1,FALSE))</f>
        <v>0</v>
      </c>
      <c r="Y29" s="23">
        <f>IF($B29="-","-",VLOOKUP(ROUND(CONCATENATE($A29,Y$2),0),'Cadastro - Padrões'!$A$2:$V$10081,Y$1,FALSE))</f>
        <v>-1.992704898742624E-6</v>
      </c>
      <c r="Z29" s="23">
        <f>IF($B29="-","-",VLOOKUP(ROUND(CONCATENATE($A29,Z$2),0),'Cadastro - Padrões'!$A$2:$V$10081,Z$1,FALSE))</f>
        <v>2.692673977192119E-4</v>
      </c>
      <c r="AA29" s="23">
        <f>IF($B29="-","-",VLOOKUP(ROUND(CONCATENATE($A29,AA$2),0),'Cadastro - Padrões'!$A$2:$V$10081,AA$1,FALSE))</f>
        <v>0.99502246724180199</v>
      </c>
      <c r="AB29" s="23">
        <f>IF($B29="-","-",VLOOKUP(ROUND(CONCATENATE($A29,AB$2),0),'Cadastro - Padrões'!$A$2:$V$10081,AB$1,FALSE))</f>
        <v>-0.10147665683022825</v>
      </c>
      <c r="AC29" s="23">
        <f>IF($B29="-","-",IF(VLOOKUP(ROUND(CONCATENATE($A29,AC$2),0),'Cadastro - Padrões'!$A$2:$V$10081,AC$1,FALSE)="","-",VLOOKUP(ROUND(CONCATENATE($A29,AC$2),0),'Cadastro - Padrões'!$A$2:$V$10081,AC$1,FALSE)))</f>
        <v>0</v>
      </c>
      <c r="AD29" s="23">
        <f>IF($B29="-","-",IF(VLOOKUP(ROUND(CONCATENATE($A29,AD$2),0),'Cadastro - Padrões'!$A$2:$V$10081,AD$1,FALSE)="","-",VLOOKUP(ROUND(CONCATENATE($A29,AD$2),0),'Cadastro - Padrões'!$A$2:$V$10081,AD$1,FALSE)))</f>
        <v>7.0000000000000007E-2</v>
      </c>
      <c r="AE29" s="23">
        <f>IF($B29="-","-",IF(VLOOKUP(ROUND(CONCATENATE($A29,AE$2),0),'Cadastro - Padrões'!$A$2:$V$10081,AE$1,FALSE)="","-",VLOOKUP(ROUND(CONCATENATE($A29,AE$2),0),'Cadastro - Padrões'!$A$2:$V$10081,AE$1,FALSE)))</f>
        <v>2</v>
      </c>
      <c r="AF29" s="23">
        <f>IF($B29="-","-",IF(VLOOKUP(ROUND(CONCATENATE($A29,AF$2),0),'Cadastro - Padrões'!$A$2:$V$10081,AF$1,FALSE)="","-",VLOOKUP(ROUND(CONCATENATE($A29,AF$2),0),'Cadastro - Padrões'!$A$2:$V$10081,AF$1,FALSE)))</f>
        <v>1000000</v>
      </c>
      <c r="AG29" s="23">
        <f>IF($B29="-","-",IF(VLOOKUP(ROUND(CONCATENATE($A29,AG$2),0),'Cadastro - Padrões'!$A$2:$V$10081,AG$1,FALSE)="","-",VLOOKUP(ROUND(CONCATENATE($A29,AG$2),0),'Cadastro - Padrões'!$A$2:$V$10081,AG$1,FALSE)))</f>
        <v>15</v>
      </c>
      <c r="AH29" s="23">
        <f>IF($B29="-","-",IF(VLOOKUP(ROUND(CONCATENATE($A29,AH$2),0),'Cadastro - Padrões'!$A$2:$V$10081,AH$1,FALSE)="","-",VLOOKUP(ROUND(CONCATENATE($A29,AH$2),0),'Cadastro - Padrões'!$A$2:$V$10081,AH$1,FALSE)))</f>
        <v>7.0000000000000007E-2</v>
      </c>
      <c r="AI29" s="23">
        <f>IF($B29="-","-",IF(VLOOKUP(ROUND(CONCATENATE($A29,AI$2),0),'Cadastro - Padrões'!$A$2:$V$10081,AI$1,FALSE)="","-",VLOOKUP(ROUND(CONCATENATE($A29,AI$2),0),'Cadastro - Padrões'!$A$2:$V$10081,AI$1,FALSE)))</f>
        <v>2</v>
      </c>
      <c r="AJ29" s="23">
        <f>IF($B29="-","-",IF(VLOOKUP(ROUND(CONCATENATE($A29,AJ$2),0),'Cadastro - Padrões'!$A$2:$V$10081,AJ$1,FALSE)="","-",VLOOKUP(ROUND(CONCATENATE($A29,AJ$2),0),'Cadastro - Padrões'!$A$2:$V$10081,AJ$1,FALSE)))</f>
        <v>1000000</v>
      </c>
      <c r="AK29" s="23">
        <f>IF($B29="-","-",IF(VLOOKUP(ROUND(CONCATENATE($A29,AK$2),0),'Cadastro - Padrões'!$A$2:$V$10081,AK$1,FALSE)="","-",VLOOKUP(ROUND(CONCATENATE($A29,AK$2),0),'Cadastro - Padrões'!$A$2:$V$10081,AK$1,FALSE)))</f>
        <v>30</v>
      </c>
      <c r="AL29" s="23">
        <f>IF($B29="-","-",IF(VLOOKUP(ROUND(CONCATENATE($A29,AL$2),0),'Cadastro - Padrões'!$A$2:$V$10081,AL$1,FALSE)="","-",VLOOKUP(ROUND(CONCATENATE($A29,AL$2),0),'Cadastro - Padrões'!$A$2:$V$10081,AL$1,FALSE)))</f>
        <v>7.0000000000000007E-2</v>
      </c>
      <c r="AM29" s="23">
        <f>IF($B29="-","-",IF(VLOOKUP(ROUND(CONCATENATE($A29,AM$2),0),'Cadastro - Padrões'!$A$2:$V$10081,AM$1,FALSE)="","-",VLOOKUP(ROUND(CONCATENATE($A29,AM$2),0),'Cadastro - Padrões'!$A$2:$V$10081,AM$1,FALSE)))</f>
        <v>2</v>
      </c>
      <c r="AN29" s="23">
        <f>IF($B29="-","-",IF(VLOOKUP(ROUND(CONCATENATE($A29,AN$2),0),'Cadastro - Padrões'!$A$2:$V$10081,AN$1,FALSE)="","-",VLOOKUP(ROUND(CONCATENATE($A29,AN$2),0),'Cadastro - Padrões'!$A$2:$V$10081,AN$1,FALSE)))</f>
        <v>1000000</v>
      </c>
      <c r="AO29" s="23">
        <f>IF($B29="-","-",IF(VLOOKUP(ROUND(CONCATENATE($A29,AO$2),0),'Cadastro - Padrões'!$A$2:$V$10081,AO$1,FALSE)="","-",VLOOKUP(ROUND(CONCATENATE($A29,AO$2),0),'Cadastro - Padrões'!$A$2:$V$10081,AO$1,FALSE)))</f>
        <v>45</v>
      </c>
      <c r="AP29" s="23">
        <f>IF($B29="-","-",IF(VLOOKUP(ROUND(CONCATENATE($A29,AP$2),0),'Cadastro - Padrões'!$A$2:$V$10081,AP$1,FALSE)="","-",VLOOKUP(ROUND(CONCATENATE($A29,AP$2),0),'Cadastro - Padrões'!$A$2:$V$10081,AP$1,FALSE)))</f>
        <v>7.0000000000000007E-2</v>
      </c>
      <c r="AQ29" s="23">
        <f>IF($B29="-","-",IF(VLOOKUP(ROUND(CONCATENATE($A29,AQ$2),0),'Cadastro - Padrões'!$A$2:$V$10081,AQ$1,FALSE)="","-",VLOOKUP(ROUND(CONCATENATE($A29,AQ$2),0),'Cadastro - Padrões'!$A$2:$V$10081,AQ$1,FALSE)))</f>
        <v>2</v>
      </c>
      <c r="AR29" s="23">
        <f>IF($B29="-","-",IF(VLOOKUP(ROUND(CONCATENATE($A29,AR$2),0),'Cadastro - Padrões'!$A$2:$V$10081,AR$1,FALSE)="","-",VLOOKUP(ROUND(CONCATENATE($A29,AR$2),0),'Cadastro - Padrões'!$A$2:$V$10081,AR$1,FALSE)))</f>
        <v>1000000</v>
      </c>
      <c r="AS29" s="23">
        <f>IF($B29="-","-",IF(VLOOKUP(ROUND(CONCATENATE($A29,AS$2),0),'Cadastro - Padrões'!$A$2:$V$10081,AS$1,FALSE)="","-",VLOOKUP(ROUND(CONCATENATE($A29,AS$2),0),'Cadastro - Padrões'!$A$2:$V$10081,AS$1,FALSE)))</f>
        <v>60</v>
      </c>
      <c r="AT29" s="23">
        <f>IF($B29="-","-",IF(VLOOKUP(ROUND(CONCATENATE($A29,AT$2),0),'Cadastro - Padrões'!$A$2:$V$10081,AT$1,FALSE)="","-",VLOOKUP(ROUND(CONCATENATE($A29,AT$2),0),'Cadastro - Padrões'!$A$2:$V$10081,AT$1,FALSE)))</f>
        <v>7.0000000000000007E-2</v>
      </c>
      <c r="AU29" s="23">
        <f>IF($B29="-","-",IF(VLOOKUP(ROUND(CONCATENATE($A29,AU$2),0),'Cadastro - Padrões'!$A$2:$V$10081,AU$1,FALSE)="","-",VLOOKUP(ROUND(CONCATENATE($A29,AU$2),0),'Cadastro - Padrões'!$A$2:$V$10081,AU$1,FALSE)))</f>
        <v>2</v>
      </c>
      <c r="AV29" s="23">
        <f>IF($B29="-","-",IF(VLOOKUP(ROUND(CONCATENATE($A29,AV$2),0),'Cadastro - Padrões'!$A$2:$V$10081,AV$1,FALSE)="","-",VLOOKUP(ROUND(CONCATENATE($A29,AV$2),0),'Cadastro - Padrões'!$A$2:$V$10081,AV$1,FALSE)))</f>
        <v>1000000</v>
      </c>
      <c r="AW29" s="23" t="str">
        <f>IF($B29="-","-",IF(VLOOKUP(ROUND(CONCATENATE($A29,AW$2),0),'Cadastro - Padrões'!$A$2:$V$10081,AW$1,FALSE)="","-",VLOOKUP(ROUND(CONCATENATE($A29,AW$2),0),'Cadastro - Padrões'!$A$2:$V$10081,AW$1,FALSE)))</f>
        <v>-</v>
      </c>
      <c r="AX29" s="23" t="str">
        <f>IF($B29="-","-",IF(VLOOKUP(ROUND(CONCATENATE($A29,AX$2),0),'Cadastro - Padrões'!$A$2:$V$10081,AX$1,FALSE)="","-",VLOOKUP(ROUND(CONCATENATE($A29,AX$2),0),'Cadastro - Padrões'!$A$2:$V$10081,AX$1,FALSE)))</f>
        <v>-</v>
      </c>
      <c r="AY29" s="23" t="str">
        <f>IF($B29="-","-",IF(VLOOKUP(ROUND(CONCATENATE($A29,AY$2),0),'Cadastro - Padrões'!$A$2:$V$10081,AY$1,FALSE)="","-",VLOOKUP(ROUND(CONCATENATE($A29,AY$2),0),'Cadastro - Padrões'!$A$2:$V$10081,AY$1,FALSE)))</f>
        <v>-</v>
      </c>
      <c r="AZ29" s="23" t="str">
        <f>IF($B29="-","-",IF(VLOOKUP(ROUND(CONCATENATE($A29,AZ$2),0),'Cadastro - Padrões'!$A$2:$V$10081,AZ$1,FALSE)="","-",VLOOKUP(ROUND(CONCATENATE($A29,AZ$2),0),'Cadastro - Padrões'!$A$2:$V$10081,AZ$1,FALSE)))</f>
        <v>-</v>
      </c>
      <c r="BA29" s="23" t="str">
        <f>IF($B29="-","-",IF(VLOOKUP(ROUND(CONCATENATE($A29,BA$2),0),'Cadastro - Padrões'!$A$2:$V$10081,BA$1,FALSE)="","-",VLOOKUP(ROUND(CONCATENATE($A29,BA$2),0),'Cadastro - Padrões'!$A$2:$V$10081,BA$1,FALSE)))</f>
        <v>-</v>
      </c>
      <c r="BB29" s="23" t="str">
        <f>IF($B29="-","-",IF(VLOOKUP(ROUND(CONCATENATE($A29,BB$2),0),'Cadastro - Padrões'!$A$2:$V$10081,BB$1,FALSE)="","-",VLOOKUP(ROUND(CONCATENATE($A29,BB$2),0),'Cadastro - Padrões'!$A$2:$V$10081,BB$1,FALSE)))</f>
        <v>-</v>
      </c>
      <c r="BC29" s="23" t="str">
        <f>IF($B29="-","-",IF(VLOOKUP(ROUND(CONCATENATE($A29,BC$2),0),'Cadastro - Padrões'!$A$2:$V$10081,BC$1,FALSE)="","-",VLOOKUP(ROUND(CONCATENATE($A29,BC$2),0),'Cadastro - Padrões'!$A$2:$V$10081,BC$1,FALSE)))</f>
        <v>-</v>
      </c>
      <c r="BD29" s="23" t="str">
        <f>IF($B29="-","-",IF(VLOOKUP(ROUND(CONCATENATE($A29,BD$2),0),'Cadastro - Padrões'!$A$2:$V$10081,BD$1,FALSE)="","-",VLOOKUP(ROUND(CONCATENATE($A29,BD$2),0),'Cadastro - Padrões'!$A$2:$V$10081,BD$1,FALSE)))</f>
        <v>-</v>
      </c>
      <c r="BE29" s="23" t="str">
        <f>IF($B29="-","-",IF(VLOOKUP(ROUND(CONCATENATE($A29,BE$2),0),'Cadastro - Padrões'!$A$2:$V$10081,BE$1,FALSE)="","-",VLOOKUP(ROUND(CONCATENATE($A29,BE$2),0),'Cadastro - Padrões'!$A$2:$V$10081,BE$1,FALSE)))</f>
        <v>-</v>
      </c>
      <c r="BF29" s="23" t="str">
        <f>IF($B29="-","-",IF(VLOOKUP(ROUND(CONCATENATE($A29,BF$2),0),'Cadastro - Padrões'!$A$2:$V$10081,BF$1,FALSE)="","-",VLOOKUP(ROUND(CONCATENATE($A29,BF$2),0),'Cadastro - Padrões'!$A$2:$V$10081,BF$1,FALSE)))</f>
        <v>-</v>
      </c>
      <c r="BG29" s="23" t="str">
        <f>IF($B29="-","-",IF(VLOOKUP(ROUND(CONCATENATE($A29,BG$2),0),'Cadastro - Padrões'!$A$2:$V$10081,BG$1,FALSE)="","-",VLOOKUP(ROUND(CONCATENATE($A29,BG$2),0),'Cadastro - Padrões'!$A$2:$V$10081,BG$1,FALSE)))</f>
        <v>-</v>
      </c>
      <c r="BH29" s="23" t="str">
        <f>IF($B29="-","-",IF(VLOOKUP(ROUND(CONCATENATE($A29,BH$2),0),'Cadastro - Padrões'!$A$2:$V$10081,BH$1,FALSE)="","-",VLOOKUP(ROUND(CONCATENATE($A29,BH$2),0),'Cadastro - Padrões'!$A$2:$V$10081,BH$1,FALSE)))</f>
        <v>-</v>
      </c>
      <c r="BI29" s="23" t="str">
        <f>IF($B29="-","-",IF(VLOOKUP(ROUND(CONCATENATE($A29,BI$2),0),'Cadastro - Padrões'!$A$2:$V$10081,BI$1,FALSE)="","-",VLOOKUP(ROUND(CONCATENATE($A29,BI$2),0),'Cadastro - Padrões'!$A$2:$V$10081,BI$1,FALSE)))</f>
        <v>-</v>
      </c>
      <c r="BJ29" s="23" t="str">
        <f>IF($B29="-","-",IF(VLOOKUP(ROUND(CONCATENATE($A29,BJ$2),0),'Cadastro - Padrões'!$A$2:$V$10081,BJ$1,FALSE)="","-",VLOOKUP(ROUND(CONCATENATE($A29,BJ$2),0),'Cadastro - Padrões'!$A$2:$V$10081,BJ$1,FALSE)))</f>
        <v>-</v>
      </c>
      <c r="BK29" s="23" t="str">
        <f>IF($B29="-","-",IF(VLOOKUP(ROUND(CONCATENATE($A29,BK$2),0),'Cadastro - Padrões'!$A$2:$V$10081,BK$1,FALSE)="","-",VLOOKUP(ROUND(CONCATENATE($A29,BK$2),0),'Cadastro - Padrões'!$A$2:$V$10081,BK$1,FALSE)))</f>
        <v>-</v>
      </c>
      <c r="BL29" s="23" t="str">
        <f>IF($B29="-","-",IF(VLOOKUP(ROUND(CONCATENATE($A29,BL$2),0),'Cadastro - Padrões'!$A$2:$V$10081,BL$1,FALSE)="","-",VLOOKUP(ROUND(CONCATENATE($A29,BL$2),0),'Cadastro - Padrões'!$A$2:$V$10081,BL$1,FALSE)))</f>
        <v>-</v>
      </c>
      <c r="BM29" s="23" t="str">
        <f>IF($B29="-","-",IF(VLOOKUP(ROUND(CONCATENATE($A29,BM$2),0),'Cadastro - Padrões'!$A$2:$V$10081,BM$1,FALSE)="","-",VLOOKUP(ROUND(CONCATENATE($A29,BM$2),0),'Cadastro - Padrões'!$A$2:$V$10081,BM$1,FALSE)))</f>
        <v>-</v>
      </c>
      <c r="BN29" s="23" t="str">
        <f>IF($B29="-","-",IF(VLOOKUP(ROUND(CONCATENATE($A29,BN$2),0),'Cadastro - Padrões'!$A$2:$V$10081,BN$1,FALSE)="","-",VLOOKUP(ROUND(CONCATENATE($A29,BN$2),0),'Cadastro - Padrões'!$A$2:$V$10081,BN$1,FALSE)))</f>
        <v>-</v>
      </c>
      <c r="BO29" s="23" t="str">
        <f>IF($B29="-","-",IF(VLOOKUP(ROUND(CONCATENATE($A29,BO$2),0),'Cadastro - Padrões'!$A$2:$V$10081,BO$1,FALSE)="","-",VLOOKUP(ROUND(CONCATENATE($A29,BO$2),0),'Cadastro - Padrões'!$A$2:$V$10081,BO$1,FALSE)))</f>
        <v>-</v>
      </c>
      <c r="BP29" s="23" t="str">
        <f>IF($B29="-","-",IF(VLOOKUP(ROUND(CONCATENATE($A29,BP$2),0),'Cadastro - Padrões'!$A$2:$V$10081,BP$1,FALSE)="","-",VLOOKUP(ROUND(CONCATENATE($A29,BP$2),0),'Cadastro - Padrões'!$A$2:$V$10081,BP$1,FALSE)))</f>
        <v>-</v>
      </c>
    </row>
    <row r="30" spans="1:68" x14ac:dyDescent="0.3">
      <c r="A30" s="22">
        <f t="shared" si="52"/>
        <v>25</v>
      </c>
      <c r="B30" s="23" t="str">
        <f>IF(VLOOKUP(ROUND(CONCATENATE($A30,B$2),0),'Cadastro - Padrões'!$A$2:$V$10081,B$1,FALSE)="","-",VLOOKUP(ROUND(CONCATENATE($A30,B$2),0),'Cadastro - Padrões'!$A$2:$V$10081,B$1,FALSE))</f>
        <v>E.TH.LT-002</v>
      </c>
      <c r="C30" s="23" t="str">
        <f>IF($B30="-","-",VLOOKUP(ROUND(CONCATENATE($A30,C$2),0),'Cadastro - Padrões'!$A$2:$V$10081,C$1,FALSE))</f>
        <v>Termohigrômetro Digital</v>
      </c>
      <c r="D30" s="23" t="str">
        <f>IF($B30="-","-",VLOOKUP(ROUND(CONCATENATE($A30,D$2),0),'Cadastro - Padrões'!$A$2:$V$10081,D$1,FALSE))</f>
        <v>Elus</v>
      </c>
      <c r="E30" s="23" t="str">
        <f>IF($B30="-","-",VLOOKUP(ROUND(CONCATENATE($A30,E$2),0),'Cadastro - Padrões'!$A$2:$V$10081,E$1,FALSE))</f>
        <v>RBC - CAL 0439</v>
      </c>
      <c r="F30" s="23" t="str">
        <f>IF($B30="-","-",VLOOKUP(ROUND(CONCATENATE($A30,F$2),0),'Cadastro - Padrões'!$A$2:$V$10081,F$1,FALSE))</f>
        <v>E0322/25</v>
      </c>
      <c r="G30" s="24">
        <f>IF($B30="-","-",VLOOKUP(ROUND(CONCATENATE($A30,G$2),0),'Cadastro - Padrões'!$A$2:$V$10081,G$1,FALSE))</f>
        <v>45807</v>
      </c>
      <c r="H30" s="25">
        <f>IF($B30="-","-",VLOOKUP(ROUND(CONCATENATE($A30,H$2),0),'Cadastro - Padrões'!$A$2:$V$10081,H$1,FALSE))</f>
        <v>45991</v>
      </c>
      <c r="I30" s="23" t="str">
        <f>IF($B30="-","-",VLOOKUP(ROUND(CONCATENATE($A30,I$2),0),'Cadastro - Padrões'!$A$2:$V$10081,I$1,FALSE))</f>
        <v>°C</v>
      </c>
      <c r="J30" s="23" t="str">
        <f>IF($B30="-","-",VLOOKUP(ROUND(CONCATENATE($A30,J$2),0),'Cadastro - Padrões'!$A$2:$V$10081,J$1,FALSE))</f>
        <v>OUT</v>
      </c>
      <c r="K30" s="23" t="str">
        <f>IF($B30="-","-",VLOOKUP(ROUND(CONCATENATE($A30,K$2),0),'Cadastro - Padrões'!$A$2:$V$10081,K$1,FALSE))</f>
        <v>Termoresisitivo</v>
      </c>
      <c r="L30" s="23">
        <f>IF($B30="-","-",VLOOKUP(ROUND(CONCATENATE($A30,L$2),0),'Cadastro - Padrões'!$A$2:$V$10081,L$1,FALSE))</f>
        <v>0</v>
      </c>
      <c r="M30" s="23">
        <f>IF($B30="-","-",VLOOKUP(ROUND(CONCATENATE($A30,M$2),0),'Cadastro - Padrões'!$A$2:$V$10081,M$1,FALSE))</f>
        <v>60</v>
      </c>
      <c r="N30" s="23">
        <f>IF($B30="-","-",VLOOKUP(ROUND(CONCATENATE($A30,N$2),0),'Cadastro - Padrões'!$A$2:$V$10081,N$1,FALSE))</f>
        <v>0.01</v>
      </c>
      <c r="O30" s="23">
        <f>IF($B30="-","-",VLOOKUP(ROUND(CONCATENATE($A30,O$2),0),'Cadastro - Padrões'!$A$2:$V$10081,O$1,FALSE))</f>
        <v>0.14999999999999858</v>
      </c>
      <c r="P30" s="23">
        <f>IF($B30="-","-",VLOOKUP(ROUND(CONCATENATE($A30,P$2),0),'Cadastro - Padrões'!$A$2:$V$10081,P$1,FALSE))</f>
        <v>7.0000000000000007E-2</v>
      </c>
      <c r="Q30" s="23">
        <f>IF($B30="-","-",VLOOKUP(ROUND(CONCATENATE($A30,Q$2),0),'Cadastro - Padrões'!$A$2:$V$10081,Q$1,FALSE))</f>
        <v>0.19999999999999574</v>
      </c>
      <c r="R30" s="23">
        <f>IF($B30="-","-",VLOOKUP(ROUND(CONCATENATE($A30,R$2),0),'Cadastro - Padrões'!$A$2:$V$10081,R$1,FALSE))</f>
        <v>6.722304641416077E-2</v>
      </c>
      <c r="S30" s="23">
        <f>IF($B30="-","-",VLOOKUP(ROUND(CONCATENATE($A30,S$2),0),'Cadastro - Padrões'!$A$2:$V$10081,S$1,FALSE))</f>
        <v>3</v>
      </c>
      <c r="T30" s="23">
        <f>IF($B30="-","-",VLOOKUP(ROUND(CONCATENATE($A30,T$2),0),'Cadastro - Padrões'!$A$2:$V$10081,T$1,FALSE))</f>
        <v>0</v>
      </c>
      <c r="U30" s="23">
        <f>IF($B30="-","-",VLOOKUP(ROUND(CONCATENATE($A30,U$2),0),'Cadastro - Padrões'!$A$2:$V$10081,U$1,FALSE))</f>
        <v>0</v>
      </c>
      <c r="V30" s="23">
        <f>IF($B30="-","-",VLOOKUP(ROUND(CONCATENATE($A30,V$2),0),'Cadastro - Padrões'!$A$2:$V$10081,V$1,FALSE))</f>
        <v>0</v>
      </c>
      <c r="W30" s="23">
        <f>IF($B30="-","-",VLOOKUP(ROUND(CONCATENATE($A30,W$2),0),'Cadastro - Padrões'!$A$2:$V$10081,W$1,FALSE))</f>
        <v>0</v>
      </c>
      <c r="X30" s="23">
        <f>IF($B30="-","-",VLOOKUP(ROUND(CONCATENATE($A30,X$2),0),'Cadastro - Padrões'!$A$2:$V$10081,X$1,FALSE))</f>
        <v>0</v>
      </c>
      <c r="Y30" s="23">
        <f>IF($B30="-","-",VLOOKUP(ROUND(CONCATENATE($A30,Y$2),0),'Cadastro - Padrões'!$A$2:$V$10081,Y$1,FALSE))</f>
        <v>5.1435344811656688E-7</v>
      </c>
      <c r="Z30" s="23">
        <f>IF($B30="-","-",VLOOKUP(ROUND(CONCATENATE($A30,Z$2),0),'Cadastro - Padrões'!$A$2:$V$10081,Z$1,FALSE))</f>
        <v>-1.2483810716290997E-6</v>
      </c>
      <c r="AA30" s="23">
        <f>IF($B30="-","-",VLOOKUP(ROUND(CONCATENATE($A30,AA$2),0),'Cadastro - Padrões'!$A$2:$V$10081,AA$1,FALSE))</f>
        <v>1.0025795450173662</v>
      </c>
      <c r="AB30" s="23">
        <f>IF($B30="-","-",VLOOKUP(ROUND(CONCATENATE($A30,AB$2),0),'Cadastro - Padrões'!$A$2:$V$10081,AB$1,FALSE))</f>
        <v>-0.11827437383506795</v>
      </c>
      <c r="AC30" s="23">
        <f>IF($B30="-","-",IF(VLOOKUP(ROUND(CONCATENATE($A30,AC$2),0),'Cadastro - Padrões'!$A$2:$V$10081,AC$1,FALSE)="","-",VLOOKUP(ROUND(CONCATENATE($A30,AC$2),0),'Cadastro - Padrões'!$A$2:$V$10081,AC$1,FALSE)))</f>
        <v>0</v>
      </c>
      <c r="AD30" s="23">
        <f>IF($B30="-","-",IF(VLOOKUP(ROUND(CONCATENATE($A30,AD$2),0),'Cadastro - Padrões'!$A$2:$V$10081,AD$1,FALSE)="","-",VLOOKUP(ROUND(CONCATENATE($A30,AD$2),0),'Cadastro - Padrões'!$A$2:$V$10081,AD$1,FALSE)))</f>
        <v>7.0000000000000007E-2</v>
      </c>
      <c r="AE30" s="23">
        <f>IF($B30="-","-",IF(VLOOKUP(ROUND(CONCATENATE($A30,AE$2),0),'Cadastro - Padrões'!$A$2:$V$10081,AE$1,FALSE)="","-",VLOOKUP(ROUND(CONCATENATE($A30,AE$2),0),'Cadastro - Padrões'!$A$2:$V$10081,AE$1,FALSE)))</f>
        <v>2</v>
      </c>
      <c r="AF30" s="23">
        <f>IF($B30="-","-",IF(VLOOKUP(ROUND(CONCATENATE($A30,AF$2),0),'Cadastro - Padrões'!$A$2:$V$10081,AF$1,FALSE)="","-",VLOOKUP(ROUND(CONCATENATE($A30,AF$2),0),'Cadastro - Padrões'!$A$2:$V$10081,AF$1,FALSE)))</f>
        <v>1000000</v>
      </c>
      <c r="AG30" s="23">
        <f>IF($B30="-","-",IF(VLOOKUP(ROUND(CONCATENATE($A30,AG$2),0),'Cadastro - Padrões'!$A$2:$V$10081,AG$1,FALSE)="","-",VLOOKUP(ROUND(CONCATENATE($A30,AG$2),0),'Cadastro - Padrões'!$A$2:$V$10081,AG$1,FALSE)))</f>
        <v>15</v>
      </c>
      <c r="AH30" s="23">
        <f>IF($B30="-","-",IF(VLOOKUP(ROUND(CONCATENATE($A30,AH$2),0),'Cadastro - Padrões'!$A$2:$V$10081,AH$1,FALSE)="","-",VLOOKUP(ROUND(CONCATENATE($A30,AH$2),0),'Cadastro - Padrões'!$A$2:$V$10081,AH$1,FALSE)))</f>
        <v>7.0000000000000007E-2</v>
      </c>
      <c r="AI30" s="23">
        <f>IF($B30="-","-",IF(VLOOKUP(ROUND(CONCATENATE($A30,AI$2),0),'Cadastro - Padrões'!$A$2:$V$10081,AI$1,FALSE)="","-",VLOOKUP(ROUND(CONCATENATE($A30,AI$2),0),'Cadastro - Padrões'!$A$2:$V$10081,AI$1,FALSE)))</f>
        <v>2</v>
      </c>
      <c r="AJ30" s="23">
        <f>IF($B30="-","-",IF(VLOOKUP(ROUND(CONCATENATE($A30,AJ$2),0),'Cadastro - Padrões'!$A$2:$V$10081,AJ$1,FALSE)="","-",VLOOKUP(ROUND(CONCATENATE($A30,AJ$2),0),'Cadastro - Padrões'!$A$2:$V$10081,AJ$1,FALSE)))</f>
        <v>1000000</v>
      </c>
      <c r="AK30" s="23">
        <f>IF($B30="-","-",IF(VLOOKUP(ROUND(CONCATENATE($A30,AK$2),0),'Cadastro - Padrões'!$A$2:$V$10081,AK$1,FALSE)="","-",VLOOKUP(ROUND(CONCATENATE($A30,AK$2),0),'Cadastro - Padrões'!$A$2:$V$10081,AK$1,FALSE)))</f>
        <v>30</v>
      </c>
      <c r="AL30" s="23">
        <f>IF($B30="-","-",IF(VLOOKUP(ROUND(CONCATENATE($A30,AL$2),0),'Cadastro - Padrões'!$A$2:$V$10081,AL$1,FALSE)="","-",VLOOKUP(ROUND(CONCATENATE($A30,AL$2),0),'Cadastro - Padrões'!$A$2:$V$10081,AL$1,FALSE)))</f>
        <v>7.0000000000000007E-2</v>
      </c>
      <c r="AM30" s="23">
        <f>IF($B30="-","-",IF(VLOOKUP(ROUND(CONCATENATE($A30,AM$2),0),'Cadastro - Padrões'!$A$2:$V$10081,AM$1,FALSE)="","-",VLOOKUP(ROUND(CONCATENATE($A30,AM$2),0),'Cadastro - Padrões'!$A$2:$V$10081,AM$1,FALSE)))</f>
        <v>2</v>
      </c>
      <c r="AN30" s="23">
        <f>IF($B30="-","-",IF(VLOOKUP(ROUND(CONCATENATE($A30,AN$2),0),'Cadastro - Padrões'!$A$2:$V$10081,AN$1,FALSE)="","-",VLOOKUP(ROUND(CONCATENATE($A30,AN$2),0),'Cadastro - Padrões'!$A$2:$V$10081,AN$1,FALSE)))</f>
        <v>1000000</v>
      </c>
      <c r="AO30" s="23">
        <f>IF($B30="-","-",IF(VLOOKUP(ROUND(CONCATENATE($A30,AO$2),0),'Cadastro - Padrões'!$A$2:$V$10081,AO$1,FALSE)="","-",VLOOKUP(ROUND(CONCATENATE($A30,AO$2),0),'Cadastro - Padrões'!$A$2:$V$10081,AO$1,FALSE)))</f>
        <v>45</v>
      </c>
      <c r="AP30" s="23">
        <f>IF($B30="-","-",IF(VLOOKUP(ROUND(CONCATENATE($A30,AP$2),0),'Cadastro - Padrões'!$A$2:$V$10081,AP$1,FALSE)="","-",VLOOKUP(ROUND(CONCATENATE($A30,AP$2),0),'Cadastro - Padrões'!$A$2:$V$10081,AP$1,FALSE)))</f>
        <v>7.0000000000000007E-2</v>
      </c>
      <c r="AQ30" s="23">
        <f>IF($B30="-","-",IF(VLOOKUP(ROUND(CONCATENATE($A30,AQ$2),0),'Cadastro - Padrões'!$A$2:$V$10081,AQ$1,FALSE)="","-",VLOOKUP(ROUND(CONCATENATE($A30,AQ$2),0),'Cadastro - Padrões'!$A$2:$V$10081,AQ$1,FALSE)))</f>
        <v>2</v>
      </c>
      <c r="AR30" s="23">
        <f>IF($B30="-","-",IF(VLOOKUP(ROUND(CONCATENATE($A30,AR$2),0),'Cadastro - Padrões'!$A$2:$V$10081,AR$1,FALSE)="","-",VLOOKUP(ROUND(CONCATENATE($A30,AR$2),0),'Cadastro - Padrões'!$A$2:$V$10081,AR$1,FALSE)))</f>
        <v>1000000</v>
      </c>
      <c r="AS30" s="23">
        <f>IF($B30="-","-",IF(VLOOKUP(ROUND(CONCATENATE($A30,AS$2),0),'Cadastro - Padrões'!$A$2:$V$10081,AS$1,FALSE)="","-",VLOOKUP(ROUND(CONCATENATE($A30,AS$2),0),'Cadastro - Padrões'!$A$2:$V$10081,AS$1,FALSE)))</f>
        <v>60</v>
      </c>
      <c r="AT30" s="23">
        <f>IF($B30="-","-",IF(VLOOKUP(ROUND(CONCATENATE($A30,AT$2),0),'Cadastro - Padrões'!$A$2:$V$10081,AT$1,FALSE)="","-",VLOOKUP(ROUND(CONCATENATE($A30,AT$2),0),'Cadastro - Padrões'!$A$2:$V$10081,AT$1,FALSE)))</f>
        <v>7.0000000000000007E-2</v>
      </c>
      <c r="AU30" s="23">
        <f>IF($B30="-","-",IF(VLOOKUP(ROUND(CONCATENATE($A30,AU$2),0),'Cadastro - Padrões'!$A$2:$V$10081,AU$1,FALSE)="","-",VLOOKUP(ROUND(CONCATENATE($A30,AU$2),0),'Cadastro - Padrões'!$A$2:$V$10081,AU$1,FALSE)))</f>
        <v>2</v>
      </c>
      <c r="AV30" s="23">
        <f>IF($B30="-","-",IF(VLOOKUP(ROUND(CONCATENATE($A30,AV$2),0),'Cadastro - Padrões'!$A$2:$V$10081,AV$1,FALSE)="","-",VLOOKUP(ROUND(CONCATENATE($A30,AV$2),0),'Cadastro - Padrões'!$A$2:$V$10081,AV$1,FALSE)))</f>
        <v>1000000</v>
      </c>
      <c r="AW30" s="23" t="str">
        <f>IF($B30="-","-",IF(VLOOKUP(ROUND(CONCATENATE($A30,AW$2),0),'Cadastro - Padrões'!$A$2:$V$10081,AW$1,FALSE)="","-",VLOOKUP(ROUND(CONCATENATE($A30,AW$2),0),'Cadastro - Padrões'!$A$2:$V$10081,AW$1,FALSE)))</f>
        <v>-</v>
      </c>
      <c r="AX30" s="23" t="str">
        <f>IF($B30="-","-",IF(VLOOKUP(ROUND(CONCATENATE($A30,AX$2),0),'Cadastro - Padrões'!$A$2:$V$10081,AX$1,FALSE)="","-",VLOOKUP(ROUND(CONCATENATE($A30,AX$2),0),'Cadastro - Padrões'!$A$2:$V$10081,AX$1,FALSE)))</f>
        <v>-</v>
      </c>
      <c r="AY30" s="23" t="str">
        <f>IF($B30="-","-",IF(VLOOKUP(ROUND(CONCATENATE($A30,AY$2),0),'Cadastro - Padrões'!$A$2:$V$10081,AY$1,FALSE)="","-",VLOOKUP(ROUND(CONCATENATE($A30,AY$2),0),'Cadastro - Padrões'!$A$2:$V$10081,AY$1,FALSE)))</f>
        <v>-</v>
      </c>
      <c r="AZ30" s="23" t="str">
        <f>IF($B30="-","-",IF(VLOOKUP(ROUND(CONCATENATE($A30,AZ$2),0),'Cadastro - Padrões'!$A$2:$V$10081,AZ$1,FALSE)="","-",VLOOKUP(ROUND(CONCATENATE($A30,AZ$2),0),'Cadastro - Padrões'!$A$2:$V$10081,AZ$1,FALSE)))</f>
        <v>-</v>
      </c>
      <c r="BA30" s="23" t="str">
        <f>IF($B30="-","-",IF(VLOOKUP(ROUND(CONCATENATE($A30,BA$2),0),'Cadastro - Padrões'!$A$2:$V$10081,BA$1,FALSE)="","-",VLOOKUP(ROUND(CONCATENATE($A30,BA$2),0),'Cadastro - Padrões'!$A$2:$V$10081,BA$1,FALSE)))</f>
        <v>-</v>
      </c>
      <c r="BB30" s="23" t="str">
        <f>IF($B30="-","-",IF(VLOOKUP(ROUND(CONCATENATE($A30,BB$2),0),'Cadastro - Padrões'!$A$2:$V$10081,BB$1,FALSE)="","-",VLOOKUP(ROUND(CONCATENATE($A30,BB$2),0),'Cadastro - Padrões'!$A$2:$V$10081,BB$1,FALSE)))</f>
        <v>-</v>
      </c>
      <c r="BC30" s="23" t="str">
        <f>IF($B30="-","-",IF(VLOOKUP(ROUND(CONCATENATE($A30,BC$2),0),'Cadastro - Padrões'!$A$2:$V$10081,BC$1,FALSE)="","-",VLOOKUP(ROUND(CONCATENATE($A30,BC$2),0),'Cadastro - Padrões'!$A$2:$V$10081,BC$1,FALSE)))</f>
        <v>-</v>
      </c>
      <c r="BD30" s="23" t="str">
        <f>IF($B30="-","-",IF(VLOOKUP(ROUND(CONCATENATE($A30,BD$2),0),'Cadastro - Padrões'!$A$2:$V$10081,BD$1,FALSE)="","-",VLOOKUP(ROUND(CONCATENATE($A30,BD$2),0),'Cadastro - Padrões'!$A$2:$V$10081,BD$1,FALSE)))</f>
        <v>-</v>
      </c>
      <c r="BE30" s="23" t="str">
        <f>IF($B30="-","-",IF(VLOOKUP(ROUND(CONCATENATE($A30,BE$2),0),'Cadastro - Padrões'!$A$2:$V$10081,BE$1,FALSE)="","-",VLOOKUP(ROUND(CONCATENATE($A30,BE$2),0),'Cadastro - Padrões'!$A$2:$V$10081,BE$1,FALSE)))</f>
        <v>-</v>
      </c>
      <c r="BF30" s="23" t="str">
        <f>IF($B30="-","-",IF(VLOOKUP(ROUND(CONCATENATE($A30,BF$2),0),'Cadastro - Padrões'!$A$2:$V$10081,BF$1,FALSE)="","-",VLOOKUP(ROUND(CONCATENATE($A30,BF$2),0),'Cadastro - Padrões'!$A$2:$V$10081,BF$1,FALSE)))</f>
        <v>-</v>
      </c>
      <c r="BG30" s="23" t="str">
        <f>IF($B30="-","-",IF(VLOOKUP(ROUND(CONCATENATE($A30,BG$2),0),'Cadastro - Padrões'!$A$2:$V$10081,BG$1,FALSE)="","-",VLOOKUP(ROUND(CONCATENATE($A30,BG$2),0),'Cadastro - Padrões'!$A$2:$V$10081,BG$1,FALSE)))</f>
        <v>-</v>
      </c>
      <c r="BH30" s="23" t="str">
        <f>IF($B30="-","-",IF(VLOOKUP(ROUND(CONCATENATE($A30,BH$2),0),'Cadastro - Padrões'!$A$2:$V$10081,BH$1,FALSE)="","-",VLOOKUP(ROUND(CONCATENATE($A30,BH$2),0),'Cadastro - Padrões'!$A$2:$V$10081,BH$1,FALSE)))</f>
        <v>-</v>
      </c>
      <c r="BI30" s="23" t="str">
        <f>IF($B30="-","-",IF(VLOOKUP(ROUND(CONCATENATE($A30,BI$2),0),'Cadastro - Padrões'!$A$2:$V$10081,BI$1,FALSE)="","-",VLOOKUP(ROUND(CONCATENATE($A30,BI$2),0),'Cadastro - Padrões'!$A$2:$V$10081,BI$1,FALSE)))</f>
        <v>-</v>
      </c>
      <c r="BJ30" s="23" t="str">
        <f>IF($B30="-","-",IF(VLOOKUP(ROUND(CONCATENATE($A30,BJ$2),0),'Cadastro - Padrões'!$A$2:$V$10081,BJ$1,FALSE)="","-",VLOOKUP(ROUND(CONCATENATE($A30,BJ$2),0),'Cadastro - Padrões'!$A$2:$V$10081,BJ$1,FALSE)))</f>
        <v>-</v>
      </c>
      <c r="BK30" s="23" t="str">
        <f>IF($B30="-","-",IF(VLOOKUP(ROUND(CONCATENATE($A30,BK$2),0),'Cadastro - Padrões'!$A$2:$V$10081,BK$1,FALSE)="","-",VLOOKUP(ROUND(CONCATENATE($A30,BK$2),0),'Cadastro - Padrões'!$A$2:$V$10081,BK$1,FALSE)))</f>
        <v>-</v>
      </c>
      <c r="BL30" s="23" t="str">
        <f>IF($B30="-","-",IF(VLOOKUP(ROUND(CONCATENATE($A30,BL$2),0),'Cadastro - Padrões'!$A$2:$V$10081,BL$1,FALSE)="","-",VLOOKUP(ROUND(CONCATENATE($A30,BL$2),0),'Cadastro - Padrões'!$A$2:$V$10081,BL$1,FALSE)))</f>
        <v>-</v>
      </c>
      <c r="BM30" s="23" t="str">
        <f>IF($B30="-","-",IF(VLOOKUP(ROUND(CONCATENATE($A30,BM$2),0),'Cadastro - Padrões'!$A$2:$V$10081,BM$1,FALSE)="","-",VLOOKUP(ROUND(CONCATENATE($A30,BM$2),0),'Cadastro - Padrões'!$A$2:$V$10081,BM$1,FALSE)))</f>
        <v>-</v>
      </c>
      <c r="BN30" s="23" t="str">
        <f>IF($B30="-","-",IF(VLOOKUP(ROUND(CONCATENATE($A30,BN$2),0),'Cadastro - Padrões'!$A$2:$V$10081,BN$1,FALSE)="","-",VLOOKUP(ROUND(CONCATENATE($A30,BN$2),0),'Cadastro - Padrões'!$A$2:$V$10081,BN$1,FALSE)))</f>
        <v>-</v>
      </c>
      <c r="BO30" s="23" t="str">
        <f>IF($B30="-","-",IF(VLOOKUP(ROUND(CONCATENATE($A30,BO$2),0),'Cadastro - Padrões'!$A$2:$V$10081,BO$1,FALSE)="","-",VLOOKUP(ROUND(CONCATENATE($A30,BO$2),0),'Cadastro - Padrões'!$A$2:$V$10081,BO$1,FALSE)))</f>
        <v>-</v>
      </c>
      <c r="BP30" s="23" t="str">
        <f>IF($B30="-","-",IF(VLOOKUP(ROUND(CONCATENATE($A30,BP$2),0),'Cadastro - Padrões'!$A$2:$V$10081,BP$1,FALSE)="","-",VLOOKUP(ROUND(CONCATENATE($A30,BP$2),0),'Cadastro - Padrões'!$A$2:$V$10081,BP$1,FALSE)))</f>
        <v>-</v>
      </c>
    </row>
    <row r="31" spans="1:68" x14ac:dyDescent="0.3">
      <c r="A31" s="22">
        <f t="shared" si="52"/>
        <v>26</v>
      </c>
      <c r="B31" s="23" t="str">
        <f>IF(VLOOKUP(ROUND(CONCATENATE($A31,B$2),0),'Cadastro - Padrões'!$A$2:$V$10081,B$1,FALSE)="","-",VLOOKUP(ROUND(CONCATENATE($A31,B$2),0),'Cadastro - Padrões'!$A$2:$V$10081,B$1,FALSE))</f>
        <v>E.TH.LT-005</v>
      </c>
      <c r="C31" s="23" t="str">
        <f>IF($B31="-","-",VLOOKUP(ROUND(CONCATENATE($A31,C$2),0),'Cadastro - Padrões'!$A$2:$V$10081,C$1,FALSE))</f>
        <v>Termômetro Digital</v>
      </c>
      <c r="D31" s="23" t="str">
        <f>IF($B31="-","-",VLOOKUP(ROUND(CONCATENATE($A31,D$2),0),'Cadastro - Padrões'!$A$2:$V$10081,D$1,FALSE))</f>
        <v>Elus</v>
      </c>
      <c r="E31" s="23" t="str">
        <f>IF($B31="-","-",VLOOKUP(ROUND(CONCATENATE($A31,E$2),0),'Cadastro - Padrões'!$A$2:$V$10081,E$1,FALSE))</f>
        <v>RBC - CAL 0439</v>
      </c>
      <c r="F31" s="23" t="str">
        <f>IF($B31="-","-",VLOOKUP(ROUND(CONCATENATE($A31,F$2),0),'Cadastro - Padrões'!$A$2:$V$10081,F$1,FALSE))</f>
        <v>E0342/25</v>
      </c>
      <c r="G31" s="24">
        <f>IF($B31="-","-",VLOOKUP(ROUND(CONCATENATE($A31,G$2),0),'Cadastro - Padrões'!$A$2:$V$10081,G$1,FALSE))</f>
        <v>45807</v>
      </c>
      <c r="H31" s="25">
        <f>IF($B31="-","-",VLOOKUP(ROUND(CONCATENATE($A31,H$2),0),'Cadastro - Padrões'!$A$2:$V$10081,H$1,FALSE))</f>
        <v>46172</v>
      </c>
      <c r="I31" s="23" t="str">
        <f>IF($B31="-","-",VLOOKUP(ROUND(CONCATENATE($A31,I$2),0),'Cadastro - Padrões'!$A$2:$V$10081,I$1,FALSE))</f>
        <v>°C</v>
      </c>
      <c r="J31" s="23" t="str">
        <f>IF($B31="-","-",VLOOKUP(ROUND(CONCATENATE($A31,J$2),0),'Cadastro - Padrões'!$A$2:$V$10081,J$1,FALSE))</f>
        <v>Contato</v>
      </c>
      <c r="K31" s="23" t="str">
        <f>IF($B31="-","-",VLOOKUP(ROUND(CONCATENATE($A31,K$2),0),'Cadastro - Padrões'!$A$2:$V$10081,K$1,FALSE))</f>
        <v>Termoresisitivo</v>
      </c>
      <c r="L31" s="23">
        <f>IF($B31="-","-",VLOOKUP(ROUND(CONCATENATE($A31,L$2),0),'Cadastro - Padrões'!$A$2:$V$10081,L$1,FALSE))</f>
        <v>-20</v>
      </c>
      <c r="M31" s="23">
        <f>IF($B31="-","-",VLOOKUP(ROUND(CONCATENATE($A31,M$2),0),'Cadastro - Padrões'!$A$2:$V$10081,M$1,FALSE))</f>
        <v>70</v>
      </c>
      <c r="N31" s="23">
        <f>IF($B31="-","-",VLOOKUP(ROUND(CONCATENATE($A31,N$2),0),'Cadastro - Padrões'!$A$2:$V$10081,N$1,FALSE))</f>
        <v>0.1</v>
      </c>
      <c r="O31" s="23">
        <f>IF($B31="-","-",VLOOKUP(ROUND(CONCATENATE($A31,O$2),0),'Cadastro - Padrões'!$A$2:$V$10081,O$1,FALSE))</f>
        <v>0</v>
      </c>
      <c r="P31" s="23">
        <f>IF($B31="-","-",VLOOKUP(ROUND(CONCATENATE($A31,P$2),0),'Cadastro - Padrões'!$A$2:$V$10081,P$1,FALSE))</f>
        <v>0.1</v>
      </c>
      <c r="Q31" s="23">
        <f>IF($B31="-","-",VLOOKUP(ROUND(CONCATENATE($A31,Q$2),0),'Cadastro - Padrões'!$A$2:$V$10081,Q$1,FALSE))</f>
        <v>0</v>
      </c>
      <c r="R31" s="23">
        <f>IF($B31="-","-",VLOOKUP(ROUND(CONCATENATE($A31,R$2),0),'Cadastro - Padrões'!$A$2:$V$10081,R$1,FALSE))</f>
        <v>0</v>
      </c>
      <c r="S31" s="23">
        <f>IF($B31="-","-",VLOOKUP(ROUND(CONCATENATE($A31,S$2),0),'Cadastro - Padrões'!$A$2:$V$10081,S$1,FALSE))</f>
        <v>3</v>
      </c>
      <c r="T31" s="23">
        <f>IF($B31="-","-",VLOOKUP(ROUND(CONCATENATE($A31,T$2),0),'Cadastro - Padrões'!$A$2:$V$10081,T$1,FALSE))</f>
        <v>0</v>
      </c>
      <c r="U31" s="23">
        <f>IF($B31="-","-",VLOOKUP(ROUND(CONCATENATE($A31,U$2),0),'Cadastro - Padrões'!$A$2:$V$10081,U$1,FALSE))</f>
        <v>0</v>
      </c>
      <c r="V31" s="23">
        <f>IF($B31="-","-",VLOOKUP(ROUND(CONCATENATE($A31,V$2),0),'Cadastro - Padrões'!$A$2:$V$10081,V$1,FALSE))</f>
        <v>0</v>
      </c>
      <c r="W31" s="23">
        <f>IF($B31="-","-",VLOOKUP(ROUND(CONCATENATE($A31,W$2),0),'Cadastro - Padrões'!$A$2:$V$10081,W$1,FALSE))</f>
        <v>0</v>
      </c>
      <c r="X31" s="23">
        <f>IF($B31="-","-",VLOOKUP(ROUND(CONCATENATE($A31,X$2),0),'Cadastro - Padrões'!$A$2:$V$10081,X$1,FALSE))</f>
        <v>0</v>
      </c>
      <c r="Y31" s="23">
        <f>IF($B31="-","-",VLOOKUP(ROUND(CONCATENATE($A31,Y$2),0),'Cadastro - Padrões'!$A$2:$V$10081,Y$1,FALSE))</f>
        <v>0</v>
      </c>
      <c r="Z31" s="23">
        <f>IF($B31="-","-",VLOOKUP(ROUND(CONCATENATE($A31,Z$2),0),'Cadastro - Padrões'!$A$2:$V$10081,Z$1,FALSE))</f>
        <v>0</v>
      </c>
      <c r="AA31" s="23">
        <f>IF($B31="-","-",VLOOKUP(ROUND(CONCATENATE($A31,AA$2),0),'Cadastro - Padrões'!$A$2:$V$10081,AA$1,FALSE))</f>
        <v>1</v>
      </c>
      <c r="AB31" s="23">
        <f>IF($B31="-","-",VLOOKUP(ROUND(CONCATENATE($A31,AB$2),0),'Cadastro - Padrões'!$A$2:$V$10081,AB$1,FALSE))</f>
        <v>0</v>
      </c>
      <c r="AC31" s="23">
        <f>IF($B31="-","-",IF(VLOOKUP(ROUND(CONCATENATE($A31,AC$2),0),'Cadastro - Padrões'!$A$2:$V$10081,AC$1,FALSE)="","-",VLOOKUP(ROUND(CONCATENATE($A31,AC$2),0),'Cadastro - Padrões'!$A$2:$V$10081,AC$1,FALSE)))</f>
        <v>-20</v>
      </c>
      <c r="AD31" s="23">
        <f>IF($B31="-","-",IF(VLOOKUP(ROUND(CONCATENATE($A31,AD$2),0),'Cadastro - Padrões'!$A$2:$V$10081,AD$1,FALSE)="","-",VLOOKUP(ROUND(CONCATENATE($A31,AD$2),0),'Cadastro - Padrões'!$A$2:$V$10081,AD$1,FALSE)))</f>
        <v>0.1</v>
      </c>
      <c r="AE31" s="23">
        <f>IF($B31="-","-",IF(VLOOKUP(ROUND(CONCATENATE($A31,AE$2),0),'Cadastro - Padrões'!$A$2:$V$10081,AE$1,FALSE)="","-",VLOOKUP(ROUND(CONCATENATE($A31,AE$2),0),'Cadastro - Padrões'!$A$2:$V$10081,AE$1,FALSE)))</f>
        <v>2</v>
      </c>
      <c r="AF31" s="23">
        <f>IF($B31="-","-",IF(VLOOKUP(ROUND(CONCATENATE($A31,AF$2),0),'Cadastro - Padrões'!$A$2:$V$10081,AF$1,FALSE)="","-",VLOOKUP(ROUND(CONCATENATE($A31,AF$2),0),'Cadastro - Padrões'!$A$2:$V$10081,AF$1,FALSE)))</f>
        <v>1000000</v>
      </c>
      <c r="AG31" s="23">
        <f>IF($B31="-","-",IF(VLOOKUP(ROUND(CONCATENATE($A31,AG$2),0),'Cadastro - Padrões'!$A$2:$V$10081,AG$1,FALSE)="","-",VLOOKUP(ROUND(CONCATENATE($A31,AG$2),0),'Cadastro - Padrões'!$A$2:$V$10081,AG$1,FALSE)))</f>
        <v>0</v>
      </c>
      <c r="AH31" s="23">
        <f>IF($B31="-","-",IF(VLOOKUP(ROUND(CONCATENATE($A31,AH$2),0),'Cadastro - Padrões'!$A$2:$V$10081,AH$1,FALSE)="","-",VLOOKUP(ROUND(CONCATENATE($A31,AH$2),0),'Cadastro - Padrões'!$A$2:$V$10081,AH$1,FALSE)))</f>
        <v>0.1</v>
      </c>
      <c r="AI31" s="23">
        <f>IF($B31="-","-",IF(VLOOKUP(ROUND(CONCATENATE($A31,AI$2),0),'Cadastro - Padrões'!$A$2:$V$10081,AI$1,FALSE)="","-",VLOOKUP(ROUND(CONCATENATE($A31,AI$2),0),'Cadastro - Padrões'!$A$2:$V$10081,AI$1,FALSE)))</f>
        <v>2</v>
      </c>
      <c r="AJ31" s="23">
        <f>IF($B31="-","-",IF(VLOOKUP(ROUND(CONCATENATE($A31,AJ$2),0),'Cadastro - Padrões'!$A$2:$V$10081,AJ$1,FALSE)="","-",VLOOKUP(ROUND(CONCATENATE($A31,AJ$2),0),'Cadastro - Padrões'!$A$2:$V$10081,AJ$1,FALSE)))</f>
        <v>1000000</v>
      </c>
      <c r="AK31" s="23">
        <f>IF($B31="-","-",IF(VLOOKUP(ROUND(CONCATENATE($A31,AK$2),0),'Cadastro - Padrões'!$A$2:$V$10081,AK$1,FALSE)="","-",VLOOKUP(ROUND(CONCATENATE($A31,AK$2),0),'Cadastro - Padrões'!$A$2:$V$10081,AK$1,FALSE)))</f>
        <v>20</v>
      </c>
      <c r="AL31" s="23">
        <f>IF($B31="-","-",IF(VLOOKUP(ROUND(CONCATENATE($A31,AL$2),0),'Cadastro - Padrões'!$A$2:$V$10081,AL$1,FALSE)="","-",VLOOKUP(ROUND(CONCATENATE($A31,AL$2),0),'Cadastro - Padrões'!$A$2:$V$10081,AL$1,FALSE)))</f>
        <v>0.1</v>
      </c>
      <c r="AM31" s="23">
        <f>IF($B31="-","-",IF(VLOOKUP(ROUND(CONCATENATE($A31,AM$2),0),'Cadastro - Padrões'!$A$2:$V$10081,AM$1,FALSE)="","-",VLOOKUP(ROUND(CONCATENATE($A31,AM$2),0),'Cadastro - Padrões'!$A$2:$V$10081,AM$1,FALSE)))</f>
        <v>2</v>
      </c>
      <c r="AN31" s="23">
        <f>IF($B31="-","-",IF(VLOOKUP(ROUND(CONCATENATE($A31,AN$2),0),'Cadastro - Padrões'!$A$2:$V$10081,AN$1,FALSE)="","-",VLOOKUP(ROUND(CONCATENATE($A31,AN$2),0),'Cadastro - Padrões'!$A$2:$V$10081,AN$1,FALSE)))</f>
        <v>1000000</v>
      </c>
      <c r="AO31" s="23">
        <f>IF($B31="-","-",IF(VLOOKUP(ROUND(CONCATENATE($A31,AO$2),0),'Cadastro - Padrões'!$A$2:$V$10081,AO$1,FALSE)="","-",VLOOKUP(ROUND(CONCATENATE($A31,AO$2),0),'Cadastro - Padrões'!$A$2:$V$10081,AO$1,FALSE)))</f>
        <v>40</v>
      </c>
      <c r="AP31" s="23">
        <f>IF($B31="-","-",IF(VLOOKUP(ROUND(CONCATENATE($A31,AP$2),0),'Cadastro - Padrões'!$A$2:$V$10081,AP$1,FALSE)="","-",VLOOKUP(ROUND(CONCATENATE($A31,AP$2),0),'Cadastro - Padrões'!$A$2:$V$10081,AP$1,FALSE)))</f>
        <v>0.1</v>
      </c>
      <c r="AQ31" s="23">
        <f>IF($B31="-","-",IF(VLOOKUP(ROUND(CONCATENATE($A31,AQ$2),0),'Cadastro - Padrões'!$A$2:$V$10081,AQ$1,FALSE)="","-",VLOOKUP(ROUND(CONCATENATE($A31,AQ$2),0),'Cadastro - Padrões'!$A$2:$V$10081,AQ$1,FALSE)))</f>
        <v>2</v>
      </c>
      <c r="AR31" s="23">
        <f>IF($B31="-","-",IF(VLOOKUP(ROUND(CONCATENATE($A31,AR$2),0),'Cadastro - Padrões'!$A$2:$V$10081,AR$1,FALSE)="","-",VLOOKUP(ROUND(CONCATENATE($A31,AR$2),0),'Cadastro - Padrões'!$A$2:$V$10081,AR$1,FALSE)))</f>
        <v>1000000</v>
      </c>
      <c r="AS31" s="23">
        <f>IF($B31="-","-",IF(VLOOKUP(ROUND(CONCATENATE($A31,AS$2),0),'Cadastro - Padrões'!$A$2:$V$10081,AS$1,FALSE)="","-",VLOOKUP(ROUND(CONCATENATE($A31,AS$2),0),'Cadastro - Padrões'!$A$2:$V$10081,AS$1,FALSE)))</f>
        <v>70</v>
      </c>
      <c r="AT31" s="23">
        <f>IF($B31="-","-",IF(VLOOKUP(ROUND(CONCATENATE($A31,AT$2),0),'Cadastro - Padrões'!$A$2:$V$10081,AT$1,FALSE)="","-",VLOOKUP(ROUND(CONCATENATE($A31,AT$2),0),'Cadastro - Padrões'!$A$2:$V$10081,AT$1,FALSE)))</f>
        <v>0.1</v>
      </c>
      <c r="AU31" s="23">
        <f>IF($B31="-","-",IF(VLOOKUP(ROUND(CONCATENATE($A31,AU$2),0),'Cadastro - Padrões'!$A$2:$V$10081,AU$1,FALSE)="","-",VLOOKUP(ROUND(CONCATENATE($A31,AU$2),0),'Cadastro - Padrões'!$A$2:$V$10081,AU$1,FALSE)))</f>
        <v>2</v>
      </c>
      <c r="AV31" s="23">
        <f>IF($B31="-","-",IF(VLOOKUP(ROUND(CONCATENATE($A31,AV$2),0),'Cadastro - Padrões'!$A$2:$V$10081,AV$1,FALSE)="","-",VLOOKUP(ROUND(CONCATENATE($A31,AV$2),0),'Cadastro - Padrões'!$A$2:$V$10081,AV$1,FALSE)))</f>
        <v>1000000</v>
      </c>
      <c r="AW31" s="23" t="str">
        <f>IF($B31="-","-",IF(VLOOKUP(ROUND(CONCATENATE($A31,AW$2),0),'Cadastro - Padrões'!$A$2:$V$10081,AW$1,FALSE)="","-",VLOOKUP(ROUND(CONCATENATE($A31,AW$2),0),'Cadastro - Padrões'!$A$2:$V$10081,AW$1,FALSE)))</f>
        <v>-</v>
      </c>
      <c r="AX31" s="23" t="str">
        <f>IF($B31="-","-",IF(VLOOKUP(ROUND(CONCATENATE($A31,AX$2),0),'Cadastro - Padrões'!$A$2:$V$10081,AX$1,FALSE)="","-",VLOOKUP(ROUND(CONCATENATE($A31,AX$2),0),'Cadastro - Padrões'!$A$2:$V$10081,AX$1,FALSE)))</f>
        <v>-</v>
      </c>
      <c r="AY31" s="23" t="str">
        <f>IF($B31="-","-",IF(VLOOKUP(ROUND(CONCATENATE($A31,AY$2),0),'Cadastro - Padrões'!$A$2:$V$10081,AY$1,FALSE)="","-",VLOOKUP(ROUND(CONCATENATE($A31,AY$2),0),'Cadastro - Padrões'!$A$2:$V$10081,AY$1,FALSE)))</f>
        <v>-</v>
      </c>
      <c r="AZ31" s="23" t="str">
        <f>IF($B31="-","-",IF(VLOOKUP(ROUND(CONCATENATE($A31,AZ$2),0),'Cadastro - Padrões'!$A$2:$V$10081,AZ$1,FALSE)="","-",VLOOKUP(ROUND(CONCATENATE($A31,AZ$2),0),'Cadastro - Padrões'!$A$2:$V$10081,AZ$1,FALSE)))</f>
        <v>-</v>
      </c>
      <c r="BA31" s="23" t="str">
        <f>IF($B31="-","-",IF(VLOOKUP(ROUND(CONCATENATE($A31,BA$2),0),'Cadastro - Padrões'!$A$2:$V$10081,BA$1,FALSE)="","-",VLOOKUP(ROUND(CONCATENATE($A31,BA$2),0),'Cadastro - Padrões'!$A$2:$V$10081,BA$1,FALSE)))</f>
        <v>-</v>
      </c>
      <c r="BB31" s="23" t="str">
        <f>IF($B31="-","-",IF(VLOOKUP(ROUND(CONCATENATE($A31,BB$2),0),'Cadastro - Padrões'!$A$2:$V$10081,BB$1,FALSE)="","-",VLOOKUP(ROUND(CONCATENATE($A31,BB$2),0),'Cadastro - Padrões'!$A$2:$V$10081,BB$1,FALSE)))</f>
        <v>-</v>
      </c>
      <c r="BC31" s="23" t="str">
        <f>IF($B31="-","-",IF(VLOOKUP(ROUND(CONCATENATE($A31,BC$2),0),'Cadastro - Padrões'!$A$2:$V$10081,BC$1,FALSE)="","-",VLOOKUP(ROUND(CONCATENATE($A31,BC$2),0),'Cadastro - Padrões'!$A$2:$V$10081,BC$1,FALSE)))</f>
        <v>-</v>
      </c>
      <c r="BD31" s="23" t="str">
        <f>IF($B31="-","-",IF(VLOOKUP(ROUND(CONCATENATE($A31,BD$2),0),'Cadastro - Padrões'!$A$2:$V$10081,BD$1,FALSE)="","-",VLOOKUP(ROUND(CONCATENATE($A31,BD$2),0),'Cadastro - Padrões'!$A$2:$V$10081,BD$1,FALSE)))</f>
        <v>-</v>
      </c>
      <c r="BE31" s="23" t="str">
        <f>IF($B31="-","-",IF(VLOOKUP(ROUND(CONCATENATE($A31,BE$2),0),'Cadastro - Padrões'!$A$2:$V$10081,BE$1,FALSE)="","-",VLOOKUP(ROUND(CONCATENATE($A31,BE$2),0),'Cadastro - Padrões'!$A$2:$V$10081,BE$1,FALSE)))</f>
        <v>-</v>
      </c>
      <c r="BF31" s="23" t="str">
        <f>IF($B31="-","-",IF(VLOOKUP(ROUND(CONCATENATE($A31,BF$2),0),'Cadastro - Padrões'!$A$2:$V$10081,BF$1,FALSE)="","-",VLOOKUP(ROUND(CONCATENATE($A31,BF$2),0),'Cadastro - Padrões'!$A$2:$V$10081,BF$1,FALSE)))</f>
        <v>-</v>
      </c>
      <c r="BG31" s="23" t="str">
        <f>IF($B31="-","-",IF(VLOOKUP(ROUND(CONCATENATE($A31,BG$2),0),'Cadastro - Padrões'!$A$2:$V$10081,BG$1,FALSE)="","-",VLOOKUP(ROUND(CONCATENATE($A31,BG$2),0),'Cadastro - Padrões'!$A$2:$V$10081,BG$1,FALSE)))</f>
        <v>-</v>
      </c>
      <c r="BH31" s="23" t="str">
        <f>IF($B31="-","-",IF(VLOOKUP(ROUND(CONCATENATE($A31,BH$2),0),'Cadastro - Padrões'!$A$2:$V$10081,BH$1,FALSE)="","-",VLOOKUP(ROUND(CONCATENATE($A31,BH$2),0),'Cadastro - Padrões'!$A$2:$V$10081,BH$1,FALSE)))</f>
        <v>-</v>
      </c>
      <c r="BI31" s="23" t="str">
        <f>IF($B31="-","-",IF(VLOOKUP(ROUND(CONCATENATE($A31,BI$2),0),'Cadastro - Padrões'!$A$2:$V$10081,BI$1,FALSE)="","-",VLOOKUP(ROUND(CONCATENATE($A31,BI$2),0),'Cadastro - Padrões'!$A$2:$V$10081,BI$1,FALSE)))</f>
        <v>-</v>
      </c>
      <c r="BJ31" s="23" t="str">
        <f>IF($B31="-","-",IF(VLOOKUP(ROUND(CONCATENATE($A31,BJ$2),0),'Cadastro - Padrões'!$A$2:$V$10081,BJ$1,FALSE)="","-",VLOOKUP(ROUND(CONCATENATE($A31,BJ$2),0),'Cadastro - Padrões'!$A$2:$V$10081,BJ$1,FALSE)))</f>
        <v>-</v>
      </c>
      <c r="BK31" s="23" t="str">
        <f>IF($B31="-","-",IF(VLOOKUP(ROUND(CONCATENATE($A31,BK$2),0),'Cadastro - Padrões'!$A$2:$V$10081,BK$1,FALSE)="","-",VLOOKUP(ROUND(CONCATENATE($A31,BK$2),0),'Cadastro - Padrões'!$A$2:$V$10081,BK$1,FALSE)))</f>
        <v>-</v>
      </c>
      <c r="BL31" s="23" t="str">
        <f>IF($B31="-","-",IF(VLOOKUP(ROUND(CONCATENATE($A31,BL$2),0),'Cadastro - Padrões'!$A$2:$V$10081,BL$1,FALSE)="","-",VLOOKUP(ROUND(CONCATENATE($A31,BL$2),0),'Cadastro - Padrões'!$A$2:$V$10081,BL$1,FALSE)))</f>
        <v>-</v>
      </c>
      <c r="BM31" s="23" t="str">
        <f>IF($B31="-","-",IF(VLOOKUP(ROUND(CONCATENATE($A31,BM$2),0),'Cadastro - Padrões'!$A$2:$V$10081,BM$1,FALSE)="","-",VLOOKUP(ROUND(CONCATENATE($A31,BM$2),0),'Cadastro - Padrões'!$A$2:$V$10081,BM$1,FALSE)))</f>
        <v>-</v>
      </c>
      <c r="BN31" s="23" t="str">
        <f>IF($B31="-","-",IF(VLOOKUP(ROUND(CONCATENATE($A31,BN$2),0),'Cadastro - Padrões'!$A$2:$V$10081,BN$1,FALSE)="","-",VLOOKUP(ROUND(CONCATENATE($A31,BN$2),0),'Cadastro - Padrões'!$A$2:$V$10081,BN$1,FALSE)))</f>
        <v>-</v>
      </c>
      <c r="BO31" s="23" t="str">
        <f>IF($B31="-","-",IF(VLOOKUP(ROUND(CONCATENATE($A31,BO$2),0),'Cadastro - Padrões'!$A$2:$V$10081,BO$1,FALSE)="","-",VLOOKUP(ROUND(CONCATENATE($A31,BO$2),0),'Cadastro - Padrões'!$A$2:$V$10081,BO$1,FALSE)))</f>
        <v>-</v>
      </c>
      <c r="BP31" s="23" t="str">
        <f>IF($B31="-","-",IF(VLOOKUP(ROUND(CONCATENATE($A31,BP$2),0),'Cadastro - Padrões'!$A$2:$V$10081,BP$1,FALSE)="","-",VLOOKUP(ROUND(CONCATENATE($A31,BP$2),0),'Cadastro - Padrões'!$A$2:$V$10081,BP$1,FALSE)))</f>
        <v>-</v>
      </c>
    </row>
    <row r="32" spans="1:68" x14ac:dyDescent="0.3">
      <c r="A32" s="22">
        <f t="shared" si="52"/>
        <v>27</v>
      </c>
      <c r="B32" s="23" t="str">
        <f>IF(VLOOKUP(ROUND(CONCATENATE($A32,B$2),0),'Cadastro - Padrões'!$A$2:$V$10081,B$1,FALSE)="","-",VLOOKUP(ROUND(CONCATENATE($A32,B$2),0),'Cadastro - Padrões'!$A$2:$V$10081,B$1,FALSE))</f>
        <v>E.TH.LT-003</v>
      </c>
      <c r="C32" s="23" t="str">
        <f>IF($B32="-","-",VLOOKUP(ROUND(CONCATENATE($A32,C$2),0),'Cadastro - Padrões'!$A$2:$V$10081,C$1,FALSE))</f>
        <v>Termohigrômetro Digital</v>
      </c>
      <c r="D32" s="23" t="str">
        <f>IF($B32="-","-",VLOOKUP(ROUND(CONCATENATE($A32,D$2),0),'Cadastro - Padrões'!$A$2:$V$10081,D$1,FALSE))</f>
        <v>Elus</v>
      </c>
      <c r="E32" s="23" t="str">
        <f>IF($B32="-","-",VLOOKUP(ROUND(CONCATENATE($A32,E$2),0),'Cadastro - Padrões'!$A$2:$V$10081,E$1,FALSE))</f>
        <v>RBC - CAL 0439</v>
      </c>
      <c r="F32" s="23" t="str">
        <f>IF($B32="-","-",VLOOKUP(ROUND(CONCATENATE($A32,F$2),0),'Cadastro - Padrões'!$A$2:$V$10081,F$1,FALSE))</f>
        <v>E0323/25</v>
      </c>
      <c r="G32" s="24">
        <f>IF($B32="-","-",VLOOKUP(ROUND(CONCATENATE($A32,G$2),0),'Cadastro - Padrões'!$A$2:$V$10081,G$1,FALSE))</f>
        <v>45807</v>
      </c>
      <c r="H32" s="25">
        <f>IF($B32="-","-",VLOOKUP(ROUND(CONCATENATE($A32,H$2),0),'Cadastro - Padrões'!$A$2:$V$10081,H$1,FALSE))</f>
        <v>45991</v>
      </c>
      <c r="I32" s="23" t="str">
        <f>IF($B32="-","-",VLOOKUP(ROUND(CONCATENATE($A32,I$2),0),'Cadastro - Padrões'!$A$2:$V$10081,I$1,FALSE))</f>
        <v>°C</v>
      </c>
      <c r="J32" s="23" t="str">
        <f>IF($B32="-","-",VLOOKUP(ROUND(CONCATENATE($A32,J$2),0),'Cadastro - Padrões'!$A$2:$V$10081,J$1,FALSE))</f>
        <v>OUT</v>
      </c>
      <c r="K32" s="23" t="str">
        <f>IF($B32="-","-",VLOOKUP(ROUND(CONCATENATE($A32,K$2),0),'Cadastro - Padrões'!$A$2:$V$10081,K$1,FALSE))</f>
        <v>Termoresisitivo</v>
      </c>
      <c r="L32" s="23">
        <f>IF($B32="-","-",VLOOKUP(ROUND(CONCATENATE($A32,L$2),0),'Cadastro - Padrões'!$A$2:$V$10081,L$1,FALSE))</f>
        <v>0</v>
      </c>
      <c r="M32" s="23">
        <f>IF($B32="-","-",VLOOKUP(ROUND(CONCATENATE($A32,M$2),0),'Cadastro - Padrões'!$A$2:$V$10081,M$1,FALSE))</f>
        <v>60</v>
      </c>
      <c r="N32" s="23">
        <f>IF($B32="-","-",VLOOKUP(ROUND(CONCATENATE($A32,N$2),0),'Cadastro - Padrões'!$A$2:$V$10081,N$1,FALSE))</f>
        <v>0.01</v>
      </c>
      <c r="O32" s="23">
        <f>IF($B32="-","-",VLOOKUP(ROUND(CONCATENATE($A32,O$2),0),'Cadastro - Padrões'!$A$2:$V$10081,O$1,FALSE))</f>
        <v>0.1</v>
      </c>
      <c r="P32" s="23">
        <f>IF($B32="-","-",VLOOKUP(ROUND(CONCATENATE($A32,P$2),0),'Cadastro - Padrões'!$A$2:$V$10081,P$1,FALSE))</f>
        <v>7.0000000000000007E-2</v>
      </c>
      <c r="Q32" s="23">
        <f>IF($B32="-","-",VLOOKUP(ROUND(CONCATENATE($A32,Q$2),0),'Cadastro - Padrões'!$A$2:$V$10081,Q$1,FALSE))</f>
        <v>0.25</v>
      </c>
      <c r="R32" s="23">
        <f>IF($B32="-","-",VLOOKUP(ROUND(CONCATENATE($A32,R$2),0),'Cadastro - Padrões'!$A$2:$V$10081,R$1,FALSE))</f>
        <v>4.3294010629351121E-2</v>
      </c>
      <c r="S32" s="23">
        <f>IF($B32="-","-",VLOOKUP(ROUND(CONCATENATE($A32,S$2),0),'Cadastro - Padrões'!$A$2:$V$10081,S$1,FALSE))</f>
        <v>3</v>
      </c>
      <c r="T32" s="23">
        <f>IF($B32="-","-",VLOOKUP(ROUND(CONCATENATE($A32,T$2),0),'Cadastro - Padrões'!$A$2:$V$10081,T$1,FALSE))</f>
        <v>0</v>
      </c>
      <c r="U32" s="23">
        <f>IF($B32="-","-",VLOOKUP(ROUND(CONCATENATE($A32,U$2),0),'Cadastro - Padrões'!$A$2:$V$10081,U$1,FALSE))</f>
        <v>0</v>
      </c>
      <c r="V32" s="23">
        <f>IF($B32="-","-",VLOOKUP(ROUND(CONCATENATE($A32,V$2),0),'Cadastro - Padrões'!$A$2:$V$10081,V$1,FALSE))</f>
        <v>0</v>
      </c>
      <c r="W32" s="23">
        <f>IF($B32="-","-",VLOOKUP(ROUND(CONCATENATE($A32,W$2),0),'Cadastro - Padrões'!$A$2:$V$10081,W$1,FALSE))</f>
        <v>0</v>
      </c>
      <c r="X32" s="23">
        <f>IF($B32="-","-",VLOOKUP(ROUND(CONCATENATE($A32,X$2),0),'Cadastro - Padrões'!$A$2:$V$10081,X$1,FALSE))</f>
        <v>0</v>
      </c>
      <c r="Y32" s="23">
        <f>IF($B32="-","-",VLOOKUP(ROUND(CONCATENATE($A32,Y$2),0),'Cadastro - Padrões'!$A$2:$V$10081,Y$1,FALSE))</f>
        <v>-4.4912068780513489E-6</v>
      </c>
      <c r="Z32" s="23">
        <f>IF($B32="-","-",VLOOKUP(ROUND(CONCATENATE($A32,Z$2),0),'Cadastro - Padrões'!$A$2:$V$10081,Z$1,FALSE))</f>
        <v>4.2047848322525154E-4</v>
      </c>
      <c r="AA32" s="23">
        <f>IF($B32="-","-",VLOOKUP(ROUND(CONCATENATE($A32,AA$2),0),'Cadastro - Padrões'!$A$2:$V$10081,AA$1,FALSE))</f>
        <v>0.9935912585634481</v>
      </c>
      <c r="AB32" s="23">
        <f>IF($B32="-","-",VLOOKUP(ROUND(CONCATENATE($A32,AB$2),0),'Cadastro - Padrões'!$A$2:$V$10081,AB$1,FALSE))</f>
        <v>-9.4224288148441249E-2</v>
      </c>
      <c r="AC32" s="23">
        <f>IF($B32="-","-",IF(VLOOKUP(ROUND(CONCATENATE($A32,AC$2),0),'Cadastro - Padrões'!$A$2:$V$10081,AC$1,FALSE)="","-",VLOOKUP(ROUND(CONCATENATE($A32,AC$2),0),'Cadastro - Padrões'!$A$2:$V$10081,AC$1,FALSE)))</f>
        <v>0</v>
      </c>
      <c r="AD32" s="23">
        <f>IF($B32="-","-",IF(VLOOKUP(ROUND(CONCATENATE($A32,AD$2),0),'Cadastro - Padrões'!$A$2:$V$10081,AD$1,FALSE)="","-",VLOOKUP(ROUND(CONCATENATE($A32,AD$2),0),'Cadastro - Padrões'!$A$2:$V$10081,AD$1,FALSE)))</f>
        <v>7.0000000000000007E-2</v>
      </c>
      <c r="AE32" s="23">
        <f>IF($B32="-","-",IF(VLOOKUP(ROUND(CONCATENATE($A32,AE$2),0),'Cadastro - Padrões'!$A$2:$V$10081,AE$1,FALSE)="","-",VLOOKUP(ROUND(CONCATENATE($A32,AE$2),0),'Cadastro - Padrões'!$A$2:$V$10081,AE$1,FALSE)))</f>
        <v>2</v>
      </c>
      <c r="AF32" s="23">
        <f>IF($B32="-","-",IF(VLOOKUP(ROUND(CONCATENATE($A32,AF$2),0),'Cadastro - Padrões'!$A$2:$V$10081,AF$1,FALSE)="","-",VLOOKUP(ROUND(CONCATENATE($A32,AF$2),0),'Cadastro - Padrões'!$A$2:$V$10081,AF$1,FALSE)))</f>
        <v>1000000</v>
      </c>
      <c r="AG32" s="23">
        <f>IF($B32="-","-",IF(VLOOKUP(ROUND(CONCATENATE($A32,AG$2),0),'Cadastro - Padrões'!$A$2:$V$10081,AG$1,FALSE)="","-",VLOOKUP(ROUND(CONCATENATE($A32,AG$2),0),'Cadastro - Padrões'!$A$2:$V$10081,AG$1,FALSE)))</f>
        <v>15</v>
      </c>
      <c r="AH32" s="23">
        <f>IF($B32="-","-",IF(VLOOKUP(ROUND(CONCATENATE($A32,AH$2),0),'Cadastro - Padrões'!$A$2:$V$10081,AH$1,FALSE)="","-",VLOOKUP(ROUND(CONCATENATE($A32,AH$2),0),'Cadastro - Padrões'!$A$2:$V$10081,AH$1,FALSE)))</f>
        <v>7.0000000000000007E-2</v>
      </c>
      <c r="AI32" s="23">
        <f>IF($B32="-","-",IF(VLOOKUP(ROUND(CONCATENATE($A32,AI$2),0),'Cadastro - Padrões'!$A$2:$V$10081,AI$1,FALSE)="","-",VLOOKUP(ROUND(CONCATENATE($A32,AI$2),0),'Cadastro - Padrões'!$A$2:$V$10081,AI$1,FALSE)))</f>
        <v>2</v>
      </c>
      <c r="AJ32" s="23">
        <f>IF($B32="-","-",IF(VLOOKUP(ROUND(CONCATENATE($A32,AJ$2),0),'Cadastro - Padrões'!$A$2:$V$10081,AJ$1,FALSE)="","-",VLOOKUP(ROUND(CONCATENATE($A32,AJ$2),0),'Cadastro - Padrões'!$A$2:$V$10081,AJ$1,FALSE)))</f>
        <v>1000000</v>
      </c>
      <c r="AK32" s="23">
        <f>IF($B32="-","-",IF(VLOOKUP(ROUND(CONCATENATE($A32,AK$2),0),'Cadastro - Padrões'!$A$2:$V$10081,AK$1,FALSE)="","-",VLOOKUP(ROUND(CONCATENATE($A32,AK$2),0),'Cadastro - Padrões'!$A$2:$V$10081,AK$1,FALSE)))</f>
        <v>30</v>
      </c>
      <c r="AL32" s="23">
        <f>IF($B32="-","-",IF(VLOOKUP(ROUND(CONCATENATE($A32,AL$2),0),'Cadastro - Padrões'!$A$2:$V$10081,AL$1,FALSE)="","-",VLOOKUP(ROUND(CONCATENATE($A32,AL$2),0),'Cadastro - Padrões'!$A$2:$V$10081,AL$1,FALSE)))</f>
        <v>7.0000000000000007E-2</v>
      </c>
      <c r="AM32" s="23">
        <f>IF($B32="-","-",IF(VLOOKUP(ROUND(CONCATENATE($A32,AM$2),0),'Cadastro - Padrões'!$A$2:$V$10081,AM$1,FALSE)="","-",VLOOKUP(ROUND(CONCATENATE($A32,AM$2),0),'Cadastro - Padrões'!$A$2:$V$10081,AM$1,FALSE)))</f>
        <v>2</v>
      </c>
      <c r="AN32" s="23">
        <f>IF($B32="-","-",IF(VLOOKUP(ROUND(CONCATENATE($A32,AN$2),0),'Cadastro - Padrões'!$A$2:$V$10081,AN$1,FALSE)="","-",VLOOKUP(ROUND(CONCATENATE($A32,AN$2),0),'Cadastro - Padrões'!$A$2:$V$10081,AN$1,FALSE)))</f>
        <v>1000000</v>
      </c>
      <c r="AO32" s="23">
        <f>IF($B32="-","-",IF(VLOOKUP(ROUND(CONCATENATE($A32,AO$2),0),'Cadastro - Padrões'!$A$2:$V$10081,AO$1,FALSE)="","-",VLOOKUP(ROUND(CONCATENATE($A32,AO$2),0),'Cadastro - Padrões'!$A$2:$V$10081,AO$1,FALSE)))</f>
        <v>45</v>
      </c>
      <c r="AP32" s="23">
        <f>IF($B32="-","-",IF(VLOOKUP(ROUND(CONCATENATE($A32,AP$2),0),'Cadastro - Padrões'!$A$2:$V$10081,AP$1,FALSE)="","-",VLOOKUP(ROUND(CONCATENATE($A32,AP$2),0),'Cadastro - Padrões'!$A$2:$V$10081,AP$1,FALSE)))</f>
        <v>7.0000000000000007E-2</v>
      </c>
      <c r="AQ32" s="23">
        <f>IF($B32="-","-",IF(VLOOKUP(ROUND(CONCATENATE($A32,AQ$2),0),'Cadastro - Padrões'!$A$2:$V$10081,AQ$1,FALSE)="","-",VLOOKUP(ROUND(CONCATENATE($A32,AQ$2),0),'Cadastro - Padrões'!$A$2:$V$10081,AQ$1,FALSE)))</f>
        <v>2</v>
      </c>
      <c r="AR32" s="23">
        <f>IF($B32="-","-",IF(VLOOKUP(ROUND(CONCATENATE($A32,AR$2),0),'Cadastro - Padrões'!$A$2:$V$10081,AR$1,FALSE)="","-",VLOOKUP(ROUND(CONCATENATE($A32,AR$2),0),'Cadastro - Padrões'!$A$2:$V$10081,AR$1,FALSE)))</f>
        <v>1000000</v>
      </c>
      <c r="AS32" s="23">
        <f>IF($B32="-","-",IF(VLOOKUP(ROUND(CONCATENATE($A32,AS$2),0),'Cadastro - Padrões'!$A$2:$V$10081,AS$1,FALSE)="","-",VLOOKUP(ROUND(CONCATENATE($A32,AS$2),0),'Cadastro - Padrões'!$A$2:$V$10081,AS$1,FALSE)))</f>
        <v>60</v>
      </c>
      <c r="AT32" s="23">
        <f>IF($B32="-","-",IF(VLOOKUP(ROUND(CONCATENATE($A32,AT$2),0),'Cadastro - Padrões'!$A$2:$V$10081,AT$1,FALSE)="","-",VLOOKUP(ROUND(CONCATENATE($A32,AT$2),0),'Cadastro - Padrões'!$A$2:$V$10081,AT$1,FALSE)))</f>
        <v>7.0000000000000007E-2</v>
      </c>
      <c r="AU32" s="23">
        <f>IF($B32="-","-",IF(VLOOKUP(ROUND(CONCATENATE($A32,AU$2),0),'Cadastro - Padrões'!$A$2:$V$10081,AU$1,FALSE)="","-",VLOOKUP(ROUND(CONCATENATE($A32,AU$2),0),'Cadastro - Padrões'!$A$2:$V$10081,AU$1,FALSE)))</f>
        <v>2</v>
      </c>
      <c r="AV32" s="23">
        <f>IF($B32="-","-",IF(VLOOKUP(ROUND(CONCATENATE($A32,AV$2),0),'Cadastro - Padrões'!$A$2:$V$10081,AV$1,FALSE)="","-",VLOOKUP(ROUND(CONCATENATE($A32,AV$2),0),'Cadastro - Padrões'!$A$2:$V$10081,AV$1,FALSE)))</f>
        <v>1000000</v>
      </c>
      <c r="AW32" s="23" t="str">
        <f>IF($B32="-","-",IF(VLOOKUP(ROUND(CONCATENATE($A32,AW$2),0),'Cadastro - Padrões'!$A$2:$V$10081,AW$1,FALSE)="","-",VLOOKUP(ROUND(CONCATENATE($A32,AW$2),0),'Cadastro - Padrões'!$A$2:$V$10081,AW$1,FALSE)))</f>
        <v>-</v>
      </c>
      <c r="AX32" s="23" t="str">
        <f>IF($B32="-","-",IF(VLOOKUP(ROUND(CONCATENATE($A32,AX$2),0),'Cadastro - Padrões'!$A$2:$V$10081,AX$1,FALSE)="","-",VLOOKUP(ROUND(CONCATENATE($A32,AX$2),0),'Cadastro - Padrões'!$A$2:$V$10081,AX$1,FALSE)))</f>
        <v>-</v>
      </c>
      <c r="AY32" s="23" t="str">
        <f>IF($B32="-","-",IF(VLOOKUP(ROUND(CONCATENATE($A32,AY$2),0),'Cadastro - Padrões'!$A$2:$V$10081,AY$1,FALSE)="","-",VLOOKUP(ROUND(CONCATENATE($A32,AY$2),0),'Cadastro - Padrões'!$A$2:$V$10081,AY$1,FALSE)))</f>
        <v>-</v>
      </c>
      <c r="AZ32" s="23" t="str">
        <f>IF($B32="-","-",IF(VLOOKUP(ROUND(CONCATENATE($A32,AZ$2),0),'Cadastro - Padrões'!$A$2:$V$10081,AZ$1,FALSE)="","-",VLOOKUP(ROUND(CONCATENATE($A32,AZ$2),0),'Cadastro - Padrões'!$A$2:$V$10081,AZ$1,FALSE)))</f>
        <v>-</v>
      </c>
      <c r="BA32" s="23" t="str">
        <f>IF($B32="-","-",IF(VLOOKUP(ROUND(CONCATENATE($A32,BA$2),0),'Cadastro - Padrões'!$A$2:$V$10081,BA$1,FALSE)="","-",VLOOKUP(ROUND(CONCATENATE($A32,BA$2),0),'Cadastro - Padrões'!$A$2:$V$10081,BA$1,FALSE)))</f>
        <v>-</v>
      </c>
      <c r="BB32" s="23" t="str">
        <f>IF($B32="-","-",IF(VLOOKUP(ROUND(CONCATENATE($A32,BB$2),0),'Cadastro - Padrões'!$A$2:$V$10081,BB$1,FALSE)="","-",VLOOKUP(ROUND(CONCATENATE($A32,BB$2),0),'Cadastro - Padrões'!$A$2:$V$10081,BB$1,FALSE)))</f>
        <v>-</v>
      </c>
      <c r="BC32" s="23" t="str">
        <f>IF($B32="-","-",IF(VLOOKUP(ROUND(CONCATENATE($A32,BC$2),0),'Cadastro - Padrões'!$A$2:$V$10081,BC$1,FALSE)="","-",VLOOKUP(ROUND(CONCATENATE($A32,BC$2),0),'Cadastro - Padrões'!$A$2:$V$10081,BC$1,FALSE)))</f>
        <v>-</v>
      </c>
      <c r="BD32" s="23" t="str">
        <f>IF($B32="-","-",IF(VLOOKUP(ROUND(CONCATENATE($A32,BD$2),0),'Cadastro - Padrões'!$A$2:$V$10081,BD$1,FALSE)="","-",VLOOKUP(ROUND(CONCATENATE($A32,BD$2),0),'Cadastro - Padrões'!$A$2:$V$10081,BD$1,FALSE)))</f>
        <v>-</v>
      </c>
      <c r="BE32" s="23" t="str">
        <f>IF($B32="-","-",IF(VLOOKUP(ROUND(CONCATENATE($A32,BE$2),0),'Cadastro - Padrões'!$A$2:$V$10081,BE$1,FALSE)="","-",VLOOKUP(ROUND(CONCATENATE($A32,BE$2),0),'Cadastro - Padrões'!$A$2:$V$10081,BE$1,FALSE)))</f>
        <v>-</v>
      </c>
      <c r="BF32" s="23" t="str">
        <f>IF($B32="-","-",IF(VLOOKUP(ROUND(CONCATENATE($A32,BF$2),0),'Cadastro - Padrões'!$A$2:$V$10081,BF$1,FALSE)="","-",VLOOKUP(ROUND(CONCATENATE($A32,BF$2),0),'Cadastro - Padrões'!$A$2:$V$10081,BF$1,FALSE)))</f>
        <v>-</v>
      </c>
      <c r="BG32" s="23" t="str">
        <f>IF($B32="-","-",IF(VLOOKUP(ROUND(CONCATENATE($A32,BG$2),0),'Cadastro - Padrões'!$A$2:$V$10081,BG$1,FALSE)="","-",VLOOKUP(ROUND(CONCATENATE($A32,BG$2),0),'Cadastro - Padrões'!$A$2:$V$10081,BG$1,FALSE)))</f>
        <v>-</v>
      </c>
      <c r="BH32" s="23" t="str">
        <f>IF($B32="-","-",IF(VLOOKUP(ROUND(CONCATENATE($A32,BH$2),0),'Cadastro - Padrões'!$A$2:$V$10081,BH$1,FALSE)="","-",VLOOKUP(ROUND(CONCATENATE($A32,BH$2),0),'Cadastro - Padrões'!$A$2:$V$10081,BH$1,FALSE)))</f>
        <v>-</v>
      </c>
      <c r="BI32" s="23" t="str">
        <f>IF($B32="-","-",IF(VLOOKUP(ROUND(CONCATENATE($A32,BI$2),0),'Cadastro - Padrões'!$A$2:$V$10081,BI$1,FALSE)="","-",VLOOKUP(ROUND(CONCATENATE($A32,BI$2),0),'Cadastro - Padrões'!$A$2:$V$10081,BI$1,FALSE)))</f>
        <v>-</v>
      </c>
      <c r="BJ32" s="23" t="str">
        <f>IF($B32="-","-",IF(VLOOKUP(ROUND(CONCATENATE($A32,BJ$2),0),'Cadastro - Padrões'!$A$2:$V$10081,BJ$1,FALSE)="","-",VLOOKUP(ROUND(CONCATENATE($A32,BJ$2),0),'Cadastro - Padrões'!$A$2:$V$10081,BJ$1,FALSE)))</f>
        <v>-</v>
      </c>
      <c r="BK32" s="23" t="str">
        <f>IF($B32="-","-",IF(VLOOKUP(ROUND(CONCATENATE($A32,BK$2),0),'Cadastro - Padrões'!$A$2:$V$10081,BK$1,FALSE)="","-",VLOOKUP(ROUND(CONCATENATE($A32,BK$2),0),'Cadastro - Padrões'!$A$2:$V$10081,BK$1,FALSE)))</f>
        <v>-</v>
      </c>
      <c r="BL32" s="23" t="str">
        <f>IF($B32="-","-",IF(VLOOKUP(ROUND(CONCATENATE($A32,BL$2),0),'Cadastro - Padrões'!$A$2:$V$10081,BL$1,FALSE)="","-",VLOOKUP(ROUND(CONCATENATE($A32,BL$2),0),'Cadastro - Padrões'!$A$2:$V$10081,BL$1,FALSE)))</f>
        <v>-</v>
      </c>
      <c r="BM32" s="23" t="str">
        <f>IF($B32="-","-",IF(VLOOKUP(ROUND(CONCATENATE($A32,BM$2),0),'Cadastro - Padrões'!$A$2:$V$10081,BM$1,FALSE)="","-",VLOOKUP(ROUND(CONCATENATE($A32,BM$2),0),'Cadastro - Padrões'!$A$2:$V$10081,BM$1,FALSE)))</f>
        <v>-</v>
      </c>
      <c r="BN32" s="23" t="str">
        <f>IF($B32="-","-",IF(VLOOKUP(ROUND(CONCATENATE($A32,BN$2),0),'Cadastro - Padrões'!$A$2:$V$10081,BN$1,FALSE)="","-",VLOOKUP(ROUND(CONCATENATE($A32,BN$2),0),'Cadastro - Padrões'!$A$2:$V$10081,BN$1,FALSE)))</f>
        <v>-</v>
      </c>
      <c r="BO32" s="23" t="str">
        <f>IF($B32="-","-",IF(VLOOKUP(ROUND(CONCATENATE($A32,BO$2),0),'Cadastro - Padrões'!$A$2:$V$10081,BO$1,FALSE)="","-",VLOOKUP(ROUND(CONCATENATE($A32,BO$2),0),'Cadastro - Padrões'!$A$2:$V$10081,BO$1,FALSE)))</f>
        <v>-</v>
      </c>
      <c r="BP32" s="23" t="str">
        <f>IF($B32="-","-",IF(VLOOKUP(ROUND(CONCATENATE($A32,BP$2),0),'Cadastro - Padrões'!$A$2:$V$10081,BP$1,FALSE)="","-",VLOOKUP(ROUND(CONCATENATE($A32,BP$2),0),'Cadastro - Padrões'!$A$2:$V$10081,BP$1,FALSE)))</f>
        <v>-</v>
      </c>
    </row>
    <row r="33" spans="1:68" x14ac:dyDescent="0.3">
      <c r="A33" s="22">
        <f t="shared" si="52"/>
        <v>28</v>
      </c>
      <c r="B33" s="23" t="str">
        <f>IF(VLOOKUP(ROUND(CONCATENATE($A33,B$2),0),'Cadastro - Padrões'!$A$2:$V$10081,B$1,FALSE)="","-",VLOOKUP(ROUND(CONCATENATE($A33,B$2),0),'Cadastro - Padrões'!$A$2:$V$10081,B$1,FALSE))</f>
        <v>E.TH.LT-004</v>
      </c>
      <c r="C33" s="23" t="str">
        <f>IF($B33="-","-",VLOOKUP(ROUND(CONCATENATE($A33,C$2),0),'Cadastro - Padrões'!$A$2:$V$10081,C$1,FALSE))</f>
        <v>Termohigrômetro Digital</v>
      </c>
      <c r="D33" s="23" t="str">
        <f>IF($B33="-","-",VLOOKUP(ROUND(CONCATENATE($A33,D$2),0),'Cadastro - Padrões'!$A$2:$V$10081,D$1,FALSE))</f>
        <v>Elus</v>
      </c>
      <c r="E33" s="23" t="str">
        <f>IF($B33="-","-",VLOOKUP(ROUND(CONCATENATE($A33,E$2),0),'Cadastro - Padrões'!$A$2:$V$10081,E$1,FALSE))</f>
        <v>RBC - CAL 0439</v>
      </c>
      <c r="F33" s="23" t="str">
        <f>IF($B33="-","-",VLOOKUP(ROUND(CONCATENATE($A33,F$2),0),'Cadastro - Padrões'!$A$2:$V$10081,F$1,FALSE))</f>
        <v>E0546/24</v>
      </c>
      <c r="G33" s="24">
        <f>IF($B33="-","-",VLOOKUP(ROUND(CONCATENATE($A33,G$2),0),'Cadastro - Padrões'!$A$2:$V$10081,G$1,FALSE))</f>
        <v>45979</v>
      </c>
      <c r="H33" s="25">
        <f>IF($B33="-","-",VLOOKUP(ROUND(CONCATENATE($A33,H$2),0),'Cadastro - Padrões'!$A$2:$V$10081,H$1,FALSE))</f>
        <v>45807</v>
      </c>
      <c r="I33" s="23" t="str">
        <f>IF($B33="-","-",VLOOKUP(ROUND(CONCATENATE($A33,I$2),0),'Cadastro - Padrões'!$A$2:$V$10081,I$1,FALSE))</f>
        <v>°C</v>
      </c>
      <c r="J33" s="23" t="str">
        <f>IF($B33="-","-",VLOOKUP(ROUND(CONCATENATE($A33,J$2),0),'Cadastro - Padrões'!$A$2:$V$10081,J$1,FALSE))</f>
        <v>OUT</v>
      </c>
      <c r="K33" s="23" t="str">
        <f>IF($B33="-","-",VLOOKUP(ROUND(CONCATENATE($A33,K$2),0),'Cadastro - Padrões'!$A$2:$V$10081,K$1,FALSE))</f>
        <v>Termoresisitivo</v>
      </c>
      <c r="L33" s="23">
        <f>IF($B33="-","-",VLOOKUP(ROUND(CONCATENATE($A33,L$2),0),'Cadastro - Padrões'!$A$2:$V$10081,L$1,FALSE))</f>
        <v>0</v>
      </c>
      <c r="M33" s="23">
        <f>IF($B33="-","-",VLOOKUP(ROUND(CONCATENATE($A33,M$2),0),'Cadastro - Padrões'!$A$2:$V$10081,M$1,FALSE))</f>
        <v>60</v>
      </c>
      <c r="N33" s="23">
        <f>IF($B33="-","-",VLOOKUP(ROUND(CONCATENATE($A33,N$2),0),'Cadastro - Padrões'!$A$2:$V$10081,N$1,FALSE))</f>
        <v>0.01</v>
      </c>
      <c r="O33" s="23">
        <f>IF($B33="-","-",VLOOKUP(ROUND(CONCATENATE($A33,O$2),0),'Cadastro - Padrões'!$A$2:$V$10081,O$1,FALSE))</f>
        <v>0.09</v>
      </c>
      <c r="P33" s="23">
        <f>IF($B33="-","-",VLOOKUP(ROUND(CONCATENATE($A33,P$2),0),'Cadastro - Padrões'!$A$2:$V$10081,P$1,FALSE))</f>
        <v>7.0000000000000007E-2</v>
      </c>
      <c r="Q33" s="23">
        <f>IF($B33="-","-",VLOOKUP(ROUND(CONCATENATE($A33,Q$2),0),'Cadastro - Padrões'!$A$2:$V$10081,Q$1,FALSE))</f>
        <v>0.05</v>
      </c>
      <c r="R33" s="23">
        <f>IF($B33="-","-",VLOOKUP(ROUND(CONCATENATE($A33,R$2),0),'Cadastro - Padrões'!$A$2:$V$10081,R$1,FALSE))</f>
        <v>1.4308261207040651E-2</v>
      </c>
      <c r="S33" s="23">
        <f>IF($B33="-","-",VLOOKUP(ROUND(CONCATENATE($A33,S$2),0),'Cadastro - Padrões'!$A$2:$V$10081,S$1,FALSE))</f>
        <v>3</v>
      </c>
      <c r="T33" s="23">
        <f>IF($B33="-","-",VLOOKUP(ROUND(CONCATENATE($A33,T$2),0),'Cadastro - Padrões'!$A$2:$V$10081,T$1,FALSE))</f>
        <v>0</v>
      </c>
      <c r="U33" s="23">
        <f>IF($B33="-","-",VLOOKUP(ROUND(CONCATENATE($A33,U$2),0),'Cadastro - Padrões'!$A$2:$V$10081,U$1,FALSE))</f>
        <v>0</v>
      </c>
      <c r="V33" s="23">
        <f>IF($B33="-","-",VLOOKUP(ROUND(CONCATENATE($A33,V$2),0),'Cadastro - Padrões'!$A$2:$V$10081,V$1,FALSE))</f>
        <v>0</v>
      </c>
      <c r="W33" s="23">
        <f>IF($B33="-","-",VLOOKUP(ROUND(CONCATENATE($A33,W$2),0),'Cadastro - Padrões'!$A$2:$V$10081,W$1,FALSE))</f>
        <v>0</v>
      </c>
      <c r="X33" s="23">
        <f>IF($B33="-","-",VLOOKUP(ROUND(CONCATENATE($A33,X$2),0),'Cadastro - Padrões'!$A$2:$V$10081,X$1,FALSE))</f>
        <v>0</v>
      </c>
      <c r="Y33" s="23">
        <f>IF($B33="-","-",VLOOKUP(ROUND(CONCATENATE($A33,Y$2),0),'Cadastro - Padrões'!$A$2:$V$10081,Y$1,FALSE))</f>
        <v>-9.8054963232528439E-7</v>
      </c>
      <c r="Z33" s="23">
        <f>IF($B33="-","-",VLOOKUP(ROUND(CONCATENATE($A33,Z$2),0),'Cadastro - Padrões'!$A$2:$V$10081,Z$1,FALSE))</f>
        <v>5.6467827202907253E-5</v>
      </c>
      <c r="AA33" s="23">
        <f>IF($B33="-","-",VLOOKUP(ROUND(CONCATENATE($A33,AA$2),0),'Cadastro - Padrões'!$A$2:$V$10081,AA$1,FALSE))</f>
        <v>0.9988093460418529</v>
      </c>
      <c r="AB33" s="23">
        <f>IF($B33="-","-",VLOOKUP(ROUND(CONCATENATE($A33,AB$2),0),'Cadastro - Padrões'!$A$2:$V$10081,AB$1,FALSE))</f>
        <v>9.1605638351652099E-2</v>
      </c>
      <c r="AC33" s="23">
        <f>IF($B33="-","-",IF(VLOOKUP(ROUND(CONCATENATE($A33,AC$2),0),'Cadastro - Padrões'!$A$2:$V$10081,AC$1,FALSE)="","-",VLOOKUP(ROUND(CONCATENATE($A33,AC$2),0),'Cadastro - Padrões'!$A$2:$V$10081,AC$1,FALSE)))</f>
        <v>0</v>
      </c>
      <c r="AD33" s="23">
        <f>IF($B33="-","-",IF(VLOOKUP(ROUND(CONCATENATE($A33,AD$2),0),'Cadastro - Padrões'!$A$2:$V$10081,AD$1,FALSE)="","-",VLOOKUP(ROUND(CONCATENATE($A33,AD$2),0),'Cadastro - Padrões'!$A$2:$V$10081,AD$1,FALSE)))</f>
        <v>7.0000000000000007E-2</v>
      </c>
      <c r="AE33" s="23">
        <f>IF($B33="-","-",IF(VLOOKUP(ROUND(CONCATENATE($A33,AE$2),0),'Cadastro - Padrões'!$A$2:$V$10081,AE$1,FALSE)="","-",VLOOKUP(ROUND(CONCATENATE($A33,AE$2),0),'Cadastro - Padrões'!$A$2:$V$10081,AE$1,FALSE)))</f>
        <v>2</v>
      </c>
      <c r="AF33" s="23">
        <f>IF($B33="-","-",IF(VLOOKUP(ROUND(CONCATENATE($A33,AF$2),0),'Cadastro - Padrões'!$A$2:$V$10081,AF$1,FALSE)="","-",VLOOKUP(ROUND(CONCATENATE($A33,AF$2),0),'Cadastro - Padrões'!$A$2:$V$10081,AF$1,FALSE)))</f>
        <v>1000000</v>
      </c>
      <c r="AG33" s="23">
        <f>IF($B33="-","-",IF(VLOOKUP(ROUND(CONCATENATE($A33,AG$2),0),'Cadastro - Padrões'!$A$2:$V$10081,AG$1,FALSE)="","-",VLOOKUP(ROUND(CONCATENATE($A33,AG$2),0),'Cadastro - Padrões'!$A$2:$V$10081,AG$1,FALSE)))</f>
        <v>15</v>
      </c>
      <c r="AH33" s="23">
        <f>IF($B33="-","-",IF(VLOOKUP(ROUND(CONCATENATE($A33,AH$2),0),'Cadastro - Padrões'!$A$2:$V$10081,AH$1,FALSE)="","-",VLOOKUP(ROUND(CONCATENATE($A33,AH$2),0),'Cadastro - Padrões'!$A$2:$V$10081,AH$1,FALSE)))</f>
        <v>7.0000000000000007E-2</v>
      </c>
      <c r="AI33" s="23">
        <f>IF($B33="-","-",IF(VLOOKUP(ROUND(CONCATENATE($A33,AI$2),0),'Cadastro - Padrões'!$A$2:$V$10081,AI$1,FALSE)="","-",VLOOKUP(ROUND(CONCATENATE($A33,AI$2),0),'Cadastro - Padrões'!$A$2:$V$10081,AI$1,FALSE)))</f>
        <v>2</v>
      </c>
      <c r="AJ33" s="23">
        <f>IF($B33="-","-",IF(VLOOKUP(ROUND(CONCATENATE($A33,AJ$2),0),'Cadastro - Padrões'!$A$2:$V$10081,AJ$1,FALSE)="","-",VLOOKUP(ROUND(CONCATENATE($A33,AJ$2),0),'Cadastro - Padrões'!$A$2:$V$10081,AJ$1,FALSE)))</f>
        <v>1000000</v>
      </c>
      <c r="AK33" s="23">
        <f>IF($B33="-","-",IF(VLOOKUP(ROUND(CONCATENATE($A33,AK$2),0),'Cadastro - Padrões'!$A$2:$V$10081,AK$1,FALSE)="","-",VLOOKUP(ROUND(CONCATENATE($A33,AK$2),0),'Cadastro - Padrões'!$A$2:$V$10081,AK$1,FALSE)))</f>
        <v>30</v>
      </c>
      <c r="AL33" s="23">
        <f>IF($B33="-","-",IF(VLOOKUP(ROUND(CONCATENATE($A33,AL$2),0),'Cadastro - Padrões'!$A$2:$V$10081,AL$1,FALSE)="","-",VLOOKUP(ROUND(CONCATENATE($A33,AL$2),0),'Cadastro - Padrões'!$A$2:$V$10081,AL$1,FALSE)))</f>
        <v>7.0000000000000007E-2</v>
      </c>
      <c r="AM33" s="23">
        <f>IF($B33="-","-",IF(VLOOKUP(ROUND(CONCATENATE($A33,AM$2),0),'Cadastro - Padrões'!$A$2:$V$10081,AM$1,FALSE)="","-",VLOOKUP(ROUND(CONCATENATE($A33,AM$2),0),'Cadastro - Padrões'!$A$2:$V$10081,AM$1,FALSE)))</f>
        <v>2</v>
      </c>
      <c r="AN33" s="23">
        <f>IF($B33="-","-",IF(VLOOKUP(ROUND(CONCATENATE($A33,AN$2),0),'Cadastro - Padrões'!$A$2:$V$10081,AN$1,FALSE)="","-",VLOOKUP(ROUND(CONCATENATE($A33,AN$2),0),'Cadastro - Padrões'!$A$2:$V$10081,AN$1,FALSE)))</f>
        <v>1000000</v>
      </c>
      <c r="AO33" s="23">
        <f>IF($B33="-","-",IF(VLOOKUP(ROUND(CONCATENATE($A33,AO$2),0),'Cadastro - Padrões'!$A$2:$V$10081,AO$1,FALSE)="","-",VLOOKUP(ROUND(CONCATENATE($A33,AO$2),0),'Cadastro - Padrões'!$A$2:$V$10081,AO$1,FALSE)))</f>
        <v>45</v>
      </c>
      <c r="AP33" s="23">
        <f>IF($B33="-","-",IF(VLOOKUP(ROUND(CONCATENATE($A33,AP$2),0),'Cadastro - Padrões'!$A$2:$V$10081,AP$1,FALSE)="","-",VLOOKUP(ROUND(CONCATENATE($A33,AP$2),0),'Cadastro - Padrões'!$A$2:$V$10081,AP$1,FALSE)))</f>
        <v>7.0000000000000007E-2</v>
      </c>
      <c r="AQ33" s="23">
        <f>IF($B33="-","-",IF(VLOOKUP(ROUND(CONCATENATE($A33,AQ$2),0),'Cadastro - Padrões'!$A$2:$V$10081,AQ$1,FALSE)="","-",VLOOKUP(ROUND(CONCATENATE($A33,AQ$2),0),'Cadastro - Padrões'!$A$2:$V$10081,AQ$1,FALSE)))</f>
        <v>2</v>
      </c>
      <c r="AR33" s="23">
        <f>IF($B33="-","-",IF(VLOOKUP(ROUND(CONCATENATE($A33,AR$2),0),'Cadastro - Padrões'!$A$2:$V$10081,AR$1,FALSE)="","-",VLOOKUP(ROUND(CONCATENATE($A33,AR$2),0),'Cadastro - Padrões'!$A$2:$V$10081,AR$1,FALSE)))</f>
        <v>1000000</v>
      </c>
      <c r="AS33" s="23">
        <f>IF($B33="-","-",IF(VLOOKUP(ROUND(CONCATENATE($A33,AS$2),0),'Cadastro - Padrões'!$A$2:$V$10081,AS$1,FALSE)="","-",VLOOKUP(ROUND(CONCATENATE($A33,AS$2),0),'Cadastro - Padrões'!$A$2:$V$10081,AS$1,FALSE)))</f>
        <v>60</v>
      </c>
      <c r="AT33" s="23">
        <f>IF($B33="-","-",IF(VLOOKUP(ROUND(CONCATENATE($A33,AT$2),0),'Cadastro - Padrões'!$A$2:$V$10081,AT$1,FALSE)="","-",VLOOKUP(ROUND(CONCATENATE($A33,AT$2),0),'Cadastro - Padrões'!$A$2:$V$10081,AT$1,FALSE)))</f>
        <v>7.0000000000000007E-2</v>
      </c>
      <c r="AU33" s="23">
        <f>IF($B33="-","-",IF(VLOOKUP(ROUND(CONCATENATE($A33,AU$2),0),'Cadastro - Padrões'!$A$2:$V$10081,AU$1,FALSE)="","-",VLOOKUP(ROUND(CONCATENATE($A33,AU$2),0),'Cadastro - Padrões'!$A$2:$V$10081,AU$1,FALSE)))</f>
        <v>2</v>
      </c>
      <c r="AV33" s="23">
        <f>IF($B33="-","-",IF(VLOOKUP(ROUND(CONCATENATE($A33,AV$2),0),'Cadastro - Padrões'!$A$2:$V$10081,AV$1,FALSE)="","-",VLOOKUP(ROUND(CONCATENATE($A33,AV$2),0),'Cadastro - Padrões'!$A$2:$V$10081,AV$1,FALSE)))</f>
        <v>1000000</v>
      </c>
      <c r="AW33" s="23" t="str">
        <f>IF($B33="-","-",IF(VLOOKUP(ROUND(CONCATENATE($A33,AW$2),0),'Cadastro - Padrões'!$A$2:$V$10081,AW$1,FALSE)="","-",VLOOKUP(ROUND(CONCATENATE($A33,AW$2),0),'Cadastro - Padrões'!$A$2:$V$10081,AW$1,FALSE)))</f>
        <v>-</v>
      </c>
      <c r="AX33" s="23" t="str">
        <f>IF($B33="-","-",IF(VLOOKUP(ROUND(CONCATENATE($A33,AX$2),0),'Cadastro - Padrões'!$A$2:$V$10081,AX$1,FALSE)="","-",VLOOKUP(ROUND(CONCATENATE($A33,AX$2),0),'Cadastro - Padrões'!$A$2:$V$10081,AX$1,FALSE)))</f>
        <v>-</v>
      </c>
      <c r="AY33" s="23" t="str">
        <f>IF($B33="-","-",IF(VLOOKUP(ROUND(CONCATENATE($A33,AY$2),0),'Cadastro - Padrões'!$A$2:$V$10081,AY$1,FALSE)="","-",VLOOKUP(ROUND(CONCATENATE($A33,AY$2),0),'Cadastro - Padrões'!$A$2:$V$10081,AY$1,FALSE)))</f>
        <v>-</v>
      </c>
      <c r="AZ33" s="23" t="str">
        <f>IF($B33="-","-",IF(VLOOKUP(ROUND(CONCATENATE($A33,AZ$2),0),'Cadastro - Padrões'!$A$2:$V$10081,AZ$1,FALSE)="","-",VLOOKUP(ROUND(CONCATENATE($A33,AZ$2),0),'Cadastro - Padrões'!$A$2:$V$10081,AZ$1,FALSE)))</f>
        <v>-</v>
      </c>
      <c r="BA33" s="23" t="str">
        <f>IF($B33="-","-",IF(VLOOKUP(ROUND(CONCATENATE($A33,BA$2),0),'Cadastro - Padrões'!$A$2:$V$10081,BA$1,FALSE)="","-",VLOOKUP(ROUND(CONCATENATE($A33,BA$2),0),'Cadastro - Padrões'!$A$2:$V$10081,BA$1,FALSE)))</f>
        <v>-</v>
      </c>
      <c r="BB33" s="23" t="str">
        <f>IF($B33="-","-",IF(VLOOKUP(ROUND(CONCATENATE($A33,BB$2),0),'Cadastro - Padrões'!$A$2:$V$10081,BB$1,FALSE)="","-",VLOOKUP(ROUND(CONCATENATE($A33,BB$2),0),'Cadastro - Padrões'!$A$2:$V$10081,BB$1,FALSE)))</f>
        <v>-</v>
      </c>
      <c r="BC33" s="23" t="str">
        <f>IF($B33="-","-",IF(VLOOKUP(ROUND(CONCATENATE($A33,BC$2),0),'Cadastro - Padrões'!$A$2:$V$10081,BC$1,FALSE)="","-",VLOOKUP(ROUND(CONCATENATE($A33,BC$2),0),'Cadastro - Padrões'!$A$2:$V$10081,BC$1,FALSE)))</f>
        <v>-</v>
      </c>
      <c r="BD33" s="23" t="str">
        <f>IF($B33="-","-",IF(VLOOKUP(ROUND(CONCATENATE($A33,BD$2),0),'Cadastro - Padrões'!$A$2:$V$10081,BD$1,FALSE)="","-",VLOOKUP(ROUND(CONCATENATE($A33,BD$2),0),'Cadastro - Padrões'!$A$2:$V$10081,BD$1,FALSE)))</f>
        <v>-</v>
      </c>
      <c r="BE33" s="23" t="str">
        <f>IF($B33="-","-",IF(VLOOKUP(ROUND(CONCATENATE($A33,BE$2),0),'Cadastro - Padrões'!$A$2:$V$10081,BE$1,FALSE)="","-",VLOOKUP(ROUND(CONCATENATE($A33,BE$2),0),'Cadastro - Padrões'!$A$2:$V$10081,BE$1,FALSE)))</f>
        <v>-</v>
      </c>
      <c r="BF33" s="23" t="str">
        <f>IF($B33="-","-",IF(VLOOKUP(ROUND(CONCATENATE($A33,BF$2),0),'Cadastro - Padrões'!$A$2:$V$10081,BF$1,FALSE)="","-",VLOOKUP(ROUND(CONCATENATE($A33,BF$2),0),'Cadastro - Padrões'!$A$2:$V$10081,BF$1,FALSE)))</f>
        <v>-</v>
      </c>
      <c r="BG33" s="23" t="str">
        <f>IF($B33="-","-",IF(VLOOKUP(ROUND(CONCATENATE($A33,BG$2),0),'Cadastro - Padrões'!$A$2:$V$10081,BG$1,FALSE)="","-",VLOOKUP(ROUND(CONCATENATE($A33,BG$2),0),'Cadastro - Padrões'!$A$2:$V$10081,BG$1,FALSE)))</f>
        <v>-</v>
      </c>
      <c r="BH33" s="23" t="str">
        <f>IF($B33="-","-",IF(VLOOKUP(ROUND(CONCATENATE($A33,BH$2),0),'Cadastro - Padrões'!$A$2:$V$10081,BH$1,FALSE)="","-",VLOOKUP(ROUND(CONCATENATE($A33,BH$2),0),'Cadastro - Padrões'!$A$2:$V$10081,BH$1,FALSE)))</f>
        <v>-</v>
      </c>
      <c r="BI33" s="23" t="str">
        <f>IF($B33="-","-",IF(VLOOKUP(ROUND(CONCATENATE($A33,BI$2),0),'Cadastro - Padrões'!$A$2:$V$10081,BI$1,FALSE)="","-",VLOOKUP(ROUND(CONCATENATE($A33,BI$2),0),'Cadastro - Padrões'!$A$2:$V$10081,BI$1,FALSE)))</f>
        <v>-</v>
      </c>
      <c r="BJ33" s="23" t="str">
        <f>IF($B33="-","-",IF(VLOOKUP(ROUND(CONCATENATE($A33,BJ$2),0),'Cadastro - Padrões'!$A$2:$V$10081,BJ$1,FALSE)="","-",VLOOKUP(ROUND(CONCATENATE($A33,BJ$2),0),'Cadastro - Padrões'!$A$2:$V$10081,BJ$1,FALSE)))</f>
        <v>-</v>
      </c>
      <c r="BK33" s="23" t="str">
        <f>IF($B33="-","-",IF(VLOOKUP(ROUND(CONCATENATE($A33,BK$2),0),'Cadastro - Padrões'!$A$2:$V$10081,BK$1,FALSE)="","-",VLOOKUP(ROUND(CONCATENATE($A33,BK$2),0),'Cadastro - Padrões'!$A$2:$V$10081,BK$1,FALSE)))</f>
        <v>-</v>
      </c>
      <c r="BL33" s="23" t="str">
        <f>IF($B33="-","-",IF(VLOOKUP(ROUND(CONCATENATE($A33,BL$2),0),'Cadastro - Padrões'!$A$2:$V$10081,BL$1,FALSE)="","-",VLOOKUP(ROUND(CONCATENATE($A33,BL$2),0),'Cadastro - Padrões'!$A$2:$V$10081,BL$1,FALSE)))</f>
        <v>-</v>
      </c>
      <c r="BM33" s="23" t="str">
        <f>IF($B33="-","-",IF(VLOOKUP(ROUND(CONCATENATE($A33,BM$2),0),'Cadastro - Padrões'!$A$2:$V$10081,BM$1,FALSE)="","-",VLOOKUP(ROUND(CONCATENATE($A33,BM$2),0),'Cadastro - Padrões'!$A$2:$V$10081,BM$1,FALSE)))</f>
        <v>-</v>
      </c>
      <c r="BN33" s="23" t="str">
        <f>IF($B33="-","-",IF(VLOOKUP(ROUND(CONCATENATE($A33,BN$2),0),'Cadastro - Padrões'!$A$2:$V$10081,BN$1,FALSE)="","-",VLOOKUP(ROUND(CONCATENATE($A33,BN$2),0),'Cadastro - Padrões'!$A$2:$V$10081,BN$1,FALSE)))</f>
        <v>-</v>
      </c>
      <c r="BO33" s="23" t="str">
        <f>IF($B33="-","-",IF(VLOOKUP(ROUND(CONCATENATE($A33,BO$2),0),'Cadastro - Padrões'!$A$2:$V$10081,BO$1,FALSE)="","-",VLOOKUP(ROUND(CONCATENATE($A33,BO$2),0),'Cadastro - Padrões'!$A$2:$V$10081,BO$1,FALSE)))</f>
        <v>-</v>
      </c>
      <c r="BP33" s="23" t="str">
        <f>IF($B33="-","-",IF(VLOOKUP(ROUND(CONCATENATE($A33,BP$2),0),'Cadastro - Padrões'!$A$2:$V$10081,BP$1,FALSE)="","-",VLOOKUP(ROUND(CONCATENATE($A33,BP$2),0),'Cadastro - Padrões'!$A$2:$V$10081,BP$1,FALSE)))</f>
        <v>-</v>
      </c>
    </row>
    <row r="34" spans="1:68" x14ac:dyDescent="0.3">
      <c r="A34" s="22">
        <f t="shared" si="52"/>
        <v>29</v>
      </c>
      <c r="B34" s="23" t="str">
        <f>IF(VLOOKUP(ROUND(CONCATENATE($A34,B$2),0),'Cadastro - Padrões'!$A$2:$V$10081,B$1,FALSE)="","-",VLOOKUP(ROUND(CONCATENATE($A34,B$2),0),'Cadastro - Padrões'!$A$2:$V$10081,B$1,FALSE))</f>
        <v>E.TH.LT-001</v>
      </c>
      <c r="C34" s="23" t="str">
        <f>IF($B34="-","-",VLOOKUP(ROUND(CONCATENATE($A34,C$2),0),'Cadastro - Padrões'!$A$2:$V$10081,C$1,FALSE))</f>
        <v>Termohigrômetro Digital</v>
      </c>
      <c r="D34" s="23" t="str">
        <f>IF($B34="-","-",VLOOKUP(ROUND(CONCATENATE($A34,D$2),0),'Cadastro - Padrões'!$A$2:$V$10081,D$1,FALSE))</f>
        <v>Elus</v>
      </c>
      <c r="E34" s="23" t="str">
        <f>IF($B34="-","-",VLOOKUP(ROUND(CONCATENATE($A34,E$2),0),'Cadastro - Padrões'!$A$2:$V$10081,E$1,FALSE))</f>
        <v>RBC - CAL 0439</v>
      </c>
      <c r="F34" s="23" t="str">
        <f>IF($B34="-","-",VLOOKUP(ROUND(CONCATENATE($A34,F$2),0),'Cadastro - Padrões'!$A$2:$V$10081,F$1,FALSE))</f>
        <v>E0321/25</v>
      </c>
      <c r="G34" s="24">
        <f>IF($B34="-","-",VLOOKUP(ROUND(CONCATENATE($A34,G$2),0),'Cadastro - Padrões'!$A$2:$V$10081,G$1,FALSE))</f>
        <v>45807</v>
      </c>
      <c r="H34" s="25">
        <f>IF($B34="-","-",VLOOKUP(ROUND(CONCATENATE($A34,H$2),0),'Cadastro - Padrões'!$A$2:$V$10081,H$1,FALSE))</f>
        <v>45991</v>
      </c>
      <c r="I34" s="23" t="str">
        <f>IF($B34="-","-",VLOOKUP(ROUND(CONCATENATE($A34,I$2),0),'Cadastro - Padrões'!$A$2:$V$10081,I$1,FALSE))</f>
        <v>°C</v>
      </c>
      <c r="J34" s="23" t="str">
        <f>IF($B34="-","-",VLOOKUP(ROUND(CONCATENATE($A34,J$2),0),'Cadastro - Padrões'!$A$2:$V$10081,J$1,FALSE))</f>
        <v>OUT</v>
      </c>
      <c r="K34" s="23" t="str">
        <f>IF($B34="-","-",VLOOKUP(ROUND(CONCATENATE($A34,K$2),0),'Cadastro - Padrões'!$A$2:$V$10081,K$1,FALSE))</f>
        <v>Termoresisitivo</v>
      </c>
      <c r="L34" s="23">
        <f>IF($B34="-","-",VLOOKUP(ROUND(CONCATENATE($A34,L$2),0),'Cadastro - Padrões'!$A$2:$V$10081,L$1,FALSE))</f>
        <v>-0.01</v>
      </c>
      <c r="M34" s="23">
        <f>IF($B34="-","-",VLOOKUP(ROUND(CONCATENATE($A34,M$2),0),'Cadastro - Padrões'!$A$2:$V$10081,M$1,FALSE))</f>
        <v>60</v>
      </c>
      <c r="N34" s="23">
        <f>IF($B34="-","-",VLOOKUP(ROUND(CONCATENATE($A34,N$2),0),'Cadastro - Padrões'!$A$2:$V$10081,N$1,FALSE))</f>
        <v>0.01</v>
      </c>
      <c r="O34" s="23">
        <f>IF($B34="-","-",VLOOKUP(ROUND(CONCATENATE($A34,O$2),0),'Cadastro - Padrões'!$A$2:$V$10081,O$1,FALSE))</f>
        <v>0.14999999999999858</v>
      </c>
      <c r="P34" s="23">
        <f>IF($B34="-","-",VLOOKUP(ROUND(CONCATENATE($A34,P$2),0),'Cadastro - Padrões'!$A$2:$V$10081,P$1,FALSE))</f>
        <v>7.0000000000000007E-2</v>
      </c>
      <c r="Q34" s="23">
        <f>IF($B34="-","-",VLOOKUP(ROUND(CONCATENATE($A34,Q$2),0),'Cadastro - Padrões'!$A$2:$V$10081,Q$1,FALSE))</f>
        <v>0.28000000000000114</v>
      </c>
      <c r="R34" s="23">
        <f>IF($B34="-","-",VLOOKUP(ROUND(CONCATENATE($A34,R$2),0),'Cadastro - Padrões'!$A$2:$V$10081,R$1,FALSE))</f>
        <v>5.9445719474631176E-3</v>
      </c>
      <c r="S34" s="23">
        <f>IF($B34="-","-",VLOOKUP(ROUND(CONCATENATE($A34,S$2),0),'Cadastro - Padrões'!$A$2:$V$10081,S$1,FALSE))</f>
        <v>3</v>
      </c>
      <c r="T34" s="23">
        <f>IF($B34="-","-",VLOOKUP(ROUND(CONCATENATE($A34,T$2),0),'Cadastro - Padrões'!$A$2:$V$10081,T$1,FALSE))</f>
        <v>0</v>
      </c>
      <c r="U34" s="23">
        <f>IF($B34="-","-",VLOOKUP(ROUND(CONCATENATE($A34,U$2),0),'Cadastro - Padrões'!$A$2:$V$10081,U$1,FALSE))</f>
        <v>0</v>
      </c>
      <c r="V34" s="23">
        <f>IF($B34="-","-",VLOOKUP(ROUND(CONCATENATE($A34,V$2),0),'Cadastro - Padrões'!$A$2:$V$10081,V$1,FALSE))</f>
        <v>0</v>
      </c>
      <c r="W34" s="23">
        <f>IF($B34="-","-",VLOOKUP(ROUND(CONCATENATE($A34,W$2),0),'Cadastro - Padrões'!$A$2:$V$10081,W$1,FALSE))</f>
        <v>0</v>
      </c>
      <c r="X34" s="23">
        <f>IF($B34="-","-",VLOOKUP(ROUND(CONCATENATE($A34,X$2),0),'Cadastro - Padrões'!$A$2:$V$10081,X$1,FALSE))</f>
        <v>0</v>
      </c>
      <c r="Y34" s="23">
        <f>IF($B34="-","-",VLOOKUP(ROUND(CONCATENATE($A34,Y$2),0),'Cadastro - Padrões'!$A$2:$V$10081,Y$1,FALSE))</f>
        <v>7.3106376036970068E-7</v>
      </c>
      <c r="Z34" s="23">
        <f>IF($B34="-","-",VLOOKUP(ROUND(CONCATENATE($A34,Z$2),0),'Cadastro - Padrões'!$A$2:$V$10081,Z$1,FALSE))</f>
        <v>-7.846549421683113E-5</v>
      </c>
      <c r="AA34" s="23">
        <f>IF($B34="-","-",VLOOKUP(ROUND(CONCATENATE($A34,AA$2),0),'Cadastro - Padrões'!$A$2:$V$10081,AA$1,FALSE))</f>
        <v>0.99858507061298074</v>
      </c>
      <c r="AB34" s="23">
        <f>IF($B34="-","-",VLOOKUP(ROUND(CONCATENATE($A34,AB$2),0),'Cadastro - Padrões'!$A$2:$V$10081,AB$1,FALSE))</f>
        <v>5.9190052123119952E-2</v>
      </c>
      <c r="AC34" s="23">
        <f>IF($B34="-","-",IF(VLOOKUP(ROUND(CONCATENATE($A34,AC$2),0),'Cadastro - Padrões'!$A$2:$V$10081,AC$1,FALSE)="","-",VLOOKUP(ROUND(CONCATENATE($A34,AC$2),0),'Cadastro - Padrões'!$A$2:$V$10081,AC$1,FALSE)))</f>
        <v>-0.01</v>
      </c>
      <c r="AD34" s="23">
        <f>IF($B34="-","-",IF(VLOOKUP(ROUND(CONCATENATE($A34,AD$2),0),'Cadastro - Padrões'!$A$2:$V$10081,AD$1,FALSE)="","-",VLOOKUP(ROUND(CONCATENATE($A34,AD$2),0),'Cadastro - Padrões'!$A$2:$V$10081,AD$1,FALSE)))</f>
        <v>7.0000000000000007E-2</v>
      </c>
      <c r="AE34" s="23">
        <f>IF($B34="-","-",IF(VLOOKUP(ROUND(CONCATENATE($A34,AE$2),0),'Cadastro - Padrões'!$A$2:$V$10081,AE$1,FALSE)="","-",VLOOKUP(ROUND(CONCATENATE($A34,AE$2),0),'Cadastro - Padrões'!$A$2:$V$10081,AE$1,FALSE)))</f>
        <v>2</v>
      </c>
      <c r="AF34" s="23">
        <f>IF($B34="-","-",IF(VLOOKUP(ROUND(CONCATENATE($A34,AF$2),0),'Cadastro - Padrões'!$A$2:$V$10081,AF$1,FALSE)="","-",VLOOKUP(ROUND(CONCATENATE($A34,AF$2),0),'Cadastro - Padrões'!$A$2:$V$10081,AF$1,FALSE)))</f>
        <v>1000000</v>
      </c>
      <c r="AG34" s="23">
        <f>IF($B34="-","-",IF(VLOOKUP(ROUND(CONCATENATE($A34,AG$2),0),'Cadastro - Padrões'!$A$2:$V$10081,AG$1,FALSE)="","-",VLOOKUP(ROUND(CONCATENATE($A34,AG$2),0),'Cadastro - Padrões'!$A$2:$V$10081,AG$1,FALSE)))</f>
        <v>15</v>
      </c>
      <c r="AH34" s="23">
        <f>IF($B34="-","-",IF(VLOOKUP(ROUND(CONCATENATE($A34,AH$2),0),'Cadastro - Padrões'!$A$2:$V$10081,AH$1,FALSE)="","-",VLOOKUP(ROUND(CONCATENATE($A34,AH$2),0),'Cadastro - Padrões'!$A$2:$V$10081,AH$1,FALSE)))</f>
        <v>7.0000000000000007E-2</v>
      </c>
      <c r="AI34" s="23">
        <f>IF($B34="-","-",IF(VLOOKUP(ROUND(CONCATENATE($A34,AI$2),0),'Cadastro - Padrões'!$A$2:$V$10081,AI$1,FALSE)="","-",VLOOKUP(ROUND(CONCATENATE($A34,AI$2),0),'Cadastro - Padrões'!$A$2:$V$10081,AI$1,FALSE)))</f>
        <v>2</v>
      </c>
      <c r="AJ34" s="23">
        <f>IF($B34="-","-",IF(VLOOKUP(ROUND(CONCATENATE($A34,AJ$2),0),'Cadastro - Padrões'!$A$2:$V$10081,AJ$1,FALSE)="","-",VLOOKUP(ROUND(CONCATENATE($A34,AJ$2),0),'Cadastro - Padrões'!$A$2:$V$10081,AJ$1,FALSE)))</f>
        <v>1000000</v>
      </c>
      <c r="AK34" s="23">
        <f>IF($B34="-","-",IF(VLOOKUP(ROUND(CONCATENATE($A34,AK$2),0),'Cadastro - Padrões'!$A$2:$V$10081,AK$1,FALSE)="","-",VLOOKUP(ROUND(CONCATENATE($A34,AK$2),0),'Cadastro - Padrões'!$A$2:$V$10081,AK$1,FALSE)))</f>
        <v>30</v>
      </c>
      <c r="AL34" s="23">
        <f>IF($B34="-","-",IF(VLOOKUP(ROUND(CONCATENATE($A34,AL$2),0),'Cadastro - Padrões'!$A$2:$V$10081,AL$1,FALSE)="","-",VLOOKUP(ROUND(CONCATENATE($A34,AL$2),0),'Cadastro - Padrões'!$A$2:$V$10081,AL$1,FALSE)))</f>
        <v>7.0000000000000007E-2</v>
      </c>
      <c r="AM34" s="23">
        <f>IF($B34="-","-",IF(VLOOKUP(ROUND(CONCATENATE($A34,AM$2),0),'Cadastro - Padrões'!$A$2:$V$10081,AM$1,FALSE)="","-",VLOOKUP(ROUND(CONCATENATE($A34,AM$2),0),'Cadastro - Padrões'!$A$2:$V$10081,AM$1,FALSE)))</f>
        <v>2</v>
      </c>
      <c r="AN34" s="23">
        <f>IF($B34="-","-",IF(VLOOKUP(ROUND(CONCATENATE($A34,AN$2),0),'Cadastro - Padrões'!$A$2:$V$10081,AN$1,FALSE)="","-",VLOOKUP(ROUND(CONCATENATE($A34,AN$2),0),'Cadastro - Padrões'!$A$2:$V$10081,AN$1,FALSE)))</f>
        <v>1000000</v>
      </c>
      <c r="AO34" s="23">
        <f>IF($B34="-","-",IF(VLOOKUP(ROUND(CONCATENATE($A34,AO$2),0),'Cadastro - Padrões'!$A$2:$V$10081,AO$1,FALSE)="","-",VLOOKUP(ROUND(CONCATENATE($A34,AO$2),0),'Cadastro - Padrões'!$A$2:$V$10081,AO$1,FALSE)))</f>
        <v>45</v>
      </c>
      <c r="AP34" s="23">
        <f>IF($B34="-","-",IF(VLOOKUP(ROUND(CONCATENATE($A34,AP$2),0),'Cadastro - Padrões'!$A$2:$V$10081,AP$1,FALSE)="","-",VLOOKUP(ROUND(CONCATENATE($A34,AP$2),0),'Cadastro - Padrões'!$A$2:$V$10081,AP$1,FALSE)))</f>
        <v>7.0000000000000007E-2</v>
      </c>
      <c r="AQ34" s="23">
        <f>IF($B34="-","-",IF(VLOOKUP(ROUND(CONCATENATE($A34,AQ$2),0),'Cadastro - Padrões'!$A$2:$V$10081,AQ$1,FALSE)="","-",VLOOKUP(ROUND(CONCATENATE($A34,AQ$2),0),'Cadastro - Padrões'!$A$2:$V$10081,AQ$1,FALSE)))</f>
        <v>2</v>
      </c>
      <c r="AR34" s="23">
        <f>IF($B34="-","-",IF(VLOOKUP(ROUND(CONCATENATE($A34,AR$2),0),'Cadastro - Padrões'!$A$2:$V$10081,AR$1,FALSE)="","-",VLOOKUP(ROUND(CONCATENATE($A34,AR$2),0),'Cadastro - Padrões'!$A$2:$V$10081,AR$1,FALSE)))</f>
        <v>1000000</v>
      </c>
      <c r="AS34" s="23">
        <f>IF($B34="-","-",IF(VLOOKUP(ROUND(CONCATENATE($A34,AS$2),0),'Cadastro - Padrões'!$A$2:$V$10081,AS$1,FALSE)="","-",VLOOKUP(ROUND(CONCATENATE($A34,AS$2),0),'Cadastro - Padrões'!$A$2:$V$10081,AS$1,FALSE)))</f>
        <v>60</v>
      </c>
      <c r="AT34" s="23">
        <f>IF($B34="-","-",IF(VLOOKUP(ROUND(CONCATENATE($A34,AT$2),0),'Cadastro - Padrões'!$A$2:$V$10081,AT$1,FALSE)="","-",VLOOKUP(ROUND(CONCATENATE($A34,AT$2),0),'Cadastro - Padrões'!$A$2:$V$10081,AT$1,FALSE)))</f>
        <v>7.0000000000000007E-2</v>
      </c>
      <c r="AU34" s="23">
        <f>IF($B34="-","-",IF(VLOOKUP(ROUND(CONCATENATE($A34,AU$2),0),'Cadastro - Padrões'!$A$2:$V$10081,AU$1,FALSE)="","-",VLOOKUP(ROUND(CONCATENATE($A34,AU$2),0),'Cadastro - Padrões'!$A$2:$V$10081,AU$1,FALSE)))</f>
        <v>2</v>
      </c>
      <c r="AV34" s="23">
        <f>IF($B34="-","-",IF(VLOOKUP(ROUND(CONCATENATE($A34,AV$2),0),'Cadastro - Padrões'!$A$2:$V$10081,AV$1,FALSE)="","-",VLOOKUP(ROUND(CONCATENATE($A34,AV$2),0),'Cadastro - Padrões'!$A$2:$V$10081,AV$1,FALSE)))</f>
        <v>1000000</v>
      </c>
      <c r="AW34" s="23" t="str">
        <f>IF($B34="-","-",IF(VLOOKUP(ROUND(CONCATENATE($A34,AW$2),0),'Cadastro - Padrões'!$A$2:$V$10081,AW$1,FALSE)="","-",VLOOKUP(ROUND(CONCATENATE($A34,AW$2),0),'Cadastro - Padrões'!$A$2:$V$10081,AW$1,FALSE)))</f>
        <v>-</v>
      </c>
      <c r="AX34" s="23" t="str">
        <f>IF($B34="-","-",IF(VLOOKUP(ROUND(CONCATENATE($A34,AX$2),0),'Cadastro - Padrões'!$A$2:$V$10081,AX$1,FALSE)="","-",VLOOKUP(ROUND(CONCATENATE($A34,AX$2),0),'Cadastro - Padrões'!$A$2:$V$10081,AX$1,FALSE)))</f>
        <v>-</v>
      </c>
      <c r="AY34" s="23" t="str">
        <f>IF($B34="-","-",IF(VLOOKUP(ROUND(CONCATENATE($A34,AY$2),0),'Cadastro - Padrões'!$A$2:$V$10081,AY$1,FALSE)="","-",VLOOKUP(ROUND(CONCATENATE($A34,AY$2),0),'Cadastro - Padrões'!$A$2:$V$10081,AY$1,FALSE)))</f>
        <v>-</v>
      </c>
      <c r="AZ34" s="23" t="str">
        <f>IF($B34="-","-",IF(VLOOKUP(ROUND(CONCATENATE($A34,AZ$2),0),'Cadastro - Padrões'!$A$2:$V$10081,AZ$1,FALSE)="","-",VLOOKUP(ROUND(CONCATENATE($A34,AZ$2),0),'Cadastro - Padrões'!$A$2:$V$10081,AZ$1,FALSE)))</f>
        <v>-</v>
      </c>
      <c r="BA34" s="23" t="str">
        <f>IF($B34="-","-",IF(VLOOKUP(ROUND(CONCATENATE($A34,BA$2),0),'Cadastro - Padrões'!$A$2:$V$10081,BA$1,FALSE)="","-",VLOOKUP(ROUND(CONCATENATE($A34,BA$2),0),'Cadastro - Padrões'!$A$2:$V$10081,BA$1,FALSE)))</f>
        <v>-</v>
      </c>
      <c r="BB34" s="23" t="str">
        <f>IF($B34="-","-",IF(VLOOKUP(ROUND(CONCATENATE($A34,BB$2),0),'Cadastro - Padrões'!$A$2:$V$10081,BB$1,FALSE)="","-",VLOOKUP(ROUND(CONCATENATE($A34,BB$2),0),'Cadastro - Padrões'!$A$2:$V$10081,BB$1,FALSE)))</f>
        <v>-</v>
      </c>
      <c r="BC34" s="23" t="str">
        <f>IF($B34="-","-",IF(VLOOKUP(ROUND(CONCATENATE($A34,BC$2),0),'Cadastro - Padrões'!$A$2:$V$10081,BC$1,FALSE)="","-",VLOOKUP(ROUND(CONCATENATE($A34,BC$2),0),'Cadastro - Padrões'!$A$2:$V$10081,BC$1,FALSE)))</f>
        <v>-</v>
      </c>
      <c r="BD34" s="23" t="str">
        <f>IF($B34="-","-",IF(VLOOKUP(ROUND(CONCATENATE($A34,BD$2),0),'Cadastro - Padrões'!$A$2:$V$10081,BD$1,FALSE)="","-",VLOOKUP(ROUND(CONCATENATE($A34,BD$2),0),'Cadastro - Padrões'!$A$2:$V$10081,BD$1,FALSE)))</f>
        <v>-</v>
      </c>
      <c r="BE34" s="23" t="str">
        <f>IF($B34="-","-",IF(VLOOKUP(ROUND(CONCATENATE($A34,BE$2),0),'Cadastro - Padrões'!$A$2:$V$10081,BE$1,FALSE)="","-",VLOOKUP(ROUND(CONCATENATE($A34,BE$2),0),'Cadastro - Padrões'!$A$2:$V$10081,BE$1,FALSE)))</f>
        <v>-</v>
      </c>
      <c r="BF34" s="23" t="str">
        <f>IF($B34="-","-",IF(VLOOKUP(ROUND(CONCATENATE($A34,BF$2),0),'Cadastro - Padrões'!$A$2:$V$10081,BF$1,FALSE)="","-",VLOOKUP(ROUND(CONCATENATE($A34,BF$2),0),'Cadastro - Padrões'!$A$2:$V$10081,BF$1,FALSE)))</f>
        <v>-</v>
      </c>
      <c r="BG34" s="23" t="str">
        <f>IF($B34="-","-",IF(VLOOKUP(ROUND(CONCATENATE($A34,BG$2),0),'Cadastro - Padrões'!$A$2:$V$10081,BG$1,FALSE)="","-",VLOOKUP(ROUND(CONCATENATE($A34,BG$2),0),'Cadastro - Padrões'!$A$2:$V$10081,BG$1,FALSE)))</f>
        <v>-</v>
      </c>
      <c r="BH34" s="23" t="str">
        <f>IF($B34="-","-",IF(VLOOKUP(ROUND(CONCATENATE($A34,BH$2),0),'Cadastro - Padrões'!$A$2:$V$10081,BH$1,FALSE)="","-",VLOOKUP(ROUND(CONCATENATE($A34,BH$2),0),'Cadastro - Padrões'!$A$2:$V$10081,BH$1,FALSE)))</f>
        <v>-</v>
      </c>
      <c r="BI34" s="23" t="str">
        <f>IF($B34="-","-",IF(VLOOKUP(ROUND(CONCATENATE($A34,BI$2),0),'Cadastro - Padrões'!$A$2:$V$10081,BI$1,FALSE)="","-",VLOOKUP(ROUND(CONCATENATE($A34,BI$2),0),'Cadastro - Padrões'!$A$2:$V$10081,BI$1,FALSE)))</f>
        <v>-</v>
      </c>
      <c r="BJ34" s="23" t="str">
        <f>IF($B34="-","-",IF(VLOOKUP(ROUND(CONCATENATE($A34,BJ$2),0),'Cadastro - Padrões'!$A$2:$V$10081,BJ$1,FALSE)="","-",VLOOKUP(ROUND(CONCATENATE($A34,BJ$2),0),'Cadastro - Padrões'!$A$2:$V$10081,BJ$1,FALSE)))</f>
        <v>-</v>
      </c>
      <c r="BK34" s="23" t="str">
        <f>IF($B34="-","-",IF(VLOOKUP(ROUND(CONCATENATE($A34,BK$2),0),'Cadastro - Padrões'!$A$2:$V$10081,BK$1,FALSE)="","-",VLOOKUP(ROUND(CONCATENATE($A34,BK$2),0),'Cadastro - Padrões'!$A$2:$V$10081,BK$1,FALSE)))</f>
        <v>-</v>
      </c>
      <c r="BL34" s="23" t="str">
        <f>IF($B34="-","-",IF(VLOOKUP(ROUND(CONCATENATE($A34,BL$2),0),'Cadastro - Padrões'!$A$2:$V$10081,BL$1,FALSE)="","-",VLOOKUP(ROUND(CONCATENATE($A34,BL$2),0),'Cadastro - Padrões'!$A$2:$V$10081,BL$1,FALSE)))</f>
        <v>-</v>
      </c>
      <c r="BM34" s="23" t="str">
        <f>IF($B34="-","-",IF(VLOOKUP(ROUND(CONCATENATE($A34,BM$2),0),'Cadastro - Padrões'!$A$2:$V$10081,BM$1,FALSE)="","-",VLOOKUP(ROUND(CONCATENATE($A34,BM$2),0),'Cadastro - Padrões'!$A$2:$V$10081,BM$1,FALSE)))</f>
        <v>-</v>
      </c>
      <c r="BN34" s="23" t="str">
        <f>IF($B34="-","-",IF(VLOOKUP(ROUND(CONCATENATE($A34,BN$2),0),'Cadastro - Padrões'!$A$2:$V$10081,BN$1,FALSE)="","-",VLOOKUP(ROUND(CONCATENATE($A34,BN$2),0),'Cadastro - Padrões'!$A$2:$V$10081,BN$1,FALSE)))</f>
        <v>-</v>
      </c>
      <c r="BO34" s="23" t="str">
        <f>IF($B34="-","-",IF(VLOOKUP(ROUND(CONCATENATE($A34,BO$2),0),'Cadastro - Padrões'!$A$2:$V$10081,BO$1,FALSE)="","-",VLOOKUP(ROUND(CONCATENATE($A34,BO$2),0),'Cadastro - Padrões'!$A$2:$V$10081,BO$1,FALSE)))</f>
        <v>-</v>
      </c>
      <c r="BP34" s="23" t="str">
        <f>IF($B34="-","-",IF(VLOOKUP(ROUND(CONCATENATE($A34,BP$2),0),'Cadastro - Padrões'!$A$2:$V$10081,BP$1,FALSE)="","-",VLOOKUP(ROUND(CONCATENATE($A34,BP$2),0),'Cadastro - Padrões'!$A$2:$V$10081,BP$1,FALSE)))</f>
        <v>-</v>
      </c>
    </row>
    <row r="35" spans="1:68" x14ac:dyDescent="0.3">
      <c r="A35" s="22">
        <f t="shared" si="52"/>
        <v>30</v>
      </c>
      <c r="B35" s="23" t="str">
        <f>IF(VLOOKUP(ROUND(CONCATENATE($A35,B$2),0),'Cadastro - Padrões'!$A$2:$V$10081,B$1,FALSE)="","-",VLOOKUP(ROUND(CONCATENATE($A35,B$2),0),'Cadastro - Padrões'!$A$2:$V$10081,B$1,FALSE))</f>
        <v>EL-1070</v>
      </c>
      <c r="C35" s="23" t="str">
        <f>IF($B35="-","-",VLOOKUP(ROUND(CONCATENATE($A35,C$2),0),'Cadastro - Padrões'!$A$2:$V$10081,C$1,FALSE))</f>
        <v>Termômetro Digital</v>
      </c>
      <c r="D35" s="23" t="str">
        <f>IF($B35="-","-",VLOOKUP(ROUND(CONCATENATE($A35,D$2),0),'Cadastro - Padrões'!$A$2:$V$10081,D$1,FALSE))</f>
        <v>Elus</v>
      </c>
      <c r="E35" s="23" t="str">
        <f>IF($B35="-","-",VLOOKUP(ROUND(CONCATENATE($A35,E$2),0),'Cadastro - Padrões'!$A$2:$V$10081,E$1,FALSE))</f>
        <v>RBC - CAL 0439</v>
      </c>
      <c r="F35" s="23" t="str">
        <f>IF($B35="-","-",VLOOKUP(ROUND(CONCATENATE($A35,F$2),0),'Cadastro - Padrões'!$A$2:$V$10081,F$1,FALSE))</f>
        <v>E92748/23</v>
      </c>
      <c r="G35" s="24">
        <f>IF($B35="-","-",VLOOKUP(ROUND(CONCATENATE($A35,G$2),0),'Cadastro - Padrões'!$A$2:$V$10081,G$1,FALSE))</f>
        <v>45131</v>
      </c>
      <c r="H35" s="25">
        <f>IF($B35="-","-",VLOOKUP(ROUND(CONCATENATE($A35,H$2),0),'Cadastro - Padrões'!$A$2:$V$10081,H$1,FALSE))</f>
        <v>45503</v>
      </c>
      <c r="I35" s="23" t="str">
        <f>IF($B35="-","-",VLOOKUP(ROUND(CONCATENATE($A35,I$2),0),'Cadastro - Padrões'!$A$2:$V$10081,I$1,FALSE))</f>
        <v>°C</v>
      </c>
      <c r="J35" s="23" t="str">
        <f>IF($B35="-","-",VLOOKUP(ROUND(CONCATENATE($A35,J$2),0),'Cadastro - Padrões'!$A$2:$V$10081,J$1,FALSE))</f>
        <v>Contato</v>
      </c>
      <c r="K35" s="23" t="str">
        <f>IF($B35="-","-",VLOOKUP(ROUND(CONCATENATE($A35,K$2),0),'Cadastro - Padrões'!$A$2:$V$10081,K$1,FALSE))</f>
        <v>Termoresisitivo</v>
      </c>
      <c r="L35" s="23">
        <f>IF($B35="-","-",VLOOKUP(ROUND(CONCATENATE($A35,L$2),0),'Cadastro - Padrões'!$A$2:$V$10081,L$1,FALSE))</f>
        <v>0</v>
      </c>
      <c r="M35" s="23">
        <f>IF($B35="-","-",VLOOKUP(ROUND(CONCATENATE($A35,M$2),0),'Cadastro - Padrões'!$A$2:$V$10081,M$1,FALSE))</f>
        <v>60</v>
      </c>
      <c r="N35" s="23">
        <f>IF($B35="-","-",VLOOKUP(ROUND(CONCATENATE($A35,N$2),0),'Cadastro - Padrões'!$A$2:$V$10081,N$1,FALSE))</f>
        <v>0.01</v>
      </c>
      <c r="O35" s="23">
        <f>IF($B35="-","-",VLOOKUP(ROUND(CONCATENATE($A35,O$2),0),'Cadastro - Padrões'!$A$2:$V$10081,O$1,FALSE))</f>
        <v>3.9999999999999147E-2</v>
      </c>
      <c r="P35" s="23">
        <f>IF($B35="-","-",VLOOKUP(ROUND(CONCATENATE($A35,P$2),0),'Cadastro - Padrões'!$A$2:$V$10081,P$1,FALSE))</f>
        <v>0.04</v>
      </c>
      <c r="Q35" s="23">
        <f>IF($B35="-","-",VLOOKUP(ROUND(CONCATENATE($A35,Q$2),0),'Cadastro - Padrões'!$A$2:$V$10081,Q$1,FALSE))</f>
        <v>0.03</v>
      </c>
      <c r="R35" s="23">
        <f>IF($B35="-","-",VLOOKUP(ROUND(CONCATENATE($A35,R$2),0),'Cadastro - Padrões'!$A$2:$V$10081,R$1,FALSE))</f>
        <v>4.8944775942807439E-3</v>
      </c>
      <c r="S35" s="23">
        <f>IF($B35="-","-",VLOOKUP(ROUND(CONCATENATE($A35,S$2),0),'Cadastro - Padrões'!$A$2:$V$10081,S$1,FALSE))</f>
        <v>2</v>
      </c>
      <c r="T35" s="23">
        <f>IF($B35="-","-",VLOOKUP(ROUND(CONCATENATE($A35,T$2),0),'Cadastro - Padrões'!$A$2:$V$10081,T$1,FALSE))</f>
        <v>0</v>
      </c>
      <c r="U35" s="23">
        <f>IF($B35="-","-",VLOOKUP(ROUND(CONCATENATE($A35,U$2),0),'Cadastro - Padrões'!$A$2:$V$10081,U$1,FALSE))</f>
        <v>0</v>
      </c>
      <c r="V35" s="23">
        <f>IF($B35="-","-",VLOOKUP(ROUND(CONCATENATE($A35,V$2),0),'Cadastro - Padrões'!$A$2:$V$10081,V$1,FALSE))</f>
        <v>0</v>
      </c>
      <c r="W35" s="23">
        <f>IF($B35="-","-",VLOOKUP(ROUND(CONCATENATE($A35,W$2),0),'Cadastro - Padrões'!$A$2:$V$10081,W$1,FALSE))</f>
        <v>0</v>
      </c>
      <c r="X35" s="23">
        <f>IF($B35="-","-",VLOOKUP(ROUND(CONCATENATE($A35,X$2),0),'Cadastro - Padrões'!$A$2:$V$10081,X$1,FALSE))</f>
        <v>0</v>
      </c>
      <c r="Y35" s="23">
        <f>IF($B35="-","-",VLOOKUP(ROUND(CONCATENATE($A35,Y$2),0),'Cadastro - Padrões'!$A$2:$V$10081,Y$1,FALSE))</f>
        <v>0</v>
      </c>
      <c r="Z35" s="23">
        <f>IF($B35="-","-",VLOOKUP(ROUND(CONCATENATE($A35,Z$2),0),'Cadastro - Padrões'!$A$2:$V$10081,Z$1,FALSE))</f>
        <v>1.3285029290054827E-5</v>
      </c>
      <c r="AA35" s="23">
        <f>IF($B35="-","-",VLOOKUP(ROUND(CONCATENATE($A35,AA$2),0),'Cadastro - Padrões'!$A$2:$V$10081,AA$1,FALSE))</f>
        <v>0.99801748835039927</v>
      </c>
      <c r="AB35" s="23">
        <f>IF($B35="-","-",VLOOKUP(ROUND(CONCATENATE($A35,AB$2),0),'Cadastro - Padrões'!$A$2:$V$10081,AB$1,FALSE))</f>
        <v>3.0739841145492726E-2</v>
      </c>
      <c r="AC35" s="23">
        <f>IF($B35="-","-",IF(VLOOKUP(ROUND(CONCATENATE($A35,AC$2),0),'Cadastro - Padrões'!$A$2:$V$10081,AC$1,FALSE)="","-",VLOOKUP(ROUND(CONCATENATE($A35,AC$2),0),'Cadastro - Padrões'!$A$2:$V$10081,AC$1,FALSE)))</f>
        <v>0</v>
      </c>
      <c r="AD35" s="23">
        <f>IF($B35="-","-",IF(VLOOKUP(ROUND(CONCATENATE($A35,AD$2),0),'Cadastro - Padrões'!$A$2:$V$10081,AD$1,FALSE)="","-",VLOOKUP(ROUND(CONCATENATE($A35,AD$2),0),'Cadastro - Padrões'!$A$2:$V$10081,AD$1,FALSE)))</f>
        <v>0.04</v>
      </c>
      <c r="AE35" s="23">
        <f>IF($B35="-","-",IF(VLOOKUP(ROUND(CONCATENATE($A35,AE$2),0),'Cadastro - Padrões'!$A$2:$V$10081,AE$1,FALSE)="","-",VLOOKUP(ROUND(CONCATENATE($A35,AE$2),0),'Cadastro - Padrões'!$A$2:$V$10081,AE$1,FALSE)))</f>
        <v>2</v>
      </c>
      <c r="AF35" s="23">
        <f>IF($B35="-","-",IF(VLOOKUP(ROUND(CONCATENATE($A35,AF$2),0),'Cadastro - Padrões'!$A$2:$V$10081,AF$1,FALSE)="","-",VLOOKUP(ROUND(CONCATENATE($A35,AF$2),0),'Cadastro - Padrões'!$A$2:$V$10081,AF$1,FALSE)))</f>
        <v>1000000</v>
      </c>
      <c r="AG35" s="23">
        <f>IF($B35="-","-",IF(VLOOKUP(ROUND(CONCATENATE($A35,AG$2),0),'Cadastro - Padrões'!$A$2:$V$10081,AG$1,FALSE)="","-",VLOOKUP(ROUND(CONCATENATE($A35,AG$2),0),'Cadastro - Padrões'!$A$2:$V$10081,AG$1,FALSE)))</f>
        <v>20</v>
      </c>
      <c r="AH35" s="23">
        <f>IF($B35="-","-",IF(VLOOKUP(ROUND(CONCATENATE($A35,AH$2),0),'Cadastro - Padrões'!$A$2:$V$10081,AH$1,FALSE)="","-",VLOOKUP(ROUND(CONCATENATE($A35,AH$2),0),'Cadastro - Padrões'!$A$2:$V$10081,AH$1,FALSE)))</f>
        <v>0.04</v>
      </c>
      <c r="AI35" s="23">
        <f>IF($B35="-","-",IF(VLOOKUP(ROUND(CONCATENATE($A35,AI$2),0),'Cadastro - Padrões'!$A$2:$V$10081,AI$1,FALSE)="","-",VLOOKUP(ROUND(CONCATENATE($A35,AI$2),0),'Cadastro - Padrões'!$A$2:$V$10081,AI$1,FALSE)))</f>
        <v>2</v>
      </c>
      <c r="AJ35" s="23">
        <f>IF($B35="-","-",IF(VLOOKUP(ROUND(CONCATENATE($A35,AJ$2),0),'Cadastro - Padrões'!$A$2:$V$10081,AJ$1,FALSE)="","-",VLOOKUP(ROUND(CONCATENATE($A35,AJ$2),0),'Cadastro - Padrões'!$A$2:$V$10081,AJ$1,FALSE)))</f>
        <v>1000000</v>
      </c>
      <c r="AK35" s="23">
        <f>IF($B35="-","-",IF(VLOOKUP(ROUND(CONCATENATE($A35,AK$2),0),'Cadastro - Padrões'!$A$2:$V$10081,AK$1,FALSE)="","-",VLOOKUP(ROUND(CONCATENATE($A35,AK$2),0),'Cadastro - Padrões'!$A$2:$V$10081,AK$1,FALSE)))</f>
        <v>30</v>
      </c>
      <c r="AL35" s="23">
        <f>IF($B35="-","-",IF(VLOOKUP(ROUND(CONCATENATE($A35,AL$2),0),'Cadastro - Padrões'!$A$2:$V$10081,AL$1,FALSE)="","-",VLOOKUP(ROUND(CONCATENATE($A35,AL$2),0),'Cadastro - Padrões'!$A$2:$V$10081,AL$1,FALSE)))</f>
        <v>0.04</v>
      </c>
      <c r="AM35" s="23">
        <f>IF($B35="-","-",IF(VLOOKUP(ROUND(CONCATENATE($A35,AM$2),0),'Cadastro - Padrões'!$A$2:$V$10081,AM$1,FALSE)="","-",VLOOKUP(ROUND(CONCATENATE($A35,AM$2),0),'Cadastro - Padrões'!$A$2:$V$10081,AM$1,FALSE)))</f>
        <v>2</v>
      </c>
      <c r="AN35" s="23">
        <f>IF($B35="-","-",IF(VLOOKUP(ROUND(CONCATENATE($A35,AN$2),0),'Cadastro - Padrões'!$A$2:$V$10081,AN$1,FALSE)="","-",VLOOKUP(ROUND(CONCATENATE($A35,AN$2),0),'Cadastro - Padrões'!$A$2:$V$10081,AN$1,FALSE)))</f>
        <v>1000000</v>
      </c>
      <c r="AO35" s="23">
        <f>IF($B35="-","-",IF(VLOOKUP(ROUND(CONCATENATE($A35,AO$2),0),'Cadastro - Padrões'!$A$2:$V$10081,AO$1,FALSE)="","-",VLOOKUP(ROUND(CONCATENATE($A35,AO$2),0),'Cadastro - Padrões'!$A$2:$V$10081,AO$1,FALSE)))</f>
        <v>60</v>
      </c>
      <c r="AP35" s="23">
        <f>IF($B35="-","-",IF(VLOOKUP(ROUND(CONCATENATE($A35,AP$2),0),'Cadastro - Padrões'!$A$2:$V$10081,AP$1,FALSE)="","-",VLOOKUP(ROUND(CONCATENATE($A35,AP$2),0),'Cadastro - Padrões'!$A$2:$V$10081,AP$1,FALSE)))</f>
        <v>0.04</v>
      </c>
      <c r="AQ35" s="23">
        <f>IF($B35="-","-",IF(VLOOKUP(ROUND(CONCATENATE($A35,AQ$2),0),'Cadastro - Padrões'!$A$2:$V$10081,AQ$1,FALSE)="","-",VLOOKUP(ROUND(CONCATENATE($A35,AQ$2),0),'Cadastro - Padrões'!$A$2:$V$10081,AQ$1,FALSE)))</f>
        <v>2</v>
      </c>
      <c r="AR35" s="23">
        <f>IF($B35="-","-",IF(VLOOKUP(ROUND(CONCATENATE($A35,AR$2),0),'Cadastro - Padrões'!$A$2:$V$10081,AR$1,FALSE)="","-",VLOOKUP(ROUND(CONCATENATE($A35,AR$2),0),'Cadastro - Padrões'!$A$2:$V$10081,AR$1,FALSE)))</f>
        <v>1000000</v>
      </c>
      <c r="AS35" s="23" t="str">
        <f>IF($B35="-","-",IF(VLOOKUP(ROUND(CONCATENATE($A35,AS$2),0),'Cadastro - Padrões'!$A$2:$V$10081,AS$1,FALSE)="","-",VLOOKUP(ROUND(CONCATENATE($A35,AS$2),0),'Cadastro - Padrões'!$A$2:$V$10081,AS$1,FALSE)))</f>
        <v>-</v>
      </c>
      <c r="AT35" s="23" t="str">
        <f>IF($B35="-","-",IF(VLOOKUP(ROUND(CONCATENATE($A35,AT$2),0),'Cadastro - Padrões'!$A$2:$V$10081,AT$1,FALSE)="","-",VLOOKUP(ROUND(CONCATENATE($A35,AT$2),0),'Cadastro - Padrões'!$A$2:$V$10081,AT$1,FALSE)))</f>
        <v>-</v>
      </c>
      <c r="AU35" s="23" t="str">
        <f>IF($B35="-","-",IF(VLOOKUP(ROUND(CONCATENATE($A35,AU$2),0),'Cadastro - Padrões'!$A$2:$V$10081,AU$1,FALSE)="","-",VLOOKUP(ROUND(CONCATENATE($A35,AU$2),0),'Cadastro - Padrões'!$A$2:$V$10081,AU$1,FALSE)))</f>
        <v>-</v>
      </c>
      <c r="AV35" s="23" t="str">
        <f>IF($B35="-","-",IF(VLOOKUP(ROUND(CONCATENATE($A35,AV$2),0),'Cadastro - Padrões'!$A$2:$V$10081,AV$1,FALSE)="","-",VLOOKUP(ROUND(CONCATENATE($A35,AV$2),0),'Cadastro - Padrões'!$A$2:$V$10081,AV$1,FALSE)))</f>
        <v>-</v>
      </c>
      <c r="AW35" s="23" t="str">
        <f>IF($B35="-","-",IF(VLOOKUP(ROUND(CONCATENATE($A35,AW$2),0),'Cadastro - Padrões'!$A$2:$V$10081,AW$1,FALSE)="","-",VLOOKUP(ROUND(CONCATENATE($A35,AW$2),0),'Cadastro - Padrões'!$A$2:$V$10081,AW$1,FALSE)))</f>
        <v>-</v>
      </c>
      <c r="AX35" s="23" t="str">
        <f>IF($B35="-","-",IF(VLOOKUP(ROUND(CONCATENATE($A35,AX$2),0),'Cadastro - Padrões'!$A$2:$V$10081,AX$1,FALSE)="","-",VLOOKUP(ROUND(CONCATENATE($A35,AX$2),0),'Cadastro - Padrões'!$A$2:$V$10081,AX$1,FALSE)))</f>
        <v>-</v>
      </c>
      <c r="AY35" s="23" t="str">
        <f>IF($B35="-","-",IF(VLOOKUP(ROUND(CONCATENATE($A35,AY$2),0),'Cadastro - Padrões'!$A$2:$V$10081,AY$1,FALSE)="","-",VLOOKUP(ROUND(CONCATENATE($A35,AY$2),0),'Cadastro - Padrões'!$A$2:$V$10081,AY$1,FALSE)))</f>
        <v>-</v>
      </c>
      <c r="AZ35" s="23" t="str">
        <f>IF($B35="-","-",IF(VLOOKUP(ROUND(CONCATENATE($A35,AZ$2),0),'Cadastro - Padrões'!$A$2:$V$10081,AZ$1,FALSE)="","-",VLOOKUP(ROUND(CONCATENATE($A35,AZ$2),0),'Cadastro - Padrões'!$A$2:$V$10081,AZ$1,FALSE)))</f>
        <v>-</v>
      </c>
      <c r="BA35" s="23" t="str">
        <f>IF($B35="-","-",IF(VLOOKUP(ROUND(CONCATENATE($A35,BA$2),0),'Cadastro - Padrões'!$A$2:$V$10081,BA$1,FALSE)="","-",VLOOKUP(ROUND(CONCATENATE($A35,BA$2),0),'Cadastro - Padrões'!$A$2:$V$10081,BA$1,FALSE)))</f>
        <v>-</v>
      </c>
      <c r="BB35" s="23" t="str">
        <f>IF($B35="-","-",IF(VLOOKUP(ROUND(CONCATENATE($A35,BB$2),0),'Cadastro - Padrões'!$A$2:$V$10081,BB$1,FALSE)="","-",VLOOKUP(ROUND(CONCATENATE($A35,BB$2),0),'Cadastro - Padrões'!$A$2:$V$10081,BB$1,FALSE)))</f>
        <v>-</v>
      </c>
      <c r="BC35" s="23" t="str">
        <f>IF($B35="-","-",IF(VLOOKUP(ROUND(CONCATENATE($A35,BC$2),0),'Cadastro - Padrões'!$A$2:$V$10081,BC$1,FALSE)="","-",VLOOKUP(ROUND(CONCATENATE($A35,BC$2),0),'Cadastro - Padrões'!$A$2:$V$10081,BC$1,FALSE)))</f>
        <v>-</v>
      </c>
      <c r="BD35" s="23" t="str">
        <f>IF($B35="-","-",IF(VLOOKUP(ROUND(CONCATENATE($A35,BD$2),0),'Cadastro - Padrões'!$A$2:$V$10081,BD$1,FALSE)="","-",VLOOKUP(ROUND(CONCATENATE($A35,BD$2),0),'Cadastro - Padrões'!$A$2:$V$10081,BD$1,FALSE)))</f>
        <v>-</v>
      </c>
      <c r="BE35" s="23" t="str">
        <f>IF($B35="-","-",IF(VLOOKUP(ROUND(CONCATENATE($A35,BE$2),0),'Cadastro - Padrões'!$A$2:$V$10081,BE$1,FALSE)="","-",VLOOKUP(ROUND(CONCATENATE($A35,BE$2),0),'Cadastro - Padrões'!$A$2:$V$10081,BE$1,FALSE)))</f>
        <v>-</v>
      </c>
      <c r="BF35" s="23" t="str">
        <f>IF($B35="-","-",IF(VLOOKUP(ROUND(CONCATENATE($A35,BF$2),0),'Cadastro - Padrões'!$A$2:$V$10081,BF$1,FALSE)="","-",VLOOKUP(ROUND(CONCATENATE($A35,BF$2),0),'Cadastro - Padrões'!$A$2:$V$10081,BF$1,FALSE)))</f>
        <v>-</v>
      </c>
      <c r="BG35" s="23" t="str">
        <f>IF($B35="-","-",IF(VLOOKUP(ROUND(CONCATENATE($A35,BG$2),0),'Cadastro - Padrões'!$A$2:$V$10081,BG$1,FALSE)="","-",VLOOKUP(ROUND(CONCATENATE($A35,BG$2),0),'Cadastro - Padrões'!$A$2:$V$10081,BG$1,FALSE)))</f>
        <v>-</v>
      </c>
      <c r="BH35" s="23" t="str">
        <f>IF($B35="-","-",IF(VLOOKUP(ROUND(CONCATENATE($A35,BH$2),0),'Cadastro - Padrões'!$A$2:$V$10081,BH$1,FALSE)="","-",VLOOKUP(ROUND(CONCATENATE($A35,BH$2),0),'Cadastro - Padrões'!$A$2:$V$10081,BH$1,FALSE)))</f>
        <v>-</v>
      </c>
      <c r="BI35" s="23" t="str">
        <f>IF($B35="-","-",IF(VLOOKUP(ROUND(CONCATENATE($A35,BI$2),0),'Cadastro - Padrões'!$A$2:$V$10081,BI$1,FALSE)="","-",VLOOKUP(ROUND(CONCATENATE($A35,BI$2),0),'Cadastro - Padrões'!$A$2:$V$10081,BI$1,FALSE)))</f>
        <v>-</v>
      </c>
      <c r="BJ35" s="23" t="str">
        <f>IF($B35="-","-",IF(VLOOKUP(ROUND(CONCATENATE($A35,BJ$2),0),'Cadastro - Padrões'!$A$2:$V$10081,BJ$1,FALSE)="","-",VLOOKUP(ROUND(CONCATENATE($A35,BJ$2),0),'Cadastro - Padrões'!$A$2:$V$10081,BJ$1,FALSE)))</f>
        <v>-</v>
      </c>
      <c r="BK35" s="23" t="str">
        <f>IF($B35="-","-",IF(VLOOKUP(ROUND(CONCATENATE($A35,BK$2),0),'Cadastro - Padrões'!$A$2:$V$10081,BK$1,FALSE)="","-",VLOOKUP(ROUND(CONCATENATE($A35,BK$2),0),'Cadastro - Padrões'!$A$2:$V$10081,BK$1,FALSE)))</f>
        <v>-</v>
      </c>
      <c r="BL35" s="23" t="str">
        <f>IF($B35="-","-",IF(VLOOKUP(ROUND(CONCATENATE($A35,BL$2),0),'Cadastro - Padrões'!$A$2:$V$10081,BL$1,FALSE)="","-",VLOOKUP(ROUND(CONCATENATE($A35,BL$2),0),'Cadastro - Padrões'!$A$2:$V$10081,BL$1,FALSE)))</f>
        <v>-</v>
      </c>
      <c r="BM35" s="23" t="str">
        <f>IF($B35="-","-",IF(VLOOKUP(ROUND(CONCATENATE($A35,BM$2),0),'Cadastro - Padrões'!$A$2:$V$10081,BM$1,FALSE)="","-",VLOOKUP(ROUND(CONCATENATE($A35,BM$2),0),'Cadastro - Padrões'!$A$2:$V$10081,BM$1,FALSE)))</f>
        <v>-</v>
      </c>
      <c r="BN35" s="23" t="str">
        <f>IF($B35="-","-",IF(VLOOKUP(ROUND(CONCATENATE($A35,BN$2),0),'Cadastro - Padrões'!$A$2:$V$10081,BN$1,FALSE)="","-",VLOOKUP(ROUND(CONCATENATE($A35,BN$2),0),'Cadastro - Padrões'!$A$2:$V$10081,BN$1,FALSE)))</f>
        <v>-</v>
      </c>
      <c r="BO35" s="23" t="str">
        <f>IF($B35="-","-",IF(VLOOKUP(ROUND(CONCATENATE($A35,BO$2),0),'Cadastro - Padrões'!$A$2:$V$10081,BO$1,FALSE)="","-",VLOOKUP(ROUND(CONCATENATE($A35,BO$2),0),'Cadastro - Padrões'!$A$2:$V$10081,BO$1,FALSE)))</f>
        <v>-</v>
      </c>
      <c r="BP35" s="23" t="str">
        <f>IF($B35="-","-",IF(VLOOKUP(ROUND(CONCATENATE($A35,BP$2),0),'Cadastro - Padrões'!$A$2:$V$10081,BP$1,FALSE)="","-",VLOOKUP(ROUND(CONCATENATE($A35,BP$2),0),'Cadastro - Padrões'!$A$2:$V$10081,BP$1,FALSE)))</f>
        <v>-</v>
      </c>
    </row>
    <row r="36" spans="1:68" x14ac:dyDescent="0.3">
      <c r="A36" s="22">
        <f t="shared" si="52"/>
        <v>31</v>
      </c>
      <c r="B36" s="23" t="str">
        <f>IF(VLOOKUP(ROUND(CONCATENATE($A36,B$2),0),'Cadastro - Padrões'!$A$2:$V$10081,B$1,FALSE)="","-",VLOOKUP(ROUND(CONCATENATE($A36,B$2),0),'Cadastro - Padrões'!$A$2:$V$10081,B$1,FALSE))</f>
        <v>E.TH.LT-012</v>
      </c>
      <c r="C36" s="23" t="str">
        <f>IF($B36="-","-",VLOOKUP(ROUND(CONCATENATE($A36,C$2),0),'Cadastro - Padrões'!$A$2:$V$10081,C$1,FALSE))</f>
        <v>Termômetro Digital</v>
      </c>
      <c r="D36" s="23" t="str">
        <f>IF($B36="-","-",VLOOKUP(ROUND(CONCATENATE($A36,D$2),0),'Cadastro - Padrões'!$A$2:$V$10081,D$1,FALSE))</f>
        <v>Elus</v>
      </c>
      <c r="E36" s="23" t="str">
        <f>IF($B36="-","-",VLOOKUP(ROUND(CONCATENATE($A36,E$2),0),'Cadastro - Padrões'!$A$2:$V$10081,E$1,FALSE))</f>
        <v>RBC - CAL 0439</v>
      </c>
      <c r="F36" s="23" t="str">
        <f>IF($B36="-","-",VLOOKUP(ROUND(CONCATENATE($A36,F$2),0),'Cadastro - Padrões'!$A$2:$V$10081,F$1,FALSE))</f>
        <v>E0142/24</v>
      </c>
      <c r="G36" s="24">
        <f>IF($B36="-","-",VLOOKUP(ROUND(CONCATENATE($A36,G$2),0),'Cadastro - Padrões'!$A$2:$V$10081,G$1,FALSE))</f>
        <v>45492</v>
      </c>
      <c r="H36" s="25">
        <f>IF($B36="-","-",VLOOKUP(ROUND(CONCATENATE($A36,H$2),0),'Cadastro - Padrões'!$A$2:$V$10081,H$1,FALSE))</f>
        <v>47300</v>
      </c>
      <c r="I36" s="23" t="str">
        <f>IF($B36="-","-",VLOOKUP(ROUND(CONCATENATE($A36,I$2),0),'Cadastro - Padrões'!$A$2:$V$10081,I$1,FALSE))</f>
        <v>°C</v>
      </c>
      <c r="J36" s="23" t="str">
        <f>IF($B36="-","-",VLOOKUP(ROUND(CONCATENATE($A36,J$2),0),'Cadastro - Padrões'!$A$2:$V$10081,J$1,FALSE))</f>
        <v>Contato</v>
      </c>
      <c r="K36" s="23" t="str">
        <f>IF($B36="-","-",VLOOKUP(ROUND(CONCATENATE($A36,K$2),0),'Cadastro - Padrões'!$A$2:$V$10081,K$1,FALSE))</f>
        <v>Termoresisitivo</v>
      </c>
      <c r="L36" s="23">
        <f>IF($B36="-","-",VLOOKUP(ROUND(CONCATENATE($A36,L$2),0),'Cadastro - Padrões'!$A$2:$V$10081,L$1,FALSE))</f>
        <v>-195.96100000000001</v>
      </c>
      <c r="M36" s="23">
        <f>IF($B36="-","-",VLOOKUP(ROUND(CONCATENATE($A36,M$2),0),'Cadastro - Padrões'!$A$2:$V$10081,M$1,FALSE))</f>
        <v>659.97</v>
      </c>
      <c r="N36" s="23">
        <f>IF($B36="-","-",VLOOKUP(ROUND(CONCATENATE($A36,N$2),0),'Cadastro - Padrões'!$A$2:$V$10081,N$1,FALSE))</f>
        <v>1E-3</v>
      </c>
      <c r="O36" s="23">
        <f>IF($B36="-","-",VLOOKUP(ROUND(CONCATENATE($A36,O$2),0),'Cadastro - Padrões'!$A$2:$V$10081,O$1,FALSE))</f>
        <v>2.9999999999972715E-2</v>
      </c>
      <c r="P36" s="23">
        <f>IF($B36="-","-",VLOOKUP(ROUND(CONCATENATE($A36,P$2),0),'Cadastro - Padrões'!$A$2:$V$10081,P$1,FALSE))</f>
        <v>0.3</v>
      </c>
      <c r="Q36" s="23">
        <f>IF($B36="-","-",VLOOKUP(ROUND(CONCATENATE($A36,Q$2),0),'Cadastro - Padrões'!$A$2:$V$10081,Q$1,FALSE))</f>
        <v>2.9999999999972715E-2</v>
      </c>
      <c r="R36" s="23">
        <f>IF($B36="-","-",VLOOKUP(ROUND(CONCATENATE($A36,R$2),0),'Cadastro - Padrões'!$A$2:$V$10081,R$1,FALSE))</f>
        <v>5.2892909742752181E-4</v>
      </c>
      <c r="S36" s="23">
        <f>IF($B36="-","-",VLOOKUP(ROUND(CONCATENATE($A36,S$2),0),'Cadastro - Padrões'!$A$2:$V$10081,S$1,FALSE))</f>
        <v>7</v>
      </c>
      <c r="T36" s="23">
        <f>IF($B36="-","-",VLOOKUP(ROUND(CONCATENATE($A36,T$2),0),'Cadastro - Padrões'!$A$2:$V$10081,T$1,FALSE))</f>
        <v>0</v>
      </c>
      <c r="U36" s="23">
        <f>IF($B36="-","-",VLOOKUP(ROUND(CONCATENATE($A36,U$2),0),'Cadastro - Padrões'!$A$2:$V$10081,U$1,FALSE))</f>
        <v>-7.655468249128719E-19</v>
      </c>
      <c r="V36" s="23">
        <f>IF($B36="-","-",VLOOKUP(ROUND(CONCATENATE($A36,V$2),0),'Cadastro - Padrões'!$A$2:$V$10081,V$1,FALSE))</f>
        <v>9.2641522260675127E-16</v>
      </c>
      <c r="W36" s="23">
        <f>IF($B36="-","-",VLOOKUP(ROUND(CONCATENATE($A36,W$2),0),'Cadastro - Padrões'!$A$2:$V$10081,W$1,FALSE))</f>
        <v>-2.777981146961869E-13</v>
      </c>
      <c r="X36" s="23">
        <f>IF($B36="-","-",VLOOKUP(ROUND(CONCATENATE($A36,X$2),0),'Cadastro - Padrões'!$A$2:$V$10081,X$1,FALSE))</f>
        <v>-2.2497661913982924E-11</v>
      </c>
      <c r="Y36" s="23">
        <f>IF($B36="-","-",VLOOKUP(ROUND(CONCATENATE($A36,Y$2),0),'Cadastro - Padrões'!$A$2:$V$10081,Y$1,FALSE))</f>
        <v>1.588282426317641E-8</v>
      </c>
      <c r="Z36" s="23">
        <f>IF($B36="-","-",VLOOKUP(ROUND(CONCATENATE($A36,Z$2),0),'Cadastro - Padrões'!$A$2:$V$10081,Z$1,FALSE))</f>
        <v>-5.5213214360780691E-7</v>
      </c>
      <c r="AA36" s="23">
        <f>IF($B36="-","-",VLOOKUP(ROUND(CONCATENATE($A36,AA$2),0),'Cadastro - Padrões'!$A$2:$V$10081,AA$1,FALSE))</f>
        <v>0.99983989222422309</v>
      </c>
      <c r="AB36" s="23">
        <f>IF($B36="-","-",VLOOKUP(ROUND(CONCATENATE($A36,AB$2),0),'Cadastro - Padrões'!$A$2:$V$10081,AB$1,FALSE))</f>
        <v>-1.7016189036462848E-3</v>
      </c>
      <c r="AC36" s="23">
        <f>IF($B36="-","-",IF(VLOOKUP(ROUND(CONCATENATE($A36,AC$2),0),'Cadastro - Padrões'!$A$2:$V$10081,AC$1,FALSE)="","-",VLOOKUP(ROUND(CONCATENATE($A36,AC$2),0),'Cadastro - Padrões'!$A$2:$V$10081,AC$1,FALSE)))</f>
        <v>-195.96100000000001</v>
      </c>
      <c r="AD36" s="23">
        <f>IF($B36="-","-",IF(VLOOKUP(ROUND(CONCATENATE($A36,AD$2),0),'Cadastro - Padrões'!$A$2:$V$10081,AD$1,FALSE)="","-",VLOOKUP(ROUND(CONCATENATE($A36,AD$2),0),'Cadastro - Padrões'!$A$2:$V$10081,AD$1,FALSE)))</f>
        <v>0.02</v>
      </c>
      <c r="AE36" s="23">
        <f>IF($B36="-","-",IF(VLOOKUP(ROUND(CONCATENATE($A36,AE$2),0),'Cadastro - Padrões'!$A$2:$V$10081,AE$1,FALSE)="","-",VLOOKUP(ROUND(CONCATENATE($A36,AE$2),0),'Cadastro - Padrões'!$A$2:$V$10081,AE$1,FALSE)))</f>
        <v>2</v>
      </c>
      <c r="AF36" s="23">
        <f>IF($B36="-","-",IF(VLOOKUP(ROUND(CONCATENATE($A36,AF$2),0),'Cadastro - Padrões'!$A$2:$V$10081,AF$1,FALSE)="","-",VLOOKUP(ROUND(CONCATENATE($A36,AF$2),0),'Cadastro - Padrões'!$A$2:$V$10081,AF$1,FALSE)))</f>
        <v>1000000</v>
      </c>
      <c r="AG36" s="23">
        <f>IF($B36="-","-",IF(VLOOKUP(ROUND(CONCATENATE($A36,AG$2),0),'Cadastro - Padrões'!$A$2:$V$10081,AG$1,FALSE)="","-",VLOOKUP(ROUND(CONCATENATE($A36,AG$2),0),'Cadastro - Padrões'!$A$2:$V$10081,AG$1,FALSE)))</f>
        <v>-44.941000000000003</v>
      </c>
      <c r="AH36" s="23">
        <f>IF($B36="-","-",IF(VLOOKUP(ROUND(CONCATENATE($A36,AH$2),0),'Cadastro - Padrões'!$A$2:$V$10081,AH$1,FALSE)="","-",VLOOKUP(ROUND(CONCATENATE($A36,AH$2),0),'Cadastro - Padrões'!$A$2:$V$10081,AH$1,FALSE)))</f>
        <v>0.03</v>
      </c>
      <c r="AI36" s="23">
        <f>IF($B36="-","-",IF(VLOOKUP(ROUND(CONCATENATE($A36,AI$2),0),'Cadastro - Padrões'!$A$2:$V$10081,AI$1,FALSE)="","-",VLOOKUP(ROUND(CONCATENATE($A36,AI$2),0),'Cadastro - Padrões'!$A$2:$V$10081,AI$1,FALSE)))</f>
        <v>2</v>
      </c>
      <c r="AJ36" s="23">
        <f>IF($B36="-","-",IF(VLOOKUP(ROUND(CONCATENATE($A36,AJ$2),0),'Cadastro - Padrões'!$A$2:$V$10081,AJ$1,FALSE)="","-",VLOOKUP(ROUND(CONCATENATE($A36,AJ$2),0),'Cadastro - Padrões'!$A$2:$V$10081,AJ$1,FALSE)))</f>
        <v>1000000</v>
      </c>
      <c r="AK36" s="23">
        <f>IF($B36="-","-",IF(VLOOKUP(ROUND(CONCATENATE($A36,AK$2),0),'Cadastro - Padrões'!$A$2:$V$10081,AK$1,FALSE)="","-",VLOOKUP(ROUND(CONCATENATE($A36,AK$2),0),'Cadastro - Padrões'!$A$2:$V$10081,AK$1,FALSE)))</f>
        <v>0.01</v>
      </c>
      <c r="AL36" s="23">
        <f>IF($B36="-","-",IF(VLOOKUP(ROUND(CONCATENATE($A36,AL$2),0),'Cadastro - Padrões'!$A$2:$V$10081,AL$1,FALSE)="","-",VLOOKUP(ROUND(CONCATENATE($A36,AL$2),0),'Cadastro - Padrões'!$A$2:$V$10081,AL$1,FALSE)))</f>
        <v>3.0000000000000001E-3</v>
      </c>
      <c r="AM36" s="23">
        <f>IF($B36="-","-",IF(VLOOKUP(ROUND(CONCATENATE($A36,AM$2),0),'Cadastro - Padrões'!$A$2:$V$10081,AM$1,FALSE)="","-",VLOOKUP(ROUND(CONCATENATE($A36,AM$2),0),'Cadastro - Padrões'!$A$2:$V$10081,AM$1,FALSE)))</f>
        <v>2</v>
      </c>
      <c r="AN36" s="23">
        <f>IF($B36="-","-",IF(VLOOKUP(ROUND(CONCATENATE($A36,AN$2),0),'Cadastro - Padrões'!$A$2:$V$10081,AN$1,FALSE)="","-",VLOOKUP(ROUND(CONCATENATE($A36,AN$2),0),'Cadastro - Padrões'!$A$2:$V$10081,AN$1,FALSE)))</f>
        <v>1000000</v>
      </c>
      <c r="AO36" s="23">
        <f>IF($B36="-","-",IF(VLOOKUP(ROUND(CONCATENATE($A36,AO$2),0),'Cadastro - Padrões'!$A$2:$V$10081,AO$1,FALSE)="","-",VLOOKUP(ROUND(CONCATENATE($A36,AO$2),0),'Cadastro - Padrões'!$A$2:$V$10081,AO$1,FALSE)))</f>
        <v>49.994</v>
      </c>
      <c r="AP36" s="23">
        <f>IF($B36="-","-",IF(VLOOKUP(ROUND(CONCATENATE($A36,AP$2),0),'Cadastro - Padrões'!$A$2:$V$10081,AP$1,FALSE)="","-",VLOOKUP(ROUND(CONCATENATE($A36,AP$2),0),'Cadastro - Padrões'!$A$2:$V$10081,AP$1,FALSE)))</f>
        <v>0.03</v>
      </c>
      <c r="AQ36" s="23">
        <f>IF($B36="-","-",IF(VLOOKUP(ROUND(CONCATENATE($A36,AQ$2),0),'Cadastro - Padrões'!$A$2:$V$10081,AQ$1,FALSE)="","-",VLOOKUP(ROUND(CONCATENATE($A36,AQ$2),0),'Cadastro - Padrões'!$A$2:$V$10081,AQ$1,FALSE)))</f>
        <v>2</v>
      </c>
      <c r="AR36" s="23">
        <f>IF($B36="-","-",IF(VLOOKUP(ROUND(CONCATENATE($A36,AR$2),0),'Cadastro - Padrões'!$A$2:$V$10081,AR$1,FALSE)="","-",VLOOKUP(ROUND(CONCATENATE($A36,AR$2),0),'Cadastro - Padrões'!$A$2:$V$10081,AR$1,FALSE)))</f>
        <v>1000000</v>
      </c>
      <c r="AS36" s="23">
        <f>IF($B36="-","-",IF(VLOOKUP(ROUND(CONCATENATE($A36,AS$2),0),'Cadastro - Padrões'!$A$2:$V$10081,AS$1,FALSE)="","-",VLOOKUP(ROUND(CONCATENATE($A36,AS$2),0),'Cadastro - Padrões'!$A$2:$V$10081,AS$1,FALSE)))</f>
        <v>149.99799999999999</v>
      </c>
      <c r="AT36" s="23">
        <f>IF($B36="-","-",IF(VLOOKUP(ROUND(CONCATENATE($A36,AT$2),0),'Cadastro - Padrões'!$A$2:$V$10081,AT$1,FALSE)="","-",VLOOKUP(ROUND(CONCATENATE($A36,AT$2),0),'Cadastro - Padrões'!$A$2:$V$10081,AT$1,FALSE)))</f>
        <v>0.03</v>
      </c>
      <c r="AU36" s="23">
        <f>IF($B36="-","-",IF(VLOOKUP(ROUND(CONCATENATE($A36,AU$2),0),'Cadastro - Padrões'!$A$2:$V$10081,AU$1,FALSE)="","-",VLOOKUP(ROUND(CONCATENATE($A36,AU$2),0),'Cadastro - Padrões'!$A$2:$V$10081,AU$1,FALSE)))</f>
        <v>2</v>
      </c>
      <c r="AV36" s="23">
        <f>IF($B36="-","-",IF(VLOOKUP(ROUND(CONCATENATE($A36,AV$2),0),'Cadastro - Padrões'!$A$2:$V$10081,AV$1,FALSE)="","-",VLOOKUP(ROUND(CONCATENATE($A36,AV$2),0),'Cadastro - Padrões'!$A$2:$V$10081,AV$1,FALSE)))</f>
        <v>1000000</v>
      </c>
      <c r="AW36" s="23">
        <f>IF($B36="-","-",IF(VLOOKUP(ROUND(CONCATENATE($A36,AW$2),0),'Cadastro - Padrões'!$A$2:$V$10081,AW$1,FALSE)="","-",VLOOKUP(ROUND(CONCATENATE($A36,AW$2),0),'Cadastro - Padrões'!$A$2:$V$10081,AW$1,FALSE)))</f>
        <v>229.99600000000001</v>
      </c>
      <c r="AX36" s="23">
        <f>IF($B36="-","-",IF(VLOOKUP(ROUND(CONCATENATE($A36,AX$2),0),'Cadastro - Padrões'!$A$2:$V$10081,AX$1,FALSE)="","-",VLOOKUP(ROUND(CONCATENATE($A36,AX$2),0),'Cadastro - Padrões'!$A$2:$V$10081,AX$1,FALSE)))</f>
        <v>0.05</v>
      </c>
      <c r="AY36" s="23">
        <f>IF($B36="-","-",IF(VLOOKUP(ROUND(CONCATENATE($A36,AY$2),0),'Cadastro - Padrões'!$A$2:$V$10081,AY$1,FALSE)="","-",VLOOKUP(ROUND(CONCATENATE($A36,AY$2),0),'Cadastro - Padrões'!$A$2:$V$10081,AY$1,FALSE)))</f>
        <v>2</v>
      </c>
      <c r="AZ36" s="23">
        <f>IF($B36="-","-",IF(VLOOKUP(ROUND(CONCATENATE($A36,AZ$2),0),'Cadastro - Padrões'!$A$2:$V$10081,AZ$1,FALSE)="","-",VLOOKUP(ROUND(CONCATENATE($A36,AZ$2),0),'Cadastro - Padrões'!$A$2:$V$10081,AZ$1,FALSE)))</f>
        <v>1000000</v>
      </c>
      <c r="BA36" s="23">
        <f>IF($B36="-","-",IF(VLOOKUP(ROUND(CONCATENATE($A36,BA$2),0),'Cadastro - Padrões'!$A$2:$V$10081,BA$1,FALSE)="","-",VLOOKUP(ROUND(CONCATENATE($A36,BA$2),0),'Cadastro - Padrões'!$A$2:$V$10081,BA$1,FALSE)))</f>
        <v>299.97000000000003</v>
      </c>
      <c r="BB36" s="23">
        <f>IF($B36="-","-",IF(VLOOKUP(ROUND(CONCATENATE($A36,BB$2),0),'Cadastro - Padrões'!$A$2:$V$10081,BB$1,FALSE)="","-",VLOOKUP(ROUND(CONCATENATE($A36,BB$2),0),'Cadastro - Padrões'!$A$2:$V$10081,BB$1,FALSE)))</f>
        <v>0.1</v>
      </c>
      <c r="BC36" s="23">
        <f>IF($B36="-","-",IF(VLOOKUP(ROUND(CONCATENATE($A36,BC$2),0),'Cadastro - Padrões'!$A$2:$V$10081,BC$1,FALSE)="","-",VLOOKUP(ROUND(CONCATENATE($A36,BC$2),0),'Cadastro - Padrões'!$A$2:$V$10081,BC$1,FALSE)))</f>
        <v>2</v>
      </c>
      <c r="BD36" s="23">
        <f>IF($B36="-","-",IF(VLOOKUP(ROUND(CONCATENATE($A36,BD$2),0),'Cadastro - Padrões'!$A$2:$V$10081,BD$1,FALSE)="","-",VLOOKUP(ROUND(CONCATENATE($A36,BD$2),0),'Cadastro - Padrões'!$A$2:$V$10081,BD$1,FALSE)))</f>
        <v>1000000</v>
      </c>
      <c r="BE36" s="23">
        <f>IF($B36="-","-",IF(VLOOKUP(ROUND(CONCATENATE($A36,BE$2),0),'Cadastro - Padrões'!$A$2:$V$10081,BE$1,FALSE)="","-",VLOOKUP(ROUND(CONCATENATE($A36,BE$2),0),'Cadastro - Padrões'!$A$2:$V$10081,BE$1,FALSE)))</f>
        <v>420.01</v>
      </c>
      <c r="BF36" s="23">
        <f>IF($B36="-","-",IF(VLOOKUP(ROUND(CONCATENATE($A36,BF$2),0),'Cadastro - Padrões'!$A$2:$V$10081,BF$1,FALSE)="","-",VLOOKUP(ROUND(CONCATENATE($A36,BF$2),0),'Cadastro - Padrões'!$A$2:$V$10081,BF$1,FALSE)))</f>
        <v>0.3</v>
      </c>
      <c r="BG36" s="23">
        <f>IF($B36="-","-",IF(VLOOKUP(ROUND(CONCATENATE($A36,BG$2),0),'Cadastro - Padrões'!$A$2:$V$10081,BG$1,FALSE)="","-",VLOOKUP(ROUND(CONCATENATE($A36,BG$2),0),'Cadastro - Padrões'!$A$2:$V$10081,BG$1,FALSE)))</f>
        <v>2</v>
      </c>
      <c r="BH36" s="23">
        <f>IF($B36="-","-",IF(VLOOKUP(ROUND(CONCATENATE($A36,BH$2),0),'Cadastro - Padrões'!$A$2:$V$10081,BH$1,FALSE)="","-",VLOOKUP(ROUND(CONCATENATE($A36,BH$2),0),'Cadastro - Padrões'!$A$2:$V$10081,BH$1,FALSE)))</f>
        <v>1000000</v>
      </c>
      <c r="BI36" s="23">
        <f>IF($B36="-","-",IF(VLOOKUP(ROUND(CONCATENATE($A36,BI$2),0),'Cadastro - Padrões'!$A$2:$V$10081,BI$1,FALSE)="","-",VLOOKUP(ROUND(CONCATENATE($A36,BI$2),0),'Cadastro - Padrões'!$A$2:$V$10081,BI$1,FALSE)))</f>
        <v>659.97</v>
      </c>
      <c r="BJ36" s="23">
        <f>IF($B36="-","-",IF(VLOOKUP(ROUND(CONCATENATE($A36,BJ$2),0),'Cadastro - Padrões'!$A$2:$V$10081,BJ$1,FALSE)="","-",VLOOKUP(ROUND(CONCATENATE($A36,BJ$2),0),'Cadastro - Padrões'!$A$2:$V$10081,BJ$1,FALSE)))</f>
        <v>0.3</v>
      </c>
      <c r="BK36" s="23">
        <f>IF($B36="-","-",IF(VLOOKUP(ROUND(CONCATENATE($A36,BK$2),0),'Cadastro - Padrões'!$A$2:$V$10081,BK$1,FALSE)="","-",VLOOKUP(ROUND(CONCATENATE($A36,BK$2),0),'Cadastro - Padrões'!$A$2:$V$10081,BK$1,FALSE)))</f>
        <v>2</v>
      </c>
      <c r="BL36" s="23">
        <f>IF($B36="-","-",IF(VLOOKUP(ROUND(CONCATENATE($A36,BL$2),0),'Cadastro - Padrões'!$A$2:$V$10081,BL$1,FALSE)="","-",VLOOKUP(ROUND(CONCATENATE($A36,BL$2),0),'Cadastro - Padrões'!$A$2:$V$10081,BL$1,FALSE)))</f>
        <v>1000000</v>
      </c>
      <c r="BM36" s="23" t="str">
        <f>IF($B36="-","-",IF(VLOOKUP(ROUND(CONCATENATE($A36,BM$2),0),'Cadastro - Padrões'!$A$2:$V$10081,BM$1,FALSE)="","-",VLOOKUP(ROUND(CONCATENATE($A36,BM$2),0),'Cadastro - Padrões'!$A$2:$V$10081,BM$1,FALSE)))</f>
        <v>-</v>
      </c>
      <c r="BN36" s="23" t="str">
        <f>IF($B36="-","-",IF(VLOOKUP(ROUND(CONCATENATE($A36,BN$2),0),'Cadastro - Padrões'!$A$2:$V$10081,BN$1,FALSE)="","-",VLOOKUP(ROUND(CONCATENATE($A36,BN$2),0),'Cadastro - Padrões'!$A$2:$V$10081,BN$1,FALSE)))</f>
        <v>-</v>
      </c>
      <c r="BO36" s="23" t="str">
        <f>IF($B36="-","-",IF(VLOOKUP(ROUND(CONCATENATE($A36,BO$2),0),'Cadastro - Padrões'!$A$2:$V$10081,BO$1,FALSE)="","-",VLOOKUP(ROUND(CONCATENATE($A36,BO$2),0),'Cadastro - Padrões'!$A$2:$V$10081,BO$1,FALSE)))</f>
        <v>-</v>
      </c>
      <c r="BP36" s="23" t="str">
        <f>IF($B36="-","-",IF(VLOOKUP(ROUND(CONCATENATE($A36,BP$2),0),'Cadastro - Padrões'!$A$2:$V$10081,BP$1,FALSE)="","-",VLOOKUP(ROUND(CONCATENATE($A36,BP$2),0),'Cadastro - Padrões'!$A$2:$V$10081,BP$1,FALSE)))</f>
        <v>-</v>
      </c>
    </row>
    <row r="37" spans="1:68" x14ac:dyDescent="0.3">
      <c r="A37" s="22">
        <f t="shared" si="52"/>
        <v>32</v>
      </c>
      <c r="B37" s="23" t="str">
        <f>IF(VLOOKUP(ROUND(CONCATENATE($A37,B$2),0),'Cadastro - Padrões'!$A$2:$V$10081,B$1,FALSE)="","-",VLOOKUP(ROUND(CONCATENATE($A37,B$2),0),'Cadastro - Padrões'!$A$2:$V$10081,B$1,FALSE))</f>
        <v>E.TH.FS-054</v>
      </c>
      <c r="C37" s="23" t="str">
        <f>IF($B37="-","-",VLOOKUP(ROUND(CONCATENATE($A37,C$2),0),'Cadastro - Padrões'!$A$2:$V$10081,C$1,FALSE))</f>
        <v>Termohigrômetro Digital</v>
      </c>
      <c r="D37" s="23" t="str">
        <f>IF($B37="-","-",VLOOKUP(ROUND(CONCATENATE($A37,D$2),0),'Cadastro - Padrões'!$A$2:$V$10081,D$1,FALSE))</f>
        <v>Elus</v>
      </c>
      <c r="E37" s="23" t="str">
        <f>IF($B37="-","-",VLOOKUP(ROUND(CONCATENATE($A37,E$2),0),'Cadastro - Padrões'!$A$2:$V$10081,E$1,FALSE))</f>
        <v>RBC - CAL 0439</v>
      </c>
      <c r="F37" s="23" t="str">
        <f>IF($B37="-","-",VLOOKUP(ROUND(CONCATENATE($A37,F$2),0),'Cadastro - Padrões'!$A$2:$V$10081,F$1,FALSE))</f>
        <v>E0136/25</v>
      </c>
      <c r="G37" s="24">
        <f>IF($B37="-","-",VLOOKUP(ROUND(CONCATENATE($A37,G$2),0),'Cadastro - Padrões'!$A$2:$V$10081,G$1,FALSE))</f>
        <v>45733</v>
      </c>
      <c r="H37" s="25">
        <f>IF($B37="-","-",VLOOKUP(ROUND(CONCATENATE($A37,H$2),0),'Cadastro - Padrões'!$A$2:$V$10081,H$1,FALSE))</f>
        <v>46112</v>
      </c>
      <c r="I37" s="23" t="str">
        <f>IF($B37="-","-",VLOOKUP(ROUND(CONCATENATE($A37,I$2),0),'Cadastro - Padrões'!$A$2:$V$10081,I$1,FALSE))</f>
        <v>°C</v>
      </c>
      <c r="J37" s="23" t="str">
        <f>IF($B37="-","-",VLOOKUP(ROUND(CONCATENATE($A37,J$2),0),'Cadastro - Padrões'!$A$2:$V$10081,J$1,FALSE))</f>
        <v>IN</v>
      </c>
      <c r="K37" s="23" t="str">
        <f>IF($B37="-","-",VLOOKUP(ROUND(CONCATENATE($A37,K$2),0),'Cadastro - Padrões'!$A$2:$V$10081,K$1,FALSE))</f>
        <v>NA</v>
      </c>
      <c r="L37" s="23">
        <f>IF($B37="-","-",VLOOKUP(ROUND(CONCATENATE($A37,L$2),0),'Cadastro - Padrões'!$A$2:$V$10081,L$1,FALSE))</f>
        <v>15</v>
      </c>
      <c r="M37" s="23">
        <f>IF($B37="-","-",VLOOKUP(ROUND(CONCATENATE($A37,M$2),0),'Cadastro - Padrões'!$A$2:$V$10081,M$1,FALSE))</f>
        <v>35</v>
      </c>
      <c r="N37" s="23">
        <f>IF($B37="-","-",VLOOKUP(ROUND(CONCATENATE($A37,N$2),0),'Cadastro - Padrões'!$A$2:$V$10081,N$1,FALSE))</f>
        <v>0.1</v>
      </c>
      <c r="O37" s="23">
        <f>IF($B37="-","-",VLOOKUP(ROUND(CONCATENATE($A37,O$2),0),'Cadastro - Padrões'!$A$2:$V$10081,O$1,FALSE))</f>
        <v>0.19999999999999929</v>
      </c>
      <c r="P37" s="23">
        <f>IF($B37="-","-",VLOOKUP(ROUND(CONCATENATE($A37,P$2),0),'Cadastro - Padrões'!$A$2:$V$10081,P$1,FALSE))</f>
        <v>0.2</v>
      </c>
      <c r="Q37" s="23">
        <f>IF($B37="-","-",VLOOKUP(ROUND(CONCATENATE($A37,Q$2),0),'Cadastro - Padrões'!$A$2:$V$10081,Q$1,FALSE))</f>
        <v>0.19999999999999929</v>
      </c>
      <c r="R37" s="23">
        <f>IF($B37="-","-",VLOOKUP(ROUND(CONCATENATE($A37,R$2),0),'Cadastro - Padrões'!$A$2:$V$10081,R$1,FALSE))</f>
        <v>8.0839924862880608E-2</v>
      </c>
      <c r="S37" s="23">
        <f>IF($B37="-","-",VLOOKUP(ROUND(CONCATENATE($A37,S$2),0),'Cadastro - Padrões'!$A$2:$V$10081,S$1,FALSE))</f>
        <v>1</v>
      </c>
      <c r="T37" s="23">
        <f>IF($B37="-","-",VLOOKUP(ROUND(CONCATENATE($A37,T$2),0),'Cadastro - Padrões'!$A$2:$V$10081,T$1,FALSE))</f>
        <v>0</v>
      </c>
      <c r="U37" s="23">
        <f>IF($B37="-","-",VLOOKUP(ROUND(CONCATENATE($A37,U$2),0),'Cadastro - Padrões'!$A$2:$V$10081,U$1,FALSE))</f>
        <v>0</v>
      </c>
      <c r="V37" s="23">
        <f>IF($B37="-","-",VLOOKUP(ROUND(CONCATENATE($A37,V$2),0),'Cadastro - Padrões'!$A$2:$V$10081,V$1,FALSE))</f>
        <v>0</v>
      </c>
      <c r="W37" s="23">
        <f>IF($B37="-","-",VLOOKUP(ROUND(CONCATENATE($A37,W$2),0),'Cadastro - Padrões'!$A$2:$V$10081,W$1,FALSE))</f>
        <v>0</v>
      </c>
      <c r="X37" s="23">
        <f>IF($B37="-","-",VLOOKUP(ROUND(CONCATENATE($A37,X$2),0),'Cadastro - Padrões'!$A$2:$V$10081,X$1,FALSE))</f>
        <v>0</v>
      </c>
      <c r="Y37" s="23">
        <f>IF($B37="-","-",VLOOKUP(ROUND(CONCATENATE($A37,Y$2),0),'Cadastro - Padrões'!$A$2:$V$10081,Y$1,FALSE))</f>
        <v>0</v>
      </c>
      <c r="Z37" s="23">
        <f>IF($B37="-","-",VLOOKUP(ROUND(CONCATENATE($A37,Z$2),0),'Cadastro - Padrões'!$A$2:$V$10081,Z$1,FALSE))</f>
        <v>0</v>
      </c>
      <c r="AA37" s="23">
        <f>IF($B37="-","-",VLOOKUP(ROUND(CONCATENATE($A37,AA$2),0),'Cadastro - Padrões'!$A$2:$V$10081,AA$1,FALSE))</f>
        <v>0.99006665795320847</v>
      </c>
      <c r="AB37" s="23">
        <f>IF($B37="-","-",VLOOKUP(ROUND(CONCATENATE($A37,AB$2),0),'Cadastro - Padrões'!$A$2:$V$10081,AB$1,FALSE))</f>
        <v>0.38034243889688568</v>
      </c>
      <c r="AC37" s="23">
        <f>IF($B37="-","-",IF(VLOOKUP(ROUND(CONCATENATE($A37,AC$2),0),'Cadastro - Padrões'!$A$2:$V$10081,AC$1,FALSE)="","-",VLOOKUP(ROUND(CONCATENATE($A37,AC$2),0),'Cadastro - Padrões'!$A$2:$V$10081,AC$1,FALSE)))</f>
        <v>15</v>
      </c>
      <c r="AD37" s="23">
        <f>IF($B37="-","-",IF(VLOOKUP(ROUND(CONCATENATE($A37,AD$2),0),'Cadastro - Padrões'!$A$2:$V$10081,AD$1,FALSE)="","-",VLOOKUP(ROUND(CONCATENATE($A37,AD$2),0),'Cadastro - Padrões'!$A$2:$V$10081,AD$1,FALSE)))</f>
        <v>0.2</v>
      </c>
      <c r="AE37" s="23">
        <f>IF($B37="-","-",IF(VLOOKUP(ROUND(CONCATENATE($A37,AE$2),0),'Cadastro - Padrões'!$A$2:$V$10081,AE$1,FALSE)="","-",VLOOKUP(ROUND(CONCATENATE($A37,AE$2),0),'Cadastro - Padrões'!$A$2:$V$10081,AE$1,FALSE)))</f>
        <v>2</v>
      </c>
      <c r="AF37" s="23">
        <f>IF($B37="-","-",IF(VLOOKUP(ROUND(CONCATENATE($A37,AF$2),0),'Cadastro - Padrões'!$A$2:$V$10081,AF$1,FALSE)="","-",VLOOKUP(ROUND(CONCATENATE($A37,AF$2),0),'Cadastro - Padrões'!$A$2:$V$10081,AF$1,FALSE)))</f>
        <v>1000000</v>
      </c>
      <c r="AG37" s="23">
        <f>IF($B37="-","-",IF(VLOOKUP(ROUND(CONCATENATE($A37,AG$2),0),'Cadastro - Padrões'!$A$2:$V$10081,AG$1,FALSE)="","-",VLOOKUP(ROUND(CONCATENATE($A37,AG$2),0),'Cadastro - Padrões'!$A$2:$V$10081,AG$1,FALSE)))</f>
        <v>25</v>
      </c>
      <c r="AH37" s="23">
        <f>IF($B37="-","-",IF(VLOOKUP(ROUND(CONCATENATE($A37,AH$2),0),'Cadastro - Padrões'!$A$2:$V$10081,AH$1,FALSE)="","-",VLOOKUP(ROUND(CONCATENATE($A37,AH$2),0),'Cadastro - Padrões'!$A$2:$V$10081,AH$1,FALSE)))</f>
        <v>0.2</v>
      </c>
      <c r="AI37" s="23">
        <f>IF($B37="-","-",IF(VLOOKUP(ROUND(CONCATENATE($A37,AI$2),0),'Cadastro - Padrões'!$A$2:$V$10081,AI$1,FALSE)="","-",VLOOKUP(ROUND(CONCATENATE($A37,AI$2),0),'Cadastro - Padrões'!$A$2:$V$10081,AI$1,FALSE)))</f>
        <v>2</v>
      </c>
      <c r="AJ37" s="23">
        <f>IF($B37="-","-",IF(VLOOKUP(ROUND(CONCATENATE($A37,AJ$2),0),'Cadastro - Padrões'!$A$2:$V$10081,AJ$1,FALSE)="","-",VLOOKUP(ROUND(CONCATENATE($A37,AJ$2),0),'Cadastro - Padrões'!$A$2:$V$10081,AJ$1,FALSE)))</f>
        <v>1000000</v>
      </c>
      <c r="AK37" s="23">
        <f>IF($B37="-","-",IF(VLOOKUP(ROUND(CONCATENATE($A37,AK$2),0),'Cadastro - Padrões'!$A$2:$V$10081,AK$1,FALSE)="","-",VLOOKUP(ROUND(CONCATENATE($A37,AK$2),0),'Cadastro - Padrões'!$A$2:$V$10081,AK$1,FALSE)))</f>
        <v>35</v>
      </c>
      <c r="AL37" s="23">
        <f>IF($B37="-","-",IF(VLOOKUP(ROUND(CONCATENATE($A37,AL$2),0),'Cadastro - Padrões'!$A$2:$V$10081,AL$1,FALSE)="","-",VLOOKUP(ROUND(CONCATENATE($A37,AL$2),0),'Cadastro - Padrões'!$A$2:$V$10081,AL$1,FALSE)))</f>
        <v>0.2</v>
      </c>
      <c r="AM37" s="23">
        <f>IF($B37="-","-",IF(VLOOKUP(ROUND(CONCATENATE($A37,AM$2),0),'Cadastro - Padrões'!$A$2:$V$10081,AM$1,FALSE)="","-",VLOOKUP(ROUND(CONCATENATE($A37,AM$2),0),'Cadastro - Padrões'!$A$2:$V$10081,AM$1,FALSE)))</f>
        <v>2</v>
      </c>
      <c r="AN37" s="23">
        <f>IF($B37="-","-",IF(VLOOKUP(ROUND(CONCATENATE($A37,AN$2),0),'Cadastro - Padrões'!$A$2:$V$10081,AN$1,FALSE)="","-",VLOOKUP(ROUND(CONCATENATE($A37,AN$2),0),'Cadastro - Padrões'!$A$2:$V$10081,AN$1,FALSE)))</f>
        <v>1000000</v>
      </c>
      <c r="AO37" s="23" t="str">
        <f>IF($B37="-","-",IF(VLOOKUP(ROUND(CONCATENATE($A37,AO$2),0),'Cadastro - Padrões'!$A$2:$V$10081,AO$1,FALSE)="","-",VLOOKUP(ROUND(CONCATENATE($A37,AO$2),0),'Cadastro - Padrões'!$A$2:$V$10081,AO$1,FALSE)))</f>
        <v>-</v>
      </c>
      <c r="AP37" s="23" t="str">
        <f>IF($B37="-","-",IF(VLOOKUP(ROUND(CONCATENATE($A37,AP$2),0),'Cadastro - Padrões'!$A$2:$V$10081,AP$1,FALSE)="","-",VLOOKUP(ROUND(CONCATENATE($A37,AP$2),0),'Cadastro - Padrões'!$A$2:$V$10081,AP$1,FALSE)))</f>
        <v>-</v>
      </c>
      <c r="AQ37" s="23" t="str">
        <f>IF($B37="-","-",IF(VLOOKUP(ROUND(CONCATENATE($A37,AQ$2),0),'Cadastro - Padrões'!$A$2:$V$10081,AQ$1,FALSE)="","-",VLOOKUP(ROUND(CONCATENATE($A37,AQ$2),0),'Cadastro - Padrões'!$A$2:$V$10081,AQ$1,FALSE)))</f>
        <v>-</v>
      </c>
      <c r="AR37" s="23" t="str">
        <f>IF($B37="-","-",IF(VLOOKUP(ROUND(CONCATENATE($A37,AR$2),0),'Cadastro - Padrões'!$A$2:$V$10081,AR$1,FALSE)="","-",VLOOKUP(ROUND(CONCATENATE($A37,AR$2),0),'Cadastro - Padrões'!$A$2:$V$10081,AR$1,FALSE)))</f>
        <v>-</v>
      </c>
      <c r="AS37" s="23" t="str">
        <f>IF($B37="-","-",IF(VLOOKUP(ROUND(CONCATENATE($A37,AS$2),0),'Cadastro - Padrões'!$A$2:$V$10081,AS$1,FALSE)="","-",VLOOKUP(ROUND(CONCATENATE($A37,AS$2),0),'Cadastro - Padrões'!$A$2:$V$10081,AS$1,FALSE)))</f>
        <v>-</v>
      </c>
      <c r="AT37" s="23" t="str">
        <f>IF($B37="-","-",IF(VLOOKUP(ROUND(CONCATENATE($A37,AT$2),0),'Cadastro - Padrões'!$A$2:$V$10081,AT$1,FALSE)="","-",VLOOKUP(ROUND(CONCATENATE($A37,AT$2),0),'Cadastro - Padrões'!$A$2:$V$10081,AT$1,FALSE)))</f>
        <v>-</v>
      </c>
      <c r="AU37" s="23" t="str">
        <f>IF($B37="-","-",IF(VLOOKUP(ROUND(CONCATENATE($A37,AU$2),0),'Cadastro - Padrões'!$A$2:$V$10081,AU$1,FALSE)="","-",VLOOKUP(ROUND(CONCATENATE($A37,AU$2),0),'Cadastro - Padrões'!$A$2:$V$10081,AU$1,FALSE)))</f>
        <v>-</v>
      </c>
      <c r="AV37" s="23" t="str">
        <f>IF($B37="-","-",IF(VLOOKUP(ROUND(CONCATENATE($A37,AV$2),0),'Cadastro - Padrões'!$A$2:$V$10081,AV$1,FALSE)="","-",VLOOKUP(ROUND(CONCATENATE($A37,AV$2),0),'Cadastro - Padrões'!$A$2:$V$10081,AV$1,FALSE)))</f>
        <v>-</v>
      </c>
      <c r="AW37" s="23" t="str">
        <f>IF($B37="-","-",IF(VLOOKUP(ROUND(CONCATENATE($A37,AW$2),0),'Cadastro - Padrões'!$A$2:$V$10081,AW$1,FALSE)="","-",VLOOKUP(ROUND(CONCATENATE($A37,AW$2),0),'Cadastro - Padrões'!$A$2:$V$10081,AW$1,FALSE)))</f>
        <v>-</v>
      </c>
      <c r="AX37" s="23" t="str">
        <f>IF($B37="-","-",IF(VLOOKUP(ROUND(CONCATENATE($A37,AX$2),0),'Cadastro - Padrões'!$A$2:$V$10081,AX$1,FALSE)="","-",VLOOKUP(ROUND(CONCATENATE($A37,AX$2),0),'Cadastro - Padrões'!$A$2:$V$10081,AX$1,FALSE)))</f>
        <v>-</v>
      </c>
      <c r="AY37" s="23" t="str">
        <f>IF($B37="-","-",IF(VLOOKUP(ROUND(CONCATENATE($A37,AY$2),0),'Cadastro - Padrões'!$A$2:$V$10081,AY$1,FALSE)="","-",VLOOKUP(ROUND(CONCATENATE($A37,AY$2),0),'Cadastro - Padrões'!$A$2:$V$10081,AY$1,FALSE)))</f>
        <v>-</v>
      </c>
      <c r="AZ37" s="23" t="str">
        <f>IF($B37="-","-",IF(VLOOKUP(ROUND(CONCATENATE($A37,AZ$2),0),'Cadastro - Padrões'!$A$2:$V$10081,AZ$1,FALSE)="","-",VLOOKUP(ROUND(CONCATENATE($A37,AZ$2),0),'Cadastro - Padrões'!$A$2:$V$10081,AZ$1,FALSE)))</f>
        <v>-</v>
      </c>
      <c r="BA37" s="23" t="str">
        <f>IF($B37="-","-",IF(VLOOKUP(ROUND(CONCATENATE($A37,BA$2),0),'Cadastro - Padrões'!$A$2:$V$10081,BA$1,FALSE)="","-",VLOOKUP(ROUND(CONCATENATE($A37,BA$2),0),'Cadastro - Padrões'!$A$2:$V$10081,BA$1,FALSE)))</f>
        <v>-</v>
      </c>
      <c r="BB37" s="23" t="str">
        <f>IF($B37="-","-",IF(VLOOKUP(ROUND(CONCATENATE($A37,BB$2),0),'Cadastro - Padrões'!$A$2:$V$10081,BB$1,FALSE)="","-",VLOOKUP(ROUND(CONCATENATE($A37,BB$2),0),'Cadastro - Padrões'!$A$2:$V$10081,BB$1,FALSE)))</f>
        <v>-</v>
      </c>
      <c r="BC37" s="23" t="str">
        <f>IF($B37="-","-",IF(VLOOKUP(ROUND(CONCATENATE($A37,BC$2),0),'Cadastro - Padrões'!$A$2:$V$10081,BC$1,FALSE)="","-",VLOOKUP(ROUND(CONCATENATE($A37,BC$2),0),'Cadastro - Padrões'!$A$2:$V$10081,BC$1,FALSE)))</f>
        <v>-</v>
      </c>
      <c r="BD37" s="23" t="str">
        <f>IF($B37="-","-",IF(VLOOKUP(ROUND(CONCATENATE($A37,BD$2),0),'Cadastro - Padrões'!$A$2:$V$10081,BD$1,FALSE)="","-",VLOOKUP(ROUND(CONCATENATE($A37,BD$2),0),'Cadastro - Padrões'!$A$2:$V$10081,BD$1,FALSE)))</f>
        <v>-</v>
      </c>
      <c r="BE37" s="23" t="str">
        <f>IF($B37="-","-",IF(VLOOKUP(ROUND(CONCATENATE($A37,BE$2),0),'Cadastro - Padrões'!$A$2:$V$10081,BE$1,FALSE)="","-",VLOOKUP(ROUND(CONCATENATE($A37,BE$2),0),'Cadastro - Padrões'!$A$2:$V$10081,BE$1,FALSE)))</f>
        <v>-</v>
      </c>
      <c r="BF37" s="23" t="str">
        <f>IF($B37="-","-",IF(VLOOKUP(ROUND(CONCATENATE($A37,BF$2),0),'Cadastro - Padrões'!$A$2:$V$10081,BF$1,FALSE)="","-",VLOOKUP(ROUND(CONCATENATE($A37,BF$2),0),'Cadastro - Padrões'!$A$2:$V$10081,BF$1,FALSE)))</f>
        <v>-</v>
      </c>
      <c r="BG37" s="23" t="str">
        <f>IF($B37="-","-",IF(VLOOKUP(ROUND(CONCATENATE($A37,BG$2),0),'Cadastro - Padrões'!$A$2:$V$10081,BG$1,FALSE)="","-",VLOOKUP(ROUND(CONCATENATE($A37,BG$2),0),'Cadastro - Padrões'!$A$2:$V$10081,BG$1,FALSE)))</f>
        <v>-</v>
      </c>
      <c r="BH37" s="23" t="str">
        <f>IF($B37="-","-",IF(VLOOKUP(ROUND(CONCATENATE($A37,BH$2),0),'Cadastro - Padrões'!$A$2:$V$10081,BH$1,FALSE)="","-",VLOOKUP(ROUND(CONCATENATE($A37,BH$2),0),'Cadastro - Padrões'!$A$2:$V$10081,BH$1,FALSE)))</f>
        <v>-</v>
      </c>
      <c r="BI37" s="23" t="str">
        <f>IF($B37="-","-",IF(VLOOKUP(ROUND(CONCATENATE($A37,BI$2),0),'Cadastro - Padrões'!$A$2:$V$10081,BI$1,FALSE)="","-",VLOOKUP(ROUND(CONCATENATE($A37,BI$2),0),'Cadastro - Padrões'!$A$2:$V$10081,BI$1,FALSE)))</f>
        <v>-</v>
      </c>
      <c r="BJ37" s="23" t="str">
        <f>IF($B37="-","-",IF(VLOOKUP(ROUND(CONCATENATE($A37,BJ$2),0),'Cadastro - Padrões'!$A$2:$V$10081,BJ$1,FALSE)="","-",VLOOKUP(ROUND(CONCATENATE($A37,BJ$2),0),'Cadastro - Padrões'!$A$2:$V$10081,BJ$1,FALSE)))</f>
        <v>-</v>
      </c>
      <c r="BK37" s="23" t="str">
        <f>IF($B37="-","-",IF(VLOOKUP(ROUND(CONCATENATE($A37,BK$2),0),'Cadastro - Padrões'!$A$2:$V$10081,BK$1,FALSE)="","-",VLOOKUP(ROUND(CONCATENATE($A37,BK$2),0),'Cadastro - Padrões'!$A$2:$V$10081,BK$1,FALSE)))</f>
        <v>-</v>
      </c>
      <c r="BL37" s="23" t="str">
        <f>IF($B37="-","-",IF(VLOOKUP(ROUND(CONCATENATE($A37,BL$2),0),'Cadastro - Padrões'!$A$2:$V$10081,BL$1,FALSE)="","-",VLOOKUP(ROUND(CONCATENATE($A37,BL$2),0),'Cadastro - Padrões'!$A$2:$V$10081,BL$1,FALSE)))</f>
        <v>-</v>
      </c>
      <c r="BM37" s="23" t="str">
        <f>IF($B37="-","-",IF(VLOOKUP(ROUND(CONCATENATE($A37,BM$2),0),'Cadastro - Padrões'!$A$2:$V$10081,BM$1,FALSE)="","-",VLOOKUP(ROUND(CONCATENATE($A37,BM$2),0),'Cadastro - Padrões'!$A$2:$V$10081,BM$1,FALSE)))</f>
        <v>-</v>
      </c>
      <c r="BN37" s="23" t="str">
        <f>IF($B37="-","-",IF(VLOOKUP(ROUND(CONCATENATE($A37,BN$2),0),'Cadastro - Padrões'!$A$2:$V$10081,BN$1,FALSE)="","-",VLOOKUP(ROUND(CONCATENATE($A37,BN$2),0),'Cadastro - Padrões'!$A$2:$V$10081,BN$1,FALSE)))</f>
        <v>-</v>
      </c>
      <c r="BO37" s="23" t="str">
        <f>IF($B37="-","-",IF(VLOOKUP(ROUND(CONCATENATE($A37,BO$2),0),'Cadastro - Padrões'!$A$2:$V$10081,BO$1,FALSE)="","-",VLOOKUP(ROUND(CONCATENATE($A37,BO$2),0),'Cadastro - Padrões'!$A$2:$V$10081,BO$1,FALSE)))</f>
        <v>-</v>
      </c>
      <c r="BP37" s="23" t="str">
        <f>IF($B37="-","-",IF(VLOOKUP(ROUND(CONCATENATE($A37,BP$2),0),'Cadastro - Padrões'!$A$2:$V$10081,BP$1,FALSE)="","-",VLOOKUP(ROUND(CONCATENATE($A37,BP$2),0),'Cadastro - Padrões'!$A$2:$V$10081,BP$1,FALSE)))</f>
        <v>-</v>
      </c>
    </row>
    <row r="38" spans="1:68" x14ac:dyDescent="0.3">
      <c r="A38" s="22">
        <f t="shared" si="52"/>
        <v>33</v>
      </c>
      <c r="B38" s="23" t="str">
        <f>IF(VLOOKUP(ROUND(CONCATENATE($A38,B$2),0),'Cadastro - Padrões'!$A$2:$V$10081,B$1,FALSE)="","-",VLOOKUP(ROUND(CONCATENATE($A38,B$2),0),'Cadastro - Padrões'!$A$2:$V$10081,B$1,FALSE))</f>
        <v>E.TH.FS-054</v>
      </c>
      <c r="C38" s="23" t="str">
        <f>IF($B38="-","-",VLOOKUP(ROUND(CONCATENATE($A38,C$2),0),'Cadastro - Padrões'!$A$2:$V$10081,C$1,FALSE))</f>
        <v>Termohigrômetro Digital</v>
      </c>
      <c r="D38" s="23" t="str">
        <f>IF($B38="-","-",VLOOKUP(ROUND(CONCATENATE($A38,D$2),0),'Cadastro - Padrões'!$A$2:$V$10081,D$1,FALSE))</f>
        <v>Elus</v>
      </c>
      <c r="E38" s="23" t="str">
        <f>IF($B38="-","-",VLOOKUP(ROUND(CONCATENATE($A38,E$2),0),'Cadastro - Padrões'!$A$2:$V$10081,E$1,FALSE))</f>
        <v>RBC - CAL 0439</v>
      </c>
      <c r="F38" s="23" t="str">
        <f>IF($B38="-","-",VLOOKUP(ROUND(CONCATENATE($A38,F$2),0),'Cadastro - Padrões'!$A$2:$V$10081,F$1,FALSE))</f>
        <v>E0136/25</v>
      </c>
      <c r="G38" s="24">
        <f>IF($B38="-","-",VLOOKUP(ROUND(CONCATENATE($A38,G$2),0),'Cadastro - Padrões'!$A$2:$V$10081,G$1,FALSE))</f>
        <v>45733</v>
      </c>
      <c r="H38" s="25">
        <f>IF($B38="-","-",VLOOKUP(ROUND(CONCATENATE($A38,H$2),0),'Cadastro - Padrões'!$A$2:$V$10081,H$1,FALSE))</f>
        <v>46112</v>
      </c>
      <c r="I38" s="23" t="str">
        <f>IF($B38="-","-",VLOOKUP(ROUND(CONCATENATE($A38,I$2),0),'Cadastro - Padrões'!$A$2:$V$10081,I$1,FALSE))</f>
        <v>°C</v>
      </c>
      <c r="J38" s="23" t="str">
        <f>IF($B38="-","-",VLOOKUP(ROUND(CONCATENATE($A38,J$2),0),'Cadastro - Padrões'!$A$2:$V$10081,J$1,FALSE))</f>
        <v>OUT</v>
      </c>
      <c r="K38" s="23" t="str">
        <f>IF($B38="-","-",VLOOKUP(ROUND(CONCATENATE($A38,K$2),0),'Cadastro - Padrões'!$A$2:$V$10081,K$1,FALSE))</f>
        <v>NA</v>
      </c>
      <c r="L38" s="23">
        <f>IF($B38="-","-",VLOOKUP(ROUND(CONCATENATE($A38,L$2),0),'Cadastro - Padrões'!$A$2:$V$10081,L$1,FALSE))</f>
        <v>15</v>
      </c>
      <c r="M38" s="23">
        <f>IF($B38="-","-",VLOOKUP(ROUND(CONCATENATE($A38,M$2),0),'Cadastro - Padrões'!$A$2:$V$10081,M$1,FALSE))</f>
        <v>35</v>
      </c>
      <c r="N38" s="23">
        <f>IF($B38="-","-",VLOOKUP(ROUND(CONCATENATE($A38,N$2),0),'Cadastro - Padrões'!$A$2:$V$10081,N$1,FALSE))</f>
        <v>0.1</v>
      </c>
      <c r="O38" s="23">
        <f>IF($B38="-","-",VLOOKUP(ROUND(CONCATENATE($A38,O$2),0),'Cadastro - Padrões'!$A$2:$V$10081,O$1,FALSE))</f>
        <v>0.39999999999999858</v>
      </c>
      <c r="P38" s="23">
        <f>IF($B38="-","-",VLOOKUP(ROUND(CONCATENATE($A38,P$2),0),'Cadastro - Padrões'!$A$2:$V$10081,P$1,FALSE))</f>
        <v>0.1</v>
      </c>
      <c r="Q38" s="23">
        <f>IF($B38="-","-",VLOOKUP(ROUND(CONCATENATE($A38,Q$2),0),'Cadastro - Padrões'!$A$2:$V$10081,Q$1,FALSE))</f>
        <v>0.39999999999999858</v>
      </c>
      <c r="R38" s="23">
        <f>IF($B38="-","-",VLOOKUP(ROUND(CONCATENATE($A38,R$2),0),'Cadastro - Padrões'!$A$2:$V$10081,R$1,FALSE))</f>
        <v>0.24248808301391556</v>
      </c>
      <c r="S38" s="23">
        <f>IF($B38="-","-",VLOOKUP(ROUND(CONCATENATE($A38,S$2),0),'Cadastro - Padrões'!$A$2:$V$10081,S$1,FALSE))</f>
        <v>1</v>
      </c>
      <c r="T38" s="23">
        <f>IF($B38="-","-",VLOOKUP(ROUND(CONCATENATE($A38,T$2),0),'Cadastro - Padrões'!$A$2:$V$10081,T$1,FALSE))</f>
        <v>0</v>
      </c>
      <c r="U38" s="23">
        <f>IF($B38="-","-",VLOOKUP(ROUND(CONCATENATE($A38,U$2),0),'Cadastro - Padrões'!$A$2:$V$10081,U$1,FALSE))</f>
        <v>0</v>
      </c>
      <c r="V38" s="23">
        <f>IF($B38="-","-",VLOOKUP(ROUND(CONCATENATE($A38,V$2),0),'Cadastro - Padrões'!$A$2:$V$10081,V$1,FALSE))</f>
        <v>0</v>
      </c>
      <c r="W38" s="23">
        <f>IF($B38="-","-",VLOOKUP(ROUND(CONCATENATE($A38,W$2),0),'Cadastro - Padrões'!$A$2:$V$10081,W$1,FALSE))</f>
        <v>0</v>
      </c>
      <c r="X38" s="23">
        <f>IF($B38="-","-",VLOOKUP(ROUND(CONCATENATE($A38,X$2),0),'Cadastro - Padrões'!$A$2:$V$10081,X$1,FALSE))</f>
        <v>0</v>
      </c>
      <c r="Y38" s="23">
        <f>IF($B38="-","-",VLOOKUP(ROUND(CONCATENATE($A38,Y$2),0),'Cadastro - Padrões'!$A$2:$V$10081,Y$1,FALSE))</f>
        <v>0</v>
      </c>
      <c r="Z38" s="23">
        <f>IF($B38="-","-",VLOOKUP(ROUND(CONCATENATE($A38,Z$2),0),'Cadastro - Padrões'!$A$2:$V$10081,Z$1,FALSE))</f>
        <v>0</v>
      </c>
      <c r="AA38" s="23">
        <f>IF($B38="-","-",VLOOKUP(ROUND(CONCATENATE($A38,AA$2),0),'Cadastro - Padrões'!$A$2:$V$10081,AA$1,FALSE))</f>
        <v>0.98980791846334792</v>
      </c>
      <c r="AB38" s="23">
        <f>IF($B38="-","-",VLOOKUP(ROUND(CONCATENATE($A38,AB$2),0),'Cadastro - Padrões'!$A$2:$V$10081,AB$1,FALSE))</f>
        <v>0.45276362210897148</v>
      </c>
      <c r="AC38" s="23">
        <f>IF($B38="-","-",IF(VLOOKUP(ROUND(CONCATENATE($A38,AC$2),0),'Cadastro - Padrões'!$A$2:$V$10081,AC$1,FALSE)="","-",VLOOKUP(ROUND(CONCATENATE($A38,AC$2),0),'Cadastro - Padrões'!$A$2:$V$10081,AC$1,FALSE)))</f>
        <v>15</v>
      </c>
      <c r="AD38" s="23">
        <f>IF($B38="-","-",IF(VLOOKUP(ROUND(CONCATENATE($A38,AD$2),0),'Cadastro - Padrões'!$A$2:$V$10081,AD$1,FALSE)="","-",VLOOKUP(ROUND(CONCATENATE($A38,AD$2),0),'Cadastro - Padrões'!$A$2:$V$10081,AD$1,FALSE)))</f>
        <v>0.1</v>
      </c>
      <c r="AE38" s="23">
        <f>IF($B38="-","-",IF(VLOOKUP(ROUND(CONCATENATE($A38,AE$2),0),'Cadastro - Padrões'!$A$2:$V$10081,AE$1,FALSE)="","-",VLOOKUP(ROUND(CONCATENATE($A38,AE$2),0),'Cadastro - Padrões'!$A$2:$V$10081,AE$1,FALSE)))</f>
        <v>2</v>
      </c>
      <c r="AF38" s="23">
        <f>IF($B38="-","-",IF(VLOOKUP(ROUND(CONCATENATE($A38,AF$2),0),'Cadastro - Padrões'!$A$2:$V$10081,AF$1,FALSE)="","-",VLOOKUP(ROUND(CONCATENATE($A38,AF$2),0),'Cadastro - Padrões'!$A$2:$V$10081,AF$1,FALSE)))</f>
        <v>1000000</v>
      </c>
      <c r="AG38" s="23">
        <f>IF($B38="-","-",IF(VLOOKUP(ROUND(CONCATENATE($A38,AG$2),0),'Cadastro - Padrões'!$A$2:$V$10081,AG$1,FALSE)="","-",VLOOKUP(ROUND(CONCATENATE($A38,AG$2),0),'Cadastro - Padrões'!$A$2:$V$10081,AG$1,FALSE)))</f>
        <v>25</v>
      </c>
      <c r="AH38" s="23">
        <f>IF($B38="-","-",IF(VLOOKUP(ROUND(CONCATENATE($A38,AH$2),0),'Cadastro - Padrões'!$A$2:$V$10081,AH$1,FALSE)="","-",VLOOKUP(ROUND(CONCATENATE($A38,AH$2),0),'Cadastro - Padrões'!$A$2:$V$10081,AH$1,FALSE)))</f>
        <v>0.1</v>
      </c>
      <c r="AI38" s="23">
        <f>IF($B38="-","-",IF(VLOOKUP(ROUND(CONCATENATE($A38,AI$2),0),'Cadastro - Padrões'!$A$2:$V$10081,AI$1,FALSE)="","-",VLOOKUP(ROUND(CONCATENATE($A38,AI$2),0),'Cadastro - Padrões'!$A$2:$V$10081,AI$1,FALSE)))</f>
        <v>2</v>
      </c>
      <c r="AJ38" s="23">
        <f>IF($B38="-","-",IF(VLOOKUP(ROUND(CONCATENATE($A38,AJ$2),0),'Cadastro - Padrões'!$A$2:$V$10081,AJ$1,FALSE)="","-",VLOOKUP(ROUND(CONCATENATE($A38,AJ$2),0),'Cadastro - Padrões'!$A$2:$V$10081,AJ$1,FALSE)))</f>
        <v>1000000</v>
      </c>
      <c r="AK38" s="23">
        <f>IF($B38="-","-",IF(VLOOKUP(ROUND(CONCATENATE($A38,AK$2),0),'Cadastro - Padrões'!$A$2:$V$10081,AK$1,FALSE)="","-",VLOOKUP(ROUND(CONCATENATE($A38,AK$2),0),'Cadastro - Padrões'!$A$2:$V$10081,AK$1,FALSE)))</f>
        <v>35</v>
      </c>
      <c r="AL38" s="23">
        <f>IF($B38="-","-",IF(VLOOKUP(ROUND(CONCATENATE($A38,AL$2),0),'Cadastro - Padrões'!$A$2:$V$10081,AL$1,FALSE)="","-",VLOOKUP(ROUND(CONCATENATE($A38,AL$2),0),'Cadastro - Padrões'!$A$2:$V$10081,AL$1,FALSE)))</f>
        <v>0.1</v>
      </c>
      <c r="AM38" s="23">
        <f>IF($B38="-","-",IF(VLOOKUP(ROUND(CONCATENATE($A38,AM$2),0),'Cadastro - Padrões'!$A$2:$V$10081,AM$1,FALSE)="","-",VLOOKUP(ROUND(CONCATENATE($A38,AM$2),0),'Cadastro - Padrões'!$A$2:$V$10081,AM$1,FALSE)))</f>
        <v>2</v>
      </c>
      <c r="AN38" s="23">
        <f>IF($B38="-","-",IF(VLOOKUP(ROUND(CONCATENATE($A38,AN$2),0),'Cadastro - Padrões'!$A$2:$V$10081,AN$1,FALSE)="","-",VLOOKUP(ROUND(CONCATENATE($A38,AN$2),0),'Cadastro - Padrões'!$A$2:$V$10081,AN$1,FALSE)))</f>
        <v>1000000</v>
      </c>
      <c r="AO38" s="23" t="str">
        <f>IF($B38="-","-",IF(VLOOKUP(ROUND(CONCATENATE($A38,AO$2),0),'Cadastro - Padrões'!$A$2:$V$10081,AO$1,FALSE)="","-",VLOOKUP(ROUND(CONCATENATE($A38,AO$2),0),'Cadastro - Padrões'!$A$2:$V$10081,AO$1,FALSE)))</f>
        <v>-</v>
      </c>
      <c r="AP38" s="23" t="str">
        <f>IF($B38="-","-",IF(VLOOKUP(ROUND(CONCATENATE($A38,AP$2),0),'Cadastro - Padrões'!$A$2:$V$10081,AP$1,FALSE)="","-",VLOOKUP(ROUND(CONCATENATE($A38,AP$2),0),'Cadastro - Padrões'!$A$2:$V$10081,AP$1,FALSE)))</f>
        <v>-</v>
      </c>
      <c r="AQ38" s="23" t="str">
        <f>IF($B38="-","-",IF(VLOOKUP(ROUND(CONCATENATE($A38,AQ$2),0),'Cadastro - Padrões'!$A$2:$V$10081,AQ$1,FALSE)="","-",VLOOKUP(ROUND(CONCATENATE($A38,AQ$2),0),'Cadastro - Padrões'!$A$2:$V$10081,AQ$1,FALSE)))</f>
        <v>-</v>
      </c>
      <c r="AR38" s="23" t="str">
        <f>IF($B38="-","-",IF(VLOOKUP(ROUND(CONCATENATE($A38,AR$2),0),'Cadastro - Padrões'!$A$2:$V$10081,AR$1,FALSE)="","-",VLOOKUP(ROUND(CONCATENATE($A38,AR$2),0),'Cadastro - Padrões'!$A$2:$V$10081,AR$1,FALSE)))</f>
        <v>-</v>
      </c>
      <c r="AS38" s="23" t="str">
        <f>IF($B38="-","-",IF(VLOOKUP(ROUND(CONCATENATE($A38,AS$2),0),'Cadastro - Padrões'!$A$2:$V$10081,AS$1,FALSE)="","-",VLOOKUP(ROUND(CONCATENATE($A38,AS$2),0),'Cadastro - Padrões'!$A$2:$V$10081,AS$1,FALSE)))</f>
        <v>-</v>
      </c>
      <c r="AT38" s="23" t="str">
        <f>IF($B38="-","-",IF(VLOOKUP(ROUND(CONCATENATE($A38,AT$2),0),'Cadastro - Padrões'!$A$2:$V$10081,AT$1,FALSE)="","-",VLOOKUP(ROUND(CONCATENATE($A38,AT$2),0),'Cadastro - Padrões'!$A$2:$V$10081,AT$1,FALSE)))</f>
        <v>-</v>
      </c>
      <c r="AU38" s="23" t="str">
        <f>IF($B38="-","-",IF(VLOOKUP(ROUND(CONCATENATE($A38,AU$2),0),'Cadastro - Padrões'!$A$2:$V$10081,AU$1,FALSE)="","-",VLOOKUP(ROUND(CONCATENATE($A38,AU$2),0),'Cadastro - Padrões'!$A$2:$V$10081,AU$1,FALSE)))</f>
        <v>-</v>
      </c>
      <c r="AV38" s="23" t="str">
        <f>IF($B38="-","-",IF(VLOOKUP(ROUND(CONCATENATE($A38,AV$2),0),'Cadastro - Padrões'!$A$2:$V$10081,AV$1,FALSE)="","-",VLOOKUP(ROUND(CONCATENATE($A38,AV$2),0),'Cadastro - Padrões'!$A$2:$V$10081,AV$1,FALSE)))</f>
        <v>-</v>
      </c>
      <c r="AW38" s="23" t="str">
        <f>IF($B38="-","-",IF(VLOOKUP(ROUND(CONCATENATE($A38,AW$2),0),'Cadastro - Padrões'!$A$2:$V$10081,AW$1,FALSE)="","-",VLOOKUP(ROUND(CONCATENATE($A38,AW$2),0),'Cadastro - Padrões'!$A$2:$V$10081,AW$1,FALSE)))</f>
        <v>-</v>
      </c>
      <c r="AX38" s="23" t="str">
        <f>IF($B38="-","-",IF(VLOOKUP(ROUND(CONCATENATE($A38,AX$2),0),'Cadastro - Padrões'!$A$2:$V$10081,AX$1,FALSE)="","-",VLOOKUP(ROUND(CONCATENATE($A38,AX$2),0),'Cadastro - Padrões'!$A$2:$V$10081,AX$1,FALSE)))</f>
        <v>-</v>
      </c>
      <c r="AY38" s="23" t="str">
        <f>IF($B38="-","-",IF(VLOOKUP(ROUND(CONCATENATE($A38,AY$2),0),'Cadastro - Padrões'!$A$2:$V$10081,AY$1,FALSE)="","-",VLOOKUP(ROUND(CONCATENATE($A38,AY$2),0),'Cadastro - Padrões'!$A$2:$V$10081,AY$1,FALSE)))</f>
        <v>-</v>
      </c>
      <c r="AZ38" s="23" t="str">
        <f>IF($B38="-","-",IF(VLOOKUP(ROUND(CONCATENATE($A38,AZ$2),0),'Cadastro - Padrões'!$A$2:$V$10081,AZ$1,FALSE)="","-",VLOOKUP(ROUND(CONCATENATE($A38,AZ$2),0),'Cadastro - Padrões'!$A$2:$V$10081,AZ$1,FALSE)))</f>
        <v>-</v>
      </c>
      <c r="BA38" s="23" t="str">
        <f>IF($B38="-","-",IF(VLOOKUP(ROUND(CONCATENATE($A38,BA$2),0),'Cadastro - Padrões'!$A$2:$V$10081,BA$1,FALSE)="","-",VLOOKUP(ROUND(CONCATENATE($A38,BA$2),0),'Cadastro - Padrões'!$A$2:$V$10081,BA$1,FALSE)))</f>
        <v>-</v>
      </c>
      <c r="BB38" s="23" t="str">
        <f>IF($B38="-","-",IF(VLOOKUP(ROUND(CONCATENATE($A38,BB$2),0),'Cadastro - Padrões'!$A$2:$V$10081,BB$1,FALSE)="","-",VLOOKUP(ROUND(CONCATENATE($A38,BB$2),0),'Cadastro - Padrões'!$A$2:$V$10081,BB$1,FALSE)))</f>
        <v>-</v>
      </c>
      <c r="BC38" s="23" t="str">
        <f>IF($B38="-","-",IF(VLOOKUP(ROUND(CONCATENATE($A38,BC$2),0),'Cadastro - Padrões'!$A$2:$V$10081,BC$1,FALSE)="","-",VLOOKUP(ROUND(CONCATENATE($A38,BC$2),0),'Cadastro - Padrões'!$A$2:$V$10081,BC$1,FALSE)))</f>
        <v>-</v>
      </c>
      <c r="BD38" s="23" t="str">
        <f>IF($B38="-","-",IF(VLOOKUP(ROUND(CONCATENATE($A38,BD$2),0),'Cadastro - Padrões'!$A$2:$V$10081,BD$1,FALSE)="","-",VLOOKUP(ROUND(CONCATENATE($A38,BD$2),0),'Cadastro - Padrões'!$A$2:$V$10081,BD$1,FALSE)))</f>
        <v>-</v>
      </c>
      <c r="BE38" s="23" t="str">
        <f>IF($B38="-","-",IF(VLOOKUP(ROUND(CONCATENATE($A38,BE$2),0),'Cadastro - Padrões'!$A$2:$V$10081,BE$1,FALSE)="","-",VLOOKUP(ROUND(CONCATENATE($A38,BE$2),0),'Cadastro - Padrões'!$A$2:$V$10081,BE$1,FALSE)))</f>
        <v>-</v>
      </c>
      <c r="BF38" s="23" t="str">
        <f>IF($B38="-","-",IF(VLOOKUP(ROUND(CONCATENATE($A38,BF$2),0),'Cadastro - Padrões'!$A$2:$V$10081,BF$1,FALSE)="","-",VLOOKUP(ROUND(CONCATENATE($A38,BF$2),0),'Cadastro - Padrões'!$A$2:$V$10081,BF$1,FALSE)))</f>
        <v>-</v>
      </c>
      <c r="BG38" s="23" t="str">
        <f>IF($B38="-","-",IF(VLOOKUP(ROUND(CONCATENATE($A38,BG$2),0),'Cadastro - Padrões'!$A$2:$V$10081,BG$1,FALSE)="","-",VLOOKUP(ROUND(CONCATENATE($A38,BG$2),0),'Cadastro - Padrões'!$A$2:$V$10081,BG$1,FALSE)))</f>
        <v>-</v>
      </c>
      <c r="BH38" s="23" t="str">
        <f>IF($B38="-","-",IF(VLOOKUP(ROUND(CONCATENATE($A38,BH$2),0),'Cadastro - Padrões'!$A$2:$V$10081,BH$1,FALSE)="","-",VLOOKUP(ROUND(CONCATENATE($A38,BH$2),0),'Cadastro - Padrões'!$A$2:$V$10081,BH$1,FALSE)))</f>
        <v>-</v>
      </c>
      <c r="BI38" s="23" t="str">
        <f>IF($B38="-","-",IF(VLOOKUP(ROUND(CONCATENATE($A38,BI$2),0),'Cadastro - Padrões'!$A$2:$V$10081,BI$1,FALSE)="","-",VLOOKUP(ROUND(CONCATENATE($A38,BI$2),0),'Cadastro - Padrões'!$A$2:$V$10081,BI$1,FALSE)))</f>
        <v>-</v>
      </c>
      <c r="BJ38" s="23" t="str">
        <f>IF($B38="-","-",IF(VLOOKUP(ROUND(CONCATENATE($A38,BJ$2),0),'Cadastro - Padrões'!$A$2:$V$10081,BJ$1,FALSE)="","-",VLOOKUP(ROUND(CONCATENATE($A38,BJ$2),0),'Cadastro - Padrões'!$A$2:$V$10081,BJ$1,FALSE)))</f>
        <v>-</v>
      </c>
      <c r="BK38" s="23" t="str">
        <f>IF($B38="-","-",IF(VLOOKUP(ROUND(CONCATENATE($A38,BK$2),0),'Cadastro - Padrões'!$A$2:$V$10081,BK$1,FALSE)="","-",VLOOKUP(ROUND(CONCATENATE($A38,BK$2),0),'Cadastro - Padrões'!$A$2:$V$10081,BK$1,FALSE)))</f>
        <v>-</v>
      </c>
      <c r="BL38" s="23" t="str">
        <f>IF($B38="-","-",IF(VLOOKUP(ROUND(CONCATENATE($A38,BL$2),0),'Cadastro - Padrões'!$A$2:$V$10081,BL$1,FALSE)="","-",VLOOKUP(ROUND(CONCATENATE($A38,BL$2),0),'Cadastro - Padrões'!$A$2:$V$10081,BL$1,FALSE)))</f>
        <v>-</v>
      </c>
      <c r="BM38" s="23" t="str">
        <f>IF($B38="-","-",IF(VLOOKUP(ROUND(CONCATENATE($A38,BM$2),0),'Cadastro - Padrões'!$A$2:$V$10081,BM$1,FALSE)="","-",VLOOKUP(ROUND(CONCATENATE($A38,BM$2),0),'Cadastro - Padrões'!$A$2:$V$10081,BM$1,FALSE)))</f>
        <v>-</v>
      </c>
      <c r="BN38" s="23" t="str">
        <f>IF($B38="-","-",IF(VLOOKUP(ROUND(CONCATENATE($A38,BN$2),0),'Cadastro - Padrões'!$A$2:$V$10081,BN$1,FALSE)="","-",VLOOKUP(ROUND(CONCATENATE($A38,BN$2),0),'Cadastro - Padrões'!$A$2:$V$10081,BN$1,FALSE)))</f>
        <v>-</v>
      </c>
      <c r="BO38" s="23" t="str">
        <f>IF($B38="-","-",IF(VLOOKUP(ROUND(CONCATENATE($A38,BO$2),0),'Cadastro - Padrões'!$A$2:$V$10081,BO$1,FALSE)="","-",VLOOKUP(ROUND(CONCATENATE($A38,BO$2),0),'Cadastro - Padrões'!$A$2:$V$10081,BO$1,FALSE)))</f>
        <v>-</v>
      </c>
      <c r="BP38" s="23" t="str">
        <f>IF($B38="-","-",IF(VLOOKUP(ROUND(CONCATENATE($A38,BP$2),0),'Cadastro - Padrões'!$A$2:$V$10081,BP$1,FALSE)="","-",VLOOKUP(ROUND(CONCATENATE($A38,BP$2),0),'Cadastro - Padrões'!$A$2:$V$10081,BP$1,FALSE)))</f>
        <v>-</v>
      </c>
    </row>
    <row r="39" spans="1:68" x14ac:dyDescent="0.3">
      <c r="A39" s="22">
        <f t="shared" si="52"/>
        <v>34</v>
      </c>
      <c r="B39" s="23" t="str">
        <f>IF(VLOOKUP(ROUND(CONCATENATE($A39,B$2),0),'Cadastro - Padrões'!$A$2:$V$10081,B$1,FALSE)="","-",VLOOKUP(ROUND(CONCATENATE($A39,B$2),0),'Cadastro - Padrões'!$A$2:$V$10081,B$1,FALSE))</f>
        <v>E.TH.FS-059</v>
      </c>
      <c r="C39" s="23" t="str">
        <f>IF($B39="-","-",VLOOKUP(ROUND(CONCATENATE($A39,C$2),0),'Cadastro - Padrões'!$A$2:$V$10081,C$1,FALSE))</f>
        <v>Termohigrômetro Digital</v>
      </c>
      <c r="D39" s="23" t="str">
        <f>IF($B39="-","-",VLOOKUP(ROUND(CONCATENATE($A39,D$2),0),'Cadastro - Padrões'!$A$2:$V$10081,D$1,FALSE))</f>
        <v>Elus</v>
      </c>
      <c r="E39" s="23" t="str">
        <f>IF($B39="-","-",VLOOKUP(ROUND(CONCATENATE($A39,E$2),0),'Cadastro - Padrões'!$A$2:$V$10081,E$1,FALSE))</f>
        <v>RBC - CAL 0439</v>
      </c>
      <c r="F39" s="23" t="str">
        <f>IF($B39="-","-",VLOOKUP(ROUND(CONCATENATE($A39,F$2),0),'Cadastro - Padrões'!$A$2:$V$10081,F$1,FALSE))</f>
        <v>E0137/25</v>
      </c>
      <c r="G39" s="24">
        <f>IF($B39="-","-",VLOOKUP(ROUND(CONCATENATE($A39,G$2),0),'Cadastro - Padrões'!$A$2:$V$10081,G$1,FALSE))</f>
        <v>45733</v>
      </c>
      <c r="H39" s="25">
        <f>IF($B39="-","-",VLOOKUP(ROUND(CONCATENATE($A39,H$2),0),'Cadastro - Padrões'!$A$2:$V$10081,H$1,FALSE))</f>
        <v>46112</v>
      </c>
      <c r="I39" s="23" t="str">
        <f>IF($B39="-","-",VLOOKUP(ROUND(CONCATENATE($A39,I$2),0),'Cadastro - Padrões'!$A$2:$V$10081,I$1,FALSE))</f>
        <v>°C</v>
      </c>
      <c r="J39" s="23" t="str">
        <f>IF($B39="-","-",VLOOKUP(ROUND(CONCATENATE($A39,J$2),0),'Cadastro - Padrões'!$A$2:$V$10081,J$1,FALSE))</f>
        <v>IN</v>
      </c>
      <c r="K39" s="23" t="str">
        <f>IF($B39="-","-",VLOOKUP(ROUND(CONCATENATE($A39,K$2),0),'Cadastro - Padrões'!$A$2:$V$10081,K$1,FALSE))</f>
        <v>NA</v>
      </c>
      <c r="L39" s="23">
        <f>IF($B39="-","-",VLOOKUP(ROUND(CONCATENATE($A39,L$2),0),'Cadastro - Padrões'!$A$2:$V$10081,L$1,FALSE))</f>
        <v>15</v>
      </c>
      <c r="M39" s="23">
        <f>IF($B39="-","-",VLOOKUP(ROUND(CONCATENATE($A39,M$2),0),'Cadastro - Padrões'!$A$2:$V$10081,M$1,FALSE))</f>
        <v>35</v>
      </c>
      <c r="N39" s="23">
        <f>IF($B39="-","-",VLOOKUP(ROUND(CONCATENATE($A39,N$2),0),'Cadastro - Padrões'!$A$2:$V$10081,N$1,FALSE))</f>
        <v>0.1</v>
      </c>
      <c r="O39" s="23">
        <f>IF($B39="-","-",VLOOKUP(ROUND(CONCATENATE($A39,O$2),0),'Cadastro - Padrões'!$A$2:$V$10081,O$1,FALSE))</f>
        <v>0.39999999999999858</v>
      </c>
      <c r="P39" s="23">
        <f>IF($B39="-","-",VLOOKUP(ROUND(CONCATENATE($A39,P$2),0),'Cadastro - Padrões'!$A$2:$V$10081,P$1,FALSE))</f>
        <v>0.2</v>
      </c>
      <c r="Q39" s="23">
        <f>IF($B39="-","-",VLOOKUP(ROUND(CONCATENATE($A39,Q$2),0),'Cadastro - Padrões'!$A$2:$V$10081,Q$1,FALSE))</f>
        <v>0.39999999999999858</v>
      </c>
      <c r="R39" s="23">
        <f>IF($B39="-","-",VLOOKUP(ROUND(CONCATENATE($A39,R$2),0),'Cadastro - Padrões'!$A$2:$V$10081,R$1,FALSE))</f>
        <v>0.24990890398177257</v>
      </c>
      <c r="S39" s="23">
        <f>IF($B39="-","-",VLOOKUP(ROUND(CONCATENATE($A39,S$2),0),'Cadastro - Padrões'!$A$2:$V$10081,S$1,FALSE))</f>
        <v>1</v>
      </c>
      <c r="T39" s="23">
        <f>IF($B39="-","-",VLOOKUP(ROUND(CONCATENATE($A39,T$2),0),'Cadastro - Padrões'!$A$2:$V$10081,T$1,FALSE))</f>
        <v>0</v>
      </c>
      <c r="U39" s="23">
        <f>IF($B39="-","-",VLOOKUP(ROUND(CONCATENATE($A39,U$2),0),'Cadastro - Padrões'!$A$2:$V$10081,U$1,FALSE))</f>
        <v>0</v>
      </c>
      <c r="V39" s="23">
        <f>IF($B39="-","-",VLOOKUP(ROUND(CONCATENATE($A39,V$2),0),'Cadastro - Padrões'!$A$2:$V$10081,V$1,FALSE))</f>
        <v>0</v>
      </c>
      <c r="W39" s="23">
        <f>IF($B39="-","-",VLOOKUP(ROUND(CONCATENATE($A39,W$2),0),'Cadastro - Padrões'!$A$2:$V$10081,W$1,FALSE))</f>
        <v>0</v>
      </c>
      <c r="X39" s="23">
        <f>IF($B39="-","-",VLOOKUP(ROUND(CONCATENATE($A39,X$2),0),'Cadastro - Padrões'!$A$2:$V$10081,X$1,FALSE))</f>
        <v>0</v>
      </c>
      <c r="Y39" s="23">
        <f>IF($B39="-","-",VLOOKUP(ROUND(CONCATENATE($A39,Y$2),0),'Cadastro - Padrões'!$A$2:$V$10081,Y$1,FALSE))</f>
        <v>0</v>
      </c>
      <c r="Z39" s="23">
        <f>IF($B39="-","-",VLOOKUP(ROUND(CONCATENATE($A39,Z$2),0),'Cadastro - Padrões'!$A$2:$V$10081,Z$1,FALSE))</f>
        <v>0</v>
      </c>
      <c r="AA39" s="23">
        <f>IF($B39="-","-",VLOOKUP(ROUND(CONCATENATE($A39,AA$2),0),'Cadastro - Padrões'!$A$2:$V$10081,AA$1,FALSE))</f>
        <v>1.0200895180597482</v>
      </c>
      <c r="AB39" s="23">
        <f>IF($B39="-","-",VLOOKUP(ROUND(CONCATENATE($A39,AB$2),0),'Cadastro - Padrões'!$A$2:$V$10081,AB$1,FALSE))</f>
        <v>-0.70625585510565614</v>
      </c>
      <c r="AC39" s="23">
        <f>IF($B39="-","-",IF(VLOOKUP(ROUND(CONCATENATE($A39,AC$2),0),'Cadastro - Padrões'!$A$2:$V$10081,AC$1,FALSE)="","-",VLOOKUP(ROUND(CONCATENATE($A39,AC$2),0),'Cadastro - Padrões'!$A$2:$V$10081,AC$1,FALSE)))</f>
        <v>15</v>
      </c>
      <c r="AD39" s="23">
        <f>IF($B39="-","-",IF(VLOOKUP(ROUND(CONCATENATE($A39,AD$2),0),'Cadastro - Padrões'!$A$2:$V$10081,AD$1,FALSE)="","-",VLOOKUP(ROUND(CONCATENATE($A39,AD$2),0),'Cadastro - Padrões'!$A$2:$V$10081,AD$1,FALSE)))</f>
        <v>0.2</v>
      </c>
      <c r="AE39" s="23">
        <f>IF($B39="-","-",IF(VLOOKUP(ROUND(CONCATENATE($A39,AE$2),0),'Cadastro - Padrões'!$A$2:$V$10081,AE$1,FALSE)="","-",VLOOKUP(ROUND(CONCATENATE($A39,AE$2),0),'Cadastro - Padrões'!$A$2:$V$10081,AE$1,FALSE)))</f>
        <v>2</v>
      </c>
      <c r="AF39" s="23">
        <f>IF($B39="-","-",IF(VLOOKUP(ROUND(CONCATENATE($A39,AF$2),0),'Cadastro - Padrões'!$A$2:$V$10081,AF$1,FALSE)="","-",VLOOKUP(ROUND(CONCATENATE($A39,AF$2),0),'Cadastro - Padrões'!$A$2:$V$10081,AF$1,FALSE)))</f>
        <v>1000000</v>
      </c>
      <c r="AG39" s="23">
        <f>IF($B39="-","-",IF(VLOOKUP(ROUND(CONCATENATE($A39,AG$2),0),'Cadastro - Padrões'!$A$2:$V$10081,AG$1,FALSE)="","-",VLOOKUP(ROUND(CONCATENATE($A39,AG$2),0),'Cadastro - Padrões'!$A$2:$V$10081,AG$1,FALSE)))</f>
        <v>25</v>
      </c>
      <c r="AH39" s="23">
        <f>IF($B39="-","-",IF(VLOOKUP(ROUND(CONCATENATE($A39,AH$2),0),'Cadastro - Padrões'!$A$2:$V$10081,AH$1,FALSE)="","-",VLOOKUP(ROUND(CONCATENATE($A39,AH$2),0),'Cadastro - Padrões'!$A$2:$V$10081,AH$1,FALSE)))</f>
        <v>0.2</v>
      </c>
      <c r="AI39" s="23">
        <f>IF($B39="-","-",IF(VLOOKUP(ROUND(CONCATENATE($A39,AI$2),0),'Cadastro - Padrões'!$A$2:$V$10081,AI$1,FALSE)="","-",VLOOKUP(ROUND(CONCATENATE($A39,AI$2),0),'Cadastro - Padrões'!$A$2:$V$10081,AI$1,FALSE)))</f>
        <v>2</v>
      </c>
      <c r="AJ39" s="23">
        <f>IF($B39="-","-",IF(VLOOKUP(ROUND(CONCATENATE($A39,AJ$2),0),'Cadastro - Padrões'!$A$2:$V$10081,AJ$1,FALSE)="","-",VLOOKUP(ROUND(CONCATENATE($A39,AJ$2),0),'Cadastro - Padrões'!$A$2:$V$10081,AJ$1,FALSE)))</f>
        <v>1000000</v>
      </c>
      <c r="AK39" s="23">
        <f>IF($B39="-","-",IF(VLOOKUP(ROUND(CONCATENATE($A39,AK$2),0),'Cadastro - Padrões'!$A$2:$V$10081,AK$1,FALSE)="","-",VLOOKUP(ROUND(CONCATENATE($A39,AK$2),0),'Cadastro - Padrões'!$A$2:$V$10081,AK$1,FALSE)))</f>
        <v>35</v>
      </c>
      <c r="AL39" s="23">
        <f>IF($B39="-","-",IF(VLOOKUP(ROUND(CONCATENATE($A39,AL$2),0),'Cadastro - Padrões'!$A$2:$V$10081,AL$1,FALSE)="","-",VLOOKUP(ROUND(CONCATENATE($A39,AL$2),0),'Cadastro - Padrões'!$A$2:$V$10081,AL$1,FALSE)))</f>
        <v>0.2</v>
      </c>
      <c r="AM39" s="23">
        <f>IF($B39="-","-",IF(VLOOKUP(ROUND(CONCATENATE($A39,AM$2),0),'Cadastro - Padrões'!$A$2:$V$10081,AM$1,FALSE)="","-",VLOOKUP(ROUND(CONCATENATE($A39,AM$2),0),'Cadastro - Padrões'!$A$2:$V$10081,AM$1,FALSE)))</f>
        <v>2</v>
      </c>
      <c r="AN39" s="23">
        <f>IF($B39="-","-",IF(VLOOKUP(ROUND(CONCATENATE($A39,AN$2),0),'Cadastro - Padrões'!$A$2:$V$10081,AN$1,FALSE)="","-",VLOOKUP(ROUND(CONCATENATE($A39,AN$2),0),'Cadastro - Padrões'!$A$2:$V$10081,AN$1,FALSE)))</f>
        <v>1000000</v>
      </c>
      <c r="AO39" s="23" t="str">
        <f>IF($B39="-","-",IF(VLOOKUP(ROUND(CONCATENATE($A39,AO$2),0),'Cadastro - Padrões'!$A$2:$V$10081,AO$1,FALSE)="","-",VLOOKUP(ROUND(CONCATENATE($A39,AO$2),0),'Cadastro - Padrões'!$A$2:$V$10081,AO$1,FALSE)))</f>
        <v>-</v>
      </c>
      <c r="AP39" s="23" t="str">
        <f>IF($B39="-","-",IF(VLOOKUP(ROUND(CONCATENATE($A39,AP$2),0),'Cadastro - Padrões'!$A$2:$V$10081,AP$1,FALSE)="","-",VLOOKUP(ROUND(CONCATENATE($A39,AP$2),0),'Cadastro - Padrões'!$A$2:$V$10081,AP$1,FALSE)))</f>
        <v>-</v>
      </c>
      <c r="AQ39" s="23" t="str">
        <f>IF($B39="-","-",IF(VLOOKUP(ROUND(CONCATENATE($A39,AQ$2),0),'Cadastro - Padrões'!$A$2:$V$10081,AQ$1,FALSE)="","-",VLOOKUP(ROUND(CONCATENATE($A39,AQ$2),0),'Cadastro - Padrões'!$A$2:$V$10081,AQ$1,FALSE)))</f>
        <v>-</v>
      </c>
      <c r="AR39" s="23" t="str">
        <f>IF($B39="-","-",IF(VLOOKUP(ROUND(CONCATENATE($A39,AR$2),0),'Cadastro - Padrões'!$A$2:$V$10081,AR$1,FALSE)="","-",VLOOKUP(ROUND(CONCATENATE($A39,AR$2),0),'Cadastro - Padrões'!$A$2:$V$10081,AR$1,FALSE)))</f>
        <v>-</v>
      </c>
      <c r="AS39" s="23" t="str">
        <f>IF($B39="-","-",IF(VLOOKUP(ROUND(CONCATENATE($A39,AS$2),0),'Cadastro - Padrões'!$A$2:$V$10081,AS$1,FALSE)="","-",VLOOKUP(ROUND(CONCATENATE($A39,AS$2),0),'Cadastro - Padrões'!$A$2:$V$10081,AS$1,FALSE)))</f>
        <v>-</v>
      </c>
      <c r="AT39" s="23" t="str">
        <f>IF($B39="-","-",IF(VLOOKUP(ROUND(CONCATENATE($A39,AT$2),0),'Cadastro - Padrões'!$A$2:$V$10081,AT$1,FALSE)="","-",VLOOKUP(ROUND(CONCATENATE($A39,AT$2),0),'Cadastro - Padrões'!$A$2:$V$10081,AT$1,FALSE)))</f>
        <v>-</v>
      </c>
      <c r="AU39" s="23" t="str">
        <f>IF($B39="-","-",IF(VLOOKUP(ROUND(CONCATENATE($A39,AU$2),0),'Cadastro - Padrões'!$A$2:$V$10081,AU$1,FALSE)="","-",VLOOKUP(ROUND(CONCATENATE($A39,AU$2),0),'Cadastro - Padrões'!$A$2:$V$10081,AU$1,FALSE)))</f>
        <v>-</v>
      </c>
      <c r="AV39" s="23" t="str">
        <f>IF($B39="-","-",IF(VLOOKUP(ROUND(CONCATENATE($A39,AV$2),0),'Cadastro - Padrões'!$A$2:$V$10081,AV$1,FALSE)="","-",VLOOKUP(ROUND(CONCATENATE($A39,AV$2),0),'Cadastro - Padrões'!$A$2:$V$10081,AV$1,FALSE)))</f>
        <v>-</v>
      </c>
      <c r="AW39" s="23" t="str">
        <f>IF($B39="-","-",IF(VLOOKUP(ROUND(CONCATENATE($A39,AW$2),0),'Cadastro - Padrões'!$A$2:$V$10081,AW$1,FALSE)="","-",VLOOKUP(ROUND(CONCATENATE($A39,AW$2),0),'Cadastro - Padrões'!$A$2:$V$10081,AW$1,FALSE)))</f>
        <v>-</v>
      </c>
      <c r="AX39" s="23" t="str">
        <f>IF($B39="-","-",IF(VLOOKUP(ROUND(CONCATENATE($A39,AX$2),0),'Cadastro - Padrões'!$A$2:$V$10081,AX$1,FALSE)="","-",VLOOKUP(ROUND(CONCATENATE($A39,AX$2),0),'Cadastro - Padrões'!$A$2:$V$10081,AX$1,FALSE)))</f>
        <v>-</v>
      </c>
      <c r="AY39" s="23" t="str">
        <f>IF($B39="-","-",IF(VLOOKUP(ROUND(CONCATENATE($A39,AY$2),0),'Cadastro - Padrões'!$A$2:$V$10081,AY$1,FALSE)="","-",VLOOKUP(ROUND(CONCATENATE($A39,AY$2),0),'Cadastro - Padrões'!$A$2:$V$10081,AY$1,FALSE)))</f>
        <v>-</v>
      </c>
      <c r="AZ39" s="23" t="str">
        <f>IF($B39="-","-",IF(VLOOKUP(ROUND(CONCATENATE($A39,AZ$2),0),'Cadastro - Padrões'!$A$2:$V$10081,AZ$1,FALSE)="","-",VLOOKUP(ROUND(CONCATENATE($A39,AZ$2),0),'Cadastro - Padrões'!$A$2:$V$10081,AZ$1,FALSE)))</f>
        <v>-</v>
      </c>
      <c r="BA39" s="23" t="str">
        <f>IF($B39="-","-",IF(VLOOKUP(ROUND(CONCATENATE($A39,BA$2),0),'Cadastro - Padrões'!$A$2:$V$10081,BA$1,FALSE)="","-",VLOOKUP(ROUND(CONCATENATE($A39,BA$2),0),'Cadastro - Padrões'!$A$2:$V$10081,BA$1,FALSE)))</f>
        <v>-</v>
      </c>
      <c r="BB39" s="23" t="str">
        <f>IF($B39="-","-",IF(VLOOKUP(ROUND(CONCATENATE($A39,BB$2),0),'Cadastro - Padrões'!$A$2:$V$10081,BB$1,FALSE)="","-",VLOOKUP(ROUND(CONCATENATE($A39,BB$2),0),'Cadastro - Padrões'!$A$2:$V$10081,BB$1,FALSE)))</f>
        <v>-</v>
      </c>
      <c r="BC39" s="23" t="str">
        <f>IF($B39="-","-",IF(VLOOKUP(ROUND(CONCATENATE($A39,BC$2),0),'Cadastro - Padrões'!$A$2:$V$10081,BC$1,FALSE)="","-",VLOOKUP(ROUND(CONCATENATE($A39,BC$2),0),'Cadastro - Padrões'!$A$2:$V$10081,BC$1,FALSE)))</f>
        <v>-</v>
      </c>
      <c r="BD39" s="23" t="str">
        <f>IF($B39="-","-",IF(VLOOKUP(ROUND(CONCATENATE($A39,BD$2),0),'Cadastro - Padrões'!$A$2:$V$10081,BD$1,FALSE)="","-",VLOOKUP(ROUND(CONCATENATE($A39,BD$2),0),'Cadastro - Padrões'!$A$2:$V$10081,BD$1,FALSE)))</f>
        <v>-</v>
      </c>
      <c r="BE39" s="23" t="str">
        <f>IF($B39="-","-",IF(VLOOKUP(ROUND(CONCATENATE($A39,BE$2),0),'Cadastro - Padrões'!$A$2:$V$10081,BE$1,FALSE)="","-",VLOOKUP(ROUND(CONCATENATE($A39,BE$2),0),'Cadastro - Padrões'!$A$2:$V$10081,BE$1,FALSE)))</f>
        <v>-</v>
      </c>
      <c r="BF39" s="23" t="str">
        <f>IF($B39="-","-",IF(VLOOKUP(ROUND(CONCATENATE($A39,BF$2),0),'Cadastro - Padrões'!$A$2:$V$10081,BF$1,FALSE)="","-",VLOOKUP(ROUND(CONCATENATE($A39,BF$2),0),'Cadastro - Padrões'!$A$2:$V$10081,BF$1,FALSE)))</f>
        <v>-</v>
      </c>
      <c r="BG39" s="23" t="str">
        <f>IF($B39="-","-",IF(VLOOKUP(ROUND(CONCATENATE($A39,BG$2),0),'Cadastro - Padrões'!$A$2:$V$10081,BG$1,FALSE)="","-",VLOOKUP(ROUND(CONCATENATE($A39,BG$2),0),'Cadastro - Padrões'!$A$2:$V$10081,BG$1,FALSE)))</f>
        <v>-</v>
      </c>
      <c r="BH39" s="23" t="str">
        <f>IF($B39="-","-",IF(VLOOKUP(ROUND(CONCATENATE($A39,BH$2),0),'Cadastro - Padrões'!$A$2:$V$10081,BH$1,FALSE)="","-",VLOOKUP(ROUND(CONCATENATE($A39,BH$2),0),'Cadastro - Padrões'!$A$2:$V$10081,BH$1,FALSE)))</f>
        <v>-</v>
      </c>
      <c r="BI39" s="23" t="str">
        <f>IF($B39="-","-",IF(VLOOKUP(ROUND(CONCATENATE($A39,BI$2),0),'Cadastro - Padrões'!$A$2:$V$10081,BI$1,FALSE)="","-",VLOOKUP(ROUND(CONCATENATE($A39,BI$2),0),'Cadastro - Padrões'!$A$2:$V$10081,BI$1,FALSE)))</f>
        <v>-</v>
      </c>
      <c r="BJ39" s="23" t="str">
        <f>IF($B39="-","-",IF(VLOOKUP(ROUND(CONCATENATE($A39,BJ$2),0),'Cadastro - Padrões'!$A$2:$V$10081,BJ$1,FALSE)="","-",VLOOKUP(ROUND(CONCATENATE($A39,BJ$2),0),'Cadastro - Padrões'!$A$2:$V$10081,BJ$1,FALSE)))</f>
        <v>-</v>
      </c>
      <c r="BK39" s="23" t="str">
        <f>IF($B39="-","-",IF(VLOOKUP(ROUND(CONCATENATE($A39,BK$2),0),'Cadastro - Padrões'!$A$2:$V$10081,BK$1,FALSE)="","-",VLOOKUP(ROUND(CONCATENATE($A39,BK$2),0),'Cadastro - Padrões'!$A$2:$V$10081,BK$1,FALSE)))</f>
        <v>-</v>
      </c>
      <c r="BL39" s="23" t="str">
        <f>IF($B39="-","-",IF(VLOOKUP(ROUND(CONCATENATE($A39,BL$2),0),'Cadastro - Padrões'!$A$2:$V$10081,BL$1,FALSE)="","-",VLOOKUP(ROUND(CONCATENATE($A39,BL$2),0),'Cadastro - Padrões'!$A$2:$V$10081,BL$1,FALSE)))</f>
        <v>-</v>
      </c>
      <c r="BM39" s="23" t="str">
        <f>IF($B39="-","-",IF(VLOOKUP(ROUND(CONCATENATE($A39,BM$2),0),'Cadastro - Padrões'!$A$2:$V$10081,BM$1,FALSE)="","-",VLOOKUP(ROUND(CONCATENATE($A39,BM$2),0),'Cadastro - Padrões'!$A$2:$V$10081,BM$1,FALSE)))</f>
        <v>-</v>
      </c>
      <c r="BN39" s="23" t="str">
        <f>IF($B39="-","-",IF(VLOOKUP(ROUND(CONCATENATE($A39,BN$2),0),'Cadastro - Padrões'!$A$2:$V$10081,BN$1,FALSE)="","-",VLOOKUP(ROUND(CONCATENATE($A39,BN$2),0),'Cadastro - Padrões'!$A$2:$V$10081,BN$1,FALSE)))</f>
        <v>-</v>
      </c>
      <c r="BO39" s="23" t="str">
        <f>IF($B39="-","-",IF(VLOOKUP(ROUND(CONCATENATE($A39,BO$2),0),'Cadastro - Padrões'!$A$2:$V$10081,BO$1,FALSE)="","-",VLOOKUP(ROUND(CONCATENATE($A39,BO$2),0),'Cadastro - Padrões'!$A$2:$V$10081,BO$1,FALSE)))</f>
        <v>-</v>
      </c>
      <c r="BP39" s="23" t="str">
        <f>IF($B39="-","-",IF(VLOOKUP(ROUND(CONCATENATE($A39,BP$2),0),'Cadastro - Padrões'!$A$2:$V$10081,BP$1,FALSE)="","-",VLOOKUP(ROUND(CONCATENATE($A39,BP$2),0),'Cadastro - Padrões'!$A$2:$V$10081,BP$1,FALSE)))</f>
        <v>-</v>
      </c>
    </row>
    <row r="40" spans="1:68" x14ac:dyDescent="0.3">
      <c r="A40" s="22">
        <f t="shared" si="52"/>
        <v>35</v>
      </c>
      <c r="B40" s="23" t="str">
        <f>IF(VLOOKUP(ROUND(CONCATENATE($A40,B$2),0),'Cadastro - Padrões'!$A$2:$V$10081,B$1,FALSE)="","-",VLOOKUP(ROUND(CONCATENATE($A40,B$2),0),'Cadastro - Padrões'!$A$2:$V$10081,B$1,FALSE))</f>
        <v>E.TH.FS-059</v>
      </c>
      <c r="C40" s="23" t="str">
        <f>IF($B40="-","-",VLOOKUP(ROUND(CONCATENATE($A40,C$2),0),'Cadastro - Padrões'!$A$2:$V$10081,C$1,FALSE))</f>
        <v>Termohigrômetro Digital</v>
      </c>
      <c r="D40" s="23" t="str">
        <f>IF($B40="-","-",VLOOKUP(ROUND(CONCATENATE($A40,D$2),0),'Cadastro - Padrões'!$A$2:$V$10081,D$1,FALSE))</f>
        <v>Elus</v>
      </c>
      <c r="E40" s="23" t="str">
        <f>IF($B40="-","-",VLOOKUP(ROUND(CONCATENATE($A40,E$2),0),'Cadastro - Padrões'!$A$2:$V$10081,E$1,FALSE))</f>
        <v>RBC - CAL 0439</v>
      </c>
      <c r="F40" s="23" t="str">
        <f>IF($B40="-","-",VLOOKUP(ROUND(CONCATENATE($A40,F$2),0),'Cadastro - Padrões'!$A$2:$V$10081,F$1,FALSE))</f>
        <v>E0137/25</v>
      </c>
      <c r="G40" s="24">
        <f>IF($B40="-","-",VLOOKUP(ROUND(CONCATENATE($A40,G$2),0),'Cadastro - Padrões'!$A$2:$V$10081,G$1,FALSE))</f>
        <v>45733</v>
      </c>
      <c r="H40" s="25">
        <f>IF($B40="-","-",VLOOKUP(ROUND(CONCATENATE($A40,H$2),0),'Cadastro - Padrões'!$A$2:$V$10081,H$1,FALSE))</f>
        <v>46112</v>
      </c>
      <c r="I40" s="23" t="str">
        <f>IF($B40="-","-",VLOOKUP(ROUND(CONCATENATE($A40,I$2),0),'Cadastro - Padrões'!$A$2:$V$10081,I$1,FALSE))</f>
        <v>°C</v>
      </c>
      <c r="J40" s="23" t="str">
        <f>IF($B40="-","-",VLOOKUP(ROUND(CONCATENATE($A40,J$2),0),'Cadastro - Padrões'!$A$2:$V$10081,J$1,FALSE))</f>
        <v>OUT</v>
      </c>
      <c r="K40" s="23" t="str">
        <f>IF($B40="-","-",VLOOKUP(ROUND(CONCATENATE($A40,K$2),0),'Cadastro - Padrões'!$A$2:$V$10081,K$1,FALSE))</f>
        <v>NA</v>
      </c>
      <c r="L40" s="23">
        <f>IF($B40="-","-",VLOOKUP(ROUND(CONCATENATE($A40,L$2),0),'Cadastro - Padrões'!$A$2:$V$10081,L$1,FALSE))</f>
        <v>15</v>
      </c>
      <c r="M40" s="23">
        <f>IF($B40="-","-",VLOOKUP(ROUND(CONCATENATE($A40,M$2),0),'Cadastro - Padrões'!$A$2:$V$10081,M$1,FALSE))</f>
        <v>35</v>
      </c>
      <c r="N40" s="23">
        <f>IF($B40="-","-",VLOOKUP(ROUND(CONCATENATE($A40,N$2),0),'Cadastro - Padrões'!$A$2:$V$10081,N$1,FALSE))</f>
        <v>0.1</v>
      </c>
      <c r="O40" s="23">
        <f>IF($B40="-","-",VLOOKUP(ROUND(CONCATENATE($A40,O$2),0),'Cadastro - Padrões'!$A$2:$V$10081,O$1,FALSE))</f>
        <v>0.89999999999999858</v>
      </c>
      <c r="P40" s="23">
        <f>IF($B40="-","-",VLOOKUP(ROUND(CONCATENATE($A40,P$2),0),'Cadastro - Padrões'!$A$2:$V$10081,P$1,FALSE))</f>
        <v>0.2</v>
      </c>
      <c r="Q40" s="23">
        <f>IF($B40="-","-",VLOOKUP(ROUND(CONCATENATE($A40,Q$2),0),'Cadastro - Padrões'!$A$2:$V$10081,Q$1,FALSE))</f>
        <v>0.89999999999999858</v>
      </c>
      <c r="R40" s="23">
        <f>IF($B40="-","-",VLOOKUP(ROUND(CONCATENATE($A40,R$2),0),'Cadastro - Padrões'!$A$2:$V$10081,R$1,FALSE))</f>
        <v>0.26053978968967506</v>
      </c>
      <c r="S40" s="23">
        <f>IF($B40="-","-",VLOOKUP(ROUND(CONCATENATE($A40,S$2),0),'Cadastro - Padrões'!$A$2:$V$10081,S$1,FALSE))</f>
        <v>1</v>
      </c>
      <c r="T40" s="23">
        <f>IF($B40="-","-",VLOOKUP(ROUND(CONCATENATE($A40,T$2),0),'Cadastro - Padrões'!$A$2:$V$10081,T$1,FALSE))</f>
        <v>0</v>
      </c>
      <c r="U40" s="23">
        <f>IF($B40="-","-",VLOOKUP(ROUND(CONCATENATE($A40,U$2),0),'Cadastro - Padrões'!$A$2:$V$10081,U$1,FALSE))</f>
        <v>0</v>
      </c>
      <c r="V40" s="23">
        <f>IF($B40="-","-",VLOOKUP(ROUND(CONCATENATE($A40,V$2),0),'Cadastro - Padrões'!$A$2:$V$10081,V$1,FALSE))</f>
        <v>0</v>
      </c>
      <c r="W40" s="23">
        <f>IF($B40="-","-",VLOOKUP(ROUND(CONCATENATE($A40,W$2),0),'Cadastro - Padrões'!$A$2:$V$10081,W$1,FALSE))</f>
        <v>0</v>
      </c>
      <c r="X40" s="23">
        <f>IF($B40="-","-",VLOOKUP(ROUND(CONCATENATE($A40,X$2),0),'Cadastro - Padrões'!$A$2:$V$10081,X$1,FALSE))</f>
        <v>0</v>
      </c>
      <c r="Y40" s="23">
        <f>IF($B40="-","-",VLOOKUP(ROUND(CONCATENATE($A40,Y$2),0),'Cadastro - Padrões'!$A$2:$V$10081,Y$1,FALSE))</f>
        <v>0</v>
      </c>
      <c r="Z40" s="23">
        <f>IF($B40="-","-",VLOOKUP(ROUND(CONCATENATE($A40,Z$2),0),'Cadastro - Padrões'!$A$2:$V$10081,Z$1,FALSE))</f>
        <v>0</v>
      </c>
      <c r="AA40" s="23">
        <f>IF($B40="-","-",VLOOKUP(ROUND(CONCATENATE($A40,AA$2),0),'Cadastro - Padrões'!$A$2:$V$10081,AA$1,FALSE))</f>
        <v>1.0634687181807896</v>
      </c>
      <c r="AB40" s="23">
        <f>IF($B40="-","-",VLOOKUP(ROUND(CONCATENATE($A40,AB$2),0),'Cadastro - Padrões'!$A$2:$V$10081,AB$1,FALSE))</f>
        <v>-1.374024210883583</v>
      </c>
      <c r="AC40" s="23">
        <f>IF($B40="-","-",IF(VLOOKUP(ROUND(CONCATENATE($A40,AC$2),0),'Cadastro - Padrões'!$A$2:$V$10081,AC$1,FALSE)="","-",VLOOKUP(ROUND(CONCATENATE($A40,AC$2),0),'Cadastro - Padrões'!$A$2:$V$10081,AC$1,FALSE)))</f>
        <v>15</v>
      </c>
      <c r="AD40" s="23">
        <f>IF($B40="-","-",IF(VLOOKUP(ROUND(CONCATENATE($A40,AD$2),0),'Cadastro - Padrões'!$A$2:$V$10081,AD$1,FALSE)="","-",VLOOKUP(ROUND(CONCATENATE($A40,AD$2),0),'Cadastro - Padrões'!$A$2:$V$10081,AD$1,FALSE)))</f>
        <v>0.2</v>
      </c>
      <c r="AE40" s="23">
        <f>IF($B40="-","-",IF(VLOOKUP(ROUND(CONCATENATE($A40,AE$2),0),'Cadastro - Padrões'!$A$2:$V$10081,AE$1,FALSE)="","-",VLOOKUP(ROUND(CONCATENATE($A40,AE$2),0),'Cadastro - Padrões'!$A$2:$V$10081,AE$1,FALSE)))</f>
        <v>2</v>
      </c>
      <c r="AF40" s="23">
        <f>IF($B40="-","-",IF(VLOOKUP(ROUND(CONCATENATE($A40,AF$2),0),'Cadastro - Padrões'!$A$2:$V$10081,AF$1,FALSE)="","-",VLOOKUP(ROUND(CONCATENATE($A40,AF$2),0),'Cadastro - Padrões'!$A$2:$V$10081,AF$1,FALSE)))</f>
        <v>1000000</v>
      </c>
      <c r="AG40" s="23">
        <f>IF($B40="-","-",IF(VLOOKUP(ROUND(CONCATENATE($A40,AG$2),0),'Cadastro - Padrões'!$A$2:$V$10081,AG$1,FALSE)="","-",VLOOKUP(ROUND(CONCATENATE($A40,AG$2),0),'Cadastro - Padrões'!$A$2:$V$10081,AG$1,FALSE)))</f>
        <v>25</v>
      </c>
      <c r="AH40" s="23">
        <f>IF($B40="-","-",IF(VLOOKUP(ROUND(CONCATENATE($A40,AH$2),0),'Cadastro - Padrões'!$A$2:$V$10081,AH$1,FALSE)="","-",VLOOKUP(ROUND(CONCATENATE($A40,AH$2),0),'Cadastro - Padrões'!$A$2:$V$10081,AH$1,FALSE)))</f>
        <v>0.2</v>
      </c>
      <c r="AI40" s="23">
        <f>IF($B40="-","-",IF(VLOOKUP(ROUND(CONCATENATE($A40,AI$2),0),'Cadastro - Padrões'!$A$2:$V$10081,AI$1,FALSE)="","-",VLOOKUP(ROUND(CONCATENATE($A40,AI$2),0),'Cadastro - Padrões'!$A$2:$V$10081,AI$1,FALSE)))</f>
        <v>2</v>
      </c>
      <c r="AJ40" s="23">
        <f>IF($B40="-","-",IF(VLOOKUP(ROUND(CONCATENATE($A40,AJ$2),0),'Cadastro - Padrões'!$A$2:$V$10081,AJ$1,FALSE)="","-",VLOOKUP(ROUND(CONCATENATE($A40,AJ$2),0),'Cadastro - Padrões'!$A$2:$V$10081,AJ$1,FALSE)))</f>
        <v>1000000</v>
      </c>
      <c r="AK40" s="23">
        <f>IF($B40="-","-",IF(VLOOKUP(ROUND(CONCATENATE($A40,AK$2),0),'Cadastro - Padrões'!$A$2:$V$10081,AK$1,FALSE)="","-",VLOOKUP(ROUND(CONCATENATE($A40,AK$2),0),'Cadastro - Padrões'!$A$2:$V$10081,AK$1,FALSE)))</f>
        <v>35</v>
      </c>
      <c r="AL40" s="23">
        <f>IF($B40="-","-",IF(VLOOKUP(ROUND(CONCATENATE($A40,AL$2),0),'Cadastro - Padrões'!$A$2:$V$10081,AL$1,FALSE)="","-",VLOOKUP(ROUND(CONCATENATE($A40,AL$2),0),'Cadastro - Padrões'!$A$2:$V$10081,AL$1,FALSE)))</f>
        <v>0.2</v>
      </c>
      <c r="AM40" s="23">
        <f>IF($B40="-","-",IF(VLOOKUP(ROUND(CONCATENATE($A40,AM$2),0),'Cadastro - Padrões'!$A$2:$V$10081,AM$1,FALSE)="","-",VLOOKUP(ROUND(CONCATENATE($A40,AM$2),0),'Cadastro - Padrões'!$A$2:$V$10081,AM$1,FALSE)))</f>
        <v>2</v>
      </c>
      <c r="AN40" s="23">
        <f>IF($B40="-","-",IF(VLOOKUP(ROUND(CONCATENATE($A40,AN$2),0),'Cadastro - Padrões'!$A$2:$V$10081,AN$1,FALSE)="","-",VLOOKUP(ROUND(CONCATENATE($A40,AN$2),0),'Cadastro - Padrões'!$A$2:$V$10081,AN$1,FALSE)))</f>
        <v>1000000</v>
      </c>
      <c r="AO40" s="23" t="str">
        <f>IF($B40="-","-",IF(VLOOKUP(ROUND(CONCATENATE($A40,AO$2),0),'Cadastro - Padrões'!$A$2:$V$10081,AO$1,FALSE)="","-",VLOOKUP(ROUND(CONCATENATE($A40,AO$2),0),'Cadastro - Padrões'!$A$2:$V$10081,AO$1,FALSE)))</f>
        <v>-</v>
      </c>
      <c r="AP40" s="23" t="str">
        <f>IF($B40="-","-",IF(VLOOKUP(ROUND(CONCATENATE($A40,AP$2),0),'Cadastro - Padrões'!$A$2:$V$10081,AP$1,FALSE)="","-",VLOOKUP(ROUND(CONCATENATE($A40,AP$2),0),'Cadastro - Padrões'!$A$2:$V$10081,AP$1,FALSE)))</f>
        <v>-</v>
      </c>
      <c r="AQ40" s="23" t="str">
        <f>IF($B40="-","-",IF(VLOOKUP(ROUND(CONCATENATE($A40,AQ$2),0),'Cadastro - Padrões'!$A$2:$V$10081,AQ$1,FALSE)="","-",VLOOKUP(ROUND(CONCATENATE($A40,AQ$2),0),'Cadastro - Padrões'!$A$2:$V$10081,AQ$1,FALSE)))</f>
        <v>-</v>
      </c>
      <c r="AR40" s="23" t="str">
        <f>IF($B40="-","-",IF(VLOOKUP(ROUND(CONCATENATE($A40,AR$2),0),'Cadastro - Padrões'!$A$2:$V$10081,AR$1,FALSE)="","-",VLOOKUP(ROUND(CONCATENATE($A40,AR$2),0),'Cadastro - Padrões'!$A$2:$V$10081,AR$1,FALSE)))</f>
        <v>-</v>
      </c>
      <c r="AS40" s="23" t="str">
        <f>IF($B40="-","-",IF(VLOOKUP(ROUND(CONCATENATE($A40,AS$2),0),'Cadastro - Padrões'!$A$2:$V$10081,AS$1,FALSE)="","-",VLOOKUP(ROUND(CONCATENATE($A40,AS$2),0),'Cadastro - Padrões'!$A$2:$V$10081,AS$1,FALSE)))</f>
        <v>-</v>
      </c>
      <c r="AT40" s="23" t="str">
        <f>IF($B40="-","-",IF(VLOOKUP(ROUND(CONCATENATE($A40,AT$2),0),'Cadastro - Padrões'!$A$2:$V$10081,AT$1,FALSE)="","-",VLOOKUP(ROUND(CONCATENATE($A40,AT$2),0),'Cadastro - Padrões'!$A$2:$V$10081,AT$1,FALSE)))</f>
        <v>-</v>
      </c>
      <c r="AU40" s="23" t="str">
        <f>IF($B40="-","-",IF(VLOOKUP(ROUND(CONCATENATE($A40,AU$2),0),'Cadastro - Padrões'!$A$2:$V$10081,AU$1,FALSE)="","-",VLOOKUP(ROUND(CONCATENATE($A40,AU$2),0),'Cadastro - Padrões'!$A$2:$V$10081,AU$1,FALSE)))</f>
        <v>-</v>
      </c>
      <c r="AV40" s="23" t="str">
        <f>IF($B40="-","-",IF(VLOOKUP(ROUND(CONCATENATE($A40,AV$2),0),'Cadastro - Padrões'!$A$2:$V$10081,AV$1,FALSE)="","-",VLOOKUP(ROUND(CONCATENATE($A40,AV$2),0),'Cadastro - Padrões'!$A$2:$V$10081,AV$1,FALSE)))</f>
        <v>-</v>
      </c>
      <c r="AW40" s="23" t="str">
        <f>IF($B40="-","-",IF(VLOOKUP(ROUND(CONCATENATE($A40,AW$2),0),'Cadastro - Padrões'!$A$2:$V$10081,AW$1,FALSE)="","-",VLOOKUP(ROUND(CONCATENATE($A40,AW$2),0),'Cadastro - Padrões'!$A$2:$V$10081,AW$1,FALSE)))</f>
        <v>-</v>
      </c>
      <c r="AX40" s="23" t="str">
        <f>IF($B40="-","-",IF(VLOOKUP(ROUND(CONCATENATE($A40,AX$2),0),'Cadastro - Padrões'!$A$2:$V$10081,AX$1,FALSE)="","-",VLOOKUP(ROUND(CONCATENATE($A40,AX$2),0),'Cadastro - Padrões'!$A$2:$V$10081,AX$1,FALSE)))</f>
        <v>-</v>
      </c>
      <c r="AY40" s="23" t="str">
        <f>IF($B40="-","-",IF(VLOOKUP(ROUND(CONCATENATE($A40,AY$2),0),'Cadastro - Padrões'!$A$2:$V$10081,AY$1,FALSE)="","-",VLOOKUP(ROUND(CONCATENATE($A40,AY$2),0),'Cadastro - Padrões'!$A$2:$V$10081,AY$1,FALSE)))</f>
        <v>-</v>
      </c>
      <c r="AZ40" s="23" t="str">
        <f>IF($B40="-","-",IF(VLOOKUP(ROUND(CONCATENATE($A40,AZ$2),0),'Cadastro - Padrões'!$A$2:$V$10081,AZ$1,FALSE)="","-",VLOOKUP(ROUND(CONCATENATE($A40,AZ$2),0),'Cadastro - Padrões'!$A$2:$V$10081,AZ$1,FALSE)))</f>
        <v>-</v>
      </c>
      <c r="BA40" s="23" t="str">
        <f>IF($B40="-","-",IF(VLOOKUP(ROUND(CONCATENATE($A40,BA$2),0),'Cadastro - Padrões'!$A$2:$V$10081,BA$1,FALSE)="","-",VLOOKUP(ROUND(CONCATENATE($A40,BA$2),0),'Cadastro - Padrões'!$A$2:$V$10081,BA$1,FALSE)))</f>
        <v>-</v>
      </c>
      <c r="BB40" s="23" t="str">
        <f>IF($B40="-","-",IF(VLOOKUP(ROUND(CONCATENATE($A40,BB$2),0),'Cadastro - Padrões'!$A$2:$V$10081,BB$1,FALSE)="","-",VLOOKUP(ROUND(CONCATENATE($A40,BB$2),0),'Cadastro - Padrões'!$A$2:$V$10081,BB$1,FALSE)))</f>
        <v>-</v>
      </c>
      <c r="BC40" s="23" t="str">
        <f>IF($B40="-","-",IF(VLOOKUP(ROUND(CONCATENATE($A40,BC$2),0),'Cadastro - Padrões'!$A$2:$V$10081,BC$1,FALSE)="","-",VLOOKUP(ROUND(CONCATENATE($A40,BC$2),0),'Cadastro - Padrões'!$A$2:$V$10081,BC$1,FALSE)))</f>
        <v>-</v>
      </c>
      <c r="BD40" s="23" t="str">
        <f>IF($B40="-","-",IF(VLOOKUP(ROUND(CONCATENATE($A40,BD$2),0),'Cadastro - Padrões'!$A$2:$V$10081,BD$1,FALSE)="","-",VLOOKUP(ROUND(CONCATENATE($A40,BD$2),0),'Cadastro - Padrões'!$A$2:$V$10081,BD$1,FALSE)))</f>
        <v>-</v>
      </c>
      <c r="BE40" s="23" t="str">
        <f>IF($B40="-","-",IF(VLOOKUP(ROUND(CONCATENATE($A40,BE$2),0),'Cadastro - Padrões'!$A$2:$V$10081,BE$1,FALSE)="","-",VLOOKUP(ROUND(CONCATENATE($A40,BE$2),0),'Cadastro - Padrões'!$A$2:$V$10081,BE$1,FALSE)))</f>
        <v>-</v>
      </c>
      <c r="BF40" s="23" t="str">
        <f>IF($B40="-","-",IF(VLOOKUP(ROUND(CONCATENATE($A40,BF$2),0),'Cadastro - Padrões'!$A$2:$V$10081,BF$1,FALSE)="","-",VLOOKUP(ROUND(CONCATENATE($A40,BF$2),0),'Cadastro - Padrões'!$A$2:$V$10081,BF$1,FALSE)))</f>
        <v>-</v>
      </c>
      <c r="BG40" s="23" t="str">
        <f>IF($B40="-","-",IF(VLOOKUP(ROUND(CONCATENATE($A40,BG$2),0),'Cadastro - Padrões'!$A$2:$V$10081,BG$1,FALSE)="","-",VLOOKUP(ROUND(CONCATENATE($A40,BG$2),0),'Cadastro - Padrões'!$A$2:$V$10081,BG$1,FALSE)))</f>
        <v>-</v>
      </c>
      <c r="BH40" s="23" t="str">
        <f>IF($B40="-","-",IF(VLOOKUP(ROUND(CONCATENATE($A40,BH$2),0),'Cadastro - Padrões'!$A$2:$V$10081,BH$1,FALSE)="","-",VLOOKUP(ROUND(CONCATENATE($A40,BH$2),0),'Cadastro - Padrões'!$A$2:$V$10081,BH$1,FALSE)))</f>
        <v>-</v>
      </c>
      <c r="BI40" s="23" t="str">
        <f>IF($B40="-","-",IF(VLOOKUP(ROUND(CONCATENATE($A40,BI$2),0),'Cadastro - Padrões'!$A$2:$V$10081,BI$1,FALSE)="","-",VLOOKUP(ROUND(CONCATENATE($A40,BI$2),0),'Cadastro - Padrões'!$A$2:$V$10081,BI$1,FALSE)))</f>
        <v>-</v>
      </c>
      <c r="BJ40" s="23" t="str">
        <f>IF($B40="-","-",IF(VLOOKUP(ROUND(CONCATENATE($A40,BJ$2),0),'Cadastro - Padrões'!$A$2:$V$10081,BJ$1,FALSE)="","-",VLOOKUP(ROUND(CONCATENATE($A40,BJ$2),0),'Cadastro - Padrões'!$A$2:$V$10081,BJ$1,FALSE)))</f>
        <v>-</v>
      </c>
      <c r="BK40" s="23" t="str">
        <f>IF($B40="-","-",IF(VLOOKUP(ROUND(CONCATENATE($A40,BK$2),0),'Cadastro - Padrões'!$A$2:$V$10081,BK$1,FALSE)="","-",VLOOKUP(ROUND(CONCATENATE($A40,BK$2),0),'Cadastro - Padrões'!$A$2:$V$10081,BK$1,FALSE)))</f>
        <v>-</v>
      </c>
      <c r="BL40" s="23" t="str">
        <f>IF($B40="-","-",IF(VLOOKUP(ROUND(CONCATENATE($A40,BL$2),0),'Cadastro - Padrões'!$A$2:$V$10081,BL$1,FALSE)="","-",VLOOKUP(ROUND(CONCATENATE($A40,BL$2),0),'Cadastro - Padrões'!$A$2:$V$10081,BL$1,FALSE)))</f>
        <v>-</v>
      </c>
      <c r="BM40" s="23" t="str">
        <f>IF($B40="-","-",IF(VLOOKUP(ROUND(CONCATENATE($A40,BM$2),0),'Cadastro - Padrões'!$A$2:$V$10081,BM$1,FALSE)="","-",VLOOKUP(ROUND(CONCATENATE($A40,BM$2),0),'Cadastro - Padrões'!$A$2:$V$10081,BM$1,FALSE)))</f>
        <v>-</v>
      </c>
      <c r="BN40" s="23" t="str">
        <f>IF($B40="-","-",IF(VLOOKUP(ROUND(CONCATENATE($A40,BN$2),0),'Cadastro - Padrões'!$A$2:$V$10081,BN$1,FALSE)="","-",VLOOKUP(ROUND(CONCATENATE($A40,BN$2),0),'Cadastro - Padrões'!$A$2:$V$10081,BN$1,FALSE)))</f>
        <v>-</v>
      </c>
      <c r="BO40" s="23" t="str">
        <f>IF($B40="-","-",IF(VLOOKUP(ROUND(CONCATENATE($A40,BO$2),0),'Cadastro - Padrões'!$A$2:$V$10081,BO$1,FALSE)="","-",VLOOKUP(ROUND(CONCATENATE($A40,BO$2),0),'Cadastro - Padrões'!$A$2:$V$10081,BO$1,FALSE)))</f>
        <v>-</v>
      </c>
      <c r="BP40" s="23" t="str">
        <f>IF($B40="-","-",IF(VLOOKUP(ROUND(CONCATENATE($A40,BP$2),0),'Cadastro - Padrões'!$A$2:$V$10081,BP$1,FALSE)="","-",VLOOKUP(ROUND(CONCATENATE($A40,BP$2),0),'Cadastro - Padrões'!$A$2:$V$10081,BP$1,FALSE)))</f>
        <v>-</v>
      </c>
    </row>
    <row r="41" spans="1:68" x14ac:dyDescent="0.3">
      <c r="A41" s="22">
        <f t="shared" si="52"/>
        <v>36</v>
      </c>
      <c r="B41" s="23" t="str">
        <f>IF(VLOOKUP(ROUND(CONCATENATE($A41,B$2),0),'Cadastro - Padrões'!$A$2:$V$10081,B$1,FALSE)="","-",VLOOKUP(ROUND(CONCATENATE($A41,B$2),0),'Cadastro - Padrões'!$A$2:$V$10081,B$1,FALSE))</f>
        <v>E.TH.FS-040</v>
      </c>
      <c r="C41" s="23" t="str">
        <f>IF($B41="-","-",VLOOKUP(ROUND(CONCATENATE($A41,C$2),0),'Cadastro - Padrões'!$A$2:$V$10081,C$1,FALSE))</f>
        <v>Termohigrômetro Digital</v>
      </c>
      <c r="D41" s="23" t="str">
        <f>IF($B41="-","-",VLOOKUP(ROUND(CONCATENATE($A41,D$2),0),'Cadastro - Padrões'!$A$2:$V$10081,D$1,FALSE))</f>
        <v>Elus</v>
      </c>
      <c r="E41" s="23" t="str">
        <f>IF($B41="-","-",VLOOKUP(ROUND(CONCATENATE($A41,E$2),0),'Cadastro - Padrões'!$A$2:$V$10081,E$1,FALSE))</f>
        <v>RBC - CAL 0439</v>
      </c>
      <c r="F41" s="23" t="str">
        <f>IF($B41="-","-",VLOOKUP(ROUND(CONCATENATE($A41,F$2),0),'Cadastro - Padrões'!$A$2:$V$10081,F$1,FALSE))</f>
        <v>E0004/26</v>
      </c>
      <c r="G41" s="24">
        <f>IF($B41="-","-",VLOOKUP(ROUND(CONCATENATE($A41,G$2),0),'Cadastro - Padrões'!$A$2:$V$10081,G$1,FALSE))</f>
        <v>46029</v>
      </c>
      <c r="H41" s="25">
        <f>IF($B41="-","-",VLOOKUP(ROUND(CONCATENATE($A41,H$2),0),'Cadastro - Padrões'!$A$2:$V$10081,H$1,FALSE))</f>
        <v>46417</v>
      </c>
      <c r="I41" s="23" t="str">
        <f>IF($B41="-","-",VLOOKUP(ROUND(CONCATENATE($A41,I$2),0),'Cadastro - Padrões'!$A$2:$V$10081,I$1,FALSE))</f>
        <v>°C</v>
      </c>
      <c r="J41" s="23" t="str">
        <f>IF($B41="-","-",VLOOKUP(ROUND(CONCATENATE($A41,J$2),0),'Cadastro - Padrões'!$A$2:$V$10081,J$1,FALSE))</f>
        <v>IN</v>
      </c>
      <c r="K41" s="23" t="str">
        <f>IF($B41="-","-",VLOOKUP(ROUND(CONCATENATE($A41,K$2),0),'Cadastro - Padrões'!$A$2:$V$10081,K$1,FALSE))</f>
        <v>NA</v>
      </c>
      <c r="L41" s="23">
        <f>IF($B41="-","-",VLOOKUP(ROUND(CONCATENATE($A41,L$2),0),'Cadastro - Padrões'!$A$2:$V$10081,L$1,FALSE))</f>
        <v>15</v>
      </c>
      <c r="M41" s="23">
        <f>IF($B41="-","-",VLOOKUP(ROUND(CONCATENATE($A41,M$2),0),'Cadastro - Padrões'!$A$2:$V$10081,M$1,FALSE))</f>
        <v>30</v>
      </c>
      <c r="N41" s="23">
        <f>IF($B41="-","-",VLOOKUP(ROUND(CONCATENATE($A41,N$2),0),'Cadastro - Padrões'!$A$2:$V$10081,N$1,FALSE))</f>
        <v>0.1</v>
      </c>
      <c r="O41" s="23">
        <f>IF($B41="-","-",VLOOKUP(ROUND(CONCATENATE($A41,O$2),0),'Cadastro - Padrões'!$A$2:$V$10081,O$1,FALSE))</f>
        <v>0.19999999999999929</v>
      </c>
      <c r="P41" s="23">
        <f>IF($B41="-","-",VLOOKUP(ROUND(CONCATENATE($A41,P$2),0),'Cadastro - Padrões'!$A$2:$V$10081,P$1,FALSE))</f>
        <v>0.1</v>
      </c>
      <c r="Q41" s="23">
        <f>IF($B41="-","-",VLOOKUP(ROUND(CONCATENATE($A41,Q$2),0),'Cadastro - Padrões'!$A$2:$V$10081,Q$1,FALSE))</f>
        <v>0.59999999999999964</v>
      </c>
      <c r="R41" s="23">
        <f>IF($B41="-","-",VLOOKUP(ROUND(CONCATENATE($A41,R$2),0),'Cadastro - Padrões'!$A$2:$V$10081,R$1,FALSE))</f>
        <v>6.8246443892328312E-2</v>
      </c>
      <c r="S41" s="23">
        <f>IF($B41="-","-",VLOOKUP(ROUND(CONCATENATE($A41,S$2),0),'Cadastro - Padrões'!$A$2:$V$10081,S$1,FALSE))</f>
        <v>2</v>
      </c>
      <c r="T41" s="23">
        <f>IF($B41="-","-",VLOOKUP(ROUND(CONCATENATE($A41,T$2),0),'Cadastro - Padrões'!$A$2:$V$10081,T$1,FALSE))</f>
        <v>0</v>
      </c>
      <c r="U41" s="23">
        <f>IF($B41="-","-",VLOOKUP(ROUND(CONCATENATE($A41,U$2),0),'Cadastro - Padrões'!$A$2:$V$10081,U$1,FALSE))</f>
        <v>0</v>
      </c>
      <c r="V41" s="23">
        <f>IF($B41="-","-",VLOOKUP(ROUND(CONCATENATE($A41,V$2),0),'Cadastro - Padrões'!$A$2:$V$10081,V$1,FALSE))</f>
        <v>0</v>
      </c>
      <c r="W41" s="23">
        <f>IF($B41="-","-",VLOOKUP(ROUND(CONCATENATE($A41,W$2),0),'Cadastro - Padrões'!$A$2:$V$10081,W$1,FALSE))</f>
        <v>0</v>
      </c>
      <c r="X41" s="23">
        <f>IF($B41="-","-",VLOOKUP(ROUND(CONCATENATE($A41,X$2),0),'Cadastro - Padrões'!$A$2:$V$10081,X$1,FALSE))</f>
        <v>0</v>
      </c>
      <c r="Y41" s="23">
        <f>IF($B41="-","-",VLOOKUP(ROUND(CONCATENATE($A41,Y$2),0),'Cadastro - Padrões'!$A$2:$V$10081,Y$1,FALSE))</f>
        <v>0</v>
      </c>
      <c r="Z41" s="23">
        <f>IF($B41="-","-",VLOOKUP(ROUND(CONCATENATE($A41,Z$2),0),'Cadastro - Padrões'!$A$2:$V$10081,Z$1,FALSE))</f>
        <v>-1.0687643460598111E-3</v>
      </c>
      <c r="AA41" s="23">
        <f>IF($B41="-","-",VLOOKUP(ROUND(CONCATENATE($A41,AA$2),0),'Cadastro - Padrões'!$A$2:$V$10081,AA$1,FALSE))</f>
        <v>1.0706475698042772</v>
      </c>
      <c r="AB41" s="23">
        <f>IF($B41="-","-",VLOOKUP(ROUND(CONCATENATE($A41,AB$2),0),'Cadastro - Padrões'!$A$2:$V$10081,AB$1,FALSE))</f>
        <v>-1.0421241615446535</v>
      </c>
      <c r="AC41" s="23">
        <f>IF($B41="-","-",IF(VLOOKUP(ROUND(CONCATENATE($A41,AC$2),0),'Cadastro - Padrões'!$A$2:$V$10081,AC$1,FALSE)="","-",VLOOKUP(ROUND(CONCATENATE($A41,AC$2),0),'Cadastro - Padrões'!$A$2:$V$10081,AC$1,FALSE)))</f>
        <v>15</v>
      </c>
      <c r="AD41" s="23">
        <f>IF($B41="-","-",IF(VLOOKUP(ROUND(CONCATENATE($A41,AD$2),0),'Cadastro - Padrões'!$A$2:$V$10081,AD$1,FALSE)="","-",VLOOKUP(ROUND(CONCATENATE($A41,AD$2),0),'Cadastro - Padrões'!$A$2:$V$10081,AD$1,FALSE)))</f>
        <v>0.1</v>
      </c>
      <c r="AE41" s="23">
        <f>IF($B41="-","-",IF(VLOOKUP(ROUND(CONCATENATE($A41,AE$2),0),'Cadastro - Padrões'!$A$2:$V$10081,AE$1,FALSE)="","-",VLOOKUP(ROUND(CONCATENATE($A41,AE$2),0),'Cadastro - Padrões'!$A$2:$V$10081,AE$1,FALSE)))</f>
        <v>2</v>
      </c>
      <c r="AF41" s="23">
        <f>IF($B41="-","-",IF(VLOOKUP(ROUND(CONCATENATE($A41,AF$2),0),'Cadastro - Padrões'!$A$2:$V$10081,AF$1,FALSE)="","-",VLOOKUP(ROUND(CONCATENATE($A41,AF$2),0),'Cadastro - Padrões'!$A$2:$V$10081,AF$1,FALSE)))</f>
        <v>1000000</v>
      </c>
      <c r="AG41" s="23">
        <f>IF($B41="-","-",IF(VLOOKUP(ROUND(CONCATENATE($A41,AG$2),0),'Cadastro - Padrões'!$A$2:$V$10081,AG$1,FALSE)="","-",VLOOKUP(ROUND(CONCATENATE($A41,AG$2),0),'Cadastro - Padrões'!$A$2:$V$10081,AG$1,FALSE)))</f>
        <v>20</v>
      </c>
      <c r="AH41" s="23">
        <f>IF($B41="-","-",IF(VLOOKUP(ROUND(CONCATENATE($A41,AH$2),0),'Cadastro - Padrões'!$A$2:$V$10081,AH$1,FALSE)="","-",VLOOKUP(ROUND(CONCATENATE($A41,AH$2),0),'Cadastro - Padrões'!$A$2:$V$10081,AH$1,FALSE)))</f>
        <v>0.1</v>
      </c>
      <c r="AI41" s="23">
        <f>IF($B41="-","-",IF(VLOOKUP(ROUND(CONCATENATE($A41,AI$2),0),'Cadastro - Padrões'!$A$2:$V$10081,AI$1,FALSE)="","-",VLOOKUP(ROUND(CONCATENATE($A41,AI$2),0),'Cadastro - Padrões'!$A$2:$V$10081,AI$1,FALSE)))</f>
        <v>2</v>
      </c>
      <c r="AJ41" s="23">
        <f>IF($B41="-","-",IF(VLOOKUP(ROUND(CONCATENATE($A41,AJ$2),0),'Cadastro - Padrões'!$A$2:$V$10081,AJ$1,FALSE)="","-",VLOOKUP(ROUND(CONCATENATE($A41,AJ$2),0),'Cadastro - Padrões'!$A$2:$V$10081,AJ$1,FALSE)))</f>
        <v>1000000</v>
      </c>
      <c r="AK41" s="23">
        <f>IF($B41="-","-",IF(VLOOKUP(ROUND(CONCATENATE($A41,AK$2),0),'Cadastro - Padrões'!$A$2:$V$10081,AK$1,FALSE)="","-",VLOOKUP(ROUND(CONCATENATE($A41,AK$2),0),'Cadastro - Padrões'!$A$2:$V$10081,AK$1,FALSE)))</f>
        <v>25</v>
      </c>
      <c r="AL41" s="23">
        <f>IF($B41="-","-",IF(VLOOKUP(ROUND(CONCATENATE($A41,AL$2),0),'Cadastro - Padrões'!$A$2:$V$10081,AL$1,FALSE)="","-",VLOOKUP(ROUND(CONCATENATE($A41,AL$2),0),'Cadastro - Padrões'!$A$2:$V$10081,AL$1,FALSE)))</f>
        <v>0.1</v>
      </c>
      <c r="AM41" s="23">
        <f>IF($B41="-","-",IF(VLOOKUP(ROUND(CONCATENATE($A41,AM$2),0),'Cadastro - Padrões'!$A$2:$V$10081,AM$1,FALSE)="","-",VLOOKUP(ROUND(CONCATENATE($A41,AM$2),0),'Cadastro - Padrões'!$A$2:$V$10081,AM$1,FALSE)))</f>
        <v>2</v>
      </c>
      <c r="AN41" s="23">
        <f>IF($B41="-","-",IF(VLOOKUP(ROUND(CONCATENATE($A41,AN$2),0),'Cadastro - Padrões'!$A$2:$V$10081,AN$1,FALSE)="","-",VLOOKUP(ROUND(CONCATENATE($A41,AN$2),0),'Cadastro - Padrões'!$A$2:$V$10081,AN$1,FALSE)))</f>
        <v>1000000</v>
      </c>
      <c r="AO41" s="23">
        <f>IF($B41="-","-",IF(VLOOKUP(ROUND(CONCATENATE($A41,AO$2),0),'Cadastro - Padrões'!$A$2:$V$10081,AO$1,FALSE)="","-",VLOOKUP(ROUND(CONCATENATE($A41,AO$2),0),'Cadastro - Padrões'!$A$2:$V$10081,AO$1,FALSE)))</f>
        <v>30</v>
      </c>
      <c r="AP41" s="23">
        <f>IF($B41="-","-",IF(VLOOKUP(ROUND(CONCATENATE($A41,AP$2),0),'Cadastro - Padrões'!$A$2:$V$10081,AP$1,FALSE)="","-",VLOOKUP(ROUND(CONCATENATE($A41,AP$2),0),'Cadastro - Padrões'!$A$2:$V$10081,AP$1,FALSE)))</f>
        <v>0.1</v>
      </c>
      <c r="AQ41" s="23">
        <f>IF($B41="-","-",IF(VLOOKUP(ROUND(CONCATENATE($A41,AQ$2),0),'Cadastro - Padrões'!$A$2:$V$10081,AQ$1,FALSE)="","-",VLOOKUP(ROUND(CONCATENATE($A41,AQ$2),0),'Cadastro - Padrões'!$A$2:$V$10081,AQ$1,FALSE)))</f>
        <v>2</v>
      </c>
      <c r="AR41" s="23">
        <f>IF($B41="-","-",IF(VLOOKUP(ROUND(CONCATENATE($A41,AR$2),0),'Cadastro - Padrões'!$A$2:$V$10081,AR$1,FALSE)="","-",VLOOKUP(ROUND(CONCATENATE($A41,AR$2),0),'Cadastro - Padrões'!$A$2:$V$10081,AR$1,FALSE)))</f>
        <v>1000000</v>
      </c>
      <c r="AS41" s="23" t="str">
        <f>IF($B41="-","-",IF(VLOOKUP(ROUND(CONCATENATE($A41,AS$2),0),'Cadastro - Padrões'!$A$2:$V$10081,AS$1,FALSE)="","-",VLOOKUP(ROUND(CONCATENATE($A41,AS$2),0),'Cadastro - Padrões'!$A$2:$V$10081,AS$1,FALSE)))</f>
        <v>-</v>
      </c>
      <c r="AT41" s="23" t="str">
        <f>IF($B41="-","-",IF(VLOOKUP(ROUND(CONCATENATE($A41,AT$2),0),'Cadastro - Padrões'!$A$2:$V$10081,AT$1,FALSE)="","-",VLOOKUP(ROUND(CONCATENATE($A41,AT$2),0),'Cadastro - Padrões'!$A$2:$V$10081,AT$1,FALSE)))</f>
        <v>-</v>
      </c>
      <c r="AU41" s="23" t="str">
        <f>IF($B41="-","-",IF(VLOOKUP(ROUND(CONCATENATE($A41,AU$2),0),'Cadastro - Padrões'!$A$2:$V$10081,AU$1,FALSE)="","-",VLOOKUP(ROUND(CONCATENATE($A41,AU$2),0),'Cadastro - Padrões'!$A$2:$V$10081,AU$1,FALSE)))</f>
        <v>-</v>
      </c>
      <c r="AV41" s="23" t="str">
        <f>IF($B41="-","-",IF(VLOOKUP(ROUND(CONCATENATE($A41,AV$2),0),'Cadastro - Padrões'!$A$2:$V$10081,AV$1,FALSE)="","-",VLOOKUP(ROUND(CONCATENATE($A41,AV$2),0),'Cadastro - Padrões'!$A$2:$V$10081,AV$1,FALSE)))</f>
        <v>-</v>
      </c>
      <c r="AW41" s="23" t="str">
        <f>IF($B41="-","-",IF(VLOOKUP(ROUND(CONCATENATE($A41,AW$2),0),'Cadastro - Padrões'!$A$2:$V$10081,AW$1,FALSE)="","-",VLOOKUP(ROUND(CONCATENATE($A41,AW$2),0),'Cadastro - Padrões'!$A$2:$V$10081,AW$1,FALSE)))</f>
        <v>-</v>
      </c>
      <c r="AX41" s="23" t="str">
        <f>IF($B41="-","-",IF(VLOOKUP(ROUND(CONCATENATE($A41,AX$2),0),'Cadastro - Padrões'!$A$2:$V$10081,AX$1,FALSE)="","-",VLOOKUP(ROUND(CONCATENATE($A41,AX$2),0),'Cadastro - Padrões'!$A$2:$V$10081,AX$1,FALSE)))</f>
        <v>-</v>
      </c>
      <c r="AY41" s="23" t="str">
        <f>IF($B41="-","-",IF(VLOOKUP(ROUND(CONCATENATE($A41,AY$2),0),'Cadastro - Padrões'!$A$2:$V$10081,AY$1,FALSE)="","-",VLOOKUP(ROUND(CONCATENATE($A41,AY$2),0),'Cadastro - Padrões'!$A$2:$V$10081,AY$1,FALSE)))</f>
        <v>-</v>
      </c>
      <c r="AZ41" s="23" t="str">
        <f>IF($B41="-","-",IF(VLOOKUP(ROUND(CONCATENATE($A41,AZ$2),0),'Cadastro - Padrões'!$A$2:$V$10081,AZ$1,FALSE)="","-",VLOOKUP(ROUND(CONCATENATE($A41,AZ$2),0),'Cadastro - Padrões'!$A$2:$V$10081,AZ$1,FALSE)))</f>
        <v>-</v>
      </c>
      <c r="BA41" s="23" t="str">
        <f>IF($B41="-","-",IF(VLOOKUP(ROUND(CONCATENATE($A41,BA$2),0),'Cadastro - Padrões'!$A$2:$V$10081,BA$1,FALSE)="","-",VLOOKUP(ROUND(CONCATENATE($A41,BA$2),0),'Cadastro - Padrões'!$A$2:$V$10081,BA$1,FALSE)))</f>
        <v>-</v>
      </c>
      <c r="BB41" s="23" t="str">
        <f>IF($B41="-","-",IF(VLOOKUP(ROUND(CONCATENATE($A41,BB$2),0),'Cadastro - Padrões'!$A$2:$V$10081,BB$1,FALSE)="","-",VLOOKUP(ROUND(CONCATENATE($A41,BB$2),0),'Cadastro - Padrões'!$A$2:$V$10081,BB$1,FALSE)))</f>
        <v>-</v>
      </c>
      <c r="BC41" s="23" t="str">
        <f>IF($B41="-","-",IF(VLOOKUP(ROUND(CONCATENATE($A41,BC$2),0),'Cadastro - Padrões'!$A$2:$V$10081,BC$1,FALSE)="","-",VLOOKUP(ROUND(CONCATENATE($A41,BC$2),0),'Cadastro - Padrões'!$A$2:$V$10081,BC$1,FALSE)))</f>
        <v>-</v>
      </c>
      <c r="BD41" s="23" t="str">
        <f>IF($B41="-","-",IF(VLOOKUP(ROUND(CONCATENATE($A41,BD$2),0),'Cadastro - Padrões'!$A$2:$V$10081,BD$1,FALSE)="","-",VLOOKUP(ROUND(CONCATENATE($A41,BD$2),0),'Cadastro - Padrões'!$A$2:$V$10081,BD$1,FALSE)))</f>
        <v>-</v>
      </c>
      <c r="BE41" s="23" t="str">
        <f>IF($B41="-","-",IF(VLOOKUP(ROUND(CONCATENATE($A41,BE$2),0),'Cadastro - Padrões'!$A$2:$V$10081,BE$1,FALSE)="","-",VLOOKUP(ROUND(CONCATENATE($A41,BE$2),0),'Cadastro - Padrões'!$A$2:$V$10081,BE$1,FALSE)))</f>
        <v>-</v>
      </c>
      <c r="BF41" s="23" t="str">
        <f>IF($B41="-","-",IF(VLOOKUP(ROUND(CONCATENATE($A41,BF$2),0),'Cadastro - Padrões'!$A$2:$V$10081,BF$1,FALSE)="","-",VLOOKUP(ROUND(CONCATENATE($A41,BF$2),0),'Cadastro - Padrões'!$A$2:$V$10081,BF$1,FALSE)))</f>
        <v>-</v>
      </c>
      <c r="BG41" s="23" t="str">
        <f>IF($B41="-","-",IF(VLOOKUP(ROUND(CONCATENATE($A41,BG$2),0),'Cadastro - Padrões'!$A$2:$V$10081,BG$1,FALSE)="","-",VLOOKUP(ROUND(CONCATENATE($A41,BG$2),0),'Cadastro - Padrões'!$A$2:$V$10081,BG$1,FALSE)))</f>
        <v>-</v>
      </c>
      <c r="BH41" s="23" t="str">
        <f>IF($B41="-","-",IF(VLOOKUP(ROUND(CONCATENATE($A41,BH$2),0),'Cadastro - Padrões'!$A$2:$V$10081,BH$1,FALSE)="","-",VLOOKUP(ROUND(CONCATENATE($A41,BH$2),0),'Cadastro - Padrões'!$A$2:$V$10081,BH$1,FALSE)))</f>
        <v>-</v>
      </c>
      <c r="BI41" s="23" t="str">
        <f>IF($B41="-","-",IF(VLOOKUP(ROUND(CONCATENATE($A41,BI$2),0),'Cadastro - Padrões'!$A$2:$V$10081,BI$1,FALSE)="","-",VLOOKUP(ROUND(CONCATENATE($A41,BI$2),0),'Cadastro - Padrões'!$A$2:$V$10081,BI$1,FALSE)))</f>
        <v>-</v>
      </c>
      <c r="BJ41" s="23" t="str">
        <f>IF($B41="-","-",IF(VLOOKUP(ROUND(CONCATENATE($A41,BJ$2),0),'Cadastro - Padrões'!$A$2:$V$10081,BJ$1,FALSE)="","-",VLOOKUP(ROUND(CONCATENATE($A41,BJ$2),0),'Cadastro - Padrões'!$A$2:$V$10081,BJ$1,FALSE)))</f>
        <v>-</v>
      </c>
      <c r="BK41" s="23" t="str">
        <f>IF($B41="-","-",IF(VLOOKUP(ROUND(CONCATENATE($A41,BK$2),0),'Cadastro - Padrões'!$A$2:$V$10081,BK$1,FALSE)="","-",VLOOKUP(ROUND(CONCATENATE($A41,BK$2),0),'Cadastro - Padrões'!$A$2:$V$10081,BK$1,FALSE)))</f>
        <v>-</v>
      </c>
      <c r="BL41" s="23" t="str">
        <f>IF($B41="-","-",IF(VLOOKUP(ROUND(CONCATENATE($A41,BL$2),0),'Cadastro - Padrões'!$A$2:$V$10081,BL$1,FALSE)="","-",VLOOKUP(ROUND(CONCATENATE($A41,BL$2),0),'Cadastro - Padrões'!$A$2:$V$10081,BL$1,FALSE)))</f>
        <v>-</v>
      </c>
      <c r="BM41" s="23" t="str">
        <f>IF($B41="-","-",IF(VLOOKUP(ROUND(CONCATENATE($A41,BM$2),0),'Cadastro - Padrões'!$A$2:$V$10081,BM$1,FALSE)="","-",VLOOKUP(ROUND(CONCATENATE($A41,BM$2),0),'Cadastro - Padrões'!$A$2:$V$10081,BM$1,FALSE)))</f>
        <v>-</v>
      </c>
      <c r="BN41" s="23" t="str">
        <f>IF($B41="-","-",IF(VLOOKUP(ROUND(CONCATENATE($A41,BN$2),0),'Cadastro - Padrões'!$A$2:$V$10081,BN$1,FALSE)="","-",VLOOKUP(ROUND(CONCATENATE($A41,BN$2),0),'Cadastro - Padrões'!$A$2:$V$10081,BN$1,FALSE)))</f>
        <v>-</v>
      </c>
      <c r="BO41" s="23" t="str">
        <f>IF($B41="-","-",IF(VLOOKUP(ROUND(CONCATENATE($A41,BO$2),0),'Cadastro - Padrões'!$A$2:$V$10081,BO$1,FALSE)="","-",VLOOKUP(ROUND(CONCATENATE($A41,BO$2),0),'Cadastro - Padrões'!$A$2:$V$10081,BO$1,FALSE)))</f>
        <v>-</v>
      </c>
      <c r="BP41" s="23" t="str">
        <f>IF($B41="-","-",IF(VLOOKUP(ROUND(CONCATENATE($A41,BP$2),0),'Cadastro - Padrões'!$A$2:$V$10081,BP$1,FALSE)="","-",VLOOKUP(ROUND(CONCATENATE($A41,BP$2),0),'Cadastro - Padrões'!$A$2:$V$10081,BP$1,FALSE)))</f>
        <v>-</v>
      </c>
    </row>
    <row r="42" spans="1:68" x14ac:dyDescent="0.3">
      <c r="A42" s="22">
        <f t="shared" si="52"/>
        <v>37</v>
      </c>
      <c r="B42" s="23" t="str">
        <f>IF(VLOOKUP(ROUND(CONCATENATE($A42,B$2),0),'Cadastro - Padrões'!$A$2:$V$10081,B$1,FALSE)="","-",VLOOKUP(ROUND(CONCATENATE($A42,B$2),0),'Cadastro - Padrões'!$A$2:$V$10081,B$1,FALSE))</f>
        <v>E.TH.FS-040</v>
      </c>
      <c r="C42" s="23" t="str">
        <f>IF($B42="-","-",VLOOKUP(ROUND(CONCATENATE($A42,C$2),0),'Cadastro - Padrões'!$A$2:$V$10081,C$1,FALSE))</f>
        <v>Termohigrômetro Digital</v>
      </c>
      <c r="D42" s="23" t="str">
        <f>IF($B42="-","-",VLOOKUP(ROUND(CONCATENATE($A42,D$2),0),'Cadastro - Padrões'!$A$2:$V$10081,D$1,FALSE))</f>
        <v>Elus</v>
      </c>
      <c r="E42" s="23" t="str">
        <f>IF($B42="-","-",VLOOKUP(ROUND(CONCATENATE($A42,E$2),0),'Cadastro - Padrões'!$A$2:$V$10081,E$1,FALSE))</f>
        <v>RBC - CAL 0439</v>
      </c>
      <c r="F42" s="23" t="str">
        <f>IF($B42="-","-",VLOOKUP(ROUND(CONCATENATE($A42,F$2),0),'Cadastro - Padrões'!$A$2:$V$10081,F$1,FALSE))</f>
        <v>E0004/26</v>
      </c>
      <c r="G42" s="24">
        <f>IF($B42="-","-",VLOOKUP(ROUND(CONCATENATE($A42,G$2),0),'Cadastro - Padrões'!$A$2:$V$10081,G$1,FALSE))</f>
        <v>46029</v>
      </c>
      <c r="H42" s="25">
        <f>IF($B42="-","-",VLOOKUP(ROUND(CONCATENATE($A42,H$2),0),'Cadastro - Padrões'!$A$2:$V$10081,H$1,FALSE))</f>
        <v>46417</v>
      </c>
      <c r="I42" s="23" t="str">
        <f>IF($B42="-","-",VLOOKUP(ROUND(CONCATENATE($A42,I$2),0),'Cadastro - Padrões'!$A$2:$V$10081,I$1,FALSE))</f>
        <v>°C</v>
      </c>
      <c r="J42" s="23" t="str">
        <f>IF($B42="-","-",VLOOKUP(ROUND(CONCATENATE($A42,J$2),0),'Cadastro - Padrões'!$A$2:$V$10081,J$1,FALSE))</f>
        <v>OUT</v>
      </c>
      <c r="K42" s="23" t="str">
        <f>IF($B42="-","-",VLOOKUP(ROUND(CONCATENATE($A42,K$2),0),'Cadastro - Padrões'!$A$2:$V$10081,K$1,FALSE))</f>
        <v>NA</v>
      </c>
      <c r="L42" s="23">
        <f>IF($B42="-","-",VLOOKUP(ROUND(CONCATENATE($A42,L$2),0),'Cadastro - Padrões'!$A$2:$V$10081,L$1,FALSE))</f>
        <v>15</v>
      </c>
      <c r="M42" s="23">
        <f>IF($B42="-","-",VLOOKUP(ROUND(CONCATENATE($A42,M$2),0),'Cadastro - Padrões'!$A$2:$V$10081,M$1,FALSE))</f>
        <v>30</v>
      </c>
      <c r="N42" s="23">
        <f>IF($B42="-","-",VLOOKUP(ROUND(CONCATENATE($A42,N$2),0),'Cadastro - Padrões'!$A$2:$V$10081,N$1,FALSE))</f>
        <v>0.1</v>
      </c>
      <c r="O42" s="23">
        <f>IF($B42="-","-",VLOOKUP(ROUND(CONCATENATE($A42,O$2),0),'Cadastro - Padrões'!$A$2:$V$10081,O$1,FALSE))</f>
        <v>0</v>
      </c>
      <c r="P42" s="23">
        <f>IF($B42="-","-",VLOOKUP(ROUND(CONCATENATE($A42,P$2),0),'Cadastro - Padrões'!$A$2:$V$10081,P$1,FALSE))</f>
        <v>0.1</v>
      </c>
      <c r="Q42" s="23">
        <f>IF($B42="-","-",VLOOKUP(ROUND(CONCATENATE($A42,Q$2),0),'Cadastro - Padrões'!$A$2:$V$10081,Q$1,FALSE))</f>
        <v>0.80000000000000071</v>
      </c>
      <c r="R42" s="23">
        <f>IF($B42="-","-",VLOOKUP(ROUND(CONCATENATE($A42,R$2),0),'Cadastro - Padrões'!$A$2:$V$10081,R$1,FALSE))</f>
        <v>5.5511151231257827E-17</v>
      </c>
      <c r="S42" s="23">
        <f>IF($B42="-","-",VLOOKUP(ROUND(CONCATENATE($A42,S$2),0),'Cadastro - Padrões'!$A$2:$V$10081,S$1,FALSE))</f>
        <v>2</v>
      </c>
      <c r="T42" s="23">
        <f>IF($B42="-","-",VLOOKUP(ROUND(CONCATENATE($A42,T$2),0),'Cadastro - Padrões'!$A$2:$V$10081,T$1,FALSE))</f>
        <v>0</v>
      </c>
      <c r="U42" s="23">
        <f>IF($B42="-","-",VLOOKUP(ROUND(CONCATENATE($A42,U$2),0),'Cadastro - Padrões'!$A$2:$V$10081,U$1,FALSE))</f>
        <v>0</v>
      </c>
      <c r="V42" s="23">
        <f>IF($B42="-","-",VLOOKUP(ROUND(CONCATENATE($A42,V$2),0),'Cadastro - Padrões'!$A$2:$V$10081,V$1,FALSE))</f>
        <v>0</v>
      </c>
      <c r="W42" s="23">
        <f>IF($B42="-","-",VLOOKUP(ROUND(CONCATENATE($A42,W$2),0),'Cadastro - Padrões'!$A$2:$V$10081,W$1,FALSE))</f>
        <v>0</v>
      </c>
      <c r="X42" s="23">
        <f>IF($B42="-","-",VLOOKUP(ROUND(CONCATENATE($A42,X$2),0),'Cadastro - Padrões'!$A$2:$V$10081,X$1,FALSE))</f>
        <v>0</v>
      </c>
      <c r="Y42" s="23">
        <f>IF($B42="-","-",VLOOKUP(ROUND(CONCATENATE($A42,Y$2),0),'Cadastro - Padrões'!$A$2:$V$10081,Y$1,FALSE))</f>
        <v>0</v>
      </c>
      <c r="Z42" s="23">
        <f>IF($B42="-","-",VLOOKUP(ROUND(CONCATENATE($A42,Z$2),0),'Cadastro - Padrões'!$A$2:$V$10081,Z$1,FALSE))</f>
        <v>1.0540223124894839E-17</v>
      </c>
      <c r="AA42" s="23">
        <f>IF($B42="-","-",VLOOKUP(ROUND(CONCATENATE($A42,AA$2),0),'Cadastro - Padrões'!$A$2:$V$10081,AA$1,FALSE))</f>
        <v>0.99999999999999956</v>
      </c>
      <c r="AB42" s="23">
        <f>IF($B42="-","-",VLOOKUP(ROUND(CONCATENATE($A42,AB$2),0),'Cadastro - Padrões'!$A$2:$V$10081,AB$1,FALSE))</f>
        <v>4.9927711067705272E-15</v>
      </c>
      <c r="AC42" s="23">
        <f>IF($B42="-","-",IF(VLOOKUP(ROUND(CONCATENATE($A42,AC$2),0),'Cadastro - Padrões'!$A$2:$V$10081,AC$1,FALSE)="","-",VLOOKUP(ROUND(CONCATENATE($A42,AC$2),0),'Cadastro - Padrões'!$A$2:$V$10081,AC$1,FALSE)))</f>
        <v>15</v>
      </c>
      <c r="AD42" s="23">
        <f>IF($B42="-","-",IF(VLOOKUP(ROUND(CONCATENATE($A42,AD$2),0),'Cadastro - Padrões'!$A$2:$V$10081,AD$1,FALSE)="","-",VLOOKUP(ROUND(CONCATENATE($A42,AD$2),0),'Cadastro - Padrões'!$A$2:$V$10081,AD$1,FALSE)))</f>
        <v>0.1</v>
      </c>
      <c r="AE42" s="23">
        <f>IF($B42="-","-",IF(VLOOKUP(ROUND(CONCATENATE($A42,AE$2),0),'Cadastro - Padrões'!$A$2:$V$10081,AE$1,FALSE)="","-",VLOOKUP(ROUND(CONCATENATE($A42,AE$2),0),'Cadastro - Padrões'!$A$2:$V$10081,AE$1,FALSE)))</f>
        <v>2</v>
      </c>
      <c r="AF42" s="23">
        <f>IF($B42="-","-",IF(VLOOKUP(ROUND(CONCATENATE($A42,AF$2),0),'Cadastro - Padrões'!$A$2:$V$10081,AF$1,FALSE)="","-",VLOOKUP(ROUND(CONCATENATE($A42,AF$2),0),'Cadastro - Padrões'!$A$2:$V$10081,AF$1,FALSE)))</f>
        <v>1000000</v>
      </c>
      <c r="AG42" s="23">
        <f>IF($B42="-","-",IF(VLOOKUP(ROUND(CONCATENATE($A42,AG$2),0),'Cadastro - Padrões'!$A$2:$V$10081,AG$1,FALSE)="","-",VLOOKUP(ROUND(CONCATENATE($A42,AG$2),0),'Cadastro - Padrões'!$A$2:$V$10081,AG$1,FALSE)))</f>
        <v>20</v>
      </c>
      <c r="AH42" s="23">
        <f>IF($B42="-","-",IF(VLOOKUP(ROUND(CONCATENATE($A42,AH$2),0),'Cadastro - Padrões'!$A$2:$V$10081,AH$1,FALSE)="","-",VLOOKUP(ROUND(CONCATENATE($A42,AH$2),0),'Cadastro - Padrões'!$A$2:$V$10081,AH$1,FALSE)))</f>
        <v>0.1</v>
      </c>
      <c r="AI42" s="23">
        <f>IF($B42="-","-",IF(VLOOKUP(ROUND(CONCATENATE($A42,AI$2),0),'Cadastro - Padrões'!$A$2:$V$10081,AI$1,FALSE)="","-",VLOOKUP(ROUND(CONCATENATE($A42,AI$2),0),'Cadastro - Padrões'!$A$2:$V$10081,AI$1,FALSE)))</f>
        <v>2</v>
      </c>
      <c r="AJ42" s="23">
        <f>IF($B42="-","-",IF(VLOOKUP(ROUND(CONCATENATE($A42,AJ$2),0),'Cadastro - Padrões'!$A$2:$V$10081,AJ$1,FALSE)="","-",VLOOKUP(ROUND(CONCATENATE($A42,AJ$2),0),'Cadastro - Padrões'!$A$2:$V$10081,AJ$1,FALSE)))</f>
        <v>1000000</v>
      </c>
      <c r="AK42" s="23">
        <f>IF($B42="-","-",IF(VLOOKUP(ROUND(CONCATENATE($A42,AK$2),0),'Cadastro - Padrões'!$A$2:$V$10081,AK$1,FALSE)="","-",VLOOKUP(ROUND(CONCATENATE($A42,AK$2),0),'Cadastro - Padrões'!$A$2:$V$10081,AK$1,FALSE)))</f>
        <v>25</v>
      </c>
      <c r="AL42" s="23">
        <f>IF($B42="-","-",IF(VLOOKUP(ROUND(CONCATENATE($A42,AL$2),0),'Cadastro - Padrões'!$A$2:$V$10081,AL$1,FALSE)="","-",VLOOKUP(ROUND(CONCATENATE($A42,AL$2),0),'Cadastro - Padrões'!$A$2:$V$10081,AL$1,FALSE)))</f>
        <v>0.1</v>
      </c>
      <c r="AM42" s="23">
        <f>IF($B42="-","-",IF(VLOOKUP(ROUND(CONCATENATE($A42,AM$2),0),'Cadastro - Padrões'!$A$2:$V$10081,AM$1,FALSE)="","-",VLOOKUP(ROUND(CONCATENATE($A42,AM$2),0),'Cadastro - Padrões'!$A$2:$V$10081,AM$1,FALSE)))</f>
        <v>2</v>
      </c>
      <c r="AN42" s="23">
        <f>IF($B42="-","-",IF(VLOOKUP(ROUND(CONCATENATE($A42,AN$2),0),'Cadastro - Padrões'!$A$2:$V$10081,AN$1,FALSE)="","-",VLOOKUP(ROUND(CONCATENATE($A42,AN$2),0),'Cadastro - Padrões'!$A$2:$V$10081,AN$1,FALSE)))</f>
        <v>1000000</v>
      </c>
      <c r="AO42" s="23">
        <f>IF($B42="-","-",IF(VLOOKUP(ROUND(CONCATENATE($A42,AO$2),0),'Cadastro - Padrões'!$A$2:$V$10081,AO$1,FALSE)="","-",VLOOKUP(ROUND(CONCATENATE($A42,AO$2),0),'Cadastro - Padrões'!$A$2:$V$10081,AO$1,FALSE)))</f>
        <v>30</v>
      </c>
      <c r="AP42" s="23">
        <f>IF($B42="-","-",IF(VLOOKUP(ROUND(CONCATENATE($A42,AP$2),0),'Cadastro - Padrões'!$A$2:$V$10081,AP$1,FALSE)="","-",VLOOKUP(ROUND(CONCATENATE($A42,AP$2),0),'Cadastro - Padrões'!$A$2:$V$10081,AP$1,FALSE)))</f>
        <v>0.1</v>
      </c>
      <c r="AQ42" s="23">
        <f>IF($B42="-","-",IF(VLOOKUP(ROUND(CONCATENATE($A42,AQ$2),0),'Cadastro - Padrões'!$A$2:$V$10081,AQ$1,FALSE)="","-",VLOOKUP(ROUND(CONCATENATE($A42,AQ$2),0),'Cadastro - Padrões'!$A$2:$V$10081,AQ$1,FALSE)))</f>
        <v>2</v>
      </c>
      <c r="AR42" s="23">
        <f>IF($B42="-","-",IF(VLOOKUP(ROUND(CONCATENATE($A42,AR$2),0),'Cadastro - Padrões'!$A$2:$V$10081,AR$1,FALSE)="","-",VLOOKUP(ROUND(CONCATENATE($A42,AR$2),0),'Cadastro - Padrões'!$A$2:$V$10081,AR$1,FALSE)))</f>
        <v>1000000</v>
      </c>
      <c r="AS42" s="23" t="str">
        <f>IF($B42="-","-",IF(VLOOKUP(ROUND(CONCATENATE($A42,AS$2),0),'Cadastro - Padrões'!$A$2:$V$10081,AS$1,FALSE)="","-",VLOOKUP(ROUND(CONCATENATE($A42,AS$2),0),'Cadastro - Padrões'!$A$2:$V$10081,AS$1,FALSE)))</f>
        <v>-</v>
      </c>
      <c r="AT42" s="23" t="str">
        <f>IF($B42="-","-",IF(VLOOKUP(ROUND(CONCATENATE($A42,AT$2),0),'Cadastro - Padrões'!$A$2:$V$10081,AT$1,FALSE)="","-",VLOOKUP(ROUND(CONCATENATE($A42,AT$2),0),'Cadastro - Padrões'!$A$2:$V$10081,AT$1,FALSE)))</f>
        <v>-</v>
      </c>
      <c r="AU42" s="23" t="str">
        <f>IF($B42="-","-",IF(VLOOKUP(ROUND(CONCATENATE($A42,AU$2),0),'Cadastro - Padrões'!$A$2:$V$10081,AU$1,FALSE)="","-",VLOOKUP(ROUND(CONCATENATE($A42,AU$2),0),'Cadastro - Padrões'!$A$2:$V$10081,AU$1,FALSE)))</f>
        <v>-</v>
      </c>
      <c r="AV42" s="23" t="str">
        <f>IF($B42="-","-",IF(VLOOKUP(ROUND(CONCATENATE($A42,AV$2),0),'Cadastro - Padrões'!$A$2:$V$10081,AV$1,FALSE)="","-",VLOOKUP(ROUND(CONCATENATE($A42,AV$2),0),'Cadastro - Padrões'!$A$2:$V$10081,AV$1,FALSE)))</f>
        <v>-</v>
      </c>
      <c r="AW42" s="23" t="str">
        <f>IF($B42="-","-",IF(VLOOKUP(ROUND(CONCATENATE($A42,AW$2),0),'Cadastro - Padrões'!$A$2:$V$10081,AW$1,FALSE)="","-",VLOOKUP(ROUND(CONCATENATE($A42,AW$2),0),'Cadastro - Padrões'!$A$2:$V$10081,AW$1,FALSE)))</f>
        <v>-</v>
      </c>
      <c r="AX42" s="23" t="str">
        <f>IF($B42="-","-",IF(VLOOKUP(ROUND(CONCATENATE($A42,AX$2),0),'Cadastro - Padrões'!$A$2:$V$10081,AX$1,FALSE)="","-",VLOOKUP(ROUND(CONCATENATE($A42,AX$2),0),'Cadastro - Padrões'!$A$2:$V$10081,AX$1,FALSE)))</f>
        <v>-</v>
      </c>
      <c r="AY42" s="23" t="str">
        <f>IF($B42="-","-",IF(VLOOKUP(ROUND(CONCATENATE($A42,AY$2),0),'Cadastro - Padrões'!$A$2:$V$10081,AY$1,FALSE)="","-",VLOOKUP(ROUND(CONCATENATE($A42,AY$2),0),'Cadastro - Padrões'!$A$2:$V$10081,AY$1,FALSE)))</f>
        <v>-</v>
      </c>
      <c r="AZ42" s="23" t="str">
        <f>IF($B42="-","-",IF(VLOOKUP(ROUND(CONCATENATE($A42,AZ$2),0),'Cadastro - Padrões'!$A$2:$V$10081,AZ$1,FALSE)="","-",VLOOKUP(ROUND(CONCATENATE($A42,AZ$2),0),'Cadastro - Padrões'!$A$2:$V$10081,AZ$1,FALSE)))</f>
        <v>-</v>
      </c>
      <c r="BA42" s="23" t="str">
        <f>IF($B42="-","-",IF(VLOOKUP(ROUND(CONCATENATE($A42,BA$2),0),'Cadastro - Padrões'!$A$2:$V$10081,BA$1,FALSE)="","-",VLOOKUP(ROUND(CONCATENATE($A42,BA$2),0),'Cadastro - Padrões'!$A$2:$V$10081,BA$1,FALSE)))</f>
        <v>-</v>
      </c>
      <c r="BB42" s="23" t="str">
        <f>IF($B42="-","-",IF(VLOOKUP(ROUND(CONCATENATE($A42,BB$2),0),'Cadastro - Padrões'!$A$2:$V$10081,BB$1,FALSE)="","-",VLOOKUP(ROUND(CONCATENATE($A42,BB$2),0),'Cadastro - Padrões'!$A$2:$V$10081,BB$1,FALSE)))</f>
        <v>-</v>
      </c>
      <c r="BC42" s="23" t="str">
        <f>IF($B42="-","-",IF(VLOOKUP(ROUND(CONCATENATE($A42,BC$2),0),'Cadastro - Padrões'!$A$2:$V$10081,BC$1,FALSE)="","-",VLOOKUP(ROUND(CONCATENATE($A42,BC$2),0),'Cadastro - Padrões'!$A$2:$V$10081,BC$1,FALSE)))</f>
        <v>-</v>
      </c>
      <c r="BD42" s="23" t="str">
        <f>IF($B42="-","-",IF(VLOOKUP(ROUND(CONCATENATE($A42,BD$2),0),'Cadastro - Padrões'!$A$2:$V$10081,BD$1,FALSE)="","-",VLOOKUP(ROUND(CONCATENATE($A42,BD$2),0),'Cadastro - Padrões'!$A$2:$V$10081,BD$1,FALSE)))</f>
        <v>-</v>
      </c>
      <c r="BE42" s="23" t="str">
        <f>IF($B42="-","-",IF(VLOOKUP(ROUND(CONCATENATE($A42,BE$2),0),'Cadastro - Padrões'!$A$2:$V$10081,BE$1,FALSE)="","-",VLOOKUP(ROUND(CONCATENATE($A42,BE$2),0),'Cadastro - Padrões'!$A$2:$V$10081,BE$1,FALSE)))</f>
        <v>-</v>
      </c>
      <c r="BF42" s="23" t="str">
        <f>IF($B42="-","-",IF(VLOOKUP(ROUND(CONCATENATE($A42,BF$2),0),'Cadastro - Padrões'!$A$2:$V$10081,BF$1,FALSE)="","-",VLOOKUP(ROUND(CONCATENATE($A42,BF$2),0),'Cadastro - Padrões'!$A$2:$V$10081,BF$1,FALSE)))</f>
        <v>-</v>
      </c>
      <c r="BG42" s="23" t="str">
        <f>IF($B42="-","-",IF(VLOOKUP(ROUND(CONCATENATE($A42,BG$2),0),'Cadastro - Padrões'!$A$2:$V$10081,BG$1,FALSE)="","-",VLOOKUP(ROUND(CONCATENATE($A42,BG$2),0),'Cadastro - Padrões'!$A$2:$V$10081,BG$1,FALSE)))</f>
        <v>-</v>
      </c>
      <c r="BH42" s="23" t="str">
        <f>IF($B42="-","-",IF(VLOOKUP(ROUND(CONCATENATE($A42,BH$2),0),'Cadastro - Padrões'!$A$2:$V$10081,BH$1,FALSE)="","-",VLOOKUP(ROUND(CONCATENATE($A42,BH$2),0),'Cadastro - Padrões'!$A$2:$V$10081,BH$1,FALSE)))</f>
        <v>-</v>
      </c>
      <c r="BI42" s="23" t="str">
        <f>IF($B42="-","-",IF(VLOOKUP(ROUND(CONCATENATE($A42,BI$2),0),'Cadastro - Padrões'!$A$2:$V$10081,BI$1,FALSE)="","-",VLOOKUP(ROUND(CONCATENATE($A42,BI$2),0),'Cadastro - Padrões'!$A$2:$V$10081,BI$1,FALSE)))</f>
        <v>-</v>
      </c>
      <c r="BJ42" s="23" t="str">
        <f>IF($B42="-","-",IF(VLOOKUP(ROUND(CONCATENATE($A42,BJ$2),0),'Cadastro - Padrões'!$A$2:$V$10081,BJ$1,FALSE)="","-",VLOOKUP(ROUND(CONCATENATE($A42,BJ$2),0),'Cadastro - Padrões'!$A$2:$V$10081,BJ$1,FALSE)))</f>
        <v>-</v>
      </c>
      <c r="BK42" s="23" t="str">
        <f>IF($B42="-","-",IF(VLOOKUP(ROUND(CONCATENATE($A42,BK$2),0),'Cadastro - Padrões'!$A$2:$V$10081,BK$1,FALSE)="","-",VLOOKUP(ROUND(CONCATENATE($A42,BK$2),0),'Cadastro - Padrões'!$A$2:$V$10081,BK$1,FALSE)))</f>
        <v>-</v>
      </c>
      <c r="BL42" s="23" t="str">
        <f>IF($B42="-","-",IF(VLOOKUP(ROUND(CONCATENATE($A42,BL$2),0),'Cadastro - Padrões'!$A$2:$V$10081,BL$1,FALSE)="","-",VLOOKUP(ROUND(CONCATENATE($A42,BL$2),0),'Cadastro - Padrões'!$A$2:$V$10081,BL$1,FALSE)))</f>
        <v>-</v>
      </c>
      <c r="BM42" s="23" t="str">
        <f>IF($B42="-","-",IF(VLOOKUP(ROUND(CONCATENATE($A42,BM$2),0),'Cadastro - Padrões'!$A$2:$V$10081,BM$1,FALSE)="","-",VLOOKUP(ROUND(CONCATENATE($A42,BM$2),0),'Cadastro - Padrões'!$A$2:$V$10081,BM$1,FALSE)))</f>
        <v>-</v>
      </c>
      <c r="BN42" s="23" t="str">
        <f>IF($B42="-","-",IF(VLOOKUP(ROUND(CONCATENATE($A42,BN$2),0),'Cadastro - Padrões'!$A$2:$V$10081,BN$1,FALSE)="","-",VLOOKUP(ROUND(CONCATENATE($A42,BN$2),0),'Cadastro - Padrões'!$A$2:$V$10081,BN$1,FALSE)))</f>
        <v>-</v>
      </c>
      <c r="BO42" s="23" t="str">
        <f>IF($B42="-","-",IF(VLOOKUP(ROUND(CONCATENATE($A42,BO$2),0),'Cadastro - Padrões'!$A$2:$V$10081,BO$1,FALSE)="","-",VLOOKUP(ROUND(CONCATENATE($A42,BO$2),0),'Cadastro - Padrões'!$A$2:$V$10081,BO$1,FALSE)))</f>
        <v>-</v>
      </c>
      <c r="BP42" s="23" t="str">
        <f>IF($B42="-","-",IF(VLOOKUP(ROUND(CONCATENATE($A42,BP$2),0),'Cadastro - Padrões'!$A$2:$V$10081,BP$1,FALSE)="","-",VLOOKUP(ROUND(CONCATENATE($A42,BP$2),0),'Cadastro - Padrões'!$A$2:$V$10081,BP$1,FALSE)))</f>
        <v>-</v>
      </c>
    </row>
    <row r="43" spans="1:68" x14ac:dyDescent="0.3">
      <c r="A43" s="22">
        <f t="shared" si="52"/>
        <v>38</v>
      </c>
      <c r="B43" s="23" t="str">
        <f>IF(VLOOKUP(ROUND(CONCATENATE($A43,B$2),0),'Cadastro - Padrões'!$A$2:$V$10081,B$1,FALSE)="","-",VLOOKUP(ROUND(CONCATENATE($A43,B$2),0),'Cadastro - Padrões'!$A$2:$V$10081,B$1,FALSE))</f>
        <v>E.TH.FS-060</v>
      </c>
      <c r="C43" s="23" t="str">
        <f>IF($B43="-","-",VLOOKUP(ROUND(CONCATENATE($A43,C$2),0),'Cadastro - Padrões'!$A$2:$V$10081,C$1,FALSE))</f>
        <v>Termohigrômetro Digital</v>
      </c>
      <c r="D43" s="23" t="str">
        <f>IF($B43="-","-",VLOOKUP(ROUND(CONCATENATE($A43,D$2),0),'Cadastro - Padrões'!$A$2:$V$10081,D$1,FALSE))</f>
        <v>Elus</v>
      </c>
      <c r="E43" s="23" t="str">
        <f>IF($B43="-","-",VLOOKUP(ROUND(CONCATENATE($A43,E$2),0),'Cadastro - Padrões'!$A$2:$V$10081,E$1,FALSE))</f>
        <v>RBC - CAL 0439</v>
      </c>
      <c r="F43" s="23" t="str">
        <f>IF($B43="-","-",VLOOKUP(ROUND(CONCATENATE($A43,F$2),0),'Cadastro - Padrões'!$A$2:$V$10081,F$1,FALSE))</f>
        <v>E0138/25</v>
      </c>
      <c r="G43" s="24">
        <f>IF($B43="-","-",VLOOKUP(ROUND(CONCATENATE($A43,G$2),0),'Cadastro - Padrões'!$A$2:$V$10081,G$1,FALSE))</f>
        <v>45733</v>
      </c>
      <c r="H43" s="25">
        <f>IF($B43="-","-",VLOOKUP(ROUND(CONCATENATE($A43,H$2),0),'Cadastro - Padrões'!$A$2:$V$10081,H$1,FALSE))</f>
        <v>46112</v>
      </c>
      <c r="I43" s="23" t="str">
        <f>IF($B43="-","-",VLOOKUP(ROUND(CONCATENATE($A43,I$2),0),'Cadastro - Padrões'!$A$2:$V$10081,I$1,FALSE))</f>
        <v>°C</v>
      </c>
      <c r="J43" s="23" t="str">
        <f>IF($B43="-","-",VLOOKUP(ROUND(CONCATENATE($A43,J$2),0),'Cadastro - Padrões'!$A$2:$V$10081,J$1,FALSE))</f>
        <v>IN</v>
      </c>
      <c r="K43" s="23" t="str">
        <f>IF($B43="-","-",VLOOKUP(ROUND(CONCATENATE($A43,K$2),0),'Cadastro - Padrões'!$A$2:$V$10081,K$1,FALSE))</f>
        <v>NA</v>
      </c>
      <c r="L43" s="23">
        <f>IF($B43="-","-",VLOOKUP(ROUND(CONCATENATE($A43,L$2),0),'Cadastro - Padrões'!$A$2:$V$10081,L$1,FALSE))</f>
        <v>15</v>
      </c>
      <c r="M43" s="23">
        <f>IF($B43="-","-",VLOOKUP(ROUND(CONCATENATE($A43,M$2),0),'Cadastro - Padrões'!$A$2:$V$10081,M$1,FALSE))</f>
        <v>35</v>
      </c>
      <c r="N43" s="23">
        <f>IF($B43="-","-",VLOOKUP(ROUND(CONCATENATE($A43,N$2),0),'Cadastro - Padrões'!$A$2:$V$10081,N$1,FALSE))</f>
        <v>0.1</v>
      </c>
      <c r="O43" s="23">
        <f>IF($B43="-","-",VLOOKUP(ROUND(CONCATENATE($A43,O$2),0),'Cadastro - Padrões'!$A$2:$V$10081,O$1,FALSE))</f>
        <v>0.5</v>
      </c>
      <c r="P43" s="23">
        <f>IF($B43="-","-",VLOOKUP(ROUND(CONCATENATE($A43,P$2),0),'Cadastro - Padrões'!$A$2:$V$10081,P$1,FALSE))</f>
        <v>0.2</v>
      </c>
      <c r="Q43" s="23">
        <f>IF($B43="-","-",VLOOKUP(ROUND(CONCATENATE($A43,Q$2),0),'Cadastro - Padrões'!$A$2:$V$10081,Q$1,FALSE))</f>
        <v>0.5</v>
      </c>
      <c r="R43" s="23">
        <f>IF($B43="-","-",VLOOKUP(ROUND(CONCATENATE($A43,R$2),0),'Cadastro - Padrões'!$A$2:$V$10081,R$1,FALSE))</f>
        <v>0.33660423529263461</v>
      </c>
      <c r="S43" s="23">
        <f>IF($B43="-","-",VLOOKUP(ROUND(CONCATENATE($A43,S$2),0),'Cadastro - Padrões'!$A$2:$V$10081,S$1,FALSE))</f>
        <v>1</v>
      </c>
      <c r="T43" s="23">
        <f>IF($B43="-","-",VLOOKUP(ROUND(CONCATENATE($A43,T$2),0),'Cadastro - Padrões'!$A$2:$V$10081,T$1,FALSE))</f>
        <v>0</v>
      </c>
      <c r="U43" s="23">
        <f>IF($B43="-","-",VLOOKUP(ROUND(CONCATENATE($A43,U$2),0),'Cadastro - Padrões'!$A$2:$V$10081,U$1,FALSE))</f>
        <v>0</v>
      </c>
      <c r="V43" s="23">
        <f>IF($B43="-","-",VLOOKUP(ROUND(CONCATENATE($A43,V$2),0),'Cadastro - Padrões'!$A$2:$V$10081,V$1,FALSE))</f>
        <v>0</v>
      </c>
      <c r="W43" s="23">
        <f>IF($B43="-","-",VLOOKUP(ROUND(CONCATENATE($A43,W$2),0),'Cadastro - Padrões'!$A$2:$V$10081,W$1,FALSE))</f>
        <v>0</v>
      </c>
      <c r="X43" s="23">
        <f>IF($B43="-","-",VLOOKUP(ROUND(CONCATENATE($A43,X$2),0),'Cadastro - Padrões'!$A$2:$V$10081,X$1,FALSE))</f>
        <v>0</v>
      </c>
      <c r="Y43" s="23">
        <f>IF($B43="-","-",VLOOKUP(ROUND(CONCATENATE($A43,Y$2),0),'Cadastro - Padrões'!$A$2:$V$10081,Y$1,FALSE))</f>
        <v>0</v>
      </c>
      <c r="Z43" s="23">
        <f>IF($B43="-","-",VLOOKUP(ROUND(CONCATENATE($A43,Z$2),0),'Cadastro - Padrões'!$A$2:$V$10081,Z$1,FALSE))</f>
        <v>0</v>
      </c>
      <c r="AA43" s="23">
        <f>IF($B43="-","-",VLOOKUP(ROUND(CONCATENATE($A43,AA$2),0),'Cadastro - Padrões'!$A$2:$V$10081,AA$1,FALSE))</f>
        <v>1.0303438020040365</v>
      </c>
      <c r="AB43" s="23">
        <f>IF($B43="-","-",VLOOKUP(ROUND(CONCATENATE($A43,AB$2),0),'Cadastro - Padrões'!$A$2:$V$10081,AB$1,FALSE))</f>
        <v>-0.99900860390185287</v>
      </c>
      <c r="AC43" s="23">
        <f>IF($B43="-","-",IF(VLOOKUP(ROUND(CONCATENATE($A43,AC$2),0),'Cadastro - Padrões'!$A$2:$V$10081,AC$1,FALSE)="","-",VLOOKUP(ROUND(CONCATENATE($A43,AC$2),0),'Cadastro - Padrões'!$A$2:$V$10081,AC$1,FALSE)))</f>
        <v>15</v>
      </c>
      <c r="AD43" s="23">
        <f>IF($B43="-","-",IF(VLOOKUP(ROUND(CONCATENATE($A43,AD$2),0),'Cadastro - Padrões'!$A$2:$V$10081,AD$1,FALSE)="","-",VLOOKUP(ROUND(CONCATENATE($A43,AD$2),0),'Cadastro - Padrões'!$A$2:$V$10081,AD$1,FALSE)))</f>
        <v>0.2</v>
      </c>
      <c r="AE43" s="23">
        <f>IF($B43="-","-",IF(VLOOKUP(ROUND(CONCATENATE($A43,AE$2),0),'Cadastro - Padrões'!$A$2:$V$10081,AE$1,FALSE)="","-",VLOOKUP(ROUND(CONCATENATE($A43,AE$2),0),'Cadastro - Padrões'!$A$2:$V$10081,AE$1,FALSE)))</f>
        <v>2</v>
      </c>
      <c r="AF43" s="23">
        <f>IF($B43="-","-",IF(VLOOKUP(ROUND(CONCATENATE($A43,AF$2),0),'Cadastro - Padrões'!$A$2:$V$10081,AF$1,FALSE)="","-",VLOOKUP(ROUND(CONCATENATE($A43,AF$2),0),'Cadastro - Padrões'!$A$2:$V$10081,AF$1,FALSE)))</f>
        <v>1000000</v>
      </c>
      <c r="AG43" s="23">
        <f>IF($B43="-","-",IF(VLOOKUP(ROUND(CONCATENATE($A43,AG$2),0),'Cadastro - Padrões'!$A$2:$V$10081,AG$1,FALSE)="","-",VLOOKUP(ROUND(CONCATENATE($A43,AG$2),0),'Cadastro - Padrões'!$A$2:$V$10081,AG$1,FALSE)))</f>
        <v>25</v>
      </c>
      <c r="AH43" s="23">
        <f>IF($B43="-","-",IF(VLOOKUP(ROUND(CONCATENATE($A43,AH$2),0),'Cadastro - Padrões'!$A$2:$V$10081,AH$1,FALSE)="","-",VLOOKUP(ROUND(CONCATENATE($A43,AH$2),0),'Cadastro - Padrões'!$A$2:$V$10081,AH$1,FALSE)))</f>
        <v>0.2</v>
      </c>
      <c r="AI43" s="23">
        <f>IF($B43="-","-",IF(VLOOKUP(ROUND(CONCATENATE($A43,AI$2),0),'Cadastro - Padrões'!$A$2:$V$10081,AI$1,FALSE)="","-",VLOOKUP(ROUND(CONCATENATE($A43,AI$2),0),'Cadastro - Padrões'!$A$2:$V$10081,AI$1,FALSE)))</f>
        <v>2</v>
      </c>
      <c r="AJ43" s="23">
        <f>IF($B43="-","-",IF(VLOOKUP(ROUND(CONCATENATE($A43,AJ$2),0),'Cadastro - Padrões'!$A$2:$V$10081,AJ$1,FALSE)="","-",VLOOKUP(ROUND(CONCATENATE($A43,AJ$2),0),'Cadastro - Padrões'!$A$2:$V$10081,AJ$1,FALSE)))</f>
        <v>1000000</v>
      </c>
      <c r="AK43" s="23">
        <f>IF($B43="-","-",IF(VLOOKUP(ROUND(CONCATENATE($A43,AK$2),0),'Cadastro - Padrões'!$A$2:$V$10081,AK$1,FALSE)="","-",VLOOKUP(ROUND(CONCATENATE($A43,AK$2),0),'Cadastro - Padrões'!$A$2:$V$10081,AK$1,FALSE)))</f>
        <v>35</v>
      </c>
      <c r="AL43" s="23">
        <f>IF($B43="-","-",IF(VLOOKUP(ROUND(CONCATENATE($A43,AL$2),0),'Cadastro - Padrões'!$A$2:$V$10081,AL$1,FALSE)="","-",VLOOKUP(ROUND(CONCATENATE($A43,AL$2),0),'Cadastro - Padrões'!$A$2:$V$10081,AL$1,FALSE)))</f>
        <v>0.2</v>
      </c>
      <c r="AM43" s="23">
        <f>IF($B43="-","-",IF(VLOOKUP(ROUND(CONCATENATE($A43,AM$2),0),'Cadastro - Padrões'!$A$2:$V$10081,AM$1,FALSE)="","-",VLOOKUP(ROUND(CONCATENATE($A43,AM$2),0),'Cadastro - Padrões'!$A$2:$V$10081,AM$1,FALSE)))</f>
        <v>2</v>
      </c>
      <c r="AN43" s="23">
        <f>IF($B43="-","-",IF(VLOOKUP(ROUND(CONCATENATE($A43,AN$2),0),'Cadastro - Padrões'!$A$2:$V$10081,AN$1,FALSE)="","-",VLOOKUP(ROUND(CONCATENATE($A43,AN$2),0),'Cadastro - Padrões'!$A$2:$V$10081,AN$1,FALSE)))</f>
        <v>1000000</v>
      </c>
      <c r="AO43" s="23" t="str">
        <f>IF($B43="-","-",IF(VLOOKUP(ROUND(CONCATENATE($A43,AO$2),0),'Cadastro - Padrões'!$A$2:$V$10081,AO$1,FALSE)="","-",VLOOKUP(ROUND(CONCATENATE($A43,AO$2),0),'Cadastro - Padrões'!$A$2:$V$10081,AO$1,FALSE)))</f>
        <v>-</v>
      </c>
      <c r="AP43" s="23" t="str">
        <f>IF($B43="-","-",IF(VLOOKUP(ROUND(CONCATENATE($A43,AP$2),0),'Cadastro - Padrões'!$A$2:$V$10081,AP$1,FALSE)="","-",VLOOKUP(ROUND(CONCATENATE($A43,AP$2),0),'Cadastro - Padrões'!$A$2:$V$10081,AP$1,FALSE)))</f>
        <v>-</v>
      </c>
      <c r="AQ43" s="23" t="str">
        <f>IF($B43="-","-",IF(VLOOKUP(ROUND(CONCATENATE($A43,AQ$2),0),'Cadastro - Padrões'!$A$2:$V$10081,AQ$1,FALSE)="","-",VLOOKUP(ROUND(CONCATENATE($A43,AQ$2),0),'Cadastro - Padrões'!$A$2:$V$10081,AQ$1,FALSE)))</f>
        <v>-</v>
      </c>
      <c r="AR43" s="23" t="str">
        <f>IF($B43="-","-",IF(VLOOKUP(ROUND(CONCATENATE($A43,AR$2),0),'Cadastro - Padrões'!$A$2:$V$10081,AR$1,FALSE)="","-",VLOOKUP(ROUND(CONCATENATE($A43,AR$2),0),'Cadastro - Padrões'!$A$2:$V$10081,AR$1,FALSE)))</f>
        <v>-</v>
      </c>
      <c r="AS43" s="23" t="str">
        <f>IF($B43="-","-",IF(VLOOKUP(ROUND(CONCATENATE($A43,AS$2),0),'Cadastro - Padrões'!$A$2:$V$10081,AS$1,FALSE)="","-",VLOOKUP(ROUND(CONCATENATE($A43,AS$2),0),'Cadastro - Padrões'!$A$2:$V$10081,AS$1,FALSE)))</f>
        <v>-</v>
      </c>
      <c r="AT43" s="23" t="str">
        <f>IF($B43="-","-",IF(VLOOKUP(ROUND(CONCATENATE($A43,AT$2),0),'Cadastro - Padrões'!$A$2:$V$10081,AT$1,FALSE)="","-",VLOOKUP(ROUND(CONCATENATE($A43,AT$2),0),'Cadastro - Padrões'!$A$2:$V$10081,AT$1,FALSE)))</f>
        <v>-</v>
      </c>
      <c r="AU43" s="23" t="str">
        <f>IF($B43="-","-",IF(VLOOKUP(ROUND(CONCATENATE($A43,AU$2),0),'Cadastro - Padrões'!$A$2:$V$10081,AU$1,FALSE)="","-",VLOOKUP(ROUND(CONCATENATE($A43,AU$2),0),'Cadastro - Padrões'!$A$2:$V$10081,AU$1,FALSE)))</f>
        <v>-</v>
      </c>
      <c r="AV43" s="23" t="str">
        <f>IF($B43="-","-",IF(VLOOKUP(ROUND(CONCATENATE($A43,AV$2),0),'Cadastro - Padrões'!$A$2:$V$10081,AV$1,FALSE)="","-",VLOOKUP(ROUND(CONCATENATE($A43,AV$2),0),'Cadastro - Padrões'!$A$2:$V$10081,AV$1,FALSE)))</f>
        <v>-</v>
      </c>
      <c r="AW43" s="23" t="str">
        <f>IF($B43="-","-",IF(VLOOKUP(ROUND(CONCATENATE($A43,AW$2),0),'Cadastro - Padrões'!$A$2:$V$10081,AW$1,FALSE)="","-",VLOOKUP(ROUND(CONCATENATE($A43,AW$2),0),'Cadastro - Padrões'!$A$2:$V$10081,AW$1,FALSE)))</f>
        <v>-</v>
      </c>
      <c r="AX43" s="23" t="str">
        <f>IF($B43="-","-",IF(VLOOKUP(ROUND(CONCATENATE($A43,AX$2),0),'Cadastro - Padrões'!$A$2:$V$10081,AX$1,FALSE)="","-",VLOOKUP(ROUND(CONCATENATE($A43,AX$2),0),'Cadastro - Padrões'!$A$2:$V$10081,AX$1,FALSE)))</f>
        <v>-</v>
      </c>
      <c r="AY43" s="23" t="str">
        <f>IF($B43="-","-",IF(VLOOKUP(ROUND(CONCATENATE($A43,AY$2),0),'Cadastro - Padrões'!$A$2:$V$10081,AY$1,FALSE)="","-",VLOOKUP(ROUND(CONCATENATE($A43,AY$2),0),'Cadastro - Padrões'!$A$2:$V$10081,AY$1,FALSE)))</f>
        <v>-</v>
      </c>
      <c r="AZ43" s="23" t="str">
        <f>IF($B43="-","-",IF(VLOOKUP(ROUND(CONCATENATE($A43,AZ$2),0),'Cadastro - Padrões'!$A$2:$V$10081,AZ$1,FALSE)="","-",VLOOKUP(ROUND(CONCATENATE($A43,AZ$2),0),'Cadastro - Padrões'!$A$2:$V$10081,AZ$1,FALSE)))</f>
        <v>-</v>
      </c>
      <c r="BA43" s="23" t="str">
        <f>IF($B43="-","-",IF(VLOOKUP(ROUND(CONCATENATE($A43,BA$2),0),'Cadastro - Padrões'!$A$2:$V$10081,BA$1,FALSE)="","-",VLOOKUP(ROUND(CONCATENATE($A43,BA$2),0),'Cadastro - Padrões'!$A$2:$V$10081,BA$1,FALSE)))</f>
        <v>-</v>
      </c>
      <c r="BB43" s="23" t="str">
        <f>IF($B43="-","-",IF(VLOOKUP(ROUND(CONCATENATE($A43,BB$2),0),'Cadastro - Padrões'!$A$2:$V$10081,BB$1,FALSE)="","-",VLOOKUP(ROUND(CONCATENATE($A43,BB$2),0),'Cadastro - Padrões'!$A$2:$V$10081,BB$1,FALSE)))</f>
        <v>-</v>
      </c>
      <c r="BC43" s="23" t="str">
        <f>IF($B43="-","-",IF(VLOOKUP(ROUND(CONCATENATE($A43,BC$2),0),'Cadastro - Padrões'!$A$2:$V$10081,BC$1,FALSE)="","-",VLOOKUP(ROUND(CONCATENATE($A43,BC$2),0),'Cadastro - Padrões'!$A$2:$V$10081,BC$1,FALSE)))</f>
        <v>-</v>
      </c>
      <c r="BD43" s="23" t="str">
        <f>IF($B43="-","-",IF(VLOOKUP(ROUND(CONCATENATE($A43,BD$2),0),'Cadastro - Padrões'!$A$2:$V$10081,BD$1,FALSE)="","-",VLOOKUP(ROUND(CONCATENATE($A43,BD$2),0),'Cadastro - Padrões'!$A$2:$V$10081,BD$1,FALSE)))</f>
        <v>-</v>
      </c>
      <c r="BE43" s="23" t="str">
        <f>IF($B43="-","-",IF(VLOOKUP(ROUND(CONCATENATE($A43,BE$2),0),'Cadastro - Padrões'!$A$2:$V$10081,BE$1,FALSE)="","-",VLOOKUP(ROUND(CONCATENATE($A43,BE$2),0),'Cadastro - Padrões'!$A$2:$V$10081,BE$1,FALSE)))</f>
        <v>-</v>
      </c>
      <c r="BF43" s="23" t="str">
        <f>IF($B43="-","-",IF(VLOOKUP(ROUND(CONCATENATE($A43,BF$2),0),'Cadastro - Padrões'!$A$2:$V$10081,BF$1,FALSE)="","-",VLOOKUP(ROUND(CONCATENATE($A43,BF$2),0),'Cadastro - Padrões'!$A$2:$V$10081,BF$1,FALSE)))</f>
        <v>-</v>
      </c>
      <c r="BG43" s="23" t="str">
        <f>IF($B43="-","-",IF(VLOOKUP(ROUND(CONCATENATE($A43,BG$2),0),'Cadastro - Padrões'!$A$2:$V$10081,BG$1,FALSE)="","-",VLOOKUP(ROUND(CONCATENATE($A43,BG$2),0),'Cadastro - Padrões'!$A$2:$V$10081,BG$1,FALSE)))</f>
        <v>-</v>
      </c>
      <c r="BH43" s="23" t="str">
        <f>IF($B43="-","-",IF(VLOOKUP(ROUND(CONCATENATE($A43,BH$2),0),'Cadastro - Padrões'!$A$2:$V$10081,BH$1,FALSE)="","-",VLOOKUP(ROUND(CONCATENATE($A43,BH$2),0),'Cadastro - Padrões'!$A$2:$V$10081,BH$1,FALSE)))</f>
        <v>-</v>
      </c>
      <c r="BI43" s="23" t="str">
        <f>IF($B43="-","-",IF(VLOOKUP(ROUND(CONCATENATE($A43,BI$2),0),'Cadastro - Padrões'!$A$2:$V$10081,BI$1,FALSE)="","-",VLOOKUP(ROUND(CONCATENATE($A43,BI$2),0),'Cadastro - Padrões'!$A$2:$V$10081,BI$1,FALSE)))</f>
        <v>-</v>
      </c>
      <c r="BJ43" s="23" t="str">
        <f>IF($B43="-","-",IF(VLOOKUP(ROUND(CONCATENATE($A43,BJ$2),0),'Cadastro - Padrões'!$A$2:$V$10081,BJ$1,FALSE)="","-",VLOOKUP(ROUND(CONCATENATE($A43,BJ$2),0),'Cadastro - Padrões'!$A$2:$V$10081,BJ$1,FALSE)))</f>
        <v>-</v>
      </c>
      <c r="BK43" s="23" t="str">
        <f>IF($B43="-","-",IF(VLOOKUP(ROUND(CONCATENATE($A43,BK$2),0),'Cadastro - Padrões'!$A$2:$V$10081,BK$1,FALSE)="","-",VLOOKUP(ROUND(CONCATENATE($A43,BK$2),0),'Cadastro - Padrões'!$A$2:$V$10081,BK$1,FALSE)))</f>
        <v>-</v>
      </c>
      <c r="BL43" s="23" t="str">
        <f>IF($B43="-","-",IF(VLOOKUP(ROUND(CONCATENATE($A43,BL$2),0),'Cadastro - Padrões'!$A$2:$V$10081,BL$1,FALSE)="","-",VLOOKUP(ROUND(CONCATENATE($A43,BL$2),0),'Cadastro - Padrões'!$A$2:$V$10081,BL$1,FALSE)))</f>
        <v>-</v>
      </c>
      <c r="BM43" s="23" t="str">
        <f>IF($B43="-","-",IF(VLOOKUP(ROUND(CONCATENATE($A43,BM$2),0),'Cadastro - Padrões'!$A$2:$V$10081,BM$1,FALSE)="","-",VLOOKUP(ROUND(CONCATENATE($A43,BM$2),0),'Cadastro - Padrões'!$A$2:$V$10081,BM$1,FALSE)))</f>
        <v>-</v>
      </c>
      <c r="BN43" s="23" t="str">
        <f>IF($B43="-","-",IF(VLOOKUP(ROUND(CONCATENATE($A43,BN$2),0),'Cadastro - Padrões'!$A$2:$V$10081,BN$1,FALSE)="","-",VLOOKUP(ROUND(CONCATENATE($A43,BN$2),0),'Cadastro - Padrões'!$A$2:$V$10081,BN$1,FALSE)))</f>
        <v>-</v>
      </c>
      <c r="BO43" s="23" t="str">
        <f>IF($B43="-","-",IF(VLOOKUP(ROUND(CONCATENATE($A43,BO$2),0),'Cadastro - Padrões'!$A$2:$V$10081,BO$1,FALSE)="","-",VLOOKUP(ROUND(CONCATENATE($A43,BO$2),0),'Cadastro - Padrões'!$A$2:$V$10081,BO$1,FALSE)))</f>
        <v>-</v>
      </c>
      <c r="BP43" s="23" t="str">
        <f>IF($B43="-","-",IF(VLOOKUP(ROUND(CONCATENATE($A43,BP$2),0),'Cadastro - Padrões'!$A$2:$V$10081,BP$1,FALSE)="","-",VLOOKUP(ROUND(CONCATENATE($A43,BP$2),0),'Cadastro - Padrões'!$A$2:$V$10081,BP$1,FALSE)))</f>
        <v>-</v>
      </c>
    </row>
    <row r="44" spans="1:68" x14ac:dyDescent="0.3">
      <c r="A44" s="22">
        <f t="shared" si="52"/>
        <v>39</v>
      </c>
      <c r="B44" s="23" t="str">
        <f>IF(VLOOKUP(ROUND(CONCATENATE($A44,B$2),0),'Cadastro - Padrões'!$A$2:$V$10081,B$1,FALSE)="","-",VLOOKUP(ROUND(CONCATENATE($A44,B$2),0),'Cadastro - Padrões'!$A$2:$V$10081,B$1,FALSE))</f>
        <v>E.TH.FS-060</v>
      </c>
      <c r="C44" s="23" t="str">
        <f>IF($B44="-","-",VLOOKUP(ROUND(CONCATENATE($A44,C$2),0),'Cadastro - Padrões'!$A$2:$V$10081,C$1,FALSE))</f>
        <v>Termohigrômetro Digital</v>
      </c>
      <c r="D44" s="23" t="str">
        <f>IF($B44="-","-",VLOOKUP(ROUND(CONCATENATE($A44,D$2),0),'Cadastro - Padrões'!$A$2:$V$10081,D$1,FALSE))</f>
        <v>Elus</v>
      </c>
      <c r="E44" s="23" t="str">
        <f>IF($B44="-","-",VLOOKUP(ROUND(CONCATENATE($A44,E$2),0),'Cadastro - Padrões'!$A$2:$V$10081,E$1,FALSE))</f>
        <v>RBC - CAL 0439</v>
      </c>
      <c r="F44" s="23" t="str">
        <f>IF($B44="-","-",VLOOKUP(ROUND(CONCATENATE($A44,F$2),0),'Cadastro - Padrões'!$A$2:$V$10081,F$1,FALSE))</f>
        <v>E0138/25</v>
      </c>
      <c r="G44" s="24">
        <f>IF($B44="-","-",VLOOKUP(ROUND(CONCATENATE($A44,G$2),0),'Cadastro - Padrões'!$A$2:$V$10081,G$1,FALSE))</f>
        <v>45733</v>
      </c>
      <c r="H44" s="25">
        <f>IF($B44="-","-",VLOOKUP(ROUND(CONCATENATE($A44,H$2),0),'Cadastro - Padrões'!$A$2:$V$10081,H$1,FALSE))</f>
        <v>46112</v>
      </c>
      <c r="I44" s="23" t="str">
        <f>IF($B44="-","-",VLOOKUP(ROUND(CONCATENATE($A44,I$2),0),'Cadastro - Padrões'!$A$2:$V$10081,I$1,FALSE))</f>
        <v>°C</v>
      </c>
      <c r="J44" s="23" t="str">
        <f>IF($B44="-","-",VLOOKUP(ROUND(CONCATENATE($A44,J$2),0),'Cadastro - Padrões'!$A$2:$V$10081,J$1,FALSE))</f>
        <v>OUT</v>
      </c>
      <c r="K44" s="23" t="str">
        <f>IF($B44="-","-",VLOOKUP(ROUND(CONCATENATE($A44,K$2),0),'Cadastro - Padrões'!$A$2:$V$10081,K$1,FALSE))</f>
        <v>NA</v>
      </c>
      <c r="L44" s="23">
        <f>IF($B44="-","-",VLOOKUP(ROUND(CONCATENATE($A44,L$2),0),'Cadastro - Padrões'!$A$2:$V$10081,L$1,FALSE))</f>
        <v>15</v>
      </c>
      <c r="M44" s="23">
        <f>IF($B44="-","-",VLOOKUP(ROUND(CONCATENATE($A44,M$2),0),'Cadastro - Padrões'!$A$2:$V$10081,M$1,FALSE))</f>
        <v>35</v>
      </c>
      <c r="N44" s="23">
        <f>IF($B44="-","-",VLOOKUP(ROUND(CONCATENATE($A44,N$2),0),'Cadastro - Padrões'!$A$2:$V$10081,N$1,FALSE))</f>
        <v>0.1</v>
      </c>
      <c r="O44" s="23">
        <f>IF($B44="-","-",VLOOKUP(ROUND(CONCATENATE($A44,O$2),0),'Cadastro - Padrões'!$A$2:$V$10081,O$1,FALSE))</f>
        <v>1</v>
      </c>
      <c r="P44" s="23">
        <f>IF($B44="-","-",VLOOKUP(ROUND(CONCATENATE($A44,P$2),0),'Cadastro - Padrões'!$A$2:$V$10081,P$1,FALSE))</f>
        <v>0.2</v>
      </c>
      <c r="Q44" s="23">
        <f>IF($B44="-","-",VLOOKUP(ROUND(CONCATENATE($A44,Q$2),0),'Cadastro - Padrões'!$A$2:$V$10081,Q$1,FALSE))</f>
        <v>1</v>
      </c>
      <c r="R44" s="23">
        <f>IF($B44="-","-",VLOOKUP(ROUND(CONCATENATE($A44,R$2),0),'Cadastro - Padrões'!$A$2:$V$10081,R$1,FALSE))</f>
        <v>0.64733394292080249</v>
      </c>
      <c r="S44" s="23">
        <f>IF($B44="-","-",VLOOKUP(ROUND(CONCATENATE($A44,S$2),0),'Cadastro - Padrões'!$A$2:$V$10081,S$1,FALSE))</f>
        <v>1</v>
      </c>
      <c r="T44" s="23">
        <f>IF($B44="-","-",VLOOKUP(ROUND(CONCATENATE($A44,T$2),0),'Cadastro - Padrões'!$A$2:$V$10081,T$1,FALSE))</f>
        <v>0</v>
      </c>
      <c r="U44" s="23">
        <f>IF($B44="-","-",VLOOKUP(ROUND(CONCATENATE($A44,U$2),0),'Cadastro - Padrões'!$A$2:$V$10081,U$1,FALSE))</f>
        <v>0</v>
      </c>
      <c r="V44" s="23">
        <f>IF($B44="-","-",VLOOKUP(ROUND(CONCATENATE($A44,V$2),0),'Cadastro - Padrões'!$A$2:$V$10081,V$1,FALSE))</f>
        <v>0</v>
      </c>
      <c r="W44" s="23">
        <f>IF($B44="-","-",VLOOKUP(ROUND(CONCATENATE($A44,W$2),0),'Cadastro - Padrões'!$A$2:$V$10081,W$1,FALSE))</f>
        <v>0</v>
      </c>
      <c r="X44" s="23">
        <f>IF($B44="-","-",VLOOKUP(ROUND(CONCATENATE($A44,X$2),0),'Cadastro - Padrões'!$A$2:$V$10081,X$1,FALSE))</f>
        <v>0</v>
      </c>
      <c r="Y44" s="23">
        <f>IF($B44="-","-",VLOOKUP(ROUND(CONCATENATE($A44,Y$2),0),'Cadastro - Padrões'!$A$2:$V$10081,Y$1,FALSE))</f>
        <v>0</v>
      </c>
      <c r="Z44" s="23">
        <f>IF($B44="-","-",VLOOKUP(ROUND(CONCATENATE($A44,Z$2),0),'Cadastro - Padrões'!$A$2:$V$10081,Z$1,FALSE))</f>
        <v>0</v>
      </c>
      <c r="AA44" s="23">
        <f>IF($B44="-","-",VLOOKUP(ROUND(CONCATENATE($A44,AA$2),0),'Cadastro - Padrões'!$A$2:$V$10081,AA$1,FALSE))</f>
        <v>1.0559839088166274</v>
      </c>
      <c r="AB44" s="23">
        <f>IF($B44="-","-",VLOOKUP(ROUND(CONCATENATE($A44,AB$2),0),'Cadastro - Padrões'!$A$2:$V$10081,AB$1,FALSE))</f>
        <v>-1.1884009386523608</v>
      </c>
      <c r="AC44" s="23">
        <f>IF($B44="-","-",IF(VLOOKUP(ROUND(CONCATENATE($A44,AC$2),0),'Cadastro - Padrões'!$A$2:$V$10081,AC$1,FALSE)="","-",VLOOKUP(ROUND(CONCATENATE($A44,AC$2),0),'Cadastro - Padrões'!$A$2:$V$10081,AC$1,FALSE)))</f>
        <v>15</v>
      </c>
      <c r="AD44" s="23">
        <f>IF($B44="-","-",IF(VLOOKUP(ROUND(CONCATENATE($A44,AD$2),0),'Cadastro - Padrões'!$A$2:$V$10081,AD$1,FALSE)="","-",VLOOKUP(ROUND(CONCATENATE($A44,AD$2),0),'Cadastro - Padrões'!$A$2:$V$10081,AD$1,FALSE)))</f>
        <v>0.2</v>
      </c>
      <c r="AE44" s="23">
        <f>IF($B44="-","-",IF(VLOOKUP(ROUND(CONCATENATE($A44,AE$2),0),'Cadastro - Padrões'!$A$2:$V$10081,AE$1,FALSE)="","-",VLOOKUP(ROUND(CONCATENATE($A44,AE$2),0),'Cadastro - Padrões'!$A$2:$V$10081,AE$1,FALSE)))</f>
        <v>2</v>
      </c>
      <c r="AF44" s="23">
        <f>IF($B44="-","-",IF(VLOOKUP(ROUND(CONCATENATE($A44,AF$2),0),'Cadastro - Padrões'!$A$2:$V$10081,AF$1,FALSE)="","-",VLOOKUP(ROUND(CONCATENATE($A44,AF$2),0),'Cadastro - Padrões'!$A$2:$V$10081,AF$1,FALSE)))</f>
        <v>1000000</v>
      </c>
      <c r="AG44" s="23">
        <f>IF($B44="-","-",IF(VLOOKUP(ROUND(CONCATENATE($A44,AG$2),0),'Cadastro - Padrões'!$A$2:$V$10081,AG$1,FALSE)="","-",VLOOKUP(ROUND(CONCATENATE($A44,AG$2),0),'Cadastro - Padrões'!$A$2:$V$10081,AG$1,FALSE)))</f>
        <v>25</v>
      </c>
      <c r="AH44" s="23">
        <f>IF($B44="-","-",IF(VLOOKUP(ROUND(CONCATENATE($A44,AH$2),0),'Cadastro - Padrões'!$A$2:$V$10081,AH$1,FALSE)="","-",VLOOKUP(ROUND(CONCATENATE($A44,AH$2),0),'Cadastro - Padrões'!$A$2:$V$10081,AH$1,FALSE)))</f>
        <v>0.2</v>
      </c>
      <c r="AI44" s="23">
        <f>IF($B44="-","-",IF(VLOOKUP(ROUND(CONCATENATE($A44,AI$2),0),'Cadastro - Padrões'!$A$2:$V$10081,AI$1,FALSE)="","-",VLOOKUP(ROUND(CONCATENATE($A44,AI$2),0),'Cadastro - Padrões'!$A$2:$V$10081,AI$1,FALSE)))</f>
        <v>2</v>
      </c>
      <c r="AJ44" s="23">
        <f>IF($B44="-","-",IF(VLOOKUP(ROUND(CONCATENATE($A44,AJ$2),0),'Cadastro - Padrões'!$A$2:$V$10081,AJ$1,FALSE)="","-",VLOOKUP(ROUND(CONCATENATE($A44,AJ$2),0),'Cadastro - Padrões'!$A$2:$V$10081,AJ$1,FALSE)))</f>
        <v>1000000</v>
      </c>
      <c r="AK44" s="23">
        <f>IF($B44="-","-",IF(VLOOKUP(ROUND(CONCATENATE($A44,AK$2),0),'Cadastro - Padrões'!$A$2:$V$10081,AK$1,FALSE)="","-",VLOOKUP(ROUND(CONCATENATE($A44,AK$2),0),'Cadastro - Padrões'!$A$2:$V$10081,AK$1,FALSE)))</f>
        <v>35</v>
      </c>
      <c r="AL44" s="23">
        <f>IF($B44="-","-",IF(VLOOKUP(ROUND(CONCATENATE($A44,AL$2),0),'Cadastro - Padrões'!$A$2:$V$10081,AL$1,FALSE)="","-",VLOOKUP(ROUND(CONCATENATE($A44,AL$2),0),'Cadastro - Padrões'!$A$2:$V$10081,AL$1,FALSE)))</f>
        <v>0.2</v>
      </c>
      <c r="AM44" s="23">
        <f>IF($B44="-","-",IF(VLOOKUP(ROUND(CONCATENATE($A44,AM$2),0),'Cadastro - Padrões'!$A$2:$V$10081,AM$1,FALSE)="","-",VLOOKUP(ROUND(CONCATENATE($A44,AM$2),0),'Cadastro - Padrões'!$A$2:$V$10081,AM$1,FALSE)))</f>
        <v>2</v>
      </c>
      <c r="AN44" s="23">
        <f>IF($B44="-","-",IF(VLOOKUP(ROUND(CONCATENATE($A44,AN$2),0),'Cadastro - Padrões'!$A$2:$V$10081,AN$1,FALSE)="","-",VLOOKUP(ROUND(CONCATENATE($A44,AN$2),0),'Cadastro - Padrões'!$A$2:$V$10081,AN$1,FALSE)))</f>
        <v>1000000</v>
      </c>
      <c r="AO44" s="23" t="str">
        <f>IF($B44="-","-",IF(VLOOKUP(ROUND(CONCATENATE($A44,AO$2),0),'Cadastro - Padrões'!$A$2:$V$10081,AO$1,FALSE)="","-",VLOOKUP(ROUND(CONCATENATE($A44,AO$2),0),'Cadastro - Padrões'!$A$2:$V$10081,AO$1,FALSE)))</f>
        <v>-</v>
      </c>
      <c r="AP44" s="23" t="str">
        <f>IF($B44="-","-",IF(VLOOKUP(ROUND(CONCATENATE($A44,AP$2),0),'Cadastro - Padrões'!$A$2:$V$10081,AP$1,FALSE)="","-",VLOOKUP(ROUND(CONCATENATE($A44,AP$2),0),'Cadastro - Padrões'!$A$2:$V$10081,AP$1,FALSE)))</f>
        <v>-</v>
      </c>
      <c r="AQ44" s="23" t="str">
        <f>IF($B44="-","-",IF(VLOOKUP(ROUND(CONCATENATE($A44,AQ$2),0),'Cadastro - Padrões'!$A$2:$V$10081,AQ$1,FALSE)="","-",VLOOKUP(ROUND(CONCATENATE($A44,AQ$2),0),'Cadastro - Padrões'!$A$2:$V$10081,AQ$1,FALSE)))</f>
        <v>-</v>
      </c>
      <c r="AR44" s="23" t="str">
        <f>IF($B44="-","-",IF(VLOOKUP(ROUND(CONCATENATE($A44,AR$2),0),'Cadastro - Padrões'!$A$2:$V$10081,AR$1,FALSE)="","-",VLOOKUP(ROUND(CONCATENATE($A44,AR$2),0),'Cadastro - Padrões'!$A$2:$V$10081,AR$1,FALSE)))</f>
        <v>-</v>
      </c>
      <c r="AS44" s="23" t="str">
        <f>IF($B44="-","-",IF(VLOOKUP(ROUND(CONCATENATE($A44,AS$2),0),'Cadastro - Padrões'!$A$2:$V$10081,AS$1,FALSE)="","-",VLOOKUP(ROUND(CONCATENATE($A44,AS$2),0),'Cadastro - Padrões'!$A$2:$V$10081,AS$1,FALSE)))</f>
        <v>-</v>
      </c>
      <c r="AT44" s="23" t="str">
        <f>IF($B44="-","-",IF(VLOOKUP(ROUND(CONCATENATE($A44,AT$2),0),'Cadastro - Padrões'!$A$2:$V$10081,AT$1,FALSE)="","-",VLOOKUP(ROUND(CONCATENATE($A44,AT$2),0),'Cadastro - Padrões'!$A$2:$V$10081,AT$1,FALSE)))</f>
        <v>-</v>
      </c>
      <c r="AU44" s="23" t="str">
        <f>IF($B44="-","-",IF(VLOOKUP(ROUND(CONCATENATE($A44,AU$2),0),'Cadastro - Padrões'!$A$2:$V$10081,AU$1,FALSE)="","-",VLOOKUP(ROUND(CONCATENATE($A44,AU$2),0),'Cadastro - Padrões'!$A$2:$V$10081,AU$1,FALSE)))</f>
        <v>-</v>
      </c>
      <c r="AV44" s="23" t="str">
        <f>IF($B44="-","-",IF(VLOOKUP(ROUND(CONCATENATE($A44,AV$2),0),'Cadastro - Padrões'!$A$2:$V$10081,AV$1,FALSE)="","-",VLOOKUP(ROUND(CONCATENATE($A44,AV$2),0),'Cadastro - Padrões'!$A$2:$V$10081,AV$1,FALSE)))</f>
        <v>-</v>
      </c>
      <c r="AW44" s="23" t="str">
        <f>IF($B44="-","-",IF(VLOOKUP(ROUND(CONCATENATE($A44,AW$2),0),'Cadastro - Padrões'!$A$2:$V$10081,AW$1,FALSE)="","-",VLOOKUP(ROUND(CONCATENATE($A44,AW$2),0),'Cadastro - Padrões'!$A$2:$V$10081,AW$1,FALSE)))</f>
        <v>-</v>
      </c>
      <c r="AX44" s="23" t="str">
        <f>IF($B44="-","-",IF(VLOOKUP(ROUND(CONCATENATE($A44,AX$2),0),'Cadastro - Padrões'!$A$2:$V$10081,AX$1,FALSE)="","-",VLOOKUP(ROUND(CONCATENATE($A44,AX$2),0),'Cadastro - Padrões'!$A$2:$V$10081,AX$1,FALSE)))</f>
        <v>-</v>
      </c>
      <c r="AY44" s="23" t="str">
        <f>IF($B44="-","-",IF(VLOOKUP(ROUND(CONCATENATE($A44,AY$2),0),'Cadastro - Padrões'!$A$2:$V$10081,AY$1,FALSE)="","-",VLOOKUP(ROUND(CONCATENATE($A44,AY$2),0),'Cadastro - Padrões'!$A$2:$V$10081,AY$1,FALSE)))</f>
        <v>-</v>
      </c>
      <c r="AZ44" s="23" t="str">
        <f>IF($B44="-","-",IF(VLOOKUP(ROUND(CONCATENATE($A44,AZ$2),0),'Cadastro - Padrões'!$A$2:$V$10081,AZ$1,FALSE)="","-",VLOOKUP(ROUND(CONCATENATE($A44,AZ$2),0),'Cadastro - Padrões'!$A$2:$V$10081,AZ$1,FALSE)))</f>
        <v>-</v>
      </c>
      <c r="BA44" s="23" t="str">
        <f>IF($B44="-","-",IF(VLOOKUP(ROUND(CONCATENATE($A44,BA$2),0),'Cadastro - Padrões'!$A$2:$V$10081,BA$1,FALSE)="","-",VLOOKUP(ROUND(CONCATENATE($A44,BA$2),0),'Cadastro - Padrões'!$A$2:$V$10081,BA$1,FALSE)))</f>
        <v>-</v>
      </c>
      <c r="BB44" s="23" t="str">
        <f>IF($B44="-","-",IF(VLOOKUP(ROUND(CONCATENATE($A44,BB$2),0),'Cadastro - Padrões'!$A$2:$V$10081,BB$1,FALSE)="","-",VLOOKUP(ROUND(CONCATENATE($A44,BB$2),0),'Cadastro - Padrões'!$A$2:$V$10081,BB$1,FALSE)))</f>
        <v>-</v>
      </c>
      <c r="BC44" s="23" t="str">
        <f>IF($B44="-","-",IF(VLOOKUP(ROUND(CONCATENATE($A44,BC$2),0),'Cadastro - Padrões'!$A$2:$V$10081,BC$1,FALSE)="","-",VLOOKUP(ROUND(CONCATENATE($A44,BC$2),0),'Cadastro - Padrões'!$A$2:$V$10081,BC$1,FALSE)))</f>
        <v>-</v>
      </c>
      <c r="BD44" s="23" t="str">
        <f>IF($B44="-","-",IF(VLOOKUP(ROUND(CONCATENATE($A44,BD$2),0),'Cadastro - Padrões'!$A$2:$V$10081,BD$1,FALSE)="","-",VLOOKUP(ROUND(CONCATENATE($A44,BD$2),0),'Cadastro - Padrões'!$A$2:$V$10081,BD$1,FALSE)))</f>
        <v>-</v>
      </c>
      <c r="BE44" s="23" t="str">
        <f>IF($B44="-","-",IF(VLOOKUP(ROUND(CONCATENATE($A44,BE$2),0),'Cadastro - Padrões'!$A$2:$V$10081,BE$1,FALSE)="","-",VLOOKUP(ROUND(CONCATENATE($A44,BE$2),0),'Cadastro - Padrões'!$A$2:$V$10081,BE$1,FALSE)))</f>
        <v>-</v>
      </c>
      <c r="BF44" s="23" t="str">
        <f>IF($B44="-","-",IF(VLOOKUP(ROUND(CONCATENATE($A44,BF$2),0),'Cadastro - Padrões'!$A$2:$V$10081,BF$1,FALSE)="","-",VLOOKUP(ROUND(CONCATENATE($A44,BF$2),0),'Cadastro - Padrões'!$A$2:$V$10081,BF$1,FALSE)))</f>
        <v>-</v>
      </c>
      <c r="BG44" s="23" t="str">
        <f>IF($B44="-","-",IF(VLOOKUP(ROUND(CONCATENATE($A44,BG$2),0),'Cadastro - Padrões'!$A$2:$V$10081,BG$1,FALSE)="","-",VLOOKUP(ROUND(CONCATENATE($A44,BG$2),0),'Cadastro - Padrões'!$A$2:$V$10081,BG$1,FALSE)))</f>
        <v>-</v>
      </c>
      <c r="BH44" s="23" t="str">
        <f>IF($B44="-","-",IF(VLOOKUP(ROUND(CONCATENATE($A44,BH$2),0),'Cadastro - Padrões'!$A$2:$V$10081,BH$1,FALSE)="","-",VLOOKUP(ROUND(CONCATENATE($A44,BH$2),0),'Cadastro - Padrões'!$A$2:$V$10081,BH$1,FALSE)))</f>
        <v>-</v>
      </c>
      <c r="BI44" s="23" t="str">
        <f>IF($B44="-","-",IF(VLOOKUP(ROUND(CONCATENATE($A44,BI$2),0),'Cadastro - Padrões'!$A$2:$V$10081,BI$1,FALSE)="","-",VLOOKUP(ROUND(CONCATENATE($A44,BI$2),0),'Cadastro - Padrões'!$A$2:$V$10081,BI$1,FALSE)))</f>
        <v>-</v>
      </c>
      <c r="BJ44" s="23" t="str">
        <f>IF($B44="-","-",IF(VLOOKUP(ROUND(CONCATENATE($A44,BJ$2),0),'Cadastro - Padrões'!$A$2:$V$10081,BJ$1,FALSE)="","-",VLOOKUP(ROUND(CONCATENATE($A44,BJ$2),0),'Cadastro - Padrões'!$A$2:$V$10081,BJ$1,FALSE)))</f>
        <v>-</v>
      </c>
      <c r="BK44" s="23" t="str">
        <f>IF($B44="-","-",IF(VLOOKUP(ROUND(CONCATENATE($A44,BK$2),0),'Cadastro - Padrões'!$A$2:$V$10081,BK$1,FALSE)="","-",VLOOKUP(ROUND(CONCATENATE($A44,BK$2),0),'Cadastro - Padrões'!$A$2:$V$10081,BK$1,FALSE)))</f>
        <v>-</v>
      </c>
      <c r="BL44" s="23" t="str">
        <f>IF($B44="-","-",IF(VLOOKUP(ROUND(CONCATENATE($A44,BL$2),0),'Cadastro - Padrões'!$A$2:$V$10081,BL$1,FALSE)="","-",VLOOKUP(ROUND(CONCATENATE($A44,BL$2),0),'Cadastro - Padrões'!$A$2:$V$10081,BL$1,FALSE)))</f>
        <v>-</v>
      </c>
      <c r="BM44" s="23" t="str">
        <f>IF($B44="-","-",IF(VLOOKUP(ROUND(CONCATENATE($A44,BM$2),0),'Cadastro - Padrões'!$A$2:$V$10081,BM$1,FALSE)="","-",VLOOKUP(ROUND(CONCATENATE($A44,BM$2),0),'Cadastro - Padrões'!$A$2:$V$10081,BM$1,FALSE)))</f>
        <v>-</v>
      </c>
      <c r="BN44" s="23" t="str">
        <f>IF($B44="-","-",IF(VLOOKUP(ROUND(CONCATENATE($A44,BN$2),0),'Cadastro - Padrões'!$A$2:$V$10081,BN$1,FALSE)="","-",VLOOKUP(ROUND(CONCATENATE($A44,BN$2),0),'Cadastro - Padrões'!$A$2:$V$10081,BN$1,FALSE)))</f>
        <v>-</v>
      </c>
      <c r="BO44" s="23" t="str">
        <f>IF($B44="-","-",IF(VLOOKUP(ROUND(CONCATENATE($A44,BO$2),0),'Cadastro - Padrões'!$A$2:$V$10081,BO$1,FALSE)="","-",VLOOKUP(ROUND(CONCATENATE($A44,BO$2),0),'Cadastro - Padrões'!$A$2:$V$10081,BO$1,FALSE)))</f>
        <v>-</v>
      </c>
      <c r="BP44" s="23" t="str">
        <f>IF($B44="-","-",IF(VLOOKUP(ROUND(CONCATENATE($A44,BP$2),0),'Cadastro - Padrões'!$A$2:$V$10081,BP$1,FALSE)="","-",VLOOKUP(ROUND(CONCATENATE($A44,BP$2),0),'Cadastro - Padrões'!$A$2:$V$10081,BP$1,FALSE)))</f>
        <v>-</v>
      </c>
    </row>
    <row r="45" spans="1:68" x14ac:dyDescent="0.3">
      <c r="A45" s="22">
        <f t="shared" si="52"/>
        <v>40</v>
      </c>
      <c r="B45" s="23" t="str">
        <f>IF(VLOOKUP(ROUND(CONCATENATE($A45,B$2),0),'Cadastro - Padrões'!$A$2:$V$10081,B$1,FALSE)="","-",VLOOKUP(ROUND(CONCATENATE($A45,B$2),0),'Cadastro - Padrões'!$A$2:$V$10081,B$1,FALSE))</f>
        <v>E.TH.FS-053</v>
      </c>
      <c r="C45" s="23" t="str">
        <f>IF($B45="-","-",VLOOKUP(ROUND(CONCATENATE($A45,C$2),0),'Cadastro - Padrões'!$A$2:$V$10081,C$1,FALSE))</f>
        <v>Termohigrômetro Digital</v>
      </c>
      <c r="D45" s="23" t="str">
        <f>IF($B45="-","-",VLOOKUP(ROUND(CONCATENATE($A45,D$2),0),'Cadastro - Padrões'!$A$2:$V$10081,D$1,FALSE))</f>
        <v>Elus</v>
      </c>
      <c r="E45" s="23" t="str">
        <f>IF($B45="-","-",VLOOKUP(ROUND(CONCATENATE($A45,E$2),0),'Cadastro - Padrões'!$A$2:$V$10081,E$1,FALSE))</f>
        <v>RBC - CAL 0439</v>
      </c>
      <c r="F45" s="23" t="str">
        <f>IF($B45="-","-",VLOOKUP(ROUND(CONCATENATE($A45,F$2),0),'Cadastro - Padrões'!$A$2:$V$10081,F$1,FALSE))</f>
        <v>E0132/25</v>
      </c>
      <c r="G45" s="24">
        <f>IF($B45="-","-",VLOOKUP(ROUND(CONCATENATE($A45,G$2),0),'Cadastro - Padrões'!$A$2:$V$10081,G$1,FALSE))</f>
        <v>45733</v>
      </c>
      <c r="H45" s="25">
        <f>IF($B45="-","-",VLOOKUP(ROUND(CONCATENATE($A45,H$2),0),'Cadastro - Padrões'!$A$2:$V$10081,H$1,FALSE))</f>
        <v>46111</v>
      </c>
      <c r="I45" s="23" t="str">
        <f>IF($B45="-","-",VLOOKUP(ROUND(CONCATENATE($A45,I$2),0),'Cadastro - Padrões'!$A$2:$V$10081,I$1,FALSE))</f>
        <v>°C</v>
      </c>
      <c r="J45" s="23" t="str">
        <f>IF($B45="-","-",VLOOKUP(ROUND(CONCATENATE($A45,J$2),0),'Cadastro - Padrões'!$A$2:$V$10081,J$1,FALSE))</f>
        <v>IN</v>
      </c>
      <c r="K45" s="23" t="str">
        <f>IF($B45="-","-",VLOOKUP(ROUND(CONCATENATE($A45,K$2),0),'Cadastro - Padrões'!$A$2:$V$10081,K$1,FALSE))</f>
        <v>NA</v>
      </c>
      <c r="L45" s="23">
        <f>IF($B45="-","-",VLOOKUP(ROUND(CONCATENATE($A45,L$2),0),'Cadastro - Padrões'!$A$2:$V$10081,L$1,FALSE))</f>
        <v>15</v>
      </c>
      <c r="M45" s="23">
        <f>IF($B45="-","-",VLOOKUP(ROUND(CONCATENATE($A45,M$2),0),'Cadastro - Padrões'!$A$2:$V$10081,M$1,FALSE))</f>
        <v>35</v>
      </c>
      <c r="N45" s="23">
        <f>IF($B45="-","-",VLOOKUP(ROUND(CONCATENATE($A45,N$2),0),'Cadastro - Padrões'!$A$2:$V$10081,N$1,FALSE))</f>
        <v>0.1</v>
      </c>
      <c r="O45" s="23">
        <f>IF($B45="-","-",VLOOKUP(ROUND(CONCATENATE($A45,O$2),0),'Cadastro - Padrões'!$A$2:$V$10081,O$1,FALSE))</f>
        <v>0.5</v>
      </c>
      <c r="P45" s="23">
        <f>IF($B45="-","-",VLOOKUP(ROUND(CONCATENATE($A45,P$2),0),'Cadastro - Padrões'!$A$2:$V$10081,P$1,FALSE))</f>
        <v>0.2</v>
      </c>
      <c r="Q45" s="23">
        <f>IF($B45="-","-",VLOOKUP(ROUND(CONCATENATE($A45,Q$2),0),'Cadastro - Padrões'!$A$2:$V$10081,Q$1,FALSE))</f>
        <v>0.30000000000000071</v>
      </c>
      <c r="R45" s="23">
        <f>IF($B45="-","-",VLOOKUP(ROUND(CONCATENATE($A45,R$2),0),'Cadastro - Padrões'!$A$2:$V$10081,R$1,FALSE))</f>
        <v>0.11948303988921083</v>
      </c>
      <c r="S45" s="23">
        <f>IF($B45="-","-",VLOOKUP(ROUND(CONCATENATE($A45,S$2),0),'Cadastro - Padrões'!$A$2:$V$10081,S$1,FALSE))</f>
        <v>1</v>
      </c>
      <c r="T45" s="23">
        <f>IF($B45="-","-",VLOOKUP(ROUND(CONCATENATE($A45,T$2),0),'Cadastro - Padrões'!$A$2:$V$10081,T$1,FALSE))</f>
        <v>0</v>
      </c>
      <c r="U45" s="23">
        <f>IF($B45="-","-",VLOOKUP(ROUND(CONCATENATE($A45,U$2),0),'Cadastro - Padrões'!$A$2:$V$10081,U$1,FALSE))</f>
        <v>0</v>
      </c>
      <c r="V45" s="23">
        <f>IF($B45="-","-",VLOOKUP(ROUND(CONCATENATE($A45,V$2),0),'Cadastro - Padrões'!$A$2:$V$10081,V$1,FALSE))</f>
        <v>0</v>
      </c>
      <c r="W45" s="23">
        <f>IF($B45="-","-",VLOOKUP(ROUND(CONCATENATE($A45,W$2),0),'Cadastro - Padrões'!$A$2:$V$10081,W$1,FALSE))</f>
        <v>0</v>
      </c>
      <c r="X45" s="23">
        <f>IF($B45="-","-",VLOOKUP(ROUND(CONCATENATE($A45,X$2),0),'Cadastro - Padrões'!$A$2:$V$10081,X$1,FALSE))</f>
        <v>0</v>
      </c>
      <c r="Y45" s="23">
        <f>IF($B45="-","-",VLOOKUP(ROUND(CONCATENATE($A45,Y$2),0),'Cadastro - Padrões'!$A$2:$V$10081,Y$1,FALSE))</f>
        <v>0</v>
      </c>
      <c r="Z45" s="23">
        <f>IF($B45="-","-",VLOOKUP(ROUND(CONCATENATE($A45,Z$2),0),'Cadastro - Padrões'!$A$2:$V$10081,Z$1,FALSE))</f>
        <v>0</v>
      </c>
      <c r="AA45" s="23">
        <f>IF($B45="-","-",VLOOKUP(ROUND(CONCATENATE($A45,AA$2),0),'Cadastro - Padrões'!$A$2:$V$10081,AA$1,FALSE))</f>
        <v>0.97554011611306746</v>
      </c>
      <c r="AB45" s="23">
        <f>IF($B45="-","-",VLOOKUP(ROUND(CONCATENATE($A45,AB$2),0),'Cadastro - Padrões'!$A$2:$V$10081,AB$1,FALSE))</f>
        <v>0.80660512039592547</v>
      </c>
      <c r="AC45" s="23">
        <f>IF($B45="-","-",IF(VLOOKUP(ROUND(CONCATENATE($A45,AC$2),0),'Cadastro - Padrões'!$A$2:$V$10081,AC$1,FALSE)="","-",VLOOKUP(ROUND(CONCATENATE($A45,AC$2),0),'Cadastro - Padrões'!$A$2:$V$10081,AC$1,FALSE)))</f>
        <v>15</v>
      </c>
      <c r="AD45" s="23">
        <f>IF($B45="-","-",IF(VLOOKUP(ROUND(CONCATENATE($A45,AD$2),0),'Cadastro - Padrões'!$A$2:$V$10081,AD$1,FALSE)="","-",VLOOKUP(ROUND(CONCATENATE($A45,AD$2),0),'Cadastro - Padrões'!$A$2:$V$10081,AD$1,FALSE)))</f>
        <v>0.2</v>
      </c>
      <c r="AE45" s="23">
        <f>IF($B45="-","-",IF(VLOOKUP(ROUND(CONCATENATE($A45,AE$2),0),'Cadastro - Padrões'!$A$2:$V$10081,AE$1,FALSE)="","-",VLOOKUP(ROUND(CONCATENATE($A45,AE$2),0),'Cadastro - Padrões'!$A$2:$V$10081,AE$1,FALSE)))</f>
        <v>2</v>
      </c>
      <c r="AF45" s="23">
        <f>IF($B45="-","-",IF(VLOOKUP(ROUND(CONCATENATE($A45,AF$2),0),'Cadastro - Padrões'!$A$2:$V$10081,AF$1,FALSE)="","-",VLOOKUP(ROUND(CONCATENATE($A45,AF$2),0),'Cadastro - Padrões'!$A$2:$V$10081,AF$1,FALSE)))</f>
        <v>1000000</v>
      </c>
      <c r="AG45" s="23">
        <f>IF($B45="-","-",IF(VLOOKUP(ROUND(CONCATENATE($A45,AG$2),0),'Cadastro - Padrões'!$A$2:$V$10081,AG$1,FALSE)="","-",VLOOKUP(ROUND(CONCATENATE($A45,AG$2),0),'Cadastro - Padrões'!$A$2:$V$10081,AG$1,FALSE)))</f>
        <v>25</v>
      </c>
      <c r="AH45" s="23">
        <f>IF($B45="-","-",IF(VLOOKUP(ROUND(CONCATENATE($A45,AH$2),0),'Cadastro - Padrões'!$A$2:$V$10081,AH$1,FALSE)="","-",VLOOKUP(ROUND(CONCATENATE($A45,AH$2),0),'Cadastro - Padrões'!$A$2:$V$10081,AH$1,FALSE)))</f>
        <v>0.2</v>
      </c>
      <c r="AI45" s="23">
        <f>IF($B45="-","-",IF(VLOOKUP(ROUND(CONCATENATE($A45,AI$2),0),'Cadastro - Padrões'!$A$2:$V$10081,AI$1,FALSE)="","-",VLOOKUP(ROUND(CONCATENATE($A45,AI$2),0),'Cadastro - Padrões'!$A$2:$V$10081,AI$1,FALSE)))</f>
        <v>2</v>
      </c>
      <c r="AJ45" s="23">
        <f>IF($B45="-","-",IF(VLOOKUP(ROUND(CONCATENATE($A45,AJ$2),0),'Cadastro - Padrões'!$A$2:$V$10081,AJ$1,FALSE)="","-",VLOOKUP(ROUND(CONCATENATE($A45,AJ$2),0),'Cadastro - Padrões'!$A$2:$V$10081,AJ$1,FALSE)))</f>
        <v>1000000</v>
      </c>
      <c r="AK45" s="23">
        <f>IF($B45="-","-",IF(VLOOKUP(ROUND(CONCATENATE($A45,AK$2),0),'Cadastro - Padrões'!$A$2:$V$10081,AK$1,FALSE)="","-",VLOOKUP(ROUND(CONCATENATE($A45,AK$2),0),'Cadastro - Padrões'!$A$2:$V$10081,AK$1,FALSE)))</f>
        <v>35</v>
      </c>
      <c r="AL45" s="23">
        <f>IF($B45="-","-",IF(VLOOKUP(ROUND(CONCATENATE($A45,AL$2),0),'Cadastro - Padrões'!$A$2:$V$10081,AL$1,FALSE)="","-",VLOOKUP(ROUND(CONCATENATE($A45,AL$2),0),'Cadastro - Padrões'!$A$2:$V$10081,AL$1,FALSE)))</f>
        <v>0.2</v>
      </c>
      <c r="AM45" s="23">
        <f>IF($B45="-","-",IF(VLOOKUP(ROUND(CONCATENATE($A45,AM$2),0),'Cadastro - Padrões'!$A$2:$V$10081,AM$1,FALSE)="","-",VLOOKUP(ROUND(CONCATENATE($A45,AM$2),0),'Cadastro - Padrões'!$A$2:$V$10081,AM$1,FALSE)))</f>
        <v>2</v>
      </c>
      <c r="AN45" s="23">
        <f>IF($B45="-","-",IF(VLOOKUP(ROUND(CONCATENATE($A45,AN$2),0),'Cadastro - Padrões'!$A$2:$V$10081,AN$1,FALSE)="","-",VLOOKUP(ROUND(CONCATENATE($A45,AN$2),0),'Cadastro - Padrões'!$A$2:$V$10081,AN$1,FALSE)))</f>
        <v>1000000</v>
      </c>
      <c r="AO45" s="23" t="str">
        <f>IF($B45="-","-",IF(VLOOKUP(ROUND(CONCATENATE($A45,AO$2),0),'Cadastro - Padrões'!$A$2:$V$10081,AO$1,FALSE)="","-",VLOOKUP(ROUND(CONCATENATE($A45,AO$2),0),'Cadastro - Padrões'!$A$2:$V$10081,AO$1,FALSE)))</f>
        <v>-</v>
      </c>
      <c r="AP45" s="23" t="str">
        <f>IF($B45="-","-",IF(VLOOKUP(ROUND(CONCATENATE($A45,AP$2),0),'Cadastro - Padrões'!$A$2:$V$10081,AP$1,FALSE)="","-",VLOOKUP(ROUND(CONCATENATE($A45,AP$2),0),'Cadastro - Padrões'!$A$2:$V$10081,AP$1,FALSE)))</f>
        <v>-</v>
      </c>
      <c r="AQ45" s="23" t="str">
        <f>IF($B45="-","-",IF(VLOOKUP(ROUND(CONCATENATE($A45,AQ$2),0),'Cadastro - Padrões'!$A$2:$V$10081,AQ$1,FALSE)="","-",VLOOKUP(ROUND(CONCATENATE($A45,AQ$2),0),'Cadastro - Padrões'!$A$2:$V$10081,AQ$1,FALSE)))</f>
        <v>-</v>
      </c>
      <c r="AR45" s="23" t="str">
        <f>IF($B45="-","-",IF(VLOOKUP(ROUND(CONCATENATE($A45,AR$2),0),'Cadastro - Padrões'!$A$2:$V$10081,AR$1,FALSE)="","-",VLOOKUP(ROUND(CONCATENATE($A45,AR$2),0),'Cadastro - Padrões'!$A$2:$V$10081,AR$1,FALSE)))</f>
        <v>-</v>
      </c>
      <c r="AS45" s="23" t="str">
        <f>IF($B45="-","-",IF(VLOOKUP(ROUND(CONCATENATE($A45,AS$2),0),'Cadastro - Padrões'!$A$2:$V$10081,AS$1,FALSE)="","-",VLOOKUP(ROUND(CONCATENATE($A45,AS$2),0),'Cadastro - Padrões'!$A$2:$V$10081,AS$1,FALSE)))</f>
        <v>-</v>
      </c>
      <c r="AT45" s="23" t="str">
        <f>IF($B45="-","-",IF(VLOOKUP(ROUND(CONCATENATE($A45,AT$2),0),'Cadastro - Padrões'!$A$2:$V$10081,AT$1,FALSE)="","-",VLOOKUP(ROUND(CONCATENATE($A45,AT$2),0),'Cadastro - Padrões'!$A$2:$V$10081,AT$1,FALSE)))</f>
        <v>-</v>
      </c>
      <c r="AU45" s="23" t="str">
        <f>IF($B45="-","-",IF(VLOOKUP(ROUND(CONCATENATE($A45,AU$2),0),'Cadastro - Padrões'!$A$2:$V$10081,AU$1,FALSE)="","-",VLOOKUP(ROUND(CONCATENATE($A45,AU$2),0),'Cadastro - Padrões'!$A$2:$V$10081,AU$1,FALSE)))</f>
        <v>-</v>
      </c>
      <c r="AV45" s="23" t="str">
        <f>IF($B45="-","-",IF(VLOOKUP(ROUND(CONCATENATE($A45,AV$2),0),'Cadastro - Padrões'!$A$2:$V$10081,AV$1,FALSE)="","-",VLOOKUP(ROUND(CONCATENATE($A45,AV$2),0),'Cadastro - Padrões'!$A$2:$V$10081,AV$1,FALSE)))</f>
        <v>-</v>
      </c>
      <c r="AW45" s="23" t="str">
        <f>IF($B45="-","-",IF(VLOOKUP(ROUND(CONCATENATE($A45,AW$2),0),'Cadastro - Padrões'!$A$2:$V$10081,AW$1,FALSE)="","-",VLOOKUP(ROUND(CONCATENATE($A45,AW$2),0),'Cadastro - Padrões'!$A$2:$V$10081,AW$1,FALSE)))</f>
        <v>-</v>
      </c>
      <c r="AX45" s="23" t="str">
        <f>IF($B45="-","-",IF(VLOOKUP(ROUND(CONCATENATE($A45,AX$2),0),'Cadastro - Padrões'!$A$2:$V$10081,AX$1,FALSE)="","-",VLOOKUP(ROUND(CONCATENATE($A45,AX$2),0),'Cadastro - Padrões'!$A$2:$V$10081,AX$1,FALSE)))</f>
        <v>-</v>
      </c>
      <c r="AY45" s="23" t="str">
        <f>IF($B45="-","-",IF(VLOOKUP(ROUND(CONCATENATE($A45,AY$2),0),'Cadastro - Padrões'!$A$2:$V$10081,AY$1,FALSE)="","-",VLOOKUP(ROUND(CONCATENATE($A45,AY$2),0),'Cadastro - Padrões'!$A$2:$V$10081,AY$1,FALSE)))</f>
        <v>-</v>
      </c>
      <c r="AZ45" s="23" t="str">
        <f>IF($B45="-","-",IF(VLOOKUP(ROUND(CONCATENATE($A45,AZ$2),0),'Cadastro - Padrões'!$A$2:$V$10081,AZ$1,FALSE)="","-",VLOOKUP(ROUND(CONCATENATE($A45,AZ$2),0),'Cadastro - Padrões'!$A$2:$V$10081,AZ$1,FALSE)))</f>
        <v>-</v>
      </c>
      <c r="BA45" s="23" t="str">
        <f>IF($B45="-","-",IF(VLOOKUP(ROUND(CONCATENATE($A45,BA$2),0),'Cadastro - Padrões'!$A$2:$V$10081,BA$1,FALSE)="","-",VLOOKUP(ROUND(CONCATENATE($A45,BA$2),0),'Cadastro - Padrões'!$A$2:$V$10081,BA$1,FALSE)))</f>
        <v>-</v>
      </c>
      <c r="BB45" s="23" t="str">
        <f>IF($B45="-","-",IF(VLOOKUP(ROUND(CONCATENATE($A45,BB$2),0),'Cadastro - Padrões'!$A$2:$V$10081,BB$1,FALSE)="","-",VLOOKUP(ROUND(CONCATENATE($A45,BB$2),0),'Cadastro - Padrões'!$A$2:$V$10081,BB$1,FALSE)))</f>
        <v>-</v>
      </c>
      <c r="BC45" s="23" t="str">
        <f>IF($B45="-","-",IF(VLOOKUP(ROUND(CONCATENATE($A45,BC$2),0),'Cadastro - Padrões'!$A$2:$V$10081,BC$1,FALSE)="","-",VLOOKUP(ROUND(CONCATENATE($A45,BC$2),0),'Cadastro - Padrões'!$A$2:$V$10081,BC$1,FALSE)))</f>
        <v>-</v>
      </c>
      <c r="BD45" s="23" t="str">
        <f>IF($B45="-","-",IF(VLOOKUP(ROUND(CONCATENATE($A45,BD$2),0),'Cadastro - Padrões'!$A$2:$V$10081,BD$1,FALSE)="","-",VLOOKUP(ROUND(CONCATENATE($A45,BD$2),0),'Cadastro - Padrões'!$A$2:$V$10081,BD$1,FALSE)))</f>
        <v>-</v>
      </c>
      <c r="BE45" s="23" t="str">
        <f>IF($B45="-","-",IF(VLOOKUP(ROUND(CONCATENATE($A45,BE$2),0),'Cadastro - Padrões'!$A$2:$V$10081,BE$1,FALSE)="","-",VLOOKUP(ROUND(CONCATENATE($A45,BE$2),0),'Cadastro - Padrões'!$A$2:$V$10081,BE$1,FALSE)))</f>
        <v>-</v>
      </c>
      <c r="BF45" s="23" t="str">
        <f>IF($B45="-","-",IF(VLOOKUP(ROUND(CONCATENATE($A45,BF$2),0),'Cadastro - Padrões'!$A$2:$V$10081,BF$1,FALSE)="","-",VLOOKUP(ROUND(CONCATENATE($A45,BF$2),0),'Cadastro - Padrões'!$A$2:$V$10081,BF$1,FALSE)))</f>
        <v>-</v>
      </c>
      <c r="BG45" s="23" t="str">
        <f>IF($B45="-","-",IF(VLOOKUP(ROUND(CONCATENATE($A45,BG$2),0),'Cadastro - Padrões'!$A$2:$V$10081,BG$1,FALSE)="","-",VLOOKUP(ROUND(CONCATENATE($A45,BG$2),0),'Cadastro - Padrões'!$A$2:$V$10081,BG$1,FALSE)))</f>
        <v>-</v>
      </c>
      <c r="BH45" s="23" t="str">
        <f>IF($B45="-","-",IF(VLOOKUP(ROUND(CONCATENATE($A45,BH$2),0),'Cadastro - Padrões'!$A$2:$V$10081,BH$1,FALSE)="","-",VLOOKUP(ROUND(CONCATENATE($A45,BH$2),0),'Cadastro - Padrões'!$A$2:$V$10081,BH$1,FALSE)))</f>
        <v>-</v>
      </c>
      <c r="BI45" s="23" t="str">
        <f>IF($B45="-","-",IF(VLOOKUP(ROUND(CONCATENATE($A45,BI$2),0),'Cadastro - Padrões'!$A$2:$V$10081,BI$1,FALSE)="","-",VLOOKUP(ROUND(CONCATENATE($A45,BI$2),0),'Cadastro - Padrões'!$A$2:$V$10081,BI$1,FALSE)))</f>
        <v>-</v>
      </c>
      <c r="BJ45" s="23" t="str">
        <f>IF($B45="-","-",IF(VLOOKUP(ROUND(CONCATENATE($A45,BJ$2),0),'Cadastro - Padrões'!$A$2:$V$10081,BJ$1,FALSE)="","-",VLOOKUP(ROUND(CONCATENATE($A45,BJ$2),0),'Cadastro - Padrões'!$A$2:$V$10081,BJ$1,FALSE)))</f>
        <v>-</v>
      </c>
      <c r="BK45" s="23" t="str">
        <f>IF($B45="-","-",IF(VLOOKUP(ROUND(CONCATENATE($A45,BK$2),0),'Cadastro - Padrões'!$A$2:$V$10081,BK$1,FALSE)="","-",VLOOKUP(ROUND(CONCATENATE($A45,BK$2),0),'Cadastro - Padrões'!$A$2:$V$10081,BK$1,FALSE)))</f>
        <v>-</v>
      </c>
      <c r="BL45" s="23" t="str">
        <f>IF($B45="-","-",IF(VLOOKUP(ROUND(CONCATENATE($A45,BL$2),0),'Cadastro - Padrões'!$A$2:$V$10081,BL$1,FALSE)="","-",VLOOKUP(ROUND(CONCATENATE($A45,BL$2),0),'Cadastro - Padrões'!$A$2:$V$10081,BL$1,FALSE)))</f>
        <v>-</v>
      </c>
      <c r="BM45" s="23" t="str">
        <f>IF($B45="-","-",IF(VLOOKUP(ROUND(CONCATENATE($A45,BM$2),0),'Cadastro - Padrões'!$A$2:$V$10081,BM$1,FALSE)="","-",VLOOKUP(ROUND(CONCATENATE($A45,BM$2),0),'Cadastro - Padrões'!$A$2:$V$10081,BM$1,FALSE)))</f>
        <v>-</v>
      </c>
      <c r="BN45" s="23" t="str">
        <f>IF($B45="-","-",IF(VLOOKUP(ROUND(CONCATENATE($A45,BN$2),0),'Cadastro - Padrões'!$A$2:$V$10081,BN$1,FALSE)="","-",VLOOKUP(ROUND(CONCATENATE($A45,BN$2),0),'Cadastro - Padrões'!$A$2:$V$10081,BN$1,FALSE)))</f>
        <v>-</v>
      </c>
      <c r="BO45" s="23" t="str">
        <f>IF($B45="-","-",IF(VLOOKUP(ROUND(CONCATENATE($A45,BO$2),0),'Cadastro - Padrões'!$A$2:$V$10081,BO$1,FALSE)="","-",VLOOKUP(ROUND(CONCATENATE($A45,BO$2),0),'Cadastro - Padrões'!$A$2:$V$10081,BO$1,FALSE)))</f>
        <v>-</v>
      </c>
      <c r="BP45" s="23" t="str">
        <f>IF($B45="-","-",IF(VLOOKUP(ROUND(CONCATENATE($A45,BP$2),0),'Cadastro - Padrões'!$A$2:$V$10081,BP$1,FALSE)="","-",VLOOKUP(ROUND(CONCATENATE($A45,BP$2),0),'Cadastro - Padrões'!$A$2:$V$10081,BP$1,FALSE)))</f>
        <v>-</v>
      </c>
    </row>
    <row r="46" spans="1:68" x14ac:dyDescent="0.3">
      <c r="A46" s="22">
        <f t="shared" si="52"/>
        <v>41</v>
      </c>
      <c r="B46" s="23" t="str">
        <f>IF(VLOOKUP(ROUND(CONCATENATE($A46,B$2),0),'Cadastro - Padrões'!$A$2:$V$10081,B$1,FALSE)="","-",VLOOKUP(ROUND(CONCATENATE($A46,B$2),0),'Cadastro - Padrões'!$A$2:$V$10081,B$1,FALSE))</f>
        <v>E.TH.FS-053</v>
      </c>
      <c r="C46" s="23" t="str">
        <f>IF($B46="-","-",VLOOKUP(ROUND(CONCATENATE($A46,C$2),0),'Cadastro - Padrões'!$A$2:$V$10081,C$1,FALSE))</f>
        <v>Termohigrômetro Digital</v>
      </c>
      <c r="D46" s="23" t="str">
        <f>IF($B46="-","-",VLOOKUP(ROUND(CONCATENATE($A46,D$2),0),'Cadastro - Padrões'!$A$2:$V$10081,D$1,FALSE))</f>
        <v>Elus</v>
      </c>
      <c r="E46" s="23" t="str">
        <f>IF($B46="-","-",VLOOKUP(ROUND(CONCATENATE($A46,E$2),0),'Cadastro - Padrões'!$A$2:$V$10081,E$1,FALSE))</f>
        <v>RBC - CAL 0439</v>
      </c>
      <c r="F46" s="23" t="str">
        <f>IF($B46="-","-",VLOOKUP(ROUND(CONCATENATE($A46,F$2),0),'Cadastro - Padrões'!$A$2:$V$10081,F$1,FALSE))</f>
        <v>E0132/25</v>
      </c>
      <c r="G46" s="24">
        <f>IF($B46="-","-",VLOOKUP(ROUND(CONCATENATE($A46,G$2),0),'Cadastro - Padrões'!$A$2:$V$10081,G$1,FALSE))</f>
        <v>45733</v>
      </c>
      <c r="H46" s="25">
        <f>IF($B46="-","-",VLOOKUP(ROUND(CONCATENATE($A46,H$2),0),'Cadastro - Padrões'!$A$2:$V$10081,H$1,FALSE))</f>
        <v>46111</v>
      </c>
      <c r="I46" s="23" t="str">
        <f>IF($B46="-","-",VLOOKUP(ROUND(CONCATENATE($A46,I$2),0),'Cadastro - Padrões'!$A$2:$V$10081,I$1,FALSE))</f>
        <v>°C</v>
      </c>
      <c r="J46" s="23" t="str">
        <f>IF($B46="-","-",VLOOKUP(ROUND(CONCATENATE($A46,J$2),0),'Cadastro - Padrões'!$A$2:$V$10081,J$1,FALSE))</f>
        <v>OUT</v>
      </c>
      <c r="K46" s="23" t="str">
        <f>IF($B46="-","-",VLOOKUP(ROUND(CONCATENATE($A46,K$2),0),'Cadastro - Padrões'!$A$2:$V$10081,K$1,FALSE))</f>
        <v>NA</v>
      </c>
      <c r="L46" s="23">
        <f>IF($B46="-","-",VLOOKUP(ROUND(CONCATENATE($A46,L$2),0),'Cadastro - Padrões'!$A$2:$V$10081,L$1,FALSE))</f>
        <v>15</v>
      </c>
      <c r="M46" s="23">
        <f>IF($B46="-","-",VLOOKUP(ROUND(CONCATENATE($A46,M$2),0),'Cadastro - Padrões'!$A$2:$V$10081,M$1,FALSE))</f>
        <v>35</v>
      </c>
      <c r="N46" s="23">
        <f>IF($B46="-","-",VLOOKUP(ROUND(CONCATENATE($A46,N$2),0),'Cadastro - Padrões'!$A$2:$V$10081,N$1,FALSE))</f>
        <v>0.1</v>
      </c>
      <c r="O46" s="23">
        <f>IF($B46="-","-",VLOOKUP(ROUND(CONCATENATE($A46,O$2),0),'Cadastro - Padrões'!$A$2:$V$10081,O$1,FALSE))</f>
        <v>0.5</v>
      </c>
      <c r="P46" s="23">
        <f>IF($B46="-","-",VLOOKUP(ROUND(CONCATENATE($A46,P$2),0),'Cadastro - Padrões'!$A$2:$V$10081,P$1,FALSE))</f>
        <v>0.1</v>
      </c>
      <c r="Q46" s="23">
        <f>IF($B46="-","-",VLOOKUP(ROUND(CONCATENATE($A46,Q$2),0),'Cadastro - Padrões'!$A$2:$V$10081,Q$1,FALSE))</f>
        <v>0.19999999999999574</v>
      </c>
      <c r="R46" s="23">
        <f>IF($B46="-","-",VLOOKUP(ROUND(CONCATENATE($A46,R$2),0),'Cadastro - Padrões'!$A$2:$V$10081,R$1,FALSE))</f>
        <v>4.0221343777805174E-2</v>
      </c>
      <c r="S46" s="23">
        <f>IF($B46="-","-",VLOOKUP(ROUND(CONCATENATE($A46,S$2),0),'Cadastro - Padrões'!$A$2:$V$10081,S$1,FALSE))</f>
        <v>1</v>
      </c>
      <c r="T46" s="23">
        <f>IF($B46="-","-",VLOOKUP(ROUND(CONCATENATE($A46,T$2),0),'Cadastro - Padrões'!$A$2:$V$10081,T$1,FALSE))</f>
        <v>0</v>
      </c>
      <c r="U46" s="23">
        <f>IF($B46="-","-",VLOOKUP(ROUND(CONCATENATE($A46,U$2),0),'Cadastro - Padrões'!$A$2:$V$10081,U$1,FALSE))</f>
        <v>0</v>
      </c>
      <c r="V46" s="23">
        <f>IF($B46="-","-",VLOOKUP(ROUND(CONCATENATE($A46,V$2),0),'Cadastro - Padrões'!$A$2:$V$10081,V$1,FALSE))</f>
        <v>0</v>
      </c>
      <c r="W46" s="23">
        <f>IF($B46="-","-",VLOOKUP(ROUND(CONCATENATE($A46,W$2),0),'Cadastro - Padrões'!$A$2:$V$10081,W$1,FALSE))</f>
        <v>0</v>
      </c>
      <c r="X46" s="23">
        <f>IF($B46="-","-",VLOOKUP(ROUND(CONCATENATE($A46,X$2),0),'Cadastro - Padrões'!$A$2:$V$10081,X$1,FALSE))</f>
        <v>0</v>
      </c>
      <c r="Y46" s="23">
        <f>IF($B46="-","-",VLOOKUP(ROUND(CONCATENATE($A46,Y$2),0),'Cadastro - Padrões'!$A$2:$V$10081,Y$1,FALSE))</f>
        <v>0</v>
      </c>
      <c r="Z46" s="23">
        <f>IF($B46="-","-",VLOOKUP(ROUND(CONCATENATE($A46,Z$2),0),'Cadastro - Padrões'!$A$2:$V$10081,Z$1,FALSE))</f>
        <v>0</v>
      </c>
      <c r="AA46" s="23">
        <f>IF($B46="-","-",VLOOKUP(ROUND(CONCATENATE($A46,AA$2),0),'Cadastro - Padrões'!$A$2:$V$10081,AA$1,FALSE))</f>
        <v>0.98521370563302813</v>
      </c>
      <c r="AB46" s="23">
        <f>IF($B46="-","-",VLOOKUP(ROUND(CONCATENATE($A46,AB$2),0),'Cadastro - Padrões'!$A$2:$V$10081,AB$1,FALSE))</f>
        <v>0.69806192771863707</v>
      </c>
      <c r="AC46" s="23">
        <f>IF($B46="-","-",IF(VLOOKUP(ROUND(CONCATENATE($A46,AC$2),0),'Cadastro - Padrões'!$A$2:$V$10081,AC$1,FALSE)="","-",VLOOKUP(ROUND(CONCATENATE($A46,AC$2),0),'Cadastro - Padrões'!$A$2:$V$10081,AC$1,FALSE)))</f>
        <v>15</v>
      </c>
      <c r="AD46" s="23">
        <f>IF($B46="-","-",IF(VLOOKUP(ROUND(CONCATENATE($A46,AD$2),0),'Cadastro - Padrões'!$A$2:$V$10081,AD$1,FALSE)="","-",VLOOKUP(ROUND(CONCATENATE($A46,AD$2),0),'Cadastro - Padrões'!$A$2:$V$10081,AD$1,FALSE)))</f>
        <v>0.1</v>
      </c>
      <c r="AE46" s="23">
        <f>IF($B46="-","-",IF(VLOOKUP(ROUND(CONCATENATE($A46,AE$2),0),'Cadastro - Padrões'!$A$2:$V$10081,AE$1,FALSE)="","-",VLOOKUP(ROUND(CONCATENATE($A46,AE$2),0),'Cadastro - Padrões'!$A$2:$V$10081,AE$1,FALSE)))</f>
        <v>2</v>
      </c>
      <c r="AF46" s="23">
        <f>IF($B46="-","-",IF(VLOOKUP(ROUND(CONCATENATE($A46,AF$2),0),'Cadastro - Padrões'!$A$2:$V$10081,AF$1,FALSE)="","-",VLOOKUP(ROUND(CONCATENATE($A46,AF$2),0),'Cadastro - Padrões'!$A$2:$V$10081,AF$1,FALSE)))</f>
        <v>1000000</v>
      </c>
      <c r="AG46" s="23">
        <f>IF($B46="-","-",IF(VLOOKUP(ROUND(CONCATENATE($A46,AG$2),0),'Cadastro - Padrões'!$A$2:$V$10081,AG$1,FALSE)="","-",VLOOKUP(ROUND(CONCATENATE($A46,AG$2),0),'Cadastro - Padrões'!$A$2:$V$10081,AG$1,FALSE)))</f>
        <v>25</v>
      </c>
      <c r="AH46" s="23">
        <f>IF($B46="-","-",IF(VLOOKUP(ROUND(CONCATENATE($A46,AH$2),0),'Cadastro - Padrões'!$A$2:$V$10081,AH$1,FALSE)="","-",VLOOKUP(ROUND(CONCATENATE($A46,AH$2),0),'Cadastro - Padrões'!$A$2:$V$10081,AH$1,FALSE)))</f>
        <v>0.1</v>
      </c>
      <c r="AI46" s="23">
        <f>IF($B46="-","-",IF(VLOOKUP(ROUND(CONCATENATE($A46,AI$2),0),'Cadastro - Padrões'!$A$2:$V$10081,AI$1,FALSE)="","-",VLOOKUP(ROUND(CONCATENATE($A46,AI$2),0),'Cadastro - Padrões'!$A$2:$V$10081,AI$1,FALSE)))</f>
        <v>2</v>
      </c>
      <c r="AJ46" s="23">
        <f>IF($B46="-","-",IF(VLOOKUP(ROUND(CONCATENATE($A46,AJ$2),0),'Cadastro - Padrões'!$A$2:$V$10081,AJ$1,FALSE)="","-",VLOOKUP(ROUND(CONCATENATE($A46,AJ$2),0),'Cadastro - Padrões'!$A$2:$V$10081,AJ$1,FALSE)))</f>
        <v>1000000</v>
      </c>
      <c r="AK46" s="23">
        <f>IF($B46="-","-",IF(VLOOKUP(ROUND(CONCATENATE($A46,AK$2),0),'Cadastro - Padrões'!$A$2:$V$10081,AK$1,FALSE)="","-",VLOOKUP(ROUND(CONCATENATE($A46,AK$2),0),'Cadastro - Padrões'!$A$2:$V$10081,AK$1,FALSE)))</f>
        <v>35</v>
      </c>
      <c r="AL46" s="23">
        <f>IF($B46="-","-",IF(VLOOKUP(ROUND(CONCATENATE($A46,AL$2),0),'Cadastro - Padrões'!$A$2:$V$10081,AL$1,FALSE)="","-",VLOOKUP(ROUND(CONCATENATE($A46,AL$2),0),'Cadastro - Padrões'!$A$2:$V$10081,AL$1,FALSE)))</f>
        <v>0.1</v>
      </c>
      <c r="AM46" s="23">
        <f>IF($B46="-","-",IF(VLOOKUP(ROUND(CONCATENATE($A46,AM$2),0),'Cadastro - Padrões'!$A$2:$V$10081,AM$1,FALSE)="","-",VLOOKUP(ROUND(CONCATENATE($A46,AM$2),0),'Cadastro - Padrões'!$A$2:$V$10081,AM$1,FALSE)))</f>
        <v>2</v>
      </c>
      <c r="AN46" s="23">
        <f>IF($B46="-","-",IF(VLOOKUP(ROUND(CONCATENATE($A46,AN$2),0),'Cadastro - Padrões'!$A$2:$V$10081,AN$1,FALSE)="","-",VLOOKUP(ROUND(CONCATENATE($A46,AN$2),0),'Cadastro - Padrões'!$A$2:$V$10081,AN$1,FALSE)))</f>
        <v>1000000</v>
      </c>
      <c r="AO46" s="23" t="str">
        <f>IF($B46="-","-",IF(VLOOKUP(ROUND(CONCATENATE($A46,AO$2),0),'Cadastro - Padrões'!$A$2:$V$10081,AO$1,FALSE)="","-",VLOOKUP(ROUND(CONCATENATE($A46,AO$2),0),'Cadastro - Padrões'!$A$2:$V$10081,AO$1,FALSE)))</f>
        <v>-</v>
      </c>
      <c r="AP46" s="23" t="str">
        <f>IF($B46="-","-",IF(VLOOKUP(ROUND(CONCATENATE($A46,AP$2),0),'Cadastro - Padrões'!$A$2:$V$10081,AP$1,FALSE)="","-",VLOOKUP(ROUND(CONCATENATE($A46,AP$2),0),'Cadastro - Padrões'!$A$2:$V$10081,AP$1,FALSE)))</f>
        <v>-</v>
      </c>
      <c r="AQ46" s="23" t="str">
        <f>IF($B46="-","-",IF(VLOOKUP(ROUND(CONCATENATE($A46,AQ$2),0),'Cadastro - Padrões'!$A$2:$V$10081,AQ$1,FALSE)="","-",VLOOKUP(ROUND(CONCATENATE($A46,AQ$2),0),'Cadastro - Padrões'!$A$2:$V$10081,AQ$1,FALSE)))</f>
        <v>-</v>
      </c>
      <c r="AR46" s="23" t="str">
        <f>IF($B46="-","-",IF(VLOOKUP(ROUND(CONCATENATE($A46,AR$2),0),'Cadastro - Padrões'!$A$2:$V$10081,AR$1,FALSE)="","-",VLOOKUP(ROUND(CONCATENATE($A46,AR$2),0),'Cadastro - Padrões'!$A$2:$V$10081,AR$1,FALSE)))</f>
        <v>-</v>
      </c>
      <c r="AS46" s="23" t="str">
        <f>IF($B46="-","-",IF(VLOOKUP(ROUND(CONCATENATE($A46,AS$2),0),'Cadastro - Padrões'!$A$2:$V$10081,AS$1,FALSE)="","-",VLOOKUP(ROUND(CONCATENATE($A46,AS$2),0),'Cadastro - Padrões'!$A$2:$V$10081,AS$1,FALSE)))</f>
        <v>-</v>
      </c>
      <c r="AT46" s="23" t="str">
        <f>IF($B46="-","-",IF(VLOOKUP(ROUND(CONCATENATE($A46,AT$2),0),'Cadastro - Padrões'!$A$2:$V$10081,AT$1,FALSE)="","-",VLOOKUP(ROUND(CONCATENATE($A46,AT$2),0),'Cadastro - Padrões'!$A$2:$V$10081,AT$1,FALSE)))</f>
        <v>-</v>
      </c>
      <c r="AU46" s="23" t="str">
        <f>IF($B46="-","-",IF(VLOOKUP(ROUND(CONCATENATE($A46,AU$2),0),'Cadastro - Padrões'!$A$2:$V$10081,AU$1,FALSE)="","-",VLOOKUP(ROUND(CONCATENATE($A46,AU$2),0),'Cadastro - Padrões'!$A$2:$V$10081,AU$1,FALSE)))</f>
        <v>-</v>
      </c>
      <c r="AV46" s="23" t="str">
        <f>IF($B46="-","-",IF(VLOOKUP(ROUND(CONCATENATE($A46,AV$2),0),'Cadastro - Padrões'!$A$2:$V$10081,AV$1,FALSE)="","-",VLOOKUP(ROUND(CONCATENATE($A46,AV$2),0),'Cadastro - Padrões'!$A$2:$V$10081,AV$1,FALSE)))</f>
        <v>-</v>
      </c>
      <c r="AW46" s="23" t="str">
        <f>IF($B46="-","-",IF(VLOOKUP(ROUND(CONCATENATE($A46,AW$2),0),'Cadastro - Padrões'!$A$2:$V$10081,AW$1,FALSE)="","-",VLOOKUP(ROUND(CONCATENATE($A46,AW$2),0),'Cadastro - Padrões'!$A$2:$V$10081,AW$1,FALSE)))</f>
        <v>-</v>
      </c>
      <c r="AX46" s="23" t="str">
        <f>IF($B46="-","-",IF(VLOOKUP(ROUND(CONCATENATE($A46,AX$2),0),'Cadastro - Padrões'!$A$2:$V$10081,AX$1,FALSE)="","-",VLOOKUP(ROUND(CONCATENATE($A46,AX$2),0),'Cadastro - Padrões'!$A$2:$V$10081,AX$1,FALSE)))</f>
        <v>-</v>
      </c>
      <c r="AY46" s="23" t="str">
        <f>IF($B46="-","-",IF(VLOOKUP(ROUND(CONCATENATE($A46,AY$2),0),'Cadastro - Padrões'!$A$2:$V$10081,AY$1,FALSE)="","-",VLOOKUP(ROUND(CONCATENATE($A46,AY$2),0),'Cadastro - Padrões'!$A$2:$V$10081,AY$1,FALSE)))</f>
        <v>-</v>
      </c>
      <c r="AZ46" s="23" t="str">
        <f>IF($B46="-","-",IF(VLOOKUP(ROUND(CONCATENATE($A46,AZ$2),0),'Cadastro - Padrões'!$A$2:$V$10081,AZ$1,FALSE)="","-",VLOOKUP(ROUND(CONCATENATE($A46,AZ$2),0),'Cadastro - Padrões'!$A$2:$V$10081,AZ$1,FALSE)))</f>
        <v>-</v>
      </c>
      <c r="BA46" s="23" t="str">
        <f>IF($B46="-","-",IF(VLOOKUP(ROUND(CONCATENATE($A46,BA$2),0),'Cadastro - Padrões'!$A$2:$V$10081,BA$1,FALSE)="","-",VLOOKUP(ROUND(CONCATENATE($A46,BA$2),0),'Cadastro - Padrões'!$A$2:$V$10081,BA$1,FALSE)))</f>
        <v>-</v>
      </c>
      <c r="BB46" s="23" t="str">
        <f>IF($B46="-","-",IF(VLOOKUP(ROUND(CONCATENATE($A46,BB$2),0),'Cadastro - Padrões'!$A$2:$V$10081,BB$1,FALSE)="","-",VLOOKUP(ROUND(CONCATENATE($A46,BB$2),0),'Cadastro - Padrões'!$A$2:$V$10081,BB$1,FALSE)))</f>
        <v>-</v>
      </c>
      <c r="BC46" s="23" t="str">
        <f>IF($B46="-","-",IF(VLOOKUP(ROUND(CONCATENATE($A46,BC$2),0),'Cadastro - Padrões'!$A$2:$V$10081,BC$1,FALSE)="","-",VLOOKUP(ROUND(CONCATENATE($A46,BC$2),0),'Cadastro - Padrões'!$A$2:$V$10081,BC$1,FALSE)))</f>
        <v>-</v>
      </c>
      <c r="BD46" s="23" t="str">
        <f>IF($B46="-","-",IF(VLOOKUP(ROUND(CONCATENATE($A46,BD$2),0),'Cadastro - Padrões'!$A$2:$V$10081,BD$1,FALSE)="","-",VLOOKUP(ROUND(CONCATENATE($A46,BD$2),0),'Cadastro - Padrões'!$A$2:$V$10081,BD$1,FALSE)))</f>
        <v>-</v>
      </c>
      <c r="BE46" s="23" t="str">
        <f>IF($B46="-","-",IF(VLOOKUP(ROUND(CONCATENATE($A46,BE$2),0),'Cadastro - Padrões'!$A$2:$V$10081,BE$1,FALSE)="","-",VLOOKUP(ROUND(CONCATENATE($A46,BE$2),0),'Cadastro - Padrões'!$A$2:$V$10081,BE$1,FALSE)))</f>
        <v>-</v>
      </c>
      <c r="BF46" s="23" t="str">
        <f>IF($B46="-","-",IF(VLOOKUP(ROUND(CONCATENATE($A46,BF$2),0),'Cadastro - Padrões'!$A$2:$V$10081,BF$1,FALSE)="","-",VLOOKUP(ROUND(CONCATENATE($A46,BF$2),0),'Cadastro - Padrões'!$A$2:$V$10081,BF$1,FALSE)))</f>
        <v>-</v>
      </c>
      <c r="BG46" s="23" t="str">
        <f>IF($B46="-","-",IF(VLOOKUP(ROUND(CONCATENATE($A46,BG$2),0),'Cadastro - Padrões'!$A$2:$V$10081,BG$1,FALSE)="","-",VLOOKUP(ROUND(CONCATENATE($A46,BG$2),0),'Cadastro - Padrões'!$A$2:$V$10081,BG$1,FALSE)))</f>
        <v>-</v>
      </c>
      <c r="BH46" s="23" t="str">
        <f>IF($B46="-","-",IF(VLOOKUP(ROUND(CONCATENATE($A46,BH$2),0),'Cadastro - Padrões'!$A$2:$V$10081,BH$1,FALSE)="","-",VLOOKUP(ROUND(CONCATENATE($A46,BH$2),0),'Cadastro - Padrões'!$A$2:$V$10081,BH$1,FALSE)))</f>
        <v>-</v>
      </c>
      <c r="BI46" s="23" t="str">
        <f>IF($B46="-","-",IF(VLOOKUP(ROUND(CONCATENATE($A46,BI$2),0),'Cadastro - Padrões'!$A$2:$V$10081,BI$1,FALSE)="","-",VLOOKUP(ROUND(CONCATENATE($A46,BI$2),0),'Cadastro - Padrões'!$A$2:$V$10081,BI$1,FALSE)))</f>
        <v>-</v>
      </c>
      <c r="BJ46" s="23" t="str">
        <f>IF($B46="-","-",IF(VLOOKUP(ROUND(CONCATENATE($A46,BJ$2),0),'Cadastro - Padrões'!$A$2:$V$10081,BJ$1,FALSE)="","-",VLOOKUP(ROUND(CONCATENATE($A46,BJ$2),0),'Cadastro - Padrões'!$A$2:$V$10081,BJ$1,FALSE)))</f>
        <v>-</v>
      </c>
      <c r="BK46" s="23" t="str">
        <f>IF($B46="-","-",IF(VLOOKUP(ROUND(CONCATENATE($A46,BK$2),0),'Cadastro - Padrões'!$A$2:$V$10081,BK$1,FALSE)="","-",VLOOKUP(ROUND(CONCATENATE($A46,BK$2),0),'Cadastro - Padrões'!$A$2:$V$10081,BK$1,FALSE)))</f>
        <v>-</v>
      </c>
      <c r="BL46" s="23" t="str">
        <f>IF($B46="-","-",IF(VLOOKUP(ROUND(CONCATENATE($A46,BL$2),0),'Cadastro - Padrões'!$A$2:$V$10081,BL$1,FALSE)="","-",VLOOKUP(ROUND(CONCATENATE($A46,BL$2),0),'Cadastro - Padrões'!$A$2:$V$10081,BL$1,FALSE)))</f>
        <v>-</v>
      </c>
      <c r="BM46" s="23" t="str">
        <f>IF($B46="-","-",IF(VLOOKUP(ROUND(CONCATENATE($A46,BM$2),0),'Cadastro - Padrões'!$A$2:$V$10081,BM$1,FALSE)="","-",VLOOKUP(ROUND(CONCATENATE($A46,BM$2),0),'Cadastro - Padrões'!$A$2:$V$10081,BM$1,FALSE)))</f>
        <v>-</v>
      </c>
      <c r="BN46" s="23" t="str">
        <f>IF($B46="-","-",IF(VLOOKUP(ROUND(CONCATENATE($A46,BN$2),0),'Cadastro - Padrões'!$A$2:$V$10081,BN$1,FALSE)="","-",VLOOKUP(ROUND(CONCATENATE($A46,BN$2),0),'Cadastro - Padrões'!$A$2:$V$10081,BN$1,FALSE)))</f>
        <v>-</v>
      </c>
      <c r="BO46" s="23" t="str">
        <f>IF($B46="-","-",IF(VLOOKUP(ROUND(CONCATENATE($A46,BO$2),0),'Cadastro - Padrões'!$A$2:$V$10081,BO$1,FALSE)="","-",VLOOKUP(ROUND(CONCATENATE($A46,BO$2),0),'Cadastro - Padrões'!$A$2:$V$10081,BO$1,FALSE)))</f>
        <v>-</v>
      </c>
      <c r="BP46" s="23" t="str">
        <f>IF($B46="-","-",IF(VLOOKUP(ROUND(CONCATENATE($A46,BP$2),0),'Cadastro - Padrões'!$A$2:$V$10081,BP$1,FALSE)="","-",VLOOKUP(ROUND(CONCATENATE($A46,BP$2),0),'Cadastro - Padrões'!$A$2:$V$10081,BP$1,FALSE)))</f>
        <v>-</v>
      </c>
    </row>
    <row r="47" spans="1:68" x14ac:dyDescent="0.3">
      <c r="A47" s="22">
        <f t="shared" si="52"/>
        <v>42</v>
      </c>
      <c r="B47" s="23" t="str">
        <f>IF(VLOOKUP(ROUND(CONCATENATE($A47,B$2),0),'Cadastro - Padrões'!$A$2:$V$10081,B$1,FALSE)="","-",VLOOKUP(ROUND(CONCATENATE($A47,B$2),0),'Cadastro - Padrões'!$A$2:$V$10081,B$1,FALSE))</f>
        <v>E.TH.FS-061</v>
      </c>
      <c r="C47" s="23" t="str">
        <f>IF($B47="-","-",VLOOKUP(ROUND(CONCATENATE($A47,C$2),0),'Cadastro - Padrões'!$A$2:$V$10081,C$1,FALSE))</f>
        <v>Termohigrômetro Digital</v>
      </c>
      <c r="D47" s="23" t="str">
        <f>IF($B47="-","-",VLOOKUP(ROUND(CONCATENATE($A47,D$2),0),'Cadastro - Padrões'!$A$2:$V$10081,D$1,FALSE))</f>
        <v>Elus</v>
      </c>
      <c r="E47" s="23" t="str">
        <f>IF($B47="-","-",VLOOKUP(ROUND(CONCATENATE($A47,E$2),0),'Cadastro - Padrões'!$A$2:$V$10081,E$1,FALSE))</f>
        <v>RBC - CAL 0439</v>
      </c>
      <c r="F47" s="23" t="str">
        <f>IF($B47="-","-",VLOOKUP(ROUND(CONCATENATE($A47,F$2),0),'Cadastro - Padrões'!$A$2:$V$10081,F$1,FALSE))</f>
        <v>E0139/25</v>
      </c>
      <c r="G47" s="24">
        <f>IF($B47="-","-",VLOOKUP(ROUND(CONCATENATE($A47,G$2),0),'Cadastro - Padrões'!$A$2:$V$10081,G$1,FALSE))</f>
        <v>45733</v>
      </c>
      <c r="H47" s="25">
        <f>IF($B47="-","-",VLOOKUP(ROUND(CONCATENATE($A47,H$2),0),'Cadastro - Padrões'!$A$2:$V$10081,H$1,FALSE))</f>
        <v>46112</v>
      </c>
      <c r="I47" s="23" t="str">
        <f>IF($B47="-","-",VLOOKUP(ROUND(CONCATENATE($A47,I$2),0),'Cadastro - Padrões'!$A$2:$V$10081,I$1,FALSE))</f>
        <v>°C</v>
      </c>
      <c r="J47" s="23" t="str">
        <f>IF($B47="-","-",VLOOKUP(ROUND(CONCATENATE($A47,J$2),0),'Cadastro - Padrões'!$A$2:$V$10081,J$1,FALSE))</f>
        <v>IN</v>
      </c>
      <c r="K47" s="23" t="str">
        <f>IF($B47="-","-",VLOOKUP(ROUND(CONCATENATE($A47,K$2),0),'Cadastro - Padrões'!$A$2:$V$10081,K$1,FALSE))</f>
        <v>NA</v>
      </c>
      <c r="L47" s="23">
        <f>IF($B47="-","-",VLOOKUP(ROUND(CONCATENATE($A47,L$2),0),'Cadastro - Padrões'!$A$2:$V$10081,L$1,FALSE))</f>
        <v>15</v>
      </c>
      <c r="M47" s="23">
        <f>IF($B47="-","-",VLOOKUP(ROUND(CONCATENATE($A47,M$2),0),'Cadastro - Padrões'!$A$2:$V$10081,M$1,FALSE))</f>
        <v>35</v>
      </c>
      <c r="N47" s="23">
        <f>IF($B47="-","-",VLOOKUP(ROUND(CONCATENATE($A47,N$2),0),'Cadastro - Padrões'!$A$2:$V$10081,N$1,FALSE))</f>
        <v>0.1</v>
      </c>
      <c r="O47" s="23">
        <f>IF($B47="-","-",VLOOKUP(ROUND(CONCATENATE($A47,O$2),0),'Cadastro - Padrões'!$A$2:$V$10081,O$1,FALSE))</f>
        <v>0.5</v>
      </c>
      <c r="P47" s="23">
        <f>IF($B47="-","-",VLOOKUP(ROUND(CONCATENATE($A47,P$2),0),'Cadastro - Padrões'!$A$2:$V$10081,P$1,FALSE))</f>
        <v>0.2</v>
      </c>
      <c r="Q47" s="23">
        <f>IF($B47="-","-",VLOOKUP(ROUND(CONCATENATE($A47,Q$2),0),'Cadastro - Padrões'!$A$2:$V$10081,Q$1,FALSE))</f>
        <v>0.5</v>
      </c>
      <c r="R47" s="23">
        <f>IF($B47="-","-",VLOOKUP(ROUND(CONCATENATE($A47,R$2),0),'Cadastro - Padrões'!$A$2:$V$10081,R$1,FALSE))</f>
        <v>0.33660423529263461</v>
      </c>
      <c r="S47" s="23">
        <f>IF($B47="-","-",VLOOKUP(ROUND(CONCATENATE($A47,S$2),0),'Cadastro - Padrões'!$A$2:$V$10081,S$1,FALSE))</f>
        <v>1</v>
      </c>
      <c r="T47" s="23">
        <f>IF($B47="-","-",VLOOKUP(ROUND(CONCATENATE($A47,T$2),0),'Cadastro - Padrões'!$A$2:$V$10081,T$1,FALSE))</f>
        <v>0</v>
      </c>
      <c r="U47" s="23">
        <f>IF($B47="-","-",VLOOKUP(ROUND(CONCATENATE($A47,U$2),0),'Cadastro - Padrões'!$A$2:$V$10081,U$1,FALSE))</f>
        <v>0</v>
      </c>
      <c r="V47" s="23">
        <f>IF($B47="-","-",VLOOKUP(ROUND(CONCATENATE($A47,V$2),0),'Cadastro - Padrões'!$A$2:$V$10081,V$1,FALSE))</f>
        <v>0</v>
      </c>
      <c r="W47" s="23">
        <f>IF($B47="-","-",VLOOKUP(ROUND(CONCATENATE($A47,W$2),0),'Cadastro - Padrões'!$A$2:$V$10081,W$1,FALSE))</f>
        <v>0</v>
      </c>
      <c r="X47" s="23">
        <f>IF($B47="-","-",VLOOKUP(ROUND(CONCATENATE($A47,X$2),0),'Cadastro - Padrões'!$A$2:$V$10081,X$1,FALSE))</f>
        <v>0</v>
      </c>
      <c r="Y47" s="23">
        <f>IF($B47="-","-",VLOOKUP(ROUND(CONCATENATE($A47,Y$2),0),'Cadastro - Padrões'!$A$2:$V$10081,Y$1,FALSE))</f>
        <v>0</v>
      </c>
      <c r="Z47" s="23">
        <f>IF($B47="-","-",VLOOKUP(ROUND(CONCATENATE($A47,Z$2),0),'Cadastro - Padrões'!$A$2:$V$10081,Z$1,FALSE))</f>
        <v>0</v>
      </c>
      <c r="AA47" s="23">
        <f>IF($B47="-","-",VLOOKUP(ROUND(CONCATENATE($A47,AA$2),0),'Cadastro - Padrões'!$A$2:$V$10081,AA$1,FALSE))</f>
        <v>1.0303438020040365</v>
      </c>
      <c r="AB47" s="23">
        <f>IF($B47="-","-",VLOOKUP(ROUND(CONCATENATE($A47,AB$2),0),'Cadastro - Padrões'!$A$2:$V$10081,AB$1,FALSE))</f>
        <v>-0.99900860390185287</v>
      </c>
      <c r="AC47" s="23">
        <f>IF($B47="-","-",IF(VLOOKUP(ROUND(CONCATENATE($A47,AC$2),0),'Cadastro - Padrões'!$A$2:$V$10081,AC$1,FALSE)="","-",VLOOKUP(ROUND(CONCATENATE($A47,AC$2),0),'Cadastro - Padrões'!$A$2:$V$10081,AC$1,FALSE)))</f>
        <v>15</v>
      </c>
      <c r="AD47" s="23">
        <f>IF($B47="-","-",IF(VLOOKUP(ROUND(CONCATENATE($A47,AD$2),0),'Cadastro - Padrões'!$A$2:$V$10081,AD$1,FALSE)="","-",VLOOKUP(ROUND(CONCATENATE($A47,AD$2),0),'Cadastro - Padrões'!$A$2:$V$10081,AD$1,FALSE)))</f>
        <v>0.2</v>
      </c>
      <c r="AE47" s="23">
        <f>IF($B47="-","-",IF(VLOOKUP(ROUND(CONCATENATE($A47,AE$2),0),'Cadastro - Padrões'!$A$2:$V$10081,AE$1,FALSE)="","-",VLOOKUP(ROUND(CONCATENATE($A47,AE$2),0),'Cadastro - Padrões'!$A$2:$V$10081,AE$1,FALSE)))</f>
        <v>2</v>
      </c>
      <c r="AF47" s="23">
        <f>IF($B47="-","-",IF(VLOOKUP(ROUND(CONCATENATE($A47,AF$2),0),'Cadastro - Padrões'!$A$2:$V$10081,AF$1,FALSE)="","-",VLOOKUP(ROUND(CONCATENATE($A47,AF$2),0),'Cadastro - Padrões'!$A$2:$V$10081,AF$1,FALSE)))</f>
        <v>1000000</v>
      </c>
      <c r="AG47" s="23">
        <f>IF($B47="-","-",IF(VLOOKUP(ROUND(CONCATENATE($A47,AG$2),0),'Cadastro - Padrões'!$A$2:$V$10081,AG$1,FALSE)="","-",VLOOKUP(ROUND(CONCATENATE($A47,AG$2),0),'Cadastro - Padrões'!$A$2:$V$10081,AG$1,FALSE)))</f>
        <v>25</v>
      </c>
      <c r="AH47" s="23">
        <f>IF($B47="-","-",IF(VLOOKUP(ROUND(CONCATENATE($A47,AH$2),0),'Cadastro - Padrões'!$A$2:$V$10081,AH$1,FALSE)="","-",VLOOKUP(ROUND(CONCATENATE($A47,AH$2),0),'Cadastro - Padrões'!$A$2:$V$10081,AH$1,FALSE)))</f>
        <v>0.2</v>
      </c>
      <c r="AI47" s="23">
        <f>IF($B47="-","-",IF(VLOOKUP(ROUND(CONCATENATE($A47,AI$2),0),'Cadastro - Padrões'!$A$2:$V$10081,AI$1,FALSE)="","-",VLOOKUP(ROUND(CONCATENATE($A47,AI$2),0),'Cadastro - Padrões'!$A$2:$V$10081,AI$1,FALSE)))</f>
        <v>2</v>
      </c>
      <c r="AJ47" s="23">
        <f>IF($B47="-","-",IF(VLOOKUP(ROUND(CONCATENATE($A47,AJ$2),0),'Cadastro - Padrões'!$A$2:$V$10081,AJ$1,FALSE)="","-",VLOOKUP(ROUND(CONCATENATE($A47,AJ$2),0),'Cadastro - Padrões'!$A$2:$V$10081,AJ$1,FALSE)))</f>
        <v>1000000</v>
      </c>
      <c r="AK47" s="23">
        <f>IF($B47="-","-",IF(VLOOKUP(ROUND(CONCATENATE($A47,AK$2),0),'Cadastro - Padrões'!$A$2:$V$10081,AK$1,FALSE)="","-",VLOOKUP(ROUND(CONCATENATE($A47,AK$2),0),'Cadastro - Padrões'!$A$2:$V$10081,AK$1,FALSE)))</f>
        <v>35</v>
      </c>
      <c r="AL47" s="23">
        <f>IF($B47="-","-",IF(VLOOKUP(ROUND(CONCATENATE($A47,AL$2),0),'Cadastro - Padrões'!$A$2:$V$10081,AL$1,FALSE)="","-",VLOOKUP(ROUND(CONCATENATE($A47,AL$2),0),'Cadastro - Padrões'!$A$2:$V$10081,AL$1,FALSE)))</f>
        <v>0.2</v>
      </c>
      <c r="AM47" s="23">
        <f>IF($B47="-","-",IF(VLOOKUP(ROUND(CONCATENATE($A47,AM$2),0),'Cadastro - Padrões'!$A$2:$V$10081,AM$1,FALSE)="","-",VLOOKUP(ROUND(CONCATENATE($A47,AM$2),0),'Cadastro - Padrões'!$A$2:$V$10081,AM$1,FALSE)))</f>
        <v>2</v>
      </c>
      <c r="AN47" s="23">
        <f>IF($B47="-","-",IF(VLOOKUP(ROUND(CONCATENATE($A47,AN$2),0),'Cadastro - Padrões'!$A$2:$V$10081,AN$1,FALSE)="","-",VLOOKUP(ROUND(CONCATENATE($A47,AN$2),0),'Cadastro - Padrões'!$A$2:$V$10081,AN$1,FALSE)))</f>
        <v>1000000</v>
      </c>
      <c r="AO47" s="23" t="str">
        <f>IF($B47="-","-",IF(VLOOKUP(ROUND(CONCATENATE($A47,AO$2),0),'Cadastro - Padrões'!$A$2:$V$10081,AO$1,FALSE)="","-",VLOOKUP(ROUND(CONCATENATE($A47,AO$2),0),'Cadastro - Padrões'!$A$2:$V$10081,AO$1,FALSE)))</f>
        <v>-</v>
      </c>
      <c r="AP47" s="23" t="str">
        <f>IF($B47="-","-",IF(VLOOKUP(ROUND(CONCATENATE($A47,AP$2),0),'Cadastro - Padrões'!$A$2:$V$10081,AP$1,FALSE)="","-",VLOOKUP(ROUND(CONCATENATE($A47,AP$2),0),'Cadastro - Padrões'!$A$2:$V$10081,AP$1,FALSE)))</f>
        <v>-</v>
      </c>
      <c r="AQ47" s="23" t="str">
        <f>IF($B47="-","-",IF(VLOOKUP(ROUND(CONCATENATE($A47,AQ$2),0),'Cadastro - Padrões'!$A$2:$V$10081,AQ$1,FALSE)="","-",VLOOKUP(ROUND(CONCATENATE($A47,AQ$2),0),'Cadastro - Padrões'!$A$2:$V$10081,AQ$1,FALSE)))</f>
        <v>-</v>
      </c>
      <c r="AR47" s="23" t="str">
        <f>IF($B47="-","-",IF(VLOOKUP(ROUND(CONCATENATE($A47,AR$2),0),'Cadastro - Padrões'!$A$2:$V$10081,AR$1,FALSE)="","-",VLOOKUP(ROUND(CONCATENATE($A47,AR$2),0),'Cadastro - Padrões'!$A$2:$V$10081,AR$1,FALSE)))</f>
        <v>-</v>
      </c>
      <c r="AS47" s="23" t="str">
        <f>IF($B47="-","-",IF(VLOOKUP(ROUND(CONCATENATE($A47,AS$2),0),'Cadastro - Padrões'!$A$2:$V$10081,AS$1,FALSE)="","-",VLOOKUP(ROUND(CONCATENATE($A47,AS$2),0),'Cadastro - Padrões'!$A$2:$V$10081,AS$1,FALSE)))</f>
        <v>-</v>
      </c>
      <c r="AT47" s="23" t="str">
        <f>IF($B47="-","-",IF(VLOOKUP(ROUND(CONCATENATE($A47,AT$2),0),'Cadastro - Padrões'!$A$2:$V$10081,AT$1,FALSE)="","-",VLOOKUP(ROUND(CONCATENATE($A47,AT$2),0),'Cadastro - Padrões'!$A$2:$V$10081,AT$1,FALSE)))</f>
        <v>-</v>
      </c>
      <c r="AU47" s="23" t="str">
        <f>IF($B47="-","-",IF(VLOOKUP(ROUND(CONCATENATE($A47,AU$2),0),'Cadastro - Padrões'!$A$2:$V$10081,AU$1,FALSE)="","-",VLOOKUP(ROUND(CONCATENATE($A47,AU$2),0),'Cadastro - Padrões'!$A$2:$V$10081,AU$1,FALSE)))</f>
        <v>-</v>
      </c>
      <c r="AV47" s="23" t="str">
        <f>IF($B47="-","-",IF(VLOOKUP(ROUND(CONCATENATE($A47,AV$2),0),'Cadastro - Padrões'!$A$2:$V$10081,AV$1,FALSE)="","-",VLOOKUP(ROUND(CONCATENATE($A47,AV$2),0),'Cadastro - Padrões'!$A$2:$V$10081,AV$1,FALSE)))</f>
        <v>-</v>
      </c>
      <c r="AW47" s="23" t="str">
        <f>IF($B47="-","-",IF(VLOOKUP(ROUND(CONCATENATE($A47,AW$2),0),'Cadastro - Padrões'!$A$2:$V$10081,AW$1,FALSE)="","-",VLOOKUP(ROUND(CONCATENATE($A47,AW$2),0),'Cadastro - Padrões'!$A$2:$V$10081,AW$1,FALSE)))</f>
        <v>-</v>
      </c>
      <c r="AX47" s="23" t="str">
        <f>IF($B47="-","-",IF(VLOOKUP(ROUND(CONCATENATE($A47,AX$2),0),'Cadastro - Padrões'!$A$2:$V$10081,AX$1,FALSE)="","-",VLOOKUP(ROUND(CONCATENATE($A47,AX$2),0),'Cadastro - Padrões'!$A$2:$V$10081,AX$1,FALSE)))</f>
        <v>-</v>
      </c>
      <c r="AY47" s="23" t="str">
        <f>IF($B47="-","-",IF(VLOOKUP(ROUND(CONCATENATE($A47,AY$2),0),'Cadastro - Padrões'!$A$2:$V$10081,AY$1,FALSE)="","-",VLOOKUP(ROUND(CONCATENATE($A47,AY$2),0),'Cadastro - Padrões'!$A$2:$V$10081,AY$1,FALSE)))</f>
        <v>-</v>
      </c>
      <c r="AZ47" s="23" t="str">
        <f>IF($B47="-","-",IF(VLOOKUP(ROUND(CONCATENATE($A47,AZ$2),0),'Cadastro - Padrões'!$A$2:$V$10081,AZ$1,FALSE)="","-",VLOOKUP(ROUND(CONCATENATE($A47,AZ$2),0),'Cadastro - Padrões'!$A$2:$V$10081,AZ$1,FALSE)))</f>
        <v>-</v>
      </c>
      <c r="BA47" s="23" t="str">
        <f>IF($B47="-","-",IF(VLOOKUP(ROUND(CONCATENATE($A47,BA$2),0),'Cadastro - Padrões'!$A$2:$V$10081,BA$1,FALSE)="","-",VLOOKUP(ROUND(CONCATENATE($A47,BA$2),0),'Cadastro - Padrões'!$A$2:$V$10081,BA$1,FALSE)))</f>
        <v>-</v>
      </c>
      <c r="BB47" s="23" t="str">
        <f>IF($B47="-","-",IF(VLOOKUP(ROUND(CONCATENATE($A47,BB$2),0),'Cadastro - Padrões'!$A$2:$V$10081,BB$1,FALSE)="","-",VLOOKUP(ROUND(CONCATENATE($A47,BB$2),0),'Cadastro - Padrões'!$A$2:$V$10081,BB$1,FALSE)))</f>
        <v>-</v>
      </c>
      <c r="BC47" s="23" t="str">
        <f>IF($B47="-","-",IF(VLOOKUP(ROUND(CONCATENATE($A47,BC$2),0),'Cadastro - Padrões'!$A$2:$V$10081,BC$1,FALSE)="","-",VLOOKUP(ROUND(CONCATENATE($A47,BC$2),0),'Cadastro - Padrões'!$A$2:$V$10081,BC$1,FALSE)))</f>
        <v>-</v>
      </c>
      <c r="BD47" s="23" t="str">
        <f>IF($B47="-","-",IF(VLOOKUP(ROUND(CONCATENATE($A47,BD$2),0),'Cadastro - Padrões'!$A$2:$V$10081,BD$1,FALSE)="","-",VLOOKUP(ROUND(CONCATENATE($A47,BD$2),0),'Cadastro - Padrões'!$A$2:$V$10081,BD$1,FALSE)))</f>
        <v>-</v>
      </c>
      <c r="BE47" s="23" t="str">
        <f>IF($B47="-","-",IF(VLOOKUP(ROUND(CONCATENATE($A47,BE$2),0),'Cadastro - Padrões'!$A$2:$V$10081,BE$1,FALSE)="","-",VLOOKUP(ROUND(CONCATENATE($A47,BE$2),0),'Cadastro - Padrões'!$A$2:$V$10081,BE$1,FALSE)))</f>
        <v>-</v>
      </c>
      <c r="BF47" s="23" t="str">
        <f>IF($B47="-","-",IF(VLOOKUP(ROUND(CONCATENATE($A47,BF$2),0),'Cadastro - Padrões'!$A$2:$V$10081,BF$1,FALSE)="","-",VLOOKUP(ROUND(CONCATENATE($A47,BF$2),0),'Cadastro - Padrões'!$A$2:$V$10081,BF$1,FALSE)))</f>
        <v>-</v>
      </c>
      <c r="BG47" s="23" t="str">
        <f>IF($B47="-","-",IF(VLOOKUP(ROUND(CONCATENATE($A47,BG$2),0),'Cadastro - Padrões'!$A$2:$V$10081,BG$1,FALSE)="","-",VLOOKUP(ROUND(CONCATENATE($A47,BG$2),0),'Cadastro - Padrões'!$A$2:$V$10081,BG$1,FALSE)))</f>
        <v>-</v>
      </c>
      <c r="BH47" s="23" t="str">
        <f>IF($B47="-","-",IF(VLOOKUP(ROUND(CONCATENATE($A47,BH$2),0),'Cadastro - Padrões'!$A$2:$V$10081,BH$1,FALSE)="","-",VLOOKUP(ROUND(CONCATENATE($A47,BH$2),0),'Cadastro - Padrões'!$A$2:$V$10081,BH$1,FALSE)))</f>
        <v>-</v>
      </c>
      <c r="BI47" s="23" t="str">
        <f>IF($B47="-","-",IF(VLOOKUP(ROUND(CONCATENATE($A47,BI$2),0),'Cadastro - Padrões'!$A$2:$V$10081,BI$1,FALSE)="","-",VLOOKUP(ROUND(CONCATENATE($A47,BI$2),0),'Cadastro - Padrões'!$A$2:$V$10081,BI$1,FALSE)))</f>
        <v>-</v>
      </c>
      <c r="BJ47" s="23" t="str">
        <f>IF($B47="-","-",IF(VLOOKUP(ROUND(CONCATENATE($A47,BJ$2),0),'Cadastro - Padrões'!$A$2:$V$10081,BJ$1,FALSE)="","-",VLOOKUP(ROUND(CONCATENATE($A47,BJ$2),0),'Cadastro - Padrões'!$A$2:$V$10081,BJ$1,FALSE)))</f>
        <v>-</v>
      </c>
      <c r="BK47" s="23" t="str">
        <f>IF($B47="-","-",IF(VLOOKUP(ROUND(CONCATENATE($A47,BK$2),0),'Cadastro - Padrões'!$A$2:$V$10081,BK$1,FALSE)="","-",VLOOKUP(ROUND(CONCATENATE($A47,BK$2),0),'Cadastro - Padrões'!$A$2:$V$10081,BK$1,FALSE)))</f>
        <v>-</v>
      </c>
      <c r="BL47" s="23" t="str">
        <f>IF($B47="-","-",IF(VLOOKUP(ROUND(CONCATENATE($A47,BL$2),0),'Cadastro - Padrões'!$A$2:$V$10081,BL$1,FALSE)="","-",VLOOKUP(ROUND(CONCATENATE($A47,BL$2),0),'Cadastro - Padrões'!$A$2:$V$10081,BL$1,FALSE)))</f>
        <v>-</v>
      </c>
      <c r="BM47" s="23" t="str">
        <f>IF($B47="-","-",IF(VLOOKUP(ROUND(CONCATENATE($A47,BM$2),0),'Cadastro - Padrões'!$A$2:$V$10081,BM$1,FALSE)="","-",VLOOKUP(ROUND(CONCATENATE($A47,BM$2),0),'Cadastro - Padrões'!$A$2:$V$10081,BM$1,FALSE)))</f>
        <v>-</v>
      </c>
      <c r="BN47" s="23" t="str">
        <f>IF($B47="-","-",IF(VLOOKUP(ROUND(CONCATENATE($A47,BN$2),0),'Cadastro - Padrões'!$A$2:$V$10081,BN$1,FALSE)="","-",VLOOKUP(ROUND(CONCATENATE($A47,BN$2),0),'Cadastro - Padrões'!$A$2:$V$10081,BN$1,FALSE)))</f>
        <v>-</v>
      </c>
      <c r="BO47" s="23" t="str">
        <f>IF($B47="-","-",IF(VLOOKUP(ROUND(CONCATENATE($A47,BO$2),0),'Cadastro - Padrões'!$A$2:$V$10081,BO$1,FALSE)="","-",VLOOKUP(ROUND(CONCATENATE($A47,BO$2),0),'Cadastro - Padrões'!$A$2:$V$10081,BO$1,FALSE)))</f>
        <v>-</v>
      </c>
      <c r="BP47" s="23" t="str">
        <f>IF($B47="-","-",IF(VLOOKUP(ROUND(CONCATENATE($A47,BP$2),0),'Cadastro - Padrões'!$A$2:$V$10081,BP$1,FALSE)="","-",VLOOKUP(ROUND(CONCATENATE($A47,BP$2),0),'Cadastro - Padrões'!$A$2:$V$10081,BP$1,FALSE)))</f>
        <v>-</v>
      </c>
    </row>
    <row r="48" spans="1:68" x14ac:dyDescent="0.3">
      <c r="A48" s="22">
        <f t="shared" si="52"/>
        <v>43</v>
      </c>
      <c r="B48" s="23" t="str">
        <f>IF(VLOOKUP(ROUND(CONCATENATE($A48,B$2),0),'Cadastro - Padrões'!$A$2:$V$10081,B$1,FALSE)="","-",VLOOKUP(ROUND(CONCATENATE($A48,B$2),0),'Cadastro - Padrões'!$A$2:$V$10081,B$1,FALSE))</f>
        <v>E.TH.FS-061</v>
      </c>
      <c r="C48" s="23" t="str">
        <f>IF($B48="-","-",VLOOKUP(ROUND(CONCATENATE($A48,C$2),0),'Cadastro - Padrões'!$A$2:$V$10081,C$1,FALSE))</f>
        <v>Termohigrômetro Digital</v>
      </c>
      <c r="D48" s="23" t="str">
        <f>IF($B48="-","-",VLOOKUP(ROUND(CONCATENATE($A48,D$2),0),'Cadastro - Padrões'!$A$2:$V$10081,D$1,FALSE))</f>
        <v>Elus</v>
      </c>
      <c r="E48" s="23" t="str">
        <f>IF($B48="-","-",VLOOKUP(ROUND(CONCATENATE($A48,E$2),0),'Cadastro - Padrões'!$A$2:$V$10081,E$1,FALSE))</f>
        <v>RBC - CAL 0439</v>
      </c>
      <c r="F48" s="23" t="str">
        <f>IF($B48="-","-",VLOOKUP(ROUND(CONCATENATE($A48,F$2),0),'Cadastro - Padrões'!$A$2:$V$10081,F$1,FALSE))</f>
        <v>E0139/25</v>
      </c>
      <c r="G48" s="24">
        <f>IF($B48="-","-",VLOOKUP(ROUND(CONCATENATE($A48,G$2),0),'Cadastro - Padrões'!$A$2:$V$10081,G$1,FALSE))</f>
        <v>45733</v>
      </c>
      <c r="H48" s="25">
        <f>IF($B48="-","-",VLOOKUP(ROUND(CONCATENATE($A48,H$2),0),'Cadastro - Padrões'!$A$2:$V$10081,H$1,FALSE))</f>
        <v>46112</v>
      </c>
      <c r="I48" s="23" t="str">
        <f>IF($B48="-","-",VLOOKUP(ROUND(CONCATENATE($A48,I$2),0),'Cadastro - Padrões'!$A$2:$V$10081,I$1,FALSE))</f>
        <v>°C</v>
      </c>
      <c r="J48" s="23" t="str">
        <f>IF($B48="-","-",VLOOKUP(ROUND(CONCATENATE($A48,J$2),0),'Cadastro - Padrões'!$A$2:$V$10081,J$1,FALSE))</f>
        <v>OUT</v>
      </c>
      <c r="K48" s="23" t="str">
        <f>IF($B48="-","-",VLOOKUP(ROUND(CONCATENATE($A48,K$2),0),'Cadastro - Padrões'!$A$2:$V$10081,K$1,FALSE))</f>
        <v>NA</v>
      </c>
      <c r="L48" s="23">
        <f>IF($B48="-","-",VLOOKUP(ROUND(CONCATENATE($A48,L$2),0),'Cadastro - Padrões'!$A$2:$V$10081,L$1,FALSE))</f>
        <v>15</v>
      </c>
      <c r="M48" s="23">
        <f>IF($B48="-","-",VLOOKUP(ROUND(CONCATENATE($A48,M$2),0),'Cadastro - Padrões'!$A$2:$V$10081,M$1,FALSE))</f>
        <v>35</v>
      </c>
      <c r="N48" s="23">
        <f>IF($B48="-","-",VLOOKUP(ROUND(CONCATENATE($A48,N$2),0),'Cadastro - Padrões'!$A$2:$V$10081,N$1,FALSE))</f>
        <v>0.1</v>
      </c>
      <c r="O48" s="23">
        <f>IF($B48="-","-",VLOOKUP(ROUND(CONCATENATE($A48,O$2),0),'Cadastro - Padrões'!$A$2:$V$10081,O$1,FALSE))</f>
        <v>0.89999999999999858</v>
      </c>
      <c r="P48" s="23">
        <f>IF($B48="-","-",VLOOKUP(ROUND(CONCATENATE($A48,P$2),0),'Cadastro - Padrões'!$A$2:$V$10081,P$1,FALSE))</f>
        <v>0.2</v>
      </c>
      <c r="Q48" s="23">
        <f>IF($B48="-","-",VLOOKUP(ROUND(CONCATENATE($A48,Q$2),0),'Cadastro - Padrões'!$A$2:$V$10081,Q$1,FALSE))</f>
        <v>0.89999999999999858</v>
      </c>
      <c r="R48" s="23">
        <f>IF($B48="-","-",VLOOKUP(ROUND(CONCATENATE($A48,R$2),0),'Cadastro - Padrões'!$A$2:$V$10081,R$1,FALSE))</f>
        <v>0.60108538705462067</v>
      </c>
      <c r="S48" s="23">
        <f>IF($B48="-","-",VLOOKUP(ROUND(CONCATENATE($A48,S$2),0),'Cadastro - Padrões'!$A$2:$V$10081,S$1,FALSE))</f>
        <v>1</v>
      </c>
      <c r="T48" s="23">
        <f>IF($B48="-","-",VLOOKUP(ROUND(CONCATENATE($A48,T$2),0),'Cadastro - Padrões'!$A$2:$V$10081,T$1,FALSE))</f>
        <v>0</v>
      </c>
      <c r="U48" s="23">
        <f>IF($B48="-","-",VLOOKUP(ROUND(CONCATENATE($A48,U$2),0),'Cadastro - Padrões'!$A$2:$V$10081,U$1,FALSE))</f>
        <v>0</v>
      </c>
      <c r="V48" s="23">
        <f>IF($B48="-","-",VLOOKUP(ROUND(CONCATENATE($A48,V$2),0),'Cadastro - Padrões'!$A$2:$V$10081,V$1,FALSE))</f>
        <v>0</v>
      </c>
      <c r="W48" s="23">
        <f>IF($B48="-","-",VLOOKUP(ROUND(CONCATENATE($A48,W$2),0),'Cadastro - Padrões'!$A$2:$V$10081,W$1,FALSE))</f>
        <v>0</v>
      </c>
      <c r="X48" s="23">
        <f>IF($B48="-","-",VLOOKUP(ROUND(CONCATENATE($A48,X$2),0),'Cadastro - Padrões'!$A$2:$V$10081,X$1,FALSE))</f>
        <v>0</v>
      </c>
      <c r="Y48" s="23">
        <f>IF($B48="-","-",VLOOKUP(ROUND(CONCATENATE($A48,Y$2),0),'Cadastro - Padrões'!$A$2:$V$10081,Y$1,FALSE))</f>
        <v>0</v>
      </c>
      <c r="Z48" s="23">
        <f>IF($B48="-","-",VLOOKUP(ROUND(CONCATENATE($A48,Z$2),0),'Cadastro - Padrões'!$A$2:$V$10081,Z$1,FALSE))</f>
        <v>0</v>
      </c>
      <c r="AA48" s="23">
        <f>IF($B48="-","-",VLOOKUP(ROUND(CONCATENATE($A48,AA$2),0),'Cadastro - Padrões'!$A$2:$V$10081,AA$1,FALSE))</f>
        <v>1.050729980828786</v>
      </c>
      <c r="AB48" s="23">
        <f>IF($B48="-","-",VLOOKUP(ROUND(CONCATENATE($A48,AB$2),0),'Cadastro - Padrões'!$A$2:$V$10081,AB$1,FALSE))</f>
        <v>-1.0931278572481844</v>
      </c>
      <c r="AC48" s="23">
        <f>IF($B48="-","-",IF(VLOOKUP(ROUND(CONCATENATE($A48,AC$2),0),'Cadastro - Padrões'!$A$2:$V$10081,AC$1,FALSE)="","-",VLOOKUP(ROUND(CONCATENATE($A48,AC$2),0),'Cadastro - Padrões'!$A$2:$V$10081,AC$1,FALSE)))</f>
        <v>15</v>
      </c>
      <c r="AD48" s="23">
        <f>IF($B48="-","-",IF(VLOOKUP(ROUND(CONCATENATE($A48,AD$2),0),'Cadastro - Padrões'!$A$2:$V$10081,AD$1,FALSE)="","-",VLOOKUP(ROUND(CONCATENATE($A48,AD$2),0),'Cadastro - Padrões'!$A$2:$V$10081,AD$1,FALSE)))</f>
        <v>0.2</v>
      </c>
      <c r="AE48" s="23">
        <f>IF($B48="-","-",IF(VLOOKUP(ROUND(CONCATENATE($A48,AE$2),0),'Cadastro - Padrões'!$A$2:$V$10081,AE$1,FALSE)="","-",VLOOKUP(ROUND(CONCATENATE($A48,AE$2),0),'Cadastro - Padrões'!$A$2:$V$10081,AE$1,FALSE)))</f>
        <v>2</v>
      </c>
      <c r="AF48" s="23">
        <f>IF($B48="-","-",IF(VLOOKUP(ROUND(CONCATENATE($A48,AF$2),0),'Cadastro - Padrões'!$A$2:$V$10081,AF$1,FALSE)="","-",VLOOKUP(ROUND(CONCATENATE($A48,AF$2),0),'Cadastro - Padrões'!$A$2:$V$10081,AF$1,FALSE)))</f>
        <v>1000000</v>
      </c>
      <c r="AG48" s="23">
        <f>IF($B48="-","-",IF(VLOOKUP(ROUND(CONCATENATE($A48,AG$2),0),'Cadastro - Padrões'!$A$2:$V$10081,AG$1,FALSE)="","-",VLOOKUP(ROUND(CONCATENATE($A48,AG$2),0),'Cadastro - Padrões'!$A$2:$V$10081,AG$1,FALSE)))</f>
        <v>25</v>
      </c>
      <c r="AH48" s="23">
        <f>IF($B48="-","-",IF(VLOOKUP(ROUND(CONCATENATE($A48,AH$2),0),'Cadastro - Padrões'!$A$2:$V$10081,AH$1,FALSE)="","-",VLOOKUP(ROUND(CONCATENATE($A48,AH$2),0),'Cadastro - Padrões'!$A$2:$V$10081,AH$1,FALSE)))</f>
        <v>0.2</v>
      </c>
      <c r="AI48" s="23">
        <f>IF($B48="-","-",IF(VLOOKUP(ROUND(CONCATENATE($A48,AI$2),0),'Cadastro - Padrões'!$A$2:$V$10081,AI$1,FALSE)="","-",VLOOKUP(ROUND(CONCATENATE($A48,AI$2),0),'Cadastro - Padrões'!$A$2:$V$10081,AI$1,FALSE)))</f>
        <v>2</v>
      </c>
      <c r="AJ48" s="23">
        <f>IF($B48="-","-",IF(VLOOKUP(ROUND(CONCATENATE($A48,AJ$2),0),'Cadastro - Padrões'!$A$2:$V$10081,AJ$1,FALSE)="","-",VLOOKUP(ROUND(CONCATENATE($A48,AJ$2),0),'Cadastro - Padrões'!$A$2:$V$10081,AJ$1,FALSE)))</f>
        <v>1000000</v>
      </c>
      <c r="AK48" s="23">
        <f>IF($B48="-","-",IF(VLOOKUP(ROUND(CONCATENATE($A48,AK$2),0),'Cadastro - Padrões'!$A$2:$V$10081,AK$1,FALSE)="","-",VLOOKUP(ROUND(CONCATENATE($A48,AK$2),0),'Cadastro - Padrões'!$A$2:$V$10081,AK$1,FALSE)))</f>
        <v>35</v>
      </c>
      <c r="AL48" s="23">
        <f>IF($B48="-","-",IF(VLOOKUP(ROUND(CONCATENATE($A48,AL$2),0),'Cadastro - Padrões'!$A$2:$V$10081,AL$1,FALSE)="","-",VLOOKUP(ROUND(CONCATENATE($A48,AL$2),0),'Cadastro - Padrões'!$A$2:$V$10081,AL$1,FALSE)))</f>
        <v>0.2</v>
      </c>
      <c r="AM48" s="23">
        <f>IF($B48="-","-",IF(VLOOKUP(ROUND(CONCATENATE($A48,AM$2),0),'Cadastro - Padrões'!$A$2:$V$10081,AM$1,FALSE)="","-",VLOOKUP(ROUND(CONCATENATE($A48,AM$2),0),'Cadastro - Padrões'!$A$2:$V$10081,AM$1,FALSE)))</f>
        <v>2</v>
      </c>
      <c r="AN48" s="23">
        <f>IF($B48="-","-",IF(VLOOKUP(ROUND(CONCATENATE($A48,AN$2),0),'Cadastro - Padrões'!$A$2:$V$10081,AN$1,FALSE)="","-",VLOOKUP(ROUND(CONCATENATE($A48,AN$2),0),'Cadastro - Padrões'!$A$2:$V$10081,AN$1,FALSE)))</f>
        <v>1000000</v>
      </c>
      <c r="AO48" s="23" t="str">
        <f>IF($B48="-","-",IF(VLOOKUP(ROUND(CONCATENATE($A48,AO$2),0),'Cadastro - Padrões'!$A$2:$V$10081,AO$1,FALSE)="","-",VLOOKUP(ROUND(CONCATENATE($A48,AO$2),0),'Cadastro - Padrões'!$A$2:$V$10081,AO$1,FALSE)))</f>
        <v>-</v>
      </c>
      <c r="AP48" s="23" t="str">
        <f>IF($B48="-","-",IF(VLOOKUP(ROUND(CONCATENATE($A48,AP$2),0),'Cadastro - Padrões'!$A$2:$V$10081,AP$1,FALSE)="","-",VLOOKUP(ROUND(CONCATENATE($A48,AP$2),0),'Cadastro - Padrões'!$A$2:$V$10081,AP$1,FALSE)))</f>
        <v>-</v>
      </c>
      <c r="AQ48" s="23" t="str">
        <f>IF($B48="-","-",IF(VLOOKUP(ROUND(CONCATENATE($A48,AQ$2),0),'Cadastro - Padrões'!$A$2:$V$10081,AQ$1,FALSE)="","-",VLOOKUP(ROUND(CONCATENATE($A48,AQ$2),0),'Cadastro - Padrões'!$A$2:$V$10081,AQ$1,FALSE)))</f>
        <v>-</v>
      </c>
      <c r="AR48" s="23" t="str">
        <f>IF($B48="-","-",IF(VLOOKUP(ROUND(CONCATENATE($A48,AR$2),0),'Cadastro - Padrões'!$A$2:$V$10081,AR$1,FALSE)="","-",VLOOKUP(ROUND(CONCATENATE($A48,AR$2),0),'Cadastro - Padrões'!$A$2:$V$10081,AR$1,FALSE)))</f>
        <v>-</v>
      </c>
      <c r="AS48" s="23" t="str">
        <f>IF($B48="-","-",IF(VLOOKUP(ROUND(CONCATENATE($A48,AS$2),0),'Cadastro - Padrões'!$A$2:$V$10081,AS$1,FALSE)="","-",VLOOKUP(ROUND(CONCATENATE($A48,AS$2),0),'Cadastro - Padrões'!$A$2:$V$10081,AS$1,FALSE)))</f>
        <v>-</v>
      </c>
      <c r="AT48" s="23" t="str">
        <f>IF($B48="-","-",IF(VLOOKUP(ROUND(CONCATENATE($A48,AT$2),0),'Cadastro - Padrões'!$A$2:$V$10081,AT$1,FALSE)="","-",VLOOKUP(ROUND(CONCATENATE($A48,AT$2),0),'Cadastro - Padrões'!$A$2:$V$10081,AT$1,FALSE)))</f>
        <v>-</v>
      </c>
      <c r="AU48" s="23" t="str">
        <f>IF($B48="-","-",IF(VLOOKUP(ROUND(CONCATENATE($A48,AU$2),0),'Cadastro - Padrões'!$A$2:$V$10081,AU$1,FALSE)="","-",VLOOKUP(ROUND(CONCATENATE($A48,AU$2),0),'Cadastro - Padrões'!$A$2:$V$10081,AU$1,FALSE)))</f>
        <v>-</v>
      </c>
      <c r="AV48" s="23" t="str">
        <f>IF($B48="-","-",IF(VLOOKUP(ROUND(CONCATENATE($A48,AV$2),0),'Cadastro - Padrões'!$A$2:$V$10081,AV$1,FALSE)="","-",VLOOKUP(ROUND(CONCATENATE($A48,AV$2),0),'Cadastro - Padrões'!$A$2:$V$10081,AV$1,FALSE)))</f>
        <v>-</v>
      </c>
      <c r="AW48" s="23" t="str">
        <f>IF($B48="-","-",IF(VLOOKUP(ROUND(CONCATENATE($A48,AW$2),0),'Cadastro - Padrões'!$A$2:$V$10081,AW$1,FALSE)="","-",VLOOKUP(ROUND(CONCATENATE($A48,AW$2),0),'Cadastro - Padrões'!$A$2:$V$10081,AW$1,FALSE)))</f>
        <v>-</v>
      </c>
      <c r="AX48" s="23" t="str">
        <f>IF($B48="-","-",IF(VLOOKUP(ROUND(CONCATENATE($A48,AX$2),0),'Cadastro - Padrões'!$A$2:$V$10081,AX$1,FALSE)="","-",VLOOKUP(ROUND(CONCATENATE($A48,AX$2),0),'Cadastro - Padrões'!$A$2:$V$10081,AX$1,FALSE)))</f>
        <v>-</v>
      </c>
      <c r="AY48" s="23" t="str">
        <f>IF($B48="-","-",IF(VLOOKUP(ROUND(CONCATENATE($A48,AY$2),0),'Cadastro - Padrões'!$A$2:$V$10081,AY$1,FALSE)="","-",VLOOKUP(ROUND(CONCATENATE($A48,AY$2),0),'Cadastro - Padrões'!$A$2:$V$10081,AY$1,FALSE)))</f>
        <v>-</v>
      </c>
      <c r="AZ48" s="23" t="str">
        <f>IF($B48="-","-",IF(VLOOKUP(ROUND(CONCATENATE($A48,AZ$2),0),'Cadastro - Padrões'!$A$2:$V$10081,AZ$1,FALSE)="","-",VLOOKUP(ROUND(CONCATENATE($A48,AZ$2),0),'Cadastro - Padrões'!$A$2:$V$10081,AZ$1,FALSE)))</f>
        <v>-</v>
      </c>
      <c r="BA48" s="23" t="str">
        <f>IF($B48="-","-",IF(VLOOKUP(ROUND(CONCATENATE($A48,BA$2),0),'Cadastro - Padrões'!$A$2:$V$10081,BA$1,FALSE)="","-",VLOOKUP(ROUND(CONCATENATE($A48,BA$2),0),'Cadastro - Padrões'!$A$2:$V$10081,BA$1,FALSE)))</f>
        <v>-</v>
      </c>
      <c r="BB48" s="23" t="str">
        <f>IF($B48="-","-",IF(VLOOKUP(ROUND(CONCATENATE($A48,BB$2),0),'Cadastro - Padrões'!$A$2:$V$10081,BB$1,FALSE)="","-",VLOOKUP(ROUND(CONCATENATE($A48,BB$2),0),'Cadastro - Padrões'!$A$2:$V$10081,BB$1,FALSE)))</f>
        <v>-</v>
      </c>
      <c r="BC48" s="23" t="str">
        <f>IF($B48="-","-",IF(VLOOKUP(ROUND(CONCATENATE($A48,BC$2),0),'Cadastro - Padrões'!$A$2:$V$10081,BC$1,FALSE)="","-",VLOOKUP(ROUND(CONCATENATE($A48,BC$2),0),'Cadastro - Padrões'!$A$2:$V$10081,BC$1,FALSE)))</f>
        <v>-</v>
      </c>
      <c r="BD48" s="23" t="str">
        <f>IF($B48="-","-",IF(VLOOKUP(ROUND(CONCATENATE($A48,BD$2),0),'Cadastro - Padrões'!$A$2:$V$10081,BD$1,FALSE)="","-",VLOOKUP(ROUND(CONCATENATE($A48,BD$2),0),'Cadastro - Padrões'!$A$2:$V$10081,BD$1,FALSE)))</f>
        <v>-</v>
      </c>
      <c r="BE48" s="23" t="str">
        <f>IF($B48="-","-",IF(VLOOKUP(ROUND(CONCATENATE($A48,BE$2),0),'Cadastro - Padrões'!$A$2:$V$10081,BE$1,FALSE)="","-",VLOOKUP(ROUND(CONCATENATE($A48,BE$2),0),'Cadastro - Padrões'!$A$2:$V$10081,BE$1,FALSE)))</f>
        <v>-</v>
      </c>
      <c r="BF48" s="23" t="str">
        <f>IF($B48="-","-",IF(VLOOKUP(ROUND(CONCATENATE($A48,BF$2),0),'Cadastro - Padrões'!$A$2:$V$10081,BF$1,FALSE)="","-",VLOOKUP(ROUND(CONCATENATE($A48,BF$2),0),'Cadastro - Padrões'!$A$2:$V$10081,BF$1,FALSE)))</f>
        <v>-</v>
      </c>
      <c r="BG48" s="23" t="str">
        <f>IF($B48="-","-",IF(VLOOKUP(ROUND(CONCATENATE($A48,BG$2),0),'Cadastro - Padrões'!$A$2:$V$10081,BG$1,FALSE)="","-",VLOOKUP(ROUND(CONCATENATE($A48,BG$2),0),'Cadastro - Padrões'!$A$2:$V$10081,BG$1,FALSE)))</f>
        <v>-</v>
      </c>
      <c r="BH48" s="23" t="str">
        <f>IF($B48="-","-",IF(VLOOKUP(ROUND(CONCATENATE($A48,BH$2),0),'Cadastro - Padrões'!$A$2:$V$10081,BH$1,FALSE)="","-",VLOOKUP(ROUND(CONCATENATE($A48,BH$2),0),'Cadastro - Padrões'!$A$2:$V$10081,BH$1,FALSE)))</f>
        <v>-</v>
      </c>
      <c r="BI48" s="23" t="str">
        <f>IF($B48="-","-",IF(VLOOKUP(ROUND(CONCATENATE($A48,BI$2),0),'Cadastro - Padrões'!$A$2:$V$10081,BI$1,FALSE)="","-",VLOOKUP(ROUND(CONCATENATE($A48,BI$2),0),'Cadastro - Padrões'!$A$2:$V$10081,BI$1,FALSE)))</f>
        <v>-</v>
      </c>
      <c r="BJ48" s="23" t="str">
        <f>IF($B48="-","-",IF(VLOOKUP(ROUND(CONCATENATE($A48,BJ$2),0),'Cadastro - Padrões'!$A$2:$V$10081,BJ$1,FALSE)="","-",VLOOKUP(ROUND(CONCATENATE($A48,BJ$2),0),'Cadastro - Padrões'!$A$2:$V$10081,BJ$1,FALSE)))</f>
        <v>-</v>
      </c>
      <c r="BK48" s="23" t="str">
        <f>IF($B48="-","-",IF(VLOOKUP(ROUND(CONCATENATE($A48,BK$2),0),'Cadastro - Padrões'!$A$2:$V$10081,BK$1,FALSE)="","-",VLOOKUP(ROUND(CONCATENATE($A48,BK$2),0),'Cadastro - Padrões'!$A$2:$V$10081,BK$1,FALSE)))</f>
        <v>-</v>
      </c>
      <c r="BL48" s="23" t="str">
        <f>IF($B48="-","-",IF(VLOOKUP(ROUND(CONCATENATE($A48,BL$2),0),'Cadastro - Padrões'!$A$2:$V$10081,BL$1,FALSE)="","-",VLOOKUP(ROUND(CONCATENATE($A48,BL$2),0),'Cadastro - Padrões'!$A$2:$V$10081,BL$1,FALSE)))</f>
        <v>-</v>
      </c>
      <c r="BM48" s="23" t="str">
        <f>IF($B48="-","-",IF(VLOOKUP(ROUND(CONCATENATE($A48,BM$2),0),'Cadastro - Padrões'!$A$2:$V$10081,BM$1,FALSE)="","-",VLOOKUP(ROUND(CONCATENATE($A48,BM$2),0),'Cadastro - Padrões'!$A$2:$V$10081,BM$1,FALSE)))</f>
        <v>-</v>
      </c>
      <c r="BN48" s="23" t="str">
        <f>IF($B48="-","-",IF(VLOOKUP(ROUND(CONCATENATE($A48,BN$2),0),'Cadastro - Padrões'!$A$2:$V$10081,BN$1,FALSE)="","-",VLOOKUP(ROUND(CONCATENATE($A48,BN$2),0),'Cadastro - Padrões'!$A$2:$V$10081,BN$1,FALSE)))</f>
        <v>-</v>
      </c>
      <c r="BO48" s="23" t="str">
        <f>IF($B48="-","-",IF(VLOOKUP(ROUND(CONCATENATE($A48,BO$2),0),'Cadastro - Padrões'!$A$2:$V$10081,BO$1,FALSE)="","-",VLOOKUP(ROUND(CONCATENATE($A48,BO$2),0),'Cadastro - Padrões'!$A$2:$V$10081,BO$1,FALSE)))</f>
        <v>-</v>
      </c>
      <c r="BP48" s="23" t="str">
        <f>IF($B48="-","-",IF(VLOOKUP(ROUND(CONCATENATE($A48,BP$2),0),'Cadastro - Padrões'!$A$2:$V$10081,BP$1,FALSE)="","-",VLOOKUP(ROUND(CONCATENATE($A48,BP$2),0),'Cadastro - Padrões'!$A$2:$V$10081,BP$1,FALSE)))</f>
        <v>-</v>
      </c>
    </row>
    <row r="49" spans="1:68" x14ac:dyDescent="0.3">
      <c r="A49" s="22">
        <f t="shared" si="52"/>
        <v>44</v>
      </c>
      <c r="B49" s="23" t="str">
        <f>IF(VLOOKUP(ROUND(CONCATENATE($A49,B$2),0),'Cadastro - Padrões'!$A$2:$V$10081,B$1,FALSE)="","-",VLOOKUP(ROUND(CONCATENATE($A49,B$2),0),'Cadastro - Padrões'!$A$2:$V$10081,B$1,FALSE))</f>
        <v>EL-955</v>
      </c>
      <c r="C49" s="23" t="str">
        <f>IF($B49="-","-",VLOOKUP(ROUND(CONCATENATE($A49,C$2),0),'Cadastro - Padrões'!$A$2:$V$10081,C$1,FALSE))</f>
        <v>Termohigrômetro Digital</v>
      </c>
      <c r="D49" s="23" t="str">
        <f>IF($B49="-","-",VLOOKUP(ROUND(CONCATENATE($A49,D$2),0),'Cadastro - Padrões'!$A$2:$V$10081,D$1,FALSE))</f>
        <v>Elus</v>
      </c>
      <c r="E49" s="23" t="str">
        <f>IF($B49="-","-",VLOOKUP(ROUND(CONCATENATE($A49,E$2),0),'Cadastro - Padrões'!$A$2:$V$10081,E$1,FALSE))</f>
        <v>RBC - CAL 0439</v>
      </c>
      <c r="F49" s="23" t="str">
        <f>IF($B49="-","-",VLOOKUP(ROUND(CONCATENATE($A49,F$2),0),'Cadastro - Padrões'!$A$2:$V$10081,F$1,FALSE))</f>
        <v>R0013/24</v>
      </c>
      <c r="G49" s="24">
        <f>IF($B49="-","-",VLOOKUP(ROUND(CONCATENATE($A49,G$2),0),'Cadastro - Padrões'!$A$2:$V$10081,G$1,FALSE))</f>
        <v>45373</v>
      </c>
      <c r="H49" s="25">
        <f>IF($B49="-","-",VLOOKUP(ROUND(CONCATENATE($A49,H$2),0),'Cadastro - Padrões'!$A$2:$V$10081,H$1,FALSE))</f>
        <v>45747</v>
      </c>
      <c r="I49" s="23" t="str">
        <f>IF($B49="-","-",VLOOKUP(ROUND(CONCATENATE($A49,I$2),0),'Cadastro - Padrões'!$A$2:$V$10081,I$1,FALSE))</f>
        <v>°C</v>
      </c>
      <c r="J49" s="23" t="str">
        <f>IF($B49="-","-",VLOOKUP(ROUND(CONCATENATE($A49,J$2),0),'Cadastro - Padrões'!$A$2:$V$10081,J$1,FALSE))</f>
        <v>IN</v>
      </c>
      <c r="K49" s="23" t="str">
        <f>IF($B49="-","-",VLOOKUP(ROUND(CONCATENATE($A49,K$2),0),'Cadastro - Padrões'!$A$2:$V$10081,K$1,FALSE))</f>
        <v>NA</v>
      </c>
      <c r="L49" s="23">
        <f>IF($B49="-","-",VLOOKUP(ROUND(CONCATENATE($A49,L$2),0),'Cadastro - Padrões'!$A$2:$V$10081,L$1,FALSE))</f>
        <v>15</v>
      </c>
      <c r="M49" s="23">
        <f>IF($B49="-","-",VLOOKUP(ROUND(CONCATENATE($A49,M$2),0),'Cadastro - Padrões'!$A$2:$V$10081,M$1,FALSE))</f>
        <v>35</v>
      </c>
      <c r="N49" s="23">
        <f>IF($B49="-","-",VLOOKUP(ROUND(CONCATENATE($A49,N$2),0),'Cadastro - Padrões'!$A$2:$V$10081,N$1,FALSE))</f>
        <v>0.1</v>
      </c>
      <c r="O49" s="23">
        <f>IF($B49="-","-",VLOOKUP(ROUND(CONCATENATE($A49,O$2),0),'Cadastro - Padrões'!$A$2:$V$10081,O$1,FALSE))</f>
        <v>0.19999999999999929</v>
      </c>
      <c r="P49" s="23">
        <f>IF($B49="-","-",VLOOKUP(ROUND(CONCATENATE($A49,P$2),0),'Cadastro - Padrões'!$A$2:$V$10081,P$1,FALSE))</f>
        <v>0.2</v>
      </c>
      <c r="Q49" s="23">
        <f>IF($B49="-","-",VLOOKUP(ROUND(CONCATENATE($A49,Q$2),0),'Cadastro - Padrões'!$A$2:$V$10081,Q$1,FALSE))</f>
        <v>0.10000000000000142</v>
      </c>
      <c r="R49" s="23">
        <f>IF($B49="-","-",VLOOKUP(ROUND(CONCATENATE($A49,R$2),0),'Cadastro - Padrões'!$A$2:$V$10081,R$1,FALSE))</f>
        <v>1.7763568394002505E-15</v>
      </c>
      <c r="S49" s="23">
        <f>IF($B49="-","-",VLOOKUP(ROUND(CONCATENATE($A49,S$2),0),'Cadastro - Padrões'!$A$2:$V$10081,S$1,FALSE))</f>
        <v>1</v>
      </c>
      <c r="T49" s="23">
        <f>IF($B49="-","-",VLOOKUP(ROUND(CONCATENATE($A49,T$2),0),'Cadastro - Padrões'!$A$2:$V$10081,T$1,FALSE))</f>
        <v>0</v>
      </c>
      <c r="U49" s="23">
        <f>IF($B49="-","-",VLOOKUP(ROUND(CONCATENATE($A49,U$2),0),'Cadastro - Padrões'!$A$2:$V$10081,U$1,FALSE))</f>
        <v>0</v>
      </c>
      <c r="V49" s="23">
        <f>IF($B49="-","-",VLOOKUP(ROUND(CONCATENATE($A49,V$2),0),'Cadastro - Padrões'!$A$2:$V$10081,V$1,FALSE))</f>
        <v>0</v>
      </c>
      <c r="W49" s="23">
        <f>IF($B49="-","-",VLOOKUP(ROUND(CONCATENATE($A49,W$2),0),'Cadastro - Padrões'!$A$2:$V$10081,W$1,FALSE))</f>
        <v>0</v>
      </c>
      <c r="X49" s="23">
        <f>IF($B49="-","-",VLOOKUP(ROUND(CONCATENATE($A49,X$2),0),'Cadastro - Padrões'!$A$2:$V$10081,X$1,FALSE))</f>
        <v>0</v>
      </c>
      <c r="Y49" s="23">
        <f>IF($B49="-","-",VLOOKUP(ROUND(CONCATENATE($A49,Y$2),0),'Cadastro - Padrões'!$A$2:$V$10081,Y$1,FALSE))</f>
        <v>0</v>
      </c>
      <c r="Z49" s="23">
        <f>IF($B49="-","-",VLOOKUP(ROUND(CONCATENATE($A49,Z$2),0),'Cadastro - Padrões'!$A$2:$V$10081,Z$1,FALSE))</f>
        <v>0</v>
      </c>
      <c r="AA49" s="23">
        <f>IF($B49="-","-",VLOOKUP(ROUND(CONCATENATE($A49,AA$2),0),'Cadastro - Padrões'!$A$2:$V$10081,AA$1,FALSE))</f>
        <v>0.99009900990099009</v>
      </c>
      <c r="AB49" s="23">
        <f>IF($B49="-","-",VLOOKUP(ROUND(CONCATENATE($A49,AB$2),0),'Cadastro - Padrões'!$A$2:$V$10081,AB$1,FALSE))</f>
        <v>0.34653465346534418</v>
      </c>
      <c r="AC49" s="23">
        <f>IF($B49="-","-",IF(VLOOKUP(ROUND(CONCATENATE($A49,AC$2),0),'Cadastro - Padrões'!$A$2:$V$10081,AC$1,FALSE)="","-",VLOOKUP(ROUND(CONCATENATE($A49,AC$2),0),'Cadastro - Padrões'!$A$2:$V$10081,AC$1,FALSE)))</f>
        <v>15</v>
      </c>
      <c r="AD49" s="23">
        <f>IF($B49="-","-",IF(VLOOKUP(ROUND(CONCATENATE($A49,AD$2),0),'Cadastro - Padrões'!$A$2:$V$10081,AD$1,FALSE)="","-",VLOOKUP(ROUND(CONCATENATE($A49,AD$2),0),'Cadastro - Padrões'!$A$2:$V$10081,AD$1,FALSE)))</f>
        <v>0.2</v>
      </c>
      <c r="AE49" s="23">
        <f>IF($B49="-","-",IF(VLOOKUP(ROUND(CONCATENATE($A49,AE$2),0),'Cadastro - Padrões'!$A$2:$V$10081,AE$1,FALSE)="","-",VLOOKUP(ROUND(CONCATENATE($A49,AE$2),0),'Cadastro - Padrões'!$A$2:$V$10081,AE$1,FALSE)))</f>
        <v>2</v>
      </c>
      <c r="AF49" s="23">
        <f>IF($B49="-","-",IF(VLOOKUP(ROUND(CONCATENATE($A49,AF$2),0),'Cadastro - Padrões'!$A$2:$V$10081,AF$1,FALSE)="","-",VLOOKUP(ROUND(CONCATENATE($A49,AF$2),0),'Cadastro - Padrões'!$A$2:$V$10081,AF$1,FALSE)))</f>
        <v>1000000</v>
      </c>
      <c r="AG49" s="23">
        <f>IF($B49="-","-",IF(VLOOKUP(ROUND(CONCATENATE($A49,AG$2),0),'Cadastro - Padrões'!$A$2:$V$10081,AG$1,FALSE)="","-",VLOOKUP(ROUND(CONCATENATE($A49,AG$2),0),'Cadastro - Padrões'!$A$2:$V$10081,AG$1,FALSE)))</f>
        <v>25</v>
      </c>
      <c r="AH49" s="23">
        <f>IF($B49="-","-",IF(VLOOKUP(ROUND(CONCATENATE($A49,AH$2),0),'Cadastro - Padrões'!$A$2:$V$10081,AH$1,FALSE)="","-",VLOOKUP(ROUND(CONCATENATE($A49,AH$2),0),'Cadastro - Padrões'!$A$2:$V$10081,AH$1,FALSE)))</f>
        <v>0.2</v>
      </c>
      <c r="AI49" s="23">
        <f>IF($B49="-","-",IF(VLOOKUP(ROUND(CONCATENATE($A49,AI$2),0),'Cadastro - Padrões'!$A$2:$V$10081,AI$1,FALSE)="","-",VLOOKUP(ROUND(CONCATENATE($A49,AI$2),0),'Cadastro - Padrões'!$A$2:$V$10081,AI$1,FALSE)))</f>
        <v>2</v>
      </c>
      <c r="AJ49" s="23">
        <f>IF($B49="-","-",IF(VLOOKUP(ROUND(CONCATENATE($A49,AJ$2),0),'Cadastro - Padrões'!$A$2:$V$10081,AJ$1,FALSE)="","-",VLOOKUP(ROUND(CONCATENATE($A49,AJ$2),0),'Cadastro - Padrões'!$A$2:$V$10081,AJ$1,FALSE)))</f>
        <v>1000000</v>
      </c>
      <c r="AK49" s="23">
        <f>IF($B49="-","-",IF(VLOOKUP(ROUND(CONCATENATE($A49,AK$2),0),'Cadastro - Padrões'!$A$2:$V$10081,AK$1,FALSE)="","-",VLOOKUP(ROUND(CONCATENATE($A49,AK$2),0),'Cadastro - Padrões'!$A$2:$V$10081,AK$1,FALSE)))</f>
        <v>35</v>
      </c>
      <c r="AL49" s="23">
        <f>IF($B49="-","-",IF(VLOOKUP(ROUND(CONCATENATE($A49,AL$2),0),'Cadastro - Padrões'!$A$2:$V$10081,AL$1,FALSE)="","-",VLOOKUP(ROUND(CONCATENATE($A49,AL$2),0),'Cadastro - Padrões'!$A$2:$V$10081,AL$1,FALSE)))</f>
        <v>0.2</v>
      </c>
      <c r="AM49" s="23">
        <f>IF($B49="-","-",IF(VLOOKUP(ROUND(CONCATENATE($A49,AM$2),0),'Cadastro - Padrões'!$A$2:$V$10081,AM$1,FALSE)="","-",VLOOKUP(ROUND(CONCATENATE($A49,AM$2),0),'Cadastro - Padrões'!$A$2:$V$10081,AM$1,FALSE)))</f>
        <v>2</v>
      </c>
      <c r="AN49" s="23">
        <f>IF($B49="-","-",IF(VLOOKUP(ROUND(CONCATENATE($A49,AN$2),0),'Cadastro - Padrões'!$A$2:$V$10081,AN$1,FALSE)="","-",VLOOKUP(ROUND(CONCATENATE($A49,AN$2),0),'Cadastro - Padrões'!$A$2:$V$10081,AN$1,FALSE)))</f>
        <v>1000000</v>
      </c>
      <c r="AO49" s="23" t="str">
        <f>IF($B49="-","-",IF(VLOOKUP(ROUND(CONCATENATE($A49,AO$2),0),'Cadastro - Padrões'!$A$2:$V$10081,AO$1,FALSE)="","-",VLOOKUP(ROUND(CONCATENATE($A49,AO$2),0),'Cadastro - Padrões'!$A$2:$V$10081,AO$1,FALSE)))</f>
        <v>-</v>
      </c>
      <c r="AP49" s="23" t="str">
        <f>IF($B49="-","-",IF(VLOOKUP(ROUND(CONCATENATE($A49,AP$2),0),'Cadastro - Padrões'!$A$2:$V$10081,AP$1,FALSE)="","-",VLOOKUP(ROUND(CONCATENATE($A49,AP$2),0),'Cadastro - Padrões'!$A$2:$V$10081,AP$1,FALSE)))</f>
        <v>-</v>
      </c>
      <c r="AQ49" s="23" t="str">
        <f>IF($B49="-","-",IF(VLOOKUP(ROUND(CONCATENATE($A49,AQ$2),0),'Cadastro - Padrões'!$A$2:$V$10081,AQ$1,FALSE)="","-",VLOOKUP(ROUND(CONCATENATE($A49,AQ$2),0),'Cadastro - Padrões'!$A$2:$V$10081,AQ$1,FALSE)))</f>
        <v>-</v>
      </c>
      <c r="AR49" s="23" t="str">
        <f>IF($B49="-","-",IF(VLOOKUP(ROUND(CONCATENATE($A49,AR$2),0),'Cadastro - Padrões'!$A$2:$V$10081,AR$1,FALSE)="","-",VLOOKUP(ROUND(CONCATENATE($A49,AR$2),0),'Cadastro - Padrões'!$A$2:$V$10081,AR$1,FALSE)))</f>
        <v>-</v>
      </c>
      <c r="AS49" s="23" t="str">
        <f>IF($B49="-","-",IF(VLOOKUP(ROUND(CONCATENATE($A49,AS$2),0),'Cadastro - Padrões'!$A$2:$V$10081,AS$1,FALSE)="","-",VLOOKUP(ROUND(CONCATENATE($A49,AS$2),0),'Cadastro - Padrões'!$A$2:$V$10081,AS$1,FALSE)))</f>
        <v>-</v>
      </c>
      <c r="AT49" s="23" t="str">
        <f>IF($B49="-","-",IF(VLOOKUP(ROUND(CONCATENATE($A49,AT$2),0),'Cadastro - Padrões'!$A$2:$V$10081,AT$1,FALSE)="","-",VLOOKUP(ROUND(CONCATENATE($A49,AT$2),0),'Cadastro - Padrões'!$A$2:$V$10081,AT$1,FALSE)))</f>
        <v>-</v>
      </c>
      <c r="AU49" s="23" t="str">
        <f>IF($B49="-","-",IF(VLOOKUP(ROUND(CONCATENATE($A49,AU$2),0),'Cadastro - Padrões'!$A$2:$V$10081,AU$1,FALSE)="","-",VLOOKUP(ROUND(CONCATENATE($A49,AU$2),0),'Cadastro - Padrões'!$A$2:$V$10081,AU$1,FALSE)))</f>
        <v>-</v>
      </c>
      <c r="AV49" s="23" t="str">
        <f>IF($B49="-","-",IF(VLOOKUP(ROUND(CONCATENATE($A49,AV$2),0),'Cadastro - Padrões'!$A$2:$V$10081,AV$1,FALSE)="","-",VLOOKUP(ROUND(CONCATENATE($A49,AV$2),0),'Cadastro - Padrões'!$A$2:$V$10081,AV$1,FALSE)))</f>
        <v>-</v>
      </c>
      <c r="AW49" s="23" t="str">
        <f>IF($B49="-","-",IF(VLOOKUP(ROUND(CONCATENATE($A49,AW$2),0),'Cadastro - Padrões'!$A$2:$V$10081,AW$1,FALSE)="","-",VLOOKUP(ROUND(CONCATENATE($A49,AW$2),0),'Cadastro - Padrões'!$A$2:$V$10081,AW$1,FALSE)))</f>
        <v>-</v>
      </c>
      <c r="AX49" s="23" t="str">
        <f>IF($B49="-","-",IF(VLOOKUP(ROUND(CONCATENATE($A49,AX$2),0),'Cadastro - Padrões'!$A$2:$V$10081,AX$1,FALSE)="","-",VLOOKUP(ROUND(CONCATENATE($A49,AX$2),0),'Cadastro - Padrões'!$A$2:$V$10081,AX$1,FALSE)))</f>
        <v>-</v>
      </c>
      <c r="AY49" s="23" t="str">
        <f>IF($B49="-","-",IF(VLOOKUP(ROUND(CONCATENATE($A49,AY$2),0),'Cadastro - Padrões'!$A$2:$V$10081,AY$1,FALSE)="","-",VLOOKUP(ROUND(CONCATENATE($A49,AY$2),0),'Cadastro - Padrões'!$A$2:$V$10081,AY$1,FALSE)))</f>
        <v>-</v>
      </c>
      <c r="AZ49" s="23" t="str">
        <f>IF($B49="-","-",IF(VLOOKUP(ROUND(CONCATENATE($A49,AZ$2),0),'Cadastro - Padrões'!$A$2:$V$10081,AZ$1,FALSE)="","-",VLOOKUP(ROUND(CONCATENATE($A49,AZ$2),0),'Cadastro - Padrões'!$A$2:$V$10081,AZ$1,FALSE)))</f>
        <v>-</v>
      </c>
      <c r="BA49" s="23" t="str">
        <f>IF($B49="-","-",IF(VLOOKUP(ROUND(CONCATENATE($A49,BA$2),0),'Cadastro - Padrões'!$A$2:$V$10081,BA$1,FALSE)="","-",VLOOKUP(ROUND(CONCATENATE($A49,BA$2),0),'Cadastro - Padrões'!$A$2:$V$10081,BA$1,FALSE)))</f>
        <v>-</v>
      </c>
      <c r="BB49" s="23" t="str">
        <f>IF($B49="-","-",IF(VLOOKUP(ROUND(CONCATENATE($A49,BB$2),0),'Cadastro - Padrões'!$A$2:$V$10081,BB$1,FALSE)="","-",VLOOKUP(ROUND(CONCATENATE($A49,BB$2),0),'Cadastro - Padrões'!$A$2:$V$10081,BB$1,FALSE)))</f>
        <v>-</v>
      </c>
      <c r="BC49" s="23" t="str">
        <f>IF($B49="-","-",IF(VLOOKUP(ROUND(CONCATENATE($A49,BC$2),0),'Cadastro - Padrões'!$A$2:$V$10081,BC$1,FALSE)="","-",VLOOKUP(ROUND(CONCATENATE($A49,BC$2),0),'Cadastro - Padrões'!$A$2:$V$10081,BC$1,FALSE)))</f>
        <v>-</v>
      </c>
      <c r="BD49" s="23" t="str">
        <f>IF($B49="-","-",IF(VLOOKUP(ROUND(CONCATENATE($A49,BD$2),0),'Cadastro - Padrões'!$A$2:$V$10081,BD$1,FALSE)="","-",VLOOKUP(ROUND(CONCATENATE($A49,BD$2),0),'Cadastro - Padrões'!$A$2:$V$10081,BD$1,FALSE)))</f>
        <v>-</v>
      </c>
      <c r="BE49" s="23" t="str">
        <f>IF($B49="-","-",IF(VLOOKUP(ROUND(CONCATENATE($A49,BE$2),0),'Cadastro - Padrões'!$A$2:$V$10081,BE$1,FALSE)="","-",VLOOKUP(ROUND(CONCATENATE($A49,BE$2),0),'Cadastro - Padrões'!$A$2:$V$10081,BE$1,FALSE)))</f>
        <v>-</v>
      </c>
      <c r="BF49" s="23" t="str">
        <f>IF($B49="-","-",IF(VLOOKUP(ROUND(CONCATENATE($A49,BF$2),0),'Cadastro - Padrões'!$A$2:$V$10081,BF$1,FALSE)="","-",VLOOKUP(ROUND(CONCATENATE($A49,BF$2),0),'Cadastro - Padrões'!$A$2:$V$10081,BF$1,FALSE)))</f>
        <v>-</v>
      </c>
      <c r="BG49" s="23" t="str">
        <f>IF($B49="-","-",IF(VLOOKUP(ROUND(CONCATENATE($A49,BG$2),0),'Cadastro - Padrões'!$A$2:$V$10081,BG$1,FALSE)="","-",VLOOKUP(ROUND(CONCATENATE($A49,BG$2),0),'Cadastro - Padrões'!$A$2:$V$10081,BG$1,FALSE)))</f>
        <v>-</v>
      </c>
      <c r="BH49" s="23" t="str">
        <f>IF($B49="-","-",IF(VLOOKUP(ROUND(CONCATENATE($A49,BH$2),0),'Cadastro - Padrões'!$A$2:$V$10081,BH$1,FALSE)="","-",VLOOKUP(ROUND(CONCATENATE($A49,BH$2),0),'Cadastro - Padrões'!$A$2:$V$10081,BH$1,FALSE)))</f>
        <v>-</v>
      </c>
      <c r="BI49" s="23" t="str">
        <f>IF($B49="-","-",IF(VLOOKUP(ROUND(CONCATENATE($A49,BI$2),0),'Cadastro - Padrões'!$A$2:$V$10081,BI$1,FALSE)="","-",VLOOKUP(ROUND(CONCATENATE($A49,BI$2),0),'Cadastro - Padrões'!$A$2:$V$10081,BI$1,FALSE)))</f>
        <v>-</v>
      </c>
      <c r="BJ49" s="23" t="str">
        <f>IF($B49="-","-",IF(VLOOKUP(ROUND(CONCATENATE($A49,BJ$2),0),'Cadastro - Padrões'!$A$2:$V$10081,BJ$1,FALSE)="","-",VLOOKUP(ROUND(CONCATENATE($A49,BJ$2),0),'Cadastro - Padrões'!$A$2:$V$10081,BJ$1,FALSE)))</f>
        <v>-</v>
      </c>
      <c r="BK49" s="23" t="str">
        <f>IF($B49="-","-",IF(VLOOKUP(ROUND(CONCATENATE($A49,BK$2),0),'Cadastro - Padrões'!$A$2:$V$10081,BK$1,FALSE)="","-",VLOOKUP(ROUND(CONCATENATE($A49,BK$2),0),'Cadastro - Padrões'!$A$2:$V$10081,BK$1,FALSE)))</f>
        <v>-</v>
      </c>
      <c r="BL49" s="23" t="str">
        <f>IF($B49="-","-",IF(VLOOKUP(ROUND(CONCATENATE($A49,BL$2),0),'Cadastro - Padrões'!$A$2:$V$10081,BL$1,FALSE)="","-",VLOOKUP(ROUND(CONCATENATE($A49,BL$2),0),'Cadastro - Padrões'!$A$2:$V$10081,BL$1,FALSE)))</f>
        <v>-</v>
      </c>
      <c r="BM49" s="23" t="str">
        <f>IF($B49="-","-",IF(VLOOKUP(ROUND(CONCATENATE($A49,BM$2),0),'Cadastro - Padrões'!$A$2:$V$10081,BM$1,FALSE)="","-",VLOOKUP(ROUND(CONCATENATE($A49,BM$2),0),'Cadastro - Padrões'!$A$2:$V$10081,BM$1,FALSE)))</f>
        <v>-</v>
      </c>
      <c r="BN49" s="23" t="str">
        <f>IF($B49="-","-",IF(VLOOKUP(ROUND(CONCATENATE($A49,BN$2),0),'Cadastro - Padrões'!$A$2:$V$10081,BN$1,FALSE)="","-",VLOOKUP(ROUND(CONCATENATE($A49,BN$2),0),'Cadastro - Padrões'!$A$2:$V$10081,BN$1,FALSE)))</f>
        <v>-</v>
      </c>
      <c r="BO49" s="23" t="str">
        <f>IF($B49="-","-",IF(VLOOKUP(ROUND(CONCATENATE($A49,BO$2),0),'Cadastro - Padrões'!$A$2:$V$10081,BO$1,FALSE)="","-",VLOOKUP(ROUND(CONCATENATE($A49,BO$2),0),'Cadastro - Padrões'!$A$2:$V$10081,BO$1,FALSE)))</f>
        <v>-</v>
      </c>
      <c r="BP49" s="23" t="str">
        <f>IF($B49="-","-",IF(VLOOKUP(ROUND(CONCATENATE($A49,BP$2),0),'Cadastro - Padrões'!$A$2:$V$10081,BP$1,FALSE)="","-",VLOOKUP(ROUND(CONCATENATE($A49,BP$2),0),'Cadastro - Padrões'!$A$2:$V$10081,BP$1,FALSE)))</f>
        <v>-</v>
      </c>
    </row>
    <row r="50" spans="1:68" x14ac:dyDescent="0.3">
      <c r="A50" s="22">
        <f t="shared" si="52"/>
        <v>45</v>
      </c>
      <c r="B50" s="23" t="str">
        <f>IF(VLOOKUP(ROUND(CONCATENATE($A50,B$2),0),'Cadastro - Padrões'!$A$2:$V$10081,B$1,FALSE)="","-",VLOOKUP(ROUND(CONCATENATE($A50,B$2),0),'Cadastro - Padrões'!$A$2:$V$10081,B$1,FALSE))</f>
        <v>EL-955</v>
      </c>
      <c r="C50" s="23" t="str">
        <f>IF($B50="-","-",VLOOKUP(ROUND(CONCATENATE($A50,C$2),0),'Cadastro - Padrões'!$A$2:$V$10081,C$1,FALSE))</f>
        <v>Termohigrômetro Digital</v>
      </c>
      <c r="D50" s="23" t="str">
        <f>IF($B50="-","-",VLOOKUP(ROUND(CONCATENATE($A50,D$2),0),'Cadastro - Padrões'!$A$2:$V$10081,D$1,FALSE))</f>
        <v>Elus</v>
      </c>
      <c r="E50" s="23" t="str">
        <f>IF($B50="-","-",VLOOKUP(ROUND(CONCATENATE($A50,E$2),0),'Cadastro - Padrões'!$A$2:$V$10081,E$1,FALSE))</f>
        <v>RBC - CAL 0439</v>
      </c>
      <c r="F50" s="23" t="str">
        <f>IF($B50="-","-",VLOOKUP(ROUND(CONCATENATE($A50,F$2),0),'Cadastro - Padrões'!$A$2:$V$10081,F$1,FALSE))</f>
        <v>R0013/24</v>
      </c>
      <c r="G50" s="24">
        <f>IF($B50="-","-",VLOOKUP(ROUND(CONCATENATE($A50,G$2),0),'Cadastro - Padrões'!$A$2:$V$10081,G$1,FALSE))</f>
        <v>45373</v>
      </c>
      <c r="H50" s="25">
        <f>IF($B50="-","-",VLOOKUP(ROUND(CONCATENATE($A50,H$2),0),'Cadastro - Padrões'!$A$2:$V$10081,H$1,FALSE))</f>
        <v>45747</v>
      </c>
      <c r="I50" s="23" t="str">
        <f>IF($B50="-","-",VLOOKUP(ROUND(CONCATENATE($A50,I$2),0),'Cadastro - Padrões'!$A$2:$V$10081,I$1,FALSE))</f>
        <v>°C</v>
      </c>
      <c r="J50" s="23" t="str">
        <f>IF($B50="-","-",VLOOKUP(ROUND(CONCATENATE($A50,J$2),0),'Cadastro - Padrões'!$A$2:$V$10081,J$1,FALSE))</f>
        <v>OUT</v>
      </c>
      <c r="K50" s="23" t="str">
        <f>IF($B50="-","-",VLOOKUP(ROUND(CONCATENATE($A50,K$2),0),'Cadastro - Padrões'!$A$2:$V$10081,K$1,FALSE))</f>
        <v>NA</v>
      </c>
      <c r="L50" s="23">
        <f>IF($B50="-","-",VLOOKUP(ROUND(CONCATENATE($A50,L$2),0),'Cadastro - Padrões'!$A$2:$V$10081,L$1,FALSE))</f>
        <v>15</v>
      </c>
      <c r="M50" s="23">
        <f>IF($B50="-","-",VLOOKUP(ROUND(CONCATENATE($A50,M$2),0),'Cadastro - Padrões'!$A$2:$V$10081,M$1,FALSE))</f>
        <v>35</v>
      </c>
      <c r="N50" s="23">
        <f>IF($B50="-","-",VLOOKUP(ROUND(CONCATENATE($A50,N$2),0),'Cadastro - Padrões'!$A$2:$V$10081,N$1,FALSE))</f>
        <v>0.1</v>
      </c>
      <c r="O50" s="23">
        <f>IF($B50="-","-",VLOOKUP(ROUND(CONCATENATE($A50,O$2),0),'Cadastro - Padrões'!$A$2:$V$10081,O$1,FALSE))</f>
        <v>0.10000000000000142</v>
      </c>
      <c r="P50" s="23">
        <f>IF($B50="-","-",VLOOKUP(ROUND(CONCATENATE($A50,P$2),0),'Cadastro - Padrões'!$A$2:$V$10081,P$1,FALSE))</f>
        <v>0.1</v>
      </c>
      <c r="Q50" s="23">
        <f>IF($B50="-","-",VLOOKUP(ROUND(CONCATENATE($A50,Q$2),0),'Cadastro - Padrões'!$A$2:$V$10081,Q$1,FALSE))</f>
        <v>0.20000000000000284</v>
      </c>
      <c r="R50" s="23">
        <f>IF($B50="-","-",VLOOKUP(ROUND(CONCATENATE($A50,R$2),0),'Cadastro - Padrões'!$A$2:$V$10081,R$1,FALSE))</f>
        <v>8.083992486288416E-2</v>
      </c>
      <c r="S50" s="23">
        <f>IF($B50="-","-",VLOOKUP(ROUND(CONCATENATE($A50,S$2),0),'Cadastro - Padrões'!$A$2:$V$10081,S$1,FALSE))</f>
        <v>1</v>
      </c>
      <c r="T50" s="23">
        <f>IF($B50="-","-",VLOOKUP(ROUND(CONCATENATE($A50,T$2),0),'Cadastro - Padrões'!$A$2:$V$10081,T$1,FALSE))</f>
        <v>0</v>
      </c>
      <c r="U50" s="23">
        <f>IF($B50="-","-",VLOOKUP(ROUND(CONCATENATE($A50,U$2),0),'Cadastro - Padrões'!$A$2:$V$10081,U$1,FALSE))</f>
        <v>0</v>
      </c>
      <c r="V50" s="23">
        <f>IF($B50="-","-",VLOOKUP(ROUND(CONCATENATE($A50,V$2),0),'Cadastro - Padrões'!$A$2:$V$10081,V$1,FALSE))</f>
        <v>0</v>
      </c>
      <c r="W50" s="23">
        <f>IF($B50="-","-",VLOOKUP(ROUND(CONCATENATE($A50,W$2),0),'Cadastro - Padrões'!$A$2:$V$10081,W$1,FALSE))</f>
        <v>0</v>
      </c>
      <c r="X50" s="23">
        <f>IF($B50="-","-",VLOOKUP(ROUND(CONCATENATE($A50,X$2),0),'Cadastro - Padrões'!$A$2:$V$10081,X$1,FALSE))</f>
        <v>0</v>
      </c>
      <c r="Y50" s="23">
        <f>IF($B50="-","-",VLOOKUP(ROUND(CONCATENATE($A50,Y$2),0),'Cadastro - Padrões'!$A$2:$V$10081,Y$1,FALSE))</f>
        <v>0</v>
      </c>
      <c r="Z50" s="23">
        <f>IF($B50="-","-",VLOOKUP(ROUND(CONCATENATE($A50,Z$2),0),'Cadastro - Padrões'!$A$2:$V$10081,Z$1,FALSE))</f>
        <v>0</v>
      </c>
      <c r="AA50" s="23">
        <f>IF($B50="-","-",VLOOKUP(ROUND(CONCATENATE($A50,AA$2),0),'Cadastro - Padrões'!$A$2:$V$10081,AA$1,FALSE))</f>
        <v>0.9900666579532087</v>
      </c>
      <c r="AB50" s="23">
        <f>IF($B50="-","-",VLOOKUP(ROUND(CONCATENATE($A50,AB$2),0),'Cadastro - Padrões'!$A$2:$V$10081,AB$1,FALSE))</f>
        <v>0.28133577310155289</v>
      </c>
      <c r="AC50" s="23">
        <f>IF($B50="-","-",IF(VLOOKUP(ROUND(CONCATENATE($A50,AC$2),0),'Cadastro - Padrões'!$A$2:$V$10081,AC$1,FALSE)="","-",VLOOKUP(ROUND(CONCATENATE($A50,AC$2),0),'Cadastro - Padrões'!$A$2:$V$10081,AC$1,FALSE)))</f>
        <v>15</v>
      </c>
      <c r="AD50" s="23">
        <f>IF($B50="-","-",IF(VLOOKUP(ROUND(CONCATENATE($A50,AD$2),0),'Cadastro - Padrões'!$A$2:$V$10081,AD$1,FALSE)="","-",VLOOKUP(ROUND(CONCATENATE($A50,AD$2),0),'Cadastro - Padrões'!$A$2:$V$10081,AD$1,FALSE)))</f>
        <v>0.1</v>
      </c>
      <c r="AE50" s="23">
        <f>IF($B50="-","-",IF(VLOOKUP(ROUND(CONCATENATE($A50,AE$2),0),'Cadastro - Padrões'!$A$2:$V$10081,AE$1,FALSE)="","-",VLOOKUP(ROUND(CONCATENATE($A50,AE$2),0),'Cadastro - Padrões'!$A$2:$V$10081,AE$1,FALSE)))</f>
        <v>2</v>
      </c>
      <c r="AF50" s="23">
        <f>IF($B50="-","-",IF(VLOOKUP(ROUND(CONCATENATE($A50,AF$2),0),'Cadastro - Padrões'!$A$2:$V$10081,AF$1,FALSE)="","-",VLOOKUP(ROUND(CONCATENATE($A50,AF$2),0),'Cadastro - Padrões'!$A$2:$V$10081,AF$1,FALSE)))</f>
        <v>1000000</v>
      </c>
      <c r="AG50" s="23">
        <f>IF($B50="-","-",IF(VLOOKUP(ROUND(CONCATENATE($A50,AG$2),0),'Cadastro - Padrões'!$A$2:$V$10081,AG$1,FALSE)="","-",VLOOKUP(ROUND(CONCATENATE($A50,AG$2),0),'Cadastro - Padrões'!$A$2:$V$10081,AG$1,FALSE)))</f>
        <v>25</v>
      </c>
      <c r="AH50" s="23">
        <f>IF($B50="-","-",IF(VLOOKUP(ROUND(CONCATENATE($A50,AH$2),0),'Cadastro - Padrões'!$A$2:$V$10081,AH$1,FALSE)="","-",VLOOKUP(ROUND(CONCATENATE($A50,AH$2),0),'Cadastro - Padrões'!$A$2:$V$10081,AH$1,FALSE)))</f>
        <v>0.1</v>
      </c>
      <c r="AI50" s="23">
        <f>IF($B50="-","-",IF(VLOOKUP(ROUND(CONCATENATE($A50,AI$2),0),'Cadastro - Padrões'!$A$2:$V$10081,AI$1,FALSE)="","-",VLOOKUP(ROUND(CONCATENATE($A50,AI$2),0),'Cadastro - Padrões'!$A$2:$V$10081,AI$1,FALSE)))</f>
        <v>2</v>
      </c>
      <c r="AJ50" s="23">
        <f>IF($B50="-","-",IF(VLOOKUP(ROUND(CONCATENATE($A50,AJ$2),0),'Cadastro - Padrões'!$A$2:$V$10081,AJ$1,FALSE)="","-",VLOOKUP(ROUND(CONCATENATE($A50,AJ$2),0),'Cadastro - Padrões'!$A$2:$V$10081,AJ$1,FALSE)))</f>
        <v>1000000</v>
      </c>
      <c r="AK50" s="23">
        <f>IF($B50="-","-",IF(VLOOKUP(ROUND(CONCATENATE($A50,AK$2),0),'Cadastro - Padrões'!$A$2:$V$10081,AK$1,FALSE)="","-",VLOOKUP(ROUND(CONCATENATE($A50,AK$2),0),'Cadastro - Padrões'!$A$2:$V$10081,AK$1,FALSE)))</f>
        <v>35</v>
      </c>
      <c r="AL50" s="23">
        <f>IF($B50="-","-",IF(VLOOKUP(ROUND(CONCATENATE($A50,AL$2),0),'Cadastro - Padrões'!$A$2:$V$10081,AL$1,FALSE)="","-",VLOOKUP(ROUND(CONCATENATE($A50,AL$2),0),'Cadastro - Padrões'!$A$2:$V$10081,AL$1,FALSE)))</f>
        <v>0.1</v>
      </c>
      <c r="AM50" s="23">
        <f>IF($B50="-","-",IF(VLOOKUP(ROUND(CONCATENATE($A50,AM$2),0),'Cadastro - Padrões'!$A$2:$V$10081,AM$1,FALSE)="","-",VLOOKUP(ROUND(CONCATENATE($A50,AM$2),0),'Cadastro - Padrões'!$A$2:$V$10081,AM$1,FALSE)))</f>
        <v>2</v>
      </c>
      <c r="AN50" s="23">
        <f>IF($B50="-","-",IF(VLOOKUP(ROUND(CONCATENATE($A50,AN$2),0),'Cadastro - Padrões'!$A$2:$V$10081,AN$1,FALSE)="","-",VLOOKUP(ROUND(CONCATENATE($A50,AN$2),0),'Cadastro - Padrões'!$A$2:$V$10081,AN$1,FALSE)))</f>
        <v>1000000</v>
      </c>
      <c r="AO50" s="23" t="str">
        <f>IF($B50="-","-",IF(VLOOKUP(ROUND(CONCATENATE($A50,AO$2),0),'Cadastro - Padrões'!$A$2:$V$10081,AO$1,FALSE)="","-",VLOOKUP(ROUND(CONCATENATE($A50,AO$2),0),'Cadastro - Padrões'!$A$2:$V$10081,AO$1,FALSE)))</f>
        <v>-</v>
      </c>
      <c r="AP50" s="23" t="str">
        <f>IF($B50="-","-",IF(VLOOKUP(ROUND(CONCATENATE($A50,AP$2),0),'Cadastro - Padrões'!$A$2:$V$10081,AP$1,FALSE)="","-",VLOOKUP(ROUND(CONCATENATE($A50,AP$2),0),'Cadastro - Padrões'!$A$2:$V$10081,AP$1,FALSE)))</f>
        <v>-</v>
      </c>
      <c r="AQ50" s="23" t="str">
        <f>IF($B50="-","-",IF(VLOOKUP(ROUND(CONCATENATE($A50,AQ$2),0),'Cadastro - Padrões'!$A$2:$V$10081,AQ$1,FALSE)="","-",VLOOKUP(ROUND(CONCATENATE($A50,AQ$2),0),'Cadastro - Padrões'!$A$2:$V$10081,AQ$1,FALSE)))</f>
        <v>-</v>
      </c>
      <c r="AR50" s="23" t="str">
        <f>IF($B50="-","-",IF(VLOOKUP(ROUND(CONCATENATE($A50,AR$2),0),'Cadastro - Padrões'!$A$2:$V$10081,AR$1,FALSE)="","-",VLOOKUP(ROUND(CONCATENATE($A50,AR$2),0),'Cadastro - Padrões'!$A$2:$V$10081,AR$1,FALSE)))</f>
        <v>-</v>
      </c>
      <c r="AS50" s="23" t="str">
        <f>IF($B50="-","-",IF(VLOOKUP(ROUND(CONCATENATE($A50,AS$2),0),'Cadastro - Padrões'!$A$2:$V$10081,AS$1,FALSE)="","-",VLOOKUP(ROUND(CONCATENATE($A50,AS$2),0),'Cadastro - Padrões'!$A$2:$V$10081,AS$1,FALSE)))</f>
        <v>-</v>
      </c>
      <c r="AT50" s="23" t="str">
        <f>IF($B50="-","-",IF(VLOOKUP(ROUND(CONCATENATE($A50,AT$2),0),'Cadastro - Padrões'!$A$2:$V$10081,AT$1,FALSE)="","-",VLOOKUP(ROUND(CONCATENATE($A50,AT$2),0),'Cadastro - Padrões'!$A$2:$V$10081,AT$1,FALSE)))</f>
        <v>-</v>
      </c>
      <c r="AU50" s="23" t="str">
        <f>IF($B50="-","-",IF(VLOOKUP(ROUND(CONCATENATE($A50,AU$2),0),'Cadastro - Padrões'!$A$2:$V$10081,AU$1,FALSE)="","-",VLOOKUP(ROUND(CONCATENATE($A50,AU$2),0),'Cadastro - Padrões'!$A$2:$V$10081,AU$1,FALSE)))</f>
        <v>-</v>
      </c>
      <c r="AV50" s="23" t="str">
        <f>IF($B50="-","-",IF(VLOOKUP(ROUND(CONCATENATE($A50,AV$2),0),'Cadastro - Padrões'!$A$2:$V$10081,AV$1,FALSE)="","-",VLOOKUP(ROUND(CONCATENATE($A50,AV$2),0),'Cadastro - Padrões'!$A$2:$V$10081,AV$1,FALSE)))</f>
        <v>-</v>
      </c>
      <c r="AW50" s="23" t="str">
        <f>IF($B50="-","-",IF(VLOOKUP(ROUND(CONCATENATE($A50,AW$2),0),'Cadastro - Padrões'!$A$2:$V$10081,AW$1,FALSE)="","-",VLOOKUP(ROUND(CONCATENATE($A50,AW$2),0),'Cadastro - Padrões'!$A$2:$V$10081,AW$1,FALSE)))</f>
        <v>-</v>
      </c>
      <c r="AX50" s="23" t="str">
        <f>IF($B50="-","-",IF(VLOOKUP(ROUND(CONCATENATE($A50,AX$2),0),'Cadastro - Padrões'!$A$2:$V$10081,AX$1,FALSE)="","-",VLOOKUP(ROUND(CONCATENATE($A50,AX$2),0),'Cadastro - Padrões'!$A$2:$V$10081,AX$1,FALSE)))</f>
        <v>-</v>
      </c>
      <c r="AY50" s="23" t="str">
        <f>IF($B50="-","-",IF(VLOOKUP(ROUND(CONCATENATE($A50,AY$2),0),'Cadastro - Padrões'!$A$2:$V$10081,AY$1,FALSE)="","-",VLOOKUP(ROUND(CONCATENATE($A50,AY$2),0),'Cadastro - Padrões'!$A$2:$V$10081,AY$1,FALSE)))</f>
        <v>-</v>
      </c>
      <c r="AZ50" s="23" t="str">
        <f>IF($B50="-","-",IF(VLOOKUP(ROUND(CONCATENATE($A50,AZ$2),0),'Cadastro - Padrões'!$A$2:$V$10081,AZ$1,FALSE)="","-",VLOOKUP(ROUND(CONCATENATE($A50,AZ$2),0),'Cadastro - Padrões'!$A$2:$V$10081,AZ$1,FALSE)))</f>
        <v>-</v>
      </c>
      <c r="BA50" s="23" t="str">
        <f>IF($B50="-","-",IF(VLOOKUP(ROUND(CONCATENATE($A50,BA$2),0),'Cadastro - Padrões'!$A$2:$V$10081,BA$1,FALSE)="","-",VLOOKUP(ROUND(CONCATENATE($A50,BA$2),0),'Cadastro - Padrões'!$A$2:$V$10081,BA$1,FALSE)))</f>
        <v>-</v>
      </c>
      <c r="BB50" s="23" t="str">
        <f>IF($B50="-","-",IF(VLOOKUP(ROUND(CONCATENATE($A50,BB$2),0),'Cadastro - Padrões'!$A$2:$V$10081,BB$1,FALSE)="","-",VLOOKUP(ROUND(CONCATENATE($A50,BB$2),0),'Cadastro - Padrões'!$A$2:$V$10081,BB$1,FALSE)))</f>
        <v>-</v>
      </c>
      <c r="BC50" s="23" t="str">
        <f>IF($B50="-","-",IF(VLOOKUP(ROUND(CONCATENATE($A50,BC$2),0),'Cadastro - Padrões'!$A$2:$V$10081,BC$1,FALSE)="","-",VLOOKUP(ROUND(CONCATENATE($A50,BC$2),0),'Cadastro - Padrões'!$A$2:$V$10081,BC$1,FALSE)))</f>
        <v>-</v>
      </c>
      <c r="BD50" s="23" t="str">
        <f>IF($B50="-","-",IF(VLOOKUP(ROUND(CONCATENATE($A50,BD$2),0),'Cadastro - Padrões'!$A$2:$V$10081,BD$1,FALSE)="","-",VLOOKUP(ROUND(CONCATENATE($A50,BD$2),0),'Cadastro - Padrões'!$A$2:$V$10081,BD$1,FALSE)))</f>
        <v>-</v>
      </c>
      <c r="BE50" s="23" t="str">
        <f>IF($B50="-","-",IF(VLOOKUP(ROUND(CONCATENATE($A50,BE$2),0),'Cadastro - Padrões'!$A$2:$V$10081,BE$1,FALSE)="","-",VLOOKUP(ROUND(CONCATENATE($A50,BE$2),0),'Cadastro - Padrões'!$A$2:$V$10081,BE$1,FALSE)))</f>
        <v>-</v>
      </c>
      <c r="BF50" s="23" t="str">
        <f>IF($B50="-","-",IF(VLOOKUP(ROUND(CONCATENATE($A50,BF$2),0),'Cadastro - Padrões'!$A$2:$V$10081,BF$1,FALSE)="","-",VLOOKUP(ROUND(CONCATENATE($A50,BF$2),0),'Cadastro - Padrões'!$A$2:$V$10081,BF$1,FALSE)))</f>
        <v>-</v>
      </c>
      <c r="BG50" s="23" t="str">
        <f>IF($B50="-","-",IF(VLOOKUP(ROUND(CONCATENATE($A50,BG$2),0),'Cadastro - Padrões'!$A$2:$V$10081,BG$1,FALSE)="","-",VLOOKUP(ROUND(CONCATENATE($A50,BG$2),0),'Cadastro - Padrões'!$A$2:$V$10081,BG$1,FALSE)))</f>
        <v>-</v>
      </c>
      <c r="BH50" s="23" t="str">
        <f>IF($B50="-","-",IF(VLOOKUP(ROUND(CONCATENATE($A50,BH$2),0),'Cadastro - Padrões'!$A$2:$V$10081,BH$1,FALSE)="","-",VLOOKUP(ROUND(CONCATENATE($A50,BH$2),0),'Cadastro - Padrões'!$A$2:$V$10081,BH$1,FALSE)))</f>
        <v>-</v>
      </c>
      <c r="BI50" s="23" t="str">
        <f>IF($B50="-","-",IF(VLOOKUP(ROUND(CONCATENATE($A50,BI$2),0),'Cadastro - Padrões'!$A$2:$V$10081,BI$1,FALSE)="","-",VLOOKUP(ROUND(CONCATENATE($A50,BI$2),0),'Cadastro - Padrões'!$A$2:$V$10081,BI$1,FALSE)))</f>
        <v>-</v>
      </c>
      <c r="BJ50" s="23" t="str">
        <f>IF($B50="-","-",IF(VLOOKUP(ROUND(CONCATENATE($A50,BJ$2),0),'Cadastro - Padrões'!$A$2:$V$10081,BJ$1,FALSE)="","-",VLOOKUP(ROUND(CONCATENATE($A50,BJ$2),0),'Cadastro - Padrões'!$A$2:$V$10081,BJ$1,FALSE)))</f>
        <v>-</v>
      </c>
      <c r="BK50" s="23" t="str">
        <f>IF($B50="-","-",IF(VLOOKUP(ROUND(CONCATENATE($A50,BK$2),0),'Cadastro - Padrões'!$A$2:$V$10081,BK$1,FALSE)="","-",VLOOKUP(ROUND(CONCATENATE($A50,BK$2),0),'Cadastro - Padrões'!$A$2:$V$10081,BK$1,FALSE)))</f>
        <v>-</v>
      </c>
      <c r="BL50" s="23" t="str">
        <f>IF($B50="-","-",IF(VLOOKUP(ROUND(CONCATENATE($A50,BL$2),0),'Cadastro - Padrões'!$A$2:$V$10081,BL$1,FALSE)="","-",VLOOKUP(ROUND(CONCATENATE($A50,BL$2),0),'Cadastro - Padrões'!$A$2:$V$10081,BL$1,FALSE)))</f>
        <v>-</v>
      </c>
      <c r="BM50" s="23" t="str">
        <f>IF($B50="-","-",IF(VLOOKUP(ROUND(CONCATENATE($A50,BM$2),0),'Cadastro - Padrões'!$A$2:$V$10081,BM$1,FALSE)="","-",VLOOKUP(ROUND(CONCATENATE($A50,BM$2),0),'Cadastro - Padrões'!$A$2:$V$10081,BM$1,FALSE)))</f>
        <v>-</v>
      </c>
      <c r="BN50" s="23" t="str">
        <f>IF($B50="-","-",IF(VLOOKUP(ROUND(CONCATENATE($A50,BN$2),0),'Cadastro - Padrões'!$A$2:$V$10081,BN$1,FALSE)="","-",VLOOKUP(ROUND(CONCATENATE($A50,BN$2),0),'Cadastro - Padrões'!$A$2:$V$10081,BN$1,FALSE)))</f>
        <v>-</v>
      </c>
      <c r="BO50" s="23" t="str">
        <f>IF($B50="-","-",IF(VLOOKUP(ROUND(CONCATENATE($A50,BO$2),0),'Cadastro - Padrões'!$A$2:$V$10081,BO$1,FALSE)="","-",VLOOKUP(ROUND(CONCATENATE($A50,BO$2),0),'Cadastro - Padrões'!$A$2:$V$10081,BO$1,FALSE)))</f>
        <v>-</v>
      </c>
      <c r="BP50" s="23" t="str">
        <f>IF($B50="-","-",IF(VLOOKUP(ROUND(CONCATENATE($A50,BP$2),0),'Cadastro - Padrões'!$A$2:$V$10081,BP$1,FALSE)="","-",VLOOKUP(ROUND(CONCATENATE($A50,BP$2),0),'Cadastro - Padrões'!$A$2:$V$10081,BP$1,FALSE)))</f>
        <v>-</v>
      </c>
    </row>
    <row r="51" spans="1:68" x14ac:dyDescent="0.3">
      <c r="A51" s="22">
        <f t="shared" si="52"/>
        <v>46</v>
      </c>
      <c r="B51" s="23" t="str">
        <f>IF(VLOOKUP(ROUND(CONCATENATE($A51,B$2),0),'Cadastro - Padrões'!$A$2:$V$10081,B$1,FALSE)="","-",VLOOKUP(ROUND(CONCATENATE($A51,B$2),0),'Cadastro - Padrões'!$A$2:$V$10081,B$1,FALSE))</f>
        <v>E.TH.FS-001</v>
      </c>
      <c r="C51" s="23" t="str">
        <f>IF($B51="-","-",VLOOKUP(ROUND(CONCATENATE($A51,C$2),0),'Cadastro - Padrões'!$A$2:$V$10081,C$1,FALSE))</f>
        <v>Termohigrômetro Digital</v>
      </c>
      <c r="D51" s="23" t="str">
        <f>IF($B51="-","-",VLOOKUP(ROUND(CONCATENATE($A51,D$2),0),'Cadastro - Padrões'!$A$2:$V$10081,D$1,FALSE))</f>
        <v>Elus</v>
      </c>
      <c r="E51" s="23" t="str">
        <f>IF($B51="-","-",VLOOKUP(ROUND(CONCATENATE($A51,E$2),0),'Cadastro - Padrões'!$A$2:$V$10081,E$1,FALSE))</f>
        <v>RBC - CAL 0439</v>
      </c>
      <c r="F51" s="23" t="str">
        <f>IF($B51="-","-",VLOOKUP(ROUND(CONCATENATE($A51,F$2),0),'Cadastro - Padrões'!$A$2:$V$10081,F$1,FALSE))</f>
        <v>E0832/25</v>
      </c>
      <c r="G51" s="24">
        <f>IF($B51="-","-",VLOOKUP(ROUND(CONCATENATE($A51,G$2),0),'Cadastro - Padrões'!$A$2:$V$10081,G$1,FALSE))</f>
        <v>45807</v>
      </c>
      <c r="H51" s="25">
        <f>IF($B51="-","-",VLOOKUP(ROUND(CONCATENATE($A51,H$2),0),'Cadastro - Padrões'!$A$2:$V$10081,H$1,FALSE))</f>
        <v>46172</v>
      </c>
      <c r="I51" s="23" t="str">
        <f>IF($B51="-","-",VLOOKUP(ROUND(CONCATENATE($A51,I$2),0),'Cadastro - Padrões'!$A$2:$V$10081,I$1,FALSE))</f>
        <v>°C</v>
      </c>
      <c r="J51" s="23" t="str">
        <f>IF($B51="-","-",VLOOKUP(ROUND(CONCATENATE($A51,J$2),0),'Cadastro - Padrões'!$A$2:$V$10081,J$1,FALSE))</f>
        <v>IN</v>
      </c>
      <c r="K51" s="23" t="str">
        <f>IF($B51="-","-",VLOOKUP(ROUND(CONCATENATE($A51,K$2),0),'Cadastro - Padrões'!$A$2:$V$10081,K$1,FALSE))</f>
        <v>NA</v>
      </c>
      <c r="L51" s="23">
        <f>IF($B51="-","-",VLOOKUP(ROUND(CONCATENATE($A51,L$2),0),'Cadastro - Padrões'!$A$2:$V$10081,L$1,FALSE))</f>
        <v>15</v>
      </c>
      <c r="M51" s="23">
        <f>IF($B51="-","-",VLOOKUP(ROUND(CONCATENATE($A51,M$2),0),'Cadastro - Padrões'!$A$2:$V$10081,M$1,FALSE))</f>
        <v>35</v>
      </c>
      <c r="N51" s="23">
        <f>IF($B51="-","-",VLOOKUP(ROUND(CONCATENATE($A51,N$2),0),'Cadastro - Padrões'!$A$2:$V$10081,N$1,FALSE))</f>
        <v>0.1</v>
      </c>
      <c r="O51" s="23">
        <f>IF($B51="-","-",VLOOKUP(ROUND(CONCATENATE($A51,O$2),0),'Cadastro - Padrões'!$A$2:$V$10081,O$1,FALSE))</f>
        <v>0.29999999999999716</v>
      </c>
      <c r="P51" s="23">
        <f>IF($B51="-","-",VLOOKUP(ROUND(CONCATENATE($A51,P$2),0),'Cadastro - Padrões'!$A$2:$V$10081,P$1,FALSE))</f>
        <v>0.2</v>
      </c>
      <c r="Q51" s="23">
        <f>IF($B51="-","-",VLOOKUP(ROUND(CONCATENATE($A51,Q$2),0),'Cadastro - Padrões'!$A$2:$V$10081,Q$1,FALSE))</f>
        <v>0.29999999999999716</v>
      </c>
      <c r="R51" s="23">
        <f>IF($B51="-","-",VLOOKUP(ROUND(CONCATENATE($A51,R$2),0),'Cadastro - Padrões'!$A$2:$V$10081,R$1,FALSE))</f>
        <v>3.5527136788005009E-15</v>
      </c>
      <c r="S51" s="23">
        <f>IF($B51="-","-",VLOOKUP(ROUND(CONCATENATE($A51,S$2),0),'Cadastro - Padrões'!$A$2:$V$10081,S$1,FALSE))</f>
        <v>1</v>
      </c>
      <c r="T51" s="23">
        <f>IF($B51="-","-",VLOOKUP(ROUND(CONCATENATE($A51,T$2),0),'Cadastro - Padrões'!$A$2:$V$10081,T$1,FALSE))</f>
        <v>0</v>
      </c>
      <c r="U51" s="23">
        <f>IF($B51="-","-",VLOOKUP(ROUND(CONCATENATE($A51,U$2),0),'Cadastro - Padrões'!$A$2:$V$10081,U$1,FALSE))</f>
        <v>0</v>
      </c>
      <c r="V51" s="23">
        <f>IF($B51="-","-",VLOOKUP(ROUND(CONCATENATE($A51,V$2),0),'Cadastro - Padrões'!$A$2:$V$10081,V$1,FALSE))</f>
        <v>0</v>
      </c>
      <c r="W51" s="23">
        <f>IF($B51="-","-",VLOOKUP(ROUND(CONCATENATE($A51,W$2),0),'Cadastro - Padrões'!$A$2:$V$10081,W$1,FALSE))</f>
        <v>0</v>
      </c>
      <c r="X51" s="23">
        <f>IF($B51="-","-",VLOOKUP(ROUND(CONCATENATE($A51,X$2),0),'Cadastro - Padrões'!$A$2:$V$10081,X$1,FALSE))</f>
        <v>0</v>
      </c>
      <c r="Y51" s="23">
        <f>IF($B51="-","-",VLOOKUP(ROUND(CONCATENATE($A51,Y$2),0),'Cadastro - Padrões'!$A$2:$V$10081,Y$1,FALSE))</f>
        <v>0</v>
      </c>
      <c r="Z51" s="23">
        <f>IF($B51="-","-",VLOOKUP(ROUND(CONCATENATE($A51,Z$2),0),'Cadastro - Padrões'!$A$2:$V$10081,Z$1,FALSE))</f>
        <v>0</v>
      </c>
      <c r="AA51" s="23">
        <f>IF($B51="-","-",VLOOKUP(ROUND(CONCATENATE($A51,AA$2),0),'Cadastro - Padrões'!$A$2:$V$10081,AA$1,FALSE))</f>
        <v>1.0101010101010102</v>
      </c>
      <c r="AB51" s="23">
        <f>IF($B51="-","-",VLOOKUP(ROUND(CONCATENATE($A51,AB$2),0),'Cadastro - Padrões'!$A$2:$V$10081,AB$1,FALSE))</f>
        <v>-5.050505050505194E-2</v>
      </c>
      <c r="AC51" s="23">
        <f>IF($B51="-","-",IF(VLOOKUP(ROUND(CONCATENATE($A51,AC$2),0),'Cadastro - Padrões'!$A$2:$V$10081,AC$1,FALSE)="","-",VLOOKUP(ROUND(CONCATENATE($A51,AC$2),0),'Cadastro - Padrões'!$A$2:$V$10081,AC$1,FALSE)))</f>
        <v>15</v>
      </c>
      <c r="AD51" s="23">
        <f>IF($B51="-","-",IF(VLOOKUP(ROUND(CONCATENATE($A51,AD$2),0),'Cadastro - Padrões'!$A$2:$V$10081,AD$1,FALSE)="","-",VLOOKUP(ROUND(CONCATENATE($A51,AD$2),0),'Cadastro - Padrões'!$A$2:$V$10081,AD$1,FALSE)))</f>
        <v>0.2</v>
      </c>
      <c r="AE51" s="23">
        <f>IF($B51="-","-",IF(VLOOKUP(ROUND(CONCATENATE($A51,AE$2),0),'Cadastro - Padrões'!$A$2:$V$10081,AE$1,FALSE)="","-",VLOOKUP(ROUND(CONCATENATE($A51,AE$2),0),'Cadastro - Padrões'!$A$2:$V$10081,AE$1,FALSE)))</f>
        <v>2</v>
      </c>
      <c r="AF51" s="23">
        <f>IF($B51="-","-",IF(VLOOKUP(ROUND(CONCATENATE($A51,AF$2),0),'Cadastro - Padrões'!$A$2:$V$10081,AF$1,FALSE)="","-",VLOOKUP(ROUND(CONCATENATE($A51,AF$2),0),'Cadastro - Padrões'!$A$2:$V$10081,AF$1,FALSE)))</f>
        <v>1000000</v>
      </c>
      <c r="AG51" s="23">
        <f>IF($B51="-","-",IF(VLOOKUP(ROUND(CONCATENATE($A51,AG$2),0),'Cadastro - Padrões'!$A$2:$V$10081,AG$1,FALSE)="","-",VLOOKUP(ROUND(CONCATENATE($A51,AG$2),0),'Cadastro - Padrões'!$A$2:$V$10081,AG$1,FALSE)))</f>
        <v>25</v>
      </c>
      <c r="AH51" s="23">
        <f>IF($B51="-","-",IF(VLOOKUP(ROUND(CONCATENATE($A51,AH$2),0),'Cadastro - Padrões'!$A$2:$V$10081,AH$1,FALSE)="","-",VLOOKUP(ROUND(CONCATENATE($A51,AH$2),0),'Cadastro - Padrões'!$A$2:$V$10081,AH$1,FALSE)))</f>
        <v>0.2</v>
      </c>
      <c r="AI51" s="23">
        <f>IF($B51="-","-",IF(VLOOKUP(ROUND(CONCATENATE($A51,AI$2),0),'Cadastro - Padrões'!$A$2:$V$10081,AI$1,FALSE)="","-",VLOOKUP(ROUND(CONCATENATE($A51,AI$2),0),'Cadastro - Padrões'!$A$2:$V$10081,AI$1,FALSE)))</f>
        <v>2</v>
      </c>
      <c r="AJ51" s="23">
        <f>IF($B51="-","-",IF(VLOOKUP(ROUND(CONCATENATE($A51,AJ$2),0),'Cadastro - Padrões'!$A$2:$V$10081,AJ$1,FALSE)="","-",VLOOKUP(ROUND(CONCATENATE($A51,AJ$2),0),'Cadastro - Padrões'!$A$2:$V$10081,AJ$1,FALSE)))</f>
        <v>1000000</v>
      </c>
      <c r="AK51" s="23">
        <f>IF($B51="-","-",IF(VLOOKUP(ROUND(CONCATENATE($A51,AK$2),0),'Cadastro - Padrões'!$A$2:$V$10081,AK$1,FALSE)="","-",VLOOKUP(ROUND(CONCATENATE($A51,AK$2),0),'Cadastro - Padrões'!$A$2:$V$10081,AK$1,FALSE)))</f>
        <v>35</v>
      </c>
      <c r="AL51" s="23">
        <f>IF($B51="-","-",IF(VLOOKUP(ROUND(CONCATENATE($A51,AL$2),0),'Cadastro - Padrões'!$A$2:$V$10081,AL$1,FALSE)="","-",VLOOKUP(ROUND(CONCATENATE($A51,AL$2),0),'Cadastro - Padrões'!$A$2:$V$10081,AL$1,FALSE)))</f>
        <v>0.2</v>
      </c>
      <c r="AM51" s="23">
        <f>IF($B51="-","-",IF(VLOOKUP(ROUND(CONCATENATE($A51,AM$2),0),'Cadastro - Padrões'!$A$2:$V$10081,AM$1,FALSE)="","-",VLOOKUP(ROUND(CONCATENATE($A51,AM$2),0),'Cadastro - Padrões'!$A$2:$V$10081,AM$1,FALSE)))</f>
        <v>2</v>
      </c>
      <c r="AN51" s="23">
        <f>IF($B51="-","-",IF(VLOOKUP(ROUND(CONCATENATE($A51,AN$2),0),'Cadastro - Padrões'!$A$2:$V$10081,AN$1,FALSE)="","-",VLOOKUP(ROUND(CONCATENATE($A51,AN$2),0),'Cadastro - Padrões'!$A$2:$V$10081,AN$1,FALSE)))</f>
        <v>1000000</v>
      </c>
      <c r="AO51" s="23" t="str">
        <f>IF($B51="-","-",IF(VLOOKUP(ROUND(CONCATENATE($A51,AO$2),0),'Cadastro - Padrões'!$A$2:$V$10081,AO$1,FALSE)="","-",VLOOKUP(ROUND(CONCATENATE($A51,AO$2),0),'Cadastro - Padrões'!$A$2:$V$10081,AO$1,FALSE)))</f>
        <v>-</v>
      </c>
      <c r="AP51" s="23" t="str">
        <f>IF($B51="-","-",IF(VLOOKUP(ROUND(CONCATENATE($A51,AP$2),0),'Cadastro - Padrões'!$A$2:$V$10081,AP$1,FALSE)="","-",VLOOKUP(ROUND(CONCATENATE($A51,AP$2),0),'Cadastro - Padrões'!$A$2:$V$10081,AP$1,FALSE)))</f>
        <v>-</v>
      </c>
      <c r="AQ51" s="23" t="str">
        <f>IF($B51="-","-",IF(VLOOKUP(ROUND(CONCATENATE($A51,AQ$2),0),'Cadastro - Padrões'!$A$2:$V$10081,AQ$1,FALSE)="","-",VLOOKUP(ROUND(CONCATENATE($A51,AQ$2),0),'Cadastro - Padrões'!$A$2:$V$10081,AQ$1,FALSE)))</f>
        <v>-</v>
      </c>
      <c r="AR51" s="23" t="str">
        <f>IF($B51="-","-",IF(VLOOKUP(ROUND(CONCATENATE($A51,AR$2),0),'Cadastro - Padrões'!$A$2:$V$10081,AR$1,FALSE)="","-",VLOOKUP(ROUND(CONCATENATE($A51,AR$2),0),'Cadastro - Padrões'!$A$2:$V$10081,AR$1,FALSE)))</f>
        <v>-</v>
      </c>
      <c r="AS51" s="23" t="str">
        <f>IF($B51="-","-",IF(VLOOKUP(ROUND(CONCATENATE($A51,AS$2),0),'Cadastro - Padrões'!$A$2:$V$10081,AS$1,FALSE)="","-",VLOOKUP(ROUND(CONCATENATE($A51,AS$2),0),'Cadastro - Padrões'!$A$2:$V$10081,AS$1,FALSE)))</f>
        <v>-</v>
      </c>
      <c r="AT51" s="23" t="str">
        <f>IF($B51="-","-",IF(VLOOKUP(ROUND(CONCATENATE($A51,AT$2),0),'Cadastro - Padrões'!$A$2:$V$10081,AT$1,FALSE)="","-",VLOOKUP(ROUND(CONCATENATE($A51,AT$2),0),'Cadastro - Padrões'!$A$2:$V$10081,AT$1,FALSE)))</f>
        <v>-</v>
      </c>
      <c r="AU51" s="23" t="str">
        <f>IF($B51="-","-",IF(VLOOKUP(ROUND(CONCATENATE($A51,AU$2),0),'Cadastro - Padrões'!$A$2:$V$10081,AU$1,FALSE)="","-",VLOOKUP(ROUND(CONCATENATE($A51,AU$2),0),'Cadastro - Padrões'!$A$2:$V$10081,AU$1,FALSE)))</f>
        <v>-</v>
      </c>
      <c r="AV51" s="23" t="str">
        <f>IF($B51="-","-",IF(VLOOKUP(ROUND(CONCATENATE($A51,AV$2),0),'Cadastro - Padrões'!$A$2:$V$10081,AV$1,FALSE)="","-",VLOOKUP(ROUND(CONCATENATE($A51,AV$2),0),'Cadastro - Padrões'!$A$2:$V$10081,AV$1,FALSE)))</f>
        <v>-</v>
      </c>
      <c r="AW51" s="23" t="str">
        <f>IF($B51="-","-",IF(VLOOKUP(ROUND(CONCATENATE($A51,AW$2),0),'Cadastro - Padrões'!$A$2:$V$10081,AW$1,FALSE)="","-",VLOOKUP(ROUND(CONCATENATE($A51,AW$2),0),'Cadastro - Padrões'!$A$2:$V$10081,AW$1,FALSE)))</f>
        <v>-</v>
      </c>
      <c r="AX51" s="23" t="str">
        <f>IF($B51="-","-",IF(VLOOKUP(ROUND(CONCATENATE($A51,AX$2),0),'Cadastro - Padrões'!$A$2:$V$10081,AX$1,FALSE)="","-",VLOOKUP(ROUND(CONCATENATE($A51,AX$2),0),'Cadastro - Padrões'!$A$2:$V$10081,AX$1,FALSE)))</f>
        <v>-</v>
      </c>
      <c r="AY51" s="23" t="str">
        <f>IF($B51="-","-",IF(VLOOKUP(ROUND(CONCATENATE($A51,AY$2),0),'Cadastro - Padrões'!$A$2:$V$10081,AY$1,FALSE)="","-",VLOOKUP(ROUND(CONCATENATE($A51,AY$2),0),'Cadastro - Padrões'!$A$2:$V$10081,AY$1,FALSE)))</f>
        <v>-</v>
      </c>
      <c r="AZ51" s="23" t="str">
        <f>IF($B51="-","-",IF(VLOOKUP(ROUND(CONCATENATE($A51,AZ$2),0),'Cadastro - Padrões'!$A$2:$V$10081,AZ$1,FALSE)="","-",VLOOKUP(ROUND(CONCATENATE($A51,AZ$2),0),'Cadastro - Padrões'!$A$2:$V$10081,AZ$1,FALSE)))</f>
        <v>-</v>
      </c>
      <c r="BA51" s="23" t="str">
        <f>IF($B51="-","-",IF(VLOOKUP(ROUND(CONCATENATE($A51,BA$2),0),'Cadastro - Padrões'!$A$2:$V$10081,BA$1,FALSE)="","-",VLOOKUP(ROUND(CONCATENATE($A51,BA$2),0),'Cadastro - Padrões'!$A$2:$V$10081,BA$1,FALSE)))</f>
        <v>-</v>
      </c>
      <c r="BB51" s="23" t="str">
        <f>IF($B51="-","-",IF(VLOOKUP(ROUND(CONCATENATE($A51,BB$2),0),'Cadastro - Padrões'!$A$2:$V$10081,BB$1,FALSE)="","-",VLOOKUP(ROUND(CONCATENATE($A51,BB$2),0),'Cadastro - Padrões'!$A$2:$V$10081,BB$1,FALSE)))</f>
        <v>-</v>
      </c>
      <c r="BC51" s="23" t="str">
        <f>IF($B51="-","-",IF(VLOOKUP(ROUND(CONCATENATE($A51,BC$2),0),'Cadastro - Padrões'!$A$2:$V$10081,BC$1,FALSE)="","-",VLOOKUP(ROUND(CONCATENATE($A51,BC$2),0),'Cadastro - Padrões'!$A$2:$V$10081,BC$1,FALSE)))</f>
        <v>-</v>
      </c>
      <c r="BD51" s="23" t="str">
        <f>IF($B51="-","-",IF(VLOOKUP(ROUND(CONCATENATE($A51,BD$2),0),'Cadastro - Padrões'!$A$2:$V$10081,BD$1,FALSE)="","-",VLOOKUP(ROUND(CONCATENATE($A51,BD$2),0),'Cadastro - Padrões'!$A$2:$V$10081,BD$1,FALSE)))</f>
        <v>-</v>
      </c>
      <c r="BE51" s="23" t="str">
        <f>IF($B51="-","-",IF(VLOOKUP(ROUND(CONCATENATE($A51,BE$2),0),'Cadastro - Padrões'!$A$2:$V$10081,BE$1,FALSE)="","-",VLOOKUP(ROUND(CONCATENATE($A51,BE$2),0),'Cadastro - Padrões'!$A$2:$V$10081,BE$1,FALSE)))</f>
        <v>-</v>
      </c>
      <c r="BF51" s="23" t="str">
        <f>IF($B51="-","-",IF(VLOOKUP(ROUND(CONCATENATE($A51,BF$2),0),'Cadastro - Padrões'!$A$2:$V$10081,BF$1,FALSE)="","-",VLOOKUP(ROUND(CONCATENATE($A51,BF$2),0),'Cadastro - Padrões'!$A$2:$V$10081,BF$1,FALSE)))</f>
        <v>-</v>
      </c>
      <c r="BG51" s="23" t="str">
        <f>IF($B51="-","-",IF(VLOOKUP(ROUND(CONCATENATE($A51,BG$2),0),'Cadastro - Padrões'!$A$2:$V$10081,BG$1,FALSE)="","-",VLOOKUP(ROUND(CONCATENATE($A51,BG$2),0),'Cadastro - Padrões'!$A$2:$V$10081,BG$1,FALSE)))</f>
        <v>-</v>
      </c>
      <c r="BH51" s="23" t="str">
        <f>IF($B51="-","-",IF(VLOOKUP(ROUND(CONCATENATE($A51,BH$2),0),'Cadastro - Padrões'!$A$2:$V$10081,BH$1,FALSE)="","-",VLOOKUP(ROUND(CONCATENATE($A51,BH$2),0),'Cadastro - Padrões'!$A$2:$V$10081,BH$1,FALSE)))</f>
        <v>-</v>
      </c>
      <c r="BI51" s="23" t="str">
        <f>IF($B51="-","-",IF(VLOOKUP(ROUND(CONCATENATE($A51,BI$2),0),'Cadastro - Padrões'!$A$2:$V$10081,BI$1,FALSE)="","-",VLOOKUP(ROUND(CONCATENATE($A51,BI$2),0),'Cadastro - Padrões'!$A$2:$V$10081,BI$1,FALSE)))</f>
        <v>-</v>
      </c>
      <c r="BJ51" s="23" t="str">
        <f>IF($B51="-","-",IF(VLOOKUP(ROUND(CONCATENATE($A51,BJ$2),0),'Cadastro - Padrões'!$A$2:$V$10081,BJ$1,FALSE)="","-",VLOOKUP(ROUND(CONCATENATE($A51,BJ$2),0),'Cadastro - Padrões'!$A$2:$V$10081,BJ$1,FALSE)))</f>
        <v>-</v>
      </c>
      <c r="BK51" s="23" t="str">
        <f>IF($B51="-","-",IF(VLOOKUP(ROUND(CONCATENATE($A51,BK$2),0),'Cadastro - Padrões'!$A$2:$V$10081,BK$1,FALSE)="","-",VLOOKUP(ROUND(CONCATENATE($A51,BK$2),0),'Cadastro - Padrões'!$A$2:$V$10081,BK$1,FALSE)))</f>
        <v>-</v>
      </c>
      <c r="BL51" s="23" t="str">
        <f>IF($B51="-","-",IF(VLOOKUP(ROUND(CONCATENATE($A51,BL$2),0),'Cadastro - Padrões'!$A$2:$V$10081,BL$1,FALSE)="","-",VLOOKUP(ROUND(CONCATENATE($A51,BL$2),0),'Cadastro - Padrões'!$A$2:$V$10081,BL$1,FALSE)))</f>
        <v>-</v>
      </c>
      <c r="BM51" s="23" t="str">
        <f>IF($B51="-","-",IF(VLOOKUP(ROUND(CONCATENATE($A51,BM$2),0),'Cadastro - Padrões'!$A$2:$V$10081,BM$1,FALSE)="","-",VLOOKUP(ROUND(CONCATENATE($A51,BM$2),0),'Cadastro - Padrões'!$A$2:$V$10081,BM$1,FALSE)))</f>
        <v>-</v>
      </c>
      <c r="BN51" s="23" t="str">
        <f>IF($B51="-","-",IF(VLOOKUP(ROUND(CONCATENATE($A51,BN$2),0),'Cadastro - Padrões'!$A$2:$V$10081,BN$1,FALSE)="","-",VLOOKUP(ROUND(CONCATENATE($A51,BN$2),0),'Cadastro - Padrões'!$A$2:$V$10081,BN$1,FALSE)))</f>
        <v>-</v>
      </c>
      <c r="BO51" s="23" t="str">
        <f>IF($B51="-","-",IF(VLOOKUP(ROUND(CONCATENATE($A51,BO$2),0),'Cadastro - Padrões'!$A$2:$V$10081,BO$1,FALSE)="","-",VLOOKUP(ROUND(CONCATENATE($A51,BO$2),0),'Cadastro - Padrões'!$A$2:$V$10081,BO$1,FALSE)))</f>
        <v>-</v>
      </c>
      <c r="BP51" s="23" t="str">
        <f>IF($B51="-","-",IF(VLOOKUP(ROUND(CONCATENATE($A51,BP$2),0),'Cadastro - Padrões'!$A$2:$V$10081,BP$1,FALSE)="","-",VLOOKUP(ROUND(CONCATENATE($A51,BP$2),0),'Cadastro - Padrões'!$A$2:$V$10081,BP$1,FALSE)))</f>
        <v>-</v>
      </c>
    </row>
    <row r="52" spans="1:68" x14ac:dyDescent="0.3">
      <c r="A52" s="22">
        <f t="shared" si="52"/>
        <v>47</v>
      </c>
      <c r="B52" s="23" t="str">
        <f>IF(VLOOKUP(ROUND(CONCATENATE($A52,B$2),0),'Cadastro - Padrões'!$A$2:$V$10081,B$1,FALSE)="","-",VLOOKUP(ROUND(CONCATENATE($A52,B$2),0),'Cadastro - Padrões'!$A$2:$V$10081,B$1,FALSE))</f>
        <v>E.TH.FS-001</v>
      </c>
      <c r="C52" s="23" t="str">
        <f>IF($B52="-","-",VLOOKUP(ROUND(CONCATENATE($A52,C$2),0),'Cadastro - Padrões'!$A$2:$V$10081,C$1,FALSE))</f>
        <v>Termohigrômetro Digital</v>
      </c>
      <c r="D52" s="23" t="str">
        <f>IF($B52="-","-",VLOOKUP(ROUND(CONCATENATE($A52,D$2),0),'Cadastro - Padrões'!$A$2:$V$10081,D$1,FALSE))</f>
        <v>Elus</v>
      </c>
      <c r="E52" s="23" t="str">
        <f>IF($B52="-","-",VLOOKUP(ROUND(CONCATENATE($A52,E$2),0),'Cadastro - Padrões'!$A$2:$V$10081,E$1,FALSE))</f>
        <v>RBC - CAL 0439</v>
      </c>
      <c r="F52" s="23" t="str">
        <f>IF($B52="-","-",VLOOKUP(ROUND(CONCATENATE($A52,F$2),0),'Cadastro - Padrões'!$A$2:$V$10081,F$1,FALSE))</f>
        <v>E0832/25</v>
      </c>
      <c r="G52" s="24">
        <f>IF($B52="-","-",VLOOKUP(ROUND(CONCATENATE($A52,G$2),0),'Cadastro - Padrões'!$A$2:$V$10081,G$1,FALSE))</f>
        <v>45807</v>
      </c>
      <c r="H52" s="25">
        <f>IF($B52="-","-",VLOOKUP(ROUND(CONCATENATE($A52,H$2),0),'Cadastro - Padrões'!$A$2:$V$10081,H$1,FALSE))</f>
        <v>46172</v>
      </c>
      <c r="I52" s="23" t="str">
        <f>IF($B52="-","-",VLOOKUP(ROUND(CONCATENATE($A52,I$2),0),'Cadastro - Padrões'!$A$2:$V$10081,I$1,FALSE))</f>
        <v>°C</v>
      </c>
      <c r="J52" s="23" t="str">
        <f>IF($B52="-","-",VLOOKUP(ROUND(CONCATENATE($A52,J$2),0),'Cadastro - Padrões'!$A$2:$V$10081,J$1,FALSE))</f>
        <v>OUT</v>
      </c>
      <c r="K52" s="23" t="str">
        <f>IF($B52="-","-",VLOOKUP(ROUND(CONCATENATE($A52,K$2),0),'Cadastro - Padrões'!$A$2:$V$10081,K$1,FALSE))</f>
        <v>NA</v>
      </c>
      <c r="L52" s="23">
        <f>IF($B52="-","-",VLOOKUP(ROUND(CONCATENATE($A52,L$2),0),'Cadastro - Padrões'!$A$2:$V$10081,L$1,FALSE))</f>
        <v>15</v>
      </c>
      <c r="M52" s="23">
        <f>IF($B52="-","-",VLOOKUP(ROUND(CONCATENATE($A52,M$2),0),'Cadastro - Padrões'!$A$2:$V$10081,M$1,FALSE))</f>
        <v>35</v>
      </c>
      <c r="N52" s="23">
        <f>IF($B52="-","-",VLOOKUP(ROUND(CONCATENATE($A52,N$2),0),'Cadastro - Padrões'!$A$2:$V$10081,N$1,FALSE))</f>
        <v>0.1</v>
      </c>
      <c r="O52" s="23">
        <f>IF($B52="-","-",VLOOKUP(ROUND(CONCATENATE($A52,O$2),0),'Cadastro - Padrões'!$A$2:$V$10081,O$1,FALSE))</f>
        <v>0.20000000000000284</v>
      </c>
      <c r="P52" s="23">
        <f>IF($B52="-","-",VLOOKUP(ROUND(CONCATENATE($A52,P$2),0),'Cadastro - Padrões'!$A$2:$V$10081,P$1,FALSE))</f>
        <v>0.1</v>
      </c>
      <c r="Q52" s="23">
        <f>IF($B52="-","-",VLOOKUP(ROUND(CONCATENATE($A52,Q$2),0),'Cadastro - Padrões'!$A$2:$V$10081,Q$1,FALSE))</f>
        <v>0.10000000000000142</v>
      </c>
      <c r="R52" s="23">
        <f>IF($B52="-","-",VLOOKUP(ROUND(CONCATENATE($A52,R$2),0),'Cadastro - Padrões'!$A$2:$V$10081,R$1,FALSE))</f>
        <v>3.5527136788005009E-15</v>
      </c>
      <c r="S52" s="23">
        <f>IF($B52="-","-",VLOOKUP(ROUND(CONCATENATE($A52,S$2),0),'Cadastro - Padrões'!$A$2:$V$10081,S$1,FALSE))</f>
        <v>1</v>
      </c>
      <c r="T52" s="23">
        <f>IF($B52="-","-",VLOOKUP(ROUND(CONCATENATE($A52,T$2),0),'Cadastro - Padrões'!$A$2:$V$10081,T$1,FALSE))</f>
        <v>0</v>
      </c>
      <c r="U52" s="23">
        <f>IF($B52="-","-",VLOOKUP(ROUND(CONCATENATE($A52,U$2),0),'Cadastro - Padrões'!$A$2:$V$10081,U$1,FALSE))</f>
        <v>0</v>
      </c>
      <c r="V52" s="23">
        <f>IF($B52="-","-",VLOOKUP(ROUND(CONCATENATE($A52,V$2),0),'Cadastro - Padrões'!$A$2:$V$10081,V$1,FALSE))</f>
        <v>0</v>
      </c>
      <c r="W52" s="23">
        <f>IF($B52="-","-",VLOOKUP(ROUND(CONCATENATE($A52,W$2),0),'Cadastro - Padrões'!$A$2:$V$10081,W$1,FALSE))</f>
        <v>0</v>
      </c>
      <c r="X52" s="23">
        <f>IF($B52="-","-",VLOOKUP(ROUND(CONCATENATE($A52,X$2),0),'Cadastro - Padrões'!$A$2:$V$10081,X$1,FALSE))</f>
        <v>0</v>
      </c>
      <c r="Y52" s="23">
        <f>IF($B52="-","-",VLOOKUP(ROUND(CONCATENATE($A52,Y$2),0),'Cadastro - Padrões'!$A$2:$V$10081,Y$1,FALSE))</f>
        <v>0</v>
      </c>
      <c r="Z52" s="23">
        <f>IF($B52="-","-",VLOOKUP(ROUND(CONCATENATE($A52,Z$2),0),'Cadastro - Padrões'!$A$2:$V$10081,Z$1,FALSE))</f>
        <v>0</v>
      </c>
      <c r="AA52" s="23">
        <f>IF($B52="-","-",VLOOKUP(ROUND(CONCATENATE($A52,AA$2),0),'Cadastro - Padrões'!$A$2:$V$10081,AA$1,FALSE))</f>
        <v>0.99999999999999989</v>
      </c>
      <c r="AB52" s="23">
        <f>IF($B52="-","-",VLOOKUP(ROUND(CONCATENATE($A52,AB$2),0),'Cadastro - Padrões'!$A$2:$V$10081,AB$1,FALSE))</f>
        <v>0.20000000000000284</v>
      </c>
      <c r="AC52" s="23">
        <f>IF($B52="-","-",IF(VLOOKUP(ROUND(CONCATENATE($A52,AC$2),0),'Cadastro - Padrões'!$A$2:$V$10081,AC$1,FALSE)="","-",VLOOKUP(ROUND(CONCATENATE($A52,AC$2),0),'Cadastro - Padrões'!$A$2:$V$10081,AC$1,FALSE)))</f>
        <v>15</v>
      </c>
      <c r="AD52" s="23">
        <f>IF($B52="-","-",IF(VLOOKUP(ROUND(CONCATENATE($A52,AD$2),0),'Cadastro - Padrões'!$A$2:$V$10081,AD$1,FALSE)="","-",VLOOKUP(ROUND(CONCATENATE($A52,AD$2),0),'Cadastro - Padrões'!$A$2:$V$10081,AD$1,FALSE)))</f>
        <v>0.1</v>
      </c>
      <c r="AE52" s="23">
        <f>IF($B52="-","-",IF(VLOOKUP(ROUND(CONCATENATE($A52,AE$2),0),'Cadastro - Padrões'!$A$2:$V$10081,AE$1,FALSE)="","-",VLOOKUP(ROUND(CONCATENATE($A52,AE$2),0),'Cadastro - Padrões'!$A$2:$V$10081,AE$1,FALSE)))</f>
        <v>2</v>
      </c>
      <c r="AF52" s="23">
        <f>IF($B52="-","-",IF(VLOOKUP(ROUND(CONCATENATE($A52,AF$2),0),'Cadastro - Padrões'!$A$2:$V$10081,AF$1,FALSE)="","-",VLOOKUP(ROUND(CONCATENATE($A52,AF$2),0),'Cadastro - Padrões'!$A$2:$V$10081,AF$1,FALSE)))</f>
        <v>1000000</v>
      </c>
      <c r="AG52" s="23">
        <f>IF($B52="-","-",IF(VLOOKUP(ROUND(CONCATENATE($A52,AG$2),0),'Cadastro - Padrões'!$A$2:$V$10081,AG$1,FALSE)="","-",VLOOKUP(ROUND(CONCATENATE($A52,AG$2),0),'Cadastro - Padrões'!$A$2:$V$10081,AG$1,FALSE)))</f>
        <v>25</v>
      </c>
      <c r="AH52" s="23">
        <f>IF($B52="-","-",IF(VLOOKUP(ROUND(CONCATENATE($A52,AH$2),0),'Cadastro - Padrões'!$A$2:$V$10081,AH$1,FALSE)="","-",VLOOKUP(ROUND(CONCATENATE($A52,AH$2),0),'Cadastro - Padrões'!$A$2:$V$10081,AH$1,FALSE)))</f>
        <v>0.1</v>
      </c>
      <c r="AI52" s="23">
        <f>IF($B52="-","-",IF(VLOOKUP(ROUND(CONCATENATE($A52,AI$2),0),'Cadastro - Padrões'!$A$2:$V$10081,AI$1,FALSE)="","-",VLOOKUP(ROUND(CONCATENATE($A52,AI$2),0),'Cadastro - Padrões'!$A$2:$V$10081,AI$1,FALSE)))</f>
        <v>2</v>
      </c>
      <c r="AJ52" s="23">
        <f>IF($B52="-","-",IF(VLOOKUP(ROUND(CONCATENATE($A52,AJ$2),0),'Cadastro - Padrões'!$A$2:$V$10081,AJ$1,FALSE)="","-",VLOOKUP(ROUND(CONCATENATE($A52,AJ$2),0),'Cadastro - Padrões'!$A$2:$V$10081,AJ$1,FALSE)))</f>
        <v>1000000</v>
      </c>
      <c r="AK52" s="23">
        <f>IF($B52="-","-",IF(VLOOKUP(ROUND(CONCATENATE($A52,AK$2),0),'Cadastro - Padrões'!$A$2:$V$10081,AK$1,FALSE)="","-",VLOOKUP(ROUND(CONCATENATE($A52,AK$2),0),'Cadastro - Padrões'!$A$2:$V$10081,AK$1,FALSE)))</f>
        <v>35</v>
      </c>
      <c r="AL52" s="23">
        <f>IF($B52="-","-",IF(VLOOKUP(ROUND(CONCATENATE($A52,AL$2),0),'Cadastro - Padrões'!$A$2:$V$10081,AL$1,FALSE)="","-",VLOOKUP(ROUND(CONCATENATE($A52,AL$2),0),'Cadastro - Padrões'!$A$2:$V$10081,AL$1,FALSE)))</f>
        <v>0.1</v>
      </c>
      <c r="AM52" s="23">
        <f>IF($B52="-","-",IF(VLOOKUP(ROUND(CONCATENATE($A52,AM$2),0),'Cadastro - Padrões'!$A$2:$V$10081,AM$1,FALSE)="","-",VLOOKUP(ROUND(CONCATENATE($A52,AM$2),0),'Cadastro - Padrões'!$A$2:$V$10081,AM$1,FALSE)))</f>
        <v>2</v>
      </c>
      <c r="AN52" s="23">
        <f>IF($B52="-","-",IF(VLOOKUP(ROUND(CONCATENATE($A52,AN$2),0),'Cadastro - Padrões'!$A$2:$V$10081,AN$1,FALSE)="","-",VLOOKUP(ROUND(CONCATENATE($A52,AN$2),0),'Cadastro - Padrões'!$A$2:$V$10081,AN$1,FALSE)))</f>
        <v>1000000</v>
      </c>
      <c r="AO52" s="23" t="str">
        <f>IF($B52="-","-",IF(VLOOKUP(ROUND(CONCATENATE($A52,AO$2),0),'Cadastro - Padrões'!$A$2:$V$10081,AO$1,FALSE)="","-",VLOOKUP(ROUND(CONCATENATE($A52,AO$2),0),'Cadastro - Padrões'!$A$2:$V$10081,AO$1,FALSE)))</f>
        <v>-</v>
      </c>
      <c r="AP52" s="23" t="str">
        <f>IF($B52="-","-",IF(VLOOKUP(ROUND(CONCATENATE($A52,AP$2),0),'Cadastro - Padrões'!$A$2:$V$10081,AP$1,FALSE)="","-",VLOOKUP(ROUND(CONCATENATE($A52,AP$2),0),'Cadastro - Padrões'!$A$2:$V$10081,AP$1,FALSE)))</f>
        <v>-</v>
      </c>
      <c r="AQ52" s="23" t="str">
        <f>IF($B52="-","-",IF(VLOOKUP(ROUND(CONCATENATE($A52,AQ$2),0),'Cadastro - Padrões'!$A$2:$V$10081,AQ$1,FALSE)="","-",VLOOKUP(ROUND(CONCATENATE($A52,AQ$2),0),'Cadastro - Padrões'!$A$2:$V$10081,AQ$1,FALSE)))</f>
        <v>-</v>
      </c>
      <c r="AR52" s="23" t="str">
        <f>IF($B52="-","-",IF(VLOOKUP(ROUND(CONCATENATE($A52,AR$2),0),'Cadastro - Padrões'!$A$2:$V$10081,AR$1,FALSE)="","-",VLOOKUP(ROUND(CONCATENATE($A52,AR$2),0),'Cadastro - Padrões'!$A$2:$V$10081,AR$1,FALSE)))</f>
        <v>-</v>
      </c>
      <c r="AS52" s="23" t="str">
        <f>IF($B52="-","-",IF(VLOOKUP(ROUND(CONCATENATE($A52,AS$2),0),'Cadastro - Padrões'!$A$2:$V$10081,AS$1,FALSE)="","-",VLOOKUP(ROUND(CONCATENATE($A52,AS$2),0),'Cadastro - Padrões'!$A$2:$V$10081,AS$1,FALSE)))</f>
        <v>-</v>
      </c>
      <c r="AT52" s="23" t="str">
        <f>IF($B52="-","-",IF(VLOOKUP(ROUND(CONCATENATE($A52,AT$2),0),'Cadastro - Padrões'!$A$2:$V$10081,AT$1,FALSE)="","-",VLOOKUP(ROUND(CONCATENATE($A52,AT$2),0),'Cadastro - Padrões'!$A$2:$V$10081,AT$1,FALSE)))</f>
        <v>-</v>
      </c>
      <c r="AU52" s="23" t="str">
        <f>IF($B52="-","-",IF(VLOOKUP(ROUND(CONCATENATE($A52,AU$2),0),'Cadastro - Padrões'!$A$2:$V$10081,AU$1,FALSE)="","-",VLOOKUP(ROUND(CONCATENATE($A52,AU$2),0),'Cadastro - Padrões'!$A$2:$V$10081,AU$1,FALSE)))</f>
        <v>-</v>
      </c>
      <c r="AV52" s="23" t="str">
        <f>IF($B52="-","-",IF(VLOOKUP(ROUND(CONCATENATE($A52,AV$2),0),'Cadastro - Padrões'!$A$2:$V$10081,AV$1,FALSE)="","-",VLOOKUP(ROUND(CONCATENATE($A52,AV$2),0),'Cadastro - Padrões'!$A$2:$V$10081,AV$1,FALSE)))</f>
        <v>-</v>
      </c>
      <c r="AW52" s="23" t="str">
        <f>IF($B52="-","-",IF(VLOOKUP(ROUND(CONCATENATE($A52,AW$2),0),'Cadastro - Padrões'!$A$2:$V$10081,AW$1,FALSE)="","-",VLOOKUP(ROUND(CONCATENATE($A52,AW$2),0),'Cadastro - Padrões'!$A$2:$V$10081,AW$1,FALSE)))</f>
        <v>-</v>
      </c>
      <c r="AX52" s="23" t="str">
        <f>IF($B52="-","-",IF(VLOOKUP(ROUND(CONCATENATE($A52,AX$2),0),'Cadastro - Padrões'!$A$2:$V$10081,AX$1,FALSE)="","-",VLOOKUP(ROUND(CONCATENATE($A52,AX$2),0),'Cadastro - Padrões'!$A$2:$V$10081,AX$1,FALSE)))</f>
        <v>-</v>
      </c>
      <c r="AY52" s="23" t="str">
        <f>IF($B52="-","-",IF(VLOOKUP(ROUND(CONCATENATE($A52,AY$2),0),'Cadastro - Padrões'!$A$2:$V$10081,AY$1,FALSE)="","-",VLOOKUP(ROUND(CONCATENATE($A52,AY$2),0),'Cadastro - Padrões'!$A$2:$V$10081,AY$1,FALSE)))</f>
        <v>-</v>
      </c>
      <c r="AZ52" s="23" t="str">
        <f>IF($B52="-","-",IF(VLOOKUP(ROUND(CONCATENATE($A52,AZ$2),0),'Cadastro - Padrões'!$A$2:$V$10081,AZ$1,FALSE)="","-",VLOOKUP(ROUND(CONCATENATE($A52,AZ$2),0),'Cadastro - Padrões'!$A$2:$V$10081,AZ$1,FALSE)))</f>
        <v>-</v>
      </c>
      <c r="BA52" s="23" t="str">
        <f>IF($B52="-","-",IF(VLOOKUP(ROUND(CONCATENATE($A52,BA$2),0),'Cadastro - Padrões'!$A$2:$V$10081,BA$1,FALSE)="","-",VLOOKUP(ROUND(CONCATENATE($A52,BA$2),0),'Cadastro - Padrões'!$A$2:$V$10081,BA$1,FALSE)))</f>
        <v>-</v>
      </c>
      <c r="BB52" s="23" t="str">
        <f>IF($B52="-","-",IF(VLOOKUP(ROUND(CONCATENATE($A52,BB$2),0),'Cadastro - Padrões'!$A$2:$V$10081,BB$1,FALSE)="","-",VLOOKUP(ROUND(CONCATENATE($A52,BB$2),0),'Cadastro - Padrões'!$A$2:$V$10081,BB$1,FALSE)))</f>
        <v>-</v>
      </c>
      <c r="BC52" s="23" t="str">
        <f>IF($B52="-","-",IF(VLOOKUP(ROUND(CONCATENATE($A52,BC$2),0),'Cadastro - Padrões'!$A$2:$V$10081,BC$1,FALSE)="","-",VLOOKUP(ROUND(CONCATENATE($A52,BC$2),0),'Cadastro - Padrões'!$A$2:$V$10081,BC$1,FALSE)))</f>
        <v>-</v>
      </c>
      <c r="BD52" s="23" t="str">
        <f>IF($B52="-","-",IF(VLOOKUP(ROUND(CONCATENATE($A52,BD$2),0),'Cadastro - Padrões'!$A$2:$V$10081,BD$1,FALSE)="","-",VLOOKUP(ROUND(CONCATENATE($A52,BD$2),0),'Cadastro - Padrões'!$A$2:$V$10081,BD$1,FALSE)))</f>
        <v>-</v>
      </c>
      <c r="BE52" s="23" t="str">
        <f>IF($B52="-","-",IF(VLOOKUP(ROUND(CONCATENATE($A52,BE$2),0),'Cadastro - Padrões'!$A$2:$V$10081,BE$1,FALSE)="","-",VLOOKUP(ROUND(CONCATENATE($A52,BE$2),0),'Cadastro - Padrões'!$A$2:$V$10081,BE$1,FALSE)))</f>
        <v>-</v>
      </c>
      <c r="BF52" s="23" t="str">
        <f>IF($B52="-","-",IF(VLOOKUP(ROUND(CONCATENATE($A52,BF$2),0),'Cadastro - Padrões'!$A$2:$V$10081,BF$1,FALSE)="","-",VLOOKUP(ROUND(CONCATENATE($A52,BF$2),0),'Cadastro - Padrões'!$A$2:$V$10081,BF$1,FALSE)))</f>
        <v>-</v>
      </c>
      <c r="BG52" s="23" t="str">
        <f>IF($B52="-","-",IF(VLOOKUP(ROUND(CONCATENATE($A52,BG$2),0),'Cadastro - Padrões'!$A$2:$V$10081,BG$1,FALSE)="","-",VLOOKUP(ROUND(CONCATENATE($A52,BG$2),0),'Cadastro - Padrões'!$A$2:$V$10081,BG$1,FALSE)))</f>
        <v>-</v>
      </c>
      <c r="BH52" s="23" t="str">
        <f>IF($B52="-","-",IF(VLOOKUP(ROUND(CONCATENATE($A52,BH$2),0),'Cadastro - Padrões'!$A$2:$V$10081,BH$1,FALSE)="","-",VLOOKUP(ROUND(CONCATENATE($A52,BH$2),0),'Cadastro - Padrões'!$A$2:$V$10081,BH$1,FALSE)))</f>
        <v>-</v>
      </c>
      <c r="BI52" s="23" t="str">
        <f>IF($B52="-","-",IF(VLOOKUP(ROUND(CONCATENATE($A52,BI$2),0),'Cadastro - Padrões'!$A$2:$V$10081,BI$1,FALSE)="","-",VLOOKUP(ROUND(CONCATENATE($A52,BI$2),0),'Cadastro - Padrões'!$A$2:$V$10081,BI$1,FALSE)))</f>
        <v>-</v>
      </c>
      <c r="BJ52" s="23" t="str">
        <f>IF($B52="-","-",IF(VLOOKUP(ROUND(CONCATENATE($A52,BJ$2),0),'Cadastro - Padrões'!$A$2:$V$10081,BJ$1,FALSE)="","-",VLOOKUP(ROUND(CONCATENATE($A52,BJ$2),0),'Cadastro - Padrões'!$A$2:$V$10081,BJ$1,FALSE)))</f>
        <v>-</v>
      </c>
      <c r="BK52" s="23" t="str">
        <f>IF($B52="-","-",IF(VLOOKUP(ROUND(CONCATENATE($A52,BK$2),0),'Cadastro - Padrões'!$A$2:$V$10081,BK$1,FALSE)="","-",VLOOKUP(ROUND(CONCATENATE($A52,BK$2),0),'Cadastro - Padrões'!$A$2:$V$10081,BK$1,FALSE)))</f>
        <v>-</v>
      </c>
      <c r="BL52" s="23" t="str">
        <f>IF($B52="-","-",IF(VLOOKUP(ROUND(CONCATENATE($A52,BL$2),0),'Cadastro - Padrões'!$A$2:$V$10081,BL$1,FALSE)="","-",VLOOKUP(ROUND(CONCATENATE($A52,BL$2),0),'Cadastro - Padrões'!$A$2:$V$10081,BL$1,FALSE)))</f>
        <v>-</v>
      </c>
      <c r="BM52" s="23" t="str">
        <f>IF($B52="-","-",IF(VLOOKUP(ROUND(CONCATENATE($A52,BM$2),0),'Cadastro - Padrões'!$A$2:$V$10081,BM$1,FALSE)="","-",VLOOKUP(ROUND(CONCATENATE($A52,BM$2),0),'Cadastro - Padrões'!$A$2:$V$10081,BM$1,FALSE)))</f>
        <v>-</v>
      </c>
      <c r="BN52" s="23" t="str">
        <f>IF($B52="-","-",IF(VLOOKUP(ROUND(CONCATENATE($A52,BN$2),0),'Cadastro - Padrões'!$A$2:$V$10081,BN$1,FALSE)="","-",VLOOKUP(ROUND(CONCATENATE($A52,BN$2),0),'Cadastro - Padrões'!$A$2:$V$10081,BN$1,FALSE)))</f>
        <v>-</v>
      </c>
      <c r="BO52" s="23" t="str">
        <f>IF($B52="-","-",IF(VLOOKUP(ROUND(CONCATENATE($A52,BO$2),0),'Cadastro - Padrões'!$A$2:$V$10081,BO$1,FALSE)="","-",VLOOKUP(ROUND(CONCATENATE($A52,BO$2),0),'Cadastro - Padrões'!$A$2:$V$10081,BO$1,FALSE)))</f>
        <v>-</v>
      </c>
      <c r="BP52" s="23" t="str">
        <f>IF($B52="-","-",IF(VLOOKUP(ROUND(CONCATENATE($A52,BP$2),0),'Cadastro - Padrões'!$A$2:$V$10081,BP$1,FALSE)="","-",VLOOKUP(ROUND(CONCATENATE($A52,BP$2),0),'Cadastro - Padrões'!$A$2:$V$10081,BP$1,FALSE)))</f>
        <v>-</v>
      </c>
    </row>
    <row r="53" spans="1:68" x14ac:dyDescent="0.3">
      <c r="A53" s="22">
        <f t="shared" si="52"/>
        <v>48</v>
      </c>
      <c r="B53" s="23" t="str">
        <f>IF(VLOOKUP(ROUND(CONCATENATE($A53,B$2),0),'Cadastro - Padrões'!$A$2:$V$10081,B$1,FALSE)="","-",VLOOKUP(ROUND(CONCATENATE($A53,B$2),0),'Cadastro - Padrões'!$A$2:$V$10081,B$1,FALSE))</f>
        <v>E.TH.FS-062</v>
      </c>
      <c r="C53" s="23" t="str">
        <f>IF($B53="-","-",VLOOKUP(ROUND(CONCATENATE($A53,C$2),0),'Cadastro - Padrões'!$A$2:$V$10081,C$1,FALSE))</f>
        <v>Termohigrômetro Digital</v>
      </c>
      <c r="D53" s="23" t="str">
        <f>IF($B53="-","-",VLOOKUP(ROUND(CONCATENATE($A53,D$2),0),'Cadastro - Padrões'!$A$2:$V$10081,D$1,FALSE))</f>
        <v>Elus</v>
      </c>
      <c r="E53" s="23" t="str">
        <f>IF($B53="-","-",VLOOKUP(ROUND(CONCATENATE($A53,E$2),0),'Cadastro - Padrões'!$A$2:$V$10081,E$1,FALSE))</f>
        <v>RBC - CAL 0439</v>
      </c>
      <c r="F53" s="23" t="str">
        <f>IF($B53="-","-",VLOOKUP(ROUND(CONCATENATE($A53,F$2),0),'Cadastro - Padrões'!$A$2:$V$10081,F$1,FALSE))</f>
        <v>E0135/25</v>
      </c>
      <c r="G53" s="24">
        <f>IF($B53="-","-",VLOOKUP(ROUND(CONCATENATE($A53,G$2),0),'Cadastro - Padrões'!$A$2:$V$10081,G$1,FALSE))</f>
        <v>45733</v>
      </c>
      <c r="H53" s="25">
        <f>IF($B53="-","-",VLOOKUP(ROUND(CONCATENATE($A53,H$2),0),'Cadastro - Padrões'!$A$2:$V$10081,H$1,FALSE))</f>
        <v>46112</v>
      </c>
      <c r="I53" s="23" t="str">
        <f>IF($B53="-","-",VLOOKUP(ROUND(CONCATENATE($A53,I$2),0),'Cadastro - Padrões'!$A$2:$V$10081,I$1,FALSE))</f>
        <v>°C</v>
      </c>
      <c r="J53" s="23" t="str">
        <f>IF($B53="-","-",VLOOKUP(ROUND(CONCATENATE($A53,J$2),0),'Cadastro - Padrões'!$A$2:$V$10081,J$1,FALSE))</f>
        <v>IN</v>
      </c>
      <c r="K53" s="23" t="str">
        <f>IF($B53="-","-",VLOOKUP(ROUND(CONCATENATE($A53,K$2),0),'Cadastro - Padrões'!$A$2:$V$10081,K$1,FALSE))</f>
        <v>NA</v>
      </c>
      <c r="L53" s="23">
        <f>IF($B53="-","-",VLOOKUP(ROUND(CONCATENATE($A53,L$2),0),'Cadastro - Padrões'!$A$2:$V$10081,L$1,FALSE))</f>
        <v>15</v>
      </c>
      <c r="M53" s="23">
        <f>IF($B53="-","-",VLOOKUP(ROUND(CONCATENATE($A53,M$2),0),'Cadastro - Padrões'!$A$2:$V$10081,M$1,FALSE))</f>
        <v>35</v>
      </c>
      <c r="N53" s="23">
        <f>IF($B53="-","-",VLOOKUP(ROUND(CONCATENATE($A53,N$2),0),'Cadastro - Padrões'!$A$2:$V$10081,N$1,FALSE))</f>
        <v>0.1</v>
      </c>
      <c r="O53" s="23">
        <f>IF($B53="-","-",VLOOKUP(ROUND(CONCATENATE($A53,O$2),0),'Cadastro - Padrões'!$A$2:$V$10081,O$1,FALSE))</f>
        <v>0.40000000000000036</v>
      </c>
      <c r="P53" s="23">
        <f>IF($B53="-","-",VLOOKUP(ROUND(CONCATENATE($A53,P$2),0),'Cadastro - Padrões'!$A$2:$V$10081,P$1,FALSE))</f>
        <v>0.2</v>
      </c>
      <c r="Q53" s="23">
        <f>IF($B53="-","-",VLOOKUP(ROUND(CONCATENATE($A53,Q$2),0),'Cadastro - Padrões'!$A$2:$V$10081,Q$1,FALSE))</f>
        <v>0.40000000000000036</v>
      </c>
      <c r="R53" s="23">
        <f>IF($B53="-","-",VLOOKUP(ROUND(CONCATENATE($A53,R$2),0),'Cadastro - Padrões'!$A$2:$V$10081,R$1,FALSE))</f>
        <v>4.0621552867994737E-2</v>
      </c>
      <c r="S53" s="23">
        <f>IF($B53="-","-",VLOOKUP(ROUND(CONCATENATE($A53,S$2),0),'Cadastro - Padrões'!$A$2:$V$10081,S$1,FALSE))</f>
        <v>1</v>
      </c>
      <c r="T53" s="23">
        <f>IF($B53="-","-",VLOOKUP(ROUND(CONCATENATE($A53,T$2),0),'Cadastro - Padrões'!$A$2:$V$10081,T$1,FALSE))</f>
        <v>0</v>
      </c>
      <c r="U53" s="23">
        <f>IF($B53="-","-",VLOOKUP(ROUND(CONCATENATE($A53,U$2),0),'Cadastro - Padrões'!$A$2:$V$10081,U$1,FALSE))</f>
        <v>0</v>
      </c>
      <c r="V53" s="23">
        <f>IF($B53="-","-",VLOOKUP(ROUND(CONCATENATE($A53,V$2),0),'Cadastro - Padrões'!$A$2:$V$10081,V$1,FALSE))</f>
        <v>0</v>
      </c>
      <c r="W53" s="23">
        <f>IF($B53="-","-",VLOOKUP(ROUND(CONCATENATE($A53,W$2),0),'Cadastro - Padrões'!$A$2:$V$10081,W$1,FALSE))</f>
        <v>0</v>
      </c>
      <c r="X53" s="23">
        <f>IF($B53="-","-",VLOOKUP(ROUND(CONCATENATE($A53,X$2),0),'Cadastro - Padrões'!$A$2:$V$10081,X$1,FALSE))</f>
        <v>0</v>
      </c>
      <c r="Y53" s="23">
        <f>IF($B53="-","-",VLOOKUP(ROUND(CONCATENATE($A53,Y$2),0),'Cadastro - Padrões'!$A$2:$V$10081,Y$1,FALSE))</f>
        <v>0</v>
      </c>
      <c r="Z53" s="23">
        <f>IF($B53="-","-",VLOOKUP(ROUND(CONCATENATE($A53,Z$2),0),'Cadastro - Padrões'!$A$2:$V$10081,Z$1,FALSE))</f>
        <v>0</v>
      </c>
      <c r="AA53" s="23">
        <f>IF($B53="-","-",VLOOKUP(ROUND(CONCATENATE($A53,AA$2),0),'Cadastro - Padrões'!$A$2:$V$10081,AA$1,FALSE))</f>
        <v>0.99501666611662953</v>
      </c>
      <c r="AB53" s="23">
        <f>IF($B53="-","-",VLOOKUP(ROUND(CONCATENATE($A53,AB$2),0),'Cadastro - Padrões'!$A$2:$V$10081,AB$1,FALSE))</f>
        <v>0.45625556912313669</v>
      </c>
      <c r="AC53" s="23">
        <f>IF($B53="-","-",IF(VLOOKUP(ROUND(CONCATENATE($A53,AC$2),0),'Cadastro - Padrões'!$A$2:$V$10081,AC$1,FALSE)="","-",VLOOKUP(ROUND(CONCATENATE($A53,AC$2),0),'Cadastro - Padrões'!$A$2:$V$10081,AC$1,FALSE)))</f>
        <v>15</v>
      </c>
      <c r="AD53" s="23">
        <f>IF($B53="-","-",IF(VLOOKUP(ROUND(CONCATENATE($A53,AD$2),0),'Cadastro - Padrões'!$A$2:$V$10081,AD$1,FALSE)="","-",VLOOKUP(ROUND(CONCATENATE($A53,AD$2),0),'Cadastro - Padrões'!$A$2:$V$10081,AD$1,FALSE)))</f>
        <v>0.2</v>
      </c>
      <c r="AE53" s="23">
        <f>IF($B53="-","-",IF(VLOOKUP(ROUND(CONCATENATE($A53,AE$2),0),'Cadastro - Padrões'!$A$2:$V$10081,AE$1,FALSE)="","-",VLOOKUP(ROUND(CONCATENATE($A53,AE$2),0),'Cadastro - Padrões'!$A$2:$V$10081,AE$1,FALSE)))</f>
        <v>2</v>
      </c>
      <c r="AF53" s="23">
        <f>IF($B53="-","-",IF(VLOOKUP(ROUND(CONCATENATE($A53,AF$2),0),'Cadastro - Padrões'!$A$2:$V$10081,AF$1,FALSE)="","-",VLOOKUP(ROUND(CONCATENATE($A53,AF$2),0),'Cadastro - Padrões'!$A$2:$V$10081,AF$1,FALSE)))</f>
        <v>1000000</v>
      </c>
      <c r="AG53" s="23">
        <f>IF($B53="-","-",IF(VLOOKUP(ROUND(CONCATENATE($A53,AG$2),0),'Cadastro - Padrões'!$A$2:$V$10081,AG$1,FALSE)="","-",VLOOKUP(ROUND(CONCATENATE($A53,AG$2),0),'Cadastro - Padrões'!$A$2:$V$10081,AG$1,FALSE)))</f>
        <v>25</v>
      </c>
      <c r="AH53" s="23">
        <f>IF($B53="-","-",IF(VLOOKUP(ROUND(CONCATENATE($A53,AH$2),0),'Cadastro - Padrões'!$A$2:$V$10081,AH$1,FALSE)="","-",VLOOKUP(ROUND(CONCATENATE($A53,AH$2),0),'Cadastro - Padrões'!$A$2:$V$10081,AH$1,FALSE)))</f>
        <v>0.2</v>
      </c>
      <c r="AI53" s="23">
        <f>IF($B53="-","-",IF(VLOOKUP(ROUND(CONCATENATE($A53,AI$2),0),'Cadastro - Padrões'!$A$2:$V$10081,AI$1,FALSE)="","-",VLOOKUP(ROUND(CONCATENATE($A53,AI$2),0),'Cadastro - Padrões'!$A$2:$V$10081,AI$1,FALSE)))</f>
        <v>2</v>
      </c>
      <c r="AJ53" s="23">
        <f>IF($B53="-","-",IF(VLOOKUP(ROUND(CONCATENATE($A53,AJ$2),0),'Cadastro - Padrões'!$A$2:$V$10081,AJ$1,FALSE)="","-",VLOOKUP(ROUND(CONCATENATE($A53,AJ$2),0),'Cadastro - Padrões'!$A$2:$V$10081,AJ$1,FALSE)))</f>
        <v>1000000</v>
      </c>
      <c r="AK53" s="23">
        <f>IF($B53="-","-",IF(VLOOKUP(ROUND(CONCATENATE($A53,AK$2),0),'Cadastro - Padrões'!$A$2:$V$10081,AK$1,FALSE)="","-",VLOOKUP(ROUND(CONCATENATE($A53,AK$2),0),'Cadastro - Padrões'!$A$2:$V$10081,AK$1,FALSE)))</f>
        <v>35</v>
      </c>
      <c r="AL53" s="23">
        <f>IF($B53="-","-",IF(VLOOKUP(ROUND(CONCATENATE($A53,AL$2),0),'Cadastro - Padrões'!$A$2:$V$10081,AL$1,FALSE)="","-",VLOOKUP(ROUND(CONCATENATE($A53,AL$2),0),'Cadastro - Padrões'!$A$2:$V$10081,AL$1,FALSE)))</f>
        <v>0.2</v>
      </c>
      <c r="AM53" s="23">
        <f>IF($B53="-","-",IF(VLOOKUP(ROUND(CONCATENATE($A53,AM$2),0),'Cadastro - Padrões'!$A$2:$V$10081,AM$1,FALSE)="","-",VLOOKUP(ROUND(CONCATENATE($A53,AM$2),0),'Cadastro - Padrões'!$A$2:$V$10081,AM$1,FALSE)))</f>
        <v>2</v>
      </c>
      <c r="AN53" s="23">
        <f>IF($B53="-","-",IF(VLOOKUP(ROUND(CONCATENATE($A53,AN$2),0),'Cadastro - Padrões'!$A$2:$V$10081,AN$1,FALSE)="","-",VLOOKUP(ROUND(CONCATENATE($A53,AN$2),0),'Cadastro - Padrões'!$A$2:$V$10081,AN$1,FALSE)))</f>
        <v>1000000</v>
      </c>
      <c r="AO53" s="23" t="str">
        <f>IF($B53="-","-",IF(VLOOKUP(ROUND(CONCATENATE($A53,AO$2),0),'Cadastro - Padrões'!$A$2:$V$10081,AO$1,FALSE)="","-",VLOOKUP(ROUND(CONCATENATE($A53,AO$2),0),'Cadastro - Padrões'!$A$2:$V$10081,AO$1,FALSE)))</f>
        <v>-</v>
      </c>
      <c r="AP53" s="23" t="str">
        <f>IF($B53="-","-",IF(VLOOKUP(ROUND(CONCATENATE($A53,AP$2),0),'Cadastro - Padrões'!$A$2:$V$10081,AP$1,FALSE)="","-",VLOOKUP(ROUND(CONCATENATE($A53,AP$2),0),'Cadastro - Padrões'!$A$2:$V$10081,AP$1,FALSE)))</f>
        <v>-</v>
      </c>
      <c r="AQ53" s="23" t="str">
        <f>IF($B53="-","-",IF(VLOOKUP(ROUND(CONCATENATE($A53,AQ$2),0),'Cadastro - Padrões'!$A$2:$V$10081,AQ$1,FALSE)="","-",VLOOKUP(ROUND(CONCATENATE($A53,AQ$2),0),'Cadastro - Padrões'!$A$2:$V$10081,AQ$1,FALSE)))</f>
        <v>-</v>
      </c>
      <c r="AR53" s="23" t="str">
        <f>IF($B53="-","-",IF(VLOOKUP(ROUND(CONCATENATE($A53,AR$2),0),'Cadastro - Padrões'!$A$2:$V$10081,AR$1,FALSE)="","-",VLOOKUP(ROUND(CONCATENATE($A53,AR$2),0),'Cadastro - Padrões'!$A$2:$V$10081,AR$1,FALSE)))</f>
        <v>-</v>
      </c>
      <c r="AS53" s="23" t="str">
        <f>IF($B53="-","-",IF(VLOOKUP(ROUND(CONCATENATE($A53,AS$2),0),'Cadastro - Padrões'!$A$2:$V$10081,AS$1,FALSE)="","-",VLOOKUP(ROUND(CONCATENATE($A53,AS$2),0),'Cadastro - Padrões'!$A$2:$V$10081,AS$1,FALSE)))</f>
        <v>-</v>
      </c>
      <c r="AT53" s="23" t="str">
        <f>IF($B53="-","-",IF(VLOOKUP(ROUND(CONCATENATE($A53,AT$2),0),'Cadastro - Padrões'!$A$2:$V$10081,AT$1,FALSE)="","-",VLOOKUP(ROUND(CONCATENATE($A53,AT$2),0),'Cadastro - Padrões'!$A$2:$V$10081,AT$1,FALSE)))</f>
        <v>-</v>
      </c>
      <c r="AU53" s="23" t="str">
        <f>IF($B53="-","-",IF(VLOOKUP(ROUND(CONCATENATE($A53,AU$2),0),'Cadastro - Padrões'!$A$2:$V$10081,AU$1,FALSE)="","-",VLOOKUP(ROUND(CONCATENATE($A53,AU$2),0),'Cadastro - Padrões'!$A$2:$V$10081,AU$1,FALSE)))</f>
        <v>-</v>
      </c>
      <c r="AV53" s="23" t="str">
        <f>IF($B53="-","-",IF(VLOOKUP(ROUND(CONCATENATE($A53,AV$2),0),'Cadastro - Padrões'!$A$2:$V$10081,AV$1,FALSE)="","-",VLOOKUP(ROUND(CONCATENATE($A53,AV$2),0),'Cadastro - Padrões'!$A$2:$V$10081,AV$1,FALSE)))</f>
        <v>-</v>
      </c>
      <c r="AW53" s="23" t="str">
        <f>IF($B53="-","-",IF(VLOOKUP(ROUND(CONCATENATE($A53,AW$2),0),'Cadastro - Padrões'!$A$2:$V$10081,AW$1,FALSE)="","-",VLOOKUP(ROUND(CONCATENATE($A53,AW$2),0),'Cadastro - Padrões'!$A$2:$V$10081,AW$1,FALSE)))</f>
        <v>-</v>
      </c>
      <c r="AX53" s="23" t="str">
        <f>IF($B53="-","-",IF(VLOOKUP(ROUND(CONCATENATE($A53,AX$2),0),'Cadastro - Padrões'!$A$2:$V$10081,AX$1,FALSE)="","-",VLOOKUP(ROUND(CONCATENATE($A53,AX$2),0),'Cadastro - Padrões'!$A$2:$V$10081,AX$1,FALSE)))</f>
        <v>-</v>
      </c>
      <c r="AY53" s="23" t="str">
        <f>IF($B53="-","-",IF(VLOOKUP(ROUND(CONCATENATE($A53,AY$2),0),'Cadastro - Padrões'!$A$2:$V$10081,AY$1,FALSE)="","-",VLOOKUP(ROUND(CONCATENATE($A53,AY$2),0),'Cadastro - Padrões'!$A$2:$V$10081,AY$1,FALSE)))</f>
        <v>-</v>
      </c>
      <c r="AZ53" s="23" t="str">
        <f>IF($B53="-","-",IF(VLOOKUP(ROUND(CONCATENATE($A53,AZ$2),0),'Cadastro - Padrões'!$A$2:$V$10081,AZ$1,FALSE)="","-",VLOOKUP(ROUND(CONCATENATE($A53,AZ$2),0),'Cadastro - Padrões'!$A$2:$V$10081,AZ$1,FALSE)))</f>
        <v>-</v>
      </c>
      <c r="BA53" s="23" t="str">
        <f>IF($B53="-","-",IF(VLOOKUP(ROUND(CONCATENATE($A53,BA$2),0),'Cadastro - Padrões'!$A$2:$V$10081,BA$1,FALSE)="","-",VLOOKUP(ROUND(CONCATENATE($A53,BA$2),0),'Cadastro - Padrões'!$A$2:$V$10081,BA$1,FALSE)))</f>
        <v>-</v>
      </c>
      <c r="BB53" s="23" t="str">
        <f>IF($B53="-","-",IF(VLOOKUP(ROUND(CONCATENATE($A53,BB$2),0),'Cadastro - Padrões'!$A$2:$V$10081,BB$1,FALSE)="","-",VLOOKUP(ROUND(CONCATENATE($A53,BB$2),0),'Cadastro - Padrões'!$A$2:$V$10081,BB$1,FALSE)))</f>
        <v>-</v>
      </c>
      <c r="BC53" s="23" t="str">
        <f>IF($B53="-","-",IF(VLOOKUP(ROUND(CONCATENATE($A53,BC$2),0),'Cadastro - Padrões'!$A$2:$V$10081,BC$1,FALSE)="","-",VLOOKUP(ROUND(CONCATENATE($A53,BC$2),0),'Cadastro - Padrões'!$A$2:$V$10081,BC$1,FALSE)))</f>
        <v>-</v>
      </c>
      <c r="BD53" s="23" t="str">
        <f>IF($B53="-","-",IF(VLOOKUP(ROUND(CONCATENATE($A53,BD$2),0),'Cadastro - Padrões'!$A$2:$V$10081,BD$1,FALSE)="","-",VLOOKUP(ROUND(CONCATENATE($A53,BD$2),0),'Cadastro - Padrões'!$A$2:$V$10081,BD$1,FALSE)))</f>
        <v>-</v>
      </c>
      <c r="BE53" s="23" t="str">
        <f>IF($B53="-","-",IF(VLOOKUP(ROUND(CONCATENATE($A53,BE$2),0),'Cadastro - Padrões'!$A$2:$V$10081,BE$1,FALSE)="","-",VLOOKUP(ROUND(CONCATENATE($A53,BE$2),0),'Cadastro - Padrões'!$A$2:$V$10081,BE$1,FALSE)))</f>
        <v>-</v>
      </c>
      <c r="BF53" s="23" t="str">
        <f>IF($B53="-","-",IF(VLOOKUP(ROUND(CONCATENATE($A53,BF$2),0),'Cadastro - Padrões'!$A$2:$V$10081,BF$1,FALSE)="","-",VLOOKUP(ROUND(CONCATENATE($A53,BF$2),0),'Cadastro - Padrões'!$A$2:$V$10081,BF$1,FALSE)))</f>
        <v>-</v>
      </c>
      <c r="BG53" s="23" t="str">
        <f>IF($B53="-","-",IF(VLOOKUP(ROUND(CONCATENATE($A53,BG$2),0),'Cadastro - Padrões'!$A$2:$V$10081,BG$1,FALSE)="","-",VLOOKUP(ROUND(CONCATENATE($A53,BG$2),0),'Cadastro - Padrões'!$A$2:$V$10081,BG$1,FALSE)))</f>
        <v>-</v>
      </c>
      <c r="BH53" s="23" t="str">
        <f>IF($B53="-","-",IF(VLOOKUP(ROUND(CONCATENATE($A53,BH$2),0),'Cadastro - Padrões'!$A$2:$V$10081,BH$1,FALSE)="","-",VLOOKUP(ROUND(CONCATENATE($A53,BH$2),0),'Cadastro - Padrões'!$A$2:$V$10081,BH$1,FALSE)))</f>
        <v>-</v>
      </c>
      <c r="BI53" s="23" t="str">
        <f>IF($B53="-","-",IF(VLOOKUP(ROUND(CONCATENATE($A53,BI$2),0),'Cadastro - Padrões'!$A$2:$V$10081,BI$1,FALSE)="","-",VLOOKUP(ROUND(CONCATENATE($A53,BI$2),0),'Cadastro - Padrões'!$A$2:$V$10081,BI$1,FALSE)))</f>
        <v>-</v>
      </c>
      <c r="BJ53" s="23" t="str">
        <f>IF($B53="-","-",IF(VLOOKUP(ROUND(CONCATENATE($A53,BJ$2),0),'Cadastro - Padrões'!$A$2:$V$10081,BJ$1,FALSE)="","-",VLOOKUP(ROUND(CONCATENATE($A53,BJ$2),0),'Cadastro - Padrões'!$A$2:$V$10081,BJ$1,FALSE)))</f>
        <v>-</v>
      </c>
      <c r="BK53" s="23" t="str">
        <f>IF($B53="-","-",IF(VLOOKUP(ROUND(CONCATENATE($A53,BK$2),0),'Cadastro - Padrões'!$A$2:$V$10081,BK$1,FALSE)="","-",VLOOKUP(ROUND(CONCATENATE($A53,BK$2),0),'Cadastro - Padrões'!$A$2:$V$10081,BK$1,FALSE)))</f>
        <v>-</v>
      </c>
      <c r="BL53" s="23" t="str">
        <f>IF($B53="-","-",IF(VLOOKUP(ROUND(CONCATENATE($A53,BL$2),0),'Cadastro - Padrões'!$A$2:$V$10081,BL$1,FALSE)="","-",VLOOKUP(ROUND(CONCATENATE($A53,BL$2),0),'Cadastro - Padrões'!$A$2:$V$10081,BL$1,FALSE)))</f>
        <v>-</v>
      </c>
      <c r="BM53" s="23" t="str">
        <f>IF($B53="-","-",IF(VLOOKUP(ROUND(CONCATENATE($A53,BM$2),0),'Cadastro - Padrões'!$A$2:$V$10081,BM$1,FALSE)="","-",VLOOKUP(ROUND(CONCATENATE($A53,BM$2),0),'Cadastro - Padrões'!$A$2:$V$10081,BM$1,FALSE)))</f>
        <v>-</v>
      </c>
      <c r="BN53" s="23" t="str">
        <f>IF($B53="-","-",IF(VLOOKUP(ROUND(CONCATENATE($A53,BN$2),0),'Cadastro - Padrões'!$A$2:$V$10081,BN$1,FALSE)="","-",VLOOKUP(ROUND(CONCATENATE($A53,BN$2),0),'Cadastro - Padrões'!$A$2:$V$10081,BN$1,FALSE)))</f>
        <v>-</v>
      </c>
      <c r="BO53" s="23" t="str">
        <f>IF($B53="-","-",IF(VLOOKUP(ROUND(CONCATENATE($A53,BO$2),0),'Cadastro - Padrões'!$A$2:$V$10081,BO$1,FALSE)="","-",VLOOKUP(ROUND(CONCATENATE($A53,BO$2),0),'Cadastro - Padrões'!$A$2:$V$10081,BO$1,FALSE)))</f>
        <v>-</v>
      </c>
      <c r="BP53" s="23" t="str">
        <f>IF($B53="-","-",IF(VLOOKUP(ROUND(CONCATENATE($A53,BP$2),0),'Cadastro - Padrões'!$A$2:$V$10081,BP$1,FALSE)="","-",VLOOKUP(ROUND(CONCATENATE($A53,BP$2),0),'Cadastro - Padrões'!$A$2:$V$10081,BP$1,FALSE)))</f>
        <v>-</v>
      </c>
    </row>
    <row r="54" spans="1:68" x14ac:dyDescent="0.3">
      <c r="A54" s="22">
        <f t="shared" si="52"/>
        <v>49</v>
      </c>
      <c r="B54" s="23" t="str">
        <f>IF(VLOOKUP(ROUND(CONCATENATE($A54,B$2),0),'Cadastro - Padrões'!$A$2:$V$10081,B$1,FALSE)="","-",VLOOKUP(ROUND(CONCATENATE($A54,B$2),0),'Cadastro - Padrões'!$A$2:$V$10081,B$1,FALSE))</f>
        <v>E.TH.FS-062</v>
      </c>
      <c r="C54" s="23" t="str">
        <f>IF($B54="-","-",VLOOKUP(ROUND(CONCATENATE($A54,C$2),0),'Cadastro - Padrões'!$A$2:$V$10081,C$1,FALSE))</f>
        <v>Termohigrômetro Digital</v>
      </c>
      <c r="D54" s="23" t="str">
        <f>IF($B54="-","-",VLOOKUP(ROUND(CONCATENATE($A54,D$2),0),'Cadastro - Padrões'!$A$2:$V$10081,D$1,FALSE))</f>
        <v>Elus</v>
      </c>
      <c r="E54" s="23" t="str">
        <f>IF($B54="-","-",VLOOKUP(ROUND(CONCATENATE($A54,E$2),0),'Cadastro - Padrões'!$A$2:$V$10081,E$1,FALSE))</f>
        <v>RBC - CAL 0439</v>
      </c>
      <c r="F54" s="23" t="str">
        <f>IF($B54="-","-",VLOOKUP(ROUND(CONCATENATE($A54,F$2),0),'Cadastro - Padrões'!$A$2:$V$10081,F$1,FALSE))</f>
        <v>E0135/25</v>
      </c>
      <c r="G54" s="24">
        <f>IF($B54="-","-",VLOOKUP(ROUND(CONCATENATE($A54,G$2),0),'Cadastro - Padrões'!$A$2:$V$10081,G$1,FALSE))</f>
        <v>45733</v>
      </c>
      <c r="H54" s="25">
        <f>IF($B54="-","-",VLOOKUP(ROUND(CONCATENATE($A54,H$2),0),'Cadastro - Padrões'!$A$2:$V$10081,H$1,FALSE))</f>
        <v>46112</v>
      </c>
      <c r="I54" s="23" t="str">
        <f>IF($B54="-","-",VLOOKUP(ROUND(CONCATENATE($A54,I$2),0),'Cadastro - Padrões'!$A$2:$V$10081,I$1,FALSE))</f>
        <v>°C</v>
      </c>
      <c r="J54" s="23" t="str">
        <f>IF($B54="-","-",VLOOKUP(ROUND(CONCATENATE($A54,J$2),0),'Cadastro - Padrões'!$A$2:$V$10081,J$1,FALSE))</f>
        <v>OUT</v>
      </c>
      <c r="K54" s="23" t="str">
        <f>IF($B54="-","-",VLOOKUP(ROUND(CONCATENATE($A54,K$2),0),'Cadastro - Padrões'!$A$2:$V$10081,K$1,FALSE))</f>
        <v>NA</v>
      </c>
      <c r="L54" s="23">
        <f>IF($B54="-","-",VLOOKUP(ROUND(CONCATENATE($A54,L$2),0),'Cadastro - Padrões'!$A$2:$V$10081,L$1,FALSE))</f>
        <v>15</v>
      </c>
      <c r="M54" s="23">
        <f>IF($B54="-","-",VLOOKUP(ROUND(CONCATENATE($A54,M$2),0),'Cadastro - Padrões'!$A$2:$V$10081,M$1,FALSE))</f>
        <v>35</v>
      </c>
      <c r="N54" s="23">
        <f>IF($B54="-","-",VLOOKUP(ROUND(CONCATENATE($A54,N$2),0),'Cadastro - Padrões'!$A$2:$V$10081,N$1,FALSE))</f>
        <v>0.1</v>
      </c>
      <c r="O54" s="23">
        <f>IF($B54="-","-",VLOOKUP(ROUND(CONCATENATE($A54,O$2),0),'Cadastro - Padrões'!$A$2:$V$10081,O$1,FALSE))</f>
        <v>0.89999999999999858</v>
      </c>
      <c r="P54" s="23">
        <f>IF($B54="-","-",VLOOKUP(ROUND(CONCATENATE($A54,P$2),0),'Cadastro - Padrões'!$A$2:$V$10081,P$1,FALSE))</f>
        <v>0.2</v>
      </c>
      <c r="Q54" s="23">
        <f>IF($B54="-","-",VLOOKUP(ROUND(CONCATENATE($A54,Q$2),0),'Cadastro - Padrões'!$A$2:$V$10081,Q$1,FALSE))</f>
        <v>0.89999999999999858</v>
      </c>
      <c r="R54" s="23">
        <f>IF($B54="-","-",VLOOKUP(ROUND(CONCATENATE($A54,R$2),0),'Cadastro - Padrões'!$A$2:$V$10081,R$1,FALSE))</f>
        <v>8.3314531827818783E-2</v>
      </c>
      <c r="S54" s="23">
        <f>IF($B54="-","-",VLOOKUP(ROUND(CONCATENATE($A54,S$2),0),'Cadastro - Padrões'!$A$2:$V$10081,S$1,FALSE))</f>
        <v>1</v>
      </c>
      <c r="T54" s="23">
        <f>IF($B54="-","-",VLOOKUP(ROUND(CONCATENATE($A54,T$2),0),'Cadastro - Padrões'!$A$2:$V$10081,T$1,FALSE))</f>
        <v>0</v>
      </c>
      <c r="U54" s="23">
        <f>IF($B54="-","-",VLOOKUP(ROUND(CONCATENATE($A54,U$2),0),'Cadastro - Padrões'!$A$2:$V$10081,U$1,FALSE))</f>
        <v>0</v>
      </c>
      <c r="V54" s="23">
        <f>IF($B54="-","-",VLOOKUP(ROUND(CONCATENATE($A54,V$2),0),'Cadastro - Padrões'!$A$2:$V$10081,V$1,FALSE))</f>
        <v>0</v>
      </c>
      <c r="W54" s="23">
        <f>IF($B54="-","-",VLOOKUP(ROUND(CONCATENATE($A54,W$2),0),'Cadastro - Padrões'!$A$2:$V$10081,W$1,FALSE))</f>
        <v>0</v>
      </c>
      <c r="X54" s="23">
        <f>IF($B54="-","-",VLOOKUP(ROUND(CONCATENATE($A54,X$2),0),'Cadastro - Padrões'!$A$2:$V$10081,X$1,FALSE))</f>
        <v>0</v>
      </c>
      <c r="Y54" s="23">
        <f>IF($B54="-","-",VLOOKUP(ROUND(CONCATENATE($A54,Y$2),0),'Cadastro - Padrões'!$A$2:$V$10081,Y$1,FALSE))</f>
        <v>0</v>
      </c>
      <c r="Z54" s="23">
        <f>IF($B54="-","-",VLOOKUP(ROUND(CONCATENATE($A54,Z$2),0),'Cadastro - Padrões'!$A$2:$V$10081,Z$1,FALSE))</f>
        <v>0</v>
      </c>
      <c r="AA54" s="23">
        <f>IF($B54="-","-",VLOOKUP(ROUND(CONCATENATE($A54,AA$2),0),'Cadastro - Padrões'!$A$2:$V$10081,AA$1,FALSE))</f>
        <v>1.0203727484121747</v>
      </c>
      <c r="AB54" s="23">
        <f>IF($B54="-","-",VLOOKUP(ROUND(CONCATENATE($A54,AB$2),0),'Cadastro - Padrões'!$A$2:$V$10081,AB$1,FALSE))</f>
        <v>0.17092978863708197</v>
      </c>
      <c r="AC54" s="23">
        <f>IF($B54="-","-",IF(VLOOKUP(ROUND(CONCATENATE($A54,AC$2),0),'Cadastro - Padrões'!$A$2:$V$10081,AC$1,FALSE)="","-",VLOOKUP(ROUND(CONCATENATE($A54,AC$2),0),'Cadastro - Padrões'!$A$2:$V$10081,AC$1,FALSE)))</f>
        <v>15</v>
      </c>
      <c r="AD54" s="23">
        <f>IF($B54="-","-",IF(VLOOKUP(ROUND(CONCATENATE($A54,AD$2),0),'Cadastro - Padrões'!$A$2:$V$10081,AD$1,FALSE)="","-",VLOOKUP(ROUND(CONCATENATE($A54,AD$2),0),'Cadastro - Padrões'!$A$2:$V$10081,AD$1,FALSE)))</f>
        <v>0.2</v>
      </c>
      <c r="AE54" s="23">
        <f>IF($B54="-","-",IF(VLOOKUP(ROUND(CONCATENATE($A54,AE$2),0),'Cadastro - Padrões'!$A$2:$V$10081,AE$1,FALSE)="","-",VLOOKUP(ROUND(CONCATENATE($A54,AE$2),0),'Cadastro - Padrões'!$A$2:$V$10081,AE$1,FALSE)))</f>
        <v>2</v>
      </c>
      <c r="AF54" s="23">
        <f>IF($B54="-","-",IF(VLOOKUP(ROUND(CONCATENATE($A54,AF$2),0),'Cadastro - Padrões'!$A$2:$V$10081,AF$1,FALSE)="","-",VLOOKUP(ROUND(CONCATENATE($A54,AF$2),0),'Cadastro - Padrões'!$A$2:$V$10081,AF$1,FALSE)))</f>
        <v>1000000</v>
      </c>
      <c r="AG54" s="23">
        <f>IF($B54="-","-",IF(VLOOKUP(ROUND(CONCATENATE($A54,AG$2),0),'Cadastro - Padrões'!$A$2:$V$10081,AG$1,FALSE)="","-",VLOOKUP(ROUND(CONCATENATE($A54,AG$2),0),'Cadastro - Padrões'!$A$2:$V$10081,AG$1,FALSE)))</f>
        <v>25</v>
      </c>
      <c r="AH54" s="23">
        <f>IF($B54="-","-",IF(VLOOKUP(ROUND(CONCATENATE($A54,AH$2),0),'Cadastro - Padrões'!$A$2:$V$10081,AH$1,FALSE)="","-",VLOOKUP(ROUND(CONCATENATE($A54,AH$2),0),'Cadastro - Padrões'!$A$2:$V$10081,AH$1,FALSE)))</f>
        <v>0.2</v>
      </c>
      <c r="AI54" s="23">
        <f>IF($B54="-","-",IF(VLOOKUP(ROUND(CONCATENATE($A54,AI$2),0),'Cadastro - Padrões'!$A$2:$V$10081,AI$1,FALSE)="","-",VLOOKUP(ROUND(CONCATENATE($A54,AI$2),0),'Cadastro - Padrões'!$A$2:$V$10081,AI$1,FALSE)))</f>
        <v>2</v>
      </c>
      <c r="AJ54" s="23">
        <f>IF($B54="-","-",IF(VLOOKUP(ROUND(CONCATENATE($A54,AJ$2),0),'Cadastro - Padrões'!$A$2:$V$10081,AJ$1,FALSE)="","-",VLOOKUP(ROUND(CONCATENATE($A54,AJ$2),0),'Cadastro - Padrões'!$A$2:$V$10081,AJ$1,FALSE)))</f>
        <v>1000000</v>
      </c>
      <c r="AK54" s="23">
        <f>IF($B54="-","-",IF(VLOOKUP(ROUND(CONCATENATE($A54,AK$2),0),'Cadastro - Padrões'!$A$2:$V$10081,AK$1,FALSE)="","-",VLOOKUP(ROUND(CONCATENATE($A54,AK$2),0),'Cadastro - Padrões'!$A$2:$V$10081,AK$1,FALSE)))</f>
        <v>35</v>
      </c>
      <c r="AL54" s="23">
        <f>IF($B54="-","-",IF(VLOOKUP(ROUND(CONCATENATE($A54,AL$2),0),'Cadastro - Padrões'!$A$2:$V$10081,AL$1,FALSE)="","-",VLOOKUP(ROUND(CONCATENATE($A54,AL$2),0),'Cadastro - Padrões'!$A$2:$V$10081,AL$1,FALSE)))</f>
        <v>0.2</v>
      </c>
      <c r="AM54" s="23">
        <f>IF($B54="-","-",IF(VLOOKUP(ROUND(CONCATENATE($A54,AM$2),0),'Cadastro - Padrões'!$A$2:$V$10081,AM$1,FALSE)="","-",VLOOKUP(ROUND(CONCATENATE($A54,AM$2),0),'Cadastro - Padrões'!$A$2:$V$10081,AM$1,FALSE)))</f>
        <v>2</v>
      </c>
      <c r="AN54" s="23">
        <f>IF($B54="-","-",IF(VLOOKUP(ROUND(CONCATENATE($A54,AN$2),0),'Cadastro - Padrões'!$A$2:$V$10081,AN$1,FALSE)="","-",VLOOKUP(ROUND(CONCATENATE($A54,AN$2),0),'Cadastro - Padrões'!$A$2:$V$10081,AN$1,FALSE)))</f>
        <v>1000000</v>
      </c>
      <c r="AO54" s="23" t="str">
        <f>IF($B54="-","-",IF(VLOOKUP(ROUND(CONCATENATE($A54,AO$2),0),'Cadastro - Padrões'!$A$2:$V$10081,AO$1,FALSE)="","-",VLOOKUP(ROUND(CONCATENATE($A54,AO$2),0),'Cadastro - Padrões'!$A$2:$V$10081,AO$1,FALSE)))</f>
        <v>-</v>
      </c>
      <c r="AP54" s="23" t="str">
        <f>IF($B54="-","-",IF(VLOOKUP(ROUND(CONCATENATE($A54,AP$2),0),'Cadastro - Padrões'!$A$2:$V$10081,AP$1,FALSE)="","-",VLOOKUP(ROUND(CONCATENATE($A54,AP$2),0),'Cadastro - Padrões'!$A$2:$V$10081,AP$1,FALSE)))</f>
        <v>-</v>
      </c>
      <c r="AQ54" s="23" t="str">
        <f>IF($B54="-","-",IF(VLOOKUP(ROUND(CONCATENATE($A54,AQ$2),0),'Cadastro - Padrões'!$A$2:$V$10081,AQ$1,FALSE)="","-",VLOOKUP(ROUND(CONCATENATE($A54,AQ$2),0),'Cadastro - Padrões'!$A$2:$V$10081,AQ$1,FALSE)))</f>
        <v>-</v>
      </c>
      <c r="AR54" s="23" t="str">
        <f>IF($B54="-","-",IF(VLOOKUP(ROUND(CONCATENATE($A54,AR$2),0),'Cadastro - Padrões'!$A$2:$V$10081,AR$1,FALSE)="","-",VLOOKUP(ROUND(CONCATENATE($A54,AR$2),0),'Cadastro - Padrões'!$A$2:$V$10081,AR$1,FALSE)))</f>
        <v>-</v>
      </c>
      <c r="AS54" s="23" t="str">
        <f>IF($B54="-","-",IF(VLOOKUP(ROUND(CONCATENATE($A54,AS$2),0),'Cadastro - Padrões'!$A$2:$V$10081,AS$1,FALSE)="","-",VLOOKUP(ROUND(CONCATENATE($A54,AS$2),0),'Cadastro - Padrões'!$A$2:$V$10081,AS$1,FALSE)))</f>
        <v>-</v>
      </c>
      <c r="AT54" s="23" t="str">
        <f>IF($B54="-","-",IF(VLOOKUP(ROUND(CONCATENATE($A54,AT$2),0),'Cadastro - Padrões'!$A$2:$V$10081,AT$1,FALSE)="","-",VLOOKUP(ROUND(CONCATENATE($A54,AT$2),0),'Cadastro - Padrões'!$A$2:$V$10081,AT$1,FALSE)))</f>
        <v>-</v>
      </c>
      <c r="AU54" s="23" t="str">
        <f>IF($B54="-","-",IF(VLOOKUP(ROUND(CONCATENATE($A54,AU$2),0),'Cadastro - Padrões'!$A$2:$V$10081,AU$1,FALSE)="","-",VLOOKUP(ROUND(CONCATENATE($A54,AU$2),0),'Cadastro - Padrões'!$A$2:$V$10081,AU$1,FALSE)))</f>
        <v>-</v>
      </c>
      <c r="AV54" s="23" t="str">
        <f>IF($B54="-","-",IF(VLOOKUP(ROUND(CONCATENATE($A54,AV$2),0),'Cadastro - Padrões'!$A$2:$V$10081,AV$1,FALSE)="","-",VLOOKUP(ROUND(CONCATENATE($A54,AV$2),0),'Cadastro - Padrões'!$A$2:$V$10081,AV$1,FALSE)))</f>
        <v>-</v>
      </c>
      <c r="AW54" s="23" t="str">
        <f>IF($B54="-","-",IF(VLOOKUP(ROUND(CONCATENATE($A54,AW$2),0),'Cadastro - Padrões'!$A$2:$V$10081,AW$1,FALSE)="","-",VLOOKUP(ROUND(CONCATENATE($A54,AW$2),0),'Cadastro - Padrões'!$A$2:$V$10081,AW$1,FALSE)))</f>
        <v>-</v>
      </c>
      <c r="AX54" s="23" t="str">
        <f>IF($B54="-","-",IF(VLOOKUP(ROUND(CONCATENATE($A54,AX$2),0),'Cadastro - Padrões'!$A$2:$V$10081,AX$1,FALSE)="","-",VLOOKUP(ROUND(CONCATENATE($A54,AX$2),0),'Cadastro - Padrões'!$A$2:$V$10081,AX$1,FALSE)))</f>
        <v>-</v>
      </c>
      <c r="AY54" s="23" t="str">
        <f>IF($B54="-","-",IF(VLOOKUP(ROUND(CONCATENATE($A54,AY$2),0),'Cadastro - Padrões'!$A$2:$V$10081,AY$1,FALSE)="","-",VLOOKUP(ROUND(CONCATENATE($A54,AY$2),0),'Cadastro - Padrões'!$A$2:$V$10081,AY$1,FALSE)))</f>
        <v>-</v>
      </c>
      <c r="AZ54" s="23" t="str">
        <f>IF($B54="-","-",IF(VLOOKUP(ROUND(CONCATENATE($A54,AZ$2),0),'Cadastro - Padrões'!$A$2:$V$10081,AZ$1,FALSE)="","-",VLOOKUP(ROUND(CONCATENATE($A54,AZ$2),0),'Cadastro - Padrões'!$A$2:$V$10081,AZ$1,FALSE)))</f>
        <v>-</v>
      </c>
      <c r="BA54" s="23" t="str">
        <f>IF($B54="-","-",IF(VLOOKUP(ROUND(CONCATENATE($A54,BA$2),0),'Cadastro - Padrões'!$A$2:$V$10081,BA$1,FALSE)="","-",VLOOKUP(ROUND(CONCATENATE($A54,BA$2),0),'Cadastro - Padrões'!$A$2:$V$10081,BA$1,FALSE)))</f>
        <v>-</v>
      </c>
      <c r="BB54" s="23" t="str">
        <f>IF($B54="-","-",IF(VLOOKUP(ROUND(CONCATENATE($A54,BB$2),0),'Cadastro - Padrões'!$A$2:$V$10081,BB$1,FALSE)="","-",VLOOKUP(ROUND(CONCATENATE($A54,BB$2),0),'Cadastro - Padrões'!$A$2:$V$10081,BB$1,FALSE)))</f>
        <v>-</v>
      </c>
      <c r="BC54" s="23" t="str">
        <f>IF($B54="-","-",IF(VLOOKUP(ROUND(CONCATENATE($A54,BC$2),0),'Cadastro - Padrões'!$A$2:$V$10081,BC$1,FALSE)="","-",VLOOKUP(ROUND(CONCATENATE($A54,BC$2),0),'Cadastro - Padrões'!$A$2:$V$10081,BC$1,FALSE)))</f>
        <v>-</v>
      </c>
      <c r="BD54" s="23" t="str">
        <f>IF($B54="-","-",IF(VLOOKUP(ROUND(CONCATENATE($A54,BD$2),0),'Cadastro - Padrões'!$A$2:$V$10081,BD$1,FALSE)="","-",VLOOKUP(ROUND(CONCATENATE($A54,BD$2),0),'Cadastro - Padrões'!$A$2:$V$10081,BD$1,FALSE)))</f>
        <v>-</v>
      </c>
      <c r="BE54" s="23" t="str">
        <f>IF($B54="-","-",IF(VLOOKUP(ROUND(CONCATENATE($A54,BE$2),0),'Cadastro - Padrões'!$A$2:$V$10081,BE$1,FALSE)="","-",VLOOKUP(ROUND(CONCATENATE($A54,BE$2),0),'Cadastro - Padrões'!$A$2:$V$10081,BE$1,FALSE)))</f>
        <v>-</v>
      </c>
      <c r="BF54" s="23" t="str">
        <f>IF($B54="-","-",IF(VLOOKUP(ROUND(CONCATENATE($A54,BF$2),0),'Cadastro - Padrões'!$A$2:$V$10081,BF$1,FALSE)="","-",VLOOKUP(ROUND(CONCATENATE($A54,BF$2),0),'Cadastro - Padrões'!$A$2:$V$10081,BF$1,FALSE)))</f>
        <v>-</v>
      </c>
      <c r="BG54" s="23" t="str">
        <f>IF($B54="-","-",IF(VLOOKUP(ROUND(CONCATENATE($A54,BG$2),0),'Cadastro - Padrões'!$A$2:$V$10081,BG$1,FALSE)="","-",VLOOKUP(ROUND(CONCATENATE($A54,BG$2),0),'Cadastro - Padrões'!$A$2:$V$10081,BG$1,FALSE)))</f>
        <v>-</v>
      </c>
      <c r="BH54" s="23" t="str">
        <f>IF($B54="-","-",IF(VLOOKUP(ROUND(CONCATENATE($A54,BH$2),0),'Cadastro - Padrões'!$A$2:$V$10081,BH$1,FALSE)="","-",VLOOKUP(ROUND(CONCATENATE($A54,BH$2),0),'Cadastro - Padrões'!$A$2:$V$10081,BH$1,FALSE)))</f>
        <v>-</v>
      </c>
      <c r="BI54" s="23" t="str">
        <f>IF($B54="-","-",IF(VLOOKUP(ROUND(CONCATENATE($A54,BI$2),0),'Cadastro - Padrões'!$A$2:$V$10081,BI$1,FALSE)="","-",VLOOKUP(ROUND(CONCATENATE($A54,BI$2),0),'Cadastro - Padrões'!$A$2:$V$10081,BI$1,FALSE)))</f>
        <v>-</v>
      </c>
      <c r="BJ54" s="23" t="str">
        <f>IF($B54="-","-",IF(VLOOKUP(ROUND(CONCATENATE($A54,BJ$2),0),'Cadastro - Padrões'!$A$2:$V$10081,BJ$1,FALSE)="","-",VLOOKUP(ROUND(CONCATENATE($A54,BJ$2),0),'Cadastro - Padrões'!$A$2:$V$10081,BJ$1,FALSE)))</f>
        <v>-</v>
      </c>
      <c r="BK54" s="23" t="str">
        <f>IF($B54="-","-",IF(VLOOKUP(ROUND(CONCATENATE($A54,BK$2),0),'Cadastro - Padrões'!$A$2:$V$10081,BK$1,FALSE)="","-",VLOOKUP(ROUND(CONCATENATE($A54,BK$2),0),'Cadastro - Padrões'!$A$2:$V$10081,BK$1,FALSE)))</f>
        <v>-</v>
      </c>
      <c r="BL54" s="23" t="str">
        <f>IF($B54="-","-",IF(VLOOKUP(ROUND(CONCATENATE($A54,BL$2),0),'Cadastro - Padrões'!$A$2:$V$10081,BL$1,FALSE)="","-",VLOOKUP(ROUND(CONCATENATE($A54,BL$2),0),'Cadastro - Padrões'!$A$2:$V$10081,BL$1,FALSE)))</f>
        <v>-</v>
      </c>
      <c r="BM54" s="23" t="str">
        <f>IF($B54="-","-",IF(VLOOKUP(ROUND(CONCATENATE($A54,BM$2),0),'Cadastro - Padrões'!$A$2:$V$10081,BM$1,FALSE)="","-",VLOOKUP(ROUND(CONCATENATE($A54,BM$2),0),'Cadastro - Padrões'!$A$2:$V$10081,BM$1,FALSE)))</f>
        <v>-</v>
      </c>
      <c r="BN54" s="23" t="str">
        <f>IF($B54="-","-",IF(VLOOKUP(ROUND(CONCATENATE($A54,BN$2),0),'Cadastro - Padrões'!$A$2:$V$10081,BN$1,FALSE)="","-",VLOOKUP(ROUND(CONCATENATE($A54,BN$2),0),'Cadastro - Padrões'!$A$2:$V$10081,BN$1,FALSE)))</f>
        <v>-</v>
      </c>
      <c r="BO54" s="23" t="str">
        <f>IF($B54="-","-",IF(VLOOKUP(ROUND(CONCATENATE($A54,BO$2),0),'Cadastro - Padrões'!$A$2:$V$10081,BO$1,FALSE)="","-",VLOOKUP(ROUND(CONCATENATE($A54,BO$2),0),'Cadastro - Padrões'!$A$2:$V$10081,BO$1,FALSE)))</f>
        <v>-</v>
      </c>
      <c r="BP54" s="23" t="str">
        <f>IF($B54="-","-",IF(VLOOKUP(ROUND(CONCATENATE($A54,BP$2),0),'Cadastro - Padrões'!$A$2:$V$10081,BP$1,FALSE)="","-",VLOOKUP(ROUND(CONCATENATE($A54,BP$2),0),'Cadastro - Padrões'!$A$2:$V$10081,BP$1,FALSE)))</f>
        <v>-</v>
      </c>
    </row>
    <row r="55" spans="1:68" x14ac:dyDescent="0.3">
      <c r="A55" s="22">
        <f t="shared" si="52"/>
        <v>50</v>
      </c>
      <c r="B55" s="23" t="str">
        <f>IF(VLOOKUP(ROUND(CONCATENATE($A55,B$2),0),'Cadastro - Padrões'!$A$2:$V$10081,B$1,FALSE)="","-",VLOOKUP(ROUND(CONCATENATE($A55,B$2),0),'Cadastro - Padrões'!$A$2:$V$10081,B$1,FALSE))</f>
        <v>E.TH.LQ-014</v>
      </c>
      <c r="C55" s="23" t="str">
        <f>IF($B55="-","-",VLOOKUP(ROUND(CONCATENATE($A55,C$2),0),'Cadastro - Padrões'!$A$2:$V$10081,C$1,FALSE))</f>
        <v>Termômetro digital</v>
      </c>
      <c r="D55" s="23" t="str">
        <f>IF($B55="-","-",VLOOKUP(ROUND(CONCATENATE($A55,D$2),0),'Cadastro - Padrões'!$A$2:$V$10081,D$1,FALSE))</f>
        <v>Elus</v>
      </c>
      <c r="E55" s="23" t="str">
        <f>IF($B55="-","-",VLOOKUP(ROUND(CONCATENATE($A55,E$2),0),'Cadastro - Padrões'!$A$2:$V$10081,E$1,FALSE))</f>
        <v>RBC - CAL 0439</v>
      </c>
      <c r="F55" s="23" t="str">
        <f>IF($B55="-","-",VLOOKUP(ROUND(CONCATENATE($A55,F$2),0),'Cadastro - Padrões'!$A$2:$V$10081,F$1,FALSE))</f>
        <v>E0690/25</v>
      </c>
      <c r="G55" s="24">
        <f>IF($B55="-","-",VLOOKUP(ROUND(CONCATENATE($A55,G$2),0),'Cadastro - Padrões'!$A$2:$V$10081,G$1,FALSE))</f>
        <v>45936</v>
      </c>
      <c r="H55" s="25">
        <f>IF($B55="-","-",VLOOKUP(ROUND(CONCATENATE($A55,H$2),0),'Cadastro - Padrões'!$A$2:$V$10081,H$1,FALSE))</f>
        <v>46325</v>
      </c>
      <c r="I55" s="23" t="str">
        <f>IF($B55="-","-",VLOOKUP(ROUND(CONCATENATE($A55,I$2),0),'Cadastro - Padrões'!$A$2:$V$10081,I$1,FALSE))</f>
        <v>°C</v>
      </c>
      <c r="J55" s="23" t="str">
        <f>IF($B55="-","-",VLOOKUP(ROUND(CONCATENATE($A55,J$2),0),'Cadastro - Padrões'!$A$2:$V$10081,J$1,FALSE))</f>
        <v>Contato</v>
      </c>
      <c r="K55" s="23" t="str">
        <f>IF($B55="-","-",VLOOKUP(ROUND(CONCATENATE($A55,K$2),0),'Cadastro - Padrões'!$A$2:$V$10081,K$1,FALSE))</f>
        <v>Termoresisitivo</v>
      </c>
      <c r="L55" s="23">
        <f>IF($B55="-","-",VLOOKUP(ROUND(CONCATENATE($A55,L$2),0),'Cadastro - Padrões'!$A$2:$V$10081,L$1,FALSE))</f>
        <v>-50</v>
      </c>
      <c r="M55" s="23">
        <f>IF($B55="-","-",VLOOKUP(ROUND(CONCATENATE($A55,M$2),0),'Cadastro - Padrões'!$A$2:$V$10081,M$1,FALSE))</f>
        <v>157</v>
      </c>
      <c r="N55" s="23">
        <f>IF($B55="-","-",VLOOKUP(ROUND(CONCATENATE($A55,N$2),0),'Cadastro - Padrões'!$A$2:$V$10081,N$1,FALSE))</f>
        <v>1E-3</v>
      </c>
      <c r="O55" s="23">
        <f>IF($B55="-","-",VLOOKUP(ROUND(CONCATENATE($A55,O$2),0),'Cadastro - Padrões'!$A$2:$V$10081,O$1,FALSE))</f>
        <v>9.9999999999909051E-3</v>
      </c>
      <c r="P55" s="23">
        <f>IF($B55="-","-",VLOOKUP(ROUND(CONCATENATE($A55,P$2),0),'Cadastro - Padrões'!$A$2:$V$10081,P$1,FALSE))</f>
        <v>7.0000000000000007E-2</v>
      </c>
      <c r="Q55" s="23">
        <f>IF($B55="-","-",VLOOKUP(ROUND(CONCATENATE($A55,Q$2),0),'Cadastro - Padrões'!$A$2:$V$10081,Q$1,FALSE))</f>
        <v>5.000000000002558E-3</v>
      </c>
      <c r="R55" s="23">
        <f>IF($B55="-","-",VLOOKUP(ROUND(CONCATENATE($A55,R$2),0),'Cadastro - Padrões'!$A$2:$V$10081,R$1,FALSE))</f>
        <v>6.3278394842214425E-4</v>
      </c>
      <c r="S55" s="23">
        <f>IF($B55="-","-",VLOOKUP(ROUND(CONCATENATE($A55,S$2),0),'Cadastro - Padrões'!$A$2:$V$10081,S$1,FALSE))</f>
        <v>5</v>
      </c>
      <c r="T55" s="23">
        <f>IF($B55="-","-",VLOOKUP(ROUND(CONCATENATE($A55,T$2),0),'Cadastro - Padrões'!$A$2:$V$10081,T$1,FALSE))</f>
        <v>0</v>
      </c>
      <c r="U55" s="23">
        <f>IF($B55="-","-",VLOOKUP(ROUND(CONCATENATE($A55,U$2),0),'Cadastro - Padrões'!$A$2:$V$10081,U$1,FALSE))</f>
        <v>0</v>
      </c>
      <c r="V55" s="23">
        <f>IF($B55="-","-",VLOOKUP(ROUND(CONCATENATE($A55,V$2),0),'Cadastro - Padrões'!$A$2:$V$10081,V$1,FALSE))</f>
        <v>0</v>
      </c>
      <c r="W55" s="23">
        <f>IF($B55="-","-",VLOOKUP(ROUND(CONCATENATE($A55,W$2),0),'Cadastro - Padrões'!$A$2:$V$10081,W$1,FALSE))</f>
        <v>1.9539421437394654E-12</v>
      </c>
      <c r="X55" s="23">
        <f>IF($B55="-","-",VLOOKUP(ROUND(CONCATENATE($A55,X$2),0),'Cadastro - Padrões'!$A$2:$V$10081,X$1,FALSE))</f>
        <v>-6.603597612334712E-10</v>
      </c>
      <c r="Y55" s="23">
        <f>IF($B55="-","-",VLOOKUP(ROUND(CONCATENATE($A55,Y$2),0),'Cadastro - Padrões'!$A$2:$V$10081,Y$1,FALSE))</f>
        <v>4.5493816987768065E-8</v>
      </c>
      <c r="Z55" s="23">
        <f>IF($B55="-","-",VLOOKUP(ROUND(CONCATENATE($A55,Z$2),0),'Cadastro - Padrões'!$A$2:$V$10081,Z$1,FALSE))</f>
        <v>3.0116821298574957E-6</v>
      </c>
      <c r="AA55" s="23">
        <f>IF($B55="-","-",VLOOKUP(ROUND(CONCATENATE($A55,AA$2),0),'Cadastro - Padrões'!$A$2:$V$10081,AA$1,FALSE))</f>
        <v>0.99985343512341907</v>
      </c>
      <c r="AB55" s="23">
        <f>IF($B55="-","-",VLOOKUP(ROUND(CONCATENATE($A55,AB$2),0),'Cadastro - Padrões'!$A$2:$V$10081,AB$1,FALSE))</f>
        <v>-4.4497444626772735E-3</v>
      </c>
      <c r="AC55" s="23">
        <f>IF($B55="-","-",IF(VLOOKUP(ROUND(CONCATENATE($A55,AC$2),0),'Cadastro - Padrões'!$A$2:$V$10081,AC$1,FALSE)="","-",VLOOKUP(ROUND(CONCATENATE($A55,AC$2),0),'Cadastro - Padrões'!$A$2:$V$10081,AC$1,FALSE)))</f>
        <v>-50</v>
      </c>
      <c r="AD55" s="23">
        <f>IF($B55="-","-",IF(VLOOKUP(ROUND(CONCATENATE($A55,AD$2),0),'Cadastro - Padrões'!$A$2:$V$10081,AD$1,FALSE)="","-",VLOOKUP(ROUND(CONCATENATE($A55,AD$2),0),'Cadastro - Padrões'!$A$2:$V$10081,AD$1,FALSE)))</f>
        <v>7.0000000000000007E-2</v>
      </c>
      <c r="AE55" s="23">
        <f>IF($B55="-","-",IF(VLOOKUP(ROUND(CONCATENATE($A55,AE$2),0),'Cadastro - Padrões'!$A$2:$V$10081,AE$1,FALSE)="","-",VLOOKUP(ROUND(CONCATENATE($A55,AE$2),0),'Cadastro - Padrões'!$A$2:$V$10081,AE$1,FALSE)))</f>
        <v>2</v>
      </c>
      <c r="AF55" s="23">
        <f>IF($B55="-","-",IF(VLOOKUP(ROUND(CONCATENATE($A55,AF$2),0),'Cadastro - Padrões'!$A$2:$V$10081,AF$1,FALSE)="","-",VLOOKUP(ROUND(CONCATENATE($A55,AF$2),0),'Cadastro - Padrões'!$A$2:$V$10081,AF$1,FALSE)))</f>
        <v>1000000</v>
      </c>
      <c r="AG55" s="23">
        <f>IF($B55="-","-",IF(VLOOKUP(ROUND(CONCATENATE($A55,AG$2),0),'Cadastro - Padrões'!$A$2:$V$10081,AG$1,FALSE)="","-",VLOOKUP(ROUND(CONCATENATE($A55,AG$2),0),'Cadastro - Padrões'!$A$2:$V$10081,AG$1,FALSE)))</f>
        <v>-25.003</v>
      </c>
      <c r="AH55" s="23">
        <f>IF($B55="-","-",IF(VLOOKUP(ROUND(CONCATENATE($A55,AH$2),0),'Cadastro - Padrões'!$A$2:$V$10081,AH$1,FALSE)="","-",VLOOKUP(ROUND(CONCATENATE($A55,AH$2),0),'Cadastro - Padrões'!$A$2:$V$10081,AH$1,FALSE)))</f>
        <v>0.03</v>
      </c>
      <c r="AI55" s="23">
        <f>IF($B55="-","-",IF(VLOOKUP(ROUND(CONCATENATE($A55,AI$2),0),'Cadastro - Padrões'!$A$2:$V$10081,AI$1,FALSE)="","-",VLOOKUP(ROUND(CONCATENATE($A55,AI$2),0),'Cadastro - Padrões'!$A$2:$V$10081,AI$1,FALSE)))</f>
        <v>2</v>
      </c>
      <c r="AJ55" s="23">
        <f>IF($B55="-","-",IF(VLOOKUP(ROUND(CONCATENATE($A55,AJ$2),0),'Cadastro - Padrões'!$A$2:$V$10081,AJ$1,FALSE)="","-",VLOOKUP(ROUND(CONCATENATE($A55,AJ$2),0),'Cadastro - Padrões'!$A$2:$V$10081,AJ$1,FALSE)))</f>
        <v>1000000</v>
      </c>
      <c r="AK55" s="23">
        <f>IF($B55="-","-",IF(VLOOKUP(ROUND(CONCATENATE($A55,AK$2),0),'Cadastro - Padrões'!$A$2:$V$10081,AK$1,FALSE)="","-",VLOOKUP(ROUND(CONCATENATE($A55,AK$2),0),'Cadastro - Padrões'!$A$2:$V$10081,AK$1,FALSE)))</f>
        <v>1E-3</v>
      </c>
      <c r="AL55" s="23">
        <f>IF($B55="-","-",IF(VLOOKUP(ROUND(CONCATENATE($A55,AL$2),0),'Cadastro - Padrões'!$A$2:$V$10081,AL$1,FALSE)="","-",VLOOKUP(ROUND(CONCATENATE($A55,AL$2),0),'Cadastro - Padrões'!$A$2:$V$10081,AL$1,FALSE)))</f>
        <v>0.03</v>
      </c>
      <c r="AM55" s="23">
        <f>IF($B55="-","-",IF(VLOOKUP(ROUND(CONCATENATE($A55,AM$2),0),'Cadastro - Padrões'!$A$2:$V$10081,AM$1,FALSE)="","-",VLOOKUP(ROUND(CONCATENATE($A55,AM$2),0),'Cadastro - Padrões'!$A$2:$V$10081,AM$1,FALSE)))</f>
        <v>2</v>
      </c>
      <c r="AN55" s="23">
        <f>IF($B55="-","-",IF(VLOOKUP(ROUND(CONCATENATE($A55,AN$2),0),'Cadastro - Padrões'!$A$2:$V$10081,AN$1,FALSE)="","-",VLOOKUP(ROUND(CONCATENATE($A55,AN$2),0),'Cadastro - Padrões'!$A$2:$V$10081,AN$1,FALSE)))</f>
        <v>1000000</v>
      </c>
      <c r="AO55" s="23">
        <f>IF($B55="-","-",IF(VLOOKUP(ROUND(CONCATENATE($A55,AO$2),0),'Cadastro - Padrões'!$A$2:$V$10081,AO$1,FALSE)="","-",VLOOKUP(ROUND(CONCATENATE($A55,AO$2),0),'Cadastro - Padrões'!$A$2:$V$10081,AO$1,FALSE)))</f>
        <v>10.000999999999999</v>
      </c>
      <c r="AP55" s="23">
        <f>IF($B55="-","-",IF(VLOOKUP(ROUND(CONCATENATE($A55,AP$2),0),'Cadastro - Padrões'!$A$2:$V$10081,AP$1,FALSE)="","-",VLOOKUP(ROUND(CONCATENATE($A55,AP$2),0),'Cadastro - Padrões'!$A$2:$V$10081,AP$1,FALSE)))</f>
        <v>0.03</v>
      </c>
      <c r="AQ55" s="23">
        <f>IF($B55="-","-",IF(VLOOKUP(ROUND(CONCATENATE($A55,AQ$2),0),'Cadastro - Padrões'!$A$2:$V$10081,AQ$1,FALSE)="","-",VLOOKUP(ROUND(CONCATENATE($A55,AQ$2),0),'Cadastro - Padrões'!$A$2:$V$10081,AQ$1,FALSE)))</f>
        <v>2</v>
      </c>
      <c r="AR55" s="23">
        <f>IF($B55="-","-",IF(VLOOKUP(ROUND(CONCATENATE($A55,AR$2),0),'Cadastro - Padrões'!$A$2:$V$10081,AR$1,FALSE)="","-",VLOOKUP(ROUND(CONCATENATE($A55,AR$2),0),'Cadastro - Padrões'!$A$2:$V$10081,AR$1,FALSE)))</f>
        <v>1000000</v>
      </c>
      <c r="AS55" s="23">
        <f>IF($B55="-","-",IF(VLOOKUP(ROUND(CONCATENATE($A55,AS$2),0),'Cadastro - Padrões'!$A$2:$V$10081,AS$1,FALSE)="","-",VLOOKUP(ROUND(CONCATENATE($A55,AS$2),0),'Cadastro - Padrões'!$A$2:$V$10081,AS$1,FALSE)))</f>
        <v>40</v>
      </c>
      <c r="AT55" s="23">
        <f>IF($B55="-","-",IF(VLOOKUP(ROUND(CONCATENATE($A55,AT$2),0),'Cadastro - Padrões'!$A$2:$V$10081,AT$1,FALSE)="","-",VLOOKUP(ROUND(CONCATENATE($A55,AT$2),0),'Cadastro - Padrões'!$A$2:$V$10081,AT$1,FALSE)))</f>
        <v>0.03</v>
      </c>
      <c r="AU55" s="23">
        <f>IF($B55="-","-",IF(VLOOKUP(ROUND(CONCATENATE($A55,AU$2),0),'Cadastro - Padrões'!$A$2:$V$10081,AU$1,FALSE)="","-",VLOOKUP(ROUND(CONCATENATE($A55,AU$2),0),'Cadastro - Padrões'!$A$2:$V$10081,AU$1,FALSE)))</f>
        <v>2</v>
      </c>
      <c r="AV55" s="23">
        <f>IF($B55="-","-",IF(VLOOKUP(ROUND(CONCATENATE($A55,AV$2),0),'Cadastro - Padrões'!$A$2:$V$10081,AV$1,FALSE)="","-",VLOOKUP(ROUND(CONCATENATE($A55,AV$2),0),'Cadastro - Padrões'!$A$2:$V$10081,AV$1,FALSE)))</f>
        <v>1000000</v>
      </c>
      <c r="AW55" s="23">
        <f>IF($B55="-","-",IF(VLOOKUP(ROUND(CONCATENATE($A55,AW$2),0),'Cadastro - Padrões'!$A$2:$V$10081,AW$1,FALSE)="","-",VLOOKUP(ROUND(CONCATENATE($A55,AW$2),0),'Cadastro - Padrões'!$A$2:$V$10081,AW$1,FALSE)))</f>
        <v>99.998999999999995</v>
      </c>
      <c r="AX55" s="23">
        <f>IF($B55="-","-",IF(VLOOKUP(ROUND(CONCATENATE($A55,AX$2),0),'Cadastro - Padrões'!$A$2:$V$10081,AX$1,FALSE)="","-",VLOOKUP(ROUND(CONCATENATE($A55,AX$2),0),'Cadastro - Padrões'!$A$2:$V$10081,AX$1,FALSE)))</f>
        <v>0.03</v>
      </c>
      <c r="AY55" s="23">
        <f>IF($B55="-","-",IF(VLOOKUP(ROUND(CONCATENATE($A55,AY$2),0),'Cadastro - Padrões'!$A$2:$V$10081,AY$1,FALSE)="","-",VLOOKUP(ROUND(CONCATENATE($A55,AY$2),0),'Cadastro - Padrões'!$A$2:$V$10081,AY$1,FALSE)))</f>
        <v>2</v>
      </c>
      <c r="AZ55" s="23">
        <f>IF($B55="-","-",IF(VLOOKUP(ROUND(CONCATENATE($A55,AZ$2),0),'Cadastro - Padrões'!$A$2:$V$10081,AZ$1,FALSE)="","-",VLOOKUP(ROUND(CONCATENATE($A55,AZ$2),0),'Cadastro - Padrões'!$A$2:$V$10081,AZ$1,FALSE)))</f>
        <v>1000000</v>
      </c>
      <c r="BA55" s="23">
        <f>IF($B55="-","-",IF(VLOOKUP(ROUND(CONCATENATE($A55,BA$2),0),'Cadastro - Padrões'!$A$2:$V$10081,BA$1,FALSE)="","-",VLOOKUP(ROUND(CONCATENATE($A55,BA$2),0),'Cadastro - Padrões'!$A$2:$V$10081,BA$1,FALSE)))</f>
        <v>157</v>
      </c>
      <c r="BB55" s="23">
        <f>IF($B55="-","-",IF(VLOOKUP(ROUND(CONCATENATE($A55,BB$2),0),'Cadastro - Padrões'!$A$2:$V$10081,BB$1,FALSE)="","-",VLOOKUP(ROUND(CONCATENATE($A55,BB$2),0),'Cadastro - Padrões'!$A$2:$V$10081,BB$1,FALSE)))</f>
        <v>0.05</v>
      </c>
      <c r="BC55" s="23">
        <f>IF($B55="-","-",IF(VLOOKUP(ROUND(CONCATENATE($A55,BC$2),0),'Cadastro - Padrões'!$A$2:$V$10081,BC$1,FALSE)="","-",VLOOKUP(ROUND(CONCATENATE($A55,BC$2),0),'Cadastro - Padrões'!$A$2:$V$10081,BC$1,FALSE)))</f>
        <v>2</v>
      </c>
      <c r="BD55" s="23">
        <f>IF($B55="-","-",IF(VLOOKUP(ROUND(CONCATENATE($A55,BD$2),0),'Cadastro - Padrões'!$A$2:$V$10081,BD$1,FALSE)="","-",VLOOKUP(ROUND(CONCATENATE($A55,BD$2),0),'Cadastro - Padrões'!$A$2:$V$10081,BD$1,FALSE)))</f>
        <v>1000000</v>
      </c>
      <c r="BE55" s="23" t="str">
        <f>IF($B55="-","-",IF(VLOOKUP(ROUND(CONCATENATE($A55,BE$2),0),'Cadastro - Padrões'!$A$2:$V$10081,BE$1,FALSE)="","-",VLOOKUP(ROUND(CONCATENATE($A55,BE$2),0),'Cadastro - Padrões'!$A$2:$V$10081,BE$1,FALSE)))</f>
        <v>-</v>
      </c>
      <c r="BF55" s="23" t="str">
        <f>IF($B55="-","-",IF(VLOOKUP(ROUND(CONCATENATE($A55,BF$2),0),'Cadastro - Padrões'!$A$2:$V$10081,BF$1,FALSE)="","-",VLOOKUP(ROUND(CONCATENATE($A55,BF$2),0),'Cadastro - Padrões'!$A$2:$V$10081,BF$1,FALSE)))</f>
        <v>-</v>
      </c>
      <c r="BG55" s="23" t="str">
        <f>IF($B55="-","-",IF(VLOOKUP(ROUND(CONCATENATE($A55,BG$2),0),'Cadastro - Padrões'!$A$2:$V$10081,BG$1,FALSE)="","-",VLOOKUP(ROUND(CONCATENATE($A55,BG$2),0),'Cadastro - Padrões'!$A$2:$V$10081,BG$1,FALSE)))</f>
        <v>-</v>
      </c>
      <c r="BH55" s="23" t="str">
        <f>IF($B55="-","-",IF(VLOOKUP(ROUND(CONCATENATE($A55,BH$2),0),'Cadastro - Padrões'!$A$2:$V$10081,BH$1,FALSE)="","-",VLOOKUP(ROUND(CONCATENATE($A55,BH$2),0),'Cadastro - Padrões'!$A$2:$V$10081,BH$1,FALSE)))</f>
        <v>-</v>
      </c>
      <c r="BI55" s="23" t="str">
        <f>IF($B55="-","-",IF(VLOOKUP(ROUND(CONCATENATE($A55,BI$2),0),'Cadastro - Padrões'!$A$2:$V$10081,BI$1,FALSE)="","-",VLOOKUP(ROUND(CONCATENATE($A55,BI$2),0),'Cadastro - Padrões'!$A$2:$V$10081,BI$1,FALSE)))</f>
        <v>-</v>
      </c>
      <c r="BJ55" s="23" t="str">
        <f>IF($B55="-","-",IF(VLOOKUP(ROUND(CONCATENATE($A55,BJ$2),0),'Cadastro - Padrões'!$A$2:$V$10081,BJ$1,FALSE)="","-",VLOOKUP(ROUND(CONCATENATE($A55,BJ$2),0),'Cadastro - Padrões'!$A$2:$V$10081,BJ$1,FALSE)))</f>
        <v>-</v>
      </c>
      <c r="BK55" s="23" t="str">
        <f>IF($B55="-","-",IF(VLOOKUP(ROUND(CONCATENATE($A55,BK$2),0),'Cadastro - Padrões'!$A$2:$V$10081,BK$1,FALSE)="","-",VLOOKUP(ROUND(CONCATENATE($A55,BK$2),0),'Cadastro - Padrões'!$A$2:$V$10081,BK$1,FALSE)))</f>
        <v>-</v>
      </c>
      <c r="BL55" s="23" t="str">
        <f>IF($B55="-","-",IF(VLOOKUP(ROUND(CONCATENATE($A55,BL$2),0),'Cadastro - Padrões'!$A$2:$V$10081,BL$1,FALSE)="","-",VLOOKUP(ROUND(CONCATENATE($A55,BL$2),0),'Cadastro - Padrões'!$A$2:$V$10081,BL$1,FALSE)))</f>
        <v>-</v>
      </c>
      <c r="BM55" s="23" t="str">
        <f>IF($B55="-","-",IF(VLOOKUP(ROUND(CONCATENATE($A55,BM$2),0),'Cadastro - Padrões'!$A$2:$V$10081,BM$1,FALSE)="","-",VLOOKUP(ROUND(CONCATENATE($A55,BM$2),0),'Cadastro - Padrões'!$A$2:$V$10081,BM$1,FALSE)))</f>
        <v>-</v>
      </c>
      <c r="BN55" s="23" t="str">
        <f>IF($B55="-","-",IF(VLOOKUP(ROUND(CONCATENATE($A55,BN$2),0),'Cadastro - Padrões'!$A$2:$V$10081,BN$1,FALSE)="","-",VLOOKUP(ROUND(CONCATENATE($A55,BN$2),0),'Cadastro - Padrões'!$A$2:$V$10081,BN$1,FALSE)))</f>
        <v>-</v>
      </c>
      <c r="BO55" s="23" t="str">
        <f>IF($B55="-","-",IF(VLOOKUP(ROUND(CONCATENATE($A55,BO$2),0),'Cadastro - Padrões'!$A$2:$V$10081,BO$1,FALSE)="","-",VLOOKUP(ROUND(CONCATENATE($A55,BO$2),0),'Cadastro - Padrões'!$A$2:$V$10081,BO$1,FALSE)))</f>
        <v>-</v>
      </c>
      <c r="BP55" s="23" t="str">
        <f>IF($B55="-","-",IF(VLOOKUP(ROUND(CONCATENATE($A55,BP$2),0),'Cadastro - Padrões'!$A$2:$V$10081,BP$1,FALSE)="","-",VLOOKUP(ROUND(CONCATENATE($A55,BP$2),0),'Cadastro - Padrões'!$A$2:$V$10081,BP$1,FALSE)))</f>
        <v>-</v>
      </c>
    </row>
    <row r="56" spans="1:68" x14ac:dyDescent="0.3">
      <c r="A56" s="22">
        <f t="shared" si="52"/>
        <v>51</v>
      </c>
      <c r="B56" s="23" t="str">
        <f>IF(VLOOKUP(ROUND(CONCATENATE($A56,B$2),0),'Cadastro - Padrões'!$A$2:$V$10081,B$1,FALSE)="","-",VLOOKUP(ROUND(CONCATENATE($A56,B$2),0),'Cadastro - Padrões'!$A$2:$V$10081,B$1,FALSE))</f>
        <v>-</v>
      </c>
      <c r="C56" s="23" t="str">
        <f>IF($B56="-","-",VLOOKUP(ROUND(CONCATENATE($A56,C$2),0),'Cadastro - Padrões'!$A$2:$V$10081,C$1,FALSE))</f>
        <v>-</v>
      </c>
      <c r="D56" s="23" t="str">
        <f>IF($B56="-","-",VLOOKUP(ROUND(CONCATENATE($A56,D$2),0),'Cadastro - Padrões'!$A$2:$V$10081,D$1,FALSE))</f>
        <v>-</v>
      </c>
      <c r="E56" s="23" t="str">
        <f>IF($B56="-","-",VLOOKUP(ROUND(CONCATENATE($A56,E$2),0),'Cadastro - Padrões'!$A$2:$V$10081,E$1,FALSE))</f>
        <v>-</v>
      </c>
      <c r="F56" s="23" t="str">
        <f>IF($B56="-","-",VLOOKUP(ROUND(CONCATENATE($A56,F$2),0),'Cadastro - Padrões'!$A$2:$V$10081,F$1,FALSE))</f>
        <v>-</v>
      </c>
      <c r="G56" s="24" t="str">
        <f>IF($B56="-","-",VLOOKUP(ROUND(CONCATENATE($A56,G$2),0),'Cadastro - Padrões'!$A$2:$V$10081,G$1,FALSE))</f>
        <v>-</v>
      </c>
      <c r="H56" s="25" t="str">
        <f>IF($B56="-","-",VLOOKUP(ROUND(CONCATENATE($A56,H$2),0),'Cadastro - Padrões'!$A$2:$V$10081,H$1,FALSE))</f>
        <v>-</v>
      </c>
      <c r="I56" s="23" t="str">
        <f>IF($B56="-","-",VLOOKUP(ROUND(CONCATENATE($A56,I$2),0),'Cadastro - Padrões'!$A$2:$V$10081,I$1,FALSE))</f>
        <v>-</v>
      </c>
      <c r="J56" s="23" t="str">
        <f>IF($B56="-","-",VLOOKUP(ROUND(CONCATENATE($A56,J$2),0),'Cadastro - Padrões'!$A$2:$V$10081,J$1,FALSE))</f>
        <v>-</v>
      </c>
      <c r="K56" s="23" t="str">
        <f>IF($B56="-","-",VLOOKUP(ROUND(CONCATENATE($A56,K$2),0),'Cadastro - Padrões'!$A$2:$V$10081,K$1,FALSE))</f>
        <v>-</v>
      </c>
      <c r="L56" s="23" t="str">
        <f>IF($B56="-","-",VLOOKUP(ROUND(CONCATENATE($A56,L$2),0),'Cadastro - Padrões'!$A$2:$V$10081,L$1,FALSE))</f>
        <v>-</v>
      </c>
      <c r="M56" s="23" t="str">
        <f>IF($B56="-","-",VLOOKUP(ROUND(CONCATENATE($A56,M$2),0),'Cadastro - Padrões'!$A$2:$V$10081,M$1,FALSE))</f>
        <v>-</v>
      </c>
      <c r="N56" s="23" t="str">
        <f>IF($B56="-","-",VLOOKUP(ROUND(CONCATENATE($A56,N$2),0),'Cadastro - Padrões'!$A$2:$V$10081,N$1,FALSE))</f>
        <v>-</v>
      </c>
      <c r="O56" s="23" t="str">
        <f>IF($B56="-","-",VLOOKUP(ROUND(CONCATENATE($A56,O$2),0),'Cadastro - Padrões'!$A$2:$V$10081,O$1,FALSE))</f>
        <v>-</v>
      </c>
      <c r="P56" s="23" t="str">
        <f>IF($B56="-","-",VLOOKUP(ROUND(CONCATENATE($A56,P$2),0),'Cadastro - Padrões'!$A$2:$V$10081,P$1,FALSE))</f>
        <v>-</v>
      </c>
      <c r="Q56" s="23" t="str">
        <f>IF($B56="-","-",VLOOKUP(ROUND(CONCATENATE($A56,Q$2),0),'Cadastro - Padrões'!$A$2:$V$10081,Q$1,FALSE))</f>
        <v>-</v>
      </c>
      <c r="R56" s="23" t="str">
        <f>IF($B56="-","-",VLOOKUP(ROUND(CONCATENATE($A56,R$2),0),'Cadastro - Padrões'!$A$2:$V$10081,R$1,FALSE))</f>
        <v>-</v>
      </c>
      <c r="S56" s="23" t="str">
        <f>IF($B56="-","-",VLOOKUP(ROUND(CONCATENATE($A56,S$2),0),'Cadastro - Padrões'!$A$2:$V$10081,S$1,FALSE))</f>
        <v>-</v>
      </c>
      <c r="T56" s="23" t="str">
        <f>IF($B56="-","-",VLOOKUP(ROUND(CONCATENATE($A56,T$2),0),'Cadastro - Padrões'!$A$2:$V$10081,T$1,FALSE))</f>
        <v>-</v>
      </c>
      <c r="U56" s="23" t="str">
        <f>IF($B56="-","-",VLOOKUP(ROUND(CONCATENATE($A56,U$2),0),'Cadastro - Padrões'!$A$2:$V$10081,U$1,FALSE))</f>
        <v>-</v>
      </c>
      <c r="V56" s="23" t="str">
        <f>IF($B56="-","-",VLOOKUP(ROUND(CONCATENATE($A56,V$2),0),'Cadastro - Padrões'!$A$2:$V$10081,V$1,FALSE))</f>
        <v>-</v>
      </c>
      <c r="W56" s="23" t="str">
        <f>IF($B56="-","-",VLOOKUP(ROUND(CONCATENATE($A56,W$2),0),'Cadastro - Padrões'!$A$2:$V$10081,W$1,FALSE))</f>
        <v>-</v>
      </c>
      <c r="X56" s="23" t="str">
        <f>IF($B56="-","-",VLOOKUP(ROUND(CONCATENATE($A56,X$2),0),'Cadastro - Padrões'!$A$2:$V$10081,X$1,FALSE))</f>
        <v>-</v>
      </c>
      <c r="Y56" s="23" t="str">
        <f>IF($B56="-","-",VLOOKUP(ROUND(CONCATENATE($A56,Y$2),0),'Cadastro - Padrões'!$A$2:$V$10081,Y$1,FALSE))</f>
        <v>-</v>
      </c>
      <c r="Z56" s="23" t="str">
        <f>IF($B56="-","-",VLOOKUP(ROUND(CONCATENATE($A56,Z$2),0),'Cadastro - Padrões'!$A$2:$V$10081,Z$1,FALSE))</f>
        <v>-</v>
      </c>
      <c r="AA56" s="23" t="str">
        <f>IF($B56="-","-",VLOOKUP(ROUND(CONCATENATE($A56,AA$2),0),'Cadastro - Padrões'!$A$2:$V$10081,AA$1,FALSE))</f>
        <v>-</v>
      </c>
      <c r="AB56" s="23" t="str">
        <f>IF($B56="-","-",VLOOKUP(ROUND(CONCATENATE($A56,AB$2),0),'Cadastro - Padrões'!$A$2:$V$10081,AB$1,FALSE))</f>
        <v>-</v>
      </c>
      <c r="AC56" s="23" t="str">
        <f>IF($B56="-","-",IF(VLOOKUP(ROUND(CONCATENATE($A56,AC$2),0),'Cadastro - Padrões'!$A$2:$V$10081,AC$1,FALSE)="","-",VLOOKUP(ROUND(CONCATENATE($A56,AC$2),0),'Cadastro - Padrões'!$A$2:$V$10081,AC$1,FALSE)))</f>
        <v>-</v>
      </c>
      <c r="AD56" s="23" t="str">
        <f>IF($B56="-","-",IF(VLOOKUP(ROUND(CONCATENATE($A56,AD$2),0),'Cadastro - Padrões'!$A$2:$V$10081,AD$1,FALSE)="","-",VLOOKUP(ROUND(CONCATENATE($A56,AD$2),0),'Cadastro - Padrões'!$A$2:$V$10081,AD$1,FALSE)))</f>
        <v>-</v>
      </c>
      <c r="AE56" s="23" t="str">
        <f>IF($B56="-","-",IF(VLOOKUP(ROUND(CONCATENATE($A56,AE$2),0),'Cadastro - Padrões'!$A$2:$V$10081,AE$1,FALSE)="","-",VLOOKUP(ROUND(CONCATENATE($A56,AE$2),0),'Cadastro - Padrões'!$A$2:$V$10081,AE$1,FALSE)))</f>
        <v>-</v>
      </c>
      <c r="AF56" s="23" t="str">
        <f>IF($B56="-","-",IF(VLOOKUP(ROUND(CONCATENATE($A56,AF$2),0),'Cadastro - Padrões'!$A$2:$V$10081,AF$1,FALSE)="","-",VLOOKUP(ROUND(CONCATENATE($A56,AF$2),0),'Cadastro - Padrões'!$A$2:$V$10081,AF$1,FALSE)))</f>
        <v>-</v>
      </c>
      <c r="AG56" s="23" t="str">
        <f>IF($B56="-","-",IF(VLOOKUP(ROUND(CONCATENATE($A56,AG$2),0),'Cadastro - Padrões'!$A$2:$V$10081,AG$1,FALSE)="","-",VLOOKUP(ROUND(CONCATENATE($A56,AG$2),0),'Cadastro - Padrões'!$A$2:$V$10081,AG$1,FALSE)))</f>
        <v>-</v>
      </c>
      <c r="AH56" s="23" t="str">
        <f>IF($B56="-","-",IF(VLOOKUP(ROUND(CONCATENATE($A56,AH$2),0),'Cadastro - Padrões'!$A$2:$V$10081,AH$1,FALSE)="","-",VLOOKUP(ROUND(CONCATENATE($A56,AH$2),0),'Cadastro - Padrões'!$A$2:$V$10081,AH$1,FALSE)))</f>
        <v>-</v>
      </c>
      <c r="AI56" s="23" t="str">
        <f>IF($B56="-","-",IF(VLOOKUP(ROUND(CONCATENATE($A56,AI$2),0),'Cadastro - Padrões'!$A$2:$V$10081,AI$1,FALSE)="","-",VLOOKUP(ROUND(CONCATENATE($A56,AI$2),0),'Cadastro - Padrões'!$A$2:$V$10081,AI$1,FALSE)))</f>
        <v>-</v>
      </c>
      <c r="AJ56" s="23" t="str">
        <f>IF($B56="-","-",IF(VLOOKUP(ROUND(CONCATENATE($A56,AJ$2),0),'Cadastro - Padrões'!$A$2:$V$10081,AJ$1,FALSE)="","-",VLOOKUP(ROUND(CONCATENATE($A56,AJ$2),0),'Cadastro - Padrões'!$A$2:$V$10081,AJ$1,FALSE)))</f>
        <v>-</v>
      </c>
      <c r="AK56" s="23" t="str">
        <f>IF($B56="-","-",IF(VLOOKUP(ROUND(CONCATENATE($A56,AK$2),0),'Cadastro - Padrões'!$A$2:$V$10081,AK$1,FALSE)="","-",VLOOKUP(ROUND(CONCATENATE($A56,AK$2),0),'Cadastro - Padrões'!$A$2:$V$10081,AK$1,FALSE)))</f>
        <v>-</v>
      </c>
      <c r="AL56" s="23" t="str">
        <f>IF($B56="-","-",IF(VLOOKUP(ROUND(CONCATENATE($A56,AL$2),0),'Cadastro - Padrões'!$A$2:$V$10081,AL$1,FALSE)="","-",VLOOKUP(ROUND(CONCATENATE($A56,AL$2),0),'Cadastro - Padrões'!$A$2:$V$10081,AL$1,FALSE)))</f>
        <v>-</v>
      </c>
      <c r="AM56" s="23" t="str">
        <f>IF($B56="-","-",IF(VLOOKUP(ROUND(CONCATENATE($A56,AM$2),0),'Cadastro - Padrões'!$A$2:$V$10081,AM$1,FALSE)="","-",VLOOKUP(ROUND(CONCATENATE($A56,AM$2),0),'Cadastro - Padrões'!$A$2:$V$10081,AM$1,FALSE)))</f>
        <v>-</v>
      </c>
      <c r="AN56" s="23" t="str">
        <f>IF($B56="-","-",IF(VLOOKUP(ROUND(CONCATENATE($A56,AN$2),0),'Cadastro - Padrões'!$A$2:$V$10081,AN$1,FALSE)="","-",VLOOKUP(ROUND(CONCATENATE($A56,AN$2),0),'Cadastro - Padrões'!$A$2:$V$10081,AN$1,FALSE)))</f>
        <v>-</v>
      </c>
      <c r="AO56" s="23" t="str">
        <f>IF($B56="-","-",IF(VLOOKUP(ROUND(CONCATENATE($A56,AO$2),0),'Cadastro - Padrões'!$A$2:$V$10081,AO$1,FALSE)="","-",VLOOKUP(ROUND(CONCATENATE($A56,AO$2),0),'Cadastro - Padrões'!$A$2:$V$10081,AO$1,FALSE)))</f>
        <v>-</v>
      </c>
      <c r="AP56" s="23" t="str">
        <f>IF($B56="-","-",IF(VLOOKUP(ROUND(CONCATENATE($A56,AP$2),0),'Cadastro - Padrões'!$A$2:$V$10081,AP$1,FALSE)="","-",VLOOKUP(ROUND(CONCATENATE($A56,AP$2),0),'Cadastro - Padrões'!$A$2:$V$10081,AP$1,FALSE)))</f>
        <v>-</v>
      </c>
      <c r="AQ56" s="23" t="str">
        <f>IF($B56="-","-",IF(VLOOKUP(ROUND(CONCATENATE($A56,AQ$2),0),'Cadastro - Padrões'!$A$2:$V$10081,AQ$1,FALSE)="","-",VLOOKUP(ROUND(CONCATENATE($A56,AQ$2),0),'Cadastro - Padrões'!$A$2:$V$10081,AQ$1,FALSE)))</f>
        <v>-</v>
      </c>
      <c r="AR56" s="23" t="str">
        <f>IF($B56="-","-",IF(VLOOKUP(ROUND(CONCATENATE($A56,AR$2),0),'Cadastro - Padrões'!$A$2:$V$10081,AR$1,FALSE)="","-",VLOOKUP(ROUND(CONCATENATE($A56,AR$2),0),'Cadastro - Padrões'!$A$2:$V$10081,AR$1,FALSE)))</f>
        <v>-</v>
      </c>
      <c r="AS56" s="23" t="str">
        <f>IF($B56="-","-",IF(VLOOKUP(ROUND(CONCATENATE($A56,AS$2),0),'Cadastro - Padrões'!$A$2:$V$10081,AS$1,FALSE)="","-",VLOOKUP(ROUND(CONCATENATE($A56,AS$2),0),'Cadastro - Padrões'!$A$2:$V$10081,AS$1,FALSE)))</f>
        <v>-</v>
      </c>
      <c r="AT56" s="23" t="str">
        <f>IF($B56="-","-",IF(VLOOKUP(ROUND(CONCATENATE($A56,AT$2),0),'Cadastro - Padrões'!$A$2:$V$10081,AT$1,FALSE)="","-",VLOOKUP(ROUND(CONCATENATE($A56,AT$2),0),'Cadastro - Padrões'!$A$2:$V$10081,AT$1,FALSE)))</f>
        <v>-</v>
      </c>
      <c r="AU56" s="23" t="str">
        <f>IF($B56="-","-",IF(VLOOKUP(ROUND(CONCATENATE($A56,AU$2),0),'Cadastro - Padrões'!$A$2:$V$10081,AU$1,FALSE)="","-",VLOOKUP(ROUND(CONCATENATE($A56,AU$2),0),'Cadastro - Padrões'!$A$2:$V$10081,AU$1,FALSE)))</f>
        <v>-</v>
      </c>
      <c r="AV56" s="23" t="str">
        <f>IF($B56="-","-",IF(VLOOKUP(ROUND(CONCATENATE($A56,AV$2),0),'Cadastro - Padrões'!$A$2:$V$10081,AV$1,FALSE)="","-",VLOOKUP(ROUND(CONCATENATE($A56,AV$2),0),'Cadastro - Padrões'!$A$2:$V$10081,AV$1,FALSE)))</f>
        <v>-</v>
      </c>
      <c r="AW56" s="23" t="str">
        <f>IF($B56="-","-",IF(VLOOKUP(ROUND(CONCATENATE($A56,AW$2),0),'Cadastro - Padrões'!$A$2:$V$10081,AW$1,FALSE)="","-",VLOOKUP(ROUND(CONCATENATE($A56,AW$2),0),'Cadastro - Padrões'!$A$2:$V$10081,AW$1,FALSE)))</f>
        <v>-</v>
      </c>
      <c r="AX56" s="23" t="str">
        <f>IF($B56="-","-",IF(VLOOKUP(ROUND(CONCATENATE($A56,AX$2),0),'Cadastro - Padrões'!$A$2:$V$10081,AX$1,FALSE)="","-",VLOOKUP(ROUND(CONCATENATE($A56,AX$2),0),'Cadastro - Padrões'!$A$2:$V$10081,AX$1,FALSE)))</f>
        <v>-</v>
      </c>
      <c r="AY56" s="23" t="str">
        <f>IF($B56="-","-",IF(VLOOKUP(ROUND(CONCATENATE($A56,AY$2),0),'Cadastro - Padrões'!$A$2:$V$10081,AY$1,FALSE)="","-",VLOOKUP(ROUND(CONCATENATE($A56,AY$2),0),'Cadastro - Padrões'!$A$2:$V$10081,AY$1,FALSE)))</f>
        <v>-</v>
      </c>
      <c r="AZ56" s="23" t="str">
        <f>IF($B56="-","-",IF(VLOOKUP(ROUND(CONCATENATE($A56,AZ$2),0),'Cadastro - Padrões'!$A$2:$V$10081,AZ$1,FALSE)="","-",VLOOKUP(ROUND(CONCATENATE($A56,AZ$2),0),'Cadastro - Padrões'!$A$2:$V$10081,AZ$1,FALSE)))</f>
        <v>-</v>
      </c>
      <c r="BA56" s="23" t="str">
        <f>IF($B56="-","-",IF(VLOOKUP(ROUND(CONCATENATE($A56,BA$2),0),'Cadastro - Padrões'!$A$2:$V$10081,BA$1,FALSE)="","-",VLOOKUP(ROUND(CONCATENATE($A56,BA$2),0),'Cadastro - Padrões'!$A$2:$V$10081,BA$1,FALSE)))</f>
        <v>-</v>
      </c>
      <c r="BB56" s="23" t="str">
        <f>IF($B56="-","-",IF(VLOOKUP(ROUND(CONCATENATE($A56,BB$2),0),'Cadastro - Padrões'!$A$2:$V$10081,BB$1,FALSE)="","-",VLOOKUP(ROUND(CONCATENATE($A56,BB$2),0),'Cadastro - Padrões'!$A$2:$V$10081,BB$1,FALSE)))</f>
        <v>-</v>
      </c>
      <c r="BC56" s="23" t="str">
        <f>IF($B56="-","-",IF(VLOOKUP(ROUND(CONCATENATE($A56,BC$2),0),'Cadastro - Padrões'!$A$2:$V$10081,BC$1,FALSE)="","-",VLOOKUP(ROUND(CONCATENATE($A56,BC$2),0),'Cadastro - Padrões'!$A$2:$V$10081,BC$1,FALSE)))</f>
        <v>-</v>
      </c>
      <c r="BD56" s="23" t="str">
        <f>IF($B56="-","-",IF(VLOOKUP(ROUND(CONCATENATE($A56,BD$2),0),'Cadastro - Padrões'!$A$2:$V$10081,BD$1,FALSE)="","-",VLOOKUP(ROUND(CONCATENATE($A56,BD$2),0),'Cadastro - Padrões'!$A$2:$V$10081,BD$1,FALSE)))</f>
        <v>-</v>
      </c>
      <c r="BE56" s="23" t="str">
        <f>IF($B56="-","-",IF(VLOOKUP(ROUND(CONCATENATE($A56,BE$2),0),'Cadastro - Padrões'!$A$2:$V$10081,BE$1,FALSE)="","-",VLOOKUP(ROUND(CONCATENATE($A56,BE$2),0),'Cadastro - Padrões'!$A$2:$V$10081,BE$1,FALSE)))</f>
        <v>-</v>
      </c>
      <c r="BF56" s="23" t="str">
        <f>IF($B56="-","-",IF(VLOOKUP(ROUND(CONCATENATE($A56,BF$2),0),'Cadastro - Padrões'!$A$2:$V$10081,BF$1,FALSE)="","-",VLOOKUP(ROUND(CONCATENATE($A56,BF$2),0),'Cadastro - Padrões'!$A$2:$V$10081,BF$1,FALSE)))</f>
        <v>-</v>
      </c>
      <c r="BG56" s="23" t="str">
        <f>IF($B56="-","-",IF(VLOOKUP(ROUND(CONCATENATE($A56,BG$2),0),'Cadastro - Padrões'!$A$2:$V$10081,BG$1,FALSE)="","-",VLOOKUP(ROUND(CONCATENATE($A56,BG$2),0),'Cadastro - Padrões'!$A$2:$V$10081,BG$1,FALSE)))</f>
        <v>-</v>
      </c>
      <c r="BH56" s="23" t="str">
        <f>IF($B56="-","-",IF(VLOOKUP(ROUND(CONCATENATE($A56,BH$2),0),'Cadastro - Padrões'!$A$2:$V$10081,BH$1,FALSE)="","-",VLOOKUP(ROUND(CONCATENATE($A56,BH$2),0),'Cadastro - Padrões'!$A$2:$V$10081,BH$1,FALSE)))</f>
        <v>-</v>
      </c>
      <c r="BI56" s="23" t="str">
        <f>IF($B56="-","-",IF(VLOOKUP(ROUND(CONCATENATE($A56,BI$2),0),'Cadastro - Padrões'!$A$2:$V$10081,BI$1,FALSE)="","-",VLOOKUP(ROUND(CONCATENATE($A56,BI$2),0),'Cadastro - Padrões'!$A$2:$V$10081,BI$1,FALSE)))</f>
        <v>-</v>
      </c>
      <c r="BJ56" s="23" t="str">
        <f>IF($B56="-","-",IF(VLOOKUP(ROUND(CONCATENATE($A56,BJ$2),0),'Cadastro - Padrões'!$A$2:$V$10081,BJ$1,FALSE)="","-",VLOOKUP(ROUND(CONCATENATE($A56,BJ$2),0),'Cadastro - Padrões'!$A$2:$V$10081,BJ$1,FALSE)))</f>
        <v>-</v>
      </c>
      <c r="BK56" s="23" t="str">
        <f>IF($B56="-","-",IF(VLOOKUP(ROUND(CONCATENATE($A56,BK$2),0),'Cadastro - Padrões'!$A$2:$V$10081,BK$1,FALSE)="","-",VLOOKUP(ROUND(CONCATENATE($A56,BK$2),0),'Cadastro - Padrões'!$A$2:$V$10081,BK$1,FALSE)))</f>
        <v>-</v>
      </c>
      <c r="BL56" s="23" t="str">
        <f>IF($B56="-","-",IF(VLOOKUP(ROUND(CONCATENATE($A56,BL$2),0),'Cadastro - Padrões'!$A$2:$V$10081,BL$1,FALSE)="","-",VLOOKUP(ROUND(CONCATENATE($A56,BL$2),0),'Cadastro - Padrões'!$A$2:$V$10081,BL$1,FALSE)))</f>
        <v>-</v>
      </c>
      <c r="BM56" s="23" t="str">
        <f>IF($B56="-","-",IF(VLOOKUP(ROUND(CONCATENATE($A56,BM$2),0),'Cadastro - Padrões'!$A$2:$V$10081,BM$1,FALSE)="","-",VLOOKUP(ROUND(CONCATENATE($A56,BM$2),0),'Cadastro - Padrões'!$A$2:$V$10081,BM$1,FALSE)))</f>
        <v>-</v>
      </c>
      <c r="BN56" s="23" t="str">
        <f>IF($B56="-","-",IF(VLOOKUP(ROUND(CONCATENATE($A56,BN$2),0),'Cadastro - Padrões'!$A$2:$V$10081,BN$1,FALSE)="","-",VLOOKUP(ROUND(CONCATENATE($A56,BN$2),0),'Cadastro - Padrões'!$A$2:$V$10081,BN$1,FALSE)))</f>
        <v>-</v>
      </c>
      <c r="BO56" s="23" t="str">
        <f>IF($B56="-","-",IF(VLOOKUP(ROUND(CONCATENATE($A56,BO$2),0),'Cadastro - Padrões'!$A$2:$V$10081,BO$1,FALSE)="","-",VLOOKUP(ROUND(CONCATENATE($A56,BO$2),0),'Cadastro - Padrões'!$A$2:$V$10081,BO$1,FALSE)))</f>
        <v>-</v>
      </c>
      <c r="BP56" s="23" t="str">
        <f>IF($B56="-","-",IF(VLOOKUP(ROUND(CONCATENATE($A56,BP$2),0),'Cadastro - Padrões'!$A$2:$V$10081,BP$1,FALSE)="","-",VLOOKUP(ROUND(CONCATENATE($A56,BP$2),0),'Cadastro - Padrões'!$A$2:$V$10081,BP$1,FALSE)))</f>
        <v>-</v>
      </c>
    </row>
    <row r="57" spans="1:68" x14ac:dyDescent="0.3">
      <c r="A57" s="22">
        <f t="shared" si="52"/>
        <v>52</v>
      </c>
      <c r="B57" s="23" t="str">
        <f>IF(VLOOKUP(ROUND(CONCATENATE($A57,B$2),0),'Cadastro - Padrões'!$A$2:$V$10081,B$1,FALSE)="","-",VLOOKUP(ROUND(CONCATENATE($A57,B$2),0),'Cadastro - Padrões'!$A$2:$V$10081,B$1,FALSE))</f>
        <v>E.TH.LV-001</v>
      </c>
      <c r="C57" s="23" t="str">
        <f>IF($B57="-","-",VLOOKUP(ROUND(CONCATENATE($A57,C$2),0),'Cadastro - Padrões'!$A$2:$V$10081,C$1,FALSE))</f>
        <v>Termômetro digital</v>
      </c>
      <c r="D57" s="23" t="str">
        <f>IF($B57="-","-",VLOOKUP(ROUND(CONCATENATE($A57,D$2),0),'Cadastro - Padrões'!$A$2:$V$10081,D$1,FALSE))</f>
        <v>Elus</v>
      </c>
      <c r="E57" s="23" t="str">
        <f>IF($B57="-","-",VLOOKUP(ROUND(CONCATENATE($A57,E$2),0),'Cadastro - Padrões'!$A$2:$V$10081,E$1,FALSE))</f>
        <v>RBC - CAL 0439</v>
      </c>
      <c r="F57" s="23" t="str">
        <f>IF($B57="-","-",VLOOKUP(ROUND(CONCATENATE($A57,F$2),0),'Cadastro - Padrões'!$A$2:$V$10081,F$1,FALSE))</f>
        <v>E0399/25</v>
      </c>
      <c r="G57" s="24">
        <f>IF($B57="-","-",VLOOKUP(ROUND(CONCATENATE($A57,G$2),0),'Cadastro - Padrões'!$A$2:$V$10081,G$1,FALSE))</f>
        <v>45836</v>
      </c>
      <c r="H57" s="25">
        <f>IF($B57="-","-",VLOOKUP(ROUND(CONCATENATE($A57,H$2),0),'Cadastro - Padrões'!$A$2:$V$10081,H$1,FALSE))</f>
        <v>46203</v>
      </c>
      <c r="I57" s="23" t="str">
        <f>IF($B57="-","-",VLOOKUP(ROUND(CONCATENATE($A57,I$2),0),'Cadastro - Padrões'!$A$2:$V$10081,I$1,FALSE))</f>
        <v>°C</v>
      </c>
      <c r="J57" s="23" t="str">
        <f>IF($B57="-","-",VLOOKUP(ROUND(CONCATENATE($A57,J$2),0),'Cadastro - Padrões'!$A$2:$V$10081,J$1,FALSE))</f>
        <v>Contato</v>
      </c>
      <c r="K57" s="23" t="str">
        <f>IF($B57="-","-",VLOOKUP(ROUND(CONCATENATE($A57,K$2),0),'Cadastro - Padrões'!$A$2:$V$10081,K$1,FALSE))</f>
        <v>Termoresisitivo</v>
      </c>
      <c r="L57" s="23">
        <f>IF($B57="-","-",VLOOKUP(ROUND(CONCATENATE($A57,L$2),0),'Cadastro - Padrões'!$A$2:$V$10081,L$1,FALSE))</f>
        <v>15</v>
      </c>
      <c r="M57" s="23">
        <f>IF($B57="-","-",VLOOKUP(ROUND(CONCATENATE($A57,M$2),0),'Cadastro - Padrões'!$A$2:$V$10081,M$1,FALSE))</f>
        <v>40.002000000000002</v>
      </c>
      <c r="N57" s="23">
        <f>IF($B57="-","-",VLOOKUP(ROUND(CONCATENATE($A57,N$2),0),'Cadastro - Padrões'!$A$2:$V$10081,N$1,FALSE))</f>
        <v>1E-3</v>
      </c>
      <c r="O57" s="23">
        <f>IF($B57="-","-",VLOOKUP(ROUND(CONCATENATE($A57,O$2),0),'Cadastro - Padrões'!$A$2:$V$10081,O$1,FALSE))</f>
        <v>0.23900000000000077</v>
      </c>
      <c r="P57" s="23">
        <f>IF($B57="-","-",VLOOKUP(ROUND(CONCATENATE($A57,P$2),0),'Cadastro - Padrões'!$A$2:$V$10081,P$1,FALSE))</f>
        <v>4.8000000000000001E-2</v>
      </c>
      <c r="Q57" s="23">
        <f>IF($B57="-","-",VLOOKUP(ROUND(CONCATENATE($A57,Q$2),0),'Cadastro - Padrões'!$A$2:$V$10081,Q$1,FALSE))</f>
        <v>2.7000000000001023E-2</v>
      </c>
      <c r="R57" s="23">
        <f>IF($B57="-","-",VLOOKUP(ROUND(CONCATENATE($A57,R$2),0),'Cadastro - Padrões'!$A$2:$V$10081,R$1,FALSE))</f>
        <v>5.1886549696009143E-3</v>
      </c>
      <c r="S57" s="23">
        <f>IF($B57="-","-",VLOOKUP(ROUND(CONCATENATE($A57,S$2),0),'Cadastro - Padrões'!$A$2:$V$10081,S$1,FALSE))</f>
        <v>3</v>
      </c>
      <c r="T57" s="23">
        <f>IF($B57="-","-",VLOOKUP(ROUND(CONCATENATE($A57,T$2),0),'Cadastro - Padrões'!$A$2:$V$10081,T$1,FALSE))</f>
        <v>0</v>
      </c>
      <c r="U57" s="23">
        <f>IF($B57="-","-",VLOOKUP(ROUND(CONCATENATE($A57,U$2),0),'Cadastro - Padrões'!$A$2:$V$10081,U$1,FALSE))</f>
        <v>0</v>
      </c>
      <c r="V57" s="23">
        <f>IF($B57="-","-",VLOOKUP(ROUND(CONCATENATE($A57,V$2),0),'Cadastro - Padrões'!$A$2:$V$10081,V$1,FALSE))</f>
        <v>0</v>
      </c>
      <c r="W57" s="23">
        <f>IF($B57="-","-",VLOOKUP(ROUND(CONCATENATE($A57,W$2),0),'Cadastro - Padrões'!$A$2:$V$10081,W$1,FALSE))</f>
        <v>0</v>
      </c>
      <c r="X57" s="23">
        <f>IF($B57="-","-",VLOOKUP(ROUND(CONCATENATE($A57,X$2),0),'Cadastro - Padrões'!$A$2:$V$10081,X$1,FALSE))</f>
        <v>0</v>
      </c>
      <c r="Y57" s="23">
        <f>IF($B57="-","-",VLOOKUP(ROUND(CONCATENATE($A57,Y$2),0),'Cadastro - Padrões'!$A$2:$V$10081,Y$1,FALSE))</f>
        <v>1.6911223619590508E-5</v>
      </c>
      <c r="Z57" s="23">
        <f>IF($B57="-","-",VLOOKUP(ROUND(CONCATENATE($A57,Z$2),0),'Cadastro - Padrões'!$A$2:$V$10081,Z$1,FALSE))</f>
        <v>-1.5263360444481445E-3</v>
      </c>
      <c r="AA57" s="23">
        <f>IF($B57="-","-",VLOOKUP(ROUND(CONCATENATE($A57,AA$2),0),'Cadastro - Padrões'!$A$2:$V$10081,AA$1,FALSE))</f>
        <v>1.0449836023001366</v>
      </c>
      <c r="AB57" s="23">
        <f>IF($B57="-","-",VLOOKUP(ROUND(CONCATENATE($A57,AB$2),0),'Cadastro - Padrões'!$A$2:$V$10081,AB$1,FALSE))</f>
        <v>-0.62912706961162201</v>
      </c>
      <c r="AC57" s="23">
        <f>IF($B57="-","-",IF(VLOOKUP(ROUND(CONCATENATE($A57,AC$2),0),'Cadastro - Padrões'!$A$2:$V$10081,AC$1,FALSE)="","-",VLOOKUP(ROUND(CONCATENATE($A57,AC$2),0),'Cadastro - Padrões'!$A$2:$V$10081,AC$1,FALSE)))</f>
        <v>15</v>
      </c>
      <c r="AD57" s="23">
        <f>IF($B57="-","-",IF(VLOOKUP(ROUND(CONCATENATE($A57,AD$2),0),'Cadastro - Padrões'!$A$2:$V$10081,AD$1,FALSE)="","-",VLOOKUP(ROUND(CONCATENATE($A57,AD$2),0),'Cadastro - Padrões'!$A$2:$V$10081,AD$1,FALSE)))</f>
        <v>4.8000000000000001E-2</v>
      </c>
      <c r="AE57" s="23">
        <f>IF($B57="-","-",IF(VLOOKUP(ROUND(CONCATENATE($A57,AE$2),0),'Cadastro - Padrões'!$A$2:$V$10081,AE$1,FALSE)="","-",VLOOKUP(ROUND(CONCATENATE($A57,AE$2),0),'Cadastro - Padrões'!$A$2:$V$10081,AE$1,FALSE)))</f>
        <v>2</v>
      </c>
      <c r="AF57" s="23">
        <f>IF($B57="-","-",IF(VLOOKUP(ROUND(CONCATENATE($A57,AF$2),0),'Cadastro - Padrões'!$A$2:$V$10081,AF$1,FALSE)="","-",VLOOKUP(ROUND(CONCATENATE($A57,AF$2),0),'Cadastro - Padrões'!$A$2:$V$10081,AF$1,FALSE)))</f>
        <v>1000000</v>
      </c>
      <c r="AG57" s="23">
        <f>IF($B57="-","-",IF(VLOOKUP(ROUND(CONCATENATE($A57,AG$2),0),'Cadastro - Padrões'!$A$2:$V$10081,AG$1,FALSE)="","-",VLOOKUP(ROUND(CONCATENATE($A57,AG$2),0),'Cadastro - Padrões'!$A$2:$V$10081,AG$1,FALSE)))</f>
        <v>20.001999999999999</v>
      </c>
      <c r="AH57" s="23">
        <f>IF($B57="-","-",IF(VLOOKUP(ROUND(CONCATENATE($A57,AH$2),0),'Cadastro - Padrões'!$A$2:$V$10081,AH$1,FALSE)="","-",VLOOKUP(ROUND(CONCATENATE($A57,AH$2),0),'Cadastro - Padrões'!$A$2:$V$10081,AH$1,FALSE)))</f>
        <v>4.8000000000000001E-2</v>
      </c>
      <c r="AI57" s="23">
        <f>IF($B57="-","-",IF(VLOOKUP(ROUND(CONCATENATE($A57,AI$2),0),'Cadastro - Padrões'!$A$2:$V$10081,AI$1,FALSE)="","-",VLOOKUP(ROUND(CONCATENATE($A57,AI$2),0),'Cadastro - Padrões'!$A$2:$V$10081,AI$1,FALSE)))</f>
        <v>2</v>
      </c>
      <c r="AJ57" s="23">
        <f>IF($B57="-","-",IF(VLOOKUP(ROUND(CONCATENATE($A57,AJ$2),0),'Cadastro - Padrões'!$A$2:$V$10081,AJ$1,FALSE)="","-",VLOOKUP(ROUND(CONCATENATE($A57,AJ$2),0),'Cadastro - Padrões'!$A$2:$V$10081,AJ$1,FALSE)))</f>
        <v>1000000</v>
      </c>
      <c r="AK57" s="23">
        <f>IF($B57="-","-",IF(VLOOKUP(ROUND(CONCATENATE($A57,AK$2),0),'Cadastro - Padrões'!$A$2:$V$10081,AK$1,FALSE)="","-",VLOOKUP(ROUND(CONCATENATE($A57,AK$2),0),'Cadastro - Padrões'!$A$2:$V$10081,AK$1,FALSE)))</f>
        <v>25.001999999999999</v>
      </c>
      <c r="AL57" s="23">
        <f>IF($B57="-","-",IF(VLOOKUP(ROUND(CONCATENATE($A57,AL$2),0),'Cadastro - Padrões'!$A$2:$V$10081,AL$1,FALSE)="","-",VLOOKUP(ROUND(CONCATENATE($A57,AL$2),0),'Cadastro - Padrões'!$A$2:$V$10081,AL$1,FALSE)))</f>
        <v>4.8000000000000001E-2</v>
      </c>
      <c r="AM57" s="23">
        <f>IF($B57="-","-",IF(VLOOKUP(ROUND(CONCATENATE($A57,AM$2),0),'Cadastro - Padrões'!$A$2:$V$10081,AM$1,FALSE)="","-",VLOOKUP(ROUND(CONCATENATE($A57,AM$2),0),'Cadastro - Padrões'!$A$2:$V$10081,AM$1,FALSE)))</f>
        <v>2</v>
      </c>
      <c r="AN57" s="23">
        <f>IF($B57="-","-",IF(VLOOKUP(ROUND(CONCATENATE($A57,AN$2),0),'Cadastro - Padrões'!$A$2:$V$10081,AN$1,FALSE)="","-",VLOOKUP(ROUND(CONCATENATE($A57,AN$2),0),'Cadastro - Padrões'!$A$2:$V$10081,AN$1,FALSE)))</f>
        <v>1000000</v>
      </c>
      <c r="AO57" s="23">
        <f>IF($B57="-","-",IF(VLOOKUP(ROUND(CONCATENATE($A57,AO$2),0),'Cadastro - Padrões'!$A$2:$V$10081,AO$1,FALSE)="","-",VLOOKUP(ROUND(CONCATENATE($A57,AO$2),0),'Cadastro - Padrões'!$A$2:$V$10081,AO$1,FALSE)))</f>
        <v>30</v>
      </c>
      <c r="AP57" s="23">
        <f>IF($B57="-","-",IF(VLOOKUP(ROUND(CONCATENATE($A57,AP$2),0),'Cadastro - Padrões'!$A$2:$V$10081,AP$1,FALSE)="","-",VLOOKUP(ROUND(CONCATENATE($A57,AP$2),0),'Cadastro - Padrões'!$A$2:$V$10081,AP$1,FALSE)))</f>
        <v>4.8000000000000001E-2</v>
      </c>
      <c r="AQ57" s="23">
        <f>IF($B57="-","-",IF(VLOOKUP(ROUND(CONCATENATE($A57,AQ$2),0),'Cadastro - Padrões'!$A$2:$V$10081,AQ$1,FALSE)="","-",VLOOKUP(ROUND(CONCATENATE($A57,AQ$2),0),'Cadastro - Padrões'!$A$2:$V$10081,AQ$1,FALSE)))</f>
        <v>2</v>
      </c>
      <c r="AR57" s="23">
        <f>IF($B57="-","-",IF(VLOOKUP(ROUND(CONCATENATE($A57,AR$2),0),'Cadastro - Padrões'!$A$2:$V$10081,AR$1,FALSE)="","-",VLOOKUP(ROUND(CONCATENATE($A57,AR$2),0),'Cadastro - Padrões'!$A$2:$V$10081,AR$1,FALSE)))</f>
        <v>1000000</v>
      </c>
      <c r="AS57" s="23">
        <f>IF($B57="-","-",IF(VLOOKUP(ROUND(CONCATENATE($A57,AS$2),0),'Cadastro - Padrões'!$A$2:$V$10081,AS$1,FALSE)="","-",VLOOKUP(ROUND(CONCATENATE($A57,AS$2),0),'Cadastro - Padrões'!$A$2:$V$10081,AS$1,FALSE)))</f>
        <v>40.002000000000002</v>
      </c>
      <c r="AT57" s="23">
        <f>IF($B57="-","-",IF(VLOOKUP(ROUND(CONCATENATE($A57,AT$2),0),'Cadastro - Padrões'!$A$2:$V$10081,AT$1,FALSE)="","-",VLOOKUP(ROUND(CONCATENATE($A57,AT$2),0),'Cadastro - Padrões'!$A$2:$V$10081,AT$1,FALSE)))</f>
        <v>4.8000000000000001E-2</v>
      </c>
      <c r="AU57" s="23">
        <f>IF($B57="-","-",IF(VLOOKUP(ROUND(CONCATENATE($A57,AU$2),0),'Cadastro - Padrões'!$A$2:$V$10081,AU$1,FALSE)="","-",VLOOKUP(ROUND(CONCATENATE($A57,AU$2),0),'Cadastro - Padrões'!$A$2:$V$10081,AU$1,FALSE)))</f>
        <v>2</v>
      </c>
      <c r="AV57" s="23">
        <f>IF($B57="-","-",IF(VLOOKUP(ROUND(CONCATENATE($A57,AV$2),0),'Cadastro - Padrões'!$A$2:$V$10081,AV$1,FALSE)="","-",VLOOKUP(ROUND(CONCATENATE($A57,AV$2),0),'Cadastro - Padrões'!$A$2:$V$10081,AV$1,FALSE)))</f>
        <v>1000000</v>
      </c>
      <c r="AW57" s="23" t="str">
        <f>IF($B57="-","-",IF(VLOOKUP(ROUND(CONCATENATE($A57,AW$2),0),'Cadastro - Padrões'!$A$2:$V$10081,AW$1,FALSE)="","-",VLOOKUP(ROUND(CONCATENATE($A57,AW$2),0),'Cadastro - Padrões'!$A$2:$V$10081,AW$1,FALSE)))</f>
        <v>-</v>
      </c>
      <c r="AX57" s="23" t="str">
        <f>IF($B57="-","-",IF(VLOOKUP(ROUND(CONCATENATE($A57,AX$2),0),'Cadastro - Padrões'!$A$2:$V$10081,AX$1,FALSE)="","-",VLOOKUP(ROUND(CONCATENATE($A57,AX$2),0),'Cadastro - Padrões'!$A$2:$V$10081,AX$1,FALSE)))</f>
        <v>-</v>
      </c>
      <c r="AY57" s="23" t="str">
        <f>IF($B57="-","-",IF(VLOOKUP(ROUND(CONCATENATE($A57,AY$2),0),'Cadastro - Padrões'!$A$2:$V$10081,AY$1,FALSE)="","-",VLOOKUP(ROUND(CONCATENATE($A57,AY$2),0),'Cadastro - Padrões'!$A$2:$V$10081,AY$1,FALSE)))</f>
        <v>-</v>
      </c>
      <c r="AZ57" s="23" t="str">
        <f>IF($B57="-","-",IF(VLOOKUP(ROUND(CONCATENATE($A57,AZ$2),0),'Cadastro - Padrões'!$A$2:$V$10081,AZ$1,FALSE)="","-",VLOOKUP(ROUND(CONCATENATE($A57,AZ$2),0),'Cadastro - Padrões'!$A$2:$V$10081,AZ$1,FALSE)))</f>
        <v>-</v>
      </c>
      <c r="BA57" s="23" t="str">
        <f>IF($B57="-","-",IF(VLOOKUP(ROUND(CONCATENATE($A57,BA$2),0),'Cadastro - Padrões'!$A$2:$V$10081,BA$1,FALSE)="","-",VLOOKUP(ROUND(CONCATENATE($A57,BA$2),0),'Cadastro - Padrões'!$A$2:$V$10081,BA$1,FALSE)))</f>
        <v>-</v>
      </c>
      <c r="BB57" s="23" t="str">
        <f>IF($B57="-","-",IF(VLOOKUP(ROUND(CONCATENATE($A57,BB$2),0),'Cadastro - Padrões'!$A$2:$V$10081,BB$1,FALSE)="","-",VLOOKUP(ROUND(CONCATENATE($A57,BB$2),0),'Cadastro - Padrões'!$A$2:$V$10081,BB$1,FALSE)))</f>
        <v>-</v>
      </c>
      <c r="BC57" s="23" t="str">
        <f>IF($B57="-","-",IF(VLOOKUP(ROUND(CONCATENATE($A57,BC$2),0),'Cadastro - Padrões'!$A$2:$V$10081,BC$1,FALSE)="","-",VLOOKUP(ROUND(CONCATENATE($A57,BC$2),0),'Cadastro - Padrões'!$A$2:$V$10081,BC$1,FALSE)))</f>
        <v>-</v>
      </c>
      <c r="BD57" s="23" t="str">
        <f>IF($B57="-","-",IF(VLOOKUP(ROUND(CONCATENATE($A57,BD$2),0),'Cadastro - Padrões'!$A$2:$V$10081,BD$1,FALSE)="","-",VLOOKUP(ROUND(CONCATENATE($A57,BD$2),0),'Cadastro - Padrões'!$A$2:$V$10081,BD$1,FALSE)))</f>
        <v>-</v>
      </c>
      <c r="BE57" s="23" t="str">
        <f>IF($B57="-","-",IF(VLOOKUP(ROUND(CONCATENATE($A57,BE$2),0),'Cadastro - Padrões'!$A$2:$V$10081,BE$1,FALSE)="","-",VLOOKUP(ROUND(CONCATENATE($A57,BE$2),0),'Cadastro - Padrões'!$A$2:$V$10081,BE$1,FALSE)))</f>
        <v>-</v>
      </c>
      <c r="BF57" s="23" t="str">
        <f>IF($B57="-","-",IF(VLOOKUP(ROUND(CONCATENATE($A57,BF$2),0),'Cadastro - Padrões'!$A$2:$V$10081,BF$1,FALSE)="","-",VLOOKUP(ROUND(CONCATENATE($A57,BF$2),0),'Cadastro - Padrões'!$A$2:$V$10081,BF$1,FALSE)))</f>
        <v>-</v>
      </c>
      <c r="BG57" s="23" t="str">
        <f>IF($B57="-","-",IF(VLOOKUP(ROUND(CONCATENATE($A57,BG$2),0),'Cadastro - Padrões'!$A$2:$V$10081,BG$1,FALSE)="","-",VLOOKUP(ROUND(CONCATENATE($A57,BG$2),0),'Cadastro - Padrões'!$A$2:$V$10081,BG$1,FALSE)))</f>
        <v>-</v>
      </c>
      <c r="BH57" s="23" t="str">
        <f>IF($B57="-","-",IF(VLOOKUP(ROUND(CONCATENATE($A57,BH$2),0),'Cadastro - Padrões'!$A$2:$V$10081,BH$1,FALSE)="","-",VLOOKUP(ROUND(CONCATENATE($A57,BH$2),0),'Cadastro - Padrões'!$A$2:$V$10081,BH$1,FALSE)))</f>
        <v>-</v>
      </c>
      <c r="BI57" s="23" t="str">
        <f>IF($B57="-","-",IF(VLOOKUP(ROUND(CONCATENATE($A57,BI$2),0),'Cadastro - Padrões'!$A$2:$V$10081,BI$1,FALSE)="","-",VLOOKUP(ROUND(CONCATENATE($A57,BI$2),0),'Cadastro - Padrões'!$A$2:$V$10081,BI$1,FALSE)))</f>
        <v>-</v>
      </c>
      <c r="BJ57" s="23" t="str">
        <f>IF($B57="-","-",IF(VLOOKUP(ROUND(CONCATENATE($A57,BJ$2),0),'Cadastro - Padrões'!$A$2:$V$10081,BJ$1,FALSE)="","-",VLOOKUP(ROUND(CONCATENATE($A57,BJ$2),0),'Cadastro - Padrões'!$A$2:$V$10081,BJ$1,FALSE)))</f>
        <v>-</v>
      </c>
      <c r="BK57" s="23" t="str">
        <f>IF($B57="-","-",IF(VLOOKUP(ROUND(CONCATENATE($A57,BK$2),0),'Cadastro - Padrões'!$A$2:$V$10081,BK$1,FALSE)="","-",VLOOKUP(ROUND(CONCATENATE($A57,BK$2),0),'Cadastro - Padrões'!$A$2:$V$10081,BK$1,FALSE)))</f>
        <v>-</v>
      </c>
      <c r="BL57" s="23" t="str">
        <f>IF($B57="-","-",IF(VLOOKUP(ROUND(CONCATENATE($A57,BL$2),0),'Cadastro - Padrões'!$A$2:$V$10081,BL$1,FALSE)="","-",VLOOKUP(ROUND(CONCATENATE($A57,BL$2),0),'Cadastro - Padrões'!$A$2:$V$10081,BL$1,FALSE)))</f>
        <v>-</v>
      </c>
      <c r="BM57" s="23" t="str">
        <f>IF($B57="-","-",IF(VLOOKUP(ROUND(CONCATENATE($A57,BM$2),0),'Cadastro - Padrões'!$A$2:$V$10081,BM$1,FALSE)="","-",VLOOKUP(ROUND(CONCATENATE($A57,BM$2),0),'Cadastro - Padrões'!$A$2:$V$10081,BM$1,FALSE)))</f>
        <v>-</v>
      </c>
      <c r="BN57" s="23" t="str">
        <f>IF($B57="-","-",IF(VLOOKUP(ROUND(CONCATENATE($A57,BN$2),0),'Cadastro - Padrões'!$A$2:$V$10081,BN$1,FALSE)="","-",VLOOKUP(ROUND(CONCATENATE($A57,BN$2),0),'Cadastro - Padrões'!$A$2:$V$10081,BN$1,FALSE)))</f>
        <v>-</v>
      </c>
      <c r="BO57" s="23" t="str">
        <f>IF($B57="-","-",IF(VLOOKUP(ROUND(CONCATENATE($A57,BO$2),0),'Cadastro - Padrões'!$A$2:$V$10081,BO$1,FALSE)="","-",VLOOKUP(ROUND(CONCATENATE($A57,BO$2),0),'Cadastro - Padrões'!$A$2:$V$10081,BO$1,FALSE)))</f>
        <v>-</v>
      </c>
      <c r="BP57" s="23" t="str">
        <f>IF($B57="-","-",IF(VLOOKUP(ROUND(CONCATENATE($A57,BP$2),0),'Cadastro - Padrões'!$A$2:$V$10081,BP$1,FALSE)="","-",VLOOKUP(ROUND(CONCATENATE($A57,BP$2),0),'Cadastro - Padrões'!$A$2:$V$10081,BP$1,FALSE)))</f>
        <v>-</v>
      </c>
    </row>
    <row r="58" spans="1:68" x14ac:dyDescent="0.3">
      <c r="A58" s="22">
        <f t="shared" si="52"/>
        <v>53</v>
      </c>
      <c r="B58" s="23" t="str">
        <f>IF(VLOOKUP(ROUND(CONCATENATE($A58,B$2),0),'Cadastro - Padrões'!$A$2:$V$10081,B$1,FALSE)="","-",VLOOKUP(ROUND(CONCATENATE($A58,B$2),0),'Cadastro - Padrões'!$A$2:$V$10081,B$1,FALSE))</f>
        <v>E.TH.LT-025</v>
      </c>
      <c r="C58" s="23" t="str">
        <f>IF($B58="-","-",VLOOKUP(ROUND(CONCATENATE($A58,C$2),0),'Cadastro - Padrões'!$A$2:$V$10081,C$1,FALSE))</f>
        <v>Termohigrômetro Digital</v>
      </c>
      <c r="D58" s="23" t="str">
        <f>IF($B58="-","-",VLOOKUP(ROUND(CONCATENATE($A58,D$2),0),'Cadastro - Padrões'!$A$2:$V$10081,D$1,FALSE))</f>
        <v>Elus</v>
      </c>
      <c r="E58" s="23" t="str">
        <f>IF($B58="-","-",VLOOKUP(ROUND(CONCATENATE($A58,E$2),0),'Cadastro - Padrões'!$A$2:$V$10081,E$1,FALSE))</f>
        <v>RBC - CAL 0439</v>
      </c>
      <c r="F58" s="23" t="str">
        <f>IF($B58="-","-",VLOOKUP(ROUND(CONCATENATE($A58,F$2),0),'Cadastro - Padrões'!$A$2:$V$10081,F$1,FALSE))</f>
        <v>E0201/25</v>
      </c>
      <c r="G58" s="24">
        <f>IF($B58="-","-",VLOOKUP(ROUND(CONCATENATE($A58,G$2),0),'Cadastro - Padrões'!$A$2:$V$10081,G$1,FALSE))</f>
        <v>45761</v>
      </c>
      <c r="H58" s="25">
        <f>IF($B58="-","-",VLOOKUP(ROUND(CONCATENATE($A58,H$2),0),'Cadastro - Padrões'!$A$2:$V$10081,H$1,FALSE))</f>
        <v>46142</v>
      </c>
      <c r="I58" s="23" t="str">
        <f>IF($B58="-","-",VLOOKUP(ROUND(CONCATENATE($A58,I$2),0),'Cadastro - Padrões'!$A$2:$V$10081,I$1,FALSE))</f>
        <v>°C</v>
      </c>
      <c r="J58" s="23" t="str">
        <f>IF($B58="-","-",VLOOKUP(ROUND(CONCATENATE($A58,J$2),0),'Cadastro - Padrões'!$A$2:$V$10081,J$1,FALSE))</f>
        <v>IN</v>
      </c>
      <c r="K58" s="23" t="str">
        <f>IF($B58="-","-",VLOOKUP(ROUND(CONCATENATE($A58,K$2),0),'Cadastro - Padrões'!$A$2:$V$10081,K$1,FALSE))</f>
        <v>NA</v>
      </c>
      <c r="L58" s="23">
        <f>IF($B58="-","-",VLOOKUP(ROUND(CONCATENATE($A58,L$2),0),'Cadastro - Padrões'!$A$2:$V$10081,L$1,FALSE))</f>
        <v>15</v>
      </c>
      <c r="M58" s="23">
        <f>IF($B58="-","-",VLOOKUP(ROUND(CONCATENATE($A58,M$2),0),'Cadastro - Padrões'!$A$2:$V$10081,M$1,FALSE))</f>
        <v>35</v>
      </c>
      <c r="N58" s="23">
        <f>IF($B58="-","-",VLOOKUP(ROUND(CONCATENATE($A58,N$2),0),'Cadastro - Padrões'!$A$2:$V$10081,N$1,FALSE))</f>
        <v>0.1</v>
      </c>
      <c r="O58" s="23">
        <f>IF($B58="-","-",VLOOKUP(ROUND(CONCATENATE($A58,O$2),0),'Cadastro - Padrões'!$A$2:$V$10081,O$1,FALSE))</f>
        <v>0.20000000000000284</v>
      </c>
      <c r="P58" s="23">
        <f>IF($B58="-","-",VLOOKUP(ROUND(CONCATENATE($A58,P$2),0),'Cadastro - Padrões'!$A$2:$V$10081,P$1,FALSE))</f>
        <v>0.1</v>
      </c>
      <c r="Q58" s="23">
        <f>IF($B58="-","-",VLOOKUP(ROUND(CONCATENATE($A58,Q$2),0),'Cadastro - Padrões'!$A$2:$V$10081,Q$1,FALSE))</f>
        <v>0.20000000000000284</v>
      </c>
      <c r="R58" s="23">
        <f>IF($B58="-","-",VLOOKUP(ROUND(CONCATENATE($A58,R$2),0),'Cadastro - Padrões'!$A$2:$V$10081,R$1,FALSE))</f>
        <v>8.2472999666906688E-2</v>
      </c>
      <c r="S58" s="23">
        <f>IF($B58="-","-",VLOOKUP(ROUND(CONCATENATE($A58,S$2),0),'Cadastro - Padrões'!$A$2:$V$10081,S$1,FALSE))</f>
        <v>1</v>
      </c>
      <c r="T58" s="23">
        <f>IF($B58="-","-",VLOOKUP(ROUND(CONCATENATE($A58,T$2),0),'Cadastro - Padrões'!$A$2:$V$10081,T$1,FALSE))</f>
        <v>0</v>
      </c>
      <c r="U58" s="23">
        <f>IF($B58="-","-",VLOOKUP(ROUND(CONCATENATE($A58,U$2),0),'Cadastro - Padrões'!$A$2:$V$10081,U$1,FALSE))</f>
        <v>0</v>
      </c>
      <c r="V58" s="23">
        <f>IF($B58="-","-",VLOOKUP(ROUND(CONCATENATE($A58,V$2),0),'Cadastro - Padrões'!$A$2:$V$10081,V$1,FALSE))</f>
        <v>0</v>
      </c>
      <c r="W58" s="23">
        <f>IF($B58="-","-",VLOOKUP(ROUND(CONCATENATE($A58,W$2),0),'Cadastro - Padrões'!$A$2:$V$10081,W$1,FALSE))</f>
        <v>0</v>
      </c>
      <c r="X58" s="23">
        <f>IF($B58="-","-",VLOOKUP(ROUND(CONCATENATE($A58,X$2),0),'Cadastro - Padrões'!$A$2:$V$10081,X$1,FALSE))</f>
        <v>0</v>
      </c>
      <c r="Y58" s="23">
        <f>IF($B58="-","-",VLOOKUP(ROUND(CONCATENATE($A58,Y$2),0),'Cadastro - Padrões'!$A$2:$V$10081,Y$1,FALSE))</f>
        <v>0</v>
      </c>
      <c r="Z58" s="23">
        <f>IF($B58="-","-",VLOOKUP(ROUND(CONCATENATE($A58,Z$2),0),'Cadastro - Padrões'!$A$2:$V$10081,Z$1,FALSE))</f>
        <v>0</v>
      </c>
      <c r="AA58" s="23">
        <f>IF($B58="-","-",VLOOKUP(ROUND(CONCATENATE($A58,AA$2),0),'Cadastro - Padrões'!$A$2:$V$10081,AA$1,FALSE))</f>
        <v>1.0100666575976056</v>
      </c>
      <c r="AB58" s="23">
        <f>IF($B58="-","-",VLOOKUP(ROUND(CONCATENATE($A58,AB$2),0),'Cadastro - Padrões'!$A$2:$V$10081,AB$1,FALSE))</f>
        <v>-0.11699088559378978</v>
      </c>
      <c r="AC58" s="23">
        <f>IF($B58="-","-",IF(VLOOKUP(ROUND(CONCATENATE($A58,AC$2),0),'Cadastro - Padrões'!$A$2:$V$10081,AC$1,FALSE)="","-",VLOOKUP(ROUND(CONCATENATE($A58,AC$2),0),'Cadastro - Padrões'!$A$2:$V$10081,AC$1,FALSE)))</f>
        <v>15</v>
      </c>
      <c r="AD58" s="23">
        <f>IF($B58="-","-",IF(VLOOKUP(ROUND(CONCATENATE($A58,AD$2),0),'Cadastro - Padrões'!$A$2:$V$10081,AD$1,FALSE)="","-",VLOOKUP(ROUND(CONCATENATE($A58,AD$2),0),'Cadastro - Padrões'!$A$2:$V$10081,AD$1,FALSE)))</f>
        <v>0.1</v>
      </c>
      <c r="AE58" s="23">
        <f>IF($B58="-","-",IF(VLOOKUP(ROUND(CONCATENATE($A58,AE$2),0),'Cadastro - Padrões'!$A$2:$V$10081,AE$1,FALSE)="","-",VLOOKUP(ROUND(CONCATENATE($A58,AE$2),0),'Cadastro - Padrões'!$A$2:$V$10081,AE$1,FALSE)))</f>
        <v>2</v>
      </c>
      <c r="AF58" s="23">
        <f>IF($B58="-","-",IF(VLOOKUP(ROUND(CONCATENATE($A58,AF$2),0),'Cadastro - Padrões'!$A$2:$V$10081,AF$1,FALSE)="","-",VLOOKUP(ROUND(CONCATENATE($A58,AF$2),0),'Cadastro - Padrões'!$A$2:$V$10081,AF$1,FALSE)))</f>
        <v>1000000</v>
      </c>
      <c r="AG58" s="23">
        <f>IF($B58="-","-",IF(VLOOKUP(ROUND(CONCATENATE($A58,AG$2),0),'Cadastro - Padrões'!$A$2:$V$10081,AG$1,FALSE)="","-",VLOOKUP(ROUND(CONCATENATE($A58,AG$2),0),'Cadastro - Padrões'!$A$2:$V$10081,AG$1,FALSE)))</f>
        <v>25</v>
      </c>
      <c r="AH58" s="23">
        <f>IF($B58="-","-",IF(VLOOKUP(ROUND(CONCATENATE($A58,AH$2),0),'Cadastro - Padrões'!$A$2:$V$10081,AH$1,FALSE)="","-",VLOOKUP(ROUND(CONCATENATE($A58,AH$2),0),'Cadastro - Padrões'!$A$2:$V$10081,AH$1,FALSE)))</f>
        <v>0.1</v>
      </c>
      <c r="AI58" s="23">
        <f>IF($B58="-","-",IF(VLOOKUP(ROUND(CONCATENATE($A58,AI$2),0),'Cadastro - Padrões'!$A$2:$V$10081,AI$1,FALSE)="","-",VLOOKUP(ROUND(CONCATENATE($A58,AI$2),0),'Cadastro - Padrões'!$A$2:$V$10081,AI$1,FALSE)))</f>
        <v>2</v>
      </c>
      <c r="AJ58" s="23">
        <f>IF($B58="-","-",IF(VLOOKUP(ROUND(CONCATENATE($A58,AJ$2),0),'Cadastro - Padrões'!$A$2:$V$10081,AJ$1,FALSE)="","-",VLOOKUP(ROUND(CONCATENATE($A58,AJ$2),0),'Cadastro - Padrões'!$A$2:$V$10081,AJ$1,FALSE)))</f>
        <v>1000000</v>
      </c>
      <c r="AK58" s="23">
        <f>IF($B58="-","-",IF(VLOOKUP(ROUND(CONCATENATE($A58,AK$2),0),'Cadastro - Padrões'!$A$2:$V$10081,AK$1,FALSE)="","-",VLOOKUP(ROUND(CONCATENATE($A58,AK$2),0),'Cadastro - Padrões'!$A$2:$V$10081,AK$1,FALSE)))</f>
        <v>35</v>
      </c>
      <c r="AL58" s="23">
        <f>IF($B58="-","-",IF(VLOOKUP(ROUND(CONCATENATE($A58,AL$2),0),'Cadastro - Padrões'!$A$2:$V$10081,AL$1,FALSE)="","-",VLOOKUP(ROUND(CONCATENATE($A58,AL$2),0),'Cadastro - Padrões'!$A$2:$V$10081,AL$1,FALSE)))</f>
        <v>0.1</v>
      </c>
      <c r="AM58" s="23">
        <f>IF($B58="-","-",IF(VLOOKUP(ROUND(CONCATENATE($A58,AM$2),0),'Cadastro - Padrões'!$A$2:$V$10081,AM$1,FALSE)="","-",VLOOKUP(ROUND(CONCATENATE($A58,AM$2),0),'Cadastro - Padrões'!$A$2:$V$10081,AM$1,FALSE)))</f>
        <v>2</v>
      </c>
      <c r="AN58" s="23">
        <f>IF($B58="-","-",IF(VLOOKUP(ROUND(CONCATENATE($A58,AN$2),0),'Cadastro - Padrões'!$A$2:$V$10081,AN$1,FALSE)="","-",VLOOKUP(ROUND(CONCATENATE($A58,AN$2),0),'Cadastro - Padrões'!$A$2:$V$10081,AN$1,FALSE)))</f>
        <v>1000000</v>
      </c>
      <c r="AO58" s="23" t="str">
        <f>IF($B58="-","-",IF(VLOOKUP(ROUND(CONCATENATE($A58,AO$2),0),'Cadastro - Padrões'!$A$2:$V$10081,AO$1,FALSE)="","-",VLOOKUP(ROUND(CONCATENATE($A58,AO$2),0),'Cadastro - Padrões'!$A$2:$V$10081,AO$1,FALSE)))</f>
        <v>-</v>
      </c>
      <c r="AP58" s="23" t="str">
        <f>IF($B58="-","-",IF(VLOOKUP(ROUND(CONCATENATE($A58,AP$2),0),'Cadastro - Padrões'!$A$2:$V$10081,AP$1,FALSE)="","-",VLOOKUP(ROUND(CONCATENATE($A58,AP$2),0),'Cadastro - Padrões'!$A$2:$V$10081,AP$1,FALSE)))</f>
        <v>-</v>
      </c>
      <c r="AQ58" s="23" t="str">
        <f>IF($B58="-","-",IF(VLOOKUP(ROUND(CONCATENATE($A58,AQ$2),0),'Cadastro - Padrões'!$A$2:$V$10081,AQ$1,FALSE)="","-",VLOOKUP(ROUND(CONCATENATE($A58,AQ$2),0),'Cadastro - Padrões'!$A$2:$V$10081,AQ$1,FALSE)))</f>
        <v>-</v>
      </c>
      <c r="AR58" s="23" t="str">
        <f>IF($B58="-","-",IF(VLOOKUP(ROUND(CONCATENATE($A58,AR$2),0),'Cadastro - Padrões'!$A$2:$V$10081,AR$1,FALSE)="","-",VLOOKUP(ROUND(CONCATENATE($A58,AR$2),0),'Cadastro - Padrões'!$A$2:$V$10081,AR$1,FALSE)))</f>
        <v>-</v>
      </c>
      <c r="AS58" s="23" t="str">
        <f>IF($B58="-","-",IF(VLOOKUP(ROUND(CONCATENATE($A58,AS$2),0),'Cadastro - Padrões'!$A$2:$V$10081,AS$1,FALSE)="","-",VLOOKUP(ROUND(CONCATENATE($A58,AS$2),0),'Cadastro - Padrões'!$A$2:$V$10081,AS$1,FALSE)))</f>
        <v>-</v>
      </c>
      <c r="AT58" s="23" t="str">
        <f>IF($B58="-","-",IF(VLOOKUP(ROUND(CONCATENATE($A58,AT$2),0),'Cadastro - Padrões'!$A$2:$V$10081,AT$1,FALSE)="","-",VLOOKUP(ROUND(CONCATENATE($A58,AT$2),0),'Cadastro - Padrões'!$A$2:$V$10081,AT$1,FALSE)))</f>
        <v>-</v>
      </c>
      <c r="AU58" s="23" t="str">
        <f>IF($B58="-","-",IF(VLOOKUP(ROUND(CONCATENATE($A58,AU$2),0),'Cadastro - Padrões'!$A$2:$V$10081,AU$1,FALSE)="","-",VLOOKUP(ROUND(CONCATENATE($A58,AU$2),0),'Cadastro - Padrões'!$A$2:$V$10081,AU$1,FALSE)))</f>
        <v>-</v>
      </c>
      <c r="AV58" s="23" t="str">
        <f>IF($B58="-","-",IF(VLOOKUP(ROUND(CONCATENATE($A58,AV$2),0),'Cadastro - Padrões'!$A$2:$V$10081,AV$1,FALSE)="","-",VLOOKUP(ROUND(CONCATENATE($A58,AV$2),0),'Cadastro - Padrões'!$A$2:$V$10081,AV$1,FALSE)))</f>
        <v>-</v>
      </c>
      <c r="AW58" s="23" t="str">
        <f>IF($B58="-","-",IF(VLOOKUP(ROUND(CONCATENATE($A58,AW$2),0),'Cadastro - Padrões'!$A$2:$V$10081,AW$1,FALSE)="","-",VLOOKUP(ROUND(CONCATENATE($A58,AW$2),0),'Cadastro - Padrões'!$A$2:$V$10081,AW$1,FALSE)))</f>
        <v>-</v>
      </c>
      <c r="AX58" s="23" t="str">
        <f>IF($B58="-","-",IF(VLOOKUP(ROUND(CONCATENATE($A58,AX$2),0),'Cadastro - Padrões'!$A$2:$V$10081,AX$1,FALSE)="","-",VLOOKUP(ROUND(CONCATENATE($A58,AX$2),0),'Cadastro - Padrões'!$A$2:$V$10081,AX$1,FALSE)))</f>
        <v>-</v>
      </c>
      <c r="AY58" s="23" t="str">
        <f>IF($B58="-","-",IF(VLOOKUP(ROUND(CONCATENATE($A58,AY$2),0),'Cadastro - Padrões'!$A$2:$V$10081,AY$1,FALSE)="","-",VLOOKUP(ROUND(CONCATENATE($A58,AY$2),0),'Cadastro - Padrões'!$A$2:$V$10081,AY$1,FALSE)))</f>
        <v>-</v>
      </c>
      <c r="AZ58" s="23" t="str">
        <f>IF($B58="-","-",IF(VLOOKUP(ROUND(CONCATENATE($A58,AZ$2),0),'Cadastro - Padrões'!$A$2:$V$10081,AZ$1,FALSE)="","-",VLOOKUP(ROUND(CONCATENATE($A58,AZ$2),0),'Cadastro - Padrões'!$A$2:$V$10081,AZ$1,FALSE)))</f>
        <v>-</v>
      </c>
      <c r="BA58" s="23" t="str">
        <f>IF($B58="-","-",IF(VLOOKUP(ROUND(CONCATENATE($A58,BA$2),0),'Cadastro - Padrões'!$A$2:$V$10081,BA$1,FALSE)="","-",VLOOKUP(ROUND(CONCATENATE($A58,BA$2),0),'Cadastro - Padrões'!$A$2:$V$10081,BA$1,FALSE)))</f>
        <v>-</v>
      </c>
      <c r="BB58" s="23" t="str">
        <f>IF($B58="-","-",IF(VLOOKUP(ROUND(CONCATENATE($A58,BB$2),0),'Cadastro - Padrões'!$A$2:$V$10081,BB$1,FALSE)="","-",VLOOKUP(ROUND(CONCATENATE($A58,BB$2),0),'Cadastro - Padrões'!$A$2:$V$10081,BB$1,FALSE)))</f>
        <v>-</v>
      </c>
      <c r="BC58" s="23" t="str">
        <f>IF($B58="-","-",IF(VLOOKUP(ROUND(CONCATENATE($A58,BC$2),0),'Cadastro - Padrões'!$A$2:$V$10081,BC$1,FALSE)="","-",VLOOKUP(ROUND(CONCATENATE($A58,BC$2),0),'Cadastro - Padrões'!$A$2:$V$10081,BC$1,FALSE)))</f>
        <v>-</v>
      </c>
      <c r="BD58" s="23" t="str">
        <f>IF($B58="-","-",IF(VLOOKUP(ROUND(CONCATENATE($A58,BD$2),0),'Cadastro - Padrões'!$A$2:$V$10081,BD$1,FALSE)="","-",VLOOKUP(ROUND(CONCATENATE($A58,BD$2),0),'Cadastro - Padrões'!$A$2:$V$10081,BD$1,FALSE)))</f>
        <v>-</v>
      </c>
      <c r="BE58" s="23" t="str">
        <f>IF($B58="-","-",IF(VLOOKUP(ROUND(CONCATENATE($A58,BE$2),0),'Cadastro - Padrões'!$A$2:$V$10081,BE$1,FALSE)="","-",VLOOKUP(ROUND(CONCATENATE($A58,BE$2),0),'Cadastro - Padrões'!$A$2:$V$10081,BE$1,FALSE)))</f>
        <v>-</v>
      </c>
      <c r="BF58" s="23" t="str">
        <f>IF($B58="-","-",IF(VLOOKUP(ROUND(CONCATENATE($A58,BF$2),0),'Cadastro - Padrões'!$A$2:$V$10081,BF$1,FALSE)="","-",VLOOKUP(ROUND(CONCATENATE($A58,BF$2),0),'Cadastro - Padrões'!$A$2:$V$10081,BF$1,FALSE)))</f>
        <v>-</v>
      </c>
      <c r="BG58" s="23" t="str">
        <f>IF($B58="-","-",IF(VLOOKUP(ROUND(CONCATENATE($A58,BG$2),0),'Cadastro - Padrões'!$A$2:$V$10081,BG$1,FALSE)="","-",VLOOKUP(ROUND(CONCATENATE($A58,BG$2),0),'Cadastro - Padrões'!$A$2:$V$10081,BG$1,FALSE)))</f>
        <v>-</v>
      </c>
      <c r="BH58" s="23" t="str">
        <f>IF($B58="-","-",IF(VLOOKUP(ROUND(CONCATENATE($A58,BH$2),0),'Cadastro - Padrões'!$A$2:$V$10081,BH$1,FALSE)="","-",VLOOKUP(ROUND(CONCATENATE($A58,BH$2),0),'Cadastro - Padrões'!$A$2:$V$10081,BH$1,FALSE)))</f>
        <v>-</v>
      </c>
      <c r="BI58" s="23" t="str">
        <f>IF($B58="-","-",IF(VLOOKUP(ROUND(CONCATENATE($A58,BI$2),0),'Cadastro - Padrões'!$A$2:$V$10081,BI$1,FALSE)="","-",VLOOKUP(ROUND(CONCATENATE($A58,BI$2),0),'Cadastro - Padrões'!$A$2:$V$10081,BI$1,FALSE)))</f>
        <v>-</v>
      </c>
      <c r="BJ58" s="23" t="str">
        <f>IF($B58="-","-",IF(VLOOKUP(ROUND(CONCATENATE($A58,BJ$2),0),'Cadastro - Padrões'!$A$2:$V$10081,BJ$1,FALSE)="","-",VLOOKUP(ROUND(CONCATENATE($A58,BJ$2),0),'Cadastro - Padrões'!$A$2:$V$10081,BJ$1,FALSE)))</f>
        <v>-</v>
      </c>
      <c r="BK58" s="23" t="str">
        <f>IF($B58="-","-",IF(VLOOKUP(ROUND(CONCATENATE($A58,BK$2),0),'Cadastro - Padrões'!$A$2:$V$10081,BK$1,FALSE)="","-",VLOOKUP(ROUND(CONCATENATE($A58,BK$2),0),'Cadastro - Padrões'!$A$2:$V$10081,BK$1,FALSE)))</f>
        <v>-</v>
      </c>
      <c r="BL58" s="23" t="str">
        <f>IF($B58="-","-",IF(VLOOKUP(ROUND(CONCATENATE($A58,BL$2),0),'Cadastro - Padrões'!$A$2:$V$10081,BL$1,FALSE)="","-",VLOOKUP(ROUND(CONCATENATE($A58,BL$2),0),'Cadastro - Padrões'!$A$2:$V$10081,BL$1,FALSE)))</f>
        <v>-</v>
      </c>
      <c r="BM58" s="23" t="str">
        <f>IF($B58="-","-",IF(VLOOKUP(ROUND(CONCATENATE($A58,BM$2),0),'Cadastro - Padrões'!$A$2:$V$10081,BM$1,FALSE)="","-",VLOOKUP(ROUND(CONCATENATE($A58,BM$2),0),'Cadastro - Padrões'!$A$2:$V$10081,BM$1,FALSE)))</f>
        <v>-</v>
      </c>
      <c r="BN58" s="23" t="str">
        <f>IF($B58="-","-",IF(VLOOKUP(ROUND(CONCATENATE($A58,BN$2),0),'Cadastro - Padrões'!$A$2:$V$10081,BN$1,FALSE)="","-",VLOOKUP(ROUND(CONCATENATE($A58,BN$2),0),'Cadastro - Padrões'!$A$2:$V$10081,BN$1,FALSE)))</f>
        <v>-</v>
      </c>
      <c r="BO58" s="23" t="str">
        <f>IF($B58="-","-",IF(VLOOKUP(ROUND(CONCATENATE($A58,BO$2),0),'Cadastro - Padrões'!$A$2:$V$10081,BO$1,FALSE)="","-",VLOOKUP(ROUND(CONCATENATE($A58,BO$2),0),'Cadastro - Padrões'!$A$2:$V$10081,BO$1,FALSE)))</f>
        <v>-</v>
      </c>
      <c r="BP58" s="23" t="str">
        <f>IF($B58="-","-",IF(VLOOKUP(ROUND(CONCATENATE($A58,BP$2),0),'Cadastro - Padrões'!$A$2:$V$10081,BP$1,FALSE)="","-",VLOOKUP(ROUND(CONCATENATE($A58,BP$2),0),'Cadastro - Padrões'!$A$2:$V$10081,BP$1,FALSE)))</f>
        <v>-</v>
      </c>
    </row>
    <row r="59" spans="1:68" x14ac:dyDescent="0.3">
      <c r="A59" s="22">
        <f t="shared" si="52"/>
        <v>54</v>
      </c>
      <c r="B59" s="23" t="str">
        <f>IF(VLOOKUP(ROUND(CONCATENATE($A59,B$2),0),'Cadastro - Padrões'!$A$2:$V$10081,B$1,FALSE)="","-",VLOOKUP(ROUND(CONCATENATE($A59,B$2),0),'Cadastro - Padrões'!$A$2:$V$10081,B$1,FALSE))</f>
        <v>E.TH.LP-001</v>
      </c>
      <c r="C59" s="23" t="str">
        <f>IF($B59="-","-",VLOOKUP(ROUND(CONCATENATE($A59,C$2),0),'Cadastro - Padrões'!$A$2:$V$10081,C$1,FALSE))</f>
        <v>Termohigrômetro Digital</v>
      </c>
      <c r="D59" s="23" t="str">
        <f>IF($B59="-","-",VLOOKUP(ROUND(CONCATENATE($A59,D$2),0),'Cadastro - Padrões'!$A$2:$V$10081,D$1,FALSE))</f>
        <v>Elus</v>
      </c>
      <c r="E59" s="23" t="str">
        <f>IF($B59="-","-",VLOOKUP(ROUND(CONCATENATE($A59,E$2),0),'Cadastro - Padrões'!$A$2:$V$10081,E$1,FALSE))</f>
        <v>RBC - CAL 0439</v>
      </c>
      <c r="F59" s="23" t="str">
        <f>IF($B59="-","-",VLOOKUP(ROUND(CONCATENATE($A59,F$2),0),'Cadastro - Padrões'!$A$2:$V$10081,F$1,FALSE))</f>
        <v>E0396A/25</v>
      </c>
      <c r="G59" s="24">
        <f>IF($B59="-","-",VLOOKUP(ROUND(CONCATENATE($A59,G$2),0),'Cadastro - Padrões'!$A$2:$V$10081,G$1,FALSE))</f>
        <v>45836</v>
      </c>
      <c r="H59" s="25">
        <f>IF($B59="-","-",VLOOKUP(ROUND(CONCATENATE($A59,H$2),0),'Cadastro - Padrões'!$A$2:$V$10081,H$1,FALSE))</f>
        <v>46203</v>
      </c>
      <c r="I59" s="23" t="str">
        <f>IF($B59="-","-",VLOOKUP(ROUND(CONCATENATE($A59,I$2),0),'Cadastro - Padrões'!$A$2:$V$10081,I$1,FALSE))</f>
        <v>°C</v>
      </c>
      <c r="J59" s="23" t="str">
        <f>IF($B59="-","-",VLOOKUP(ROUND(CONCATENATE($A59,J$2),0),'Cadastro - Padrões'!$A$2:$V$10081,J$1,FALSE))</f>
        <v>OUT</v>
      </c>
      <c r="K59" s="23" t="str">
        <f>IF($B59="-","-",VLOOKUP(ROUND(CONCATENATE($A59,K$2),0),'Cadastro - Padrões'!$A$2:$V$10081,K$1,FALSE))</f>
        <v>NA</v>
      </c>
      <c r="L59" s="23">
        <f>IF($B59="-","-",VLOOKUP(ROUND(CONCATENATE($A59,L$2),0),'Cadastro - Padrões'!$A$2:$V$10081,L$1,FALSE))</f>
        <v>15</v>
      </c>
      <c r="M59" s="23">
        <f>IF($B59="-","-",VLOOKUP(ROUND(CONCATENATE($A59,M$2),0),'Cadastro - Padrões'!$A$2:$V$10081,M$1,FALSE))</f>
        <v>35</v>
      </c>
      <c r="N59" s="23">
        <f>IF($B59="-","-",VLOOKUP(ROUND(CONCATENATE($A59,N$2),0),'Cadastro - Padrões'!$A$2:$V$10081,N$1,FALSE))</f>
        <v>0.1</v>
      </c>
      <c r="O59" s="23">
        <f>IF($B59="-","-",VLOOKUP(ROUND(CONCATENATE($A59,O$2),0),'Cadastro - Padrões'!$A$2:$V$10081,O$1,FALSE))</f>
        <v>0.10000000000000142</v>
      </c>
      <c r="P59" s="23">
        <f>IF($B59="-","-",VLOOKUP(ROUND(CONCATENATE($A59,P$2),0),'Cadastro - Padrões'!$A$2:$V$10081,P$1,FALSE))</f>
        <v>0.1</v>
      </c>
      <c r="Q59" s="23">
        <f>IF($B59="-","-",VLOOKUP(ROUND(CONCATENATE($A59,Q$2),0),'Cadastro - Padrões'!$A$2:$V$10081,Q$1,FALSE))</f>
        <v>0</v>
      </c>
      <c r="R59" s="23">
        <f>IF($B59="-","-",VLOOKUP(ROUND(CONCATENATE($A59,R$2),0),'Cadastro - Padrões'!$A$2:$V$10081,R$1,FALSE))</f>
        <v>3.5527136788005009E-15</v>
      </c>
      <c r="S59" s="23">
        <f>IF($B59="-","-",VLOOKUP(ROUND(CONCATENATE($A59,S$2),0),'Cadastro - Padrões'!$A$2:$V$10081,S$1,FALSE))</f>
        <v>1</v>
      </c>
      <c r="T59" s="23">
        <f>IF($B59="-","-",VLOOKUP(ROUND(CONCATENATE($A59,T$2),0),'Cadastro - Padrões'!$A$2:$V$10081,T$1,FALSE))</f>
        <v>0</v>
      </c>
      <c r="U59" s="23">
        <f>IF($B59="-","-",VLOOKUP(ROUND(CONCATENATE($A59,U$2),0),'Cadastro - Padrões'!$A$2:$V$10081,U$1,FALSE))</f>
        <v>0</v>
      </c>
      <c r="V59" s="23">
        <f>IF($B59="-","-",VLOOKUP(ROUND(CONCATENATE($A59,V$2),0),'Cadastro - Padrões'!$A$2:$V$10081,V$1,FALSE))</f>
        <v>0</v>
      </c>
      <c r="W59" s="23">
        <f>IF($B59="-","-",VLOOKUP(ROUND(CONCATENATE($A59,W$2),0),'Cadastro - Padrões'!$A$2:$V$10081,W$1,FALSE))</f>
        <v>0</v>
      </c>
      <c r="X59" s="23">
        <f>IF($B59="-","-",VLOOKUP(ROUND(CONCATENATE($A59,X$2),0),'Cadastro - Padrões'!$A$2:$V$10081,X$1,FALSE))</f>
        <v>0</v>
      </c>
      <c r="Y59" s="23">
        <f>IF($B59="-","-",VLOOKUP(ROUND(CONCATENATE($A59,Y$2),0),'Cadastro - Padrões'!$A$2:$V$10081,Y$1,FALSE))</f>
        <v>0</v>
      </c>
      <c r="Z59" s="23">
        <f>IF($B59="-","-",VLOOKUP(ROUND(CONCATENATE($A59,Z$2),0),'Cadastro - Padrões'!$A$2:$V$10081,Z$1,FALSE))</f>
        <v>0</v>
      </c>
      <c r="AA59" s="23">
        <f>IF($B59="-","-",VLOOKUP(ROUND(CONCATENATE($A59,AA$2),0),'Cadastro - Padrões'!$A$2:$V$10081,AA$1,FALSE))</f>
        <v>1.0000000000000002</v>
      </c>
      <c r="AB59" s="23">
        <f>IF($B59="-","-",VLOOKUP(ROUND(CONCATENATE($A59,AB$2),0),'Cadastro - Padrões'!$A$2:$V$10081,AB$1,FALSE))</f>
        <v>9.9999999999997868E-2</v>
      </c>
      <c r="AC59" s="23">
        <f>IF($B59="-","-",IF(VLOOKUP(ROUND(CONCATENATE($A59,AC$2),0),'Cadastro - Padrões'!$A$2:$V$10081,AC$1,FALSE)="","-",VLOOKUP(ROUND(CONCATENATE($A59,AC$2),0),'Cadastro - Padrões'!$A$2:$V$10081,AC$1,FALSE)))</f>
        <v>15</v>
      </c>
      <c r="AD59" s="23">
        <f>IF($B59="-","-",IF(VLOOKUP(ROUND(CONCATENATE($A59,AD$2),0),'Cadastro - Padrões'!$A$2:$V$10081,AD$1,FALSE)="","-",VLOOKUP(ROUND(CONCATENATE($A59,AD$2),0),'Cadastro - Padrões'!$A$2:$V$10081,AD$1,FALSE)))</f>
        <v>0.1</v>
      </c>
      <c r="AE59" s="23">
        <f>IF($B59="-","-",IF(VLOOKUP(ROUND(CONCATENATE($A59,AE$2),0),'Cadastro - Padrões'!$A$2:$V$10081,AE$1,FALSE)="","-",VLOOKUP(ROUND(CONCATENATE($A59,AE$2),0),'Cadastro - Padrões'!$A$2:$V$10081,AE$1,FALSE)))</f>
        <v>2</v>
      </c>
      <c r="AF59" s="23">
        <f>IF($B59="-","-",IF(VLOOKUP(ROUND(CONCATENATE($A59,AF$2),0),'Cadastro - Padrões'!$A$2:$V$10081,AF$1,FALSE)="","-",VLOOKUP(ROUND(CONCATENATE($A59,AF$2),0),'Cadastro - Padrões'!$A$2:$V$10081,AF$1,FALSE)))</f>
        <v>1000000</v>
      </c>
      <c r="AG59" s="23">
        <f>IF($B59="-","-",IF(VLOOKUP(ROUND(CONCATENATE($A59,AG$2),0),'Cadastro - Padrões'!$A$2:$V$10081,AG$1,FALSE)="","-",VLOOKUP(ROUND(CONCATENATE($A59,AG$2),0),'Cadastro - Padrões'!$A$2:$V$10081,AG$1,FALSE)))</f>
        <v>25</v>
      </c>
      <c r="AH59" s="23">
        <f>IF($B59="-","-",IF(VLOOKUP(ROUND(CONCATENATE($A59,AH$2),0),'Cadastro - Padrões'!$A$2:$V$10081,AH$1,FALSE)="","-",VLOOKUP(ROUND(CONCATENATE($A59,AH$2),0),'Cadastro - Padrões'!$A$2:$V$10081,AH$1,FALSE)))</f>
        <v>0.1</v>
      </c>
      <c r="AI59" s="23">
        <f>IF($B59="-","-",IF(VLOOKUP(ROUND(CONCATENATE($A59,AI$2),0),'Cadastro - Padrões'!$A$2:$V$10081,AI$1,FALSE)="","-",VLOOKUP(ROUND(CONCATENATE($A59,AI$2),0),'Cadastro - Padrões'!$A$2:$V$10081,AI$1,FALSE)))</f>
        <v>2</v>
      </c>
      <c r="AJ59" s="23">
        <f>IF($B59="-","-",IF(VLOOKUP(ROUND(CONCATENATE($A59,AJ$2),0),'Cadastro - Padrões'!$A$2:$V$10081,AJ$1,FALSE)="","-",VLOOKUP(ROUND(CONCATENATE($A59,AJ$2),0),'Cadastro - Padrões'!$A$2:$V$10081,AJ$1,FALSE)))</f>
        <v>1000000</v>
      </c>
      <c r="AK59" s="23">
        <f>IF($B59="-","-",IF(VLOOKUP(ROUND(CONCATENATE($A59,AK$2),0),'Cadastro - Padrões'!$A$2:$V$10081,AK$1,FALSE)="","-",VLOOKUP(ROUND(CONCATENATE($A59,AK$2),0),'Cadastro - Padrões'!$A$2:$V$10081,AK$1,FALSE)))</f>
        <v>35</v>
      </c>
      <c r="AL59" s="23">
        <f>IF($B59="-","-",IF(VLOOKUP(ROUND(CONCATENATE($A59,AL$2),0),'Cadastro - Padrões'!$A$2:$V$10081,AL$1,FALSE)="","-",VLOOKUP(ROUND(CONCATENATE($A59,AL$2),0),'Cadastro - Padrões'!$A$2:$V$10081,AL$1,FALSE)))</f>
        <v>0.1</v>
      </c>
      <c r="AM59" s="23">
        <f>IF($B59="-","-",IF(VLOOKUP(ROUND(CONCATENATE($A59,AM$2),0),'Cadastro - Padrões'!$A$2:$V$10081,AM$1,FALSE)="","-",VLOOKUP(ROUND(CONCATENATE($A59,AM$2),0),'Cadastro - Padrões'!$A$2:$V$10081,AM$1,FALSE)))</f>
        <v>2</v>
      </c>
      <c r="AN59" s="23">
        <f>IF($B59="-","-",IF(VLOOKUP(ROUND(CONCATENATE($A59,AN$2),0),'Cadastro - Padrões'!$A$2:$V$10081,AN$1,FALSE)="","-",VLOOKUP(ROUND(CONCATENATE($A59,AN$2),0),'Cadastro - Padrões'!$A$2:$V$10081,AN$1,FALSE)))</f>
        <v>1000000</v>
      </c>
      <c r="AO59" s="23" t="str">
        <f>IF($B59="-","-",IF(VLOOKUP(ROUND(CONCATENATE($A59,AO$2),0),'Cadastro - Padrões'!$A$2:$V$10081,AO$1,FALSE)="","-",VLOOKUP(ROUND(CONCATENATE($A59,AO$2),0),'Cadastro - Padrões'!$A$2:$V$10081,AO$1,FALSE)))</f>
        <v>-</v>
      </c>
      <c r="AP59" s="23" t="str">
        <f>IF($B59="-","-",IF(VLOOKUP(ROUND(CONCATENATE($A59,AP$2),0),'Cadastro - Padrões'!$A$2:$V$10081,AP$1,FALSE)="","-",VLOOKUP(ROUND(CONCATENATE($A59,AP$2),0),'Cadastro - Padrões'!$A$2:$V$10081,AP$1,FALSE)))</f>
        <v>-</v>
      </c>
      <c r="AQ59" s="23" t="str">
        <f>IF($B59="-","-",IF(VLOOKUP(ROUND(CONCATENATE($A59,AQ$2),0),'Cadastro - Padrões'!$A$2:$V$10081,AQ$1,FALSE)="","-",VLOOKUP(ROUND(CONCATENATE($A59,AQ$2),0),'Cadastro - Padrões'!$A$2:$V$10081,AQ$1,FALSE)))</f>
        <v>-</v>
      </c>
      <c r="AR59" s="23" t="str">
        <f>IF($B59="-","-",IF(VLOOKUP(ROUND(CONCATENATE($A59,AR$2),0),'Cadastro - Padrões'!$A$2:$V$10081,AR$1,FALSE)="","-",VLOOKUP(ROUND(CONCATENATE($A59,AR$2),0),'Cadastro - Padrões'!$A$2:$V$10081,AR$1,FALSE)))</f>
        <v>-</v>
      </c>
      <c r="AS59" s="23" t="str">
        <f>IF($B59="-","-",IF(VLOOKUP(ROUND(CONCATENATE($A59,AS$2),0),'Cadastro - Padrões'!$A$2:$V$10081,AS$1,FALSE)="","-",VLOOKUP(ROUND(CONCATENATE($A59,AS$2),0),'Cadastro - Padrões'!$A$2:$V$10081,AS$1,FALSE)))</f>
        <v>-</v>
      </c>
      <c r="AT59" s="23" t="str">
        <f>IF($B59="-","-",IF(VLOOKUP(ROUND(CONCATENATE($A59,AT$2),0),'Cadastro - Padrões'!$A$2:$V$10081,AT$1,FALSE)="","-",VLOOKUP(ROUND(CONCATENATE($A59,AT$2),0),'Cadastro - Padrões'!$A$2:$V$10081,AT$1,FALSE)))</f>
        <v>-</v>
      </c>
      <c r="AU59" s="23" t="str">
        <f>IF($B59="-","-",IF(VLOOKUP(ROUND(CONCATENATE($A59,AU$2),0),'Cadastro - Padrões'!$A$2:$V$10081,AU$1,FALSE)="","-",VLOOKUP(ROUND(CONCATENATE($A59,AU$2),0),'Cadastro - Padrões'!$A$2:$V$10081,AU$1,FALSE)))</f>
        <v>-</v>
      </c>
      <c r="AV59" s="23" t="str">
        <f>IF($B59="-","-",IF(VLOOKUP(ROUND(CONCATENATE($A59,AV$2),0),'Cadastro - Padrões'!$A$2:$V$10081,AV$1,FALSE)="","-",VLOOKUP(ROUND(CONCATENATE($A59,AV$2),0),'Cadastro - Padrões'!$A$2:$V$10081,AV$1,FALSE)))</f>
        <v>-</v>
      </c>
      <c r="AW59" s="23" t="str">
        <f>IF($B59="-","-",IF(VLOOKUP(ROUND(CONCATENATE($A59,AW$2),0),'Cadastro - Padrões'!$A$2:$V$10081,AW$1,FALSE)="","-",VLOOKUP(ROUND(CONCATENATE($A59,AW$2),0),'Cadastro - Padrões'!$A$2:$V$10081,AW$1,FALSE)))</f>
        <v>-</v>
      </c>
      <c r="AX59" s="23" t="str">
        <f>IF($B59="-","-",IF(VLOOKUP(ROUND(CONCATENATE($A59,AX$2),0),'Cadastro - Padrões'!$A$2:$V$10081,AX$1,FALSE)="","-",VLOOKUP(ROUND(CONCATENATE($A59,AX$2),0),'Cadastro - Padrões'!$A$2:$V$10081,AX$1,FALSE)))</f>
        <v>-</v>
      </c>
      <c r="AY59" s="23" t="str">
        <f>IF($B59="-","-",IF(VLOOKUP(ROUND(CONCATENATE($A59,AY$2),0),'Cadastro - Padrões'!$A$2:$V$10081,AY$1,FALSE)="","-",VLOOKUP(ROUND(CONCATENATE($A59,AY$2),0),'Cadastro - Padrões'!$A$2:$V$10081,AY$1,FALSE)))</f>
        <v>-</v>
      </c>
      <c r="AZ59" s="23" t="str">
        <f>IF($B59="-","-",IF(VLOOKUP(ROUND(CONCATENATE($A59,AZ$2),0),'Cadastro - Padrões'!$A$2:$V$10081,AZ$1,FALSE)="","-",VLOOKUP(ROUND(CONCATENATE($A59,AZ$2),0),'Cadastro - Padrões'!$A$2:$V$10081,AZ$1,FALSE)))</f>
        <v>-</v>
      </c>
      <c r="BA59" s="23" t="str">
        <f>IF($B59="-","-",IF(VLOOKUP(ROUND(CONCATENATE($A59,BA$2),0),'Cadastro - Padrões'!$A$2:$V$10081,BA$1,FALSE)="","-",VLOOKUP(ROUND(CONCATENATE($A59,BA$2),0),'Cadastro - Padrões'!$A$2:$V$10081,BA$1,FALSE)))</f>
        <v>-</v>
      </c>
      <c r="BB59" s="23" t="str">
        <f>IF($B59="-","-",IF(VLOOKUP(ROUND(CONCATENATE($A59,BB$2),0),'Cadastro - Padrões'!$A$2:$V$10081,BB$1,FALSE)="","-",VLOOKUP(ROUND(CONCATENATE($A59,BB$2),0),'Cadastro - Padrões'!$A$2:$V$10081,BB$1,FALSE)))</f>
        <v>-</v>
      </c>
      <c r="BC59" s="23" t="str">
        <f>IF($B59="-","-",IF(VLOOKUP(ROUND(CONCATENATE($A59,BC$2),0),'Cadastro - Padrões'!$A$2:$V$10081,BC$1,FALSE)="","-",VLOOKUP(ROUND(CONCATENATE($A59,BC$2),0),'Cadastro - Padrões'!$A$2:$V$10081,BC$1,FALSE)))</f>
        <v>-</v>
      </c>
      <c r="BD59" s="23" t="str">
        <f>IF($B59="-","-",IF(VLOOKUP(ROUND(CONCATENATE($A59,BD$2),0),'Cadastro - Padrões'!$A$2:$V$10081,BD$1,FALSE)="","-",VLOOKUP(ROUND(CONCATENATE($A59,BD$2),0),'Cadastro - Padrões'!$A$2:$V$10081,BD$1,FALSE)))</f>
        <v>-</v>
      </c>
      <c r="BE59" s="23" t="str">
        <f>IF($B59="-","-",IF(VLOOKUP(ROUND(CONCATENATE($A59,BE$2),0),'Cadastro - Padrões'!$A$2:$V$10081,BE$1,FALSE)="","-",VLOOKUP(ROUND(CONCATENATE($A59,BE$2),0),'Cadastro - Padrões'!$A$2:$V$10081,BE$1,FALSE)))</f>
        <v>-</v>
      </c>
      <c r="BF59" s="23" t="str">
        <f>IF($B59="-","-",IF(VLOOKUP(ROUND(CONCATENATE($A59,BF$2),0),'Cadastro - Padrões'!$A$2:$V$10081,BF$1,FALSE)="","-",VLOOKUP(ROUND(CONCATENATE($A59,BF$2),0),'Cadastro - Padrões'!$A$2:$V$10081,BF$1,FALSE)))</f>
        <v>-</v>
      </c>
      <c r="BG59" s="23" t="str">
        <f>IF($B59="-","-",IF(VLOOKUP(ROUND(CONCATENATE($A59,BG$2),0),'Cadastro - Padrões'!$A$2:$V$10081,BG$1,FALSE)="","-",VLOOKUP(ROUND(CONCATENATE($A59,BG$2),0),'Cadastro - Padrões'!$A$2:$V$10081,BG$1,FALSE)))</f>
        <v>-</v>
      </c>
      <c r="BH59" s="23" t="str">
        <f>IF($B59="-","-",IF(VLOOKUP(ROUND(CONCATENATE($A59,BH$2),0),'Cadastro - Padrões'!$A$2:$V$10081,BH$1,FALSE)="","-",VLOOKUP(ROUND(CONCATENATE($A59,BH$2),0),'Cadastro - Padrões'!$A$2:$V$10081,BH$1,FALSE)))</f>
        <v>-</v>
      </c>
      <c r="BI59" s="23" t="str">
        <f>IF($B59="-","-",IF(VLOOKUP(ROUND(CONCATENATE($A59,BI$2),0),'Cadastro - Padrões'!$A$2:$V$10081,BI$1,FALSE)="","-",VLOOKUP(ROUND(CONCATENATE($A59,BI$2),0),'Cadastro - Padrões'!$A$2:$V$10081,BI$1,FALSE)))</f>
        <v>-</v>
      </c>
      <c r="BJ59" s="23" t="str">
        <f>IF($B59="-","-",IF(VLOOKUP(ROUND(CONCATENATE($A59,BJ$2),0),'Cadastro - Padrões'!$A$2:$V$10081,BJ$1,FALSE)="","-",VLOOKUP(ROUND(CONCATENATE($A59,BJ$2),0),'Cadastro - Padrões'!$A$2:$V$10081,BJ$1,FALSE)))</f>
        <v>-</v>
      </c>
      <c r="BK59" s="23" t="str">
        <f>IF($B59="-","-",IF(VLOOKUP(ROUND(CONCATENATE($A59,BK$2),0),'Cadastro - Padrões'!$A$2:$V$10081,BK$1,FALSE)="","-",VLOOKUP(ROUND(CONCATENATE($A59,BK$2),0),'Cadastro - Padrões'!$A$2:$V$10081,BK$1,FALSE)))</f>
        <v>-</v>
      </c>
      <c r="BL59" s="23" t="str">
        <f>IF($B59="-","-",IF(VLOOKUP(ROUND(CONCATENATE($A59,BL$2),0),'Cadastro - Padrões'!$A$2:$V$10081,BL$1,FALSE)="","-",VLOOKUP(ROUND(CONCATENATE($A59,BL$2),0),'Cadastro - Padrões'!$A$2:$V$10081,BL$1,FALSE)))</f>
        <v>-</v>
      </c>
      <c r="BM59" s="23" t="str">
        <f>IF($B59="-","-",IF(VLOOKUP(ROUND(CONCATENATE($A59,BM$2),0),'Cadastro - Padrões'!$A$2:$V$10081,BM$1,FALSE)="","-",VLOOKUP(ROUND(CONCATENATE($A59,BM$2),0),'Cadastro - Padrões'!$A$2:$V$10081,BM$1,FALSE)))</f>
        <v>-</v>
      </c>
      <c r="BN59" s="23" t="str">
        <f>IF($B59="-","-",IF(VLOOKUP(ROUND(CONCATENATE($A59,BN$2),0),'Cadastro - Padrões'!$A$2:$V$10081,BN$1,FALSE)="","-",VLOOKUP(ROUND(CONCATENATE($A59,BN$2),0),'Cadastro - Padrões'!$A$2:$V$10081,BN$1,FALSE)))</f>
        <v>-</v>
      </c>
      <c r="BO59" s="23" t="str">
        <f>IF($B59="-","-",IF(VLOOKUP(ROUND(CONCATENATE($A59,BO$2),0),'Cadastro - Padrões'!$A$2:$V$10081,BO$1,FALSE)="","-",VLOOKUP(ROUND(CONCATENATE($A59,BO$2),0),'Cadastro - Padrões'!$A$2:$V$10081,BO$1,FALSE)))</f>
        <v>-</v>
      </c>
      <c r="BP59" s="23" t="str">
        <f>IF($B59="-","-",IF(VLOOKUP(ROUND(CONCATENATE($A59,BP$2),0),'Cadastro - Padrões'!$A$2:$V$10081,BP$1,FALSE)="","-",VLOOKUP(ROUND(CONCATENATE($A59,BP$2),0),'Cadastro - Padrões'!$A$2:$V$10081,BP$1,FALSE)))</f>
        <v>-</v>
      </c>
    </row>
    <row r="60" spans="1:68" x14ac:dyDescent="0.3">
      <c r="A60" s="22">
        <f t="shared" si="52"/>
        <v>55</v>
      </c>
      <c r="B60" s="23" t="str">
        <f>IF(VLOOKUP(ROUND(CONCATENATE($A60,B$2),0),'Cadastro - Padrões'!$A$2:$V$10081,B$1,FALSE)="","-",VLOOKUP(ROUND(CONCATENATE($A60,B$2),0),'Cadastro - Padrões'!$A$2:$V$10081,B$1,FALSE))</f>
        <v>E.TH.LE-002</v>
      </c>
      <c r="C60" s="23" t="str">
        <f>IF($B60="-","-",VLOOKUP(ROUND(CONCATENATE($A60,C$2),0),'Cadastro - Padrões'!$A$2:$V$10081,C$1,FALSE))</f>
        <v>Termohigrômetro Digital</v>
      </c>
      <c r="D60" s="23" t="str">
        <f>IF($B60="-","-",VLOOKUP(ROUND(CONCATENATE($A60,D$2),0),'Cadastro - Padrões'!$A$2:$V$10081,D$1,FALSE))</f>
        <v>Elus</v>
      </c>
      <c r="E60" s="23" t="str">
        <f>IF($B60="-","-",VLOOKUP(ROUND(CONCATENATE($A60,E$2),0),'Cadastro - Padrões'!$A$2:$V$10081,E$1,FALSE))</f>
        <v>RBC - CAL 0439</v>
      </c>
      <c r="F60" s="23" t="str">
        <f>IF($B60="-","-",VLOOKUP(ROUND(CONCATENATE($A60,F$2),0),'Cadastro - Padrões'!$A$2:$V$10081,F$1,FALSE))</f>
        <v>E0203/25</v>
      </c>
      <c r="G60" s="24">
        <f>IF($B60="-","-",VLOOKUP(ROUND(CONCATENATE($A60,G$2),0),'Cadastro - Padrões'!$A$2:$V$10081,G$1,FALSE))</f>
        <v>45761</v>
      </c>
      <c r="H60" s="25">
        <f>IF($B60="-","-",VLOOKUP(ROUND(CONCATENATE($A60,H$2),0),'Cadastro - Padrões'!$A$2:$V$10081,H$1,FALSE))</f>
        <v>46142</v>
      </c>
      <c r="I60" s="23" t="str">
        <f>IF($B60="-","-",VLOOKUP(ROUND(CONCATENATE($A60,I$2),0),'Cadastro - Padrões'!$A$2:$V$10081,I$1,FALSE))</f>
        <v>°C</v>
      </c>
      <c r="J60" s="23" t="str">
        <f>IF($B60="-","-",VLOOKUP(ROUND(CONCATENATE($A60,J$2),0),'Cadastro - Padrões'!$A$2:$V$10081,J$1,FALSE))</f>
        <v>IN</v>
      </c>
      <c r="K60" s="23" t="str">
        <f>IF($B60="-","-",VLOOKUP(ROUND(CONCATENATE($A60,K$2),0),'Cadastro - Padrões'!$A$2:$V$10081,K$1,FALSE))</f>
        <v>NA</v>
      </c>
      <c r="L60" s="23">
        <f>IF($B60="-","-",VLOOKUP(ROUND(CONCATENATE($A60,L$2),0),'Cadastro - Padrões'!$A$2:$V$10081,L$1,FALSE))</f>
        <v>15</v>
      </c>
      <c r="M60" s="23">
        <f>IF($B60="-","-",VLOOKUP(ROUND(CONCATENATE($A60,M$2),0),'Cadastro - Padrões'!$A$2:$V$10081,M$1,FALSE))</f>
        <v>35</v>
      </c>
      <c r="N60" s="23">
        <f>IF($B60="-","-",VLOOKUP(ROUND(CONCATENATE($A60,N$2),0),'Cadastro - Padrões'!$A$2:$V$10081,N$1,FALSE))</f>
        <v>0.1</v>
      </c>
      <c r="O60" s="23">
        <f>IF($B60="-","-",VLOOKUP(ROUND(CONCATENATE($A60,O$2),0),'Cadastro - Padrões'!$A$2:$V$10081,O$1,FALSE))</f>
        <v>0.20000000000000284</v>
      </c>
      <c r="P60" s="23">
        <f>IF($B60="-","-",VLOOKUP(ROUND(CONCATENATE($A60,P$2),0),'Cadastro - Padrões'!$A$2:$V$10081,P$1,FALSE))</f>
        <v>0.1</v>
      </c>
      <c r="Q60" s="23">
        <f>IF($B60="-","-",VLOOKUP(ROUND(CONCATENATE($A60,Q$2),0),'Cadastro - Padrões'!$A$2:$V$10081,Q$1,FALSE))</f>
        <v>0.20000000000000284</v>
      </c>
      <c r="R60" s="23">
        <f>IF($B60="-","-",VLOOKUP(ROUND(CONCATENATE($A60,R$2),0),'Cadastro - Padrões'!$A$2:$V$10081,R$1,FALSE))</f>
        <v>3.5527136788005009E-15</v>
      </c>
      <c r="S60" s="23">
        <f>IF($B60="-","-",VLOOKUP(ROUND(CONCATENATE($A60,S$2),0),'Cadastro - Padrões'!$A$2:$V$10081,S$1,FALSE))</f>
        <v>1</v>
      </c>
      <c r="T60" s="23">
        <f>IF($B60="-","-",VLOOKUP(ROUND(CONCATENATE($A60,T$2),0),'Cadastro - Padrões'!$A$2:$V$10081,T$1,FALSE))</f>
        <v>0</v>
      </c>
      <c r="U60" s="23">
        <f>IF($B60="-","-",VLOOKUP(ROUND(CONCATENATE($A60,U$2),0),'Cadastro - Padrões'!$A$2:$V$10081,U$1,FALSE))</f>
        <v>0</v>
      </c>
      <c r="V60" s="23">
        <f>IF($B60="-","-",VLOOKUP(ROUND(CONCATENATE($A60,V$2),0),'Cadastro - Padrões'!$A$2:$V$10081,V$1,FALSE))</f>
        <v>0</v>
      </c>
      <c r="W60" s="23">
        <f>IF($B60="-","-",VLOOKUP(ROUND(CONCATENATE($A60,W$2),0),'Cadastro - Padrões'!$A$2:$V$10081,W$1,FALSE))</f>
        <v>0</v>
      </c>
      <c r="X60" s="23">
        <f>IF($B60="-","-",VLOOKUP(ROUND(CONCATENATE($A60,X$2),0),'Cadastro - Padrões'!$A$2:$V$10081,X$1,FALSE))</f>
        <v>0</v>
      </c>
      <c r="Y60" s="23">
        <f>IF($B60="-","-",VLOOKUP(ROUND(CONCATENATE($A60,Y$2),0),'Cadastro - Padrões'!$A$2:$V$10081,Y$1,FALSE))</f>
        <v>0</v>
      </c>
      <c r="Z60" s="23">
        <f>IF($B60="-","-",VLOOKUP(ROUND(CONCATENATE($A60,Z$2),0),'Cadastro - Padrões'!$A$2:$V$10081,Z$1,FALSE))</f>
        <v>0</v>
      </c>
      <c r="AA60" s="23">
        <f>IF($B60="-","-",VLOOKUP(ROUND(CONCATENATE($A60,AA$2),0),'Cadastro - Padrões'!$A$2:$V$10081,AA$1,FALSE))</f>
        <v>0.99999999999999989</v>
      </c>
      <c r="AB60" s="23">
        <f>IF($B60="-","-",VLOOKUP(ROUND(CONCATENATE($A60,AB$2),0),'Cadastro - Padrões'!$A$2:$V$10081,AB$1,FALSE))</f>
        <v>0.20000000000000284</v>
      </c>
      <c r="AC60" s="23">
        <f>IF($B60="-","-",IF(VLOOKUP(ROUND(CONCATENATE($A60,AC$2),0),'Cadastro - Padrões'!$A$2:$V$10081,AC$1,FALSE)="","-",VLOOKUP(ROUND(CONCATENATE($A60,AC$2),0),'Cadastro - Padrões'!$A$2:$V$10081,AC$1,FALSE)))</f>
        <v>15</v>
      </c>
      <c r="AD60" s="23">
        <f>IF($B60="-","-",IF(VLOOKUP(ROUND(CONCATENATE($A60,AD$2),0),'Cadastro - Padrões'!$A$2:$V$10081,AD$1,FALSE)="","-",VLOOKUP(ROUND(CONCATENATE($A60,AD$2),0),'Cadastro - Padrões'!$A$2:$V$10081,AD$1,FALSE)))</f>
        <v>0.1</v>
      </c>
      <c r="AE60" s="23">
        <f>IF($B60="-","-",IF(VLOOKUP(ROUND(CONCATENATE($A60,AE$2),0),'Cadastro - Padrões'!$A$2:$V$10081,AE$1,FALSE)="","-",VLOOKUP(ROUND(CONCATENATE($A60,AE$2),0),'Cadastro - Padrões'!$A$2:$V$10081,AE$1,FALSE)))</f>
        <v>2</v>
      </c>
      <c r="AF60" s="23">
        <f>IF($B60="-","-",IF(VLOOKUP(ROUND(CONCATENATE($A60,AF$2),0),'Cadastro - Padrões'!$A$2:$V$10081,AF$1,FALSE)="","-",VLOOKUP(ROUND(CONCATENATE($A60,AF$2),0),'Cadastro - Padrões'!$A$2:$V$10081,AF$1,FALSE)))</f>
        <v>1000000</v>
      </c>
      <c r="AG60" s="23">
        <f>IF($B60="-","-",IF(VLOOKUP(ROUND(CONCATENATE($A60,AG$2),0),'Cadastro - Padrões'!$A$2:$V$10081,AG$1,FALSE)="","-",VLOOKUP(ROUND(CONCATENATE($A60,AG$2),0),'Cadastro - Padrões'!$A$2:$V$10081,AG$1,FALSE)))</f>
        <v>25</v>
      </c>
      <c r="AH60" s="23">
        <f>IF($B60="-","-",IF(VLOOKUP(ROUND(CONCATENATE($A60,AH$2),0),'Cadastro - Padrões'!$A$2:$V$10081,AH$1,FALSE)="","-",VLOOKUP(ROUND(CONCATENATE($A60,AH$2),0),'Cadastro - Padrões'!$A$2:$V$10081,AH$1,FALSE)))</f>
        <v>0.1</v>
      </c>
      <c r="AI60" s="23">
        <f>IF($B60="-","-",IF(VLOOKUP(ROUND(CONCATENATE($A60,AI$2),0),'Cadastro - Padrões'!$A$2:$V$10081,AI$1,FALSE)="","-",VLOOKUP(ROUND(CONCATENATE($A60,AI$2),0),'Cadastro - Padrões'!$A$2:$V$10081,AI$1,FALSE)))</f>
        <v>2</v>
      </c>
      <c r="AJ60" s="23">
        <f>IF($B60="-","-",IF(VLOOKUP(ROUND(CONCATENATE($A60,AJ$2),0),'Cadastro - Padrões'!$A$2:$V$10081,AJ$1,FALSE)="","-",VLOOKUP(ROUND(CONCATENATE($A60,AJ$2),0),'Cadastro - Padrões'!$A$2:$V$10081,AJ$1,FALSE)))</f>
        <v>1000000</v>
      </c>
      <c r="AK60" s="23">
        <f>IF($B60="-","-",IF(VLOOKUP(ROUND(CONCATENATE($A60,AK$2),0),'Cadastro - Padrões'!$A$2:$V$10081,AK$1,FALSE)="","-",VLOOKUP(ROUND(CONCATENATE($A60,AK$2),0),'Cadastro - Padrões'!$A$2:$V$10081,AK$1,FALSE)))</f>
        <v>35</v>
      </c>
      <c r="AL60" s="23">
        <f>IF($B60="-","-",IF(VLOOKUP(ROUND(CONCATENATE($A60,AL$2),0),'Cadastro - Padrões'!$A$2:$V$10081,AL$1,FALSE)="","-",VLOOKUP(ROUND(CONCATENATE($A60,AL$2),0),'Cadastro - Padrões'!$A$2:$V$10081,AL$1,FALSE)))</f>
        <v>0.1</v>
      </c>
      <c r="AM60" s="23">
        <f>IF($B60="-","-",IF(VLOOKUP(ROUND(CONCATENATE($A60,AM$2),0),'Cadastro - Padrões'!$A$2:$V$10081,AM$1,FALSE)="","-",VLOOKUP(ROUND(CONCATENATE($A60,AM$2),0),'Cadastro - Padrões'!$A$2:$V$10081,AM$1,FALSE)))</f>
        <v>2</v>
      </c>
      <c r="AN60" s="23">
        <f>IF($B60="-","-",IF(VLOOKUP(ROUND(CONCATENATE($A60,AN$2),0),'Cadastro - Padrões'!$A$2:$V$10081,AN$1,FALSE)="","-",VLOOKUP(ROUND(CONCATENATE($A60,AN$2),0),'Cadastro - Padrões'!$A$2:$V$10081,AN$1,FALSE)))</f>
        <v>1000000</v>
      </c>
      <c r="AO60" s="23" t="str">
        <f>IF($B60="-","-",IF(VLOOKUP(ROUND(CONCATENATE($A60,AO$2),0),'Cadastro - Padrões'!$A$2:$V$10081,AO$1,FALSE)="","-",VLOOKUP(ROUND(CONCATENATE($A60,AO$2),0),'Cadastro - Padrões'!$A$2:$V$10081,AO$1,FALSE)))</f>
        <v>-</v>
      </c>
      <c r="AP60" s="23" t="str">
        <f>IF($B60="-","-",IF(VLOOKUP(ROUND(CONCATENATE($A60,AP$2),0),'Cadastro - Padrões'!$A$2:$V$10081,AP$1,FALSE)="","-",VLOOKUP(ROUND(CONCATENATE($A60,AP$2),0),'Cadastro - Padrões'!$A$2:$V$10081,AP$1,FALSE)))</f>
        <v>-</v>
      </c>
      <c r="AQ60" s="23" t="str">
        <f>IF($B60="-","-",IF(VLOOKUP(ROUND(CONCATENATE($A60,AQ$2),0),'Cadastro - Padrões'!$A$2:$V$10081,AQ$1,FALSE)="","-",VLOOKUP(ROUND(CONCATENATE($A60,AQ$2),0),'Cadastro - Padrões'!$A$2:$V$10081,AQ$1,FALSE)))</f>
        <v>-</v>
      </c>
      <c r="AR60" s="23" t="str">
        <f>IF($B60="-","-",IF(VLOOKUP(ROUND(CONCATENATE($A60,AR$2),0),'Cadastro - Padrões'!$A$2:$V$10081,AR$1,FALSE)="","-",VLOOKUP(ROUND(CONCATENATE($A60,AR$2),0),'Cadastro - Padrões'!$A$2:$V$10081,AR$1,FALSE)))</f>
        <v>-</v>
      </c>
      <c r="AS60" s="23" t="str">
        <f>IF($B60="-","-",IF(VLOOKUP(ROUND(CONCATENATE($A60,AS$2),0),'Cadastro - Padrões'!$A$2:$V$10081,AS$1,FALSE)="","-",VLOOKUP(ROUND(CONCATENATE($A60,AS$2),0),'Cadastro - Padrões'!$A$2:$V$10081,AS$1,FALSE)))</f>
        <v>-</v>
      </c>
      <c r="AT60" s="23" t="str">
        <f>IF($B60="-","-",IF(VLOOKUP(ROUND(CONCATENATE($A60,AT$2),0),'Cadastro - Padrões'!$A$2:$V$10081,AT$1,FALSE)="","-",VLOOKUP(ROUND(CONCATENATE($A60,AT$2),0),'Cadastro - Padrões'!$A$2:$V$10081,AT$1,FALSE)))</f>
        <v>-</v>
      </c>
      <c r="AU60" s="23" t="str">
        <f>IF($B60="-","-",IF(VLOOKUP(ROUND(CONCATENATE($A60,AU$2),0),'Cadastro - Padrões'!$A$2:$V$10081,AU$1,FALSE)="","-",VLOOKUP(ROUND(CONCATENATE($A60,AU$2),0),'Cadastro - Padrões'!$A$2:$V$10081,AU$1,FALSE)))</f>
        <v>-</v>
      </c>
      <c r="AV60" s="23" t="str">
        <f>IF($B60="-","-",IF(VLOOKUP(ROUND(CONCATENATE($A60,AV$2),0),'Cadastro - Padrões'!$A$2:$V$10081,AV$1,FALSE)="","-",VLOOKUP(ROUND(CONCATENATE($A60,AV$2),0),'Cadastro - Padrões'!$A$2:$V$10081,AV$1,FALSE)))</f>
        <v>-</v>
      </c>
      <c r="AW60" s="23" t="str">
        <f>IF($B60="-","-",IF(VLOOKUP(ROUND(CONCATENATE($A60,AW$2),0),'Cadastro - Padrões'!$A$2:$V$10081,AW$1,FALSE)="","-",VLOOKUP(ROUND(CONCATENATE($A60,AW$2),0),'Cadastro - Padrões'!$A$2:$V$10081,AW$1,FALSE)))</f>
        <v>-</v>
      </c>
      <c r="AX60" s="23" t="str">
        <f>IF($B60="-","-",IF(VLOOKUP(ROUND(CONCATENATE($A60,AX$2),0),'Cadastro - Padrões'!$A$2:$V$10081,AX$1,FALSE)="","-",VLOOKUP(ROUND(CONCATENATE($A60,AX$2),0),'Cadastro - Padrões'!$A$2:$V$10081,AX$1,FALSE)))</f>
        <v>-</v>
      </c>
      <c r="AY60" s="23" t="str">
        <f>IF($B60="-","-",IF(VLOOKUP(ROUND(CONCATENATE($A60,AY$2),0),'Cadastro - Padrões'!$A$2:$V$10081,AY$1,FALSE)="","-",VLOOKUP(ROUND(CONCATENATE($A60,AY$2),0),'Cadastro - Padrões'!$A$2:$V$10081,AY$1,FALSE)))</f>
        <v>-</v>
      </c>
      <c r="AZ60" s="23" t="str">
        <f>IF($B60="-","-",IF(VLOOKUP(ROUND(CONCATENATE($A60,AZ$2),0),'Cadastro - Padrões'!$A$2:$V$10081,AZ$1,FALSE)="","-",VLOOKUP(ROUND(CONCATENATE($A60,AZ$2),0),'Cadastro - Padrões'!$A$2:$V$10081,AZ$1,FALSE)))</f>
        <v>-</v>
      </c>
      <c r="BA60" s="23" t="str">
        <f>IF($B60="-","-",IF(VLOOKUP(ROUND(CONCATENATE($A60,BA$2),0),'Cadastro - Padrões'!$A$2:$V$10081,BA$1,FALSE)="","-",VLOOKUP(ROUND(CONCATENATE($A60,BA$2),0),'Cadastro - Padrões'!$A$2:$V$10081,BA$1,FALSE)))</f>
        <v>-</v>
      </c>
      <c r="BB60" s="23" t="str">
        <f>IF($B60="-","-",IF(VLOOKUP(ROUND(CONCATENATE($A60,BB$2),0),'Cadastro - Padrões'!$A$2:$V$10081,BB$1,FALSE)="","-",VLOOKUP(ROUND(CONCATENATE($A60,BB$2),0),'Cadastro - Padrões'!$A$2:$V$10081,BB$1,FALSE)))</f>
        <v>-</v>
      </c>
      <c r="BC60" s="23" t="str">
        <f>IF($B60="-","-",IF(VLOOKUP(ROUND(CONCATENATE($A60,BC$2),0),'Cadastro - Padrões'!$A$2:$V$10081,BC$1,FALSE)="","-",VLOOKUP(ROUND(CONCATENATE($A60,BC$2),0),'Cadastro - Padrões'!$A$2:$V$10081,BC$1,FALSE)))</f>
        <v>-</v>
      </c>
      <c r="BD60" s="23" t="str">
        <f>IF($B60="-","-",IF(VLOOKUP(ROUND(CONCATENATE($A60,BD$2),0),'Cadastro - Padrões'!$A$2:$V$10081,BD$1,FALSE)="","-",VLOOKUP(ROUND(CONCATENATE($A60,BD$2),0),'Cadastro - Padrões'!$A$2:$V$10081,BD$1,FALSE)))</f>
        <v>-</v>
      </c>
      <c r="BE60" s="23" t="str">
        <f>IF($B60="-","-",IF(VLOOKUP(ROUND(CONCATENATE($A60,BE$2),0),'Cadastro - Padrões'!$A$2:$V$10081,BE$1,FALSE)="","-",VLOOKUP(ROUND(CONCATENATE($A60,BE$2),0),'Cadastro - Padrões'!$A$2:$V$10081,BE$1,FALSE)))</f>
        <v>-</v>
      </c>
      <c r="BF60" s="23" t="str">
        <f>IF($B60="-","-",IF(VLOOKUP(ROUND(CONCATENATE($A60,BF$2),0),'Cadastro - Padrões'!$A$2:$V$10081,BF$1,FALSE)="","-",VLOOKUP(ROUND(CONCATENATE($A60,BF$2),0),'Cadastro - Padrões'!$A$2:$V$10081,BF$1,FALSE)))</f>
        <v>-</v>
      </c>
      <c r="BG60" s="23" t="str">
        <f>IF($B60="-","-",IF(VLOOKUP(ROUND(CONCATENATE($A60,BG$2),0),'Cadastro - Padrões'!$A$2:$V$10081,BG$1,FALSE)="","-",VLOOKUP(ROUND(CONCATENATE($A60,BG$2),0),'Cadastro - Padrões'!$A$2:$V$10081,BG$1,FALSE)))</f>
        <v>-</v>
      </c>
      <c r="BH60" s="23" t="str">
        <f>IF($B60="-","-",IF(VLOOKUP(ROUND(CONCATENATE($A60,BH$2),0),'Cadastro - Padrões'!$A$2:$V$10081,BH$1,FALSE)="","-",VLOOKUP(ROUND(CONCATENATE($A60,BH$2),0),'Cadastro - Padrões'!$A$2:$V$10081,BH$1,FALSE)))</f>
        <v>-</v>
      </c>
      <c r="BI60" s="23" t="str">
        <f>IF($B60="-","-",IF(VLOOKUP(ROUND(CONCATENATE($A60,BI$2),0),'Cadastro - Padrões'!$A$2:$V$10081,BI$1,FALSE)="","-",VLOOKUP(ROUND(CONCATENATE($A60,BI$2),0),'Cadastro - Padrões'!$A$2:$V$10081,BI$1,FALSE)))</f>
        <v>-</v>
      </c>
      <c r="BJ60" s="23" t="str">
        <f>IF($B60="-","-",IF(VLOOKUP(ROUND(CONCATENATE($A60,BJ$2),0),'Cadastro - Padrões'!$A$2:$V$10081,BJ$1,FALSE)="","-",VLOOKUP(ROUND(CONCATENATE($A60,BJ$2),0),'Cadastro - Padrões'!$A$2:$V$10081,BJ$1,FALSE)))</f>
        <v>-</v>
      </c>
      <c r="BK60" s="23" t="str">
        <f>IF($B60="-","-",IF(VLOOKUP(ROUND(CONCATENATE($A60,BK$2),0),'Cadastro - Padrões'!$A$2:$V$10081,BK$1,FALSE)="","-",VLOOKUP(ROUND(CONCATENATE($A60,BK$2),0),'Cadastro - Padrões'!$A$2:$V$10081,BK$1,FALSE)))</f>
        <v>-</v>
      </c>
      <c r="BL60" s="23" t="str">
        <f>IF($B60="-","-",IF(VLOOKUP(ROUND(CONCATENATE($A60,BL$2),0),'Cadastro - Padrões'!$A$2:$V$10081,BL$1,FALSE)="","-",VLOOKUP(ROUND(CONCATENATE($A60,BL$2),0),'Cadastro - Padrões'!$A$2:$V$10081,BL$1,FALSE)))</f>
        <v>-</v>
      </c>
      <c r="BM60" s="23" t="str">
        <f>IF($B60="-","-",IF(VLOOKUP(ROUND(CONCATENATE($A60,BM$2),0),'Cadastro - Padrões'!$A$2:$V$10081,BM$1,FALSE)="","-",VLOOKUP(ROUND(CONCATENATE($A60,BM$2),0),'Cadastro - Padrões'!$A$2:$V$10081,BM$1,FALSE)))</f>
        <v>-</v>
      </c>
      <c r="BN60" s="23" t="str">
        <f>IF($B60="-","-",IF(VLOOKUP(ROUND(CONCATENATE($A60,BN$2),0),'Cadastro - Padrões'!$A$2:$V$10081,BN$1,FALSE)="","-",VLOOKUP(ROUND(CONCATENATE($A60,BN$2),0),'Cadastro - Padrões'!$A$2:$V$10081,BN$1,FALSE)))</f>
        <v>-</v>
      </c>
      <c r="BO60" s="23" t="str">
        <f>IF($B60="-","-",IF(VLOOKUP(ROUND(CONCATENATE($A60,BO$2),0),'Cadastro - Padrões'!$A$2:$V$10081,BO$1,FALSE)="","-",VLOOKUP(ROUND(CONCATENATE($A60,BO$2),0),'Cadastro - Padrões'!$A$2:$V$10081,BO$1,FALSE)))</f>
        <v>-</v>
      </c>
      <c r="BP60" s="23" t="str">
        <f>IF($B60="-","-",IF(VLOOKUP(ROUND(CONCATENATE($A60,BP$2),0),'Cadastro - Padrões'!$A$2:$V$10081,BP$1,FALSE)="","-",VLOOKUP(ROUND(CONCATENATE($A60,BP$2),0),'Cadastro - Padrões'!$A$2:$V$10081,BP$1,FALSE)))</f>
        <v>-</v>
      </c>
    </row>
    <row r="61" spans="1:68" x14ac:dyDescent="0.3">
      <c r="A61" s="22">
        <f t="shared" si="52"/>
        <v>56</v>
      </c>
      <c r="B61" s="23" t="str">
        <f>IF(VLOOKUP(ROUND(CONCATENATE($A61,B$2),0),'Cadastro - Padrões'!$A$2:$V$10081,B$1,FALSE)="","-",VLOOKUP(ROUND(CONCATENATE($A61,B$2),0),'Cadastro - Padrões'!$A$2:$V$10081,B$1,FALSE))</f>
        <v>E.TH.LQ-001</v>
      </c>
      <c r="C61" s="23" t="str">
        <f>IF($B61="-","-",VLOOKUP(ROUND(CONCATENATE($A61,C$2),0),'Cadastro - Padrões'!$A$2:$V$10081,C$1,FALSE))</f>
        <v>Termohigrômetro Digital</v>
      </c>
      <c r="D61" s="23" t="str">
        <f>IF($B61="-","-",VLOOKUP(ROUND(CONCATENATE($A61,D$2),0),'Cadastro - Padrões'!$A$2:$V$10081,D$1,FALSE))</f>
        <v>Elus</v>
      </c>
      <c r="E61" s="23" t="str">
        <f>IF($B61="-","-",VLOOKUP(ROUND(CONCATENATE($A61,E$2),0),'Cadastro - Padrões'!$A$2:$V$10081,E$1,FALSE))</f>
        <v>RBC - CAL 0439</v>
      </c>
      <c r="F61" s="23" t="str">
        <f>IF($B61="-","-",VLOOKUP(ROUND(CONCATENATE($A61,F$2),0),'Cadastro - Padrões'!$A$2:$V$10081,F$1,FALSE))</f>
        <v>E0397A/25</v>
      </c>
      <c r="G61" s="24">
        <f>IF($B61="-","-",VLOOKUP(ROUND(CONCATENATE($A61,G$2),0),'Cadastro - Padrões'!$A$2:$V$10081,G$1,FALSE))</f>
        <v>45836</v>
      </c>
      <c r="H61" s="25">
        <f>IF($B61="-","-",VLOOKUP(ROUND(CONCATENATE($A61,H$2),0),'Cadastro - Padrões'!$A$2:$V$10081,H$1,FALSE))</f>
        <v>46203</v>
      </c>
      <c r="I61" s="23" t="str">
        <f>IF($B61="-","-",VLOOKUP(ROUND(CONCATENATE($A61,I$2),0),'Cadastro - Padrões'!$A$2:$V$10081,I$1,FALSE))</f>
        <v>°C</v>
      </c>
      <c r="J61" s="23" t="str">
        <f>IF($B61="-","-",VLOOKUP(ROUND(CONCATENATE($A61,J$2),0),'Cadastro - Padrões'!$A$2:$V$10081,J$1,FALSE))</f>
        <v>OUT</v>
      </c>
      <c r="K61" s="23" t="str">
        <f>IF($B61="-","-",VLOOKUP(ROUND(CONCATENATE($A61,K$2),0),'Cadastro - Padrões'!$A$2:$V$10081,K$1,FALSE))</f>
        <v>NA</v>
      </c>
      <c r="L61" s="23">
        <f>IF($B61="-","-",VLOOKUP(ROUND(CONCATENATE($A61,L$2),0),'Cadastro - Padrões'!$A$2:$V$10081,L$1,FALSE))</f>
        <v>15</v>
      </c>
      <c r="M61" s="23">
        <f>IF($B61="-","-",VLOOKUP(ROUND(CONCATENATE($A61,M$2),0),'Cadastro - Padrões'!$A$2:$V$10081,M$1,FALSE))</f>
        <v>35</v>
      </c>
      <c r="N61" s="23">
        <f>IF($B61="-","-",VLOOKUP(ROUND(CONCATENATE($A61,N$2),0),'Cadastro - Padrões'!$A$2:$V$10081,N$1,FALSE))</f>
        <v>0.1</v>
      </c>
      <c r="O61" s="23">
        <f>IF($B61="-","-",VLOOKUP(ROUND(CONCATENATE($A61,O$2),0),'Cadastro - Padrões'!$A$2:$V$10081,O$1,FALSE))</f>
        <v>0</v>
      </c>
      <c r="P61" s="23">
        <f>IF($B61="-","-",VLOOKUP(ROUND(CONCATENATE($A61,P$2),0),'Cadastro - Padrões'!$A$2:$V$10081,P$1,FALSE))</f>
        <v>0.1</v>
      </c>
      <c r="Q61" s="23">
        <f>IF($B61="-","-",VLOOKUP(ROUND(CONCATENATE($A61,Q$2),0),'Cadastro - Padrões'!$A$2:$V$10081,Q$1,FALSE))</f>
        <v>0.10000000000000142</v>
      </c>
      <c r="R61" s="23">
        <f>IF($B61="-","-",VLOOKUP(ROUND(CONCATENATE($A61,R$2),0),'Cadastro - Padrões'!$A$2:$V$10081,R$1,FALSE))</f>
        <v>0</v>
      </c>
      <c r="S61" s="23">
        <f>IF($B61="-","-",VLOOKUP(ROUND(CONCATENATE($A61,S$2),0),'Cadastro - Padrões'!$A$2:$V$10081,S$1,FALSE))</f>
        <v>1</v>
      </c>
      <c r="T61" s="23">
        <f>IF($B61="-","-",VLOOKUP(ROUND(CONCATENATE($A61,T$2),0),'Cadastro - Padrões'!$A$2:$V$10081,T$1,FALSE))</f>
        <v>0</v>
      </c>
      <c r="U61" s="23">
        <f>IF($B61="-","-",VLOOKUP(ROUND(CONCATENATE($A61,U$2),0),'Cadastro - Padrões'!$A$2:$V$10081,U$1,FALSE))</f>
        <v>0</v>
      </c>
      <c r="V61" s="23">
        <f>IF($B61="-","-",VLOOKUP(ROUND(CONCATENATE($A61,V$2),0),'Cadastro - Padrões'!$A$2:$V$10081,V$1,FALSE))</f>
        <v>0</v>
      </c>
      <c r="W61" s="23">
        <f>IF($B61="-","-",VLOOKUP(ROUND(CONCATENATE($A61,W$2),0),'Cadastro - Padrões'!$A$2:$V$10081,W$1,FALSE))</f>
        <v>0</v>
      </c>
      <c r="X61" s="23">
        <f>IF($B61="-","-",VLOOKUP(ROUND(CONCATENATE($A61,X$2),0),'Cadastro - Padrões'!$A$2:$V$10081,X$1,FALSE))</f>
        <v>0</v>
      </c>
      <c r="Y61" s="23">
        <f>IF($B61="-","-",VLOOKUP(ROUND(CONCATENATE($A61,Y$2),0),'Cadastro - Padrões'!$A$2:$V$10081,Y$1,FALSE))</f>
        <v>0</v>
      </c>
      <c r="Z61" s="23">
        <f>IF($B61="-","-",VLOOKUP(ROUND(CONCATENATE($A61,Z$2),0),'Cadastro - Padrões'!$A$2:$V$10081,Z$1,FALSE))</f>
        <v>0</v>
      </c>
      <c r="AA61" s="23">
        <f>IF($B61="-","-",VLOOKUP(ROUND(CONCATENATE($A61,AA$2),0),'Cadastro - Padrões'!$A$2:$V$10081,AA$1,FALSE))</f>
        <v>1.0000000000000002</v>
      </c>
      <c r="AB61" s="23">
        <f>IF($B61="-","-",VLOOKUP(ROUND(CONCATENATE($A61,AB$2),0),'Cadastro - Padrões'!$A$2:$V$10081,AB$1,FALSE))</f>
        <v>-7.1054273576010019E-15</v>
      </c>
      <c r="AC61" s="23">
        <f>IF($B61="-","-",IF(VLOOKUP(ROUND(CONCATENATE($A61,AC$2),0),'Cadastro - Padrões'!$A$2:$V$10081,AC$1,FALSE)="","-",VLOOKUP(ROUND(CONCATENATE($A61,AC$2),0),'Cadastro - Padrões'!$A$2:$V$10081,AC$1,FALSE)))</f>
        <v>15</v>
      </c>
      <c r="AD61" s="23">
        <f>IF($B61="-","-",IF(VLOOKUP(ROUND(CONCATENATE($A61,AD$2),0),'Cadastro - Padrões'!$A$2:$V$10081,AD$1,FALSE)="","-",VLOOKUP(ROUND(CONCATENATE($A61,AD$2),0),'Cadastro - Padrões'!$A$2:$V$10081,AD$1,FALSE)))</f>
        <v>0.1</v>
      </c>
      <c r="AE61" s="23">
        <f>IF($B61="-","-",IF(VLOOKUP(ROUND(CONCATENATE($A61,AE$2),0),'Cadastro - Padrões'!$A$2:$V$10081,AE$1,FALSE)="","-",VLOOKUP(ROUND(CONCATENATE($A61,AE$2),0),'Cadastro - Padrões'!$A$2:$V$10081,AE$1,FALSE)))</f>
        <v>2</v>
      </c>
      <c r="AF61" s="23">
        <f>IF($B61="-","-",IF(VLOOKUP(ROUND(CONCATENATE($A61,AF$2),0),'Cadastro - Padrões'!$A$2:$V$10081,AF$1,FALSE)="","-",VLOOKUP(ROUND(CONCATENATE($A61,AF$2),0),'Cadastro - Padrões'!$A$2:$V$10081,AF$1,FALSE)))</f>
        <v>1000000</v>
      </c>
      <c r="AG61" s="23">
        <f>IF($B61="-","-",IF(VLOOKUP(ROUND(CONCATENATE($A61,AG$2),0),'Cadastro - Padrões'!$A$2:$V$10081,AG$1,FALSE)="","-",VLOOKUP(ROUND(CONCATENATE($A61,AG$2),0),'Cadastro - Padrões'!$A$2:$V$10081,AG$1,FALSE)))</f>
        <v>25</v>
      </c>
      <c r="AH61" s="23">
        <f>IF($B61="-","-",IF(VLOOKUP(ROUND(CONCATENATE($A61,AH$2),0),'Cadastro - Padrões'!$A$2:$V$10081,AH$1,FALSE)="","-",VLOOKUP(ROUND(CONCATENATE($A61,AH$2),0),'Cadastro - Padrões'!$A$2:$V$10081,AH$1,FALSE)))</f>
        <v>0.1</v>
      </c>
      <c r="AI61" s="23">
        <f>IF($B61="-","-",IF(VLOOKUP(ROUND(CONCATENATE($A61,AI$2),0),'Cadastro - Padrões'!$A$2:$V$10081,AI$1,FALSE)="","-",VLOOKUP(ROUND(CONCATENATE($A61,AI$2),0),'Cadastro - Padrões'!$A$2:$V$10081,AI$1,FALSE)))</f>
        <v>2</v>
      </c>
      <c r="AJ61" s="23">
        <f>IF($B61="-","-",IF(VLOOKUP(ROUND(CONCATENATE($A61,AJ$2),0),'Cadastro - Padrões'!$A$2:$V$10081,AJ$1,FALSE)="","-",VLOOKUP(ROUND(CONCATENATE($A61,AJ$2),0),'Cadastro - Padrões'!$A$2:$V$10081,AJ$1,FALSE)))</f>
        <v>1000000</v>
      </c>
      <c r="AK61" s="23">
        <f>IF($B61="-","-",IF(VLOOKUP(ROUND(CONCATENATE($A61,AK$2),0),'Cadastro - Padrões'!$A$2:$V$10081,AK$1,FALSE)="","-",VLOOKUP(ROUND(CONCATENATE($A61,AK$2),0),'Cadastro - Padrões'!$A$2:$V$10081,AK$1,FALSE)))</f>
        <v>35</v>
      </c>
      <c r="AL61" s="23">
        <f>IF($B61="-","-",IF(VLOOKUP(ROUND(CONCATENATE($A61,AL$2),0),'Cadastro - Padrões'!$A$2:$V$10081,AL$1,FALSE)="","-",VLOOKUP(ROUND(CONCATENATE($A61,AL$2),0),'Cadastro - Padrões'!$A$2:$V$10081,AL$1,FALSE)))</f>
        <v>0.1</v>
      </c>
      <c r="AM61" s="23">
        <f>IF($B61="-","-",IF(VLOOKUP(ROUND(CONCATENATE($A61,AM$2),0),'Cadastro - Padrões'!$A$2:$V$10081,AM$1,FALSE)="","-",VLOOKUP(ROUND(CONCATENATE($A61,AM$2),0),'Cadastro - Padrões'!$A$2:$V$10081,AM$1,FALSE)))</f>
        <v>2</v>
      </c>
      <c r="AN61" s="23">
        <f>IF($B61="-","-",IF(VLOOKUP(ROUND(CONCATENATE($A61,AN$2),0),'Cadastro - Padrões'!$A$2:$V$10081,AN$1,FALSE)="","-",VLOOKUP(ROUND(CONCATENATE($A61,AN$2),0),'Cadastro - Padrões'!$A$2:$V$10081,AN$1,FALSE)))</f>
        <v>1000000</v>
      </c>
      <c r="AO61" s="23" t="str">
        <f>IF($B61="-","-",IF(VLOOKUP(ROUND(CONCATENATE($A61,AO$2),0),'Cadastro - Padrões'!$A$2:$V$10081,AO$1,FALSE)="","-",VLOOKUP(ROUND(CONCATENATE($A61,AO$2),0),'Cadastro - Padrões'!$A$2:$V$10081,AO$1,FALSE)))</f>
        <v>-</v>
      </c>
      <c r="AP61" s="23" t="str">
        <f>IF($B61="-","-",IF(VLOOKUP(ROUND(CONCATENATE($A61,AP$2),0),'Cadastro - Padrões'!$A$2:$V$10081,AP$1,FALSE)="","-",VLOOKUP(ROUND(CONCATENATE($A61,AP$2),0),'Cadastro - Padrões'!$A$2:$V$10081,AP$1,FALSE)))</f>
        <v>-</v>
      </c>
      <c r="AQ61" s="23" t="str">
        <f>IF($B61="-","-",IF(VLOOKUP(ROUND(CONCATENATE($A61,AQ$2),0),'Cadastro - Padrões'!$A$2:$V$10081,AQ$1,FALSE)="","-",VLOOKUP(ROUND(CONCATENATE($A61,AQ$2),0),'Cadastro - Padrões'!$A$2:$V$10081,AQ$1,FALSE)))</f>
        <v>-</v>
      </c>
      <c r="AR61" s="23" t="str">
        <f>IF($B61="-","-",IF(VLOOKUP(ROUND(CONCATENATE($A61,AR$2),0),'Cadastro - Padrões'!$A$2:$V$10081,AR$1,FALSE)="","-",VLOOKUP(ROUND(CONCATENATE($A61,AR$2),0),'Cadastro - Padrões'!$A$2:$V$10081,AR$1,FALSE)))</f>
        <v>-</v>
      </c>
      <c r="AS61" s="23" t="str">
        <f>IF($B61="-","-",IF(VLOOKUP(ROUND(CONCATENATE($A61,AS$2),0),'Cadastro - Padrões'!$A$2:$V$10081,AS$1,FALSE)="","-",VLOOKUP(ROUND(CONCATENATE($A61,AS$2),0),'Cadastro - Padrões'!$A$2:$V$10081,AS$1,FALSE)))</f>
        <v>-</v>
      </c>
      <c r="AT61" s="23" t="str">
        <f>IF($B61="-","-",IF(VLOOKUP(ROUND(CONCATENATE($A61,AT$2),0),'Cadastro - Padrões'!$A$2:$V$10081,AT$1,FALSE)="","-",VLOOKUP(ROUND(CONCATENATE($A61,AT$2),0),'Cadastro - Padrões'!$A$2:$V$10081,AT$1,FALSE)))</f>
        <v>-</v>
      </c>
      <c r="AU61" s="23" t="str">
        <f>IF($B61="-","-",IF(VLOOKUP(ROUND(CONCATENATE($A61,AU$2),0),'Cadastro - Padrões'!$A$2:$V$10081,AU$1,FALSE)="","-",VLOOKUP(ROUND(CONCATENATE($A61,AU$2),0),'Cadastro - Padrões'!$A$2:$V$10081,AU$1,FALSE)))</f>
        <v>-</v>
      </c>
      <c r="AV61" s="23" t="str">
        <f>IF($B61="-","-",IF(VLOOKUP(ROUND(CONCATENATE($A61,AV$2),0),'Cadastro - Padrões'!$A$2:$V$10081,AV$1,FALSE)="","-",VLOOKUP(ROUND(CONCATENATE($A61,AV$2),0),'Cadastro - Padrões'!$A$2:$V$10081,AV$1,FALSE)))</f>
        <v>-</v>
      </c>
      <c r="AW61" s="23" t="str">
        <f>IF($B61="-","-",IF(VLOOKUP(ROUND(CONCATENATE($A61,AW$2),0),'Cadastro - Padrões'!$A$2:$V$10081,AW$1,FALSE)="","-",VLOOKUP(ROUND(CONCATENATE($A61,AW$2),0),'Cadastro - Padrões'!$A$2:$V$10081,AW$1,FALSE)))</f>
        <v>-</v>
      </c>
      <c r="AX61" s="23" t="str">
        <f>IF($B61="-","-",IF(VLOOKUP(ROUND(CONCATENATE($A61,AX$2),0),'Cadastro - Padrões'!$A$2:$V$10081,AX$1,FALSE)="","-",VLOOKUP(ROUND(CONCATENATE($A61,AX$2),0),'Cadastro - Padrões'!$A$2:$V$10081,AX$1,FALSE)))</f>
        <v>-</v>
      </c>
      <c r="AY61" s="23" t="str">
        <f>IF($B61="-","-",IF(VLOOKUP(ROUND(CONCATENATE($A61,AY$2),0),'Cadastro - Padrões'!$A$2:$V$10081,AY$1,FALSE)="","-",VLOOKUP(ROUND(CONCATENATE($A61,AY$2),0),'Cadastro - Padrões'!$A$2:$V$10081,AY$1,FALSE)))</f>
        <v>-</v>
      </c>
      <c r="AZ61" s="23" t="str">
        <f>IF($B61="-","-",IF(VLOOKUP(ROUND(CONCATENATE($A61,AZ$2),0),'Cadastro - Padrões'!$A$2:$V$10081,AZ$1,FALSE)="","-",VLOOKUP(ROUND(CONCATENATE($A61,AZ$2),0),'Cadastro - Padrões'!$A$2:$V$10081,AZ$1,FALSE)))</f>
        <v>-</v>
      </c>
      <c r="BA61" s="23" t="str">
        <f>IF($B61="-","-",IF(VLOOKUP(ROUND(CONCATENATE($A61,BA$2),0),'Cadastro - Padrões'!$A$2:$V$10081,BA$1,FALSE)="","-",VLOOKUP(ROUND(CONCATENATE($A61,BA$2),0),'Cadastro - Padrões'!$A$2:$V$10081,BA$1,FALSE)))</f>
        <v>-</v>
      </c>
      <c r="BB61" s="23" t="str">
        <f>IF($B61="-","-",IF(VLOOKUP(ROUND(CONCATENATE($A61,BB$2),0),'Cadastro - Padrões'!$A$2:$V$10081,BB$1,FALSE)="","-",VLOOKUP(ROUND(CONCATENATE($A61,BB$2),0),'Cadastro - Padrões'!$A$2:$V$10081,BB$1,FALSE)))</f>
        <v>-</v>
      </c>
      <c r="BC61" s="23" t="str">
        <f>IF($B61="-","-",IF(VLOOKUP(ROUND(CONCATENATE($A61,BC$2),0),'Cadastro - Padrões'!$A$2:$V$10081,BC$1,FALSE)="","-",VLOOKUP(ROUND(CONCATENATE($A61,BC$2),0),'Cadastro - Padrões'!$A$2:$V$10081,BC$1,FALSE)))</f>
        <v>-</v>
      </c>
      <c r="BD61" s="23" t="str">
        <f>IF($B61="-","-",IF(VLOOKUP(ROUND(CONCATENATE($A61,BD$2),0),'Cadastro - Padrões'!$A$2:$V$10081,BD$1,FALSE)="","-",VLOOKUP(ROUND(CONCATENATE($A61,BD$2),0),'Cadastro - Padrões'!$A$2:$V$10081,BD$1,FALSE)))</f>
        <v>-</v>
      </c>
      <c r="BE61" s="23" t="str">
        <f>IF($B61="-","-",IF(VLOOKUP(ROUND(CONCATENATE($A61,BE$2),0),'Cadastro - Padrões'!$A$2:$V$10081,BE$1,FALSE)="","-",VLOOKUP(ROUND(CONCATENATE($A61,BE$2),0),'Cadastro - Padrões'!$A$2:$V$10081,BE$1,FALSE)))</f>
        <v>-</v>
      </c>
      <c r="BF61" s="23" t="str">
        <f>IF($B61="-","-",IF(VLOOKUP(ROUND(CONCATENATE($A61,BF$2),0),'Cadastro - Padrões'!$A$2:$V$10081,BF$1,FALSE)="","-",VLOOKUP(ROUND(CONCATENATE($A61,BF$2),0),'Cadastro - Padrões'!$A$2:$V$10081,BF$1,FALSE)))</f>
        <v>-</v>
      </c>
      <c r="BG61" s="23" t="str">
        <f>IF($B61="-","-",IF(VLOOKUP(ROUND(CONCATENATE($A61,BG$2),0),'Cadastro - Padrões'!$A$2:$V$10081,BG$1,FALSE)="","-",VLOOKUP(ROUND(CONCATENATE($A61,BG$2),0),'Cadastro - Padrões'!$A$2:$V$10081,BG$1,FALSE)))</f>
        <v>-</v>
      </c>
      <c r="BH61" s="23" t="str">
        <f>IF($B61="-","-",IF(VLOOKUP(ROUND(CONCATENATE($A61,BH$2),0),'Cadastro - Padrões'!$A$2:$V$10081,BH$1,FALSE)="","-",VLOOKUP(ROUND(CONCATENATE($A61,BH$2),0),'Cadastro - Padrões'!$A$2:$V$10081,BH$1,FALSE)))</f>
        <v>-</v>
      </c>
      <c r="BI61" s="23" t="str">
        <f>IF($B61="-","-",IF(VLOOKUP(ROUND(CONCATENATE($A61,BI$2),0),'Cadastro - Padrões'!$A$2:$V$10081,BI$1,FALSE)="","-",VLOOKUP(ROUND(CONCATENATE($A61,BI$2),0),'Cadastro - Padrões'!$A$2:$V$10081,BI$1,FALSE)))</f>
        <v>-</v>
      </c>
      <c r="BJ61" s="23" t="str">
        <f>IF($B61="-","-",IF(VLOOKUP(ROUND(CONCATENATE($A61,BJ$2),0),'Cadastro - Padrões'!$A$2:$V$10081,BJ$1,FALSE)="","-",VLOOKUP(ROUND(CONCATENATE($A61,BJ$2),0),'Cadastro - Padrões'!$A$2:$V$10081,BJ$1,FALSE)))</f>
        <v>-</v>
      </c>
      <c r="BK61" s="23" t="str">
        <f>IF($B61="-","-",IF(VLOOKUP(ROUND(CONCATENATE($A61,BK$2),0),'Cadastro - Padrões'!$A$2:$V$10081,BK$1,FALSE)="","-",VLOOKUP(ROUND(CONCATENATE($A61,BK$2),0),'Cadastro - Padrões'!$A$2:$V$10081,BK$1,FALSE)))</f>
        <v>-</v>
      </c>
      <c r="BL61" s="23" t="str">
        <f>IF($B61="-","-",IF(VLOOKUP(ROUND(CONCATENATE($A61,BL$2),0),'Cadastro - Padrões'!$A$2:$V$10081,BL$1,FALSE)="","-",VLOOKUP(ROUND(CONCATENATE($A61,BL$2),0),'Cadastro - Padrões'!$A$2:$V$10081,BL$1,FALSE)))</f>
        <v>-</v>
      </c>
      <c r="BM61" s="23" t="str">
        <f>IF($B61="-","-",IF(VLOOKUP(ROUND(CONCATENATE($A61,BM$2),0),'Cadastro - Padrões'!$A$2:$V$10081,BM$1,FALSE)="","-",VLOOKUP(ROUND(CONCATENATE($A61,BM$2),0),'Cadastro - Padrões'!$A$2:$V$10081,BM$1,FALSE)))</f>
        <v>-</v>
      </c>
      <c r="BN61" s="23" t="str">
        <f>IF($B61="-","-",IF(VLOOKUP(ROUND(CONCATENATE($A61,BN$2),0),'Cadastro - Padrões'!$A$2:$V$10081,BN$1,FALSE)="","-",VLOOKUP(ROUND(CONCATENATE($A61,BN$2),0),'Cadastro - Padrões'!$A$2:$V$10081,BN$1,FALSE)))</f>
        <v>-</v>
      </c>
      <c r="BO61" s="23" t="str">
        <f>IF($B61="-","-",IF(VLOOKUP(ROUND(CONCATENATE($A61,BO$2),0),'Cadastro - Padrões'!$A$2:$V$10081,BO$1,FALSE)="","-",VLOOKUP(ROUND(CONCATENATE($A61,BO$2),0),'Cadastro - Padrões'!$A$2:$V$10081,BO$1,FALSE)))</f>
        <v>-</v>
      </c>
      <c r="BP61" s="23" t="str">
        <f>IF($B61="-","-",IF(VLOOKUP(ROUND(CONCATENATE($A61,BP$2),0),'Cadastro - Padrões'!$A$2:$V$10081,BP$1,FALSE)="","-",VLOOKUP(ROUND(CONCATENATE($A61,BP$2),0),'Cadastro - Padrões'!$A$2:$V$10081,BP$1,FALSE)))</f>
        <v>-</v>
      </c>
    </row>
    <row r="62" spans="1:68" x14ac:dyDescent="0.3">
      <c r="A62" s="22">
        <f t="shared" si="52"/>
        <v>57</v>
      </c>
      <c r="B62" s="23" t="str">
        <f>IF(VLOOKUP(ROUND(CONCATENATE($A62,B$2),0),'Cadastro - Padrões'!$A$2:$V$10081,B$1,FALSE)="","-",VLOOKUP(ROUND(CONCATENATE($A62,B$2),0),'Cadastro - Padrões'!$A$2:$V$10081,B$1,FALSE))</f>
        <v>E.TH.LQ-019</v>
      </c>
      <c r="C62" s="23" t="str">
        <f>IF($B62="-","-",VLOOKUP(ROUND(CONCATENATE($A62,C$2),0),'Cadastro - Padrões'!$A$2:$V$10081,C$1,FALSE))</f>
        <v>Termohigrômetro Digital</v>
      </c>
      <c r="D62" s="23" t="str">
        <f>IF($B62="-","-",VLOOKUP(ROUND(CONCATENATE($A62,D$2),0),'Cadastro - Padrões'!$A$2:$V$10081,D$1,FALSE))</f>
        <v>Elus</v>
      </c>
      <c r="E62" s="23" t="str">
        <f>IF($B62="-","-",VLOOKUP(ROUND(CONCATENATE($A62,E$2),0),'Cadastro - Padrões'!$A$2:$V$10081,E$1,FALSE))</f>
        <v>RBC - CAL 0439</v>
      </c>
      <c r="F62" s="23" t="str">
        <f>IF($B62="-","-",VLOOKUP(ROUND(CONCATENATE($A62,F$2),0),'Cadastro - Padrões'!$A$2:$V$10081,F$1,FALSE))</f>
        <v>E0205/25</v>
      </c>
      <c r="G62" s="24">
        <f>IF($B62="-","-",VLOOKUP(ROUND(CONCATENATE($A62,G$2),0),'Cadastro - Padrões'!$A$2:$V$10081,G$1,FALSE))</f>
        <v>45761</v>
      </c>
      <c r="H62" s="25">
        <f>IF($B62="-","-",VLOOKUP(ROUND(CONCATENATE($A62,H$2),0),'Cadastro - Padrões'!$A$2:$V$10081,H$1,FALSE))</f>
        <v>46142</v>
      </c>
      <c r="I62" s="23" t="str">
        <f>IF($B62="-","-",VLOOKUP(ROUND(CONCATENATE($A62,I$2),0),'Cadastro - Padrões'!$A$2:$V$10081,I$1,FALSE))</f>
        <v>°C</v>
      </c>
      <c r="J62" s="23" t="str">
        <f>IF($B62="-","-",VLOOKUP(ROUND(CONCATENATE($A62,J$2),0),'Cadastro - Padrões'!$A$2:$V$10081,J$1,FALSE))</f>
        <v>IN</v>
      </c>
      <c r="K62" s="23" t="str">
        <f>IF($B62="-","-",VLOOKUP(ROUND(CONCATENATE($A62,K$2),0),'Cadastro - Padrões'!$A$2:$V$10081,K$1,FALSE))</f>
        <v>NA</v>
      </c>
      <c r="L62" s="23">
        <f>IF($B62="-","-",VLOOKUP(ROUND(CONCATENATE($A62,L$2),0),'Cadastro - Padrões'!$A$2:$V$10081,L$1,FALSE))</f>
        <v>15</v>
      </c>
      <c r="M62" s="23">
        <f>IF($B62="-","-",VLOOKUP(ROUND(CONCATENATE($A62,M$2),0),'Cadastro - Padrões'!$A$2:$V$10081,M$1,FALSE))</f>
        <v>35</v>
      </c>
      <c r="N62" s="23">
        <f>IF($B62="-","-",VLOOKUP(ROUND(CONCATENATE($A62,N$2),0),'Cadastro - Padrões'!$A$2:$V$10081,N$1,FALSE))</f>
        <v>0.1</v>
      </c>
      <c r="O62" s="23">
        <f>IF($B62="-","-",VLOOKUP(ROUND(CONCATENATE($A62,O$2),0),'Cadastro - Padrões'!$A$2:$V$10081,O$1,FALSE))</f>
        <v>0</v>
      </c>
      <c r="P62" s="23">
        <f>IF($B62="-","-",VLOOKUP(ROUND(CONCATENATE($A62,P$2),0),'Cadastro - Padrões'!$A$2:$V$10081,P$1,FALSE))</f>
        <v>0.1</v>
      </c>
      <c r="Q62" s="23">
        <f>IF($B62="-","-",VLOOKUP(ROUND(CONCATENATE($A62,Q$2),0),'Cadastro - Padrões'!$A$2:$V$10081,Q$1,FALSE))</f>
        <v>0</v>
      </c>
      <c r="R62" s="23">
        <f>IF($B62="-","-",VLOOKUP(ROUND(CONCATENATE($A62,R$2),0),'Cadastro - Padrões'!$A$2:$V$10081,R$1,FALSE))</f>
        <v>0</v>
      </c>
      <c r="S62" s="23">
        <f>IF($B62="-","-",VLOOKUP(ROUND(CONCATENATE($A62,S$2),0),'Cadastro - Padrões'!$A$2:$V$10081,S$1,FALSE))</f>
        <v>1</v>
      </c>
      <c r="T62" s="23">
        <f>IF($B62="-","-",VLOOKUP(ROUND(CONCATENATE($A62,T$2),0),'Cadastro - Padrões'!$A$2:$V$10081,T$1,FALSE))</f>
        <v>0</v>
      </c>
      <c r="U62" s="23">
        <f>IF($B62="-","-",VLOOKUP(ROUND(CONCATENATE($A62,U$2),0),'Cadastro - Padrões'!$A$2:$V$10081,U$1,FALSE))</f>
        <v>0</v>
      </c>
      <c r="V62" s="23">
        <f>IF($B62="-","-",VLOOKUP(ROUND(CONCATENATE($A62,V$2),0),'Cadastro - Padrões'!$A$2:$V$10081,V$1,FALSE))</f>
        <v>0</v>
      </c>
      <c r="W62" s="23">
        <f>IF($B62="-","-",VLOOKUP(ROUND(CONCATENATE($A62,W$2),0),'Cadastro - Padrões'!$A$2:$V$10081,W$1,FALSE))</f>
        <v>0</v>
      </c>
      <c r="X62" s="23">
        <f>IF($B62="-","-",VLOOKUP(ROUND(CONCATENATE($A62,X$2),0),'Cadastro - Padrões'!$A$2:$V$10081,X$1,FALSE))</f>
        <v>0</v>
      </c>
      <c r="Y62" s="23">
        <f>IF($B62="-","-",VLOOKUP(ROUND(CONCATENATE($A62,Y$2),0),'Cadastro - Padrões'!$A$2:$V$10081,Y$1,FALSE))</f>
        <v>0</v>
      </c>
      <c r="Z62" s="23">
        <f>IF($B62="-","-",VLOOKUP(ROUND(CONCATENATE($A62,Z$2),0),'Cadastro - Padrões'!$A$2:$V$10081,Z$1,FALSE))</f>
        <v>0</v>
      </c>
      <c r="AA62" s="23">
        <f>IF($B62="-","-",VLOOKUP(ROUND(CONCATENATE($A62,AA$2),0),'Cadastro - Padrões'!$A$2:$V$10081,AA$1,FALSE))</f>
        <v>1.0000000000000002</v>
      </c>
      <c r="AB62" s="23">
        <f>IF($B62="-","-",VLOOKUP(ROUND(CONCATENATE($A62,AB$2),0),'Cadastro - Padrões'!$A$2:$V$10081,AB$1,FALSE))</f>
        <v>-7.1054273576010019E-15</v>
      </c>
      <c r="AC62" s="23">
        <f>IF($B62="-","-",IF(VLOOKUP(ROUND(CONCATENATE($A62,AC$2),0),'Cadastro - Padrões'!$A$2:$V$10081,AC$1,FALSE)="","-",VLOOKUP(ROUND(CONCATENATE($A62,AC$2),0),'Cadastro - Padrões'!$A$2:$V$10081,AC$1,FALSE)))</f>
        <v>15</v>
      </c>
      <c r="AD62" s="23">
        <f>IF($B62="-","-",IF(VLOOKUP(ROUND(CONCATENATE($A62,AD$2),0),'Cadastro - Padrões'!$A$2:$V$10081,AD$1,FALSE)="","-",VLOOKUP(ROUND(CONCATENATE($A62,AD$2),0),'Cadastro - Padrões'!$A$2:$V$10081,AD$1,FALSE)))</f>
        <v>0.1</v>
      </c>
      <c r="AE62" s="23">
        <f>IF($B62="-","-",IF(VLOOKUP(ROUND(CONCATENATE($A62,AE$2),0),'Cadastro - Padrões'!$A$2:$V$10081,AE$1,FALSE)="","-",VLOOKUP(ROUND(CONCATENATE($A62,AE$2),0),'Cadastro - Padrões'!$A$2:$V$10081,AE$1,FALSE)))</f>
        <v>2</v>
      </c>
      <c r="AF62" s="23">
        <f>IF($B62="-","-",IF(VLOOKUP(ROUND(CONCATENATE($A62,AF$2),0),'Cadastro - Padrões'!$A$2:$V$10081,AF$1,FALSE)="","-",VLOOKUP(ROUND(CONCATENATE($A62,AF$2),0),'Cadastro - Padrões'!$A$2:$V$10081,AF$1,FALSE)))</f>
        <v>1000000</v>
      </c>
      <c r="AG62" s="23">
        <f>IF($B62="-","-",IF(VLOOKUP(ROUND(CONCATENATE($A62,AG$2),0),'Cadastro - Padrões'!$A$2:$V$10081,AG$1,FALSE)="","-",VLOOKUP(ROUND(CONCATENATE($A62,AG$2),0),'Cadastro - Padrões'!$A$2:$V$10081,AG$1,FALSE)))</f>
        <v>25</v>
      </c>
      <c r="AH62" s="23">
        <f>IF($B62="-","-",IF(VLOOKUP(ROUND(CONCATENATE($A62,AH$2),0),'Cadastro - Padrões'!$A$2:$V$10081,AH$1,FALSE)="","-",VLOOKUP(ROUND(CONCATENATE($A62,AH$2),0),'Cadastro - Padrões'!$A$2:$V$10081,AH$1,FALSE)))</f>
        <v>0.1</v>
      </c>
      <c r="AI62" s="23">
        <f>IF($B62="-","-",IF(VLOOKUP(ROUND(CONCATENATE($A62,AI$2),0),'Cadastro - Padrões'!$A$2:$V$10081,AI$1,FALSE)="","-",VLOOKUP(ROUND(CONCATENATE($A62,AI$2),0),'Cadastro - Padrões'!$A$2:$V$10081,AI$1,FALSE)))</f>
        <v>2</v>
      </c>
      <c r="AJ62" s="23">
        <f>IF($B62="-","-",IF(VLOOKUP(ROUND(CONCATENATE($A62,AJ$2),0),'Cadastro - Padrões'!$A$2:$V$10081,AJ$1,FALSE)="","-",VLOOKUP(ROUND(CONCATENATE($A62,AJ$2),0),'Cadastro - Padrões'!$A$2:$V$10081,AJ$1,FALSE)))</f>
        <v>1000000</v>
      </c>
      <c r="AK62" s="23">
        <f>IF($B62="-","-",IF(VLOOKUP(ROUND(CONCATENATE($A62,AK$2),0),'Cadastro - Padrões'!$A$2:$V$10081,AK$1,FALSE)="","-",VLOOKUP(ROUND(CONCATENATE($A62,AK$2),0),'Cadastro - Padrões'!$A$2:$V$10081,AK$1,FALSE)))</f>
        <v>35</v>
      </c>
      <c r="AL62" s="23">
        <f>IF($B62="-","-",IF(VLOOKUP(ROUND(CONCATENATE($A62,AL$2),0),'Cadastro - Padrões'!$A$2:$V$10081,AL$1,FALSE)="","-",VLOOKUP(ROUND(CONCATENATE($A62,AL$2),0),'Cadastro - Padrões'!$A$2:$V$10081,AL$1,FALSE)))</f>
        <v>0.1</v>
      </c>
      <c r="AM62" s="23">
        <f>IF($B62="-","-",IF(VLOOKUP(ROUND(CONCATENATE($A62,AM$2),0),'Cadastro - Padrões'!$A$2:$V$10081,AM$1,FALSE)="","-",VLOOKUP(ROUND(CONCATENATE($A62,AM$2),0),'Cadastro - Padrões'!$A$2:$V$10081,AM$1,FALSE)))</f>
        <v>2</v>
      </c>
      <c r="AN62" s="23">
        <f>IF($B62="-","-",IF(VLOOKUP(ROUND(CONCATENATE($A62,AN$2),0),'Cadastro - Padrões'!$A$2:$V$10081,AN$1,FALSE)="","-",VLOOKUP(ROUND(CONCATENATE($A62,AN$2),0),'Cadastro - Padrões'!$A$2:$V$10081,AN$1,FALSE)))</f>
        <v>1000000</v>
      </c>
      <c r="AO62" s="23" t="str">
        <f>IF($B62="-","-",IF(VLOOKUP(ROUND(CONCATENATE($A62,AO$2),0),'Cadastro - Padrões'!$A$2:$V$10081,AO$1,FALSE)="","-",VLOOKUP(ROUND(CONCATENATE($A62,AO$2),0),'Cadastro - Padrões'!$A$2:$V$10081,AO$1,FALSE)))</f>
        <v>-</v>
      </c>
      <c r="AP62" s="23" t="str">
        <f>IF($B62="-","-",IF(VLOOKUP(ROUND(CONCATENATE($A62,AP$2),0),'Cadastro - Padrões'!$A$2:$V$10081,AP$1,FALSE)="","-",VLOOKUP(ROUND(CONCATENATE($A62,AP$2),0),'Cadastro - Padrões'!$A$2:$V$10081,AP$1,FALSE)))</f>
        <v>-</v>
      </c>
      <c r="AQ62" s="23" t="str">
        <f>IF($B62="-","-",IF(VLOOKUP(ROUND(CONCATENATE($A62,AQ$2),0),'Cadastro - Padrões'!$A$2:$V$10081,AQ$1,FALSE)="","-",VLOOKUP(ROUND(CONCATENATE($A62,AQ$2),0),'Cadastro - Padrões'!$A$2:$V$10081,AQ$1,FALSE)))</f>
        <v>-</v>
      </c>
      <c r="AR62" s="23" t="str">
        <f>IF($B62="-","-",IF(VLOOKUP(ROUND(CONCATENATE($A62,AR$2),0),'Cadastro - Padrões'!$A$2:$V$10081,AR$1,FALSE)="","-",VLOOKUP(ROUND(CONCATENATE($A62,AR$2),0),'Cadastro - Padrões'!$A$2:$V$10081,AR$1,FALSE)))</f>
        <v>-</v>
      </c>
      <c r="AS62" s="23" t="str">
        <f>IF($B62="-","-",IF(VLOOKUP(ROUND(CONCATENATE($A62,AS$2),0),'Cadastro - Padrões'!$A$2:$V$10081,AS$1,FALSE)="","-",VLOOKUP(ROUND(CONCATENATE($A62,AS$2),0),'Cadastro - Padrões'!$A$2:$V$10081,AS$1,FALSE)))</f>
        <v>-</v>
      </c>
      <c r="AT62" s="23" t="str">
        <f>IF($B62="-","-",IF(VLOOKUP(ROUND(CONCATENATE($A62,AT$2),0),'Cadastro - Padrões'!$A$2:$V$10081,AT$1,FALSE)="","-",VLOOKUP(ROUND(CONCATENATE($A62,AT$2),0),'Cadastro - Padrões'!$A$2:$V$10081,AT$1,FALSE)))</f>
        <v>-</v>
      </c>
      <c r="AU62" s="23" t="str">
        <f>IF($B62="-","-",IF(VLOOKUP(ROUND(CONCATENATE($A62,AU$2),0),'Cadastro - Padrões'!$A$2:$V$10081,AU$1,FALSE)="","-",VLOOKUP(ROUND(CONCATENATE($A62,AU$2),0),'Cadastro - Padrões'!$A$2:$V$10081,AU$1,FALSE)))</f>
        <v>-</v>
      </c>
      <c r="AV62" s="23" t="str">
        <f>IF($B62="-","-",IF(VLOOKUP(ROUND(CONCATENATE($A62,AV$2),0),'Cadastro - Padrões'!$A$2:$V$10081,AV$1,FALSE)="","-",VLOOKUP(ROUND(CONCATENATE($A62,AV$2),0),'Cadastro - Padrões'!$A$2:$V$10081,AV$1,FALSE)))</f>
        <v>-</v>
      </c>
      <c r="AW62" s="23" t="str">
        <f>IF($B62="-","-",IF(VLOOKUP(ROUND(CONCATENATE($A62,AW$2),0),'Cadastro - Padrões'!$A$2:$V$10081,AW$1,FALSE)="","-",VLOOKUP(ROUND(CONCATENATE($A62,AW$2),0),'Cadastro - Padrões'!$A$2:$V$10081,AW$1,FALSE)))</f>
        <v>-</v>
      </c>
      <c r="AX62" s="23" t="str">
        <f>IF($B62="-","-",IF(VLOOKUP(ROUND(CONCATENATE($A62,AX$2),0),'Cadastro - Padrões'!$A$2:$V$10081,AX$1,FALSE)="","-",VLOOKUP(ROUND(CONCATENATE($A62,AX$2),0),'Cadastro - Padrões'!$A$2:$V$10081,AX$1,FALSE)))</f>
        <v>-</v>
      </c>
      <c r="AY62" s="23" t="str">
        <f>IF($B62="-","-",IF(VLOOKUP(ROUND(CONCATENATE($A62,AY$2),0),'Cadastro - Padrões'!$A$2:$V$10081,AY$1,FALSE)="","-",VLOOKUP(ROUND(CONCATENATE($A62,AY$2),0),'Cadastro - Padrões'!$A$2:$V$10081,AY$1,FALSE)))</f>
        <v>-</v>
      </c>
      <c r="AZ62" s="23" t="str">
        <f>IF($B62="-","-",IF(VLOOKUP(ROUND(CONCATENATE($A62,AZ$2),0),'Cadastro - Padrões'!$A$2:$V$10081,AZ$1,FALSE)="","-",VLOOKUP(ROUND(CONCATENATE($A62,AZ$2),0),'Cadastro - Padrões'!$A$2:$V$10081,AZ$1,FALSE)))</f>
        <v>-</v>
      </c>
      <c r="BA62" s="23" t="str">
        <f>IF($B62="-","-",IF(VLOOKUP(ROUND(CONCATENATE($A62,BA$2),0),'Cadastro - Padrões'!$A$2:$V$10081,BA$1,FALSE)="","-",VLOOKUP(ROUND(CONCATENATE($A62,BA$2),0),'Cadastro - Padrões'!$A$2:$V$10081,BA$1,FALSE)))</f>
        <v>-</v>
      </c>
      <c r="BB62" s="23" t="str">
        <f>IF($B62="-","-",IF(VLOOKUP(ROUND(CONCATENATE($A62,BB$2),0),'Cadastro - Padrões'!$A$2:$V$10081,BB$1,FALSE)="","-",VLOOKUP(ROUND(CONCATENATE($A62,BB$2),0),'Cadastro - Padrões'!$A$2:$V$10081,BB$1,FALSE)))</f>
        <v>-</v>
      </c>
      <c r="BC62" s="23" t="str">
        <f>IF($B62="-","-",IF(VLOOKUP(ROUND(CONCATENATE($A62,BC$2),0),'Cadastro - Padrões'!$A$2:$V$10081,BC$1,FALSE)="","-",VLOOKUP(ROUND(CONCATENATE($A62,BC$2),0),'Cadastro - Padrões'!$A$2:$V$10081,BC$1,FALSE)))</f>
        <v>-</v>
      </c>
      <c r="BD62" s="23" t="str">
        <f>IF($B62="-","-",IF(VLOOKUP(ROUND(CONCATENATE($A62,BD$2),0),'Cadastro - Padrões'!$A$2:$V$10081,BD$1,FALSE)="","-",VLOOKUP(ROUND(CONCATENATE($A62,BD$2),0),'Cadastro - Padrões'!$A$2:$V$10081,BD$1,FALSE)))</f>
        <v>-</v>
      </c>
      <c r="BE62" s="23" t="str">
        <f>IF($B62="-","-",IF(VLOOKUP(ROUND(CONCATENATE($A62,BE$2),0),'Cadastro - Padrões'!$A$2:$V$10081,BE$1,FALSE)="","-",VLOOKUP(ROUND(CONCATENATE($A62,BE$2),0),'Cadastro - Padrões'!$A$2:$V$10081,BE$1,FALSE)))</f>
        <v>-</v>
      </c>
      <c r="BF62" s="23" t="str">
        <f>IF($B62="-","-",IF(VLOOKUP(ROUND(CONCATENATE($A62,BF$2),0),'Cadastro - Padrões'!$A$2:$V$10081,BF$1,FALSE)="","-",VLOOKUP(ROUND(CONCATENATE($A62,BF$2),0),'Cadastro - Padrões'!$A$2:$V$10081,BF$1,FALSE)))</f>
        <v>-</v>
      </c>
      <c r="BG62" s="23" t="str">
        <f>IF($B62="-","-",IF(VLOOKUP(ROUND(CONCATENATE($A62,BG$2),0),'Cadastro - Padrões'!$A$2:$V$10081,BG$1,FALSE)="","-",VLOOKUP(ROUND(CONCATENATE($A62,BG$2),0),'Cadastro - Padrões'!$A$2:$V$10081,BG$1,FALSE)))</f>
        <v>-</v>
      </c>
      <c r="BH62" s="23" t="str">
        <f>IF($B62="-","-",IF(VLOOKUP(ROUND(CONCATENATE($A62,BH$2),0),'Cadastro - Padrões'!$A$2:$V$10081,BH$1,FALSE)="","-",VLOOKUP(ROUND(CONCATENATE($A62,BH$2),0),'Cadastro - Padrões'!$A$2:$V$10081,BH$1,FALSE)))</f>
        <v>-</v>
      </c>
      <c r="BI62" s="23" t="str">
        <f>IF($B62="-","-",IF(VLOOKUP(ROUND(CONCATENATE($A62,BI$2),0),'Cadastro - Padrões'!$A$2:$V$10081,BI$1,FALSE)="","-",VLOOKUP(ROUND(CONCATENATE($A62,BI$2),0),'Cadastro - Padrões'!$A$2:$V$10081,BI$1,FALSE)))</f>
        <v>-</v>
      </c>
      <c r="BJ62" s="23" t="str">
        <f>IF($B62="-","-",IF(VLOOKUP(ROUND(CONCATENATE($A62,BJ$2),0),'Cadastro - Padrões'!$A$2:$V$10081,BJ$1,FALSE)="","-",VLOOKUP(ROUND(CONCATENATE($A62,BJ$2),0),'Cadastro - Padrões'!$A$2:$V$10081,BJ$1,FALSE)))</f>
        <v>-</v>
      </c>
      <c r="BK62" s="23" t="str">
        <f>IF($B62="-","-",IF(VLOOKUP(ROUND(CONCATENATE($A62,BK$2),0),'Cadastro - Padrões'!$A$2:$V$10081,BK$1,FALSE)="","-",VLOOKUP(ROUND(CONCATENATE($A62,BK$2),0),'Cadastro - Padrões'!$A$2:$V$10081,BK$1,FALSE)))</f>
        <v>-</v>
      </c>
      <c r="BL62" s="23" t="str">
        <f>IF($B62="-","-",IF(VLOOKUP(ROUND(CONCATENATE($A62,BL$2),0),'Cadastro - Padrões'!$A$2:$V$10081,BL$1,FALSE)="","-",VLOOKUP(ROUND(CONCATENATE($A62,BL$2),0),'Cadastro - Padrões'!$A$2:$V$10081,BL$1,FALSE)))</f>
        <v>-</v>
      </c>
      <c r="BM62" s="23" t="str">
        <f>IF($B62="-","-",IF(VLOOKUP(ROUND(CONCATENATE($A62,BM$2),0),'Cadastro - Padrões'!$A$2:$V$10081,BM$1,FALSE)="","-",VLOOKUP(ROUND(CONCATENATE($A62,BM$2),0),'Cadastro - Padrões'!$A$2:$V$10081,BM$1,FALSE)))</f>
        <v>-</v>
      </c>
      <c r="BN62" s="23" t="str">
        <f>IF($B62="-","-",IF(VLOOKUP(ROUND(CONCATENATE($A62,BN$2),0),'Cadastro - Padrões'!$A$2:$V$10081,BN$1,FALSE)="","-",VLOOKUP(ROUND(CONCATENATE($A62,BN$2),0),'Cadastro - Padrões'!$A$2:$V$10081,BN$1,FALSE)))</f>
        <v>-</v>
      </c>
      <c r="BO62" s="23" t="str">
        <f>IF($B62="-","-",IF(VLOOKUP(ROUND(CONCATENATE($A62,BO$2),0),'Cadastro - Padrões'!$A$2:$V$10081,BO$1,FALSE)="","-",VLOOKUP(ROUND(CONCATENATE($A62,BO$2),0),'Cadastro - Padrões'!$A$2:$V$10081,BO$1,FALSE)))</f>
        <v>-</v>
      </c>
      <c r="BP62" s="23" t="str">
        <f>IF($B62="-","-",IF(VLOOKUP(ROUND(CONCATENATE($A62,BP$2),0),'Cadastro - Padrões'!$A$2:$V$10081,BP$1,FALSE)="","-",VLOOKUP(ROUND(CONCATENATE($A62,BP$2),0),'Cadastro - Padrões'!$A$2:$V$10081,BP$1,FALSE)))</f>
        <v>-</v>
      </c>
    </row>
    <row r="63" spans="1:68" x14ac:dyDescent="0.3">
      <c r="A63" s="22">
        <f t="shared" si="52"/>
        <v>58</v>
      </c>
      <c r="B63" s="23" t="str">
        <f>IF(VLOOKUP(ROUND(CONCATENATE($A63,B$2),0),'Cadastro - Padrões'!$A$2:$V$10081,B$1,FALSE)="","-",VLOOKUP(ROUND(CONCATENATE($A63,B$2),0),'Cadastro - Padrões'!$A$2:$V$10081,B$1,FALSE))</f>
        <v>E.TH.LQ-018</v>
      </c>
      <c r="C63" s="23" t="str">
        <f>IF($B63="-","-",VLOOKUP(ROUND(CONCATENATE($A63,C$2),0),'Cadastro - Padrões'!$A$2:$V$10081,C$1,FALSE))</f>
        <v>Termohigrômetro Digital</v>
      </c>
      <c r="D63" s="23" t="str">
        <f>IF($B63="-","-",VLOOKUP(ROUND(CONCATENATE($A63,D$2),0),'Cadastro - Padrões'!$A$2:$V$10081,D$1,FALSE))</f>
        <v>Elus</v>
      </c>
      <c r="E63" s="23" t="str">
        <f>IF($B63="-","-",VLOOKUP(ROUND(CONCATENATE($A63,E$2),0),'Cadastro - Padrões'!$A$2:$V$10081,E$1,FALSE))</f>
        <v>RBC - CAL 0439</v>
      </c>
      <c r="F63" s="23" t="str">
        <f>IF($B63="-","-",VLOOKUP(ROUND(CONCATENATE($A63,F$2),0),'Cadastro - Padrões'!$A$2:$V$10081,F$1,FALSE))</f>
        <v>E0204/25</v>
      </c>
      <c r="G63" s="24">
        <f>IF($B63="-","-",VLOOKUP(ROUND(CONCATENATE($A63,G$2),0),'Cadastro - Padrões'!$A$2:$V$10081,G$1,FALSE))</f>
        <v>45761</v>
      </c>
      <c r="H63" s="25">
        <f>IF($B63="-","-",VLOOKUP(ROUND(CONCATENATE($A63,H$2),0),'Cadastro - Padrões'!$A$2:$V$10081,H$1,FALSE))</f>
        <v>46142</v>
      </c>
      <c r="I63" s="23" t="str">
        <f>IF($B63="-","-",VLOOKUP(ROUND(CONCATENATE($A63,I$2),0),'Cadastro - Padrões'!$A$2:$V$10081,I$1,FALSE))</f>
        <v>°C</v>
      </c>
      <c r="J63" s="23" t="str">
        <f>IF($B63="-","-",VLOOKUP(ROUND(CONCATENATE($A63,J$2),0),'Cadastro - Padrões'!$A$2:$V$10081,J$1,FALSE))</f>
        <v>IN</v>
      </c>
      <c r="K63" s="23" t="str">
        <f>IF($B63="-","-",VLOOKUP(ROUND(CONCATENATE($A63,K$2),0),'Cadastro - Padrões'!$A$2:$V$10081,K$1,FALSE))</f>
        <v>NA</v>
      </c>
      <c r="L63" s="23">
        <f>IF($B63="-","-",VLOOKUP(ROUND(CONCATENATE($A63,L$2),0),'Cadastro - Padrões'!$A$2:$V$10081,L$1,FALSE))</f>
        <v>15</v>
      </c>
      <c r="M63" s="23">
        <f>IF($B63="-","-",VLOOKUP(ROUND(CONCATENATE($A63,M$2),0),'Cadastro - Padrões'!$A$2:$V$10081,M$1,FALSE))</f>
        <v>35</v>
      </c>
      <c r="N63" s="23">
        <f>IF($B63="-","-",VLOOKUP(ROUND(CONCATENATE($A63,N$2),0),'Cadastro - Padrões'!$A$2:$V$10081,N$1,FALSE))</f>
        <v>0.1</v>
      </c>
      <c r="O63" s="23">
        <f>IF($B63="-","-",VLOOKUP(ROUND(CONCATENATE($A63,O$2),0),'Cadastro - Padrões'!$A$2:$V$10081,O$1,FALSE))</f>
        <v>0.19999999999999929</v>
      </c>
      <c r="P63" s="23">
        <f>IF($B63="-","-",VLOOKUP(ROUND(CONCATENATE($A63,P$2),0),'Cadastro - Padrões'!$A$2:$V$10081,P$1,FALSE))</f>
        <v>0.1</v>
      </c>
      <c r="Q63" s="23">
        <f>IF($B63="-","-",VLOOKUP(ROUND(CONCATENATE($A63,Q$2),0),'Cadastro - Padrões'!$A$2:$V$10081,Q$1,FALSE))</f>
        <v>0.19999999999999929</v>
      </c>
      <c r="R63" s="23">
        <f>IF($B63="-","-",VLOOKUP(ROUND(CONCATENATE($A63,R$2),0),'Cadastro - Padrões'!$A$2:$V$10081,R$1,FALSE))</f>
        <v>4.0621552867996513E-2</v>
      </c>
      <c r="S63" s="23">
        <f>IF($B63="-","-",VLOOKUP(ROUND(CONCATENATE($A63,S$2),0),'Cadastro - Padrões'!$A$2:$V$10081,S$1,FALSE))</f>
        <v>1</v>
      </c>
      <c r="T63" s="23">
        <f>IF($B63="-","-",VLOOKUP(ROUND(CONCATENATE($A63,T$2),0),'Cadastro - Padrões'!$A$2:$V$10081,T$1,FALSE))</f>
        <v>0</v>
      </c>
      <c r="U63" s="23">
        <f>IF($B63="-","-",VLOOKUP(ROUND(CONCATENATE($A63,U$2),0),'Cadastro - Padrões'!$A$2:$V$10081,U$1,FALSE))</f>
        <v>0</v>
      </c>
      <c r="V63" s="23">
        <f>IF($B63="-","-",VLOOKUP(ROUND(CONCATENATE($A63,V$2),0),'Cadastro - Padrões'!$A$2:$V$10081,V$1,FALSE))</f>
        <v>0</v>
      </c>
      <c r="W63" s="23">
        <f>IF($B63="-","-",VLOOKUP(ROUND(CONCATENATE($A63,W$2),0),'Cadastro - Padrões'!$A$2:$V$10081,W$1,FALSE))</f>
        <v>0</v>
      </c>
      <c r="X63" s="23">
        <f>IF($B63="-","-",VLOOKUP(ROUND(CONCATENATE($A63,X$2),0),'Cadastro - Padrões'!$A$2:$V$10081,X$1,FALSE))</f>
        <v>0</v>
      </c>
      <c r="Y63" s="23">
        <f>IF($B63="-","-",VLOOKUP(ROUND(CONCATENATE($A63,Y$2),0),'Cadastro - Padrões'!$A$2:$V$10081,Y$1,FALSE))</f>
        <v>0</v>
      </c>
      <c r="Z63" s="23">
        <f>IF($B63="-","-",VLOOKUP(ROUND(CONCATENATE($A63,Z$2),0),'Cadastro - Padrões'!$A$2:$V$10081,Z$1,FALSE))</f>
        <v>0</v>
      </c>
      <c r="AA63" s="23">
        <f>IF($B63="-","-",VLOOKUP(ROUND(CONCATENATE($A63,AA$2),0),'Cadastro - Padrões'!$A$2:$V$10081,AA$1,FALSE))</f>
        <v>0.99501666611662976</v>
      </c>
      <c r="AB63" s="23">
        <f>IF($B63="-","-",VLOOKUP(ROUND(CONCATENATE($A63,AB$2),0),'Cadastro - Padrões'!$A$2:$V$10081,AB$1,FALSE))</f>
        <v>0.25725223589980928</v>
      </c>
      <c r="AC63" s="23">
        <f>IF($B63="-","-",IF(VLOOKUP(ROUND(CONCATENATE($A63,AC$2),0),'Cadastro - Padrões'!$A$2:$V$10081,AC$1,FALSE)="","-",VLOOKUP(ROUND(CONCATENATE($A63,AC$2),0),'Cadastro - Padrões'!$A$2:$V$10081,AC$1,FALSE)))</f>
        <v>15</v>
      </c>
      <c r="AD63" s="23">
        <f>IF($B63="-","-",IF(VLOOKUP(ROUND(CONCATENATE($A63,AD$2),0),'Cadastro - Padrões'!$A$2:$V$10081,AD$1,FALSE)="","-",VLOOKUP(ROUND(CONCATENATE($A63,AD$2),0),'Cadastro - Padrões'!$A$2:$V$10081,AD$1,FALSE)))</f>
        <v>0.1</v>
      </c>
      <c r="AE63" s="23">
        <f>IF($B63="-","-",IF(VLOOKUP(ROUND(CONCATENATE($A63,AE$2),0),'Cadastro - Padrões'!$A$2:$V$10081,AE$1,FALSE)="","-",VLOOKUP(ROUND(CONCATENATE($A63,AE$2),0),'Cadastro - Padrões'!$A$2:$V$10081,AE$1,FALSE)))</f>
        <v>2</v>
      </c>
      <c r="AF63" s="23">
        <f>IF($B63="-","-",IF(VLOOKUP(ROUND(CONCATENATE($A63,AF$2),0),'Cadastro - Padrões'!$A$2:$V$10081,AF$1,FALSE)="","-",VLOOKUP(ROUND(CONCATENATE($A63,AF$2),0),'Cadastro - Padrões'!$A$2:$V$10081,AF$1,FALSE)))</f>
        <v>1000000</v>
      </c>
      <c r="AG63" s="23">
        <f>IF($B63="-","-",IF(VLOOKUP(ROUND(CONCATENATE($A63,AG$2),0),'Cadastro - Padrões'!$A$2:$V$10081,AG$1,FALSE)="","-",VLOOKUP(ROUND(CONCATENATE($A63,AG$2),0),'Cadastro - Padrões'!$A$2:$V$10081,AG$1,FALSE)))</f>
        <v>25</v>
      </c>
      <c r="AH63" s="23">
        <f>IF($B63="-","-",IF(VLOOKUP(ROUND(CONCATENATE($A63,AH$2),0),'Cadastro - Padrões'!$A$2:$V$10081,AH$1,FALSE)="","-",VLOOKUP(ROUND(CONCATENATE($A63,AH$2),0),'Cadastro - Padrões'!$A$2:$V$10081,AH$1,FALSE)))</f>
        <v>0.1</v>
      </c>
      <c r="AI63" s="23">
        <f>IF($B63="-","-",IF(VLOOKUP(ROUND(CONCATENATE($A63,AI$2),0),'Cadastro - Padrões'!$A$2:$V$10081,AI$1,FALSE)="","-",VLOOKUP(ROUND(CONCATENATE($A63,AI$2),0),'Cadastro - Padrões'!$A$2:$V$10081,AI$1,FALSE)))</f>
        <v>2</v>
      </c>
      <c r="AJ63" s="23">
        <f>IF($B63="-","-",IF(VLOOKUP(ROUND(CONCATENATE($A63,AJ$2),0),'Cadastro - Padrões'!$A$2:$V$10081,AJ$1,FALSE)="","-",VLOOKUP(ROUND(CONCATENATE($A63,AJ$2),0),'Cadastro - Padrões'!$A$2:$V$10081,AJ$1,FALSE)))</f>
        <v>1000000</v>
      </c>
      <c r="AK63" s="23">
        <f>IF($B63="-","-",IF(VLOOKUP(ROUND(CONCATENATE($A63,AK$2),0),'Cadastro - Padrões'!$A$2:$V$10081,AK$1,FALSE)="","-",VLOOKUP(ROUND(CONCATENATE($A63,AK$2),0),'Cadastro - Padrões'!$A$2:$V$10081,AK$1,FALSE)))</f>
        <v>35</v>
      </c>
      <c r="AL63" s="23">
        <f>IF($B63="-","-",IF(VLOOKUP(ROUND(CONCATENATE($A63,AL$2),0),'Cadastro - Padrões'!$A$2:$V$10081,AL$1,FALSE)="","-",VLOOKUP(ROUND(CONCATENATE($A63,AL$2),0),'Cadastro - Padrões'!$A$2:$V$10081,AL$1,FALSE)))</f>
        <v>0.1</v>
      </c>
      <c r="AM63" s="23">
        <f>IF($B63="-","-",IF(VLOOKUP(ROUND(CONCATENATE($A63,AM$2),0),'Cadastro - Padrões'!$A$2:$V$10081,AM$1,FALSE)="","-",VLOOKUP(ROUND(CONCATENATE($A63,AM$2),0),'Cadastro - Padrões'!$A$2:$V$10081,AM$1,FALSE)))</f>
        <v>2</v>
      </c>
      <c r="AN63" s="23">
        <f>IF($B63="-","-",IF(VLOOKUP(ROUND(CONCATENATE($A63,AN$2),0),'Cadastro - Padrões'!$A$2:$V$10081,AN$1,FALSE)="","-",VLOOKUP(ROUND(CONCATENATE($A63,AN$2),0),'Cadastro - Padrões'!$A$2:$V$10081,AN$1,FALSE)))</f>
        <v>1000000</v>
      </c>
      <c r="AO63" s="23" t="str">
        <f>IF($B63="-","-",IF(VLOOKUP(ROUND(CONCATENATE($A63,AO$2),0),'Cadastro - Padrões'!$A$2:$V$10081,AO$1,FALSE)="","-",VLOOKUP(ROUND(CONCATENATE($A63,AO$2),0),'Cadastro - Padrões'!$A$2:$V$10081,AO$1,FALSE)))</f>
        <v>-</v>
      </c>
      <c r="AP63" s="23" t="str">
        <f>IF($B63="-","-",IF(VLOOKUP(ROUND(CONCATENATE($A63,AP$2),0),'Cadastro - Padrões'!$A$2:$V$10081,AP$1,FALSE)="","-",VLOOKUP(ROUND(CONCATENATE($A63,AP$2),0),'Cadastro - Padrões'!$A$2:$V$10081,AP$1,FALSE)))</f>
        <v>-</v>
      </c>
      <c r="AQ63" s="23" t="str">
        <f>IF($B63="-","-",IF(VLOOKUP(ROUND(CONCATENATE($A63,AQ$2),0),'Cadastro - Padrões'!$A$2:$V$10081,AQ$1,FALSE)="","-",VLOOKUP(ROUND(CONCATENATE($A63,AQ$2),0),'Cadastro - Padrões'!$A$2:$V$10081,AQ$1,FALSE)))</f>
        <v>-</v>
      </c>
      <c r="AR63" s="23" t="str">
        <f>IF($B63="-","-",IF(VLOOKUP(ROUND(CONCATENATE($A63,AR$2),0),'Cadastro - Padrões'!$A$2:$V$10081,AR$1,FALSE)="","-",VLOOKUP(ROUND(CONCATENATE($A63,AR$2),0),'Cadastro - Padrões'!$A$2:$V$10081,AR$1,FALSE)))</f>
        <v>-</v>
      </c>
      <c r="AS63" s="23" t="str">
        <f>IF($B63="-","-",IF(VLOOKUP(ROUND(CONCATENATE($A63,AS$2),0),'Cadastro - Padrões'!$A$2:$V$10081,AS$1,FALSE)="","-",VLOOKUP(ROUND(CONCATENATE($A63,AS$2),0),'Cadastro - Padrões'!$A$2:$V$10081,AS$1,FALSE)))</f>
        <v>-</v>
      </c>
      <c r="AT63" s="23" t="str">
        <f>IF($B63="-","-",IF(VLOOKUP(ROUND(CONCATENATE($A63,AT$2),0),'Cadastro - Padrões'!$A$2:$V$10081,AT$1,FALSE)="","-",VLOOKUP(ROUND(CONCATENATE($A63,AT$2),0),'Cadastro - Padrões'!$A$2:$V$10081,AT$1,FALSE)))</f>
        <v>-</v>
      </c>
      <c r="AU63" s="23" t="str">
        <f>IF($B63="-","-",IF(VLOOKUP(ROUND(CONCATENATE($A63,AU$2),0),'Cadastro - Padrões'!$A$2:$V$10081,AU$1,FALSE)="","-",VLOOKUP(ROUND(CONCATENATE($A63,AU$2),0),'Cadastro - Padrões'!$A$2:$V$10081,AU$1,FALSE)))</f>
        <v>-</v>
      </c>
      <c r="AV63" s="23" t="str">
        <f>IF($B63="-","-",IF(VLOOKUP(ROUND(CONCATENATE($A63,AV$2),0),'Cadastro - Padrões'!$A$2:$V$10081,AV$1,FALSE)="","-",VLOOKUP(ROUND(CONCATENATE($A63,AV$2),0),'Cadastro - Padrões'!$A$2:$V$10081,AV$1,FALSE)))</f>
        <v>-</v>
      </c>
      <c r="AW63" s="23" t="str">
        <f>IF($B63="-","-",IF(VLOOKUP(ROUND(CONCATENATE($A63,AW$2),0),'Cadastro - Padrões'!$A$2:$V$10081,AW$1,FALSE)="","-",VLOOKUP(ROUND(CONCATENATE($A63,AW$2),0),'Cadastro - Padrões'!$A$2:$V$10081,AW$1,FALSE)))</f>
        <v>-</v>
      </c>
      <c r="AX63" s="23" t="str">
        <f>IF($B63="-","-",IF(VLOOKUP(ROUND(CONCATENATE($A63,AX$2),0),'Cadastro - Padrões'!$A$2:$V$10081,AX$1,FALSE)="","-",VLOOKUP(ROUND(CONCATENATE($A63,AX$2),0),'Cadastro - Padrões'!$A$2:$V$10081,AX$1,FALSE)))</f>
        <v>-</v>
      </c>
      <c r="AY63" s="23" t="str">
        <f>IF($B63="-","-",IF(VLOOKUP(ROUND(CONCATENATE($A63,AY$2),0),'Cadastro - Padrões'!$A$2:$V$10081,AY$1,FALSE)="","-",VLOOKUP(ROUND(CONCATENATE($A63,AY$2),0),'Cadastro - Padrões'!$A$2:$V$10081,AY$1,FALSE)))</f>
        <v>-</v>
      </c>
      <c r="AZ63" s="23" t="str">
        <f>IF($B63="-","-",IF(VLOOKUP(ROUND(CONCATENATE($A63,AZ$2),0),'Cadastro - Padrões'!$A$2:$V$10081,AZ$1,FALSE)="","-",VLOOKUP(ROUND(CONCATENATE($A63,AZ$2),0),'Cadastro - Padrões'!$A$2:$V$10081,AZ$1,FALSE)))</f>
        <v>-</v>
      </c>
      <c r="BA63" s="23" t="str">
        <f>IF($B63="-","-",IF(VLOOKUP(ROUND(CONCATENATE($A63,BA$2),0),'Cadastro - Padrões'!$A$2:$V$10081,BA$1,FALSE)="","-",VLOOKUP(ROUND(CONCATENATE($A63,BA$2),0),'Cadastro - Padrões'!$A$2:$V$10081,BA$1,FALSE)))</f>
        <v>-</v>
      </c>
      <c r="BB63" s="23" t="str">
        <f>IF($B63="-","-",IF(VLOOKUP(ROUND(CONCATENATE($A63,BB$2),0),'Cadastro - Padrões'!$A$2:$V$10081,BB$1,FALSE)="","-",VLOOKUP(ROUND(CONCATENATE($A63,BB$2),0),'Cadastro - Padrões'!$A$2:$V$10081,BB$1,FALSE)))</f>
        <v>-</v>
      </c>
      <c r="BC63" s="23" t="str">
        <f>IF($B63="-","-",IF(VLOOKUP(ROUND(CONCATENATE($A63,BC$2),0),'Cadastro - Padrões'!$A$2:$V$10081,BC$1,FALSE)="","-",VLOOKUP(ROUND(CONCATENATE($A63,BC$2),0),'Cadastro - Padrões'!$A$2:$V$10081,BC$1,FALSE)))</f>
        <v>-</v>
      </c>
      <c r="BD63" s="23" t="str">
        <f>IF($B63="-","-",IF(VLOOKUP(ROUND(CONCATENATE($A63,BD$2),0),'Cadastro - Padrões'!$A$2:$V$10081,BD$1,FALSE)="","-",VLOOKUP(ROUND(CONCATENATE($A63,BD$2),0),'Cadastro - Padrões'!$A$2:$V$10081,BD$1,FALSE)))</f>
        <v>-</v>
      </c>
      <c r="BE63" s="23" t="str">
        <f>IF($B63="-","-",IF(VLOOKUP(ROUND(CONCATENATE($A63,BE$2),0),'Cadastro - Padrões'!$A$2:$V$10081,BE$1,FALSE)="","-",VLOOKUP(ROUND(CONCATENATE($A63,BE$2),0),'Cadastro - Padrões'!$A$2:$V$10081,BE$1,FALSE)))</f>
        <v>-</v>
      </c>
      <c r="BF63" s="23" t="str">
        <f>IF($B63="-","-",IF(VLOOKUP(ROUND(CONCATENATE($A63,BF$2),0),'Cadastro - Padrões'!$A$2:$V$10081,BF$1,FALSE)="","-",VLOOKUP(ROUND(CONCATENATE($A63,BF$2),0),'Cadastro - Padrões'!$A$2:$V$10081,BF$1,FALSE)))</f>
        <v>-</v>
      </c>
      <c r="BG63" s="23" t="str">
        <f>IF($B63="-","-",IF(VLOOKUP(ROUND(CONCATENATE($A63,BG$2),0),'Cadastro - Padrões'!$A$2:$V$10081,BG$1,FALSE)="","-",VLOOKUP(ROUND(CONCATENATE($A63,BG$2),0),'Cadastro - Padrões'!$A$2:$V$10081,BG$1,FALSE)))</f>
        <v>-</v>
      </c>
      <c r="BH63" s="23" t="str">
        <f>IF($B63="-","-",IF(VLOOKUP(ROUND(CONCATENATE($A63,BH$2),0),'Cadastro - Padrões'!$A$2:$V$10081,BH$1,FALSE)="","-",VLOOKUP(ROUND(CONCATENATE($A63,BH$2),0),'Cadastro - Padrões'!$A$2:$V$10081,BH$1,FALSE)))</f>
        <v>-</v>
      </c>
      <c r="BI63" s="23" t="str">
        <f>IF($B63="-","-",IF(VLOOKUP(ROUND(CONCATENATE($A63,BI$2),0),'Cadastro - Padrões'!$A$2:$V$10081,BI$1,FALSE)="","-",VLOOKUP(ROUND(CONCATENATE($A63,BI$2),0),'Cadastro - Padrões'!$A$2:$V$10081,BI$1,FALSE)))</f>
        <v>-</v>
      </c>
      <c r="BJ63" s="23" t="str">
        <f>IF($B63="-","-",IF(VLOOKUP(ROUND(CONCATENATE($A63,BJ$2),0),'Cadastro - Padrões'!$A$2:$V$10081,BJ$1,FALSE)="","-",VLOOKUP(ROUND(CONCATENATE($A63,BJ$2),0),'Cadastro - Padrões'!$A$2:$V$10081,BJ$1,FALSE)))</f>
        <v>-</v>
      </c>
      <c r="BK63" s="23" t="str">
        <f>IF($B63="-","-",IF(VLOOKUP(ROUND(CONCATENATE($A63,BK$2),0),'Cadastro - Padrões'!$A$2:$V$10081,BK$1,FALSE)="","-",VLOOKUP(ROUND(CONCATENATE($A63,BK$2),0),'Cadastro - Padrões'!$A$2:$V$10081,BK$1,FALSE)))</f>
        <v>-</v>
      </c>
      <c r="BL63" s="23" t="str">
        <f>IF($B63="-","-",IF(VLOOKUP(ROUND(CONCATENATE($A63,BL$2),0),'Cadastro - Padrões'!$A$2:$V$10081,BL$1,FALSE)="","-",VLOOKUP(ROUND(CONCATENATE($A63,BL$2),0),'Cadastro - Padrões'!$A$2:$V$10081,BL$1,FALSE)))</f>
        <v>-</v>
      </c>
      <c r="BM63" s="23" t="str">
        <f>IF($B63="-","-",IF(VLOOKUP(ROUND(CONCATENATE($A63,BM$2),0),'Cadastro - Padrões'!$A$2:$V$10081,BM$1,FALSE)="","-",VLOOKUP(ROUND(CONCATENATE($A63,BM$2),0),'Cadastro - Padrões'!$A$2:$V$10081,BM$1,FALSE)))</f>
        <v>-</v>
      </c>
      <c r="BN63" s="23" t="str">
        <f>IF($B63="-","-",IF(VLOOKUP(ROUND(CONCATENATE($A63,BN$2),0),'Cadastro - Padrões'!$A$2:$V$10081,BN$1,FALSE)="","-",VLOOKUP(ROUND(CONCATENATE($A63,BN$2),0),'Cadastro - Padrões'!$A$2:$V$10081,BN$1,FALSE)))</f>
        <v>-</v>
      </c>
      <c r="BO63" s="23" t="str">
        <f>IF($B63="-","-",IF(VLOOKUP(ROUND(CONCATENATE($A63,BO$2),0),'Cadastro - Padrões'!$A$2:$V$10081,BO$1,FALSE)="","-",VLOOKUP(ROUND(CONCATENATE($A63,BO$2),0),'Cadastro - Padrões'!$A$2:$V$10081,BO$1,FALSE)))</f>
        <v>-</v>
      </c>
      <c r="BP63" s="23" t="str">
        <f>IF($B63="-","-",IF(VLOOKUP(ROUND(CONCATENATE($A63,BP$2),0),'Cadastro - Padrões'!$A$2:$V$10081,BP$1,FALSE)="","-",VLOOKUP(ROUND(CONCATENATE($A63,BP$2),0),'Cadastro - Padrões'!$A$2:$V$10081,BP$1,FALSE)))</f>
        <v>-</v>
      </c>
    </row>
    <row r="64" spans="1:68" x14ac:dyDescent="0.3">
      <c r="A64" s="22">
        <f t="shared" si="52"/>
        <v>59</v>
      </c>
      <c r="B64" s="23" t="str">
        <f>IF(VLOOKUP(ROUND(CONCATENATE($A64,B$2),0),'Cadastro - Padrões'!$A$2:$V$10081,B$1,FALSE)="","-",VLOOKUP(ROUND(CONCATENATE($A64,B$2),0),'Cadastro - Padrões'!$A$2:$V$10081,B$1,FALSE))</f>
        <v>E.TH.LQ-002</v>
      </c>
      <c r="C64" s="23" t="str">
        <f>IF($B64="-","-",VLOOKUP(ROUND(CONCATENATE($A64,C$2),0),'Cadastro - Padrões'!$A$2:$V$10081,C$1,FALSE))</f>
        <v>Termohigrômetro Digital</v>
      </c>
      <c r="D64" s="23" t="str">
        <f>IF($B64="-","-",VLOOKUP(ROUND(CONCATENATE($A64,D$2),0),'Cadastro - Padrões'!$A$2:$V$10081,D$1,FALSE))</f>
        <v>Elus</v>
      </c>
      <c r="E64" s="23" t="str">
        <f>IF($B64="-","-",VLOOKUP(ROUND(CONCATENATE($A64,E$2),0),'Cadastro - Padrões'!$A$2:$V$10081,E$1,FALSE))</f>
        <v>RBC - CAL 0439</v>
      </c>
      <c r="F64" s="23" t="str">
        <f>IF($B64="-","-",VLOOKUP(ROUND(CONCATENATE($A64,F$2),0),'Cadastro - Padrões'!$A$2:$V$10081,F$1,FALSE))</f>
        <v>E0398A/25</v>
      </c>
      <c r="G64" s="24">
        <f>IF($B64="-","-",VLOOKUP(ROUND(CONCATENATE($A64,G$2),0),'Cadastro - Padrões'!$A$2:$V$10081,G$1,FALSE))</f>
        <v>45836</v>
      </c>
      <c r="H64" s="25">
        <f>IF($B64="-","-",VLOOKUP(ROUND(CONCATENATE($A64,H$2),0),'Cadastro - Padrões'!$A$2:$V$10081,H$1,FALSE))</f>
        <v>46203</v>
      </c>
      <c r="I64" s="23" t="str">
        <f>IF($B64="-","-",VLOOKUP(ROUND(CONCATENATE($A64,I$2),0),'Cadastro - Padrões'!$A$2:$V$10081,I$1,FALSE))</f>
        <v>°C</v>
      </c>
      <c r="J64" s="23" t="str">
        <f>IF($B64="-","-",VLOOKUP(ROUND(CONCATENATE($A64,J$2),0),'Cadastro - Padrões'!$A$2:$V$10081,J$1,FALSE))</f>
        <v>OUT</v>
      </c>
      <c r="K64" s="23" t="str">
        <f>IF($B64="-","-",VLOOKUP(ROUND(CONCATENATE($A64,K$2),0),'Cadastro - Padrões'!$A$2:$V$10081,K$1,FALSE))</f>
        <v>NA</v>
      </c>
      <c r="L64" s="23">
        <f>IF($B64="-","-",VLOOKUP(ROUND(CONCATENATE($A64,L$2),0),'Cadastro - Padrões'!$A$2:$V$10081,L$1,FALSE))</f>
        <v>15</v>
      </c>
      <c r="M64" s="23">
        <f>IF($B64="-","-",VLOOKUP(ROUND(CONCATENATE($A64,M$2),0),'Cadastro - Padrões'!$A$2:$V$10081,M$1,FALSE))</f>
        <v>35</v>
      </c>
      <c r="N64" s="23">
        <f>IF($B64="-","-",VLOOKUP(ROUND(CONCATENATE($A64,N$2),0),'Cadastro - Padrões'!$A$2:$V$10081,N$1,FALSE))</f>
        <v>0.1</v>
      </c>
      <c r="O64" s="23">
        <f>IF($B64="-","-",VLOOKUP(ROUND(CONCATENATE($A64,O$2),0),'Cadastro - Padrões'!$A$2:$V$10081,O$1,FALSE))</f>
        <v>0.10000000000000142</v>
      </c>
      <c r="P64" s="23">
        <f>IF($B64="-","-",VLOOKUP(ROUND(CONCATENATE($A64,P$2),0),'Cadastro - Padrões'!$A$2:$V$10081,P$1,FALSE))</f>
        <v>0.1</v>
      </c>
      <c r="Q64" s="23">
        <f>IF($B64="-","-",VLOOKUP(ROUND(CONCATENATE($A64,Q$2),0),'Cadastro - Padrões'!$A$2:$V$10081,Q$1,FALSE))</f>
        <v>0</v>
      </c>
      <c r="R64" s="23">
        <f>IF($B64="-","-",VLOOKUP(ROUND(CONCATENATE($A64,R$2),0),'Cadastro - Padrões'!$A$2:$V$10081,R$1,FALSE))</f>
        <v>3.5527136788005009E-15</v>
      </c>
      <c r="S64" s="23">
        <f>IF($B64="-","-",VLOOKUP(ROUND(CONCATENATE($A64,S$2),0),'Cadastro - Padrões'!$A$2:$V$10081,S$1,FALSE))</f>
        <v>1</v>
      </c>
      <c r="T64" s="23">
        <f>IF($B64="-","-",VLOOKUP(ROUND(CONCATENATE($A64,T$2),0),'Cadastro - Padrões'!$A$2:$V$10081,T$1,FALSE))</f>
        <v>0</v>
      </c>
      <c r="U64" s="23">
        <f>IF($B64="-","-",VLOOKUP(ROUND(CONCATENATE($A64,U$2),0),'Cadastro - Padrões'!$A$2:$V$10081,U$1,FALSE))</f>
        <v>0</v>
      </c>
      <c r="V64" s="23">
        <f>IF($B64="-","-",VLOOKUP(ROUND(CONCATENATE($A64,V$2),0),'Cadastro - Padrões'!$A$2:$V$10081,V$1,FALSE))</f>
        <v>0</v>
      </c>
      <c r="W64" s="23">
        <f>IF($B64="-","-",VLOOKUP(ROUND(CONCATENATE($A64,W$2),0),'Cadastro - Padrões'!$A$2:$V$10081,W$1,FALSE))</f>
        <v>0</v>
      </c>
      <c r="X64" s="23">
        <f>IF($B64="-","-",VLOOKUP(ROUND(CONCATENATE($A64,X$2),0),'Cadastro - Padrões'!$A$2:$V$10081,X$1,FALSE))</f>
        <v>0</v>
      </c>
      <c r="Y64" s="23">
        <f>IF($B64="-","-",VLOOKUP(ROUND(CONCATENATE($A64,Y$2),0),'Cadastro - Padrões'!$A$2:$V$10081,Y$1,FALSE))</f>
        <v>0</v>
      </c>
      <c r="Z64" s="23">
        <f>IF($B64="-","-",VLOOKUP(ROUND(CONCATENATE($A64,Z$2),0),'Cadastro - Padrões'!$A$2:$V$10081,Z$1,FALSE))</f>
        <v>0</v>
      </c>
      <c r="AA64" s="23">
        <f>IF($B64="-","-",VLOOKUP(ROUND(CONCATENATE($A64,AA$2),0),'Cadastro - Padrões'!$A$2:$V$10081,AA$1,FALSE))</f>
        <v>1.0000000000000002</v>
      </c>
      <c r="AB64" s="23">
        <f>IF($B64="-","-",VLOOKUP(ROUND(CONCATENATE($A64,AB$2),0),'Cadastro - Padrões'!$A$2:$V$10081,AB$1,FALSE))</f>
        <v>9.9999999999997868E-2</v>
      </c>
      <c r="AC64" s="23">
        <f>IF($B64="-","-",IF(VLOOKUP(ROUND(CONCATENATE($A64,AC$2),0),'Cadastro - Padrões'!$A$2:$V$10081,AC$1,FALSE)="","-",VLOOKUP(ROUND(CONCATENATE($A64,AC$2),0),'Cadastro - Padrões'!$A$2:$V$10081,AC$1,FALSE)))</f>
        <v>15</v>
      </c>
      <c r="AD64" s="23">
        <f>IF($B64="-","-",IF(VLOOKUP(ROUND(CONCATENATE($A64,AD$2),0),'Cadastro - Padrões'!$A$2:$V$10081,AD$1,FALSE)="","-",VLOOKUP(ROUND(CONCATENATE($A64,AD$2),0),'Cadastro - Padrões'!$A$2:$V$10081,AD$1,FALSE)))</f>
        <v>0.1</v>
      </c>
      <c r="AE64" s="23">
        <f>IF($B64="-","-",IF(VLOOKUP(ROUND(CONCATENATE($A64,AE$2),0),'Cadastro - Padrões'!$A$2:$V$10081,AE$1,FALSE)="","-",VLOOKUP(ROUND(CONCATENATE($A64,AE$2),0),'Cadastro - Padrões'!$A$2:$V$10081,AE$1,FALSE)))</f>
        <v>2</v>
      </c>
      <c r="AF64" s="23">
        <f>IF($B64="-","-",IF(VLOOKUP(ROUND(CONCATENATE($A64,AF$2),0),'Cadastro - Padrões'!$A$2:$V$10081,AF$1,FALSE)="","-",VLOOKUP(ROUND(CONCATENATE($A64,AF$2),0),'Cadastro - Padrões'!$A$2:$V$10081,AF$1,FALSE)))</f>
        <v>1000000</v>
      </c>
      <c r="AG64" s="23">
        <f>IF($B64="-","-",IF(VLOOKUP(ROUND(CONCATENATE($A64,AG$2),0),'Cadastro - Padrões'!$A$2:$V$10081,AG$1,FALSE)="","-",VLOOKUP(ROUND(CONCATENATE($A64,AG$2),0),'Cadastro - Padrões'!$A$2:$V$10081,AG$1,FALSE)))</f>
        <v>25</v>
      </c>
      <c r="AH64" s="23">
        <f>IF($B64="-","-",IF(VLOOKUP(ROUND(CONCATENATE($A64,AH$2),0),'Cadastro - Padrões'!$A$2:$V$10081,AH$1,FALSE)="","-",VLOOKUP(ROUND(CONCATENATE($A64,AH$2),0),'Cadastro - Padrões'!$A$2:$V$10081,AH$1,FALSE)))</f>
        <v>0.1</v>
      </c>
      <c r="AI64" s="23">
        <f>IF($B64="-","-",IF(VLOOKUP(ROUND(CONCATENATE($A64,AI$2),0),'Cadastro - Padrões'!$A$2:$V$10081,AI$1,FALSE)="","-",VLOOKUP(ROUND(CONCATENATE($A64,AI$2),0),'Cadastro - Padrões'!$A$2:$V$10081,AI$1,FALSE)))</f>
        <v>2</v>
      </c>
      <c r="AJ64" s="23">
        <f>IF($B64="-","-",IF(VLOOKUP(ROUND(CONCATENATE($A64,AJ$2),0),'Cadastro - Padrões'!$A$2:$V$10081,AJ$1,FALSE)="","-",VLOOKUP(ROUND(CONCATENATE($A64,AJ$2),0),'Cadastro - Padrões'!$A$2:$V$10081,AJ$1,FALSE)))</f>
        <v>1000000</v>
      </c>
      <c r="AK64" s="23">
        <f>IF($B64="-","-",IF(VLOOKUP(ROUND(CONCATENATE($A64,AK$2),0),'Cadastro - Padrões'!$A$2:$V$10081,AK$1,FALSE)="","-",VLOOKUP(ROUND(CONCATENATE($A64,AK$2),0),'Cadastro - Padrões'!$A$2:$V$10081,AK$1,FALSE)))</f>
        <v>35</v>
      </c>
      <c r="AL64" s="23">
        <f>IF($B64="-","-",IF(VLOOKUP(ROUND(CONCATENATE($A64,AL$2),0),'Cadastro - Padrões'!$A$2:$V$10081,AL$1,FALSE)="","-",VLOOKUP(ROUND(CONCATENATE($A64,AL$2),0),'Cadastro - Padrões'!$A$2:$V$10081,AL$1,FALSE)))</f>
        <v>0.1</v>
      </c>
      <c r="AM64" s="23">
        <f>IF($B64="-","-",IF(VLOOKUP(ROUND(CONCATENATE($A64,AM$2),0),'Cadastro - Padrões'!$A$2:$V$10081,AM$1,FALSE)="","-",VLOOKUP(ROUND(CONCATENATE($A64,AM$2),0),'Cadastro - Padrões'!$A$2:$V$10081,AM$1,FALSE)))</f>
        <v>2</v>
      </c>
      <c r="AN64" s="23">
        <f>IF($B64="-","-",IF(VLOOKUP(ROUND(CONCATENATE($A64,AN$2),0),'Cadastro - Padrões'!$A$2:$V$10081,AN$1,FALSE)="","-",VLOOKUP(ROUND(CONCATENATE($A64,AN$2),0),'Cadastro - Padrões'!$A$2:$V$10081,AN$1,FALSE)))</f>
        <v>1000000</v>
      </c>
      <c r="AO64" s="23" t="str">
        <f>IF($B64="-","-",IF(VLOOKUP(ROUND(CONCATENATE($A64,AO$2),0),'Cadastro - Padrões'!$A$2:$V$10081,AO$1,FALSE)="","-",VLOOKUP(ROUND(CONCATENATE($A64,AO$2),0),'Cadastro - Padrões'!$A$2:$V$10081,AO$1,FALSE)))</f>
        <v>-</v>
      </c>
      <c r="AP64" s="23" t="str">
        <f>IF($B64="-","-",IF(VLOOKUP(ROUND(CONCATENATE($A64,AP$2),0),'Cadastro - Padrões'!$A$2:$V$10081,AP$1,FALSE)="","-",VLOOKUP(ROUND(CONCATENATE($A64,AP$2),0),'Cadastro - Padrões'!$A$2:$V$10081,AP$1,FALSE)))</f>
        <v>-</v>
      </c>
      <c r="AQ64" s="23" t="str">
        <f>IF($B64="-","-",IF(VLOOKUP(ROUND(CONCATENATE($A64,AQ$2),0),'Cadastro - Padrões'!$A$2:$V$10081,AQ$1,FALSE)="","-",VLOOKUP(ROUND(CONCATENATE($A64,AQ$2),0),'Cadastro - Padrões'!$A$2:$V$10081,AQ$1,FALSE)))</f>
        <v>-</v>
      </c>
      <c r="AR64" s="23" t="str">
        <f>IF($B64="-","-",IF(VLOOKUP(ROUND(CONCATENATE($A64,AR$2),0),'Cadastro - Padrões'!$A$2:$V$10081,AR$1,FALSE)="","-",VLOOKUP(ROUND(CONCATENATE($A64,AR$2),0),'Cadastro - Padrões'!$A$2:$V$10081,AR$1,FALSE)))</f>
        <v>-</v>
      </c>
      <c r="AS64" s="23" t="str">
        <f>IF($B64="-","-",IF(VLOOKUP(ROUND(CONCATENATE($A64,AS$2),0),'Cadastro - Padrões'!$A$2:$V$10081,AS$1,FALSE)="","-",VLOOKUP(ROUND(CONCATENATE($A64,AS$2),0),'Cadastro - Padrões'!$A$2:$V$10081,AS$1,FALSE)))</f>
        <v>-</v>
      </c>
      <c r="AT64" s="23" t="str">
        <f>IF($B64="-","-",IF(VLOOKUP(ROUND(CONCATENATE($A64,AT$2),0),'Cadastro - Padrões'!$A$2:$V$10081,AT$1,FALSE)="","-",VLOOKUP(ROUND(CONCATENATE($A64,AT$2),0),'Cadastro - Padrões'!$A$2:$V$10081,AT$1,FALSE)))</f>
        <v>-</v>
      </c>
      <c r="AU64" s="23" t="str">
        <f>IF($B64="-","-",IF(VLOOKUP(ROUND(CONCATENATE($A64,AU$2),0),'Cadastro - Padrões'!$A$2:$V$10081,AU$1,FALSE)="","-",VLOOKUP(ROUND(CONCATENATE($A64,AU$2),0),'Cadastro - Padrões'!$A$2:$V$10081,AU$1,FALSE)))</f>
        <v>-</v>
      </c>
      <c r="AV64" s="23" t="str">
        <f>IF($B64="-","-",IF(VLOOKUP(ROUND(CONCATENATE($A64,AV$2),0),'Cadastro - Padrões'!$A$2:$V$10081,AV$1,FALSE)="","-",VLOOKUP(ROUND(CONCATENATE($A64,AV$2),0),'Cadastro - Padrões'!$A$2:$V$10081,AV$1,FALSE)))</f>
        <v>-</v>
      </c>
      <c r="AW64" s="23" t="str">
        <f>IF($B64="-","-",IF(VLOOKUP(ROUND(CONCATENATE($A64,AW$2),0),'Cadastro - Padrões'!$A$2:$V$10081,AW$1,FALSE)="","-",VLOOKUP(ROUND(CONCATENATE($A64,AW$2),0),'Cadastro - Padrões'!$A$2:$V$10081,AW$1,FALSE)))</f>
        <v>-</v>
      </c>
      <c r="AX64" s="23" t="str">
        <f>IF($B64="-","-",IF(VLOOKUP(ROUND(CONCATENATE($A64,AX$2),0),'Cadastro - Padrões'!$A$2:$V$10081,AX$1,FALSE)="","-",VLOOKUP(ROUND(CONCATENATE($A64,AX$2),0),'Cadastro - Padrões'!$A$2:$V$10081,AX$1,FALSE)))</f>
        <v>-</v>
      </c>
      <c r="AY64" s="23" t="str">
        <f>IF($B64="-","-",IF(VLOOKUP(ROUND(CONCATENATE($A64,AY$2),0),'Cadastro - Padrões'!$A$2:$V$10081,AY$1,FALSE)="","-",VLOOKUP(ROUND(CONCATENATE($A64,AY$2),0),'Cadastro - Padrões'!$A$2:$V$10081,AY$1,FALSE)))</f>
        <v>-</v>
      </c>
      <c r="AZ64" s="23" t="str">
        <f>IF($B64="-","-",IF(VLOOKUP(ROUND(CONCATENATE($A64,AZ$2),0),'Cadastro - Padrões'!$A$2:$V$10081,AZ$1,FALSE)="","-",VLOOKUP(ROUND(CONCATENATE($A64,AZ$2),0),'Cadastro - Padrões'!$A$2:$V$10081,AZ$1,FALSE)))</f>
        <v>-</v>
      </c>
      <c r="BA64" s="23" t="str">
        <f>IF($B64="-","-",IF(VLOOKUP(ROUND(CONCATENATE($A64,BA$2),0),'Cadastro - Padrões'!$A$2:$V$10081,BA$1,FALSE)="","-",VLOOKUP(ROUND(CONCATENATE($A64,BA$2),0),'Cadastro - Padrões'!$A$2:$V$10081,BA$1,FALSE)))</f>
        <v>-</v>
      </c>
      <c r="BB64" s="23" t="str">
        <f>IF($B64="-","-",IF(VLOOKUP(ROUND(CONCATENATE($A64,BB$2),0),'Cadastro - Padrões'!$A$2:$V$10081,BB$1,FALSE)="","-",VLOOKUP(ROUND(CONCATENATE($A64,BB$2),0),'Cadastro - Padrões'!$A$2:$V$10081,BB$1,FALSE)))</f>
        <v>-</v>
      </c>
      <c r="BC64" s="23" t="str">
        <f>IF($B64="-","-",IF(VLOOKUP(ROUND(CONCATENATE($A64,BC$2),0),'Cadastro - Padrões'!$A$2:$V$10081,BC$1,FALSE)="","-",VLOOKUP(ROUND(CONCATENATE($A64,BC$2),0),'Cadastro - Padrões'!$A$2:$V$10081,BC$1,FALSE)))</f>
        <v>-</v>
      </c>
      <c r="BD64" s="23" t="str">
        <f>IF($B64="-","-",IF(VLOOKUP(ROUND(CONCATENATE($A64,BD$2),0),'Cadastro - Padrões'!$A$2:$V$10081,BD$1,FALSE)="","-",VLOOKUP(ROUND(CONCATENATE($A64,BD$2),0),'Cadastro - Padrões'!$A$2:$V$10081,BD$1,FALSE)))</f>
        <v>-</v>
      </c>
      <c r="BE64" s="23" t="str">
        <f>IF($B64="-","-",IF(VLOOKUP(ROUND(CONCATENATE($A64,BE$2),0),'Cadastro - Padrões'!$A$2:$V$10081,BE$1,FALSE)="","-",VLOOKUP(ROUND(CONCATENATE($A64,BE$2),0),'Cadastro - Padrões'!$A$2:$V$10081,BE$1,FALSE)))</f>
        <v>-</v>
      </c>
      <c r="BF64" s="23" t="str">
        <f>IF($B64="-","-",IF(VLOOKUP(ROUND(CONCATENATE($A64,BF$2),0),'Cadastro - Padrões'!$A$2:$V$10081,BF$1,FALSE)="","-",VLOOKUP(ROUND(CONCATENATE($A64,BF$2),0),'Cadastro - Padrões'!$A$2:$V$10081,BF$1,FALSE)))</f>
        <v>-</v>
      </c>
      <c r="BG64" s="23" t="str">
        <f>IF($B64="-","-",IF(VLOOKUP(ROUND(CONCATENATE($A64,BG$2),0),'Cadastro - Padrões'!$A$2:$V$10081,BG$1,FALSE)="","-",VLOOKUP(ROUND(CONCATENATE($A64,BG$2),0),'Cadastro - Padrões'!$A$2:$V$10081,BG$1,FALSE)))</f>
        <v>-</v>
      </c>
      <c r="BH64" s="23" t="str">
        <f>IF($B64="-","-",IF(VLOOKUP(ROUND(CONCATENATE($A64,BH$2),0),'Cadastro - Padrões'!$A$2:$V$10081,BH$1,FALSE)="","-",VLOOKUP(ROUND(CONCATENATE($A64,BH$2),0),'Cadastro - Padrões'!$A$2:$V$10081,BH$1,FALSE)))</f>
        <v>-</v>
      </c>
      <c r="BI64" s="23" t="str">
        <f>IF($B64="-","-",IF(VLOOKUP(ROUND(CONCATENATE($A64,BI$2),0),'Cadastro - Padrões'!$A$2:$V$10081,BI$1,FALSE)="","-",VLOOKUP(ROUND(CONCATENATE($A64,BI$2),0),'Cadastro - Padrões'!$A$2:$V$10081,BI$1,FALSE)))</f>
        <v>-</v>
      </c>
      <c r="BJ64" s="23" t="str">
        <f>IF($B64="-","-",IF(VLOOKUP(ROUND(CONCATENATE($A64,BJ$2),0),'Cadastro - Padrões'!$A$2:$V$10081,BJ$1,FALSE)="","-",VLOOKUP(ROUND(CONCATENATE($A64,BJ$2),0),'Cadastro - Padrões'!$A$2:$V$10081,BJ$1,FALSE)))</f>
        <v>-</v>
      </c>
      <c r="BK64" s="23" t="str">
        <f>IF($B64="-","-",IF(VLOOKUP(ROUND(CONCATENATE($A64,BK$2),0),'Cadastro - Padrões'!$A$2:$V$10081,BK$1,FALSE)="","-",VLOOKUP(ROUND(CONCATENATE($A64,BK$2),0),'Cadastro - Padrões'!$A$2:$V$10081,BK$1,FALSE)))</f>
        <v>-</v>
      </c>
      <c r="BL64" s="23" t="str">
        <f>IF($B64="-","-",IF(VLOOKUP(ROUND(CONCATENATE($A64,BL$2),0),'Cadastro - Padrões'!$A$2:$V$10081,BL$1,FALSE)="","-",VLOOKUP(ROUND(CONCATENATE($A64,BL$2),0),'Cadastro - Padrões'!$A$2:$V$10081,BL$1,FALSE)))</f>
        <v>-</v>
      </c>
      <c r="BM64" s="23" t="str">
        <f>IF($B64="-","-",IF(VLOOKUP(ROUND(CONCATENATE($A64,BM$2),0),'Cadastro - Padrões'!$A$2:$V$10081,BM$1,FALSE)="","-",VLOOKUP(ROUND(CONCATENATE($A64,BM$2),0),'Cadastro - Padrões'!$A$2:$V$10081,BM$1,FALSE)))</f>
        <v>-</v>
      </c>
      <c r="BN64" s="23" t="str">
        <f>IF($B64="-","-",IF(VLOOKUP(ROUND(CONCATENATE($A64,BN$2),0),'Cadastro - Padrões'!$A$2:$V$10081,BN$1,FALSE)="","-",VLOOKUP(ROUND(CONCATENATE($A64,BN$2),0),'Cadastro - Padrões'!$A$2:$V$10081,BN$1,FALSE)))</f>
        <v>-</v>
      </c>
      <c r="BO64" s="23" t="str">
        <f>IF($B64="-","-",IF(VLOOKUP(ROUND(CONCATENATE($A64,BO$2),0),'Cadastro - Padrões'!$A$2:$V$10081,BO$1,FALSE)="","-",VLOOKUP(ROUND(CONCATENATE($A64,BO$2),0),'Cadastro - Padrões'!$A$2:$V$10081,BO$1,FALSE)))</f>
        <v>-</v>
      </c>
      <c r="BP64" s="23" t="str">
        <f>IF($B64="-","-",IF(VLOOKUP(ROUND(CONCATENATE($A64,BP$2),0),'Cadastro - Padrões'!$A$2:$V$10081,BP$1,FALSE)="","-",VLOOKUP(ROUND(CONCATENATE($A64,BP$2),0),'Cadastro - Padrões'!$A$2:$V$10081,BP$1,FALSE)))</f>
        <v>-</v>
      </c>
    </row>
    <row r="65" spans="1:68" x14ac:dyDescent="0.3">
      <c r="A65" s="22">
        <f t="shared" si="52"/>
        <v>60</v>
      </c>
      <c r="B65" s="23" t="str">
        <f>IF(VLOOKUP(ROUND(CONCATENATE($A65,B$2),0),'Cadastro - Padrões'!$A$2:$V$10081,B$1,FALSE)="","-",VLOOKUP(ROUND(CONCATENATE($A65,B$2),0),'Cadastro - Padrões'!$A$2:$V$10081,B$1,FALSE))</f>
        <v>E.TH.LQ-020</v>
      </c>
      <c r="C65" s="23" t="str">
        <f>IF($B65="-","-",VLOOKUP(ROUND(CONCATENATE($A65,C$2),0),'Cadastro - Padrões'!$A$2:$V$10081,C$1,FALSE))</f>
        <v>Termohigrômetro Digital</v>
      </c>
      <c r="D65" s="23" t="str">
        <f>IF($B65="-","-",VLOOKUP(ROUND(CONCATENATE($A65,D$2),0),'Cadastro - Padrões'!$A$2:$V$10081,D$1,FALSE))</f>
        <v>Elus</v>
      </c>
      <c r="E65" s="23" t="str">
        <f>IF($B65="-","-",VLOOKUP(ROUND(CONCATENATE($A65,E$2),0),'Cadastro - Padrões'!$A$2:$V$10081,E$1,FALSE))</f>
        <v>RBC - CAL 0439</v>
      </c>
      <c r="F65" s="23" t="str">
        <f>IF($B65="-","-",VLOOKUP(ROUND(CONCATENATE($A65,F$2),0),'Cadastro - Padrões'!$A$2:$V$10081,F$1,FALSE))</f>
        <v>E0206/25</v>
      </c>
      <c r="G65" s="24">
        <f>IF($B65="-","-",VLOOKUP(ROUND(CONCATENATE($A65,G$2),0),'Cadastro - Padrões'!$A$2:$V$10081,G$1,FALSE))</f>
        <v>45761</v>
      </c>
      <c r="H65" s="25">
        <f>IF($B65="-","-",VLOOKUP(ROUND(CONCATENATE($A65,H$2),0),'Cadastro - Padrões'!$A$2:$V$10081,H$1,FALSE))</f>
        <v>46142</v>
      </c>
      <c r="I65" s="23" t="str">
        <f>IF($B65="-","-",VLOOKUP(ROUND(CONCATENATE($A65,I$2),0),'Cadastro - Padrões'!$A$2:$V$10081,I$1,FALSE))</f>
        <v>°C</v>
      </c>
      <c r="J65" s="23" t="str">
        <f>IF($B65="-","-",VLOOKUP(ROUND(CONCATENATE($A65,J$2),0),'Cadastro - Padrões'!$A$2:$V$10081,J$1,FALSE))</f>
        <v>IN</v>
      </c>
      <c r="K65" s="23" t="str">
        <f>IF($B65="-","-",VLOOKUP(ROUND(CONCATENATE($A65,K$2),0),'Cadastro - Padrões'!$A$2:$V$10081,K$1,FALSE))</f>
        <v>NA</v>
      </c>
      <c r="L65" s="23">
        <f>IF($B65="-","-",VLOOKUP(ROUND(CONCATENATE($A65,L$2),0),'Cadastro - Padrões'!$A$2:$V$10081,L$1,FALSE))</f>
        <v>15</v>
      </c>
      <c r="M65" s="23">
        <f>IF($B65="-","-",VLOOKUP(ROUND(CONCATENATE($A65,M$2),0),'Cadastro - Padrões'!$A$2:$V$10081,M$1,FALSE))</f>
        <v>35</v>
      </c>
      <c r="N65" s="23">
        <f>IF($B65="-","-",VLOOKUP(ROUND(CONCATENATE($A65,N$2),0),'Cadastro - Padrões'!$A$2:$V$10081,N$1,FALSE))</f>
        <v>0.1</v>
      </c>
      <c r="O65" s="23">
        <f>IF($B65="-","-",VLOOKUP(ROUND(CONCATENATE($A65,O$2),0),'Cadastro - Padrões'!$A$2:$V$10081,O$1,FALSE))</f>
        <v>0.10000000000000142</v>
      </c>
      <c r="P65" s="23">
        <f>IF($B65="-","-",VLOOKUP(ROUND(CONCATENATE($A65,P$2),0),'Cadastro - Padrões'!$A$2:$V$10081,P$1,FALSE))</f>
        <v>0.1</v>
      </c>
      <c r="Q65" s="23">
        <f>IF($B65="-","-",VLOOKUP(ROUND(CONCATENATE($A65,Q$2),0),'Cadastro - Padrões'!$A$2:$V$10081,Q$1,FALSE))</f>
        <v>0.10000000000000142</v>
      </c>
      <c r="R65" s="23">
        <f>IF($B65="-","-",VLOOKUP(ROUND(CONCATENATE($A65,R$2),0),'Cadastro - Padrões'!$A$2:$V$10081,R$1,FALSE))</f>
        <v>3.5527136788005009E-15</v>
      </c>
      <c r="S65" s="23">
        <f>IF($B65="-","-",VLOOKUP(ROUND(CONCATENATE($A65,S$2),0),'Cadastro - Padrões'!$A$2:$V$10081,S$1,FALSE))</f>
        <v>1</v>
      </c>
      <c r="T65" s="23">
        <f>IF($B65="-","-",VLOOKUP(ROUND(CONCATENATE($A65,T$2),0),'Cadastro - Padrões'!$A$2:$V$10081,T$1,FALSE))</f>
        <v>0</v>
      </c>
      <c r="U65" s="23">
        <f>IF($B65="-","-",VLOOKUP(ROUND(CONCATENATE($A65,U$2),0),'Cadastro - Padrões'!$A$2:$V$10081,U$1,FALSE))</f>
        <v>0</v>
      </c>
      <c r="V65" s="23">
        <f>IF($B65="-","-",VLOOKUP(ROUND(CONCATENATE($A65,V$2),0),'Cadastro - Padrões'!$A$2:$V$10081,V$1,FALSE))</f>
        <v>0</v>
      </c>
      <c r="W65" s="23">
        <f>IF($B65="-","-",VLOOKUP(ROUND(CONCATENATE($A65,W$2),0),'Cadastro - Padrões'!$A$2:$V$10081,W$1,FALSE))</f>
        <v>0</v>
      </c>
      <c r="X65" s="23">
        <f>IF($B65="-","-",VLOOKUP(ROUND(CONCATENATE($A65,X$2),0),'Cadastro - Padrões'!$A$2:$V$10081,X$1,FALSE))</f>
        <v>0</v>
      </c>
      <c r="Y65" s="23">
        <f>IF($B65="-","-",VLOOKUP(ROUND(CONCATENATE($A65,Y$2),0),'Cadastro - Padrões'!$A$2:$V$10081,Y$1,FALSE))</f>
        <v>0</v>
      </c>
      <c r="Z65" s="23">
        <f>IF($B65="-","-",VLOOKUP(ROUND(CONCATENATE($A65,Z$2),0),'Cadastro - Padrões'!$A$2:$V$10081,Z$1,FALSE))</f>
        <v>0</v>
      </c>
      <c r="AA65" s="23">
        <f>IF($B65="-","-",VLOOKUP(ROUND(CONCATENATE($A65,AA$2),0),'Cadastro - Padrões'!$A$2:$V$10081,AA$1,FALSE))</f>
        <v>1.0000000000000002</v>
      </c>
      <c r="AB65" s="23">
        <f>IF($B65="-","-",VLOOKUP(ROUND(CONCATENATE($A65,AB$2),0),'Cadastro - Padrões'!$A$2:$V$10081,AB$1,FALSE))</f>
        <v>9.9999999999997868E-2</v>
      </c>
      <c r="AC65" s="23">
        <f>IF($B65="-","-",IF(VLOOKUP(ROUND(CONCATENATE($A65,AC$2),0),'Cadastro - Padrões'!$A$2:$V$10081,AC$1,FALSE)="","-",VLOOKUP(ROUND(CONCATENATE($A65,AC$2),0),'Cadastro - Padrões'!$A$2:$V$10081,AC$1,FALSE)))</f>
        <v>15</v>
      </c>
      <c r="AD65" s="23">
        <f>IF($B65="-","-",IF(VLOOKUP(ROUND(CONCATENATE($A65,AD$2),0),'Cadastro - Padrões'!$A$2:$V$10081,AD$1,FALSE)="","-",VLOOKUP(ROUND(CONCATENATE($A65,AD$2),0),'Cadastro - Padrões'!$A$2:$V$10081,AD$1,FALSE)))</f>
        <v>0.1</v>
      </c>
      <c r="AE65" s="23">
        <f>IF($B65="-","-",IF(VLOOKUP(ROUND(CONCATENATE($A65,AE$2),0),'Cadastro - Padrões'!$A$2:$V$10081,AE$1,FALSE)="","-",VLOOKUP(ROUND(CONCATENATE($A65,AE$2),0),'Cadastro - Padrões'!$A$2:$V$10081,AE$1,FALSE)))</f>
        <v>2</v>
      </c>
      <c r="AF65" s="23">
        <f>IF($B65="-","-",IF(VLOOKUP(ROUND(CONCATENATE($A65,AF$2),0),'Cadastro - Padrões'!$A$2:$V$10081,AF$1,FALSE)="","-",VLOOKUP(ROUND(CONCATENATE($A65,AF$2),0),'Cadastro - Padrões'!$A$2:$V$10081,AF$1,FALSE)))</f>
        <v>1000000</v>
      </c>
      <c r="AG65" s="23">
        <f>IF($B65="-","-",IF(VLOOKUP(ROUND(CONCATENATE($A65,AG$2),0),'Cadastro - Padrões'!$A$2:$V$10081,AG$1,FALSE)="","-",VLOOKUP(ROUND(CONCATENATE($A65,AG$2),0),'Cadastro - Padrões'!$A$2:$V$10081,AG$1,FALSE)))</f>
        <v>25</v>
      </c>
      <c r="AH65" s="23">
        <f>IF($B65="-","-",IF(VLOOKUP(ROUND(CONCATENATE($A65,AH$2),0),'Cadastro - Padrões'!$A$2:$V$10081,AH$1,FALSE)="","-",VLOOKUP(ROUND(CONCATENATE($A65,AH$2),0),'Cadastro - Padrões'!$A$2:$V$10081,AH$1,FALSE)))</f>
        <v>0.1</v>
      </c>
      <c r="AI65" s="23">
        <f>IF($B65="-","-",IF(VLOOKUP(ROUND(CONCATENATE($A65,AI$2),0),'Cadastro - Padrões'!$A$2:$V$10081,AI$1,FALSE)="","-",VLOOKUP(ROUND(CONCATENATE($A65,AI$2),0),'Cadastro - Padrões'!$A$2:$V$10081,AI$1,FALSE)))</f>
        <v>2</v>
      </c>
      <c r="AJ65" s="23">
        <f>IF($B65="-","-",IF(VLOOKUP(ROUND(CONCATENATE($A65,AJ$2),0),'Cadastro - Padrões'!$A$2:$V$10081,AJ$1,FALSE)="","-",VLOOKUP(ROUND(CONCATENATE($A65,AJ$2),0),'Cadastro - Padrões'!$A$2:$V$10081,AJ$1,FALSE)))</f>
        <v>1000000</v>
      </c>
      <c r="AK65" s="23">
        <f>IF($B65="-","-",IF(VLOOKUP(ROUND(CONCATENATE($A65,AK$2),0),'Cadastro - Padrões'!$A$2:$V$10081,AK$1,FALSE)="","-",VLOOKUP(ROUND(CONCATENATE($A65,AK$2),0),'Cadastro - Padrões'!$A$2:$V$10081,AK$1,FALSE)))</f>
        <v>35</v>
      </c>
      <c r="AL65" s="23">
        <f>IF($B65="-","-",IF(VLOOKUP(ROUND(CONCATENATE($A65,AL$2),0),'Cadastro - Padrões'!$A$2:$V$10081,AL$1,FALSE)="","-",VLOOKUP(ROUND(CONCATENATE($A65,AL$2),0),'Cadastro - Padrões'!$A$2:$V$10081,AL$1,FALSE)))</f>
        <v>0.1</v>
      </c>
      <c r="AM65" s="23">
        <f>IF($B65="-","-",IF(VLOOKUP(ROUND(CONCATENATE($A65,AM$2),0),'Cadastro - Padrões'!$A$2:$V$10081,AM$1,FALSE)="","-",VLOOKUP(ROUND(CONCATENATE($A65,AM$2),0),'Cadastro - Padrões'!$A$2:$V$10081,AM$1,FALSE)))</f>
        <v>2</v>
      </c>
      <c r="AN65" s="23">
        <f>IF($B65="-","-",IF(VLOOKUP(ROUND(CONCATENATE($A65,AN$2),0),'Cadastro - Padrões'!$A$2:$V$10081,AN$1,FALSE)="","-",VLOOKUP(ROUND(CONCATENATE($A65,AN$2),0),'Cadastro - Padrões'!$A$2:$V$10081,AN$1,FALSE)))</f>
        <v>1000000</v>
      </c>
      <c r="AO65" s="23" t="str">
        <f>IF($B65="-","-",IF(VLOOKUP(ROUND(CONCATENATE($A65,AO$2),0),'Cadastro - Padrões'!$A$2:$V$10081,AO$1,FALSE)="","-",VLOOKUP(ROUND(CONCATENATE($A65,AO$2),0),'Cadastro - Padrões'!$A$2:$V$10081,AO$1,FALSE)))</f>
        <v>-</v>
      </c>
      <c r="AP65" s="23" t="str">
        <f>IF($B65="-","-",IF(VLOOKUP(ROUND(CONCATENATE($A65,AP$2),0),'Cadastro - Padrões'!$A$2:$V$10081,AP$1,FALSE)="","-",VLOOKUP(ROUND(CONCATENATE($A65,AP$2),0),'Cadastro - Padrões'!$A$2:$V$10081,AP$1,FALSE)))</f>
        <v>-</v>
      </c>
      <c r="AQ65" s="23" t="str">
        <f>IF($B65="-","-",IF(VLOOKUP(ROUND(CONCATENATE($A65,AQ$2),0),'Cadastro - Padrões'!$A$2:$V$10081,AQ$1,FALSE)="","-",VLOOKUP(ROUND(CONCATENATE($A65,AQ$2),0),'Cadastro - Padrões'!$A$2:$V$10081,AQ$1,FALSE)))</f>
        <v>-</v>
      </c>
      <c r="AR65" s="23" t="str">
        <f>IF($B65="-","-",IF(VLOOKUP(ROUND(CONCATENATE($A65,AR$2),0),'Cadastro - Padrões'!$A$2:$V$10081,AR$1,FALSE)="","-",VLOOKUP(ROUND(CONCATENATE($A65,AR$2),0),'Cadastro - Padrões'!$A$2:$V$10081,AR$1,FALSE)))</f>
        <v>-</v>
      </c>
      <c r="AS65" s="23" t="str">
        <f>IF($B65="-","-",IF(VLOOKUP(ROUND(CONCATENATE($A65,AS$2),0),'Cadastro - Padrões'!$A$2:$V$10081,AS$1,FALSE)="","-",VLOOKUP(ROUND(CONCATENATE($A65,AS$2),0),'Cadastro - Padrões'!$A$2:$V$10081,AS$1,FALSE)))</f>
        <v>-</v>
      </c>
      <c r="AT65" s="23" t="str">
        <f>IF($B65="-","-",IF(VLOOKUP(ROUND(CONCATENATE($A65,AT$2),0),'Cadastro - Padrões'!$A$2:$V$10081,AT$1,FALSE)="","-",VLOOKUP(ROUND(CONCATENATE($A65,AT$2),0),'Cadastro - Padrões'!$A$2:$V$10081,AT$1,FALSE)))</f>
        <v>-</v>
      </c>
      <c r="AU65" s="23" t="str">
        <f>IF($B65="-","-",IF(VLOOKUP(ROUND(CONCATENATE($A65,AU$2),0),'Cadastro - Padrões'!$A$2:$V$10081,AU$1,FALSE)="","-",VLOOKUP(ROUND(CONCATENATE($A65,AU$2),0),'Cadastro - Padrões'!$A$2:$V$10081,AU$1,FALSE)))</f>
        <v>-</v>
      </c>
      <c r="AV65" s="23" t="str">
        <f>IF($B65="-","-",IF(VLOOKUP(ROUND(CONCATENATE($A65,AV$2),0),'Cadastro - Padrões'!$A$2:$V$10081,AV$1,FALSE)="","-",VLOOKUP(ROUND(CONCATENATE($A65,AV$2),0),'Cadastro - Padrões'!$A$2:$V$10081,AV$1,FALSE)))</f>
        <v>-</v>
      </c>
      <c r="AW65" s="23" t="str">
        <f>IF($B65="-","-",IF(VLOOKUP(ROUND(CONCATENATE($A65,AW$2),0),'Cadastro - Padrões'!$A$2:$V$10081,AW$1,FALSE)="","-",VLOOKUP(ROUND(CONCATENATE($A65,AW$2),0),'Cadastro - Padrões'!$A$2:$V$10081,AW$1,FALSE)))</f>
        <v>-</v>
      </c>
      <c r="AX65" s="23" t="str">
        <f>IF($B65="-","-",IF(VLOOKUP(ROUND(CONCATENATE($A65,AX$2),0),'Cadastro - Padrões'!$A$2:$V$10081,AX$1,FALSE)="","-",VLOOKUP(ROUND(CONCATENATE($A65,AX$2),0),'Cadastro - Padrões'!$A$2:$V$10081,AX$1,FALSE)))</f>
        <v>-</v>
      </c>
      <c r="AY65" s="23" t="str">
        <f>IF($B65="-","-",IF(VLOOKUP(ROUND(CONCATENATE($A65,AY$2),0),'Cadastro - Padrões'!$A$2:$V$10081,AY$1,FALSE)="","-",VLOOKUP(ROUND(CONCATENATE($A65,AY$2),0),'Cadastro - Padrões'!$A$2:$V$10081,AY$1,FALSE)))</f>
        <v>-</v>
      </c>
      <c r="AZ65" s="23" t="str">
        <f>IF($B65="-","-",IF(VLOOKUP(ROUND(CONCATENATE($A65,AZ$2),0),'Cadastro - Padrões'!$A$2:$V$10081,AZ$1,FALSE)="","-",VLOOKUP(ROUND(CONCATENATE($A65,AZ$2),0),'Cadastro - Padrões'!$A$2:$V$10081,AZ$1,FALSE)))</f>
        <v>-</v>
      </c>
      <c r="BA65" s="23" t="str">
        <f>IF($B65="-","-",IF(VLOOKUP(ROUND(CONCATENATE($A65,BA$2),0),'Cadastro - Padrões'!$A$2:$V$10081,BA$1,FALSE)="","-",VLOOKUP(ROUND(CONCATENATE($A65,BA$2),0),'Cadastro - Padrões'!$A$2:$V$10081,BA$1,FALSE)))</f>
        <v>-</v>
      </c>
      <c r="BB65" s="23" t="str">
        <f>IF($B65="-","-",IF(VLOOKUP(ROUND(CONCATENATE($A65,BB$2),0),'Cadastro - Padrões'!$A$2:$V$10081,BB$1,FALSE)="","-",VLOOKUP(ROUND(CONCATENATE($A65,BB$2),0),'Cadastro - Padrões'!$A$2:$V$10081,BB$1,FALSE)))</f>
        <v>-</v>
      </c>
      <c r="BC65" s="23" t="str">
        <f>IF($B65="-","-",IF(VLOOKUP(ROUND(CONCATENATE($A65,BC$2),0),'Cadastro - Padrões'!$A$2:$V$10081,BC$1,FALSE)="","-",VLOOKUP(ROUND(CONCATENATE($A65,BC$2),0),'Cadastro - Padrões'!$A$2:$V$10081,BC$1,FALSE)))</f>
        <v>-</v>
      </c>
      <c r="BD65" s="23" t="str">
        <f>IF($B65="-","-",IF(VLOOKUP(ROUND(CONCATENATE($A65,BD$2),0),'Cadastro - Padrões'!$A$2:$V$10081,BD$1,FALSE)="","-",VLOOKUP(ROUND(CONCATENATE($A65,BD$2),0),'Cadastro - Padrões'!$A$2:$V$10081,BD$1,FALSE)))</f>
        <v>-</v>
      </c>
      <c r="BE65" s="23" t="str">
        <f>IF($B65="-","-",IF(VLOOKUP(ROUND(CONCATENATE($A65,BE$2),0),'Cadastro - Padrões'!$A$2:$V$10081,BE$1,FALSE)="","-",VLOOKUP(ROUND(CONCATENATE($A65,BE$2),0),'Cadastro - Padrões'!$A$2:$V$10081,BE$1,FALSE)))</f>
        <v>-</v>
      </c>
      <c r="BF65" s="23" t="str">
        <f>IF($B65="-","-",IF(VLOOKUP(ROUND(CONCATENATE($A65,BF$2),0),'Cadastro - Padrões'!$A$2:$V$10081,BF$1,FALSE)="","-",VLOOKUP(ROUND(CONCATENATE($A65,BF$2),0),'Cadastro - Padrões'!$A$2:$V$10081,BF$1,FALSE)))</f>
        <v>-</v>
      </c>
      <c r="BG65" s="23" t="str">
        <f>IF($B65="-","-",IF(VLOOKUP(ROUND(CONCATENATE($A65,BG$2),0),'Cadastro - Padrões'!$A$2:$V$10081,BG$1,FALSE)="","-",VLOOKUP(ROUND(CONCATENATE($A65,BG$2),0),'Cadastro - Padrões'!$A$2:$V$10081,BG$1,FALSE)))</f>
        <v>-</v>
      </c>
      <c r="BH65" s="23" t="str">
        <f>IF($B65="-","-",IF(VLOOKUP(ROUND(CONCATENATE($A65,BH$2),0),'Cadastro - Padrões'!$A$2:$V$10081,BH$1,FALSE)="","-",VLOOKUP(ROUND(CONCATENATE($A65,BH$2),0),'Cadastro - Padrões'!$A$2:$V$10081,BH$1,FALSE)))</f>
        <v>-</v>
      </c>
      <c r="BI65" s="23" t="str">
        <f>IF($B65="-","-",IF(VLOOKUP(ROUND(CONCATENATE($A65,BI$2),0),'Cadastro - Padrões'!$A$2:$V$10081,BI$1,FALSE)="","-",VLOOKUP(ROUND(CONCATENATE($A65,BI$2),0),'Cadastro - Padrões'!$A$2:$V$10081,BI$1,FALSE)))</f>
        <v>-</v>
      </c>
      <c r="BJ65" s="23" t="str">
        <f>IF($B65="-","-",IF(VLOOKUP(ROUND(CONCATENATE($A65,BJ$2),0),'Cadastro - Padrões'!$A$2:$V$10081,BJ$1,FALSE)="","-",VLOOKUP(ROUND(CONCATENATE($A65,BJ$2),0),'Cadastro - Padrões'!$A$2:$V$10081,BJ$1,FALSE)))</f>
        <v>-</v>
      </c>
      <c r="BK65" s="23" t="str">
        <f>IF($B65="-","-",IF(VLOOKUP(ROUND(CONCATENATE($A65,BK$2),0),'Cadastro - Padrões'!$A$2:$V$10081,BK$1,FALSE)="","-",VLOOKUP(ROUND(CONCATENATE($A65,BK$2),0),'Cadastro - Padrões'!$A$2:$V$10081,BK$1,FALSE)))</f>
        <v>-</v>
      </c>
      <c r="BL65" s="23" t="str">
        <f>IF($B65="-","-",IF(VLOOKUP(ROUND(CONCATENATE($A65,BL$2),0),'Cadastro - Padrões'!$A$2:$V$10081,BL$1,FALSE)="","-",VLOOKUP(ROUND(CONCATENATE($A65,BL$2),0),'Cadastro - Padrões'!$A$2:$V$10081,BL$1,FALSE)))</f>
        <v>-</v>
      </c>
      <c r="BM65" s="23" t="str">
        <f>IF($B65="-","-",IF(VLOOKUP(ROUND(CONCATENATE($A65,BM$2),0),'Cadastro - Padrões'!$A$2:$V$10081,BM$1,FALSE)="","-",VLOOKUP(ROUND(CONCATENATE($A65,BM$2),0),'Cadastro - Padrões'!$A$2:$V$10081,BM$1,FALSE)))</f>
        <v>-</v>
      </c>
      <c r="BN65" s="23" t="str">
        <f>IF($B65="-","-",IF(VLOOKUP(ROUND(CONCATENATE($A65,BN$2),0),'Cadastro - Padrões'!$A$2:$V$10081,BN$1,FALSE)="","-",VLOOKUP(ROUND(CONCATENATE($A65,BN$2),0),'Cadastro - Padrões'!$A$2:$V$10081,BN$1,FALSE)))</f>
        <v>-</v>
      </c>
      <c r="BO65" s="23" t="str">
        <f>IF($B65="-","-",IF(VLOOKUP(ROUND(CONCATENATE($A65,BO$2),0),'Cadastro - Padrões'!$A$2:$V$10081,BO$1,FALSE)="","-",VLOOKUP(ROUND(CONCATENATE($A65,BO$2),0),'Cadastro - Padrões'!$A$2:$V$10081,BO$1,FALSE)))</f>
        <v>-</v>
      </c>
      <c r="BP65" s="23" t="str">
        <f>IF($B65="-","-",IF(VLOOKUP(ROUND(CONCATENATE($A65,BP$2),0),'Cadastro - Padrões'!$A$2:$V$10081,BP$1,FALSE)="","-",VLOOKUP(ROUND(CONCATENATE($A65,BP$2),0),'Cadastro - Padrões'!$A$2:$V$10081,BP$1,FALSE)))</f>
        <v>-</v>
      </c>
    </row>
    <row r="66" spans="1:68" x14ac:dyDescent="0.3">
      <c r="A66" s="22">
        <f t="shared" si="52"/>
        <v>61</v>
      </c>
      <c r="B66" s="23" t="str">
        <f>IF(VLOOKUP(ROUND(CONCATENATE($A66,B$2),0),'Cadastro - Padrões'!$A$2:$V$10081,B$1,FALSE)="","-",VLOOKUP(ROUND(CONCATENATE($A66,B$2),0),'Cadastro - Padrões'!$A$2:$V$10081,B$1,FALSE))</f>
        <v>E.TH.LM-002</v>
      </c>
      <c r="C66" s="23" t="str">
        <f>IF($B66="-","-",VLOOKUP(ROUND(CONCATENATE($A66,C$2),0),'Cadastro - Padrões'!$A$2:$V$10081,C$1,FALSE))</f>
        <v>Termohigrômetro Digital</v>
      </c>
      <c r="D66" s="23" t="str">
        <f>IF($B66="-","-",VLOOKUP(ROUND(CONCATENATE($A66,D$2),0),'Cadastro - Padrões'!$A$2:$V$10081,D$1,FALSE))</f>
        <v>Elus</v>
      </c>
      <c r="E66" s="23" t="str">
        <f>IF($B66="-","-",VLOOKUP(ROUND(CONCATENATE($A66,E$2),0),'Cadastro - Padrões'!$A$2:$V$10081,E$1,FALSE))</f>
        <v>RBC - CAL 0439</v>
      </c>
      <c r="F66" s="23" t="str">
        <f>IF($B66="-","-",VLOOKUP(ROUND(CONCATENATE($A66,F$2),0),'Cadastro - Padrões'!$A$2:$V$10081,F$1,FALSE))</f>
        <v>E0211/25</v>
      </c>
      <c r="G66" s="24">
        <f>IF($B66="-","-",VLOOKUP(ROUND(CONCATENATE($A66,G$2),0),'Cadastro - Padrões'!$A$2:$V$10081,G$1,FALSE))</f>
        <v>45761</v>
      </c>
      <c r="H66" s="25">
        <f>IF($B66="-","-",VLOOKUP(ROUND(CONCATENATE($A66,H$2),0),'Cadastro - Padrões'!$A$2:$V$10081,H$1,FALSE))</f>
        <v>46142</v>
      </c>
      <c r="I66" s="23" t="str">
        <f>IF($B66="-","-",VLOOKUP(ROUND(CONCATENATE($A66,I$2),0),'Cadastro - Padrões'!$A$2:$V$10081,I$1,FALSE))</f>
        <v>°C</v>
      </c>
      <c r="J66" s="23" t="str">
        <f>IF($B66="-","-",VLOOKUP(ROUND(CONCATENATE($A66,J$2),0),'Cadastro - Padrões'!$A$2:$V$10081,J$1,FALSE))</f>
        <v>IN</v>
      </c>
      <c r="K66" s="23" t="str">
        <f>IF($B66="-","-",VLOOKUP(ROUND(CONCATENATE($A66,K$2),0),'Cadastro - Padrões'!$A$2:$V$10081,K$1,FALSE))</f>
        <v>NA</v>
      </c>
      <c r="L66" s="23">
        <f>IF($B66="-","-",VLOOKUP(ROUND(CONCATENATE($A66,L$2),0),'Cadastro - Padrões'!$A$2:$V$10081,L$1,FALSE))</f>
        <v>15</v>
      </c>
      <c r="M66" s="23">
        <f>IF($B66="-","-",VLOOKUP(ROUND(CONCATENATE($A66,M$2),0),'Cadastro - Padrões'!$A$2:$V$10081,M$1,FALSE))</f>
        <v>35</v>
      </c>
      <c r="N66" s="23">
        <f>IF($B66="-","-",VLOOKUP(ROUND(CONCATENATE($A66,N$2),0),'Cadastro - Padrões'!$A$2:$V$10081,N$1,FALSE))</f>
        <v>0.1</v>
      </c>
      <c r="O66" s="23">
        <f>IF($B66="-","-",VLOOKUP(ROUND(CONCATENATE($A66,O$2),0),'Cadastro - Padrões'!$A$2:$V$10081,O$1,FALSE))</f>
        <v>0.20000000000000284</v>
      </c>
      <c r="P66" s="23">
        <f>IF($B66="-","-",VLOOKUP(ROUND(CONCATENATE($A66,P$2),0),'Cadastro - Padrões'!$A$2:$V$10081,P$1,FALSE))</f>
        <v>0.1</v>
      </c>
      <c r="Q66" s="23">
        <f>IF($B66="-","-",VLOOKUP(ROUND(CONCATENATE($A66,Q$2),0),'Cadastro - Padrões'!$A$2:$V$10081,Q$1,FALSE))</f>
        <v>0.20000000000000284</v>
      </c>
      <c r="R66" s="23">
        <f>IF($B66="-","-",VLOOKUP(ROUND(CONCATENATE($A66,R$2),0),'Cadastro - Padrões'!$A$2:$V$10081,R$1,FALSE))</f>
        <v>4.1029806261445145E-2</v>
      </c>
      <c r="S66" s="23">
        <f>IF($B66="-","-",VLOOKUP(ROUND(CONCATENATE($A66,S$2),0),'Cadastro - Padrões'!$A$2:$V$10081,S$1,FALSE))</f>
        <v>1</v>
      </c>
      <c r="T66" s="23">
        <f>IF($B66="-","-",VLOOKUP(ROUND(CONCATENATE($A66,T$2),0),'Cadastro - Padrões'!$A$2:$V$10081,T$1,FALSE))</f>
        <v>0</v>
      </c>
      <c r="U66" s="23">
        <f>IF($B66="-","-",VLOOKUP(ROUND(CONCATENATE($A66,U$2),0),'Cadastro - Padrões'!$A$2:$V$10081,U$1,FALSE))</f>
        <v>0</v>
      </c>
      <c r="V66" s="23">
        <f>IF($B66="-","-",VLOOKUP(ROUND(CONCATENATE($A66,V$2),0),'Cadastro - Padrões'!$A$2:$V$10081,V$1,FALSE))</f>
        <v>0</v>
      </c>
      <c r="W66" s="23">
        <f>IF($B66="-","-",VLOOKUP(ROUND(CONCATENATE($A66,W$2),0),'Cadastro - Padrões'!$A$2:$V$10081,W$1,FALSE))</f>
        <v>0</v>
      </c>
      <c r="X66" s="23">
        <f>IF($B66="-","-",VLOOKUP(ROUND(CONCATENATE($A66,X$2),0),'Cadastro - Padrões'!$A$2:$V$10081,X$1,FALSE))</f>
        <v>0</v>
      </c>
      <c r="Y66" s="23">
        <f>IF($B66="-","-",VLOOKUP(ROUND(CONCATENATE($A66,Y$2),0),'Cadastro - Padrões'!$A$2:$V$10081,Y$1,FALSE))</f>
        <v>0</v>
      </c>
      <c r="Z66" s="23">
        <f>IF($B66="-","-",VLOOKUP(ROUND(CONCATENATE($A66,Z$2),0),'Cadastro - Padrões'!$A$2:$V$10081,Z$1,FALSE))</f>
        <v>0</v>
      </c>
      <c r="AA66" s="23">
        <f>IF($B66="-","-",VLOOKUP(ROUND(CONCATENATE($A66,AA$2),0),'Cadastro - Padrões'!$A$2:$V$10081,AA$1,FALSE))</f>
        <v>1.0050166661055182</v>
      </c>
      <c r="AB66" s="23">
        <f>IF($B66="-","-",VLOOKUP(ROUND(CONCATENATE($A66,AB$2),0),'Cadastro - Padrões'!$A$2:$V$10081,AB$1,FALSE))</f>
        <v>8.5855695094494422E-3</v>
      </c>
      <c r="AC66" s="23">
        <f>IF($B66="-","-",IF(VLOOKUP(ROUND(CONCATENATE($A66,AC$2),0),'Cadastro - Padrões'!$A$2:$V$10081,AC$1,FALSE)="","-",VLOOKUP(ROUND(CONCATENATE($A66,AC$2),0),'Cadastro - Padrões'!$A$2:$V$10081,AC$1,FALSE)))</f>
        <v>15</v>
      </c>
      <c r="AD66" s="23">
        <f>IF($B66="-","-",IF(VLOOKUP(ROUND(CONCATENATE($A66,AD$2),0),'Cadastro - Padrões'!$A$2:$V$10081,AD$1,FALSE)="","-",VLOOKUP(ROUND(CONCATENATE($A66,AD$2),0),'Cadastro - Padrões'!$A$2:$V$10081,AD$1,FALSE)))</f>
        <v>0.1</v>
      </c>
      <c r="AE66" s="23">
        <f>IF($B66="-","-",IF(VLOOKUP(ROUND(CONCATENATE($A66,AE$2),0),'Cadastro - Padrões'!$A$2:$V$10081,AE$1,FALSE)="","-",VLOOKUP(ROUND(CONCATENATE($A66,AE$2),0),'Cadastro - Padrões'!$A$2:$V$10081,AE$1,FALSE)))</f>
        <v>2</v>
      </c>
      <c r="AF66" s="23">
        <f>IF($B66="-","-",IF(VLOOKUP(ROUND(CONCATENATE($A66,AF$2),0),'Cadastro - Padrões'!$A$2:$V$10081,AF$1,FALSE)="","-",VLOOKUP(ROUND(CONCATENATE($A66,AF$2),0),'Cadastro - Padrões'!$A$2:$V$10081,AF$1,FALSE)))</f>
        <v>1000000</v>
      </c>
      <c r="AG66" s="23">
        <f>IF($B66="-","-",IF(VLOOKUP(ROUND(CONCATENATE($A66,AG$2),0),'Cadastro - Padrões'!$A$2:$V$10081,AG$1,FALSE)="","-",VLOOKUP(ROUND(CONCATENATE($A66,AG$2),0),'Cadastro - Padrões'!$A$2:$V$10081,AG$1,FALSE)))</f>
        <v>25</v>
      </c>
      <c r="AH66" s="23">
        <f>IF($B66="-","-",IF(VLOOKUP(ROUND(CONCATENATE($A66,AH$2),0),'Cadastro - Padrões'!$A$2:$V$10081,AH$1,FALSE)="","-",VLOOKUP(ROUND(CONCATENATE($A66,AH$2),0),'Cadastro - Padrões'!$A$2:$V$10081,AH$1,FALSE)))</f>
        <v>0.1</v>
      </c>
      <c r="AI66" s="23">
        <f>IF($B66="-","-",IF(VLOOKUP(ROUND(CONCATENATE($A66,AI$2),0),'Cadastro - Padrões'!$A$2:$V$10081,AI$1,FALSE)="","-",VLOOKUP(ROUND(CONCATENATE($A66,AI$2),0),'Cadastro - Padrões'!$A$2:$V$10081,AI$1,FALSE)))</f>
        <v>2</v>
      </c>
      <c r="AJ66" s="23">
        <f>IF($B66="-","-",IF(VLOOKUP(ROUND(CONCATENATE($A66,AJ$2),0),'Cadastro - Padrões'!$A$2:$V$10081,AJ$1,FALSE)="","-",VLOOKUP(ROUND(CONCATENATE($A66,AJ$2),0),'Cadastro - Padrões'!$A$2:$V$10081,AJ$1,FALSE)))</f>
        <v>1000000</v>
      </c>
      <c r="AK66" s="23">
        <f>IF($B66="-","-",IF(VLOOKUP(ROUND(CONCATENATE($A66,AK$2),0),'Cadastro - Padrões'!$A$2:$V$10081,AK$1,FALSE)="","-",VLOOKUP(ROUND(CONCATENATE($A66,AK$2),0),'Cadastro - Padrões'!$A$2:$V$10081,AK$1,FALSE)))</f>
        <v>35</v>
      </c>
      <c r="AL66" s="23">
        <f>IF($B66="-","-",IF(VLOOKUP(ROUND(CONCATENATE($A66,AL$2),0),'Cadastro - Padrões'!$A$2:$V$10081,AL$1,FALSE)="","-",VLOOKUP(ROUND(CONCATENATE($A66,AL$2),0),'Cadastro - Padrões'!$A$2:$V$10081,AL$1,FALSE)))</f>
        <v>0.1</v>
      </c>
      <c r="AM66" s="23">
        <f>IF($B66="-","-",IF(VLOOKUP(ROUND(CONCATENATE($A66,AM$2),0),'Cadastro - Padrões'!$A$2:$V$10081,AM$1,FALSE)="","-",VLOOKUP(ROUND(CONCATENATE($A66,AM$2),0),'Cadastro - Padrões'!$A$2:$V$10081,AM$1,FALSE)))</f>
        <v>2</v>
      </c>
      <c r="AN66" s="23">
        <f>IF($B66="-","-",IF(VLOOKUP(ROUND(CONCATENATE($A66,AN$2),0),'Cadastro - Padrões'!$A$2:$V$10081,AN$1,FALSE)="","-",VLOOKUP(ROUND(CONCATENATE($A66,AN$2),0),'Cadastro - Padrões'!$A$2:$V$10081,AN$1,FALSE)))</f>
        <v>1000000</v>
      </c>
      <c r="AO66" s="23" t="str">
        <f>IF($B66="-","-",IF(VLOOKUP(ROUND(CONCATENATE($A66,AO$2),0),'Cadastro - Padrões'!$A$2:$V$10081,AO$1,FALSE)="","-",VLOOKUP(ROUND(CONCATENATE($A66,AO$2),0),'Cadastro - Padrões'!$A$2:$V$10081,AO$1,FALSE)))</f>
        <v>-</v>
      </c>
      <c r="AP66" s="23" t="str">
        <f>IF($B66="-","-",IF(VLOOKUP(ROUND(CONCATENATE($A66,AP$2),0),'Cadastro - Padrões'!$A$2:$V$10081,AP$1,FALSE)="","-",VLOOKUP(ROUND(CONCATENATE($A66,AP$2),0),'Cadastro - Padrões'!$A$2:$V$10081,AP$1,FALSE)))</f>
        <v>-</v>
      </c>
      <c r="AQ66" s="23" t="str">
        <f>IF($B66="-","-",IF(VLOOKUP(ROUND(CONCATENATE($A66,AQ$2),0),'Cadastro - Padrões'!$A$2:$V$10081,AQ$1,FALSE)="","-",VLOOKUP(ROUND(CONCATENATE($A66,AQ$2),0),'Cadastro - Padrões'!$A$2:$V$10081,AQ$1,FALSE)))</f>
        <v>-</v>
      </c>
      <c r="AR66" s="23" t="str">
        <f>IF($B66="-","-",IF(VLOOKUP(ROUND(CONCATENATE($A66,AR$2),0),'Cadastro - Padrões'!$A$2:$V$10081,AR$1,FALSE)="","-",VLOOKUP(ROUND(CONCATENATE($A66,AR$2),0),'Cadastro - Padrões'!$A$2:$V$10081,AR$1,FALSE)))</f>
        <v>-</v>
      </c>
      <c r="AS66" s="23" t="str">
        <f>IF($B66="-","-",IF(VLOOKUP(ROUND(CONCATENATE($A66,AS$2),0),'Cadastro - Padrões'!$A$2:$V$10081,AS$1,FALSE)="","-",VLOOKUP(ROUND(CONCATENATE($A66,AS$2),0),'Cadastro - Padrões'!$A$2:$V$10081,AS$1,FALSE)))</f>
        <v>-</v>
      </c>
      <c r="AT66" s="23" t="str">
        <f>IF($B66="-","-",IF(VLOOKUP(ROUND(CONCATENATE($A66,AT$2),0),'Cadastro - Padrões'!$A$2:$V$10081,AT$1,FALSE)="","-",VLOOKUP(ROUND(CONCATENATE($A66,AT$2),0),'Cadastro - Padrões'!$A$2:$V$10081,AT$1,FALSE)))</f>
        <v>-</v>
      </c>
      <c r="AU66" s="23" t="str">
        <f>IF($B66="-","-",IF(VLOOKUP(ROUND(CONCATENATE($A66,AU$2),0),'Cadastro - Padrões'!$A$2:$V$10081,AU$1,FALSE)="","-",VLOOKUP(ROUND(CONCATENATE($A66,AU$2),0),'Cadastro - Padrões'!$A$2:$V$10081,AU$1,FALSE)))</f>
        <v>-</v>
      </c>
      <c r="AV66" s="23" t="str">
        <f>IF($B66="-","-",IF(VLOOKUP(ROUND(CONCATENATE($A66,AV$2),0),'Cadastro - Padrões'!$A$2:$V$10081,AV$1,FALSE)="","-",VLOOKUP(ROUND(CONCATENATE($A66,AV$2),0),'Cadastro - Padrões'!$A$2:$V$10081,AV$1,FALSE)))</f>
        <v>-</v>
      </c>
      <c r="AW66" s="23" t="str">
        <f>IF($B66="-","-",IF(VLOOKUP(ROUND(CONCATENATE($A66,AW$2),0),'Cadastro - Padrões'!$A$2:$V$10081,AW$1,FALSE)="","-",VLOOKUP(ROUND(CONCATENATE($A66,AW$2),0),'Cadastro - Padrões'!$A$2:$V$10081,AW$1,FALSE)))</f>
        <v>-</v>
      </c>
      <c r="AX66" s="23" t="str">
        <f>IF($B66="-","-",IF(VLOOKUP(ROUND(CONCATENATE($A66,AX$2),0),'Cadastro - Padrões'!$A$2:$V$10081,AX$1,FALSE)="","-",VLOOKUP(ROUND(CONCATENATE($A66,AX$2),0),'Cadastro - Padrões'!$A$2:$V$10081,AX$1,FALSE)))</f>
        <v>-</v>
      </c>
      <c r="AY66" s="23" t="str">
        <f>IF($B66="-","-",IF(VLOOKUP(ROUND(CONCATENATE($A66,AY$2),0),'Cadastro - Padrões'!$A$2:$V$10081,AY$1,FALSE)="","-",VLOOKUP(ROUND(CONCATENATE($A66,AY$2),0),'Cadastro - Padrões'!$A$2:$V$10081,AY$1,FALSE)))</f>
        <v>-</v>
      </c>
      <c r="AZ66" s="23" t="str">
        <f>IF($B66="-","-",IF(VLOOKUP(ROUND(CONCATENATE($A66,AZ$2),0),'Cadastro - Padrões'!$A$2:$V$10081,AZ$1,FALSE)="","-",VLOOKUP(ROUND(CONCATENATE($A66,AZ$2),0),'Cadastro - Padrões'!$A$2:$V$10081,AZ$1,FALSE)))</f>
        <v>-</v>
      </c>
      <c r="BA66" s="23" t="str">
        <f>IF($B66="-","-",IF(VLOOKUP(ROUND(CONCATENATE($A66,BA$2),0),'Cadastro - Padrões'!$A$2:$V$10081,BA$1,FALSE)="","-",VLOOKUP(ROUND(CONCATENATE($A66,BA$2),0),'Cadastro - Padrões'!$A$2:$V$10081,BA$1,FALSE)))</f>
        <v>-</v>
      </c>
      <c r="BB66" s="23" t="str">
        <f>IF($B66="-","-",IF(VLOOKUP(ROUND(CONCATENATE($A66,BB$2),0),'Cadastro - Padrões'!$A$2:$V$10081,BB$1,FALSE)="","-",VLOOKUP(ROUND(CONCATENATE($A66,BB$2),0),'Cadastro - Padrões'!$A$2:$V$10081,BB$1,FALSE)))</f>
        <v>-</v>
      </c>
      <c r="BC66" s="23" t="str">
        <f>IF($B66="-","-",IF(VLOOKUP(ROUND(CONCATENATE($A66,BC$2),0),'Cadastro - Padrões'!$A$2:$V$10081,BC$1,FALSE)="","-",VLOOKUP(ROUND(CONCATENATE($A66,BC$2),0),'Cadastro - Padrões'!$A$2:$V$10081,BC$1,FALSE)))</f>
        <v>-</v>
      </c>
      <c r="BD66" s="23" t="str">
        <f>IF($B66="-","-",IF(VLOOKUP(ROUND(CONCATENATE($A66,BD$2),0),'Cadastro - Padrões'!$A$2:$V$10081,BD$1,FALSE)="","-",VLOOKUP(ROUND(CONCATENATE($A66,BD$2),0),'Cadastro - Padrões'!$A$2:$V$10081,BD$1,FALSE)))</f>
        <v>-</v>
      </c>
      <c r="BE66" s="23" t="str">
        <f>IF($B66="-","-",IF(VLOOKUP(ROUND(CONCATENATE($A66,BE$2),0),'Cadastro - Padrões'!$A$2:$V$10081,BE$1,FALSE)="","-",VLOOKUP(ROUND(CONCATENATE($A66,BE$2),0),'Cadastro - Padrões'!$A$2:$V$10081,BE$1,FALSE)))</f>
        <v>-</v>
      </c>
      <c r="BF66" s="23" t="str">
        <f>IF($B66="-","-",IF(VLOOKUP(ROUND(CONCATENATE($A66,BF$2),0),'Cadastro - Padrões'!$A$2:$V$10081,BF$1,FALSE)="","-",VLOOKUP(ROUND(CONCATENATE($A66,BF$2),0),'Cadastro - Padrões'!$A$2:$V$10081,BF$1,FALSE)))</f>
        <v>-</v>
      </c>
      <c r="BG66" s="23" t="str">
        <f>IF($B66="-","-",IF(VLOOKUP(ROUND(CONCATENATE($A66,BG$2),0),'Cadastro - Padrões'!$A$2:$V$10081,BG$1,FALSE)="","-",VLOOKUP(ROUND(CONCATENATE($A66,BG$2),0),'Cadastro - Padrões'!$A$2:$V$10081,BG$1,FALSE)))</f>
        <v>-</v>
      </c>
      <c r="BH66" s="23" t="str">
        <f>IF($B66="-","-",IF(VLOOKUP(ROUND(CONCATENATE($A66,BH$2),0),'Cadastro - Padrões'!$A$2:$V$10081,BH$1,FALSE)="","-",VLOOKUP(ROUND(CONCATENATE($A66,BH$2),0),'Cadastro - Padrões'!$A$2:$V$10081,BH$1,FALSE)))</f>
        <v>-</v>
      </c>
      <c r="BI66" s="23" t="str">
        <f>IF($B66="-","-",IF(VLOOKUP(ROUND(CONCATENATE($A66,BI$2),0),'Cadastro - Padrões'!$A$2:$V$10081,BI$1,FALSE)="","-",VLOOKUP(ROUND(CONCATENATE($A66,BI$2),0),'Cadastro - Padrões'!$A$2:$V$10081,BI$1,FALSE)))</f>
        <v>-</v>
      </c>
      <c r="BJ66" s="23" t="str">
        <f>IF($B66="-","-",IF(VLOOKUP(ROUND(CONCATENATE($A66,BJ$2),0),'Cadastro - Padrões'!$A$2:$V$10081,BJ$1,FALSE)="","-",VLOOKUP(ROUND(CONCATENATE($A66,BJ$2),0),'Cadastro - Padrões'!$A$2:$V$10081,BJ$1,FALSE)))</f>
        <v>-</v>
      </c>
      <c r="BK66" s="23" t="str">
        <f>IF($B66="-","-",IF(VLOOKUP(ROUND(CONCATENATE($A66,BK$2),0),'Cadastro - Padrões'!$A$2:$V$10081,BK$1,FALSE)="","-",VLOOKUP(ROUND(CONCATENATE($A66,BK$2),0),'Cadastro - Padrões'!$A$2:$V$10081,BK$1,FALSE)))</f>
        <v>-</v>
      </c>
      <c r="BL66" s="23" t="str">
        <f>IF($B66="-","-",IF(VLOOKUP(ROUND(CONCATENATE($A66,BL$2),0),'Cadastro - Padrões'!$A$2:$V$10081,BL$1,FALSE)="","-",VLOOKUP(ROUND(CONCATENATE($A66,BL$2),0),'Cadastro - Padrões'!$A$2:$V$10081,BL$1,FALSE)))</f>
        <v>-</v>
      </c>
      <c r="BM66" s="23" t="str">
        <f>IF($B66="-","-",IF(VLOOKUP(ROUND(CONCATENATE($A66,BM$2),0),'Cadastro - Padrões'!$A$2:$V$10081,BM$1,FALSE)="","-",VLOOKUP(ROUND(CONCATENATE($A66,BM$2),0),'Cadastro - Padrões'!$A$2:$V$10081,BM$1,FALSE)))</f>
        <v>-</v>
      </c>
      <c r="BN66" s="23" t="str">
        <f>IF($B66="-","-",IF(VLOOKUP(ROUND(CONCATENATE($A66,BN$2),0),'Cadastro - Padrões'!$A$2:$V$10081,BN$1,FALSE)="","-",VLOOKUP(ROUND(CONCATENATE($A66,BN$2),0),'Cadastro - Padrões'!$A$2:$V$10081,BN$1,FALSE)))</f>
        <v>-</v>
      </c>
      <c r="BO66" s="23" t="str">
        <f>IF($B66="-","-",IF(VLOOKUP(ROUND(CONCATENATE($A66,BO$2),0),'Cadastro - Padrões'!$A$2:$V$10081,BO$1,FALSE)="","-",VLOOKUP(ROUND(CONCATENATE($A66,BO$2),0),'Cadastro - Padrões'!$A$2:$V$10081,BO$1,FALSE)))</f>
        <v>-</v>
      </c>
      <c r="BP66" s="23" t="str">
        <f>IF($B66="-","-",IF(VLOOKUP(ROUND(CONCATENATE($A66,BP$2),0),'Cadastro - Padrões'!$A$2:$V$10081,BP$1,FALSE)="","-",VLOOKUP(ROUND(CONCATENATE($A66,BP$2),0),'Cadastro - Padrões'!$A$2:$V$10081,BP$1,FALSE)))</f>
        <v>-</v>
      </c>
    </row>
    <row r="67" spans="1:68" x14ac:dyDescent="0.3">
      <c r="A67" s="22">
        <f t="shared" si="52"/>
        <v>62</v>
      </c>
      <c r="B67" s="23" t="str">
        <f>IF(VLOOKUP(ROUND(CONCATENATE($A67,B$2),0),'Cadastro - Padrões'!$A$2:$V$10081,B$1,FALSE)="","-",VLOOKUP(ROUND(CONCATENATE($A67,B$2),0),'Cadastro - Padrões'!$A$2:$V$10081,B$1,FALSE))</f>
        <v>E.TH.LV-002</v>
      </c>
      <c r="C67" s="23" t="str">
        <f>IF($B67="-","-",VLOOKUP(ROUND(CONCATENATE($A67,C$2),0),'Cadastro - Padrões'!$A$2:$V$10081,C$1,FALSE))</f>
        <v>Termohigrômetro Digital</v>
      </c>
      <c r="D67" s="23" t="str">
        <f>IF($B67="-","-",VLOOKUP(ROUND(CONCATENATE($A67,D$2),0),'Cadastro - Padrões'!$A$2:$V$10081,D$1,FALSE))</f>
        <v>Elus</v>
      </c>
      <c r="E67" s="23" t="str">
        <f>IF($B67="-","-",VLOOKUP(ROUND(CONCATENATE($A67,E$2),0),'Cadastro - Padrões'!$A$2:$V$10081,E$1,FALSE))</f>
        <v>RBC - CAL 0439</v>
      </c>
      <c r="F67" s="23" t="str">
        <f>IF($B67="-","-",VLOOKUP(ROUND(CONCATENATE($A67,F$2),0),'Cadastro - Padrões'!$A$2:$V$10081,F$1,FALSE))</f>
        <v>E0400A/25</v>
      </c>
      <c r="G67" s="24">
        <f>IF($B67="-","-",VLOOKUP(ROUND(CONCATENATE($A67,G$2),0),'Cadastro - Padrões'!$A$2:$V$10081,G$1,FALSE))</f>
        <v>45836</v>
      </c>
      <c r="H67" s="25">
        <f>IF($B67="-","-",VLOOKUP(ROUND(CONCATENATE($A67,H$2),0),'Cadastro - Padrões'!$A$2:$V$10081,H$1,FALSE))</f>
        <v>46203</v>
      </c>
      <c r="I67" s="23" t="str">
        <f>IF($B67="-","-",VLOOKUP(ROUND(CONCATENATE($A67,I$2),0),'Cadastro - Padrões'!$A$2:$V$10081,I$1,FALSE))</f>
        <v>°C</v>
      </c>
      <c r="J67" s="23" t="str">
        <f>IF($B67="-","-",VLOOKUP(ROUND(CONCATENATE($A67,J$2),0),'Cadastro - Padrões'!$A$2:$V$10081,J$1,FALSE))</f>
        <v>OUT</v>
      </c>
      <c r="K67" s="23" t="str">
        <f>IF($B67="-","-",VLOOKUP(ROUND(CONCATENATE($A67,K$2),0),'Cadastro - Padrões'!$A$2:$V$10081,K$1,FALSE))</f>
        <v>NA</v>
      </c>
      <c r="L67" s="23">
        <f>IF($B67="-","-",VLOOKUP(ROUND(CONCATENATE($A67,L$2),0),'Cadastro - Padrões'!$A$2:$V$10081,L$1,FALSE))</f>
        <v>15</v>
      </c>
      <c r="M67" s="23">
        <f>IF($B67="-","-",VLOOKUP(ROUND(CONCATENATE($A67,M$2),0),'Cadastro - Padrões'!$A$2:$V$10081,M$1,FALSE))</f>
        <v>35</v>
      </c>
      <c r="N67" s="23">
        <f>IF($B67="-","-",VLOOKUP(ROUND(CONCATENATE($A67,N$2),0),'Cadastro - Padrões'!$A$2:$V$10081,N$1,FALSE))</f>
        <v>0.01</v>
      </c>
      <c r="O67" s="23">
        <f>IF($B67="-","-",VLOOKUP(ROUND(CONCATENATE($A67,O$2),0),'Cadastro - Padrões'!$A$2:$V$10081,O$1,FALSE))</f>
        <v>5.0000000000000711E-2</v>
      </c>
      <c r="P67" s="23">
        <f>IF($B67="-","-",VLOOKUP(ROUND(CONCATENATE($A67,P$2),0),'Cadastro - Padrões'!$A$2:$V$10081,P$1,FALSE))</f>
        <v>7.0000000000000007E-2</v>
      </c>
      <c r="Q67" s="23">
        <f>IF($B67="-","-",VLOOKUP(ROUND(CONCATENATE($A67,Q$2),0),'Cadastro - Padrões'!$A$2:$V$10081,Q$1,FALSE))</f>
        <v>1.0000000000001563E-2</v>
      </c>
      <c r="R67" s="23">
        <f>IF($B67="-","-",VLOOKUP(ROUND(CONCATENATE($A67,R$2),0),'Cadastro - Padrões'!$A$2:$V$10081,R$1,FALSE))</f>
        <v>1.2204727606484056E-2</v>
      </c>
      <c r="S67" s="23">
        <f>IF($B67="-","-",VLOOKUP(ROUND(CONCATENATE($A67,S$2),0),'Cadastro - Padrões'!$A$2:$V$10081,S$1,FALSE))</f>
        <v>1</v>
      </c>
      <c r="T67" s="23">
        <f>IF($B67="-","-",VLOOKUP(ROUND(CONCATENATE($A67,T$2),0),'Cadastro - Padrões'!$A$2:$V$10081,T$1,FALSE))</f>
        <v>0</v>
      </c>
      <c r="U67" s="23">
        <f>IF($B67="-","-",VLOOKUP(ROUND(CONCATENATE($A67,U$2),0),'Cadastro - Padrões'!$A$2:$V$10081,U$1,FALSE))</f>
        <v>0</v>
      </c>
      <c r="V67" s="23">
        <f>IF($B67="-","-",VLOOKUP(ROUND(CONCATENATE($A67,V$2),0),'Cadastro - Padrões'!$A$2:$V$10081,V$1,FALSE))</f>
        <v>0</v>
      </c>
      <c r="W67" s="23">
        <f>IF($B67="-","-",VLOOKUP(ROUND(CONCATENATE($A67,W$2),0),'Cadastro - Padrões'!$A$2:$V$10081,W$1,FALSE))</f>
        <v>0</v>
      </c>
      <c r="X67" s="23">
        <f>IF($B67="-","-",VLOOKUP(ROUND(CONCATENATE($A67,X$2),0),'Cadastro - Padrões'!$A$2:$V$10081,X$1,FALSE))</f>
        <v>0</v>
      </c>
      <c r="Y67" s="23">
        <f>IF($B67="-","-",VLOOKUP(ROUND(CONCATENATE($A67,Y$2),0),'Cadastro - Padrões'!$A$2:$V$10081,Y$1,FALSE))</f>
        <v>0</v>
      </c>
      <c r="Z67" s="23">
        <f>IF($B67="-","-",VLOOKUP(ROUND(CONCATENATE($A67,Z$2),0),'Cadastro - Padrões'!$A$2:$V$10081,Z$1,FALSE))</f>
        <v>0</v>
      </c>
      <c r="AA67" s="23">
        <f>IF($B67="-","-",VLOOKUP(ROUND(CONCATENATE($A67,AA$2),0),'Cadastro - Padrões'!$A$2:$V$10081,AA$1,FALSE))</f>
        <v>0.99651146509528654</v>
      </c>
      <c r="AB67" s="23">
        <f>IF($B67="-","-",VLOOKUP(ROUND(CONCATENATE($A67,AB$2),0),'Cadastro - Padrões'!$A$2:$V$10081,AB$1,FALSE))</f>
        <v>9.7178487268791969E-2</v>
      </c>
      <c r="AC67" s="23">
        <f>IF($B67="-","-",IF(VLOOKUP(ROUND(CONCATENATE($A67,AC$2),0),'Cadastro - Padrões'!$A$2:$V$10081,AC$1,FALSE)="","-",VLOOKUP(ROUND(CONCATENATE($A67,AC$2),0),'Cadastro - Padrões'!$A$2:$V$10081,AC$1,FALSE)))</f>
        <v>15</v>
      </c>
      <c r="AD67" s="23">
        <f>IF($B67="-","-",IF(VLOOKUP(ROUND(CONCATENATE($A67,AD$2),0),'Cadastro - Padrões'!$A$2:$V$10081,AD$1,FALSE)="","-",VLOOKUP(ROUND(CONCATENATE($A67,AD$2),0),'Cadastro - Padrões'!$A$2:$V$10081,AD$1,FALSE)))</f>
        <v>7.0000000000000007E-2</v>
      </c>
      <c r="AE67" s="23">
        <f>IF($B67="-","-",IF(VLOOKUP(ROUND(CONCATENATE($A67,AE$2),0),'Cadastro - Padrões'!$A$2:$V$10081,AE$1,FALSE)="","-",VLOOKUP(ROUND(CONCATENATE($A67,AE$2),0),'Cadastro - Padrões'!$A$2:$V$10081,AE$1,FALSE)))</f>
        <v>2</v>
      </c>
      <c r="AF67" s="23">
        <f>IF($B67="-","-",IF(VLOOKUP(ROUND(CONCATENATE($A67,AF$2),0),'Cadastro - Padrões'!$A$2:$V$10081,AF$1,FALSE)="","-",VLOOKUP(ROUND(CONCATENATE($A67,AF$2),0),'Cadastro - Padrões'!$A$2:$V$10081,AF$1,FALSE)))</f>
        <v>1000000</v>
      </c>
      <c r="AG67" s="23">
        <f>IF($B67="-","-",IF(VLOOKUP(ROUND(CONCATENATE($A67,AG$2),0),'Cadastro - Padrões'!$A$2:$V$10081,AG$1,FALSE)="","-",VLOOKUP(ROUND(CONCATENATE($A67,AG$2),0),'Cadastro - Padrões'!$A$2:$V$10081,AG$1,FALSE)))</f>
        <v>25</v>
      </c>
      <c r="AH67" s="23">
        <f>IF($B67="-","-",IF(VLOOKUP(ROUND(CONCATENATE($A67,AH$2),0),'Cadastro - Padrões'!$A$2:$V$10081,AH$1,FALSE)="","-",VLOOKUP(ROUND(CONCATENATE($A67,AH$2),0),'Cadastro - Padrões'!$A$2:$V$10081,AH$1,FALSE)))</f>
        <v>7.0000000000000007E-2</v>
      </c>
      <c r="AI67" s="23">
        <f>IF($B67="-","-",IF(VLOOKUP(ROUND(CONCATENATE($A67,AI$2),0),'Cadastro - Padrões'!$A$2:$V$10081,AI$1,FALSE)="","-",VLOOKUP(ROUND(CONCATENATE($A67,AI$2),0),'Cadastro - Padrões'!$A$2:$V$10081,AI$1,FALSE)))</f>
        <v>2</v>
      </c>
      <c r="AJ67" s="23">
        <f>IF($B67="-","-",IF(VLOOKUP(ROUND(CONCATENATE($A67,AJ$2),0),'Cadastro - Padrões'!$A$2:$V$10081,AJ$1,FALSE)="","-",VLOOKUP(ROUND(CONCATENATE($A67,AJ$2),0),'Cadastro - Padrões'!$A$2:$V$10081,AJ$1,FALSE)))</f>
        <v>1000000</v>
      </c>
      <c r="AK67" s="23">
        <f>IF($B67="-","-",IF(VLOOKUP(ROUND(CONCATENATE($A67,AK$2),0),'Cadastro - Padrões'!$A$2:$V$10081,AK$1,FALSE)="","-",VLOOKUP(ROUND(CONCATENATE($A67,AK$2),0),'Cadastro - Padrões'!$A$2:$V$10081,AK$1,FALSE)))</f>
        <v>35</v>
      </c>
      <c r="AL67" s="23">
        <f>IF($B67="-","-",IF(VLOOKUP(ROUND(CONCATENATE($A67,AL$2),0),'Cadastro - Padrões'!$A$2:$V$10081,AL$1,FALSE)="","-",VLOOKUP(ROUND(CONCATENATE($A67,AL$2),0),'Cadastro - Padrões'!$A$2:$V$10081,AL$1,FALSE)))</f>
        <v>7.0000000000000007E-2</v>
      </c>
      <c r="AM67" s="23">
        <f>IF($B67="-","-",IF(VLOOKUP(ROUND(CONCATENATE($A67,AM$2),0),'Cadastro - Padrões'!$A$2:$V$10081,AM$1,FALSE)="","-",VLOOKUP(ROUND(CONCATENATE($A67,AM$2),0),'Cadastro - Padrões'!$A$2:$V$10081,AM$1,FALSE)))</f>
        <v>2</v>
      </c>
      <c r="AN67" s="23">
        <f>IF($B67="-","-",IF(VLOOKUP(ROUND(CONCATENATE($A67,AN$2),0),'Cadastro - Padrões'!$A$2:$V$10081,AN$1,FALSE)="","-",VLOOKUP(ROUND(CONCATENATE($A67,AN$2),0),'Cadastro - Padrões'!$A$2:$V$10081,AN$1,FALSE)))</f>
        <v>1000000</v>
      </c>
      <c r="AO67" s="23" t="str">
        <f>IF($B67="-","-",IF(VLOOKUP(ROUND(CONCATENATE($A67,AO$2),0),'Cadastro - Padrões'!$A$2:$V$10081,AO$1,FALSE)="","-",VLOOKUP(ROUND(CONCATENATE($A67,AO$2),0),'Cadastro - Padrões'!$A$2:$V$10081,AO$1,FALSE)))</f>
        <v>-</v>
      </c>
      <c r="AP67" s="23" t="str">
        <f>IF($B67="-","-",IF(VLOOKUP(ROUND(CONCATENATE($A67,AP$2),0),'Cadastro - Padrões'!$A$2:$V$10081,AP$1,FALSE)="","-",VLOOKUP(ROUND(CONCATENATE($A67,AP$2),0),'Cadastro - Padrões'!$A$2:$V$10081,AP$1,FALSE)))</f>
        <v>-</v>
      </c>
      <c r="AQ67" s="23" t="str">
        <f>IF($B67="-","-",IF(VLOOKUP(ROUND(CONCATENATE($A67,AQ$2),0),'Cadastro - Padrões'!$A$2:$V$10081,AQ$1,FALSE)="","-",VLOOKUP(ROUND(CONCATENATE($A67,AQ$2),0),'Cadastro - Padrões'!$A$2:$V$10081,AQ$1,FALSE)))</f>
        <v>-</v>
      </c>
      <c r="AR67" s="23" t="str">
        <f>IF($B67="-","-",IF(VLOOKUP(ROUND(CONCATENATE($A67,AR$2),0),'Cadastro - Padrões'!$A$2:$V$10081,AR$1,FALSE)="","-",VLOOKUP(ROUND(CONCATENATE($A67,AR$2),0),'Cadastro - Padrões'!$A$2:$V$10081,AR$1,FALSE)))</f>
        <v>-</v>
      </c>
      <c r="AS67" s="23" t="str">
        <f>IF($B67="-","-",IF(VLOOKUP(ROUND(CONCATENATE($A67,AS$2),0),'Cadastro - Padrões'!$A$2:$V$10081,AS$1,FALSE)="","-",VLOOKUP(ROUND(CONCATENATE($A67,AS$2),0),'Cadastro - Padrões'!$A$2:$V$10081,AS$1,FALSE)))</f>
        <v>-</v>
      </c>
      <c r="AT67" s="23" t="str">
        <f>IF($B67="-","-",IF(VLOOKUP(ROUND(CONCATENATE($A67,AT$2),0),'Cadastro - Padrões'!$A$2:$V$10081,AT$1,FALSE)="","-",VLOOKUP(ROUND(CONCATENATE($A67,AT$2),0),'Cadastro - Padrões'!$A$2:$V$10081,AT$1,FALSE)))</f>
        <v>-</v>
      </c>
      <c r="AU67" s="23" t="str">
        <f>IF($B67="-","-",IF(VLOOKUP(ROUND(CONCATENATE($A67,AU$2),0),'Cadastro - Padrões'!$A$2:$V$10081,AU$1,FALSE)="","-",VLOOKUP(ROUND(CONCATENATE($A67,AU$2),0),'Cadastro - Padrões'!$A$2:$V$10081,AU$1,FALSE)))</f>
        <v>-</v>
      </c>
      <c r="AV67" s="23" t="str">
        <f>IF($B67="-","-",IF(VLOOKUP(ROUND(CONCATENATE($A67,AV$2),0),'Cadastro - Padrões'!$A$2:$V$10081,AV$1,FALSE)="","-",VLOOKUP(ROUND(CONCATENATE($A67,AV$2),0),'Cadastro - Padrões'!$A$2:$V$10081,AV$1,FALSE)))</f>
        <v>-</v>
      </c>
      <c r="AW67" s="23" t="str">
        <f>IF($B67="-","-",IF(VLOOKUP(ROUND(CONCATENATE($A67,AW$2),0),'Cadastro - Padrões'!$A$2:$V$10081,AW$1,FALSE)="","-",VLOOKUP(ROUND(CONCATENATE($A67,AW$2),0),'Cadastro - Padrões'!$A$2:$V$10081,AW$1,FALSE)))</f>
        <v>-</v>
      </c>
      <c r="AX67" s="23" t="str">
        <f>IF($B67="-","-",IF(VLOOKUP(ROUND(CONCATENATE($A67,AX$2),0),'Cadastro - Padrões'!$A$2:$V$10081,AX$1,FALSE)="","-",VLOOKUP(ROUND(CONCATENATE($A67,AX$2),0),'Cadastro - Padrões'!$A$2:$V$10081,AX$1,FALSE)))</f>
        <v>-</v>
      </c>
      <c r="AY67" s="23" t="str">
        <f>IF($B67="-","-",IF(VLOOKUP(ROUND(CONCATENATE($A67,AY$2),0),'Cadastro - Padrões'!$A$2:$V$10081,AY$1,FALSE)="","-",VLOOKUP(ROUND(CONCATENATE($A67,AY$2),0),'Cadastro - Padrões'!$A$2:$V$10081,AY$1,FALSE)))</f>
        <v>-</v>
      </c>
      <c r="AZ67" s="23" t="str">
        <f>IF($B67="-","-",IF(VLOOKUP(ROUND(CONCATENATE($A67,AZ$2),0),'Cadastro - Padrões'!$A$2:$V$10081,AZ$1,FALSE)="","-",VLOOKUP(ROUND(CONCATENATE($A67,AZ$2),0),'Cadastro - Padrões'!$A$2:$V$10081,AZ$1,FALSE)))</f>
        <v>-</v>
      </c>
      <c r="BA67" s="23" t="str">
        <f>IF($B67="-","-",IF(VLOOKUP(ROUND(CONCATENATE($A67,BA$2),0),'Cadastro - Padrões'!$A$2:$V$10081,BA$1,FALSE)="","-",VLOOKUP(ROUND(CONCATENATE($A67,BA$2),0),'Cadastro - Padrões'!$A$2:$V$10081,BA$1,FALSE)))</f>
        <v>-</v>
      </c>
      <c r="BB67" s="23" t="str">
        <f>IF($B67="-","-",IF(VLOOKUP(ROUND(CONCATENATE($A67,BB$2),0),'Cadastro - Padrões'!$A$2:$V$10081,BB$1,FALSE)="","-",VLOOKUP(ROUND(CONCATENATE($A67,BB$2),0),'Cadastro - Padrões'!$A$2:$V$10081,BB$1,FALSE)))</f>
        <v>-</v>
      </c>
      <c r="BC67" s="23" t="str">
        <f>IF($B67="-","-",IF(VLOOKUP(ROUND(CONCATENATE($A67,BC$2),0),'Cadastro - Padrões'!$A$2:$V$10081,BC$1,FALSE)="","-",VLOOKUP(ROUND(CONCATENATE($A67,BC$2),0),'Cadastro - Padrões'!$A$2:$V$10081,BC$1,FALSE)))</f>
        <v>-</v>
      </c>
      <c r="BD67" s="23" t="str">
        <f>IF($B67="-","-",IF(VLOOKUP(ROUND(CONCATENATE($A67,BD$2),0),'Cadastro - Padrões'!$A$2:$V$10081,BD$1,FALSE)="","-",VLOOKUP(ROUND(CONCATENATE($A67,BD$2),0),'Cadastro - Padrões'!$A$2:$V$10081,BD$1,FALSE)))</f>
        <v>-</v>
      </c>
      <c r="BE67" s="23" t="str">
        <f>IF($B67="-","-",IF(VLOOKUP(ROUND(CONCATENATE($A67,BE$2),0),'Cadastro - Padrões'!$A$2:$V$10081,BE$1,FALSE)="","-",VLOOKUP(ROUND(CONCATENATE($A67,BE$2),0),'Cadastro - Padrões'!$A$2:$V$10081,BE$1,FALSE)))</f>
        <v>-</v>
      </c>
      <c r="BF67" s="23" t="str">
        <f>IF($B67="-","-",IF(VLOOKUP(ROUND(CONCATENATE($A67,BF$2),0),'Cadastro - Padrões'!$A$2:$V$10081,BF$1,FALSE)="","-",VLOOKUP(ROUND(CONCATENATE($A67,BF$2),0),'Cadastro - Padrões'!$A$2:$V$10081,BF$1,FALSE)))</f>
        <v>-</v>
      </c>
      <c r="BG67" s="23" t="str">
        <f>IF($B67="-","-",IF(VLOOKUP(ROUND(CONCATENATE($A67,BG$2),0),'Cadastro - Padrões'!$A$2:$V$10081,BG$1,FALSE)="","-",VLOOKUP(ROUND(CONCATENATE($A67,BG$2),0),'Cadastro - Padrões'!$A$2:$V$10081,BG$1,FALSE)))</f>
        <v>-</v>
      </c>
      <c r="BH67" s="23" t="str">
        <f>IF($B67="-","-",IF(VLOOKUP(ROUND(CONCATENATE($A67,BH$2),0),'Cadastro - Padrões'!$A$2:$V$10081,BH$1,FALSE)="","-",VLOOKUP(ROUND(CONCATENATE($A67,BH$2),0),'Cadastro - Padrões'!$A$2:$V$10081,BH$1,FALSE)))</f>
        <v>-</v>
      </c>
      <c r="BI67" s="23" t="str">
        <f>IF($B67="-","-",IF(VLOOKUP(ROUND(CONCATENATE($A67,BI$2),0),'Cadastro - Padrões'!$A$2:$V$10081,BI$1,FALSE)="","-",VLOOKUP(ROUND(CONCATENATE($A67,BI$2),0),'Cadastro - Padrões'!$A$2:$V$10081,BI$1,FALSE)))</f>
        <v>-</v>
      </c>
      <c r="BJ67" s="23" t="str">
        <f>IF($B67="-","-",IF(VLOOKUP(ROUND(CONCATENATE($A67,BJ$2),0),'Cadastro - Padrões'!$A$2:$V$10081,BJ$1,FALSE)="","-",VLOOKUP(ROUND(CONCATENATE($A67,BJ$2),0),'Cadastro - Padrões'!$A$2:$V$10081,BJ$1,FALSE)))</f>
        <v>-</v>
      </c>
      <c r="BK67" s="23" t="str">
        <f>IF($B67="-","-",IF(VLOOKUP(ROUND(CONCATENATE($A67,BK$2),0),'Cadastro - Padrões'!$A$2:$V$10081,BK$1,FALSE)="","-",VLOOKUP(ROUND(CONCATENATE($A67,BK$2),0),'Cadastro - Padrões'!$A$2:$V$10081,BK$1,FALSE)))</f>
        <v>-</v>
      </c>
      <c r="BL67" s="23" t="str">
        <f>IF($B67="-","-",IF(VLOOKUP(ROUND(CONCATENATE($A67,BL$2),0),'Cadastro - Padrões'!$A$2:$V$10081,BL$1,FALSE)="","-",VLOOKUP(ROUND(CONCATENATE($A67,BL$2),0),'Cadastro - Padrões'!$A$2:$V$10081,BL$1,FALSE)))</f>
        <v>-</v>
      </c>
      <c r="BM67" s="23" t="str">
        <f>IF($B67="-","-",IF(VLOOKUP(ROUND(CONCATENATE($A67,BM$2),0),'Cadastro - Padrões'!$A$2:$V$10081,BM$1,FALSE)="","-",VLOOKUP(ROUND(CONCATENATE($A67,BM$2),0),'Cadastro - Padrões'!$A$2:$V$10081,BM$1,FALSE)))</f>
        <v>-</v>
      </c>
      <c r="BN67" s="23" t="str">
        <f>IF($B67="-","-",IF(VLOOKUP(ROUND(CONCATENATE($A67,BN$2),0),'Cadastro - Padrões'!$A$2:$V$10081,BN$1,FALSE)="","-",VLOOKUP(ROUND(CONCATENATE($A67,BN$2),0),'Cadastro - Padrões'!$A$2:$V$10081,BN$1,FALSE)))</f>
        <v>-</v>
      </c>
      <c r="BO67" s="23" t="str">
        <f>IF($B67="-","-",IF(VLOOKUP(ROUND(CONCATENATE($A67,BO$2),0),'Cadastro - Padrões'!$A$2:$V$10081,BO$1,FALSE)="","-",VLOOKUP(ROUND(CONCATENATE($A67,BO$2),0),'Cadastro - Padrões'!$A$2:$V$10081,BO$1,FALSE)))</f>
        <v>-</v>
      </c>
      <c r="BP67" s="23" t="str">
        <f>IF($B67="-","-",IF(VLOOKUP(ROUND(CONCATENATE($A67,BP$2),0),'Cadastro - Padrões'!$A$2:$V$10081,BP$1,FALSE)="","-",VLOOKUP(ROUND(CONCATENATE($A67,BP$2),0),'Cadastro - Padrões'!$A$2:$V$10081,BP$1,FALSE)))</f>
        <v>-</v>
      </c>
    </row>
    <row r="68" spans="1:68" x14ac:dyDescent="0.3">
      <c r="A68" s="22">
        <f t="shared" si="52"/>
        <v>63</v>
      </c>
      <c r="B68" s="23" t="str">
        <f>IF(VLOOKUP(ROUND(CONCATENATE($A68,B$2),0),'Cadastro - Padrões'!$A$2:$V$10081,B$1,FALSE)="","-",VLOOKUP(ROUND(CONCATENATE($A68,B$2),0),'Cadastro - Padrões'!$A$2:$V$10081,B$1,FALSE))</f>
        <v>EL-1078</v>
      </c>
      <c r="C68" s="23" t="str">
        <f>IF($B68="-","-",VLOOKUP(ROUND(CONCATENATE($A68,C$2),0),'Cadastro - Padrões'!$A$2:$V$10081,C$1,FALSE))</f>
        <v>Termohigrômetro Digital</v>
      </c>
      <c r="D68" s="23" t="str">
        <f>IF($B68="-","-",VLOOKUP(ROUND(CONCATENATE($A68,D$2),0),'Cadastro - Padrões'!$A$2:$V$10081,D$1,FALSE))</f>
        <v>Elus</v>
      </c>
      <c r="E68" s="23" t="str">
        <f>IF($B68="-","-",VLOOKUP(ROUND(CONCATENATE($A68,E$2),0),'Cadastro - Padrões'!$A$2:$V$10081,E$1,FALSE))</f>
        <v>RBC - CAL 0439</v>
      </c>
      <c r="F68" s="23" t="str">
        <f>IF($B68="-","-",VLOOKUP(ROUND(CONCATENATE($A68,F$2),0),'Cadastro - Padrões'!$A$2:$V$10081,F$1,FALSE))</f>
        <v>E182312A/23</v>
      </c>
      <c r="G68" s="24">
        <f>IF($B68="-","-",VLOOKUP(ROUND(CONCATENATE($A68,G$2),0),'Cadastro - Padrões'!$A$2:$V$10081,G$1,FALSE))</f>
        <v>45101</v>
      </c>
      <c r="H68" s="25">
        <f>IF($B68="-","-",VLOOKUP(ROUND(CONCATENATE($A68,H$2),0),'Cadastro - Padrões'!$A$2:$V$10081,H$1,FALSE))</f>
        <v>45473</v>
      </c>
      <c r="I68" s="23" t="str">
        <f>IF($B68="-","-",VLOOKUP(ROUND(CONCATENATE($A68,I$2),0),'Cadastro - Padrões'!$A$2:$V$10081,I$1,FALSE))</f>
        <v>°C</v>
      </c>
      <c r="J68" s="23" t="str">
        <f>IF($B68="-","-",VLOOKUP(ROUND(CONCATENATE($A68,J$2),0),'Cadastro - Padrões'!$A$2:$V$10081,J$1,FALSE))</f>
        <v>Contato</v>
      </c>
      <c r="K68" s="23" t="str">
        <f>IF($B68="-","-",VLOOKUP(ROUND(CONCATENATE($A68,K$2),0),'Cadastro - Padrões'!$A$2:$V$10081,K$1,FALSE))</f>
        <v>Termoresisitivo</v>
      </c>
      <c r="L68" s="23">
        <f>IF($B68="-","-",VLOOKUP(ROUND(CONCATENATE($A68,L$2),0),'Cadastro - Padrões'!$A$2:$V$10081,L$1,FALSE))</f>
        <v>10</v>
      </c>
      <c r="M68" s="23">
        <f>IF($B68="-","-",VLOOKUP(ROUND(CONCATENATE($A68,M$2),0),'Cadastro - Padrões'!$A$2:$V$10081,M$1,FALSE))</f>
        <v>50</v>
      </c>
      <c r="N68" s="23">
        <f>IF($B68="-","-",VLOOKUP(ROUND(CONCATENATE($A68,N$2),0),'Cadastro - Padrões'!$A$2:$V$10081,N$1,FALSE))</f>
        <v>0.01</v>
      </c>
      <c r="O68" s="23">
        <f>IF($B68="-","-",VLOOKUP(ROUND(CONCATENATE($A68,O$2),0),'Cadastro - Padrões'!$A$2:$V$10081,O$1,FALSE))</f>
        <v>8.0000000000000071E-2</v>
      </c>
      <c r="P68" s="23">
        <f>IF($B68="-","-",VLOOKUP(ROUND(CONCATENATE($A68,P$2),0),'Cadastro - Padrões'!$A$2:$V$10081,P$1,FALSE))</f>
        <v>0.12</v>
      </c>
      <c r="Q68" s="23">
        <f>IF($B68="-","-",VLOOKUP(ROUND(CONCATENATE($A68,Q$2),0),'Cadastro - Padrões'!$A$2:$V$10081,Q$1,FALSE))</f>
        <v>3.0000000000001137E-2</v>
      </c>
      <c r="R68" s="23">
        <f>IF($B68="-","-",VLOOKUP(ROUND(CONCATENATE($A68,R$2),0),'Cadastro - Padrões'!$A$2:$V$10081,R$1,FALSE))</f>
        <v>1.6387284373049482E-2</v>
      </c>
      <c r="S68" s="23">
        <f>IF($B68="-","-",VLOOKUP(ROUND(CONCATENATE($A68,S$2),0),'Cadastro - Padrões'!$A$2:$V$10081,S$1,FALSE))</f>
        <v>1</v>
      </c>
      <c r="T68" s="23">
        <f>IF($B68="-","-",VLOOKUP(ROUND(CONCATENATE($A68,T$2),0),'Cadastro - Padrões'!$A$2:$V$10081,T$1,FALSE))</f>
        <v>0</v>
      </c>
      <c r="U68" s="23">
        <f>IF($B68="-","-",VLOOKUP(ROUND(CONCATENATE($A68,U$2),0),'Cadastro - Padrões'!$A$2:$V$10081,U$1,FALSE))</f>
        <v>0</v>
      </c>
      <c r="V68" s="23">
        <f>IF($B68="-","-",VLOOKUP(ROUND(CONCATENATE($A68,V$2),0),'Cadastro - Padrões'!$A$2:$V$10081,V$1,FALSE))</f>
        <v>0</v>
      </c>
      <c r="W68" s="23">
        <f>IF($B68="-","-",VLOOKUP(ROUND(CONCATENATE($A68,W$2),0),'Cadastro - Padrões'!$A$2:$V$10081,W$1,FALSE))</f>
        <v>0</v>
      </c>
      <c r="X68" s="23">
        <f>IF($B68="-","-",VLOOKUP(ROUND(CONCATENATE($A68,X$2),0),'Cadastro - Padrões'!$A$2:$V$10081,X$1,FALSE))</f>
        <v>0</v>
      </c>
      <c r="Y68" s="23">
        <f>IF($B68="-","-",VLOOKUP(ROUND(CONCATENATE($A68,Y$2),0),'Cadastro - Padrões'!$A$2:$V$10081,Y$1,FALSE))</f>
        <v>0</v>
      </c>
      <c r="Z68" s="23">
        <f>IF($B68="-","-",VLOOKUP(ROUND(CONCATENATE($A68,Z$2),0),'Cadastro - Padrões'!$A$2:$V$10081,Z$1,FALSE))</f>
        <v>0</v>
      </c>
      <c r="AA68" s="23">
        <f>IF($B68="-","-",VLOOKUP(ROUND(CONCATENATE($A68,AA$2),0),'Cadastro - Padrões'!$A$2:$V$10081,AA$1,FALSE))</f>
        <v>1.0035119561677259</v>
      </c>
      <c r="AB68" s="23">
        <f>IF($B68="-","-",VLOOKUP(ROUND(CONCATENATE($A68,AB$2),0),'Cadastro - Padrões'!$A$2:$V$10081,AB$1,FALSE))</f>
        <v>-0.12208388430124018</v>
      </c>
      <c r="AC68" s="23">
        <f>IF($B68="-","-",IF(VLOOKUP(ROUND(CONCATENATE($A68,AC$2),0),'Cadastro - Padrões'!$A$2:$V$10081,AC$1,FALSE)="","-",VLOOKUP(ROUND(CONCATENATE($A68,AC$2),0),'Cadastro - Padrões'!$A$2:$V$10081,AC$1,FALSE)))</f>
        <v>10</v>
      </c>
      <c r="AD68" s="23">
        <f>IF($B68="-","-",IF(VLOOKUP(ROUND(CONCATENATE($A68,AD$2),0),'Cadastro - Padrões'!$A$2:$V$10081,AD$1,FALSE)="","-",VLOOKUP(ROUND(CONCATENATE($A68,AD$2),0),'Cadastro - Padrões'!$A$2:$V$10081,AD$1,FALSE)))</f>
        <v>0.12</v>
      </c>
      <c r="AE68" s="23">
        <f>IF($B68="-","-",IF(VLOOKUP(ROUND(CONCATENATE($A68,AE$2),0),'Cadastro - Padrões'!$A$2:$V$10081,AE$1,FALSE)="","-",VLOOKUP(ROUND(CONCATENATE($A68,AE$2),0),'Cadastro - Padrões'!$A$2:$V$10081,AE$1,FALSE)))</f>
        <v>2</v>
      </c>
      <c r="AF68" s="23">
        <f>IF($B68="-","-",IF(VLOOKUP(ROUND(CONCATENATE($A68,AF$2),0),'Cadastro - Padrões'!$A$2:$V$10081,AF$1,FALSE)="","-",VLOOKUP(ROUND(CONCATENATE($A68,AF$2),0),'Cadastro - Padrões'!$A$2:$V$10081,AF$1,FALSE)))</f>
        <v>1000000</v>
      </c>
      <c r="AG68" s="23">
        <f>IF($B68="-","-",IF(VLOOKUP(ROUND(CONCATENATE($A68,AG$2),0),'Cadastro - Padrões'!$A$2:$V$10081,AG$1,FALSE)="","-",VLOOKUP(ROUND(CONCATENATE($A68,AG$2),0),'Cadastro - Padrões'!$A$2:$V$10081,AG$1,FALSE)))</f>
        <v>30</v>
      </c>
      <c r="AH68" s="23">
        <f>IF($B68="-","-",IF(VLOOKUP(ROUND(CONCATENATE($A68,AH$2),0),'Cadastro - Padrões'!$A$2:$V$10081,AH$1,FALSE)="","-",VLOOKUP(ROUND(CONCATENATE($A68,AH$2),0),'Cadastro - Padrões'!$A$2:$V$10081,AH$1,FALSE)))</f>
        <v>0.12</v>
      </c>
      <c r="AI68" s="23">
        <f>IF($B68="-","-",IF(VLOOKUP(ROUND(CONCATENATE($A68,AI$2),0),'Cadastro - Padrões'!$A$2:$V$10081,AI$1,FALSE)="","-",VLOOKUP(ROUND(CONCATENATE($A68,AI$2),0),'Cadastro - Padrões'!$A$2:$V$10081,AI$1,FALSE)))</f>
        <v>2</v>
      </c>
      <c r="AJ68" s="23">
        <f>IF($B68="-","-",IF(VLOOKUP(ROUND(CONCATENATE($A68,AJ$2),0),'Cadastro - Padrões'!$A$2:$V$10081,AJ$1,FALSE)="","-",VLOOKUP(ROUND(CONCATENATE($A68,AJ$2),0),'Cadastro - Padrões'!$A$2:$V$10081,AJ$1,FALSE)))</f>
        <v>1000000</v>
      </c>
      <c r="AK68" s="23">
        <f>IF($B68="-","-",IF(VLOOKUP(ROUND(CONCATENATE($A68,AK$2),0),'Cadastro - Padrões'!$A$2:$V$10081,AK$1,FALSE)="","-",VLOOKUP(ROUND(CONCATENATE($A68,AK$2),0),'Cadastro - Padrões'!$A$2:$V$10081,AK$1,FALSE)))</f>
        <v>50</v>
      </c>
      <c r="AL68" s="23">
        <f>IF($B68="-","-",IF(VLOOKUP(ROUND(CONCATENATE($A68,AL$2),0),'Cadastro - Padrões'!$A$2:$V$10081,AL$1,FALSE)="","-",VLOOKUP(ROUND(CONCATENATE($A68,AL$2),0),'Cadastro - Padrões'!$A$2:$V$10081,AL$1,FALSE)))</f>
        <v>0.12</v>
      </c>
      <c r="AM68" s="23">
        <f>IF($B68="-","-",IF(VLOOKUP(ROUND(CONCATENATE($A68,AM$2),0),'Cadastro - Padrões'!$A$2:$V$10081,AM$1,FALSE)="","-",VLOOKUP(ROUND(CONCATENATE($A68,AM$2),0),'Cadastro - Padrões'!$A$2:$V$10081,AM$1,FALSE)))</f>
        <v>2</v>
      </c>
      <c r="AN68" s="23">
        <f>IF($B68="-","-",IF(VLOOKUP(ROUND(CONCATENATE($A68,AN$2),0),'Cadastro - Padrões'!$A$2:$V$10081,AN$1,FALSE)="","-",VLOOKUP(ROUND(CONCATENATE($A68,AN$2),0),'Cadastro - Padrões'!$A$2:$V$10081,AN$1,FALSE)))</f>
        <v>1000000</v>
      </c>
      <c r="AO68" s="23" t="str">
        <f>IF($B68="-","-",IF(VLOOKUP(ROUND(CONCATENATE($A68,AO$2),0),'Cadastro - Padrões'!$A$2:$V$10081,AO$1,FALSE)="","-",VLOOKUP(ROUND(CONCATENATE($A68,AO$2),0),'Cadastro - Padrões'!$A$2:$V$10081,AO$1,FALSE)))</f>
        <v>-</v>
      </c>
      <c r="AP68" s="23" t="str">
        <f>IF($B68="-","-",IF(VLOOKUP(ROUND(CONCATENATE($A68,AP$2),0),'Cadastro - Padrões'!$A$2:$V$10081,AP$1,FALSE)="","-",VLOOKUP(ROUND(CONCATENATE($A68,AP$2),0),'Cadastro - Padrões'!$A$2:$V$10081,AP$1,FALSE)))</f>
        <v>-</v>
      </c>
      <c r="AQ68" s="23" t="str">
        <f>IF($B68="-","-",IF(VLOOKUP(ROUND(CONCATENATE($A68,AQ$2),0),'Cadastro - Padrões'!$A$2:$V$10081,AQ$1,FALSE)="","-",VLOOKUP(ROUND(CONCATENATE($A68,AQ$2),0),'Cadastro - Padrões'!$A$2:$V$10081,AQ$1,FALSE)))</f>
        <v>-</v>
      </c>
      <c r="AR68" s="23" t="str">
        <f>IF($B68="-","-",IF(VLOOKUP(ROUND(CONCATENATE($A68,AR$2),0),'Cadastro - Padrões'!$A$2:$V$10081,AR$1,FALSE)="","-",VLOOKUP(ROUND(CONCATENATE($A68,AR$2),0),'Cadastro - Padrões'!$A$2:$V$10081,AR$1,FALSE)))</f>
        <v>-</v>
      </c>
      <c r="AS68" s="23" t="str">
        <f>IF($B68="-","-",IF(VLOOKUP(ROUND(CONCATENATE($A68,AS$2),0),'Cadastro - Padrões'!$A$2:$V$10081,AS$1,FALSE)="","-",VLOOKUP(ROUND(CONCATENATE($A68,AS$2),0),'Cadastro - Padrões'!$A$2:$V$10081,AS$1,FALSE)))</f>
        <v>-</v>
      </c>
      <c r="AT68" s="23" t="str">
        <f>IF($B68="-","-",IF(VLOOKUP(ROUND(CONCATENATE($A68,AT$2),0),'Cadastro - Padrões'!$A$2:$V$10081,AT$1,FALSE)="","-",VLOOKUP(ROUND(CONCATENATE($A68,AT$2),0),'Cadastro - Padrões'!$A$2:$V$10081,AT$1,FALSE)))</f>
        <v>-</v>
      </c>
      <c r="AU68" s="23" t="str">
        <f>IF($B68="-","-",IF(VLOOKUP(ROUND(CONCATENATE($A68,AU$2),0),'Cadastro - Padrões'!$A$2:$V$10081,AU$1,FALSE)="","-",VLOOKUP(ROUND(CONCATENATE($A68,AU$2),0),'Cadastro - Padrões'!$A$2:$V$10081,AU$1,FALSE)))</f>
        <v>-</v>
      </c>
      <c r="AV68" s="23" t="str">
        <f>IF($B68="-","-",IF(VLOOKUP(ROUND(CONCATENATE($A68,AV$2),0),'Cadastro - Padrões'!$A$2:$V$10081,AV$1,FALSE)="","-",VLOOKUP(ROUND(CONCATENATE($A68,AV$2),0),'Cadastro - Padrões'!$A$2:$V$10081,AV$1,FALSE)))</f>
        <v>-</v>
      </c>
      <c r="AW68" s="23" t="str">
        <f>IF($B68="-","-",IF(VLOOKUP(ROUND(CONCATENATE($A68,AW$2),0),'Cadastro - Padrões'!$A$2:$V$10081,AW$1,FALSE)="","-",VLOOKUP(ROUND(CONCATENATE($A68,AW$2),0),'Cadastro - Padrões'!$A$2:$V$10081,AW$1,FALSE)))</f>
        <v>-</v>
      </c>
      <c r="AX68" s="23" t="str">
        <f>IF($B68="-","-",IF(VLOOKUP(ROUND(CONCATENATE($A68,AX$2),0),'Cadastro - Padrões'!$A$2:$V$10081,AX$1,FALSE)="","-",VLOOKUP(ROUND(CONCATENATE($A68,AX$2),0),'Cadastro - Padrões'!$A$2:$V$10081,AX$1,FALSE)))</f>
        <v>-</v>
      </c>
      <c r="AY68" s="23" t="str">
        <f>IF($B68="-","-",IF(VLOOKUP(ROUND(CONCATENATE($A68,AY$2),0),'Cadastro - Padrões'!$A$2:$V$10081,AY$1,FALSE)="","-",VLOOKUP(ROUND(CONCATENATE($A68,AY$2),0),'Cadastro - Padrões'!$A$2:$V$10081,AY$1,FALSE)))</f>
        <v>-</v>
      </c>
      <c r="AZ68" s="23" t="str">
        <f>IF($B68="-","-",IF(VLOOKUP(ROUND(CONCATENATE($A68,AZ$2),0),'Cadastro - Padrões'!$A$2:$V$10081,AZ$1,FALSE)="","-",VLOOKUP(ROUND(CONCATENATE($A68,AZ$2),0),'Cadastro - Padrões'!$A$2:$V$10081,AZ$1,FALSE)))</f>
        <v>-</v>
      </c>
      <c r="BA68" s="23" t="str">
        <f>IF($B68="-","-",IF(VLOOKUP(ROUND(CONCATENATE($A68,BA$2),0),'Cadastro - Padrões'!$A$2:$V$10081,BA$1,FALSE)="","-",VLOOKUP(ROUND(CONCATENATE($A68,BA$2),0),'Cadastro - Padrões'!$A$2:$V$10081,BA$1,FALSE)))</f>
        <v>-</v>
      </c>
      <c r="BB68" s="23" t="str">
        <f>IF($B68="-","-",IF(VLOOKUP(ROUND(CONCATENATE($A68,BB$2),0),'Cadastro - Padrões'!$A$2:$V$10081,BB$1,FALSE)="","-",VLOOKUP(ROUND(CONCATENATE($A68,BB$2),0),'Cadastro - Padrões'!$A$2:$V$10081,BB$1,FALSE)))</f>
        <v>-</v>
      </c>
      <c r="BC68" s="23" t="str">
        <f>IF($B68="-","-",IF(VLOOKUP(ROUND(CONCATENATE($A68,BC$2),0),'Cadastro - Padrões'!$A$2:$V$10081,BC$1,FALSE)="","-",VLOOKUP(ROUND(CONCATENATE($A68,BC$2),0),'Cadastro - Padrões'!$A$2:$V$10081,BC$1,FALSE)))</f>
        <v>-</v>
      </c>
      <c r="BD68" s="23" t="str">
        <f>IF($B68="-","-",IF(VLOOKUP(ROUND(CONCATENATE($A68,BD$2),0),'Cadastro - Padrões'!$A$2:$V$10081,BD$1,FALSE)="","-",VLOOKUP(ROUND(CONCATENATE($A68,BD$2),0),'Cadastro - Padrões'!$A$2:$V$10081,BD$1,FALSE)))</f>
        <v>-</v>
      </c>
      <c r="BE68" s="23" t="str">
        <f>IF($B68="-","-",IF(VLOOKUP(ROUND(CONCATENATE($A68,BE$2),0),'Cadastro - Padrões'!$A$2:$V$10081,BE$1,FALSE)="","-",VLOOKUP(ROUND(CONCATENATE($A68,BE$2),0),'Cadastro - Padrões'!$A$2:$V$10081,BE$1,FALSE)))</f>
        <v>-</v>
      </c>
      <c r="BF68" s="23" t="str">
        <f>IF($B68="-","-",IF(VLOOKUP(ROUND(CONCATENATE($A68,BF$2),0),'Cadastro - Padrões'!$A$2:$V$10081,BF$1,FALSE)="","-",VLOOKUP(ROUND(CONCATENATE($A68,BF$2),0),'Cadastro - Padrões'!$A$2:$V$10081,BF$1,FALSE)))</f>
        <v>-</v>
      </c>
      <c r="BG68" s="23" t="str">
        <f>IF($B68="-","-",IF(VLOOKUP(ROUND(CONCATENATE($A68,BG$2),0),'Cadastro - Padrões'!$A$2:$V$10081,BG$1,FALSE)="","-",VLOOKUP(ROUND(CONCATENATE($A68,BG$2),0),'Cadastro - Padrões'!$A$2:$V$10081,BG$1,FALSE)))</f>
        <v>-</v>
      </c>
      <c r="BH68" s="23" t="str">
        <f>IF($B68="-","-",IF(VLOOKUP(ROUND(CONCATENATE($A68,BH$2),0),'Cadastro - Padrões'!$A$2:$V$10081,BH$1,FALSE)="","-",VLOOKUP(ROUND(CONCATENATE($A68,BH$2),0),'Cadastro - Padrões'!$A$2:$V$10081,BH$1,FALSE)))</f>
        <v>-</v>
      </c>
      <c r="BI68" s="23" t="str">
        <f>IF($B68="-","-",IF(VLOOKUP(ROUND(CONCATENATE($A68,BI$2),0),'Cadastro - Padrões'!$A$2:$V$10081,BI$1,FALSE)="","-",VLOOKUP(ROUND(CONCATENATE($A68,BI$2),0),'Cadastro - Padrões'!$A$2:$V$10081,BI$1,FALSE)))</f>
        <v>-</v>
      </c>
      <c r="BJ68" s="23" t="str">
        <f>IF($B68="-","-",IF(VLOOKUP(ROUND(CONCATENATE($A68,BJ$2),0),'Cadastro - Padrões'!$A$2:$V$10081,BJ$1,FALSE)="","-",VLOOKUP(ROUND(CONCATENATE($A68,BJ$2),0),'Cadastro - Padrões'!$A$2:$V$10081,BJ$1,FALSE)))</f>
        <v>-</v>
      </c>
      <c r="BK68" s="23" t="str">
        <f>IF($B68="-","-",IF(VLOOKUP(ROUND(CONCATENATE($A68,BK$2),0),'Cadastro - Padrões'!$A$2:$V$10081,BK$1,FALSE)="","-",VLOOKUP(ROUND(CONCATENATE($A68,BK$2),0),'Cadastro - Padrões'!$A$2:$V$10081,BK$1,FALSE)))</f>
        <v>-</v>
      </c>
      <c r="BL68" s="23" t="str">
        <f>IF($B68="-","-",IF(VLOOKUP(ROUND(CONCATENATE($A68,BL$2),0),'Cadastro - Padrões'!$A$2:$V$10081,BL$1,FALSE)="","-",VLOOKUP(ROUND(CONCATENATE($A68,BL$2),0),'Cadastro - Padrões'!$A$2:$V$10081,BL$1,FALSE)))</f>
        <v>-</v>
      </c>
      <c r="BM68" s="23" t="str">
        <f>IF($B68="-","-",IF(VLOOKUP(ROUND(CONCATENATE($A68,BM$2),0),'Cadastro - Padrões'!$A$2:$V$10081,BM$1,FALSE)="","-",VLOOKUP(ROUND(CONCATENATE($A68,BM$2),0),'Cadastro - Padrões'!$A$2:$V$10081,BM$1,FALSE)))</f>
        <v>-</v>
      </c>
      <c r="BN68" s="23" t="str">
        <f>IF($B68="-","-",IF(VLOOKUP(ROUND(CONCATENATE($A68,BN$2),0),'Cadastro - Padrões'!$A$2:$V$10081,BN$1,FALSE)="","-",VLOOKUP(ROUND(CONCATENATE($A68,BN$2),0),'Cadastro - Padrões'!$A$2:$V$10081,BN$1,FALSE)))</f>
        <v>-</v>
      </c>
      <c r="BO68" s="23" t="str">
        <f>IF($B68="-","-",IF(VLOOKUP(ROUND(CONCATENATE($A68,BO$2),0),'Cadastro - Padrões'!$A$2:$V$10081,BO$1,FALSE)="","-",VLOOKUP(ROUND(CONCATENATE($A68,BO$2),0),'Cadastro - Padrões'!$A$2:$V$10081,BO$1,FALSE)))</f>
        <v>-</v>
      </c>
      <c r="BP68" s="23" t="str">
        <f>IF($B68="-","-",IF(VLOOKUP(ROUND(CONCATENATE($A68,BP$2),0),'Cadastro - Padrões'!$A$2:$V$10081,BP$1,FALSE)="","-",VLOOKUP(ROUND(CONCATENATE($A68,BP$2),0),'Cadastro - Padrões'!$A$2:$V$10081,BP$1,FALSE)))</f>
        <v>-</v>
      </c>
    </row>
    <row r="69" spans="1:68" x14ac:dyDescent="0.3">
      <c r="A69" s="22">
        <f t="shared" si="52"/>
        <v>64</v>
      </c>
      <c r="B69" s="23" t="str">
        <f>IF(VLOOKUP(ROUND(CONCATENATE($A69,B$2),0),'Cadastro - Padrões'!$A$2:$V$10081,B$1,FALSE)="","-",VLOOKUP(ROUND(CONCATENATE($A69,B$2),0),'Cadastro - Padrões'!$A$2:$V$10081,B$1,FALSE))</f>
        <v>E.TH.LT-027</v>
      </c>
      <c r="C69" s="23" t="str">
        <f>IF($B69="-","-",VLOOKUP(ROUND(CONCATENATE($A69,C$2),0),'Cadastro - Padrões'!$A$2:$V$10081,C$1,FALSE))</f>
        <v>Termômetro Digital</v>
      </c>
      <c r="D69" s="23" t="str">
        <f>IF($B69="-","-",VLOOKUP(ROUND(CONCATENATE($A69,D$2),0),'Cadastro - Padrões'!$A$2:$V$10081,D$1,FALSE))</f>
        <v>Elus</v>
      </c>
      <c r="E69" s="23" t="str">
        <f>IF($B69="-","-",VLOOKUP(ROUND(CONCATENATE($A69,E$2),0),'Cadastro - Padrões'!$A$2:$V$10081,E$1,FALSE))</f>
        <v>RBC - CAL 0439</v>
      </c>
      <c r="F69" s="23" t="str">
        <f>IF($B69="-","-",VLOOKUP(ROUND(CONCATENATE($A69,F$2),0),'Cadastro - Padrões'!$A$2:$V$10081,F$1,FALSE))</f>
        <v>R0040/24</v>
      </c>
      <c r="G69" s="24">
        <f>IF($B69="-","-",VLOOKUP(ROUND(CONCATENATE($A69,G$2),0),'Cadastro - Padrões'!$A$2:$V$10081,G$1,FALSE))</f>
        <v>45385</v>
      </c>
      <c r="H69" s="25">
        <f>IF($B69="-","-",VLOOKUP(ROUND(CONCATENATE($A69,H$2),0),'Cadastro - Padrões'!$A$2:$V$10081,H$1,FALSE))</f>
        <v>45777</v>
      </c>
      <c r="I69" s="23" t="str">
        <f>IF($B69="-","-",VLOOKUP(ROUND(CONCATENATE($A69,I$2),0),'Cadastro - Padrões'!$A$2:$V$10081,I$1,FALSE))</f>
        <v>°C</v>
      </c>
      <c r="J69" s="23" t="str">
        <f>IF($B69="-","-",VLOOKUP(ROUND(CONCATENATE($A69,J$2),0),'Cadastro - Padrões'!$A$2:$V$10081,J$1,FALSE))</f>
        <v>Contato</v>
      </c>
      <c r="K69" s="23" t="str">
        <f>IF($B69="-","-",VLOOKUP(ROUND(CONCATENATE($A69,K$2),0),'Cadastro - Padrões'!$A$2:$V$10081,K$1,FALSE))</f>
        <v>Termoresisitivo</v>
      </c>
      <c r="L69" s="23">
        <f>IF($B69="-","-",VLOOKUP(ROUND(CONCATENATE($A69,L$2),0),'Cadastro - Padrões'!$A$2:$V$10081,L$1,FALSE))</f>
        <v>-45</v>
      </c>
      <c r="M69" s="23">
        <f>IF($B69="-","-",VLOOKUP(ROUND(CONCATENATE($A69,M$2),0),'Cadastro - Padrões'!$A$2:$V$10081,M$1,FALSE))</f>
        <v>149.999</v>
      </c>
      <c r="N69" s="23">
        <f>IF($B69="-","-",VLOOKUP(ROUND(CONCATENATE($A69,N$2),0),'Cadastro - Padrões'!$A$2:$V$10081,N$1,FALSE))</f>
        <v>1E-3</v>
      </c>
      <c r="O69" s="23">
        <f>IF($B69="-","-",VLOOKUP(ROUND(CONCATENATE($A69,O$2),0),'Cadastro - Padrões'!$A$2:$V$10081,O$1,FALSE))</f>
        <v>8.2000000000000739E-2</v>
      </c>
      <c r="P69" s="23">
        <f>IF($B69="-","-",VLOOKUP(ROUND(CONCATENATE($A69,P$2),0),'Cadastro - Padrões'!$A$2:$V$10081,P$1,FALSE))</f>
        <v>7.0000000000000007E-2</v>
      </c>
      <c r="Q69" s="23">
        <f>IF($B69="-","-",VLOOKUP(ROUND(CONCATENATE($A69,Q$2),0),'Cadastro - Padrões'!$A$2:$V$10081,Q$1,FALSE))</f>
        <v>5.700000000000216E-2</v>
      </c>
      <c r="R69" s="23">
        <f>IF($B69="-","-",VLOOKUP(ROUND(CONCATENATE($A69,R$2),0),'Cadastro - Padrões'!$A$2:$V$10081,R$1,FALSE))</f>
        <v>2.7435170292548605E-2</v>
      </c>
      <c r="S69" s="23">
        <f>IF($B69="-","-",VLOOKUP(ROUND(CONCATENATE($A69,S$2),0),'Cadastro - Padrões'!$A$2:$V$10081,S$1,FALSE))</f>
        <v>3</v>
      </c>
      <c r="T69" s="23">
        <f>IF($B69="-","-",VLOOKUP(ROUND(CONCATENATE($A69,T$2),0),'Cadastro - Padrões'!$A$2:$V$10081,T$1,FALSE))</f>
        <v>0</v>
      </c>
      <c r="U69" s="23">
        <f>IF($B69="-","-",VLOOKUP(ROUND(CONCATENATE($A69,U$2),0),'Cadastro - Padrões'!$A$2:$V$10081,U$1,FALSE))</f>
        <v>0</v>
      </c>
      <c r="V69" s="23">
        <f>IF($B69="-","-",VLOOKUP(ROUND(CONCATENATE($A69,V$2),0),'Cadastro - Padrões'!$A$2:$V$10081,V$1,FALSE))</f>
        <v>0</v>
      </c>
      <c r="W69" s="23">
        <f>IF($B69="-","-",VLOOKUP(ROUND(CONCATENATE($A69,W$2),0),'Cadastro - Padrões'!$A$2:$V$10081,W$1,FALSE))</f>
        <v>0</v>
      </c>
      <c r="X69" s="23">
        <f>IF($B69="-","-",VLOOKUP(ROUND(CONCATENATE($A69,X$2),0),'Cadastro - Padrões'!$A$2:$V$10081,X$1,FALSE))</f>
        <v>0</v>
      </c>
      <c r="Y69" s="23">
        <f>IF($B69="-","-",VLOOKUP(ROUND(CONCATENATE($A69,Y$2),0),'Cadastro - Padrões'!$A$2:$V$10081,Y$1,FALSE))</f>
        <v>6.4645967695308893E-8</v>
      </c>
      <c r="Z69" s="23">
        <f>IF($B69="-","-",VLOOKUP(ROUND(CONCATENATE($A69,Z$2),0),'Cadastro - Padrões'!$A$2:$V$10081,Z$1,FALSE))</f>
        <v>-1.1171662039611751E-5</v>
      </c>
      <c r="AA69" s="23">
        <f>IF($B69="-","-",VLOOKUP(ROUND(CONCATENATE($A69,AA$2),0),'Cadastro - Padrões'!$A$2:$V$10081,AA$1,FALSE))</f>
        <v>1.0003801697339163</v>
      </c>
      <c r="AB69" s="23">
        <f>IF($B69="-","-",VLOOKUP(ROUND(CONCATENATE($A69,AB$2),0),'Cadastro - Padrões'!$A$2:$V$10081,AB$1,FALSE))</f>
        <v>-3.269795950176848E-2</v>
      </c>
      <c r="AC69" s="23">
        <f>IF($B69="-","-",IF(VLOOKUP(ROUND(CONCATENATE($A69,AC$2),0),'Cadastro - Padrões'!$A$2:$V$10081,AC$1,FALSE)="","-",VLOOKUP(ROUND(CONCATENATE($A69,AC$2),0),'Cadastro - Padrões'!$A$2:$V$10081,AC$1,FALSE)))</f>
        <v>-45</v>
      </c>
      <c r="AD69" s="23">
        <f>IF($B69="-","-",IF(VLOOKUP(ROUND(CONCATENATE($A69,AD$2),0),'Cadastro - Padrões'!$A$2:$V$10081,AD$1,FALSE)="","-",VLOOKUP(ROUND(CONCATENATE($A69,AD$2),0),'Cadastro - Padrões'!$A$2:$V$10081,AD$1,FALSE)))</f>
        <v>0.02</v>
      </c>
      <c r="AE69" s="23">
        <f>IF($B69="-","-",IF(VLOOKUP(ROUND(CONCATENATE($A69,AE$2),0),'Cadastro - Padrões'!$A$2:$V$10081,AE$1,FALSE)="","-",VLOOKUP(ROUND(CONCATENATE($A69,AE$2),0),'Cadastro - Padrões'!$A$2:$V$10081,AE$1,FALSE)))</f>
        <v>2</v>
      </c>
      <c r="AF69" s="23">
        <f>IF($B69="-","-",IF(VLOOKUP(ROUND(CONCATENATE($A69,AF$2),0),'Cadastro - Padrões'!$A$2:$V$10081,AF$1,FALSE)="","-",VLOOKUP(ROUND(CONCATENATE($A69,AF$2),0),'Cadastro - Padrões'!$A$2:$V$10081,AF$1,FALSE)))</f>
        <v>1000000</v>
      </c>
      <c r="AG69" s="23">
        <f>IF($B69="-","-",IF(VLOOKUP(ROUND(CONCATENATE($A69,AG$2),0),'Cadastro - Padrões'!$A$2:$V$10081,AG$1,FALSE)="","-",VLOOKUP(ROUND(CONCATENATE($A69,AG$2),0),'Cadastro - Padrões'!$A$2:$V$10081,AG$1,FALSE)))</f>
        <v>1.2E-2</v>
      </c>
      <c r="AH69" s="23">
        <f>IF($B69="-","-",IF(VLOOKUP(ROUND(CONCATENATE($A69,AH$2),0),'Cadastro - Padrões'!$A$2:$V$10081,AH$1,FALSE)="","-",VLOOKUP(ROUND(CONCATENATE($A69,AH$2),0),'Cadastro - Padrões'!$A$2:$V$10081,AH$1,FALSE)))</f>
        <v>7.0000000000000007E-2</v>
      </c>
      <c r="AI69" s="23">
        <f>IF($B69="-","-",IF(VLOOKUP(ROUND(CONCATENATE($A69,AI$2),0),'Cadastro - Padrões'!$A$2:$V$10081,AI$1,FALSE)="","-",VLOOKUP(ROUND(CONCATENATE($A69,AI$2),0),'Cadastro - Padrões'!$A$2:$V$10081,AI$1,FALSE)))</f>
        <v>2</v>
      </c>
      <c r="AJ69" s="23">
        <f>IF($B69="-","-",IF(VLOOKUP(ROUND(CONCATENATE($A69,AJ$2),0),'Cadastro - Padrões'!$A$2:$V$10081,AJ$1,FALSE)="","-",VLOOKUP(ROUND(CONCATENATE($A69,AJ$2),0),'Cadastro - Padrões'!$A$2:$V$10081,AJ$1,FALSE)))</f>
        <v>1000000</v>
      </c>
      <c r="AK69" s="23">
        <f>IF($B69="-","-",IF(VLOOKUP(ROUND(CONCATENATE($A69,AK$2),0),'Cadastro - Padrões'!$A$2:$V$10081,AK$1,FALSE)="","-",VLOOKUP(ROUND(CONCATENATE($A69,AK$2),0),'Cadastro - Padrões'!$A$2:$V$10081,AK$1,FALSE)))</f>
        <v>50.003999999999998</v>
      </c>
      <c r="AL69" s="23">
        <f>IF($B69="-","-",IF(VLOOKUP(ROUND(CONCATENATE($A69,AL$2),0),'Cadastro - Padrões'!$A$2:$V$10081,AL$1,FALSE)="","-",VLOOKUP(ROUND(CONCATENATE($A69,AL$2),0),'Cadastro - Padrões'!$A$2:$V$10081,AL$1,FALSE)))</f>
        <v>0.03</v>
      </c>
      <c r="AM69" s="23">
        <f>IF($B69="-","-",IF(VLOOKUP(ROUND(CONCATENATE($A69,AM$2),0),'Cadastro - Padrões'!$A$2:$V$10081,AM$1,FALSE)="","-",VLOOKUP(ROUND(CONCATENATE($A69,AM$2),0),'Cadastro - Padrões'!$A$2:$V$10081,AM$1,FALSE)))</f>
        <v>2</v>
      </c>
      <c r="AN69" s="23">
        <f>IF($B69="-","-",IF(VLOOKUP(ROUND(CONCATENATE($A69,AN$2),0),'Cadastro - Padrões'!$A$2:$V$10081,AN$1,FALSE)="","-",VLOOKUP(ROUND(CONCATENATE($A69,AN$2),0),'Cadastro - Padrões'!$A$2:$V$10081,AN$1,FALSE)))</f>
        <v>1000000</v>
      </c>
      <c r="AO69" s="23">
        <f>IF($B69="-","-",IF(VLOOKUP(ROUND(CONCATENATE($A69,AO$2),0),'Cadastro - Padrões'!$A$2:$V$10081,AO$1,FALSE)="","-",VLOOKUP(ROUND(CONCATENATE($A69,AO$2),0),'Cadastro - Padrões'!$A$2:$V$10081,AO$1,FALSE)))</f>
        <v>100.005</v>
      </c>
      <c r="AP69" s="23">
        <f>IF($B69="-","-",IF(VLOOKUP(ROUND(CONCATENATE($A69,AP$2),0),'Cadastro - Padrões'!$A$2:$V$10081,AP$1,FALSE)="","-",VLOOKUP(ROUND(CONCATENATE($A69,AP$2),0),'Cadastro - Padrões'!$A$2:$V$10081,AP$1,FALSE)))</f>
        <v>0.03</v>
      </c>
      <c r="AQ69" s="23">
        <f>IF($B69="-","-",IF(VLOOKUP(ROUND(CONCATENATE($A69,AQ$2),0),'Cadastro - Padrões'!$A$2:$V$10081,AQ$1,FALSE)="","-",VLOOKUP(ROUND(CONCATENATE($A69,AQ$2),0),'Cadastro - Padrões'!$A$2:$V$10081,AQ$1,FALSE)))</f>
        <v>2</v>
      </c>
      <c r="AR69" s="23">
        <f>IF($B69="-","-",IF(VLOOKUP(ROUND(CONCATENATE($A69,AR$2),0),'Cadastro - Padrões'!$A$2:$V$10081,AR$1,FALSE)="","-",VLOOKUP(ROUND(CONCATENATE($A69,AR$2),0),'Cadastro - Padrões'!$A$2:$V$10081,AR$1,FALSE)))</f>
        <v>1000000</v>
      </c>
      <c r="AS69" s="23">
        <f>IF($B69="-","-",IF(VLOOKUP(ROUND(CONCATENATE($A69,AS$2),0),'Cadastro - Padrões'!$A$2:$V$10081,AS$1,FALSE)="","-",VLOOKUP(ROUND(CONCATENATE($A69,AS$2),0),'Cadastro - Padrões'!$A$2:$V$10081,AS$1,FALSE)))</f>
        <v>149.999</v>
      </c>
      <c r="AT69" s="23">
        <f>IF($B69="-","-",IF(VLOOKUP(ROUND(CONCATENATE($A69,AT$2),0),'Cadastro - Padrões'!$A$2:$V$10081,AT$1,FALSE)="","-",VLOOKUP(ROUND(CONCATENATE($A69,AT$2),0),'Cadastro - Padrões'!$A$2:$V$10081,AT$1,FALSE)))</f>
        <v>0.03</v>
      </c>
      <c r="AU69" s="23">
        <f>IF($B69="-","-",IF(VLOOKUP(ROUND(CONCATENATE($A69,AU$2),0),'Cadastro - Padrões'!$A$2:$V$10081,AU$1,FALSE)="","-",VLOOKUP(ROUND(CONCATENATE($A69,AU$2),0),'Cadastro - Padrões'!$A$2:$V$10081,AU$1,FALSE)))</f>
        <v>2</v>
      </c>
      <c r="AV69" s="23">
        <f>IF($B69="-","-",IF(VLOOKUP(ROUND(CONCATENATE($A69,AV$2),0),'Cadastro - Padrões'!$A$2:$V$10081,AV$1,FALSE)="","-",VLOOKUP(ROUND(CONCATENATE($A69,AV$2),0),'Cadastro - Padrões'!$A$2:$V$10081,AV$1,FALSE)))</f>
        <v>1000000</v>
      </c>
      <c r="AW69" s="23" t="str">
        <f>IF($B69="-","-",IF(VLOOKUP(ROUND(CONCATENATE($A69,AW$2),0),'Cadastro - Padrões'!$A$2:$V$10081,AW$1,FALSE)="","-",VLOOKUP(ROUND(CONCATENATE($A69,AW$2),0),'Cadastro - Padrões'!$A$2:$V$10081,AW$1,FALSE)))</f>
        <v>-</v>
      </c>
      <c r="AX69" s="23" t="str">
        <f>IF($B69="-","-",IF(VLOOKUP(ROUND(CONCATENATE($A69,AX$2),0),'Cadastro - Padrões'!$A$2:$V$10081,AX$1,FALSE)="","-",VLOOKUP(ROUND(CONCATENATE($A69,AX$2),0),'Cadastro - Padrões'!$A$2:$V$10081,AX$1,FALSE)))</f>
        <v>-</v>
      </c>
      <c r="AY69" s="23" t="str">
        <f>IF($B69="-","-",IF(VLOOKUP(ROUND(CONCATENATE($A69,AY$2),0),'Cadastro - Padrões'!$A$2:$V$10081,AY$1,FALSE)="","-",VLOOKUP(ROUND(CONCATENATE($A69,AY$2),0),'Cadastro - Padrões'!$A$2:$V$10081,AY$1,FALSE)))</f>
        <v>-</v>
      </c>
      <c r="AZ69" s="23" t="str">
        <f>IF($B69="-","-",IF(VLOOKUP(ROUND(CONCATENATE($A69,AZ$2),0),'Cadastro - Padrões'!$A$2:$V$10081,AZ$1,FALSE)="","-",VLOOKUP(ROUND(CONCATENATE($A69,AZ$2),0),'Cadastro - Padrões'!$A$2:$V$10081,AZ$1,FALSE)))</f>
        <v>-</v>
      </c>
      <c r="BA69" s="23" t="str">
        <f>IF($B69="-","-",IF(VLOOKUP(ROUND(CONCATENATE($A69,BA$2),0),'Cadastro - Padrões'!$A$2:$V$10081,BA$1,FALSE)="","-",VLOOKUP(ROUND(CONCATENATE($A69,BA$2),0),'Cadastro - Padrões'!$A$2:$V$10081,BA$1,FALSE)))</f>
        <v>-</v>
      </c>
      <c r="BB69" s="23" t="str">
        <f>IF($B69="-","-",IF(VLOOKUP(ROUND(CONCATENATE($A69,BB$2),0),'Cadastro - Padrões'!$A$2:$V$10081,BB$1,FALSE)="","-",VLOOKUP(ROUND(CONCATENATE($A69,BB$2),0),'Cadastro - Padrões'!$A$2:$V$10081,BB$1,FALSE)))</f>
        <v>-</v>
      </c>
      <c r="BC69" s="23" t="str">
        <f>IF($B69="-","-",IF(VLOOKUP(ROUND(CONCATENATE($A69,BC$2),0),'Cadastro - Padrões'!$A$2:$V$10081,BC$1,FALSE)="","-",VLOOKUP(ROUND(CONCATENATE($A69,BC$2),0),'Cadastro - Padrões'!$A$2:$V$10081,BC$1,FALSE)))</f>
        <v>-</v>
      </c>
      <c r="BD69" s="23" t="str">
        <f>IF($B69="-","-",IF(VLOOKUP(ROUND(CONCATENATE($A69,BD$2),0),'Cadastro - Padrões'!$A$2:$V$10081,BD$1,FALSE)="","-",VLOOKUP(ROUND(CONCATENATE($A69,BD$2),0),'Cadastro - Padrões'!$A$2:$V$10081,BD$1,FALSE)))</f>
        <v>-</v>
      </c>
      <c r="BE69" s="23" t="str">
        <f>IF($B69="-","-",IF(VLOOKUP(ROUND(CONCATENATE($A69,BE$2),0),'Cadastro - Padrões'!$A$2:$V$10081,BE$1,FALSE)="","-",VLOOKUP(ROUND(CONCATENATE($A69,BE$2),0),'Cadastro - Padrões'!$A$2:$V$10081,BE$1,FALSE)))</f>
        <v>-</v>
      </c>
      <c r="BF69" s="23" t="str">
        <f>IF($B69="-","-",IF(VLOOKUP(ROUND(CONCATENATE($A69,BF$2),0),'Cadastro - Padrões'!$A$2:$V$10081,BF$1,FALSE)="","-",VLOOKUP(ROUND(CONCATENATE($A69,BF$2),0),'Cadastro - Padrões'!$A$2:$V$10081,BF$1,FALSE)))</f>
        <v>-</v>
      </c>
      <c r="BG69" s="23" t="str">
        <f>IF($B69="-","-",IF(VLOOKUP(ROUND(CONCATENATE($A69,BG$2),0),'Cadastro - Padrões'!$A$2:$V$10081,BG$1,FALSE)="","-",VLOOKUP(ROUND(CONCATENATE($A69,BG$2),0),'Cadastro - Padrões'!$A$2:$V$10081,BG$1,FALSE)))</f>
        <v>-</v>
      </c>
      <c r="BH69" s="23" t="str">
        <f>IF($B69="-","-",IF(VLOOKUP(ROUND(CONCATENATE($A69,BH$2),0),'Cadastro - Padrões'!$A$2:$V$10081,BH$1,FALSE)="","-",VLOOKUP(ROUND(CONCATENATE($A69,BH$2),0),'Cadastro - Padrões'!$A$2:$V$10081,BH$1,FALSE)))</f>
        <v>-</v>
      </c>
      <c r="BI69" s="23" t="str">
        <f>IF($B69="-","-",IF(VLOOKUP(ROUND(CONCATENATE($A69,BI$2),0),'Cadastro - Padrões'!$A$2:$V$10081,BI$1,FALSE)="","-",VLOOKUP(ROUND(CONCATENATE($A69,BI$2),0),'Cadastro - Padrões'!$A$2:$V$10081,BI$1,FALSE)))</f>
        <v>-</v>
      </c>
      <c r="BJ69" s="23" t="str">
        <f>IF($B69="-","-",IF(VLOOKUP(ROUND(CONCATENATE($A69,BJ$2),0),'Cadastro - Padrões'!$A$2:$V$10081,BJ$1,FALSE)="","-",VLOOKUP(ROUND(CONCATENATE($A69,BJ$2),0),'Cadastro - Padrões'!$A$2:$V$10081,BJ$1,FALSE)))</f>
        <v>-</v>
      </c>
      <c r="BK69" s="23" t="str">
        <f>IF($B69="-","-",IF(VLOOKUP(ROUND(CONCATENATE($A69,BK$2),0),'Cadastro - Padrões'!$A$2:$V$10081,BK$1,FALSE)="","-",VLOOKUP(ROUND(CONCATENATE($A69,BK$2),0),'Cadastro - Padrões'!$A$2:$V$10081,BK$1,FALSE)))</f>
        <v>-</v>
      </c>
      <c r="BL69" s="23" t="str">
        <f>IF($B69="-","-",IF(VLOOKUP(ROUND(CONCATENATE($A69,BL$2),0),'Cadastro - Padrões'!$A$2:$V$10081,BL$1,FALSE)="","-",VLOOKUP(ROUND(CONCATENATE($A69,BL$2),0),'Cadastro - Padrões'!$A$2:$V$10081,BL$1,FALSE)))</f>
        <v>-</v>
      </c>
      <c r="BM69" s="23" t="str">
        <f>IF($B69="-","-",IF(VLOOKUP(ROUND(CONCATENATE($A69,BM$2),0),'Cadastro - Padrões'!$A$2:$V$10081,BM$1,FALSE)="","-",VLOOKUP(ROUND(CONCATENATE($A69,BM$2),0),'Cadastro - Padrões'!$A$2:$V$10081,BM$1,FALSE)))</f>
        <v>-</v>
      </c>
      <c r="BN69" s="23" t="str">
        <f>IF($B69="-","-",IF(VLOOKUP(ROUND(CONCATENATE($A69,BN$2),0),'Cadastro - Padrões'!$A$2:$V$10081,BN$1,FALSE)="","-",VLOOKUP(ROUND(CONCATENATE($A69,BN$2),0),'Cadastro - Padrões'!$A$2:$V$10081,BN$1,FALSE)))</f>
        <v>-</v>
      </c>
      <c r="BO69" s="23" t="str">
        <f>IF($B69="-","-",IF(VLOOKUP(ROUND(CONCATENATE($A69,BO$2),0),'Cadastro - Padrões'!$A$2:$V$10081,BO$1,FALSE)="","-",VLOOKUP(ROUND(CONCATENATE($A69,BO$2),0),'Cadastro - Padrões'!$A$2:$V$10081,BO$1,FALSE)))</f>
        <v>-</v>
      </c>
      <c r="BP69" s="23" t="str">
        <f>IF($B69="-","-",IF(VLOOKUP(ROUND(CONCATENATE($A69,BP$2),0),'Cadastro - Padrões'!$A$2:$V$10081,BP$1,FALSE)="","-",VLOOKUP(ROUND(CONCATENATE($A69,BP$2),0),'Cadastro - Padrões'!$A$2:$V$10081,BP$1,FALSE)))</f>
        <v>-</v>
      </c>
    </row>
    <row r="70" spans="1:68" x14ac:dyDescent="0.3">
      <c r="A70" s="22">
        <f t="shared" si="52"/>
        <v>65</v>
      </c>
      <c r="B70" s="23" t="str">
        <f>IF(VLOOKUP(ROUND(CONCATENATE($A70,B$2),0),'Cadastro - Padrões'!$A$2:$V$10081,B$1,FALSE)="","-",VLOOKUP(ROUND(CONCATENATE($A70,B$2),0),'Cadastro - Padrões'!$A$2:$V$10081,B$1,FALSE))</f>
        <v>E.TH.FS-055</v>
      </c>
      <c r="C70" s="23" t="str">
        <f>IF($B70="-","-",VLOOKUP(ROUND(CONCATENATE($A70,C$2),0),'Cadastro - Padrões'!$A$2:$V$10081,C$1,FALSE))</f>
        <v>Termohigrômetro Digital</v>
      </c>
      <c r="D70" s="23" t="str">
        <f>IF($B70="-","-",VLOOKUP(ROUND(CONCATENATE($A70,D$2),0),'Cadastro - Padrões'!$A$2:$V$10081,D$1,FALSE))</f>
        <v>Elus</v>
      </c>
      <c r="E70" s="23" t="str">
        <f>IF($B70="-","-",VLOOKUP(ROUND(CONCATENATE($A70,E$2),0),'Cadastro - Padrões'!$A$2:$V$10081,E$1,FALSE))</f>
        <v>RBC - CAL 0439</v>
      </c>
      <c r="F70" s="23" t="str">
        <f>IF($B70="-","-",VLOOKUP(ROUND(CONCATENATE($A70,F$2),0),'Cadastro - Padrões'!$A$2:$V$10081,F$1,FALSE))</f>
        <v>E0133/25</v>
      </c>
      <c r="G70" s="24">
        <f>IF($B70="-","-",VLOOKUP(ROUND(CONCATENATE($A70,G$2),0),'Cadastro - Padrões'!$A$2:$V$10081,G$1,FALSE))</f>
        <v>45733</v>
      </c>
      <c r="H70" s="25">
        <f>IF($B70="-","-",VLOOKUP(ROUND(CONCATENATE($A70,H$2),0),'Cadastro - Padrões'!$A$2:$V$10081,H$1,FALSE))</f>
        <v>46111</v>
      </c>
      <c r="I70" s="23" t="str">
        <f>IF($B70="-","-",VLOOKUP(ROUND(CONCATENATE($A70,I$2),0),'Cadastro - Padrões'!$A$2:$V$10081,I$1,FALSE))</f>
        <v>°C</v>
      </c>
      <c r="J70" s="23" t="str">
        <f>IF($B70="-","-",VLOOKUP(ROUND(CONCATENATE($A70,J$2),0),'Cadastro - Padrões'!$A$2:$V$10081,J$1,FALSE))</f>
        <v>IN</v>
      </c>
      <c r="K70" s="23" t="str">
        <f>IF($B70="-","-",VLOOKUP(ROUND(CONCATENATE($A70,K$2),0),'Cadastro - Padrões'!$A$2:$V$10081,K$1,FALSE))</f>
        <v>NA</v>
      </c>
      <c r="L70" s="23">
        <f>IF($B70="-","-",VLOOKUP(ROUND(CONCATENATE($A70,L$2),0),'Cadastro - Padrões'!$A$2:$V$10081,L$1,FALSE))</f>
        <v>15</v>
      </c>
      <c r="M70" s="23">
        <f>IF($B70="-","-",VLOOKUP(ROUND(CONCATENATE($A70,M$2),0),'Cadastro - Padrões'!$A$2:$V$10081,M$1,FALSE))</f>
        <v>35</v>
      </c>
      <c r="N70" s="23">
        <f>IF($B70="-","-",VLOOKUP(ROUND(CONCATENATE($A70,N$2),0),'Cadastro - Padrões'!$A$2:$V$10081,N$1,FALSE))</f>
        <v>0.1</v>
      </c>
      <c r="O70" s="23">
        <f>IF($B70="-","-",VLOOKUP(ROUND(CONCATENATE($A70,O$2),0),'Cadastro - Padrões'!$A$2:$V$10081,O$1,FALSE))</f>
        <v>1</v>
      </c>
      <c r="P70" s="23">
        <f>IF($B70="-","-",VLOOKUP(ROUND(CONCATENATE($A70,P$2),0),'Cadastro - Padrões'!$A$2:$V$10081,P$1,FALSE))</f>
        <v>0.2</v>
      </c>
      <c r="Q70" s="23">
        <f>IF($B70="-","-",VLOOKUP(ROUND(CONCATENATE($A70,Q$2),0),'Cadastro - Padrões'!$A$2:$V$10081,Q$1,FALSE))</f>
        <v>0.40000000000000036</v>
      </c>
      <c r="R70" s="23">
        <f>IF($B70="-","-",VLOOKUP(ROUND(CONCATENATE($A70,R$2),0),'Cadastro - Padrões'!$A$2:$V$10081,R$1,FALSE))</f>
        <v>0.2182885856067216</v>
      </c>
      <c r="S70" s="23">
        <f>IF($B70="-","-",VLOOKUP(ROUND(CONCATENATE($A70,S$2),0),'Cadastro - Padrões'!$A$2:$V$10081,S$1,FALSE))</f>
        <v>1</v>
      </c>
      <c r="T70" s="23">
        <f>IF($B70="-","-",VLOOKUP(ROUND(CONCATENATE($A70,T$2),0),'Cadastro - Padrões'!$A$2:$V$10081,T$1,FALSE))</f>
        <v>0</v>
      </c>
      <c r="U70" s="23">
        <f>IF($B70="-","-",VLOOKUP(ROUND(CONCATENATE($A70,U$2),0),'Cadastro - Padrões'!$A$2:$V$10081,U$1,FALSE))</f>
        <v>0</v>
      </c>
      <c r="V70" s="23">
        <f>IF($B70="-","-",VLOOKUP(ROUND(CONCATENATE($A70,V$2),0),'Cadastro - Padrões'!$A$2:$V$10081,V$1,FALSE))</f>
        <v>0</v>
      </c>
      <c r="W70" s="23">
        <f>IF($B70="-","-",VLOOKUP(ROUND(CONCATENATE($A70,W$2),0),'Cadastro - Padrões'!$A$2:$V$10081,W$1,FALSE))</f>
        <v>0</v>
      </c>
      <c r="X70" s="23">
        <f>IF($B70="-","-",VLOOKUP(ROUND(CONCATENATE($A70,X$2),0),'Cadastro - Padrões'!$A$2:$V$10081,X$1,FALSE))</f>
        <v>0</v>
      </c>
      <c r="Y70" s="23">
        <f>IF($B70="-","-",VLOOKUP(ROUND(CONCATENATE($A70,Y$2),0),'Cadastro - Padrões'!$A$2:$V$10081,Y$1,FALSE))</f>
        <v>0</v>
      </c>
      <c r="Z70" s="23">
        <f>IF($B70="-","-",VLOOKUP(ROUND(CONCATENATE($A70,Z$2),0),'Cadastro - Padrões'!$A$2:$V$10081,Z$1,FALSE))</f>
        <v>0</v>
      </c>
      <c r="AA70" s="23">
        <f>IF($B70="-","-",VLOOKUP(ROUND(CONCATENATE($A70,AA$2),0),'Cadastro - Padrões'!$A$2:$V$10081,AA$1,FALSE))</f>
        <v>1.0692639042427474</v>
      </c>
      <c r="AB70" s="23">
        <f>IF($B70="-","-",VLOOKUP(ROUND(CONCATENATE($A70,AB$2),0),'Cadastro - Padrões'!$A$2:$V$10081,AB$1,FALSE))</f>
        <v>-2.0167346472000887</v>
      </c>
      <c r="AC70" s="23">
        <f>IF($B70="-","-",IF(VLOOKUP(ROUND(CONCATENATE($A70,AC$2),0),'Cadastro - Padrões'!$A$2:$V$10081,AC$1,FALSE)="","-",VLOOKUP(ROUND(CONCATENATE($A70,AC$2),0),'Cadastro - Padrões'!$A$2:$V$10081,AC$1,FALSE)))</f>
        <v>15</v>
      </c>
      <c r="AD70" s="23">
        <f>IF($B70="-","-",IF(VLOOKUP(ROUND(CONCATENATE($A70,AD$2),0),'Cadastro - Padrões'!$A$2:$V$10081,AD$1,FALSE)="","-",VLOOKUP(ROUND(CONCATENATE($A70,AD$2),0),'Cadastro - Padrões'!$A$2:$V$10081,AD$1,FALSE)))</f>
        <v>0.2</v>
      </c>
      <c r="AE70" s="23">
        <f>IF($B70="-","-",IF(VLOOKUP(ROUND(CONCATENATE($A70,AE$2),0),'Cadastro - Padrões'!$A$2:$V$10081,AE$1,FALSE)="","-",VLOOKUP(ROUND(CONCATENATE($A70,AE$2),0),'Cadastro - Padrões'!$A$2:$V$10081,AE$1,FALSE)))</f>
        <v>2</v>
      </c>
      <c r="AF70" s="23">
        <f>IF($B70="-","-",IF(VLOOKUP(ROUND(CONCATENATE($A70,AF$2),0),'Cadastro - Padrões'!$A$2:$V$10081,AF$1,FALSE)="","-",VLOOKUP(ROUND(CONCATENATE($A70,AF$2),0),'Cadastro - Padrões'!$A$2:$V$10081,AF$1,FALSE)))</f>
        <v>1000000</v>
      </c>
      <c r="AG70" s="23">
        <f>IF($B70="-","-",IF(VLOOKUP(ROUND(CONCATENATE($A70,AG$2),0),'Cadastro - Padrões'!$A$2:$V$10081,AG$1,FALSE)="","-",VLOOKUP(ROUND(CONCATENATE($A70,AG$2),0),'Cadastro - Padrões'!$A$2:$V$10081,AG$1,FALSE)))</f>
        <v>25</v>
      </c>
      <c r="AH70" s="23">
        <f>IF($B70="-","-",IF(VLOOKUP(ROUND(CONCATENATE($A70,AH$2),0),'Cadastro - Padrões'!$A$2:$V$10081,AH$1,FALSE)="","-",VLOOKUP(ROUND(CONCATENATE($A70,AH$2),0),'Cadastro - Padrões'!$A$2:$V$10081,AH$1,FALSE)))</f>
        <v>0.2</v>
      </c>
      <c r="AI70" s="23">
        <f>IF($B70="-","-",IF(VLOOKUP(ROUND(CONCATENATE($A70,AI$2),0),'Cadastro - Padrões'!$A$2:$V$10081,AI$1,FALSE)="","-",VLOOKUP(ROUND(CONCATENATE($A70,AI$2),0),'Cadastro - Padrões'!$A$2:$V$10081,AI$1,FALSE)))</f>
        <v>2</v>
      </c>
      <c r="AJ70" s="23">
        <f>IF($B70="-","-",IF(VLOOKUP(ROUND(CONCATENATE($A70,AJ$2),0),'Cadastro - Padrões'!$A$2:$V$10081,AJ$1,FALSE)="","-",VLOOKUP(ROUND(CONCATENATE($A70,AJ$2),0),'Cadastro - Padrões'!$A$2:$V$10081,AJ$1,FALSE)))</f>
        <v>1000000</v>
      </c>
      <c r="AK70" s="23">
        <f>IF($B70="-","-",IF(VLOOKUP(ROUND(CONCATENATE($A70,AK$2),0),'Cadastro - Padrões'!$A$2:$V$10081,AK$1,FALSE)="","-",VLOOKUP(ROUND(CONCATENATE($A70,AK$2),0),'Cadastro - Padrões'!$A$2:$V$10081,AK$1,FALSE)))</f>
        <v>35</v>
      </c>
      <c r="AL70" s="23">
        <f>IF($B70="-","-",IF(VLOOKUP(ROUND(CONCATENATE($A70,AL$2),0),'Cadastro - Padrões'!$A$2:$V$10081,AL$1,FALSE)="","-",VLOOKUP(ROUND(CONCATENATE($A70,AL$2),0),'Cadastro - Padrões'!$A$2:$V$10081,AL$1,FALSE)))</f>
        <v>0.2</v>
      </c>
      <c r="AM70" s="23">
        <f>IF($B70="-","-",IF(VLOOKUP(ROUND(CONCATENATE($A70,AM$2),0),'Cadastro - Padrões'!$A$2:$V$10081,AM$1,FALSE)="","-",VLOOKUP(ROUND(CONCATENATE($A70,AM$2),0),'Cadastro - Padrões'!$A$2:$V$10081,AM$1,FALSE)))</f>
        <v>2</v>
      </c>
      <c r="AN70" s="23">
        <f>IF($B70="-","-",IF(VLOOKUP(ROUND(CONCATENATE($A70,AN$2),0),'Cadastro - Padrões'!$A$2:$V$10081,AN$1,FALSE)="","-",VLOOKUP(ROUND(CONCATENATE($A70,AN$2),0),'Cadastro - Padrões'!$A$2:$V$10081,AN$1,FALSE)))</f>
        <v>1000000</v>
      </c>
      <c r="AO70" s="23" t="str">
        <f>IF($B70="-","-",IF(VLOOKUP(ROUND(CONCATENATE($A70,AO$2),0),'Cadastro - Padrões'!$A$2:$V$10081,AO$1,FALSE)="","-",VLOOKUP(ROUND(CONCATENATE($A70,AO$2),0),'Cadastro - Padrões'!$A$2:$V$10081,AO$1,FALSE)))</f>
        <v>-</v>
      </c>
      <c r="AP70" s="23" t="str">
        <f>IF($B70="-","-",IF(VLOOKUP(ROUND(CONCATENATE($A70,AP$2),0),'Cadastro - Padrões'!$A$2:$V$10081,AP$1,FALSE)="","-",VLOOKUP(ROUND(CONCATENATE($A70,AP$2),0),'Cadastro - Padrões'!$A$2:$V$10081,AP$1,FALSE)))</f>
        <v>-</v>
      </c>
      <c r="AQ70" s="23" t="str">
        <f>IF($B70="-","-",IF(VLOOKUP(ROUND(CONCATENATE($A70,AQ$2),0),'Cadastro - Padrões'!$A$2:$V$10081,AQ$1,FALSE)="","-",VLOOKUP(ROUND(CONCATENATE($A70,AQ$2),0),'Cadastro - Padrões'!$A$2:$V$10081,AQ$1,FALSE)))</f>
        <v>-</v>
      </c>
      <c r="AR70" s="23" t="str">
        <f>IF($B70="-","-",IF(VLOOKUP(ROUND(CONCATENATE($A70,AR$2),0),'Cadastro - Padrões'!$A$2:$V$10081,AR$1,FALSE)="","-",VLOOKUP(ROUND(CONCATENATE($A70,AR$2),0),'Cadastro - Padrões'!$A$2:$V$10081,AR$1,FALSE)))</f>
        <v>-</v>
      </c>
      <c r="AS70" s="23" t="str">
        <f>IF($B70="-","-",IF(VLOOKUP(ROUND(CONCATENATE($A70,AS$2),0),'Cadastro - Padrões'!$A$2:$V$10081,AS$1,FALSE)="","-",VLOOKUP(ROUND(CONCATENATE($A70,AS$2),0),'Cadastro - Padrões'!$A$2:$V$10081,AS$1,FALSE)))</f>
        <v>-</v>
      </c>
      <c r="AT70" s="23" t="str">
        <f>IF($B70="-","-",IF(VLOOKUP(ROUND(CONCATENATE($A70,AT$2),0),'Cadastro - Padrões'!$A$2:$V$10081,AT$1,FALSE)="","-",VLOOKUP(ROUND(CONCATENATE($A70,AT$2),0),'Cadastro - Padrões'!$A$2:$V$10081,AT$1,FALSE)))</f>
        <v>-</v>
      </c>
      <c r="AU70" s="23" t="str">
        <f>IF($B70="-","-",IF(VLOOKUP(ROUND(CONCATENATE($A70,AU$2),0),'Cadastro - Padrões'!$A$2:$V$10081,AU$1,FALSE)="","-",VLOOKUP(ROUND(CONCATENATE($A70,AU$2),0),'Cadastro - Padrões'!$A$2:$V$10081,AU$1,FALSE)))</f>
        <v>-</v>
      </c>
      <c r="AV70" s="23" t="str">
        <f>IF($B70="-","-",IF(VLOOKUP(ROUND(CONCATENATE($A70,AV$2),0),'Cadastro - Padrões'!$A$2:$V$10081,AV$1,FALSE)="","-",VLOOKUP(ROUND(CONCATENATE($A70,AV$2),0),'Cadastro - Padrões'!$A$2:$V$10081,AV$1,FALSE)))</f>
        <v>-</v>
      </c>
      <c r="AW70" s="23" t="str">
        <f>IF($B70="-","-",IF(VLOOKUP(ROUND(CONCATENATE($A70,AW$2),0),'Cadastro - Padrões'!$A$2:$V$10081,AW$1,FALSE)="","-",VLOOKUP(ROUND(CONCATENATE($A70,AW$2),0),'Cadastro - Padrões'!$A$2:$V$10081,AW$1,FALSE)))</f>
        <v>-</v>
      </c>
      <c r="AX70" s="23" t="str">
        <f>IF($B70="-","-",IF(VLOOKUP(ROUND(CONCATENATE($A70,AX$2),0),'Cadastro - Padrões'!$A$2:$V$10081,AX$1,FALSE)="","-",VLOOKUP(ROUND(CONCATENATE($A70,AX$2),0),'Cadastro - Padrões'!$A$2:$V$10081,AX$1,FALSE)))</f>
        <v>-</v>
      </c>
      <c r="AY70" s="23" t="str">
        <f>IF($B70="-","-",IF(VLOOKUP(ROUND(CONCATENATE($A70,AY$2),0),'Cadastro - Padrões'!$A$2:$V$10081,AY$1,FALSE)="","-",VLOOKUP(ROUND(CONCATENATE($A70,AY$2),0),'Cadastro - Padrões'!$A$2:$V$10081,AY$1,FALSE)))</f>
        <v>-</v>
      </c>
      <c r="AZ70" s="23" t="str">
        <f>IF($B70="-","-",IF(VLOOKUP(ROUND(CONCATENATE($A70,AZ$2),0),'Cadastro - Padrões'!$A$2:$V$10081,AZ$1,FALSE)="","-",VLOOKUP(ROUND(CONCATENATE($A70,AZ$2),0),'Cadastro - Padrões'!$A$2:$V$10081,AZ$1,FALSE)))</f>
        <v>-</v>
      </c>
      <c r="BA70" s="23" t="str">
        <f>IF($B70="-","-",IF(VLOOKUP(ROUND(CONCATENATE($A70,BA$2),0),'Cadastro - Padrões'!$A$2:$V$10081,BA$1,FALSE)="","-",VLOOKUP(ROUND(CONCATENATE($A70,BA$2),0),'Cadastro - Padrões'!$A$2:$V$10081,BA$1,FALSE)))</f>
        <v>-</v>
      </c>
      <c r="BB70" s="23" t="str">
        <f>IF($B70="-","-",IF(VLOOKUP(ROUND(CONCATENATE($A70,BB$2),0),'Cadastro - Padrões'!$A$2:$V$10081,BB$1,FALSE)="","-",VLOOKUP(ROUND(CONCATENATE($A70,BB$2),0),'Cadastro - Padrões'!$A$2:$V$10081,BB$1,FALSE)))</f>
        <v>-</v>
      </c>
      <c r="BC70" s="23" t="str">
        <f>IF($B70="-","-",IF(VLOOKUP(ROUND(CONCATENATE($A70,BC$2),0),'Cadastro - Padrões'!$A$2:$V$10081,BC$1,FALSE)="","-",VLOOKUP(ROUND(CONCATENATE($A70,BC$2),0),'Cadastro - Padrões'!$A$2:$V$10081,BC$1,FALSE)))</f>
        <v>-</v>
      </c>
      <c r="BD70" s="23" t="str">
        <f>IF($B70="-","-",IF(VLOOKUP(ROUND(CONCATENATE($A70,BD$2),0),'Cadastro - Padrões'!$A$2:$V$10081,BD$1,FALSE)="","-",VLOOKUP(ROUND(CONCATENATE($A70,BD$2),0),'Cadastro - Padrões'!$A$2:$V$10081,BD$1,FALSE)))</f>
        <v>-</v>
      </c>
      <c r="BE70" s="23" t="str">
        <f>IF($B70="-","-",IF(VLOOKUP(ROUND(CONCATENATE($A70,BE$2),0),'Cadastro - Padrões'!$A$2:$V$10081,BE$1,FALSE)="","-",VLOOKUP(ROUND(CONCATENATE($A70,BE$2),0),'Cadastro - Padrões'!$A$2:$V$10081,BE$1,FALSE)))</f>
        <v>-</v>
      </c>
      <c r="BF70" s="23" t="str">
        <f>IF($B70="-","-",IF(VLOOKUP(ROUND(CONCATENATE($A70,BF$2),0),'Cadastro - Padrões'!$A$2:$V$10081,BF$1,FALSE)="","-",VLOOKUP(ROUND(CONCATENATE($A70,BF$2),0),'Cadastro - Padrões'!$A$2:$V$10081,BF$1,FALSE)))</f>
        <v>-</v>
      </c>
      <c r="BG70" s="23" t="str">
        <f>IF($B70="-","-",IF(VLOOKUP(ROUND(CONCATENATE($A70,BG$2),0),'Cadastro - Padrões'!$A$2:$V$10081,BG$1,FALSE)="","-",VLOOKUP(ROUND(CONCATENATE($A70,BG$2),0),'Cadastro - Padrões'!$A$2:$V$10081,BG$1,FALSE)))</f>
        <v>-</v>
      </c>
      <c r="BH70" s="23" t="str">
        <f>IF($B70="-","-",IF(VLOOKUP(ROUND(CONCATENATE($A70,BH$2),0),'Cadastro - Padrões'!$A$2:$V$10081,BH$1,FALSE)="","-",VLOOKUP(ROUND(CONCATENATE($A70,BH$2),0),'Cadastro - Padrões'!$A$2:$V$10081,BH$1,FALSE)))</f>
        <v>-</v>
      </c>
      <c r="BI70" s="23" t="str">
        <f>IF($B70="-","-",IF(VLOOKUP(ROUND(CONCATENATE($A70,BI$2),0),'Cadastro - Padrões'!$A$2:$V$10081,BI$1,FALSE)="","-",VLOOKUP(ROUND(CONCATENATE($A70,BI$2),0),'Cadastro - Padrões'!$A$2:$V$10081,BI$1,FALSE)))</f>
        <v>-</v>
      </c>
      <c r="BJ70" s="23" t="str">
        <f>IF($B70="-","-",IF(VLOOKUP(ROUND(CONCATENATE($A70,BJ$2),0),'Cadastro - Padrões'!$A$2:$V$10081,BJ$1,FALSE)="","-",VLOOKUP(ROUND(CONCATENATE($A70,BJ$2),0),'Cadastro - Padrões'!$A$2:$V$10081,BJ$1,FALSE)))</f>
        <v>-</v>
      </c>
      <c r="BK70" s="23" t="str">
        <f>IF($B70="-","-",IF(VLOOKUP(ROUND(CONCATENATE($A70,BK$2),0),'Cadastro - Padrões'!$A$2:$V$10081,BK$1,FALSE)="","-",VLOOKUP(ROUND(CONCATENATE($A70,BK$2),0),'Cadastro - Padrões'!$A$2:$V$10081,BK$1,FALSE)))</f>
        <v>-</v>
      </c>
      <c r="BL70" s="23" t="str">
        <f>IF($B70="-","-",IF(VLOOKUP(ROUND(CONCATENATE($A70,BL$2),0),'Cadastro - Padrões'!$A$2:$V$10081,BL$1,FALSE)="","-",VLOOKUP(ROUND(CONCATENATE($A70,BL$2),0),'Cadastro - Padrões'!$A$2:$V$10081,BL$1,FALSE)))</f>
        <v>-</v>
      </c>
      <c r="BM70" s="23" t="str">
        <f>IF($B70="-","-",IF(VLOOKUP(ROUND(CONCATENATE($A70,BM$2),0),'Cadastro - Padrões'!$A$2:$V$10081,BM$1,FALSE)="","-",VLOOKUP(ROUND(CONCATENATE($A70,BM$2),0),'Cadastro - Padrões'!$A$2:$V$10081,BM$1,FALSE)))</f>
        <v>-</v>
      </c>
      <c r="BN70" s="23" t="str">
        <f>IF($B70="-","-",IF(VLOOKUP(ROUND(CONCATENATE($A70,BN$2),0),'Cadastro - Padrões'!$A$2:$V$10081,BN$1,FALSE)="","-",VLOOKUP(ROUND(CONCATENATE($A70,BN$2),0),'Cadastro - Padrões'!$A$2:$V$10081,BN$1,FALSE)))</f>
        <v>-</v>
      </c>
      <c r="BO70" s="23" t="str">
        <f>IF($B70="-","-",IF(VLOOKUP(ROUND(CONCATENATE($A70,BO$2),0),'Cadastro - Padrões'!$A$2:$V$10081,BO$1,FALSE)="","-",VLOOKUP(ROUND(CONCATENATE($A70,BO$2),0),'Cadastro - Padrões'!$A$2:$V$10081,BO$1,FALSE)))</f>
        <v>-</v>
      </c>
      <c r="BP70" s="23" t="str">
        <f>IF($B70="-","-",IF(VLOOKUP(ROUND(CONCATENATE($A70,BP$2),0),'Cadastro - Padrões'!$A$2:$V$10081,BP$1,FALSE)="","-",VLOOKUP(ROUND(CONCATENATE($A70,BP$2),0),'Cadastro - Padrões'!$A$2:$V$10081,BP$1,FALSE)))</f>
        <v>-</v>
      </c>
    </row>
    <row r="71" spans="1:68" x14ac:dyDescent="0.3">
      <c r="A71" s="22">
        <f t="shared" si="52"/>
        <v>66</v>
      </c>
      <c r="B71" s="23" t="str">
        <f>IF(VLOOKUP(ROUND(CONCATENATE($A71,B$2),0),'Cadastro - Padrões'!$A$2:$V$10081,B$1,FALSE)="","-",VLOOKUP(ROUND(CONCATENATE($A71,B$2),0),'Cadastro - Padrões'!$A$2:$V$10081,B$1,FALSE))</f>
        <v>E.TH.FS-055</v>
      </c>
      <c r="C71" s="23" t="str">
        <f>IF($B71="-","-",VLOOKUP(ROUND(CONCATENATE($A71,C$2),0),'Cadastro - Padrões'!$A$2:$V$10081,C$1,FALSE))</f>
        <v>Termohigrômetro Digital</v>
      </c>
      <c r="D71" s="23" t="str">
        <f>IF($B71="-","-",VLOOKUP(ROUND(CONCATENATE($A71,D$2),0),'Cadastro - Padrões'!$A$2:$V$10081,D$1,FALSE))</f>
        <v>Elus</v>
      </c>
      <c r="E71" s="23" t="str">
        <f>IF($B71="-","-",VLOOKUP(ROUND(CONCATENATE($A71,E$2),0),'Cadastro - Padrões'!$A$2:$V$10081,E$1,FALSE))</f>
        <v>RBC - CAL 0439</v>
      </c>
      <c r="F71" s="23" t="str">
        <f>IF($B71="-","-",VLOOKUP(ROUND(CONCATENATE($A71,F$2),0),'Cadastro - Padrões'!$A$2:$V$10081,F$1,FALSE))</f>
        <v>E0133/25</v>
      </c>
      <c r="G71" s="24">
        <f>IF($B71="-","-",VLOOKUP(ROUND(CONCATENATE($A71,G$2),0),'Cadastro - Padrões'!$A$2:$V$10081,G$1,FALSE))</f>
        <v>45733</v>
      </c>
      <c r="H71" s="25">
        <f>IF($B71="-","-",VLOOKUP(ROUND(CONCATENATE($A71,H$2),0),'Cadastro - Padrões'!$A$2:$V$10081,H$1,FALSE))</f>
        <v>46111</v>
      </c>
      <c r="I71" s="23" t="str">
        <f>IF($B71="-","-",VLOOKUP(ROUND(CONCATENATE($A71,I$2),0),'Cadastro - Padrões'!$A$2:$V$10081,I$1,FALSE))</f>
        <v>°C</v>
      </c>
      <c r="J71" s="23" t="str">
        <f>IF($B71="-","-",VLOOKUP(ROUND(CONCATENATE($A71,J$2),0),'Cadastro - Padrões'!$A$2:$V$10081,J$1,FALSE))</f>
        <v>OUT</v>
      </c>
      <c r="K71" s="23" t="str">
        <f>IF($B71="-","-",VLOOKUP(ROUND(CONCATENATE($A71,K$2),0),'Cadastro - Padrões'!$A$2:$V$10081,K$1,FALSE))</f>
        <v>NA</v>
      </c>
      <c r="L71" s="23">
        <f>IF($B71="-","-",VLOOKUP(ROUND(CONCATENATE($A71,L$2),0),'Cadastro - Padrões'!$A$2:$V$10081,L$1,FALSE))</f>
        <v>15</v>
      </c>
      <c r="M71" s="23">
        <f>IF($B71="-","-",VLOOKUP(ROUND(CONCATENATE($A71,M$2),0),'Cadastro - Padrões'!$A$2:$V$10081,M$1,FALSE))</f>
        <v>35</v>
      </c>
      <c r="N71" s="23">
        <f>IF($B71="-","-",VLOOKUP(ROUND(CONCATENATE($A71,N$2),0),'Cadastro - Padrões'!$A$2:$V$10081,N$1,FALSE))</f>
        <v>0.1</v>
      </c>
      <c r="O71" s="23">
        <f>IF($B71="-","-",VLOOKUP(ROUND(CONCATENATE($A71,O$2),0),'Cadastro - Padrões'!$A$2:$V$10081,O$1,FALSE))</f>
        <v>0.89999999999999858</v>
      </c>
      <c r="P71" s="23">
        <f>IF($B71="-","-",VLOOKUP(ROUND(CONCATENATE($A71,P$2),0),'Cadastro - Padrões'!$A$2:$V$10081,P$1,FALSE))</f>
        <v>0.2</v>
      </c>
      <c r="Q71" s="23">
        <f>IF($B71="-","-",VLOOKUP(ROUND(CONCATENATE($A71,Q$2),0),'Cadastro - Padrões'!$A$2:$V$10081,Q$1,FALSE))</f>
        <v>0.30000000000000071</v>
      </c>
      <c r="R71" s="23">
        <f>IF($B71="-","-",VLOOKUP(ROUND(CONCATENATE($A71,R$2),0),'Cadastro - Padrões'!$A$2:$V$10081,R$1,FALSE))</f>
        <v>0.17370957108779983</v>
      </c>
      <c r="S71" s="23">
        <f>IF($B71="-","-",VLOOKUP(ROUND(CONCATENATE($A71,S$2),0),'Cadastro - Padrões'!$A$2:$V$10081,S$1,FALSE))</f>
        <v>1</v>
      </c>
      <c r="T71" s="23">
        <f>IF($B71="-","-",VLOOKUP(ROUND(CONCATENATE($A71,T$2),0),'Cadastro - Padrões'!$A$2:$V$10081,T$1,FALSE))</f>
        <v>0</v>
      </c>
      <c r="U71" s="23">
        <f>IF($B71="-","-",VLOOKUP(ROUND(CONCATENATE($A71,U$2),0),'Cadastro - Padrões'!$A$2:$V$10081,U$1,FALSE))</f>
        <v>0</v>
      </c>
      <c r="V71" s="23">
        <f>IF($B71="-","-",VLOOKUP(ROUND(CONCATENATE($A71,V$2),0),'Cadastro - Padrões'!$A$2:$V$10081,V$1,FALSE))</f>
        <v>0</v>
      </c>
      <c r="W71" s="23">
        <f>IF($B71="-","-",VLOOKUP(ROUND(CONCATENATE($A71,W$2),0),'Cadastro - Padrões'!$A$2:$V$10081,W$1,FALSE))</f>
        <v>0</v>
      </c>
      <c r="X71" s="23">
        <f>IF($B71="-","-",VLOOKUP(ROUND(CONCATENATE($A71,X$2),0),'Cadastro - Padrões'!$A$2:$V$10081,X$1,FALSE))</f>
        <v>0</v>
      </c>
      <c r="Y71" s="23">
        <f>IF($B71="-","-",VLOOKUP(ROUND(CONCATENATE($A71,Y$2),0),'Cadastro - Padrões'!$A$2:$V$10081,Y$1,FALSE))</f>
        <v>0</v>
      </c>
      <c r="Z71" s="23">
        <f>IF($B71="-","-",VLOOKUP(ROUND(CONCATENATE($A71,Z$2),0),'Cadastro - Padrões'!$A$2:$V$10081,Z$1,FALSE))</f>
        <v>0</v>
      </c>
      <c r="AA71" s="23">
        <f>IF($B71="-","-",VLOOKUP(ROUND(CONCATENATE($A71,AA$2),0),'Cadastro - Padrões'!$A$2:$V$10081,AA$1,FALSE))</f>
        <v>1.0636692818346407</v>
      </c>
      <c r="AB71" s="23">
        <f>IF($B71="-","-",VLOOKUP(ROUND(CONCATENATE($A71,AB$2),0),'Cadastro - Padrões'!$A$2:$V$10081,AB$1,FALSE))</f>
        <v>-1.2017199758599872</v>
      </c>
      <c r="AC71" s="23">
        <f>IF($B71="-","-",IF(VLOOKUP(ROUND(CONCATENATE($A71,AC$2),0),'Cadastro - Padrões'!$A$2:$V$10081,AC$1,FALSE)="","-",VLOOKUP(ROUND(CONCATENATE($A71,AC$2),0),'Cadastro - Padrões'!$A$2:$V$10081,AC$1,FALSE)))</f>
        <v>15</v>
      </c>
      <c r="AD71" s="23">
        <f>IF($B71="-","-",IF(VLOOKUP(ROUND(CONCATENATE($A71,AD$2),0),'Cadastro - Padrões'!$A$2:$V$10081,AD$1,FALSE)="","-",VLOOKUP(ROUND(CONCATENATE($A71,AD$2),0),'Cadastro - Padrões'!$A$2:$V$10081,AD$1,FALSE)))</f>
        <v>0.2</v>
      </c>
      <c r="AE71" s="23">
        <f>IF($B71="-","-",IF(VLOOKUP(ROUND(CONCATENATE($A71,AE$2),0),'Cadastro - Padrões'!$A$2:$V$10081,AE$1,FALSE)="","-",VLOOKUP(ROUND(CONCATENATE($A71,AE$2),0),'Cadastro - Padrões'!$A$2:$V$10081,AE$1,FALSE)))</f>
        <v>2</v>
      </c>
      <c r="AF71" s="23">
        <f>IF($B71="-","-",IF(VLOOKUP(ROUND(CONCATENATE($A71,AF$2),0),'Cadastro - Padrões'!$A$2:$V$10081,AF$1,FALSE)="","-",VLOOKUP(ROUND(CONCATENATE($A71,AF$2),0),'Cadastro - Padrões'!$A$2:$V$10081,AF$1,FALSE)))</f>
        <v>1000000</v>
      </c>
      <c r="AG71" s="23">
        <f>IF($B71="-","-",IF(VLOOKUP(ROUND(CONCATENATE($A71,AG$2),0),'Cadastro - Padrões'!$A$2:$V$10081,AG$1,FALSE)="","-",VLOOKUP(ROUND(CONCATENATE($A71,AG$2),0),'Cadastro - Padrões'!$A$2:$V$10081,AG$1,FALSE)))</f>
        <v>25</v>
      </c>
      <c r="AH71" s="23">
        <f>IF($B71="-","-",IF(VLOOKUP(ROUND(CONCATENATE($A71,AH$2),0),'Cadastro - Padrões'!$A$2:$V$10081,AH$1,FALSE)="","-",VLOOKUP(ROUND(CONCATENATE($A71,AH$2),0),'Cadastro - Padrões'!$A$2:$V$10081,AH$1,FALSE)))</f>
        <v>0.2</v>
      </c>
      <c r="AI71" s="23">
        <f>IF($B71="-","-",IF(VLOOKUP(ROUND(CONCATENATE($A71,AI$2),0),'Cadastro - Padrões'!$A$2:$V$10081,AI$1,FALSE)="","-",VLOOKUP(ROUND(CONCATENATE($A71,AI$2),0),'Cadastro - Padrões'!$A$2:$V$10081,AI$1,FALSE)))</f>
        <v>2</v>
      </c>
      <c r="AJ71" s="23">
        <f>IF($B71="-","-",IF(VLOOKUP(ROUND(CONCATENATE($A71,AJ$2),0),'Cadastro - Padrões'!$A$2:$V$10081,AJ$1,FALSE)="","-",VLOOKUP(ROUND(CONCATENATE($A71,AJ$2),0),'Cadastro - Padrões'!$A$2:$V$10081,AJ$1,FALSE)))</f>
        <v>1000000</v>
      </c>
      <c r="AK71" s="23">
        <f>IF($B71="-","-",IF(VLOOKUP(ROUND(CONCATENATE($A71,AK$2),0),'Cadastro - Padrões'!$A$2:$V$10081,AK$1,FALSE)="","-",VLOOKUP(ROUND(CONCATENATE($A71,AK$2),0),'Cadastro - Padrões'!$A$2:$V$10081,AK$1,FALSE)))</f>
        <v>35</v>
      </c>
      <c r="AL71" s="23">
        <f>IF($B71="-","-",IF(VLOOKUP(ROUND(CONCATENATE($A71,AL$2),0),'Cadastro - Padrões'!$A$2:$V$10081,AL$1,FALSE)="","-",VLOOKUP(ROUND(CONCATENATE($A71,AL$2),0),'Cadastro - Padrões'!$A$2:$V$10081,AL$1,FALSE)))</f>
        <v>0.2</v>
      </c>
      <c r="AM71" s="23">
        <f>IF($B71="-","-",IF(VLOOKUP(ROUND(CONCATENATE($A71,AM$2),0),'Cadastro - Padrões'!$A$2:$V$10081,AM$1,FALSE)="","-",VLOOKUP(ROUND(CONCATENATE($A71,AM$2),0),'Cadastro - Padrões'!$A$2:$V$10081,AM$1,FALSE)))</f>
        <v>2</v>
      </c>
      <c r="AN71" s="23">
        <f>IF($B71="-","-",IF(VLOOKUP(ROUND(CONCATENATE($A71,AN$2),0),'Cadastro - Padrões'!$A$2:$V$10081,AN$1,FALSE)="","-",VLOOKUP(ROUND(CONCATENATE($A71,AN$2),0),'Cadastro - Padrões'!$A$2:$V$10081,AN$1,FALSE)))</f>
        <v>1000000</v>
      </c>
      <c r="AO71" s="23" t="str">
        <f>IF($B71="-","-",IF(VLOOKUP(ROUND(CONCATENATE($A71,AO$2),0),'Cadastro - Padrões'!$A$2:$V$10081,AO$1,FALSE)="","-",VLOOKUP(ROUND(CONCATENATE($A71,AO$2),0),'Cadastro - Padrões'!$A$2:$V$10081,AO$1,FALSE)))</f>
        <v>-</v>
      </c>
      <c r="AP71" s="23" t="str">
        <f>IF($B71="-","-",IF(VLOOKUP(ROUND(CONCATENATE($A71,AP$2),0),'Cadastro - Padrões'!$A$2:$V$10081,AP$1,FALSE)="","-",VLOOKUP(ROUND(CONCATENATE($A71,AP$2),0),'Cadastro - Padrões'!$A$2:$V$10081,AP$1,FALSE)))</f>
        <v>-</v>
      </c>
      <c r="AQ71" s="23" t="str">
        <f>IF($B71="-","-",IF(VLOOKUP(ROUND(CONCATENATE($A71,AQ$2),0),'Cadastro - Padrões'!$A$2:$V$10081,AQ$1,FALSE)="","-",VLOOKUP(ROUND(CONCATENATE($A71,AQ$2),0),'Cadastro - Padrões'!$A$2:$V$10081,AQ$1,FALSE)))</f>
        <v>-</v>
      </c>
      <c r="AR71" s="23" t="str">
        <f>IF($B71="-","-",IF(VLOOKUP(ROUND(CONCATENATE($A71,AR$2),0),'Cadastro - Padrões'!$A$2:$V$10081,AR$1,FALSE)="","-",VLOOKUP(ROUND(CONCATENATE($A71,AR$2),0),'Cadastro - Padrões'!$A$2:$V$10081,AR$1,FALSE)))</f>
        <v>-</v>
      </c>
      <c r="AS71" s="23" t="str">
        <f>IF($B71="-","-",IF(VLOOKUP(ROUND(CONCATENATE($A71,AS$2),0),'Cadastro - Padrões'!$A$2:$V$10081,AS$1,FALSE)="","-",VLOOKUP(ROUND(CONCATENATE($A71,AS$2),0),'Cadastro - Padrões'!$A$2:$V$10081,AS$1,FALSE)))</f>
        <v>-</v>
      </c>
      <c r="AT71" s="23" t="str">
        <f>IF($B71="-","-",IF(VLOOKUP(ROUND(CONCATENATE($A71,AT$2),0),'Cadastro - Padrões'!$A$2:$V$10081,AT$1,FALSE)="","-",VLOOKUP(ROUND(CONCATENATE($A71,AT$2),0),'Cadastro - Padrões'!$A$2:$V$10081,AT$1,FALSE)))</f>
        <v>-</v>
      </c>
      <c r="AU71" s="23" t="str">
        <f>IF($B71="-","-",IF(VLOOKUP(ROUND(CONCATENATE($A71,AU$2),0),'Cadastro - Padrões'!$A$2:$V$10081,AU$1,FALSE)="","-",VLOOKUP(ROUND(CONCATENATE($A71,AU$2),0),'Cadastro - Padrões'!$A$2:$V$10081,AU$1,FALSE)))</f>
        <v>-</v>
      </c>
      <c r="AV71" s="23" t="str">
        <f>IF($B71="-","-",IF(VLOOKUP(ROUND(CONCATENATE($A71,AV$2),0),'Cadastro - Padrões'!$A$2:$V$10081,AV$1,FALSE)="","-",VLOOKUP(ROUND(CONCATENATE($A71,AV$2),0),'Cadastro - Padrões'!$A$2:$V$10081,AV$1,FALSE)))</f>
        <v>-</v>
      </c>
      <c r="AW71" s="23" t="str">
        <f>IF($B71="-","-",IF(VLOOKUP(ROUND(CONCATENATE($A71,AW$2),0),'Cadastro - Padrões'!$A$2:$V$10081,AW$1,FALSE)="","-",VLOOKUP(ROUND(CONCATENATE($A71,AW$2),0),'Cadastro - Padrões'!$A$2:$V$10081,AW$1,FALSE)))</f>
        <v>-</v>
      </c>
      <c r="AX71" s="23" t="str">
        <f>IF($B71="-","-",IF(VLOOKUP(ROUND(CONCATENATE($A71,AX$2),0),'Cadastro - Padrões'!$A$2:$V$10081,AX$1,FALSE)="","-",VLOOKUP(ROUND(CONCATENATE($A71,AX$2),0),'Cadastro - Padrões'!$A$2:$V$10081,AX$1,FALSE)))</f>
        <v>-</v>
      </c>
      <c r="AY71" s="23" t="str">
        <f>IF($B71="-","-",IF(VLOOKUP(ROUND(CONCATENATE($A71,AY$2),0),'Cadastro - Padrões'!$A$2:$V$10081,AY$1,FALSE)="","-",VLOOKUP(ROUND(CONCATENATE($A71,AY$2),0),'Cadastro - Padrões'!$A$2:$V$10081,AY$1,FALSE)))</f>
        <v>-</v>
      </c>
      <c r="AZ71" s="23" t="str">
        <f>IF($B71="-","-",IF(VLOOKUP(ROUND(CONCATENATE($A71,AZ$2),0),'Cadastro - Padrões'!$A$2:$V$10081,AZ$1,FALSE)="","-",VLOOKUP(ROUND(CONCATENATE($A71,AZ$2),0),'Cadastro - Padrões'!$A$2:$V$10081,AZ$1,FALSE)))</f>
        <v>-</v>
      </c>
      <c r="BA71" s="23" t="str">
        <f>IF($B71="-","-",IF(VLOOKUP(ROUND(CONCATENATE($A71,BA$2),0),'Cadastro - Padrões'!$A$2:$V$10081,BA$1,FALSE)="","-",VLOOKUP(ROUND(CONCATENATE($A71,BA$2),0),'Cadastro - Padrões'!$A$2:$V$10081,BA$1,FALSE)))</f>
        <v>-</v>
      </c>
      <c r="BB71" s="23" t="str">
        <f>IF($B71="-","-",IF(VLOOKUP(ROUND(CONCATENATE($A71,BB$2),0),'Cadastro - Padrões'!$A$2:$V$10081,BB$1,FALSE)="","-",VLOOKUP(ROUND(CONCATENATE($A71,BB$2),0),'Cadastro - Padrões'!$A$2:$V$10081,BB$1,FALSE)))</f>
        <v>-</v>
      </c>
      <c r="BC71" s="23" t="str">
        <f>IF($B71="-","-",IF(VLOOKUP(ROUND(CONCATENATE($A71,BC$2),0),'Cadastro - Padrões'!$A$2:$V$10081,BC$1,FALSE)="","-",VLOOKUP(ROUND(CONCATENATE($A71,BC$2),0),'Cadastro - Padrões'!$A$2:$V$10081,BC$1,FALSE)))</f>
        <v>-</v>
      </c>
      <c r="BD71" s="23" t="str">
        <f>IF($B71="-","-",IF(VLOOKUP(ROUND(CONCATENATE($A71,BD$2),0),'Cadastro - Padrões'!$A$2:$V$10081,BD$1,FALSE)="","-",VLOOKUP(ROUND(CONCATENATE($A71,BD$2),0),'Cadastro - Padrões'!$A$2:$V$10081,BD$1,FALSE)))</f>
        <v>-</v>
      </c>
      <c r="BE71" s="23" t="str">
        <f>IF($B71="-","-",IF(VLOOKUP(ROUND(CONCATENATE($A71,BE$2),0),'Cadastro - Padrões'!$A$2:$V$10081,BE$1,FALSE)="","-",VLOOKUP(ROUND(CONCATENATE($A71,BE$2),0),'Cadastro - Padrões'!$A$2:$V$10081,BE$1,FALSE)))</f>
        <v>-</v>
      </c>
      <c r="BF71" s="23" t="str">
        <f>IF($B71="-","-",IF(VLOOKUP(ROUND(CONCATENATE($A71,BF$2),0),'Cadastro - Padrões'!$A$2:$V$10081,BF$1,FALSE)="","-",VLOOKUP(ROUND(CONCATENATE($A71,BF$2),0),'Cadastro - Padrões'!$A$2:$V$10081,BF$1,FALSE)))</f>
        <v>-</v>
      </c>
      <c r="BG71" s="23" t="str">
        <f>IF($B71="-","-",IF(VLOOKUP(ROUND(CONCATENATE($A71,BG$2),0),'Cadastro - Padrões'!$A$2:$V$10081,BG$1,FALSE)="","-",VLOOKUP(ROUND(CONCATENATE($A71,BG$2),0),'Cadastro - Padrões'!$A$2:$V$10081,BG$1,FALSE)))</f>
        <v>-</v>
      </c>
      <c r="BH71" s="23" t="str">
        <f>IF($B71="-","-",IF(VLOOKUP(ROUND(CONCATENATE($A71,BH$2),0),'Cadastro - Padrões'!$A$2:$V$10081,BH$1,FALSE)="","-",VLOOKUP(ROUND(CONCATENATE($A71,BH$2),0),'Cadastro - Padrões'!$A$2:$V$10081,BH$1,FALSE)))</f>
        <v>-</v>
      </c>
      <c r="BI71" s="23" t="str">
        <f>IF($B71="-","-",IF(VLOOKUP(ROUND(CONCATENATE($A71,BI$2),0),'Cadastro - Padrões'!$A$2:$V$10081,BI$1,FALSE)="","-",VLOOKUP(ROUND(CONCATENATE($A71,BI$2),0),'Cadastro - Padrões'!$A$2:$V$10081,BI$1,FALSE)))</f>
        <v>-</v>
      </c>
      <c r="BJ71" s="23" t="str">
        <f>IF($B71="-","-",IF(VLOOKUP(ROUND(CONCATENATE($A71,BJ$2),0),'Cadastro - Padrões'!$A$2:$V$10081,BJ$1,FALSE)="","-",VLOOKUP(ROUND(CONCATENATE($A71,BJ$2),0),'Cadastro - Padrões'!$A$2:$V$10081,BJ$1,FALSE)))</f>
        <v>-</v>
      </c>
      <c r="BK71" s="23" t="str">
        <f>IF($B71="-","-",IF(VLOOKUP(ROUND(CONCATENATE($A71,BK$2),0),'Cadastro - Padrões'!$A$2:$V$10081,BK$1,FALSE)="","-",VLOOKUP(ROUND(CONCATENATE($A71,BK$2),0),'Cadastro - Padrões'!$A$2:$V$10081,BK$1,FALSE)))</f>
        <v>-</v>
      </c>
      <c r="BL71" s="23" t="str">
        <f>IF($B71="-","-",IF(VLOOKUP(ROUND(CONCATENATE($A71,BL$2),0),'Cadastro - Padrões'!$A$2:$V$10081,BL$1,FALSE)="","-",VLOOKUP(ROUND(CONCATENATE($A71,BL$2),0),'Cadastro - Padrões'!$A$2:$V$10081,BL$1,FALSE)))</f>
        <v>-</v>
      </c>
      <c r="BM71" s="23" t="str">
        <f>IF($B71="-","-",IF(VLOOKUP(ROUND(CONCATENATE($A71,BM$2),0),'Cadastro - Padrões'!$A$2:$V$10081,BM$1,FALSE)="","-",VLOOKUP(ROUND(CONCATENATE($A71,BM$2),0),'Cadastro - Padrões'!$A$2:$V$10081,BM$1,FALSE)))</f>
        <v>-</v>
      </c>
      <c r="BN71" s="23" t="str">
        <f>IF($B71="-","-",IF(VLOOKUP(ROUND(CONCATENATE($A71,BN$2),0),'Cadastro - Padrões'!$A$2:$V$10081,BN$1,FALSE)="","-",VLOOKUP(ROUND(CONCATENATE($A71,BN$2),0),'Cadastro - Padrões'!$A$2:$V$10081,BN$1,FALSE)))</f>
        <v>-</v>
      </c>
      <c r="BO71" s="23" t="str">
        <f>IF($B71="-","-",IF(VLOOKUP(ROUND(CONCATENATE($A71,BO$2),0),'Cadastro - Padrões'!$A$2:$V$10081,BO$1,FALSE)="","-",VLOOKUP(ROUND(CONCATENATE($A71,BO$2),0),'Cadastro - Padrões'!$A$2:$V$10081,BO$1,FALSE)))</f>
        <v>-</v>
      </c>
      <c r="BP71" s="23" t="str">
        <f>IF($B71="-","-",IF(VLOOKUP(ROUND(CONCATENATE($A71,BP$2),0),'Cadastro - Padrões'!$A$2:$V$10081,BP$1,FALSE)="","-",VLOOKUP(ROUND(CONCATENATE($A71,BP$2),0),'Cadastro - Padrões'!$A$2:$V$10081,BP$1,FALSE)))</f>
        <v>-</v>
      </c>
    </row>
    <row r="72" spans="1:68" x14ac:dyDescent="0.3">
      <c r="A72" s="22">
        <f t="shared" ref="A72:A105" si="53">A71+1</f>
        <v>67</v>
      </c>
      <c r="B72" s="23" t="str">
        <f>IF(VLOOKUP(ROUND(CONCATENATE($A72,B$2),0),'Cadastro - Padrões'!$A$2:$V$10081,B$1,FALSE)="","-",VLOOKUP(ROUND(CONCATENATE($A72,B$2),0),'Cadastro - Padrões'!$A$2:$V$10081,B$1,FALSE))</f>
        <v>EL-1217</v>
      </c>
      <c r="C72" s="23" t="str">
        <f>IF($B72="-","-",VLOOKUP(ROUND(CONCATENATE($A72,C$2),0),'Cadastro - Padrões'!$A$2:$V$10081,C$1,FALSE))</f>
        <v>Termohigrômetro Digital</v>
      </c>
      <c r="D72" s="23" t="str">
        <f>IF($B72="-","-",VLOOKUP(ROUND(CONCATENATE($A72,D$2),0),'Cadastro - Padrões'!$A$2:$V$10081,D$1,FALSE))</f>
        <v>Elus</v>
      </c>
      <c r="E72" s="23" t="str">
        <f>IF($B72="-","-",VLOOKUP(ROUND(CONCATENATE($A72,E$2),0),'Cadastro - Padrões'!$A$2:$V$10081,E$1,FALSE))</f>
        <v>RBC - CAL 0439</v>
      </c>
      <c r="F72" s="23" t="str">
        <f>IF($B72="-","-",VLOOKUP(ROUND(CONCATENATE($A72,F$2),0),'Cadastro - Padrões'!$A$2:$V$10081,F$1,FALSE))</f>
        <v>R0015/24</v>
      </c>
      <c r="G72" s="24">
        <f>IF($B72="-","-",VLOOKUP(ROUND(CONCATENATE($A72,G$2),0),'Cadastro - Padrões'!$A$2:$V$10081,G$1,FALSE))</f>
        <v>45373</v>
      </c>
      <c r="H72" s="25">
        <f>IF($B72="-","-",VLOOKUP(ROUND(CONCATENATE($A72,H$2),0),'Cadastro - Padrões'!$A$2:$V$10081,H$1,FALSE))</f>
        <v>45746</v>
      </c>
      <c r="I72" s="23" t="str">
        <f>IF($B72="-","-",VLOOKUP(ROUND(CONCATENATE($A72,I$2),0),'Cadastro - Padrões'!$A$2:$V$10081,I$1,FALSE))</f>
        <v>°C</v>
      </c>
      <c r="J72" s="23" t="str">
        <f>IF($B72="-","-",VLOOKUP(ROUND(CONCATENATE($A72,J$2),0),'Cadastro - Padrões'!$A$2:$V$10081,J$1,FALSE))</f>
        <v>IN</v>
      </c>
      <c r="K72" s="23" t="str">
        <f>IF($B72="-","-",VLOOKUP(ROUND(CONCATENATE($A72,K$2),0),'Cadastro - Padrões'!$A$2:$V$10081,K$1,FALSE))</f>
        <v>NA</v>
      </c>
      <c r="L72" s="23">
        <f>IF($B72="-","-",VLOOKUP(ROUND(CONCATENATE($A72,L$2),0),'Cadastro - Padrões'!$A$2:$V$10081,L$1,FALSE))</f>
        <v>15</v>
      </c>
      <c r="M72" s="23">
        <f>IF($B72="-","-",VLOOKUP(ROUND(CONCATENATE($A72,M$2),0),'Cadastro - Padrões'!$A$2:$V$10081,M$1,FALSE))</f>
        <v>35</v>
      </c>
      <c r="N72" s="23">
        <f>IF($B72="-","-",VLOOKUP(ROUND(CONCATENATE($A72,N$2),0),'Cadastro - Padrões'!$A$2:$V$10081,N$1,FALSE))</f>
        <v>0.1</v>
      </c>
      <c r="O72" s="23">
        <f>IF($B72="-","-",VLOOKUP(ROUND(CONCATENATE($A72,O$2),0),'Cadastro - Padrões'!$A$2:$V$10081,O$1,FALSE))</f>
        <v>0.20000000000000284</v>
      </c>
      <c r="P72" s="23">
        <f>IF($B72="-","-",VLOOKUP(ROUND(CONCATENATE($A72,P$2),0),'Cadastro - Padrões'!$A$2:$V$10081,P$1,FALSE))</f>
        <v>0.2</v>
      </c>
      <c r="Q72" s="23">
        <f>IF($B72="-","-",VLOOKUP(ROUND(CONCATENATE($A72,Q$2),0),'Cadastro - Padrões'!$A$2:$V$10081,Q$1,FALSE))</f>
        <v>0.20000000000000284</v>
      </c>
      <c r="R72" s="23">
        <f>IF($B72="-","-",VLOOKUP(ROUND(CONCATENATE($A72,R$2),0),'Cadastro - Padrões'!$A$2:$V$10081,R$1,FALSE))</f>
        <v>0.12066012742247345</v>
      </c>
      <c r="S72" s="23">
        <f>IF($B72="-","-",VLOOKUP(ROUND(CONCATENATE($A72,S$2),0),'Cadastro - Padrões'!$A$2:$V$10081,S$1,FALSE))</f>
        <v>1</v>
      </c>
      <c r="T72" s="23">
        <f>IF($B72="-","-",VLOOKUP(ROUND(CONCATENATE($A72,T$2),0),'Cadastro - Padrões'!$A$2:$V$10081,T$1,FALSE))</f>
        <v>0</v>
      </c>
      <c r="U72" s="23">
        <f>IF($B72="-","-",VLOOKUP(ROUND(CONCATENATE($A72,U$2),0),'Cadastro - Padrões'!$A$2:$V$10081,U$1,FALSE))</f>
        <v>0</v>
      </c>
      <c r="V72" s="23">
        <f>IF($B72="-","-",VLOOKUP(ROUND(CONCATENATE($A72,V$2),0),'Cadastro - Padrões'!$A$2:$V$10081,V$1,FALSE))</f>
        <v>0</v>
      </c>
      <c r="W72" s="23">
        <f>IF($B72="-","-",VLOOKUP(ROUND(CONCATENATE($A72,W$2),0),'Cadastro - Padrões'!$A$2:$V$10081,W$1,FALSE))</f>
        <v>0</v>
      </c>
      <c r="X72" s="23">
        <f>IF($B72="-","-",VLOOKUP(ROUND(CONCATENATE($A72,X$2),0),'Cadastro - Padrões'!$A$2:$V$10081,X$1,FALSE))</f>
        <v>0</v>
      </c>
      <c r="Y72" s="23">
        <f>IF($B72="-","-",VLOOKUP(ROUND(CONCATENATE($A72,Y$2),0),'Cadastro - Padrões'!$A$2:$V$10081,Y$1,FALSE))</f>
        <v>0</v>
      </c>
      <c r="Z72" s="23">
        <f>IF($B72="-","-",VLOOKUP(ROUND(CONCATENATE($A72,Z$2),0),'Cadastro - Padrões'!$A$2:$V$10081,Z$1,FALSE))</f>
        <v>0</v>
      </c>
      <c r="AA72" s="23">
        <f>IF($B72="-","-",VLOOKUP(ROUND(CONCATENATE($A72,AA$2),0),'Cadastro - Padrões'!$A$2:$V$10081,AA$1,FALSE))</f>
        <v>0.98514995632340085</v>
      </c>
      <c r="AB72" s="23">
        <f>IF($B72="-","-",VLOOKUP(ROUND(CONCATENATE($A72,AB$2),0),'Cadastro - Padrões'!$A$2:$V$10081,AB$1,FALSE))</f>
        <v>0.37125109191497785</v>
      </c>
      <c r="AC72" s="23">
        <f>IF($B72="-","-",IF(VLOOKUP(ROUND(CONCATENATE($A72,AC$2),0),'Cadastro - Padrões'!$A$2:$V$10081,AC$1,FALSE)="","-",VLOOKUP(ROUND(CONCATENATE($A72,AC$2),0),'Cadastro - Padrões'!$A$2:$V$10081,AC$1,FALSE)))</f>
        <v>15</v>
      </c>
      <c r="AD72" s="23">
        <f>IF($B72="-","-",IF(VLOOKUP(ROUND(CONCATENATE($A72,AD$2),0),'Cadastro - Padrões'!$A$2:$V$10081,AD$1,FALSE)="","-",VLOOKUP(ROUND(CONCATENATE($A72,AD$2),0),'Cadastro - Padrões'!$A$2:$V$10081,AD$1,FALSE)))</f>
        <v>0.2</v>
      </c>
      <c r="AE72" s="23">
        <f>IF($B72="-","-",IF(VLOOKUP(ROUND(CONCATENATE($A72,AE$2),0),'Cadastro - Padrões'!$A$2:$V$10081,AE$1,FALSE)="","-",VLOOKUP(ROUND(CONCATENATE($A72,AE$2),0),'Cadastro - Padrões'!$A$2:$V$10081,AE$1,FALSE)))</f>
        <v>2</v>
      </c>
      <c r="AF72" s="23">
        <f>IF($B72="-","-",IF(VLOOKUP(ROUND(CONCATENATE($A72,AF$2),0),'Cadastro - Padrões'!$A$2:$V$10081,AF$1,FALSE)="","-",VLOOKUP(ROUND(CONCATENATE($A72,AF$2),0),'Cadastro - Padrões'!$A$2:$V$10081,AF$1,FALSE)))</f>
        <v>1000000</v>
      </c>
      <c r="AG72" s="23">
        <f>IF($B72="-","-",IF(VLOOKUP(ROUND(CONCATENATE($A72,AG$2),0),'Cadastro - Padrões'!$A$2:$V$10081,AG$1,FALSE)="","-",VLOOKUP(ROUND(CONCATENATE($A72,AG$2),0),'Cadastro - Padrões'!$A$2:$V$10081,AG$1,FALSE)))</f>
        <v>25</v>
      </c>
      <c r="AH72" s="23">
        <f>IF($B72="-","-",IF(VLOOKUP(ROUND(CONCATENATE($A72,AH$2),0),'Cadastro - Padrões'!$A$2:$V$10081,AH$1,FALSE)="","-",VLOOKUP(ROUND(CONCATENATE($A72,AH$2),0),'Cadastro - Padrões'!$A$2:$V$10081,AH$1,FALSE)))</f>
        <v>0.2</v>
      </c>
      <c r="AI72" s="23">
        <f>IF($B72="-","-",IF(VLOOKUP(ROUND(CONCATENATE($A72,AI$2),0),'Cadastro - Padrões'!$A$2:$V$10081,AI$1,FALSE)="","-",VLOOKUP(ROUND(CONCATENATE($A72,AI$2),0),'Cadastro - Padrões'!$A$2:$V$10081,AI$1,FALSE)))</f>
        <v>2</v>
      </c>
      <c r="AJ72" s="23">
        <f>IF($B72="-","-",IF(VLOOKUP(ROUND(CONCATENATE($A72,AJ$2),0),'Cadastro - Padrões'!$A$2:$V$10081,AJ$1,FALSE)="","-",VLOOKUP(ROUND(CONCATENATE($A72,AJ$2),0),'Cadastro - Padrões'!$A$2:$V$10081,AJ$1,FALSE)))</f>
        <v>1000000</v>
      </c>
      <c r="AK72" s="23">
        <f>IF($B72="-","-",IF(VLOOKUP(ROUND(CONCATENATE($A72,AK$2),0),'Cadastro - Padrões'!$A$2:$V$10081,AK$1,FALSE)="","-",VLOOKUP(ROUND(CONCATENATE($A72,AK$2),0),'Cadastro - Padrões'!$A$2:$V$10081,AK$1,FALSE)))</f>
        <v>35</v>
      </c>
      <c r="AL72" s="23">
        <f>IF($B72="-","-",IF(VLOOKUP(ROUND(CONCATENATE($A72,AL$2),0),'Cadastro - Padrões'!$A$2:$V$10081,AL$1,FALSE)="","-",VLOOKUP(ROUND(CONCATENATE($A72,AL$2),0),'Cadastro - Padrões'!$A$2:$V$10081,AL$1,FALSE)))</f>
        <v>0.2</v>
      </c>
      <c r="AM72" s="23">
        <f>IF($B72="-","-",IF(VLOOKUP(ROUND(CONCATENATE($A72,AM$2),0),'Cadastro - Padrões'!$A$2:$V$10081,AM$1,FALSE)="","-",VLOOKUP(ROUND(CONCATENATE($A72,AM$2),0),'Cadastro - Padrões'!$A$2:$V$10081,AM$1,FALSE)))</f>
        <v>2</v>
      </c>
      <c r="AN72" s="23">
        <f>IF($B72="-","-",IF(VLOOKUP(ROUND(CONCATENATE($A72,AN$2),0),'Cadastro - Padrões'!$A$2:$V$10081,AN$1,FALSE)="","-",VLOOKUP(ROUND(CONCATENATE($A72,AN$2),0),'Cadastro - Padrões'!$A$2:$V$10081,AN$1,FALSE)))</f>
        <v>1000000</v>
      </c>
      <c r="AO72" s="23" t="str">
        <f>IF($B72="-","-",IF(VLOOKUP(ROUND(CONCATENATE($A72,AO$2),0),'Cadastro - Padrões'!$A$2:$V$10081,AO$1,FALSE)="","-",VLOOKUP(ROUND(CONCATENATE($A72,AO$2),0),'Cadastro - Padrões'!$A$2:$V$10081,AO$1,FALSE)))</f>
        <v>-</v>
      </c>
      <c r="AP72" s="23" t="str">
        <f>IF($B72="-","-",IF(VLOOKUP(ROUND(CONCATENATE($A72,AP$2),0),'Cadastro - Padrões'!$A$2:$V$10081,AP$1,FALSE)="","-",VLOOKUP(ROUND(CONCATENATE($A72,AP$2),0),'Cadastro - Padrões'!$A$2:$V$10081,AP$1,FALSE)))</f>
        <v>-</v>
      </c>
      <c r="AQ72" s="23" t="str">
        <f>IF($B72="-","-",IF(VLOOKUP(ROUND(CONCATENATE($A72,AQ$2),0),'Cadastro - Padrões'!$A$2:$V$10081,AQ$1,FALSE)="","-",VLOOKUP(ROUND(CONCATENATE($A72,AQ$2),0),'Cadastro - Padrões'!$A$2:$V$10081,AQ$1,FALSE)))</f>
        <v>-</v>
      </c>
      <c r="AR72" s="23" t="str">
        <f>IF($B72="-","-",IF(VLOOKUP(ROUND(CONCATENATE($A72,AR$2),0),'Cadastro - Padrões'!$A$2:$V$10081,AR$1,FALSE)="","-",VLOOKUP(ROUND(CONCATENATE($A72,AR$2),0),'Cadastro - Padrões'!$A$2:$V$10081,AR$1,FALSE)))</f>
        <v>-</v>
      </c>
      <c r="AS72" s="23" t="str">
        <f>IF($B72="-","-",IF(VLOOKUP(ROUND(CONCATENATE($A72,AS$2),0),'Cadastro - Padrões'!$A$2:$V$10081,AS$1,FALSE)="","-",VLOOKUP(ROUND(CONCATENATE($A72,AS$2),0),'Cadastro - Padrões'!$A$2:$V$10081,AS$1,FALSE)))</f>
        <v>-</v>
      </c>
      <c r="AT72" s="23" t="str">
        <f>IF($B72="-","-",IF(VLOOKUP(ROUND(CONCATENATE($A72,AT$2),0),'Cadastro - Padrões'!$A$2:$V$10081,AT$1,FALSE)="","-",VLOOKUP(ROUND(CONCATENATE($A72,AT$2),0),'Cadastro - Padrões'!$A$2:$V$10081,AT$1,FALSE)))</f>
        <v>-</v>
      </c>
      <c r="AU72" s="23" t="str">
        <f>IF($B72="-","-",IF(VLOOKUP(ROUND(CONCATENATE($A72,AU$2),0),'Cadastro - Padrões'!$A$2:$V$10081,AU$1,FALSE)="","-",VLOOKUP(ROUND(CONCATENATE($A72,AU$2),0),'Cadastro - Padrões'!$A$2:$V$10081,AU$1,FALSE)))</f>
        <v>-</v>
      </c>
      <c r="AV72" s="23" t="str">
        <f>IF($B72="-","-",IF(VLOOKUP(ROUND(CONCATENATE($A72,AV$2),0),'Cadastro - Padrões'!$A$2:$V$10081,AV$1,FALSE)="","-",VLOOKUP(ROUND(CONCATENATE($A72,AV$2),0),'Cadastro - Padrões'!$A$2:$V$10081,AV$1,FALSE)))</f>
        <v>-</v>
      </c>
      <c r="AW72" s="23" t="str">
        <f>IF($B72="-","-",IF(VLOOKUP(ROUND(CONCATENATE($A72,AW$2),0),'Cadastro - Padrões'!$A$2:$V$10081,AW$1,FALSE)="","-",VLOOKUP(ROUND(CONCATENATE($A72,AW$2),0),'Cadastro - Padrões'!$A$2:$V$10081,AW$1,FALSE)))</f>
        <v>-</v>
      </c>
      <c r="AX72" s="23" t="str">
        <f>IF($B72="-","-",IF(VLOOKUP(ROUND(CONCATENATE($A72,AX$2),0),'Cadastro - Padrões'!$A$2:$V$10081,AX$1,FALSE)="","-",VLOOKUP(ROUND(CONCATENATE($A72,AX$2),0),'Cadastro - Padrões'!$A$2:$V$10081,AX$1,FALSE)))</f>
        <v>-</v>
      </c>
      <c r="AY72" s="23" t="str">
        <f>IF($B72="-","-",IF(VLOOKUP(ROUND(CONCATENATE($A72,AY$2),0),'Cadastro - Padrões'!$A$2:$V$10081,AY$1,FALSE)="","-",VLOOKUP(ROUND(CONCATENATE($A72,AY$2),0),'Cadastro - Padrões'!$A$2:$V$10081,AY$1,FALSE)))</f>
        <v>-</v>
      </c>
      <c r="AZ72" s="23" t="str">
        <f>IF($B72="-","-",IF(VLOOKUP(ROUND(CONCATENATE($A72,AZ$2),0),'Cadastro - Padrões'!$A$2:$V$10081,AZ$1,FALSE)="","-",VLOOKUP(ROUND(CONCATENATE($A72,AZ$2),0),'Cadastro - Padrões'!$A$2:$V$10081,AZ$1,FALSE)))</f>
        <v>-</v>
      </c>
      <c r="BA72" s="23" t="str">
        <f>IF($B72="-","-",IF(VLOOKUP(ROUND(CONCATENATE($A72,BA$2),0),'Cadastro - Padrões'!$A$2:$V$10081,BA$1,FALSE)="","-",VLOOKUP(ROUND(CONCATENATE($A72,BA$2),0),'Cadastro - Padrões'!$A$2:$V$10081,BA$1,FALSE)))</f>
        <v>-</v>
      </c>
      <c r="BB72" s="23" t="str">
        <f>IF($B72="-","-",IF(VLOOKUP(ROUND(CONCATENATE($A72,BB$2),0),'Cadastro - Padrões'!$A$2:$V$10081,BB$1,FALSE)="","-",VLOOKUP(ROUND(CONCATENATE($A72,BB$2),0),'Cadastro - Padrões'!$A$2:$V$10081,BB$1,FALSE)))</f>
        <v>-</v>
      </c>
      <c r="BC72" s="23" t="str">
        <f>IF($B72="-","-",IF(VLOOKUP(ROUND(CONCATENATE($A72,BC$2),0),'Cadastro - Padrões'!$A$2:$V$10081,BC$1,FALSE)="","-",VLOOKUP(ROUND(CONCATENATE($A72,BC$2),0),'Cadastro - Padrões'!$A$2:$V$10081,BC$1,FALSE)))</f>
        <v>-</v>
      </c>
      <c r="BD72" s="23" t="str">
        <f>IF($B72="-","-",IF(VLOOKUP(ROUND(CONCATENATE($A72,BD$2),0),'Cadastro - Padrões'!$A$2:$V$10081,BD$1,FALSE)="","-",VLOOKUP(ROUND(CONCATENATE($A72,BD$2),0),'Cadastro - Padrões'!$A$2:$V$10081,BD$1,FALSE)))</f>
        <v>-</v>
      </c>
      <c r="BE72" s="23" t="str">
        <f>IF($B72="-","-",IF(VLOOKUP(ROUND(CONCATENATE($A72,BE$2),0),'Cadastro - Padrões'!$A$2:$V$10081,BE$1,FALSE)="","-",VLOOKUP(ROUND(CONCATENATE($A72,BE$2),0),'Cadastro - Padrões'!$A$2:$V$10081,BE$1,FALSE)))</f>
        <v>-</v>
      </c>
      <c r="BF72" s="23" t="str">
        <f>IF($B72="-","-",IF(VLOOKUP(ROUND(CONCATENATE($A72,BF$2),0),'Cadastro - Padrões'!$A$2:$V$10081,BF$1,FALSE)="","-",VLOOKUP(ROUND(CONCATENATE($A72,BF$2),0),'Cadastro - Padrões'!$A$2:$V$10081,BF$1,FALSE)))</f>
        <v>-</v>
      </c>
      <c r="BG72" s="23" t="str">
        <f>IF($B72="-","-",IF(VLOOKUP(ROUND(CONCATENATE($A72,BG$2),0),'Cadastro - Padrões'!$A$2:$V$10081,BG$1,FALSE)="","-",VLOOKUP(ROUND(CONCATENATE($A72,BG$2),0),'Cadastro - Padrões'!$A$2:$V$10081,BG$1,FALSE)))</f>
        <v>-</v>
      </c>
      <c r="BH72" s="23" t="str">
        <f>IF($B72="-","-",IF(VLOOKUP(ROUND(CONCATENATE($A72,BH$2),0),'Cadastro - Padrões'!$A$2:$V$10081,BH$1,FALSE)="","-",VLOOKUP(ROUND(CONCATENATE($A72,BH$2),0),'Cadastro - Padrões'!$A$2:$V$10081,BH$1,FALSE)))</f>
        <v>-</v>
      </c>
      <c r="BI72" s="23" t="str">
        <f>IF($B72="-","-",IF(VLOOKUP(ROUND(CONCATENATE($A72,BI$2),0),'Cadastro - Padrões'!$A$2:$V$10081,BI$1,FALSE)="","-",VLOOKUP(ROUND(CONCATENATE($A72,BI$2),0),'Cadastro - Padrões'!$A$2:$V$10081,BI$1,FALSE)))</f>
        <v>-</v>
      </c>
      <c r="BJ72" s="23" t="str">
        <f>IF($B72="-","-",IF(VLOOKUP(ROUND(CONCATENATE($A72,BJ$2),0),'Cadastro - Padrões'!$A$2:$V$10081,BJ$1,FALSE)="","-",VLOOKUP(ROUND(CONCATENATE($A72,BJ$2),0),'Cadastro - Padrões'!$A$2:$V$10081,BJ$1,FALSE)))</f>
        <v>-</v>
      </c>
      <c r="BK72" s="23" t="str">
        <f>IF($B72="-","-",IF(VLOOKUP(ROUND(CONCATENATE($A72,BK$2),0),'Cadastro - Padrões'!$A$2:$V$10081,BK$1,FALSE)="","-",VLOOKUP(ROUND(CONCATENATE($A72,BK$2),0),'Cadastro - Padrões'!$A$2:$V$10081,BK$1,FALSE)))</f>
        <v>-</v>
      </c>
      <c r="BL72" s="23" t="str">
        <f>IF($B72="-","-",IF(VLOOKUP(ROUND(CONCATENATE($A72,BL$2),0),'Cadastro - Padrões'!$A$2:$V$10081,BL$1,FALSE)="","-",VLOOKUP(ROUND(CONCATENATE($A72,BL$2),0),'Cadastro - Padrões'!$A$2:$V$10081,BL$1,FALSE)))</f>
        <v>-</v>
      </c>
      <c r="BM72" s="23" t="str">
        <f>IF($B72="-","-",IF(VLOOKUP(ROUND(CONCATENATE($A72,BM$2),0),'Cadastro - Padrões'!$A$2:$V$10081,BM$1,FALSE)="","-",VLOOKUP(ROUND(CONCATENATE($A72,BM$2),0),'Cadastro - Padrões'!$A$2:$V$10081,BM$1,FALSE)))</f>
        <v>-</v>
      </c>
      <c r="BN72" s="23" t="str">
        <f>IF($B72="-","-",IF(VLOOKUP(ROUND(CONCATENATE($A72,BN$2),0),'Cadastro - Padrões'!$A$2:$V$10081,BN$1,FALSE)="","-",VLOOKUP(ROUND(CONCATENATE($A72,BN$2),0),'Cadastro - Padrões'!$A$2:$V$10081,BN$1,FALSE)))</f>
        <v>-</v>
      </c>
      <c r="BO72" s="23" t="str">
        <f>IF($B72="-","-",IF(VLOOKUP(ROUND(CONCATENATE($A72,BO$2),0),'Cadastro - Padrões'!$A$2:$V$10081,BO$1,FALSE)="","-",VLOOKUP(ROUND(CONCATENATE($A72,BO$2),0),'Cadastro - Padrões'!$A$2:$V$10081,BO$1,FALSE)))</f>
        <v>-</v>
      </c>
      <c r="BP72" s="23" t="str">
        <f>IF($B72="-","-",IF(VLOOKUP(ROUND(CONCATENATE($A72,BP$2),0),'Cadastro - Padrões'!$A$2:$V$10081,BP$1,FALSE)="","-",VLOOKUP(ROUND(CONCATENATE($A72,BP$2),0),'Cadastro - Padrões'!$A$2:$V$10081,BP$1,FALSE)))</f>
        <v>-</v>
      </c>
    </row>
    <row r="73" spans="1:68" x14ac:dyDescent="0.3">
      <c r="A73" s="22">
        <f t="shared" si="53"/>
        <v>68</v>
      </c>
      <c r="B73" s="23" t="str">
        <f>IF(VLOOKUP(ROUND(CONCATENATE($A73,B$2),0),'Cadastro - Padrões'!$A$2:$V$10081,B$1,FALSE)="","-",VLOOKUP(ROUND(CONCATENATE($A73,B$2),0),'Cadastro - Padrões'!$A$2:$V$10081,B$1,FALSE))</f>
        <v>EL-1217</v>
      </c>
      <c r="C73" s="23" t="str">
        <f>IF($B73="-","-",VLOOKUP(ROUND(CONCATENATE($A73,C$2),0),'Cadastro - Padrões'!$A$2:$V$10081,C$1,FALSE))</f>
        <v>Termohigrômetro Digital</v>
      </c>
      <c r="D73" s="23" t="str">
        <f>IF($B73="-","-",VLOOKUP(ROUND(CONCATENATE($A73,D$2),0),'Cadastro - Padrões'!$A$2:$V$10081,D$1,FALSE))</f>
        <v>Elus</v>
      </c>
      <c r="E73" s="23" t="str">
        <f>IF($B73="-","-",VLOOKUP(ROUND(CONCATENATE($A73,E$2),0),'Cadastro - Padrões'!$A$2:$V$10081,E$1,FALSE))</f>
        <v>RBC - CAL 0439</v>
      </c>
      <c r="F73" s="23" t="str">
        <f>IF($B73="-","-",VLOOKUP(ROUND(CONCATENATE($A73,F$2),0),'Cadastro - Padrões'!$A$2:$V$10081,F$1,FALSE))</f>
        <v>R0015/24</v>
      </c>
      <c r="G73" s="24">
        <f>IF($B73="-","-",VLOOKUP(ROUND(CONCATENATE($A73,G$2),0),'Cadastro - Padrões'!$A$2:$V$10081,G$1,FALSE))</f>
        <v>45373</v>
      </c>
      <c r="H73" s="25">
        <f>IF($B73="-","-",VLOOKUP(ROUND(CONCATENATE($A73,H$2),0),'Cadastro - Padrões'!$A$2:$V$10081,H$1,FALSE))</f>
        <v>45746</v>
      </c>
      <c r="I73" s="23" t="str">
        <f>IF($B73="-","-",VLOOKUP(ROUND(CONCATENATE($A73,I$2),0),'Cadastro - Padrões'!$A$2:$V$10081,I$1,FALSE))</f>
        <v>°C</v>
      </c>
      <c r="J73" s="23" t="str">
        <f>IF($B73="-","-",VLOOKUP(ROUND(CONCATENATE($A73,J$2),0),'Cadastro - Padrões'!$A$2:$V$10081,J$1,FALSE))</f>
        <v>OUT</v>
      </c>
      <c r="K73" s="23" t="str">
        <f>IF($B73="-","-",VLOOKUP(ROUND(CONCATENATE($A73,K$2),0),'Cadastro - Padrões'!$A$2:$V$10081,K$1,FALSE))</f>
        <v>NA</v>
      </c>
      <c r="L73" s="23">
        <f>IF($B73="-","-",VLOOKUP(ROUND(CONCATENATE($A73,L$2),0),'Cadastro - Padrões'!$A$2:$V$10081,L$1,FALSE))</f>
        <v>15</v>
      </c>
      <c r="M73" s="23">
        <f>IF($B73="-","-",VLOOKUP(ROUND(CONCATENATE($A73,M$2),0),'Cadastro - Padrões'!$A$2:$V$10081,M$1,FALSE))</f>
        <v>35</v>
      </c>
      <c r="N73" s="23">
        <f>IF($B73="-","-",VLOOKUP(ROUND(CONCATENATE($A73,N$2),0),'Cadastro - Padrões'!$A$2:$V$10081,N$1,FALSE))</f>
        <v>0.1</v>
      </c>
      <c r="O73" s="23">
        <f>IF($B73="-","-",VLOOKUP(ROUND(CONCATENATE($A73,O$2),0),'Cadastro - Padrões'!$A$2:$V$10081,O$1,FALSE))</f>
        <v>0.10000000000000142</v>
      </c>
      <c r="P73" s="23">
        <f>IF($B73="-","-",VLOOKUP(ROUND(CONCATENATE($A73,P$2),0),'Cadastro - Padrões'!$A$2:$V$10081,P$1,FALSE))</f>
        <v>0.2</v>
      </c>
      <c r="Q73" s="23">
        <f>IF($B73="-","-",VLOOKUP(ROUND(CONCATENATE($A73,Q$2),0),'Cadastro - Padrões'!$A$2:$V$10081,Q$1,FALSE))</f>
        <v>0.5</v>
      </c>
      <c r="R73" s="23">
        <f>IF($B73="-","-",VLOOKUP(ROUND(CONCATENATE($A73,R$2),0),'Cadastro - Padrões'!$A$2:$V$10081,R$1,FALSE))</f>
        <v>0</v>
      </c>
      <c r="S73" s="23">
        <f>IF($B73="-","-",VLOOKUP(ROUND(CONCATENATE($A73,S$2),0),'Cadastro - Padrões'!$A$2:$V$10081,S$1,FALSE))</f>
        <v>1</v>
      </c>
      <c r="T73" s="23">
        <f>IF($B73="-","-",VLOOKUP(ROUND(CONCATENATE($A73,T$2),0),'Cadastro - Padrões'!$A$2:$V$10081,T$1,FALSE))</f>
        <v>0</v>
      </c>
      <c r="U73" s="23">
        <f>IF($B73="-","-",VLOOKUP(ROUND(CONCATENATE($A73,U$2),0),'Cadastro - Padrões'!$A$2:$V$10081,U$1,FALSE))</f>
        <v>0</v>
      </c>
      <c r="V73" s="23">
        <f>IF($B73="-","-",VLOOKUP(ROUND(CONCATENATE($A73,V$2),0),'Cadastro - Padrões'!$A$2:$V$10081,V$1,FALSE))</f>
        <v>0</v>
      </c>
      <c r="W73" s="23">
        <f>IF($B73="-","-",VLOOKUP(ROUND(CONCATENATE($A73,W$2),0),'Cadastro - Padrões'!$A$2:$V$10081,W$1,FALSE))</f>
        <v>0</v>
      </c>
      <c r="X73" s="23">
        <f>IF($B73="-","-",VLOOKUP(ROUND(CONCATENATE($A73,X$2),0),'Cadastro - Padrões'!$A$2:$V$10081,X$1,FALSE))</f>
        <v>0</v>
      </c>
      <c r="Y73" s="23">
        <f>IF($B73="-","-",VLOOKUP(ROUND(CONCATENATE($A73,Y$2),0),'Cadastro - Padrões'!$A$2:$V$10081,Y$1,FALSE))</f>
        <v>0</v>
      </c>
      <c r="Z73" s="23">
        <f>IF($B73="-","-",VLOOKUP(ROUND(CONCATENATE($A73,Z$2),0),'Cadastro - Padrões'!$A$2:$V$10081,Z$1,FALSE))</f>
        <v>0</v>
      </c>
      <c r="AA73" s="23">
        <f>IF($B73="-","-",VLOOKUP(ROUND(CONCATENATE($A73,AA$2),0),'Cadastro - Padrões'!$A$2:$V$10081,AA$1,FALSE))</f>
        <v>1</v>
      </c>
      <c r="AB73" s="23">
        <f>IF($B73="-","-",VLOOKUP(ROUND(CONCATENATE($A73,AB$2),0),'Cadastro - Padrões'!$A$2:$V$10081,AB$1,FALSE))</f>
        <v>-0.10000000000000497</v>
      </c>
      <c r="AC73" s="23">
        <f>IF($B73="-","-",IF(VLOOKUP(ROUND(CONCATENATE($A73,AC$2),0),'Cadastro - Padrões'!$A$2:$V$10081,AC$1,FALSE)="","-",VLOOKUP(ROUND(CONCATENATE($A73,AC$2),0),'Cadastro - Padrões'!$A$2:$V$10081,AC$1,FALSE)))</f>
        <v>15</v>
      </c>
      <c r="AD73" s="23">
        <f>IF($B73="-","-",IF(VLOOKUP(ROUND(CONCATENATE($A73,AD$2),0),'Cadastro - Padrões'!$A$2:$V$10081,AD$1,FALSE)="","-",VLOOKUP(ROUND(CONCATENATE($A73,AD$2),0),'Cadastro - Padrões'!$A$2:$V$10081,AD$1,FALSE)))</f>
        <v>0.2</v>
      </c>
      <c r="AE73" s="23">
        <f>IF($B73="-","-",IF(VLOOKUP(ROUND(CONCATENATE($A73,AE$2),0),'Cadastro - Padrões'!$A$2:$V$10081,AE$1,FALSE)="","-",VLOOKUP(ROUND(CONCATENATE($A73,AE$2),0),'Cadastro - Padrões'!$A$2:$V$10081,AE$1,FALSE)))</f>
        <v>2</v>
      </c>
      <c r="AF73" s="23">
        <f>IF($B73="-","-",IF(VLOOKUP(ROUND(CONCATENATE($A73,AF$2),0),'Cadastro - Padrões'!$A$2:$V$10081,AF$1,FALSE)="","-",VLOOKUP(ROUND(CONCATENATE($A73,AF$2),0),'Cadastro - Padrões'!$A$2:$V$10081,AF$1,FALSE)))</f>
        <v>1000000</v>
      </c>
      <c r="AG73" s="23">
        <f>IF($B73="-","-",IF(VLOOKUP(ROUND(CONCATENATE($A73,AG$2),0),'Cadastro - Padrões'!$A$2:$V$10081,AG$1,FALSE)="","-",VLOOKUP(ROUND(CONCATENATE($A73,AG$2),0),'Cadastro - Padrões'!$A$2:$V$10081,AG$1,FALSE)))</f>
        <v>25</v>
      </c>
      <c r="AH73" s="23">
        <f>IF($B73="-","-",IF(VLOOKUP(ROUND(CONCATENATE($A73,AH$2),0),'Cadastro - Padrões'!$A$2:$V$10081,AH$1,FALSE)="","-",VLOOKUP(ROUND(CONCATENATE($A73,AH$2),0),'Cadastro - Padrões'!$A$2:$V$10081,AH$1,FALSE)))</f>
        <v>0.2</v>
      </c>
      <c r="AI73" s="23">
        <f>IF($B73="-","-",IF(VLOOKUP(ROUND(CONCATENATE($A73,AI$2),0),'Cadastro - Padrões'!$A$2:$V$10081,AI$1,FALSE)="","-",VLOOKUP(ROUND(CONCATENATE($A73,AI$2),0),'Cadastro - Padrões'!$A$2:$V$10081,AI$1,FALSE)))</f>
        <v>2</v>
      </c>
      <c r="AJ73" s="23">
        <f>IF($B73="-","-",IF(VLOOKUP(ROUND(CONCATENATE($A73,AJ$2),0),'Cadastro - Padrões'!$A$2:$V$10081,AJ$1,FALSE)="","-",VLOOKUP(ROUND(CONCATENATE($A73,AJ$2),0),'Cadastro - Padrões'!$A$2:$V$10081,AJ$1,FALSE)))</f>
        <v>1000000</v>
      </c>
      <c r="AK73" s="23">
        <f>IF($B73="-","-",IF(VLOOKUP(ROUND(CONCATENATE($A73,AK$2),0),'Cadastro - Padrões'!$A$2:$V$10081,AK$1,FALSE)="","-",VLOOKUP(ROUND(CONCATENATE($A73,AK$2),0),'Cadastro - Padrões'!$A$2:$V$10081,AK$1,FALSE)))</f>
        <v>35</v>
      </c>
      <c r="AL73" s="23">
        <f>IF($B73="-","-",IF(VLOOKUP(ROUND(CONCATENATE($A73,AL$2),0),'Cadastro - Padrões'!$A$2:$V$10081,AL$1,FALSE)="","-",VLOOKUP(ROUND(CONCATENATE($A73,AL$2),0),'Cadastro - Padrões'!$A$2:$V$10081,AL$1,FALSE)))</f>
        <v>0.2</v>
      </c>
      <c r="AM73" s="23">
        <f>IF($B73="-","-",IF(VLOOKUP(ROUND(CONCATENATE($A73,AM$2),0),'Cadastro - Padrões'!$A$2:$V$10081,AM$1,FALSE)="","-",VLOOKUP(ROUND(CONCATENATE($A73,AM$2),0),'Cadastro - Padrões'!$A$2:$V$10081,AM$1,FALSE)))</f>
        <v>2</v>
      </c>
      <c r="AN73" s="23">
        <f>IF($B73="-","-",IF(VLOOKUP(ROUND(CONCATENATE($A73,AN$2),0),'Cadastro - Padrões'!$A$2:$V$10081,AN$1,FALSE)="","-",VLOOKUP(ROUND(CONCATENATE($A73,AN$2),0),'Cadastro - Padrões'!$A$2:$V$10081,AN$1,FALSE)))</f>
        <v>1000000</v>
      </c>
      <c r="AO73" s="23" t="str">
        <f>IF($B73="-","-",IF(VLOOKUP(ROUND(CONCATENATE($A73,AO$2),0),'Cadastro - Padrões'!$A$2:$V$10081,AO$1,FALSE)="","-",VLOOKUP(ROUND(CONCATENATE($A73,AO$2),0),'Cadastro - Padrões'!$A$2:$V$10081,AO$1,FALSE)))</f>
        <v>-</v>
      </c>
      <c r="AP73" s="23" t="str">
        <f>IF($B73="-","-",IF(VLOOKUP(ROUND(CONCATENATE($A73,AP$2),0),'Cadastro - Padrões'!$A$2:$V$10081,AP$1,FALSE)="","-",VLOOKUP(ROUND(CONCATENATE($A73,AP$2),0),'Cadastro - Padrões'!$A$2:$V$10081,AP$1,FALSE)))</f>
        <v>-</v>
      </c>
      <c r="AQ73" s="23" t="str">
        <f>IF($B73="-","-",IF(VLOOKUP(ROUND(CONCATENATE($A73,AQ$2),0),'Cadastro - Padrões'!$A$2:$V$10081,AQ$1,FALSE)="","-",VLOOKUP(ROUND(CONCATENATE($A73,AQ$2),0),'Cadastro - Padrões'!$A$2:$V$10081,AQ$1,FALSE)))</f>
        <v>-</v>
      </c>
      <c r="AR73" s="23" t="str">
        <f>IF($B73="-","-",IF(VLOOKUP(ROUND(CONCATENATE($A73,AR$2),0),'Cadastro - Padrões'!$A$2:$V$10081,AR$1,FALSE)="","-",VLOOKUP(ROUND(CONCATENATE($A73,AR$2),0),'Cadastro - Padrões'!$A$2:$V$10081,AR$1,FALSE)))</f>
        <v>-</v>
      </c>
      <c r="AS73" s="23" t="str">
        <f>IF($B73="-","-",IF(VLOOKUP(ROUND(CONCATENATE($A73,AS$2),0),'Cadastro - Padrões'!$A$2:$V$10081,AS$1,FALSE)="","-",VLOOKUP(ROUND(CONCATENATE($A73,AS$2),0),'Cadastro - Padrões'!$A$2:$V$10081,AS$1,FALSE)))</f>
        <v>-</v>
      </c>
      <c r="AT73" s="23" t="str">
        <f>IF($B73="-","-",IF(VLOOKUP(ROUND(CONCATENATE($A73,AT$2),0),'Cadastro - Padrões'!$A$2:$V$10081,AT$1,FALSE)="","-",VLOOKUP(ROUND(CONCATENATE($A73,AT$2),0),'Cadastro - Padrões'!$A$2:$V$10081,AT$1,FALSE)))</f>
        <v>-</v>
      </c>
      <c r="AU73" s="23" t="str">
        <f>IF($B73="-","-",IF(VLOOKUP(ROUND(CONCATENATE($A73,AU$2),0),'Cadastro - Padrões'!$A$2:$V$10081,AU$1,FALSE)="","-",VLOOKUP(ROUND(CONCATENATE($A73,AU$2),0),'Cadastro - Padrões'!$A$2:$V$10081,AU$1,FALSE)))</f>
        <v>-</v>
      </c>
      <c r="AV73" s="23" t="str">
        <f>IF($B73="-","-",IF(VLOOKUP(ROUND(CONCATENATE($A73,AV$2),0),'Cadastro - Padrões'!$A$2:$V$10081,AV$1,FALSE)="","-",VLOOKUP(ROUND(CONCATENATE($A73,AV$2),0),'Cadastro - Padrões'!$A$2:$V$10081,AV$1,FALSE)))</f>
        <v>-</v>
      </c>
      <c r="AW73" s="23" t="str">
        <f>IF($B73="-","-",IF(VLOOKUP(ROUND(CONCATENATE($A73,AW$2),0),'Cadastro - Padrões'!$A$2:$V$10081,AW$1,FALSE)="","-",VLOOKUP(ROUND(CONCATENATE($A73,AW$2),0),'Cadastro - Padrões'!$A$2:$V$10081,AW$1,FALSE)))</f>
        <v>-</v>
      </c>
      <c r="AX73" s="23" t="str">
        <f>IF($B73="-","-",IF(VLOOKUP(ROUND(CONCATENATE($A73,AX$2),0),'Cadastro - Padrões'!$A$2:$V$10081,AX$1,FALSE)="","-",VLOOKUP(ROUND(CONCATENATE($A73,AX$2),0),'Cadastro - Padrões'!$A$2:$V$10081,AX$1,FALSE)))</f>
        <v>-</v>
      </c>
      <c r="AY73" s="23" t="str">
        <f>IF($B73="-","-",IF(VLOOKUP(ROUND(CONCATENATE($A73,AY$2),0),'Cadastro - Padrões'!$A$2:$V$10081,AY$1,FALSE)="","-",VLOOKUP(ROUND(CONCATENATE($A73,AY$2),0),'Cadastro - Padrões'!$A$2:$V$10081,AY$1,FALSE)))</f>
        <v>-</v>
      </c>
      <c r="AZ73" s="23" t="str">
        <f>IF($B73="-","-",IF(VLOOKUP(ROUND(CONCATENATE($A73,AZ$2),0),'Cadastro - Padrões'!$A$2:$V$10081,AZ$1,FALSE)="","-",VLOOKUP(ROUND(CONCATENATE($A73,AZ$2),0),'Cadastro - Padrões'!$A$2:$V$10081,AZ$1,FALSE)))</f>
        <v>-</v>
      </c>
      <c r="BA73" s="23" t="str">
        <f>IF($B73="-","-",IF(VLOOKUP(ROUND(CONCATENATE($A73,BA$2),0),'Cadastro - Padrões'!$A$2:$V$10081,BA$1,FALSE)="","-",VLOOKUP(ROUND(CONCATENATE($A73,BA$2),0),'Cadastro - Padrões'!$A$2:$V$10081,BA$1,FALSE)))</f>
        <v>-</v>
      </c>
      <c r="BB73" s="23" t="str">
        <f>IF($B73="-","-",IF(VLOOKUP(ROUND(CONCATENATE($A73,BB$2),0),'Cadastro - Padrões'!$A$2:$V$10081,BB$1,FALSE)="","-",VLOOKUP(ROUND(CONCATENATE($A73,BB$2),0),'Cadastro - Padrões'!$A$2:$V$10081,BB$1,FALSE)))</f>
        <v>-</v>
      </c>
      <c r="BC73" s="23" t="str">
        <f>IF($B73="-","-",IF(VLOOKUP(ROUND(CONCATENATE($A73,BC$2),0),'Cadastro - Padrões'!$A$2:$V$10081,BC$1,FALSE)="","-",VLOOKUP(ROUND(CONCATENATE($A73,BC$2),0),'Cadastro - Padrões'!$A$2:$V$10081,BC$1,FALSE)))</f>
        <v>-</v>
      </c>
      <c r="BD73" s="23" t="str">
        <f>IF($B73="-","-",IF(VLOOKUP(ROUND(CONCATENATE($A73,BD$2),0),'Cadastro - Padrões'!$A$2:$V$10081,BD$1,FALSE)="","-",VLOOKUP(ROUND(CONCATENATE($A73,BD$2),0),'Cadastro - Padrões'!$A$2:$V$10081,BD$1,FALSE)))</f>
        <v>-</v>
      </c>
      <c r="BE73" s="23" t="str">
        <f>IF($B73="-","-",IF(VLOOKUP(ROUND(CONCATENATE($A73,BE$2),0),'Cadastro - Padrões'!$A$2:$V$10081,BE$1,FALSE)="","-",VLOOKUP(ROUND(CONCATENATE($A73,BE$2),0),'Cadastro - Padrões'!$A$2:$V$10081,BE$1,FALSE)))</f>
        <v>-</v>
      </c>
      <c r="BF73" s="23" t="str">
        <f>IF($B73="-","-",IF(VLOOKUP(ROUND(CONCATENATE($A73,BF$2),0),'Cadastro - Padrões'!$A$2:$V$10081,BF$1,FALSE)="","-",VLOOKUP(ROUND(CONCATENATE($A73,BF$2),0),'Cadastro - Padrões'!$A$2:$V$10081,BF$1,FALSE)))</f>
        <v>-</v>
      </c>
      <c r="BG73" s="23" t="str">
        <f>IF($B73="-","-",IF(VLOOKUP(ROUND(CONCATENATE($A73,BG$2),0),'Cadastro - Padrões'!$A$2:$V$10081,BG$1,FALSE)="","-",VLOOKUP(ROUND(CONCATENATE($A73,BG$2),0),'Cadastro - Padrões'!$A$2:$V$10081,BG$1,FALSE)))</f>
        <v>-</v>
      </c>
      <c r="BH73" s="23" t="str">
        <f>IF($B73="-","-",IF(VLOOKUP(ROUND(CONCATENATE($A73,BH$2),0),'Cadastro - Padrões'!$A$2:$V$10081,BH$1,FALSE)="","-",VLOOKUP(ROUND(CONCATENATE($A73,BH$2),0),'Cadastro - Padrões'!$A$2:$V$10081,BH$1,FALSE)))</f>
        <v>-</v>
      </c>
      <c r="BI73" s="23" t="str">
        <f>IF($B73="-","-",IF(VLOOKUP(ROUND(CONCATENATE($A73,BI$2),0),'Cadastro - Padrões'!$A$2:$V$10081,BI$1,FALSE)="","-",VLOOKUP(ROUND(CONCATENATE($A73,BI$2),0),'Cadastro - Padrões'!$A$2:$V$10081,BI$1,FALSE)))</f>
        <v>-</v>
      </c>
      <c r="BJ73" s="23" t="str">
        <f>IF($B73="-","-",IF(VLOOKUP(ROUND(CONCATENATE($A73,BJ$2),0),'Cadastro - Padrões'!$A$2:$V$10081,BJ$1,FALSE)="","-",VLOOKUP(ROUND(CONCATENATE($A73,BJ$2),0),'Cadastro - Padrões'!$A$2:$V$10081,BJ$1,FALSE)))</f>
        <v>-</v>
      </c>
      <c r="BK73" s="23" t="str">
        <f>IF($B73="-","-",IF(VLOOKUP(ROUND(CONCATENATE($A73,BK$2),0),'Cadastro - Padrões'!$A$2:$V$10081,BK$1,FALSE)="","-",VLOOKUP(ROUND(CONCATENATE($A73,BK$2),0),'Cadastro - Padrões'!$A$2:$V$10081,BK$1,FALSE)))</f>
        <v>-</v>
      </c>
      <c r="BL73" s="23" t="str">
        <f>IF($B73="-","-",IF(VLOOKUP(ROUND(CONCATENATE($A73,BL$2),0),'Cadastro - Padrões'!$A$2:$V$10081,BL$1,FALSE)="","-",VLOOKUP(ROUND(CONCATENATE($A73,BL$2),0),'Cadastro - Padrões'!$A$2:$V$10081,BL$1,FALSE)))</f>
        <v>-</v>
      </c>
      <c r="BM73" s="23" t="str">
        <f>IF($B73="-","-",IF(VLOOKUP(ROUND(CONCATENATE($A73,BM$2),0),'Cadastro - Padrões'!$A$2:$V$10081,BM$1,FALSE)="","-",VLOOKUP(ROUND(CONCATENATE($A73,BM$2),0),'Cadastro - Padrões'!$A$2:$V$10081,BM$1,FALSE)))</f>
        <v>-</v>
      </c>
      <c r="BN73" s="23" t="str">
        <f>IF($B73="-","-",IF(VLOOKUP(ROUND(CONCATENATE($A73,BN$2),0),'Cadastro - Padrões'!$A$2:$V$10081,BN$1,FALSE)="","-",VLOOKUP(ROUND(CONCATENATE($A73,BN$2),0),'Cadastro - Padrões'!$A$2:$V$10081,BN$1,FALSE)))</f>
        <v>-</v>
      </c>
      <c r="BO73" s="23" t="str">
        <f>IF($B73="-","-",IF(VLOOKUP(ROUND(CONCATENATE($A73,BO$2),0),'Cadastro - Padrões'!$A$2:$V$10081,BO$1,FALSE)="","-",VLOOKUP(ROUND(CONCATENATE($A73,BO$2),0),'Cadastro - Padrões'!$A$2:$V$10081,BO$1,FALSE)))</f>
        <v>-</v>
      </c>
      <c r="BP73" s="23" t="str">
        <f>IF($B73="-","-",IF(VLOOKUP(ROUND(CONCATENATE($A73,BP$2),0),'Cadastro - Padrões'!$A$2:$V$10081,BP$1,FALSE)="","-",VLOOKUP(ROUND(CONCATENATE($A73,BP$2),0),'Cadastro - Padrões'!$A$2:$V$10081,BP$1,FALSE)))</f>
        <v>-</v>
      </c>
    </row>
    <row r="74" spans="1:68" x14ac:dyDescent="0.3">
      <c r="A74" s="22">
        <f t="shared" si="53"/>
        <v>69</v>
      </c>
      <c r="B74" s="23" t="str">
        <f>IF(VLOOKUP(ROUND(CONCATENATE($A74,B$2),0),'Cadastro - Padrões'!$A$2:$V$10081,B$1,FALSE)="","-",VLOOKUP(ROUND(CONCATENATE($A74,B$2),0),'Cadastro - Padrões'!$A$2:$V$10081,B$1,FALSE))</f>
        <v>EL-1235</v>
      </c>
      <c r="C74" s="23" t="str">
        <f>IF($B74="-","-",VLOOKUP(ROUND(CONCATENATE($A74,C$2),0),'Cadastro - Padrões'!$A$2:$V$10081,C$1,FALSE))</f>
        <v>Termohigrômetro Digital</v>
      </c>
      <c r="D74" s="23" t="str">
        <f>IF($B74="-","-",VLOOKUP(ROUND(CONCATENATE($A74,D$2),0),'Cadastro - Padrões'!$A$2:$V$10081,D$1,FALSE))</f>
        <v>Elus</v>
      </c>
      <c r="E74" s="23" t="str">
        <f>IF($B74="-","-",VLOOKUP(ROUND(CONCATENATE($A74,E$2),0),'Cadastro - Padrões'!$A$2:$V$10081,E$1,FALSE))</f>
        <v>RBC - CAL 0439</v>
      </c>
      <c r="F74" s="23" t="str">
        <f>IF($B74="-","-",VLOOKUP(ROUND(CONCATENATE($A74,F$2),0),'Cadastro - Padrões'!$A$2:$V$10081,F$1,FALSE))</f>
        <v>E22554/23</v>
      </c>
      <c r="G74" s="24">
        <f>IF($B74="-","-",VLOOKUP(ROUND(CONCATENATE($A74,G$2),0),'Cadastro - Padrões'!$A$2:$V$10081,G$1,FALSE))</f>
        <v>45100</v>
      </c>
      <c r="H74" s="25">
        <f>IF($B74="-","-",VLOOKUP(ROUND(CONCATENATE($A74,H$2),0),'Cadastro - Padrões'!$A$2:$V$10081,H$1,FALSE))</f>
        <v>45473</v>
      </c>
      <c r="I74" s="23" t="str">
        <f>IF($B74="-","-",VLOOKUP(ROUND(CONCATENATE($A74,I$2),0),'Cadastro - Padrões'!$A$2:$V$10081,I$1,FALSE))</f>
        <v>°C</v>
      </c>
      <c r="J74" s="23" t="str">
        <f>IF($B74="-","-",VLOOKUP(ROUND(CONCATENATE($A74,J$2),0),'Cadastro - Padrões'!$A$2:$V$10081,J$1,FALSE))</f>
        <v>IN</v>
      </c>
      <c r="K74" s="23" t="str">
        <f>IF($B74="-","-",VLOOKUP(ROUND(CONCATENATE($A74,K$2),0),'Cadastro - Padrões'!$A$2:$V$10081,K$1,FALSE))</f>
        <v>NA</v>
      </c>
      <c r="L74" s="23">
        <f>IF($B74="-","-",VLOOKUP(ROUND(CONCATENATE($A74,L$2),0),'Cadastro - Padrões'!$A$2:$V$10081,L$1,FALSE))</f>
        <v>15</v>
      </c>
      <c r="M74" s="23">
        <f>IF($B74="-","-",VLOOKUP(ROUND(CONCATENATE($A74,M$2),0),'Cadastro - Padrões'!$A$2:$V$10081,M$1,FALSE))</f>
        <v>35</v>
      </c>
      <c r="N74" s="23">
        <f>IF($B74="-","-",VLOOKUP(ROUND(CONCATENATE($A74,N$2),0),'Cadastro - Padrões'!$A$2:$V$10081,N$1,FALSE))</f>
        <v>0.1</v>
      </c>
      <c r="O74" s="23">
        <f>IF($B74="-","-",VLOOKUP(ROUND(CONCATENATE($A74,O$2),0),'Cadastro - Padrões'!$A$2:$V$10081,O$1,FALSE))</f>
        <v>0.70000000000000284</v>
      </c>
      <c r="P74" s="23">
        <f>IF($B74="-","-",VLOOKUP(ROUND(CONCATENATE($A74,P$2),0),'Cadastro - Padrões'!$A$2:$V$10081,P$1,FALSE))</f>
        <v>0.2</v>
      </c>
      <c r="Q74" s="23">
        <f>IF($B74="-","-",VLOOKUP(ROUND(CONCATENATE($A74,Q$2),0),'Cadastro - Padrões'!$A$2:$V$10081,Q$1,FALSE))</f>
        <v>0.70000000000000284</v>
      </c>
      <c r="R74" s="23">
        <f>IF($B74="-","-",VLOOKUP(ROUND(CONCATENATE($A74,R$2),0),'Cadastro - Padrões'!$A$2:$V$10081,R$1,FALSE))</f>
        <v>8.2472999666908464E-2</v>
      </c>
      <c r="S74" s="23">
        <f>IF($B74="-","-",VLOOKUP(ROUND(CONCATENATE($A74,S$2),0),'Cadastro - Padrões'!$A$2:$V$10081,S$1,FALSE))</f>
        <v>1</v>
      </c>
      <c r="T74" s="23">
        <f>IF($B74="-","-",VLOOKUP(ROUND(CONCATENATE($A74,T$2),0),'Cadastro - Padrões'!$A$2:$V$10081,T$1,FALSE))</f>
        <v>0</v>
      </c>
      <c r="U74" s="23">
        <f>IF($B74="-","-",VLOOKUP(ROUND(CONCATENATE($A74,U$2),0),'Cadastro - Padrões'!$A$2:$V$10081,U$1,FALSE))</f>
        <v>0</v>
      </c>
      <c r="V74" s="23">
        <f>IF($B74="-","-",VLOOKUP(ROUND(CONCATENATE($A74,V$2),0),'Cadastro - Padrões'!$A$2:$V$10081,V$1,FALSE))</f>
        <v>0</v>
      </c>
      <c r="W74" s="23">
        <f>IF($B74="-","-",VLOOKUP(ROUND(CONCATENATE($A74,W$2),0),'Cadastro - Padrões'!$A$2:$V$10081,W$1,FALSE))</f>
        <v>0</v>
      </c>
      <c r="X74" s="23">
        <f>IF($B74="-","-",VLOOKUP(ROUND(CONCATENATE($A74,X$2),0),'Cadastro - Padrões'!$A$2:$V$10081,X$1,FALSE))</f>
        <v>0</v>
      </c>
      <c r="Y74" s="23">
        <f>IF($B74="-","-",VLOOKUP(ROUND(CONCATENATE($A74,Y$2),0),'Cadastro - Padrões'!$A$2:$V$10081,Y$1,FALSE))</f>
        <v>0</v>
      </c>
      <c r="Z74" s="23">
        <f>IF($B74="-","-",VLOOKUP(ROUND(CONCATENATE($A74,Z$2),0),'Cadastro - Padrões'!$A$2:$V$10081,Z$1,FALSE))</f>
        <v>0</v>
      </c>
      <c r="AA74" s="23">
        <f>IF($B74="-","-",VLOOKUP(ROUND(CONCATENATE($A74,AA$2),0),'Cadastro - Padrões'!$A$2:$V$10081,AA$1,FALSE))</f>
        <v>1.0100666575976061</v>
      </c>
      <c r="AB74" s="23">
        <f>IF($B74="-","-",VLOOKUP(ROUND(CONCATENATE($A74,AB$2),0),'Cadastro - Padrões'!$A$2:$V$10081,AB$1,FALSE))</f>
        <v>0.32070466603182624</v>
      </c>
      <c r="AC74" s="23">
        <f>IF($B74="-","-",IF(VLOOKUP(ROUND(CONCATENATE($A74,AC$2),0),'Cadastro - Padrões'!$A$2:$V$10081,AC$1,FALSE)="","-",VLOOKUP(ROUND(CONCATENATE($A74,AC$2),0),'Cadastro - Padrões'!$A$2:$V$10081,AC$1,FALSE)))</f>
        <v>15</v>
      </c>
      <c r="AD74" s="23">
        <f>IF($B74="-","-",IF(VLOOKUP(ROUND(CONCATENATE($A74,AD$2),0),'Cadastro - Padrões'!$A$2:$V$10081,AD$1,FALSE)="","-",VLOOKUP(ROUND(CONCATENATE($A74,AD$2),0),'Cadastro - Padrões'!$A$2:$V$10081,AD$1,FALSE)))</f>
        <v>0.2</v>
      </c>
      <c r="AE74" s="23">
        <f>IF($B74="-","-",IF(VLOOKUP(ROUND(CONCATENATE($A74,AE$2),0),'Cadastro - Padrões'!$A$2:$V$10081,AE$1,FALSE)="","-",VLOOKUP(ROUND(CONCATENATE($A74,AE$2),0),'Cadastro - Padrões'!$A$2:$V$10081,AE$1,FALSE)))</f>
        <v>2</v>
      </c>
      <c r="AF74" s="23">
        <f>IF($B74="-","-",IF(VLOOKUP(ROUND(CONCATENATE($A74,AF$2),0),'Cadastro - Padrões'!$A$2:$V$10081,AF$1,FALSE)="","-",VLOOKUP(ROUND(CONCATENATE($A74,AF$2),0),'Cadastro - Padrões'!$A$2:$V$10081,AF$1,FALSE)))</f>
        <v>1000000</v>
      </c>
      <c r="AG74" s="23">
        <f>IF($B74="-","-",IF(VLOOKUP(ROUND(CONCATENATE($A74,AG$2),0),'Cadastro - Padrões'!$A$2:$V$10081,AG$1,FALSE)="","-",VLOOKUP(ROUND(CONCATENATE($A74,AG$2),0),'Cadastro - Padrões'!$A$2:$V$10081,AG$1,FALSE)))</f>
        <v>25</v>
      </c>
      <c r="AH74" s="23">
        <f>IF($B74="-","-",IF(VLOOKUP(ROUND(CONCATENATE($A74,AH$2),0),'Cadastro - Padrões'!$A$2:$V$10081,AH$1,FALSE)="","-",VLOOKUP(ROUND(CONCATENATE($A74,AH$2),0),'Cadastro - Padrões'!$A$2:$V$10081,AH$1,FALSE)))</f>
        <v>0.2</v>
      </c>
      <c r="AI74" s="23">
        <f>IF($B74="-","-",IF(VLOOKUP(ROUND(CONCATENATE($A74,AI$2),0),'Cadastro - Padrões'!$A$2:$V$10081,AI$1,FALSE)="","-",VLOOKUP(ROUND(CONCATENATE($A74,AI$2),0),'Cadastro - Padrões'!$A$2:$V$10081,AI$1,FALSE)))</f>
        <v>2</v>
      </c>
      <c r="AJ74" s="23">
        <f>IF($B74="-","-",IF(VLOOKUP(ROUND(CONCATENATE($A74,AJ$2),0),'Cadastro - Padrões'!$A$2:$V$10081,AJ$1,FALSE)="","-",VLOOKUP(ROUND(CONCATENATE($A74,AJ$2),0),'Cadastro - Padrões'!$A$2:$V$10081,AJ$1,FALSE)))</f>
        <v>1000000</v>
      </c>
      <c r="AK74" s="23">
        <f>IF($B74="-","-",IF(VLOOKUP(ROUND(CONCATENATE($A74,AK$2),0),'Cadastro - Padrões'!$A$2:$V$10081,AK$1,FALSE)="","-",VLOOKUP(ROUND(CONCATENATE($A74,AK$2),0),'Cadastro - Padrões'!$A$2:$V$10081,AK$1,FALSE)))</f>
        <v>35</v>
      </c>
      <c r="AL74" s="23">
        <f>IF($B74="-","-",IF(VLOOKUP(ROUND(CONCATENATE($A74,AL$2),0),'Cadastro - Padrões'!$A$2:$V$10081,AL$1,FALSE)="","-",VLOOKUP(ROUND(CONCATENATE($A74,AL$2),0),'Cadastro - Padrões'!$A$2:$V$10081,AL$1,FALSE)))</f>
        <v>0.2</v>
      </c>
      <c r="AM74" s="23">
        <f>IF($B74="-","-",IF(VLOOKUP(ROUND(CONCATENATE($A74,AM$2),0),'Cadastro - Padrões'!$A$2:$V$10081,AM$1,FALSE)="","-",VLOOKUP(ROUND(CONCATENATE($A74,AM$2),0),'Cadastro - Padrões'!$A$2:$V$10081,AM$1,FALSE)))</f>
        <v>2</v>
      </c>
      <c r="AN74" s="23">
        <f>IF($B74="-","-",IF(VLOOKUP(ROUND(CONCATENATE($A74,AN$2),0),'Cadastro - Padrões'!$A$2:$V$10081,AN$1,FALSE)="","-",VLOOKUP(ROUND(CONCATENATE($A74,AN$2),0),'Cadastro - Padrões'!$A$2:$V$10081,AN$1,FALSE)))</f>
        <v>1000000</v>
      </c>
      <c r="AO74" s="23" t="str">
        <f>IF($B74="-","-",IF(VLOOKUP(ROUND(CONCATENATE($A74,AO$2),0),'Cadastro - Padrões'!$A$2:$V$10081,AO$1,FALSE)="","-",VLOOKUP(ROUND(CONCATENATE($A74,AO$2),0),'Cadastro - Padrões'!$A$2:$V$10081,AO$1,FALSE)))</f>
        <v>-</v>
      </c>
      <c r="AP74" s="23" t="str">
        <f>IF($B74="-","-",IF(VLOOKUP(ROUND(CONCATENATE($A74,AP$2),0),'Cadastro - Padrões'!$A$2:$V$10081,AP$1,FALSE)="","-",VLOOKUP(ROUND(CONCATENATE($A74,AP$2),0),'Cadastro - Padrões'!$A$2:$V$10081,AP$1,FALSE)))</f>
        <v>-</v>
      </c>
      <c r="AQ74" s="23" t="str">
        <f>IF($B74="-","-",IF(VLOOKUP(ROUND(CONCATENATE($A74,AQ$2),0),'Cadastro - Padrões'!$A$2:$V$10081,AQ$1,FALSE)="","-",VLOOKUP(ROUND(CONCATENATE($A74,AQ$2),0),'Cadastro - Padrões'!$A$2:$V$10081,AQ$1,FALSE)))</f>
        <v>-</v>
      </c>
      <c r="AR74" s="23" t="str">
        <f>IF($B74="-","-",IF(VLOOKUP(ROUND(CONCATENATE($A74,AR$2),0),'Cadastro - Padrões'!$A$2:$V$10081,AR$1,FALSE)="","-",VLOOKUP(ROUND(CONCATENATE($A74,AR$2),0),'Cadastro - Padrões'!$A$2:$V$10081,AR$1,FALSE)))</f>
        <v>-</v>
      </c>
      <c r="AS74" s="23" t="str">
        <f>IF($B74="-","-",IF(VLOOKUP(ROUND(CONCATENATE($A74,AS$2),0),'Cadastro - Padrões'!$A$2:$V$10081,AS$1,FALSE)="","-",VLOOKUP(ROUND(CONCATENATE($A74,AS$2),0),'Cadastro - Padrões'!$A$2:$V$10081,AS$1,FALSE)))</f>
        <v>-</v>
      </c>
      <c r="AT74" s="23" t="str">
        <f>IF($B74="-","-",IF(VLOOKUP(ROUND(CONCATENATE($A74,AT$2),0),'Cadastro - Padrões'!$A$2:$V$10081,AT$1,FALSE)="","-",VLOOKUP(ROUND(CONCATENATE($A74,AT$2),0),'Cadastro - Padrões'!$A$2:$V$10081,AT$1,FALSE)))</f>
        <v>-</v>
      </c>
      <c r="AU74" s="23" t="str">
        <f>IF($B74="-","-",IF(VLOOKUP(ROUND(CONCATENATE($A74,AU$2),0),'Cadastro - Padrões'!$A$2:$V$10081,AU$1,FALSE)="","-",VLOOKUP(ROUND(CONCATENATE($A74,AU$2),0),'Cadastro - Padrões'!$A$2:$V$10081,AU$1,FALSE)))</f>
        <v>-</v>
      </c>
      <c r="AV74" s="23" t="str">
        <f>IF($B74="-","-",IF(VLOOKUP(ROUND(CONCATENATE($A74,AV$2),0),'Cadastro - Padrões'!$A$2:$V$10081,AV$1,FALSE)="","-",VLOOKUP(ROUND(CONCATENATE($A74,AV$2),0),'Cadastro - Padrões'!$A$2:$V$10081,AV$1,FALSE)))</f>
        <v>-</v>
      </c>
      <c r="AW74" s="23" t="str">
        <f>IF($B74="-","-",IF(VLOOKUP(ROUND(CONCATENATE($A74,AW$2),0),'Cadastro - Padrões'!$A$2:$V$10081,AW$1,FALSE)="","-",VLOOKUP(ROUND(CONCATENATE($A74,AW$2),0),'Cadastro - Padrões'!$A$2:$V$10081,AW$1,FALSE)))</f>
        <v>-</v>
      </c>
      <c r="AX74" s="23" t="str">
        <f>IF($B74="-","-",IF(VLOOKUP(ROUND(CONCATENATE($A74,AX$2),0),'Cadastro - Padrões'!$A$2:$V$10081,AX$1,FALSE)="","-",VLOOKUP(ROUND(CONCATENATE($A74,AX$2),0),'Cadastro - Padrões'!$A$2:$V$10081,AX$1,FALSE)))</f>
        <v>-</v>
      </c>
      <c r="AY74" s="23" t="str">
        <f>IF($B74="-","-",IF(VLOOKUP(ROUND(CONCATENATE($A74,AY$2),0),'Cadastro - Padrões'!$A$2:$V$10081,AY$1,FALSE)="","-",VLOOKUP(ROUND(CONCATENATE($A74,AY$2),0),'Cadastro - Padrões'!$A$2:$V$10081,AY$1,FALSE)))</f>
        <v>-</v>
      </c>
      <c r="AZ74" s="23" t="str">
        <f>IF($B74="-","-",IF(VLOOKUP(ROUND(CONCATENATE($A74,AZ$2),0),'Cadastro - Padrões'!$A$2:$V$10081,AZ$1,FALSE)="","-",VLOOKUP(ROUND(CONCATENATE($A74,AZ$2),0),'Cadastro - Padrões'!$A$2:$V$10081,AZ$1,FALSE)))</f>
        <v>-</v>
      </c>
      <c r="BA74" s="23" t="str">
        <f>IF($B74="-","-",IF(VLOOKUP(ROUND(CONCATENATE($A74,BA$2),0),'Cadastro - Padrões'!$A$2:$V$10081,BA$1,FALSE)="","-",VLOOKUP(ROUND(CONCATENATE($A74,BA$2),0),'Cadastro - Padrões'!$A$2:$V$10081,BA$1,FALSE)))</f>
        <v>-</v>
      </c>
      <c r="BB74" s="23" t="str">
        <f>IF($B74="-","-",IF(VLOOKUP(ROUND(CONCATENATE($A74,BB$2),0),'Cadastro - Padrões'!$A$2:$V$10081,BB$1,FALSE)="","-",VLOOKUP(ROUND(CONCATENATE($A74,BB$2),0),'Cadastro - Padrões'!$A$2:$V$10081,BB$1,FALSE)))</f>
        <v>-</v>
      </c>
      <c r="BC74" s="23" t="str">
        <f>IF($B74="-","-",IF(VLOOKUP(ROUND(CONCATENATE($A74,BC$2),0),'Cadastro - Padrões'!$A$2:$V$10081,BC$1,FALSE)="","-",VLOOKUP(ROUND(CONCATENATE($A74,BC$2),0),'Cadastro - Padrões'!$A$2:$V$10081,BC$1,FALSE)))</f>
        <v>-</v>
      </c>
      <c r="BD74" s="23" t="str">
        <f>IF($B74="-","-",IF(VLOOKUP(ROUND(CONCATENATE($A74,BD$2),0),'Cadastro - Padrões'!$A$2:$V$10081,BD$1,FALSE)="","-",VLOOKUP(ROUND(CONCATENATE($A74,BD$2),0),'Cadastro - Padrões'!$A$2:$V$10081,BD$1,FALSE)))</f>
        <v>-</v>
      </c>
      <c r="BE74" s="23" t="str">
        <f>IF($B74="-","-",IF(VLOOKUP(ROUND(CONCATENATE($A74,BE$2),0),'Cadastro - Padrões'!$A$2:$V$10081,BE$1,FALSE)="","-",VLOOKUP(ROUND(CONCATENATE($A74,BE$2),0),'Cadastro - Padrões'!$A$2:$V$10081,BE$1,FALSE)))</f>
        <v>-</v>
      </c>
      <c r="BF74" s="23" t="str">
        <f>IF($B74="-","-",IF(VLOOKUP(ROUND(CONCATENATE($A74,BF$2),0),'Cadastro - Padrões'!$A$2:$V$10081,BF$1,FALSE)="","-",VLOOKUP(ROUND(CONCATENATE($A74,BF$2),0),'Cadastro - Padrões'!$A$2:$V$10081,BF$1,FALSE)))</f>
        <v>-</v>
      </c>
      <c r="BG74" s="23" t="str">
        <f>IF($B74="-","-",IF(VLOOKUP(ROUND(CONCATENATE($A74,BG$2),0),'Cadastro - Padrões'!$A$2:$V$10081,BG$1,FALSE)="","-",VLOOKUP(ROUND(CONCATENATE($A74,BG$2),0),'Cadastro - Padrões'!$A$2:$V$10081,BG$1,FALSE)))</f>
        <v>-</v>
      </c>
      <c r="BH74" s="23" t="str">
        <f>IF($B74="-","-",IF(VLOOKUP(ROUND(CONCATENATE($A74,BH$2),0),'Cadastro - Padrões'!$A$2:$V$10081,BH$1,FALSE)="","-",VLOOKUP(ROUND(CONCATENATE($A74,BH$2),0),'Cadastro - Padrões'!$A$2:$V$10081,BH$1,FALSE)))</f>
        <v>-</v>
      </c>
      <c r="BI74" s="23" t="str">
        <f>IF($B74="-","-",IF(VLOOKUP(ROUND(CONCATENATE($A74,BI$2),0),'Cadastro - Padrões'!$A$2:$V$10081,BI$1,FALSE)="","-",VLOOKUP(ROUND(CONCATENATE($A74,BI$2),0),'Cadastro - Padrões'!$A$2:$V$10081,BI$1,FALSE)))</f>
        <v>-</v>
      </c>
      <c r="BJ74" s="23" t="str">
        <f>IF($B74="-","-",IF(VLOOKUP(ROUND(CONCATENATE($A74,BJ$2),0),'Cadastro - Padrões'!$A$2:$V$10081,BJ$1,FALSE)="","-",VLOOKUP(ROUND(CONCATENATE($A74,BJ$2),0),'Cadastro - Padrões'!$A$2:$V$10081,BJ$1,FALSE)))</f>
        <v>-</v>
      </c>
      <c r="BK74" s="23" t="str">
        <f>IF($B74="-","-",IF(VLOOKUP(ROUND(CONCATENATE($A74,BK$2),0),'Cadastro - Padrões'!$A$2:$V$10081,BK$1,FALSE)="","-",VLOOKUP(ROUND(CONCATENATE($A74,BK$2),0),'Cadastro - Padrões'!$A$2:$V$10081,BK$1,FALSE)))</f>
        <v>-</v>
      </c>
      <c r="BL74" s="23" t="str">
        <f>IF($B74="-","-",IF(VLOOKUP(ROUND(CONCATENATE($A74,BL$2),0),'Cadastro - Padrões'!$A$2:$V$10081,BL$1,FALSE)="","-",VLOOKUP(ROUND(CONCATENATE($A74,BL$2),0),'Cadastro - Padrões'!$A$2:$V$10081,BL$1,FALSE)))</f>
        <v>-</v>
      </c>
      <c r="BM74" s="23" t="str">
        <f>IF($B74="-","-",IF(VLOOKUP(ROUND(CONCATENATE($A74,BM$2),0),'Cadastro - Padrões'!$A$2:$V$10081,BM$1,FALSE)="","-",VLOOKUP(ROUND(CONCATENATE($A74,BM$2),0),'Cadastro - Padrões'!$A$2:$V$10081,BM$1,FALSE)))</f>
        <v>-</v>
      </c>
      <c r="BN74" s="23" t="str">
        <f>IF($B74="-","-",IF(VLOOKUP(ROUND(CONCATENATE($A74,BN$2),0),'Cadastro - Padrões'!$A$2:$V$10081,BN$1,FALSE)="","-",VLOOKUP(ROUND(CONCATENATE($A74,BN$2),0),'Cadastro - Padrões'!$A$2:$V$10081,BN$1,FALSE)))</f>
        <v>-</v>
      </c>
      <c r="BO74" s="23" t="str">
        <f>IF($B74="-","-",IF(VLOOKUP(ROUND(CONCATENATE($A74,BO$2),0),'Cadastro - Padrões'!$A$2:$V$10081,BO$1,FALSE)="","-",VLOOKUP(ROUND(CONCATENATE($A74,BO$2),0),'Cadastro - Padrões'!$A$2:$V$10081,BO$1,FALSE)))</f>
        <v>-</v>
      </c>
      <c r="BP74" s="23" t="str">
        <f>IF($B74="-","-",IF(VLOOKUP(ROUND(CONCATENATE($A74,BP$2),0),'Cadastro - Padrões'!$A$2:$V$10081,BP$1,FALSE)="","-",VLOOKUP(ROUND(CONCATENATE($A74,BP$2),0),'Cadastro - Padrões'!$A$2:$V$10081,BP$1,FALSE)))</f>
        <v>-</v>
      </c>
    </row>
    <row r="75" spans="1:68" x14ac:dyDescent="0.3">
      <c r="A75" s="22">
        <f t="shared" si="53"/>
        <v>70</v>
      </c>
      <c r="B75" s="23" t="str">
        <f>IF(VLOOKUP(ROUND(CONCATENATE($A75,B$2),0),'Cadastro - Padrões'!$A$2:$V$10081,B$1,FALSE)="","-",VLOOKUP(ROUND(CONCATENATE($A75,B$2),0),'Cadastro - Padrões'!$A$2:$V$10081,B$1,FALSE))</f>
        <v>X.VZ.LV-001</v>
      </c>
      <c r="C75" s="23" t="str">
        <f>IF($B75="-","-",VLOOKUP(ROUND(CONCATENATE($A75,C$2),0),'Cadastro - Padrões'!$A$2:$V$10081,C$1,FALSE))</f>
        <v>Termômetro Digital</v>
      </c>
      <c r="D75" s="23" t="str">
        <f>IF($B75="-","-",VLOOKUP(ROUND(CONCATENATE($A75,D$2),0),'Cadastro - Padrões'!$A$2:$V$10081,D$1,FALSE))</f>
        <v>Elus</v>
      </c>
      <c r="E75" s="23" t="str">
        <f>IF($B75="-","-",VLOOKUP(ROUND(CONCATENATE($A75,E$2),0),'Cadastro - Padrões'!$A$2:$V$10081,E$1,FALSE))</f>
        <v>RBC - CAL 0439</v>
      </c>
      <c r="F75" s="23" t="str">
        <f>IF($B75="-","-",VLOOKUP(ROUND(CONCATENATE($A75,F$2),0),'Cadastro - Padrões'!$A$2:$V$10081,F$1,FALSE))</f>
        <v>E0375/24</v>
      </c>
      <c r="G75" s="24">
        <f>IF($B75="-","-",VLOOKUP(ROUND(CONCATENATE($A75,G$2),0),'Cadastro - Padrões'!$A$2:$V$10081,G$1,FALSE))</f>
        <v>45562</v>
      </c>
      <c r="H75" s="25">
        <f>IF($B75="-","-",VLOOKUP(ROUND(CONCATENATE($A75,H$2),0),'Cadastro - Padrões'!$A$2:$V$10081,H$1,FALSE))</f>
        <v>45930</v>
      </c>
      <c r="I75" s="23" t="str">
        <f>IF($B75="-","-",VLOOKUP(ROUND(CONCATENATE($A75,I$2),0),'Cadastro - Padrões'!$A$2:$V$10081,I$1,FALSE))</f>
        <v>°C</v>
      </c>
      <c r="J75" s="23" t="str">
        <f>IF($B75="-","-",VLOOKUP(ROUND(CONCATENATE($A75,J$2),0),'Cadastro - Padrões'!$A$2:$V$10081,J$1,FALSE))</f>
        <v>Contato</v>
      </c>
      <c r="K75" s="23" t="str">
        <f>IF($B75="-","-",VLOOKUP(ROUND(CONCATENATE($A75,K$2),0),'Cadastro - Padrões'!$A$2:$V$10081,K$1,FALSE))</f>
        <v>NA</v>
      </c>
      <c r="L75" s="23">
        <f>IF($B75="-","-",VLOOKUP(ROUND(CONCATENATE($A75,L$2),0),'Cadastro - Padrões'!$A$2:$V$10081,L$1,FALSE))</f>
        <v>15</v>
      </c>
      <c r="M75" s="23">
        <f>IF($B75="-","-",VLOOKUP(ROUND(CONCATENATE($A75,M$2),0),'Cadastro - Padrões'!$A$2:$V$10081,M$1,FALSE))</f>
        <v>40</v>
      </c>
      <c r="N75" s="23">
        <f>IF($B75="-","-",VLOOKUP(ROUND(CONCATENATE($A75,N$2),0),'Cadastro - Padrões'!$A$2:$V$10081,N$1,FALSE))</f>
        <v>0.1</v>
      </c>
      <c r="O75" s="23">
        <f>IF($B75="-","-",VLOOKUP(ROUND(CONCATENATE($A75,O$2),0),'Cadastro - Padrões'!$A$2:$V$10081,O$1,FALSE))</f>
        <v>9.9999999999999645E-2</v>
      </c>
      <c r="P75" s="23">
        <f>IF($B75="-","-",VLOOKUP(ROUND(CONCATENATE($A75,P$2),0),'Cadastro - Padrões'!$A$2:$V$10081,P$1,FALSE))</f>
        <v>0.1</v>
      </c>
      <c r="Q75" s="23">
        <f>IF($B75="-","-",VLOOKUP(ROUND(CONCATENATE($A75,Q$2),0),'Cadastro - Padrões'!$A$2:$V$10081,Q$1,FALSE))</f>
        <v>0.10000000000000142</v>
      </c>
      <c r="R75" s="23">
        <f>IF($B75="-","-",VLOOKUP(ROUND(CONCATENATE($A75,R$2),0),'Cadastro - Padrões'!$A$2:$V$10081,R$1,FALSE))</f>
        <v>1.5094991249587852E-2</v>
      </c>
      <c r="S75" s="23">
        <f>IF($B75="-","-",VLOOKUP(ROUND(CONCATENATE($A75,S$2),0),'Cadastro - Padrões'!$A$2:$V$10081,S$1,FALSE))</f>
        <v>3</v>
      </c>
      <c r="T75" s="23">
        <f>IF($B75="-","-",VLOOKUP(ROUND(CONCATENATE($A75,T$2),0),'Cadastro - Padrões'!$A$2:$V$10081,T$1,FALSE))</f>
        <v>0</v>
      </c>
      <c r="U75" s="23">
        <f>IF($B75="-","-",VLOOKUP(ROUND(CONCATENATE($A75,U$2),0),'Cadastro - Padrões'!$A$2:$V$10081,U$1,FALSE))</f>
        <v>0</v>
      </c>
      <c r="V75" s="23">
        <f>IF($B75="-","-",VLOOKUP(ROUND(CONCATENATE($A75,V$2),0),'Cadastro - Padrões'!$A$2:$V$10081,V$1,FALSE))</f>
        <v>0</v>
      </c>
      <c r="W75" s="23">
        <f>IF($B75="-","-",VLOOKUP(ROUND(CONCATENATE($A75,W$2),0),'Cadastro - Padrões'!$A$2:$V$10081,W$1,FALSE))</f>
        <v>0</v>
      </c>
      <c r="X75" s="23">
        <f>IF($B75="-","-",VLOOKUP(ROUND(CONCATENATE($A75,X$2),0),'Cadastro - Padrões'!$A$2:$V$10081,X$1,FALSE))</f>
        <v>0</v>
      </c>
      <c r="Y75" s="23">
        <f>IF($B75="-","-",VLOOKUP(ROUND(CONCATENATE($A75,Y$2),0),'Cadastro - Padrões'!$A$2:$V$10081,Y$1,FALSE))</f>
        <v>4.901821466129524E-5</v>
      </c>
      <c r="Z75" s="23">
        <f>IF($B75="-","-",VLOOKUP(ROUND(CONCATENATE($A75,Z$2),0),'Cadastro - Padrões'!$A$2:$V$10081,Z$1,FALSE))</f>
        <v>-4.3956945609396969E-3</v>
      </c>
      <c r="AA75" s="23">
        <f>IF($B75="-","-",VLOOKUP(ROUND(CONCATENATE($A75,AA$2),0),'Cadastro - Padrões'!$A$2:$V$10081,AA$1,FALSE))</f>
        <v>1.1269365844524919</v>
      </c>
      <c r="AB75" s="23">
        <f>IF($B75="-","-",VLOOKUP(ROUND(CONCATENATE($A75,AB$2),0),'Cadastro - Padrões'!$A$2:$V$10081,AB$1,FALSE))</f>
        <v>-1.1809688319708387</v>
      </c>
      <c r="AC75" s="23">
        <f>IF($B75="-","-",IF(VLOOKUP(ROUND(CONCATENATE($A75,AC$2),0),'Cadastro - Padrões'!$A$2:$V$10081,AC$1,FALSE)="","-",VLOOKUP(ROUND(CONCATENATE($A75,AC$2),0),'Cadastro - Padrões'!$A$2:$V$10081,AC$1,FALSE)))</f>
        <v>15</v>
      </c>
      <c r="AD75" s="23">
        <f>IF($B75="-","-",IF(VLOOKUP(ROUND(CONCATENATE($A75,AD$2),0),'Cadastro - Padrões'!$A$2:$V$10081,AD$1,FALSE)="","-",VLOOKUP(ROUND(CONCATENATE($A75,AD$2),0),'Cadastro - Padrões'!$A$2:$V$10081,AD$1,FALSE)))</f>
        <v>0.1</v>
      </c>
      <c r="AE75" s="23">
        <f>IF($B75="-","-",IF(VLOOKUP(ROUND(CONCATENATE($A75,AE$2),0),'Cadastro - Padrões'!$A$2:$V$10081,AE$1,FALSE)="","-",VLOOKUP(ROUND(CONCATENATE($A75,AE$2),0),'Cadastro - Padrões'!$A$2:$V$10081,AE$1,FALSE)))</f>
        <v>2</v>
      </c>
      <c r="AF75" s="23">
        <f>IF($B75="-","-",IF(VLOOKUP(ROUND(CONCATENATE($A75,AF$2),0),'Cadastro - Padrões'!$A$2:$V$10081,AF$1,FALSE)="","-",VLOOKUP(ROUND(CONCATENATE($A75,AF$2),0),'Cadastro - Padrões'!$A$2:$V$10081,AF$1,FALSE)))</f>
        <v>1000000</v>
      </c>
      <c r="AG75" s="23">
        <f>IF($B75="-","-",IF(VLOOKUP(ROUND(CONCATENATE($A75,AG$2),0),'Cadastro - Padrões'!$A$2:$V$10081,AG$1,FALSE)="","-",VLOOKUP(ROUND(CONCATENATE($A75,AG$2),0),'Cadastro - Padrões'!$A$2:$V$10081,AG$1,FALSE)))</f>
        <v>20</v>
      </c>
      <c r="AH75" s="23">
        <f>IF($B75="-","-",IF(VLOOKUP(ROUND(CONCATENATE($A75,AH$2),0),'Cadastro - Padrões'!$A$2:$V$10081,AH$1,FALSE)="","-",VLOOKUP(ROUND(CONCATENATE($A75,AH$2),0),'Cadastro - Padrões'!$A$2:$V$10081,AH$1,FALSE)))</f>
        <v>0.1</v>
      </c>
      <c r="AI75" s="23">
        <f>IF($B75="-","-",IF(VLOOKUP(ROUND(CONCATENATE($A75,AI$2),0),'Cadastro - Padrões'!$A$2:$V$10081,AI$1,FALSE)="","-",VLOOKUP(ROUND(CONCATENATE($A75,AI$2),0),'Cadastro - Padrões'!$A$2:$V$10081,AI$1,FALSE)))</f>
        <v>2</v>
      </c>
      <c r="AJ75" s="23">
        <f>IF($B75="-","-",IF(VLOOKUP(ROUND(CONCATENATE($A75,AJ$2),0),'Cadastro - Padrões'!$A$2:$V$10081,AJ$1,FALSE)="","-",VLOOKUP(ROUND(CONCATENATE($A75,AJ$2),0),'Cadastro - Padrões'!$A$2:$V$10081,AJ$1,FALSE)))</f>
        <v>1000000</v>
      </c>
      <c r="AK75" s="23">
        <f>IF($B75="-","-",IF(VLOOKUP(ROUND(CONCATENATE($A75,AK$2),0),'Cadastro - Padrões'!$A$2:$V$10081,AK$1,FALSE)="","-",VLOOKUP(ROUND(CONCATENATE($A75,AK$2),0),'Cadastro - Padrões'!$A$2:$V$10081,AK$1,FALSE)))</f>
        <v>25</v>
      </c>
      <c r="AL75" s="23">
        <f>IF($B75="-","-",IF(VLOOKUP(ROUND(CONCATENATE($A75,AL$2),0),'Cadastro - Padrões'!$A$2:$V$10081,AL$1,FALSE)="","-",VLOOKUP(ROUND(CONCATENATE($A75,AL$2),0),'Cadastro - Padrões'!$A$2:$V$10081,AL$1,FALSE)))</f>
        <v>0.1</v>
      </c>
      <c r="AM75" s="23">
        <f>IF($B75="-","-",IF(VLOOKUP(ROUND(CONCATENATE($A75,AM$2),0),'Cadastro - Padrões'!$A$2:$V$10081,AM$1,FALSE)="","-",VLOOKUP(ROUND(CONCATENATE($A75,AM$2),0),'Cadastro - Padrões'!$A$2:$V$10081,AM$1,FALSE)))</f>
        <v>2</v>
      </c>
      <c r="AN75" s="23">
        <f>IF($B75="-","-",IF(VLOOKUP(ROUND(CONCATENATE($A75,AN$2),0),'Cadastro - Padrões'!$A$2:$V$10081,AN$1,FALSE)="","-",VLOOKUP(ROUND(CONCATENATE($A75,AN$2),0),'Cadastro - Padrões'!$A$2:$V$10081,AN$1,FALSE)))</f>
        <v>1000000</v>
      </c>
      <c r="AO75" s="23">
        <f>IF($B75="-","-",IF(VLOOKUP(ROUND(CONCATENATE($A75,AO$2),0),'Cadastro - Padrões'!$A$2:$V$10081,AO$1,FALSE)="","-",VLOOKUP(ROUND(CONCATENATE($A75,AO$2),0),'Cadastro - Padrões'!$A$2:$V$10081,AO$1,FALSE)))</f>
        <v>30</v>
      </c>
      <c r="AP75" s="23">
        <f>IF($B75="-","-",IF(VLOOKUP(ROUND(CONCATENATE($A75,AP$2),0),'Cadastro - Padrões'!$A$2:$V$10081,AP$1,FALSE)="","-",VLOOKUP(ROUND(CONCATENATE($A75,AP$2),0),'Cadastro - Padrões'!$A$2:$V$10081,AP$1,FALSE)))</f>
        <v>0.1</v>
      </c>
      <c r="AQ75" s="23">
        <f>IF($B75="-","-",IF(VLOOKUP(ROUND(CONCATENATE($A75,AQ$2),0),'Cadastro - Padrões'!$A$2:$V$10081,AQ$1,FALSE)="","-",VLOOKUP(ROUND(CONCATENATE($A75,AQ$2),0),'Cadastro - Padrões'!$A$2:$V$10081,AQ$1,FALSE)))</f>
        <v>2</v>
      </c>
      <c r="AR75" s="23">
        <f>IF($B75="-","-",IF(VLOOKUP(ROUND(CONCATENATE($A75,AR$2),0),'Cadastro - Padrões'!$A$2:$V$10081,AR$1,FALSE)="","-",VLOOKUP(ROUND(CONCATENATE($A75,AR$2),0),'Cadastro - Padrões'!$A$2:$V$10081,AR$1,FALSE)))</f>
        <v>1000000</v>
      </c>
      <c r="AS75" s="23">
        <f>IF($B75="-","-",IF(VLOOKUP(ROUND(CONCATENATE($A75,AS$2),0),'Cadastro - Padrões'!$A$2:$V$10081,AS$1,FALSE)="","-",VLOOKUP(ROUND(CONCATENATE($A75,AS$2),0),'Cadastro - Padrões'!$A$2:$V$10081,AS$1,FALSE)))</f>
        <v>40</v>
      </c>
      <c r="AT75" s="23">
        <f>IF($B75="-","-",IF(VLOOKUP(ROUND(CONCATENATE($A75,AT$2),0),'Cadastro - Padrões'!$A$2:$V$10081,AT$1,FALSE)="","-",VLOOKUP(ROUND(CONCATENATE($A75,AT$2),0),'Cadastro - Padrões'!$A$2:$V$10081,AT$1,FALSE)))</f>
        <v>0.1</v>
      </c>
      <c r="AU75" s="23">
        <f>IF($B75="-","-",IF(VLOOKUP(ROUND(CONCATENATE($A75,AU$2),0),'Cadastro - Padrões'!$A$2:$V$10081,AU$1,FALSE)="","-",VLOOKUP(ROUND(CONCATENATE($A75,AU$2),0),'Cadastro - Padrões'!$A$2:$V$10081,AU$1,FALSE)))</f>
        <v>2</v>
      </c>
      <c r="AV75" s="23">
        <f>IF($B75="-","-",IF(VLOOKUP(ROUND(CONCATENATE($A75,AV$2),0),'Cadastro - Padrões'!$A$2:$V$10081,AV$1,FALSE)="","-",VLOOKUP(ROUND(CONCATENATE($A75,AV$2),0),'Cadastro - Padrões'!$A$2:$V$10081,AV$1,FALSE)))</f>
        <v>1000000</v>
      </c>
      <c r="AW75" s="23" t="str">
        <f>IF($B75="-","-",IF(VLOOKUP(ROUND(CONCATENATE($A75,AW$2),0),'Cadastro - Padrões'!$A$2:$V$10081,AW$1,FALSE)="","-",VLOOKUP(ROUND(CONCATENATE($A75,AW$2),0),'Cadastro - Padrões'!$A$2:$V$10081,AW$1,FALSE)))</f>
        <v>-</v>
      </c>
      <c r="AX75" s="23" t="str">
        <f>IF($B75="-","-",IF(VLOOKUP(ROUND(CONCATENATE($A75,AX$2),0),'Cadastro - Padrões'!$A$2:$V$10081,AX$1,FALSE)="","-",VLOOKUP(ROUND(CONCATENATE($A75,AX$2),0),'Cadastro - Padrões'!$A$2:$V$10081,AX$1,FALSE)))</f>
        <v>-</v>
      </c>
      <c r="AY75" s="23" t="str">
        <f>IF($B75="-","-",IF(VLOOKUP(ROUND(CONCATENATE($A75,AY$2),0),'Cadastro - Padrões'!$A$2:$V$10081,AY$1,FALSE)="","-",VLOOKUP(ROUND(CONCATENATE($A75,AY$2),0),'Cadastro - Padrões'!$A$2:$V$10081,AY$1,FALSE)))</f>
        <v>-</v>
      </c>
      <c r="AZ75" s="23" t="str">
        <f>IF($B75="-","-",IF(VLOOKUP(ROUND(CONCATENATE($A75,AZ$2),0),'Cadastro - Padrões'!$A$2:$V$10081,AZ$1,FALSE)="","-",VLOOKUP(ROUND(CONCATENATE($A75,AZ$2),0),'Cadastro - Padrões'!$A$2:$V$10081,AZ$1,FALSE)))</f>
        <v>-</v>
      </c>
      <c r="BA75" s="23" t="str">
        <f>IF($B75="-","-",IF(VLOOKUP(ROUND(CONCATENATE($A75,BA$2),0),'Cadastro - Padrões'!$A$2:$V$10081,BA$1,FALSE)="","-",VLOOKUP(ROUND(CONCATENATE($A75,BA$2),0),'Cadastro - Padrões'!$A$2:$V$10081,BA$1,FALSE)))</f>
        <v>-</v>
      </c>
      <c r="BB75" s="23" t="str">
        <f>IF($B75="-","-",IF(VLOOKUP(ROUND(CONCATENATE($A75,BB$2),0),'Cadastro - Padrões'!$A$2:$V$10081,BB$1,FALSE)="","-",VLOOKUP(ROUND(CONCATENATE($A75,BB$2),0),'Cadastro - Padrões'!$A$2:$V$10081,BB$1,FALSE)))</f>
        <v>-</v>
      </c>
      <c r="BC75" s="23" t="str">
        <f>IF($B75="-","-",IF(VLOOKUP(ROUND(CONCATENATE($A75,BC$2),0),'Cadastro - Padrões'!$A$2:$V$10081,BC$1,FALSE)="","-",VLOOKUP(ROUND(CONCATENATE($A75,BC$2),0),'Cadastro - Padrões'!$A$2:$V$10081,BC$1,FALSE)))</f>
        <v>-</v>
      </c>
      <c r="BD75" s="23" t="str">
        <f>IF($B75="-","-",IF(VLOOKUP(ROUND(CONCATENATE($A75,BD$2),0),'Cadastro - Padrões'!$A$2:$V$10081,BD$1,FALSE)="","-",VLOOKUP(ROUND(CONCATENATE($A75,BD$2),0),'Cadastro - Padrões'!$A$2:$V$10081,BD$1,FALSE)))</f>
        <v>-</v>
      </c>
      <c r="BE75" s="23" t="str">
        <f>IF($B75="-","-",IF(VLOOKUP(ROUND(CONCATENATE($A75,BE$2),0),'Cadastro - Padrões'!$A$2:$V$10081,BE$1,FALSE)="","-",VLOOKUP(ROUND(CONCATENATE($A75,BE$2),0),'Cadastro - Padrões'!$A$2:$V$10081,BE$1,FALSE)))</f>
        <v>-</v>
      </c>
      <c r="BF75" s="23" t="str">
        <f>IF($B75="-","-",IF(VLOOKUP(ROUND(CONCATENATE($A75,BF$2),0),'Cadastro - Padrões'!$A$2:$V$10081,BF$1,FALSE)="","-",VLOOKUP(ROUND(CONCATENATE($A75,BF$2),0),'Cadastro - Padrões'!$A$2:$V$10081,BF$1,FALSE)))</f>
        <v>-</v>
      </c>
      <c r="BG75" s="23" t="str">
        <f>IF($B75="-","-",IF(VLOOKUP(ROUND(CONCATENATE($A75,BG$2),0),'Cadastro - Padrões'!$A$2:$V$10081,BG$1,FALSE)="","-",VLOOKUP(ROUND(CONCATENATE($A75,BG$2),0),'Cadastro - Padrões'!$A$2:$V$10081,BG$1,FALSE)))</f>
        <v>-</v>
      </c>
      <c r="BH75" s="23" t="str">
        <f>IF($B75="-","-",IF(VLOOKUP(ROUND(CONCATENATE($A75,BH$2),0),'Cadastro - Padrões'!$A$2:$V$10081,BH$1,FALSE)="","-",VLOOKUP(ROUND(CONCATENATE($A75,BH$2),0),'Cadastro - Padrões'!$A$2:$V$10081,BH$1,FALSE)))</f>
        <v>-</v>
      </c>
      <c r="BI75" s="23" t="str">
        <f>IF($B75="-","-",IF(VLOOKUP(ROUND(CONCATENATE($A75,BI$2),0),'Cadastro - Padrões'!$A$2:$V$10081,BI$1,FALSE)="","-",VLOOKUP(ROUND(CONCATENATE($A75,BI$2),0),'Cadastro - Padrões'!$A$2:$V$10081,BI$1,FALSE)))</f>
        <v>-</v>
      </c>
      <c r="BJ75" s="23" t="str">
        <f>IF($B75="-","-",IF(VLOOKUP(ROUND(CONCATENATE($A75,BJ$2),0),'Cadastro - Padrões'!$A$2:$V$10081,BJ$1,FALSE)="","-",VLOOKUP(ROUND(CONCATENATE($A75,BJ$2),0),'Cadastro - Padrões'!$A$2:$V$10081,BJ$1,FALSE)))</f>
        <v>-</v>
      </c>
      <c r="BK75" s="23" t="str">
        <f>IF($B75="-","-",IF(VLOOKUP(ROUND(CONCATENATE($A75,BK$2),0),'Cadastro - Padrões'!$A$2:$V$10081,BK$1,FALSE)="","-",VLOOKUP(ROUND(CONCATENATE($A75,BK$2),0),'Cadastro - Padrões'!$A$2:$V$10081,BK$1,FALSE)))</f>
        <v>-</v>
      </c>
      <c r="BL75" s="23" t="str">
        <f>IF($B75="-","-",IF(VLOOKUP(ROUND(CONCATENATE($A75,BL$2),0),'Cadastro - Padrões'!$A$2:$V$10081,BL$1,FALSE)="","-",VLOOKUP(ROUND(CONCATENATE($A75,BL$2),0),'Cadastro - Padrões'!$A$2:$V$10081,BL$1,FALSE)))</f>
        <v>-</v>
      </c>
      <c r="BM75" s="23" t="str">
        <f>IF($B75="-","-",IF(VLOOKUP(ROUND(CONCATENATE($A75,BM$2),0),'Cadastro - Padrões'!$A$2:$V$10081,BM$1,FALSE)="","-",VLOOKUP(ROUND(CONCATENATE($A75,BM$2),0),'Cadastro - Padrões'!$A$2:$V$10081,BM$1,FALSE)))</f>
        <v>-</v>
      </c>
      <c r="BN75" s="23" t="str">
        <f>IF($B75="-","-",IF(VLOOKUP(ROUND(CONCATENATE($A75,BN$2),0),'Cadastro - Padrões'!$A$2:$V$10081,BN$1,FALSE)="","-",VLOOKUP(ROUND(CONCATENATE($A75,BN$2),0),'Cadastro - Padrões'!$A$2:$V$10081,BN$1,FALSE)))</f>
        <v>-</v>
      </c>
      <c r="BO75" s="23" t="str">
        <f>IF($B75="-","-",IF(VLOOKUP(ROUND(CONCATENATE($A75,BO$2),0),'Cadastro - Padrões'!$A$2:$V$10081,BO$1,FALSE)="","-",VLOOKUP(ROUND(CONCATENATE($A75,BO$2),0),'Cadastro - Padrões'!$A$2:$V$10081,BO$1,FALSE)))</f>
        <v>-</v>
      </c>
      <c r="BP75" s="23" t="str">
        <f>IF($B75="-","-",IF(VLOOKUP(ROUND(CONCATENATE($A75,BP$2),0),'Cadastro - Padrões'!$A$2:$V$10081,BP$1,FALSE)="","-",VLOOKUP(ROUND(CONCATENATE($A75,BP$2),0),'Cadastro - Padrões'!$A$2:$V$10081,BP$1,FALSE)))</f>
        <v>-</v>
      </c>
    </row>
    <row r="76" spans="1:68" x14ac:dyDescent="0.3">
      <c r="A76" s="22">
        <f t="shared" si="53"/>
        <v>71</v>
      </c>
      <c r="B76" s="23" t="str">
        <f>IF(VLOOKUP(ROUND(CONCATENATE($A76,B$2),0),'Cadastro - Padrões'!$A$2:$V$10081,B$1,FALSE)="","-",VLOOKUP(ROUND(CONCATENATE($A76,B$2),0),'Cadastro - Padrões'!$A$2:$V$10081,B$1,FALSE))</f>
        <v>X.VZ.LV-006</v>
      </c>
      <c r="C76" s="23" t="str">
        <f>IF($B76="-","-",VLOOKUP(ROUND(CONCATENATE($A76,C$2),0),'Cadastro - Padrões'!$A$2:$V$10081,C$1,FALSE))</f>
        <v>Termômetro Digital</v>
      </c>
      <c r="D76" s="23" t="str">
        <f>IF($B76="-","-",VLOOKUP(ROUND(CONCATENATE($A76,D$2),0),'Cadastro - Padrões'!$A$2:$V$10081,D$1,FALSE))</f>
        <v>Elus</v>
      </c>
      <c r="E76" s="23" t="str">
        <f>IF($B76="-","-",VLOOKUP(ROUND(CONCATENATE($A76,E$2),0),'Cadastro - Padrões'!$A$2:$V$10081,E$1,FALSE))</f>
        <v>RBC - CAL 0439</v>
      </c>
      <c r="F76" s="23" t="str">
        <f>IF($B76="-","-",VLOOKUP(ROUND(CONCATENATE($A76,F$2),0),'Cadastro - Padrões'!$A$2:$V$10081,F$1,FALSE))</f>
        <v>E0374/24</v>
      </c>
      <c r="G76" s="24">
        <f>IF($B76="-","-",VLOOKUP(ROUND(CONCATENATE($A76,G$2),0),'Cadastro - Padrões'!$A$2:$V$10081,G$1,FALSE))</f>
        <v>45562</v>
      </c>
      <c r="H76" s="25">
        <f>IF($B76="-","-",VLOOKUP(ROUND(CONCATENATE($A76,H$2),0),'Cadastro - Padrões'!$A$2:$V$10081,H$1,FALSE))</f>
        <v>45930</v>
      </c>
      <c r="I76" s="23" t="str">
        <f>IF($B76="-","-",VLOOKUP(ROUND(CONCATENATE($A76,I$2),0),'Cadastro - Padrões'!$A$2:$V$10081,I$1,FALSE))</f>
        <v>°C</v>
      </c>
      <c r="J76" s="23" t="str">
        <f>IF($B76="-","-",VLOOKUP(ROUND(CONCATENATE($A76,J$2),0),'Cadastro - Padrões'!$A$2:$V$10081,J$1,FALSE))</f>
        <v>Contato</v>
      </c>
      <c r="K76" s="23" t="str">
        <f>IF($B76="-","-",VLOOKUP(ROUND(CONCATENATE($A76,K$2),0),'Cadastro - Padrões'!$A$2:$V$10081,K$1,FALSE))</f>
        <v>NA</v>
      </c>
      <c r="L76" s="23">
        <f>IF($B76="-","-",VLOOKUP(ROUND(CONCATENATE($A76,L$2),0),'Cadastro - Padrões'!$A$2:$V$10081,L$1,FALSE))</f>
        <v>15</v>
      </c>
      <c r="M76" s="23">
        <f>IF($B76="-","-",VLOOKUP(ROUND(CONCATENATE($A76,M$2),0),'Cadastro - Padrões'!$A$2:$V$10081,M$1,FALSE))</f>
        <v>40</v>
      </c>
      <c r="N76" s="23">
        <f>IF($B76="-","-",VLOOKUP(ROUND(CONCATENATE($A76,N$2),0),'Cadastro - Padrões'!$A$2:$V$10081,N$1,FALSE))</f>
        <v>0.1</v>
      </c>
      <c r="O76" s="23">
        <f>IF($B76="-","-",VLOOKUP(ROUND(CONCATENATE($A76,O$2),0),'Cadastro - Padrões'!$A$2:$V$10081,O$1,FALSE))</f>
        <v>0.20000000000000284</v>
      </c>
      <c r="P76" s="23">
        <f>IF($B76="-","-",VLOOKUP(ROUND(CONCATENATE($A76,P$2),0),'Cadastro - Padrões'!$A$2:$V$10081,P$1,FALSE))</f>
        <v>0.1</v>
      </c>
      <c r="Q76" s="23">
        <f>IF($B76="-","-",VLOOKUP(ROUND(CONCATENATE($A76,Q$2),0),'Cadastro - Padrões'!$A$2:$V$10081,Q$1,FALSE))</f>
        <v>0.10000000000000142</v>
      </c>
      <c r="R76" s="23">
        <f>IF($B76="-","-",VLOOKUP(ROUND(CONCATENATE($A76,R$2),0),'Cadastro - Padrões'!$A$2:$V$10081,R$1,FALSE))</f>
        <v>4.4561050144340753E-2</v>
      </c>
      <c r="S76" s="23">
        <f>IF($B76="-","-",VLOOKUP(ROUND(CONCATENATE($A76,S$2),0),'Cadastro - Padrões'!$A$2:$V$10081,S$1,FALSE))</f>
        <v>3</v>
      </c>
      <c r="T76" s="23">
        <f>IF($B76="-","-",VLOOKUP(ROUND(CONCATENATE($A76,T$2),0),'Cadastro - Padrões'!$A$2:$V$10081,T$1,FALSE))</f>
        <v>0</v>
      </c>
      <c r="U76" s="23">
        <f>IF($B76="-","-",VLOOKUP(ROUND(CONCATENATE($A76,U$2),0),'Cadastro - Padrões'!$A$2:$V$10081,U$1,FALSE))</f>
        <v>0</v>
      </c>
      <c r="V76" s="23">
        <f>IF($B76="-","-",VLOOKUP(ROUND(CONCATENATE($A76,V$2),0),'Cadastro - Padrões'!$A$2:$V$10081,V$1,FALSE))</f>
        <v>0</v>
      </c>
      <c r="W76" s="23">
        <f>IF($B76="-","-",VLOOKUP(ROUND(CONCATENATE($A76,W$2),0),'Cadastro - Padrões'!$A$2:$V$10081,W$1,FALSE))</f>
        <v>0</v>
      </c>
      <c r="X76" s="23">
        <f>IF($B76="-","-",VLOOKUP(ROUND(CONCATENATE($A76,X$2),0),'Cadastro - Padrões'!$A$2:$V$10081,X$1,FALSE))</f>
        <v>0</v>
      </c>
      <c r="Y76" s="23">
        <f>IF($B76="-","-",VLOOKUP(ROUND(CONCATENATE($A76,Y$2),0),'Cadastro - Padrões'!$A$2:$V$10081,Y$1,FALSE))</f>
        <v>1.0777470038413682E-5</v>
      </c>
      <c r="Z76" s="23">
        <f>IF($B76="-","-",VLOOKUP(ROUND(CONCATENATE($A76,Z$2),0),'Cadastro - Padrões'!$A$2:$V$10081,Z$1,FALSE))</f>
        <v>-9.1457455802775121E-4</v>
      </c>
      <c r="AA76" s="23">
        <f>IF($B76="-","-",VLOOKUP(ROUND(CONCATENATE($A76,AA$2),0),'Cadastro - Padrões'!$A$2:$V$10081,AA$1,FALSE))</f>
        <v>1.0361478765100012</v>
      </c>
      <c r="AB76" s="23">
        <f>IF($B76="-","-",VLOOKUP(ROUND(CONCATENATE($A76,AB$2),0),'Cadastro - Padrões'!$A$2:$V$10081,AB$1,FALSE))</f>
        <v>-0.46778813427145477</v>
      </c>
      <c r="AC76" s="23">
        <f>IF($B76="-","-",IF(VLOOKUP(ROUND(CONCATENATE($A76,AC$2),0),'Cadastro - Padrões'!$A$2:$V$10081,AC$1,FALSE)="","-",VLOOKUP(ROUND(CONCATENATE($A76,AC$2),0),'Cadastro - Padrões'!$A$2:$V$10081,AC$1,FALSE)))</f>
        <v>15</v>
      </c>
      <c r="AD76" s="23">
        <f>IF($B76="-","-",IF(VLOOKUP(ROUND(CONCATENATE($A76,AD$2),0),'Cadastro - Padrões'!$A$2:$V$10081,AD$1,FALSE)="","-",VLOOKUP(ROUND(CONCATENATE($A76,AD$2),0),'Cadastro - Padrões'!$A$2:$V$10081,AD$1,FALSE)))</f>
        <v>0.1</v>
      </c>
      <c r="AE76" s="23">
        <f>IF($B76="-","-",IF(VLOOKUP(ROUND(CONCATENATE($A76,AE$2),0),'Cadastro - Padrões'!$A$2:$V$10081,AE$1,FALSE)="","-",VLOOKUP(ROUND(CONCATENATE($A76,AE$2),0),'Cadastro - Padrões'!$A$2:$V$10081,AE$1,FALSE)))</f>
        <v>2</v>
      </c>
      <c r="AF76" s="23">
        <f>IF($B76="-","-",IF(VLOOKUP(ROUND(CONCATENATE($A76,AF$2),0),'Cadastro - Padrões'!$A$2:$V$10081,AF$1,FALSE)="","-",VLOOKUP(ROUND(CONCATENATE($A76,AF$2),0),'Cadastro - Padrões'!$A$2:$V$10081,AF$1,FALSE)))</f>
        <v>1000000</v>
      </c>
      <c r="AG76" s="23">
        <f>IF($B76="-","-",IF(VLOOKUP(ROUND(CONCATENATE($A76,AG$2),0),'Cadastro - Padrões'!$A$2:$V$10081,AG$1,FALSE)="","-",VLOOKUP(ROUND(CONCATENATE($A76,AG$2),0),'Cadastro - Padrões'!$A$2:$V$10081,AG$1,FALSE)))</f>
        <v>20</v>
      </c>
      <c r="AH76" s="23">
        <f>IF($B76="-","-",IF(VLOOKUP(ROUND(CONCATENATE($A76,AH$2),0),'Cadastro - Padrões'!$A$2:$V$10081,AH$1,FALSE)="","-",VLOOKUP(ROUND(CONCATENATE($A76,AH$2),0),'Cadastro - Padrões'!$A$2:$V$10081,AH$1,FALSE)))</f>
        <v>0.1</v>
      </c>
      <c r="AI76" s="23">
        <f>IF($B76="-","-",IF(VLOOKUP(ROUND(CONCATENATE($A76,AI$2),0),'Cadastro - Padrões'!$A$2:$V$10081,AI$1,FALSE)="","-",VLOOKUP(ROUND(CONCATENATE($A76,AI$2),0),'Cadastro - Padrões'!$A$2:$V$10081,AI$1,FALSE)))</f>
        <v>2</v>
      </c>
      <c r="AJ76" s="23">
        <f>IF($B76="-","-",IF(VLOOKUP(ROUND(CONCATENATE($A76,AJ$2),0),'Cadastro - Padrões'!$A$2:$V$10081,AJ$1,FALSE)="","-",VLOOKUP(ROUND(CONCATENATE($A76,AJ$2),0),'Cadastro - Padrões'!$A$2:$V$10081,AJ$1,FALSE)))</f>
        <v>1000000</v>
      </c>
      <c r="AK76" s="23">
        <f>IF($B76="-","-",IF(VLOOKUP(ROUND(CONCATENATE($A76,AK$2),0),'Cadastro - Padrões'!$A$2:$V$10081,AK$1,FALSE)="","-",VLOOKUP(ROUND(CONCATENATE($A76,AK$2),0),'Cadastro - Padrões'!$A$2:$V$10081,AK$1,FALSE)))</f>
        <v>25</v>
      </c>
      <c r="AL76" s="23">
        <f>IF($B76="-","-",IF(VLOOKUP(ROUND(CONCATENATE($A76,AL$2),0),'Cadastro - Padrões'!$A$2:$V$10081,AL$1,FALSE)="","-",VLOOKUP(ROUND(CONCATENATE($A76,AL$2),0),'Cadastro - Padrões'!$A$2:$V$10081,AL$1,FALSE)))</f>
        <v>0.1</v>
      </c>
      <c r="AM76" s="23">
        <f>IF($B76="-","-",IF(VLOOKUP(ROUND(CONCATENATE($A76,AM$2),0),'Cadastro - Padrões'!$A$2:$V$10081,AM$1,FALSE)="","-",VLOOKUP(ROUND(CONCATENATE($A76,AM$2),0),'Cadastro - Padrões'!$A$2:$V$10081,AM$1,FALSE)))</f>
        <v>2</v>
      </c>
      <c r="AN76" s="23">
        <f>IF($B76="-","-",IF(VLOOKUP(ROUND(CONCATENATE($A76,AN$2),0),'Cadastro - Padrões'!$A$2:$V$10081,AN$1,FALSE)="","-",VLOOKUP(ROUND(CONCATENATE($A76,AN$2),0),'Cadastro - Padrões'!$A$2:$V$10081,AN$1,FALSE)))</f>
        <v>1000000</v>
      </c>
      <c r="AO76" s="23">
        <f>IF($B76="-","-",IF(VLOOKUP(ROUND(CONCATENATE($A76,AO$2),0),'Cadastro - Padrões'!$A$2:$V$10081,AO$1,FALSE)="","-",VLOOKUP(ROUND(CONCATENATE($A76,AO$2),0),'Cadastro - Padrões'!$A$2:$V$10081,AO$1,FALSE)))</f>
        <v>30</v>
      </c>
      <c r="AP76" s="23">
        <f>IF($B76="-","-",IF(VLOOKUP(ROUND(CONCATENATE($A76,AP$2),0),'Cadastro - Padrões'!$A$2:$V$10081,AP$1,FALSE)="","-",VLOOKUP(ROUND(CONCATENATE($A76,AP$2),0),'Cadastro - Padrões'!$A$2:$V$10081,AP$1,FALSE)))</f>
        <v>0.1</v>
      </c>
      <c r="AQ76" s="23">
        <f>IF($B76="-","-",IF(VLOOKUP(ROUND(CONCATENATE($A76,AQ$2),0),'Cadastro - Padrões'!$A$2:$V$10081,AQ$1,FALSE)="","-",VLOOKUP(ROUND(CONCATENATE($A76,AQ$2),0),'Cadastro - Padrões'!$A$2:$V$10081,AQ$1,FALSE)))</f>
        <v>2</v>
      </c>
      <c r="AR76" s="23">
        <f>IF($B76="-","-",IF(VLOOKUP(ROUND(CONCATENATE($A76,AR$2),0),'Cadastro - Padrões'!$A$2:$V$10081,AR$1,FALSE)="","-",VLOOKUP(ROUND(CONCATENATE($A76,AR$2),0),'Cadastro - Padrões'!$A$2:$V$10081,AR$1,FALSE)))</f>
        <v>1000000</v>
      </c>
      <c r="AS76" s="23">
        <f>IF($B76="-","-",IF(VLOOKUP(ROUND(CONCATENATE($A76,AS$2),0),'Cadastro - Padrões'!$A$2:$V$10081,AS$1,FALSE)="","-",VLOOKUP(ROUND(CONCATENATE($A76,AS$2),0),'Cadastro - Padrões'!$A$2:$V$10081,AS$1,FALSE)))</f>
        <v>40</v>
      </c>
      <c r="AT76" s="23">
        <f>IF($B76="-","-",IF(VLOOKUP(ROUND(CONCATENATE($A76,AT$2),0),'Cadastro - Padrões'!$A$2:$V$10081,AT$1,FALSE)="","-",VLOOKUP(ROUND(CONCATENATE($A76,AT$2),0),'Cadastro - Padrões'!$A$2:$V$10081,AT$1,FALSE)))</f>
        <v>0.1</v>
      </c>
      <c r="AU76" s="23">
        <f>IF($B76="-","-",IF(VLOOKUP(ROUND(CONCATENATE($A76,AU$2),0),'Cadastro - Padrões'!$A$2:$V$10081,AU$1,FALSE)="","-",VLOOKUP(ROUND(CONCATENATE($A76,AU$2),0),'Cadastro - Padrões'!$A$2:$V$10081,AU$1,FALSE)))</f>
        <v>2</v>
      </c>
      <c r="AV76" s="23">
        <f>IF($B76="-","-",IF(VLOOKUP(ROUND(CONCATENATE($A76,AV$2),0),'Cadastro - Padrões'!$A$2:$V$10081,AV$1,FALSE)="","-",VLOOKUP(ROUND(CONCATENATE($A76,AV$2),0),'Cadastro - Padrões'!$A$2:$V$10081,AV$1,FALSE)))</f>
        <v>1000000</v>
      </c>
      <c r="AW76" s="23" t="str">
        <f>IF($B76="-","-",IF(VLOOKUP(ROUND(CONCATENATE($A76,AW$2),0),'Cadastro - Padrões'!$A$2:$V$10081,AW$1,FALSE)="","-",VLOOKUP(ROUND(CONCATENATE($A76,AW$2),0),'Cadastro - Padrões'!$A$2:$V$10081,AW$1,FALSE)))</f>
        <v>-</v>
      </c>
      <c r="AX76" s="23" t="str">
        <f>IF($B76="-","-",IF(VLOOKUP(ROUND(CONCATENATE($A76,AX$2),0),'Cadastro - Padrões'!$A$2:$V$10081,AX$1,FALSE)="","-",VLOOKUP(ROUND(CONCATENATE($A76,AX$2),0),'Cadastro - Padrões'!$A$2:$V$10081,AX$1,FALSE)))</f>
        <v>-</v>
      </c>
      <c r="AY76" s="23" t="str">
        <f>IF($B76="-","-",IF(VLOOKUP(ROUND(CONCATENATE($A76,AY$2),0),'Cadastro - Padrões'!$A$2:$V$10081,AY$1,FALSE)="","-",VLOOKUP(ROUND(CONCATENATE($A76,AY$2),0),'Cadastro - Padrões'!$A$2:$V$10081,AY$1,FALSE)))</f>
        <v>-</v>
      </c>
      <c r="AZ76" s="23" t="str">
        <f>IF($B76="-","-",IF(VLOOKUP(ROUND(CONCATENATE($A76,AZ$2),0),'Cadastro - Padrões'!$A$2:$V$10081,AZ$1,FALSE)="","-",VLOOKUP(ROUND(CONCATENATE($A76,AZ$2),0),'Cadastro - Padrões'!$A$2:$V$10081,AZ$1,FALSE)))</f>
        <v>-</v>
      </c>
      <c r="BA76" s="23" t="str">
        <f>IF($B76="-","-",IF(VLOOKUP(ROUND(CONCATENATE($A76,BA$2),0),'Cadastro - Padrões'!$A$2:$V$10081,BA$1,FALSE)="","-",VLOOKUP(ROUND(CONCATENATE($A76,BA$2),0),'Cadastro - Padrões'!$A$2:$V$10081,BA$1,FALSE)))</f>
        <v>-</v>
      </c>
      <c r="BB76" s="23" t="str">
        <f>IF($B76="-","-",IF(VLOOKUP(ROUND(CONCATENATE($A76,BB$2),0),'Cadastro - Padrões'!$A$2:$V$10081,BB$1,FALSE)="","-",VLOOKUP(ROUND(CONCATENATE($A76,BB$2),0),'Cadastro - Padrões'!$A$2:$V$10081,BB$1,FALSE)))</f>
        <v>-</v>
      </c>
      <c r="BC76" s="23" t="str">
        <f>IF($B76="-","-",IF(VLOOKUP(ROUND(CONCATENATE($A76,BC$2),0),'Cadastro - Padrões'!$A$2:$V$10081,BC$1,FALSE)="","-",VLOOKUP(ROUND(CONCATENATE($A76,BC$2),0),'Cadastro - Padrões'!$A$2:$V$10081,BC$1,FALSE)))</f>
        <v>-</v>
      </c>
      <c r="BD76" s="23" t="str">
        <f>IF($B76="-","-",IF(VLOOKUP(ROUND(CONCATENATE($A76,BD$2),0),'Cadastro - Padrões'!$A$2:$V$10081,BD$1,FALSE)="","-",VLOOKUP(ROUND(CONCATENATE($A76,BD$2),0),'Cadastro - Padrões'!$A$2:$V$10081,BD$1,FALSE)))</f>
        <v>-</v>
      </c>
      <c r="BE76" s="23" t="str">
        <f>IF($B76="-","-",IF(VLOOKUP(ROUND(CONCATENATE($A76,BE$2),0),'Cadastro - Padrões'!$A$2:$V$10081,BE$1,FALSE)="","-",VLOOKUP(ROUND(CONCATENATE($A76,BE$2),0),'Cadastro - Padrões'!$A$2:$V$10081,BE$1,FALSE)))</f>
        <v>-</v>
      </c>
      <c r="BF76" s="23" t="str">
        <f>IF($B76="-","-",IF(VLOOKUP(ROUND(CONCATENATE($A76,BF$2),0),'Cadastro - Padrões'!$A$2:$V$10081,BF$1,FALSE)="","-",VLOOKUP(ROUND(CONCATENATE($A76,BF$2),0),'Cadastro - Padrões'!$A$2:$V$10081,BF$1,FALSE)))</f>
        <v>-</v>
      </c>
      <c r="BG76" s="23" t="str">
        <f>IF($B76="-","-",IF(VLOOKUP(ROUND(CONCATENATE($A76,BG$2),0),'Cadastro - Padrões'!$A$2:$V$10081,BG$1,FALSE)="","-",VLOOKUP(ROUND(CONCATENATE($A76,BG$2),0),'Cadastro - Padrões'!$A$2:$V$10081,BG$1,FALSE)))</f>
        <v>-</v>
      </c>
      <c r="BH76" s="23" t="str">
        <f>IF($B76="-","-",IF(VLOOKUP(ROUND(CONCATENATE($A76,BH$2),0),'Cadastro - Padrões'!$A$2:$V$10081,BH$1,FALSE)="","-",VLOOKUP(ROUND(CONCATENATE($A76,BH$2),0),'Cadastro - Padrões'!$A$2:$V$10081,BH$1,FALSE)))</f>
        <v>-</v>
      </c>
      <c r="BI76" s="23" t="str">
        <f>IF($B76="-","-",IF(VLOOKUP(ROUND(CONCATENATE($A76,BI$2),0),'Cadastro - Padrões'!$A$2:$V$10081,BI$1,FALSE)="","-",VLOOKUP(ROUND(CONCATENATE($A76,BI$2),0),'Cadastro - Padrões'!$A$2:$V$10081,BI$1,FALSE)))</f>
        <v>-</v>
      </c>
      <c r="BJ76" s="23" t="str">
        <f>IF($B76="-","-",IF(VLOOKUP(ROUND(CONCATENATE($A76,BJ$2),0),'Cadastro - Padrões'!$A$2:$V$10081,BJ$1,FALSE)="","-",VLOOKUP(ROUND(CONCATENATE($A76,BJ$2),0),'Cadastro - Padrões'!$A$2:$V$10081,BJ$1,FALSE)))</f>
        <v>-</v>
      </c>
      <c r="BK76" s="23" t="str">
        <f>IF($B76="-","-",IF(VLOOKUP(ROUND(CONCATENATE($A76,BK$2),0),'Cadastro - Padrões'!$A$2:$V$10081,BK$1,FALSE)="","-",VLOOKUP(ROUND(CONCATENATE($A76,BK$2),0),'Cadastro - Padrões'!$A$2:$V$10081,BK$1,FALSE)))</f>
        <v>-</v>
      </c>
      <c r="BL76" s="23" t="str">
        <f>IF($B76="-","-",IF(VLOOKUP(ROUND(CONCATENATE($A76,BL$2),0),'Cadastro - Padrões'!$A$2:$V$10081,BL$1,FALSE)="","-",VLOOKUP(ROUND(CONCATENATE($A76,BL$2),0),'Cadastro - Padrões'!$A$2:$V$10081,BL$1,FALSE)))</f>
        <v>-</v>
      </c>
      <c r="BM76" s="23" t="str">
        <f>IF($B76="-","-",IF(VLOOKUP(ROUND(CONCATENATE($A76,BM$2),0),'Cadastro - Padrões'!$A$2:$V$10081,BM$1,FALSE)="","-",VLOOKUP(ROUND(CONCATENATE($A76,BM$2),0),'Cadastro - Padrões'!$A$2:$V$10081,BM$1,FALSE)))</f>
        <v>-</v>
      </c>
      <c r="BN76" s="23" t="str">
        <f>IF($B76="-","-",IF(VLOOKUP(ROUND(CONCATENATE($A76,BN$2),0),'Cadastro - Padrões'!$A$2:$V$10081,BN$1,FALSE)="","-",VLOOKUP(ROUND(CONCATENATE($A76,BN$2),0),'Cadastro - Padrões'!$A$2:$V$10081,BN$1,FALSE)))</f>
        <v>-</v>
      </c>
      <c r="BO76" s="23" t="str">
        <f>IF($B76="-","-",IF(VLOOKUP(ROUND(CONCATENATE($A76,BO$2),0),'Cadastro - Padrões'!$A$2:$V$10081,BO$1,FALSE)="","-",VLOOKUP(ROUND(CONCATENATE($A76,BO$2),0),'Cadastro - Padrões'!$A$2:$V$10081,BO$1,FALSE)))</f>
        <v>-</v>
      </c>
      <c r="BP76" s="23" t="str">
        <f>IF($B76="-","-",IF(VLOOKUP(ROUND(CONCATENATE($A76,BP$2),0),'Cadastro - Padrões'!$A$2:$V$10081,BP$1,FALSE)="","-",VLOOKUP(ROUND(CONCATENATE($A76,BP$2),0),'Cadastro - Padrões'!$A$2:$V$10081,BP$1,FALSE)))</f>
        <v>-</v>
      </c>
    </row>
    <row r="77" spans="1:68" x14ac:dyDescent="0.3">
      <c r="A77" s="22">
        <f t="shared" si="53"/>
        <v>72</v>
      </c>
      <c r="B77" s="23" t="str">
        <f>IF(VLOOKUP(ROUND(CONCATENATE($A77,B$2),0),'Cadastro - Padrões'!$A$2:$V$10081,B$1,FALSE)="","-",VLOOKUP(ROUND(CONCATENATE($A77,B$2),0),'Cadastro - Padrões'!$A$2:$V$10081,B$1,FALSE))</f>
        <v>X.TH.LV-001</v>
      </c>
      <c r="C77" s="23" t="str">
        <f>IF($B77="-","-",VLOOKUP(ROUND(CONCATENATE($A77,C$2),0),'Cadastro - Padrões'!$A$2:$V$10081,C$1,FALSE))</f>
        <v>Termohigrômetro Digital</v>
      </c>
      <c r="D77" s="23" t="str">
        <f>IF($B77="-","-",VLOOKUP(ROUND(CONCATENATE($A77,D$2),0),'Cadastro - Padrões'!$A$2:$V$10081,D$1,FALSE))</f>
        <v>Elus</v>
      </c>
      <c r="E77" s="23" t="str">
        <f>IF($B77="-","-",VLOOKUP(ROUND(CONCATENATE($A77,E$2),0),'Cadastro - Padrões'!$A$2:$V$10081,E$1,FALSE))</f>
        <v>RBC - CAL 0439</v>
      </c>
      <c r="F77" s="23" t="str">
        <f>IF($B77="-","-",VLOOKUP(ROUND(CONCATENATE($A77,F$2),0),'Cadastro - Padrões'!$A$2:$V$10081,F$1,FALSE))</f>
        <v>E0643A/25</v>
      </c>
      <c r="G77" s="24">
        <f>IF($B77="-","-",VLOOKUP(ROUND(CONCATENATE($A77,G$2),0),'Cadastro - Padrões'!$A$2:$V$10081,G$1,FALSE))</f>
        <v>45910</v>
      </c>
      <c r="H77" s="25">
        <f>IF($B77="-","-",VLOOKUP(ROUND(CONCATENATE($A77,H$2),0),'Cadastro - Padrões'!$A$2:$V$10081,H$1,FALSE))</f>
        <v>46295</v>
      </c>
      <c r="I77" s="23" t="str">
        <f>IF($B77="-","-",VLOOKUP(ROUND(CONCATENATE($A77,I$2),0),'Cadastro - Padrões'!$A$2:$V$10081,I$1,FALSE))</f>
        <v>°C</v>
      </c>
      <c r="J77" s="23" t="str">
        <f>IF($B77="-","-",VLOOKUP(ROUND(CONCATENATE($A77,J$2),0),'Cadastro - Padrões'!$A$2:$V$10081,J$1,FALSE))</f>
        <v>IN</v>
      </c>
      <c r="K77" s="23" t="str">
        <f>IF($B77="-","-",VLOOKUP(ROUND(CONCATENATE($A77,K$2),0),'Cadastro - Padrões'!$A$2:$V$10081,K$1,FALSE))</f>
        <v>NA</v>
      </c>
      <c r="L77" s="23">
        <f>IF($B77="-","-",VLOOKUP(ROUND(CONCATENATE($A77,L$2),0),'Cadastro - Padrões'!$A$2:$V$10081,L$1,FALSE))</f>
        <v>15</v>
      </c>
      <c r="M77" s="23">
        <f>IF($B77="-","-",VLOOKUP(ROUND(CONCATENATE($A77,M$2),0),'Cadastro - Padrões'!$A$2:$V$10081,M$1,FALSE))</f>
        <v>35</v>
      </c>
      <c r="N77" s="23">
        <f>IF($B77="-","-",VLOOKUP(ROUND(CONCATENATE($A77,N$2),0),'Cadastro - Padrões'!$A$2:$V$10081,N$1,FALSE))</f>
        <v>0.01</v>
      </c>
      <c r="O77" s="23">
        <f>IF($B77="-","-",VLOOKUP(ROUND(CONCATENATE($A77,O$2),0),'Cadastro - Padrões'!$A$2:$V$10081,O$1,FALSE))</f>
        <v>3.0000000000001137E-2</v>
      </c>
      <c r="P77" s="23">
        <f>IF($B77="-","-",VLOOKUP(ROUND(CONCATENATE($A77,P$2),0),'Cadastro - Padrões'!$A$2:$V$10081,P$1,FALSE))</f>
        <v>7.0000000000000007E-2</v>
      </c>
      <c r="Q77" s="23">
        <f>IF($B77="-","-",VLOOKUP(ROUND(CONCATENATE($A77,Q$2),0),'Cadastro - Padrões'!$A$2:$V$10081,Q$1,FALSE))</f>
        <v>2.9999999999999361E-2</v>
      </c>
      <c r="R77" s="23">
        <f>IF($B77="-","-",VLOOKUP(ROUND(CONCATENATE($A77,R$2),0),'Cadastro - Padrões'!$A$2:$V$10081,R$1,FALSE))</f>
        <v>8.1568076435214465E-3</v>
      </c>
      <c r="S77" s="23">
        <f>IF($B77="-","-",VLOOKUP(ROUND(CONCATENATE($A77,S$2),0),'Cadastro - Padrões'!$A$2:$V$10081,S$1,FALSE))</f>
        <v>1</v>
      </c>
      <c r="T77" s="23">
        <f>IF($B77="-","-",VLOOKUP(ROUND(CONCATENATE($A77,T$2),0),'Cadastro - Padrões'!$A$2:$V$10081,T$1,FALSE))</f>
        <v>0</v>
      </c>
      <c r="U77" s="23">
        <f>IF($B77="-","-",VLOOKUP(ROUND(CONCATENATE($A77,U$2),0),'Cadastro - Padrões'!$A$2:$V$10081,U$1,FALSE))</f>
        <v>0</v>
      </c>
      <c r="V77" s="23">
        <f>IF($B77="-","-",VLOOKUP(ROUND(CONCATENATE($A77,V$2),0),'Cadastro - Padrões'!$A$2:$V$10081,V$1,FALSE))</f>
        <v>0</v>
      </c>
      <c r="W77" s="23">
        <f>IF($B77="-","-",VLOOKUP(ROUND(CONCATENATE($A77,W$2),0),'Cadastro - Padrões'!$A$2:$V$10081,W$1,FALSE))</f>
        <v>0</v>
      </c>
      <c r="X77" s="23">
        <f>IF($B77="-","-",VLOOKUP(ROUND(CONCATENATE($A77,X$2),0),'Cadastro - Padrões'!$A$2:$V$10081,X$1,FALSE))</f>
        <v>0</v>
      </c>
      <c r="Y77" s="23">
        <f>IF($B77="-","-",VLOOKUP(ROUND(CONCATENATE($A77,Y$2),0),'Cadastro - Padrões'!$A$2:$V$10081,Y$1,FALSE))</f>
        <v>0</v>
      </c>
      <c r="Z77" s="23">
        <f>IF($B77="-","-",VLOOKUP(ROUND(CONCATENATE($A77,Z$2),0),'Cadastro - Padrões'!$A$2:$V$10081,Z$1,FALSE))</f>
        <v>0</v>
      </c>
      <c r="AA77" s="23">
        <f>IF($B77="-","-",VLOOKUP(ROUND(CONCATENATE($A77,AA$2),0),'Cadastro - Padrões'!$A$2:$V$10081,AA$1,FALSE))</f>
        <v>0.99900066666577958</v>
      </c>
      <c r="AB77" s="23">
        <f>IF($B77="-","-",VLOOKUP(ROUND(CONCATENATE($A77,AB$2),0),'Cadastro - Padrões'!$A$2:$V$10081,AB$1,FALSE))</f>
        <v>1.6733177999803672E-3</v>
      </c>
      <c r="AC77" s="23">
        <f>IF($B77="-","-",IF(VLOOKUP(ROUND(CONCATENATE($A77,AC$2),0),'Cadastro - Padrões'!$A$2:$V$10081,AC$1,FALSE)="","-",VLOOKUP(ROUND(CONCATENATE($A77,AC$2),0),'Cadastro - Padrões'!$A$2:$V$10081,AC$1,FALSE)))</f>
        <v>15</v>
      </c>
      <c r="AD77" s="23">
        <f>IF($B77="-","-",IF(VLOOKUP(ROUND(CONCATENATE($A77,AD$2),0),'Cadastro - Padrões'!$A$2:$V$10081,AD$1,FALSE)="","-",VLOOKUP(ROUND(CONCATENATE($A77,AD$2),0),'Cadastro - Padrões'!$A$2:$V$10081,AD$1,FALSE)))</f>
        <v>7.0000000000000007E-2</v>
      </c>
      <c r="AE77" s="23">
        <f>IF($B77="-","-",IF(VLOOKUP(ROUND(CONCATENATE($A77,AE$2),0),'Cadastro - Padrões'!$A$2:$V$10081,AE$1,FALSE)="","-",VLOOKUP(ROUND(CONCATENATE($A77,AE$2),0),'Cadastro - Padrões'!$A$2:$V$10081,AE$1,FALSE)))</f>
        <v>2</v>
      </c>
      <c r="AF77" s="23">
        <f>IF($B77="-","-",IF(VLOOKUP(ROUND(CONCATENATE($A77,AF$2),0),'Cadastro - Padrões'!$A$2:$V$10081,AF$1,FALSE)="","-",VLOOKUP(ROUND(CONCATENATE($A77,AF$2),0),'Cadastro - Padrões'!$A$2:$V$10081,AF$1,FALSE)))</f>
        <v>1000000</v>
      </c>
      <c r="AG77" s="23">
        <f>IF($B77="-","-",IF(VLOOKUP(ROUND(CONCATENATE($A77,AG$2),0),'Cadastro - Padrões'!$A$2:$V$10081,AG$1,FALSE)="","-",VLOOKUP(ROUND(CONCATENATE($A77,AG$2),0),'Cadastro - Padrões'!$A$2:$V$10081,AG$1,FALSE)))</f>
        <v>25</v>
      </c>
      <c r="AH77" s="23">
        <f>IF($B77="-","-",IF(VLOOKUP(ROUND(CONCATENATE($A77,AH$2),0),'Cadastro - Padrões'!$A$2:$V$10081,AH$1,FALSE)="","-",VLOOKUP(ROUND(CONCATENATE($A77,AH$2),0),'Cadastro - Padrões'!$A$2:$V$10081,AH$1,FALSE)))</f>
        <v>7.0000000000000007E-2</v>
      </c>
      <c r="AI77" s="23">
        <f>IF($B77="-","-",IF(VLOOKUP(ROUND(CONCATENATE($A77,AI$2),0),'Cadastro - Padrões'!$A$2:$V$10081,AI$1,FALSE)="","-",VLOOKUP(ROUND(CONCATENATE($A77,AI$2),0),'Cadastro - Padrões'!$A$2:$V$10081,AI$1,FALSE)))</f>
        <v>2</v>
      </c>
      <c r="AJ77" s="23">
        <f>IF($B77="-","-",IF(VLOOKUP(ROUND(CONCATENATE($A77,AJ$2),0),'Cadastro - Padrões'!$A$2:$V$10081,AJ$1,FALSE)="","-",VLOOKUP(ROUND(CONCATENATE($A77,AJ$2),0),'Cadastro - Padrões'!$A$2:$V$10081,AJ$1,FALSE)))</f>
        <v>1000000</v>
      </c>
      <c r="AK77" s="23">
        <f>IF($B77="-","-",IF(VLOOKUP(ROUND(CONCATENATE($A77,AK$2),0),'Cadastro - Padrões'!$A$2:$V$10081,AK$1,FALSE)="","-",VLOOKUP(ROUND(CONCATENATE($A77,AK$2),0),'Cadastro - Padrões'!$A$2:$V$10081,AK$1,FALSE)))</f>
        <v>35</v>
      </c>
      <c r="AL77" s="23">
        <f>IF($B77="-","-",IF(VLOOKUP(ROUND(CONCATENATE($A77,AL$2),0),'Cadastro - Padrões'!$A$2:$V$10081,AL$1,FALSE)="","-",VLOOKUP(ROUND(CONCATENATE($A77,AL$2),0),'Cadastro - Padrões'!$A$2:$V$10081,AL$1,FALSE)))</f>
        <v>7.0000000000000007E-2</v>
      </c>
      <c r="AM77" s="23">
        <f>IF($B77="-","-",IF(VLOOKUP(ROUND(CONCATENATE($A77,AM$2),0),'Cadastro - Padrões'!$A$2:$V$10081,AM$1,FALSE)="","-",VLOOKUP(ROUND(CONCATENATE($A77,AM$2),0),'Cadastro - Padrões'!$A$2:$V$10081,AM$1,FALSE)))</f>
        <v>2</v>
      </c>
      <c r="AN77" s="23">
        <f>IF($B77="-","-",IF(VLOOKUP(ROUND(CONCATENATE($A77,AN$2),0),'Cadastro - Padrões'!$A$2:$V$10081,AN$1,FALSE)="","-",VLOOKUP(ROUND(CONCATENATE($A77,AN$2),0),'Cadastro - Padrões'!$A$2:$V$10081,AN$1,FALSE)))</f>
        <v>1000000</v>
      </c>
      <c r="AO77" s="23" t="str">
        <f>IF($B77="-","-",IF(VLOOKUP(ROUND(CONCATENATE($A77,AO$2),0),'Cadastro - Padrões'!$A$2:$V$10081,AO$1,FALSE)="","-",VLOOKUP(ROUND(CONCATENATE($A77,AO$2),0),'Cadastro - Padrões'!$A$2:$V$10081,AO$1,FALSE)))</f>
        <v>-</v>
      </c>
      <c r="AP77" s="23" t="str">
        <f>IF($B77="-","-",IF(VLOOKUP(ROUND(CONCATENATE($A77,AP$2),0),'Cadastro - Padrões'!$A$2:$V$10081,AP$1,FALSE)="","-",VLOOKUP(ROUND(CONCATENATE($A77,AP$2),0),'Cadastro - Padrões'!$A$2:$V$10081,AP$1,FALSE)))</f>
        <v>-</v>
      </c>
      <c r="AQ77" s="23" t="str">
        <f>IF($B77="-","-",IF(VLOOKUP(ROUND(CONCATENATE($A77,AQ$2),0),'Cadastro - Padrões'!$A$2:$V$10081,AQ$1,FALSE)="","-",VLOOKUP(ROUND(CONCATENATE($A77,AQ$2),0),'Cadastro - Padrões'!$A$2:$V$10081,AQ$1,FALSE)))</f>
        <v>-</v>
      </c>
      <c r="AR77" s="23" t="str">
        <f>IF($B77="-","-",IF(VLOOKUP(ROUND(CONCATENATE($A77,AR$2),0),'Cadastro - Padrões'!$A$2:$V$10081,AR$1,FALSE)="","-",VLOOKUP(ROUND(CONCATENATE($A77,AR$2),0),'Cadastro - Padrões'!$A$2:$V$10081,AR$1,FALSE)))</f>
        <v>-</v>
      </c>
      <c r="AS77" s="23" t="str">
        <f>IF($B77="-","-",IF(VLOOKUP(ROUND(CONCATENATE($A77,AS$2),0),'Cadastro - Padrões'!$A$2:$V$10081,AS$1,FALSE)="","-",VLOOKUP(ROUND(CONCATENATE($A77,AS$2),0),'Cadastro - Padrões'!$A$2:$V$10081,AS$1,FALSE)))</f>
        <v>-</v>
      </c>
      <c r="AT77" s="23" t="str">
        <f>IF($B77="-","-",IF(VLOOKUP(ROUND(CONCATENATE($A77,AT$2),0),'Cadastro - Padrões'!$A$2:$V$10081,AT$1,FALSE)="","-",VLOOKUP(ROUND(CONCATENATE($A77,AT$2),0),'Cadastro - Padrões'!$A$2:$V$10081,AT$1,FALSE)))</f>
        <v>-</v>
      </c>
      <c r="AU77" s="23" t="str">
        <f>IF($B77="-","-",IF(VLOOKUP(ROUND(CONCATENATE($A77,AU$2),0),'Cadastro - Padrões'!$A$2:$V$10081,AU$1,FALSE)="","-",VLOOKUP(ROUND(CONCATENATE($A77,AU$2),0),'Cadastro - Padrões'!$A$2:$V$10081,AU$1,FALSE)))</f>
        <v>-</v>
      </c>
      <c r="AV77" s="23" t="str">
        <f>IF($B77="-","-",IF(VLOOKUP(ROUND(CONCATENATE($A77,AV$2),0),'Cadastro - Padrões'!$A$2:$V$10081,AV$1,FALSE)="","-",VLOOKUP(ROUND(CONCATENATE($A77,AV$2),0),'Cadastro - Padrões'!$A$2:$V$10081,AV$1,FALSE)))</f>
        <v>-</v>
      </c>
      <c r="AW77" s="23" t="str">
        <f>IF($B77="-","-",IF(VLOOKUP(ROUND(CONCATENATE($A77,AW$2),0),'Cadastro - Padrões'!$A$2:$V$10081,AW$1,FALSE)="","-",VLOOKUP(ROUND(CONCATENATE($A77,AW$2),0),'Cadastro - Padrões'!$A$2:$V$10081,AW$1,FALSE)))</f>
        <v>-</v>
      </c>
      <c r="AX77" s="23" t="str">
        <f>IF($B77="-","-",IF(VLOOKUP(ROUND(CONCATENATE($A77,AX$2),0),'Cadastro - Padrões'!$A$2:$V$10081,AX$1,FALSE)="","-",VLOOKUP(ROUND(CONCATENATE($A77,AX$2),0),'Cadastro - Padrões'!$A$2:$V$10081,AX$1,FALSE)))</f>
        <v>-</v>
      </c>
      <c r="AY77" s="23" t="str">
        <f>IF($B77="-","-",IF(VLOOKUP(ROUND(CONCATENATE($A77,AY$2),0),'Cadastro - Padrões'!$A$2:$V$10081,AY$1,FALSE)="","-",VLOOKUP(ROUND(CONCATENATE($A77,AY$2),0),'Cadastro - Padrões'!$A$2:$V$10081,AY$1,FALSE)))</f>
        <v>-</v>
      </c>
      <c r="AZ77" s="23" t="str">
        <f>IF($B77="-","-",IF(VLOOKUP(ROUND(CONCATENATE($A77,AZ$2),0),'Cadastro - Padrões'!$A$2:$V$10081,AZ$1,FALSE)="","-",VLOOKUP(ROUND(CONCATENATE($A77,AZ$2),0),'Cadastro - Padrões'!$A$2:$V$10081,AZ$1,FALSE)))</f>
        <v>-</v>
      </c>
      <c r="BA77" s="23" t="str">
        <f>IF($B77="-","-",IF(VLOOKUP(ROUND(CONCATENATE($A77,BA$2),0),'Cadastro - Padrões'!$A$2:$V$10081,BA$1,FALSE)="","-",VLOOKUP(ROUND(CONCATENATE($A77,BA$2),0),'Cadastro - Padrões'!$A$2:$V$10081,BA$1,FALSE)))</f>
        <v>-</v>
      </c>
      <c r="BB77" s="23" t="str">
        <f>IF($B77="-","-",IF(VLOOKUP(ROUND(CONCATENATE($A77,BB$2),0),'Cadastro - Padrões'!$A$2:$V$10081,BB$1,FALSE)="","-",VLOOKUP(ROUND(CONCATENATE($A77,BB$2),0),'Cadastro - Padrões'!$A$2:$V$10081,BB$1,FALSE)))</f>
        <v>-</v>
      </c>
      <c r="BC77" s="23" t="str">
        <f>IF($B77="-","-",IF(VLOOKUP(ROUND(CONCATENATE($A77,BC$2),0),'Cadastro - Padrões'!$A$2:$V$10081,BC$1,FALSE)="","-",VLOOKUP(ROUND(CONCATENATE($A77,BC$2),0),'Cadastro - Padrões'!$A$2:$V$10081,BC$1,FALSE)))</f>
        <v>-</v>
      </c>
      <c r="BD77" s="23" t="str">
        <f>IF($B77="-","-",IF(VLOOKUP(ROUND(CONCATENATE($A77,BD$2),0),'Cadastro - Padrões'!$A$2:$V$10081,BD$1,FALSE)="","-",VLOOKUP(ROUND(CONCATENATE($A77,BD$2),0),'Cadastro - Padrões'!$A$2:$V$10081,BD$1,FALSE)))</f>
        <v>-</v>
      </c>
      <c r="BE77" s="23" t="str">
        <f>IF($B77="-","-",IF(VLOOKUP(ROUND(CONCATENATE($A77,BE$2),0),'Cadastro - Padrões'!$A$2:$V$10081,BE$1,FALSE)="","-",VLOOKUP(ROUND(CONCATENATE($A77,BE$2),0),'Cadastro - Padrões'!$A$2:$V$10081,BE$1,FALSE)))</f>
        <v>-</v>
      </c>
      <c r="BF77" s="23" t="str">
        <f>IF($B77="-","-",IF(VLOOKUP(ROUND(CONCATENATE($A77,BF$2),0),'Cadastro - Padrões'!$A$2:$V$10081,BF$1,FALSE)="","-",VLOOKUP(ROUND(CONCATENATE($A77,BF$2),0),'Cadastro - Padrões'!$A$2:$V$10081,BF$1,FALSE)))</f>
        <v>-</v>
      </c>
      <c r="BG77" s="23" t="str">
        <f>IF($B77="-","-",IF(VLOOKUP(ROUND(CONCATENATE($A77,BG$2),0),'Cadastro - Padrões'!$A$2:$V$10081,BG$1,FALSE)="","-",VLOOKUP(ROUND(CONCATENATE($A77,BG$2),0),'Cadastro - Padrões'!$A$2:$V$10081,BG$1,FALSE)))</f>
        <v>-</v>
      </c>
      <c r="BH77" s="23" t="str">
        <f>IF($B77="-","-",IF(VLOOKUP(ROUND(CONCATENATE($A77,BH$2),0),'Cadastro - Padrões'!$A$2:$V$10081,BH$1,FALSE)="","-",VLOOKUP(ROUND(CONCATENATE($A77,BH$2),0),'Cadastro - Padrões'!$A$2:$V$10081,BH$1,FALSE)))</f>
        <v>-</v>
      </c>
      <c r="BI77" s="23" t="str">
        <f>IF($B77="-","-",IF(VLOOKUP(ROUND(CONCATENATE($A77,BI$2),0),'Cadastro - Padrões'!$A$2:$V$10081,BI$1,FALSE)="","-",VLOOKUP(ROUND(CONCATENATE($A77,BI$2),0),'Cadastro - Padrões'!$A$2:$V$10081,BI$1,FALSE)))</f>
        <v>-</v>
      </c>
      <c r="BJ77" s="23" t="str">
        <f>IF($B77="-","-",IF(VLOOKUP(ROUND(CONCATENATE($A77,BJ$2),0),'Cadastro - Padrões'!$A$2:$V$10081,BJ$1,FALSE)="","-",VLOOKUP(ROUND(CONCATENATE($A77,BJ$2),0),'Cadastro - Padrões'!$A$2:$V$10081,BJ$1,FALSE)))</f>
        <v>-</v>
      </c>
      <c r="BK77" s="23" t="str">
        <f>IF($B77="-","-",IF(VLOOKUP(ROUND(CONCATENATE($A77,BK$2),0),'Cadastro - Padrões'!$A$2:$V$10081,BK$1,FALSE)="","-",VLOOKUP(ROUND(CONCATENATE($A77,BK$2),0),'Cadastro - Padrões'!$A$2:$V$10081,BK$1,FALSE)))</f>
        <v>-</v>
      </c>
      <c r="BL77" s="23" t="str">
        <f>IF($B77="-","-",IF(VLOOKUP(ROUND(CONCATENATE($A77,BL$2),0),'Cadastro - Padrões'!$A$2:$V$10081,BL$1,FALSE)="","-",VLOOKUP(ROUND(CONCATENATE($A77,BL$2),0),'Cadastro - Padrões'!$A$2:$V$10081,BL$1,FALSE)))</f>
        <v>-</v>
      </c>
      <c r="BM77" s="23" t="str">
        <f>IF($B77="-","-",IF(VLOOKUP(ROUND(CONCATENATE($A77,BM$2),0),'Cadastro - Padrões'!$A$2:$V$10081,BM$1,FALSE)="","-",VLOOKUP(ROUND(CONCATENATE($A77,BM$2),0),'Cadastro - Padrões'!$A$2:$V$10081,BM$1,FALSE)))</f>
        <v>-</v>
      </c>
      <c r="BN77" s="23" t="str">
        <f>IF($B77="-","-",IF(VLOOKUP(ROUND(CONCATENATE($A77,BN$2),0),'Cadastro - Padrões'!$A$2:$V$10081,BN$1,FALSE)="","-",VLOOKUP(ROUND(CONCATENATE($A77,BN$2),0),'Cadastro - Padrões'!$A$2:$V$10081,BN$1,FALSE)))</f>
        <v>-</v>
      </c>
      <c r="BO77" s="23" t="str">
        <f>IF($B77="-","-",IF(VLOOKUP(ROUND(CONCATENATE($A77,BO$2),0),'Cadastro - Padrões'!$A$2:$V$10081,BO$1,FALSE)="","-",VLOOKUP(ROUND(CONCATENATE($A77,BO$2),0),'Cadastro - Padrões'!$A$2:$V$10081,BO$1,FALSE)))</f>
        <v>-</v>
      </c>
      <c r="BP77" s="23" t="str">
        <f>IF($B77="-","-",IF(VLOOKUP(ROUND(CONCATENATE($A77,BP$2),0),'Cadastro - Padrões'!$A$2:$V$10081,BP$1,FALSE)="","-",VLOOKUP(ROUND(CONCATENATE($A77,BP$2),0),'Cadastro - Padrões'!$A$2:$V$10081,BP$1,FALSE)))</f>
        <v>-</v>
      </c>
    </row>
    <row r="78" spans="1:68" x14ac:dyDescent="0.3">
      <c r="A78" s="22">
        <f t="shared" si="53"/>
        <v>73</v>
      </c>
      <c r="B78" s="23" t="str">
        <f>IF(VLOOKUP(ROUND(CONCATENATE($A78,B$2),0),'Cadastro - Padrões'!$A$2:$V$10081,B$1,FALSE)="","-",VLOOKUP(ROUND(CONCATENATE($A78,B$2),0),'Cadastro - Padrões'!$A$2:$V$10081,B$1,FALSE))</f>
        <v>X.TH.LT-007</v>
      </c>
      <c r="C78" s="23" t="str">
        <f>IF($B78="-","-",VLOOKUP(ROUND(CONCATENATE($A78,C$2),0),'Cadastro - Padrões'!$A$2:$V$10081,C$1,FALSE))</f>
        <v>Termômetro Digital</v>
      </c>
      <c r="D78" s="23" t="str">
        <f>IF($B78="-","-",VLOOKUP(ROUND(CONCATENATE($A78,D$2),0),'Cadastro - Padrões'!$A$2:$V$10081,D$1,FALSE))</f>
        <v>Elus</v>
      </c>
      <c r="E78" s="23" t="str">
        <f>IF($B78="-","-",VLOOKUP(ROUND(CONCATENATE($A78,E$2),0),'Cadastro - Padrões'!$A$2:$V$10081,E$1,FALSE))</f>
        <v>RBC - CAL 0439</v>
      </c>
      <c r="F78" s="23" t="str">
        <f>IF($B78="-","-",VLOOKUP(ROUND(CONCATENATE($A78,F$2),0),'Cadastro - Padrões'!$A$2:$V$10081,F$1,FALSE))</f>
        <v>E0090/25</v>
      </c>
      <c r="G78" s="24">
        <f>IF($B78="-","-",VLOOKUP(ROUND(CONCATENATE($A78,G$2),0),'Cadastro - Padrões'!$A$2:$V$10081,G$1,FALSE))</f>
        <v>45715</v>
      </c>
      <c r="H78" s="25">
        <f>IF($B78="-","-",VLOOKUP(ROUND(CONCATENATE($A78,H$2),0),'Cadastro - Padrões'!$A$2:$V$10081,H$1,FALSE))</f>
        <v>46081</v>
      </c>
      <c r="I78" s="23" t="str">
        <f>IF($B78="-","-",VLOOKUP(ROUND(CONCATENATE($A78,I$2),0),'Cadastro - Padrões'!$A$2:$V$10081,I$1,FALSE))</f>
        <v>°C</v>
      </c>
      <c r="J78" s="23" t="str">
        <f>IF($B78="-","-",VLOOKUP(ROUND(CONCATENATE($A78,J$2),0),'Cadastro - Padrões'!$A$2:$V$10081,J$1,FALSE))</f>
        <v>Contato</v>
      </c>
      <c r="K78" s="23" t="str">
        <f>IF($B78="-","-",VLOOKUP(ROUND(CONCATENATE($A78,K$2),0),'Cadastro - Padrões'!$A$2:$V$10081,K$1,FALSE))</f>
        <v>NA</v>
      </c>
      <c r="L78" s="23">
        <f>IF($B78="-","-",VLOOKUP(ROUND(CONCATENATE($A78,L$2),0),'Cadastro - Padrões'!$A$2:$V$10081,L$1,FALSE))</f>
        <v>10</v>
      </c>
      <c r="M78" s="23">
        <f>IF($B78="-","-",VLOOKUP(ROUND(CONCATENATE($A78,M$2),0),'Cadastro - Padrões'!$A$2:$V$10081,M$1,FALSE))</f>
        <v>30</v>
      </c>
      <c r="N78" s="23">
        <f>IF($B78="-","-",VLOOKUP(ROUND(CONCATENATE($A78,N$2),0),'Cadastro - Padrões'!$A$2:$V$10081,N$1,FALSE))</f>
        <v>0.1</v>
      </c>
      <c r="O78" s="23">
        <f>IF($B78="-","-",VLOOKUP(ROUND(CONCATENATE($A78,O$2),0),'Cadastro - Padrões'!$A$2:$V$10081,O$1,FALSE))</f>
        <v>0.30000000000000071</v>
      </c>
      <c r="P78" s="23">
        <f>IF($B78="-","-",VLOOKUP(ROUND(CONCATENATE($A78,P$2),0),'Cadastro - Padrões'!$A$2:$V$10081,P$1,FALSE))</f>
        <v>0.3</v>
      </c>
      <c r="Q78" s="23">
        <f>IF($B78="-","-",VLOOKUP(ROUND(CONCATENATE($A78,Q$2),0),'Cadastro - Padrões'!$A$2:$V$10081,Q$1,FALSE))</f>
        <v>0.5</v>
      </c>
      <c r="R78" s="23">
        <f>IF($B78="-","-",VLOOKUP(ROUND(CONCATENATE($A78,R$2),0),'Cadastro - Padrões'!$A$2:$V$10081,R$1,FALSE))</f>
        <v>0.16008711108909424</v>
      </c>
      <c r="S78" s="23">
        <f>IF($B78="-","-",VLOOKUP(ROUND(CONCATENATE($A78,S$2),0),'Cadastro - Padrões'!$A$2:$V$10081,S$1,FALSE))</f>
        <v>1</v>
      </c>
      <c r="T78" s="23">
        <f>IF($B78="-","-",VLOOKUP(ROUND(CONCATENATE($A78,T$2),0),'Cadastro - Padrões'!$A$2:$V$10081,T$1,FALSE))</f>
        <v>0</v>
      </c>
      <c r="U78" s="23">
        <f>IF($B78="-","-",VLOOKUP(ROUND(CONCATENATE($A78,U$2),0),'Cadastro - Padrões'!$A$2:$V$10081,U$1,FALSE))</f>
        <v>0</v>
      </c>
      <c r="V78" s="23">
        <f>IF($B78="-","-",VLOOKUP(ROUND(CONCATENATE($A78,V$2),0),'Cadastro - Padrões'!$A$2:$V$10081,V$1,FALSE))</f>
        <v>0</v>
      </c>
      <c r="W78" s="23">
        <f>IF($B78="-","-",VLOOKUP(ROUND(CONCATENATE($A78,W$2),0),'Cadastro - Padrões'!$A$2:$V$10081,W$1,FALSE))</f>
        <v>0</v>
      </c>
      <c r="X78" s="23">
        <f>IF($B78="-","-",VLOOKUP(ROUND(CONCATENATE($A78,X$2),0),'Cadastro - Padrões'!$A$2:$V$10081,X$1,FALSE))</f>
        <v>0</v>
      </c>
      <c r="Y78" s="23">
        <f>IF($B78="-","-",VLOOKUP(ROUND(CONCATENATE($A78,Y$2),0),'Cadastro - Padrões'!$A$2:$V$10081,Y$1,FALSE))</f>
        <v>0</v>
      </c>
      <c r="Z78" s="23">
        <f>IF($B78="-","-",VLOOKUP(ROUND(CONCATENATE($A78,Z$2),0),'Cadastro - Padrões'!$A$2:$V$10081,Z$1,FALSE))</f>
        <v>0</v>
      </c>
      <c r="AA78" s="23">
        <f>IF($B78="-","-",VLOOKUP(ROUND(CONCATENATE($A78,AA$2),0),'Cadastro - Padrões'!$A$2:$V$10081,AA$1,FALSE))</f>
        <v>0.98026652998462327</v>
      </c>
      <c r="AB78" s="23">
        <f>IF($B78="-","-",VLOOKUP(ROUND(CONCATENATE($A78,AB$2),0),'Cadastro - Padrões'!$A$2:$V$10081,AB$1,FALSE))</f>
        <v>0.23129164531009749</v>
      </c>
      <c r="AC78" s="23">
        <f>IF($B78="-","-",IF(VLOOKUP(ROUND(CONCATENATE($A78,AC$2),0),'Cadastro - Padrões'!$A$2:$V$10081,AC$1,FALSE)="","-",VLOOKUP(ROUND(CONCATENATE($A78,AC$2),0),'Cadastro - Padrões'!$A$2:$V$10081,AC$1,FALSE)))</f>
        <v>10</v>
      </c>
      <c r="AD78" s="23">
        <f>IF($B78="-","-",IF(VLOOKUP(ROUND(CONCATENATE($A78,AD$2),0),'Cadastro - Padrões'!$A$2:$V$10081,AD$1,FALSE)="","-",VLOOKUP(ROUND(CONCATENATE($A78,AD$2),0),'Cadastro - Padrões'!$A$2:$V$10081,AD$1,FALSE)))</f>
        <v>0.3</v>
      </c>
      <c r="AE78" s="23">
        <f>IF($B78="-","-",IF(VLOOKUP(ROUND(CONCATENATE($A78,AE$2),0),'Cadastro - Padrões'!$A$2:$V$10081,AE$1,FALSE)="","-",VLOOKUP(ROUND(CONCATENATE($A78,AE$2),0),'Cadastro - Padrões'!$A$2:$V$10081,AE$1,FALSE)))</f>
        <v>2</v>
      </c>
      <c r="AF78" s="23">
        <f>IF($B78="-","-",IF(VLOOKUP(ROUND(CONCATENATE($A78,AF$2),0),'Cadastro - Padrões'!$A$2:$V$10081,AF$1,FALSE)="","-",VLOOKUP(ROUND(CONCATENATE($A78,AF$2),0),'Cadastro - Padrões'!$A$2:$V$10081,AF$1,FALSE)))</f>
        <v>1000000</v>
      </c>
      <c r="AG78" s="23">
        <f>IF($B78="-","-",IF(VLOOKUP(ROUND(CONCATENATE($A78,AG$2),0),'Cadastro - Padrões'!$A$2:$V$10081,AG$1,FALSE)="","-",VLOOKUP(ROUND(CONCATENATE($A78,AG$2),0),'Cadastro - Padrões'!$A$2:$V$10081,AG$1,FALSE)))</f>
        <v>20</v>
      </c>
      <c r="AH78" s="23">
        <f>IF($B78="-","-",IF(VLOOKUP(ROUND(CONCATENATE($A78,AH$2),0),'Cadastro - Padrões'!$A$2:$V$10081,AH$1,FALSE)="","-",VLOOKUP(ROUND(CONCATENATE($A78,AH$2),0),'Cadastro - Padrões'!$A$2:$V$10081,AH$1,FALSE)))</f>
        <v>0.3</v>
      </c>
      <c r="AI78" s="23">
        <f>IF($B78="-","-",IF(VLOOKUP(ROUND(CONCATENATE($A78,AI$2),0),'Cadastro - Padrões'!$A$2:$V$10081,AI$1,FALSE)="","-",VLOOKUP(ROUND(CONCATENATE($A78,AI$2),0),'Cadastro - Padrões'!$A$2:$V$10081,AI$1,FALSE)))</f>
        <v>2</v>
      </c>
      <c r="AJ78" s="23">
        <f>IF($B78="-","-",IF(VLOOKUP(ROUND(CONCATENATE($A78,AJ$2),0),'Cadastro - Padrões'!$A$2:$V$10081,AJ$1,FALSE)="","-",VLOOKUP(ROUND(CONCATENATE($A78,AJ$2),0),'Cadastro - Padrões'!$A$2:$V$10081,AJ$1,FALSE)))</f>
        <v>1000000</v>
      </c>
      <c r="AK78" s="23">
        <f>IF($B78="-","-",IF(VLOOKUP(ROUND(CONCATENATE($A78,AK$2),0),'Cadastro - Padrões'!$A$2:$V$10081,AK$1,FALSE)="","-",VLOOKUP(ROUND(CONCATENATE($A78,AK$2),0),'Cadastro - Padrões'!$A$2:$V$10081,AK$1,FALSE)))</f>
        <v>30</v>
      </c>
      <c r="AL78" s="23">
        <f>IF($B78="-","-",IF(VLOOKUP(ROUND(CONCATENATE($A78,AL$2),0),'Cadastro - Padrões'!$A$2:$V$10081,AL$1,FALSE)="","-",VLOOKUP(ROUND(CONCATENATE($A78,AL$2),0),'Cadastro - Padrões'!$A$2:$V$10081,AL$1,FALSE)))</f>
        <v>0.3</v>
      </c>
      <c r="AM78" s="23">
        <f>IF($B78="-","-",IF(VLOOKUP(ROUND(CONCATENATE($A78,AM$2),0),'Cadastro - Padrões'!$A$2:$V$10081,AM$1,FALSE)="","-",VLOOKUP(ROUND(CONCATENATE($A78,AM$2),0),'Cadastro - Padrões'!$A$2:$V$10081,AM$1,FALSE)))</f>
        <v>2</v>
      </c>
      <c r="AN78" s="23">
        <f>IF($B78="-","-",IF(VLOOKUP(ROUND(CONCATENATE($A78,AN$2),0),'Cadastro - Padrões'!$A$2:$V$10081,AN$1,FALSE)="","-",VLOOKUP(ROUND(CONCATENATE($A78,AN$2),0),'Cadastro - Padrões'!$A$2:$V$10081,AN$1,FALSE)))</f>
        <v>1000000</v>
      </c>
      <c r="AO78" s="23" t="str">
        <f>IF($B78="-","-",IF(VLOOKUP(ROUND(CONCATENATE($A78,AO$2),0),'Cadastro - Padrões'!$A$2:$V$10081,AO$1,FALSE)="","-",VLOOKUP(ROUND(CONCATENATE($A78,AO$2),0),'Cadastro - Padrões'!$A$2:$V$10081,AO$1,FALSE)))</f>
        <v>-</v>
      </c>
      <c r="AP78" s="23" t="str">
        <f>IF($B78="-","-",IF(VLOOKUP(ROUND(CONCATENATE($A78,AP$2),0),'Cadastro - Padrões'!$A$2:$V$10081,AP$1,FALSE)="","-",VLOOKUP(ROUND(CONCATENATE($A78,AP$2),0),'Cadastro - Padrões'!$A$2:$V$10081,AP$1,FALSE)))</f>
        <v>-</v>
      </c>
      <c r="AQ78" s="23" t="str">
        <f>IF($B78="-","-",IF(VLOOKUP(ROUND(CONCATENATE($A78,AQ$2),0),'Cadastro - Padrões'!$A$2:$V$10081,AQ$1,FALSE)="","-",VLOOKUP(ROUND(CONCATENATE($A78,AQ$2),0),'Cadastro - Padrões'!$A$2:$V$10081,AQ$1,FALSE)))</f>
        <v>-</v>
      </c>
      <c r="AR78" s="23" t="str">
        <f>IF($B78="-","-",IF(VLOOKUP(ROUND(CONCATENATE($A78,AR$2),0),'Cadastro - Padrões'!$A$2:$V$10081,AR$1,FALSE)="","-",VLOOKUP(ROUND(CONCATENATE($A78,AR$2),0),'Cadastro - Padrões'!$A$2:$V$10081,AR$1,FALSE)))</f>
        <v>-</v>
      </c>
      <c r="AS78" s="23" t="str">
        <f>IF($B78="-","-",IF(VLOOKUP(ROUND(CONCATENATE($A78,AS$2),0),'Cadastro - Padrões'!$A$2:$V$10081,AS$1,FALSE)="","-",VLOOKUP(ROUND(CONCATENATE($A78,AS$2),0),'Cadastro - Padrões'!$A$2:$V$10081,AS$1,FALSE)))</f>
        <v>-</v>
      </c>
      <c r="AT78" s="23" t="str">
        <f>IF($B78="-","-",IF(VLOOKUP(ROUND(CONCATENATE($A78,AT$2),0),'Cadastro - Padrões'!$A$2:$V$10081,AT$1,FALSE)="","-",VLOOKUP(ROUND(CONCATENATE($A78,AT$2),0),'Cadastro - Padrões'!$A$2:$V$10081,AT$1,FALSE)))</f>
        <v>-</v>
      </c>
      <c r="AU78" s="23" t="str">
        <f>IF($B78="-","-",IF(VLOOKUP(ROUND(CONCATENATE($A78,AU$2),0),'Cadastro - Padrões'!$A$2:$V$10081,AU$1,FALSE)="","-",VLOOKUP(ROUND(CONCATENATE($A78,AU$2),0),'Cadastro - Padrões'!$A$2:$V$10081,AU$1,FALSE)))</f>
        <v>-</v>
      </c>
      <c r="AV78" s="23" t="str">
        <f>IF($B78="-","-",IF(VLOOKUP(ROUND(CONCATENATE($A78,AV$2),0),'Cadastro - Padrões'!$A$2:$V$10081,AV$1,FALSE)="","-",VLOOKUP(ROUND(CONCATENATE($A78,AV$2),0),'Cadastro - Padrões'!$A$2:$V$10081,AV$1,FALSE)))</f>
        <v>-</v>
      </c>
      <c r="AW78" s="23" t="str">
        <f>IF($B78="-","-",IF(VLOOKUP(ROUND(CONCATENATE($A78,AW$2),0),'Cadastro - Padrões'!$A$2:$V$10081,AW$1,FALSE)="","-",VLOOKUP(ROUND(CONCATENATE($A78,AW$2),0),'Cadastro - Padrões'!$A$2:$V$10081,AW$1,FALSE)))</f>
        <v>-</v>
      </c>
      <c r="AX78" s="23" t="str">
        <f>IF($B78="-","-",IF(VLOOKUP(ROUND(CONCATENATE($A78,AX$2),0),'Cadastro - Padrões'!$A$2:$V$10081,AX$1,FALSE)="","-",VLOOKUP(ROUND(CONCATENATE($A78,AX$2),0),'Cadastro - Padrões'!$A$2:$V$10081,AX$1,FALSE)))</f>
        <v>-</v>
      </c>
      <c r="AY78" s="23" t="str">
        <f>IF($B78="-","-",IF(VLOOKUP(ROUND(CONCATENATE($A78,AY$2),0),'Cadastro - Padrões'!$A$2:$V$10081,AY$1,FALSE)="","-",VLOOKUP(ROUND(CONCATENATE($A78,AY$2),0),'Cadastro - Padrões'!$A$2:$V$10081,AY$1,FALSE)))</f>
        <v>-</v>
      </c>
      <c r="AZ78" s="23" t="str">
        <f>IF($B78="-","-",IF(VLOOKUP(ROUND(CONCATENATE($A78,AZ$2),0),'Cadastro - Padrões'!$A$2:$V$10081,AZ$1,FALSE)="","-",VLOOKUP(ROUND(CONCATENATE($A78,AZ$2),0),'Cadastro - Padrões'!$A$2:$V$10081,AZ$1,FALSE)))</f>
        <v>-</v>
      </c>
      <c r="BA78" s="23" t="str">
        <f>IF($B78="-","-",IF(VLOOKUP(ROUND(CONCATENATE($A78,BA$2),0),'Cadastro - Padrões'!$A$2:$V$10081,BA$1,FALSE)="","-",VLOOKUP(ROUND(CONCATENATE($A78,BA$2),0),'Cadastro - Padrões'!$A$2:$V$10081,BA$1,FALSE)))</f>
        <v>-</v>
      </c>
      <c r="BB78" s="23" t="str">
        <f>IF($B78="-","-",IF(VLOOKUP(ROUND(CONCATENATE($A78,BB$2),0),'Cadastro - Padrões'!$A$2:$V$10081,BB$1,FALSE)="","-",VLOOKUP(ROUND(CONCATENATE($A78,BB$2),0),'Cadastro - Padrões'!$A$2:$V$10081,BB$1,FALSE)))</f>
        <v>-</v>
      </c>
      <c r="BC78" s="23" t="str">
        <f>IF($B78="-","-",IF(VLOOKUP(ROUND(CONCATENATE($A78,BC$2),0),'Cadastro - Padrões'!$A$2:$V$10081,BC$1,FALSE)="","-",VLOOKUP(ROUND(CONCATENATE($A78,BC$2),0),'Cadastro - Padrões'!$A$2:$V$10081,BC$1,FALSE)))</f>
        <v>-</v>
      </c>
      <c r="BD78" s="23" t="str">
        <f>IF($B78="-","-",IF(VLOOKUP(ROUND(CONCATENATE($A78,BD$2),0),'Cadastro - Padrões'!$A$2:$V$10081,BD$1,FALSE)="","-",VLOOKUP(ROUND(CONCATENATE($A78,BD$2),0),'Cadastro - Padrões'!$A$2:$V$10081,BD$1,FALSE)))</f>
        <v>-</v>
      </c>
      <c r="BE78" s="23" t="str">
        <f>IF($B78="-","-",IF(VLOOKUP(ROUND(CONCATENATE($A78,BE$2),0),'Cadastro - Padrões'!$A$2:$V$10081,BE$1,FALSE)="","-",VLOOKUP(ROUND(CONCATENATE($A78,BE$2),0),'Cadastro - Padrões'!$A$2:$V$10081,BE$1,FALSE)))</f>
        <v>-</v>
      </c>
      <c r="BF78" s="23" t="str">
        <f>IF($B78="-","-",IF(VLOOKUP(ROUND(CONCATENATE($A78,BF$2),0),'Cadastro - Padrões'!$A$2:$V$10081,BF$1,FALSE)="","-",VLOOKUP(ROUND(CONCATENATE($A78,BF$2),0),'Cadastro - Padrões'!$A$2:$V$10081,BF$1,FALSE)))</f>
        <v>-</v>
      </c>
      <c r="BG78" s="23" t="str">
        <f>IF($B78="-","-",IF(VLOOKUP(ROUND(CONCATENATE($A78,BG$2),0),'Cadastro - Padrões'!$A$2:$V$10081,BG$1,FALSE)="","-",VLOOKUP(ROUND(CONCATENATE($A78,BG$2),0),'Cadastro - Padrões'!$A$2:$V$10081,BG$1,FALSE)))</f>
        <v>-</v>
      </c>
      <c r="BH78" s="23" t="str">
        <f>IF($B78="-","-",IF(VLOOKUP(ROUND(CONCATENATE($A78,BH$2),0),'Cadastro - Padrões'!$A$2:$V$10081,BH$1,FALSE)="","-",VLOOKUP(ROUND(CONCATENATE($A78,BH$2),0),'Cadastro - Padrões'!$A$2:$V$10081,BH$1,FALSE)))</f>
        <v>-</v>
      </c>
      <c r="BI78" s="23" t="str">
        <f>IF($B78="-","-",IF(VLOOKUP(ROUND(CONCATENATE($A78,BI$2),0),'Cadastro - Padrões'!$A$2:$V$10081,BI$1,FALSE)="","-",VLOOKUP(ROUND(CONCATENATE($A78,BI$2),0),'Cadastro - Padrões'!$A$2:$V$10081,BI$1,FALSE)))</f>
        <v>-</v>
      </c>
      <c r="BJ78" s="23" t="str">
        <f>IF($B78="-","-",IF(VLOOKUP(ROUND(CONCATENATE($A78,BJ$2),0),'Cadastro - Padrões'!$A$2:$V$10081,BJ$1,FALSE)="","-",VLOOKUP(ROUND(CONCATENATE($A78,BJ$2),0),'Cadastro - Padrões'!$A$2:$V$10081,BJ$1,FALSE)))</f>
        <v>-</v>
      </c>
      <c r="BK78" s="23" t="str">
        <f>IF($B78="-","-",IF(VLOOKUP(ROUND(CONCATENATE($A78,BK$2),0),'Cadastro - Padrões'!$A$2:$V$10081,BK$1,FALSE)="","-",VLOOKUP(ROUND(CONCATENATE($A78,BK$2),0),'Cadastro - Padrões'!$A$2:$V$10081,BK$1,FALSE)))</f>
        <v>-</v>
      </c>
      <c r="BL78" s="23" t="str">
        <f>IF($B78="-","-",IF(VLOOKUP(ROUND(CONCATENATE($A78,BL$2),0),'Cadastro - Padrões'!$A$2:$V$10081,BL$1,FALSE)="","-",VLOOKUP(ROUND(CONCATENATE($A78,BL$2),0),'Cadastro - Padrões'!$A$2:$V$10081,BL$1,FALSE)))</f>
        <v>-</v>
      </c>
      <c r="BM78" s="23" t="str">
        <f>IF($B78="-","-",IF(VLOOKUP(ROUND(CONCATENATE($A78,BM$2),0),'Cadastro - Padrões'!$A$2:$V$10081,BM$1,FALSE)="","-",VLOOKUP(ROUND(CONCATENATE($A78,BM$2),0),'Cadastro - Padrões'!$A$2:$V$10081,BM$1,FALSE)))</f>
        <v>-</v>
      </c>
      <c r="BN78" s="23" t="str">
        <f>IF($B78="-","-",IF(VLOOKUP(ROUND(CONCATENATE($A78,BN$2),0),'Cadastro - Padrões'!$A$2:$V$10081,BN$1,FALSE)="","-",VLOOKUP(ROUND(CONCATENATE($A78,BN$2),0),'Cadastro - Padrões'!$A$2:$V$10081,BN$1,FALSE)))</f>
        <v>-</v>
      </c>
      <c r="BO78" s="23" t="str">
        <f>IF($B78="-","-",IF(VLOOKUP(ROUND(CONCATENATE($A78,BO$2),0),'Cadastro - Padrões'!$A$2:$V$10081,BO$1,FALSE)="","-",VLOOKUP(ROUND(CONCATENATE($A78,BO$2),0),'Cadastro - Padrões'!$A$2:$V$10081,BO$1,FALSE)))</f>
        <v>-</v>
      </c>
      <c r="BP78" s="23" t="str">
        <f>IF($B78="-","-",IF(VLOOKUP(ROUND(CONCATENATE($A78,BP$2),0),'Cadastro - Padrões'!$A$2:$V$10081,BP$1,FALSE)="","-",VLOOKUP(ROUND(CONCATENATE($A78,BP$2),0),'Cadastro - Padrões'!$A$2:$V$10081,BP$1,FALSE)))</f>
        <v>-</v>
      </c>
    </row>
    <row r="79" spans="1:68" x14ac:dyDescent="0.3">
      <c r="A79" s="22">
        <f t="shared" si="53"/>
        <v>74</v>
      </c>
      <c r="B79" s="23" t="str">
        <f>IF(VLOOKUP(ROUND(CONCATENATE($A79,B$2),0),'Cadastro - Padrões'!$A$2:$V$10081,B$1,FALSE)="","-",VLOOKUP(ROUND(CONCATENATE($A79,B$2),0),'Cadastro - Padrões'!$A$2:$V$10081,B$1,FALSE))</f>
        <v>PR-479</v>
      </c>
      <c r="C79" s="23" t="str">
        <f>IF($B79="-","-",VLOOKUP(ROUND(CONCATENATE($A79,C$2),0),'Cadastro - Padrões'!$A$2:$V$10081,C$1,FALSE))</f>
        <v>Termohigrômetro Digital</v>
      </c>
      <c r="D79" s="23" t="str">
        <f>IF($B79="-","-",VLOOKUP(ROUND(CONCATENATE($A79,D$2),0),'Cadastro - Padrões'!$A$2:$V$10081,D$1,FALSE))</f>
        <v>Visomes</v>
      </c>
      <c r="E79" s="23" t="str">
        <f>IF($B79="-","-",VLOOKUP(ROUND(CONCATENATE($A79,E$2),0),'Cadastro - Padrões'!$A$2:$V$10081,E$1,FALSE))</f>
        <v>RBC - CAL 0127</v>
      </c>
      <c r="F79" s="23" t="str">
        <f>IF($B79="-","-",VLOOKUP(ROUND(CONCATENATE($A79,F$2),0),'Cadastro - Padrões'!$A$2:$V$10081,F$1,FALSE))</f>
        <v>LV00951-11966-22-R0</v>
      </c>
      <c r="G79" s="24">
        <f>IF($B79="-","-",VLOOKUP(ROUND(CONCATENATE($A79,G$2),0),'Cadastro - Padrões'!$A$2:$V$10081,G$1,FALSE))</f>
        <v>44687</v>
      </c>
      <c r="H79" s="25">
        <f>IF($B79="-","-",VLOOKUP(ROUND(CONCATENATE($A79,H$2),0),'Cadastro - Padrões'!$A$2:$V$10081,H$1,FALSE))</f>
        <v>45442</v>
      </c>
      <c r="I79" s="23" t="str">
        <f>IF($B79="-","-",VLOOKUP(ROUND(CONCATENATE($A79,I$2),0),'Cadastro - Padrões'!$A$2:$V$10081,I$1,FALSE))</f>
        <v>°C</v>
      </c>
      <c r="J79" s="23" t="str">
        <f>IF($B79="-","-",VLOOKUP(ROUND(CONCATENATE($A79,J$2),0),'Cadastro - Padrões'!$A$2:$V$10081,J$1,FALSE))</f>
        <v>IN</v>
      </c>
      <c r="K79" s="23" t="str">
        <f>IF($B79="-","-",VLOOKUP(ROUND(CONCATENATE($A79,K$2),0),'Cadastro - Padrões'!$A$2:$V$10081,K$1,FALSE))</f>
        <v>NA</v>
      </c>
      <c r="L79" s="23">
        <f>IF($B79="-","-",VLOOKUP(ROUND(CONCATENATE($A79,L$2),0),'Cadastro - Padrões'!$A$2:$V$10081,L$1,FALSE))</f>
        <v>15.02</v>
      </c>
      <c r="M79" s="23">
        <f>IF($B79="-","-",VLOOKUP(ROUND(CONCATENATE($A79,M$2),0),'Cadastro - Padrões'!$A$2:$V$10081,M$1,FALSE))</f>
        <v>25.06</v>
      </c>
      <c r="N79" s="23">
        <f>IF($B79="-","-",VLOOKUP(ROUND(CONCATENATE($A79,N$2),0),'Cadastro - Padrões'!$A$2:$V$10081,N$1,FALSE))</f>
        <v>0.1</v>
      </c>
      <c r="O79" s="23">
        <f>IF($B79="-","-",VLOOKUP(ROUND(CONCATENATE($A79,O$2),0),'Cadastro - Padrões'!$A$2:$V$10081,O$1,FALSE))</f>
        <v>0.4599999999999973</v>
      </c>
      <c r="P79" s="23">
        <f>IF($B79="-","-",VLOOKUP(ROUND(CONCATENATE($A79,P$2),0),'Cadastro - Padrões'!$A$2:$V$10081,P$1,FALSE))</f>
        <v>0.4</v>
      </c>
      <c r="Q79" s="23">
        <f>IF($B79="-","-",VLOOKUP(ROUND(CONCATENATE($A79,Q$2),0),'Cadastro - Padrões'!$A$2:$V$10081,Q$1,FALSE))</f>
        <v>0.4599999999999973</v>
      </c>
      <c r="R79" s="23">
        <f>IF($B79="-","-",VLOOKUP(ROUND(CONCATENATE($A79,R$2),0),'Cadastro - Padrões'!$A$2:$V$10081,R$1,FALSE))</f>
        <v>6.6749517503918554E-2</v>
      </c>
      <c r="S79" s="23">
        <f>IF($B79="-","-",VLOOKUP(ROUND(CONCATENATE($A79,S$2),0),'Cadastro - Padrões'!$A$2:$V$10081,S$1,FALSE))</f>
        <v>1</v>
      </c>
      <c r="T79" s="23">
        <f>IF($B79="-","-",VLOOKUP(ROUND(CONCATENATE($A79,T$2),0),'Cadastro - Padrões'!$A$2:$V$10081,T$1,FALSE))</f>
        <v>0</v>
      </c>
      <c r="U79" s="23">
        <f>IF($B79="-","-",VLOOKUP(ROUND(CONCATENATE($A79,U$2),0),'Cadastro - Padrões'!$A$2:$V$10081,U$1,FALSE))</f>
        <v>0</v>
      </c>
      <c r="V79" s="23">
        <f>IF($B79="-","-",VLOOKUP(ROUND(CONCATENATE($A79,V$2),0),'Cadastro - Padrões'!$A$2:$V$10081,V$1,FALSE))</f>
        <v>0</v>
      </c>
      <c r="W79" s="23">
        <f>IF($B79="-","-",VLOOKUP(ROUND(CONCATENATE($A79,W$2),0),'Cadastro - Padrões'!$A$2:$V$10081,W$1,FALSE))</f>
        <v>0</v>
      </c>
      <c r="X79" s="23">
        <f>IF($B79="-","-",VLOOKUP(ROUND(CONCATENATE($A79,X$2),0),'Cadastro - Padrões'!$A$2:$V$10081,X$1,FALSE))</f>
        <v>0</v>
      </c>
      <c r="Y79" s="23">
        <f>IF($B79="-","-",VLOOKUP(ROUND(CONCATENATE($A79,Y$2),0),'Cadastro - Padrões'!$A$2:$V$10081,Y$1,FALSE))</f>
        <v>0</v>
      </c>
      <c r="Z79" s="23">
        <f>IF($B79="-","-",VLOOKUP(ROUND(CONCATENATE($A79,Z$2),0),'Cadastro - Padrões'!$A$2:$V$10081,Z$1,FALSE))</f>
        <v>0</v>
      </c>
      <c r="AA79" s="23">
        <f>IF($B79="-","-",VLOOKUP(ROUND(CONCATENATE($A79,AA$2),0),'Cadastro - Padrões'!$A$2:$V$10081,AA$1,FALSE))</f>
        <v>1.0349936233526991</v>
      </c>
      <c r="AB79" s="23">
        <f>IF($B79="-","-",VLOOKUP(ROUND(CONCATENATE($A79,AB$2),0),'Cadastro - Padrões'!$A$2:$V$10081,AB$1,FALSE))</f>
        <v>-0.37387416749326263</v>
      </c>
      <c r="AC79" s="23">
        <f>IF($B79="-","-",IF(VLOOKUP(ROUND(CONCATENATE($A79,AC$2),0),'Cadastro - Padrões'!$A$2:$V$10081,AC$1,FALSE)="","-",VLOOKUP(ROUND(CONCATENATE($A79,AC$2),0),'Cadastro - Padrões'!$A$2:$V$10081,AC$1,FALSE)))</f>
        <v>15.02</v>
      </c>
      <c r="AD79" s="23">
        <f>IF($B79="-","-",IF(VLOOKUP(ROUND(CONCATENATE($A79,AD$2),0),'Cadastro - Padrões'!$A$2:$V$10081,AD$1,FALSE)="","-",VLOOKUP(ROUND(CONCATENATE($A79,AD$2),0),'Cadastro - Padrões'!$A$2:$V$10081,AD$1,FALSE)))</f>
        <v>0.4</v>
      </c>
      <c r="AE79" s="23">
        <f>IF($B79="-","-",IF(VLOOKUP(ROUND(CONCATENATE($A79,AE$2),0),'Cadastro - Padrões'!$A$2:$V$10081,AE$1,FALSE)="","-",VLOOKUP(ROUND(CONCATENATE($A79,AE$2),0),'Cadastro - Padrões'!$A$2:$V$10081,AE$1,FALSE)))</f>
        <v>2</v>
      </c>
      <c r="AF79" s="23">
        <f>IF($B79="-","-",IF(VLOOKUP(ROUND(CONCATENATE($A79,AF$2),0),'Cadastro - Padrões'!$A$2:$V$10081,AF$1,FALSE)="","-",VLOOKUP(ROUND(CONCATENATE($A79,AF$2),0),'Cadastro - Padrões'!$A$2:$V$10081,AF$1,FALSE)))</f>
        <v>1000000</v>
      </c>
      <c r="AG79" s="23">
        <f>IF($B79="-","-",IF(VLOOKUP(ROUND(CONCATENATE($A79,AG$2),0),'Cadastro - Padrões'!$A$2:$V$10081,AG$1,FALSE)="","-",VLOOKUP(ROUND(CONCATENATE($A79,AG$2),0),'Cadastro - Padrões'!$A$2:$V$10081,AG$1,FALSE)))</f>
        <v>20.07</v>
      </c>
      <c r="AH79" s="23">
        <f>IF($B79="-","-",IF(VLOOKUP(ROUND(CONCATENATE($A79,AH$2),0),'Cadastro - Padrões'!$A$2:$V$10081,AH$1,FALSE)="","-",VLOOKUP(ROUND(CONCATENATE($A79,AH$2),0),'Cadastro - Padrões'!$A$2:$V$10081,AH$1,FALSE)))</f>
        <v>0.4</v>
      </c>
      <c r="AI79" s="23">
        <f>IF($B79="-","-",IF(VLOOKUP(ROUND(CONCATENATE($A79,AI$2),0),'Cadastro - Padrões'!$A$2:$V$10081,AI$1,FALSE)="","-",VLOOKUP(ROUND(CONCATENATE($A79,AI$2),0),'Cadastro - Padrões'!$A$2:$V$10081,AI$1,FALSE)))</f>
        <v>2</v>
      </c>
      <c r="AJ79" s="23">
        <f>IF($B79="-","-",IF(VLOOKUP(ROUND(CONCATENATE($A79,AJ$2),0),'Cadastro - Padrões'!$A$2:$V$10081,AJ$1,FALSE)="","-",VLOOKUP(ROUND(CONCATENATE($A79,AJ$2),0),'Cadastro - Padrões'!$A$2:$V$10081,AJ$1,FALSE)))</f>
        <v>1000000</v>
      </c>
      <c r="AK79" s="23">
        <f>IF($B79="-","-",IF(VLOOKUP(ROUND(CONCATENATE($A79,AK$2),0),'Cadastro - Padrões'!$A$2:$V$10081,AK$1,FALSE)="","-",VLOOKUP(ROUND(CONCATENATE($A79,AK$2),0),'Cadastro - Padrões'!$A$2:$V$10081,AK$1,FALSE)))</f>
        <v>25.06</v>
      </c>
      <c r="AL79" s="23">
        <f>IF($B79="-","-",IF(VLOOKUP(ROUND(CONCATENATE($A79,AL$2),0),'Cadastro - Padrões'!$A$2:$V$10081,AL$1,FALSE)="","-",VLOOKUP(ROUND(CONCATENATE($A79,AL$2),0),'Cadastro - Padrões'!$A$2:$V$10081,AL$1,FALSE)))</f>
        <v>0.4</v>
      </c>
      <c r="AM79" s="23">
        <f>IF($B79="-","-",IF(VLOOKUP(ROUND(CONCATENATE($A79,AM$2),0),'Cadastro - Padrões'!$A$2:$V$10081,AM$1,FALSE)="","-",VLOOKUP(ROUND(CONCATENATE($A79,AM$2),0),'Cadastro - Padrões'!$A$2:$V$10081,AM$1,FALSE)))</f>
        <v>2</v>
      </c>
      <c r="AN79" s="23">
        <f>IF($B79="-","-",IF(VLOOKUP(ROUND(CONCATENATE($A79,AN$2),0),'Cadastro - Padrões'!$A$2:$V$10081,AN$1,FALSE)="","-",VLOOKUP(ROUND(CONCATENATE($A79,AN$2),0),'Cadastro - Padrões'!$A$2:$V$10081,AN$1,FALSE)))</f>
        <v>1000000</v>
      </c>
      <c r="AO79" s="23" t="str">
        <f>IF($B79="-","-",IF(VLOOKUP(ROUND(CONCATENATE($A79,AO$2),0),'Cadastro - Padrões'!$A$2:$V$10081,AO$1,FALSE)="","-",VLOOKUP(ROUND(CONCATENATE($A79,AO$2),0),'Cadastro - Padrões'!$A$2:$V$10081,AO$1,FALSE)))</f>
        <v>-</v>
      </c>
      <c r="AP79" s="23" t="str">
        <f>IF($B79="-","-",IF(VLOOKUP(ROUND(CONCATENATE($A79,AP$2),0),'Cadastro - Padrões'!$A$2:$V$10081,AP$1,FALSE)="","-",VLOOKUP(ROUND(CONCATENATE($A79,AP$2),0),'Cadastro - Padrões'!$A$2:$V$10081,AP$1,FALSE)))</f>
        <v>-</v>
      </c>
      <c r="AQ79" s="23" t="str">
        <f>IF($B79="-","-",IF(VLOOKUP(ROUND(CONCATENATE($A79,AQ$2),0),'Cadastro - Padrões'!$A$2:$V$10081,AQ$1,FALSE)="","-",VLOOKUP(ROUND(CONCATENATE($A79,AQ$2),0),'Cadastro - Padrões'!$A$2:$V$10081,AQ$1,FALSE)))</f>
        <v>-</v>
      </c>
      <c r="AR79" s="23" t="str">
        <f>IF($B79="-","-",IF(VLOOKUP(ROUND(CONCATENATE($A79,AR$2),0),'Cadastro - Padrões'!$A$2:$V$10081,AR$1,FALSE)="","-",VLOOKUP(ROUND(CONCATENATE($A79,AR$2),0),'Cadastro - Padrões'!$A$2:$V$10081,AR$1,FALSE)))</f>
        <v>-</v>
      </c>
      <c r="AS79" s="23" t="str">
        <f>IF($B79="-","-",IF(VLOOKUP(ROUND(CONCATENATE($A79,AS$2),0),'Cadastro - Padrões'!$A$2:$V$10081,AS$1,FALSE)="","-",VLOOKUP(ROUND(CONCATENATE($A79,AS$2),0),'Cadastro - Padrões'!$A$2:$V$10081,AS$1,FALSE)))</f>
        <v>-</v>
      </c>
      <c r="AT79" s="23" t="str">
        <f>IF($B79="-","-",IF(VLOOKUP(ROUND(CONCATENATE($A79,AT$2),0),'Cadastro - Padrões'!$A$2:$V$10081,AT$1,FALSE)="","-",VLOOKUP(ROUND(CONCATENATE($A79,AT$2),0),'Cadastro - Padrões'!$A$2:$V$10081,AT$1,FALSE)))</f>
        <v>-</v>
      </c>
      <c r="AU79" s="23" t="str">
        <f>IF($B79="-","-",IF(VLOOKUP(ROUND(CONCATENATE($A79,AU$2),0),'Cadastro - Padrões'!$A$2:$V$10081,AU$1,FALSE)="","-",VLOOKUP(ROUND(CONCATENATE($A79,AU$2),0),'Cadastro - Padrões'!$A$2:$V$10081,AU$1,FALSE)))</f>
        <v>-</v>
      </c>
      <c r="AV79" s="23" t="str">
        <f>IF($B79="-","-",IF(VLOOKUP(ROUND(CONCATENATE($A79,AV$2),0),'Cadastro - Padrões'!$A$2:$V$10081,AV$1,FALSE)="","-",VLOOKUP(ROUND(CONCATENATE($A79,AV$2),0),'Cadastro - Padrões'!$A$2:$V$10081,AV$1,FALSE)))</f>
        <v>-</v>
      </c>
      <c r="AW79" s="23" t="str">
        <f>IF($B79="-","-",IF(VLOOKUP(ROUND(CONCATENATE($A79,AW$2),0),'Cadastro - Padrões'!$A$2:$V$10081,AW$1,FALSE)="","-",VLOOKUP(ROUND(CONCATENATE($A79,AW$2),0),'Cadastro - Padrões'!$A$2:$V$10081,AW$1,FALSE)))</f>
        <v>-</v>
      </c>
      <c r="AX79" s="23" t="str">
        <f>IF($B79="-","-",IF(VLOOKUP(ROUND(CONCATENATE($A79,AX$2),0),'Cadastro - Padrões'!$A$2:$V$10081,AX$1,FALSE)="","-",VLOOKUP(ROUND(CONCATENATE($A79,AX$2),0),'Cadastro - Padrões'!$A$2:$V$10081,AX$1,FALSE)))</f>
        <v>-</v>
      </c>
      <c r="AY79" s="23" t="str">
        <f>IF($B79="-","-",IF(VLOOKUP(ROUND(CONCATENATE($A79,AY$2),0),'Cadastro - Padrões'!$A$2:$V$10081,AY$1,FALSE)="","-",VLOOKUP(ROUND(CONCATENATE($A79,AY$2),0),'Cadastro - Padrões'!$A$2:$V$10081,AY$1,FALSE)))</f>
        <v>-</v>
      </c>
      <c r="AZ79" s="23" t="str">
        <f>IF($B79="-","-",IF(VLOOKUP(ROUND(CONCATENATE($A79,AZ$2),0),'Cadastro - Padrões'!$A$2:$V$10081,AZ$1,FALSE)="","-",VLOOKUP(ROUND(CONCATENATE($A79,AZ$2),0),'Cadastro - Padrões'!$A$2:$V$10081,AZ$1,FALSE)))</f>
        <v>-</v>
      </c>
      <c r="BA79" s="23" t="str">
        <f>IF($B79="-","-",IF(VLOOKUP(ROUND(CONCATENATE($A79,BA$2),0),'Cadastro - Padrões'!$A$2:$V$10081,BA$1,FALSE)="","-",VLOOKUP(ROUND(CONCATENATE($A79,BA$2),0),'Cadastro - Padrões'!$A$2:$V$10081,BA$1,FALSE)))</f>
        <v>-</v>
      </c>
      <c r="BB79" s="23" t="str">
        <f>IF($B79="-","-",IF(VLOOKUP(ROUND(CONCATENATE($A79,BB$2),0),'Cadastro - Padrões'!$A$2:$V$10081,BB$1,FALSE)="","-",VLOOKUP(ROUND(CONCATENATE($A79,BB$2),0),'Cadastro - Padrões'!$A$2:$V$10081,BB$1,FALSE)))</f>
        <v>-</v>
      </c>
      <c r="BC79" s="23" t="str">
        <f>IF($B79="-","-",IF(VLOOKUP(ROUND(CONCATENATE($A79,BC$2),0),'Cadastro - Padrões'!$A$2:$V$10081,BC$1,FALSE)="","-",VLOOKUP(ROUND(CONCATENATE($A79,BC$2),0),'Cadastro - Padrões'!$A$2:$V$10081,BC$1,FALSE)))</f>
        <v>-</v>
      </c>
      <c r="BD79" s="23" t="str">
        <f>IF($B79="-","-",IF(VLOOKUP(ROUND(CONCATENATE($A79,BD$2),0),'Cadastro - Padrões'!$A$2:$V$10081,BD$1,FALSE)="","-",VLOOKUP(ROUND(CONCATENATE($A79,BD$2),0),'Cadastro - Padrões'!$A$2:$V$10081,BD$1,FALSE)))</f>
        <v>-</v>
      </c>
      <c r="BE79" s="23" t="str">
        <f>IF($B79="-","-",IF(VLOOKUP(ROUND(CONCATENATE($A79,BE$2),0),'Cadastro - Padrões'!$A$2:$V$10081,BE$1,FALSE)="","-",VLOOKUP(ROUND(CONCATENATE($A79,BE$2),0),'Cadastro - Padrões'!$A$2:$V$10081,BE$1,FALSE)))</f>
        <v>-</v>
      </c>
      <c r="BF79" s="23" t="str">
        <f>IF($B79="-","-",IF(VLOOKUP(ROUND(CONCATENATE($A79,BF$2),0),'Cadastro - Padrões'!$A$2:$V$10081,BF$1,FALSE)="","-",VLOOKUP(ROUND(CONCATENATE($A79,BF$2),0),'Cadastro - Padrões'!$A$2:$V$10081,BF$1,FALSE)))</f>
        <v>-</v>
      </c>
      <c r="BG79" s="23" t="str">
        <f>IF($B79="-","-",IF(VLOOKUP(ROUND(CONCATENATE($A79,BG$2),0),'Cadastro - Padrões'!$A$2:$V$10081,BG$1,FALSE)="","-",VLOOKUP(ROUND(CONCATENATE($A79,BG$2),0),'Cadastro - Padrões'!$A$2:$V$10081,BG$1,FALSE)))</f>
        <v>-</v>
      </c>
      <c r="BH79" s="23" t="str">
        <f>IF($B79="-","-",IF(VLOOKUP(ROUND(CONCATENATE($A79,BH$2),0),'Cadastro - Padrões'!$A$2:$V$10081,BH$1,FALSE)="","-",VLOOKUP(ROUND(CONCATENATE($A79,BH$2),0),'Cadastro - Padrões'!$A$2:$V$10081,BH$1,FALSE)))</f>
        <v>-</v>
      </c>
      <c r="BI79" s="23" t="str">
        <f>IF($B79="-","-",IF(VLOOKUP(ROUND(CONCATENATE($A79,BI$2),0),'Cadastro - Padrões'!$A$2:$V$10081,BI$1,FALSE)="","-",VLOOKUP(ROUND(CONCATENATE($A79,BI$2),0),'Cadastro - Padrões'!$A$2:$V$10081,BI$1,FALSE)))</f>
        <v>-</v>
      </c>
      <c r="BJ79" s="23" t="str">
        <f>IF($B79="-","-",IF(VLOOKUP(ROUND(CONCATENATE($A79,BJ$2),0),'Cadastro - Padrões'!$A$2:$V$10081,BJ$1,FALSE)="","-",VLOOKUP(ROUND(CONCATENATE($A79,BJ$2),0),'Cadastro - Padrões'!$A$2:$V$10081,BJ$1,FALSE)))</f>
        <v>-</v>
      </c>
      <c r="BK79" s="23" t="str">
        <f>IF($B79="-","-",IF(VLOOKUP(ROUND(CONCATENATE($A79,BK$2),0),'Cadastro - Padrões'!$A$2:$V$10081,BK$1,FALSE)="","-",VLOOKUP(ROUND(CONCATENATE($A79,BK$2),0),'Cadastro - Padrões'!$A$2:$V$10081,BK$1,FALSE)))</f>
        <v>-</v>
      </c>
      <c r="BL79" s="23" t="str">
        <f>IF($B79="-","-",IF(VLOOKUP(ROUND(CONCATENATE($A79,BL$2),0),'Cadastro - Padrões'!$A$2:$V$10081,BL$1,FALSE)="","-",VLOOKUP(ROUND(CONCATENATE($A79,BL$2),0),'Cadastro - Padrões'!$A$2:$V$10081,BL$1,FALSE)))</f>
        <v>-</v>
      </c>
      <c r="BM79" s="23" t="str">
        <f>IF($B79="-","-",IF(VLOOKUP(ROUND(CONCATENATE($A79,BM$2),0),'Cadastro - Padrões'!$A$2:$V$10081,BM$1,FALSE)="","-",VLOOKUP(ROUND(CONCATENATE($A79,BM$2),0),'Cadastro - Padrões'!$A$2:$V$10081,BM$1,FALSE)))</f>
        <v>-</v>
      </c>
      <c r="BN79" s="23" t="str">
        <f>IF($B79="-","-",IF(VLOOKUP(ROUND(CONCATENATE($A79,BN$2),0),'Cadastro - Padrões'!$A$2:$V$10081,BN$1,FALSE)="","-",VLOOKUP(ROUND(CONCATENATE($A79,BN$2),0),'Cadastro - Padrões'!$A$2:$V$10081,BN$1,FALSE)))</f>
        <v>-</v>
      </c>
      <c r="BO79" s="23" t="str">
        <f>IF($B79="-","-",IF(VLOOKUP(ROUND(CONCATENATE($A79,BO$2),0),'Cadastro - Padrões'!$A$2:$V$10081,BO$1,FALSE)="","-",VLOOKUP(ROUND(CONCATENATE($A79,BO$2),0),'Cadastro - Padrões'!$A$2:$V$10081,BO$1,FALSE)))</f>
        <v>-</v>
      </c>
      <c r="BP79" s="23" t="str">
        <f>IF($B79="-","-",IF(VLOOKUP(ROUND(CONCATENATE($A79,BP$2),0),'Cadastro - Padrões'!$A$2:$V$10081,BP$1,FALSE)="","-",VLOOKUP(ROUND(CONCATENATE($A79,BP$2),0),'Cadastro - Padrões'!$A$2:$V$10081,BP$1,FALSE)))</f>
        <v>-</v>
      </c>
    </row>
    <row r="80" spans="1:68" x14ac:dyDescent="0.3">
      <c r="A80" s="22">
        <f t="shared" si="53"/>
        <v>75</v>
      </c>
      <c r="B80" s="23" t="str">
        <f>IF(VLOOKUP(ROUND(CONCATENATE($A80,B$2),0),'Cadastro - Padrões'!$A$2:$V$10081,B$1,FALSE)="","-",VLOOKUP(ROUND(CONCATENATE($A80,B$2),0),'Cadastro - Padrões'!$A$2:$V$10081,B$1,FALSE))</f>
        <v>E.TH.LV-003</v>
      </c>
      <c r="C80" s="23" t="str">
        <f>IF($B80="-","-",VLOOKUP(ROUND(CONCATENATE($A80,C$2),0),'Cadastro - Padrões'!$A$2:$V$10081,C$1,FALSE))</f>
        <v>Termômetro digital</v>
      </c>
      <c r="D80" s="23" t="str">
        <f>IF($B80="-","-",VLOOKUP(ROUND(CONCATENATE($A80,D$2),0),'Cadastro - Padrões'!$A$2:$V$10081,D$1,FALSE))</f>
        <v>Elus</v>
      </c>
      <c r="E80" s="23" t="str">
        <f>IF($B80="-","-",VLOOKUP(ROUND(CONCATENATE($A80,E$2),0),'Cadastro - Padrões'!$A$2:$V$10081,E$1,FALSE))</f>
        <v>RBC - CAL 0439</v>
      </c>
      <c r="F80" s="23" t="str">
        <f>IF($B80="-","-",VLOOKUP(ROUND(CONCATENATE($A80,F$2),0),'Cadastro - Padrões'!$A$2:$V$10081,F$1,FALSE))</f>
        <v>E0501/25</v>
      </c>
      <c r="G80" s="24">
        <f>IF($B80="-","-",VLOOKUP(ROUND(CONCATENATE($A80,G$2),0),'Cadastro - Padrões'!$A$2:$V$10081,G$1,FALSE))</f>
        <v>45874</v>
      </c>
      <c r="H80" s="25">
        <f>IF($B80="-","-",VLOOKUP(ROUND(CONCATENATE($A80,H$2),0),'Cadastro - Padrões'!$A$2:$V$10081,H$1,FALSE))</f>
        <v>46264</v>
      </c>
      <c r="I80" s="23" t="str">
        <f>IF($B80="-","-",VLOOKUP(ROUND(CONCATENATE($A80,I$2),0),'Cadastro - Padrões'!$A$2:$V$10081,I$1,FALSE))</f>
        <v>°C</v>
      </c>
      <c r="J80" s="23" t="str">
        <f>IF($B80="-","-",VLOOKUP(ROUND(CONCATENATE($A80,J$2),0),'Cadastro - Padrões'!$A$2:$V$10081,J$1,FALSE))</f>
        <v>Contato</v>
      </c>
      <c r="K80" s="23" t="str">
        <f>IF($B80="-","-",VLOOKUP(ROUND(CONCATENATE($A80,K$2),0),'Cadastro - Padrões'!$A$2:$V$10081,K$1,FALSE))</f>
        <v>Termoresisitivo</v>
      </c>
      <c r="L80" s="23">
        <f>IF($B80="-","-",VLOOKUP(ROUND(CONCATENATE($A80,L$2),0),'Cadastro - Padrões'!$A$2:$V$10081,L$1,FALSE))</f>
        <v>15</v>
      </c>
      <c r="M80" s="23">
        <f>IF($B80="-","-",VLOOKUP(ROUND(CONCATENATE($A80,M$2),0),'Cadastro - Padrões'!$A$2:$V$10081,M$1,FALSE))</f>
        <v>40</v>
      </c>
      <c r="N80" s="23">
        <f>IF($B80="-","-",VLOOKUP(ROUND(CONCATENATE($A80,N$2),0),'Cadastro - Padrões'!$A$2:$V$10081,N$1,FALSE))</f>
        <v>0.1</v>
      </c>
      <c r="O80" s="23">
        <f>IF($B80="-","-",VLOOKUP(ROUND(CONCATENATE($A80,O$2),0),'Cadastro - Padrões'!$A$2:$V$10081,O$1,FALSE))</f>
        <v>0.20000000000000284</v>
      </c>
      <c r="P80" s="23">
        <f>IF($B80="-","-",VLOOKUP(ROUND(CONCATENATE($A80,P$2),0),'Cadastro - Padrões'!$A$2:$V$10081,P$1,FALSE))</f>
        <v>0.1</v>
      </c>
      <c r="Q80" s="23">
        <f>IF($B80="-","-",VLOOKUP(ROUND(CONCATENATE($A80,Q$2),0),'Cadastro - Padrões'!$A$2:$V$10081,Q$1,FALSE))</f>
        <v>0</v>
      </c>
      <c r="R80" s="23">
        <f>IF($B80="-","-",VLOOKUP(ROUND(CONCATENATE($A80,R$2),0),'Cadastro - Padrões'!$A$2:$V$10081,R$1,FALSE))</f>
        <v>4.4435051034101725E-2</v>
      </c>
      <c r="S80" s="23">
        <f>IF($B80="-","-",VLOOKUP(ROUND(CONCATENATE($A80,S$2),0),'Cadastro - Padrões'!$A$2:$V$10081,S$1,FALSE))</f>
        <v>3</v>
      </c>
      <c r="T80" s="23">
        <f>IF($B80="-","-",VLOOKUP(ROUND(CONCATENATE($A80,T$2),0),'Cadastro - Padrões'!$A$2:$V$10081,T$1,FALSE))</f>
        <v>0</v>
      </c>
      <c r="U80" s="23">
        <f>IF($B80="-","-",VLOOKUP(ROUND(CONCATENATE($A80,U$2),0),'Cadastro - Padrões'!$A$2:$V$10081,U$1,FALSE))</f>
        <v>0</v>
      </c>
      <c r="V80" s="23">
        <f>IF($B80="-","-",VLOOKUP(ROUND(CONCATENATE($A80,V$2),0),'Cadastro - Padrões'!$A$2:$V$10081,V$1,FALSE))</f>
        <v>0</v>
      </c>
      <c r="W80" s="23">
        <f>IF($B80="-","-",VLOOKUP(ROUND(CONCATENATE($A80,W$2),0),'Cadastro - Padrões'!$A$2:$V$10081,W$1,FALSE))</f>
        <v>0</v>
      </c>
      <c r="X80" s="23">
        <f>IF($B80="-","-",VLOOKUP(ROUND(CONCATENATE($A80,X$2),0),'Cadastro - Padrões'!$A$2:$V$10081,X$1,FALSE))</f>
        <v>0</v>
      </c>
      <c r="Y80" s="23">
        <f>IF($B80="-","-",VLOOKUP(ROUND(CONCATENATE($A80,Y$2),0),'Cadastro - Padrões'!$A$2:$V$10081,Y$1,FALSE))</f>
        <v>-1.0178952004731821E-5</v>
      </c>
      <c r="Z80" s="23">
        <f>IF($B80="-","-",VLOOKUP(ROUND(CONCATENATE($A80,Z$2),0),'Cadastro - Padrões'!$A$2:$V$10081,Z$1,FALSE))</f>
        <v>8.6521119718673347E-4</v>
      </c>
      <c r="AA80" s="23">
        <f>IF($B80="-","-",VLOOKUP(ROUND(CONCATENATE($A80,AA$2),0),'Cadastro - Padrões'!$A$2:$V$10081,AA$1,FALSE))</f>
        <v>0.98533631034040958</v>
      </c>
      <c r="AB80" s="23">
        <f>IF($B80="-","-",VLOOKUP(ROUND(CONCATENATE($A80,AB$2),0),'Cadastro - Padrões'!$A$2:$V$10081,AB$1,FALSE))</f>
        <v>5.3186840925489309E-2</v>
      </c>
      <c r="AC80" s="23">
        <f>IF($B80="-","-",IF(VLOOKUP(ROUND(CONCATENATE($A80,AC$2),0),'Cadastro - Padrões'!$A$2:$V$10081,AC$1,FALSE)="","-",VLOOKUP(ROUND(CONCATENATE($A80,AC$2),0),'Cadastro - Padrões'!$A$2:$V$10081,AC$1,FALSE)))</f>
        <v>15</v>
      </c>
      <c r="AD80" s="23">
        <f>IF($B80="-","-",IF(VLOOKUP(ROUND(CONCATENATE($A80,AD$2),0),'Cadastro - Padrões'!$A$2:$V$10081,AD$1,FALSE)="","-",VLOOKUP(ROUND(CONCATENATE($A80,AD$2),0),'Cadastro - Padrões'!$A$2:$V$10081,AD$1,FALSE)))</f>
        <v>0.1</v>
      </c>
      <c r="AE80" s="23">
        <f>IF($B80="-","-",IF(VLOOKUP(ROUND(CONCATENATE($A80,AE$2),0),'Cadastro - Padrões'!$A$2:$V$10081,AE$1,FALSE)="","-",VLOOKUP(ROUND(CONCATENATE($A80,AE$2),0),'Cadastro - Padrões'!$A$2:$V$10081,AE$1,FALSE)))</f>
        <v>2</v>
      </c>
      <c r="AF80" s="23">
        <f>IF($B80="-","-",IF(VLOOKUP(ROUND(CONCATENATE($A80,AF$2),0),'Cadastro - Padrões'!$A$2:$V$10081,AF$1,FALSE)="","-",VLOOKUP(ROUND(CONCATENATE($A80,AF$2),0),'Cadastro - Padrões'!$A$2:$V$10081,AF$1,FALSE)))</f>
        <v>1000000</v>
      </c>
      <c r="AG80" s="23">
        <f>IF($B80="-","-",IF(VLOOKUP(ROUND(CONCATENATE($A80,AG$2),0),'Cadastro - Padrões'!$A$2:$V$10081,AG$1,FALSE)="","-",VLOOKUP(ROUND(CONCATENATE($A80,AG$2),0),'Cadastro - Padrões'!$A$2:$V$10081,AG$1,FALSE)))</f>
        <v>20</v>
      </c>
      <c r="AH80" s="23">
        <f>IF($B80="-","-",IF(VLOOKUP(ROUND(CONCATENATE($A80,AH$2),0),'Cadastro - Padrões'!$A$2:$V$10081,AH$1,FALSE)="","-",VLOOKUP(ROUND(CONCATENATE($A80,AH$2),0),'Cadastro - Padrões'!$A$2:$V$10081,AH$1,FALSE)))</f>
        <v>0.1</v>
      </c>
      <c r="AI80" s="23">
        <f>IF($B80="-","-",IF(VLOOKUP(ROUND(CONCATENATE($A80,AI$2),0),'Cadastro - Padrões'!$A$2:$V$10081,AI$1,FALSE)="","-",VLOOKUP(ROUND(CONCATENATE($A80,AI$2),0),'Cadastro - Padrões'!$A$2:$V$10081,AI$1,FALSE)))</f>
        <v>2</v>
      </c>
      <c r="AJ80" s="23">
        <f>IF($B80="-","-",IF(VLOOKUP(ROUND(CONCATENATE($A80,AJ$2),0),'Cadastro - Padrões'!$A$2:$V$10081,AJ$1,FALSE)="","-",VLOOKUP(ROUND(CONCATENATE($A80,AJ$2),0),'Cadastro - Padrões'!$A$2:$V$10081,AJ$1,FALSE)))</f>
        <v>1000000</v>
      </c>
      <c r="AK80" s="23">
        <f>IF($B80="-","-",IF(VLOOKUP(ROUND(CONCATENATE($A80,AK$2),0),'Cadastro - Padrões'!$A$2:$V$10081,AK$1,FALSE)="","-",VLOOKUP(ROUND(CONCATENATE($A80,AK$2),0),'Cadastro - Padrões'!$A$2:$V$10081,AK$1,FALSE)))</f>
        <v>25</v>
      </c>
      <c r="AL80" s="23">
        <f>IF($B80="-","-",IF(VLOOKUP(ROUND(CONCATENATE($A80,AL$2),0),'Cadastro - Padrões'!$A$2:$V$10081,AL$1,FALSE)="","-",VLOOKUP(ROUND(CONCATENATE($A80,AL$2),0),'Cadastro - Padrões'!$A$2:$V$10081,AL$1,FALSE)))</f>
        <v>0.1</v>
      </c>
      <c r="AM80" s="23">
        <f>IF($B80="-","-",IF(VLOOKUP(ROUND(CONCATENATE($A80,AM$2),0),'Cadastro - Padrões'!$A$2:$V$10081,AM$1,FALSE)="","-",VLOOKUP(ROUND(CONCATENATE($A80,AM$2),0),'Cadastro - Padrões'!$A$2:$V$10081,AM$1,FALSE)))</f>
        <v>2</v>
      </c>
      <c r="AN80" s="23">
        <f>IF($B80="-","-",IF(VLOOKUP(ROUND(CONCATENATE($A80,AN$2),0),'Cadastro - Padrões'!$A$2:$V$10081,AN$1,FALSE)="","-",VLOOKUP(ROUND(CONCATENATE($A80,AN$2),0),'Cadastro - Padrões'!$A$2:$V$10081,AN$1,FALSE)))</f>
        <v>1000000</v>
      </c>
      <c r="AO80" s="23">
        <f>IF($B80="-","-",IF(VLOOKUP(ROUND(CONCATENATE($A80,AO$2),0),'Cadastro - Padrões'!$A$2:$V$10081,AO$1,FALSE)="","-",VLOOKUP(ROUND(CONCATENATE($A80,AO$2),0),'Cadastro - Padrões'!$A$2:$V$10081,AO$1,FALSE)))</f>
        <v>30</v>
      </c>
      <c r="AP80" s="23">
        <f>IF($B80="-","-",IF(VLOOKUP(ROUND(CONCATENATE($A80,AP$2),0),'Cadastro - Padrões'!$A$2:$V$10081,AP$1,FALSE)="","-",VLOOKUP(ROUND(CONCATENATE($A80,AP$2),0),'Cadastro - Padrões'!$A$2:$V$10081,AP$1,FALSE)))</f>
        <v>0.1</v>
      </c>
      <c r="AQ80" s="23">
        <f>IF($B80="-","-",IF(VLOOKUP(ROUND(CONCATENATE($A80,AQ$2),0),'Cadastro - Padrões'!$A$2:$V$10081,AQ$1,FALSE)="","-",VLOOKUP(ROUND(CONCATENATE($A80,AQ$2),0),'Cadastro - Padrões'!$A$2:$V$10081,AQ$1,FALSE)))</f>
        <v>2</v>
      </c>
      <c r="AR80" s="23">
        <f>IF($B80="-","-",IF(VLOOKUP(ROUND(CONCATENATE($A80,AR$2),0),'Cadastro - Padrões'!$A$2:$V$10081,AR$1,FALSE)="","-",VLOOKUP(ROUND(CONCATENATE($A80,AR$2),0),'Cadastro - Padrões'!$A$2:$V$10081,AR$1,FALSE)))</f>
        <v>1000000</v>
      </c>
      <c r="AS80" s="23">
        <f>IF($B80="-","-",IF(VLOOKUP(ROUND(CONCATENATE($A80,AS$2),0),'Cadastro - Padrões'!$A$2:$V$10081,AS$1,FALSE)="","-",VLOOKUP(ROUND(CONCATENATE($A80,AS$2),0),'Cadastro - Padrões'!$A$2:$V$10081,AS$1,FALSE)))</f>
        <v>40</v>
      </c>
      <c r="AT80" s="23">
        <f>IF($B80="-","-",IF(VLOOKUP(ROUND(CONCATENATE($A80,AT$2),0),'Cadastro - Padrões'!$A$2:$V$10081,AT$1,FALSE)="","-",VLOOKUP(ROUND(CONCATENATE($A80,AT$2),0),'Cadastro - Padrões'!$A$2:$V$10081,AT$1,FALSE)))</f>
        <v>0.1</v>
      </c>
      <c r="AU80" s="23">
        <f>IF($B80="-","-",IF(VLOOKUP(ROUND(CONCATENATE($A80,AU$2),0),'Cadastro - Padrões'!$A$2:$V$10081,AU$1,FALSE)="","-",VLOOKUP(ROUND(CONCATENATE($A80,AU$2),0),'Cadastro - Padrões'!$A$2:$V$10081,AU$1,FALSE)))</f>
        <v>2</v>
      </c>
      <c r="AV80" s="23">
        <f>IF($B80="-","-",IF(VLOOKUP(ROUND(CONCATENATE($A80,AV$2),0),'Cadastro - Padrões'!$A$2:$V$10081,AV$1,FALSE)="","-",VLOOKUP(ROUND(CONCATENATE($A80,AV$2),0),'Cadastro - Padrões'!$A$2:$V$10081,AV$1,FALSE)))</f>
        <v>1000000</v>
      </c>
      <c r="AW80" s="23" t="str">
        <f>IF($B80="-","-",IF(VLOOKUP(ROUND(CONCATENATE($A80,AW$2),0),'Cadastro - Padrões'!$A$2:$V$10081,AW$1,FALSE)="","-",VLOOKUP(ROUND(CONCATENATE($A80,AW$2),0),'Cadastro - Padrões'!$A$2:$V$10081,AW$1,FALSE)))</f>
        <v>-</v>
      </c>
      <c r="AX80" s="23" t="str">
        <f>IF($B80="-","-",IF(VLOOKUP(ROUND(CONCATENATE($A80,AX$2),0),'Cadastro - Padrões'!$A$2:$V$10081,AX$1,FALSE)="","-",VLOOKUP(ROUND(CONCATENATE($A80,AX$2),0),'Cadastro - Padrões'!$A$2:$V$10081,AX$1,FALSE)))</f>
        <v>-</v>
      </c>
      <c r="AY80" s="23" t="str">
        <f>IF($B80="-","-",IF(VLOOKUP(ROUND(CONCATENATE($A80,AY$2),0),'Cadastro - Padrões'!$A$2:$V$10081,AY$1,FALSE)="","-",VLOOKUP(ROUND(CONCATENATE($A80,AY$2),0),'Cadastro - Padrões'!$A$2:$V$10081,AY$1,FALSE)))</f>
        <v>-</v>
      </c>
      <c r="AZ80" s="23" t="str">
        <f>IF($B80="-","-",IF(VLOOKUP(ROUND(CONCATENATE($A80,AZ$2),0),'Cadastro - Padrões'!$A$2:$V$10081,AZ$1,FALSE)="","-",VLOOKUP(ROUND(CONCATENATE($A80,AZ$2),0),'Cadastro - Padrões'!$A$2:$V$10081,AZ$1,FALSE)))</f>
        <v>-</v>
      </c>
      <c r="BA80" s="23" t="str">
        <f>IF($B80="-","-",IF(VLOOKUP(ROUND(CONCATENATE($A80,BA$2),0),'Cadastro - Padrões'!$A$2:$V$10081,BA$1,FALSE)="","-",VLOOKUP(ROUND(CONCATENATE($A80,BA$2),0),'Cadastro - Padrões'!$A$2:$V$10081,BA$1,FALSE)))</f>
        <v>-</v>
      </c>
      <c r="BB80" s="23" t="str">
        <f>IF($B80="-","-",IF(VLOOKUP(ROUND(CONCATENATE($A80,BB$2),0),'Cadastro - Padrões'!$A$2:$V$10081,BB$1,FALSE)="","-",VLOOKUP(ROUND(CONCATENATE($A80,BB$2),0),'Cadastro - Padrões'!$A$2:$V$10081,BB$1,FALSE)))</f>
        <v>-</v>
      </c>
      <c r="BC80" s="23" t="str">
        <f>IF($B80="-","-",IF(VLOOKUP(ROUND(CONCATENATE($A80,BC$2),0),'Cadastro - Padrões'!$A$2:$V$10081,BC$1,FALSE)="","-",VLOOKUP(ROUND(CONCATENATE($A80,BC$2),0),'Cadastro - Padrões'!$A$2:$V$10081,BC$1,FALSE)))</f>
        <v>-</v>
      </c>
      <c r="BD80" s="23" t="str">
        <f>IF($B80="-","-",IF(VLOOKUP(ROUND(CONCATENATE($A80,BD$2),0),'Cadastro - Padrões'!$A$2:$V$10081,BD$1,FALSE)="","-",VLOOKUP(ROUND(CONCATENATE($A80,BD$2),0),'Cadastro - Padrões'!$A$2:$V$10081,BD$1,FALSE)))</f>
        <v>-</v>
      </c>
      <c r="BE80" s="23" t="str">
        <f>IF($B80="-","-",IF(VLOOKUP(ROUND(CONCATENATE($A80,BE$2),0),'Cadastro - Padrões'!$A$2:$V$10081,BE$1,FALSE)="","-",VLOOKUP(ROUND(CONCATENATE($A80,BE$2),0),'Cadastro - Padrões'!$A$2:$V$10081,BE$1,FALSE)))</f>
        <v>-</v>
      </c>
      <c r="BF80" s="23" t="str">
        <f>IF($B80="-","-",IF(VLOOKUP(ROUND(CONCATENATE($A80,BF$2),0),'Cadastro - Padrões'!$A$2:$V$10081,BF$1,FALSE)="","-",VLOOKUP(ROUND(CONCATENATE($A80,BF$2),0),'Cadastro - Padrões'!$A$2:$V$10081,BF$1,FALSE)))</f>
        <v>-</v>
      </c>
      <c r="BG80" s="23" t="str">
        <f>IF($B80="-","-",IF(VLOOKUP(ROUND(CONCATENATE($A80,BG$2),0),'Cadastro - Padrões'!$A$2:$V$10081,BG$1,FALSE)="","-",VLOOKUP(ROUND(CONCATENATE($A80,BG$2),0),'Cadastro - Padrões'!$A$2:$V$10081,BG$1,FALSE)))</f>
        <v>-</v>
      </c>
      <c r="BH80" s="23" t="str">
        <f>IF($B80="-","-",IF(VLOOKUP(ROUND(CONCATENATE($A80,BH$2),0),'Cadastro - Padrões'!$A$2:$V$10081,BH$1,FALSE)="","-",VLOOKUP(ROUND(CONCATENATE($A80,BH$2),0),'Cadastro - Padrões'!$A$2:$V$10081,BH$1,FALSE)))</f>
        <v>-</v>
      </c>
      <c r="BI80" s="23" t="str">
        <f>IF($B80="-","-",IF(VLOOKUP(ROUND(CONCATENATE($A80,BI$2),0),'Cadastro - Padrões'!$A$2:$V$10081,BI$1,FALSE)="","-",VLOOKUP(ROUND(CONCATENATE($A80,BI$2),0),'Cadastro - Padrões'!$A$2:$V$10081,BI$1,FALSE)))</f>
        <v>-</v>
      </c>
      <c r="BJ80" s="23" t="str">
        <f>IF($B80="-","-",IF(VLOOKUP(ROUND(CONCATENATE($A80,BJ$2),0),'Cadastro - Padrões'!$A$2:$V$10081,BJ$1,FALSE)="","-",VLOOKUP(ROUND(CONCATENATE($A80,BJ$2),0),'Cadastro - Padrões'!$A$2:$V$10081,BJ$1,FALSE)))</f>
        <v>-</v>
      </c>
      <c r="BK80" s="23" t="str">
        <f>IF($B80="-","-",IF(VLOOKUP(ROUND(CONCATENATE($A80,BK$2),0),'Cadastro - Padrões'!$A$2:$V$10081,BK$1,FALSE)="","-",VLOOKUP(ROUND(CONCATENATE($A80,BK$2),0),'Cadastro - Padrões'!$A$2:$V$10081,BK$1,FALSE)))</f>
        <v>-</v>
      </c>
      <c r="BL80" s="23" t="str">
        <f>IF($B80="-","-",IF(VLOOKUP(ROUND(CONCATENATE($A80,BL$2),0),'Cadastro - Padrões'!$A$2:$V$10081,BL$1,FALSE)="","-",VLOOKUP(ROUND(CONCATENATE($A80,BL$2),0),'Cadastro - Padrões'!$A$2:$V$10081,BL$1,FALSE)))</f>
        <v>-</v>
      </c>
      <c r="BM80" s="23" t="str">
        <f>IF($B80="-","-",IF(VLOOKUP(ROUND(CONCATENATE($A80,BM$2),0),'Cadastro - Padrões'!$A$2:$V$10081,BM$1,FALSE)="","-",VLOOKUP(ROUND(CONCATENATE($A80,BM$2),0),'Cadastro - Padrões'!$A$2:$V$10081,BM$1,FALSE)))</f>
        <v>-</v>
      </c>
      <c r="BN80" s="23" t="str">
        <f>IF($B80="-","-",IF(VLOOKUP(ROUND(CONCATENATE($A80,BN$2),0),'Cadastro - Padrões'!$A$2:$V$10081,BN$1,FALSE)="","-",VLOOKUP(ROUND(CONCATENATE($A80,BN$2),0),'Cadastro - Padrões'!$A$2:$V$10081,BN$1,FALSE)))</f>
        <v>-</v>
      </c>
      <c r="BO80" s="23" t="str">
        <f>IF($B80="-","-",IF(VLOOKUP(ROUND(CONCATENATE($A80,BO$2),0),'Cadastro - Padrões'!$A$2:$V$10081,BO$1,FALSE)="","-",VLOOKUP(ROUND(CONCATENATE($A80,BO$2),0),'Cadastro - Padrões'!$A$2:$V$10081,BO$1,FALSE)))</f>
        <v>-</v>
      </c>
      <c r="BP80" s="23" t="str">
        <f>IF($B80="-","-",IF(VLOOKUP(ROUND(CONCATENATE($A80,BP$2),0),'Cadastro - Padrões'!$A$2:$V$10081,BP$1,FALSE)="","-",VLOOKUP(ROUND(CONCATENATE($A80,BP$2),0),'Cadastro - Padrões'!$A$2:$V$10081,BP$1,FALSE)))</f>
        <v>-</v>
      </c>
    </row>
    <row r="81" spans="1:68" x14ac:dyDescent="0.3">
      <c r="A81" s="22">
        <f t="shared" si="53"/>
        <v>76</v>
      </c>
      <c r="B81" s="23" t="str">
        <f>IF(VLOOKUP(ROUND(CONCATENATE($A81,B$2),0),'Cadastro - Padrões'!$A$2:$V$10081,B$1,FALSE)="","-",VLOOKUP(ROUND(CONCATENATE($A81,B$2),0),'Cadastro - Padrões'!$A$2:$V$10081,B$1,FALSE))</f>
        <v>E.TH.LV-004</v>
      </c>
      <c r="C81" s="23" t="str">
        <f>IF($B81="-","-",VLOOKUP(ROUND(CONCATENATE($A81,C$2),0),'Cadastro - Padrões'!$A$2:$V$10081,C$1,FALSE))</f>
        <v>Termômetro digital</v>
      </c>
      <c r="D81" s="23" t="str">
        <f>IF($B81="-","-",VLOOKUP(ROUND(CONCATENATE($A81,D$2),0),'Cadastro - Padrões'!$A$2:$V$10081,D$1,FALSE))</f>
        <v>Elus</v>
      </c>
      <c r="E81" s="23" t="str">
        <f>IF($B81="-","-",VLOOKUP(ROUND(CONCATENATE($A81,E$2),0),'Cadastro - Padrões'!$A$2:$V$10081,E$1,FALSE))</f>
        <v>RBC - CAL 0439</v>
      </c>
      <c r="F81" s="23" t="str">
        <f>IF($B81="-","-",VLOOKUP(ROUND(CONCATENATE($A81,F$2),0),'Cadastro - Padrões'!$A$2:$V$10081,F$1,FALSE))</f>
        <v>E0502/25</v>
      </c>
      <c r="G81" s="24">
        <f>IF($B81="-","-",VLOOKUP(ROUND(CONCATENATE($A81,G$2),0),'Cadastro - Padrões'!$A$2:$V$10081,G$1,FALSE))</f>
        <v>45874</v>
      </c>
      <c r="H81" s="25">
        <f>IF($B81="-","-",VLOOKUP(ROUND(CONCATENATE($A81,H$2),0),'Cadastro - Padrões'!$A$2:$V$10081,H$1,FALSE))</f>
        <v>46264</v>
      </c>
      <c r="I81" s="23" t="str">
        <f>IF($B81="-","-",VLOOKUP(ROUND(CONCATENATE($A81,I$2),0),'Cadastro - Padrões'!$A$2:$V$10081,I$1,FALSE))</f>
        <v>°C</v>
      </c>
      <c r="J81" s="23" t="str">
        <f>IF($B81="-","-",VLOOKUP(ROUND(CONCATENATE($A81,J$2),0),'Cadastro - Padrões'!$A$2:$V$10081,J$1,FALSE))</f>
        <v>Contato</v>
      </c>
      <c r="K81" s="23" t="str">
        <f>IF($B81="-","-",VLOOKUP(ROUND(CONCATENATE($A81,K$2),0),'Cadastro - Padrões'!$A$2:$V$10081,K$1,FALSE))</f>
        <v>Termoresisitivo</v>
      </c>
      <c r="L81" s="23">
        <f>IF($B81="-","-",VLOOKUP(ROUND(CONCATENATE($A81,L$2),0),'Cadastro - Padrões'!$A$2:$V$10081,L$1,FALSE))</f>
        <v>15</v>
      </c>
      <c r="M81" s="23">
        <f>IF($B81="-","-",VLOOKUP(ROUND(CONCATENATE($A81,M$2),0),'Cadastro - Padrões'!$A$2:$V$10081,M$1,FALSE))</f>
        <v>40</v>
      </c>
      <c r="N81" s="23">
        <f>IF($B81="-","-",VLOOKUP(ROUND(CONCATENATE($A81,N$2),0),'Cadastro - Padrões'!$A$2:$V$10081,N$1,FALSE))</f>
        <v>0.1</v>
      </c>
      <c r="O81" s="23">
        <f>IF($B81="-","-",VLOOKUP(ROUND(CONCATENATE($A81,O$2),0),'Cadastro - Padrões'!$A$2:$V$10081,O$1,FALSE))</f>
        <v>0.20000000000000284</v>
      </c>
      <c r="P81" s="23">
        <f>IF($B81="-","-",VLOOKUP(ROUND(CONCATENATE($A81,P$2),0),'Cadastro - Padrões'!$A$2:$V$10081,P$1,FALSE))</f>
        <v>0.1</v>
      </c>
      <c r="Q81" s="23">
        <f>IF($B81="-","-",VLOOKUP(ROUND(CONCATENATE($A81,Q$2),0),'Cadastro - Padrões'!$A$2:$V$10081,Q$1,FALSE))</f>
        <v>0.40000000000000568</v>
      </c>
      <c r="R81" s="23">
        <f>IF($B81="-","-",VLOOKUP(ROUND(CONCATENATE($A81,R$2),0),'Cadastro - Padrões'!$A$2:$V$10081,R$1,FALSE))</f>
        <v>2.9286647918258246E-2</v>
      </c>
      <c r="S81" s="23">
        <f>IF($B81="-","-",VLOOKUP(ROUND(CONCATENATE($A81,S$2),0),'Cadastro - Padrões'!$A$2:$V$10081,S$1,FALSE))</f>
        <v>3</v>
      </c>
      <c r="T81" s="23">
        <f>IF($B81="-","-",VLOOKUP(ROUND(CONCATENATE($A81,T$2),0),'Cadastro - Padrões'!$A$2:$V$10081,T$1,FALSE))</f>
        <v>0</v>
      </c>
      <c r="U81" s="23">
        <f>IF($B81="-","-",VLOOKUP(ROUND(CONCATENATE($A81,U$2),0),'Cadastro - Padrões'!$A$2:$V$10081,U$1,FALSE))</f>
        <v>0</v>
      </c>
      <c r="V81" s="23">
        <f>IF($B81="-","-",VLOOKUP(ROUND(CONCATENATE($A81,V$2),0),'Cadastro - Padrões'!$A$2:$V$10081,V$1,FALSE))</f>
        <v>0</v>
      </c>
      <c r="W81" s="23">
        <f>IF($B81="-","-",VLOOKUP(ROUND(CONCATENATE($A81,W$2),0),'Cadastro - Padrões'!$A$2:$V$10081,W$1,FALSE))</f>
        <v>0</v>
      </c>
      <c r="X81" s="23">
        <f>IF($B81="-","-",VLOOKUP(ROUND(CONCATENATE($A81,X$2),0),'Cadastro - Padrões'!$A$2:$V$10081,X$1,FALSE))</f>
        <v>0</v>
      </c>
      <c r="Y81" s="23">
        <f>IF($B81="-","-",VLOOKUP(ROUND(CONCATENATE($A81,Y$2),0),'Cadastro - Padrões'!$A$2:$V$10081,Y$1,FALSE))</f>
        <v>-3.5480200170807297E-5</v>
      </c>
      <c r="Z81" s="23">
        <f>IF($B81="-","-",VLOOKUP(ROUND(CONCATENATE($A81,Z$2),0),'Cadastro - Padrões'!$A$2:$V$10081,Z$1,FALSE))</f>
        <v>3.2380407913156829E-3</v>
      </c>
      <c r="AA81" s="23">
        <f>IF($B81="-","-",VLOOKUP(ROUND(CONCATENATE($A81,AA$2),0),'Cadastro - Padrões'!$A$2:$V$10081,AA$1,FALSE))</f>
        <v>0.89606820311515811</v>
      </c>
      <c r="AB81" s="23">
        <f>IF($B81="-","-",VLOOKUP(ROUND(CONCATENATE($A81,AB$2),0),'Cadastro - Padrões'!$A$2:$V$10081,AB$1,FALSE))</f>
        <v>1.0513055095805894</v>
      </c>
      <c r="AC81" s="23">
        <f>IF($B81="-","-",IF(VLOOKUP(ROUND(CONCATENATE($A81,AC$2),0),'Cadastro - Padrões'!$A$2:$V$10081,AC$1,FALSE)="","-",VLOOKUP(ROUND(CONCATENATE($A81,AC$2),0),'Cadastro - Padrões'!$A$2:$V$10081,AC$1,FALSE)))</f>
        <v>15</v>
      </c>
      <c r="AD81" s="23">
        <f>IF($B81="-","-",IF(VLOOKUP(ROUND(CONCATENATE($A81,AD$2),0),'Cadastro - Padrões'!$A$2:$V$10081,AD$1,FALSE)="","-",VLOOKUP(ROUND(CONCATENATE($A81,AD$2),0),'Cadastro - Padrões'!$A$2:$V$10081,AD$1,FALSE)))</f>
        <v>0.1</v>
      </c>
      <c r="AE81" s="23">
        <f>IF($B81="-","-",IF(VLOOKUP(ROUND(CONCATENATE($A81,AE$2),0),'Cadastro - Padrões'!$A$2:$V$10081,AE$1,FALSE)="","-",VLOOKUP(ROUND(CONCATENATE($A81,AE$2),0),'Cadastro - Padrões'!$A$2:$V$10081,AE$1,FALSE)))</f>
        <v>2</v>
      </c>
      <c r="AF81" s="23">
        <f>IF($B81="-","-",IF(VLOOKUP(ROUND(CONCATENATE($A81,AF$2),0),'Cadastro - Padrões'!$A$2:$V$10081,AF$1,FALSE)="","-",VLOOKUP(ROUND(CONCATENATE($A81,AF$2),0),'Cadastro - Padrões'!$A$2:$V$10081,AF$1,FALSE)))</f>
        <v>1000000</v>
      </c>
      <c r="AG81" s="23">
        <f>IF($B81="-","-",IF(VLOOKUP(ROUND(CONCATENATE($A81,AG$2),0),'Cadastro - Padrões'!$A$2:$V$10081,AG$1,FALSE)="","-",VLOOKUP(ROUND(CONCATENATE($A81,AG$2),0),'Cadastro - Padrões'!$A$2:$V$10081,AG$1,FALSE)))</f>
        <v>20</v>
      </c>
      <c r="AH81" s="23">
        <f>IF($B81="-","-",IF(VLOOKUP(ROUND(CONCATENATE($A81,AH$2),0),'Cadastro - Padrões'!$A$2:$V$10081,AH$1,FALSE)="","-",VLOOKUP(ROUND(CONCATENATE($A81,AH$2),0),'Cadastro - Padrões'!$A$2:$V$10081,AH$1,FALSE)))</f>
        <v>0.1</v>
      </c>
      <c r="AI81" s="23">
        <f>IF($B81="-","-",IF(VLOOKUP(ROUND(CONCATENATE($A81,AI$2),0),'Cadastro - Padrões'!$A$2:$V$10081,AI$1,FALSE)="","-",VLOOKUP(ROUND(CONCATENATE($A81,AI$2),0),'Cadastro - Padrões'!$A$2:$V$10081,AI$1,FALSE)))</f>
        <v>2</v>
      </c>
      <c r="AJ81" s="23">
        <f>IF($B81="-","-",IF(VLOOKUP(ROUND(CONCATENATE($A81,AJ$2),0),'Cadastro - Padrões'!$A$2:$V$10081,AJ$1,FALSE)="","-",VLOOKUP(ROUND(CONCATENATE($A81,AJ$2),0),'Cadastro - Padrões'!$A$2:$V$10081,AJ$1,FALSE)))</f>
        <v>1000000</v>
      </c>
      <c r="AK81" s="23">
        <f>IF($B81="-","-",IF(VLOOKUP(ROUND(CONCATENATE($A81,AK$2),0),'Cadastro - Padrões'!$A$2:$V$10081,AK$1,FALSE)="","-",VLOOKUP(ROUND(CONCATENATE($A81,AK$2),0),'Cadastro - Padrões'!$A$2:$V$10081,AK$1,FALSE)))</f>
        <v>25</v>
      </c>
      <c r="AL81" s="23">
        <f>IF($B81="-","-",IF(VLOOKUP(ROUND(CONCATENATE($A81,AL$2),0),'Cadastro - Padrões'!$A$2:$V$10081,AL$1,FALSE)="","-",VLOOKUP(ROUND(CONCATENATE($A81,AL$2),0),'Cadastro - Padrões'!$A$2:$V$10081,AL$1,FALSE)))</f>
        <v>0.1</v>
      </c>
      <c r="AM81" s="23">
        <f>IF($B81="-","-",IF(VLOOKUP(ROUND(CONCATENATE($A81,AM$2),0),'Cadastro - Padrões'!$A$2:$V$10081,AM$1,FALSE)="","-",VLOOKUP(ROUND(CONCATENATE($A81,AM$2),0),'Cadastro - Padrões'!$A$2:$V$10081,AM$1,FALSE)))</f>
        <v>2</v>
      </c>
      <c r="AN81" s="23">
        <f>IF($B81="-","-",IF(VLOOKUP(ROUND(CONCATENATE($A81,AN$2),0),'Cadastro - Padrões'!$A$2:$V$10081,AN$1,FALSE)="","-",VLOOKUP(ROUND(CONCATENATE($A81,AN$2),0),'Cadastro - Padrões'!$A$2:$V$10081,AN$1,FALSE)))</f>
        <v>1000000</v>
      </c>
      <c r="AO81" s="23">
        <f>IF($B81="-","-",IF(VLOOKUP(ROUND(CONCATENATE($A81,AO$2),0),'Cadastro - Padrões'!$A$2:$V$10081,AO$1,FALSE)="","-",VLOOKUP(ROUND(CONCATENATE($A81,AO$2),0),'Cadastro - Padrões'!$A$2:$V$10081,AO$1,FALSE)))</f>
        <v>30</v>
      </c>
      <c r="AP81" s="23">
        <f>IF($B81="-","-",IF(VLOOKUP(ROUND(CONCATENATE($A81,AP$2),0),'Cadastro - Padrões'!$A$2:$V$10081,AP$1,FALSE)="","-",VLOOKUP(ROUND(CONCATENATE($A81,AP$2),0),'Cadastro - Padrões'!$A$2:$V$10081,AP$1,FALSE)))</f>
        <v>0.1</v>
      </c>
      <c r="AQ81" s="23">
        <f>IF($B81="-","-",IF(VLOOKUP(ROUND(CONCATENATE($A81,AQ$2),0),'Cadastro - Padrões'!$A$2:$V$10081,AQ$1,FALSE)="","-",VLOOKUP(ROUND(CONCATENATE($A81,AQ$2),0),'Cadastro - Padrões'!$A$2:$V$10081,AQ$1,FALSE)))</f>
        <v>2</v>
      </c>
      <c r="AR81" s="23">
        <f>IF($B81="-","-",IF(VLOOKUP(ROUND(CONCATENATE($A81,AR$2),0),'Cadastro - Padrões'!$A$2:$V$10081,AR$1,FALSE)="","-",VLOOKUP(ROUND(CONCATENATE($A81,AR$2),0),'Cadastro - Padrões'!$A$2:$V$10081,AR$1,FALSE)))</f>
        <v>1000000</v>
      </c>
      <c r="AS81" s="23">
        <f>IF($B81="-","-",IF(VLOOKUP(ROUND(CONCATENATE($A81,AS$2),0),'Cadastro - Padrões'!$A$2:$V$10081,AS$1,FALSE)="","-",VLOOKUP(ROUND(CONCATENATE($A81,AS$2),0),'Cadastro - Padrões'!$A$2:$V$10081,AS$1,FALSE)))</f>
        <v>40</v>
      </c>
      <c r="AT81" s="23">
        <f>IF($B81="-","-",IF(VLOOKUP(ROUND(CONCATENATE($A81,AT$2),0),'Cadastro - Padrões'!$A$2:$V$10081,AT$1,FALSE)="","-",VLOOKUP(ROUND(CONCATENATE($A81,AT$2),0),'Cadastro - Padrões'!$A$2:$V$10081,AT$1,FALSE)))</f>
        <v>0.1</v>
      </c>
      <c r="AU81" s="23">
        <f>IF($B81="-","-",IF(VLOOKUP(ROUND(CONCATENATE($A81,AU$2),0),'Cadastro - Padrões'!$A$2:$V$10081,AU$1,FALSE)="","-",VLOOKUP(ROUND(CONCATENATE($A81,AU$2),0),'Cadastro - Padrões'!$A$2:$V$10081,AU$1,FALSE)))</f>
        <v>2</v>
      </c>
      <c r="AV81" s="23">
        <f>IF($B81="-","-",IF(VLOOKUP(ROUND(CONCATENATE($A81,AV$2),0),'Cadastro - Padrões'!$A$2:$V$10081,AV$1,FALSE)="","-",VLOOKUP(ROUND(CONCATENATE($A81,AV$2),0),'Cadastro - Padrões'!$A$2:$V$10081,AV$1,FALSE)))</f>
        <v>1000000</v>
      </c>
      <c r="AW81" s="23" t="str">
        <f>IF($B81="-","-",IF(VLOOKUP(ROUND(CONCATENATE($A81,AW$2),0),'Cadastro - Padrões'!$A$2:$V$10081,AW$1,FALSE)="","-",VLOOKUP(ROUND(CONCATENATE($A81,AW$2),0),'Cadastro - Padrões'!$A$2:$V$10081,AW$1,FALSE)))</f>
        <v>-</v>
      </c>
      <c r="AX81" s="23" t="str">
        <f>IF($B81="-","-",IF(VLOOKUP(ROUND(CONCATENATE($A81,AX$2),0),'Cadastro - Padrões'!$A$2:$V$10081,AX$1,FALSE)="","-",VLOOKUP(ROUND(CONCATENATE($A81,AX$2),0),'Cadastro - Padrões'!$A$2:$V$10081,AX$1,FALSE)))</f>
        <v>-</v>
      </c>
      <c r="AY81" s="23" t="str">
        <f>IF($B81="-","-",IF(VLOOKUP(ROUND(CONCATENATE($A81,AY$2),0),'Cadastro - Padrões'!$A$2:$V$10081,AY$1,FALSE)="","-",VLOOKUP(ROUND(CONCATENATE($A81,AY$2),0),'Cadastro - Padrões'!$A$2:$V$10081,AY$1,FALSE)))</f>
        <v>-</v>
      </c>
      <c r="AZ81" s="23" t="str">
        <f>IF($B81="-","-",IF(VLOOKUP(ROUND(CONCATENATE($A81,AZ$2),0),'Cadastro - Padrões'!$A$2:$V$10081,AZ$1,FALSE)="","-",VLOOKUP(ROUND(CONCATENATE($A81,AZ$2),0),'Cadastro - Padrões'!$A$2:$V$10081,AZ$1,FALSE)))</f>
        <v>-</v>
      </c>
      <c r="BA81" s="23" t="str">
        <f>IF($B81="-","-",IF(VLOOKUP(ROUND(CONCATENATE($A81,BA$2),0),'Cadastro - Padrões'!$A$2:$V$10081,BA$1,FALSE)="","-",VLOOKUP(ROUND(CONCATENATE($A81,BA$2),0),'Cadastro - Padrões'!$A$2:$V$10081,BA$1,FALSE)))</f>
        <v>-</v>
      </c>
      <c r="BB81" s="23" t="str">
        <f>IF($B81="-","-",IF(VLOOKUP(ROUND(CONCATENATE($A81,BB$2),0),'Cadastro - Padrões'!$A$2:$V$10081,BB$1,FALSE)="","-",VLOOKUP(ROUND(CONCATENATE($A81,BB$2),0),'Cadastro - Padrões'!$A$2:$V$10081,BB$1,FALSE)))</f>
        <v>-</v>
      </c>
      <c r="BC81" s="23" t="str">
        <f>IF($B81="-","-",IF(VLOOKUP(ROUND(CONCATENATE($A81,BC$2),0),'Cadastro - Padrões'!$A$2:$V$10081,BC$1,FALSE)="","-",VLOOKUP(ROUND(CONCATENATE($A81,BC$2),0),'Cadastro - Padrões'!$A$2:$V$10081,BC$1,FALSE)))</f>
        <v>-</v>
      </c>
      <c r="BD81" s="23" t="str">
        <f>IF($B81="-","-",IF(VLOOKUP(ROUND(CONCATENATE($A81,BD$2),0),'Cadastro - Padrões'!$A$2:$V$10081,BD$1,FALSE)="","-",VLOOKUP(ROUND(CONCATENATE($A81,BD$2),0),'Cadastro - Padrões'!$A$2:$V$10081,BD$1,FALSE)))</f>
        <v>-</v>
      </c>
      <c r="BE81" s="23" t="str">
        <f>IF($B81="-","-",IF(VLOOKUP(ROUND(CONCATENATE($A81,BE$2),0),'Cadastro - Padrões'!$A$2:$V$10081,BE$1,FALSE)="","-",VLOOKUP(ROUND(CONCATENATE($A81,BE$2),0),'Cadastro - Padrões'!$A$2:$V$10081,BE$1,FALSE)))</f>
        <v>-</v>
      </c>
      <c r="BF81" s="23" t="str">
        <f>IF($B81="-","-",IF(VLOOKUP(ROUND(CONCATENATE($A81,BF$2),0),'Cadastro - Padrões'!$A$2:$V$10081,BF$1,FALSE)="","-",VLOOKUP(ROUND(CONCATENATE($A81,BF$2),0),'Cadastro - Padrões'!$A$2:$V$10081,BF$1,FALSE)))</f>
        <v>-</v>
      </c>
      <c r="BG81" s="23" t="str">
        <f>IF($B81="-","-",IF(VLOOKUP(ROUND(CONCATENATE($A81,BG$2),0),'Cadastro - Padrões'!$A$2:$V$10081,BG$1,FALSE)="","-",VLOOKUP(ROUND(CONCATENATE($A81,BG$2),0),'Cadastro - Padrões'!$A$2:$V$10081,BG$1,FALSE)))</f>
        <v>-</v>
      </c>
      <c r="BH81" s="23" t="str">
        <f>IF($B81="-","-",IF(VLOOKUP(ROUND(CONCATENATE($A81,BH$2),0),'Cadastro - Padrões'!$A$2:$V$10081,BH$1,FALSE)="","-",VLOOKUP(ROUND(CONCATENATE($A81,BH$2),0),'Cadastro - Padrões'!$A$2:$V$10081,BH$1,FALSE)))</f>
        <v>-</v>
      </c>
      <c r="BI81" s="23" t="str">
        <f>IF($B81="-","-",IF(VLOOKUP(ROUND(CONCATENATE($A81,BI$2),0),'Cadastro - Padrões'!$A$2:$V$10081,BI$1,FALSE)="","-",VLOOKUP(ROUND(CONCATENATE($A81,BI$2),0),'Cadastro - Padrões'!$A$2:$V$10081,BI$1,FALSE)))</f>
        <v>-</v>
      </c>
      <c r="BJ81" s="23" t="str">
        <f>IF($B81="-","-",IF(VLOOKUP(ROUND(CONCATENATE($A81,BJ$2),0),'Cadastro - Padrões'!$A$2:$V$10081,BJ$1,FALSE)="","-",VLOOKUP(ROUND(CONCATENATE($A81,BJ$2),0),'Cadastro - Padrões'!$A$2:$V$10081,BJ$1,FALSE)))</f>
        <v>-</v>
      </c>
      <c r="BK81" s="23" t="str">
        <f>IF($B81="-","-",IF(VLOOKUP(ROUND(CONCATENATE($A81,BK$2),0),'Cadastro - Padrões'!$A$2:$V$10081,BK$1,FALSE)="","-",VLOOKUP(ROUND(CONCATENATE($A81,BK$2),0),'Cadastro - Padrões'!$A$2:$V$10081,BK$1,FALSE)))</f>
        <v>-</v>
      </c>
      <c r="BL81" s="23" t="str">
        <f>IF($B81="-","-",IF(VLOOKUP(ROUND(CONCATENATE($A81,BL$2),0),'Cadastro - Padrões'!$A$2:$V$10081,BL$1,FALSE)="","-",VLOOKUP(ROUND(CONCATENATE($A81,BL$2),0),'Cadastro - Padrões'!$A$2:$V$10081,BL$1,FALSE)))</f>
        <v>-</v>
      </c>
      <c r="BM81" s="23" t="str">
        <f>IF($B81="-","-",IF(VLOOKUP(ROUND(CONCATENATE($A81,BM$2),0),'Cadastro - Padrões'!$A$2:$V$10081,BM$1,FALSE)="","-",VLOOKUP(ROUND(CONCATENATE($A81,BM$2),0),'Cadastro - Padrões'!$A$2:$V$10081,BM$1,FALSE)))</f>
        <v>-</v>
      </c>
      <c r="BN81" s="23" t="str">
        <f>IF($B81="-","-",IF(VLOOKUP(ROUND(CONCATENATE($A81,BN$2),0),'Cadastro - Padrões'!$A$2:$V$10081,BN$1,FALSE)="","-",VLOOKUP(ROUND(CONCATENATE($A81,BN$2),0),'Cadastro - Padrões'!$A$2:$V$10081,BN$1,FALSE)))</f>
        <v>-</v>
      </c>
      <c r="BO81" s="23" t="str">
        <f>IF($B81="-","-",IF(VLOOKUP(ROUND(CONCATENATE($A81,BO$2),0),'Cadastro - Padrões'!$A$2:$V$10081,BO$1,FALSE)="","-",VLOOKUP(ROUND(CONCATENATE($A81,BO$2),0),'Cadastro - Padrões'!$A$2:$V$10081,BO$1,FALSE)))</f>
        <v>-</v>
      </c>
      <c r="BP81" s="23" t="str">
        <f>IF($B81="-","-",IF(VLOOKUP(ROUND(CONCATENATE($A81,BP$2),0),'Cadastro - Padrões'!$A$2:$V$10081,BP$1,FALSE)="","-",VLOOKUP(ROUND(CONCATENATE($A81,BP$2),0),'Cadastro - Padrões'!$A$2:$V$10081,BP$1,FALSE)))</f>
        <v>-</v>
      </c>
    </row>
    <row r="82" spans="1:68" x14ac:dyDescent="0.3">
      <c r="A82" s="22">
        <f t="shared" si="53"/>
        <v>77</v>
      </c>
      <c r="B82" s="23" t="str">
        <f>IF(VLOOKUP(ROUND(CONCATENATE($A82,B$2),0),'Cadastro - Padrões'!$A$2:$V$10081,B$1,FALSE)="","-",VLOOKUP(ROUND(CONCATENATE($A82,B$2),0),'Cadastro - Padrões'!$A$2:$V$10081,B$1,FALSE))</f>
        <v>E.TH.LV-005</v>
      </c>
      <c r="C82" s="23" t="str">
        <f>IF($B82="-","-",VLOOKUP(ROUND(CONCATENATE($A82,C$2),0),'Cadastro - Padrões'!$A$2:$V$10081,C$1,FALSE))</f>
        <v>Termômetro digital</v>
      </c>
      <c r="D82" s="23" t="str">
        <f>IF($B82="-","-",VLOOKUP(ROUND(CONCATENATE($A82,D$2),0),'Cadastro - Padrões'!$A$2:$V$10081,D$1,FALSE))</f>
        <v>Elus</v>
      </c>
      <c r="E82" s="23" t="str">
        <f>IF($B82="-","-",VLOOKUP(ROUND(CONCATENATE($A82,E$2),0),'Cadastro - Padrões'!$A$2:$V$10081,E$1,FALSE))</f>
        <v>RBC - CAL 0439</v>
      </c>
      <c r="F82" s="23" t="str">
        <f>IF($B82="-","-",VLOOKUP(ROUND(CONCATENATE($A82,F$2),0),'Cadastro - Padrões'!$A$2:$V$10081,F$1,FALSE))</f>
        <v>E0167/25</v>
      </c>
      <c r="G82" s="24">
        <f>IF($B82="-","-",VLOOKUP(ROUND(CONCATENATE($A82,G$2),0),'Cadastro - Padrões'!$A$2:$V$10081,G$1,FALSE))</f>
        <v>45742</v>
      </c>
      <c r="H82" s="25">
        <f>IF($B82="-","-",VLOOKUP(ROUND(CONCATENATE($A82,H$2),0),'Cadastro - Padrões'!$A$2:$V$10081,H$1,FALSE))</f>
        <v>46111</v>
      </c>
      <c r="I82" s="23" t="str">
        <f>IF($B82="-","-",VLOOKUP(ROUND(CONCATENATE($A82,I$2),0),'Cadastro - Padrões'!$A$2:$V$10081,I$1,FALSE))</f>
        <v>°C</v>
      </c>
      <c r="J82" s="23" t="str">
        <f>IF($B82="-","-",VLOOKUP(ROUND(CONCATENATE($A82,J$2),0),'Cadastro - Padrões'!$A$2:$V$10081,J$1,FALSE))</f>
        <v>Contato</v>
      </c>
      <c r="K82" s="23" t="str">
        <f>IF($B82="-","-",VLOOKUP(ROUND(CONCATENATE($A82,K$2),0),'Cadastro - Padrões'!$A$2:$V$10081,K$1,FALSE))</f>
        <v>Termoresisitivo</v>
      </c>
      <c r="L82" s="23">
        <f>IF($B82="-","-",VLOOKUP(ROUND(CONCATENATE($A82,L$2),0),'Cadastro - Padrões'!$A$2:$V$10081,L$1,FALSE))</f>
        <v>14.99</v>
      </c>
      <c r="M82" s="23">
        <f>IF($B82="-","-",VLOOKUP(ROUND(CONCATENATE($A82,M$2),0),'Cadastro - Padrões'!$A$2:$V$10081,M$1,FALSE))</f>
        <v>30</v>
      </c>
      <c r="N82" s="23">
        <f>IF($B82="-","-",VLOOKUP(ROUND(CONCATENATE($A82,N$2),0),'Cadastro - Padrões'!$A$2:$V$10081,N$1,FALSE))</f>
        <v>0.01</v>
      </c>
      <c r="O82" s="23">
        <f>IF($B82="-","-",VLOOKUP(ROUND(CONCATENATE($A82,O$2),0),'Cadastro - Padrões'!$A$2:$V$10081,O$1,FALSE))</f>
        <v>5.0000000000000711E-2</v>
      </c>
      <c r="P82" s="23">
        <f>IF($B82="-","-",VLOOKUP(ROUND(CONCATENATE($A82,P$2),0),'Cadastro - Padrões'!$A$2:$V$10081,P$1,FALSE))</f>
        <v>0.03</v>
      </c>
      <c r="Q82" s="23">
        <f>IF($B82="-","-",VLOOKUP(ROUND(CONCATENATE($A82,Q$2),0),'Cadastro - Padrões'!$A$2:$V$10081,Q$1,FALSE))</f>
        <v>5.0000000000000711E-2</v>
      </c>
      <c r="R82" s="23">
        <f>IF($B82="-","-",VLOOKUP(ROUND(CONCATENATE($A82,R$2),0),'Cadastro - Padrões'!$A$2:$V$10081,R$1,FALSE))</f>
        <v>8.0228068239662775E-3</v>
      </c>
      <c r="S82" s="23">
        <f>IF($B82="-","-",VLOOKUP(ROUND(CONCATENATE($A82,S$2),0),'Cadastro - Padrões'!$A$2:$V$10081,S$1,FALSE))</f>
        <v>1</v>
      </c>
      <c r="T82" s="23">
        <f>IF($B82="-","-",VLOOKUP(ROUND(CONCATENATE($A82,T$2),0),'Cadastro - Padrões'!$A$2:$V$10081,T$1,FALSE))</f>
        <v>0</v>
      </c>
      <c r="U82" s="23">
        <f>IF($B82="-","-",VLOOKUP(ROUND(CONCATENATE($A82,U$2),0),'Cadastro - Padrões'!$A$2:$V$10081,U$1,FALSE))</f>
        <v>0</v>
      </c>
      <c r="V82" s="23">
        <f>IF($B82="-","-",VLOOKUP(ROUND(CONCATENATE($A82,V$2),0),'Cadastro - Padrões'!$A$2:$V$10081,V$1,FALSE))</f>
        <v>0</v>
      </c>
      <c r="W82" s="23">
        <f>IF($B82="-","-",VLOOKUP(ROUND(CONCATENATE($A82,W$2),0),'Cadastro - Padrões'!$A$2:$V$10081,W$1,FALSE))</f>
        <v>0</v>
      </c>
      <c r="X82" s="23">
        <f>IF($B82="-","-",VLOOKUP(ROUND(CONCATENATE($A82,X$2),0),'Cadastro - Padrões'!$A$2:$V$10081,X$1,FALSE))</f>
        <v>0</v>
      </c>
      <c r="Y82" s="23">
        <f>IF($B82="-","-",VLOOKUP(ROUND(CONCATENATE($A82,Y$2),0),'Cadastro - Padrões'!$A$2:$V$10081,Y$1,FALSE))</f>
        <v>0</v>
      </c>
      <c r="Z82" s="23">
        <f>IF($B82="-","-",VLOOKUP(ROUND(CONCATENATE($A82,Z$2),0),'Cadastro - Padrões'!$A$2:$V$10081,Z$1,FALSE))</f>
        <v>0</v>
      </c>
      <c r="AA82" s="23">
        <f>IF($B82="-","-",VLOOKUP(ROUND(CONCATENATE($A82,AA$2),0),'Cadastro - Padrões'!$A$2:$V$10081,AA$1,FALSE))</f>
        <v>1.0018593494253516</v>
      </c>
      <c r="AB82" s="23">
        <f>IF($B82="-","-",VLOOKUP(ROUND(CONCATENATE($A82,AB$2),0),'Cadastro - Padrões'!$A$2:$V$10081,AB$1,FALSE))</f>
        <v>-3.5448635722659105E-3</v>
      </c>
      <c r="AC82" s="23">
        <f>IF($B82="-","-",IF(VLOOKUP(ROUND(CONCATENATE($A82,AC$2),0),'Cadastro - Padrões'!$A$2:$V$10081,AC$1,FALSE)="","-",VLOOKUP(ROUND(CONCATENATE($A82,AC$2),0),'Cadastro - Padrões'!$A$2:$V$10081,AC$1,FALSE)))</f>
        <v>14.99</v>
      </c>
      <c r="AD82" s="23">
        <f>IF($B82="-","-",IF(VLOOKUP(ROUND(CONCATENATE($A82,AD$2),0),'Cadastro - Padrões'!$A$2:$V$10081,AD$1,FALSE)="","-",VLOOKUP(ROUND(CONCATENATE($A82,AD$2),0),'Cadastro - Padrões'!$A$2:$V$10081,AD$1,FALSE)))</f>
        <v>0.03</v>
      </c>
      <c r="AE82" s="23">
        <f>IF($B82="-","-",IF(VLOOKUP(ROUND(CONCATENATE($A82,AE$2),0),'Cadastro - Padrões'!$A$2:$V$10081,AE$1,FALSE)="","-",VLOOKUP(ROUND(CONCATENATE($A82,AE$2),0),'Cadastro - Padrões'!$A$2:$V$10081,AE$1,FALSE)))</f>
        <v>2</v>
      </c>
      <c r="AF82" s="23">
        <f>IF($B82="-","-",IF(VLOOKUP(ROUND(CONCATENATE($A82,AF$2),0),'Cadastro - Padrões'!$A$2:$V$10081,AF$1,FALSE)="","-",VLOOKUP(ROUND(CONCATENATE($A82,AF$2),0),'Cadastro - Padrões'!$A$2:$V$10081,AF$1,FALSE)))</f>
        <v>1000000</v>
      </c>
      <c r="AG82" s="23">
        <f>IF($B82="-","-",IF(VLOOKUP(ROUND(CONCATENATE($A82,AG$2),0),'Cadastro - Padrões'!$A$2:$V$10081,AG$1,FALSE)="","-",VLOOKUP(ROUND(CONCATENATE($A82,AG$2),0),'Cadastro - Padrões'!$A$2:$V$10081,AG$1,FALSE)))</f>
        <v>20</v>
      </c>
      <c r="AH82" s="23">
        <f>IF($B82="-","-",IF(VLOOKUP(ROUND(CONCATENATE($A82,AH$2),0),'Cadastro - Padrões'!$A$2:$V$10081,AH$1,FALSE)="","-",VLOOKUP(ROUND(CONCATENATE($A82,AH$2),0),'Cadastro - Padrões'!$A$2:$V$10081,AH$1,FALSE)))</f>
        <v>0.03</v>
      </c>
      <c r="AI82" s="23">
        <f>IF($B82="-","-",IF(VLOOKUP(ROUND(CONCATENATE($A82,AI$2),0),'Cadastro - Padrões'!$A$2:$V$10081,AI$1,FALSE)="","-",VLOOKUP(ROUND(CONCATENATE($A82,AI$2),0),'Cadastro - Padrões'!$A$2:$V$10081,AI$1,FALSE)))</f>
        <v>2</v>
      </c>
      <c r="AJ82" s="23">
        <f>IF($B82="-","-",IF(VLOOKUP(ROUND(CONCATENATE($A82,AJ$2),0),'Cadastro - Padrões'!$A$2:$V$10081,AJ$1,FALSE)="","-",VLOOKUP(ROUND(CONCATENATE($A82,AJ$2),0),'Cadastro - Padrões'!$A$2:$V$10081,AJ$1,FALSE)))</f>
        <v>1000000</v>
      </c>
      <c r="AK82" s="23">
        <f>IF($B82="-","-",IF(VLOOKUP(ROUND(CONCATENATE($A82,AK$2),0),'Cadastro - Padrões'!$A$2:$V$10081,AK$1,FALSE)="","-",VLOOKUP(ROUND(CONCATENATE($A82,AK$2),0),'Cadastro - Padrões'!$A$2:$V$10081,AK$1,FALSE)))</f>
        <v>30</v>
      </c>
      <c r="AL82" s="23">
        <f>IF($B82="-","-",IF(VLOOKUP(ROUND(CONCATENATE($A82,AL$2),0),'Cadastro - Padrões'!$A$2:$V$10081,AL$1,FALSE)="","-",VLOOKUP(ROUND(CONCATENATE($A82,AL$2),0),'Cadastro - Padrões'!$A$2:$V$10081,AL$1,FALSE)))</f>
        <v>0.03</v>
      </c>
      <c r="AM82" s="23">
        <f>IF($B82="-","-",IF(VLOOKUP(ROUND(CONCATENATE($A82,AM$2),0),'Cadastro - Padrões'!$A$2:$V$10081,AM$1,FALSE)="","-",VLOOKUP(ROUND(CONCATENATE($A82,AM$2),0),'Cadastro - Padrões'!$A$2:$V$10081,AM$1,FALSE)))</f>
        <v>2</v>
      </c>
      <c r="AN82" s="23">
        <f>IF($B82="-","-",IF(VLOOKUP(ROUND(CONCATENATE($A82,AN$2),0),'Cadastro - Padrões'!$A$2:$V$10081,AN$1,FALSE)="","-",VLOOKUP(ROUND(CONCATENATE($A82,AN$2),0),'Cadastro - Padrões'!$A$2:$V$10081,AN$1,FALSE)))</f>
        <v>1000000</v>
      </c>
      <c r="AO82" s="23" t="str">
        <f>IF($B82="-","-",IF(VLOOKUP(ROUND(CONCATENATE($A82,AO$2),0),'Cadastro - Padrões'!$A$2:$V$10081,AO$1,FALSE)="","-",VLOOKUP(ROUND(CONCATENATE($A82,AO$2),0),'Cadastro - Padrões'!$A$2:$V$10081,AO$1,FALSE)))</f>
        <v>-</v>
      </c>
      <c r="AP82" s="23" t="str">
        <f>IF($B82="-","-",IF(VLOOKUP(ROUND(CONCATENATE($A82,AP$2),0),'Cadastro - Padrões'!$A$2:$V$10081,AP$1,FALSE)="","-",VLOOKUP(ROUND(CONCATENATE($A82,AP$2),0),'Cadastro - Padrões'!$A$2:$V$10081,AP$1,FALSE)))</f>
        <v>-</v>
      </c>
      <c r="AQ82" s="23" t="str">
        <f>IF($B82="-","-",IF(VLOOKUP(ROUND(CONCATENATE($A82,AQ$2),0),'Cadastro - Padrões'!$A$2:$V$10081,AQ$1,FALSE)="","-",VLOOKUP(ROUND(CONCATENATE($A82,AQ$2),0),'Cadastro - Padrões'!$A$2:$V$10081,AQ$1,FALSE)))</f>
        <v>-</v>
      </c>
      <c r="AR82" s="23" t="str">
        <f>IF($B82="-","-",IF(VLOOKUP(ROUND(CONCATENATE($A82,AR$2),0),'Cadastro - Padrões'!$A$2:$V$10081,AR$1,FALSE)="","-",VLOOKUP(ROUND(CONCATENATE($A82,AR$2),0),'Cadastro - Padrões'!$A$2:$V$10081,AR$1,FALSE)))</f>
        <v>-</v>
      </c>
      <c r="AS82" s="23" t="str">
        <f>IF($B82="-","-",IF(VLOOKUP(ROUND(CONCATENATE($A82,AS$2),0),'Cadastro - Padrões'!$A$2:$V$10081,AS$1,FALSE)="","-",VLOOKUP(ROUND(CONCATENATE($A82,AS$2),0),'Cadastro - Padrões'!$A$2:$V$10081,AS$1,FALSE)))</f>
        <v>-</v>
      </c>
      <c r="AT82" s="23" t="str">
        <f>IF($B82="-","-",IF(VLOOKUP(ROUND(CONCATENATE($A82,AT$2),0),'Cadastro - Padrões'!$A$2:$V$10081,AT$1,FALSE)="","-",VLOOKUP(ROUND(CONCATENATE($A82,AT$2),0),'Cadastro - Padrões'!$A$2:$V$10081,AT$1,FALSE)))</f>
        <v>-</v>
      </c>
      <c r="AU82" s="23" t="str">
        <f>IF($B82="-","-",IF(VLOOKUP(ROUND(CONCATENATE($A82,AU$2),0),'Cadastro - Padrões'!$A$2:$V$10081,AU$1,FALSE)="","-",VLOOKUP(ROUND(CONCATENATE($A82,AU$2),0),'Cadastro - Padrões'!$A$2:$V$10081,AU$1,FALSE)))</f>
        <v>-</v>
      </c>
      <c r="AV82" s="23" t="str">
        <f>IF($B82="-","-",IF(VLOOKUP(ROUND(CONCATENATE($A82,AV$2),0),'Cadastro - Padrões'!$A$2:$V$10081,AV$1,FALSE)="","-",VLOOKUP(ROUND(CONCATENATE($A82,AV$2),0),'Cadastro - Padrões'!$A$2:$V$10081,AV$1,FALSE)))</f>
        <v>-</v>
      </c>
      <c r="AW82" s="23" t="str">
        <f>IF($B82="-","-",IF(VLOOKUP(ROUND(CONCATENATE($A82,AW$2),0),'Cadastro - Padrões'!$A$2:$V$10081,AW$1,FALSE)="","-",VLOOKUP(ROUND(CONCATENATE($A82,AW$2),0),'Cadastro - Padrões'!$A$2:$V$10081,AW$1,FALSE)))</f>
        <v>-</v>
      </c>
      <c r="AX82" s="23" t="str">
        <f>IF($B82="-","-",IF(VLOOKUP(ROUND(CONCATENATE($A82,AX$2),0),'Cadastro - Padrões'!$A$2:$V$10081,AX$1,FALSE)="","-",VLOOKUP(ROUND(CONCATENATE($A82,AX$2),0),'Cadastro - Padrões'!$A$2:$V$10081,AX$1,FALSE)))</f>
        <v>-</v>
      </c>
      <c r="AY82" s="23" t="str">
        <f>IF($B82="-","-",IF(VLOOKUP(ROUND(CONCATENATE($A82,AY$2),0),'Cadastro - Padrões'!$A$2:$V$10081,AY$1,FALSE)="","-",VLOOKUP(ROUND(CONCATENATE($A82,AY$2),0),'Cadastro - Padrões'!$A$2:$V$10081,AY$1,FALSE)))</f>
        <v>-</v>
      </c>
      <c r="AZ82" s="23" t="str">
        <f>IF($B82="-","-",IF(VLOOKUP(ROUND(CONCATENATE($A82,AZ$2),0),'Cadastro - Padrões'!$A$2:$V$10081,AZ$1,FALSE)="","-",VLOOKUP(ROUND(CONCATENATE($A82,AZ$2),0),'Cadastro - Padrões'!$A$2:$V$10081,AZ$1,FALSE)))</f>
        <v>-</v>
      </c>
      <c r="BA82" s="23" t="str">
        <f>IF($B82="-","-",IF(VLOOKUP(ROUND(CONCATENATE($A82,BA$2),0),'Cadastro - Padrões'!$A$2:$V$10081,BA$1,FALSE)="","-",VLOOKUP(ROUND(CONCATENATE($A82,BA$2),0),'Cadastro - Padrões'!$A$2:$V$10081,BA$1,FALSE)))</f>
        <v>-</v>
      </c>
      <c r="BB82" s="23" t="str">
        <f>IF($B82="-","-",IF(VLOOKUP(ROUND(CONCATENATE($A82,BB$2),0),'Cadastro - Padrões'!$A$2:$V$10081,BB$1,FALSE)="","-",VLOOKUP(ROUND(CONCATENATE($A82,BB$2),0),'Cadastro - Padrões'!$A$2:$V$10081,BB$1,FALSE)))</f>
        <v>-</v>
      </c>
      <c r="BC82" s="23" t="str">
        <f>IF($B82="-","-",IF(VLOOKUP(ROUND(CONCATENATE($A82,BC$2),0),'Cadastro - Padrões'!$A$2:$V$10081,BC$1,FALSE)="","-",VLOOKUP(ROUND(CONCATENATE($A82,BC$2),0),'Cadastro - Padrões'!$A$2:$V$10081,BC$1,FALSE)))</f>
        <v>-</v>
      </c>
      <c r="BD82" s="23" t="str">
        <f>IF($B82="-","-",IF(VLOOKUP(ROUND(CONCATENATE($A82,BD$2),0),'Cadastro - Padrões'!$A$2:$V$10081,BD$1,FALSE)="","-",VLOOKUP(ROUND(CONCATENATE($A82,BD$2),0),'Cadastro - Padrões'!$A$2:$V$10081,BD$1,FALSE)))</f>
        <v>-</v>
      </c>
      <c r="BE82" s="23" t="str">
        <f>IF($B82="-","-",IF(VLOOKUP(ROUND(CONCATENATE($A82,BE$2),0),'Cadastro - Padrões'!$A$2:$V$10081,BE$1,FALSE)="","-",VLOOKUP(ROUND(CONCATENATE($A82,BE$2),0),'Cadastro - Padrões'!$A$2:$V$10081,BE$1,FALSE)))</f>
        <v>-</v>
      </c>
      <c r="BF82" s="23" t="str">
        <f>IF($B82="-","-",IF(VLOOKUP(ROUND(CONCATENATE($A82,BF$2),0),'Cadastro - Padrões'!$A$2:$V$10081,BF$1,FALSE)="","-",VLOOKUP(ROUND(CONCATENATE($A82,BF$2),0),'Cadastro - Padrões'!$A$2:$V$10081,BF$1,FALSE)))</f>
        <v>-</v>
      </c>
      <c r="BG82" s="23" t="str">
        <f>IF($B82="-","-",IF(VLOOKUP(ROUND(CONCATENATE($A82,BG$2),0),'Cadastro - Padrões'!$A$2:$V$10081,BG$1,FALSE)="","-",VLOOKUP(ROUND(CONCATENATE($A82,BG$2),0),'Cadastro - Padrões'!$A$2:$V$10081,BG$1,FALSE)))</f>
        <v>-</v>
      </c>
      <c r="BH82" s="23" t="str">
        <f>IF($B82="-","-",IF(VLOOKUP(ROUND(CONCATENATE($A82,BH$2),0),'Cadastro - Padrões'!$A$2:$V$10081,BH$1,FALSE)="","-",VLOOKUP(ROUND(CONCATENATE($A82,BH$2),0),'Cadastro - Padrões'!$A$2:$V$10081,BH$1,FALSE)))</f>
        <v>-</v>
      </c>
      <c r="BI82" s="23" t="str">
        <f>IF($B82="-","-",IF(VLOOKUP(ROUND(CONCATENATE($A82,BI$2),0),'Cadastro - Padrões'!$A$2:$V$10081,BI$1,FALSE)="","-",VLOOKUP(ROUND(CONCATENATE($A82,BI$2),0),'Cadastro - Padrões'!$A$2:$V$10081,BI$1,FALSE)))</f>
        <v>-</v>
      </c>
      <c r="BJ82" s="23" t="str">
        <f>IF($B82="-","-",IF(VLOOKUP(ROUND(CONCATENATE($A82,BJ$2),0),'Cadastro - Padrões'!$A$2:$V$10081,BJ$1,FALSE)="","-",VLOOKUP(ROUND(CONCATENATE($A82,BJ$2),0),'Cadastro - Padrões'!$A$2:$V$10081,BJ$1,FALSE)))</f>
        <v>-</v>
      </c>
      <c r="BK82" s="23" t="str">
        <f>IF($B82="-","-",IF(VLOOKUP(ROUND(CONCATENATE($A82,BK$2),0),'Cadastro - Padrões'!$A$2:$V$10081,BK$1,FALSE)="","-",VLOOKUP(ROUND(CONCATENATE($A82,BK$2),0),'Cadastro - Padrões'!$A$2:$V$10081,BK$1,FALSE)))</f>
        <v>-</v>
      </c>
      <c r="BL82" s="23" t="str">
        <f>IF($B82="-","-",IF(VLOOKUP(ROUND(CONCATENATE($A82,BL$2),0),'Cadastro - Padrões'!$A$2:$V$10081,BL$1,FALSE)="","-",VLOOKUP(ROUND(CONCATENATE($A82,BL$2),0),'Cadastro - Padrões'!$A$2:$V$10081,BL$1,FALSE)))</f>
        <v>-</v>
      </c>
      <c r="BM82" s="23" t="str">
        <f>IF($B82="-","-",IF(VLOOKUP(ROUND(CONCATENATE($A82,BM$2),0),'Cadastro - Padrões'!$A$2:$V$10081,BM$1,FALSE)="","-",VLOOKUP(ROUND(CONCATENATE($A82,BM$2),0),'Cadastro - Padrões'!$A$2:$V$10081,BM$1,FALSE)))</f>
        <v>-</v>
      </c>
      <c r="BN82" s="23" t="str">
        <f>IF($B82="-","-",IF(VLOOKUP(ROUND(CONCATENATE($A82,BN$2),0),'Cadastro - Padrões'!$A$2:$V$10081,BN$1,FALSE)="","-",VLOOKUP(ROUND(CONCATENATE($A82,BN$2),0),'Cadastro - Padrões'!$A$2:$V$10081,BN$1,FALSE)))</f>
        <v>-</v>
      </c>
      <c r="BO82" s="23" t="str">
        <f>IF($B82="-","-",IF(VLOOKUP(ROUND(CONCATENATE($A82,BO$2),0),'Cadastro - Padrões'!$A$2:$V$10081,BO$1,FALSE)="","-",VLOOKUP(ROUND(CONCATENATE($A82,BO$2),0),'Cadastro - Padrões'!$A$2:$V$10081,BO$1,FALSE)))</f>
        <v>-</v>
      </c>
      <c r="BP82" s="23" t="str">
        <f>IF($B82="-","-",IF(VLOOKUP(ROUND(CONCATENATE($A82,BP$2),0),'Cadastro - Padrões'!$A$2:$V$10081,BP$1,FALSE)="","-",VLOOKUP(ROUND(CONCATENATE($A82,BP$2),0),'Cadastro - Padrões'!$A$2:$V$10081,BP$1,FALSE)))</f>
        <v>-</v>
      </c>
    </row>
    <row r="83" spans="1:68" x14ac:dyDescent="0.3">
      <c r="A83" s="22">
        <f t="shared" si="53"/>
        <v>78</v>
      </c>
      <c r="B83" s="23" t="str">
        <f>IF(VLOOKUP(ROUND(CONCATENATE($A83,B$2),0),'Cadastro - Padrões'!$A$2:$V$10081,B$1,FALSE)="","-",VLOOKUP(ROUND(CONCATENATE($A83,B$2),0),'Cadastro - Padrões'!$A$2:$V$10081,B$1,FALSE))</f>
        <v>E.TH.LV-006</v>
      </c>
      <c r="C83" s="23" t="str">
        <f>IF($B83="-","-",VLOOKUP(ROUND(CONCATENATE($A83,C$2),0),'Cadastro - Padrões'!$A$2:$V$10081,C$1,FALSE))</f>
        <v>Termômetro digital</v>
      </c>
      <c r="D83" s="23" t="str">
        <f>IF($B83="-","-",VLOOKUP(ROUND(CONCATENATE($A83,D$2),0),'Cadastro - Padrões'!$A$2:$V$10081,D$1,FALSE))</f>
        <v>Elus</v>
      </c>
      <c r="E83" s="23" t="str">
        <f>IF($B83="-","-",VLOOKUP(ROUND(CONCATENATE($A83,E$2),0),'Cadastro - Padrões'!$A$2:$V$10081,E$1,FALSE))</f>
        <v>RBC - CAL 0439</v>
      </c>
      <c r="F83" s="23" t="str">
        <f>IF($B83="-","-",VLOOKUP(ROUND(CONCATENATE($A83,F$2),0),'Cadastro - Padrões'!$A$2:$V$10081,F$1,FALSE))</f>
        <v>E0168/25</v>
      </c>
      <c r="G83" s="24">
        <f>IF($B83="-","-",VLOOKUP(ROUND(CONCATENATE($A83,G$2),0),'Cadastro - Padrões'!$A$2:$V$10081,G$1,FALSE))</f>
        <v>45742</v>
      </c>
      <c r="H83" s="25">
        <f>IF($B83="-","-",VLOOKUP(ROUND(CONCATENATE($A83,H$2),0),'Cadastro - Padrões'!$A$2:$V$10081,H$1,FALSE))</f>
        <v>46111</v>
      </c>
      <c r="I83" s="23" t="str">
        <f>IF($B83="-","-",VLOOKUP(ROUND(CONCATENATE($A83,I$2),0),'Cadastro - Padrões'!$A$2:$V$10081,I$1,FALSE))</f>
        <v>°C</v>
      </c>
      <c r="J83" s="23" t="str">
        <f>IF($B83="-","-",VLOOKUP(ROUND(CONCATENATE($A83,J$2),0),'Cadastro - Padrões'!$A$2:$V$10081,J$1,FALSE))</f>
        <v>Contato</v>
      </c>
      <c r="K83" s="23" t="str">
        <f>IF($B83="-","-",VLOOKUP(ROUND(CONCATENATE($A83,K$2),0),'Cadastro - Padrões'!$A$2:$V$10081,K$1,FALSE))</f>
        <v>Termoresisitivo</v>
      </c>
      <c r="L83" s="23">
        <f>IF($B83="-","-",VLOOKUP(ROUND(CONCATENATE($A83,L$2),0),'Cadastro - Padrões'!$A$2:$V$10081,L$1,FALSE))</f>
        <v>14.99</v>
      </c>
      <c r="M83" s="23">
        <f>IF($B83="-","-",VLOOKUP(ROUND(CONCATENATE($A83,M$2),0),'Cadastro - Padrões'!$A$2:$V$10081,M$1,FALSE))</f>
        <v>30</v>
      </c>
      <c r="N83" s="23">
        <f>IF($B83="-","-",VLOOKUP(ROUND(CONCATENATE($A83,N$2),0),'Cadastro - Padrões'!$A$2:$V$10081,N$1,FALSE))</f>
        <v>0.01</v>
      </c>
      <c r="O83" s="23">
        <f>IF($B83="-","-",VLOOKUP(ROUND(CONCATENATE($A83,O$2),0),'Cadastro - Padrões'!$A$2:$V$10081,O$1,FALSE))</f>
        <v>1.0000000000001563E-2</v>
      </c>
      <c r="P83" s="23">
        <f>IF($B83="-","-",VLOOKUP(ROUND(CONCATENATE($A83,P$2),0),'Cadastro - Padrões'!$A$2:$V$10081,P$1,FALSE))</f>
        <v>0.03</v>
      </c>
      <c r="Q83" s="23">
        <f>IF($B83="-","-",VLOOKUP(ROUND(CONCATENATE($A83,Q$2),0),'Cadastro - Padrões'!$A$2:$V$10081,Q$1,FALSE))</f>
        <v>1.0000000000001563E-2</v>
      </c>
      <c r="R83" s="23">
        <f>IF($B83="-","-",VLOOKUP(ROUND(CONCATENATE($A83,R$2),0),'Cadastro - Padrões'!$A$2:$V$10081,R$1,FALSE))</f>
        <v>2.6745188950432208E-3</v>
      </c>
      <c r="S83" s="23">
        <f>IF($B83="-","-",VLOOKUP(ROUND(CONCATENATE($A83,S$2),0),'Cadastro - Padrões'!$A$2:$V$10081,S$1,FALSE))</f>
        <v>1</v>
      </c>
      <c r="T83" s="23">
        <f>IF($B83="-","-",VLOOKUP(ROUND(CONCATENATE($A83,T$2),0),'Cadastro - Padrões'!$A$2:$V$10081,T$1,FALSE))</f>
        <v>0</v>
      </c>
      <c r="U83" s="23">
        <f>IF($B83="-","-",VLOOKUP(ROUND(CONCATENATE($A83,U$2),0),'Cadastro - Padrões'!$A$2:$V$10081,U$1,FALSE))</f>
        <v>0</v>
      </c>
      <c r="V83" s="23">
        <f>IF($B83="-","-",VLOOKUP(ROUND(CONCATENATE($A83,V$2),0),'Cadastro - Padrões'!$A$2:$V$10081,V$1,FALSE))</f>
        <v>0</v>
      </c>
      <c r="W83" s="23">
        <f>IF($B83="-","-",VLOOKUP(ROUND(CONCATENATE($A83,W$2),0),'Cadastro - Padrões'!$A$2:$V$10081,W$1,FALSE))</f>
        <v>0</v>
      </c>
      <c r="X83" s="23">
        <f>IF($B83="-","-",VLOOKUP(ROUND(CONCATENATE($A83,X$2),0),'Cadastro - Padrões'!$A$2:$V$10081,X$1,FALSE))</f>
        <v>0</v>
      </c>
      <c r="Y83" s="23">
        <f>IF($B83="-","-",VLOOKUP(ROUND(CONCATENATE($A83,Y$2),0),'Cadastro - Padrões'!$A$2:$V$10081,Y$1,FALSE))</f>
        <v>0</v>
      </c>
      <c r="Z83" s="23">
        <f>IF($B83="-","-",VLOOKUP(ROUND(CONCATENATE($A83,Z$2),0),'Cadastro - Padrões'!$A$2:$V$10081,Z$1,FALSE))</f>
        <v>0</v>
      </c>
      <c r="AA83" s="23">
        <f>IF($B83="-","-",VLOOKUP(ROUND(CONCATENATE($A83,AA$2),0),'Cadastro - Padrões'!$A$2:$V$10081,AA$1,FALSE))</f>
        <v>0.99928669258473746</v>
      </c>
      <c r="AB83" s="23">
        <f>IF($B83="-","-",VLOOKUP(ROUND(CONCATENATE($A83,AB$2),0),'Cadastro - Padrões'!$A$2:$V$10081,AB$1,FALSE))</f>
        <v>1.2121660664025313E-2</v>
      </c>
      <c r="AC83" s="23">
        <f>IF($B83="-","-",IF(VLOOKUP(ROUND(CONCATENATE($A83,AC$2),0),'Cadastro - Padrões'!$A$2:$V$10081,AC$1,FALSE)="","-",VLOOKUP(ROUND(CONCATENATE($A83,AC$2),0),'Cadastro - Padrões'!$A$2:$V$10081,AC$1,FALSE)))</f>
        <v>14.99</v>
      </c>
      <c r="AD83" s="23">
        <f>IF($B83="-","-",IF(VLOOKUP(ROUND(CONCATENATE($A83,AD$2),0),'Cadastro - Padrões'!$A$2:$V$10081,AD$1,FALSE)="","-",VLOOKUP(ROUND(CONCATENATE($A83,AD$2),0),'Cadastro - Padrões'!$A$2:$V$10081,AD$1,FALSE)))</f>
        <v>0.03</v>
      </c>
      <c r="AE83" s="23">
        <f>IF($B83="-","-",IF(VLOOKUP(ROUND(CONCATENATE($A83,AE$2),0),'Cadastro - Padrões'!$A$2:$V$10081,AE$1,FALSE)="","-",VLOOKUP(ROUND(CONCATENATE($A83,AE$2),0),'Cadastro - Padrões'!$A$2:$V$10081,AE$1,FALSE)))</f>
        <v>2</v>
      </c>
      <c r="AF83" s="23">
        <f>IF($B83="-","-",IF(VLOOKUP(ROUND(CONCATENATE($A83,AF$2),0),'Cadastro - Padrões'!$A$2:$V$10081,AF$1,FALSE)="","-",VLOOKUP(ROUND(CONCATENATE($A83,AF$2),0),'Cadastro - Padrões'!$A$2:$V$10081,AF$1,FALSE)))</f>
        <v>1000000</v>
      </c>
      <c r="AG83" s="23">
        <f>IF($B83="-","-",IF(VLOOKUP(ROUND(CONCATENATE($A83,AG$2),0),'Cadastro - Padrões'!$A$2:$V$10081,AG$1,FALSE)="","-",VLOOKUP(ROUND(CONCATENATE($A83,AG$2),0),'Cadastro - Padrões'!$A$2:$V$10081,AG$1,FALSE)))</f>
        <v>20</v>
      </c>
      <c r="AH83" s="23">
        <f>IF($B83="-","-",IF(VLOOKUP(ROUND(CONCATENATE($A83,AH$2),0),'Cadastro - Padrões'!$A$2:$V$10081,AH$1,FALSE)="","-",VLOOKUP(ROUND(CONCATENATE($A83,AH$2),0),'Cadastro - Padrões'!$A$2:$V$10081,AH$1,FALSE)))</f>
        <v>0.03</v>
      </c>
      <c r="AI83" s="23">
        <f>IF($B83="-","-",IF(VLOOKUP(ROUND(CONCATENATE($A83,AI$2),0),'Cadastro - Padrões'!$A$2:$V$10081,AI$1,FALSE)="","-",VLOOKUP(ROUND(CONCATENATE($A83,AI$2),0),'Cadastro - Padrões'!$A$2:$V$10081,AI$1,FALSE)))</f>
        <v>2</v>
      </c>
      <c r="AJ83" s="23">
        <f>IF($B83="-","-",IF(VLOOKUP(ROUND(CONCATENATE($A83,AJ$2),0),'Cadastro - Padrões'!$A$2:$V$10081,AJ$1,FALSE)="","-",VLOOKUP(ROUND(CONCATENATE($A83,AJ$2),0),'Cadastro - Padrões'!$A$2:$V$10081,AJ$1,FALSE)))</f>
        <v>1000000</v>
      </c>
      <c r="AK83" s="23">
        <f>IF($B83="-","-",IF(VLOOKUP(ROUND(CONCATENATE($A83,AK$2),0),'Cadastro - Padrões'!$A$2:$V$10081,AK$1,FALSE)="","-",VLOOKUP(ROUND(CONCATENATE($A83,AK$2),0),'Cadastro - Padrões'!$A$2:$V$10081,AK$1,FALSE)))</f>
        <v>30</v>
      </c>
      <c r="AL83" s="23">
        <f>IF($B83="-","-",IF(VLOOKUP(ROUND(CONCATENATE($A83,AL$2),0),'Cadastro - Padrões'!$A$2:$V$10081,AL$1,FALSE)="","-",VLOOKUP(ROUND(CONCATENATE($A83,AL$2),0),'Cadastro - Padrões'!$A$2:$V$10081,AL$1,FALSE)))</f>
        <v>0.03</v>
      </c>
      <c r="AM83" s="23">
        <f>IF($B83="-","-",IF(VLOOKUP(ROUND(CONCATENATE($A83,AM$2),0),'Cadastro - Padrões'!$A$2:$V$10081,AM$1,FALSE)="","-",VLOOKUP(ROUND(CONCATENATE($A83,AM$2),0),'Cadastro - Padrões'!$A$2:$V$10081,AM$1,FALSE)))</f>
        <v>2</v>
      </c>
      <c r="AN83" s="23">
        <f>IF($B83="-","-",IF(VLOOKUP(ROUND(CONCATENATE($A83,AN$2),0),'Cadastro - Padrões'!$A$2:$V$10081,AN$1,FALSE)="","-",VLOOKUP(ROUND(CONCATENATE($A83,AN$2),0),'Cadastro - Padrões'!$A$2:$V$10081,AN$1,FALSE)))</f>
        <v>1000000</v>
      </c>
      <c r="AO83" s="23" t="str">
        <f>IF($B83="-","-",IF(VLOOKUP(ROUND(CONCATENATE($A83,AO$2),0),'Cadastro - Padrões'!$A$2:$V$10081,AO$1,FALSE)="","-",VLOOKUP(ROUND(CONCATENATE($A83,AO$2),0),'Cadastro - Padrões'!$A$2:$V$10081,AO$1,FALSE)))</f>
        <v>-</v>
      </c>
      <c r="AP83" s="23" t="str">
        <f>IF($B83="-","-",IF(VLOOKUP(ROUND(CONCATENATE($A83,AP$2),0),'Cadastro - Padrões'!$A$2:$V$10081,AP$1,FALSE)="","-",VLOOKUP(ROUND(CONCATENATE($A83,AP$2),0),'Cadastro - Padrões'!$A$2:$V$10081,AP$1,FALSE)))</f>
        <v>-</v>
      </c>
      <c r="AQ83" s="23" t="str">
        <f>IF($B83="-","-",IF(VLOOKUP(ROUND(CONCATENATE($A83,AQ$2),0),'Cadastro - Padrões'!$A$2:$V$10081,AQ$1,FALSE)="","-",VLOOKUP(ROUND(CONCATENATE($A83,AQ$2),0),'Cadastro - Padrões'!$A$2:$V$10081,AQ$1,FALSE)))</f>
        <v>-</v>
      </c>
      <c r="AR83" s="23" t="str">
        <f>IF($B83="-","-",IF(VLOOKUP(ROUND(CONCATENATE($A83,AR$2),0),'Cadastro - Padrões'!$A$2:$V$10081,AR$1,FALSE)="","-",VLOOKUP(ROUND(CONCATENATE($A83,AR$2),0),'Cadastro - Padrões'!$A$2:$V$10081,AR$1,FALSE)))</f>
        <v>-</v>
      </c>
      <c r="AS83" s="23" t="str">
        <f>IF($B83="-","-",IF(VLOOKUP(ROUND(CONCATENATE($A83,AS$2),0),'Cadastro - Padrões'!$A$2:$V$10081,AS$1,FALSE)="","-",VLOOKUP(ROUND(CONCATENATE($A83,AS$2),0),'Cadastro - Padrões'!$A$2:$V$10081,AS$1,FALSE)))</f>
        <v>-</v>
      </c>
      <c r="AT83" s="23" t="str">
        <f>IF($B83="-","-",IF(VLOOKUP(ROUND(CONCATENATE($A83,AT$2),0),'Cadastro - Padrões'!$A$2:$V$10081,AT$1,FALSE)="","-",VLOOKUP(ROUND(CONCATENATE($A83,AT$2),0),'Cadastro - Padrões'!$A$2:$V$10081,AT$1,FALSE)))</f>
        <v>-</v>
      </c>
      <c r="AU83" s="23" t="str">
        <f>IF($B83="-","-",IF(VLOOKUP(ROUND(CONCATENATE($A83,AU$2),0),'Cadastro - Padrões'!$A$2:$V$10081,AU$1,FALSE)="","-",VLOOKUP(ROUND(CONCATENATE($A83,AU$2),0),'Cadastro - Padrões'!$A$2:$V$10081,AU$1,FALSE)))</f>
        <v>-</v>
      </c>
      <c r="AV83" s="23" t="str">
        <f>IF($B83="-","-",IF(VLOOKUP(ROUND(CONCATENATE($A83,AV$2),0),'Cadastro - Padrões'!$A$2:$V$10081,AV$1,FALSE)="","-",VLOOKUP(ROUND(CONCATENATE($A83,AV$2),0),'Cadastro - Padrões'!$A$2:$V$10081,AV$1,FALSE)))</f>
        <v>-</v>
      </c>
      <c r="AW83" s="23" t="str">
        <f>IF($B83="-","-",IF(VLOOKUP(ROUND(CONCATENATE($A83,AW$2),0),'Cadastro - Padrões'!$A$2:$V$10081,AW$1,FALSE)="","-",VLOOKUP(ROUND(CONCATENATE($A83,AW$2),0),'Cadastro - Padrões'!$A$2:$V$10081,AW$1,FALSE)))</f>
        <v>-</v>
      </c>
      <c r="AX83" s="23" t="str">
        <f>IF($B83="-","-",IF(VLOOKUP(ROUND(CONCATENATE($A83,AX$2),0),'Cadastro - Padrões'!$A$2:$V$10081,AX$1,FALSE)="","-",VLOOKUP(ROUND(CONCATENATE($A83,AX$2),0),'Cadastro - Padrões'!$A$2:$V$10081,AX$1,FALSE)))</f>
        <v>-</v>
      </c>
      <c r="AY83" s="23" t="str">
        <f>IF($B83="-","-",IF(VLOOKUP(ROUND(CONCATENATE($A83,AY$2),0),'Cadastro - Padrões'!$A$2:$V$10081,AY$1,FALSE)="","-",VLOOKUP(ROUND(CONCATENATE($A83,AY$2),0),'Cadastro - Padrões'!$A$2:$V$10081,AY$1,FALSE)))</f>
        <v>-</v>
      </c>
      <c r="AZ83" s="23" t="str">
        <f>IF($B83="-","-",IF(VLOOKUP(ROUND(CONCATENATE($A83,AZ$2),0),'Cadastro - Padrões'!$A$2:$V$10081,AZ$1,FALSE)="","-",VLOOKUP(ROUND(CONCATENATE($A83,AZ$2),0),'Cadastro - Padrões'!$A$2:$V$10081,AZ$1,FALSE)))</f>
        <v>-</v>
      </c>
      <c r="BA83" s="23" t="str">
        <f>IF($B83="-","-",IF(VLOOKUP(ROUND(CONCATENATE($A83,BA$2),0),'Cadastro - Padrões'!$A$2:$V$10081,BA$1,FALSE)="","-",VLOOKUP(ROUND(CONCATENATE($A83,BA$2),0),'Cadastro - Padrões'!$A$2:$V$10081,BA$1,FALSE)))</f>
        <v>-</v>
      </c>
      <c r="BB83" s="23" t="str">
        <f>IF($B83="-","-",IF(VLOOKUP(ROUND(CONCATENATE($A83,BB$2),0),'Cadastro - Padrões'!$A$2:$V$10081,BB$1,FALSE)="","-",VLOOKUP(ROUND(CONCATENATE($A83,BB$2),0),'Cadastro - Padrões'!$A$2:$V$10081,BB$1,FALSE)))</f>
        <v>-</v>
      </c>
      <c r="BC83" s="23" t="str">
        <f>IF($B83="-","-",IF(VLOOKUP(ROUND(CONCATENATE($A83,BC$2),0),'Cadastro - Padrões'!$A$2:$V$10081,BC$1,FALSE)="","-",VLOOKUP(ROUND(CONCATENATE($A83,BC$2),0),'Cadastro - Padrões'!$A$2:$V$10081,BC$1,FALSE)))</f>
        <v>-</v>
      </c>
      <c r="BD83" s="23" t="str">
        <f>IF($B83="-","-",IF(VLOOKUP(ROUND(CONCATENATE($A83,BD$2),0),'Cadastro - Padrões'!$A$2:$V$10081,BD$1,FALSE)="","-",VLOOKUP(ROUND(CONCATENATE($A83,BD$2),0),'Cadastro - Padrões'!$A$2:$V$10081,BD$1,FALSE)))</f>
        <v>-</v>
      </c>
      <c r="BE83" s="23" t="str">
        <f>IF($B83="-","-",IF(VLOOKUP(ROUND(CONCATENATE($A83,BE$2),0),'Cadastro - Padrões'!$A$2:$V$10081,BE$1,FALSE)="","-",VLOOKUP(ROUND(CONCATENATE($A83,BE$2),0),'Cadastro - Padrões'!$A$2:$V$10081,BE$1,FALSE)))</f>
        <v>-</v>
      </c>
      <c r="BF83" s="23" t="str">
        <f>IF($B83="-","-",IF(VLOOKUP(ROUND(CONCATENATE($A83,BF$2),0),'Cadastro - Padrões'!$A$2:$V$10081,BF$1,FALSE)="","-",VLOOKUP(ROUND(CONCATENATE($A83,BF$2),0),'Cadastro - Padrões'!$A$2:$V$10081,BF$1,FALSE)))</f>
        <v>-</v>
      </c>
      <c r="BG83" s="23" t="str">
        <f>IF($B83="-","-",IF(VLOOKUP(ROUND(CONCATENATE($A83,BG$2),0),'Cadastro - Padrões'!$A$2:$V$10081,BG$1,FALSE)="","-",VLOOKUP(ROUND(CONCATENATE($A83,BG$2),0),'Cadastro - Padrões'!$A$2:$V$10081,BG$1,FALSE)))</f>
        <v>-</v>
      </c>
      <c r="BH83" s="23" t="str">
        <f>IF($B83="-","-",IF(VLOOKUP(ROUND(CONCATENATE($A83,BH$2),0),'Cadastro - Padrões'!$A$2:$V$10081,BH$1,FALSE)="","-",VLOOKUP(ROUND(CONCATENATE($A83,BH$2),0),'Cadastro - Padrões'!$A$2:$V$10081,BH$1,FALSE)))</f>
        <v>-</v>
      </c>
      <c r="BI83" s="23" t="str">
        <f>IF($B83="-","-",IF(VLOOKUP(ROUND(CONCATENATE($A83,BI$2),0),'Cadastro - Padrões'!$A$2:$V$10081,BI$1,FALSE)="","-",VLOOKUP(ROUND(CONCATENATE($A83,BI$2),0),'Cadastro - Padrões'!$A$2:$V$10081,BI$1,FALSE)))</f>
        <v>-</v>
      </c>
      <c r="BJ83" s="23" t="str">
        <f>IF($B83="-","-",IF(VLOOKUP(ROUND(CONCATENATE($A83,BJ$2),0),'Cadastro - Padrões'!$A$2:$V$10081,BJ$1,FALSE)="","-",VLOOKUP(ROUND(CONCATENATE($A83,BJ$2),0),'Cadastro - Padrões'!$A$2:$V$10081,BJ$1,FALSE)))</f>
        <v>-</v>
      </c>
      <c r="BK83" s="23" t="str">
        <f>IF($B83="-","-",IF(VLOOKUP(ROUND(CONCATENATE($A83,BK$2),0),'Cadastro - Padrões'!$A$2:$V$10081,BK$1,FALSE)="","-",VLOOKUP(ROUND(CONCATENATE($A83,BK$2),0),'Cadastro - Padrões'!$A$2:$V$10081,BK$1,FALSE)))</f>
        <v>-</v>
      </c>
      <c r="BL83" s="23" t="str">
        <f>IF($B83="-","-",IF(VLOOKUP(ROUND(CONCATENATE($A83,BL$2),0),'Cadastro - Padrões'!$A$2:$V$10081,BL$1,FALSE)="","-",VLOOKUP(ROUND(CONCATENATE($A83,BL$2),0),'Cadastro - Padrões'!$A$2:$V$10081,BL$1,FALSE)))</f>
        <v>-</v>
      </c>
      <c r="BM83" s="23" t="str">
        <f>IF($B83="-","-",IF(VLOOKUP(ROUND(CONCATENATE($A83,BM$2),0),'Cadastro - Padrões'!$A$2:$V$10081,BM$1,FALSE)="","-",VLOOKUP(ROUND(CONCATENATE($A83,BM$2),0),'Cadastro - Padrões'!$A$2:$V$10081,BM$1,FALSE)))</f>
        <v>-</v>
      </c>
      <c r="BN83" s="23" t="str">
        <f>IF($B83="-","-",IF(VLOOKUP(ROUND(CONCATENATE($A83,BN$2),0),'Cadastro - Padrões'!$A$2:$V$10081,BN$1,FALSE)="","-",VLOOKUP(ROUND(CONCATENATE($A83,BN$2),0),'Cadastro - Padrões'!$A$2:$V$10081,BN$1,FALSE)))</f>
        <v>-</v>
      </c>
      <c r="BO83" s="23" t="str">
        <f>IF($B83="-","-",IF(VLOOKUP(ROUND(CONCATENATE($A83,BO$2),0),'Cadastro - Padrões'!$A$2:$V$10081,BO$1,FALSE)="","-",VLOOKUP(ROUND(CONCATENATE($A83,BO$2),0),'Cadastro - Padrões'!$A$2:$V$10081,BO$1,FALSE)))</f>
        <v>-</v>
      </c>
      <c r="BP83" s="23" t="str">
        <f>IF($B83="-","-",IF(VLOOKUP(ROUND(CONCATENATE($A83,BP$2),0),'Cadastro - Padrões'!$A$2:$V$10081,BP$1,FALSE)="","-",VLOOKUP(ROUND(CONCATENATE($A83,BP$2),0),'Cadastro - Padrões'!$A$2:$V$10081,BP$1,FALSE)))</f>
        <v>-</v>
      </c>
    </row>
    <row r="84" spans="1:68" x14ac:dyDescent="0.3">
      <c r="A84" s="22">
        <f t="shared" si="53"/>
        <v>79</v>
      </c>
      <c r="B84" s="23" t="str">
        <f>IF(VLOOKUP(ROUND(CONCATENATE($A84,B$2),0),'Cadastro - Padrões'!$A$2:$V$10081,B$1,FALSE)="","-",VLOOKUP(ROUND(CONCATENATE($A84,B$2),0),'Cadastro - Padrões'!$A$2:$V$10081,B$1,FALSE))</f>
        <v>E.TH.LV-007</v>
      </c>
      <c r="C84" s="23" t="str">
        <f>IF($B84="-","-",VLOOKUP(ROUND(CONCATENATE($A84,C$2),0),'Cadastro - Padrões'!$A$2:$V$10081,C$1,FALSE))</f>
        <v>Termômetro digital</v>
      </c>
      <c r="D84" s="23" t="str">
        <f>IF($B84="-","-",VLOOKUP(ROUND(CONCATENATE($A84,D$2),0),'Cadastro - Padrões'!$A$2:$V$10081,D$1,FALSE))</f>
        <v>Elus</v>
      </c>
      <c r="E84" s="23" t="str">
        <f>IF($B84="-","-",VLOOKUP(ROUND(CONCATENATE($A84,E$2),0),'Cadastro - Padrões'!$A$2:$V$10081,E$1,FALSE))</f>
        <v>RBC - CAL 0439</v>
      </c>
      <c r="F84" s="23" t="str">
        <f>IF($B84="-","-",VLOOKUP(ROUND(CONCATENATE($A84,F$2),0),'Cadastro - Padrões'!$A$2:$V$10081,F$1,FALSE))</f>
        <v>E0169/25</v>
      </c>
      <c r="G84" s="24">
        <f>IF($B84="-","-",VLOOKUP(ROUND(CONCATENATE($A84,G$2),0),'Cadastro - Padrões'!$A$2:$V$10081,G$1,FALSE))</f>
        <v>45742</v>
      </c>
      <c r="H84" s="25">
        <f>IF($B84="-","-",VLOOKUP(ROUND(CONCATENATE($A84,H$2),0),'Cadastro - Padrões'!$A$2:$V$10081,H$1,FALSE))</f>
        <v>46111</v>
      </c>
      <c r="I84" s="23" t="str">
        <f>IF($B84="-","-",VLOOKUP(ROUND(CONCATENATE($A84,I$2),0),'Cadastro - Padrões'!$A$2:$V$10081,I$1,FALSE))</f>
        <v>°C</v>
      </c>
      <c r="J84" s="23" t="str">
        <f>IF($B84="-","-",VLOOKUP(ROUND(CONCATENATE($A84,J$2),0),'Cadastro - Padrões'!$A$2:$V$10081,J$1,FALSE))</f>
        <v>Contato</v>
      </c>
      <c r="K84" s="23" t="str">
        <f>IF($B84="-","-",VLOOKUP(ROUND(CONCATENATE($A84,K$2),0),'Cadastro - Padrões'!$A$2:$V$10081,K$1,FALSE))</f>
        <v>Termoresisitivo</v>
      </c>
      <c r="L84" s="23">
        <f>IF($B84="-","-",VLOOKUP(ROUND(CONCATENATE($A84,L$2),0),'Cadastro - Padrões'!$A$2:$V$10081,L$1,FALSE))</f>
        <v>14.99</v>
      </c>
      <c r="M84" s="23">
        <f>IF($B84="-","-",VLOOKUP(ROUND(CONCATENATE($A84,M$2),0),'Cadastro - Padrões'!$A$2:$V$10081,M$1,FALSE))</f>
        <v>30</v>
      </c>
      <c r="N84" s="23">
        <f>IF($B84="-","-",VLOOKUP(ROUND(CONCATENATE($A84,N$2),0),'Cadastro - Padrões'!$A$2:$V$10081,N$1,FALSE))</f>
        <v>0.01</v>
      </c>
      <c r="O84" s="23">
        <f>IF($B84="-","-",VLOOKUP(ROUND(CONCATENATE($A84,O$2),0),'Cadastro - Padrões'!$A$2:$V$10081,O$1,FALSE))</f>
        <v>0.10999999999999943</v>
      </c>
      <c r="P84" s="23">
        <f>IF($B84="-","-",VLOOKUP(ROUND(CONCATENATE($A84,P$2),0),'Cadastro - Padrões'!$A$2:$V$10081,P$1,FALSE))</f>
        <v>0.03</v>
      </c>
      <c r="Q84" s="23">
        <f>IF($B84="-","-",VLOOKUP(ROUND(CONCATENATE($A84,Q$2),0),'Cadastro - Padrões'!$A$2:$V$10081,Q$1,FALSE))</f>
        <v>0.10999999999999943</v>
      </c>
      <c r="R84" s="23">
        <f>IF($B84="-","-",VLOOKUP(ROUND(CONCATENATE($A84,R$2),0),'Cadastro - Padrões'!$A$2:$V$10081,R$1,FALSE))</f>
        <v>5.3391203743000659E-3</v>
      </c>
      <c r="S84" s="23">
        <f>IF($B84="-","-",VLOOKUP(ROUND(CONCATENATE($A84,S$2),0),'Cadastro - Padrões'!$A$2:$V$10081,S$1,FALSE))</f>
        <v>1</v>
      </c>
      <c r="T84" s="23">
        <f>IF($B84="-","-",VLOOKUP(ROUND(CONCATENATE($A84,T$2),0),'Cadastro - Padrões'!$A$2:$V$10081,T$1,FALSE))</f>
        <v>0</v>
      </c>
      <c r="U84" s="23">
        <f>IF($B84="-","-",VLOOKUP(ROUND(CONCATENATE($A84,U$2),0),'Cadastro - Padrões'!$A$2:$V$10081,U$1,FALSE))</f>
        <v>0</v>
      </c>
      <c r="V84" s="23">
        <f>IF($B84="-","-",VLOOKUP(ROUND(CONCATENATE($A84,V$2),0),'Cadastro - Padrões'!$A$2:$V$10081,V$1,FALSE))</f>
        <v>0</v>
      </c>
      <c r="W84" s="23">
        <f>IF($B84="-","-",VLOOKUP(ROUND(CONCATENATE($A84,W$2),0),'Cadastro - Padrões'!$A$2:$V$10081,W$1,FALSE))</f>
        <v>0</v>
      </c>
      <c r="X84" s="23">
        <f>IF($B84="-","-",VLOOKUP(ROUND(CONCATENATE($A84,X$2),0),'Cadastro - Padrões'!$A$2:$V$10081,X$1,FALSE))</f>
        <v>0</v>
      </c>
      <c r="Y84" s="23">
        <f>IF($B84="-","-",VLOOKUP(ROUND(CONCATENATE($A84,Y$2),0),'Cadastro - Padrões'!$A$2:$V$10081,Y$1,FALSE))</f>
        <v>0</v>
      </c>
      <c r="Z84" s="23">
        <f>IF($B84="-","-",VLOOKUP(ROUND(CONCATENATE($A84,Z$2),0),'Cadastro - Padrões'!$A$2:$V$10081,Z$1,FALSE))</f>
        <v>0</v>
      </c>
      <c r="AA84" s="23">
        <f>IF($B84="-","-",VLOOKUP(ROUND(CONCATENATE($A84,AA$2),0),'Cadastro - Padrões'!$A$2:$V$10081,AA$1,FALSE))</f>
        <v>0.99942873562432011</v>
      </c>
      <c r="AB84" s="23">
        <f>IF($B84="-","-",VLOOKUP(ROUND(CONCATENATE($A84,AB$2),0),'Cadastro - Padrões'!$A$2:$V$10081,AB$1,FALSE))</f>
        <v>-9.4230241208109078E-2</v>
      </c>
      <c r="AC84" s="23">
        <f>IF($B84="-","-",IF(VLOOKUP(ROUND(CONCATENATE($A84,AC$2),0),'Cadastro - Padrões'!$A$2:$V$10081,AC$1,FALSE)="","-",VLOOKUP(ROUND(CONCATENATE($A84,AC$2),0),'Cadastro - Padrões'!$A$2:$V$10081,AC$1,FALSE)))</f>
        <v>14.99</v>
      </c>
      <c r="AD84" s="23">
        <f>IF($B84="-","-",IF(VLOOKUP(ROUND(CONCATENATE($A84,AD$2),0),'Cadastro - Padrões'!$A$2:$V$10081,AD$1,FALSE)="","-",VLOOKUP(ROUND(CONCATENATE($A84,AD$2),0),'Cadastro - Padrões'!$A$2:$V$10081,AD$1,FALSE)))</f>
        <v>0.03</v>
      </c>
      <c r="AE84" s="23">
        <f>IF($B84="-","-",IF(VLOOKUP(ROUND(CONCATENATE($A84,AE$2),0),'Cadastro - Padrões'!$A$2:$V$10081,AE$1,FALSE)="","-",VLOOKUP(ROUND(CONCATENATE($A84,AE$2),0),'Cadastro - Padrões'!$A$2:$V$10081,AE$1,FALSE)))</f>
        <v>2</v>
      </c>
      <c r="AF84" s="23">
        <f>IF($B84="-","-",IF(VLOOKUP(ROUND(CONCATENATE($A84,AF$2),0),'Cadastro - Padrões'!$A$2:$V$10081,AF$1,FALSE)="","-",VLOOKUP(ROUND(CONCATENATE($A84,AF$2),0),'Cadastro - Padrões'!$A$2:$V$10081,AF$1,FALSE)))</f>
        <v>1000000</v>
      </c>
      <c r="AG84" s="23">
        <f>IF($B84="-","-",IF(VLOOKUP(ROUND(CONCATENATE($A84,AG$2),0),'Cadastro - Padrões'!$A$2:$V$10081,AG$1,FALSE)="","-",VLOOKUP(ROUND(CONCATENATE($A84,AG$2),0),'Cadastro - Padrões'!$A$2:$V$10081,AG$1,FALSE)))</f>
        <v>20</v>
      </c>
      <c r="AH84" s="23">
        <f>IF($B84="-","-",IF(VLOOKUP(ROUND(CONCATENATE($A84,AH$2),0),'Cadastro - Padrões'!$A$2:$V$10081,AH$1,FALSE)="","-",VLOOKUP(ROUND(CONCATENATE($A84,AH$2),0),'Cadastro - Padrões'!$A$2:$V$10081,AH$1,FALSE)))</f>
        <v>0.03</v>
      </c>
      <c r="AI84" s="23">
        <f>IF($B84="-","-",IF(VLOOKUP(ROUND(CONCATENATE($A84,AI$2),0),'Cadastro - Padrões'!$A$2:$V$10081,AI$1,FALSE)="","-",VLOOKUP(ROUND(CONCATENATE($A84,AI$2),0),'Cadastro - Padrões'!$A$2:$V$10081,AI$1,FALSE)))</f>
        <v>2</v>
      </c>
      <c r="AJ84" s="23">
        <f>IF($B84="-","-",IF(VLOOKUP(ROUND(CONCATENATE($A84,AJ$2),0),'Cadastro - Padrões'!$A$2:$V$10081,AJ$1,FALSE)="","-",VLOOKUP(ROUND(CONCATENATE($A84,AJ$2),0),'Cadastro - Padrões'!$A$2:$V$10081,AJ$1,FALSE)))</f>
        <v>1000000</v>
      </c>
      <c r="AK84" s="23">
        <f>IF($B84="-","-",IF(VLOOKUP(ROUND(CONCATENATE($A84,AK$2),0),'Cadastro - Padrões'!$A$2:$V$10081,AK$1,FALSE)="","-",VLOOKUP(ROUND(CONCATENATE($A84,AK$2),0),'Cadastro - Padrões'!$A$2:$V$10081,AK$1,FALSE)))</f>
        <v>30</v>
      </c>
      <c r="AL84" s="23">
        <f>IF($B84="-","-",IF(VLOOKUP(ROUND(CONCATENATE($A84,AL$2),0),'Cadastro - Padrões'!$A$2:$V$10081,AL$1,FALSE)="","-",VLOOKUP(ROUND(CONCATENATE($A84,AL$2),0),'Cadastro - Padrões'!$A$2:$V$10081,AL$1,FALSE)))</f>
        <v>0.03</v>
      </c>
      <c r="AM84" s="23">
        <f>IF($B84="-","-",IF(VLOOKUP(ROUND(CONCATENATE($A84,AM$2),0),'Cadastro - Padrões'!$A$2:$V$10081,AM$1,FALSE)="","-",VLOOKUP(ROUND(CONCATENATE($A84,AM$2),0),'Cadastro - Padrões'!$A$2:$V$10081,AM$1,FALSE)))</f>
        <v>2</v>
      </c>
      <c r="AN84" s="23">
        <f>IF($B84="-","-",IF(VLOOKUP(ROUND(CONCATENATE($A84,AN$2),0),'Cadastro - Padrões'!$A$2:$V$10081,AN$1,FALSE)="","-",VLOOKUP(ROUND(CONCATENATE($A84,AN$2),0),'Cadastro - Padrões'!$A$2:$V$10081,AN$1,FALSE)))</f>
        <v>1000000</v>
      </c>
      <c r="AO84" s="23" t="str">
        <f>IF($B84="-","-",IF(VLOOKUP(ROUND(CONCATENATE($A84,AO$2),0),'Cadastro - Padrões'!$A$2:$V$10081,AO$1,FALSE)="","-",VLOOKUP(ROUND(CONCATENATE($A84,AO$2),0),'Cadastro - Padrões'!$A$2:$V$10081,AO$1,FALSE)))</f>
        <v>-</v>
      </c>
      <c r="AP84" s="23" t="str">
        <f>IF($B84="-","-",IF(VLOOKUP(ROUND(CONCATENATE($A84,AP$2),0),'Cadastro - Padrões'!$A$2:$V$10081,AP$1,FALSE)="","-",VLOOKUP(ROUND(CONCATENATE($A84,AP$2),0),'Cadastro - Padrões'!$A$2:$V$10081,AP$1,FALSE)))</f>
        <v>-</v>
      </c>
      <c r="AQ84" s="23" t="str">
        <f>IF($B84="-","-",IF(VLOOKUP(ROUND(CONCATENATE($A84,AQ$2),0),'Cadastro - Padrões'!$A$2:$V$10081,AQ$1,FALSE)="","-",VLOOKUP(ROUND(CONCATENATE($A84,AQ$2),0),'Cadastro - Padrões'!$A$2:$V$10081,AQ$1,FALSE)))</f>
        <v>-</v>
      </c>
      <c r="AR84" s="23" t="str">
        <f>IF($B84="-","-",IF(VLOOKUP(ROUND(CONCATENATE($A84,AR$2),0),'Cadastro - Padrões'!$A$2:$V$10081,AR$1,FALSE)="","-",VLOOKUP(ROUND(CONCATENATE($A84,AR$2),0),'Cadastro - Padrões'!$A$2:$V$10081,AR$1,FALSE)))</f>
        <v>-</v>
      </c>
      <c r="AS84" s="23" t="str">
        <f>IF($B84="-","-",IF(VLOOKUP(ROUND(CONCATENATE($A84,AS$2),0),'Cadastro - Padrões'!$A$2:$V$10081,AS$1,FALSE)="","-",VLOOKUP(ROUND(CONCATENATE($A84,AS$2),0),'Cadastro - Padrões'!$A$2:$V$10081,AS$1,FALSE)))</f>
        <v>-</v>
      </c>
      <c r="AT84" s="23" t="str">
        <f>IF($B84="-","-",IF(VLOOKUP(ROUND(CONCATENATE($A84,AT$2),0),'Cadastro - Padrões'!$A$2:$V$10081,AT$1,FALSE)="","-",VLOOKUP(ROUND(CONCATENATE($A84,AT$2),0),'Cadastro - Padrões'!$A$2:$V$10081,AT$1,FALSE)))</f>
        <v>-</v>
      </c>
      <c r="AU84" s="23" t="str">
        <f>IF($B84="-","-",IF(VLOOKUP(ROUND(CONCATENATE($A84,AU$2),0),'Cadastro - Padrões'!$A$2:$V$10081,AU$1,FALSE)="","-",VLOOKUP(ROUND(CONCATENATE($A84,AU$2),0),'Cadastro - Padrões'!$A$2:$V$10081,AU$1,FALSE)))</f>
        <v>-</v>
      </c>
      <c r="AV84" s="23" t="str">
        <f>IF($B84="-","-",IF(VLOOKUP(ROUND(CONCATENATE($A84,AV$2),0),'Cadastro - Padrões'!$A$2:$V$10081,AV$1,FALSE)="","-",VLOOKUP(ROUND(CONCATENATE($A84,AV$2),0),'Cadastro - Padrões'!$A$2:$V$10081,AV$1,FALSE)))</f>
        <v>-</v>
      </c>
      <c r="AW84" s="23" t="str">
        <f>IF($B84="-","-",IF(VLOOKUP(ROUND(CONCATENATE($A84,AW$2),0),'Cadastro - Padrões'!$A$2:$V$10081,AW$1,FALSE)="","-",VLOOKUP(ROUND(CONCATENATE($A84,AW$2),0),'Cadastro - Padrões'!$A$2:$V$10081,AW$1,FALSE)))</f>
        <v>-</v>
      </c>
      <c r="AX84" s="23" t="str">
        <f>IF($B84="-","-",IF(VLOOKUP(ROUND(CONCATENATE($A84,AX$2),0),'Cadastro - Padrões'!$A$2:$V$10081,AX$1,FALSE)="","-",VLOOKUP(ROUND(CONCATENATE($A84,AX$2),0),'Cadastro - Padrões'!$A$2:$V$10081,AX$1,FALSE)))</f>
        <v>-</v>
      </c>
      <c r="AY84" s="23" t="str">
        <f>IF($B84="-","-",IF(VLOOKUP(ROUND(CONCATENATE($A84,AY$2),0),'Cadastro - Padrões'!$A$2:$V$10081,AY$1,FALSE)="","-",VLOOKUP(ROUND(CONCATENATE($A84,AY$2),0),'Cadastro - Padrões'!$A$2:$V$10081,AY$1,FALSE)))</f>
        <v>-</v>
      </c>
      <c r="AZ84" s="23" t="str">
        <f>IF($B84="-","-",IF(VLOOKUP(ROUND(CONCATENATE($A84,AZ$2),0),'Cadastro - Padrões'!$A$2:$V$10081,AZ$1,FALSE)="","-",VLOOKUP(ROUND(CONCATENATE($A84,AZ$2),0),'Cadastro - Padrões'!$A$2:$V$10081,AZ$1,FALSE)))</f>
        <v>-</v>
      </c>
      <c r="BA84" s="23" t="str">
        <f>IF($B84="-","-",IF(VLOOKUP(ROUND(CONCATENATE($A84,BA$2),0),'Cadastro - Padrões'!$A$2:$V$10081,BA$1,FALSE)="","-",VLOOKUP(ROUND(CONCATENATE($A84,BA$2),0),'Cadastro - Padrões'!$A$2:$V$10081,BA$1,FALSE)))</f>
        <v>-</v>
      </c>
      <c r="BB84" s="23" t="str">
        <f>IF($B84="-","-",IF(VLOOKUP(ROUND(CONCATENATE($A84,BB$2),0),'Cadastro - Padrões'!$A$2:$V$10081,BB$1,FALSE)="","-",VLOOKUP(ROUND(CONCATENATE($A84,BB$2),0),'Cadastro - Padrões'!$A$2:$V$10081,BB$1,FALSE)))</f>
        <v>-</v>
      </c>
      <c r="BC84" s="23" t="str">
        <f>IF($B84="-","-",IF(VLOOKUP(ROUND(CONCATENATE($A84,BC$2),0),'Cadastro - Padrões'!$A$2:$V$10081,BC$1,FALSE)="","-",VLOOKUP(ROUND(CONCATENATE($A84,BC$2),0),'Cadastro - Padrões'!$A$2:$V$10081,BC$1,FALSE)))</f>
        <v>-</v>
      </c>
      <c r="BD84" s="23" t="str">
        <f>IF($B84="-","-",IF(VLOOKUP(ROUND(CONCATENATE($A84,BD$2),0),'Cadastro - Padrões'!$A$2:$V$10081,BD$1,FALSE)="","-",VLOOKUP(ROUND(CONCATENATE($A84,BD$2),0),'Cadastro - Padrões'!$A$2:$V$10081,BD$1,FALSE)))</f>
        <v>-</v>
      </c>
      <c r="BE84" s="23" t="str">
        <f>IF($B84="-","-",IF(VLOOKUP(ROUND(CONCATENATE($A84,BE$2),0),'Cadastro - Padrões'!$A$2:$V$10081,BE$1,FALSE)="","-",VLOOKUP(ROUND(CONCATENATE($A84,BE$2),0),'Cadastro - Padrões'!$A$2:$V$10081,BE$1,FALSE)))</f>
        <v>-</v>
      </c>
      <c r="BF84" s="23" t="str">
        <f>IF($B84="-","-",IF(VLOOKUP(ROUND(CONCATENATE($A84,BF$2),0),'Cadastro - Padrões'!$A$2:$V$10081,BF$1,FALSE)="","-",VLOOKUP(ROUND(CONCATENATE($A84,BF$2),0),'Cadastro - Padrões'!$A$2:$V$10081,BF$1,FALSE)))</f>
        <v>-</v>
      </c>
      <c r="BG84" s="23" t="str">
        <f>IF($B84="-","-",IF(VLOOKUP(ROUND(CONCATENATE($A84,BG$2),0),'Cadastro - Padrões'!$A$2:$V$10081,BG$1,FALSE)="","-",VLOOKUP(ROUND(CONCATENATE($A84,BG$2),0),'Cadastro - Padrões'!$A$2:$V$10081,BG$1,FALSE)))</f>
        <v>-</v>
      </c>
      <c r="BH84" s="23" t="str">
        <f>IF($B84="-","-",IF(VLOOKUP(ROUND(CONCATENATE($A84,BH$2),0),'Cadastro - Padrões'!$A$2:$V$10081,BH$1,FALSE)="","-",VLOOKUP(ROUND(CONCATENATE($A84,BH$2),0),'Cadastro - Padrões'!$A$2:$V$10081,BH$1,FALSE)))</f>
        <v>-</v>
      </c>
      <c r="BI84" s="23" t="str">
        <f>IF($B84="-","-",IF(VLOOKUP(ROUND(CONCATENATE($A84,BI$2),0),'Cadastro - Padrões'!$A$2:$V$10081,BI$1,FALSE)="","-",VLOOKUP(ROUND(CONCATENATE($A84,BI$2),0),'Cadastro - Padrões'!$A$2:$V$10081,BI$1,FALSE)))</f>
        <v>-</v>
      </c>
      <c r="BJ84" s="23" t="str">
        <f>IF($B84="-","-",IF(VLOOKUP(ROUND(CONCATENATE($A84,BJ$2),0),'Cadastro - Padrões'!$A$2:$V$10081,BJ$1,FALSE)="","-",VLOOKUP(ROUND(CONCATENATE($A84,BJ$2),0),'Cadastro - Padrões'!$A$2:$V$10081,BJ$1,FALSE)))</f>
        <v>-</v>
      </c>
      <c r="BK84" s="23" t="str">
        <f>IF($B84="-","-",IF(VLOOKUP(ROUND(CONCATENATE($A84,BK$2),0),'Cadastro - Padrões'!$A$2:$V$10081,BK$1,FALSE)="","-",VLOOKUP(ROUND(CONCATENATE($A84,BK$2),0),'Cadastro - Padrões'!$A$2:$V$10081,BK$1,FALSE)))</f>
        <v>-</v>
      </c>
      <c r="BL84" s="23" t="str">
        <f>IF($B84="-","-",IF(VLOOKUP(ROUND(CONCATENATE($A84,BL$2),0),'Cadastro - Padrões'!$A$2:$V$10081,BL$1,FALSE)="","-",VLOOKUP(ROUND(CONCATENATE($A84,BL$2),0),'Cadastro - Padrões'!$A$2:$V$10081,BL$1,FALSE)))</f>
        <v>-</v>
      </c>
      <c r="BM84" s="23" t="str">
        <f>IF($B84="-","-",IF(VLOOKUP(ROUND(CONCATENATE($A84,BM$2),0),'Cadastro - Padrões'!$A$2:$V$10081,BM$1,FALSE)="","-",VLOOKUP(ROUND(CONCATENATE($A84,BM$2),0),'Cadastro - Padrões'!$A$2:$V$10081,BM$1,FALSE)))</f>
        <v>-</v>
      </c>
      <c r="BN84" s="23" t="str">
        <f>IF($B84="-","-",IF(VLOOKUP(ROUND(CONCATENATE($A84,BN$2),0),'Cadastro - Padrões'!$A$2:$V$10081,BN$1,FALSE)="","-",VLOOKUP(ROUND(CONCATENATE($A84,BN$2),0),'Cadastro - Padrões'!$A$2:$V$10081,BN$1,FALSE)))</f>
        <v>-</v>
      </c>
      <c r="BO84" s="23" t="str">
        <f>IF($B84="-","-",IF(VLOOKUP(ROUND(CONCATENATE($A84,BO$2),0),'Cadastro - Padrões'!$A$2:$V$10081,BO$1,FALSE)="","-",VLOOKUP(ROUND(CONCATENATE($A84,BO$2),0),'Cadastro - Padrões'!$A$2:$V$10081,BO$1,FALSE)))</f>
        <v>-</v>
      </c>
      <c r="BP84" s="23" t="str">
        <f>IF($B84="-","-",IF(VLOOKUP(ROUND(CONCATENATE($A84,BP$2),0),'Cadastro - Padrões'!$A$2:$V$10081,BP$1,FALSE)="","-",VLOOKUP(ROUND(CONCATENATE($A84,BP$2),0),'Cadastro - Padrões'!$A$2:$V$10081,BP$1,FALSE)))</f>
        <v>-</v>
      </c>
    </row>
    <row r="85" spans="1:68" x14ac:dyDescent="0.3">
      <c r="A85" s="22">
        <f t="shared" si="53"/>
        <v>80</v>
      </c>
      <c r="B85" s="23" t="str">
        <f>IF(VLOOKUP(ROUND(CONCATENATE($A85,B$2),0),'Cadastro - Padrões'!$A$2:$V$10081,B$1,FALSE)="","-",VLOOKUP(ROUND(CONCATENATE($A85,B$2),0),'Cadastro - Padrões'!$A$2:$V$10081,B$1,FALSE))</f>
        <v>EL-741</v>
      </c>
      <c r="C85" s="23" t="str">
        <f>IF($B85="-","-",VLOOKUP(ROUND(CONCATENATE($A85,C$2),0),'Cadastro - Padrões'!$A$2:$V$10081,C$1,FALSE))</f>
        <v>Termômetro Digital</v>
      </c>
      <c r="D85" s="23" t="str">
        <f>IF($B85="-","-",VLOOKUP(ROUND(CONCATENATE($A85,D$2),0),'Cadastro - Padrões'!$A$2:$V$10081,D$1,FALSE))</f>
        <v>Elus</v>
      </c>
      <c r="E85" s="23" t="str">
        <f>IF($B85="-","-",VLOOKUP(ROUND(CONCATENATE($A85,E$2),0),'Cadastro - Padrões'!$A$2:$V$10081,E$1,FALSE))</f>
        <v>RBC - CAL 0439</v>
      </c>
      <c r="F85" s="23" t="str">
        <f>IF($B85="-","-",VLOOKUP(ROUND(CONCATENATE($A85,F$2),0),'Cadastro - Padrões'!$A$2:$V$10081,F$1,FALSE))</f>
        <v>R0040/24</v>
      </c>
      <c r="G85" s="24">
        <f>IF($B85="-","-",VLOOKUP(ROUND(CONCATENATE($A85,G$2),0),'Cadastro - Padrões'!$A$2:$V$10081,G$1,FALSE))</f>
        <v>45385</v>
      </c>
      <c r="H85" s="25">
        <f>IF($B85="-","-",VLOOKUP(ROUND(CONCATENATE($A85,H$2),0),'Cadastro - Padrões'!$A$2:$V$10081,H$1,FALSE))</f>
        <v>45777</v>
      </c>
      <c r="I85" s="23" t="str">
        <f>IF($B85="-","-",VLOOKUP(ROUND(CONCATENATE($A85,I$2),0),'Cadastro - Padrões'!$A$2:$V$10081,I$1,FALSE))</f>
        <v>°C</v>
      </c>
      <c r="J85" s="23" t="str">
        <f>IF($B85="-","-",VLOOKUP(ROUND(CONCATENATE($A85,J$2),0),'Cadastro - Padrões'!$A$2:$V$10081,J$1,FALSE))</f>
        <v>Contato</v>
      </c>
      <c r="K85" s="23" t="str">
        <f>IF($B85="-","-",VLOOKUP(ROUND(CONCATENATE($A85,K$2),0),'Cadastro - Padrões'!$A$2:$V$10081,K$1,FALSE))</f>
        <v>Termoresisitivo</v>
      </c>
      <c r="L85" s="23">
        <f>IF($B85="-","-",VLOOKUP(ROUND(CONCATENATE($A85,L$2),0),'Cadastro - Padrões'!$A$2:$V$10081,L$1,FALSE))</f>
        <v>-196.001</v>
      </c>
      <c r="M85" s="23">
        <f>IF($B85="-","-",VLOOKUP(ROUND(CONCATENATE($A85,M$2),0),'Cadastro - Padrões'!$A$2:$V$10081,M$1,FALSE))</f>
        <v>149.999</v>
      </c>
      <c r="N85" s="23">
        <f>IF($B85="-","-",VLOOKUP(ROUND(CONCATENATE($A85,N$2),0),'Cadastro - Padrões'!$A$2:$V$10081,N$1,FALSE))</f>
        <v>1E-3</v>
      </c>
      <c r="O85" s="23">
        <f>IF($B85="-","-",VLOOKUP(ROUND(CONCATENATE($A85,O$2),0),'Cadastro - Padrões'!$A$2:$V$10081,O$1,FALSE))</f>
        <v>5.7000000000016371E-2</v>
      </c>
      <c r="P85" s="23">
        <f>IF($B85="-","-",VLOOKUP(ROUND(CONCATENATE($A85,P$2),0),'Cadastro - Padrões'!$A$2:$V$10081,P$1,FALSE))</f>
        <v>7.0000000000000007E-2</v>
      </c>
      <c r="Q85" s="23">
        <f>IF($B85="-","-",VLOOKUP(ROUND(CONCATENATE($A85,Q$2),0),'Cadastro - Padrões'!$A$2:$V$10081,Q$1,FALSE))</f>
        <v>3.6000000000001364E-2</v>
      </c>
      <c r="R85" s="23">
        <f>IF($B85="-","-",VLOOKUP(ROUND(CONCATENATE($A85,R$2),0),'Cadastro - Padrões'!$A$2:$V$10081,R$1,FALSE))</f>
        <v>7.9261073210901145E-3</v>
      </c>
      <c r="S85" s="23">
        <f>IF($B85="-","-",VLOOKUP(ROUND(CONCATENATE($A85,S$2),0),'Cadastro - Padrões'!$A$2:$V$10081,S$1,FALSE))</f>
        <v>4</v>
      </c>
      <c r="T85" s="23">
        <f>IF($B85="-","-",VLOOKUP(ROUND(CONCATENATE($A85,T$2),0),'Cadastro - Padrões'!$A$2:$V$10081,T$1,FALSE))</f>
        <v>0</v>
      </c>
      <c r="U85" s="23">
        <f>IF($B85="-","-",VLOOKUP(ROUND(CONCATENATE($A85,U$2),0),'Cadastro - Padrões'!$A$2:$V$10081,U$1,FALSE))</f>
        <v>0</v>
      </c>
      <c r="V85" s="23">
        <f>IF($B85="-","-",VLOOKUP(ROUND(CONCATENATE($A85,V$2),0),'Cadastro - Padrões'!$A$2:$V$10081,V$1,FALSE))</f>
        <v>0</v>
      </c>
      <c r="W85" s="23">
        <f>IF($B85="-","-",VLOOKUP(ROUND(CONCATENATE($A85,W$2),0),'Cadastro - Padrões'!$A$2:$V$10081,W$1,FALSE))</f>
        <v>0</v>
      </c>
      <c r="X85" s="23">
        <f>IF($B85="-","-",VLOOKUP(ROUND(CONCATENATE($A85,X$2),0),'Cadastro - Padrões'!$A$2:$V$10081,X$1,FALSE))</f>
        <v>1.6120322523853295E-10</v>
      </c>
      <c r="Y85" s="23">
        <f>IF($B85="-","-",VLOOKUP(ROUND(CONCATENATE($A85,Y$2),0),'Cadastro - Padrões'!$A$2:$V$10081,Y$1,FALSE))</f>
        <v>2.0335570868608888E-8</v>
      </c>
      <c r="Z85" s="23">
        <f>IF($B85="-","-",VLOOKUP(ROUND(CONCATENATE($A85,Z$2),0),'Cadastro - Padrões'!$A$2:$V$10081,Z$1,FALSE))</f>
        <v>-4.5650015647677842E-6</v>
      </c>
      <c r="AA85" s="23">
        <f>IF($B85="-","-",VLOOKUP(ROUND(CONCATENATE($A85,AA$2),0),'Cadastro - Padrões'!$A$2:$V$10081,AA$1,FALSE))</f>
        <v>0.99971230169749137</v>
      </c>
      <c r="AB85" s="23">
        <f>IF($B85="-","-",VLOOKUP(ROUND(CONCATENATE($A85,AB$2),0),'Cadastro - Padrões'!$A$2:$V$10081,AB$1,FALSE))</f>
        <v>-2.2560674321332373E-2</v>
      </c>
      <c r="AC85" s="23">
        <f>IF($B85="-","-",IF(VLOOKUP(ROUND(CONCATENATE($A85,AC$2),0),'Cadastro - Padrões'!$A$2:$V$10081,AC$1,FALSE)="","-",VLOOKUP(ROUND(CONCATENATE($A85,AC$2),0),'Cadastro - Padrões'!$A$2:$V$10081,AC$1,FALSE)))</f>
        <v>-196.001</v>
      </c>
      <c r="AD85" s="23">
        <f>IF($B85="-","-",IF(VLOOKUP(ROUND(CONCATENATE($A85,AD$2),0),'Cadastro - Padrões'!$A$2:$V$10081,AD$1,FALSE)="","-",VLOOKUP(ROUND(CONCATENATE($A85,AD$2),0),'Cadastro - Padrões'!$A$2:$V$10081,AD$1,FALSE)))</f>
        <v>0.02</v>
      </c>
      <c r="AE85" s="23">
        <f>IF($B85="-","-",IF(VLOOKUP(ROUND(CONCATENATE($A85,AE$2),0),'Cadastro - Padrões'!$A$2:$V$10081,AE$1,FALSE)="","-",VLOOKUP(ROUND(CONCATENATE($A85,AE$2),0),'Cadastro - Padrões'!$A$2:$V$10081,AE$1,FALSE)))</f>
        <v>2</v>
      </c>
      <c r="AF85" s="23">
        <f>IF($B85="-","-",IF(VLOOKUP(ROUND(CONCATENATE($A85,AF$2),0),'Cadastro - Padrões'!$A$2:$V$10081,AF$1,FALSE)="","-",VLOOKUP(ROUND(CONCATENATE($A85,AF$2),0),'Cadastro - Padrões'!$A$2:$V$10081,AF$1,FALSE)))</f>
        <v>1000000</v>
      </c>
      <c r="AG85" s="23">
        <f>IF($B85="-","-",IF(VLOOKUP(ROUND(CONCATENATE($A85,AG$2),0),'Cadastro - Padrões'!$A$2:$V$10081,AG$1,FALSE)="","-",VLOOKUP(ROUND(CONCATENATE($A85,AG$2),0),'Cadastro - Padrões'!$A$2:$V$10081,AG$1,FALSE)))</f>
        <v>-109.998</v>
      </c>
      <c r="AH85" s="23">
        <f>IF($B85="-","-",IF(VLOOKUP(ROUND(CONCATENATE($A85,AH$2),0),'Cadastro - Padrões'!$A$2:$V$10081,AH$1,FALSE)="","-",VLOOKUP(ROUND(CONCATENATE($A85,AH$2),0),'Cadastro - Padrões'!$A$2:$V$10081,AH$1,FALSE)))</f>
        <v>7.0000000000000007E-2</v>
      </c>
      <c r="AI85" s="23">
        <f>IF($B85="-","-",IF(VLOOKUP(ROUND(CONCATENATE($A85,AI$2),0),'Cadastro - Padrões'!$A$2:$V$10081,AI$1,FALSE)="","-",VLOOKUP(ROUND(CONCATENATE($A85,AI$2),0),'Cadastro - Padrões'!$A$2:$V$10081,AI$1,FALSE)))</f>
        <v>2</v>
      </c>
      <c r="AJ85" s="23">
        <f>IF($B85="-","-",IF(VLOOKUP(ROUND(CONCATENATE($A85,AJ$2),0),'Cadastro - Padrões'!$A$2:$V$10081,AJ$1,FALSE)="","-",VLOOKUP(ROUND(CONCATENATE($A85,AJ$2),0),'Cadastro - Padrões'!$A$2:$V$10081,AJ$1,FALSE)))</f>
        <v>1000000</v>
      </c>
      <c r="AK85" s="23">
        <f>IF($B85="-","-",IF(VLOOKUP(ROUND(CONCATENATE($A85,AK$2),0),'Cadastro - Padrões'!$A$2:$V$10081,AK$1,FALSE)="","-",VLOOKUP(ROUND(CONCATENATE($A85,AK$2),0),'Cadastro - Padrões'!$A$2:$V$10081,AK$1,FALSE)))</f>
        <v>-45</v>
      </c>
      <c r="AL85" s="23">
        <f>IF($B85="-","-",IF(VLOOKUP(ROUND(CONCATENATE($A85,AL$2),0),'Cadastro - Padrões'!$A$2:$V$10081,AL$1,FALSE)="","-",VLOOKUP(ROUND(CONCATENATE($A85,AL$2),0),'Cadastro - Padrões'!$A$2:$V$10081,AL$1,FALSE)))</f>
        <v>0.03</v>
      </c>
      <c r="AM85" s="23">
        <f>IF($B85="-","-",IF(VLOOKUP(ROUND(CONCATENATE($A85,AM$2),0),'Cadastro - Padrões'!$A$2:$V$10081,AM$1,FALSE)="","-",VLOOKUP(ROUND(CONCATENATE($A85,AM$2),0),'Cadastro - Padrões'!$A$2:$V$10081,AM$1,FALSE)))</f>
        <v>2</v>
      </c>
      <c r="AN85" s="23">
        <f>IF($B85="-","-",IF(VLOOKUP(ROUND(CONCATENATE($A85,AN$2),0),'Cadastro - Padrões'!$A$2:$V$10081,AN$1,FALSE)="","-",VLOOKUP(ROUND(CONCATENATE($A85,AN$2),0),'Cadastro - Padrões'!$A$2:$V$10081,AN$1,FALSE)))</f>
        <v>1000000</v>
      </c>
      <c r="AO85" s="23">
        <f>IF($B85="-","-",IF(VLOOKUP(ROUND(CONCATENATE($A85,AO$2),0),'Cadastro - Padrões'!$A$2:$V$10081,AO$1,FALSE)="","-",VLOOKUP(ROUND(CONCATENATE($A85,AO$2),0),'Cadastro - Padrões'!$A$2:$V$10081,AO$1,FALSE)))</f>
        <v>1.0999999999999999E-2</v>
      </c>
      <c r="AP85" s="23">
        <f>IF($B85="-","-",IF(VLOOKUP(ROUND(CONCATENATE($A85,AP$2),0),'Cadastro - Padrões'!$A$2:$V$10081,AP$1,FALSE)="","-",VLOOKUP(ROUND(CONCATENATE($A85,AP$2),0),'Cadastro - Padrões'!$A$2:$V$10081,AP$1,FALSE)))</f>
        <v>0.03</v>
      </c>
      <c r="AQ85" s="23">
        <f>IF($B85="-","-",IF(VLOOKUP(ROUND(CONCATENATE($A85,AQ$2),0),'Cadastro - Padrões'!$A$2:$V$10081,AQ$1,FALSE)="","-",VLOOKUP(ROUND(CONCATENATE($A85,AQ$2),0),'Cadastro - Padrões'!$A$2:$V$10081,AQ$1,FALSE)))</f>
        <v>2</v>
      </c>
      <c r="AR85" s="23">
        <f>IF($B85="-","-",IF(VLOOKUP(ROUND(CONCATENATE($A85,AR$2),0),'Cadastro - Padrões'!$A$2:$V$10081,AR$1,FALSE)="","-",VLOOKUP(ROUND(CONCATENATE($A85,AR$2),0),'Cadastro - Padrões'!$A$2:$V$10081,AR$1,FALSE)))</f>
        <v>1000000</v>
      </c>
      <c r="AS85" s="23">
        <f>IF($B85="-","-",IF(VLOOKUP(ROUND(CONCATENATE($A85,AS$2),0),'Cadastro - Padrões'!$A$2:$V$10081,AS$1,FALSE)="","-",VLOOKUP(ROUND(CONCATENATE($A85,AS$2),0),'Cadastro - Padrões'!$A$2:$V$10081,AS$1,FALSE)))</f>
        <v>50.000999999999998</v>
      </c>
      <c r="AT85" s="23">
        <f>IF($B85="-","-",IF(VLOOKUP(ROUND(CONCATENATE($A85,AT$2),0),'Cadastro - Padrões'!$A$2:$V$10081,AT$1,FALSE)="","-",VLOOKUP(ROUND(CONCATENATE($A85,AT$2),0),'Cadastro - Padrões'!$A$2:$V$10081,AT$1,FALSE)))</f>
        <v>0.03</v>
      </c>
      <c r="AU85" s="23">
        <f>IF($B85="-","-",IF(VLOOKUP(ROUND(CONCATENATE($A85,AU$2),0),'Cadastro - Padrões'!$A$2:$V$10081,AU$1,FALSE)="","-",VLOOKUP(ROUND(CONCATENATE($A85,AU$2),0),'Cadastro - Padrões'!$A$2:$V$10081,AU$1,FALSE)))</f>
        <v>2</v>
      </c>
      <c r="AV85" s="23">
        <f>IF($B85="-","-",IF(VLOOKUP(ROUND(CONCATENATE($A85,AV$2),0),'Cadastro - Padrões'!$A$2:$V$10081,AV$1,FALSE)="","-",VLOOKUP(ROUND(CONCATENATE($A85,AV$2),0),'Cadastro - Padrões'!$A$2:$V$10081,AV$1,FALSE)))</f>
        <v>1000000</v>
      </c>
      <c r="AW85" s="23">
        <f>IF($B85="-","-",IF(VLOOKUP(ROUND(CONCATENATE($A85,AW$2),0),'Cadastro - Padrões'!$A$2:$V$10081,AW$1,FALSE)="","-",VLOOKUP(ROUND(CONCATENATE($A85,AW$2),0),'Cadastro - Padrões'!$A$2:$V$10081,AW$1,FALSE)))</f>
        <v>149.999</v>
      </c>
      <c r="AX85" s="23">
        <f>IF($B85="-","-",IF(VLOOKUP(ROUND(CONCATENATE($A85,AX$2),0),'Cadastro - Padrões'!$A$2:$V$10081,AX$1,FALSE)="","-",VLOOKUP(ROUND(CONCATENATE($A85,AX$2),0),'Cadastro - Padrões'!$A$2:$V$10081,AX$1,FALSE)))</f>
        <v>0.03</v>
      </c>
      <c r="AY85" s="23">
        <f>IF($B85="-","-",IF(VLOOKUP(ROUND(CONCATENATE($A85,AY$2),0),'Cadastro - Padrões'!$A$2:$V$10081,AY$1,FALSE)="","-",VLOOKUP(ROUND(CONCATENATE($A85,AY$2),0),'Cadastro - Padrões'!$A$2:$V$10081,AY$1,FALSE)))</f>
        <v>2</v>
      </c>
      <c r="AZ85" s="23">
        <f>IF($B85="-","-",IF(VLOOKUP(ROUND(CONCATENATE($A85,AZ$2),0),'Cadastro - Padrões'!$A$2:$V$10081,AZ$1,FALSE)="","-",VLOOKUP(ROUND(CONCATENATE($A85,AZ$2),0),'Cadastro - Padrões'!$A$2:$V$10081,AZ$1,FALSE)))</f>
        <v>1000000</v>
      </c>
      <c r="BA85" s="23" t="str">
        <f>IF($B85="-","-",IF(VLOOKUP(ROUND(CONCATENATE($A85,BA$2),0),'Cadastro - Padrões'!$A$2:$V$10081,BA$1,FALSE)="","-",VLOOKUP(ROUND(CONCATENATE($A85,BA$2),0),'Cadastro - Padrões'!$A$2:$V$10081,BA$1,FALSE)))</f>
        <v>-</v>
      </c>
      <c r="BB85" s="23" t="str">
        <f>IF($B85="-","-",IF(VLOOKUP(ROUND(CONCATENATE($A85,BB$2),0),'Cadastro - Padrões'!$A$2:$V$10081,BB$1,FALSE)="","-",VLOOKUP(ROUND(CONCATENATE($A85,BB$2),0),'Cadastro - Padrões'!$A$2:$V$10081,BB$1,FALSE)))</f>
        <v>-</v>
      </c>
      <c r="BC85" s="23" t="str">
        <f>IF($B85="-","-",IF(VLOOKUP(ROUND(CONCATENATE($A85,BC$2),0),'Cadastro - Padrões'!$A$2:$V$10081,BC$1,FALSE)="","-",VLOOKUP(ROUND(CONCATENATE($A85,BC$2),0),'Cadastro - Padrões'!$A$2:$V$10081,BC$1,FALSE)))</f>
        <v>-</v>
      </c>
      <c r="BD85" s="23" t="str">
        <f>IF($B85="-","-",IF(VLOOKUP(ROUND(CONCATENATE($A85,BD$2),0),'Cadastro - Padrões'!$A$2:$V$10081,BD$1,FALSE)="","-",VLOOKUP(ROUND(CONCATENATE($A85,BD$2),0),'Cadastro - Padrões'!$A$2:$V$10081,BD$1,FALSE)))</f>
        <v>-</v>
      </c>
      <c r="BE85" s="23" t="str">
        <f>IF($B85="-","-",IF(VLOOKUP(ROUND(CONCATENATE($A85,BE$2),0),'Cadastro - Padrões'!$A$2:$V$10081,BE$1,FALSE)="","-",VLOOKUP(ROUND(CONCATENATE($A85,BE$2),0),'Cadastro - Padrões'!$A$2:$V$10081,BE$1,FALSE)))</f>
        <v>-</v>
      </c>
      <c r="BF85" s="23" t="str">
        <f>IF($B85="-","-",IF(VLOOKUP(ROUND(CONCATENATE($A85,BF$2),0),'Cadastro - Padrões'!$A$2:$V$10081,BF$1,FALSE)="","-",VLOOKUP(ROUND(CONCATENATE($A85,BF$2),0),'Cadastro - Padrões'!$A$2:$V$10081,BF$1,FALSE)))</f>
        <v>-</v>
      </c>
      <c r="BG85" s="23" t="str">
        <f>IF($B85="-","-",IF(VLOOKUP(ROUND(CONCATENATE($A85,BG$2),0),'Cadastro - Padrões'!$A$2:$V$10081,BG$1,FALSE)="","-",VLOOKUP(ROUND(CONCATENATE($A85,BG$2),0),'Cadastro - Padrões'!$A$2:$V$10081,BG$1,FALSE)))</f>
        <v>-</v>
      </c>
      <c r="BH85" s="23" t="str">
        <f>IF($B85="-","-",IF(VLOOKUP(ROUND(CONCATENATE($A85,BH$2),0),'Cadastro - Padrões'!$A$2:$V$10081,BH$1,FALSE)="","-",VLOOKUP(ROUND(CONCATENATE($A85,BH$2),0),'Cadastro - Padrões'!$A$2:$V$10081,BH$1,FALSE)))</f>
        <v>-</v>
      </c>
      <c r="BI85" s="23" t="str">
        <f>IF($B85="-","-",IF(VLOOKUP(ROUND(CONCATENATE($A85,BI$2),0),'Cadastro - Padrões'!$A$2:$V$10081,BI$1,FALSE)="","-",VLOOKUP(ROUND(CONCATENATE($A85,BI$2),0),'Cadastro - Padrões'!$A$2:$V$10081,BI$1,FALSE)))</f>
        <v>-</v>
      </c>
      <c r="BJ85" s="23" t="str">
        <f>IF($B85="-","-",IF(VLOOKUP(ROUND(CONCATENATE($A85,BJ$2),0),'Cadastro - Padrões'!$A$2:$V$10081,BJ$1,FALSE)="","-",VLOOKUP(ROUND(CONCATENATE($A85,BJ$2),0),'Cadastro - Padrões'!$A$2:$V$10081,BJ$1,FALSE)))</f>
        <v>-</v>
      </c>
      <c r="BK85" s="23" t="str">
        <f>IF($B85="-","-",IF(VLOOKUP(ROUND(CONCATENATE($A85,BK$2),0),'Cadastro - Padrões'!$A$2:$V$10081,BK$1,FALSE)="","-",VLOOKUP(ROUND(CONCATENATE($A85,BK$2),0),'Cadastro - Padrões'!$A$2:$V$10081,BK$1,FALSE)))</f>
        <v>-</v>
      </c>
      <c r="BL85" s="23" t="str">
        <f>IF($B85="-","-",IF(VLOOKUP(ROUND(CONCATENATE($A85,BL$2),0),'Cadastro - Padrões'!$A$2:$V$10081,BL$1,FALSE)="","-",VLOOKUP(ROUND(CONCATENATE($A85,BL$2),0),'Cadastro - Padrões'!$A$2:$V$10081,BL$1,FALSE)))</f>
        <v>-</v>
      </c>
      <c r="BM85" s="23" t="str">
        <f>IF($B85="-","-",IF(VLOOKUP(ROUND(CONCATENATE($A85,BM$2),0),'Cadastro - Padrões'!$A$2:$V$10081,BM$1,FALSE)="","-",VLOOKUP(ROUND(CONCATENATE($A85,BM$2),0),'Cadastro - Padrões'!$A$2:$V$10081,BM$1,FALSE)))</f>
        <v>-</v>
      </c>
      <c r="BN85" s="23" t="str">
        <f>IF($B85="-","-",IF(VLOOKUP(ROUND(CONCATENATE($A85,BN$2),0),'Cadastro - Padrões'!$A$2:$V$10081,BN$1,FALSE)="","-",VLOOKUP(ROUND(CONCATENATE($A85,BN$2),0),'Cadastro - Padrões'!$A$2:$V$10081,BN$1,FALSE)))</f>
        <v>-</v>
      </c>
      <c r="BO85" s="23" t="str">
        <f>IF($B85="-","-",IF(VLOOKUP(ROUND(CONCATENATE($A85,BO$2),0),'Cadastro - Padrões'!$A$2:$V$10081,BO$1,FALSE)="","-",VLOOKUP(ROUND(CONCATENATE($A85,BO$2),0),'Cadastro - Padrões'!$A$2:$V$10081,BO$1,FALSE)))</f>
        <v>-</v>
      </c>
      <c r="BP85" s="23" t="str">
        <f>IF($B85="-","-",IF(VLOOKUP(ROUND(CONCATENATE($A85,BP$2),0),'Cadastro - Padrões'!$A$2:$V$10081,BP$1,FALSE)="","-",VLOOKUP(ROUND(CONCATENATE($A85,BP$2),0),'Cadastro - Padrões'!$A$2:$V$10081,BP$1,FALSE)))</f>
        <v>-</v>
      </c>
    </row>
    <row r="86" spans="1:68" x14ac:dyDescent="0.3">
      <c r="A86" s="22">
        <f t="shared" si="53"/>
        <v>81</v>
      </c>
      <c r="B86" s="23" t="str">
        <f>IF(VLOOKUP(ROUND(CONCATENATE($A86,B$2),0),'Cadastro - Padrões'!$A$2:$V$10081,B$1,FALSE)="","-",VLOOKUP(ROUND(CONCATENATE($A86,B$2),0),'Cadastro - Padrões'!$A$2:$V$10081,B$1,FALSE))</f>
        <v>E.TH.LV-008</v>
      </c>
      <c r="C86" s="23" t="str">
        <f>IF($B86="-","-",VLOOKUP(ROUND(CONCATENATE($A86,C$2),0),'Cadastro - Padrões'!$A$2:$V$10081,C$1,FALSE))</f>
        <v>Termômetro digital</v>
      </c>
      <c r="D86" s="23" t="str">
        <f>IF($B86="-","-",VLOOKUP(ROUND(CONCATENATE($A86,D$2),0),'Cadastro - Padrões'!$A$2:$V$10081,D$1,FALSE))</f>
        <v>Elus</v>
      </c>
      <c r="E86" s="23" t="str">
        <f>IF($B86="-","-",VLOOKUP(ROUND(CONCATENATE($A86,E$2),0),'Cadastro - Padrões'!$A$2:$V$10081,E$1,FALSE))</f>
        <v>RBC - CAL 0439</v>
      </c>
      <c r="F86" s="23" t="str">
        <f>IF($B86="-","-",VLOOKUP(ROUND(CONCATENATE($A86,F$2),0),'Cadastro - Padrões'!$A$2:$V$10081,F$1,FALSE))</f>
        <v>E0507/25</v>
      </c>
      <c r="G86" s="24">
        <f>IF($B86="-","-",VLOOKUP(ROUND(CONCATENATE($A86,G$2),0),'Cadastro - Padrões'!$A$2:$V$10081,G$1,FALSE))</f>
        <v>45873</v>
      </c>
      <c r="H86" s="25">
        <f>IF($B86="-","-",VLOOKUP(ROUND(CONCATENATE($A86,H$2),0),'Cadastro - Padrões'!$A$2:$V$10081,H$1,FALSE))</f>
        <v>46264</v>
      </c>
      <c r="I86" s="23" t="str">
        <f>IF($B86="-","-",VLOOKUP(ROUND(CONCATENATE($A86,I$2),0),'Cadastro - Padrões'!$A$2:$V$10081,I$1,FALSE))</f>
        <v>°C</v>
      </c>
      <c r="J86" s="23" t="str">
        <f>IF($B86="-","-",VLOOKUP(ROUND(CONCATENATE($A86,J$2),0),'Cadastro - Padrões'!$A$2:$V$10081,J$1,FALSE))</f>
        <v>Contato</v>
      </c>
      <c r="K86" s="23" t="str">
        <f>IF($B86="-","-",VLOOKUP(ROUND(CONCATENATE($A86,K$2),0),'Cadastro - Padrões'!$A$2:$V$10081,K$1,FALSE))</f>
        <v>Termoresisitivo</v>
      </c>
      <c r="L86" s="23">
        <f>IF($B86="-","-",VLOOKUP(ROUND(CONCATENATE($A86,L$2),0),'Cadastro - Padrões'!$A$2:$V$10081,L$1,FALSE))</f>
        <v>14.99</v>
      </c>
      <c r="M86" s="23">
        <f>IF($B86="-","-",VLOOKUP(ROUND(CONCATENATE($A86,M$2),0),'Cadastro - Padrões'!$A$2:$V$10081,M$1,FALSE))</f>
        <v>30</v>
      </c>
      <c r="N86" s="23">
        <f>IF($B86="-","-",VLOOKUP(ROUND(CONCATENATE($A86,N$2),0),'Cadastro - Padrões'!$A$2:$V$10081,N$1,FALSE))</f>
        <v>0.01</v>
      </c>
      <c r="O86" s="23">
        <f>IF($B86="-","-",VLOOKUP(ROUND(CONCATENATE($A86,O$2),0),'Cadastro - Padrões'!$A$2:$V$10081,O$1,FALSE))</f>
        <v>1.0000000000001563E-2</v>
      </c>
      <c r="P86" s="23">
        <f>IF($B86="-","-",VLOOKUP(ROUND(CONCATENATE($A86,P$2),0),'Cadastro - Padrões'!$A$2:$V$10081,P$1,FALSE))</f>
        <v>0.03</v>
      </c>
      <c r="Q86" s="23">
        <f>IF($B86="-","-",VLOOKUP(ROUND(CONCATENATE($A86,Q$2),0),'Cadastro - Padrões'!$A$2:$V$10081,Q$1,FALSE))</f>
        <v>1.0000000000001563E-2</v>
      </c>
      <c r="R86" s="23">
        <f>IF($B86="-","-",VLOOKUP(ROUND(CONCATENATE($A86,R$2),0),'Cadastro - Padrões'!$A$2:$V$10081,R$1,FALSE))</f>
        <v>2.6745188950432208E-3</v>
      </c>
      <c r="S86" s="23">
        <f>IF($B86="-","-",VLOOKUP(ROUND(CONCATENATE($A86,S$2),0),'Cadastro - Padrões'!$A$2:$V$10081,S$1,FALSE))</f>
        <v>1</v>
      </c>
      <c r="T86" s="23">
        <f>IF($B86="-","-",VLOOKUP(ROUND(CONCATENATE($A86,T$2),0),'Cadastro - Padrões'!$A$2:$V$10081,T$1,FALSE))</f>
        <v>0</v>
      </c>
      <c r="U86" s="23">
        <f>IF($B86="-","-",VLOOKUP(ROUND(CONCATENATE($A86,U$2),0),'Cadastro - Padrões'!$A$2:$V$10081,U$1,FALSE))</f>
        <v>0</v>
      </c>
      <c r="V86" s="23">
        <f>IF($B86="-","-",VLOOKUP(ROUND(CONCATENATE($A86,V$2),0),'Cadastro - Padrões'!$A$2:$V$10081,V$1,FALSE))</f>
        <v>0</v>
      </c>
      <c r="W86" s="23">
        <f>IF($B86="-","-",VLOOKUP(ROUND(CONCATENATE($A86,W$2),0),'Cadastro - Padrões'!$A$2:$V$10081,W$1,FALSE))</f>
        <v>0</v>
      </c>
      <c r="X86" s="23">
        <f>IF($B86="-","-",VLOOKUP(ROUND(CONCATENATE($A86,X$2),0),'Cadastro - Padrões'!$A$2:$V$10081,X$1,FALSE))</f>
        <v>0</v>
      </c>
      <c r="Y86" s="23">
        <f>IF($B86="-","-",VLOOKUP(ROUND(CONCATENATE($A86,Y$2),0),'Cadastro - Padrões'!$A$2:$V$10081,Y$1,FALSE))</f>
        <v>0</v>
      </c>
      <c r="Z86" s="23">
        <f>IF($B86="-","-",VLOOKUP(ROUND(CONCATENATE($A86,Z$2),0),'Cadastro - Padrões'!$A$2:$V$10081,Z$1,FALSE))</f>
        <v>0</v>
      </c>
      <c r="AA86" s="23">
        <f>IF($B86="-","-",VLOOKUP(ROUND(CONCATENATE($A86,AA$2),0),'Cadastro - Padrões'!$A$2:$V$10081,AA$1,FALSE))</f>
        <v>0.99928669258473746</v>
      </c>
      <c r="AB86" s="23">
        <f>IF($B86="-","-",VLOOKUP(ROUND(CONCATENATE($A86,AB$2),0),'Cadastro - Padrões'!$A$2:$V$10081,AB$1,FALSE))</f>
        <v>1.2121660664025313E-2</v>
      </c>
      <c r="AC86" s="23">
        <f>IF($B86="-","-",IF(VLOOKUP(ROUND(CONCATENATE($A86,AC$2),0),'Cadastro - Padrões'!$A$2:$V$10081,AC$1,FALSE)="","-",VLOOKUP(ROUND(CONCATENATE($A86,AC$2),0),'Cadastro - Padrões'!$A$2:$V$10081,AC$1,FALSE)))</f>
        <v>14.99</v>
      </c>
      <c r="AD86" s="23">
        <f>IF($B86="-","-",IF(VLOOKUP(ROUND(CONCATENATE($A86,AD$2),0),'Cadastro - Padrões'!$A$2:$V$10081,AD$1,FALSE)="","-",VLOOKUP(ROUND(CONCATENATE($A86,AD$2),0),'Cadastro - Padrões'!$A$2:$V$10081,AD$1,FALSE)))</f>
        <v>0.03</v>
      </c>
      <c r="AE86" s="23">
        <f>IF($B86="-","-",IF(VLOOKUP(ROUND(CONCATENATE($A86,AE$2),0),'Cadastro - Padrões'!$A$2:$V$10081,AE$1,FALSE)="","-",VLOOKUP(ROUND(CONCATENATE($A86,AE$2),0),'Cadastro - Padrões'!$A$2:$V$10081,AE$1,FALSE)))</f>
        <v>2</v>
      </c>
      <c r="AF86" s="23">
        <f>IF($B86="-","-",IF(VLOOKUP(ROUND(CONCATENATE($A86,AF$2),0),'Cadastro - Padrões'!$A$2:$V$10081,AF$1,FALSE)="","-",VLOOKUP(ROUND(CONCATENATE($A86,AF$2),0),'Cadastro - Padrões'!$A$2:$V$10081,AF$1,FALSE)))</f>
        <v>1000000</v>
      </c>
      <c r="AG86" s="23">
        <f>IF($B86="-","-",IF(VLOOKUP(ROUND(CONCATENATE($A86,AG$2),0),'Cadastro - Padrões'!$A$2:$V$10081,AG$1,FALSE)="","-",VLOOKUP(ROUND(CONCATENATE($A86,AG$2),0),'Cadastro - Padrões'!$A$2:$V$10081,AG$1,FALSE)))</f>
        <v>20</v>
      </c>
      <c r="AH86" s="23">
        <f>IF($B86="-","-",IF(VLOOKUP(ROUND(CONCATENATE($A86,AH$2),0),'Cadastro - Padrões'!$A$2:$V$10081,AH$1,FALSE)="","-",VLOOKUP(ROUND(CONCATENATE($A86,AH$2),0),'Cadastro - Padrões'!$A$2:$V$10081,AH$1,FALSE)))</f>
        <v>0.03</v>
      </c>
      <c r="AI86" s="23">
        <f>IF($B86="-","-",IF(VLOOKUP(ROUND(CONCATENATE($A86,AI$2),0),'Cadastro - Padrões'!$A$2:$V$10081,AI$1,FALSE)="","-",VLOOKUP(ROUND(CONCATENATE($A86,AI$2),0),'Cadastro - Padrões'!$A$2:$V$10081,AI$1,FALSE)))</f>
        <v>2</v>
      </c>
      <c r="AJ86" s="23">
        <f>IF($B86="-","-",IF(VLOOKUP(ROUND(CONCATENATE($A86,AJ$2),0),'Cadastro - Padrões'!$A$2:$V$10081,AJ$1,FALSE)="","-",VLOOKUP(ROUND(CONCATENATE($A86,AJ$2),0),'Cadastro - Padrões'!$A$2:$V$10081,AJ$1,FALSE)))</f>
        <v>1000000</v>
      </c>
      <c r="AK86" s="23">
        <f>IF($B86="-","-",IF(VLOOKUP(ROUND(CONCATENATE($A86,AK$2),0),'Cadastro - Padrões'!$A$2:$V$10081,AK$1,FALSE)="","-",VLOOKUP(ROUND(CONCATENATE($A86,AK$2),0),'Cadastro - Padrões'!$A$2:$V$10081,AK$1,FALSE)))</f>
        <v>30</v>
      </c>
      <c r="AL86" s="23">
        <f>IF($B86="-","-",IF(VLOOKUP(ROUND(CONCATENATE($A86,AL$2),0),'Cadastro - Padrões'!$A$2:$V$10081,AL$1,FALSE)="","-",VLOOKUP(ROUND(CONCATENATE($A86,AL$2),0),'Cadastro - Padrões'!$A$2:$V$10081,AL$1,FALSE)))</f>
        <v>0.03</v>
      </c>
      <c r="AM86" s="23">
        <f>IF($B86="-","-",IF(VLOOKUP(ROUND(CONCATENATE($A86,AM$2),0),'Cadastro - Padrões'!$A$2:$V$10081,AM$1,FALSE)="","-",VLOOKUP(ROUND(CONCATENATE($A86,AM$2),0),'Cadastro - Padrões'!$A$2:$V$10081,AM$1,FALSE)))</f>
        <v>2</v>
      </c>
      <c r="AN86" s="23">
        <f>IF($B86="-","-",IF(VLOOKUP(ROUND(CONCATENATE($A86,AN$2),0),'Cadastro - Padrões'!$A$2:$V$10081,AN$1,FALSE)="","-",VLOOKUP(ROUND(CONCATENATE($A86,AN$2),0),'Cadastro - Padrões'!$A$2:$V$10081,AN$1,FALSE)))</f>
        <v>1000000</v>
      </c>
      <c r="AO86" s="23" t="str">
        <f>IF($B86="-","-",IF(VLOOKUP(ROUND(CONCATENATE($A86,AO$2),0),'Cadastro - Padrões'!$A$2:$V$10081,AO$1,FALSE)="","-",VLOOKUP(ROUND(CONCATENATE($A86,AO$2),0),'Cadastro - Padrões'!$A$2:$V$10081,AO$1,FALSE)))</f>
        <v>-</v>
      </c>
      <c r="AP86" s="23" t="str">
        <f>IF($B86="-","-",IF(VLOOKUP(ROUND(CONCATENATE($A86,AP$2),0),'Cadastro - Padrões'!$A$2:$V$10081,AP$1,FALSE)="","-",VLOOKUP(ROUND(CONCATENATE($A86,AP$2),0),'Cadastro - Padrões'!$A$2:$V$10081,AP$1,FALSE)))</f>
        <v>-</v>
      </c>
      <c r="AQ86" s="23" t="str">
        <f>IF($B86="-","-",IF(VLOOKUP(ROUND(CONCATENATE($A86,AQ$2),0),'Cadastro - Padrões'!$A$2:$V$10081,AQ$1,FALSE)="","-",VLOOKUP(ROUND(CONCATENATE($A86,AQ$2),0),'Cadastro - Padrões'!$A$2:$V$10081,AQ$1,FALSE)))</f>
        <v>-</v>
      </c>
      <c r="AR86" s="23" t="str">
        <f>IF($B86="-","-",IF(VLOOKUP(ROUND(CONCATENATE($A86,AR$2),0),'Cadastro - Padrões'!$A$2:$V$10081,AR$1,FALSE)="","-",VLOOKUP(ROUND(CONCATENATE($A86,AR$2),0),'Cadastro - Padrões'!$A$2:$V$10081,AR$1,FALSE)))</f>
        <v>-</v>
      </c>
      <c r="AS86" s="23" t="str">
        <f>IF($B86="-","-",IF(VLOOKUP(ROUND(CONCATENATE($A86,AS$2),0),'Cadastro - Padrões'!$A$2:$V$10081,AS$1,FALSE)="","-",VLOOKUP(ROUND(CONCATENATE($A86,AS$2),0),'Cadastro - Padrões'!$A$2:$V$10081,AS$1,FALSE)))</f>
        <v>-</v>
      </c>
      <c r="AT86" s="23" t="str">
        <f>IF($B86="-","-",IF(VLOOKUP(ROUND(CONCATENATE($A86,AT$2),0),'Cadastro - Padrões'!$A$2:$V$10081,AT$1,FALSE)="","-",VLOOKUP(ROUND(CONCATENATE($A86,AT$2),0),'Cadastro - Padrões'!$A$2:$V$10081,AT$1,FALSE)))</f>
        <v>-</v>
      </c>
      <c r="AU86" s="23" t="str">
        <f>IF($B86="-","-",IF(VLOOKUP(ROUND(CONCATENATE($A86,AU$2),0),'Cadastro - Padrões'!$A$2:$V$10081,AU$1,FALSE)="","-",VLOOKUP(ROUND(CONCATENATE($A86,AU$2),0),'Cadastro - Padrões'!$A$2:$V$10081,AU$1,FALSE)))</f>
        <v>-</v>
      </c>
      <c r="AV86" s="23" t="str">
        <f>IF($B86="-","-",IF(VLOOKUP(ROUND(CONCATENATE($A86,AV$2),0),'Cadastro - Padrões'!$A$2:$V$10081,AV$1,FALSE)="","-",VLOOKUP(ROUND(CONCATENATE($A86,AV$2),0),'Cadastro - Padrões'!$A$2:$V$10081,AV$1,FALSE)))</f>
        <v>-</v>
      </c>
      <c r="AW86" s="23" t="str">
        <f>IF($B86="-","-",IF(VLOOKUP(ROUND(CONCATENATE($A86,AW$2),0),'Cadastro - Padrões'!$A$2:$V$10081,AW$1,FALSE)="","-",VLOOKUP(ROUND(CONCATENATE($A86,AW$2),0),'Cadastro - Padrões'!$A$2:$V$10081,AW$1,FALSE)))</f>
        <v>-</v>
      </c>
      <c r="AX86" s="23" t="str">
        <f>IF($B86="-","-",IF(VLOOKUP(ROUND(CONCATENATE($A86,AX$2),0),'Cadastro - Padrões'!$A$2:$V$10081,AX$1,FALSE)="","-",VLOOKUP(ROUND(CONCATENATE($A86,AX$2),0),'Cadastro - Padrões'!$A$2:$V$10081,AX$1,FALSE)))</f>
        <v>-</v>
      </c>
      <c r="AY86" s="23" t="str">
        <f>IF($B86="-","-",IF(VLOOKUP(ROUND(CONCATENATE($A86,AY$2),0),'Cadastro - Padrões'!$A$2:$V$10081,AY$1,FALSE)="","-",VLOOKUP(ROUND(CONCATENATE($A86,AY$2),0),'Cadastro - Padrões'!$A$2:$V$10081,AY$1,FALSE)))</f>
        <v>-</v>
      </c>
      <c r="AZ86" s="23" t="str">
        <f>IF($B86="-","-",IF(VLOOKUP(ROUND(CONCATENATE($A86,AZ$2),0),'Cadastro - Padrões'!$A$2:$V$10081,AZ$1,FALSE)="","-",VLOOKUP(ROUND(CONCATENATE($A86,AZ$2),0),'Cadastro - Padrões'!$A$2:$V$10081,AZ$1,FALSE)))</f>
        <v>-</v>
      </c>
      <c r="BA86" s="23" t="str">
        <f>IF($B86="-","-",IF(VLOOKUP(ROUND(CONCATENATE($A86,BA$2),0),'Cadastro - Padrões'!$A$2:$V$10081,BA$1,FALSE)="","-",VLOOKUP(ROUND(CONCATENATE($A86,BA$2),0),'Cadastro - Padrões'!$A$2:$V$10081,BA$1,FALSE)))</f>
        <v>-</v>
      </c>
      <c r="BB86" s="23" t="str">
        <f>IF($B86="-","-",IF(VLOOKUP(ROUND(CONCATENATE($A86,BB$2),0),'Cadastro - Padrões'!$A$2:$V$10081,BB$1,FALSE)="","-",VLOOKUP(ROUND(CONCATENATE($A86,BB$2),0),'Cadastro - Padrões'!$A$2:$V$10081,BB$1,FALSE)))</f>
        <v>-</v>
      </c>
      <c r="BC86" s="23" t="str">
        <f>IF($B86="-","-",IF(VLOOKUP(ROUND(CONCATENATE($A86,BC$2),0),'Cadastro - Padrões'!$A$2:$V$10081,BC$1,FALSE)="","-",VLOOKUP(ROUND(CONCATENATE($A86,BC$2),0),'Cadastro - Padrões'!$A$2:$V$10081,BC$1,FALSE)))</f>
        <v>-</v>
      </c>
      <c r="BD86" s="23" t="str">
        <f>IF($B86="-","-",IF(VLOOKUP(ROUND(CONCATENATE($A86,BD$2),0),'Cadastro - Padrões'!$A$2:$V$10081,BD$1,FALSE)="","-",VLOOKUP(ROUND(CONCATENATE($A86,BD$2),0),'Cadastro - Padrões'!$A$2:$V$10081,BD$1,FALSE)))</f>
        <v>-</v>
      </c>
      <c r="BE86" s="23" t="str">
        <f>IF($B86="-","-",IF(VLOOKUP(ROUND(CONCATENATE($A86,BE$2),0),'Cadastro - Padrões'!$A$2:$V$10081,BE$1,FALSE)="","-",VLOOKUP(ROUND(CONCATENATE($A86,BE$2),0),'Cadastro - Padrões'!$A$2:$V$10081,BE$1,FALSE)))</f>
        <v>-</v>
      </c>
      <c r="BF86" s="23" t="str">
        <f>IF($B86="-","-",IF(VLOOKUP(ROUND(CONCATENATE($A86,BF$2),0),'Cadastro - Padrões'!$A$2:$V$10081,BF$1,FALSE)="","-",VLOOKUP(ROUND(CONCATENATE($A86,BF$2),0),'Cadastro - Padrões'!$A$2:$V$10081,BF$1,FALSE)))</f>
        <v>-</v>
      </c>
      <c r="BG86" s="23" t="str">
        <f>IF($B86="-","-",IF(VLOOKUP(ROUND(CONCATENATE($A86,BG$2),0),'Cadastro - Padrões'!$A$2:$V$10081,BG$1,FALSE)="","-",VLOOKUP(ROUND(CONCATENATE($A86,BG$2),0),'Cadastro - Padrões'!$A$2:$V$10081,BG$1,FALSE)))</f>
        <v>-</v>
      </c>
      <c r="BH86" s="23" t="str">
        <f>IF($B86="-","-",IF(VLOOKUP(ROUND(CONCATENATE($A86,BH$2),0),'Cadastro - Padrões'!$A$2:$V$10081,BH$1,FALSE)="","-",VLOOKUP(ROUND(CONCATENATE($A86,BH$2),0),'Cadastro - Padrões'!$A$2:$V$10081,BH$1,FALSE)))</f>
        <v>-</v>
      </c>
      <c r="BI86" s="23" t="str">
        <f>IF($B86="-","-",IF(VLOOKUP(ROUND(CONCATENATE($A86,BI$2),0),'Cadastro - Padrões'!$A$2:$V$10081,BI$1,FALSE)="","-",VLOOKUP(ROUND(CONCATENATE($A86,BI$2),0),'Cadastro - Padrões'!$A$2:$V$10081,BI$1,FALSE)))</f>
        <v>-</v>
      </c>
      <c r="BJ86" s="23" t="str">
        <f>IF($B86="-","-",IF(VLOOKUP(ROUND(CONCATENATE($A86,BJ$2),0),'Cadastro - Padrões'!$A$2:$V$10081,BJ$1,FALSE)="","-",VLOOKUP(ROUND(CONCATENATE($A86,BJ$2),0),'Cadastro - Padrões'!$A$2:$V$10081,BJ$1,FALSE)))</f>
        <v>-</v>
      </c>
      <c r="BK86" s="23" t="str">
        <f>IF($B86="-","-",IF(VLOOKUP(ROUND(CONCATENATE($A86,BK$2),0),'Cadastro - Padrões'!$A$2:$V$10081,BK$1,FALSE)="","-",VLOOKUP(ROUND(CONCATENATE($A86,BK$2),0),'Cadastro - Padrões'!$A$2:$V$10081,BK$1,FALSE)))</f>
        <v>-</v>
      </c>
      <c r="BL86" s="23" t="str">
        <f>IF($B86="-","-",IF(VLOOKUP(ROUND(CONCATENATE($A86,BL$2),0),'Cadastro - Padrões'!$A$2:$V$10081,BL$1,FALSE)="","-",VLOOKUP(ROUND(CONCATENATE($A86,BL$2),0),'Cadastro - Padrões'!$A$2:$V$10081,BL$1,FALSE)))</f>
        <v>-</v>
      </c>
      <c r="BM86" s="23" t="str">
        <f>IF($B86="-","-",IF(VLOOKUP(ROUND(CONCATENATE($A86,BM$2),0),'Cadastro - Padrões'!$A$2:$V$10081,BM$1,FALSE)="","-",VLOOKUP(ROUND(CONCATENATE($A86,BM$2),0),'Cadastro - Padrões'!$A$2:$V$10081,BM$1,FALSE)))</f>
        <v>-</v>
      </c>
      <c r="BN86" s="23" t="str">
        <f>IF($B86="-","-",IF(VLOOKUP(ROUND(CONCATENATE($A86,BN$2),0),'Cadastro - Padrões'!$A$2:$V$10081,BN$1,FALSE)="","-",VLOOKUP(ROUND(CONCATENATE($A86,BN$2),0),'Cadastro - Padrões'!$A$2:$V$10081,BN$1,FALSE)))</f>
        <v>-</v>
      </c>
      <c r="BO86" s="23" t="str">
        <f>IF($B86="-","-",IF(VLOOKUP(ROUND(CONCATENATE($A86,BO$2),0),'Cadastro - Padrões'!$A$2:$V$10081,BO$1,FALSE)="","-",VLOOKUP(ROUND(CONCATENATE($A86,BO$2),0),'Cadastro - Padrões'!$A$2:$V$10081,BO$1,FALSE)))</f>
        <v>-</v>
      </c>
      <c r="BP86" s="23" t="str">
        <f>IF($B86="-","-",IF(VLOOKUP(ROUND(CONCATENATE($A86,BP$2),0),'Cadastro - Padrões'!$A$2:$V$10081,BP$1,FALSE)="","-",VLOOKUP(ROUND(CONCATENATE($A86,BP$2),0),'Cadastro - Padrões'!$A$2:$V$10081,BP$1,FALSE)))</f>
        <v>-</v>
      </c>
    </row>
    <row r="87" spans="1:68" x14ac:dyDescent="0.3">
      <c r="A87" s="22">
        <f t="shared" si="53"/>
        <v>82</v>
      </c>
      <c r="B87" s="23" t="str">
        <f>IF(VLOOKUP(ROUND(CONCATENATE($A87,B$2),0),'Cadastro - Padrões'!$A$2:$V$10081,B$1,FALSE)="","-",VLOOKUP(ROUND(CONCATENATE($A87,B$2),0),'Cadastro - Padrões'!$A$2:$V$10081,B$1,FALSE))</f>
        <v>E.TH.PMR-005</v>
      </c>
      <c r="C87" s="23" t="str">
        <f>IF($B87="-","-",VLOOKUP(ROUND(CONCATENATE($A87,C$2),0),'Cadastro - Padrões'!$A$2:$V$10081,C$1,FALSE))</f>
        <v>Termômetro Digital</v>
      </c>
      <c r="D87" s="23" t="str">
        <f>IF($B87="-","-",VLOOKUP(ROUND(CONCATENATE($A87,D$2),0),'Cadastro - Padrões'!$A$2:$V$10081,D$1,FALSE))</f>
        <v>Elus</v>
      </c>
      <c r="E87" s="23" t="str">
        <f>IF($B87="-","-",VLOOKUP(ROUND(CONCATENATE($A87,E$2),0),'Cadastro - Padrões'!$A$2:$V$10081,E$1,FALSE))</f>
        <v>RBC - CAL 0439</v>
      </c>
      <c r="F87" s="23" t="str">
        <f>IF($B87="-","-",VLOOKUP(ROUND(CONCATENATE($A87,F$2),0),'Cadastro - Padrões'!$A$2:$V$10081,F$1,FALSE))</f>
        <v>E0526/25</v>
      </c>
      <c r="G87" s="24">
        <f>IF($B87="-","-",VLOOKUP(ROUND(CONCATENATE($A87,G$2),0),'Cadastro - Padrões'!$A$2:$V$10081,G$1,FALSE))</f>
        <v>45884</v>
      </c>
      <c r="H87" s="25">
        <f>IF($B87="-","-",VLOOKUP(ROUND(CONCATENATE($A87,H$2),0),'Cadastro - Padrões'!$A$2:$V$10081,H$1,FALSE))</f>
        <v>46265</v>
      </c>
      <c r="I87" s="23" t="str">
        <f>IF($B87="-","-",VLOOKUP(ROUND(CONCATENATE($A87,I$2),0),'Cadastro - Padrões'!$A$2:$V$10081,I$1,FALSE))</f>
        <v>°C</v>
      </c>
      <c r="J87" s="23" t="str">
        <f>IF($B87="-","-",VLOOKUP(ROUND(CONCATENATE($A87,J$2),0),'Cadastro - Padrões'!$A$2:$V$10081,J$1,FALSE))</f>
        <v>Contato</v>
      </c>
      <c r="K87" s="23" t="str">
        <f>IF($B87="-","-",VLOOKUP(ROUND(CONCATENATE($A87,K$2),0),'Cadastro - Padrões'!$A$2:$V$10081,K$1,FALSE))</f>
        <v>Termoresisitivo</v>
      </c>
      <c r="L87" s="23">
        <f>IF($B87="-","-",VLOOKUP(ROUND(CONCATENATE($A87,L$2),0),'Cadastro - Padrões'!$A$2:$V$10081,L$1,FALSE))</f>
        <v>15</v>
      </c>
      <c r="M87" s="23">
        <f>IF($B87="-","-",VLOOKUP(ROUND(CONCATENATE($A87,M$2),0),'Cadastro - Padrões'!$A$2:$V$10081,M$1,FALSE))</f>
        <v>35</v>
      </c>
      <c r="N87" s="23">
        <f>IF($B87="-","-",VLOOKUP(ROUND(CONCATENATE($A87,N$2),0),'Cadastro - Padrões'!$A$2:$V$10081,N$1,FALSE))</f>
        <v>0.1</v>
      </c>
      <c r="O87" s="23">
        <f>IF($B87="-","-",VLOOKUP(ROUND(CONCATENATE($A87,O$2),0),'Cadastro - Padrões'!$A$2:$V$10081,O$1,FALSE))</f>
        <v>0.30000000000000071</v>
      </c>
      <c r="P87" s="23">
        <f>IF($B87="-","-",VLOOKUP(ROUND(CONCATENATE($A87,P$2),0),'Cadastro - Padrões'!$A$2:$V$10081,P$1,FALSE))</f>
        <v>0.1</v>
      </c>
      <c r="Q87" s="23">
        <f>IF($B87="-","-",VLOOKUP(ROUND(CONCATENATE($A87,Q$2),0),'Cadastro - Padrões'!$A$2:$V$10081,Q$1,FALSE))</f>
        <v>0.10000000000000142</v>
      </c>
      <c r="R87" s="23">
        <f>IF($B87="-","-",VLOOKUP(ROUND(CONCATENATE($A87,R$2),0),'Cadastro - Padrões'!$A$2:$V$10081,R$1,FALSE))</f>
        <v>4.7335771774995428E-2</v>
      </c>
      <c r="S87" s="23">
        <f>IF($B87="-","-",VLOOKUP(ROUND(CONCATENATE($A87,S$2),0),'Cadastro - Padrões'!$A$2:$V$10081,S$1,FALSE))</f>
        <v>3</v>
      </c>
      <c r="T87" s="23">
        <f>IF($B87="-","-",VLOOKUP(ROUND(CONCATENATE($A87,T$2),0),'Cadastro - Padrões'!$A$2:$V$10081,T$1,FALSE))</f>
        <v>0</v>
      </c>
      <c r="U87" s="23">
        <f>IF($B87="-","-",VLOOKUP(ROUND(CONCATENATE($A87,U$2),0),'Cadastro - Padrões'!$A$2:$V$10081,U$1,FALSE))</f>
        <v>0</v>
      </c>
      <c r="V87" s="23">
        <f>IF($B87="-","-",VLOOKUP(ROUND(CONCATENATE($A87,V$2),0),'Cadastro - Padrões'!$A$2:$V$10081,V$1,FALSE))</f>
        <v>0</v>
      </c>
      <c r="W87" s="23">
        <f>IF($B87="-","-",VLOOKUP(ROUND(CONCATENATE($A87,W$2),0),'Cadastro - Padrões'!$A$2:$V$10081,W$1,FALSE))</f>
        <v>0</v>
      </c>
      <c r="X87" s="23">
        <f>IF($B87="-","-",VLOOKUP(ROUND(CONCATENATE($A87,X$2),0),'Cadastro - Padrões'!$A$2:$V$10081,X$1,FALSE))</f>
        <v>0</v>
      </c>
      <c r="Y87" s="23">
        <f>IF($B87="-","-",VLOOKUP(ROUND(CONCATENATE($A87,Y$2),0),'Cadastro - Padrões'!$A$2:$V$10081,Y$1,FALSE))</f>
        <v>4.5915756965699079E-7</v>
      </c>
      <c r="Z87" s="23">
        <f>IF($B87="-","-",VLOOKUP(ROUND(CONCATENATE($A87,Z$2),0),'Cadastro - Padrões'!$A$2:$V$10081,Z$1,FALSE))</f>
        <v>2.431445380838489E-4</v>
      </c>
      <c r="AA87" s="23">
        <f>IF($B87="-","-",VLOOKUP(ROUND(CONCATENATE($A87,AA$2),0),'Cadastro - Padrões'!$A$2:$V$10081,AA$1,FALSE))</f>
        <v>0.97713760636547276</v>
      </c>
      <c r="AB87" s="23">
        <f>IF($B87="-","-",VLOOKUP(ROUND(CONCATENATE($A87,AB$2),0),'Cadastro - Padrões'!$A$2:$V$10081,AB$1,FALSE))</f>
        <v>0.57649435780841662</v>
      </c>
      <c r="AC87" s="23">
        <f>IF($B87="-","-",IF(VLOOKUP(ROUND(CONCATENATE($A87,AC$2),0),'Cadastro - Padrões'!$A$2:$V$10081,AC$1,FALSE)="","-",VLOOKUP(ROUND(CONCATENATE($A87,AC$2),0),'Cadastro - Padrões'!$A$2:$V$10081,AC$1,FALSE)))</f>
        <v>15</v>
      </c>
      <c r="AD87" s="23">
        <f>IF($B87="-","-",IF(VLOOKUP(ROUND(CONCATENATE($A87,AD$2),0),'Cadastro - Padrões'!$A$2:$V$10081,AD$1,FALSE)="","-",VLOOKUP(ROUND(CONCATENATE($A87,AD$2),0),'Cadastro - Padrões'!$A$2:$V$10081,AD$1,FALSE)))</f>
        <v>0.1</v>
      </c>
      <c r="AE87" s="23">
        <f>IF($B87="-","-",IF(VLOOKUP(ROUND(CONCATENATE($A87,AE$2),0),'Cadastro - Padrões'!$A$2:$V$10081,AE$1,FALSE)="","-",VLOOKUP(ROUND(CONCATENATE($A87,AE$2),0),'Cadastro - Padrões'!$A$2:$V$10081,AE$1,FALSE)))</f>
        <v>2</v>
      </c>
      <c r="AF87" s="23">
        <f>IF($B87="-","-",IF(VLOOKUP(ROUND(CONCATENATE($A87,AF$2),0),'Cadastro - Padrões'!$A$2:$V$10081,AF$1,FALSE)="","-",VLOOKUP(ROUND(CONCATENATE($A87,AF$2),0),'Cadastro - Padrões'!$A$2:$V$10081,AF$1,FALSE)))</f>
        <v>1000000</v>
      </c>
      <c r="AG87" s="23">
        <f>IF($B87="-","-",IF(VLOOKUP(ROUND(CONCATENATE($A87,AG$2),0),'Cadastro - Padrões'!$A$2:$V$10081,AG$1,FALSE)="","-",VLOOKUP(ROUND(CONCATENATE($A87,AG$2),0),'Cadastro - Padrões'!$A$2:$V$10081,AG$1,FALSE)))</f>
        <v>20</v>
      </c>
      <c r="AH87" s="23">
        <f>IF($B87="-","-",IF(VLOOKUP(ROUND(CONCATENATE($A87,AH$2),0),'Cadastro - Padrões'!$A$2:$V$10081,AH$1,FALSE)="","-",VLOOKUP(ROUND(CONCATENATE($A87,AH$2),0),'Cadastro - Padrões'!$A$2:$V$10081,AH$1,FALSE)))</f>
        <v>0.1</v>
      </c>
      <c r="AI87" s="23">
        <f>IF($B87="-","-",IF(VLOOKUP(ROUND(CONCATENATE($A87,AI$2),0),'Cadastro - Padrões'!$A$2:$V$10081,AI$1,FALSE)="","-",VLOOKUP(ROUND(CONCATENATE($A87,AI$2),0),'Cadastro - Padrões'!$A$2:$V$10081,AI$1,FALSE)))</f>
        <v>2</v>
      </c>
      <c r="AJ87" s="23">
        <f>IF($B87="-","-",IF(VLOOKUP(ROUND(CONCATENATE($A87,AJ$2),0),'Cadastro - Padrões'!$A$2:$V$10081,AJ$1,FALSE)="","-",VLOOKUP(ROUND(CONCATENATE($A87,AJ$2),0),'Cadastro - Padrões'!$A$2:$V$10081,AJ$1,FALSE)))</f>
        <v>1000000</v>
      </c>
      <c r="AK87" s="23">
        <f>IF($B87="-","-",IF(VLOOKUP(ROUND(CONCATENATE($A87,AK$2),0),'Cadastro - Padrões'!$A$2:$V$10081,AK$1,FALSE)="","-",VLOOKUP(ROUND(CONCATENATE($A87,AK$2),0),'Cadastro - Padrões'!$A$2:$V$10081,AK$1,FALSE)))</f>
        <v>25</v>
      </c>
      <c r="AL87" s="23">
        <f>IF($B87="-","-",IF(VLOOKUP(ROUND(CONCATENATE($A87,AL$2),0),'Cadastro - Padrões'!$A$2:$V$10081,AL$1,FALSE)="","-",VLOOKUP(ROUND(CONCATENATE($A87,AL$2),0),'Cadastro - Padrões'!$A$2:$V$10081,AL$1,FALSE)))</f>
        <v>0.1</v>
      </c>
      <c r="AM87" s="23">
        <f>IF($B87="-","-",IF(VLOOKUP(ROUND(CONCATENATE($A87,AM$2),0),'Cadastro - Padrões'!$A$2:$V$10081,AM$1,FALSE)="","-",VLOOKUP(ROUND(CONCATENATE($A87,AM$2),0),'Cadastro - Padrões'!$A$2:$V$10081,AM$1,FALSE)))</f>
        <v>2</v>
      </c>
      <c r="AN87" s="23">
        <f>IF($B87="-","-",IF(VLOOKUP(ROUND(CONCATENATE($A87,AN$2),0),'Cadastro - Padrões'!$A$2:$V$10081,AN$1,FALSE)="","-",VLOOKUP(ROUND(CONCATENATE($A87,AN$2),0),'Cadastro - Padrões'!$A$2:$V$10081,AN$1,FALSE)))</f>
        <v>1000000</v>
      </c>
      <c r="AO87" s="23">
        <f>IF($B87="-","-",IF(VLOOKUP(ROUND(CONCATENATE($A87,AO$2),0),'Cadastro - Padrões'!$A$2:$V$10081,AO$1,FALSE)="","-",VLOOKUP(ROUND(CONCATENATE($A87,AO$2),0),'Cadastro - Padrões'!$A$2:$V$10081,AO$1,FALSE)))</f>
        <v>30</v>
      </c>
      <c r="AP87" s="23">
        <f>IF($B87="-","-",IF(VLOOKUP(ROUND(CONCATENATE($A87,AP$2),0),'Cadastro - Padrões'!$A$2:$V$10081,AP$1,FALSE)="","-",VLOOKUP(ROUND(CONCATENATE($A87,AP$2),0),'Cadastro - Padrões'!$A$2:$V$10081,AP$1,FALSE)))</f>
        <v>0.1</v>
      </c>
      <c r="AQ87" s="23">
        <f>IF($B87="-","-",IF(VLOOKUP(ROUND(CONCATENATE($A87,AQ$2),0),'Cadastro - Padrões'!$A$2:$V$10081,AQ$1,FALSE)="","-",VLOOKUP(ROUND(CONCATENATE($A87,AQ$2),0),'Cadastro - Padrões'!$A$2:$V$10081,AQ$1,FALSE)))</f>
        <v>2</v>
      </c>
      <c r="AR87" s="23">
        <f>IF($B87="-","-",IF(VLOOKUP(ROUND(CONCATENATE($A87,AR$2),0),'Cadastro - Padrões'!$A$2:$V$10081,AR$1,FALSE)="","-",VLOOKUP(ROUND(CONCATENATE($A87,AR$2),0),'Cadastro - Padrões'!$A$2:$V$10081,AR$1,FALSE)))</f>
        <v>1000000</v>
      </c>
      <c r="AS87" s="23">
        <f>IF($B87="-","-",IF(VLOOKUP(ROUND(CONCATENATE($A87,AS$2),0),'Cadastro - Padrões'!$A$2:$V$10081,AS$1,FALSE)="","-",VLOOKUP(ROUND(CONCATENATE($A87,AS$2),0),'Cadastro - Padrões'!$A$2:$V$10081,AS$1,FALSE)))</f>
        <v>35</v>
      </c>
      <c r="AT87" s="23">
        <f>IF($B87="-","-",IF(VLOOKUP(ROUND(CONCATENATE($A87,AT$2),0),'Cadastro - Padrões'!$A$2:$V$10081,AT$1,FALSE)="","-",VLOOKUP(ROUND(CONCATENATE($A87,AT$2),0),'Cadastro - Padrões'!$A$2:$V$10081,AT$1,FALSE)))</f>
        <v>0.1</v>
      </c>
      <c r="AU87" s="23">
        <f>IF($B87="-","-",IF(VLOOKUP(ROUND(CONCATENATE($A87,AU$2),0),'Cadastro - Padrões'!$A$2:$V$10081,AU$1,FALSE)="","-",VLOOKUP(ROUND(CONCATENATE($A87,AU$2),0),'Cadastro - Padrões'!$A$2:$V$10081,AU$1,FALSE)))</f>
        <v>2</v>
      </c>
      <c r="AV87" s="23">
        <f>IF($B87="-","-",IF(VLOOKUP(ROUND(CONCATENATE($A87,AV$2),0),'Cadastro - Padrões'!$A$2:$V$10081,AV$1,FALSE)="","-",VLOOKUP(ROUND(CONCATENATE($A87,AV$2),0),'Cadastro - Padrões'!$A$2:$V$10081,AV$1,FALSE)))</f>
        <v>1000000</v>
      </c>
      <c r="AW87" s="23" t="str">
        <f>IF($B87="-","-",IF(VLOOKUP(ROUND(CONCATENATE($A87,AW$2),0),'Cadastro - Padrões'!$A$2:$V$10081,AW$1,FALSE)="","-",VLOOKUP(ROUND(CONCATENATE($A87,AW$2),0),'Cadastro - Padrões'!$A$2:$V$10081,AW$1,FALSE)))</f>
        <v>-</v>
      </c>
      <c r="AX87" s="23" t="str">
        <f>IF($B87="-","-",IF(VLOOKUP(ROUND(CONCATENATE($A87,AX$2),0),'Cadastro - Padrões'!$A$2:$V$10081,AX$1,FALSE)="","-",VLOOKUP(ROUND(CONCATENATE($A87,AX$2),0),'Cadastro - Padrões'!$A$2:$V$10081,AX$1,FALSE)))</f>
        <v>-</v>
      </c>
      <c r="AY87" s="23" t="str">
        <f>IF($B87="-","-",IF(VLOOKUP(ROUND(CONCATENATE($A87,AY$2),0),'Cadastro - Padrões'!$A$2:$V$10081,AY$1,FALSE)="","-",VLOOKUP(ROUND(CONCATENATE($A87,AY$2),0),'Cadastro - Padrões'!$A$2:$V$10081,AY$1,FALSE)))</f>
        <v>-</v>
      </c>
      <c r="AZ87" s="23" t="str">
        <f>IF($B87="-","-",IF(VLOOKUP(ROUND(CONCATENATE($A87,AZ$2),0),'Cadastro - Padrões'!$A$2:$V$10081,AZ$1,FALSE)="","-",VLOOKUP(ROUND(CONCATENATE($A87,AZ$2),0),'Cadastro - Padrões'!$A$2:$V$10081,AZ$1,FALSE)))</f>
        <v>-</v>
      </c>
      <c r="BA87" s="23" t="str">
        <f>IF($B87="-","-",IF(VLOOKUP(ROUND(CONCATENATE($A87,BA$2),0),'Cadastro - Padrões'!$A$2:$V$10081,BA$1,FALSE)="","-",VLOOKUP(ROUND(CONCATENATE($A87,BA$2),0),'Cadastro - Padrões'!$A$2:$V$10081,BA$1,FALSE)))</f>
        <v>-</v>
      </c>
      <c r="BB87" s="23" t="str">
        <f>IF($B87="-","-",IF(VLOOKUP(ROUND(CONCATENATE($A87,BB$2),0),'Cadastro - Padrões'!$A$2:$V$10081,BB$1,FALSE)="","-",VLOOKUP(ROUND(CONCATENATE($A87,BB$2),0),'Cadastro - Padrões'!$A$2:$V$10081,BB$1,FALSE)))</f>
        <v>-</v>
      </c>
      <c r="BC87" s="23" t="str">
        <f>IF($B87="-","-",IF(VLOOKUP(ROUND(CONCATENATE($A87,BC$2),0),'Cadastro - Padrões'!$A$2:$V$10081,BC$1,FALSE)="","-",VLOOKUP(ROUND(CONCATENATE($A87,BC$2),0),'Cadastro - Padrões'!$A$2:$V$10081,BC$1,FALSE)))</f>
        <v>-</v>
      </c>
      <c r="BD87" s="23" t="str">
        <f>IF($B87="-","-",IF(VLOOKUP(ROUND(CONCATENATE($A87,BD$2),0),'Cadastro - Padrões'!$A$2:$V$10081,BD$1,FALSE)="","-",VLOOKUP(ROUND(CONCATENATE($A87,BD$2),0),'Cadastro - Padrões'!$A$2:$V$10081,BD$1,FALSE)))</f>
        <v>-</v>
      </c>
      <c r="BE87" s="23" t="str">
        <f>IF($B87="-","-",IF(VLOOKUP(ROUND(CONCATENATE($A87,BE$2),0),'Cadastro - Padrões'!$A$2:$V$10081,BE$1,FALSE)="","-",VLOOKUP(ROUND(CONCATENATE($A87,BE$2),0),'Cadastro - Padrões'!$A$2:$V$10081,BE$1,FALSE)))</f>
        <v>-</v>
      </c>
      <c r="BF87" s="23" t="str">
        <f>IF($B87="-","-",IF(VLOOKUP(ROUND(CONCATENATE($A87,BF$2),0),'Cadastro - Padrões'!$A$2:$V$10081,BF$1,FALSE)="","-",VLOOKUP(ROUND(CONCATENATE($A87,BF$2),0),'Cadastro - Padrões'!$A$2:$V$10081,BF$1,FALSE)))</f>
        <v>-</v>
      </c>
      <c r="BG87" s="23" t="str">
        <f>IF($B87="-","-",IF(VLOOKUP(ROUND(CONCATENATE($A87,BG$2),0),'Cadastro - Padrões'!$A$2:$V$10081,BG$1,FALSE)="","-",VLOOKUP(ROUND(CONCATENATE($A87,BG$2),0),'Cadastro - Padrões'!$A$2:$V$10081,BG$1,FALSE)))</f>
        <v>-</v>
      </c>
      <c r="BH87" s="23" t="str">
        <f>IF($B87="-","-",IF(VLOOKUP(ROUND(CONCATENATE($A87,BH$2),0),'Cadastro - Padrões'!$A$2:$V$10081,BH$1,FALSE)="","-",VLOOKUP(ROUND(CONCATENATE($A87,BH$2),0),'Cadastro - Padrões'!$A$2:$V$10081,BH$1,FALSE)))</f>
        <v>-</v>
      </c>
      <c r="BI87" s="23" t="str">
        <f>IF($B87="-","-",IF(VLOOKUP(ROUND(CONCATENATE($A87,BI$2),0),'Cadastro - Padrões'!$A$2:$V$10081,BI$1,FALSE)="","-",VLOOKUP(ROUND(CONCATENATE($A87,BI$2),0),'Cadastro - Padrões'!$A$2:$V$10081,BI$1,FALSE)))</f>
        <v>-</v>
      </c>
      <c r="BJ87" s="23" t="str">
        <f>IF($B87="-","-",IF(VLOOKUP(ROUND(CONCATENATE($A87,BJ$2),0),'Cadastro - Padrões'!$A$2:$V$10081,BJ$1,FALSE)="","-",VLOOKUP(ROUND(CONCATENATE($A87,BJ$2),0),'Cadastro - Padrões'!$A$2:$V$10081,BJ$1,FALSE)))</f>
        <v>-</v>
      </c>
      <c r="BK87" s="23" t="str">
        <f>IF($B87="-","-",IF(VLOOKUP(ROUND(CONCATENATE($A87,BK$2),0),'Cadastro - Padrões'!$A$2:$V$10081,BK$1,FALSE)="","-",VLOOKUP(ROUND(CONCATENATE($A87,BK$2),0),'Cadastro - Padrões'!$A$2:$V$10081,BK$1,FALSE)))</f>
        <v>-</v>
      </c>
      <c r="BL87" s="23" t="str">
        <f>IF($B87="-","-",IF(VLOOKUP(ROUND(CONCATENATE($A87,BL$2),0),'Cadastro - Padrões'!$A$2:$V$10081,BL$1,FALSE)="","-",VLOOKUP(ROUND(CONCATENATE($A87,BL$2),0),'Cadastro - Padrões'!$A$2:$V$10081,BL$1,FALSE)))</f>
        <v>-</v>
      </c>
      <c r="BM87" s="23" t="str">
        <f>IF($B87="-","-",IF(VLOOKUP(ROUND(CONCATENATE($A87,BM$2),0),'Cadastro - Padrões'!$A$2:$V$10081,BM$1,FALSE)="","-",VLOOKUP(ROUND(CONCATENATE($A87,BM$2),0),'Cadastro - Padrões'!$A$2:$V$10081,BM$1,FALSE)))</f>
        <v>-</v>
      </c>
      <c r="BN87" s="23" t="str">
        <f>IF($B87="-","-",IF(VLOOKUP(ROUND(CONCATENATE($A87,BN$2),0),'Cadastro - Padrões'!$A$2:$V$10081,BN$1,FALSE)="","-",VLOOKUP(ROUND(CONCATENATE($A87,BN$2),0),'Cadastro - Padrões'!$A$2:$V$10081,BN$1,FALSE)))</f>
        <v>-</v>
      </c>
      <c r="BO87" s="23" t="str">
        <f>IF($B87="-","-",IF(VLOOKUP(ROUND(CONCATENATE($A87,BO$2),0),'Cadastro - Padrões'!$A$2:$V$10081,BO$1,FALSE)="","-",VLOOKUP(ROUND(CONCATENATE($A87,BO$2),0),'Cadastro - Padrões'!$A$2:$V$10081,BO$1,FALSE)))</f>
        <v>-</v>
      </c>
      <c r="BP87" s="23" t="str">
        <f>IF($B87="-","-",IF(VLOOKUP(ROUND(CONCATENATE($A87,BP$2),0),'Cadastro - Padrões'!$A$2:$V$10081,BP$1,FALSE)="","-",VLOOKUP(ROUND(CONCATENATE($A87,BP$2),0),'Cadastro - Padrões'!$A$2:$V$10081,BP$1,FALSE)))</f>
        <v>-</v>
      </c>
    </row>
    <row r="88" spans="1:68" x14ac:dyDescent="0.3">
      <c r="A88" s="22">
        <f t="shared" si="53"/>
        <v>83</v>
      </c>
      <c r="B88" s="23" t="str">
        <f>IF(VLOOKUP(ROUND(CONCATENATE($A88,B$2),0),'Cadastro - Padrões'!$A$2:$V$10081,B$1,FALSE)="","-",VLOOKUP(ROUND(CONCATENATE($A88,B$2),0),'Cadastro - Padrões'!$A$2:$V$10081,B$1,FALSE))</f>
        <v>E.TH.LQ-015</v>
      </c>
      <c r="C88" s="23" t="str">
        <f>IF($B88="-","-",VLOOKUP(ROUND(CONCATENATE($A88,C$2),0),'Cadastro - Padrões'!$A$2:$V$10081,C$1,FALSE))</f>
        <v>Termômetro Digital</v>
      </c>
      <c r="D88" s="23" t="str">
        <f>IF($B88="-","-",VLOOKUP(ROUND(CONCATENATE($A88,D$2),0),'Cadastro - Padrões'!$A$2:$V$10081,D$1,FALSE))</f>
        <v>Elus</v>
      </c>
      <c r="E88" s="23" t="str">
        <f>IF($B88="-","-",VLOOKUP(ROUND(CONCATENATE($A88,E$2),0),'Cadastro - Padrões'!$A$2:$V$10081,E$1,FALSE))</f>
        <v>RBC - CAL 0439</v>
      </c>
      <c r="F88" s="23" t="str">
        <f>IF($B88="-","-",VLOOKUP(ROUND(CONCATENATE($A88,F$2),0),'Cadastro - Padrões'!$A$2:$V$10081,F$1,FALSE))</f>
        <v>E0711/25</v>
      </c>
      <c r="G88" s="24">
        <f>IF($B88="-","-",VLOOKUP(ROUND(CONCATENATE($A88,G$2),0),'Cadastro - Padrões'!$A$2:$V$10081,G$1,FALSE))</f>
        <v>45940</v>
      </c>
      <c r="H88" s="25">
        <f>IF($B88="-","-",VLOOKUP(ROUND(CONCATENATE($A88,H$2),0),'Cadastro - Padrões'!$A$2:$V$10081,H$1,FALSE))</f>
        <v>46326</v>
      </c>
      <c r="I88" s="23" t="str">
        <f>IF($B88="-","-",VLOOKUP(ROUND(CONCATENATE($A88,I$2),0),'Cadastro - Padrões'!$A$2:$V$10081,I$1,FALSE))</f>
        <v>°C</v>
      </c>
      <c r="J88" s="23" t="str">
        <f>IF($B88="-","-",VLOOKUP(ROUND(CONCATENATE($A88,J$2),0),'Cadastro - Padrões'!$A$2:$V$10081,J$1,FALSE))</f>
        <v>Contato</v>
      </c>
      <c r="K88" s="23" t="str">
        <f>IF($B88="-","-",VLOOKUP(ROUND(CONCATENATE($A88,K$2),0),'Cadastro - Padrões'!$A$2:$V$10081,K$1,FALSE))</f>
        <v>Termoresisitivo</v>
      </c>
      <c r="L88" s="23">
        <f>IF($B88="-","-",VLOOKUP(ROUND(CONCATENATE($A88,L$2),0),'Cadastro - Padrões'!$A$2:$V$10081,L$1,FALSE))</f>
        <v>15</v>
      </c>
      <c r="M88" s="23">
        <f>IF($B88="-","-",VLOOKUP(ROUND(CONCATENATE($A88,M$2),0),'Cadastro - Padrões'!$A$2:$V$10081,M$1,FALSE))</f>
        <v>35</v>
      </c>
      <c r="N88" s="23">
        <f>IF($B88="-","-",VLOOKUP(ROUND(CONCATENATE($A88,N$2),0),'Cadastro - Padrões'!$A$2:$V$10081,N$1,FALSE))</f>
        <v>0.1</v>
      </c>
      <c r="O88" s="23">
        <f>IF($B88="-","-",VLOOKUP(ROUND(CONCATENATE($A88,O$2),0),'Cadastro - Padrões'!$A$2:$V$10081,O$1,FALSE))</f>
        <v>0.20000000000000284</v>
      </c>
      <c r="P88" s="23">
        <f>IF($B88="-","-",VLOOKUP(ROUND(CONCATENATE($A88,P$2),0),'Cadastro - Padrões'!$A$2:$V$10081,P$1,FALSE))</f>
        <v>0.1</v>
      </c>
      <c r="Q88" s="23">
        <f>IF($B88="-","-",VLOOKUP(ROUND(CONCATENATE($A88,Q$2),0),'Cadastro - Padrões'!$A$2:$V$10081,Q$1,FALSE))</f>
        <v>0.19999999999999929</v>
      </c>
      <c r="R88" s="23">
        <f>IF($B88="-","-",VLOOKUP(ROUND(CONCATENATE($A88,R$2),0),'Cadastro - Padrões'!$A$2:$V$10081,R$1,FALSE))</f>
        <v>1.8318679906315083E-15</v>
      </c>
      <c r="S88" s="23">
        <f>IF($B88="-","-",VLOOKUP(ROUND(CONCATENATE($A88,S$2),0),'Cadastro - Padrões'!$A$2:$V$10081,S$1,FALSE))</f>
        <v>3</v>
      </c>
      <c r="T88" s="23">
        <f>IF($B88="-","-",VLOOKUP(ROUND(CONCATENATE($A88,T$2),0),'Cadastro - Padrões'!$A$2:$V$10081,T$1,FALSE))</f>
        <v>0</v>
      </c>
      <c r="U88" s="23">
        <f>IF($B88="-","-",VLOOKUP(ROUND(CONCATENATE($A88,U$2),0),'Cadastro - Padrões'!$A$2:$V$10081,U$1,FALSE))</f>
        <v>0</v>
      </c>
      <c r="V88" s="23">
        <f>IF($B88="-","-",VLOOKUP(ROUND(CONCATENATE($A88,V$2),0),'Cadastro - Padrões'!$A$2:$V$10081,V$1,FALSE))</f>
        <v>0</v>
      </c>
      <c r="W88" s="23">
        <f>IF($B88="-","-",VLOOKUP(ROUND(CONCATENATE($A88,W$2),0),'Cadastro - Padrões'!$A$2:$V$10081,W$1,FALSE))</f>
        <v>0</v>
      </c>
      <c r="X88" s="23">
        <f>IF($B88="-","-",VLOOKUP(ROUND(CONCATENATE($A88,X$2),0),'Cadastro - Padrões'!$A$2:$V$10081,X$1,FALSE))</f>
        <v>0</v>
      </c>
      <c r="Y88" s="23">
        <f>IF($B88="-","-",VLOOKUP(ROUND(CONCATENATE($A88,Y$2),0),'Cadastro - Padrões'!$A$2:$V$10081,Y$1,FALSE))</f>
        <v>-1.815796220611837E-18</v>
      </c>
      <c r="Z88" s="23">
        <f>IF($B88="-","-",VLOOKUP(ROUND(CONCATENATE($A88,Z$2),0),'Cadastro - Padrões'!$A$2:$V$10081,Z$1,FALSE))</f>
        <v>1.7971926939144637E-16</v>
      </c>
      <c r="AA88" s="23">
        <f>IF($B88="-","-",VLOOKUP(ROUND(CONCATENATE($A88,AA$2),0),'Cadastro - Padrões'!$A$2:$V$10081,AA$1,FALSE))</f>
        <v>0.999999999999995</v>
      </c>
      <c r="AB88" s="23">
        <f>IF($B88="-","-",VLOOKUP(ROUND(CONCATENATE($A88,AB$2),0),'Cadastro - Padrões'!$A$2:$V$10081,AB$1,FALSE))</f>
        <v>0.20000000000003856</v>
      </c>
      <c r="AC88" s="23">
        <f>IF($B88="-","-",IF(VLOOKUP(ROUND(CONCATENATE($A88,AC$2),0),'Cadastro - Padrões'!$A$2:$V$10081,AC$1,FALSE)="","-",VLOOKUP(ROUND(CONCATENATE($A88,AC$2),0),'Cadastro - Padrões'!$A$2:$V$10081,AC$1,FALSE)))</f>
        <v>15</v>
      </c>
      <c r="AD88" s="23">
        <f>IF($B88="-","-",IF(VLOOKUP(ROUND(CONCATENATE($A88,AD$2),0),'Cadastro - Padrões'!$A$2:$V$10081,AD$1,FALSE)="","-",VLOOKUP(ROUND(CONCATENATE($A88,AD$2),0),'Cadastro - Padrões'!$A$2:$V$10081,AD$1,FALSE)))</f>
        <v>0.1</v>
      </c>
      <c r="AE88" s="23">
        <f>IF($B88="-","-",IF(VLOOKUP(ROUND(CONCATENATE($A88,AE$2),0),'Cadastro - Padrões'!$A$2:$V$10081,AE$1,FALSE)="","-",VLOOKUP(ROUND(CONCATENATE($A88,AE$2),0),'Cadastro - Padrões'!$A$2:$V$10081,AE$1,FALSE)))</f>
        <v>2</v>
      </c>
      <c r="AF88" s="23">
        <f>IF($B88="-","-",IF(VLOOKUP(ROUND(CONCATENATE($A88,AF$2),0),'Cadastro - Padrões'!$A$2:$V$10081,AF$1,FALSE)="","-",VLOOKUP(ROUND(CONCATENATE($A88,AF$2),0),'Cadastro - Padrões'!$A$2:$V$10081,AF$1,FALSE)))</f>
        <v>1000000</v>
      </c>
      <c r="AG88" s="23">
        <f>IF($B88="-","-",IF(VLOOKUP(ROUND(CONCATENATE($A88,AG$2),0),'Cadastro - Padrões'!$A$2:$V$10081,AG$1,FALSE)="","-",VLOOKUP(ROUND(CONCATENATE($A88,AG$2),0),'Cadastro - Padrões'!$A$2:$V$10081,AG$1,FALSE)))</f>
        <v>20</v>
      </c>
      <c r="AH88" s="23">
        <f>IF($B88="-","-",IF(VLOOKUP(ROUND(CONCATENATE($A88,AH$2),0),'Cadastro - Padrões'!$A$2:$V$10081,AH$1,FALSE)="","-",VLOOKUP(ROUND(CONCATENATE($A88,AH$2),0),'Cadastro - Padrões'!$A$2:$V$10081,AH$1,FALSE)))</f>
        <v>0.1</v>
      </c>
      <c r="AI88" s="23">
        <f>IF($B88="-","-",IF(VLOOKUP(ROUND(CONCATENATE($A88,AI$2),0),'Cadastro - Padrões'!$A$2:$V$10081,AI$1,FALSE)="","-",VLOOKUP(ROUND(CONCATENATE($A88,AI$2),0),'Cadastro - Padrões'!$A$2:$V$10081,AI$1,FALSE)))</f>
        <v>2</v>
      </c>
      <c r="AJ88" s="23">
        <f>IF($B88="-","-",IF(VLOOKUP(ROUND(CONCATENATE($A88,AJ$2),0),'Cadastro - Padrões'!$A$2:$V$10081,AJ$1,FALSE)="","-",VLOOKUP(ROUND(CONCATENATE($A88,AJ$2),0),'Cadastro - Padrões'!$A$2:$V$10081,AJ$1,FALSE)))</f>
        <v>1000000</v>
      </c>
      <c r="AK88" s="23">
        <f>IF($B88="-","-",IF(VLOOKUP(ROUND(CONCATENATE($A88,AK$2),0),'Cadastro - Padrões'!$A$2:$V$10081,AK$1,FALSE)="","-",VLOOKUP(ROUND(CONCATENATE($A88,AK$2),0),'Cadastro - Padrões'!$A$2:$V$10081,AK$1,FALSE)))</f>
        <v>25</v>
      </c>
      <c r="AL88" s="23">
        <f>IF($B88="-","-",IF(VLOOKUP(ROUND(CONCATENATE($A88,AL$2),0),'Cadastro - Padrões'!$A$2:$V$10081,AL$1,FALSE)="","-",VLOOKUP(ROUND(CONCATENATE($A88,AL$2),0),'Cadastro - Padrões'!$A$2:$V$10081,AL$1,FALSE)))</f>
        <v>0.1</v>
      </c>
      <c r="AM88" s="23">
        <f>IF($B88="-","-",IF(VLOOKUP(ROUND(CONCATENATE($A88,AM$2),0),'Cadastro - Padrões'!$A$2:$V$10081,AM$1,FALSE)="","-",VLOOKUP(ROUND(CONCATENATE($A88,AM$2),0),'Cadastro - Padrões'!$A$2:$V$10081,AM$1,FALSE)))</f>
        <v>2</v>
      </c>
      <c r="AN88" s="23">
        <f>IF($B88="-","-",IF(VLOOKUP(ROUND(CONCATENATE($A88,AN$2),0),'Cadastro - Padrões'!$A$2:$V$10081,AN$1,FALSE)="","-",VLOOKUP(ROUND(CONCATENATE($A88,AN$2),0),'Cadastro - Padrões'!$A$2:$V$10081,AN$1,FALSE)))</f>
        <v>1000000</v>
      </c>
      <c r="AO88" s="23">
        <f>IF($B88="-","-",IF(VLOOKUP(ROUND(CONCATENATE($A88,AO$2),0),'Cadastro - Padrões'!$A$2:$V$10081,AO$1,FALSE)="","-",VLOOKUP(ROUND(CONCATENATE($A88,AO$2),0),'Cadastro - Padrões'!$A$2:$V$10081,AO$1,FALSE)))</f>
        <v>30</v>
      </c>
      <c r="AP88" s="23">
        <f>IF($B88="-","-",IF(VLOOKUP(ROUND(CONCATENATE($A88,AP$2),0),'Cadastro - Padrões'!$A$2:$V$10081,AP$1,FALSE)="","-",VLOOKUP(ROUND(CONCATENATE($A88,AP$2),0),'Cadastro - Padrões'!$A$2:$V$10081,AP$1,FALSE)))</f>
        <v>0.1</v>
      </c>
      <c r="AQ88" s="23">
        <f>IF($B88="-","-",IF(VLOOKUP(ROUND(CONCATENATE($A88,AQ$2),0),'Cadastro - Padrões'!$A$2:$V$10081,AQ$1,FALSE)="","-",VLOOKUP(ROUND(CONCATENATE($A88,AQ$2),0),'Cadastro - Padrões'!$A$2:$V$10081,AQ$1,FALSE)))</f>
        <v>2</v>
      </c>
      <c r="AR88" s="23">
        <f>IF($B88="-","-",IF(VLOOKUP(ROUND(CONCATENATE($A88,AR$2),0),'Cadastro - Padrões'!$A$2:$V$10081,AR$1,FALSE)="","-",VLOOKUP(ROUND(CONCATENATE($A88,AR$2),0),'Cadastro - Padrões'!$A$2:$V$10081,AR$1,FALSE)))</f>
        <v>1000000</v>
      </c>
      <c r="AS88" s="23">
        <f>IF($B88="-","-",IF(VLOOKUP(ROUND(CONCATENATE($A88,AS$2),0),'Cadastro - Padrões'!$A$2:$V$10081,AS$1,FALSE)="","-",VLOOKUP(ROUND(CONCATENATE($A88,AS$2),0),'Cadastro - Padrões'!$A$2:$V$10081,AS$1,FALSE)))</f>
        <v>35</v>
      </c>
      <c r="AT88" s="23">
        <f>IF($B88="-","-",IF(VLOOKUP(ROUND(CONCATENATE($A88,AT$2),0),'Cadastro - Padrões'!$A$2:$V$10081,AT$1,FALSE)="","-",VLOOKUP(ROUND(CONCATENATE($A88,AT$2),0),'Cadastro - Padrões'!$A$2:$V$10081,AT$1,FALSE)))</f>
        <v>0.1</v>
      </c>
      <c r="AU88" s="23">
        <f>IF($B88="-","-",IF(VLOOKUP(ROUND(CONCATENATE($A88,AU$2),0),'Cadastro - Padrões'!$A$2:$V$10081,AU$1,FALSE)="","-",VLOOKUP(ROUND(CONCATENATE($A88,AU$2),0),'Cadastro - Padrões'!$A$2:$V$10081,AU$1,FALSE)))</f>
        <v>2</v>
      </c>
      <c r="AV88" s="23">
        <f>IF($B88="-","-",IF(VLOOKUP(ROUND(CONCATENATE($A88,AV$2),0),'Cadastro - Padrões'!$A$2:$V$10081,AV$1,FALSE)="","-",VLOOKUP(ROUND(CONCATENATE($A88,AV$2),0),'Cadastro - Padrões'!$A$2:$V$10081,AV$1,FALSE)))</f>
        <v>1000000</v>
      </c>
      <c r="AW88" s="23" t="str">
        <f>IF($B88="-","-",IF(VLOOKUP(ROUND(CONCATENATE($A88,AW$2),0),'Cadastro - Padrões'!$A$2:$V$10081,AW$1,FALSE)="","-",VLOOKUP(ROUND(CONCATENATE($A88,AW$2),0),'Cadastro - Padrões'!$A$2:$V$10081,AW$1,FALSE)))</f>
        <v>-</v>
      </c>
      <c r="AX88" s="23" t="str">
        <f>IF($B88="-","-",IF(VLOOKUP(ROUND(CONCATENATE($A88,AX$2),0),'Cadastro - Padrões'!$A$2:$V$10081,AX$1,FALSE)="","-",VLOOKUP(ROUND(CONCATENATE($A88,AX$2),0),'Cadastro - Padrões'!$A$2:$V$10081,AX$1,FALSE)))</f>
        <v>-</v>
      </c>
      <c r="AY88" s="23" t="str">
        <f>IF($B88="-","-",IF(VLOOKUP(ROUND(CONCATENATE($A88,AY$2),0),'Cadastro - Padrões'!$A$2:$V$10081,AY$1,FALSE)="","-",VLOOKUP(ROUND(CONCATENATE($A88,AY$2),0),'Cadastro - Padrões'!$A$2:$V$10081,AY$1,FALSE)))</f>
        <v>-</v>
      </c>
      <c r="AZ88" s="23" t="str">
        <f>IF($B88="-","-",IF(VLOOKUP(ROUND(CONCATENATE($A88,AZ$2),0),'Cadastro - Padrões'!$A$2:$V$10081,AZ$1,FALSE)="","-",VLOOKUP(ROUND(CONCATENATE($A88,AZ$2),0),'Cadastro - Padrões'!$A$2:$V$10081,AZ$1,FALSE)))</f>
        <v>-</v>
      </c>
      <c r="BA88" s="23" t="str">
        <f>IF($B88="-","-",IF(VLOOKUP(ROUND(CONCATENATE($A88,BA$2),0),'Cadastro - Padrões'!$A$2:$V$10081,BA$1,FALSE)="","-",VLOOKUP(ROUND(CONCATENATE($A88,BA$2),0),'Cadastro - Padrões'!$A$2:$V$10081,BA$1,FALSE)))</f>
        <v>-</v>
      </c>
      <c r="BB88" s="23" t="str">
        <f>IF($B88="-","-",IF(VLOOKUP(ROUND(CONCATENATE($A88,BB$2),0),'Cadastro - Padrões'!$A$2:$V$10081,BB$1,FALSE)="","-",VLOOKUP(ROUND(CONCATENATE($A88,BB$2),0),'Cadastro - Padrões'!$A$2:$V$10081,BB$1,FALSE)))</f>
        <v>-</v>
      </c>
      <c r="BC88" s="23" t="str">
        <f>IF($B88="-","-",IF(VLOOKUP(ROUND(CONCATENATE($A88,BC$2),0),'Cadastro - Padrões'!$A$2:$V$10081,BC$1,FALSE)="","-",VLOOKUP(ROUND(CONCATENATE($A88,BC$2),0),'Cadastro - Padrões'!$A$2:$V$10081,BC$1,FALSE)))</f>
        <v>-</v>
      </c>
      <c r="BD88" s="23" t="str">
        <f>IF($B88="-","-",IF(VLOOKUP(ROUND(CONCATENATE($A88,BD$2),0),'Cadastro - Padrões'!$A$2:$V$10081,BD$1,FALSE)="","-",VLOOKUP(ROUND(CONCATENATE($A88,BD$2),0),'Cadastro - Padrões'!$A$2:$V$10081,BD$1,FALSE)))</f>
        <v>-</v>
      </c>
      <c r="BE88" s="23" t="str">
        <f>IF($B88="-","-",IF(VLOOKUP(ROUND(CONCATENATE($A88,BE$2),0),'Cadastro - Padrões'!$A$2:$V$10081,BE$1,FALSE)="","-",VLOOKUP(ROUND(CONCATENATE($A88,BE$2),0),'Cadastro - Padrões'!$A$2:$V$10081,BE$1,FALSE)))</f>
        <v>-</v>
      </c>
      <c r="BF88" s="23" t="str">
        <f>IF($B88="-","-",IF(VLOOKUP(ROUND(CONCATENATE($A88,BF$2),0),'Cadastro - Padrões'!$A$2:$V$10081,BF$1,FALSE)="","-",VLOOKUP(ROUND(CONCATENATE($A88,BF$2),0),'Cadastro - Padrões'!$A$2:$V$10081,BF$1,FALSE)))</f>
        <v>-</v>
      </c>
      <c r="BG88" s="23" t="str">
        <f>IF($B88="-","-",IF(VLOOKUP(ROUND(CONCATENATE($A88,BG$2),0),'Cadastro - Padrões'!$A$2:$V$10081,BG$1,FALSE)="","-",VLOOKUP(ROUND(CONCATENATE($A88,BG$2),0),'Cadastro - Padrões'!$A$2:$V$10081,BG$1,FALSE)))</f>
        <v>-</v>
      </c>
      <c r="BH88" s="23" t="str">
        <f>IF($B88="-","-",IF(VLOOKUP(ROUND(CONCATENATE($A88,BH$2),0),'Cadastro - Padrões'!$A$2:$V$10081,BH$1,FALSE)="","-",VLOOKUP(ROUND(CONCATENATE($A88,BH$2),0),'Cadastro - Padrões'!$A$2:$V$10081,BH$1,FALSE)))</f>
        <v>-</v>
      </c>
      <c r="BI88" s="23" t="str">
        <f>IF($B88="-","-",IF(VLOOKUP(ROUND(CONCATENATE($A88,BI$2),0),'Cadastro - Padrões'!$A$2:$V$10081,BI$1,FALSE)="","-",VLOOKUP(ROUND(CONCATENATE($A88,BI$2),0),'Cadastro - Padrões'!$A$2:$V$10081,BI$1,FALSE)))</f>
        <v>-</v>
      </c>
      <c r="BJ88" s="23" t="str">
        <f>IF($B88="-","-",IF(VLOOKUP(ROUND(CONCATENATE($A88,BJ$2),0),'Cadastro - Padrões'!$A$2:$V$10081,BJ$1,FALSE)="","-",VLOOKUP(ROUND(CONCATENATE($A88,BJ$2),0),'Cadastro - Padrões'!$A$2:$V$10081,BJ$1,FALSE)))</f>
        <v>-</v>
      </c>
      <c r="BK88" s="23" t="str">
        <f>IF($B88="-","-",IF(VLOOKUP(ROUND(CONCATENATE($A88,BK$2),0),'Cadastro - Padrões'!$A$2:$V$10081,BK$1,FALSE)="","-",VLOOKUP(ROUND(CONCATENATE($A88,BK$2),0),'Cadastro - Padrões'!$A$2:$V$10081,BK$1,FALSE)))</f>
        <v>-</v>
      </c>
      <c r="BL88" s="23" t="str">
        <f>IF($B88="-","-",IF(VLOOKUP(ROUND(CONCATENATE($A88,BL$2),0),'Cadastro - Padrões'!$A$2:$V$10081,BL$1,FALSE)="","-",VLOOKUP(ROUND(CONCATENATE($A88,BL$2),0),'Cadastro - Padrões'!$A$2:$V$10081,BL$1,FALSE)))</f>
        <v>-</v>
      </c>
      <c r="BM88" s="23" t="str">
        <f>IF($B88="-","-",IF(VLOOKUP(ROUND(CONCATENATE($A88,BM$2),0),'Cadastro - Padrões'!$A$2:$V$10081,BM$1,FALSE)="","-",VLOOKUP(ROUND(CONCATENATE($A88,BM$2),0),'Cadastro - Padrões'!$A$2:$V$10081,BM$1,FALSE)))</f>
        <v>-</v>
      </c>
      <c r="BN88" s="23" t="str">
        <f>IF($B88="-","-",IF(VLOOKUP(ROUND(CONCATENATE($A88,BN$2),0),'Cadastro - Padrões'!$A$2:$V$10081,BN$1,FALSE)="","-",VLOOKUP(ROUND(CONCATENATE($A88,BN$2),0),'Cadastro - Padrões'!$A$2:$V$10081,BN$1,FALSE)))</f>
        <v>-</v>
      </c>
      <c r="BO88" s="23" t="str">
        <f>IF($B88="-","-",IF(VLOOKUP(ROUND(CONCATENATE($A88,BO$2),0),'Cadastro - Padrões'!$A$2:$V$10081,BO$1,FALSE)="","-",VLOOKUP(ROUND(CONCATENATE($A88,BO$2),0),'Cadastro - Padrões'!$A$2:$V$10081,BO$1,FALSE)))</f>
        <v>-</v>
      </c>
      <c r="BP88" s="23" t="str">
        <f>IF($B88="-","-",IF(VLOOKUP(ROUND(CONCATENATE($A88,BP$2),0),'Cadastro - Padrões'!$A$2:$V$10081,BP$1,FALSE)="","-",VLOOKUP(ROUND(CONCATENATE($A88,BP$2),0),'Cadastro - Padrões'!$A$2:$V$10081,BP$1,FALSE)))</f>
        <v>-</v>
      </c>
    </row>
    <row r="89" spans="1:68" x14ac:dyDescent="0.3">
      <c r="A89" s="22">
        <f t="shared" si="53"/>
        <v>84</v>
      </c>
      <c r="B89" s="23" t="str">
        <f>IF(VLOOKUP(ROUND(CONCATENATE($A89,B$2),0),'Cadastro - Padrões'!$A$2:$V$10081,B$1,FALSE)="","-",VLOOKUP(ROUND(CONCATENATE($A89,B$2),0),'Cadastro - Padrões'!$A$2:$V$10081,B$1,FALSE))</f>
        <v>EL-1053</v>
      </c>
      <c r="C89" s="23" t="str">
        <f>IF($B89="-","-",VLOOKUP(ROUND(CONCATENATE($A89,C$2),0),'Cadastro - Padrões'!$A$2:$V$10081,C$1,FALSE))</f>
        <v>Termômetro Digital</v>
      </c>
      <c r="D89" s="23" t="str">
        <f>IF($B89="-","-",VLOOKUP(ROUND(CONCATENATE($A89,D$2),0),'Cadastro - Padrões'!$A$2:$V$10081,D$1,FALSE))</f>
        <v>Elus</v>
      </c>
      <c r="E89" s="23" t="str">
        <f>IF($B89="-","-",VLOOKUP(ROUND(CONCATENATE($A89,E$2),0),'Cadastro - Padrões'!$A$2:$V$10081,E$1,FALSE))</f>
        <v>RBC - CAL 0439</v>
      </c>
      <c r="F89" s="23" t="str">
        <f>IF($B89="-","-",VLOOKUP(ROUND(CONCATENATE($A89,F$2),0),'Cadastro - Padrões'!$A$2:$V$10081,F$1,FALSE))</f>
        <v>E154436/23</v>
      </c>
      <c r="G89" s="24">
        <f>IF($B89="-","-",VLOOKUP(ROUND(CONCATENATE($A89,G$2),0),'Cadastro - Padrões'!$A$2:$V$10081,G$1,FALSE))</f>
        <v>45219</v>
      </c>
      <c r="H89" s="25">
        <f>IF($B89="-","-",VLOOKUP(ROUND(CONCATENATE($A89,H$2),0),'Cadastro - Padrões'!$A$2:$V$10081,H$1,FALSE))</f>
        <v>45596</v>
      </c>
      <c r="I89" s="23" t="str">
        <f>IF($B89="-","-",VLOOKUP(ROUND(CONCATENATE($A89,I$2),0),'Cadastro - Padrões'!$A$2:$V$10081,I$1,FALSE))</f>
        <v>°C</v>
      </c>
      <c r="J89" s="23" t="str">
        <f>IF($B89="-","-",VLOOKUP(ROUND(CONCATENATE($A89,J$2),0),'Cadastro - Padrões'!$A$2:$V$10081,J$1,FALSE))</f>
        <v>Contato</v>
      </c>
      <c r="K89" s="23" t="str">
        <f>IF($B89="-","-",VLOOKUP(ROUND(CONCATENATE($A89,K$2),0),'Cadastro - Padrões'!$A$2:$V$10081,K$1,FALSE))</f>
        <v>Termoresisitivo</v>
      </c>
      <c r="L89" s="23">
        <f>IF($B89="-","-",VLOOKUP(ROUND(CONCATENATE($A89,L$2),0),'Cadastro - Padrões'!$A$2:$V$10081,L$1,FALSE))</f>
        <v>15</v>
      </c>
      <c r="M89" s="23">
        <f>IF($B89="-","-",VLOOKUP(ROUND(CONCATENATE($A89,M$2),0),'Cadastro - Padrões'!$A$2:$V$10081,M$1,FALSE))</f>
        <v>35</v>
      </c>
      <c r="N89" s="23">
        <f>IF($B89="-","-",VLOOKUP(ROUND(CONCATENATE($A89,N$2),0),'Cadastro - Padrões'!$A$2:$V$10081,N$1,FALSE))</f>
        <v>0.1</v>
      </c>
      <c r="O89" s="23">
        <f>IF($B89="-","-",VLOOKUP(ROUND(CONCATENATE($A89,O$2),0),'Cadastro - Padrões'!$A$2:$V$10081,O$1,FALSE))</f>
        <v>0.30000000000000071</v>
      </c>
      <c r="P89" s="23">
        <f>IF($B89="-","-",VLOOKUP(ROUND(CONCATENATE($A89,P$2),0),'Cadastro - Padrões'!$A$2:$V$10081,P$1,FALSE))</f>
        <v>0.1</v>
      </c>
      <c r="Q89" s="23">
        <f>IF($B89="-","-",VLOOKUP(ROUND(CONCATENATE($A89,Q$2),0),'Cadastro - Padrões'!$A$2:$V$10081,Q$1,FALSE))</f>
        <v>9.9999999999999645E-2</v>
      </c>
      <c r="R89" s="23">
        <f>IF($B89="-","-",VLOOKUP(ROUND(CONCATENATE($A89,R$2),0),'Cadastro - Padrões'!$A$2:$V$10081,R$1,FALSE))</f>
        <v>8.3266726846886741E-16</v>
      </c>
      <c r="S89" s="23">
        <f>IF($B89="-","-",VLOOKUP(ROUND(CONCATENATE($A89,S$2),0),'Cadastro - Padrões'!$A$2:$V$10081,S$1,FALSE))</f>
        <v>3</v>
      </c>
      <c r="T89" s="23">
        <f>IF($B89="-","-",VLOOKUP(ROUND(CONCATENATE($A89,T$2),0),'Cadastro - Padrões'!$A$2:$V$10081,T$1,FALSE))</f>
        <v>0</v>
      </c>
      <c r="U89" s="23">
        <f>IF($B89="-","-",VLOOKUP(ROUND(CONCATENATE($A89,U$2),0),'Cadastro - Padrões'!$A$2:$V$10081,U$1,FALSE))</f>
        <v>0</v>
      </c>
      <c r="V89" s="23">
        <f>IF($B89="-","-",VLOOKUP(ROUND(CONCATENATE($A89,V$2),0),'Cadastro - Padrões'!$A$2:$V$10081,V$1,FALSE))</f>
        <v>0</v>
      </c>
      <c r="W89" s="23">
        <f>IF($B89="-","-",VLOOKUP(ROUND(CONCATENATE($A89,W$2),0),'Cadastro - Padrões'!$A$2:$V$10081,W$1,FALSE))</f>
        <v>0</v>
      </c>
      <c r="X89" s="23">
        <f>IF($B89="-","-",VLOOKUP(ROUND(CONCATENATE($A89,X$2),0),'Cadastro - Padrões'!$A$2:$V$10081,X$1,FALSE))</f>
        <v>0</v>
      </c>
      <c r="Y89" s="23">
        <f>IF($B89="-","-",VLOOKUP(ROUND(CONCATENATE($A89,Y$2),0),'Cadastro - Padrões'!$A$2:$V$10081,Y$1,FALSE))</f>
        <v>-5.1455740781797553E-19</v>
      </c>
      <c r="Z89" s="23">
        <f>IF($B89="-","-",VLOOKUP(ROUND(CONCATENATE($A89,Z$2),0),'Cadastro - Padrões'!$A$2:$V$10081,Z$1,FALSE))</f>
        <v>2.6451570174686124E-17</v>
      </c>
      <c r="AA89" s="23">
        <f>IF($B89="-","-",VLOOKUP(ROUND(CONCATENATE($A89,AA$2),0),'Cadastro - Padrões'!$A$2:$V$10081,AA$1,FALSE))</f>
        <v>0.99999999999999922</v>
      </c>
      <c r="AB89" s="23">
        <f>IF($B89="-","-",VLOOKUP(ROUND(CONCATENATE($A89,AB$2),0),'Cadastro - Padrões'!$A$2:$V$10081,AB$1,FALSE))</f>
        <v>0.30000000000001065</v>
      </c>
      <c r="AC89" s="23">
        <f>IF($B89="-","-",IF(VLOOKUP(ROUND(CONCATENATE($A89,AC$2),0),'Cadastro - Padrões'!$A$2:$V$10081,AC$1,FALSE)="","-",VLOOKUP(ROUND(CONCATENATE($A89,AC$2),0),'Cadastro - Padrões'!$A$2:$V$10081,AC$1,FALSE)))</f>
        <v>15</v>
      </c>
      <c r="AD89" s="23">
        <f>IF($B89="-","-",IF(VLOOKUP(ROUND(CONCATENATE($A89,AD$2),0),'Cadastro - Padrões'!$A$2:$V$10081,AD$1,FALSE)="","-",VLOOKUP(ROUND(CONCATENATE($A89,AD$2),0),'Cadastro - Padrões'!$A$2:$V$10081,AD$1,FALSE)))</f>
        <v>0.1</v>
      </c>
      <c r="AE89" s="23">
        <f>IF($B89="-","-",IF(VLOOKUP(ROUND(CONCATENATE($A89,AE$2),0),'Cadastro - Padrões'!$A$2:$V$10081,AE$1,FALSE)="","-",VLOOKUP(ROUND(CONCATENATE($A89,AE$2),0),'Cadastro - Padrões'!$A$2:$V$10081,AE$1,FALSE)))</f>
        <v>2</v>
      </c>
      <c r="AF89" s="23">
        <f>IF($B89="-","-",IF(VLOOKUP(ROUND(CONCATENATE($A89,AF$2),0),'Cadastro - Padrões'!$A$2:$V$10081,AF$1,FALSE)="","-",VLOOKUP(ROUND(CONCATENATE($A89,AF$2),0),'Cadastro - Padrões'!$A$2:$V$10081,AF$1,FALSE)))</f>
        <v>1000000</v>
      </c>
      <c r="AG89" s="23">
        <f>IF($B89="-","-",IF(VLOOKUP(ROUND(CONCATENATE($A89,AG$2),0),'Cadastro - Padrões'!$A$2:$V$10081,AG$1,FALSE)="","-",VLOOKUP(ROUND(CONCATENATE($A89,AG$2),0),'Cadastro - Padrões'!$A$2:$V$10081,AG$1,FALSE)))</f>
        <v>20</v>
      </c>
      <c r="AH89" s="23">
        <f>IF($B89="-","-",IF(VLOOKUP(ROUND(CONCATENATE($A89,AH$2),0),'Cadastro - Padrões'!$A$2:$V$10081,AH$1,FALSE)="","-",VLOOKUP(ROUND(CONCATENATE($A89,AH$2),0),'Cadastro - Padrões'!$A$2:$V$10081,AH$1,FALSE)))</f>
        <v>0.1</v>
      </c>
      <c r="AI89" s="23">
        <f>IF($B89="-","-",IF(VLOOKUP(ROUND(CONCATENATE($A89,AI$2),0),'Cadastro - Padrões'!$A$2:$V$10081,AI$1,FALSE)="","-",VLOOKUP(ROUND(CONCATENATE($A89,AI$2),0),'Cadastro - Padrões'!$A$2:$V$10081,AI$1,FALSE)))</f>
        <v>2</v>
      </c>
      <c r="AJ89" s="23">
        <f>IF($B89="-","-",IF(VLOOKUP(ROUND(CONCATENATE($A89,AJ$2),0),'Cadastro - Padrões'!$A$2:$V$10081,AJ$1,FALSE)="","-",VLOOKUP(ROUND(CONCATENATE($A89,AJ$2),0),'Cadastro - Padrões'!$A$2:$V$10081,AJ$1,FALSE)))</f>
        <v>1000000</v>
      </c>
      <c r="AK89" s="23">
        <f>IF($B89="-","-",IF(VLOOKUP(ROUND(CONCATENATE($A89,AK$2),0),'Cadastro - Padrões'!$A$2:$V$10081,AK$1,FALSE)="","-",VLOOKUP(ROUND(CONCATENATE($A89,AK$2),0),'Cadastro - Padrões'!$A$2:$V$10081,AK$1,FALSE)))</f>
        <v>25</v>
      </c>
      <c r="AL89" s="23">
        <f>IF($B89="-","-",IF(VLOOKUP(ROUND(CONCATENATE($A89,AL$2),0),'Cadastro - Padrões'!$A$2:$V$10081,AL$1,FALSE)="","-",VLOOKUP(ROUND(CONCATENATE($A89,AL$2),0),'Cadastro - Padrões'!$A$2:$V$10081,AL$1,FALSE)))</f>
        <v>0.1</v>
      </c>
      <c r="AM89" s="23">
        <f>IF($B89="-","-",IF(VLOOKUP(ROUND(CONCATENATE($A89,AM$2),0),'Cadastro - Padrões'!$A$2:$V$10081,AM$1,FALSE)="","-",VLOOKUP(ROUND(CONCATENATE($A89,AM$2),0),'Cadastro - Padrões'!$A$2:$V$10081,AM$1,FALSE)))</f>
        <v>2</v>
      </c>
      <c r="AN89" s="23">
        <f>IF($B89="-","-",IF(VLOOKUP(ROUND(CONCATENATE($A89,AN$2),0),'Cadastro - Padrões'!$A$2:$V$10081,AN$1,FALSE)="","-",VLOOKUP(ROUND(CONCATENATE($A89,AN$2),0),'Cadastro - Padrões'!$A$2:$V$10081,AN$1,FALSE)))</f>
        <v>1000000</v>
      </c>
      <c r="AO89" s="23">
        <f>IF($B89="-","-",IF(VLOOKUP(ROUND(CONCATENATE($A89,AO$2),0),'Cadastro - Padrões'!$A$2:$V$10081,AO$1,FALSE)="","-",VLOOKUP(ROUND(CONCATENATE($A89,AO$2),0),'Cadastro - Padrões'!$A$2:$V$10081,AO$1,FALSE)))</f>
        <v>30</v>
      </c>
      <c r="AP89" s="23">
        <f>IF($B89="-","-",IF(VLOOKUP(ROUND(CONCATENATE($A89,AP$2),0),'Cadastro - Padrões'!$A$2:$V$10081,AP$1,FALSE)="","-",VLOOKUP(ROUND(CONCATENATE($A89,AP$2),0),'Cadastro - Padrões'!$A$2:$V$10081,AP$1,FALSE)))</f>
        <v>0.1</v>
      </c>
      <c r="AQ89" s="23">
        <f>IF($B89="-","-",IF(VLOOKUP(ROUND(CONCATENATE($A89,AQ$2),0),'Cadastro - Padrões'!$A$2:$V$10081,AQ$1,FALSE)="","-",VLOOKUP(ROUND(CONCATENATE($A89,AQ$2),0),'Cadastro - Padrões'!$A$2:$V$10081,AQ$1,FALSE)))</f>
        <v>2</v>
      </c>
      <c r="AR89" s="23">
        <f>IF($B89="-","-",IF(VLOOKUP(ROUND(CONCATENATE($A89,AR$2),0),'Cadastro - Padrões'!$A$2:$V$10081,AR$1,FALSE)="","-",VLOOKUP(ROUND(CONCATENATE($A89,AR$2),0),'Cadastro - Padrões'!$A$2:$V$10081,AR$1,FALSE)))</f>
        <v>1000000</v>
      </c>
      <c r="AS89" s="23">
        <f>IF($B89="-","-",IF(VLOOKUP(ROUND(CONCATENATE($A89,AS$2),0),'Cadastro - Padrões'!$A$2:$V$10081,AS$1,FALSE)="","-",VLOOKUP(ROUND(CONCATENATE($A89,AS$2),0),'Cadastro - Padrões'!$A$2:$V$10081,AS$1,FALSE)))</f>
        <v>35</v>
      </c>
      <c r="AT89" s="23">
        <f>IF($B89="-","-",IF(VLOOKUP(ROUND(CONCATENATE($A89,AT$2),0),'Cadastro - Padrões'!$A$2:$V$10081,AT$1,FALSE)="","-",VLOOKUP(ROUND(CONCATENATE($A89,AT$2),0),'Cadastro - Padrões'!$A$2:$V$10081,AT$1,FALSE)))</f>
        <v>0.1</v>
      </c>
      <c r="AU89" s="23">
        <f>IF($B89="-","-",IF(VLOOKUP(ROUND(CONCATENATE($A89,AU$2),0),'Cadastro - Padrões'!$A$2:$V$10081,AU$1,FALSE)="","-",VLOOKUP(ROUND(CONCATENATE($A89,AU$2),0),'Cadastro - Padrões'!$A$2:$V$10081,AU$1,FALSE)))</f>
        <v>2</v>
      </c>
      <c r="AV89" s="23">
        <f>IF($B89="-","-",IF(VLOOKUP(ROUND(CONCATENATE($A89,AV$2),0),'Cadastro - Padrões'!$A$2:$V$10081,AV$1,FALSE)="","-",VLOOKUP(ROUND(CONCATENATE($A89,AV$2),0),'Cadastro - Padrões'!$A$2:$V$10081,AV$1,FALSE)))</f>
        <v>1000000</v>
      </c>
      <c r="AW89" s="23" t="str">
        <f>IF($B89="-","-",IF(VLOOKUP(ROUND(CONCATENATE($A89,AW$2),0),'Cadastro - Padrões'!$A$2:$V$10081,AW$1,FALSE)="","-",VLOOKUP(ROUND(CONCATENATE($A89,AW$2),0),'Cadastro - Padrões'!$A$2:$V$10081,AW$1,FALSE)))</f>
        <v>-</v>
      </c>
      <c r="AX89" s="23" t="str">
        <f>IF($B89="-","-",IF(VLOOKUP(ROUND(CONCATENATE($A89,AX$2),0),'Cadastro - Padrões'!$A$2:$V$10081,AX$1,FALSE)="","-",VLOOKUP(ROUND(CONCATENATE($A89,AX$2),0),'Cadastro - Padrões'!$A$2:$V$10081,AX$1,FALSE)))</f>
        <v>-</v>
      </c>
      <c r="AY89" s="23" t="str">
        <f>IF($B89="-","-",IF(VLOOKUP(ROUND(CONCATENATE($A89,AY$2),0),'Cadastro - Padrões'!$A$2:$V$10081,AY$1,FALSE)="","-",VLOOKUP(ROUND(CONCATENATE($A89,AY$2),0),'Cadastro - Padrões'!$A$2:$V$10081,AY$1,FALSE)))</f>
        <v>-</v>
      </c>
      <c r="AZ89" s="23" t="str">
        <f>IF($B89="-","-",IF(VLOOKUP(ROUND(CONCATENATE($A89,AZ$2),0),'Cadastro - Padrões'!$A$2:$V$10081,AZ$1,FALSE)="","-",VLOOKUP(ROUND(CONCATENATE($A89,AZ$2),0),'Cadastro - Padrões'!$A$2:$V$10081,AZ$1,FALSE)))</f>
        <v>-</v>
      </c>
      <c r="BA89" s="23" t="str">
        <f>IF($B89="-","-",IF(VLOOKUP(ROUND(CONCATENATE($A89,BA$2),0),'Cadastro - Padrões'!$A$2:$V$10081,BA$1,FALSE)="","-",VLOOKUP(ROUND(CONCATENATE($A89,BA$2),0),'Cadastro - Padrões'!$A$2:$V$10081,BA$1,FALSE)))</f>
        <v>-</v>
      </c>
      <c r="BB89" s="23" t="str">
        <f>IF($B89="-","-",IF(VLOOKUP(ROUND(CONCATENATE($A89,BB$2),0),'Cadastro - Padrões'!$A$2:$V$10081,BB$1,FALSE)="","-",VLOOKUP(ROUND(CONCATENATE($A89,BB$2),0),'Cadastro - Padrões'!$A$2:$V$10081,BB$1,FALSE)))</f>
        <v>-</v>
      </c>
      <c r="BC89" s="23" t="str">
        <f>IF($B89="-","-",IF(VLOOKUP(ROUND(CONCATENATE($A89,BC$2),0),'Cadastro - Padrões'!$A$2:$V$10081,BC$1,FALSE)="","-",VLOOKUP(ROUND(CONCATENATE($A89,BC$2),0),'Cadastro - Padrões'!$A$2:$V$10081,BC$1,FALSE)))</f>
        <v>-</v>
      </c>
      <c r="BD89" s="23" t="str">
        <f>IF($B89="-","-",IF(VLOOKUP(ROUND(CONCATENATE($A89,BD$2),0),'Cadastro - Padrões'!$A$2:$V$10081,BD$1,FALSE)="","-",VLOOKUP(ROUND(CONCATENATE($A89,BD$2),0),'Cadastro - Padrões'!$A$2:$V$10081,BD$1,FALSE)))</f>
        <v>-</v>
      </c>
      <c r="BE89" s="23" t="str">
        <f>IF($B89="-","-",IF(VLOOKUP(ROUND(CONCATENATE($A89,BE$2),0),'Cadastro - Padrões'!$A$2:$V$10081,BE$1,FALSE)="","-",VLOOKUP(ROUND(CONCATENATE($A89,BE$2),0),'Cadastro - Padrões'!$A$2:$V$10081,BE$1,FALSE)))</f>
        <v>-</v>
      </c>
      <c r="BF89" s="23" t="str">
        <f>IF($B89="-","-",IF(VLOOKUP(ROUND(CONCATENATE($A89,BF$2),0),'Cadastro - Padrões'!$A$2:$V$10081,BF$1,FALSE)="","-",VLOOKUP(ROUND(CONCATENATE($A89,BF$2),0),'Cadastro - Padrões'!$A$2:$V$10081,BF$1,FALSE)))</f>
        <v>-</v>
      </c>
      <c r="BG89" s="23" t="str">
        <f>IF($B89="-","-",IF(VLOOKUP(ROUND(CONCATENATE($A89,BG$2),0),'Cadastro - Padrões'!$A$2:$V$10081,BG$1,FALSE)="","-",VLOOKUP(ROUND(CONCATENATE($A89,BG$2),0),'Cadastro - Padrões'!$A$2:$V$10081,BG$1,FALSE)))</f>
        <v>-</v>
      </c>
      <c r="BH89" s="23" t="str">
        <f>IF($B89="-","-",IF(VLOOKUP(ROUND(CONCATENATE($A89,BH$2),0),'Cadastro - Padrões'!$A$2:$V$10081,BH$1,FALSE)="","-",VLOOKUP(ROUND(CONCATENATE($A89,BH$2),0),'Cadastro - Padrões'!$A$2:$V$10081,BH$1,FALSE)))</f>
        <v>-</v>
      </c>
      <c r="BI89" s="23" t="str">
        <f>IF($B89="-","-",IF(VLOOKUP(ROUND(CONCATENATE($A89,BI$2),0),'Cadastro - Padrões'!$A$2:$V$10081,BI$1,FALSE)="","-",VLOOKUP(ROUND(CONCATENATE($A89,BI$2),0),'Cadastro - Padrões'!$A$2:$V$10081,BI$1,FALSE)))</f>
        <v>-</v>
      </c>
      <c r="BJ89" s="23" t="str">
        <f>IF($B89="-","-",IF(VLOOKUP(ROUND(CONCATENATE($A89,BJ$2),0),'Cadastro - Padrões'!$A$2:$V$10081,BJ$1,FALSE)="","-",VLOOKUP(ROUND(CONCATENATE($A89,BJ$2),0),'Cadastro - Padrões'!$A$2:$V$10081,BJ$1,FALSE)))</f>
        <v>-</v>
      </c>
      <c r="BK89" s="23" t="str">
        <f>IF($B89="-","-",IF(VLOOKUP(ROUND(CONCATENATE($A89,BK$2),0),'Cadastro - Padrões'!$A$2:$V$10081,BK$1,FALSE)="","-",VLOOKUP(ROUND(CONCATENATE($A89,BK$2),0),'Cadastro - Padrões'!$A$2:$V$10081,BK$1,FALSE)))</f>
        <v>-</v>
      </c>
      <c r="BL89" s="23" t="str">
        <f>IF($B89="-","-",IF(VLOOKUP(ROUND(CONCATENATE($A89,BL$2),0),'Cadastro - Padrões'!$A$2:$V$10081,BL$1,FALSE)="","-",VLOOKUP(ROUND(CONCATENATE($A89,BL$2),0),'Cadastro - Padrões'!$A$2:$V$10081,BL$1,FALSE)))</f>
        <v>-</v>
      </c>
      <c r="BM89" s="23" t="str">
        <f>IF($B89="-","-",IF(VLOOKUP(ROUND(CONCATENATE($A89,BM$2),0),'Cadastro - Padrões'!$A$2:$V$10081,BM$1,FALSE)="","-",VLOOKUP(ROUND(CONCATENATE($A89,BM$2),0),'Cadastro - Padrões'!$A$2:$V$10081,BM$1,FALSE)))</f>
        <v>-</v>
      </c>
      <c r="BN89" s="23" t="str">
        <f>IF($B89="-","-",IF(VLOOKUP(ROUND(CONCATENATE($A89,BN$2),0),'Cadastro - Padrões'!$A$2:$V$10081,BN$1,FALSE)="","-",VLOOKUP(ROUND(CONCATENATE($A89,BN$2),0),'Cadastro - Padrões'!$A$2:$V$10081,BN$1,FALSE)))</f>
        <v>-</v>
      </c>
      <c r="BO89" s="23" t="str">
        <f>IF($B89="-","-",IF(VLOOKUP(ROUND(CONCATENATE($A89,BO$2),0),'Cadastro - Padrões'!$A$2:$V$10081,BO$1,FALSE)="","-",VLOOKUP(ROUND(CONCATENATE($A89,BO$2),0),'Cadastro - Padrões'!$A$2:$V$10081,BO$1,FALSE)))</f>
        <v>-</v>
      </c>
      <c r="BP89" s="23" t="str">
        <f>IF($B89="-","-",IF(VLOOKUP(ROUND(CONCATENATE($A89,BP$2),0),'Cadastro - Padrões'!$A$2:$V$10081,BP$1,FALSE)="","-",VLOOKUP(ROUND(CONCATENATE($A89,BP$2),0),'Cadastro - Padrões'!$A$2:$V$10081,BP$1,FALSE)))</f>
        <v>-</v>
      </c>
    </row>
    <row r="90" spans="1:68" x14ac:dyDescent="0.3">
      <c r="A90" s="22">
        <f t="shared" si="53"/>
        <v>85</v>
      </c>
      <c r="B90" s="23" t="str">
        <f>IF(VLOOKUP(ROUND(CONCATENATE($A90,B$2),0),'Cadastro - Padrões'!$A$2:$V$10081,B$1,FALSE)="","-",VLOOKUP(ROUND(CONCATENATE($A90,B$2),0),'Cadastro - Padrões'!$A$2:$V$10081,B$1,FALSE))</f>
        <v>E.TH.FS-009</v>
      </c>
      <c r="C90" s="23" t="str">
        <f>IF($B90="-","-",VLOOKUP(ROUND(CONCATENATE($A90,C$2),0),'Cadastro - Padrões'!$A$2:$V$10081,C$1,FALSE))</f>
        <v>Termômetro Digital</v>
      </c>
      <c r="D90" s="23" t="str">
        <f>IF($B90="-","-",VLOOKUP(ROUND(CONCATENATE($A90,D$2),0),'Cadastro - Padrões'!$A$2:$V$10081,D$1,FALSE))</f>
        <v>Elus</v>
      </c>
      <c r="E90" s="23" t="str">
        <f>IF($B90="-","-",VLOOKUP(ROUND(CONCATENATE($A90,E$2),0),'Cadastro - Padrões'!$A$2:$V$10081,E$1,FALSE))</f>
        <v>RBC - CAL 0439</v>
      </c>
      <c r="F90" s="23" t="str">
        <f>IF($B90="-","-",VLOOKUP(ROUND(CONCATENATE($A90,F$2),0),'Cadastro - Padrões'!$A$2:$V$10081,F$1,FALSE))</f>
        <v>E0644/25</v>
      </c>
      <c r="G90" s="24">
        <f>IF($B90="-","-",VLOOKUP(ROUND(CONCATENATE($A90,G$2),0),'Cadastro - Padrões'!$A$2:$V$10081,G$1,FALSE))</f>
        <v>45911</v>
      </c>
      <c r="H90" s="25">
        <f>IF($B90="-","-",VLOOKUP(ROUND(CONCATENATE($A90,H$2),0),'Cadastro - Padrões'!$A$2:$V$10081,H$1,FALSE))</f>
        <v>46295</v>
      </c>
      <c r="I90" s="23" t="str">
        <f>IF($B90="-","-",VLOOKUP(ROUND(CONCATENATE($A90,I$2),0),'Cadastro - Padrões'!$A$2:$V$10081,I$1,FALSE))</f>
        <v>°C</v>
      </c>
      <c r="J90" s="23" t="str">
        <f>IF($B90="-","-",VLOOKUP(ROUND(CONCATENATE($A90,J$2),0),'Cadastro - Padrões'!$A$2:$V$10081,J$1,FALSE))</f>
        <v>Contato</v>
      </c>
      <c r="K90" s="23" t="str">
        <f>IF($B90="-","-",VLOOKUP(ROUND(CONCATENATE($A90,K$2),0),'Cadastro - Padrões'!$A$2:$V$10081,K$1,FALSE))</f>
        <v>Termoresisitivo</v>
      </c>
      <c r="L90" s="23">
        <f>IF($B90="-","-",VLOOKUP(ROUND(CONCATENATE($A90,L$2),0),'Cadastro - Padrões'!$A$2:$V$10081,L$1,FALSE))</f>
        <v>15</v>
      </c>
      <c r="M90" s="23">
        <f>IF($B90="-","-",VLOOKUP(ROUND(CONCATENATE($A90,M$2),0),'Cadastro - Padrões'!$A$2:$V$10081,M$1,FALSE))</f>
        <v>35</v>
      </c>
      <c r="N90" s="23">
        <f>IF($B90="-","-",VLOOKUP(ROUND(CONCATENATE($A90,N$2),0),'Cadastro - Padrões'!$A$2:$V$10081,N$1,FALSE))</f>
        <v>0.1</v>
      </c>
      <c r="O90" s="23">
        <f>IF($B90="-","-",VLOOKUP(ROUND(CONCATENATE($A90,O$2),0),'Cadastro - Padrões'!$A$2:$V$10081,O$1,FALSE))</f>
        <v>0</v>
      </c>
      <c r="P90" s="23">
        <f>IF($B90="-","-",VLOOKUP(ROUND(CONCATENATE($A90,P$2),0),'Cadastro - Padrões'!$A$2:$V$10081,P$1,FALSE))</f>
        <v>0.1</v>
      </c>
      <c r="Q90" s="23">
        <f>IF($B90="-","-",VLOOKUP(ROUND(CONCATENATE($A90,Q$2),0),'Cadastro - Padrões'!$A$2:$V$10081,Q$1,FALSE))</f>
        <v>0.20000000000000284</v>
      </c>
      <c r="R90" s="23">
        <f>IF($B90="-","-",VLOOKUP(ROUND(CONCATENATE($A90,R$2),0),'Cadastro - Padrões'!$A$2:$V$10081,R$1,FALSE))</f>
        <v>0</v>
      </c>
      <c r="S90" s="23">
        <f>IF($B90="-","-",VLOOKUP(ROUND(CONCATENATE($A90,S$2),0),'Cadastro - Padrões'!$A$2:$V$10081,S$1,FALSE))</f>
        <v>3</v>
      </c>
      <c r="T90" s="23">
        <f>IF($B90="-","-",VLOOKUP(ROUND(CONCATENATE($A90,T$2),0),'Cadastro - Padrões'!$A$2:$V$10081,T$1,FALSE))</f>
        <v>0</v>
      </c>
      <c r="U90" s="23">
        <f>IF($B90="-","-",VLOOKUP(ROUND(CONCATENATE($A90,U$2),0),'Cadastro - Padrões'!$A$2:$V$10081,U$1,FALSE))</f>
        <v>0</v>
      </c>
      <c r="V90" s="23">
        <f>IF($B90="-","-",VLOOKUP(ROUND(CONCATENATE($A90,V$2),0),'Cadastro - Padrões'!$A$2:$V$10081,V$1,FALSE))</f>
        <v>0</v>
      </c>
      <c r="W90" s="23">
        <f>IF($B90="-","-",VLOOKUP(ROUND(CONCATENATE($A90,W$2),0),'Cadastro - Padrões'!$A$2:$V$10081,W$1,FALSE))</f>
        <v>0</v>
      </c>
      <c r="X90" s="23">
        <f>IF($B90="-","-",VLOOKUP(ROUND(CONCATENATE($A90,X$2),0),'Cadastro - Padrões'!$A$2:$V$10081,X$1,FALSE))</f>
        <v>0</v>
      </c>
      <c r="Y90" s="23">
        <f>IF($B90="-","-",VLOOKUP(ROUND(CONCATENATE($A90,Y$2),0),'Cadastro - Padrões'!$A$2:$V$10081,Y$1,FALSE))</f>
        <v>0</v>
      </c>
      <c r="Z90" s="23">
        <f>IF($B90="-","-",VLOOKUP(ROUND(CONCATENATE($A90,Z$2),0),'Cadastro - Padrões'!$A$2:$V$10081,Z$1,FALSE))</f>
        <v>0</v>
      </c>
      <c r="AA90" s="23">
        <f>IF($B90="-","-",VLOOKUP(ROUND(CONCATENATE($A90,AA$2),0),'Cadastro - Padrões'!$A$2:$V$10081,AA$1,FALSE))</f>
        <v>1</v>
      </c>
      <c r="AB90" s="23">
        <f>IF($B90="-","-",VLOOKUP(ROUND(CONCATENATE($A90,AB$2),0),'Cadastro - Padrões'!$A$2:$V$10081,AB$1,FALSE))</f>
        <v>0</v>
      </c>
      <c r="AC90" s="23">
        <f>IF($B90="-","-",IF(VLOOKUP(ROUND(CONCATENATE($A90,AC$2),0),'Cadastro - Padrões'!$A$2:$V$10081,AC$1,FALSE)="","-",VLOOKUP(ROUND(CONCATENATE($A90,AC$2),0),'Cadastro - Padrões'!$A$2:$V$10081,AC$1,FALSE)))</f>
        <v>15</v>
      </c>
      <c r="AD90" s="23">
        <f>IF($B90="-","-",IF(VLOOKUP(ROUND(CONCATENATE($A90,AD$2),0),'Cadastro - Padrões'!$A$2:$V$10081,AD$1,FALSE)="","-",VLOOKUP(ROUND(CONCATENATE($A90,AD$2),0),'Cadastro - Padrões'!$A$2:$V$10081,AD$1,FALSE)))</f>
        <v>0.1</v>
      </c>
      <c r="AE90" s="23">
        <f>IF($B90="-","-",IF(VLOOKUP(ROUND(CONCATENATE($A90,AE$2),0),'Cadastro - Padrões'!$A$2:$V$10081,AE$1,FALSE)="","-",VLOOKUP(ROUND(CONCATENATE($A90,AE$2),0),'Cadastro - Padrões'!$A$2:$V$10081,AE$1,FALSE)))</f>
        <v>2</v>
      </c>
      <c r="AF90" s="23">
        <f>IF($B90="-","-",IF(VLOOKUP(ROUND(CONCATENATE($A90,AF$2),0),'Cadastro - Padrões'!$A$2:$V$10081,AF$1,FALSE)="","-",VLOOKUP(ROUND(CONCATENATE($A90,AF$2),0),'Cadastro - Padrões'!$A$2:$V$10081,AF$1,FALSE)))</f>
        <v>1000000</v>
      </c>
      <c r="AG90" s="23">
        <f>IF($B90="-","-",IF(VLOOKUP(ROUND(CONCATENATE($A90,AG$2),0),'Cadastro - Padrões'!$A$2:$V$10081,AG$1,FALSE)="","-",VLOOKUP(ROUND(CONCATENATE($A90,AG$2),0),'Cadastro - Padrões'!$A$2:$V$10081,AG$1,FALSE)))</f>
        <v>20</v>
      </c>
      <c r="AH90" s="23">
        <f>IF($B90="-","-",IF(VLOOKUP(ROUND(CONCATENATE($A90,AH$2),0),'Cadastro - Padrões'!$A$2:$V$10081,AH$1,FALSE)="","-",VLOOKUP(ROUND(CONCATENATE($A90,AH$2),0),'Cadastro - Padrões'!$A$2:$V$10081,AH$1,FALSE)))</f>
        <v>0.1</v>
      </c>
      <c r="AI90" s="23">
        <f>IF($B90="-","-",IF(VLOOKUP(ROUND(CONCATENATE($A90,AI$2),0),'Cadastro - Padrões'!$A$2:$V$10081,AI$1,FALSE)="","-",VLOOKUP(ROUND(CONCATENATE($A90,AI$2),0),'Cadastro - Padrões'!$A$2:$V$10081,AI$1,FALSE)))</f>
        <v>2</v>
      </c>
      <c r="AJ90" s="23">
        <f>IF($B90="-","-",IF(VLOOKUP(ROUND(CONCATENATE($A90,AJ$2),0),'Cadastro - Padrões'!$A$2:$V$10081,AJ$1,FALSE)="","-",VLOOKUP(ROUND(CONCATENATE($A90,AJ$2),0),'Cadastro - Padrões'!$A$2:$V$10081,AJ$1,FALSE)))</f>
        <v>1000000</v>
      </c>
      <c r="AK90" s="23">
        <f>IF($B90="-","-",IF(VLOOKUP(ROUND(CONCATENATE($A90,AK$2),0),'Cadastro - Padrões'!$A$2:$V$10081,AK$1,FALSE)="","-",VLOOKUP(ROUND(CONCATENATE($A90,AK$2),0),'Cadastro - Padrões'!$A$2:$V$10081,AK$1,FALSE)))</f>
        <v>25</v>
      </c>
      <c r="AL90" s="23">
        <f>IF($B90="-","-",IF(VLOOKUP(ROUND(CONCATENATE($A90,AL$2),0),'Cadastro - Padrões'!$A$2:$V$10081,AL$1,FALSE)="","-",VLOOKUP(ROUND(CONCATENATE($A90,AL$2),0),'Cadastro - Padrões'!$A$2:$V$10081,AL$1,FALSE)))</f>
        <v>0.1</v>
      </c>
      <c r="AM90" s="23">
        <f>IF($B90="-","-",IF(VLOOKUP(ROUND(CONCATENATE($A90,AM$2),0),'Cadastro - Padrões'!$A$2:$V$10081,AM$1,FALSE)="","-",VLOOKUP(ROUND(CONCATENATE($A90,AM$2),0),'Cadastro - Padrões'!$A$2:$V$10081,AM$1,FALSE)))</f>
        <v>2</v>
      </c>
      <c r="AN90" s="23">
        <f>IF($B90="-","-",IF(VLOOKUP(ROUND(CONCATENATE($A90,AN$2),0),'Cadastro - Padrões'!$A$2:$V$10081,AN$1,FALSE)="","-",VLOOKUP(ROUND(CONCATENATE($A90,AN$2),0),'Cadastro - Padrões'!$A$2:$V$10081,AN$1,FALSE)))</f>
        <v>1000000</v>
      </c>
      <c r="AO90" s="23">
        <f>IF($B90="-","-",IF(VLOOKUP(ROUND(CONCATENATE($A90,AO$2),0),'Cadastro - Padrões'!$A$2:$V$10081,AO$1,FALSE)="","-",VLOOKUP(ROUND(CONCATENATE($A90,AO$2),0),'Cadastro - Padrões'!$A$2:$V$10081,AO$1,FALSE)))</f>
        <v>30</v>
      </c>
      <c r="AP90" s="23">
        <f>IF($B90="-","-",IF(VLOOKUP(ROUND(CONCATENATE($A90,AP$2),0),'Cadastro - Padrões'!$A$2:$V$10081,AP$1,FALSE)="","-",VLOOKUP(ROUND(CONCATENATE($A90,AP$2),0),'Cadastro - Padrões'!$A$2:$V$10081,AP$1,FALSE)))</f>
        <v>0.1</v>
      </c>
      <c r="AQ90" s="23">
        <f>IF($B90="-","-",IF(VLOOKUP(ROUND(CONCATENATE($A90,AQ$2),0),'Cadastro - Padrões'!$A$2:$V$10081,AQ$1,FALSE)="","-",VLOOKUP(ROUND(CONCATENATE($A90,AQ$2),0),'Cadastro - Padrões'!$A$2:$V$10081,AQ$1,FALSE)))</f>
        <v>2</v>
      </c>
      <c r="AR90" s="23">
        <f>IF($B90="-","-",IF(VLOOKUP(ROUND(CONCATENATE($A90,AR$2),0),'Cadastro - Padrões'!$A$2:$V$10081,AR$1,FALSE)="","-",VLOOKUP(ROUND(CONCATENATE($A90,AR$2),0),'Cadastro - Padrões'!$A$2:$V$10081,AR$1,FALSE)))</f>
        <v>1000000</v>
      </c>
      <c r="AS90" s="23">
        <f>IF($B90="-","-",IF(VLOOKUP(ROUND(CONCATENATE($A90,AS$2),0),'Cadastro - Padrões'!$A$2:$V$10081,AS$1,FALSE)="","-",VLOOKUP(ROUND(CONCATENATE($A90,AS$2),0),'Cadastro - Padrões'!$A$2:$V$10081,AS$1,FALSE)))</f>
        <v>35</v>
      </c>
      <c r="AT90" s="23">
        <f>IF($B90="-","-",IF(VLOOKUP(ROUND(CONCATENATE($A90,AT$2),0),'Cadastro - Padrões'!$A$2:$V$10081,AT$1,FALSE)="","-",VLOOKUP(ROUND(CONCATENATE($A90,AT$2),0),'Cadastro - Padrões'!$A$2:$V$10081,AT$1,FALSE)))</f>
        <v>0.1</v>
      </c>
      <c r="AU90" s="23">
        <f>IF($B90="-","-",IF(VLOOKUP(ROUND(CONCATENATE($A90,AU$2),0),'Cadastro - Padrões'!$A$2:$V$10081,AU$1,FALSE)="","-",VLOOKUP(ROUND(CONCATENATE($A90,AU$2),0),'Cadastro - Padrões'!$A$2:$V$10081,AU$1,FALSE)))</f>
        <v>2</v>
      </c>
      <c r="AV90" s="23">
        <f>IF($B90="-","-",IF(VLOOKUP(ROUND(CONCATENATE($A90,AV$2),0),'Cadastro - Padrões'!$A$2:$V$10081,AV$1,FALSE)="","-",VLOOKUP(ROUND(CONCATENATE($A90,AV$2),0),'Cadastro - Padrões'!$A$2:$V$10081,AV$1,FALSE)))</f>
        <v>1000000</v>
      </c>
      <c r="AW90" s="23" t="str">
        <f>IF($B90="-","-",IF(VLOOKUP(ROUND(CONCATENATE($A90,AW$2),0),'Cadastro - Padrões'!$A$2:$V$10081,AW$1,FALSE)="","-",VLOOKUP(ROUND(CONCATENATE($A90,AW$2),0),'Cadastro - Padrões'!$A$2:$V$10081,AW$1,FALSE)))</f>
        <v>-</v>
      </c>
      <c r="AX90" s="23" t="str">
        <f>IF($B90="-","-",IF(VLOOKUP(ROUND(CONCATENATE($A90,AX$2),0),'Cadastro - Padrões'!$A$2:$V$10081,AX$1,FALSE)="","-",VLOOKUP(ROUND(CONCATENATE($A90,AX$2),0),'Cadastro - Padrões'!$A$2:$V$10081,AX$1,FALSE)))</f>
        <v>-</v>
      </c>
      <c r="AY90" s="23" t="str">
        <f>IF($B90="-","-",IF(VLOOKUP(ROUND(CONCATENATE($A90,AY$2),0),'Cadastro - Padrões'!$A$2:$V$10081,AY$1,FALSE)="","-",VLOOKUP(ROUND(CONCATENATE($A90,AY$2),0),'Cadastro - Padrões'!$A$2:$V$10081,AY$1,FALSE)))</f>
        <v>-</v>
      </c>
      <c r="AZ90" s="23" t="str">
        <f>IF($B90="-","-",IF(VLOOKUP(ROUND(CONCATENATE($A90,AZ$2),0),'Cadastro - Padrões'!$A$2:$V$10081,AZ$1,FALSE)="","-",VLOOKUP(ROUND(CONCATENATE($A90,AZ$2),0),'Cadastro - Padrões'!$A$2:$V$10081,AZ$1,FALSE)))</f>
        <v>-</v>
      </c>
      <c r="BA90" s="23" t="str">
        <f>IF($B90="-","-",IF(VLOOKUP(ROUND(CONCATENATE($A90,BA$2),0),'Cadastro - Padrões'!$A$2:$V$10081,BA$1,FALSE)="","-",VLOOKUP(ROUND(CONCATENATE($A90,BA$2),0),'Cadastro - Padrões'!$A$2:$V$10081,BA$1,FALSE)))</f>
        <v>-</v>
      </c>
      <c r="BB90" s="23" t="str">
        <f>IF($B90="-","-",IF(VLOOKUP(ROUND(CONCATENATE($A90,BB$2),0),'Cadastro - Padrões'!$A$2:$V$10081,BB$1,FALSE)="","-",VLOOKUP(ROUND(CONCATENATE($A90,BB$2),0),'Cadastro - Padrões'!$A$2:$V$10081,BB$1,FALSE)))</f>
        <v>-</v>
      </c>
      <c r="BC90" s="23" t="str">
        <f>IF($B90="-","-",IF(VLOOKUP(ROUND(CONCATENATE($A90,BC$2),0),'Cadastro - Padrões'!$A$2:$V$10081,BC$1,FALSE)="","-",VLOOKUP(ROUND(CONCATENATE($A90,BC$2),0),'Cadastro - Padrões'!$A$2:$V$10081,BC$1,FALSE)))</f>
        <v>-</v>
      </c>
      <c r="BD90" s="23" t="str">
        <f>IF($B90="-","-",IF(VLOOKUP(ROUND(CONCATENATE($A90,BD$2),0),'Cadastro - Padrões'!$A$2:$V$10081,BD$1,FALSE)="","-",VLOOKUP(ROUND(CONCATENATE($A90,BD$2),0),'Cadastro - Padrões'!$A$2:$V$10081,BD$1,FALSE)))</f>
        <v>-</v>
      </c>
      <c r="BE90" s="23" t="str">
        <f>IF($B90="-","-",IF(VLOOKUP(ROUND(CONCATENATE($A90,BE$2),0),'Cadastro - Padrões'!$A$2:$V$10081,BE$1,FALSE)="","-",VLOOKUP(ROUND(CONCATENATE($A90,BE$2),0),'Cadastro - Padrões'!$A$2:$V$10081,BE$1,FALSE)))</f>
        <v>-</v>
      </c>
      <c r="BF90" s="23" t="str">
        <f>IF($B90="-","-",IF(VLOOKUP(ROUND(CONCATENATE($A90,BF$2),0),'Cadastro - Padrões'!$A$2:$V$10081,BF$1,FALSE)="","-",VLOOKUP(ROUND(CONCATENATE($A90,BF$2),0),'Cadastro - Padrões'!$A$2:$V$10081,BF$1,FALSE)))</f>
        <v>-</v>
      </c>
      <c r="BG90" s="23" t="str">
        <f>IF($B90="-","-",IF(VLOOKUP(ROUND(CONCATENATE($A90,BG$2),0),'Cadastro - Padrões'!$A$2:$V$10081,BG$1,FALSE)="","-",VLOOKUP(ROUND(CONCATENATE($A90,BG$2),0),'Cadastro - Padrões'!$A$2:$V$10081,BG$1,FALSE)))</f>
        <v>-</v>
      </c>
      <c r="BH90" s="23" t="str">
        <f>IF($B90="-","-",IF(VLOOKUP(ROUND(CONCATENATE($A90,BH$2),0),'Cadastro - Padrões'!$A$2:$V$10081,BH$1,FALSE)="","-",VLOOKUP(ROUND(CONCATENATE($A90,BH$2),0),'Cadastro - Padrões'!$A$2:$V$10081,BH$1,FALSE)))</f>
        <v>-</v>
      </c>
      <c r="BI90" s="23" t="str">
        <f>IF($B90="-","-",IF(VLOOKUP(ROUND(CONCATENATE($A90,BI$2),0),'Cadastro - Padrões'!$A$2:$V$10081,BI$1,FALSE)="","-",VLOOKUP(ROUND(CONCATENATE($A90,BI$2),0),'Cadastro - Padrões'!$A$2:$V$10081,BI$1,FALSE)))</f>
        <v>-</v>
      </c>
      <c r="BJ90" s="23" t="str">
        <f>IF($B90="-","-",IF(VLOOKUP(ROUND(CONCATENATE($A90,BJ$2),0),'Cadastro - Padrões'!$A$2:$V$10081,BJ$1,FALSE)="","-",VLOOKUP(ROUND(CONCATENATE($A90,BJ$2),0),'Cadastro - Padrões'!$A$2:$V$10081,BJ$1,FALSE)))</f>
        <v>-</v>
      </c>
      <c r="BK90" s="23" t="str">
        <f>IF($B90="-","-",IF(VLOOKUP(ROUND(CONCATENATE($A90,BK$2),0),'Cadastro - Padrões'!$A$2:$V$10081,BK$1,FALSE)="","-",VLOOKUP(ROUND(CONCATENATE($A90,BK$2),0),'Cadastro - Padrões'!$A$2:$V$10081,BK$1,FALSE)))</f>
        <v>-</v>
      </c>
      <c r="BL90" s="23" t="str">
        <f>IF($B90="-","-",IF(VLOOKUP(ROUND(CONCATENATE($A90,BL$2),0),'Cadastro - Padrões'!$A$2:$V$10081,BL$1,FALSE)="","-",VLOOKUP(ROUND(CONCATENATE($A90,BL$2),0),'Cadastro - Padrões'!$A$2:$V$10081,BL$1,FALSE)))</f>
        <v>-</v>
      </c>
      <c r="BM90" s="23" t="str">
        <f>IF($B90="-","-",IF(VLOOKUP(ROUND(CONCATENATE($A90,BM$2),0),'Cadastro - Padrões'!$A$2:$V$10081,BM$1,FALSE)="","-",VLOOKUP(ROUND(CONCATENATE($A90,BM$2),0),'Cadastro - Padrões'!$A$2:$V$10081,BM$1,FALSE)))</f>
        <v>-</v>
      </c>
      <c r="BN90" s="23" t="str">
        <f>IF($B90="-","-",IF(VLOOKUP(ROUND(CONCATENATE($A90,BN$2),0),'Cadastro - Padrões'!$A$2:$V$10081,BN$1,FALSE)="","-",VLOOKUP(ROUND(CONCATENATE($A90,BN$2),0),'Cadastro - Padrões'!$A$2:$V$10081,BN$1,FALSE)))</f>
        <v>-</v>
      </c>
      <c r="BO90" s="23" t="str">
        <f>IF($B90="-","-",IF(VLOOKUP(ROUND(CONCATENATE($A90,BO$2),0),'Cadastro - Padrões'!$A$2:$V$10081,BO$1,FALSE)="","-",VLOOKUP(ROUND(CONCATENATE($A90,BO$2),0),'Cadastro - Padrões'!$A$2:$V$10081,BO$1,FALSE)))</f>
        <v>-</v>
      </c>
      <c r="BP90" s="23" t="str">
        <f>IF($B90="-","-",IF(VLOOKUP(ROUND(CONCATENATE($A90,BP$2),0),'Cadastro - Padrões'!$A$2:$V$10081,BP$1,FALSE)="","-",VLOOKUP(ROUND(CONCATENATE($A90,BP$2),0),'Cadastro - Padrões'!$A$2:$V$10081,BP$1,FALSE)))</f>
        <v>-</v>
      </c>
    </row>
    <row r="91" spans="1:68" x14ac:dyDescent="0.3">
      <c r="A91" s="22">
        <f t="shared" si="53"/>
        <v>86</v>
      </c>
      <c r="B91" s="23" t="str">
        <f>IF(VLOOKUP(ROUND(CONCATENATE($A91,B$2),0),'Cadastro - Padrões'!$A$2:$V$10081,B$1,FALSE)="","-",VLOOKUP(ROUND(CONCATENATE($A91,B$2),0),'Cadastro - Padrões'!$A$2:$V$10081,B$1,FALSE))</f>
        <v>E.TH.FS-027</v>
      </c>
      <c r="C91" s="23" t="str">
        <f>IF($B91="-","-",VLOOKUP(ROUND(CONCATENATE($A91,C$2),0),'Cadastro - Padrões'!$A$2:$V$10081,C$1,FALSE))</f>
        <v>Termômetro Digital</v>
      </c>
      <c r="D91" s="23" t="str">
        <f>IF($B91="-","-",VLOOKUP(ROUND(CONCATENATE($A91,D$2),0),'Cadastro - Padrões'!$A$2:$V$10081,D$1,FALSE))</f>
        <v>Elus</v>
      </c>
      <c r="E91" s="23" t="str">
        <f>IF($B91="-","-",VLOOKUP(ROUND(CONCATENATE($A91,E$2),0),'Cadastro - Padrões'!$A$2:$V$10081,E$1,FALSE))</f>
        <v>RBC - CAL 0439</v>
      </c>
      <c r="F91" s="23" t="str">
        <f>IF($B91="-","-",VLOOKUP(ROUND(CONCATENATE($A91,F$2),0),'Cadastro - Padrões'!$A$2:$V$10081,F$1,FALSE))</f>
        <v>E0728/25</v>
      </c>
      <c r="G91" s="24">
        <f>IF($B91="-","-",VLOOKUP(ROUND(CONCATENATE($A91,G$2),0),'Cadastro - Padrões'!$A$2:$V$10081,G$1,FALSE))</f>
        <v>45953</v>
      </c>
      <c r="H91" s="25">
        <f>IF($B91="-","-",VLOOKUP(ROUND(CONCATENATE($A91,H$2),0),'Cadastro - Padrões'!$A$2:$V$10081,H$1,FALSE))</f>
        <v>46325</v>
      </c>
      <c r="I91" s="23" t="str">
        <f>IF($B91="-","-",VLOOKUP(ROUND(CONCATENATE($A91,I$2),0),'Cadastro - Padrões'!$A$2:$V$10081,I$1,FALSE))</f>
        <v>°C</v>
      </c>
      <c r="J91" s="23" t="str">
        <f>IF($B91="-","-",VLOOKUP(ROUND(CONCATENATE($A91,J$2),0),'Cadastro - Padrões'!$A$2:$V$10081,J$1,FALSE))</f>
        <v>Contato</v>
      </c>
      <c r="K91" s="23" t="str">
        <f>IF($B91="-","-",VLOOKUP(ROUND(CONCATENATE($A91,K$2),0),'Cadastro - Padrões'!$A$2:$V$10081,K$1,FALSE))</f>
        <v>Termoresisitivo</v>
      </c>
      <c r="L91" s="23">
        <f>IF($B91="-","-",VLOOKUP(ROUND(CONCATENATE($A91,L$2),0),'Cadastro - Padrões'!$A$2:$V$10081,L$1,FALSE))</f>
        <v>0</v>
      </c>
      <c r="M91" s="23">
        <f>IF($B91="-","-",VLOOKUP(ROUND(CONCATENATE($A91,M$2),0),'Cadastro - Padrões'!$A$2:$V$10081,M$1,FALSE))</f>
        <v>35</v>
      </c>
      <c r="N91" s="23">
        <f>IF($B91="-","-",VLOOKUP(ROUND(CONCATENATE($A91,N$2),0),'Cadastro - Padrões'!$A$2:$V$10081,N$1,FALSE))</f>
        <v>0.1</v>
      </c>
      <c r="O91" s="23">
        <f>IF($B91="-","-",VLOOKUP(ROUND(CONCATENATE($A91,O$2),0),'Cadastro - Padrões'!$A$2:$V$10081,O$1,FALSE))</f>
        <v>0</v>
      </c>
      <c r="P91" s="23">
        <f>IF($B91="-","-",VLOOKUP(ROUND(CONCATENATE($A91,P$2),0),'Cadastro - Padrões'!$A$2:$V$10081,P$1,FALSE))</f>
        <v>0.1</v>
      </c>
      <c r="Q91" s="23">
        <f>IF($B91="-","-",VLOOKUP(ROUND(CONCATENATE($A91,Q$2),0),'Cadastro - Padrões'!$A$2:$V$10081,Q$1,FALSE))</f>
        <v>0</v>
      </c>
      <c r="R91" s="23">
        <f>IF($B91="-","-",VLOOKUP(ROUND(CONCATENATE($A91,R$2),0),'Cadastro - Padrões'!$A$2:$V$10081,R$1,FALSE))</f>
        <v>0</v>
      </c>
      <c r="S91" s="23">
        <f>IF($B91="-","-",VLOOKUP(ROUND(CONCATENATE($A91,S$2),0),'Cadastro - Padrões'!$A$2:$V$10081,S$1,FALSE))</f>
        <v>4</v>
      </c>
      <c r="T91" s="23">
        <f>IF($B91="-","-",VLOOKUP(ROUND(CONCATENATE($A91,T$2),0),'Cadastro - Padrões'!$A$2:$V$10081,T$1,FALSE))</f>
        <v>0</v>
      </c>
      <c r="U91" s="23">
        <f>IF($B91="-","-",VLOOKUP(ROUND(CONCATENATE($A91,U$2),0),'Cadastro - Padrões'!$A$2:$V$10081,U$1,FALSE))</f>
        <v>0</v>
      </c>
      <c r="V91" s="23">
        <f>IF($B91="-","-",VLOOKUP(ROUND(CONCATENATE($A91,V$2),0),'Cadastro - Padrões'!$A$2:$V$10081,V$1,FALSE))</f>
        <v>0</v>
      </c>
      <c r="W91" s="23">
        <f>IF($B91="-","-",VLOOKUP(ROUND(CONCATENATE($A91,W$2),0),'Cadastro - Padrões'!$A$2:$V$10081,W$1,FALSE))</f>
        <v>0</v>
      </c>
      <c r="X91" s="23">
        <f>IF($B91="-","-",VLOOKUP(ROUND(CONCATENATE($A91,X$2),0),'Cadastro - Padrões'!$A$2:$V$10081,X$1,FALSE))</f>
        <v>-1.372304951927994E-20</v>
      </c>
      <c r="Y91" s="23">
        <f>IF($B91="-","-",VLOOKUP(ROUND(CONCATENATE($A91,Y$2),0),'Cadastro - Padrões'!$A$2:$V$10081,Y$1,FALSE))</f>
        <v>1.2442422102669103E-18</v>
      </c>
      <c r="Z91" s="23">
        <f>IF($B91="-","-",VLOOKUP(ROUND(CONCATENATE($A91,Z$2),0),'Cadastro - Padrões'!$A$2:$V$10081,Z$1,FALSE))</f>
        <v>-3.4098255198140217E-17</v>
      </c>
      <c r="AA91" s="23">
        <f>IF($B91="-","-",VLOOKUP(ROUND(CONCATENATE($A91,AA$2),0),'Cadastro - Padrões'!$A$2:$V$10081,AA$1,FALSE))</f>
        <v>1.0000000000000002</v>
      </c>
      <c r="AB91" s="23">
        <f>IF($B91="-","-",VLOOKUP(ROUND(CONCATENATE($A91,AB$2),0),'Cadastro - Padrões'!$A$2:$V$10081,AB$1,FALSE))</f>
        <v>2.1981949867110947E-15</v>
      </c>
      <c r="AC91" s="23">
        <f>IF($B91="-","-",IF(VLOOKUP(ROUND(CONCATENATE($A91,AC$2),0),'Cadastro - Padrões'!$A$2:$V$10081,AC$1,FALSE)="","-",VLOOKUP(ROUND(CONCATENATE($A91,AC$2),0),'Cadastro - Padrões'!$A$2:$V$10081,AC$1,FALSE)))</f>
        <v>0</v>
      </c>
      <c r="AD91" s="23">
        <f>IF($B91="-","-",IF(VLOOKUP(ROUND(CONCATENATE($A91,AD$2),0),'Cadastro - Padrões'!$A$2:$V$10081,AD$1,FALSE)="","-",VLOOKUP(ROUND(CONCATENATE($A91,AD$2),0),'Cadastro - Padrões'!$A$2:$V$10081,AD$1,FALSE)))</f>
        <v>0.1</v>
      </c>
      <c r="AE91" s="23">
        <f>IF($B91="-","-",IF(VLOOKUP(ROUND(CONCATENATE($A91,AE$2),0),'Cadastro - Padrões'!$A$2:$V$10081,AE$1,FALSE)="","-",VLOOKUP(ROUND(CONCATENATE($A91,AE$2),0),'Cadastro - Padrões'!$A$2:$V$10081,AE$1,FALSE)))</f>
        <v>2</v>
      </c>
      <c r="AF91" s="23">
        <f>IF($B91="-","-",IF(VLOOKUP(ROUND(CONCATENATE($A91,AF$2),0),'Cadastro - Padrões'!$A$2:$V$10081,AF$1,FALSE)="","-",VLOOKUP(ROUND(CONCATENATE($A91,AF$2),0),'Cadastro - Padrões'!$A$2:$V$10081,AF$1,FALSE)))</f>
        <v>1000000</v>
      </c>
      <c r="AG91" s="23">
        <f>IF($B91="-","-",IF(VLOOKUP(ROUND(CONCATENATE($A91,AG$2),0),'Cadastro - Padrões'!$A$2:$V$10081,AG$1,FALSE)="","-",VLOOKUP(ROUND(CONCATENATE($A91,AG$2),0),'Cadastro - Padrões'!$A$2:$V$10081,AG$1,FALSE)))</f>
        <v>15</v>
      </c>
      <c r="AH91" s="23">
        <f>IF($B91="-","-",IF(VLOOKUP(ROUND(CONCATENATE($A91,AH$2),0),'Cadastro - Padrões'!$A$2:$V$10081,AH$1,FALSE)="","-",VLOOKUP(ROUND(CONCATENATE($A91,AH$2),0),'Cadastro - Padrões'!$A$2:$V$10081,AH$1,FALSE)))</f>
        <v>0.1</v>
      </c>
      <c r="AI91" s="23">
        <f>IF($B91="-","-",IF(VLOOKUP(ROUND(CONCATENATE($A91,AI$2),0),'Cadastro - Padrões'!$A$2:$V$10081,AI$1,FALSE)="","-",VLOOKUP(ROUND(CONCATENATE($A91,AI$2),0),'Cadastro - Padrões'!$A$2:$V$10081,AI$1,FALSE)))</f>
        <v>2</v>
      </c>
      <c r="AJ91" s="23">
        <f>IF($B91="-","-",IF(VLOOKUP(ROUND(CONCATENATE($A91,AJ$2),0),'Cadastro - Padrões'!$A$2:$V$10081,AJ$1,FALSE)="","-",VLOOKUP(ROUND(CONCATENATE($A91,AJ$2),0),'Cadastro - Padrões'!$A$2:$V$10081,AJ$1,FALSE)))</f>
        <v>1000000</v>
      </c>
      <c r="AK91" s="23">
        <f>IF($B91="-","-",IF(VLOOKUP(ROUND(CONCATENATE($A91,AK$2),0),'Cadastro - Padrões'!$A$2:$V$10081,AK$1,FALSE)="","-",VLOOKUP(ROUND(CONCATENATE($A91,AK$2),0),'Cadastro - Padrões'!$A$2:$V$10081,AK$1,FALSE)))</f>
        <v>20</v>
      </c>
      <c r="AL91" s="23">
        <f>IF($B91="-","-",IF(VLOOKUP(ROUND(CONCATENATE($A91,AL$2),0),'Cadastro - Padrões'!$A$2:$V$10081,AL$1,FALSE)="","-",VLOOKUP(ROUND(CONCATENATE($A91,AL$2),0),'Cadastro - Padrões'!$A$2:$V$10081,AL$1,FALSE)))</f>
        <v>0.1</v>
      </c>
      <c r="AM91" s="23">
        <f>IF($B91="-","-",IF(VLOOKUP(ROUND(CONCATENATE($A91,AM$2),0),'Cadastro - Padrões'!$A$2:$V$10081,AM$1,FALSE)="","-",VLOOKUP(ROUND(CONCATENATE($A91,AM$2),0),'Cadastro - Padrões'!$A$2:$V$10081,AM$1,FALSE)))</f>
        <v>2</v>
      </c>
      <c r="AN91" s="23">
        <f>IF($B91="-","-",IF(VLOOKUP(ROUND(CONCATENATE($A91,AN$2),0),'Cadastro - Padrões'!$A$2:$V$10081,AN$1,FALSE)="","-",VLOOKUP(ROUND(CONCATENATE($A91,AN$2),0),'Cadastro - Padrões'!$A$2:$V$10081,AN$1,FALSE)))</f>
        <v>1000000</v>
      </c>
      <c r="AO91" s="23">
        <f>IF($B91="-","-",IF(VLOOKUP(ROUND(CONCATENATE($A91,AO$2),0),'Cadastro - Padrões'!$A$2:$V$10081,AO$1,FALSE)="","-",VLOOKUP(ROUND(CONCATENATE($A91,AO$2),0),'Cadastro - Padrões'!$A$2:$V$10081,AO$1,FALSE)))</f>
        <v>25</v>
      </c>
      <c r="AP91" s="23">
        <f>IF($B91="-","-",IF(VLOOKUP(ROUND(CONCATENATE($A91,AP$2),0),'Cadastro - Padrões'!$A$2:$V$10081,AP$1,FALSE)="","-",VLOOKUP(ROUND(CONCATENATE($A91,AP$2),0),'Cadastro - Padrões'!$A$2:$V$10081,AP$1,FALSE)))</f>
        <v>0.1</v>
      </c>
      <c r="AQ91" s="23">
        <f>IF($B91="-","-",IF(VLOOKUP(ROUND(CONCATENATE($A91,AQ$2),0),'Cadastro - Padrões'!$A$2:$V$10081,AQ$1,FALSE)="","-",VLOOKUP(ROUND(CONCATENATE($A91,AQ$2),0),'Cadastro - Padrões'!$A$2:$V$10081,AQ$1,FALSE)))</f>
        <v>2</v>
      </c>
      <c r="AR91" s="23">
        <f>IF($B91="-","-",IF(VLOOKUP(ROUND(CONCATENATE($A91,AR$2),0),'Cadastro - Padrões'!$A$2:$V$10081,AR$1,FALSE)="","-",VLOOKUP(ROUND(CONCATENATE($A91,AR$2),0),'Cadastro - Padrões'!$A$2:$V$10081,AR$1,FALSE)))</f>
        <v>1000000</v>
      </c>
      <c r="AS91" s="23">
        <f>IF($B91="-","-",IF(VLOOKUP(ROUND(CONCATENATE($A91,AS$2),0),'Cadastro - Padrões'!$A$2:$V$10081,AS$1,FALSE)="","-",VLOOKUP(ROUND(CONCATENATE($A91,AS$2),0),'Cadastro - Padrões'!$A$2:$V$10081,AS$1,FALSE)))</f>
        <v>30</v>
      </c>
      <c r="AT91" s="23">
        <f>IF($B91="-","-",IF(VLOOKUP(ROUND(CONCATENATE($A91,AT$2),0),'Cadastro - Padrões'!$A$2:$V$10081,AT$1,FALSE)="","-",VLOOKUP(ROUND(CONCATENATE($A91,AT$2),0),'Cadastro - Padrões'!$A$2:$V$10081,AT$1,FALSE)))</f>
        <v>0.1</v>
      </c>
      <c r="AU91" s="23">
        <f>IF($B91="-","-",IF(VLOOKUP(ROUND(CONCATENATE($A91,AU$2),0),'Cadastro - Padrões'!$A$2:$V$10081,AU$1,FALSE)="","-",VLOOKUP(ROUND(CONCATENATE($A91,AU$2),0),'Cadastro - Padrões'!$A$2:$V$10081,AU$1,FALSE)))</f>
        <v>2</v>
      </c>
      <c r="AV91" s="23">
        <f>IF($B91="-","-",IF(VLOOKUP(ROUND(CONCATENATE($A91,AV$2),0),'Cadastro - Padrões'!$A$2:$V$10081,AV$1,FALSE)="","-",VLOOKUP(ROUND(CONCATENATE($A91,AV$2),0),'Cadastro - Padrões'!$A$2:$V$10081,AV$1,FALSE)))</f>
        <v>1000000</v>
      </c>
      <c r="AW91" s="23">
        <f>IF($B91="-","-",IF(VLOOKUP(ROUND(CONCATENATE($A91,AW$2),0),'Cadastro - Padrões'!$A$2:$V$10081,AW$1,FALSE)="","-",VLOOKUP(ROUND(CONCATENATE($A91,AW$2),0),'Cadastro - Padrões'!$A$2:$V$10081,AW$1,FALSE)))</f>
        <v>35</v>
      </c>
      <c r="AX91" s="23">
        <f>IF($B91="-","-",IF(VLOOKUP(ROUND(CONCATENATE($A91,AX$2),0),'Cadastro - Padrões'!$A$2:$V$10081,AX$1,FALSE)="","-",VLOOKUP(ROUND(CONCATENATE($A91,AX$2),0),'Cadastro - Padrões'!$A$2:$V$10081,AX$1,FALSE)))</f>
        <v>0.1</v>
      </c>
      <c r="AY91" s="23">
        <f>IF($B91="-","-",IF(VLOOKUP(ROUND(CONCATENATE($A91,AY$2),0),'Cadastro - Padrões'!$A$2:$V$10081,AY$1,FALSE)="","-",VLOOKUP(ROUND(CONCATENATE($A91,AY$2),0),'Cadastro - Padrões'!$A$2:$V$10081,AY$1,FALSE)))</f>
        <v>2</v>
      </c>
      <c r="AZ91" s="23">
        <f>IF($B91="-","-",IF(VLOOKUP(ROUND(CONCATENATE($A91,AZ$2),0),'Cadastro - Padrões'!$A$2:$V$10081,AZ$1,FALSE)="","-",VLOOKUP(ROUND(CONCATENATE($A91,AZ$2),0),'Cadastro - Padrões'!$A$2:$V$10081,AZ$1,FALSE)))</f>
        <v>1000000</v>
      </c>
      <c r="BA91" s="23" t="str">
        <f>IF($B91="-","-",IF(VLOOKUP(ROUND(CONCATENATE($A91,BA$2),0),'Cadastro - Padrões'!$A$2:$V$10081,BA$1,FALSE)="","-",VLOOKUP(ROUND(CONCATENATE($A91,BA$2),0),'Cadastro - Padrões'!$A$2:$V$10081,BA$1,FALSE)))</f>
        <v>-</v>
      </c>
      <c r="BB91" s="23" t="str">
        <f>IF($B91="-","-",IF(VLOOKUP(ROUND(CONCATENATE($A91,BB$2),0),'Cadastro - Padrões'!$A$2:$V$10081,BB$1,FALSE)="","-",VLOOKUP(ROUND(CONCATENATE($A91,BB$2),0),'Cadastro - Padrões'!$A$2:$V$10081,BB$1,FALSE)))</f>
        <v>-</v>
      </c>
      <c r="BC91" s="23" t="str">
        <f>IF($B91="-","-",IF(VLOOKUP(ROUND(CONCATENATE($A91,BC$2),0),'Cadastro - Padrões'!$A$2:$V$10081,BC$1,FALSE)="","-",VLOOKUP(ROUND(CONCATENATE($A91,BC$2),0),'Cadastro - Padrões'!$A$2:$V$10081,BC$1,FALSE)))</f>
        <v>-</v>
      </c>
      <c r="BD91" s="23" t="str">
        <f>IF($B91="-","-",IF(VLOOKUP(ROUND(CONCATENATE($A91,BD$2),0),'Cadastro - Padrões'!$A$2:$V$10081,BD$1,FALSE)="","-",VLOOKUP(ROUND(CONCATENATE($A91,BD$2),0),'Cadastro - Padrões'!$A$2:$V$10081,BD$1,FALSE)))</f>
        <v>-</v>
      </c>
      <c r="BE91" s="23" t="str">
        <f>IF($B91="-","-",IF(VLOOKUP(ROUND(CONCATENATE($A91,BE$2),0),'Cadastro - Padrões'!$A$2:$V$10081,BE$1,FALSE)="","-",VLOOKUP(ROUND(CONCATENATE($A91,BE$2),0),'Cadastro - Padrões'!$A$2:$V$10081,BE$1,FALSE)))</f>
        <v>-</v>
      </c>
      <c r="BF91" s="23" t="str">
        <f>IF($B91="-","-",IF(VLOOKUP(ROUND(CONCATENATE($A91,BF$2),0),'Cadastro - Padrões'!$A$2:$V$10081,BF$1,FALSE)="","-",VLOOKUP(ROUND(CONCATENATE($A91,BF$2),0),'Cadastro - Padrões'!$A$2:$V$10081,BF$1,FALSE)))</f>
        <v>-</v>
      </c>
      <c r="BG91" s="23" t="str">
        <f>IF($B91="-","-",IF(VLOOKUP(ROUND(CONCATENATE($A91,BG$2),0),'Cadastro - Padrões'!$A$2:$V$10081,BG$1,FALSE)="","-",VLOOKUP(ROUND(CONCATENATE($A91,BG$2),0),'Cadastro - Padrões'!$A$2:$V$10081,BG$1,FALSE)))</f>
        <v>-</v>
      </c>
      <c r="BH91" s="23" t="str">
        <f>IF($B91="-","-",IF(VLOOKUP(ROUND(CONCATENATE($A91,BH$2),0),'Cadastro - Padrões'!$A$2:$V$10081,BH$1,FALSE)="","-",VLOOKUP(ROUND(CONCATENATE($A91,BH$2),0),'Cadastro - Padrões'!$A$2:$V$10081,BH$1,FALSE)))</f>
        <v>-</v>
      </c>
      <c r="BI91" s="23" t="str">
        <f>IF($B91="-","-",IF(VLOOKUP(ROUND(CONCATENATE($A91,BI$2),0),'Cadastro - Padrões'!$A$2:$V$10081,BI$1,FALSE)="","-",VLOOKUP(ROUND(CONCATENATE($A91,BI$2),0),'Cadastro - Padrões'!$A$2:$V$10081,BI$1,FALSE)))</f>
        <v>-</v>
      </c>
      <c r="BJ91" s="23" t="str">
        <f>IF($B91="-","-",IF(VLOOKUP(ROUND(CONCATENATE($A91,BJ$2),0),'Cadastro - Padrões'!$A$2:$V$10081,BJ$1,FALSE)="","-",VLOOKUP(ROUND(CONCATENATE($A91,BJ$2),0),'Cadastro - Padrões'!$A$2:$V$10081,BJ$1,FALSE)))</f>
        <v>-</v>
      </c>
      <c r="BK91" s="23" t="str">
        <f>IF($B91="-","-",IF(VLOOKUP(ROUND(CONCATENATE($A91,BK$2),0),'Cadastro - Padrões'!$A$2:$V$10081,BK$1,FALSE)="","-",VLOOKUP(ROUND(CONCATENATE($A91,BK$2),0),'Cadastro - Padrões'!$A$2:$V$10081,BK$1,FALSE)))</f>
        <v>-</v>
      </c>
      <c r="BL91" s="23" t="str">
        <f>IF($B91="-","-",IF(VLOOKUP(ROUND(CONCATENATE($A91,BL$2),0),'Cadastro - Padrões'!$A$2:$V$10081,BL$1,FALSE)="","-",VLOOKUP(ROUND(CONCATENATE($A91,BL$2),0),'Cadastro - Padrões'!$A$2:$V$10081,BL$1,FALSE)))</f>
        <v>-</v>
      </c>
      <c r="BM91" s="23" t="str">
        <f>IF($B91="-","-",IF(VLOOKUP(ROUND(CONCATENATE($A91,BM$2),0),'Cadastro - Padrões'!$A$2:$V$10081,BM$1,FALSE)="","-",VLOOKUP(ROUND(CONCATENATE($A91,BM$2),0),'Cadastro - Padrões'!$A$2:$V$10081,BM$1,FALSE)))</f>
        <v>-</v>
      </c>
      <c r="BN91" s="23" t="str">
        <f>IF($B91="-","-",IF(VLOOKUP(ROUND(CONCATENATE($A91,BN$2),0),'Cadastro - Padrões'!$A$2:$V$10081,BN$1,FALSE)="","-",VLOOKUP(ROUND(CONCATENATE($A91,BN$2),0),'Cadastro - Padrões'!$A$2:$V$10081,BN$1,FALSE)))</f>
        <v>-</v>
      </c>
      <c r="BO91" s="23" t="str">
        <f>IF($B91="-","-",IF(VLOOKUP(ROUND(CONCATENATE($A91,BO$2),0),'Cadastro - Padrões'!$A$2:$V$10081,BO$1,FALSE)="","-",VLOOKUP(ROUND(CONCATENATE($A91,BO$2),0),'Cadastro - Padrões'!$A$2:$V$10081,BO$1,FALSE)))</f>
        <v>-</v>
      </c>
      <c r="BP91" s="23" t="str">
        <f>IF($B91="-","-",IF(VLOOKUP(ROUND(CONCATENATE($A91,BP$2),0),'Cadastro - Padrões'!$A$2:$V$10081,BP$1,FALSE)="","-",VLOOKUP(ROUND(CONCATENATE($A91,BP$2),0),'Cadastro - Padrões'!$A$2:$V$10081,BP$1,FALSE)))</f>
        <v>-</v>
      </c>
    </row>
    <row r="92" spans="1:68" x14ac:dyDescent="0.3">
      <c r="A92" s="22">
        <f t="shared" si="53"/>
        <v>87</v>
      </c>
      <c r="B92" s="23" t="str">
        <f>IF(VLOOKUP(ROUND(CONCATENATE($A92,B$2),0),'Cadastro - Padrões'!$A$2:$V$10081,B$1,FALSE)="","-",VLOOKUP(ROUND(CONCATENATE($A92,B$2),0),'Cadastro - Padrões'!$A$2:$V$10081,B$1,FALSE))</f>
        <v>E.TH.LQ-016</v>
      </c>
      <c r="C92" s="23" t="str">
        <f>IF($B92="-","-",VLOOKUP(ROUND(CONCATENATE($A92,C$2),0),'Cadastro - Padrões'!$A$2:$V$10081,C$1,FALSE))</f>
        <v>Termômetro Digital</v>
      </c>
      <c r="D92" s="23" t="str">
        <f>IF($B92="-","-",VLOOKUP(ROUND(CONCATENATE($A92,D$2),0),'Cadastro - Padrões'!$A$2:$V$10081,D$1,FALSE))</f>
        <v>Elus</v>
      </c>
      <c r="E92" s="23" t="str">
        <f>IF($B92="-","-",VLOOKUP(ROUND(CONCATENATE($A92,E$2),0),'Cadastro - Padrões'!$A$2:$V$10081,E$1,FALSE))</f>
        <v>RBC - CAL 0439</v>
      </c>
      <c r="F92" s="23" t="str">
        <f>IF($B92="-","-",VLOOKUP(ROUND(CONCATENATE($A92,F$2),0),'Cadastro - Padrões'!$A$2:$V$10081,F$1,FALSE))</f>
        <v>E0027/26</v>
      </c>
      <c r="G92" s="24">
        <f>IF($B92="-","-",VLOOKUP(ROUND(CONCATENATE($A92,G$2),0),'Cadastro - Padrões'!$A$2:$V$10081,G$1,FALSE))</f>
        <v>46036</v>
      </c>
      <c r="H92" s="25">
        <f>IF($B92="-","-",VLOOKUP(ROUND(CONCATENATE($A92,H$2),0),'Cadastro - Padrões'!$A$2:$V$10081,H$1,FALSE))</f>
        <v>46417</v>
      </c>
      <c r="I92" s="23" t="str">
        <f>IF($B92="-","-",VLOOKUP(ROUND(CONCATENATE($A92,I$2),0),'Cadastro - Padrões'!$A$2:$V$10081,I$1,FALSE))</f>
        <v>°C</v>
      </c>
      <c r="J92" s="23" t="str">
        <f>IF($B92="-","-",VLOOKUP(ROUND(CONCATENATE($A92,J$2),0),'Cadastro - Padrões'!$A$2:$V$10081,J$1,FALSE))</f>
        <v>Contato</v>
      </c>
      <c r="K92" s="23" t="str">
        <f>IF($B92="-","-",VLOOKUP(ROUND(CONCATENATE($A92,K$2),0),'Cadastro - Padrões'!$A$2:$V$10081,K$1,FALSE))</f>
        <v>Termoresisitivo</v>
      </c>
      <c r="L92" s="23">
        <f>IF($B92="-","-",VLOOKUP(ROUND(CONCATENATE($A92,L$2),0),'Cadastro - Padrões'!$A$2:$V$10081,L$1,FALSE))</f>
        <v>15</v>
      </c>
      <c r="M92" s="23">
        <f>IF($B92="-","-",VLOOKUP(ROUND(CONCATENATE($A92,M$2),0),'Cadastro - Padrões'!$A$2:$V$10081,M$1,FALSE))</f>
        <v>35</v>
      </c>
      <c r="N92" s="23">
        <f>IF($B92="-","-",VLOOKUP(ROUND(CONCATENATE($A92,N$2),0),'Cadastro - Padrões'!$A$2:$V$10081,N$1,FALSE))</f>
        <v>0.1</v>
      </c>
      <c r="O92" s="23">
        <f>IF($B92="-","-",VLOOKUP(ROUND(CONCATENATE($A92,O$2),0),'Cadastro - Padrões'!$A$2:$V$10081,O$1,FALSE))</f>
        <v>0.10000000000000142</v>
      </c>
      <c r="P92" s="23">
        <f>IF($B92="-","-",VLOOKUP(ROUND(CONCATENATE($A92,P$2),0),'Cadastro - Padrões'!$A$2:$V$10081,P$1,FALSE))</f>
        <v>0.1</v>
      </c>
      <c r="Q92" s="23">
        <f>IF($B92="-","-",VLOOKUP(ROUND(CONCATENATE($A92,Q$2),0),'Cadastro - Padrões'!$A$2:$V$10081,Q$1,FALSE))</f>
        <v>0.10000000000000142</v>
      </c>
      <c r="R92" s="23">
        <f>IF($B92="-","-",VLOOKUP(ROUND(CONCATENATE($A92,R$2),0),'Cadastro - Padrões'!$A$2:$V$10081,R$1,FALSE))</f>
        <v>3.6347624175429583E-2</v>
      </c>
      <c r="S92" s="23">
        <f>IF($B92="-","-",VLOOKUP(ROUND(CONCATENATE($A92,S$2),0),'Cadastro - Padrões'!$A$2:$V$10081,S$1,FALSE))</f>
        <v>3</v>
      </c>
      <c r="T92" s="23">
        <f>IF($B92="-","-",VLOOKUP(ROUND(CONCATENATE($A92,T$2),0),'Cadastro - Padrões'!$A$2:$V$10081,T$1,FALSE))</f>
        <v>0</v>
      </c>
      <c r="U92" s="23">
        <f>IF($B92="-","-",VLOOKUP(ROUND(CONCATENATE($A92,U$2),0),'Cadastro - Padrões'!$A$2:$V$10081,U$1,FALSE))</f>
        <v>0</v>
      </c>
      <c r="V92" s="23">
        <f>IF($B92="-","-",VLOOKUP(ROUND(CONCATENATE($A92,V$2),0),'Cadastro - Padrões'!$A$2:$V$10081,V$1,FALSE))</f>
        <v>0</v>
      </c>
      <c r="W92" s="23">
        <f>IF($B92="-","-",VLOOKUP(ROUND(CONCATENATE($A92,W$2),0),'Cadastro - Padrões'!$A$2:$V$10081,W$1,FALSE))</f>
        <v>0</v>
      </c>
      <c r="X92" s="23">
        <f>IF($B92="-","-",VLOOKUP(ROUND(CONCATENATE($A92,X$2),0),'Cadastro - Padrões'!$A$2:$V$10081,X$1,FALSE))</f>
        <v>0</v>
      </c>
      <c r="Y92" s="23">
        <f>IF($B92="-","-",VLOOKUP(ROUND(CONCATENATE($A92,Y$2),0),'Cadastro - Padrões'!$A$2:$V$10081,Y$1,FALSE))</f>
        <v>-6.7628283996862225E-5</v>
      </c>
      <c r="Z92" s="23">
        <f>IF($B92="-","-",VLOOKUP(ROUND(CONCATENATE($A92,Z$2),0),'Cadastro - Padrões'!$A$2:$V$10081,Z$1,FALSE))</f>
        <v>5.3525295193286295E-3</v>
      </c>
      <c r="AA92" s="23">
        <f>IF($B92="-","-",VLOOKUP(ROUND(CONCATENATE($A92,AA$2),0),'Cadastro - Padrões'!$A$2:$V$10081,AA$1,FALSE))</f>
        <v>0.87092776809789874</v>
      </c>
      <c r="AB92" s="23">
        <f>IF($B92="-","-",VLOOKUP(ROUND(CONCATENATE($A92,AB$2),0),'Cadastro - Padrões'!$A$2:$V$10081,AB$1,FALSE))</f>
        <v>0.96428239357084999</v>
      </c>
      <c r="AC92" s="23">
        <f>IF($B92="-","-",IF(VLOOKUP(ROUND(CONCATENATE($A92,AC$2),0),'Cadastro - Padrões'!$A$2:$V$10081,AC$1,FALSE)="","-",VLOOKUP(ROUND(CONCATENATE($A92,AC$2),0),'Cadastro - Padrões'!$A$2:$V$10081,AC$1,FALSE)))</f>
        <v>15</v>
      </c>
      <c r="AD92" s="23">
        <f>IF($B92="-","-",IF(VLOOKUP(ROUND(CONCATENATE($A92,AD$2),0),'Cadastro - Padrões'!$A$2:$V$10081,AD$1,FALSE)="","-",VLOOKUP(ROUND(CONCATENATE($A92,AD$2),0),'Cadastro - Padrões'!$A$2:$V$10081,AD$1,FALSE)))</f>
        <v>0.1</v>
      </c>
      <c r="AE92" s="23">
        <f>IF($B92="-","-",IF(VLOOKUP(ROUND(CONCATENATE($A92,AE$2),0),'Cadastro - Padrões'!$A$2:$V$10081,AE$1,FALSE)="","-",VLOOKUP(ROUND(CONCATENATE($A92,AE$2),0),'Cadastro - Padrões'!$A$2:$V$10081,AE$1,FALSE)))</f>
        <v>2</v>
      </c>
      <c r="AF92" s="23">
        <f>IF($B92="-","-",IF(VLOOKUP(ROUND(CONCATENATE($A92,AF$2),0),'Cadastro - Padrões'!$A$2:$V$10081,AF$1,FALSE)="","-",VLOOKUP(ROUND(CONCATENATE($A92,AF$2),0),'Cadastro - Padrões'!$A$2:$V$10081,AF$1,FALSE)))</f>
        <v>1000000</v>
      </c>
      <c r="AG92" s="23">
        <f>IF($B92="-","-",IF(VLOOKUP(ROUND(CONCATENATE($A92,AG$2),0),'Cadastro - Padrões'!$A$2:$V$10081,AG$1,FALSE)="","-",VLOOKUP(ROUND(CONCATENATE($A92,AG$2),0),'Cadastro - Padrões'!$A$2:$V$10081,AG$1,FALSE)))</f>
        <v>20</v>
      </c>
      <c r="AH92" s="23">
        <f>IF($B92="-","-",IF(VLOOKUP(ROUND(CONCATENATE($A92,AH$2),0),'Cadastro - Padrões'!$A$2:$V$10081,AH$1,FALSE)="","-",VLOOKUP(ROUND(CONCATENATE($A92,AH$2),0),'Cadastro - Padrões'!$A$2:$V$10081,AH$1,FALSE)))</f>
        <v>0.1</v>
      </c>
      <c r="AI92" s="23">
        <f>IF($B92="-","-",IF(VLOOKUP(ROUND(CONCATENATE($A92,AI$2),0),'Cadastro - Padrões'!$A$2:$V$10081,AI$1,FALSE)="","-",VLOOKUP(ROUND(CONCATENATE($A92,AI$2),0),'Cadastro - Padrões'!$A$2:$V$10081,AI$1,FALSE)))</f>
        <v>2</v>
      </c>
      <c r="AJ92" s="23">
        <f>IF($B92="-","-",IF(VLOOKUP(ROUND(CONCATENATE($A92,AJ$2),0),'Cadastro - Padrões'!$A$2:$V$10081,AJ$1,FALSE)="","-",VLOOKUP(ROUND(CONCATENATE($A92,AJ$2),0),'Cadastro - Padrões'!$A$2:$V$10081,AJ$1,FALSE)))</f>
        <v>1000000</v>
      </c>
      <c r="AK92" s="23">
        <f>IF($B92="-","-",IF(VLOOKUP(ROUND(CONCATENATE($A92,AK$2),0),'Cadastro - Padrões'!$A$2:$V$10081,AK$1,FALSE)="","-",VLOOKUP(ROUND(CONCATENATE($A92,AK$2),0),'Cadastro - Padrões'!$A$2:$V$10081,AK$1,FALSE)))</f>
        <v>25</v>
      </c>
      <c r="AL92" s="23">
        <f>IF($B92="-","-",IF(VLOOKUP(ROUND(CONCATENATE($A92,AL$2),0),'Cadastro - Padrões'!$A$2:$V$10081,AL$1,FALSE)="","-",VLOOKUP(ROUND(CONCATENATE($A92,AL$2),0),'Cadastro - Padrões'!$A$2:$V$10081,AL$1,FALSE)))</f>
        <v>0.1</v>
      </c>
      <c r="AM92" s="23">
        <f>IF($B92="-","-",IF(VLOOKUP(ROUND(CONCATENATE($A92,AM$2),0),'Cadastro - Padrões'!$A$2:$V$10081,AM$1,FALSE)="","-",VLOOKUP(ROUND(CONCATENATE($A92,AM$2),0),'Cadastro - Padrões'!$A$2:$V$10081,AM$1,FALSE)))</f>
        <v>2</v>
      </c>
      <c r="AN92" s="23">
        <f>IF($B92="-","-",IF(VLOOKUP(ROUND(CONCATENATE($A92,AN$2),0),'Cadastro - Padrões'!$A$2:$V$10081,AN$1,FALSE)="","-",VLOOKUP(ROUND(CONCATENATE($A92,AN$2),0),'Cadastro - Padrões'!$A$2:$V$10081,AN$1,FALSE)))</f>
        <v>1000000</v>
      </c>
      <c r="AO92" s="23">
        <f>IF($B92="-","-",IF(VLOOKUP(ROUND(CONCATENATE($A92,AO$2),0),'Cadastro - Padrões'!$A$2:$V$10081,AO$1,FALSE)="","-",VLOOKUP(ROUND(CONCATENATE($A92,AO$2),0),'Cadastro - Padrões'!$A$2:$V$10081,AO$1,FALSE)))</f>
        <v>30</v>
      </c>
      <c r="AP92" s="23">
        <f>IF($B92="-","-",IF(VLOOKUP(ROUND(CONCATENATE($A92,AP$2),0),'Cadastro - Padrões'!$A$2:$V$10081,AP$1,FALSE)="","-",VLOOKUP(ROUND(CONCATENATE($A92,AP$2),0),'Cadastro - Padrões'!$A$2:$V$10081,AP$1,FALSE)))</f>
        <v>0.1</v>
      </c>
      <c r="AQ92" s="23">
        <f>IF($B92="-","-",IF(VLOOKUP(ROUND(CONCATENATE($A92,AQ$2),0),'Cadastro - Padrões'!$A$2:$V$10081,AQ$1,FALSE)="","-",VLOOKUP(ROUND(CONCATENATE($A92,AQ$2),0),'Cadastro - Padrões'!$A$2:$V$10081,AQ$1,FALSE)))</f>
        <v>2</v>
      </c>
      <c r="AR92" s="23">
        <f>IF($B92="-","-",IF(VLOOKUP(ROUND(CONCATENATE($A92,AR$2),0),'Cadastro - Padrões'!$A$2:$V$10081,AR$1,FALSE)="","-",VLOOKUP(ROUND(CONCATENATE($A92,AR$2),0),'Cadastro - Padrões'!$A$2:$V$10081,AR$1,FALSE)))</f>
        <v>1000000</v>
      </c>
      <c r="AS92" s="23">
        <f>IF($B92="-","-",IF(VLOOKUP(ROUND(CONCATENATE($A92,AS$2),0),'Cadastro - Padrões'!$A$2:$V$10081,AS$1,FALSE)="","-",VLOOKUP(ROUND(CONCATENATE($A92,AS$2),0),'Cadastro - Padrões'!$A$2:$V$10081,AS$1,FALSE)))</f>
        <v>35</v>
      </c>
      <c r="AT92" s="23">
        <f>IF($B92="-","-",IF(VLOOKUP(ROUND(CONCATENATE($A92,AT$2),0),'Cadastro - Padrões'!$A$2:$V$10081,AT$1,FALSE)="","-",VLOOKUP(ROUND(CONCATENATE($A92,AT$2),0),'Cadastro - Padrões'!$A$2:$V$10081,AT$1,FALSE)))</f>
        <v>0.1</v>
      </c>
      <c r="AU92" s="23">
        <f>IF($B92="-","-",IF(VLOOKUP(ROUND(CONCATENATE($A92,AU$2),0),'Cadastro - Padrões'!$A$2:$V$10081,AU$1,FALSE)="","-",VLOOKUP(ROUND(CONCATENATE($A92,AU$2),0),'Cadastro - Padrões'!$A$2:$V$10081,AU$1,FALSE)))</f>
        <v>2</v>
      </c>
      <c r="AV92" s="23">
        <f>IF($B92="-","-",IF(VLOOKUP(ROUND(CONCATENATE($A92,AV$2),0),'Cadastro - Padrões'!$A$2:$V$10081,AV$1,FALSE)="","-",VLOOKUP(ROUND(CONCATENATE($A92,AV$2),0),'Cadastro - Padrões'!$A$2:$V$10081,AV$1,FALSE)))</f>
        <v>1000000</v>
      </c>
      <c r="AW92" s="23" t="str">
        <f>IF($B92="-","-",IF(VLOOKUP(ROUND(CONCATENATE($A92,AW$2),0),'Cadastro - Padrões'!$A$2:$V$10081,AW$1,FALSE)="","-",VLOOKUP(ROUND(CONCATENATE($A92,AW$2),0),'Cadastro - Padrões'!$A$2:$V$10081,AW$1,FALSE)))</f>
        <v>-</v>
      </c>
      <c r="AX92" s="23" t="str">
        <f>IF($B92="-","-",IF(VLOOKUP(ROUND(CONCATENATE($A92,AX$2),0),'Cadastro - Padrões'!$A$2:$V$10081,AX$1,FALSE)="","-",VLOOKUP(ROUND(CONCATENATE($A92,AX$2),0),'Cadastro - Padrões'!$A$2:$V$10081,AX$1,FALSE)))</f>
        <v>-</v>
      </c>
      <c r="AY92" s="23" t="str">
        <f>IF($B92="-","-",IF(VLOOKUP(ROUND(CONCATENATE($A92,AY$2),0),'Cadastro - Padrões'!$A$2:$V$10081,AY$1,FALSE)="","-",VLOOKUP(ROUND(CONCATENATE($A92,AY$2),0),'Cadastro - Padrões'!$A$2:$V$10081,AY$1,FALSE)))</f>
        <v>-</v>
      </c>
      <c r="AZ92" s="23" t="str">
        <f>IF($B92="-","-",IF(VLOOKUP(ROUND(CONCATENATE($A92,AZ$2),0),'Cadastro - Padrões'!$A$2:$V$10081,AZ$1,FALSE)="","-",VLOOKUP(ROUND(CONCATENATE($A92,AZ$2),0),'Cadastro - Padrões'!$A$2:$V$10081,AZ$1,FALSE)))</f>
        <v>-</v>
      </c>
      <c r="BA92" s="23" t="str">
        <f>IF($B92="-","-",IF(VLOOKUP(ROUND(CONCATENATE($A92,BA$2),0),'Cadastro - Padrões'!$A$2:$V$10081,BA$1,FALSE)="","-",VLOOKUP(ROUND(CONCATENATE($A92,BA$2),0),'Cadastro - Padrões'!$A$2:$V$10081,BA$1,FALSE)))</f>
        <v>-</v>
      </c>
      <c r="BB92" s="23" t="str">
        <f>IF($B92="-","-",IF(VLOOKUP(ROUND(CONCATENATE($A92,BB$2),0),'Cadastro - Padrões'!$A$2:$V$10081,BB$1,FALSE)="","-",VLOOKUP(ROUND(CONCATENATE($A92,BB$2),0),'Cadastro - Padrões'!$A$2:$V$10081,BB$1,FALSE)))</f>
        <v>-</v>
      </c>
      <c r="BC92" s="23" t="str">
        <f>IF($B92="-","-",IF(VLOOKUP(ROUND(CONCATENATE($A92,BC$2),0),'Cadastro - Padrões'!$A$2:$V$10081,BC$1,FALSE)="","-",VLOOKUP(ROUND(CONCATENATE($A92,BC$2),0),'Cadastro - Padrões'!$A$2:$V$10081,BC$1,FALSE)))</f>
        <v>-</v>
      </c>
      <c r="BD92" s="23" t="str">
        <f>IF($B92="-","-",IF(VLOOKUP(ROUND(CONCATENATE($A92,BD$2),0),'Cadastro - Padrões'!$A$2:$V$10081,BD$1,FALSE)="","-",VLOOKUP(ROUND(CONCATENATE($A92,BD$2),0),'Cadastro - Padrões'!$A$2:$V$10081,BD$1,FALSE)))</f>
        <v>-</v>
      </c>
      <c r="BE92" s="23" t="str">
        <f>IF($B92="-","-",IF(VLOOKUP(ROUND(CONCATENATE($A92,BE$2),0),'Cadastro - Padrões'!$A$2:$V$10081,BE$1,FALSE)="","-",VLOOKUP(ROUND(CONCATENATE($A92,BE$2),0),'Cadastro - Padrões'!$A$2:$V$10081,BE$1,FALSE)))</f>
        <v>-</v>
      </c>
      <c r="BF92" s="23" t="str">
        <f>IF($B92="-","-",IF(VLOOKUP(ROUND(CONCATENATE($A92,BF$2),0),'Cadastro - Padrões'!$A$2:$V$10081,BF$1,FALSE)="","-",VLOOKUP(ROUND(CONCATENATE($A92,BF$2),0),'Cadastro - Padrões'!$A$2:$V$10081,BF$1,FALSE)))</f>
        <v>-</v>
      </c>
      <c r="BG92" s="23" t="str">
        <f>IF($B92="-","-",IF(VLOOKUP(ROUND(CONCATENATE($A92,BG$2),0),'Cadastro - Padrões'!$A$2:$V$10081,BG$1,FALSE)="","-",VLOOKUP(ROUND(CONCATENATE($A92,BG$2),0),'Cadastro - Padrões'!$A$2:$V$10081,BG$1,FALSE)))</f>
        <v>-</v>
      </c>
      <c r="BH92" s="23" t="str">
        <f>IF($B92="-","-",IF(VLOOKUP(ROUND(CONCATENATE($A92,BH$2),0),'Cadastro - Padrões'!$A$2:$V$10081,BH$1,FALSE)="","-",VLOOKUP(ROUND(CONCATENATE($A92,BH$2),0),'Cadastro - Padrões'!$A$2:$V$10081,BH$1,FALSE)))</f>
        <v>-</v>
      </c>
      <c r="BI92" s="23" t="str">
        <f>IF($B92="-","-",IF(VLOOKUP(ROUND(CONCATENATE($A92,BI$2),0),'Cadastro - Padrões'!$A$2:$V$10081,BI$1,FALSE)="","-",VLOOKUP(ROUND(CONCATENATE($A92,BI$2),0),'Cadastro - Padrões'!$A$2:$V$10081,BI$1,FALSE)))</f>
        <v>-</v>
      </c>
      <c r="BJ92" s="23" t="str">
        <f>IF($B92="-","-",IF(VLOOKUP(ROUND(CONCATENATE($A92,BJ$2),0),'Cadastro - Padrões'!$A$2:$V$10081,BJ$1,FALSE)="","-",VLOOKUP(ROUND(CONCATENATE($A92,BJ$2),0),'Cadastro - Padrões'!$A$2:$V$10081,BJ$1,FALSE)))</f>
        <v>-</v>
      </c>
      <c r="BK92" s="23" t="str">
        <f>IF($B92="-","-",IF(VLOOKUP(ROUND(CONCATENATE($A92,BK$2),0),'Cadastro - Padrões'!$A$2:$V$10081,BK$1,FALSE)="","-",VLOOKUP(ROUND(CONCATENATE($A92,BK$2),0),'Cadastro - Padrões'!$A$2:$V$10081,BK$1,FALSE)))</f>
        <v>-</v>
      </c>
      <c r="BL92" s="23" t="str">
        <f>IF($B92="-","-",IF(VLOOKUP(ROUND(CONCATENATE($A92,BL$2),0),'Cadastro - Padrões'!$A$2:$V$10081,BL$1,FALSE)="","-",VLOOKUP(ROUND(CONCATENATE($A92,BL$2),0),'Cadastro - Padrões'!$A$2:$V$10081,BL$1,FALSE)))</f>
        <v>-</v>
      </c>
      <c r="BM92" s="23" t="str">
        <f>IF($B92="-","-",IF(VLOOKUP(ROUND(CONCATENATE($A92,BM$2),0),'Cadastro - Padrões'!$A$2:$V$10081,BM$1,FALSE)="","-",VLOOKUP(ROUND(CONCATENATE($A92,BM$2),0),'Cadastro - Padrões'!$A$2:$V$10081,BM$1,FALSE)))</f>
        <v>-</v>
      </c>
      <c r="BN92" s="23" t="str">
        <f>IF($B92="-","-",IF(VLOOKUP(ROUND(CONCATENATE($A92,BN$2),0),'Cadastro - Padrões'!$A$2:$V$10081,BN$1,FALSE)="","-",VLOOKUP(ROUND(CONCATENATE($A92,BN$2),0),'Cadastro - Padrões'!$A$2:$V$10081,BN$1,FALSE)))</f>
        <v>-</v>
      </c>
      <c r="BO92" s="23" t="str">
        <f>IF($B92="-","-",IF(VLOOKUP(ROUND(CONCATENATE($A92,BO$2),0),'Cadastro - Padrões'!$A$2:$V$10081,BO$1,FALSE)="","-",VLOOKUP(ROUND(CONCATENATE($A92,BO$2),0),'Cadastro - Padrões'!$A$2:$V$10081,BO$1,FALSE)))</f>
        <v>-</v>
      </c>
      <c r="BP92" s="23" t="str">
        <f>IF($B92="-","-",IF(VLOOKUP(ROUND(CONCATENATE($A92,BP$2),0),'Cadastro - Padrões'!$A$2:$V$10081,BP$1,FALSE)="","-",VLOOKUP(ROUND(CONCATENATE($A92,BP$2),0),'Cadastro - Padrões'!$A$2:$V$10081,BP$1,FALSE)))</f>
        <v>-</v>
      </c>
    </row>
    <row r="93" spans="1:68" x14ac:dyDescent="0.3">
      <c r="A93" s="22">
        <f t="shared" si="53"/>
        <v>88</v>
      </c>
      <c r="B93" s="23" t="str">
        <f>IF(VLOOKUP(ROUND(CONCATENATE($A93,B$2),0),'Cadastro - Padrões'!$A$2:$V$10081,B$1,FALSE)="","-",VLOOKUP(ROUND(CONCATENATE($A93,B$2),0),'Cadastro - Padrões'!$A$2:$V$10081,B$1,FALSE))</f>
        <v>E.TH.LQ-007</v>
      </c>
      <c r="C93" s="23" t="str">
        <f>IF($B93="-","-",VLOOKUP(ROUND(CONCATENATE($A93,C$2),0),'Cadastro - Padrões'!$A$2:$V$10081,C$1,FALSE))</f>
        <v>Termômetro Digital</v>
      </c>
      <c r="D93" s="23" t="str">
        <f>IF($B93="-","-",VLOOKUP(ROUND(CONCATENATE($A93,D$2),0),'Cadastro - Padrões'!$A$2:$V$10081,D$1,FALSE))</f>
        <v>Elus</v>
      </c>
      <c r="E93" s="23" t="str">
        <f>IF($B93="-","-",VLOOKUP(ROUND(CONCATENATE($A93,E$2),0),'Cadastro - Padrões'!$A$2:$V$10081,E$1,FALSE))</f>
        <v>RBC - CAL 0439</v>
      </c>
      <c r="F93" s="23" t="str">
        <f>IF($B93="-","-",VLOOKUP(ROUND(CONCATENATE($A93,F$2),0),'Cadastro - Padrões'!$A$2:$V$10081,F$1,FALSE))</f>
        <v>E0527/25</v>
      </c>
      <c r="G93" s="24">
        <f>IF($B93="-","-",VLOOKUP(ROUND(CONCATENATE($A93,G$2),0),'Cadastro - Padrões'!$A$2:$V$10081,G$1,FALSE))</f>
        <v>45884</v>
      </c>
      <c r="H93" s="25">
        <f>IF($B93="-","-",VLOOKUP(ROUND(CONCATENATE($A93,H$2),0),'Cadastro - Padrões'!$A$2:$V$10081,H$1,FALSE))</f>
        <v>46264</v>
      </c>
      <c r="I93" s="23" t="str">
        <f>IF($B93="-","-",VLOOKUP(ROUND(CONCATENATE($A93,I$2),0),'Cadastro - Padrões'!$A$2:$V$10081,I$1,FALSE))</f>
        <v>°C</v>
      </c>
      <c r="J93" s="23" t="str">
        <f>IF($B93="-","-",VLOOKUP(ROUND(CONCATENATE($A93,J$2),0),'Cadastro - Padrões'!$A$2:$V$10081,J$1,FALSE))</f>
        <v>Contato</v>
      </c>
      <c r="K93" s="23" t="str">
        <f>IF($B93="-","-",VLOOKUP(ROUND(CONCATENATE($A93,K$2),0),'Cadastro - Padrões'!$A$2:$V$10081,K$1,FALSE))</f>
        <v>Termoresisitivo</v>
      </c>
      <c r="L93" s="23">
        <f>IF($B93="-","-",VLOOKUP(ROUND(CONCATENATE($A93,L$2),0),'Cadastro - Padrões'!$A$2:$V$10081,L$1,FALSE))</f>
        <v>15</v>
      </c>
      <c r="M93" s="23">
        <f>IF($B93="-","-",VLOOKUP(ROUND(CONCATENATE($A93,M$2),0),'Cadastro - Padrões'!$A$2:$V$10081,M$1,FALSE))</f>
        <v>35</v>
      </c>
      <c r="N93" s="23">
        <f>IF($B93="-","-",VLOOKUP(ROUND(CONCATENATE($A93,N$2),0),'Cadastro - Padrões'!$A$2:$V$10081,N$1,FALSE))</f>
        <v>0.1</v>
      </c>
      <c r="O93" s="23">
        <f>IF($B93="-","-",VLOOKUP(ROUND(CONCATENATE($A93,O$2),0),'Cadastro - Padrões'!$A$2:$V$10081,O$1,FALSE))</f>
        <v>0.10000000000000142</v>
      </c>
      <c r="P93" s="23">
        <f>IF($B93="-","-",VLOOKUP(ROUND(CONCATENATE($A93,P$2),0),'Cadastro - Padrões'!$A$2:$V$10081,P$1,FALSE))</f>
        <v>0.1</v>
      </c>
      <c r="Q93" s="23">
        <f>IF($B93="-","-",VLOOKUP(ROUND(CONCATENATE($A93,Q$2),0),'Cadastro - Padrões'!$A$2:$V$10081,Q$1,FALSE))</f>
        <v>0.10000000000000142</v>
      </c>
      <c r="R93" s="23">
        <f>IF($B93="-","-",VLOOKUP(ROUND(CONCATENATE($A93,R$2),0),'Cadastro - Padrões'!$A$2:$V$10081,R$1,FALSE))</f>
        <v>3.5374328320040616E-2</v>
      </c>
      <c r="S93" s="23">
        <f>IF($B93="-","-",VLOOKUP(ROUND(CONCATENATE($A93,S$2),0),'Cadastro - Padrões'!$A$2:$V$10081,S$1,FALSE))</f>
        <v>3</v>
      </c>
      <c r="T93" s="23">
        <f>IF($B93="-","-",VLOOKUP(ROUND(CONCATENATE($A93,T$2),0),'Cadastro - Padrões'!$A$2:$V$10081,T$1,FALSE))</f>
        <v>0</v>
      </c>
      <c r="U93" s="23">
        <f>IF($B93="-","-",VLOOKUP(ROUND(CONCATENATE($A93,U$2),0),'Cadastro - Padrões'!$A$2:$V$10081,U$1,FALSE))</f>
        <v>0</v>
      </c>
      <c r="V93" s="23">
        <f>IF($B93="-","-",VLOOKUP(ROUND(CONCATENATE($A93,V$2),0),'Cadastro - Padrões'!$A$2:$V$10081,V$1,FALSE))</f>
        <v>0</v>
      </c>
      <c r="W93" s="23">
        <f>IF($B93="-","-",VLOOKUP(ROUND(CONCATENATE($A93,W$2),0),'Cadastro - Padrões'!$A$2:$V$10081,W$1,FALSE))</f>
        <v>0</v>
      </c>
      <c r="X93" s="23">
        <f>IF($B93="-","-",VLOOKUP(ROUND(CONCATENATE($A93,X$2),0),'Cadastro - Padrões'!$A$2:$V$10081,X$1,FALSE))</f>
        <v>0</v>
      </c>
      <c r="Y93" s="23">
        <f>IF($B93="-","-",VLOOKUP(ROUND(CONCATENATE($A93,Y$2),0),'Cadastro - Padrões'!$A$2:$V$10081,Y$1,FALSE))</f>
        <v>6.5711077831950271E-5</v>
      </c>
      <c r="Z93" s="23">
        <f>IF($B93="-","-",VLOOKUP(ROUND(CONCATENATE($A93,Z$2),0),'Cadastro - Padrões'!$A$2:$V$10081,Z$1,FALSE))</f>
        <v>-4.6375269312513749E-3</v>
      </c>
      <c r="AA93" s="23">
        <f>IF($B93="-","-",VLOOKUP(ROUND(CONCATENATE($A93,AA$2),0),'Cadastro - Padrões'!$A$2:$V$10081,AA$1,FALSE))</f>
        <v>1.0970866723681396</v>
      </c>
      <c r="AB93" s="23">
        <f>IF($B93="-","-",VLOOKUP(ROUND(CONCATENATE($A93,AB$2),0),'Cadastro - Padrões'!$A$2:$V$10081,AB$1,FALSE))</f>
        <v>-0.53012839192736561</v>
      </c>
      <c r="AC93" s="23">
        <f>IF($B93="-","-",IF(VLOOKUP(ROUND(CONCATENATE($A93,AC$2),0),'Cadastro - Padrões'!$A$2:$V$10081,AC$1,FALSE)="","-",VLOOKUP(ROUND(CONCATENATE($A93,AC$2),0),'Cadastro - Padrões'!$A$2:$V$10081,AC$1,FALSE)))</f>
        <v>15</v>
      </c>
      <c r="AD93" s="23">
        <f>IF($B93="-","-",IF(VLOOKUP(ROUND(CONCATENATE($A93,AD$2),0),'Cadastro - Padrões'!$A$2:$V$10081,AD$1,FALSE)="","-",VLOOKUP(ROUND(CONCATENATE($A93,AD$2),0),'Cadastro - Padrões'!$A$2:$V$10081,AD$1,FALSE)))</f>
        <v>0.1</v>
      </c>
      <c r="AE93" s="23">
        <f>IF($B93="-","-",IF(VLOOKUP(ROUND(CONCATENATE($A93,AE$2),0),'Cadastro - Padrões'!$A$2:$V$10081,AE$1,FALSE)="","-",VLOOKUP(ROUND(CONCATENATE($A93,AE$2),0),'Cadastro - Padrões'!$A$2:$V$10081,AE$1,FALSE)))</f>
        <v>2</v>
      </c>
      <c r="AF93" s="23">
        <f>IF($B93="-","-",IF(VLOOKUP(ROUND(CONCATENATE($A93,AF$2),0),'Cadastro - Padrões'!$A$2:$V$10081,AF$1,FALSE)="","-",VLOOKUP(ROUND(CONCATENATE($A93,AF$2),0),'Cadastro - Padrões'!$A$2:$V$10081,AF$1,FALSE)))</f>
        <v>1000000</v>
      </c>
      <c r="AG93" s="23">
        <f>IF($B93="-","-",IF(VLOOKUP(ROUND(CONCATENATE($A93,AG$2),0),'Cadastro - Padrões'!$A$2:$V$10081,AG$1,FALSE)="","-",VLOOKUP(ROUND(CONCATENATE($A93,AG$2),0),'Cadastro - Padrões'!$A$2:$V$10081,AG$1,FALSE)))</f>
        <v>20</v>
      </c>
      <c r="AH93" s="23">
        <f>IF($B93="-","-",IF(VLOOKUP(ROUND(CONCATENATE($A93,AH$2),0),'Cadastro - Padrões'!$A$2:$V$10081,AH$1,FALSE)="","-",VLOOKUP(ROUND(CONCATENATE($A93,AH$2),0),'Cadastro - Padrões'!$A$2:$V$10081,AH$1,FALSE)))</f>
        <v>0.1</v>
      </c>
      <c r="AI93" s="23">
        <f>IF($B93="-","-",IF(VLOOKUP(ROUND(CONCATENATE($A93,AI$2),0),'Cadastro - Padrões'!$A$2:$V$10081,AI$1,FALSE)="","-",VLOOKUP(ROUND(CONCATENATE($A93,AI$2),0),'Cadastro - Padrões'!$A$2:$V$10081,AI$1,FALSE)))</f>
        <v>2</v>
      </c>
      <c r="AJ93" s="23">
        <f>IF($B93="-","-",IF(VLOOKUP(ROUND(CONCATENATE($A93,AJ$2),0),'Cadastro - Padrões'!$A$2:$V$10081,AJ$1,FALSE)="","-",VLOOKUP(ROUND(CONCATENATE($A93,AJ$2),0),'Cadastro - Padrões'!$A$2:$V$10081,AJ$1,FALSE)))</f>
        <v>1000000</v>
      </c>
      <c r="AK93" s="23">
        <f>IF($B93="-","-",IF(VLOOKUP(ROUND(CONCATENATE($A93,AK$2),0),'Cadastro - Padrões'!$A$2:$V$10081,AK$1,FALSE)="","-",VLOOKUP(ROUND(CONCATENATE($A93,AK$2),0),'Cadastro - Padrões'!$A$2:$V$10081,AK$1,FALSE)))</f>
        <v>25</v>
      </c>
      <c r="AL93" s="23">
        <f>IF($B93="-","-",IF(VLOOKUP(ROUND(CONCATENATE($A93,AL$2),0),'Cadastro - Padrões'!$A$2:$V$10081,AL$1,FALSE)="","-",VLOOKUP(ROUND(CONCATENATE($A93,AL$2),0),'Cadastro - Padrões'!$A$2:$V$10081,AL$1,FALSE)))</f>
        <v>0.1</v>
      </c>
      <c r="AM93" s="23">
        <f>IF($B93="-","-",IF(VLOOKUP(ROUND(CONCATENATE($A93,AM$2),0),'Cadastro - Padrões'!$A$2:$V$10081,AM$1,FALSE)="","-",VLOOKUP(ROUND(CONCATENATE($A93,AM$2),0),'Cadastro - Padrões'!$A$2:$V$10081,AM$1,FALSE)))</f>
        <v>2</v>
      </c>
      <c r="AN93" s="23">
        <f>IF($B93="-","-",IF(VLOOKUP(ROUND(CONCATENATE($A93,AN$2),0),'Cadastro - Padrões'!$A$2:$V$10081,AN$1,FALSE)="","-",VLOOKUP(ROUND(CONCATENATE($A93,AN$2),0),'Cadastro - Padrões'!$A$2:$V$10081,AN$1,FALSE)))</f>
        <v>1000000</v>
      </c>
      <c r="AO93" s="23">
        <f>IF($B93="-","-",IF(VLOOKUP(ROUND(CONCATENATE($A93,AO$2),0),'Cadastro - Padrões'!$A$2:$V$10081,AO$1,FALSE)="","-",VLOOKUP(ROUND(CONCATENATE($A93,AO$2),0),'Cadastro - Padrões'!$A$2:$V$10081,AO$1,FALSE)))</f>
        <v>30</v>
      </c>
      <c r="AP93" s="23">
        <f>IF($B93="-","-",IF(VLOOKUP(ROUND(CONCATENATE($A93,AP$2),0),'Cadastro - Padrões'!$A$2:$V$10081,AP$1,FALSE)="","-",VLOOKUP(ROUND(CONCATENATE($A93,AP$2),0),'Cadastro - Padrões'!$A$2:$V$10081,AP$1,FALSE)))</f>
        <v>0.1</v>
      </c>
      <c r="AQ93" s="23">
        <f>IF($B93="-","-",IF(VLOOKUP(ROUND(CONCATENATE($A93,AQ$2),0),'Cadastro - Padrões'!$A$2:$V$10081,AQ$1,FALSE)="","-",VLOOKUP(ROUND(CONCATENATE($A93,AQ$2),0),'Cadastro - Padrões'!$A$2:$V$10081,AQ$1,FALSE)))</f>
        <v>2</v>
      </c>
      <c r="AR93" s="23">
        <f>IF($B93="-","-",IF(VLOOKUP(ROUND(CONCATENATE($A93,AR$2),0),'Cadastro - Padrões'!$A$2:$V$10081,AR$1,FALSE)="","-",VLOOKUP(ROUND(CONCATENATE($A93,AR$2),0),'Cadastro - Padrões'!$A$2:$V$10081,AR$1,FALSE)))</f>
        <v>1000000</v>
      </c>
      <c r="AS93" s="23">
        <f>IF($B93="-","-",IF(VLOOKUP(ROUND(CONCATENATE($A93,AS$2),0),'Cadastro - Padrões'!$A$2:$V$10081,AS$1,FALSE)="","-",VLOOKUP(ROUND(CONCATENATE($A93,AS$2),0),'Cadastro - Padrões'!$A$2:$V$10081,AS$1,FALSE)))</f>
        <v>35</v>
      </c>
      <c r="AT93" s="23">
        <f>IF($B93="-","-",IF(VLOOKUP(ROUND(CONCATENATE($A93,AT$2),0),'Cadastro - Padrões'!$A$2:$V$10081,AT$1,FALSE)="","-",VLOOKUP(ROUND(CONCATENATE($A93,AT$2),0),'Cadastro - Padrões'!$A$2:$V$10081,AT$1,FALSE)))</f>
        <v>0.1</v>
      </c>
      <c r="AU93" s="23">
        <f>IF($B93="-","-",IF(VLOOKUP(ROUND(CONCATENATE($A93,AU$2),0),'Cadastro - Padrões'!$A$2:$V$10081,AU$1,FALSE)="","-",VLOOKUP(ROUND(CONCATENATE($A93,AU$2),0),'Cadastro - Padrões'!$A$2:$V$10081,AU$1,FALSE)))</f>
        <v>2</v>
      </c>
      <c r="AV93" s="23">
        <f>IF($B93="-","-",IF(VLOOKUP(ROUND(CONCATENATE($A93,AV$2),0),'Cadastro - Padrões'!$A$2:$V$10081,AV$1,FALSE)="","-",VLOOKUP(ROUND(CONCATENATE($A93,AV$2),0),'Cadastro - Padrões'!$A$2:$V$10081,AV$1,FALSE)))</f>
        <v>1000000</v>
      </c>
      <c r="AW93" s="23" t="str">
        <f>IF($B93="-","-",IF(VLOOKUP(ROUND(CONCATENATE($A93,AW$2),0),'Cadastro - Padrões'!$A$2:$V$10081,AW$1,FALSE)="","-",VLOOKUP(ROUND(CONCATENATE($A93,AW$2),0),'Cadastro - Padrões'!$A$2:$V$10081,AW$1,FALSE)))</f>
        <v>-</v>
      </c>
      <c r="AX93" s="23" t="str">
        <f>IF($B93="-","-",IF(VLOOKUP(ROUND(CONCATENATE($A93,AX$2),0),'Cadastro - Padrões'!$A$2:$V$10081,AX$1,FALSE)="","-",VLOOKUP(ROUND(CONCATENATE($A93,AX$2),0),'Cadastro - Padrões'!$A$2:$V$10081,AX$1,FALSE)))</f>
        <v>-</v>
      </c>
      <c r="AY93" s="23" t="str">
        <f>IF($B93="-","-",IF(VLOOKUP(ROUND(CONCATENATE($A93,AY$2),0),'Cadastro - Padrões'!$A$2:$V$10081,AY$1,FALSE)="","-",VLOOKUP(ROUND(CONCATENATE($A93,AY$2),0),'Cadastro - Padrões'!$A$2:$V$10081,AY$1,FALSE)))</f>
        <v>-</v>
      </c>
      <c r="AZ93" s="23" t="str">
        <f>IF($B93="-","-",IF(VLOOKUP(ROUND(CONCATENATE($A93,AZ$2),0),'Cadastro - Padrões'!$A$2:$V$10081,AZ$1,FALSE)="","-",VLOOKUP(ROUND(CONCATENATE($A93,AZ$2),0),'Cadastro - Padrões'!$A$2:$V$10081,AZ$1,FALSE)))</f>
        <v>-</v>
      </c>
      <c r="BA93" s="23" t="str">
        <f>IF($B93="-","-",IF(VLOOKUP(ROUND(CONCATENATE($A93,BA$2),0),'Cadastro - Padrões'!$A$2:$V$10081,BA$1,FALSE)="","-",VLOOKUP(ROUND(CONCATENATE($A93,BA$2),0),'Cadastro - Padrões'!$A$2:$V$10081,BA$1,FALSE)))</f>
        <v>-</v>
      </c>
      <c r="BB93" s="23" t="str">
        <f>IF($B93="-","-",IF(VLOOKUP(ROUND(CONCATENATE($A93,BB$2),0),'Cadastro - Padrões'!$A$2:$V$10081,BB$1,FALSE)="","-",VLOOKUP(ROUND(CONCATENATE($A93,BB$2),0),'Cadastro - Padrões'!$A$2:$V$10081,BB$1,FALSE)))</f>
        <v>-</v>
      </c>
      <c r="BC93" s="23" t="str">
        <f>IF($B93="-","-",IF(VLOOKUP(ROUND(CONCATENATE($A93,BC$2),0),'Cadastro - Padrões'!$A$2:$V$10081,BC$1,FALSE)="","-",VLOOKUP(ROUND(CONCATENATE($A93,BC$2),0),'Cadastro - Padrões'!$A$2:$V$10081,BC$1,FALSE)))</f>
        <v>-</v>
      </c>
      <c r="BD93" s="23" t="str">
        <f>IF($B93="-","-",IF(VLOOKUP(ROUND(CONCATENATE($A93,BD$2),0),'Cadastro - Padrões'!$A$2:$V$10081,BD$1,FALSE)="","-",VLOOKUP(ROUND(CONCATENATE($A93,BD$2),0),'Cadastro - Padrões'!$A$2:$V$10081,BD$1,FALSE)))</f>
        <v>-</v>
      </c>
      <c r="BE93" s="23" t="str">
        <f>IF($B93="-","-",IF(VLOOKUP(ROUND(CONCATENATE($A93,BE$2),0),'Cadastro - Padrões'!$A$2:$V$10081,BE$1,FALSE)="","-",VLOOKUP(ROUND(CONCATENATE($A93,BE$2),0),'Cadastro - Padrões'!$A$2:$V$10081,BE$1,FALSE)))</f>
        <v>-</v>
      </c>
      <c r="BF93" s="23" t="str">
        <f>IF($B93="-","-",IF(VLOOKUP(ROUND(CONCATENATE($A93,BF$2),0),'Cadastro - Padrões'!$A$2:$V$10081,BF$1,FALSE)="","-",VLOOKUP(ROUND(CONCATENATE($A93,BF$2),0),'Cadastro - Padrões'!$A$2:$V$10081,BF$1,FALSE)))</f>
        <v>-</v>
      </c>
      <c r="BG93" s="23" t="str">
        <f>IF($B93="-","-",IF(VLOOKUP(ROUND(CONCATENATE($A93,BG$2),0),'Cadastro - Padrões'!$A$2:$V$10081,BG$1,FALSE)="","-",VLOOKUP(ROUND(CONCATENATE($A93,BG$2),0),'Cadastro - Padrões'!$A$2:$V$10081,BG$1,FALSE)))</f>
        <v>-</v>
      </c>
      <c r="BH93" s="23" t="str">
        <f>IF($B93="-","-",IF(VLOOKUP(ROUND(CONCATENATE($A93,BH$2),0),'Cadastro - Padrões'!$A$2:$V$10081,BH$1,FALSE)="","-",VLOOKUP(ROUND(CONCATENATE($A93,BH$2),0),'Cadastro - Padrões'!$A$2:$V$10081,BH$1,FALSE)))</f>
        <v>-</v>
      </c>
      <c r="BI93" s="23" t="str">
        <f>IF($B93="-","-",IF(VLOOKUP(ROUND(CONCATENATE($A93,BI$2),0),'Cadastro - Padrões'!$A$2:$V$10081,BI$1,FALSE)="","-",VLOOKUP(ROUND(CONCATENATE($A93,BI$2),0),'Cadastro - Padrões'!$A$2:$V$10081,BI$1,FALSE)))</f>
        <v>-</v>
      </c>
      <c r="BJ93" s="23" t="str">
        <f>IF($B93="-","-",IF(VLOOKUP(ROUND(CONCATENATE($A93,BJ$2),0),'Cadastro - Padrões'!$A$2:$V$10081,BJ$1,FALSE)="","-",VLOOKUP(ROUND(CONCATENATE($A93,BJ$2),0),'Cadastro - Padrões'!$A$2:$V$10081,BJ$1,FALSE)))</f>
        <v>-</v>
      </c>
      <c r="BK93" s="23" t="str">
        <f>IF($B93="-","-",IF(VLOOKUP(ROUND(CONCATENATE($A93,BK$2),0),'Cadastro - Padrões'!$A$2:$V$10081,BK$1,FALSE)="","-",VLOOKUP(ROUND(CONCATENATE($A93,BK$2),0),'Cadastro - Padrões'!$A$2:$V$10081,BK$1,FALSE)))</f>
        <v>-</v>
      </c>
      <c r="BL93" s="23" t="str">
        <f>IF($B93="-","-",IF(VLOOKUP(ROUND(CONCATENATE($A93,BL$2),0),'Cadastro - Padrões'!$A$2:$V$10081,BL$1,FALSE)="","-",VLOOKUP(ROUND(CONCATENATE($A93,BL$2),0),'Cadastro - Padrões'!$A$2:$V$10081,BL$1,FALSE)))</f>
        <v>-</v>
      </c>
      <c r="BM93" s="23" t="str">
        <f>IF($B93="-","-",IF(VLOOKUP(ROUND(CONCATENATE($A93,BM$2),0),'Cadastro - Padrões'!$A$2:$V$10081,BM$1,FALSE)="","-",VLOOKUP(ROUND(CONCATENATE($A93,BM$2),0),'Cadastro - Padrões'!$A$2:$V$10081,BM$1,FALSE)))</f>
        <v>-</v>
      </c>
      <c r="BN93" s="23" t="str">
        <f>IF($B93="-","-",IF(VLOOKUP(ROUND(CONCATENATE($A93,BN$2),0),'Cadastro - Padrões'!$A$2:$V$10081,BN$1,FALSE)="","-",VLOOKUP(ROUND(CONCATENATE($A93,BN$2),0),'Cadastro - Padrões'!$A$2:$V$10081,BN$1,FALSE)))</f>
        <v>-</v>
      </c>
      <c r="BO93" s="23" t="str">
        <f>IF($B93="-","-",IF(VLOOKUP(ROUND(CONCATENATE($A93,BO$2),0),'Cadastro - Padrões'!$A$2:$V$10081,BO$1,FALSE)="","-",VLOOKUP(ROUND(CONCATENATE($A93,BO$2),0),'Cadastro - Padrões'!$A$2:$V$10081,BO$1,FALSE)))</f>
        <v>-</v>
      </c>
      <c r="BP93" s="23" t="str">
        <f>IF($B93="-","-",IF(VLOOKUP(ROUND(CONCATENATE($A93,BP$2),0),'Cadastro - Padrões'!$A$2:$V$10081,BP$1,FALSE)="","-",VLOOKUP(ROUND(CONCATENATE($A93,BP$2),0),'Cadastro - Padrões'!$A$2:$V$10081,BP$1,FALSE)))</f>
        <v>-</v>
      </c>
    </row>
    <row r="94" spans="1:68" x14ac:dyDescent="0.3">
      <c r="A94" s="22">
        <f t="shared" si="53"/>
        <v>89</v>
      </c>
      <c r="B94" s="23" t="str">
        <f>IF(VLOOKUP(ROUND(CONCATENATE($A94,B$2),0),'Cadastro - Padrões'!$A$2:$V$10081,B$1,FALSE)="","-",VLOOKUP(ROUND(CONCATENATE($A94,B$2),0),'Cadastro - Padrões'!$A$2:$V$10081,B$1,FALSE))</f>
        <v>E.TH.FS-032</v>
      </c>
      <c r="C94" s="23" t="str">
        <f>IF($B94="-","-",VLOOKUP(ROUND(CONCATENATE($A94,C$2),0),'Cadastro - Padrões'!$A$2:$V$10081,C$1,FALSE))</f>
        <v>Termômetro Digital</v>
      </c>
      <c r="D94" s="23" t="str">
        <f>IF($B94="-","-",VLOOKUP(ROUND(CONCATENATE($A94,D$2),0),'Cadastro - Padrões'!$A$2:$V$10081,D$1,FALSE))</f>
        <v>Elus</v>
      </c>
      <c r="E94" s="23" t="str">
        <f>IF($B94="-","-",VLOOKUP(ROUND(CONCATENATE($A94,E$2),0),'Cadastro - Padrões'!$A$2:$V$10081,E$1,FALSE))</f>
        <v>RBC - CAL 0439</v>
      </c>
      <c r="F94" s="23" t="str">
        <f>IF($B94="-","-",VLOOKUP(ROUND(CONCATENATE($A94,F$2),0),'Cadastro - Padrões'!$A$2:$V$10081,F$1,FALSE))</f>
        <v>E0731/25</v>
      </c>
      <c r="G94" s="24">
        <f>IF($B94="-","-",VLOOKUP(ROUND(CONCATENATE($A94,G$2),0),'Cadastro - Padrões'!$A$2:$V$10081,G$1,FALSE))</f>
        <v>45957</v>
      </c>
      <c r="H94" s="25">
        <f>IF($B94="-","-",VLOOKUP(ROUND(CONCATENATE($A94,H$2),0),'Cadastro - Padrões'!$A$2:$V$10081,H$1,FALSE))</f>
        <v>46325</v>
      </c>
      <c r="I94" s="23" t="str">
        <f>IF($B94="-","-",VLOOKUP(ROUND(CONCATENATE($A94,I$2),0),'Cadastro - Padrões'!$A$2:$V$10081,I$1,FALSE))</f>
        <v>°C</v>
      </c>
      <c r="J94" s="23" t="str">
        <f>IF($B94="-","-",VLOOKUP(ROUND(CONCATENATE($A94,J$2),0),'Cadastro - Padrões'!$A$2:$V$10081,J$1,FALSE))</f>
        <v>Contato</v>
      </c>
      <c r="K94" s="23" t="str">
        <f>IF($B94="-","-",VLOOKUP(ROUND(CONCATENATE($A94,K$2),0),'Cadastro - Padrões'!$A$2:$V$10081,K$1,FALSE))</f>
        <v>Termoresisitivo</v>
      </c>
      <c r="L94" s="23">
        <f>IF($B94="-","-",VLOOKUP(ROUND(CONCATENATE($A94,L$2),0),'Cadastro - Padrões'!$A$2:$V$10081,L$1,FALSE))</f>
        <v>0</v>
      </c>
      <c r="M94" s="23">
        <f>IF($B94="-","-",VLOOKUP(ROUND(CONCATENATE($A94,M$2),0),'Cadastro - Padrões'!$A$2:$V$10081,M$1,FALSE))</f>
        <v>35</v>
      </c>
      <c r="N94" s="23">
        <f>IF($B94="-","-",VLOOKUP(ROUND(CONCATENATE($A94,N$2),0),'Cadastro - Padrões'!$A$2:$V$10081,N$1,FALSE))</f>
        <v>0.1</v>
      </c>
      <c r="O94" s="23">
        <f>IF($B94="-","-",VLOOKUP(ROUND(CONCATENATE($A94,O$2),0),'Cadastro - Padrões'!$A$2:$V$10081,O$1,FALSE))</f>
        <v>0.20000000000000284</v>
      </c>
      <c r="P94" s="23">
        <f>IF($B94="-","-",VLOOKUP(ROUND(CONCATENATE($A94,P$2),0),'Cadastro - Padrões'!$A$2:$V$10081,P$1,FALSE))</f>
        <v>0.1</v>
      </c>
      <c r="Q94" s="23">
        <f>IF($B94="-","-",VLOOKUP(ROUND(CONCATENATE($A94,Q$2),0),'Cadastro - Padrões'!$A$2:$V$10081,Q$1,FALSE))</f>
        <v>0.19999999999999929</v>
      </c>
      <c r="R94" s="23">
        <f>IF($B94="-","-",VLOOKUP(ROUND(CONCATENATE($A94,R$2),0),'Cadastro - Padrões'!$A$2:$V$10081,R$1,FALSE))</f>
        <v>2.9104136599392039E-2</v>
      </c>
      <c r="S94" s="23">
        <f>IF($B94="-","-",VLOOKUP(ROUND(CONCATENATE($A94,S$2),0),'Cadastro - Padrões'!$A$2:$V$10081,S$1,FALSE))</f>
        <v>4</v>
      </c>
      <c r="T94" s="23">
        <f>IF($B94="-","-",VLOOKUP(ROUND(CONCATENATE($A94,T$2),0),'Cadastro - Padrões'!$A$2:$V$10081,T$1,FALSE))</f>
        <v>0</v>
      </c>
      <c r="U94" s="23">
        <f>IF($B94="-","-",VLOOKUP(ROUND(CONCATENATE($A94,U$2),0),'Cadastro - Padrões'!$A$2:$V$10081,U$1,FALSE))</f>
        <v>0</v>
      </c>
      <c r="V94" s="23">
        <f>IF($B94="-","-",VLOOKUP(ROUND(CONCATENATE($A94,V$2),0),'Cadastro - Padrões'!$A$2:$V$10081,V$1,FALSE))</f>
        <v>0</v>
      </c>
      <c r="W94" s="23">
        <f>IF($B94="-","-",VLOOKUP(ROUND(CONCATENATE($A94,W$2),0),'Cadastro - Padrões'!$A$2:$V$10081,W$1,FALSE))</f>
        <v>0</v>
      </c>
      <c r="X94" s="23">
        <f>IF($B94="-","-",VLOOKUP(ROUND(CONCATENATE($A94,X$2),0),'Cadastro - Padrões'!$A$2:$V$10081,X$1,FALSE))</f>
        <v>3.6065638813316325E-6</v>
      </c>
      <c r="Y94" s="23">
        <f>IF($B94="-","-",VLOOKUP(ROUND(CONCATENATE($A94,Y$2),0),'Cadastro - Padrões'!$A$2:$V$10081,Y$1,FALSE))</f>
        <v>-2.877292300689903E-4</v>
      </c>
      <c r="Z94" s="23">
        <f>IF($B94="-","-",VLOOKUP(ROUND(CONCATENATE($A94,Z$2),0),'Cadastro - Padrões'!$A$2:$V$10081,Z$1,FALSE))</f>
        <v>7.3271473357286263E-3</v>
      </c>
      <c r="AA94" s="23">
        <f>IF($B94="-","-",VLOOKUP(ROUND(CONCATENATE($A94,AA$2),0),'Cadastro - Padrões'!$A$2:$V$10081,AA$1,FALSE))</f>
        <v>0.93554042175541274</v>
      </c>
      <c r="AB94" s="23">
        <f>IF($B94="-","-",VLOOKUP(ROUND(CONCATENATE($A94,AB$2),0),'Cadastro - Padrões'!$A$2:$V$10081,AB$1,FALSE))</f>
        <v>1.5999495800911312E-4</v>
      </c>
      <c r="AC94" s="23">
        <f>IF($B94="-","-",IF(VLOOKUP(ROUND(CONCATENATE($A94,AC$2),0),'Cadastro - Padrões'!$A$2:$V$10081,AC$1,FALSE)="","-",VLOOKUP(ROUND(CONCATENATE($A94,AC$2),0),'Cadastro - Padrões'!$A$2:$V$10081,AC$1,FALSE)))</f>
        <v>0</v>
      </c>
      <c r="AD94" s="23">
        <f>IF($B94="-","-",IF(VLOOKUP(ROUND(CONCATENATE($A94,AD$2),0),'Cadastro - Padrões'!$A$2:$V$10081,AD$1,FALSE)="","-",VLOOKUP(ROUND(CONCATENATE($A94,AD$2),0),'Cadastro - Padrões'!$A$2:$V$10081,AD$1,FALSE)))</f>
        <v>0.1</v>
      </c>
      <c r="AE94" s="23">
        <f>IF($B94="-","-",IF(VLOOKUP(ROUND(CONCATENATE($A94,AE$2),0),'Cadastro - Padrões'!$A$2:$V$10081,AE$1,FALSE)="","-",VLOOKUP(ROUND(CONCATENATE($A94,AE$2),0),'Cadastro - Padrões'!$A$2:$V$10081,AE$1,FALSE)))</f>
        <v>2</v>
      </c>
      <c r="AF94" s="23">
        <f>IF($B94="-","-",IF(VLOOKUP(ROUND(CONCATENATE($A94,AF$2),0),'Cadastro - Padrões'!$A$2:$V$10081,AF$1,FALSE)="","-",VLOOKUP(ROUND(CONCATENATE($A94,AF$2),0),'Cadastro - Padrões'!$A$2:$V$10081,AF$1,FALSE)))</f>
        <v>1000000</v>
      </c>
      <c r="AG94" s="23">
        <f>IF($B94="-","-",IF(VLOOKUP(ROUND(CONCATENATE($A94,AG$2),0),'Cadastro - Padrões'!$A$2:$V$10081,AG$1,FALSE)="","-",VLOOKUP(ROUND(CONCATENATE($A94,AG$2),0),'Cadastro - Padrões'!$A$2:$V$10081,AG$1,FALSE)))</f>
        <v>15</v>
      </c>
      <c r="AH94" s="23">
        <f>IF($B94="-","-",IF(VLOOKUP(ROUND(CONCATENATE($A94,AH$2),0),'Cadastro - Padrões'!$A$2:$V$10081,AH$1,FALSE)="","-",VLOOKUP(ROUND(CONCATENATE($A94,AH$2),0),'Cadastro - Padrões'!$A$2:$V$10081,AH$1,FALSE)))</f>
        <v>0.1</v>
      </c>
      <c r="AI94" s="23">
        <f>IF($B94="-","-",IF(VLOOKUP(ROUND(CONCATENATE($A94,AI$2),0),'Cadastro - Padrões'!$A$2:$V$10081,AI$1,FALSE)="","-",VLOOKUP(ROUND(CONCATENATE($A94,AI$2),0),'Cadastro - Padrões'!$A$2:$V$10081,AI$1,FALSE)))</f>
        <v>2</v>
      </c>
      <c r="AJ94" s="23">
        <f>IF($B94="-","-",IF(VLOOKUP(ROUND(CONCATENATE($A94,AJ$2),0),'Cadastro - Padrões'!$A$2:$V$10081,AJ$1,FALSE)="","-",VLOOKUP(ROUND(CONCATENATE($A94,AJ$2),0),'Cadastro - Padrões'!$A$2:$V$10081,AJ$1,FALSE)))</f>
        <v>1000000</v>
      </c>
      <c r="AK94" s="23">
        <f>IF($B94="-","-",IF(VLOOKUP(ROUND(CONCATENATE($A94,AK$2),0),'Cadastro - Padrões'!$A$2:$V$10081,AK$1,FALSE)="","-",VLOOKUP(ROUND(CONCATENATE($A94,AK$2),0),'Cadastro - Padrões'!$A$2:$V$10081,AK$1,FALSE)))</f>
        <v>20</v>
      </c>
      <c r="AL94" s="23">
        <f>IF($B94="-","-",IF(VLOOKUP(ROUND(CONCATENATE($A94,AL$2),0),'Cadastro - Padrões'!$A$2:$V$10081,AL$1,FALSE)="","-",VLOOKUP(ROUND(CONCATENATE($A94,AL$2),0),'Cadastro - Padrões'!$A$2:$V$10081,AL$1,FALSE)))</f>
        <v>0.1</v>
      </c>
      <c r="AM94" s="23">
        <f>IF($B94="-","-",IF(VLOOKUP(ROUND(CONCATENATE($A94,AM$2),0),'Cadastro - Padrões'!$A$2:$V$10081,AM$1,FALSE)="","-",VLOOKUP(ROUND(CONCATENATE($A94,AM$2),0),'Cadastro - Padrões'!$A$2:$V$10081,AM$1,FALSE)))</f>
        <v>2</v>
      </c>
      <c r="AN94" s="23">
        <f>IF($B94="-","-",IF(VLOOKUP(ROUND(CONCATENATE($A94,AN$2),0),'Cadastro - Padrões'!$A$2:$V$10081,AN$1,FALSE)="","-",VLOOKUP(ROUND(CONCATENATE($A94,AN$2),0),'Cadastro - Padrões'!$A$2:$V$10081,AN$1,FALSE)))</f>
        <v>1000000</v>
      </c>
      <c r="AO94" s="23">
        <f>IF($B94="-","-",IF(VLOOKUP(ROUND(CONCATENATE($A94,AO$2),0),'Cadastro - Padrões'!$A$2:$V$10081,AO$1,FALSE)="","-",VLOOKUP(ROUND(CONCATENATE($A94,AO$2),0),'Cadastro - Padrões'!$A$2:$V$10081,AO$1,FALSE)))</f>
        <v>25</v>
      </c>
      <c r="AP94" s="23">
        <f>IF($B94="-","-",IF(VLOOKUP(ROUND(CONCATENATE($A94,AP$2),0),'Cadastro - Padrões'!$A$2:$V$10081,AP$1,FALSE)="","-",VLOOKUP(ROUND(CONCATENATE($A94,AP$2),0),'Cadastro - Padrões'!$A$2:$V$10081,AP$1,FALSE)))</f>
        <v>0.1</v>
      </c>
      <c r="AQ94" s="23">
        <f>IF($B94="-","-",IF(VLOOKUP(ROUND(CONCATENATE($A94,AQ$2),0),'Cadastro - Padrões'!$A$2:$V$10081,AQ$1,FALSE)="","-",VLOOKUP(ROUND(CONCATENATE($A94,AQ$2),0),'Cadastro - Padrões'!$A$2:$V$10081,AQ$1,FALSE)))</f>
        <v>2</v>
      </c>
      <c r="AR94" s="23">
        <f>IF($B94="-","-",IF(VLOOKUP(ROUND(CONCATENATE($A94,AR$2),0),'Cadastro - Padrões'!$A$2:$V$10081,AR$1,FALSE)="","-",VLOOKUP(ROUND(CONCATENATE($A94,AR$2),0),'Cadastro - Padrões'!$A$2:$V$10081,AR$1,FALSE)))</f>
        <v>1000000</v>
      </c>
      <c r="AS94" s="23">
        <f>IF($B94="-","-",IF(VLOOKUP(ROUND(CONCATENATE($A94,AS$2),0),'Cadastro - Padrões'!$A$2:$V$10081,AS$1,FALSE)="","-",VLOOKUP(ROUND(CONCATENATE($A94,AS$2),0),'Cadastro - Padrões'!$A$2:$V$10081,AS$1,FALSE)))</f>
        <v>30</v>
      </c>
      <c r="AT94" s="23">
        <f>IF($B94="-","-",IF(VLOOKUP(ROUND(CONCATENATE($A94,AT$2),0),'Cadastro - Padrões'!$A$2:$V$10081,AT$1,FALSE)="","-",VLOOKUP(ROUND(CONCATENATE($A94,AT$2),0),'Cadastro - Padrões'!$A$2:$V$10081,AT$1,FALSE)))</f>
        <v>0.1</v>
      </c>
      <c r="AU94" s="23">
        <f>IF($B94="-","-",IF(VLOOKUP(ROUND(CONCATENATE($A94,AU$2),0),'Cadastro - Padrões'!$A$2:$V$10081,AU$1,FALSE)="","-",VLOOKUP(ROUND(CONCATENATE($A94,AU$2),0),'Cadastro - Padrões'!$A$2:$V$10081,AU$1,FALSE)))</f>
        <v>2</v>
      </c>
      <c r="AV94" s="23">
        <f>IF($B94="-","-",IF(VLOOKUP(ROUND(CONCATENATE($A94,AV$2),0),'Cadastro - Padrões'!$A$2:$V$10081,AV$1,FALSE)="","-",VLOOKUP(ROUND(CONCATENATE($A94,AV$2),0),'Cadastro - Padrões'!$A$2:$V$10081,AV$1,FALSE)))</f>
        <v>1000000</v>
      </c>
      <c r="AW94" s="23">
        <f>IF($B94="-","-",IF(VLOOKUP(ROUND(CONCATENATE($A94,AW$2),0),'Cadastro - Padrões'!$A$2:$V$10081,AW$1,FALSE)="","-",VLOOKUP(ROUND(CONCATENATE($A94,AW$2),0),'Cadastro - Padrões'!$A$2:$V$10081,AW$1,FALSE)))</f>
        <v>35</v>
      </c>
      <c r="AX94" s="23">
        <f>IF($B94="-","-",IF(VLOOKUP(ROUND(CONCATENATE($A94,AX$2),0),'Cadastro - Padrões'!$A$2:$V$10081,AX$1,FALSE)="","-",VLOOKUP(ROUND(CONCATENATE($A94,AX$2),0),'Cadastro - Padrões'!$A$2:$V$10081,AX$1,FALSE)))</f>
        <v>0.1</v>
      </c>
      <c r="AY94" s="23">
        <f>IF($B94="-","-",IF(VLOOKUP(ROUND(CONCATENATE($A94,AY$2),0),'Cadastro - Padrões'!$A$2:$V$10081,AY$1,FALSE)="","-",VLOOKUP(ROUND(CONCATENATE($A94,AY$2),0),'Cadastro - Padrões'!$A$2:$V$10081,AY$1,FALSE)))</f>
        <v>2</v>
      </c>
      <c r="AZ94" s="23">
        <f>IF($B94="-","-",IF(VLOOKUP(ROUND(CONCATENATE($A94,AZ$2),0),'Cadastro - Padrões'!$A$2:$V$10081,AZ$1,FALSE)="","-",VLOOKUP(ROUND(CONCATENATE($A94,AZ$2),0),'Cadastro - Padrões'!$A$2:$V$10081,AZ$1,FALSE)))</f>
        <v>1000000</v>
      </c>
      <c r="BA94" s="23" t="str">
        <f>IF($B94="-","-",IF(VLOOKUP(ROUND(CONCATENATE($A94,BA$2),0),'Cadastro - Padrões'!$A$2:$V$10081,BA$1,FALSE)="","-",VLOOKUP(ROUND(CONCATENATE($A94,BA$2),0),'Cadastro - Padrões'!$A$2:$V$10081,BA$1,FALSE)))</f>
        <v>-</v>
      </c>
      <c r="BB94" s="23" t="str">
        <f>IF($B94="-","-",IF(VLOOKUP(ROUND(CONCATENATE($A94,BB$2),0),'Cadastro - Padrões'!$A$2:$V$10081,BB$1,FALSE)="","-",VLOOKUP(ROUND(CONCATENATE($A94,BB$2),0),'Cadastro - Padrões'!$A$2:$V$10081,BB$1,FALSE)))</f>
        <v>-</v>
      </c>
      <c r="BC94" s="23" t="str">
        <f>IF($B94="-","-",IF(VLOOKUP(ROUND(CONCATENATE($A94,BC$2),0),'Cadastro - Padrões'!$A$2:$V$10081,BC$1,FALSE)="","-",VLOOKUP(ROUND(CONCATENATE($A94,BC$2),0),'Cadastro - Padrões'!$A$2:$V$10081,BC$1,FALSE)))</f>
        <v>-</v>
      </c>
      <c r="BD94" s="23" t="str">
        <f>IF($B94="-","-",IF(VLOOKUP(ROUND(CONCATENATE($A94,BD$2),0),'Cadastro - Padrões'!$A$2:$V$10081,BD$1,FALSE)="","-",VLOOKUP(ROUND(CONCATENATE($A94,BD$2),0),'Cadastro - Padrões'!$A$2:$V$10081,BD$1,FALSE)))</f>
        <v>-</v>
      </c>
      <c r="BE94" s="23" t="str">
        <f>IF($B94="-","-",IF(VLOOKUP(ROUND(CONCATENATE($A94,BE$2),0),'Cadastro - Padrões'!$A$2:$V$10081,BE$1,FALSE)="","-",VLOOKUP(ROUND(CONCATENATE($A94,BE$2),0),'Cadastro - Padrões'!$A$2:$V$10081,BE$1,FALSE)))</f>
        <v>-</v>
      </c>
      <c r="BF94" s="23" t="str">
        <f>IF($B94="-","-",IF(VLOOKUP(ROUND(CONCATENATE($A94,BF$2),0),'Cadastro - Padrões'!$A$2:$V$10081,BF$1,FALSE)="","-",VLOOKUP(ROUND(CONCATENATE($A94,BF$2),0),'Cadastro - Padrões'!$A$2:$V$10081,BF$1,FALSE)))</f>
        <v>-</v>
      </c>
      <c r="BG94" s="23" t="str">
        <f>IF($B94="-","-",IF(VLOOKUP(ROUND(CONCATENATE($A94,BG$2),0),'Cadastro - Padrões'!$A$2:$V$10081,BG$1,FALSE)="","-",VLOOKUP(ROUND(CONCATENATE($A94,BG$2),0),'Cadastro - Padrões'!$A$2:$V$10081,BG$1,FALSE)))</f>
        <v>-</v>
      </c>
      <c r="BH94" s="23" t="str">
        <f>IF($B94="-","-",IF(VLOOKUP(ROUND(CONCATENATE($A94,BH$2),0),'Cadastro - Padrões'!$A$2:$V$10081,BH$1,FALSE)="","-",VLOOKUP(ROUND(CONCATENATE($A94,BH$2),0),'Cadastro - Padrões'!$A$2:$V$10081,BH$1,FALSE)))</f>
        <v>-</v>
      </c>
      <c r="BI94" s="23" t="str">
        <f>IF($B94="-","-",IF(VLOOKUP(ROUND(CONCATENATE($A94,BI$2),0),'Cadastro - Padrões'!$A$2:$V$10081,BI$1,FALSE)="","-",VLOOKUP(ROUND(CONCATENATE($A94,BI$2),0),'Cadastro - Padrões'!$A$2:$V$10081,BI$1,FALSE)))</f>
        <v>-</v>
      </c>
      <c r="BJ94" s="23" t="str">
        <f>IF($B94="-","-",IF(VLOOKUP(ROUND(CONCATENATE($A94,BJ$2),0),'Cadastro - Padrões'!$A$2:$V$10081,BJ$1,FALSE)="","-",VLOOKUP(ROUND(CONCATENATE($A94,BJ$2),0),'Cadastro - Padrões'!$A$2:$V$10081,BJ$1,FALSE)))</f>
        <v>-</v>
      </c>
      <c r="BK94" s="23" t="str">
        <f>IF($B94="-","-",IF(VLOOKUP(ROUND(CONCATENATE($A94,BK$2),0),'Cadastro - Padrões'!$A$2:$V$10081,BK$1,FALSE)="","-",VLOOKUP(ROUND(CONCATENATE($A94,BK$2),0),'Cadastro - Padrões'!$A$2:$V$10081,BK$1,FALSE)))</f>
        <v>-</v>
      </c>
      <c r="BL94" s="23" t="str">
        <f>IF($B94="-","-",IF(VLOOKUP(ROUND(CONCATENATE($A94,BL$2),0),'Cadastro - Padrões'!$A$2:$V$10081,BL$1,FALSE)="","-",VLOOKUP(ROUND(CONCATENATE($A94,BL$2),0),'Cadastro - Padrões'!$A$2:$V$10081,BL$1,FALSE)))</f>
        <v>-</v>
      </c>
      <c r="BM94" s="23" t="str">
        <f>IF($B94="-","-",IF(VLOOKUP(ROUND(CONCATENATE($A94,BM$2),0),'Cadastro - Padrões'!$A$2:$V$10081,BM$1,FALSE)="","-",VLOOKUP(ROUND(CONCATENATE($A94,BM$2),0),'Cadastro - Padrões'!$A$2:$V$10081,BM$1,FALSE)))</f>
        <v>-</v>
      </c>
      <c r="BN94" s="23" t="str">
        <f>IF($B94="-","-",IF(VLOOKUP(ROUND(CONCATENATE($A94,BN$2),0),'Cadastro - Padrões'!$A$2:$V$10081,BN$1,FALSE)="","-",VLOOKUP(ROUND(CONCATENATE($A94,BN$2),0),'Cadastro - Padrões'!$A$2:$V$10081,BN$1,FALSE)))</f>
        <v>-</v>
      </c>
      <c r="BO94" s="23" t="str">
        <f>IF($B94="-","-",IF(VLOOKUP(ROUND(CONCATENATE($A94,BO$2),0),'Cadastro - Padrões'!$A$2:$V$10081,BO$1,FALSE)="","-",VLOOKUP(ROUND(CONCATENATE($A94,BO$2),0),'Cadastro - Padrões'!$A$2:$V$10081,BO$1,FALSE)))</f>
        <v>-</v>
      </c>
      <c r="BP94" s="23" t="str">
        <f>IF($B94="-","-",IF(VLOOKUP(ROUND(CONCATENATE($A94,BP$2),0),'Cadastro - Padrões'!$A$2:$V$10081,BP$1,FALSE)="","-",VLOOKUP(ROUND(CONCATENATE($A94,BP$2),0),'Cadastro - Padrões'!$A$2:$V$10081,BP$1,FALSE)))</f>
        <v>-</v>
      </c>
    </row>
    <row r="95" spans="1:68" x14ac:dyDescent="0.3">
      <c r="A95" s="22">
        <f t="shared" si="53"/>
        <v>90</v>
      </c>
      <c r="B95" s="23" t="str">
        <f>IF(VLOOKUP(ROUND(CONCATENATE($A95,B$2),0),'Cadastro - Padrões'!$A$2:$V$10081,B$1,FALSE)="","-",VLOOKUP(ROUND(CONCATENATE($A95,B$2),0),'Cadastro - Padrões'!$A$2:$V$10081,B$1,FALSE))</f>
        <v>EL-934</v>
      </c>
      <c r="C95" s="23" t="str">
        <f>IF($B95="-","-",VLOOKUP(ROUND(CONCATENATE($A95,C$2),0),'Cadastro - Padrões'!$A$2:$V$10081,C$1,FALSE))</f>
        <v>Termômetro Digital</v>
      </c>
      <c r="D95" s="23" t="str">
        <f>IF($B95="-","-",VLOOKUP(ROUND(CONCATENATE($A95,D$2),0),'Cadastro - Padrões'!$A$2:$V$10081,D$1,FALSE))</f>
        <v>Elus</v>
      </c>
      <c r="E95" s="23" t="str">
        <f>IF($B95="-","-",VLOOKUP(ROUND(CONCATENATE($A95,E$2),0),'Cadastro - Padrões'!$A$2:$V$10081,E$1,FALSE))</f>
        <v>RBC - CAL 0439</v>
      </c>
      <c r="F95" s="23" t="str">
        <f>IF($B95="-","-",VLOOKUP(ROUND(CONCATENATE($A95,F$2),0),'Cadastro - Padrões'!$A$2:$V$10081,F$1,FALSE))</f>
        <v>E143338/23</v>
      </c>
      <c r="G95" s="24">
        <f>IF($B95="-","-",VLOOKUP(ROUND(CONCATENATE($A95,G$2),0),'Cadastro - Padrões'!$A$2:$V$10081,G$1,FALSE))</f>
        <v>45155</v>
      </c>
      <c r="H95" s="25">
        <f>IF($B95="-","-",VLOOKUP(ROUND(CONCATENATE($A95,H$2),0),'Cadastro - Padrões'!$A$2:$V$10081,H$1,FALSE))</f>
        <v>45534</v>
      </c>
      <c r="I95" s="23" t="str">
        <f>IF($B95="-","-",VLOOKUP(ROUND(CONCATENATE($A95,I$2),0),'Cadastro - Padrões'!$A$2:$V$10081,I$1,FALSE))</f>
        <v>°C</v>
      </c>
      <c r="J95" s="23" t="str">
        <f>IF($B95="-","-",VLOOKUP(ROUND(CONCATENATE($A95,J$2),0),'Cadastro - Padrões'!$A$2:$V$10081,J$1,FALSE))</f>
        <v>Contato</v>
      </c>
      <c r="K95" s="23" t="str">
        <f>IF($B95="-","-",VLOOKUP(ROUND(CONCATENATE($A95,K$2),0),'Cadastro - Padrões'!$A$2:$V$10081,K$1,FALSE))</f>
        <v>Termoresisitivo</v>
      </c>
      <c r="L95" s="23">
        <f>IF($B95="-","-",VLOOKUP(ROUND(CONCATENATE($A95,L$2),0),'Cadastro - Padrões'!$A$2:$V$10081,L$1,FALSE))</f>
        <v>15</v>
      </c>
      <c r="M95" s="23">
        <f>IF($B95="-","-",VLOOKUP(ROUND(CONCATENATE($A95,M$2),0),'Cadastro - Padrões'!$A$2:$V$10081,M$1,FALSE))</f>
        <v>35</v>
      </c>
      <c r="N95" s="23">
        <f>IF($B95="-","-",VLOOKUP(ROUND(CONCATENATE($A95,N$2),0),'Cadastro - Padrões'!$A$2:$V$10081,N$1,FALSE))</f>
        <v>0.1</v>
      </c>
      <c r="O95" s="23">
        <f>IF($B95="-","-",VLOOKUP(ROUND(CONCATENATE($A95,O$2),0),'Cadastro - Padrões'!$A$2:$V$10081,O$1,FALSE))</f>
        <v>0.30000000000000071</v>
      </c>
      <c r="P95" s="23">
        <f>IF($B95="-","-",VLOOKUP(ROUND(CONCATENATE($A95,P$2),0),'Cadastro - Padrões'!$A$2:$V$10081,P$1,FALSE))</f>
        <v>0.1</v>
      </c>
      <c r="Q95" s="23">
        <f>IF($B95="-","-",VLOOKUP(ROUND(CONCATENATE($A95,Q$2),0),'Cadastro - Padrões'!$A$2:$V$10081,Q$1,FALSE))</f>
        <v>0.10000000000000142</v>
      </c>
      <c r="R95" s="23">
        <f>IF($B95="-","-",VLOOKUP(ROUND(CONCATENATE($A95,R$2),0),'Cadastro - Padrões'!$A$2:$V$10081,R$1,FALSE))</f>
        <v>1.2315432485317912E-2</v>
      </c>
      <c r="S95" s="23">
        <f>IF($B95="-","-",VLOOKUP(ROUND(CONCATENATE($A95,S$2),0),'Cadastro - Padrões'!$A$2:$V$10081,S$1,FALSE))</f>
        <v>3</v>
      </c>
      <c r="T95" s="23">
        <f>IF($B95="-","-",VLOOKUP(ROUND(CONCATENATE($A95,T$2),0),'Cadastro - Padrões'!$A$2:$V$10081,T$1,FALSE))</f>
        <v>0</v>
      </c>
      <c r="U95" s="23">
        <f>IF($B95="-","-",VLOOKUP(ROUND(CONCATENATE($A95,U$2),0),'Cadastro - Padrões'!$A$2:$V$10081,U$1,FALSE))</f>
        <v>0</v>
      </c>
      <c r="V95" s="23">
        <f>IF($B95="-","-",VLOOKUP(ROUND(CONCATENATE($A95,V$2),0),'Cadastro - Padrões'!$A$2:$V$10081,V$1,FALSE))</f>
        <v>0</v>
      </c>
      <c r="W95" s="23">
        <f>IF($B95="-","-",VLOOKUP(ROUND(CONCATENATE($A95,W$2),0),'Cadastro - Padrões'!$A$2:$V$10081,W$1,FALSE))</f>
        <v>0</v>
      </c>
      <c r="X95" s="23">
        <f>IF($B95="-","-",VLOOKUP(ROUND(CONCATENATE($A95,X$2),0),'Cadastro - Padrões'!$A$2:$V$10081,X$1,FALSE))</f>
        <v>0</v>
      </c>
      <c r="Y95" s="23">
        <f>IF($B95="-","-",VLOOKUP(ROUND(CONCATENATE($A95,Y$2),0),'Cadastro - Padrões'!$A$2:$V$10081,Y$1,FALSE))</f>
        <v>6.854798972927253E-5</v>
      </c>
      <c r="Z95" s="23">
        <f>IF($B95="-","-",VLOOKUP(ROUND(CONCATENATE($A95,Z$2),0),'Cadastro - Padrões'!$A$2:$V$10081,Z$1,FALSE))</f>
        <v>-5.667840268580953E-3</v>
      </c>
      <c r="AA95" s="23">
        <f>IF($B95="-","-",VLOOKUP(ROUND(CONCATENATE($A95,AA$2),0),'Cadastro - Padrões'!$A$2:$V$10081,AA$1,FALSE))</f>
        <v>1.1528242484915452</v>
      </c>
      <c r="AB95" s="23">
        <f>IF($B95="-","-",VLOOKUP(ROUND(CONCATENATE($A95,AB$2),0),'Cadastro - Padrões'!$A$2:$V$10081,AB$1,FALSE))</f>
        <v>-1.0410167711923359</v>
      </c>
      <c r="AC95" s="23">
        <f>IF($B95="-","-",IF(VLOOKUP(ROUND(CONCATENATE($A95,AC$2),0),'Cadastro - Padrões'!$A$2:$V$10081,AC$1,FALSE)="","-",VLOOKUP(ROUND(CONCATENATE($A95,AC$2),0),'Cadastro - Padrões'!$A$2:$V$10081,AC$1,FALSE)))</f>
        <v>15</v>
      </c>
      <c r="AD95" s="23">
        <f>IF($B95="-","-",IF(VLOOKUP(ROUND(CONCATENATE($A95,AD$2),0),'Cadastro - Padrões'!$A$2:$V$10081,AD$1,FALSE)="","-",VLOOKUP(ROUND(CONCATENATE($A95,AD$2),0),'Cadastro - Padrões'!$A$2:$V$10081,AD$1,FALSE)))</f>
        <v>0.1</v>
      </c>
      <c r="AE95" s="23">
        <f>IF($B95="-","-",IF(VLOOKUP(ROUND(CONCATENATE($A95,AE$2),0),'Cadastro - Padrões'!$A$2:$V$10081,AE$1,FALSE)="","-",VLOOKUP(ROUND(CONCATENATE($A95,AE$2),0),'Cadastro - Padrões'!$A$2:$V$10081,AE$1,FALSE)))</f>
        <v>2</v>
      </c>
      <c r="AF95" s="23">
        <f>IF($B95="-","-",IF(VLOOKUP(ROUND(CONCATENATE($A95,AF$2),0),'Cadastro - Padrões'!$A$2:$V$10081,AF$1,FALSE)="","-",VLOOKUP(ROUND(CONCATENATE($A95,AF$2),0),'Cadastro - Padrões'!$A$2:$V$10081,AF$1,FALSE)))</f>
        <v>1000000</v>
      </c>
      <c r="AG95" s="23">
        <f>IF($B95="-","-",IF(VLOOKUP(ROUND(CONCATENATE($A95,AG$2),0),'Cadastro - Padrões'!$A$2:$V$10081,AG$1,FALSE)="","-",VLOOKUP(ROUND(CONCATENATE($A95,AG$2),0),'Cadastro - Padrões'!$A$2:$V$10081,AG$1,FALSE)))</f>
        <v>20</v>
      </c>
      <c r="AH95" s="23">
        <f>IF($B95="-","-",IF(VLOOKUP(ROUND(CONCATENATE($A95,AH$2),0),'Cadastro - Padrões'!$A$2:$V$10081,AH$1,FALSE)="","-",VLOOKUP(ROUND(CONCATENATE($A95,AH$2),0),'Cadastro - Padrões'!$A$2:$V$10081,AH$1,FALSE)))</f>
        <v>0.1</v>
      </c>
      <c r="AI95" s="23">
        <f>IF($B95="-","-",IF(VLOOKUP(ROUND(CONCATENATE($A95,AI$2),0),'Cadastro - Padrões'!$A$2:$V$10081,AI$1,FALSE)="","-",VLOOKUP(ROUND(CONCATENATE($A95,AI$2),0),'Cadastro - Padrões'!$A$2:$V$10081,AI$1,FALSE)))</f>
        <v>2</v>
      </c>
      <c r="AJ95" s="23">
        <f>IF($B95="-","-",IF(VLOOKUP(ROUND(CONCATENATE($A95,AJ$2),0),'Cadastro - Padrões'!$A$2:$V$10081,AJ$1,FALSE)="","-",VLOOKUP(ROUND(CONCATENATE($A95,AJ$2),0),'Cadastro - Padrões'!$A$2:$V$10081,AJ$1,FALSE)))</f>
        <v>1000000</v>
      </c>
      <c r="AK95" s="23">
        <f>IF($B95="-","-",IF(VLOOKUP(ROUND(CONCATENATE($A95,AK$2),0),'Cadastro - Padrões'!$A$2:$V$10081,AK$1,FALSE)="","-",VLOOKUP(ROUND(CONCATENATE($A95,AK$2),0),'Cadastro - Padrões'!$A$2:$V$10081,AK$1,FALSE)))</f>
        <v>25</v>
      </c>
      <c r="AL95" s="23">
        <f>IF($B95="-","-",IF(VLOOKUP(ROUND(CONCATENATE($A95,AL$2),0),'Cadastro - Padrões'!$A$2:$V$10081,AL$1,FALSE)="","-",VLOOKUP(ROUND(CONCATENATE($A95,AL$2),0),'Cadastro - Padrões'!$A$2:$V$10081,AL$1,FALSE)))</f>
        <v>0.1</v>
      </c>
      <c r="AM95" s="23">
        <f>IF($B95="-","-",IF(VLOOKUP(ROUND(CONCATENATE($A95,AM$2),0),'Cadastro - Padrões'!$A$2:$V$10081,AM$1,FALSE)="","-",VLOOKUP(ROUND(CONCATENATE($A95,AM$2),0),'Cadastro - Padrões'!$A$2:$V$10081,AM$1,FALSE)))</f>
        <v>2</v>
      </c>
      <c r="AN95" s="23">
        <f>IF($B95="-","-",IF(VLOOKUP(ROUND(CONCATENATE($A95,AN$2),0),'Cadastro - Padrões'!$A$2:$V$10081,AN$1,FALSE)="","-",VLOOKUP(ROUND(CONCATENATE($A95,AN$2),0),'Cadastro - Padrões'!$A$2:$V$10081,AN$1,FALSE)))</f>
        <v>1000000</v>
      </c>
      <c r="AO95" s="23">
        <f>IF($B95="-","-",IF(VLOOKUP(ROUND(CONCATENATE($A95,AO$2),0),'Cadastro - Padrões'!$A$2:$V$10081,AO$1,FALSE)="","-",VLOOKUP(ROUND(CONCATENATE($A95,AO$2),0),'Cadastro - Padrões'!$A$2:$V$10081,AO$1,FALSE)))</f>
        <v>30</v>
      </c>
      <c r="AP95" s="23">
        <f>IF($B95="-","-",IF(VLOOKUP(ROUND(CONCATENATE($A95,AP$2),0),'Cadastro - Padrões'!$A$2:$V$10081,AP$1,FALSE)="","-",VLOOKUP(ROUND(CONCATENATE($A95,AP$2),0),'Cadastro - Padrões'!$A$2:$V$10081,AP$1,FALSE)))</f>
        <v>0.1</v>
      </c>
      <c r="AQ95" s="23">
        <f>IF($B95="-","-",IF(VLOOKUP(ROUND(CONCATENATE($A95,AQ$2),0),'Cadastro - Padrões'!$A$2:$V$10081,AQ$1,FALSE)="","-",VLOOKUP(ROUND(CONCATENATE($A95,AQ$2),0),'Cadastro - Padrões'!$A$2:$V$10081,AQ$1,FALSE)))</f>
        <v>2</v>
      </c>
      <c r="AR95" s="23">
        <f>IF($B95="-","-",IF(VLOOKUP(ROUND(CONCATENATE($A95,AR$2),0),'Cadastro - Padrões'!$A$2:$V$10081,AR$1,FALSE)="","-",VLOOKUP(ROUND(CONCATENATE($A95,AR$2),0),'Cadastro - Padrões'!$A$2:$V$10081,AR$1,FALSE)))</f>
        <v>1000000</v>
      </c>
      <c r="AS95" s="23">
        <f>IF($B95="-","-",IF(VLOOKUP(ROUND(CONCATENATE($A95,AS$2),0),'Cadastro - Padrões'!$A$2:$V$10081,AS$1,FALSE)="","-",VLOOKUP(ROUND(CONCATENATE($A95,AS$2),0),'Cadastro - Padrões'!$A$2:$V$10081,AS$1,FALSE)))</f>
        <v>35</v>
      </c>
      <c r="AT95" s="23">
        <f>IF($B95="-","-",IF(VLOOKUP(ROUND(CONCATENATE($A95,AT$2),0),'Cadastro - Padrões'!$A$2:$V$10081,AT$1,FALSE)="","-",VLOOKUP(ROUND(CONCATENATE($A95,AT$2),0),'Cadastro - Padrões'!$A$2:$V$10081,AT$1,FALSE)))</f>
        <v>0.1</v>
      </c>
      <c r="AU95" s="23">
        <f>IF($B95="-","-",IF(VLOOKUP(ROUND(CONCATENATE($A95,AU$2),0),'Cadastro - Padrões'!$A$2:$V$10081,AU$1,FALSE)="","-",VLOOKUP(ROUND(CONCATENATE($A95,AU$2),0),'Cadastro - Padrões'!$A$2:$V$10081,AU$1,FALSE)))</f>
        <v>2</v>
      </c>
      <c r="AV95" s="23">
        <f>IF($B95="-","-",IF(VLOOKUP(ROUND(CONCATENATE($A95,AV$2),0),'Cadastro - Padrões'!$A$2:$V$10081,AV$1,FALSE)="","-",VLOOKUP(ROUND(CONCATENATE($A95,AV$2),0),'Cadastro - Padrões'!$A$2:$V$10081,AV$1,FALSE)))</f>
        <v>1000000</v>
      </c>
      <c r="AW95" s="23" t="str">
        <f>IF($B95="-","-",IF(VLOOKUP(ROUND(CONCATENATE($A95,AW$2),0),'Cadastro - Padrões'!$A$2:$V$10081,AW$1,FALSE)="","-",VLOOKUP(ROUND(CONCATENATE($A95,AW$2),0),'Cadastro - Padrões'!$A$2:$V$10081,AW$1,FALSE)))</f>
        <v>-</v>
      </c>
      <c r="AX95" s="23" t="str">
        <f>IF($B95="-","-",IF(VLOOKUP(ROUND(CONCATENATE($A95,AX$2),0),'Cadastro - Padrões'!$A$2:$V$10081,AX$1,FALSE)="","-",VLOOKUP(ROUND(CONCATENATE($A95,AX$2),0),'Cadastro - Padrões'!$A$2:$V$10081,AX$1,FALSE)))</f>
        <v>-</v>
      </c>
      <c r="AY95" s="23" t="str">
        <f>IF($B95="-","-",IF(VLOOKUP(ROUND(CONCATENATE($A95,AY$2),0),'Cadastro - Padrões'!$A$2:$V$10081,AY$1,FALSE)="","-",VLOOKUP(ROUND(CONCATENATE($A95,AY$2),0),'Cadastro - Padrões'!$A$2:$V$10081,AY$1,FALSE)))</f>
        <v>-</v>
      </c>
      <c r="AZ95" s="23" t="str">
        <f>IF($B95="-","-",IF(VLOOKUP(ROUND(CONCATENATE($A95,AZ$2),0),'Cadastro - Padrões'!$A$2:$V$10081,AZ$1,FALSE)="","-",VLOOKUP(ROUND(CONCATENATE($A95,AZ$2),0),'Cadastro - Padrões'!$A$2:$V$10081,AZ$1,FALSE)))</f>
        <v>-</v>
      </c>
      <c r="BA95" s="23" t="str">
        <f>IF($B95="-","-",IF(VLOOKUP(ROUND(CONCATENATE($A95,BA$2),0),'Cadastro - Padrões'!$A$2:$V$10081,BA$1,FALSE)="","-",VLOOKUP(ROUND(CONCATENATE($A95,BA$2),0),'Cadastro - Padrões'!$A$2:$V$10081,BA$1,FALSE)))</f>
        <v>-</v>
      </c>
      <c r="BB95" s="23" t="str">
        <f>IF($B95="-","-",IF(VLOOKUP(ROUND(CONCATENATE($A95,BB$2),0),'Cadastro - Padrões'!$A$2:$V$10081,BB$1,FALSE)="","-",VLOOKUP(ROUND(CONCATENATE($A95,BB$2),0),'Cadastro - Padrões'!$A$2:$V$10081,BB$1,FALSE)))</f>
        <v>-</v>
      </c>
      <c r="BC95" s="23" t="str">
        <f>IF($B95="-","-",IF(VLOOKUP(ROUND(CONCATENATE($A95,BC$2),0),'Cadastro - Padrões'!$A$2:$V$10081,BC$1,FALSE)="","-",VLOOKUP(ROUND(CONCATENATE($A95,BC$2),0),'Cadastro - Padrões'!$A$2:$V$10081,BC$1,FALSE)))</f>
        <v>-</v>
      </c>
      <c r="BD95" s="23" t="str">
        <f>IF($B95="-","-",IF(VLOOKUP(ROUND(CONCATENATE($A95,BD$2),0),'Cadastro - Padrões'!$A$2:$V$10081,BD$1,FALSE)="","-",VLOOKUP(ROUND(CONCATENATE($A95,BD$2),0),'Cadastro - Padrões'!$A$2:$V$10081,BD$1,FALSE)))</f>
        <v>-</v>
      </c>
      <c r="BE95" s="23" t="str">
        <f>IF($B95="-","-",IF(VLOOKUP(ROUND(CONCATENATE($A95,BE$2),0),'Cadastro - Padrões'!$A$2:$V$10081,BE$1,FALSE)="","-",VLOOKUP(ROUND(CONCATENATE($A95,BE$2),0),'Cadastro - Padrões'!$A$2:$V$10081,BE$1,FALSE)))</f>
        <v>-</v>
      </c>
      <c r="BF95" s="23" t="str">
        <f>IF($B95="-","-",IF(VLOOKUP(ROUND(CONCATENATE($A95,BF$2),0),'Cadastro - Padrões'!$A$2:$V$10081,BF$1,FALSE)="","-",VLOOKUP(ROUND(CONCATENATE($A95,BF$2),0),'Cadastro - Padrões'!$A$2:$V$10081,BF$1,FALSE)))</f>
        <v>-</v>
      </c>
      <c r="BG95" s="23" t="str">
        <f>IF($B95="-","-",IF(VLOOKUP(ROUND(CONCATENATE($A95,BG$2),0),'Cadastro - Padrões'!$A$2:$V$10081,BG$1,FALSE)="","-",VLOOKUP(ROUND(CONCATENATE($A95,BG$2),0),'Cadastro - Padrões'!$A$2:$V$10081,BG$1,FALSE)))</f>
        <v>-</v>
      </c>
      <c r="BH95" s="23" t="str">
        <f>IF($B95="-","-",IF(VLOOKUP(ROUND(CONCATENATE($A95,BH$2),0),'Cadastro - Padrões'!$A$2:$V$10081,BH$1,FALSE)="","-",VLOOKUP(ROUND(CONCATENATE($A95,BH$2),0),'Cadastro - Padrões'!$A$2:$V$10081,BH$1,FALSE)))</f>
        <v>-</v>
      </c>
      <c r="BI95" s="23" t="str">
        <f>IF($B95="-","-",IF(VLOOKUP(ROUND(CONCATENATE($A95,BI$2),0),'Cadastro - Padrões'!$A$2:$V$10081,BI$1,FALSE)="","-",VLOOKUP(ROUND(CONCATENATE($A95,BI$2),0),'Cadastro - Padrões'!$A$2:$V$10081,BI$1,FALSE)))</f>
        <v>-</v>
      </c>
      <c r="BJ95" s="23" t="str">
        <f>IF($B95="-","-",IF(VLOOKUP(ROUND(CONCATENATE($A95,BJ$2),0),'Cadastro - Padrões'!$A$2:$V$10081,BJ$1,FALSE)="","-",VLOOKUP(ROUND(CONCATENATE($A95,BJ$2),0),'Cadastro - Padrões'!$A$2:$V$10081,BJ$1,FALSE)))</f>
        <v>-</v>
      </c>
      <c r="BK95" s="23" t="str">
        <f>IF($B95="-","-",IF(VLOOKUP(ROUND(CONCATENATE($A95,BK$2),0),'Cadastro - Padrões'!$A$2:$V$10081,BK$1,FALSE)="","-",VLOOKUP(ROUND(CONCATENATE($A95,BK$2),0),'Cadastro - Padrões'!$A$2:$V$10081,BK$1,FALSE)))</f>
        <v>-</v>
      </c>
      <c r="BL95" s="23" t="str">
        <f>IF($B95="-","-",IF(VLOOKUP(ROUND(CONCATENATE($A95,BL$2),0),'Cadastro - Padrões'!$A$2:$V$10081,BL$1,FALSE)="","-",VLOOKUP(ROUND(CONCATENATE($A95,BL$2),0),'Cadastro - Padrões'!$A$2:$V$10081,BL$1,FALSE)))</f>
        <v>-</v>
      </c>
      <c r="BM95" s="23" t="str">
        <f>IF($B95="-","-",IF(VLOOKUP(ROUND(CONCATENATE($A95,BM$2),0),'Cadastro - Padrões'!$A$2:$V$10081,BM$1,FALSE)="","-",VLOOKUP(ROUND(CONCATENATE($A95,BM$2),0),'Cadastro - Padrões'!$A$2:$V$10081,BM$1,FALSE)))</f>
        <v>-</v>
      </c>
      <c r="BN95" s="23" t="str">
        <f>IF($B95="-","-",IF(VLOOKUP(ROUND(CONCATENATE($A95,BN$2),0),'Cadastro - Padrões'!$A$2:$V$10081,BN$1,FALSE)="","-",VLOOKUP(ROUND(CONCATENATE($A95,BN$2),0),'Cadastro - Padrões'!$A$2:$V$10081,BN$1,FALSE)))</f>
        <v>-</v>
      </c>
      <c r="BO95" s="23" t="str">
        <f>IF($B95="-","-",IF(VLOOKUP(ROUND(CONCATENATE($A95,BO$2),0),'Cadastro - Padrões'!$A$2:$V$10081,BO$1,FALSE)="","-",VLOOKUP(ROUND(CONCATENATE($A95,BO$2),0),'Cadastro - Padrões'!$A$2:$V$10081,BO$1,FALSE)))</f>
        <v>-</v>
      </c>
      <c r="BP95" s="23" t="str">
        <f>IF($B95="-","-",IF(VLOOKUP(ROUND(CONCATENATE($A95,BP$2),0),'Cadastro - Padrões'!$A$2:$V$10081,BP$1,FALSE)="","-",VLOOKUP(ROUND(CONCATENATE($A95,BP$2),0),'Cadastro - Padrões'!$A$2:$V$10081,BP$1,FALSE)))</f>
        <v>-</v>
      </c>
    </row>
    <row r="96" spans="1:68" x14ac:dyDescent="0.3">
      <c r="A96" s="22">
        <f t="shared" si="53"/>
        <v>91</v>
      </c>
      <c r="B96" s="23" t="str">
        <f>IF(VLOOKUP(ROUND(CONCATENATE($A96,B$2),0),'Cadastro - Padrões'!$A$2:$V$10081,B$1,FALSE)="","-",VLOOKUP(ROUND(CONCATENATE($A96,B$2),0),'Cadastro - Padrões'!$A$2:$V$10081,B$1,FALSE))</f>
        <v>E.TH.FS-026</v>
      </c>
      <c r="C96" s="23" t="str">
        <f>IF($B96="-","-",VLOOKUP(ROUND(CONCATENATE($A96,C$2),0),'Cadastro - Padrões'!$A$2:$V$10081,C$1,FALSE))</f>
        <v>Termômetro Digital</v>
      </c>
      <c r="D96" s="23" t="str">
        <f>IF($B96="-","-",VLOOKUP(ROUND(CONCATENATE($A96,D$2),0),'Cadastro - Padrões'!$A$2:$V$10081,D$1,FALSE))</f>
        <v>Elus</v>
      </c>
      <c r="E96" s="23" t="str">
        <f>IF($B96="-","-",VLOOKUP(ROUND(CONCATENATE($A96,E$2),0),'Cadastro - Padrões'!$A$2:$V$10081,E$1,FALSE))</f>
        <v>RBC - CAL 0439</v>
      </c>
      <c r="F96" s="23" t="str">
        <f>IF($B96="-","-",VLOOKUP(ROUND(CONCATENATE($A96,F$2),0),'Cadastro - Padrões'!$A$2:$V$10081,F$1,FALSE))</f>
        <v>E0727/25</v>
      </c>
      <c r="G96" s="24">
        <f>IF($B96="-","-",VLOOKUP(ROUND(CONCATENATE($A96,G$2),0),'Cadastro - Padrões'!$A$2:$V$10081,G$1,FALSE))</f>
        <v>45953</v>
      </c>
      <c r="H96" s="25">
        <f>IF($B96="-","-",VLOOKUP(ROUND(CONCATENATE($A96,H$2),0),'Cadastro - Padrões'!$A$2:$V$10081,H$1,FALSE))</f>
        <v>46325</v>
      </c>
      <c r="I96" s="23" t="str">
        <f>IF($B96="-","-",VLOOKUP(ROUND(CONCATENATE($A96,I$2),0),'Cadastro - Padrões'!$A$2:$V$10081,I$1,FALSE))</f>
        <v>°C</v>
      </c>
      <c r="J96" s="23" t="str">
        <f>IF($B96="-","-",VLOOKUP(ROUND(CONCATENATE($A96,J$2),0),'Cadastro - Padrões'!$A$2:$V$10081,J$1,FALSE))</f>
        <v>Contato</v>
      </c>
      <c r="K96" s="23" t="str">
        <f>IF($B96="-","-",VLOOKUP(ROUND(CONCATENATE($A96,K$2),0),'Cadastro - Padrões'!$A$2:$V$10081,K$1,FALSE))</f>
        <v>Termoresisitivo</v>
      </c>
      <c r="L96" s="23">
        <f>IF($B96="-","-",VLOOKUP(ROUND(CONCATENATE($A96,L$2),0),'Cadastro - Padrões'!$A$2:$V$10081,L$1,FALSE))</f>
        <v>0</v>
      </c>
      <c r="M96" s="23">
        <f>IF($B96="-","-",VLOOKUP(ROUND(CONCATENATE($A96,M$2),0),'Cadastro - Padrões'!$A$2:$V$10081,M$1,FALSE))</f>
        <v>35</v>
      </c>
      <c r="N96" s="23">
        <f>IF($B96="-","-",VLOOKUP(ROUND(CONCATENATE($A96,N$2),0),'Cadastro - Padrões'!$A$2:$V$10081,N$1,FALSE))</f>
        <v>0.1</v>
      </c>
      <c r="O96" s="23">
        <f>IF($B96="-","-",VLOOKUP(ROUND(CONCATENATE($A96,O$2),0),'Cadastro - Padrões'!$A$2:$V$10081,O$1,FALSE))</f>
        <v>0.10000000000000142</v>
      </c>
      <c r="P96" s="23">
        <f>IF($B96="-","-",VLOOKUP(ROUND(CONCATENATE($A96,P$2),0),'Cadastro - Padrões'!$A$2:$V$10081,P$1,FALSE))</f>
        <v>0.1</v>
      </c>
      <c r="Q96" s="23">
        <f>IF($B96="-","-",VLOOKUP(ROUND(CONCATENATE($A96,Q$2),0),'Cadastro - Padrões'!$A$2:$V$10081,Q$1,FALSE))</f>
        <v>0.10000000000000142</v>
      </c>
      <c r="R96" s="23">
        <f>IF($B96="-","-",VLOOKUP(ROUND(CONCATENATE($A96,R$2),0),'Cadastro - Padrões'!$A$2:$V$10081,R$1,FALSE))</f>
        <v>3.8493233803534699E-2</v>
      </c>
      <c r="S96" s="23">
        <f>IF($B96="-","-",VLOOKUP(ROUND(CONCATENATE($A96,S$2),0),'Cadastro - Padrões'!$A$2:$V$10081,S$1,FALSE))</f>
        <v>4</v>
      </c>
      <c r="T96" s="23">
        <f>IF($B96="-","-",VLOOKUP(ROUND(CONCATENATE($A96,T$2),0),'Cadastro - Padrões'!$A$2:$V$10081,T$1,FALSE))</f>
        <v>0</v>
      </c>
      <c r="U96" s="23">
        <f>IF($B96="-","-",VLOOKUP(ROUND(CONCATENATE($A96,U$2),0),'Cadastro - Padrões'!$A$2:$V$10081,U$1,FALSE))</f>
        <v>0</v>
      </c>
      <c r="V96" s="23">
        <f>IF($B96="-","-",VLOOKUP(ROUND(CONCATENATE($A96,V$2),0),'Cadastro - Padrões'!$A$2:$V$10081,V$1,FALSE))</f>
        <v>0</v>
      </c>
      <c r="W96" s="23">
        <f>IF($B96="-","-",VLOOKUP(ROUND(CONCATENATE($A96,W$2),0),'Cadastro - Padrões'!$A$2:$V$10081,W$1,FALSE))</f>
        <v>0</v>
      </c>
      <c r="X96" s="23">
        <f>IF($B96="-","-",VLOOKUP(ROUND(CONCATENATE($A96,X$2),0),'Cadastro - Padrões'!$A$2:$V$10081,X$1,FALSE))</f>
        <v>1.4159232198083351E-6</v>
      </c>
      <c r="Y96" s="23">
        <f>IF($B96="-","-",VLOOKUP(ROUND(CONCATENATE($A96,Y$2),0),'Cadastro - Padrões'!$A$2:$V$10081,Y$1,FALSE))</f>
        <v>-8.8753998826706683E-5</v>
      </c>
      <c r="Z96" s="23">
        <f>IF($B96="-","-",VLOOKUP(ROUND(CONCATENATE($A96,Z$2),0),'Cadastro - Padrões'!$A$2:$V$10081,Z$1,FALSE))</f>
        <v>1.4757325217211966E-3</v>
      </c>
      <c r="AA96" s="23">
        <f>IF($B96="-","-",VLOOKUP(ROUND(CONCATENATE($A96,AA$2),0),'Cadastro - Padrões'!$A$2:$V$10081,AA$1,FALSE))</f>
        <v>0.9935670008703148</v>
      </c>
      <c r="AB96" s="23">
        <f>IF($B96="-","-",VLOOKUP(ROUND(CONCATENATE($A96,AB$2),0),'Cadastro - Padrões'!$A$2:$V$10081,AB$1,FALSE))</f>
        <v>-2.1574618055331118E-4</v>
      </c>
      <c r="AC96" s="23">
        <f>IF($B96="-","-",IF(VLOOKUP(ROUND(CONCATENATE($A96,AC$2),0),'Cadastro - Padrões'!$A$2:$V$10081,AC$1,FALSE)="","-",VLOOKUP(ROUND(CONCATENATE($A96,AC$2),0),'Cadastro - Padrões'!$A$2:$V$10081,AC$1,FALSE)))</f>
        <v>0</v>
      </c>
      <c r="AD96" s="23">
        <f>IF($B96="-","-",IF(VLOOKUP(ROUND(CONCATENATE($A96,AD$2),0),'Cadastro - Padrões'!$A$2:$V$10081,AD$1,FALSE)="","-",VLOOKUP(ROUND(CONCATENATE($A96,AD$2),0),'Cadastro - Padrões'!$A$2:$V$10081,AD$1,FALSE)))</f>
        <v>0.1</v>
      </c>
      <c r="AE96" s="23">
        <f>IF($B96="-","-",IF(VLOOKUP(ROUND(CONCATENATE($A96,AE$2),0),'Cadastro - Padrões'!$A$2:$V$10081,AE$1,FALSE)="","-",VLOOKUP(ROUND(CONCATENATE($A96,AE$2),0),'Cadastro - Padrões'!$A$2:$V$10081,AE$1,FALSE)))</f>
        <v>2</v>
      </c>
      <c r="AF96" s="23">
        <f>IF($B96="-","-",IF(VLOOKUP(ROUND(CONCATENATE($A96,AF$2),0),'Cadastro - Padrões'!$A$2:$V$10081,AF$1,FALSE)="","-",VLOOKUP(ROUND(CONCATENATE($A96,AF$2),0),'Cadastro - Padrões'!$A$2:$V$10081,AF$1,FALSE)))</f>
        <v>1000000</v>
      </c>
      <c r="AG96" s="23">
        <f>IF($B96="-","-",IF(VLOOKUP(ROUND(CONCATENATE($A96,AG$2),0),'Cadastro - Padrões'!$A$2:$V$10081,AG$1,FALSE)="","-",VLOOKUP(ROUND(CONCATENATE($A96,AG$2),0),'Cadastro - Padrões'!$A$2:$V$10081,AG$1,FALSE)))</f>
        <v>15</v>
      </c>
      <c r="AH96" s="23">
        <f>IF($B96="-","-",IF(VLOOKUP(ROUND(CONCATENATE($A96,AH$2),0),'Cadastro - Padrões'!$A$2:$V$10081,AH$1,FALSE)="","-",VLOOKUP(ROUND(CONCATENATE($A96,AH$2),0),'Cadastro - Padrões'!$A$2:$V$10081,AH$1,FALSE)))</f>
        <v>0.1</v>
      </c>
      <c r="AI96" s="23">
        <f>IF($B96="-","-",IF(VLOOKUP(ROUND(CONCATENATE($A96,AI$2),0),'Cadastro - Padrões'!$A$2:$V$10081,AI$1,FALSE)="","-",VLOOKUP(ROUND(CONCATENATE($A96,AI$2),0),'Cadastro - Padrões'!$A$2:$V$10081,AI$1,FALSE)))</f>
        <v>2</v>
      </c>
      <c r="AJ96" s="23">
        <f>IF($B96="-","-",IF(VLOOKUP(ROUND(CONCATENATE($A96,AJ$2),0),'Cadastro - Padrões'!$A$2:$V$10081,AJ$1,FALSE)="","-",VLOOKUP(ROUND(CONCATENATE($A96,AJ$2),0),'Cadastro - Padrões'!$A$2:$V$10081,AJ$1,FALSE)))</f>
        <v>1000000</v>
      </c>
      <c r="AK96" s="23">
        <f>IF($B96="-","-",IF(VLOOKUP(ROUND(CONCATENATE($A96,AK$2),0),'Cadastro - Padrões'!$A$2:$V$10081,AK$1,FALSE)="","-",VLOOKUP(ROUND(CONCATENATE($A96,AK$2),0),'Cadastro - Padrões'!$A$2:$V$10081,AK$1,FALSE)))</f>
        <v>20</v>
      </c>
      <c r="AL96" s="23">
        <f>IF($B96="-","-",IF(VLOOKUP(ROUND(CONCATENATE($A96,AL$2),0),'Cadastro - Padrões'!$A$2:$V$10081,AL$1,FALSE)="","-",VLOOKUP(ROUND(CONCATENATE($A96,AL$2),0),'Cadastro - Padrões'!$A$2:$V$10081,AL$1,FALSE)))</f>
        <v>0.1</v>
      </c>
      <c r="AM96" s="23">
        <f>IF($B96="-","-",IF(VLOOKUP(ROUND(CONCATENATE($A96,AM$2),0),'Cadastro - Padrões'!$A$2:$V$10081,AM$1,FALSE)="","-",VLOOKUP(ROUND(CONCATENATE($A96,AM$2),0),'Cadastro - Padrões'!$A$2:$V$10081,AM$1,FALSE)))</f>
        <v>2</v>
      </c>
      <c r="AN96" s="23">
        <f>IF($B96="-","-",IF(VLOOKUP(ROUND(CONCATENATE($A96,AN$2),0),'Cadastro - Padrões'!$A$2:$V$10081,AN$1,FALSE)="","-",VLOOKUP(ROUND(CONCATENATE($A96,AN$2),0),'Cadastro - Padrões'!$A$2:$V$10081,AN$1,FALSE)))</f>
        <v>1000000</v>
      </c>
      <c r="AO96" s="23">
        <f>IF($B96="-","-",IF(VLOOKUP(ROUND(CONCATENATE($A96,AO$2),0),'Cadastro - Padrões'!$A$2:$V$10081,AO$1,FALSE)="","-",VLOOKUP(ROUND(CONCATENATE($A96,AO$2),0),'Cadastro - Padrões'!$A$2:$V$10081,AO$1,FALSE)))</f>
        <v>25</v>
      </c>
      <c r="AP96" s="23">
        <f>IF($B96="-","-",IF(VLOOKUP(ROUND(CONCATENATE($A96,AP$2),0),'Cadastro - Padrões'!$A$2:$V$10081,AP$1,FALSE)="","-",VLOOKUP(ROUND(CONCATENATE($A96,AP$2),0),'Cadastro - Padrões'!$A$2:$V$10081,AP$1,FALSE)))</f>
        <v>0.1</v>
      </c>
      <c r="AQ96" s="23">
        <f>IF($B96="-","-",IF(VLOOKUP(ROUND(CONCATENATE($A96,AQ$2),0),'Cadastro - Padrões'!$A$2:$V$10081,AQ$1,FALSE)="","-",VLOOKUP(ROUND(CONCATENATE($A96,AQ$2),0),'Cadastro - Padrões'!$A$2:$V$10081,AQ$1,FALSE)))</f>
        <v>2</v>
      </c>
      <c r="AR96" s="23">
        <f>IF($B96="-","-",IF(VLOOKUP(ROUND(CONCATENATE($A96,AR$2),0),'Cadastro - Padrões'!$A$2:$V$10081,AR$1,FALSE)="","-",VLOOKUP(ROUND(CONCATENATE($A96,AR$2),0),'Cadastro - Padrões'!$A$2:$V$10081,AR$1,FALSE)))</f>
        <v>1000000</v>
      </c>
      <c r="AS96" s="23">
        <f>IF($B96="-","-",IF(VLOOKUP(ROUND(CONCATENATE($A96,AS$2),0),'Cadastro - Padrões'!$A$2:$V$10081,AS$1,FALSE)="","-",VLOOKUP(ROUND(CONCATENATE($A96,AS$2),0),'Cadastro - Padrões'!$A$2:$V$10081,AS$1,FALSE)))</f>
        <v>30</v>
      </c>
      <c r="AT96" s="23">
        <f>IF($B96="-","-",IF(VLOOKUP(ROUND(CONCATENATE($A96,AT$2),0),'Cadastro - Padrões'!$A$2:$V$10081,AT$1,FALSE)="","-",VLOOKUP(ROUND(CONCATENATE($A96,AT$2),0),'Cadastro - Padrões'!$A$2:$V$10081,AT$1,FALSE)))</f>
        <v>0.1</v>
      </c>
      <c r="AU96" s="23">
        <f>IF($B96="-","-",IF(VLOOKUP(ROUND(CONCATENATE($A96,AU$2),0),'Cadastro - Padrões'!$A$2:$V$10081,AU$1,FALSE)="","-",VLOOKUP(ROUND(CONCATENATE($A96,AU$2),0),'Cadastro - Padrões'!$A$2:$V$10081,AU$1,FALSE)))</f>
        <v>2</v>
      </c>
      <c r="AV96" s="23">
        <f>IF($B96="-","-",IF(VLOOKUP(ROUND(CONCATENATE($A96,AV$2),0),'Cadastro - Padrões'!$A$2:$V$10081,AV$1,FALSE)="","-",VLOOKUP(ROUND(CONCATENATE($A96,AV$2),0),'Cadastro - Padrões'!$A$2:$V$10081,AV$1,FALSE)))</f>
        <v>1000000</v>
      </c>
      <c r="AW96" s="23">
        <f>IF($B96="-","-",IF(VLOOKUP(ROUND(CONCATENATE($A96,AW$2),0),'Cadastro - Padrões'!$A$2:$V$10081,AW$1,FALSE)="","-",VLOOKUP(ROUND(CONCATENATE($A96,AW$2),0),'Cadastro - Padrões'!$A$2:$V$10081,AW$1,FALSE)))</f>
        <v>35</v>
      </c>
      <c r="AX96" s="23">
        <f>IF($B96="-","-",IF(VLOOKUP(ROUND(CONCATENATE($A96,AX$2),0),'Cadastro - Padrões'!$A$2:$V$10081,AX$1,FALSE)="","-",VLOOKUP(ROUND(CONCATENATE($A96,AX$2),0),'Cadastro - Padrões'!$A$2:$V$10081,AX$1,FALSE)))</f>
        <v>0.1</v>
      </c>
      <c r="AY96" s="23">
        <f>IF($B96="-","-",IF(VLOOKUP(ROUND(CONCATENATE($A96,AY$2),0),'Cadastro - Padrões'!$A$2:$V$10081,AY$1,FALSE)="","-",VLOOKUP(ROUND(CONCATENATE($A96,AY$2),0),'Cadastro - Padrões'!$A$2:$V$10081,AY$1,FALSE)))</f>
        <v>2</v>
      </c>
      <c r="AZ96" s="23">
        <f>IF($B96="-","-",IF(VLOOKUP(ROUND(CONCATENATE($A96,AZ$2),0),'Cadastro - Padrões'!$A$2:$V$10081,AZ$1,FALSE)="","-",VLOOKUP(ROUND(CONCATENATE($A96,AZ$2),0),'Cadastro - Padrões'!$A$2:$V$10081,AZ$1,FALSE)))</f>
        <v>1000000</v>
      </c>
      <c r="BA96" s="23" t="str">
        <f>IF($B96="-","-",IF(VLOOKUP(ROUND(CONCATENATE($A96,BA$2),0),'Cadastro - Padrões'!$A$2:$V$10081,BA$1,FALSE)="","-",VLOOKUP(ROUND(CONCATENATE($A96,BA$2),0),'Cadastro - Padrões'!$A$2:$V$10081,BA$1,FALSE)))</f>
        <v>-</v>
      </c>
      <c r="BB96" s="23" t="str">
        <f>IF($B96="-","-",IF(VLOOKUP(ROUND(CONCATENATE($A96,BB$2),0),'Cadastro - Padrões'!$A$2:$V$10081,BB$1,FALSE)="","-",VLOOKUP(ROUND(CONCATENATE($A96,BB$2),0),'Cadastro - Padrões'!$A$2:$V$10081,BB$1,FALSE)))</f>
        <v>-</v>
      </c>
      <c r="BC96" s="23" t="str">
        <f>IF($B96="-","-",IF(VLOOKUP(ROUND(CONCATENATE($A96,BC$2),0),'Cadastro - Padrões'!$A$2:$V$10081,BC$1,FALSE)="","-",VLOOKUP(ROUND(CONCATENATE($A96,BC$2),0),'Cadastro - Padrões'!$A$2:$V$10081,BC$1,FALSE)))</f>
        <v>-</v>
      </c>
      <c r="BD96" s="23" t="str">
        <f>IF($B96="-","-",IF(VLOOKUP(ROUND(CONCATENATE($A96,BD$2),0),'Cadastro - Padrões'!$A$2:$V$10081,BD$1,FALSE)="","-",VLOOKUP(ROUND(CONCATENATE($A96,BD$2),0),'Cadastro - Padrões'!$A$2:$V$10081,BD$1,FALSE)))</f>
        <v>-</v>
      </c>
      <c r="BE96" s="23" t="str">
        <f>IF($B96="-","-",IF(VLOOKUP(ROUND(CONCATENATE($A96,BE$2),0),'Cadastro - Padrões'!$A$2:$V$10081,BE$1,FALSE)="","-",VLOOKUP(ROUND(CONCATENATE($A96,BE$2),0),'Cadastro - Padrões'!$A$2:$V$10081,BE$1,FALSE)))</f>
        <v>-</v>
      </c>
      <c r="BF96" s="23" t="str">
        <f>IF($B96="-","-",IF(VLOOKUP(ROUND(CONCATENATE($A96,BF$2),0),'Cadastro - Padrões'!$A$2:$V$10081,BF$1,FALSE)="","-",VLOOKUP(ROUND(CONCATENATE($A96,BF$2),0),'Cadastro - Padrões'!$A$2:$V$10081,BF$1,FALSE)))</f>
        <v>-</v>
      </c>
      <c r="BG96" s="23" t="str">
        <f>IF($B96="-","-",IF(VLOOKUP(ROUND(CONCATENATE($A96,BG$2),0),'Cadastro - Padrões'!$A$2:$V$10081,BG$1,FALSE)="","-",VLOOKUP(ROUND(CONCATENATE($A96,BG$2),0),'Cadastro - Padrões'!$A$2:$V$10081,BG$1,FALSE)))</f>
        <v>-</v>
      </c>
      <c r="BH96" s="23" t="str">
        <f>IF($B96="-","-",IF(VLOOKUP(ROUND(CONCATENATE($A96,BH$2),0),'Cadastro - Padrões'!$A$2:$V$10081,BH$1,FALSE)="","-",VLOOKUP(ROUND(CONCATENATE($A96,BH$2),0),'Cadastro - Padrões'!$A$2:$V$10081,BH$1,FALSE)))</f>
        <v>-</v>
      </c>
      <c r="BI96" s="23" t="str">
        <f>IF($B96="-","-",IF(VLOOKUP(ROUND(CONCATENATE($A96,BI$2),0),'Cadastro - Padrões'!$A$2:$V$10081,BI$1,FALSE)="","-",VLOOKUP(ROUND(CONCATENATE($A96,BI$2),0),'Cadastro - Padrões'!$A$2:$V$10081,BI$1,FALSE)))</f>
        <v>-</v>
      </c>
      <c r="BJ96" s="23" t="str">
        <f>IF($B96="-","-",IF(VLOOKUP(ROUND(CONCATENATE($A96,BJ$2),0),'Cadastro - Padrões'!$A$2:$V$10081,BJ$1,FALSE)="","-",VLOOKUP(ROUND(CONCATENATE($A96,BJ$2),0),'Cadastro - Padrões'!$A$2:$V$10081,BJ$1,FALSE)))</f>
        <v>-</v>
      </c>
      <c r="BK96" s="23" t="str">
        <f>IF($B96="-","-",IF(VLOOKUP(ROUND(CONCATENATE($A96,BK$2),0),'Cadastro - Padrões'!$A$2:$V$10081,BK$1,FALSE)="","-",VLOOKUP(ROUND(CONCATENATE($A96,BK$2),0),'Cadastro - Padrões'!$A$2:$V$10081,BK$1,FALSE)))</f>
        <v>-</v>
      </c>
      <c r="BL96" s="23" t="str">
        <f>IF($B96="-","-",IF(VLOOKUP(ROUND(CONCATENATE($A96,BL$2),0),'Cadastro - Padrões'!$A$2:$V$10081,BL$1,FALSE)="","-",VLOOKUP(ROUND(CONCATENATE($A96,BL$2),0),'Cadastro - Padrões'!$A$2:$V$10081,BL$1,FALSE)))</f>
        <v>-</v>
      </c>
      <c r="BM96" s="23" t="str">
        <f>IF($B96="-","-",IF(VLOOKUP(ROUND(CONCATENATE($A96,BM$2),0),'Cadastro - Padrões'!$A$2:$V$10081,BM$1,FALSE)="","-",VLOOKUP(ROUND(CONCATENATE($A96,BM$2),0),'Cadastro - Padrões'!$A$2:$V$10081,BM$1,FALSE)))</f>
        <v>-</v>
      </c>
      <c r="BN96" s="23" t="str">
        <f>IF($B96="-","-",IF(VLOOKUP(ROUND(CONCATENATE($A96,BN$2),0),'Cadastro - Padrões'!$A$2:$V$10081,BN$1,FALSE)="","-",VLOOKUP(ROUND(CONCATENATE($A96,BN$2),0),'Cadastro - Padrões'!$A$2:$V$10081,BN$1,FALSE)))</f>
        <v>-</v>
      </c>
      <c r="BO96" s="23" t="str">
        <f>IF($B96="-","-",IF(VLOOKUP(ROUND(CONCATENATE($A96,BO$2),0),'Cadastro - Padrões'!$A$2:$V$10081,BO$1,FALSE)="","-",VLOOKUP(ROUND(CONCATENATE($A96,BO$2),0),'Cadastro - Padrões'!$A$2:$V$10081,BO$1,FALSE)))</f>
        <v>-</v>
      </c>
      <c r="BP96" s="23" t="str">
        <f>IF($B96="-","-",IF(VLOOKUP(ROUND(CONCATENATE($A96,BP$2),0),'Cadastro - Padrões'!$A$2:$V$10081,BP$1,FALSE)="","-",VLOOKUP(ROUND(CONCATENATE($A96,BP$2),0),'Cadastro - Padrões'!$A$2:$V$10081,BP$1,FALSE)))</f>
        <v>-</v>
      </c>
    </row>
    <row r="97" spans="1:68" x14ac:dyDescent="0.3">
      <c r="A97" s="22">
        <f t="shared" si="53"/>
        <v>92</v>
      </c>
      <c r="B97" s="23" t="str">
        <f>IF(VLOOKUP(ROUND(CONCATENATE($A97,B$2),0),'Cadastro - Padrões'!$A$2:$V$10081,B$1,FALSE)="","-",VLOOKUP(ROUND(CONCATENATE($A97,B$2),0),'Cadastro - Padrões'!$A$2:$V$10081,B$1,FALSE))</f>
        <v>E.TH.LQ-012</v>
      </c>
      <c r="C97" s="23" t="str">
        <f>IF($B97="-","-",VLOOKUP(ROUND(CONCATENATE($A97,C$2),0),'Cadastro - Padrões'!$A$2:$V$10081,C$1,FALSE))</f>
        <v>Termômetro Digital</v>
      </c>
      <c r="D97" s="23" t="str">
        <f>IF($B97="-","-",VLOOKUP(ROUND(CONCATENATE($A97,D$2),0),'Cadastro - Padrões'!$A$2:$V$10081,D$1,FALSE))</f>
        <v>Elus</v>
      </c>
      <c r="E97" s="23" t="str">
        <f>IF($B97="-","-",VLOOKUP(ROUND(CONCATENATE($A97,E$2),0),'Cadastro - Padrões'!$A$2:$V$10081,E$1,FALSE))</f>
        <v>RBC - CAL 0439</v>
      </c>
      <c r="F97" s="23" t="str">
        <f>IF($B97="-","-",VLOOKUP(ROUND(CONCATENATE($A97,F$2),0),'Cadastro - Padrões'!$A$2:$V$10081,F$1,FALSE))</f>
        <v>E0532/25</v>
      </c>
      <c r="G97" s="24">
        <f>IF($B97="-","-",VLOOKUP(ROUND(CONCATENATE($A97,G$2),0),'Cadastro - Padrões'!$A$2:$V$10081,G$1,FALSE))</f>
        <v>45884</v>
      </c>
      <c r="H97" s="25">
        <f>IF($B97="-","-",VLOOKUP(ROUND(CONCATENATE($A97,H$2),0),'Cadastro - Padrões'!$A$2:$V$10081,H$1,FALSE))</f>
        <v>46265</v>
      </c>
      <c r="I97" s="23" t="str">
        <f>IF($B97="-","-",VLOOKUP(ROUND(CONCATENATE($A97,I$2),0),'Cadastro - Padrões'!$A$2:$V$10081,I$1,FALSE))</f>
        <v>°C</v>
      </c>
      <c r="J97" s="23" t="str">
        <f>IF($B97="-","-",VLOOKUP(ROUND(CONCATENATE($A97,J$2),0),'Cadastro - Padrões'!$A$2:$V$10081,J$1,FALSE))</f>
        <v>Contato</v>
      </c>
      <c r="K97" s="23" t="str">
        <f>IF($B97="-","-",VLOOKUP(ROUND(CONCATENATE($A97,K$2),0),'Cadastro - Padrões'!$A$2:$V$10081,K$1,FALSE))</f>
        <v>Termoresisitivo</v>
      </c>
      <c r="L97" s="23">
        <f>IF($B97="-","-",VLOOKUP(ROUND(CONCATENATE($A97,L$2),0),'Cadastro - Padrões'!$A$2:$V$10081,L$1,FALSE))</f>
        <v>15</v>
      </c>
      <c r="M97" s="23">
        <f>IF($B97="-","-",VLOOKUP(ROUND(CONCATENATE($A97,M$2),0),'Cadastro - Padrões'!$A$2:$V$10081,M$1,FALSE))</f>
        <v>35</v>
      </c>
      <c r="N97" s="23">
        <f>IF($B97="-","-",VLOOKUP(ROUND(CONCATENATE($A97,N$2),0),'Cadastro - Padrões'!$A$2:$V$10081,N$1,FALSE))</f>
        <v>0.1</v>
      </c>
      <c r="O97" s="23">
        <f>IF($B97="-","-",VLOOKUP(ROUND(CONCATENATE($A97,O$2),0),'Cadastro - Padrões'!$A$2:$V$10081,O$1,FALSE))</f>
        <v>0.30000000000000071</v>
      </c>
      <c r="P97" s="23">
        <f>IF($B97="-","-",VLOOKUP(ROUND(CONCATENATE($A97,P$2),0),'Cadastro - Padrões'!$A$2:$V$10081,P$1,FALSE))</f>
        <v>0.1</v>
      </c>
      <c r="Q97" s="23">
        <f>IF($B97="-","-",VLOOKUP(ROUND(CONCATENATE($A97,Q$2),0),'Cadastro - Padrões'!$A$2:$V$10081,Q$1,FALSE))</f>
        <v>0.20000000000000107</v>
      </c>
      <c r="R97" s="23">
        <f>IF($B97="-","-",VLOOKUP(ROUND(CONCATENATE($A97,R$2),0),'Cadastro - Padrões'!$A$2:$V$10081,R$1,FALSE))</f>
        <v>3.5374328320039561E-2</v>
      </c>
      <c r="S97" s="23">
        <f>IF($B97="-","-",VLOOKUP(ROUND(CONCATENATE($A97,S$2),0),'Cadastro - Padrões'!$A$2:$V$10081,S$1,FALSE))</f>
        <v>3</v>
      </c>
      <c r="T97" s="23">
        <f>IF($B97="-","-",VLOOKUP(ROUND(CONCATENATE($A97,T$2),0),'Cadastro - Padrões'!$A$2:$V$10081,T$1,FALSE))</f>
        <v>0</v>
      </c>
      <c r="U97" s="23">
        <f>IF($B97="-","-",VLOOKUP(ROUND(CONCATENATE($A97,U$2),0),'Cadastro - Padrões'!$A$2:$V$10081,U$1,FALSE))</f>
        <v>0</v>
      </c>
      <c r="V97" s="23">
        <f>IF($B97="-","-",VLOOKUP(ROUND(CONCATENATE($A97,V$2),0),'Cadastro - Padrões'!$A$2:$V$10081,V$1,FALSE))</f>
        <v>0</v>
      </c>
      <c r="W97" s="23">
        <f>IF($B97="-","-",VLOOKUP(ROUND(CONCATENATE($A97,W$2),0),'Cadastro - Padrões'!$A$2:$V$10081,W$1,FALSE))</f>
        <v>0</v>
      </c>
      <c r="X97" s="23">
        <f>IF($B97="-","-",VLOOKUP(ROUND(CONCATENATE($A97,X$2),0),'Cadastro - Padrões'!$A$2:$V$10081,X$1,FALSE))</f>
        <v>0</v>
      </c>
      <c r="Y97" s="23">
        <f>IF($B97="-","-",VLOOKUP(ROUND(CONCATENATE($A97,Y$2),0),'Cadastro - Padrões'!$A$2:$V$10081,Y$1,FALSE))</f>
        <v>6.5711077831953063E-5</v>
      </c>
      <c r="Z97" s="23">
        <f>IF($B97="-","-",VLOOKUP(ROUND(CONCATENATE($A97,Z$2),0),'Cadastro - Padrões'!$A$2:$V$10081,Z$1,FALSE))</f>
        <v>-4.5981002845523859E-3</v>
      </c>
      <c r="AA97" s="23">
        <f>IF($B97="-","-",VLOOKUP(ROUND(CONCATENATE($A97,AA$2),0),'Cadastro - Padrões'!$A$2:$V$10081,AA$1,FALSE))</f>
        <v>1.0952395469249827</v>
      </c>
      <c r="AB97" s="23">
        <f>IF($B97="-","-",VLOOKUP(ROUND(CONCATENATE($A97,AB$2),0),'Cadastro - Padrões'!$A$2:$V$10081,AB$1,FALSE))</f>
        <v>-0.31089603284238887</v>
      </c>
      <c r="AC97" s="23">
        <f>IF($B97="-","-",IF(VLOOKUP(ROUND(CONCATENATE($A97,AC$2),0),'Cadastro - Padrões'!$A$2:$V$10081,AC$1,FALSE)="","-",VLOOKUP(ROUND(CONCATENATE($A97,AC$2),0),'Cadastro - Padrões'!$A$2:$V$10081,AC$1,FALSE)))</f>
        <v>15</v>
      </c>
      <c r="AD97" s="23">
        <f>IF($B97="-","-",IF(VLOOKUP(ROUND(CONCATENATE($A97,AD$2),0),'Cadastro - Padrões'!$A$2:$V$10081,AD$1,FALSE)="","-",VLOOKUP(ROUND(CONCATENATE($A97,AD$2),0),'Cadastro - Padrões'!$A$2:$V$10081,AD$1,FALSE)))</f>
        <v>0.1</v>
      </c>
      <c r="AE97" s="23">
        <f>IF($B97="-","-",IF(VLOOKUP(ROUND(CONCATENATE($A97,AE$2),0),'Cadastro - Padrões'!$A$2:$V$10081,AE$1,FALSE)="","-",VLOOKUP(ROUND(CONCATENATE($A97,AE$2),0),'Cadastro - Padrões'!$A$2:$V$10081,AE$1,FALSE)))</f>
        <v>2</v>
      </c>
      <c r="AF97" s="23">
        <f>IF($B97="-","-",IF(VLOOKUP(ROUND(CONCATENATE($A97,AF$2),0),'Cadastro - Padrões'!$A$2:$V$10081,AF$1,FALSE)="","-",VLOOKUP(ROUND(CONCATENATE($A97,AF$2),0),'Cadastro - Padrões'!$A$2:$V$10081,AF$1,FALSE)))</f>
        <v>1000000</v>
      </c>
      <c r="AG97" s="23">
        <f>IF($B97="-","-",IF(VLOOKUP(ROUND(CONCATENATE($A97,AG$2),0),'Cadastro - Padrões'!$A$2:$V$10081,AG$1,FALSE)="","-",VLOOKUP(ROUND(CONCATENATE($A97,AG$2),0),'Cadastro - Padrões'!$A$2:$V$10081,AG$1,FALSE)))</f>
        <v>20</v>
      </c>
      <c r="AH97" s="23">
        <f>IF($B97="-","-",IF(VLOOKUP(ROUND(CONCATENATE($A97,AH$2),0),'Cadastro - Padrões'!$A$2:$V$10081,AH$1,FALSE)="","-",VLOOKUP(ROUND(CONCATENATE($A97,AH$2),0),'Cadastro - Padrões'!$A$2:$V$10081,AH$1,FALSE)))</f>
        <v>0.1</v>
      </c>
      <c r="AI97" s="23">
        <f>IF($B97="-","-",IF(VLOOKUP(ROUND(CONCATENATE($A97,AI$2),0),'Cadastro - Padrões'!$A$2:$V$10081,AI$1,FALSE)="","-",VLOOKUP(ROUND(CONCATENATE($A97,AI$2),0),'Cadastro - Padrões'!$A$2:$V$10081,AI$1,FALSE)))</f>
        <v>2</v>
      </c>
      <c r="AJ97" s="23">
        <f>IF($B97="-","-",IF(VLOOKUP(ROUND(CONCATENATE($A97,AJ$2),0),'Cadastro - Padrões'!$A$2:$V$10081,AJ$1,FALSE)="","-",VLOOKUP(ROUND(CONCATENATE($A97,AJ$2),0),'Cadastro - Padrões'!$A$2:$V$10081,AJ$1,FALSE)))</f>
        <v>1000000</v>
      </c>
      <c r="AK97" s="23">
        <f>IF($B97="-","-",IF(VLOOKUP(ROUND(CONCATENATE($A97,AK$2),0),'Cadastro - Padrões'!$A$2:$V$10081,AK$1,FALSE)="","-",VLOOKUP(ROUND(CONCATENATE($A97,AK$2),0),'Cadastro - Padrões'!$A$2:$V$10081,AK$1,FALSE)))</f>
        <v>25</v>
      </c>
      <c r="AL97" s="23">
        <f>IF($B97="-","-",IF(VLOOKUP(ROUND(CONCATENATE($A97,AL$2),0),'Cadastro - Padrões'!$A$2:$V$10081,AL$1,FALSE)="","-",VLOOKUP(ROUND(CONCATENATE($A97,AL$2),0),'Cadastro - Padrões'!$A$2:$V$10081,AL$1,FALSE)))</f>
        <v>0.1</v>
      </c>
      <c r="AM97" s="23">
        <f>IF($B97="-","-",IF(VLOOKUP(ROUND(CONCATENATE($A97,AM$2),0),'Cadastro - Padrões'!$A$2:$V$10081,AM$1,FALSE)="","-",VLOOKUP(ROUND(CONCATENATE($A97,AM$2),0),'Cadastro - Padrões'!$A$2:$V$10081,AM$1,FALSE)))</f>
        <v>2</v>
      </c>
      <c r="AN97" s="23">
        <f>IF($B97="-","-",IF(VLOOKUP(ROUND(CONCATENATE($A97,AN$2),0),'Cadastro - Padrões'!$A$2:$V$10081,AN$1,FALSE)="","-",VLOOKUP(ROUND(CONCATENATE($A97,AN$2),0),'Cadastro - Padrões'!$A$2:$V$10081,AN$1,FALSE)))</f>
        <v>1000000</v>
      </c>
      <c r="AO97" s="23">
        <f>IF($B97="-","-",IF(VLOOKUP(ROUND(CONCATENATE($A97,AO$2),0),'Cadastro - Padrões'!$A$2:$V$10081,AO$1,FALSE)="","-",VLOOKUP(ROUND(CONCATENATE($A97,AO$2),0),'Cadastro - Padrões'!$A$2:$V$10081,AO$1,FALSE)))</f>
        <v>30</v>
      </c>
      <c r="AP97" s="23">
        <f>IF($B97="-","-",IF(VLOOKUP(ROUND(CONCATENATE($A97,AP$2),0),'Cadastro - Padrões'!$A$2:$V$10081,AP$1,FALSE)="","-",VLOOKUP(ROUND(CONCATENATE($A97,AP$2),0),'Cadastro - Padrões'!$A$2:$V$10081,AP$1,FALSE)))</f>
        <v>0.1</v>
      </c>
      <c r="AQ97" s="23">
        <f>IF($B97="-","-",IF(VLOOKUP(ROUND(CONCATENATE($A97,AQ$2),0),'Cadastro - Padrões'!$A$2:$V$10081,AQ$1,FALSE)="","-",VLOOKUP(ROUND(CONCATENATE($A97,AQ$2),0),'Cadastro - Padrões'!$A$2:$V$10081,AQ$1,FALSE)))</f>
        <v>2</v>
      </c>
      <c r="AR97" s="23">
        <f>IF($B97="-","-",IF(VLOOKUP(ROUND(CONCATENATE($A97,AR$2),0),'Cadastro - Padrões'!$A$2:$V$10081,AR$1,FALSE)="","-",VLOOKUP(ROUND(CONCATENATE($A97,AR$2),0),'Cadastro - Padrões'!$A$2:$V$10081,AR$1,FALSE)))</f>
        <v>1000000</v>
      </c>
      <c r="AS97" s="23">
        <f>IF($B97="-","-",IF(VLOOKUP(ROUND(CONCATENATE($A97,AS$2),0),'Cadastro - Padrões'!$A$2:$V$10081,AS$1,FALSE)="","-",VLOOKUP(ROUND(CONCATENATE($A97,AS$2),0),'Cadastro - Padrões'!$A$2:$V$10081,AS$1,FALSE)))</f>
        <v>35</v>
      </c>
      <c r="AT97" s="23">
        <f>IF($B97="-","-",IF(VLOOKUP(ROUND(CONCATENATE($A97,AT$2),0),'Cadastro - Padrões'!$A$2:$V$10081,AT$1,FALSE)="","-",VLOOKUP(ROUND(CONCATENATE($A97,AT$2),0),'Cadastro - Padrões'!$A$2:$V$10081,AT$1,FALSE)))</f>
        <v>0.1</v>
      </c>
      <c r="AU97" s="23">
        <f>IF($B97="-","-",IF(VLOOKUP(ROUND(CONCATENATE($A97,AU$2),0),'Cadastro - Padrões'!$A$2:$V$10081,AU$1,FALSE)="","-",VLOOKUP(ROUND(CONCATENATE($A97,AU$2),0),'Cadastro - Padrões'!$A$2:$V$10081,AU$1,FALSE)))</f>
        <v>2</v>
      </c>
      <c r="AV97" s="23">
        <f>IF($B97="-","-",IF(VLOOKUP(ROUND(CONCATENATE($A97,AV$2),0),'Cadastro - Padrões'!$A$2:$V$10081,AV$1,FALSE)="","-",VLOOKUP(ROUND(CONCATENATE($A97,AV$2),0),'Cadastro - Padrões'!$A$2:$V$10081,AV$1,FALSE)))</f>
        <v>1000000</v>
      </c>
      <c r="AW97" s="23" t="str">
        <f>IF($B97="-","-",IF(VLOOKUP(ROUND(CONCATENATE($A97,AW$2),0),'Cadastro - Padrões'!$A$2:$V$10081,AW$1,FALSE)="","-",VLOOKUP(ROUND(CONCATENATE($A97,AW$2),0),'Cadastro - Padrões'!$A$2:$V$10081,AW$1,FALSE)))</f>
        <v>-</v>
      </c>
      <c r="AX97" s="23" t="str">
        <f>IF($B97="-","-",IF(VLOOKUP(ROUND(CONCATENATE($A97,AX$2),0),'Cadastro - Padrões'!$A$2:$V$10081,AX$1,FALSE)="","-",VLOOKUP(ROUND(CONCATENATE($A97,AX$2),0),'Cadastro - Padrões'!$A$2:$V$10081,AX$1,FALSE)))</f>
        <v>-</v>
      </c>
      <c r="AY97" s="23" t="str">
        <f>IF($B97="-","-",IF(VLOOKUP(ROUND(CONCATENATE($A97,AY$2),0),'Cadastro - Padrões'!$A$2:$V$10081,AY$1,FALSE)="","-",VLOOKUP(ROUND(CONCATENATE($A97,AY$2),0),'Cadastro - Padrões'!$A$2:$V$10081,AY$1,FALSE)))</f>
        <v>-</v>
      </c>
      <c r="AZ97" s="23" t="str">
        <f>IF($B97="-","-",IF(VLOOKUP(ROUND(CONCATENATE($A97,AZ$2),0),'Cadastro - Padrões'!$A$2:$V$10081,AZ$1,FALSE)="","-",VLOOKUP(ROUND(CONCATENATE($A97,AZ$2),0),'Cadastro - Padrões'!$A$2:$V$10081,AZ$1,FALSE)))</f>
        <v>-</v>
      </c>
      <c r="BA97" s="23" t="str">
        <f>IF($B97="-","-",IF(VLOOKUP(ROUND(CONCATENATE($A97,BA$2),0),'Cadastro - Padrões'!$A$2:$V$10081,BA$1,FALSE)="","-",VLOOKUP(ROUND(CONCATENATE($A97,BA$2),0),'Cadastro - Padrões'!$A$2:$V$10081,BA$1,FALSE)))</f>
        <v>-</v>
      </c>
      <c r="BB97" s="23" t="str">
        <f>IF($B97="-","-",IF(VLOOKUP(ROUND(CONCATENATE($A97,BB$2),0),'Cadastro - Padrões'!$A$2:$V$10081,BB$1,FALSE)="","-",VLOOKUP(ROUND(CONCATENATE($A97,BB$2),0),'Cadastro - Padrões'!$A$2:$V$10081,BB$1,FALSE)))</f>
        <v>-</v>
      </c>
      <c r="BC97" s="23" t="str">
        <f>IF($B97="-","-",IF(VLOOKUP(ROUND(CONCATENATE($A97,BC$2),0),'Cadastro - Padrões'!$A$2:$V$10081,BC$1,FALSE)="","-",VLOOKUP(ROUND(CONCATENATE($A97,BC$2),0),'Cadastro - Padrões'!$A$2:$V$10081,BC$1,FALSE)))</f>
        <v>-</v>
      </c>
      <c r="BD97" s="23" t="str">
        <f>IF($B97="-","-",IF(VLOOKUP(ROUND(CONCATENATE($A97,BD$2),0),'Cadastro - Padrões'!$A$2:$V$10081,BD$1,FALSE)="","-",VLOOKUP(ROUND(CONCATENATE($A97,BD$2),0),'Cadastro - Padrões'!$A$2:$V$10081,BD$1,FALSE)))</f>
        <v>-</v>
      </c>
      <c r="BE97" s="23" t="str">
        <f>IF($B97="-","-",IF(VLOOKUP(ROUND(CONCATENATE($A97,BE$2),0),'Cadastro - Padrões'!$A$2:$V$10081,BE$1,FALSE)="","-",VLOOKUP(ROUND(CONCATENATE($A97,BE$2),0),'Cadastro - Padrões'!$A$2:$V$10081,BE$1,FALSE)))</f>
        <v>-</v>
      </c>
      <c r="BF97" s="23" t="str">
        <f>IF($B97="-","-",IF(VLOOKUP(ROUND(CONCATENATE($A97,BF$2),0),'Cadastro - Padrões'!$A$2:$V$10081,BF$1,FALSE)="","-",VLOOKUP(ROUND(CONCATENATE($A97,BF$2),0),'Cadastro - Padrões'!$A$2:$V$10081,BF$1,FALSE)))</f>
        <v>-</v>
      </c>
      <c r="BG97" s="23" t="str">
        <f>IF($B97="-","-",IF(VLOOKUP(ROUND(CONCATENATE($A97,BG$2),0),'Cadastro - Padrões'!$A$2:$V$10081,BG$1,FALSE)="","-",VLOOKUP(ROUND(CONCATENATE($A97,BG$2),0),'Cadastro - Padrões'!$A$2:$V$10081,BG$1,FALSE)))</f>
        <v>-</v>
      </c>
      <c r="BH97" s="23" t="str">
        <f>IF($B97="-","-",IF(VLOOKUP(ROUND(CONCATENATE($A97,BH$2),0),'Cadastro - Padrões'!$A$2:$V$10081,BH$1,FALSE)="","-",VLOOKUP(ROUND(CONCATENATE($A97,BH$2),0),'Cadastro - Padrões'!$A$2:$V$10081,BH$1,FALSE)))</f>
        <v>-</v>
      </c>
      <c r="BI97" s="23" t="str">
        <f>IF($B97="-","-",IF(VLOOKUP(ROUND(CONCATENATE($A97,BI$2),0),'Cadastro - Padrões'!$A$2:$V$10081,BI$1,FALSE)="","-",VLOOKUP(ROUND(CONCATENATE($A97,BI$2),0),'Cadastro - Padrões'!$A$2:$V$10081,BI$1,FALSE)))</f>
        <v>-</v>
      </c>
      <c r="BJ97" s="23" t="str">
        <f>IF($B97="-","-",IF(VLOOKUP(ROUND(CONCATENATE($A97,BJ$2),0),'Cadastro - Padrões'!$A$2:$V$10081,BJ$1,FALSE)="","-",VLOOKUP(ROUND(CONCATENATE($A97,BJ$2),0),'Cadastro - Padrões'!$A$2:$V$10081,BJ$1,FALSE)))</f>
        <v>-</v>
      </c>
      <c r="BK97" s="23" t="str">
        <f>IF($B97="-","-",IF(VLOOKUP(ROUND(CONCATENATE($A97,BK$2),0),'Cadastro - Padrões'!$A$2:$V$10081,BK$1,FALSE)="","-",VLOOKUP(ROUND(CONCATENATE($A97,BK$2),0),'Cadastro - Padrões'!$A$2:$V$10081,BK$1,FALSE)))</f>
        <v>-</v>
      </c>
      <c r="BL97" s="23" t="str">
        <f>IF($B97="-","-",IF(VLOOKUP(ROUND(CONCATENATE($A97,BL$2),0),'Cadastro - Padrões'!$A$2:$V$10081,BL$1,FALSE)="","-",VLOOKUP(ROUND(CONCATENATE($A97,BL$2),0),'Cadastro - Padrões'!$A$2:$V$10081,BL$1,FALSE)))</f>
        <v>-</v>
      </c>
      <c r="BM97" s="23" t="str">
        <f>IF($B97="-","-",IF(VLOOKUP(ROUND(CONCATENATE($A97,BM$2),0),'Cadastro - Padrões'!$A$2:$V$10081,BM$1,FALSE)="","-",VLOOKUP(ROUND(CONCATENATE($A97,BM$2),0),'Cadastro - Padrões'!$A$2:$V$10081,BM$1,FALSE)))</f>
        <v>-</v>
      </c>
      <c r="BN97" s="23" t="str">
        <f>IF($B97="-","-",IF(VLOOKUP(ROUND(CONCATENATE($A97,BN$2),0),'Cadastro - Padrões'!$A$2:$V$10081,BN$1,FALSE)="","-",VLOOKUP(ROUND(CONCATENATE($A97,BN$2),0),'Cadastro - Padrões'!$A$2:$V$10081,BN$1,FALSE)))</f>
        <v>-</v>
      </c>
      <c r="BO97" s="23" t="str">
        <f>IF($B97="-","-",IF(VLOOKUP(ROUND(CONCATENATE($A97,BO$2),0),'Cadastro - Padrões'!$A$2:$V$10081,BO$1,FALSE)="","-",VLOOKUP(ROUND(CONCATENATE($A97,BO$2),0),'Cadastro - Padrões'!$A$2:$V$10081,BO$1,FALSE)))</f>
        <v>-</v>
      </c>
      <c r="BP97" s="23" t="str">
        <f>IF($B97="-","-",IF(VLOOKUP(ROUND(CONCATENATE($A97,BP$2),0),'Cadastro - Padrões'!$A$2:$V$10081,BP$1,FALSE)="","-",VLOOKUP(ROUND(CONCATENATE($A97,BP$2),0),'Cadastro - Padrões'!$A$2:$V$10081,BP$1,FALSE)))</f>
        <v>-</v>
      </c>
    </row>
    <row r="98" spans="1:68" x14ac:dyDescent="0.3">
      <c r="A98" s="22">
        <f t="shared" si="53"/>
        <v>93</v>
      </c>
      <c r="B98" s="23" t="str">
        <f>IF(VLOOKUP(ROUND(CONCATENATE($A98,B$2),0),'Cadastro - Padrões'!$A$2:$V$10081,B$1,FALSE)="","-",VLOOKUP(ROUND(CONCATENATE($A98,B$2),0),'Cadastro - Padrões'!$A$2:$V$10081,B$1,FALSE))</f>
        <v>E.TH.LQ-008</v>
      </c>
      <c r="C98" s="23" t="str">
        <f>IF($B98="-","-",VLOOKUP(ROUND(CONCATENATE($A98,C$2),0),'Cadastro - Padrões'!$A$2:$V$10081,C$1,FALSE))</f>
        <v>Termômetro Digital</v>
      </c>
      <c r="D98" s="23" t="str">
        <f>IF($B98="-","-",VLOOKUP(ROUND(CONCATENATE($A98,D$2),0),'Cadastro - Padrões'!$A$2:$V$10081,D$1,FALSE))</f>
        <v>Elus</v>
      </c>
      <c r="E98" s="23" t="str">
        <f>IF($B98="-","-",VLOOKUP(ROUND(CONCATENATE($A98,E$2),0),'Cadastro - Padrões'!$A$2:$V$10081,E$1,FALSE))</f>
        <v>RBC - CAL 0439</v>
      </c>
      <c r="F98" s="23" t="str">
        <f>IF($B98="-","-",VLOOKUP(ROUND(CONCATENATE($A98,F$2),0),'Cadastro - Padrões'!$A$2:$V$10081,F$1,FALSE))</f>
        <v>E0528/25</v>
      </c>
      <c r="G98" s="24">
        <f>IF($B98="-","-",VLOOKUP(ROUND(CONCATENATE($A98,G$2),0),'Cadastro - Padrões'!$A$2:$V$10081,G$1,FALSE))</f>
        <v>45884</v>
      </c>
      <c r="H98" s="25">
        <f>IF($B98="-","-",VLOOKUP(ROUND(CONCATENATE($A98,H$2),0),'Cadastro - Padrões'!$A$2:$V$10081,H$1,FALSE))</f>
        <v>46265</v>
      </c>
      <c r="I98" s="23" t="str">
        <f>IF($B98="-","-",VLOOKUP(ROUND(CONCATENATE($A98,I$2),0),'Cadastro - Padrões'!$A$2:$V$10081,I$1,FALSE))</f>
        <v>°C</v>
      </c>
      <c r="J98" s="23" t="str">
        <f>IF($B98="-","-",VLOOKUP(ROUND(CONCATENATE($A98,J$2),0),'Cadastro - Padrões'!$A$2:$V$10081,J$1,FALSE))</f>
        <v>Contato</v>
      </c>
      <c r="K98" s="23" t="str">
        <f>IF($B98="-","-",VLOOKUP(ROUND(CONCATENATE($A98,K$2),0),'Cadastro - Padrões'!$A$2:$V$10081,K$1,FALSE))</f>
        <v>Termoresisitivo</v>
      </c>
      <c r="L98" s="23">
        <f>IF($B98="-","-",VLOOKUP(ROUND(CONCATENATE($A98,L$2),0),'Cadastro - Padrões'!$A$2:$V$10081,L$1,FALSE))</f>
        <v>15</v>
      </c>
      <c r="M98" s="23">
        <f>IF($B98="-","-",VLOOKUP(ROUND(CONCATENATE($A98,M$2),0),'Cadastro - Padrões'!$A$2:$V$10081,M$1,FALSE))</f>
        <v>35</v>
      </c>
      <c r="N98" s="23">
        <f>IF($B98="-","-",VLOOKUP(ROUND(CONCATENATE($A98,N$2),0),'Cadastro - Padrões'!$A$2:$V$10081,N$1,FALSE))</f>
        <v>0.1</v>
      </c>
      <c r="O98" s="23">
        <f>IF($B98="-","-",VLOOKUP(ROUND(CONCATENATE($A98,O$2),0),'Cadastro - Padrões'!$A$2:$V$10081,O$1,FALSE))</f>
        <v>0.19999999999999929</v>
      </c>
      <c r="P98" s="23">
        <f>IF($B98="-","-",VLOOKUP(ROUND(CONCATENATE($A98,P$2),0),'Cadastro - Padrões'!$A$2:$V$10081,P$1,FALSE))</f>
        <v>0.1</v>
      </c>
      <c r="Q98" s="23">
        <f>IF($B98="-","-",VLOOKUP(ROUND(CONCATENATE($A98,Q$2),0),'Cadastro - Padrões'!$A$2:$V$10081,Q$1,FALSE))</f>
        <v>0.19999999999999929</v>
      </c>
      <c r="R98" s="23">
        <f>IF($B98="-","-",VLOOKUP(ROUND(CONCATENATE($A98,R$2),0),'Cadastro - Padrões'!$A$2:$V$10081,R$1,FALSE))</f>
        <v>6.9799837106463758E-2</v>
      </c>
      <c r="S98" s="23">
        <f>IF($B98="-","-",VLOOKUP(ROUND(CONCATENATE($A98,S$2),0),'Cadastro - Padrões'!$A$2:$V$10081,S$1,FALSE))</f>
        <v>3</v>
      </c>
      <c r="T98" s="23">
        <f>IF($B98="-","-",VLOOKUP(ROUND(CONCATENATE($A98,T$2),0),'Cadastro - Padrões'!$A$2:$V$10081,T$1,FALSE))</f>
        <v>0</v>
      </c>
      <c r="U98" s="23">
        <f>IF($B98="-","-",VLOOKUP(ROUND(CONCATENATE($A98,U$2),0),'Cadastro - Padrões'!$A$2:$V$10081,U$1,FALSE))</f>
        <v>0</v>
      </c>
      <c r="V98" s="23">
        <f>IF($B98="-","-",VLOOKUP(ROUND(CONCATENATE($A98,V$2),0),'Cadastro - Padrões'!$A$2:$V$10081,V$1,FALSE))</f>
        <v>0</v>
      </c>
      <c r="W98" s="23">
        <f>IF($B98="-","-",VLOOKUP(ROUND(CONCATENATE($A98,W$2),0),'Cadastro - Padrões'!$A$2:$V$10081,W$1,FALSE))</f>
        <v>0</v>
      </c>
      <c r="X98" s="23">
        <f>IF($B98="-","-",VLOOKUP(ROUND(CONCATENATE($A98,X$2),0),'Cadastro - Padrões'!$A$2:$V$10081,X$1,FALSE))</f>
        <v>0</v>
      </c>
      <c r="Y98" s="23">
        <f>IF($B98="-","-",VLOOKUP(ROUND(CONCATENATE($A98,Y$2),0),'Cadastro - Padrões'!$A$2:$V$10081,Y$1,FALSE))</f>
        <v>1.2952448666119875E-4</v>
      </c>
      <c r="Z98" s="23">
        <f>IF($B98="-","-",VLOOKUP(ROUND(CONCATENATE($A98,Z$2),0),'Cadastro - Padrões'!$A$2:$V$10081,Z$1,FALSE))</f>
        <v>-9.1229753015000352E-3</v>
      </c>
      <c r="AA98" s="23">
        <f>IF($B98="-","-",VLOOKUP(ROUND(CONCATENATE($A98,AA$2),0),'Cadastro - Padrões'!$A$2:$V$10081,AA$1,FALSE))</f>
        <v>1.1902993173246932</v>
      </c>
      <c r="AB98" s="23">
        <f>IF($B98="-","-",VLOOKUP(ROUND(CONCATENATE($A98,AB$2),0),'Cadastro - Padrões'!$A$2:$V$10081,AB$1,FALSE))</f>
        <v>-1.0295800011097782</v>
      </c>
      <c r="AC98" s="23">
        <f>IF($B98="-","-",IF(VLOOKUP(ROUND(CONCATENATE($A98,AC$2),0),'Cadastro - Padrões'!$A$2:$V$10081,AC$1,FALSE)="","-",VLOOKUP(ROUND(CONCATENATE($A98,AC$2),0),'Cadastro - Padrões'!$A$2:$V$10081,AC$1,FALSE)))</f>
        <v>15</v>
      </c>
      <c r="AD98" s="23">
        <f>IF($B98="-","-",IF(VLOOKUP(ROUND(CONCATENATE($A98,AD$2),0),'Cadastro - Padrões'!$A$2:$V$10081,AD$1,FALSE)="","-",VLOOKUP(ROUND(CONCATENATE($A98,AD$2),0),'Cadastro - Padrões'!$A$2:$V$10081,AD$1,FALSE)))</f>
        <v>0.1</v>
      </c>
      <c r="AE98" s="23">
        <f>IF($B98="-","-",IF(VLOOKUP(ROUND(CONCATENATE($A98,AE$2),0),'Cadastro - Padrões'!$A$2:$V$10081,AE$1,FALSE)="","-",VLOOKUP(ROUND(CONCATENATE($A98,AE$2),0),'Cadastro - Padrões'!$A$2:$V$10081,AE$1,FALSE)))</f>
        <v>2</v>
      </c>
      <c r="AF98" s="23">
        <f>IF($B98="-","-",IF(VLOOKUP(ROUND(CONCATENATE($A98,AF$2),0),'Cadastro - Padrões'!$A$2:$V$10081,AF$1,FALSE)="","-",VLOOKUP(ROUND(CONCATENATE($A98,AF$2),0),'Cadastro - Padrões'!$A$2:$V$10081,AF$1,FALSE)))</f>
        <v>1000000</v>
      </c>
      <c r="AG98" s="23">
        <f>IF($B98="-","-",IF(VLOOKUP(ROUND(CONCATENATE($A98,AG$2),0),'Cadastro - Padrões'!$A$2:$V$10081,AG$1,FALSE)="","-",VLOOKUP(ROUND(CONCATENATE($A98,AG$2),0),'Cadastro - Padrões'!$A$2:$V$10081,AG$1,FALSE)))</f>
        <v>20</v>
      </c>
      <c r="AH98" s="23">
        <f>IF($B98="-","-",IF(VLOOKUP(ROUND(CONCATENATE($A98,AH$2),0),'Cadastro - Padrões'!$A$2:$V$10081,AH$1,FALSE)="","-",VLOOKUP(ROUND(CONCATENATE($A98,AH$2),0),'Cadastro - Padrões'!$A$2:$V$10081,AH$1,FALSE)))</f>
        <v>0.1</v>
      </c>
      <c r="AI98" s="23">
        <f>IF($B98="-","-",IF(VLOOKUP(ROUND(CONCATENATE($A98,AI$2),0),'Cadastro - Padrões'!$A$2:$V$10081,AI$1,FALSE)="","-",VLOOKUP(ROUND(CONCATENATE($A98,AI$2),0),'Cadastro - Padrões'!$A$2:$V$10081,AI$1,FALSE)))</f>
        <v>2</v>
      </c>
      <c r="AJ98" s="23">
        <f>IF($B98="-","-",IF(VLOOKUP(ROUND(CONCATENATE($A98,AJ$2),0),'Cadastro - Padrões'!$A$2:$V$10081,AJ$1,FALSE)="","-",VLOOKUP(ROUND(CONCATENATE($A98,AJ$2),0),'Cadastro - Padrões'!$A$2:$V$10081,AJ$1,FALSE)))</f>
        <v>1000000</v>
      </c>
      <c r="AK98" s="23">
        <f>IF($B98="-","-",IF(VLOOKUP(ROUND(CONCATENATE($A98,AK$2),0),'Cadastro - Padrões'!$A$2:$V$10081,AK$1,FALSE)="","-",VLOOKUP(ROUND(CONCATENATE($A98,AK$2),0),'Cadastro - Padrões'!$A$2:$V$10081,AK$1,FALSE)))</f>
        <v>25</v>
      </c>
      <c r="AL98" s="23">
        <f>IF($B98="-","-",IF(VLOOKUP(ROUND(CONCATENATE($A98,AL$2),0),'Cadastro - Padrões'!$A$2:$V$10081,AL$1,FALSE)="","-",VLOOKUP(ROUND(CONCATENATE($A98,AL$2),0),'Cadastro - Padrões'!$A$2:$V$10081,AL$1,FALSE)))</f>
        <v>0.1</v>
      </c>
      <c r="AM98" s="23">
        <f>IF($B98="-","-",IF(VLOOKUP(ROUND(CONCATENATE($A98,AM$2),0),'Cadastro - Padrões'!$A$2:$V$10081,AM$1,FALSE)="","-",VLOOKUP(ROUND(CONCATENATE($A98,AM$2),0),'Cadastro - Padrões'!$A$2:$V$10081,AM$1,FALSE)))</f>
        <v>2</v>
      </c>
      <c r="AN98" s="23">
        <f>IF($B98="-","-",IF(VLOOKUP(ROUND(CONCATENATE($A98,AN$2),0),'Cadastro - Padrões'!$A$2:$V$10081,AN$1,FALSE)="","-",VLOOKUP(ROUND(CONCATENATE($A98,AN$2),0),'Cadastro - Padrões'!$A$2:$V$10081,AN$1,FALSE)))</f>
        <v>1000000</v>
      </c>
      <c r="AO98" s="23">
        <f>IF($B98="-","-",IF(VLOOKUP(ROUND(CONCATENATE($A98,AO$2),0),'Cadastro - Padrões'!$A$2:$V$10081,AO$1,FALSE)="","-",VLOOKUP(ROUND(CONCATENATE($A98,AO$2),0),'Cadastro - Padrões'!$A$2:$V$10081,AO$1,FALSE)))</f>
        <v>30</v>
      </c>
      <c r="AP98" s="23">
        <f>IF($B98="-","-",IF(VLOOKUP(ROUND(CONCATENATE($A98,AP$2),0),'Cadastro - Padrões'!$A$2:$V$10081,AP$1,FALSE)="","-",VLOOKUP(ROUND(CONCATENATE($A98,AP$2),0),'Cadastro - Padrões'!$A$2:$V$10081,AP$1,FALSE)))</f>
        <v>0.1</v>
      </c>
      <c r="AQ98" s="23">
        <f>IF($B98="-","-",IF(VLOOKUP(ROUND(CONCATENATE($A98,AQ$2),0),'Cadastro - Padrões'!$A$2:$V$10081,AQ$1,FALSE)="","-",VLOOKUP(ROUND(CONCATENATE($A98,AQ$2),0),'Cadastro - Padrões'!$A$2:$V$10081,AQ$1,FALSE)))</f>
        <v>2</v>
      </c>
      <c r="AR98" s="23">
        <f>IF($B98="-","-",IF(VLOOKUP(ROUND(CONCATENATE($A98,AR$2),0),'Cadastro - Padrões'!$A$2:$V$10081,AR$1,FALSE)="","-",VLOOKUP(ROUND(CONCATENATE($A98,AR$2),0),'Cadastro - Padrões'!$A$2:$V$10081,AR$1,FALSE)))</f>
        <v>1000000</v>
      </c>
      <c r="AS98" s="23">
        <f>IF($B98="-","-",IF(VLOOKUP(ROUND(CONCATENATE($A98,AS$2),0),'Cadastro - Padrões'!$A$2:$V$10081,AS$1,FALSE)="","-",VLOOKUP(ROUND(CONCATENATE($A98,AS$2),0),'Cadastro - Padrões'!$A$2:$V$10081,AS$1,FALSE)))</f>
        <v>35</v>
      </c>
      <c r="AT98" s="23">
        <f>IF($B98="-","-",IF(VLOOKUP(ROUND(CONCATENATE($A98,AT$2),0),'Cadastro - Padrões'!$A$2:$V$10081,AT$1,FALSE)="","-",VLOOKUP(ROUND(CONCATENATE($A98,AT$2),0),'Cadastro - Padrões'!$A$2:$V$10081,AT$1,FALSE)))</f>
        <v>0.1</v>
      </c>
      <c r="AU98" s="23">
        <f>IF($B98="-","-",IF(VLOOKUP(ROUND(CONCATENATE($A98,AU$2),0),'Cadastro - Padrões'!$A$2:$V$10081,AU$1,FALSE)="","-",VLOOKUP(ROUND(CONCATENATE($A98,AU$2),0),'Cadastro - Padrões'!$A$2:$V$10081,AU$1,FALSE)))</f>
        <v>2</v>
      </c>
      <c r="AV98" s="23">
        <f>IF($B98="-","-",IF(VLOOKUP(ROUND(CONCATENATE($A98,AV$2),0),'Cadastro - Padrões'!$A$2:$V$10081,AV$1,FALSE)="","-",VLOOKUP(ROUND(CONCATENATE($A98,AV$2),0),'Cadastro - Padrões'!$A$2:$V$10081,AV$1,FALSE)))</f>
        <v>1000000</v>
      </c>
      <c r="AW98" s="23" t="str">
        <f>IF($B98="-","-",IF(VLOOKUP(ROUND(CONCATENATE($A98,AW$2),0),'Cadastro - Padrões'!$A$2:$V$10081,AW$1,FALSE)="","-",VLOOKUP(ROUND(CONCATENATE($A98,AW$2),0),'Cadastro - Padrões'!$A$2:$V$10081,AW$1,FALSE)))</f>
        <v>-</v>
      </c>
      <c r="AX98" s="23" t="str">
        <f>IF($B98="-","-",IF(VLOOKUP(ROUND(CONCATENATE($A98,AX$2),0),'Cadastro - Padrões'!$A$2:$V$10081,AX$1,FALSE)="","-",VLOOKUP(ROUND(CONCATENATE($A98,AX$2),0),'Cadastro - Padrões'!$A$2:$V$10081,AX$1,FALSE)))</f>
        <v>-</v>
      </c>
      <c r="AY98" s="23" t="str">
        <f>IF($B98="-","-",IF(VLOOKUP(ROUND(CONCATENATE($A98,AY$2),0),'Cadastro - Padrões'!$A$2:$V$10081,AY$1,FALSE)="","-",VLOOKUP(ROUND(CONCATENATE($A98,AY$2),0),'Cadastro - Padrões'!$A$2:$V$10081,AY$1,FALSE)))</f>
        <v>-</v>
      </c>
      <c r="AZ98" s="23" t="str">
        <f>IF($B98="-","-",IF(VLOOKUP(ROUND(CONCATENATE($A98,AZ$2),0),'Cadastro - Padrões'!$A$2:$V$10081,AZ$1,FALSE)="","-",VLOOKUP(ROUND(CONCATENATE($A98,AZ$2),0),'Cadastro - Padrões'!$A$2:$V$10081,AZ$1,FALSE)))</f>
        <v>-</v>
      </c>
      <c r="BA98" s="23" t="str">
        <f>IF($B98="-","-",IF(VLOOKUP(ROUND(CONCATENATE($A98,BA$2),0),'Cadastro - Padrões'!$A$2:$V$10081,BA$1,FALSE)="","-",VLOOKUP(ROUND(CONCATENATE($A98,BA$2),0),'Cadastro - Padrões'!$A$2:$V$10081,BA$1,FALSE)))</f>
        <v>-</v>
      </c>
      <c r="BB98" s="23" t="str">
        <f>IF($B98="-","-",IF(VLOOKUP(ROUND(CONCATENATE($A98,BB$2),0),'Cadastro - Padrões'!$A$2:$V$10081,BB$1,FALSE)="","-",VLOOKUP(ROUND(CONCATENATE($A98,BB$2),0),'Cadastro - Padrões'!$A$2:$V$10081,BB$1,FALSE)))</f>
        <v>-</v>
      </c>
      <c r="BC98" s="23" t="str">
        <f>IF($B98="-","-",IF(VLOOKUP(ROUND(CONCATENATE($A98,BC$2),0),'Cadastro - Padrões'!$A$2:$V$10081,BC$1,FALSE)="","-",VLOOKUP(ROUND(CONCATENATE($A98,BC$2),0),'Cadastro - Padrões'!$A$2:$V$10081,BC$1,FALSE)))</f>
        <v>-</v>
      </c>
      <c r="BD98" s="23" t="str">
        <f>IF($B98="-","-",IF(VLOOKUP(ROUND(CONCATENATE($A98,BD$2),0),'Cadastro - Padrões'!$A$2:$V$10081,BD$1,FALSE)="","-",VLOOKUP(ROUND(CONCATENATE($A98,BD$2),0),'Cadastro - Padrões'!$A$2:$V$10081,BD$1,FALSE)))</f>
        <v>-</v>
      </c>
      <c r="BE98" s="23" t="str">
        <f>IF($B98="-","-",IF(VLOOKUP(ROUND(CONCATENATE($A98,BE$2),0),'Cadastro - Padrões'!$A$2:$V$10081,BE$1,FALSE)="","-",VLOOKUP(ROUND(CONCATENATE($A98,BE$2),0),'Cadastro - Padrões'!$A$2:$V$10081,BE$1,FALSE)))</f>
        <v>-</v>
      </c>
      <c r="BF98" s="23" t="str">
        <f>IF($B98="-","-",IF(VLOOKUP(ROUND(CONCATENATE($A98,BF$2),0),'Cadastro - Padrões'!$A$2:$V$10081,BF$1,FALSE)="","-",VLOOKUP(ROUND(CONCATENATE($A98,BF$2),0),'Cadastro - Padrões'!$A$2:$V$10081,BF$1,FALSE)))</f>
        <v>-</v>
      </c>
      <c r="BG98" s="23" t="str">
        <f>IF($B98="-","-",IF(VLOOKUP(ROUND(CONCATENATE($A98,BG$2),0),'Cadastro - Padrões'!$A$2:$V$10081,BG$1,FALSE)="","-",VLOOKUP(ROUND(CONCATENATE($A98,BG$2),0),'Cadastro - Padrões'!$A$2:$V$10081,BG$1,FALSE)))</f>
        <v>-</v>
      </c>
      <c r="BH98" s="23" t="str">
        <f>IF($B98="-","-",IF(VLOOKUP(ROUND(CONCATENATE($A98,BH$2),0),'Cadastro - Padrões'!$A$2:$V$10081,BH$1,FALSE)="","-",VLOOKUP(ROUND(CONCATENATE($A98,BH$2),0),'Cadastro - Padrões'!$A$2:$V$10081,BH$1,FALSE)))</f>
        <v>-</v>
      </c>
      <c r="BI98" s="23" t="str">
        <f>IF($B98="-","-",IF(VLOOKUP(ROUND(CONCATENATE($A98,BI$2),0),'Cadastro - Padrões'!$A$2:$V$10081,BI$1,FALSE)="","-",VLOOKUP(ROUND(CONCATENATE($A98,BI$2),0),'Cadastro - Padrões'!$A$2:$V$10081,BI$1,FALSE)))</f>
        <v>-</v>
      </c>
      <c r="BJ98" s="23" t="str">
        <f>IF($B98="-","-",IF(VLOOKUP(ROUND(CONCATENATE($A98,BJ$2),0),'Cadastro - Padrões'!$A$2:$V$10081,BJ$1,FALSE)="","-",VLOOKUP(ROUND(CONCATENATE($A98,BJ$2),0),'Cadastro - Padrões'!$A$2:$V$10081,BJ$1,FALSE)))</f>
        <v>-</v>
      </c>
      <c r="BK98" s="23" t="str">
        <f>IF($B98="-","-",IF(VLOOKUP(ROUND(CONCATENATE($A98,BK$2),0),'Cadastro - Padrões'!$A$2:$V$10081,BK$1,FALSE)="","-",VLOOKUP(ROUND(CONCATENATE($A98,BK$2),0),'Cadastro - Padrões'!$A$2:$V$10081,BK$1,FALSE)))</f>
        <v>-</v>
      </c>
      <c r="BL98" s="23" t="str">
        <f>IF($B98="-","-",IF(VLOOKUP(ROUND(CONCATENATE($A98,BL$2),0),'Cadastro - Padrões'!$A$2:$V$10081,BL$1,FALSE)="","-",VLOOKUP(ROUND(CONCATENATE($A98,BL$2),0),'Cadastro - Padrões'!$A$2:$V$10081,BL$1,FALSE)))</f>
        <v>-</v>
      </c>
      <c r="BM98" s="23" t="str">
        <f>IF($B98="-","-",IF(VLOOKUP(ROUND(CONCATENATE($A98,BM$2),0),'Cadastro - Padrões'!$A$2:$V$10081,BM$1,FALSE)="","-",VLOOKUP(ROUND(CONCATENATE($A98,BM$2),0),'Cadastro - Padrões'!$A$2:$V$10081,BM$1,FALSE)))</f>
        <v>-</v>
      </c>
      <c r="BN98" s="23" t="str">
        <f>IF($B98="-","-",IF(VLOOKUP(ROUND(CONCATENATE($A98,BN$2),0),'Cadastro - Padrões'!$A$2:$V$10081,BN$1,FALSE)="","-",VLOOKUP(ROUND(CONCATENATE($A98,BN$2),0),'Cadastro - Padrões'!$A$2:$V$10081,BN$1,FALSE)))</f>
        <v>-</v>
      </c>
      <c r="BO98" s="23" t="str">
        <f>IF($B98="-","-",IF(VLOOKUP(ROUND(CONCATENATE($A98,BO$2),0),'Cadastro - Padrões'!$A$2:$V$10081,BO$1,FALSE)="","-",VLOOKUP(ROUND(CONCATENATE($A98,BO$2),0),'Cadastro - Padrões'!$A$2:$V$10081,BO$1,FALSE)))</f>
        <v>-</v>
      </c>
      <c r="BP98" s="23" t="str">
        <f>IF($B98="-","-",IF(VLOOKUP(ROUND(CONCATENATE($A98,BP$2),0),'Cadastro - Padrões'!$A$2:$V$10081,BP$1,FALSE)="","-",VLOOKUP(ROUND(CONCATENATE($A98,BP$2),0),'Cadastro - Padrões'!$A$2:$V$10081,BP$1,FALSE)))</f>
        <v>-</v>
      </c>
    </row>
    <row r="99" spans="1:68" x14ac:dyDescent="0.3">
      <c r="A99" s="22">
        <f t="shared" si="53"/>
        <v>94</v>
      </c>
      <c r="B99" s="23" t="str">
        <f>IF(VLOOKUP(ROUND(CONCATENATE($A99,B$2),0),'Cadastro - Padrões'!$A$2:$V$10081,B$1,FALSE)="","-",VLOOKUP(ROUND(CONCATENATE($A99,B$2),0),'Cadastro - Padrões'!$A$2:$V$10081,B$1,FALSE))</f>
        <v>E.TH.FS-010</v>
      </c>
      <c r="C99" s="23" t="str">
        <f>IF($B99="-","-",VLOOKUP(ROUND(CONCATENATE($A99,C$2),0),'Cadastro - Padrões'!$A$2:$V$10081,C$1,FALSE))</f>
        <v>Termômetro Digital</v>
      </c>
      <c r="D99" s="23" t="str">
        <f>IF($B99="-","-",VLOOKUP(ROUND(CONCATENATE($A99,D$2),0),'Cadastro - Padrões'!$A$2:$V$10081,D$1,FALSE))</f>
        <v>Elus</v>
      </c>
      <c r="E99" s="23" t="str">
        <f>IF($B99="-","-",VLOOKUP(ROUND(CONCATENATE($A99,E$2),0),'Cadastro - Padrões'!$A$2:$V$10081,E$1,FALSE))</f>
        <v>RBC - CAL 0439</v>
      </c>
      <c r="F99" s="23" t="str">
        <f>IF($B99="-","-",VLOOKUP(ROUND(CONCATENATE($A99,F$2),0),'Cadastro - Padrões'!$A$2:$V$10081,F$1,FALSE))</f>
        <v>E0640/25</v>
      </c>
      <c r="G99" s="24">
        <f>IF($B99="-","-",VLOOKUP(ROUND(CONCATENATE($A99,G$2),0),'Cadastro - Padrões'!$A$2:$V$10081,G$1,FALSE))</f>
        <v>45908</v>
      </c>
      <c r="H99" s="25">
        <f>IF($B99="-","-",VLOOKUP(ROUND(CONCATENATE($A99,H$2),0),'Cadastro - Padrões'!$A$2:$V$10081,H$1,FALSE))</f>
        <v>46295</v>
      </c>
      <c r="I99" s="23" t="str">
        <f>IF($B99="-","-",VLOOKUP(ROUND(CONCATENATE($A99,I$2),0),'Cadastro - Padrões'!$A$2:$V$10081,I$1,FALSE))</f>
        <v>°C</v>
      </c>
      <c r="J99" s="23" t="str">
        <f>IF($B99="-","-",VLOOKUP(ROUND(CONCATENATE($A99,J$2),0),'Cadastro - Padrões'!$A$2:$V$10081,J$1,FALSE))</f>
        <v>Contato</v>
      </c>
      <c r="K99" s="23" t="str">
        <f>IF($B99="-","-",VLOOKUP(ROUND(CONCATENATE($A99,K$2),0),'Cadastro - Padrões'!$A$2:$V$10081,K$1,FALSE))</f>
        <v>Termoresisitivo</v>
      </c>
      <c r="L99" s="23">
        <f>IF($B99="-","-",VLOOKUP(ROUND(CONCATENATE($A99,L$2),0),'Cadastro - Padrões'!$A$2:$V$10081,L$1,FALSE))</f>
        <v>15</v>
      </c>
      <c r="M99" s="23">
        <f>IF($B99="-","-",VLOOKUP(ROUND(CONCATENATE($A99,M$2),0),'Cadastro - Padrões'!$A$2:$V$10081,M$1,FALSE))</f>
        <v>35</v>
      </c>
      <c r="N99" s="23">
        <f>IF($B99="-","-",VLOOKUP(ROUND(CONCATENATE($A99,N$2),0),'Cadastro - Padrões'!$A$2:$V$10081,N$1,FALSE))</f>
        <v>0.1</v>
      </c>
      <c r="O99" s="23">
        <f>IF($B99="-","-",VLOOKUP(ROUND(CONCATENATE($A99,O$2),0),'Cadastro - Padrões'!$A$2:$V$10081,O$1,FALSE))</f>
        <v>0.10000000000000142</v>
      </c>
      <c r="P99" s="23">
        <f>IF($B99="-","-",VLOOKUP(ROUND(CONCATENATE($A99,P$2),0),'Cadastro - Padrões'!$A$2:$V$10081,P$1,FALSE))</f>
        <v>0.1</v>
      </c>
      <c r="Q99" s="23">
        <f>IF($B99="-","-",VLOOKUP(ROUND(CONCATENATE($A99,Q$2),0),'Cadastro - Padrões'!$A$2:$V$10081,Q$1,FALSE))</f>
        <v>0.10000000000000142</v>
      </c>
      <c r="R99" s="23">
        <f>IF($B99="-","-",VLOOKUP(ROUND(CONCATENATE($A99,R$2),0),'Cadastro - Padrões'!$A$2:$V$10081,R$1,FALSE))</f>
        <v>1.3600232051658168E-15</v>
      </c>
      <c r="S99" s="23">
        <f>IF($B99="-","-",VLOOKUP(ROUND(CONCATENATE($A99,S$2),0),'Cadastro - Padrões'!$A$2:$V$10081,S$1,FALSE))</f>
        <v>3</v>
      </c>
      <c r="T99" s="23">
        <f>IF($B99="-","-",VLOOKUP(ROUND(CONCATENATE($A99,T$2),0),'Cadastro - Padrões'!$A$2:$V$10081,T$1,FALSE))</f>
        <v>0</v>
      </c>
      <c r="U99" s="23">
        <f>IF($B99="-","-",VLOOKUP(ROUND(CONCATENATE($A99,U$2),0),'Cadastro - Padrões'!$A$2:$V$10081,U$1,FALSE))</f>
        <v>0</v>
      </c>
      <c r="V99" s="23">
        <f>IF($B99="-","-",VLOOKUP(ROUND(CONCATENATE($A99,V$2),0),'Cadastro - Padrões'!$A$2:$V$10081,V$1,FALSE))</f>
        <v>0</v>
      </c>
      <c r="W99" s="23">
        <f>IF($B99="-","-",VLOOKUP(ROUND(CONCATENATE($A99,W$2),0),'Cadastro - Padrões'!$A$2:$V$10081,W$1,FALSE))</f>
        <v>0</v>
      </c>
      <c r="X99" s="23">
        <f>IF($B99="-","-",VLOOKUP(ROUND(CONCATENATE($A99,X$2),0),'Cadastro - Padrões'!$A$2:$V$10081,X$1,FALSE))</f>
        <v>0</v>
      </c>
      <c r="Y99" s="23">
        <f>IF($B99="-","-",VLOOKUP(ROUND(CONCATENATE($A99,Y$2),0),'Cadastro - Padrões'!$A$2:$V$10081,Y$1,FALSE))</f>
        <v>-2.6632037784446471E-18</v>
      </c>
      <c r="Z99" s="23">
        <f>IF($B99="-","-",VLOOKUP(ROUND(CONCATENATE($A99,Z$2),0),'Cadastro - Padrões'!$A$2:$V$10081,Z$1,FALSE))</f>
        <v>2.1618592433585082E-16</v>
      </c>
      <c r="AA99" s="23">
        <f>IF($B99="-","-",VLOOKUP(ROUND(CONCATENATE($A99,AA$2),0),'Cadastro - Padrões'!$A$2:$V$10081,AA$1,FALSE))</f>
        <v>0.99999999999999423</v>
      </c>
      <c r="AB99" s="23">
        <f>IF($B99="-","-",VLOOKUP(ROUND(CONCATENATE($A99,AB$2),0),'Cadastro - Padrões'!$A$2:$V$10081,AB$1,FALSE))</f>
        <v>-9.9999999999950628E-2</v>
      </c>
      <c r="AC99" s="23">
        <f>IF($B99="-","-",IF(VLOOKUP(ROUND(CONCATENATE($A99,AC$2),0),'Cadastro - Padrões'!$A$2:$V$10081,AC$1,FALSE)="","-",VLOOKUP(ROUND(CONCATENATE($A99,AC$2),0),'Cadastro - Padrões'!$A$2:$V$10081,AC$1,FALSE)))</f>
        <v>15</v>
      </c>
      <c r="AD99" s="23">
        <f>IF($B99="-","-",IF(VLOOKUP(ROUND(CONCATENATE($A99,AD$2),0),'Cadastro - Padrões'!$A$2:$V$10081,AD$1,FALSE)="","-",VLOOKUP(ROUND(CONCATENATE($A99,AD$2),0),'Cadastro - Padrões'!$A$2:$V$10081,AD$1,FALSE)))</f>
        <v>0.1</v>
      </c>
      <c r="AE99" s="23">
        <f>IF($B99="-","-",IF(VLOOKUP(ROUND(CONCATENATE($A99,AE$2),0),'Cadastro - Padrões'!$A$2:$V$10081,AE$1,FALSE)="","-",VLOOKUP(ROUND(CONCATENATE($A99,AE$2),0),'Cadastro - Padrões'!$A$2:$V$10081,AE$1,FALSE)))</f>
        <v>2</v>
      </c>
      <c r="AF99" s="23">
        <f>IF($B99="-","-",IF(VLOOKUP(ROUND(CONCATENATE($A99,AF$2),0),'Cadastro - Padrões'!$A$2:$V$10081,AF$1,FALSE)="","-",VLOOKUP(ROUND(CONCATENATE($A99,AF$2),0),'Cadastro - Padrões'!$A$2:$V$10081,AF$1,FALSE)))</f>
        <v>1000000</v>
      </c>
      <c r="AG99" s="23">
        <f>IF($B99="-","-",IF(VLOOKUP(ROUND(CONCATENATE($A99,AG$2),0),'Cadastro - Padrões'!$A$2:$V$10081,AG$1,FALSE)="","-",VLOOKUP(ROUND(CONCATENATE($A99,AG$2),0),'Cadastro - Padrões'!$A$2:$V$10081,AG$1,FALSE)))</f>
        <v>20</v>
      </c>
      <c r="AH99" s="23">
        <f>IF($B99="-","-",IF(VLOOKUP(ROUND(CONCATENATE($A99,AH$2),0),'Cadastro - Padrões'!$A$2:$V$10081,AH$1,FALSE)="","-",VLOOKUP(ROUND(CONCATENATE($A99,AH$2),0),'Cadastro - Padrões'!$A$2:$V$10081,AH$1,FALSE)))</f>
        <v>0.1</v>
      </c>
      <c r="AI99" s="23">
        <f>IF($B99="-","-",IF(VLOOKUP(ROUND(CONCATENATE($A99,AI$2),0),'Cadastro - Padrões'!$A$2:$V$10081,AI$1,FALSE)="","-",VLOOKUP(ROUND(CONCATENATE($A99,AI$2),0),'Cadastro - Padrões'!$A$2:$V$10081,AI$1,FALSE)))</f>
        <v>2</v>
      </c>
      <c r="AJ99" s="23">
        <f>IF($B99="-","-",IF(VLOOKUP(ROUND(CONCATENATE($A99,AJ$2),0),'Cadastro - Padrões'!$A$2:$V$10081,AJ$1,FALSE)="","-",VLOOKUP(ROUND(CONCATENATE($A99,AJ$2),0),'Cadastro - Padrões'!$A$2:$V$10081,AJ$1,FALSE)))</f>
        <v>1000000</v>
      </c>
      <c r="AK99" s="23">
        <f>IF($B99="-","-",IF(VLOOKUP(ROUND(CONCATENATE($A99,AK$2),0),'Cadastro - Padrões'!$A$2:$V$10081,AK$1,FALSE)="","-",VLOOKUP(ROUND(CONCATENATE($A99,AK$2),0),'Cadastro - Padrões'!$A$2:$V$10081,AK$1,FALSE)))</f>
        <v>25</v>
      </c>
      <c r="AL99" s="23">
        <f>IF($B99="-","-",IF(VLOOKUP(ROUND(CONCATENATE($A99,AL$2),0),'Cadastro - Padrões'!$A$2:$V$10081,AL$1,FALSE)="","-",VLOOKUP(ROUND(CONCATENATE($A99,AL$2),0),'Cadastro - Padrões'!$A$2:$V$10081,AL$1,FALSE)))</f>
        <v>0.1</v>
      </c>
      <c r="AM99" s="23">
        <f>IF($B99="-","-",IF(VLOOKUP(ROUND(CONCATENATE($A99,AM$2),0),'Cadastro - Padrões'!$A$2:$V$10081,AM$1,FALSE)="","-",VLOOKUP(ROUND(CONCATENATE($A99,AM$2),0),'Cadastro - Padrões'!$A$2:$V$10081,AM$1,FALSE)))</f>
        <v>2</v>
      </c>
      <c r="AN99" s="23">
        <f>IF($B99="-","-",IF(VLOOKUP(ROUND(CONCATENATE($A99,AN$2),0),'Cadastro - Padrões'!$A$2:$V$10081,AN$1,FALSE)="","-",VLOOKUP(ROUND(CONCATENATE($A99,AN$2),0),'Cadastro - Padrões'!$A$2:$V$10081,AN$1,FALSE)))</f>
        <v>1000000</v>
      </c>
      <c r="AO99" s="23">
        <f>IF($B99="-","-",IF(VLOOKUP(ROUND(CONCATENATE($A99,AO$2),0),'Cadastro - Padrões'!$A$2:$V$10081,AO$1,FALSE)="","-",VLOOKUP(ROUND(CONCATENATE($A99,AO$2),0),'Cadastro - Padrões'!$A$2:$V$10081,AO$1,FALSE)))</f>
        <v>30</v>
      </c>
      <c r="AP99" s="23">
        <f>IF($B99="-","-",IF(VLOOKUP(ROUND(CONCATENATE($A99,AP$2),0),'Cadastro - Padrões'!$A$2:$V$10081,AP$1,FALSE)="","-",VLOOKUP(ROUND(CONCATENATE($A99,AP$2),0),'Cadastro - Padrões'!$A$2:$V$10081,AP$1,FALSE)))</f>
        <v>0.1</v>
      </c>
      <c r="AQ99" s="23">
        <f>IF($B99="-","-",IF(VLOOKUP(ROUND(CONCATENATE($A99,AQ$2),0),'Cadastro - Padrões'!$A$2:$V$10081,AQ$1,FALSE)="","-",VLOOKUP(ROUND(CONCATENATE($A99,AQ$2),0),'Cadastro - Padrões'!$A$2:$V$10081,AQ$1,FALSE)))</f>
        <v>2</v>
      </c>
      <c r="AR99" s="23">
        <f>IF($B99="-","-",IF(VLOOKUP(ROUND(CONCATENATE($A99,AR$2),0),'Cadastro - Padrões'!$A$2:$V$10081,AR$1,FALSE)="","-",VLOOKUP(ROUND(CONCATENATE($A99,AR$2),0),'Cadastro - Padrões'!$A$2:$V$10081,AR$1,FALSE)))</f>
        <v>1000000</v>
      </c>
      <c r="AS99" s="23">
        <f>IF($B99="-","-",IF(VLOOKUP(ROUND(CONCATENATE($A99,AS$2),0),'Cadastro - Padrões'!$A$2:$V$10081,AS$1,FALSE)="","-",VLOOKUP(ROUND(CONCATENATE($A99,AS$2),0),'Cadastro - Padrões'!$A$2:$V$10081,AS$1,FALSE)))</f>
        <v>35</v>
      </c>
      <c r="AT99" s="23">
        <f>IF($B99="-","-",IF(VLOOKUP(ROUND(CONCATENATE($A99,AT$2),0),'Cadastro - Padrões'!$A$2:$V$10081,AT$1,FALSE)="","-",VLOOKUP(ROUND(CONCATENATE($A99,AT$2),0),'Cadastro - Padrões'!$A$2:$V$10081,AT$1,FALSE)))</f>
        <v>0.1</v>
      </c>
      <c r="AU99" s="23">
        <f>IF($B99="-","-",IF(VLOOKUP(ROUND(CONCATENATE($A99,AU$2),0),'Cadastro - Padrões'!$A$2:$V$10081,AU$1,FALSE)="","-",VLOOKUP(ROUND(CONCATENATE($A99,AU$2),0),'Cadastro - Padrões'!$A$2:$V$10081,AU$1,FALSE)))</f>
        <v>2</v>
      </c>
      <c r="AV99" s="23">
        <f>IF($B99="-","-",IF(VLOOKUP(ROUND(CONCATENATE($A99,AV$2),0),'Cadastro - Padrões'!$A$2:$V$10081,AV$1,FALSE)="","-",VLOOKUP(ROUND(CONCATENATE($A99,AV$2),0),'Cadastro - Padrões'!$A$2:$V$10081,AV$1,FALSE)))</f>
        <v>1000000</v>
      </c>
      <c r="AW99" s="23" t="str">
        <f>IF($B99="-","-",IF(VLOOKUP(ROUND(CONCATENATE($A99,AW$2),0),'Cadastro - Padrões'!$A$2:$V$10081,AW$1,FALSE)="","-",VLOOKUP(ROUND(CONCATENATE($A99,AW$2),0),'Cadastro - Padrões'!$A$2:$V$10081,AW$1,FALSE)))</f>
        <v>-</v>
      </c>
      <c r="AX99" s="23" t="str">
        <f>IF($B99="-","-",IF(VLOOKUP(ROUND(CONCATENATE($A99,AX$2),0),'Cadastro - Padrões'!$A$2:$V$10081,AX$1,FALSE)="","-",VLOOKUP(ROUND(CONCATENATE($A99,AX$2),0),'Cadastro - Padrões'!$A$2:$V$10081,AX$1,FALSE)))</f>
        <v>-</v>
      </c>
      <c r="AY99" s="23" t="str">
        <f>IF($B99="-","-",IF(VLOOKUP(ROUND(CONCATENATE($A99,AY$2),0),'Cadastro - Padrões'!$A$2:$V$10081,AY$1,FALSE)="","-",VLOOKUP(ROUND(CONCATENATE($A99,AY$2),0),'Cadastro - Padrões'!$A$2:$V$10081,AY$1,FALSE)))</f>
        <v>-</v>
      </c>
      <c r="AZ99" s="23" t="str">
        <f>IF($B99="-","-",IF(VLOOKUP(ROUND(CONCATENATE($A99,AZ$2),0),'Cadastro - Padrões'!$A$2:$V$10081,AZ$1,FALSE)="","-",VLOOKUP(ROUND(CONCATENATE($A99,AZ$2),0),'Cadastro - Padrões'!$A$2:$V$10081,AZ$1,FALSE)))</f>
        <v>-</v>
      </c>
      <c r="BA99" s="23" t="str">
        <f>IF($B99="-","-",IF(VLOOKUP(ROUND(CONCATENATE($A99,BA$2),0),'Cadastro - Padrões'!$A$2:$V$10081,BA$1,FALSE)="","-",VLOOKUP(ROUND(CONCATENATE($A99,BA$2),0),'Cadastro - Padrões'!$A$2:$V$10081,BA$1,FALSE)))</f>
        <v>-</v>
      </c>
      <c r="BB99" s="23" t="str">
        <f>IF($B99="-","-",IF(VLOOKUP(ROUND(CONCATENATE($A99,BB$2),0),'Cadastro - Padrões'!$A$2:$V$10081,BB$1,FALSE)="","-",VLOOKUP(ROUND(CONCATENATE($A99,BB$2),0),'Cadastro - Padrões'!$A$2:$V$10081,BB$1,FALSE)))</f>
        <v>-</v>
      </c>
      <c r="BC99" s="23" t="str">
        <f>IF($B99="-","-",IF(VLOOKUP(ROUND(CONCATENATE($A99,BC$2),0),'Cadastro - Padrões'!$A$2:$V$10081,BC$1,FALSE)="","-",VLOOKUP(ROUND(CONCATENATE($A99,BC$2),0),'Cadastro - Padrões'!$A$2:$V$10081,BC$1,FALSE)))</f>
        <v>-</v>
      </c>
      <c r="BD99" s="23" t="str">
        <f>IF($B99="-","-",IF(VLOOKUP(ROUND(CONCATENATE($A99,BD$2),0),'Cadastro - Padrões'!$A$2:$V$10081,BD$1,FALSE)="","-",VLOOKUP(ROUND(CONCATENATE($A99,BD$2),0),'Cadastro - Padrões'!$A$2:$V$10081,BD$1,FALSE)))</f>
        <v>-</v>
      </c>
      <c r="BE99" s="23" t="str">
        <f>IF($B99="-","-",IF(VLOOKUP(ROUND(CONCATENATE($A99,BE$2),0),'Cadastro - Padrões'!$A$2:$V$10081,BE$1,FALSE)="","-",VLOOKUP(ROUND(CONCATENATE($A99,BE$2),0),'Cadastro - Padrões'!$A$2:$V$10081,BE$1,FALSE)))</f>
        <v>-</v>
      </c>
      <c r="BF99" s="23" t="str">
        <f>IF($B99="-","-",IF(VLOOKUP(ROUND(CONCATENATE($A99,BF$2),0),'Cadastro - Padrões'!$A$2:$V$10081,BF$1,FALSE)="","-",VLOOKUP(ROUND(CONCATENATE($A99,BF$2),0),'Cadastro - Padrões'!$A$2:$V$10081,BF$1,FALSE)))</f>
        <v>-</v>
      </c>
      <c r="BG99" s="23" t="str">
        <f>IF($B99="-","-",IF(VLOOKUP(ROUND(CONCATENATE($A99,BG$2),0),'Cadastro - Padrões'!$A$2:$V$10081,BG$1,FALSE)="","-",VLOOKUP(ROUND(CONCATENATE($A99,BG$2),0),'Cadastro - Padrões'!$A$2:$V$10081,BG$1,FALSE)))</f>
        <v>-</v>
      </c>
      <c r="BH99" s="23" t="str">
        <f>IF($B99="-","-",IF(VLOOKUP(ROUND(CONCATENATE($A99,BH$2),0),'Cadastro - Padrões'!$A$2:$V$10081,BH$1,FALSE)="","-",VLOOKUP(ROUND(CONCATENATE($A99,BH$2),0),'Cadastro - Padrões'!$A$2:$V$10081,BH$1,FALSE)))</f>
        <v>-</v>
      </c>
      <c r="BI99" s="23" t="str">
        <f>IF($B99="-","-",IF(VLOOKUP(ROUND(CONCATENATE($A99,BI$2),0),'Cadastro - Padrões'!$A$2:$V$10081,BI$1,FALSE)="","-",VLOOKUP(ROUND(CONCATENATE($A99,BI$2),0),'Cadastro - Padrões'!$A$2:$V$10081,BI$1,FALSE)))</f>
        <v>-</v>
      </c>
      <c r="BJ99" s="23" t="str">
        <f>IF($B99="-","-",IF(VLOOKUP(ROUND(CONCATENATE($A99,BJ$2),0),'Cadastro - Padrões'!$A$2:$V$10081,BJ$1,FALSE)="","-",VLOOKUP(ROUND(CONCATENATE($A99,BJ$2),0),'Cadastro - Padrões'!$A$2:$V$10081,BJ$1,FALSE)))</f>
        <v>-</v>
      </c>
      <c r="BK99" s="23" t="str">
        <f>IF($B99="-","-",IF(VLOOKUP(ROUND(CONCATENATE($A99,BK$2),0),'Cadastro - Padrões'!$A$2:$V$10081,BK$1,FALSE)="","-",VLOOKUP(ROUND(CONCATENATE($A99,BK$2),0),'Cadastro - Padrões'!$A$2:$V$10081,BK$1,FALSE)))</f>
        <v>-</v>
      </c>
      <c r="BL99" s="23" t="str">
        <f>IF($B99="-","-",IF(VLOOKUP(ROUND(CONCATENATE($A99,BL$2),0),'Cadastro - Padrões'!$A$2:$V$10081,BL$1,FALSE)="","-",VLOOKUP(ROUND(CONCATENATE($A99,BL$2),0),'Cadastro - Padrões'!$A$2:$V$10081,BL$1,FALSE)))</f>
        <v>-</v>
      </c>
      <c r="BM99" s="23" t="str">
        <f>IF($B99="-","-",IF(VLOOKUP(ROUND(CONCATENATE($A99,BM$2),0),'Cadastro - Padrões'!$A$2:$V$10081,BM$1,FALSE)="","-",VLOOKUP(ROUND(CONCATENATE($A99,BM$2),0),'Cadastro - Padrões'!$A$2:$V$10081,BM$1,FALSE)))</f>
        <v>-</v>
      </c>
      <c r="BN99" s="23" t="str">
        <f>IF($B99="-","-",IF(VLOOKUP(ROUND(CONCATENATE($A99,BN$2),0),'Cadastro - Padrões'!$A$2:$V$10081,BN$1,FALSE)="","-",VLOOKUP(ROUND(CONCATENATE($A99,BN$2),0),'Cadastro - Padrões'!$A$2:$V$10081,BN$1,FALSE)))</f>
        <v>-</v>
      </c>
      <c r="BO99" s="23" t="str">
        <f>IF($B99="-","-",IF(VLOOKUP(ROUND(CONCATENATE($A99,BO$2),0),'Cadastro - Padrões'!$A$2:$V$10081,BO$1,FALSE)="","-",VLOOKUP(ROUND(CONCATENATE($A99,BO$2),0),'Cadastro - Padrões'!$A$2:$V$10081,BO$1,FALSE)))</f>
        <v>-</v>
      </c>
      <c r="BP99" s="23" t="str">
        <f>IF($B99="-","-",IF(VLOOKUP(ROUND(CONCATENATE($A99,BP$2),0),'Cadastro - Padrões'!$A$2:$V$10081,BP$1,FALSE)="","-",VLOOKUP(ROUND(CONCATENATE($A99,BP$2),0),'Cadastro - Padrões'!$A$2:$V$10081,BP$1,FALSE)))</f>
        <v>-</v>
      </c>
    </row>
    <row r="100" spans="1:68" x14ac:dyDescent="0.3">
      <c r="A100" s="22">
        <f t="shared" si="53"/>
        <v>95</v>
      </c>
      <c r="B100" s="23" t="str">
        <f>IF(VLOOKUP(ROUND(CONCATENATE($A100,B$2),0),'Cadastro - Padrões'!$A$2:$V$10081,B$1,FALSE)="","-",VLOOKUP(ROUND(CONCATENATE($A100,B$2),0),'Cadastro - Padrões'!$A$2:$V$10081,B$1,FALSE))</f>
        <v>E.TH.FS-034</v>
      </c>
      <c r="C100" s="23" t="str">
        <f>IF($B100="-","-",VLOOKUP(ROUND(CONCATENATE($A100,C$2),0),'Cadastro - Padrões'!$A$2:$V$10081,C$1,FALSE))</f>
        <v>Termômetro Digital</v>
      </c>
      <c r="D100" s="23" t="str">
        <f>IF($B100="-","-",VLOOKUP(ROUND(CONCATENATE($A100,D$2),0),'Cadastro - Padrões'!$A$2:$V$10081,D$1,FALSE))</f>
        <v>Elus</v>
      </c>
      <c r="E100" s="23" t="str">
        <f>IF($B100="-","-",VLOOKUP(ROUND(CONCATENATE($A100,E$2),0),'Cadastro - Padrões'!$A$2:$V$10081,E$1,FALSE))</f>
        <v>RBC - CAL 0439</v>
      </c>
      <c r="F100" s="23" t="str">
        <f>IF($B100="-","-",VLOOKUP(ROUND(CONCATENATE($A100,F$2),0),'Cadastro - Padrões'!$A$2:$V$10081,F$1,FALSE))</f>
        <v>E0826/25</v>
      </c>
      <c r="G100" s="24">
        <f>IF($B100="-","-",VLOOKUP(ROUND(CONCATENATE($A100,G$2),0),'Cadastro - Padrões'!$A$2:$V$10081,G$1,FALSE))</f>
        <v>45985</v>
      </c>
      <c r="H100" s="25">
        <f>IF($B100="-","-",VLOOKUP(ROUND(CONCATENATE($A100,H$2),0),'Cadastro - Padrões'!$A$2:$V$10081,H$1,FALSE))</f>
        <v>46356</v>
      </c>
      <c r="I100" s="23" t="str">
        <f>IF($B100="-","-",VLOOKUP(ROUND(CONCATENATE($A100,I$2),0),'Cadastro - Padrões'!$A$2:$V$10081,I$1,FALSE))</f>
        <v>°C</v>
      </c>
      <c r="J100" s="23" t="str">
        <f>IF($B100="-","-",VLOOKUP(ROUND(CONCATENATE($A100,J$2),0),'Cadastro - Padrões'!$A$2:$V$10081,J$1,FALSE))</f>
        <v>Contato</v>
      </c>
      <c r="K100" s="23" t="str">
        <f>IF($B100="-","-",VLOOKUP(ROUND(CONCATENATE($A100,K$2),0),'Cadastro - Padrões'!$A$2:$V$10081,K$1,FALSE))</f>
        <v>Termoresisitivo</v>
      </c>
      <c r="L100" s="23">
        <f>IF($B100="-","-",VLOOKUP(ROUND(CONCATENATE($A100,L$2),0),'Cadastro - Padrões'!$A$2:$V$10081,L$1,FALSE))</f>
        <v>15</v>
      </c>
      <c r="M100" s="23">
        <f>IF($B100="-","-",VLOOKUP(ROUND(CONCATENATE($A100,M$2),0),'Cadastro - Padrões'!$A$2:$V$10081,M$1,FALSE))</f>
        <v>35</v>
      </c>
      <c r="N100" s="23">
        <f>IF($B100="-","-",VLOOKUP(ROUND(CONCATENATE($A100,N$2),0),'Cadastro - Padrões'!$A$2:$V$10081,N$1,FALSE))</f>
        <v>0.1</v>
      </c>
      <c r="O100" s="23">
        <f>IF($B100="-","-",VLOOKUP(ROUND(CONCATENATE($A100,O$2),0),'Cadastro - Padrões'!$A$2:$V$10081,O$1,FALSE))</f>
        <v>0.10000000000000142</v>
      </c>
      <c r="P100" s="23">
        <f>IF($B100="-","-",VLOOKUP(ROUND(CONCATENATE($A100,P$2),0),'Cadastro - Padrões'!$A$2:$V$10081,P$1,FALSE))</f>
        <v>0.1</v>
      </c>
      <c r="Q100" s="23">
        <f>IF($B100="-","-",VLOOKUP(ROUND(CONCATENATE($A100,Q$2),0),'Cadastro - Padrões'!$A$2:$V$10081,Q$1,FALSE))</f>
        <v>0.10000000000000142</v>
      </c>
      <c r="R100" s="23">
        <f>IF($B100="-","-",VLOOKUP(ROUND(CONCATENATE($A100,R$2),0),'Cadastro - Padrões'!$A$2:$V$10081,R$1,FALSE))</f>
        <v>1.7763568394002505E-15</v>
      </c>
      <c r="S100" s="23">
        <f>IF($B100="-","-",VLOOKUP(ROUND(CONCATENATE($A100,S$2),0),'Cadastro - Padrões'!$A$2:$V$10081,S$1,FALSE))</f>
        <v>3</v>
      </c>
      <c r="T100" s="23">
        <f>IF($B100="-","-",VLOOKUP(ROUND(CONCATENATE($A100,T$2),0),'Cadastro - Padrões'!$A$2:$V$10081,T$1,FALSE))</f>
        <v>0</v>
      </c>
      <c r="U100" s="23">
        <f>IF($B100="-","-",VLOOKUP(ROUND(CONCATENATE($A100,U$2),0),'Cadastro - Padrões'!$A$2:$V$10081,U$1,FALSE))</f>
        <v>0</v>
      </c>
      <c r="V100" s="23">
        <f>IF($B100="-","-",VLOOKUP(ROUND(CONCATENATE($A100,V$2),0),'Cadastro - Padrões'!$A$2:$V$10081,V$1,FALSE))</f>
        <v>0</v>
      </c>
      <c r="W100" s="23">
        <f>IF($B100="-","-",VLOOKUP(ROUND(CONCATENATE($A100,W$2),0),'Cadastro - Padrões'!$A$2:$V$10081,W$1,FALSE))</f>
        <v>0</v>
      </c>
      <c r="X100" s="23">
        <f>IF($B100="-","-",VLOOKUP(ROUND(CONCATENATE($A100,X$2),0),'Cadastro - Padrões'!$A$2:$V$10081,X$1,FALSE))</f>
        <v>0</v>
      </c>
      <c r="Y100" s="23">
        <f>IF($B100="-","-",VLOOKUP(ROUND(CONCATENATE($A100,Y$2),0),'Cadastro - Padrões'!$A$2:$V$10081,Y$1,FALSE))</f>
        <v>2.7033087933442125E-18</v>
      </c>
      <c r="Z100" s="23">
        <f>IF($B100="-","-",VLOOKUP(ROUND(CONCATENATE($A100,Z$2),0),'Cadastro - Padrões'!$A$2:$V$10081,Z$1,FALSE))</f>
        <v>-2.0597704296134091E-16</v>
      </c>
      <c r="AA100" s="23">
        <f>IF($B100="-","-",VLOOKUP(ROUND(CONCATENATE($A100,AA$2),0),'Cadastro - Padrões'!$A$2:$V$10081,AA$1,FALSE))</f>
        <v>1.0000000000000051</v>
      </c>
      <c r="AB100" s="23">
        <f>IF($B100="-","-",VLOOKUP(ROUND(CONCATENATE($A100,AB$2),0),'Cadastro - Padrões'!$A$2:$V$10081,AB$1,FALSE))</f>
        <v>9.9999999999959691E-2</v>
      </c>
      <c r="AC100" s="23">
        <f>IF($B100="-","-",IF(VLOOKUP(ROUND(CONCATENATE($A100,AC$2),0),'Cadastro - Padrões'!$A$2:$V$10081,AC$1,FALSE)="","-",VLOOKUP(ROUND(CONCATENATE($A100,AC$2),0),'Cadastro - Padrões'!$A$2:$V$10081,AC$1,FALSE)))</f>
        <v>15</v>
      </c>
      <c r="AD100" s="23">
        <f>IF($B100="-","-",IF(VLOOKUP(ROUND(CONCATENATE($A100,AD$2),0),'Cadastro - Padrões'!$A$2:$V$10081,AD$1,FALSE)="","-",VLOOKUP(ROUND(CONCATENATE($A100,AD$2),0),'Cadastro - Padrões'!$A$2:$V$10081,AD$1,FALSE)))</f>
        <v>0.1</v>
      </c>
      <c r="AE100" s="23">
        <f>IF($B100="-","-",IF(VLOOKUP(ROUND(CONCATENATE($A100,AE$2),0),'Cadastro - Padrões'!$A$2:$V$10081,AE$1,FALSE)="","-",VLOOKUP(ROUND(CONCATENATE($A100,AE$2),0),'Cadastro - Padrões'!$A$2:$V$10081,AE$1,FALSE)))</f>
        <v>2</v>
      </c>
      <c r="AF100" s="23">
        <f>IF($B100="-","-",IF(VLOOKUP(ROUND(CONCATENATE($A100,AF$2),0),'Cadastro - Padrões'!$A$2:$V$10081,AF$1,FALSE)="","-",VLOOKUP(ROUND(CONCATENATE($A100,AF$2),0),'Cadastro - Padrões'!$A$2:$V$10081,AF$1,FALSE)))</f>
        <v>1000000</v>
      </c>
      <c r="AG100" s="23">
        <f>IF($B100="-","-",IF(VLOOKUP(ROUND(CONCATENATE($A100,AG$2),0),'Cadastro - Padrões'!$A$2:$V$10081,AG$1,FALSE)="","-",VLOOKUP(ROUND(CONCATENATE($A100,AG$2),0),'Cadastro - Padrões'!$A$2:$V$10081,AG$1,FALSE)))</f>
        <v>20</v>
      </c>
      <c r="AH100" s="23">
        <f>IF($B100="-","-",IF(VLOOKUP(ROUND(CONCATENATE($A100,AH$2),0),'Cadastro - Padrões'!$A$2:$V$10081,AH$1,FALSE)="","-",VLOOKUP(ROUND(CONCATENATE($A100,AH$2),0),'Cadastro - Padrões'!$A$2:$V$10081,AH$1,FALSE)))</f>
        <v>0.1</v>
      </c>
      <c r="AI100" s="23">
        <f>IF($B100="-","-",IF(VLOOKUP(ROUND(CONCATENATE($A100,AI$2),0),'Cadastro - Padrões'!$A$2:$V$10081,AI$1,FALSE)="","-",VLOOKUP(ROUND(CONCATENATE($A100,AI$2),0),'Cadastro - Padrões'!$A$2:$V$10081,AI$1,FALSE)))</f>
        <v>2</v>
      </c>
      <c r="AJ100" s="23">
        <f>IF($B100="-","-",IF(VLOOKUP(ROUND(CONCATENATE($A100,AJ$2),0),'Cadastro - Padrões'!$A$2:$V$10081,AJ$1,FALSE)="","-",VLOOKUP(ROUND(CONCATENATE($A100,AJ$2),0),'Cadastro - Padrões'!$A$2:$V$10081,AJ$1,FALSE)))</f>
        <v>1000000</v>
      </c>
      <c r="AK100" s="23">
        <f>IF($B100="-","-",IF(VLOOKUP(ROUND(CONCATENATE($A100,AK$2),0),'Cadastro - Padrões'!$A$2:$V$10081,AK$1,FALSE)="","-",VLOOKUP(ROUND(CONCATENATE($A100,AK$2),0),'Cadastro - Padrões'!$A$2:$V$10081,AK$1,FALSE)))</f>
        <v>25</v>
      </c>
      <c r="AL100" s="23">
        <f>IF($B100="-","-",IF(VLOOKUP(ROUND(CONCATENATE($A100,AL$2),0),'Cadastro - Padrões'!$A$2:$V$10081,AL$1,FALSE)="","-",VLOOKUP(ROUND(CONCATENATE($A100,AL$2),0),'Cadastro - Padrões'!$A$2:$V$10081,AL$1,FALSE)))</f>
        <v>0.1</v>
      </c>
      <c r="AM100" s="23">
        <f>IF($B100="-","-",IF(VLOOKUP(ROUND(CONCATENATE($A100,AM$2),0),'Cadastro - Padrões'!$A$2:$V$10081,AM$1,FALSE)="","-",VLOOKUP(ROUND(CONCATENATE($A100,AM$2),0),'Cadastro - Padrões'!$A$2:$V$10081,AM$1,FALSE)))</f>
        <v>2</v>
      </c>
      <c r="AN100" s="23">
        <f>IF($B100="-","-",IF(VLOOKUP(ROUND(CONCATENATE($A100,AN$2),0),'Cadastro - Padrões'!$A$2:$V$10081,AN$1,FALSE)="","-",VLOOKUP(ROUND(CONCATENATE($A100,AN$2),0),'Cadastro - Padrões'!$A$2:$V$10081,AN$1,FALSE)))</f>
        <v>1000000</v>
      </c>
      <c r="AO100" s="23">
        <f>IF($B100="-","-",IF(VLOOKUP(ROUND(CONCATENATE($A100,AO$2),0),'Cadastro - Padrões'!$A$2:$V$10081,AO$1,FALSE)="","-",VLOOKUP(ROUND(CONCATENATE($A100,AO$2),0),'Cadastro - Padrões'!$A$2:$V$10081,AO$1,FALSE)))</f>
        <v>30</v>
      </c>
      <c r="AP100" s="23">
        <f>IF($B100="-","-",IF(VLOOKUP(ROUND(CONCATENATE($A100,AP$2),0),'Cadastro - Padrões'!$A$2:$V$10081,AP$1,FALSE)="","-",VLOOKUP(ROUND(CONCATENATE($A100,AP$2),0),'Cadastro - Padrões'!$A$2:$V$10081,AP$1,FALSE)))</f>
        <v>0.1</v>
      </c>
      <c r="AQ100" s="23">
        <f>IF($B100="-","-",IF(VLOOKUP(ROUND(CONCATENATE($A100,AQ$2),0),'Cadastro - Padrões'!$A$2:$V$10081,AQ$1,FALSE)="","-",VLOOKUP(ROUND(CONCATENATE($A100,AQ$2),0),'Cadastro - Padrões'!$A$2:$V$10081,AQ$1,FALSE)))</f>
        <v>2</v>
      </c>
      <c r="AR100" s="23">
        <f>IF($B100="-","-",IF(VLOOKUP(ROUND(CONCATENATE($A100,AR$2),0),'Cadastro - Padrões'!$A$2:$V$10081,AR$1,FALSE)="","-",VLOOKUP(ROUND(CONCATENATE($A100,AR$2),0),'Cadastro - Padrões'!$A$2:$V$10081,AR$1,FALSE)))</f>
        <v>1000000</v>
      </c>
      <c r="AS100" s="23">
        <f>IF($B100="-","-",IF(VLOOKUP(ROUND(CONCATENATE($A100,AS$2),0),'Cadastro - Padrões'!$A$2:$V$10081,AS$1,FALSE)="","-",VLOOKUP(ROUND(CONCATENATE($A100,AS$2),0),'Cadastro - Padrões'!$A$2:$V$10081,AS$1,FALSE)))</f>
        <v>35</v>
      </c>
      <c r="AT100" s="23">
        <f>IF($B100="-","-",IF(VLOOKUP(ROUND(CONCATENATE($A100,AT$2),0),'Cadastro - Padrões'!$A$2:$V$10081,AT$1,FALSE)="","-",VLOOKUP(ROUND(CONCATENATE($A100,AT$2),0),'Cadastro - Padrões'!$A$2:$V$10081,AT$1,FALSE)))</f>
        <v>0.1</v>
      </c>
      <c r="AU100" s="23">
        <f>IF($B100="-","-",IF(VLOOKUP(ROUND(CONCATENATE($A100,AU$2),0),'Cadastro - Padrões'!$A$2:$V$10081,AU$1,FALSE)="","-",VLOOKUP(ROUND(CONCATENATE($A100,AU$2),0),'Cadastro - Padrões'!$A$2:$V$10081,AU$1,FALSE)))</f>
        <v>2</v>
      </c>
      <c r="AV100" s="23">
        <f>IF($B100="-","-",IF(VLOOKUP(ROUND(CONCATENATE($A100,AV$2),0),'Cadastro - Padrões'!$A$2:$V$10081,AV$1,FALSE)="","-",VLOOKUP(ROUND(CONCATENATE($A100,AV$2),0),'Cadastro - Padrões'!$A$2:$V$10081,AV$1,FALSE)))</f>
        <v>1000000</v>
      </c>
      <c r="AW100" s="23" t="str">
        <f>IF($B100="-","-",IF(VLOOKUP(ROUND(CONCATENATE($A100,AW$2),0),'Cadastro - Padrões'!$A$2:$V$10081,AW$1,FALSE)="","-",VLOOKUP(ROUND(CONCATENATE($A100,AW$2),0),'Cadastro - Padrões'!$A$2:$V$10081,AW$1,FALSE)))</f>
        <v>-</v>
      </c>
      <c r="AX100" s="23" t="str">
        <f>IF($B100="-","-",IF(VLOOKUP(ROUND(CONCATENATE($A100,AX$2),0),'Cadastro - Padrões'!$A$2:$V$10081,AX$1,FALSE)="","-",VLOOKUP(ROUND(CONCATENATE($A100,AX$2),0),'Cadastro - Padrões'!$A$2:$V$10081,AX$1,FALSE)))</f>
        <v>-</v>
      </c>
      <c r="AY100" s="23" t="str">
        <f>IF($B100="-","-",IF(VLOOKUP(ROUND(CONCATENATE($A100,AY$2),0),'Cadastro - Padrões'!$A$2:$V$10081,AY$1,FALSE)="","-",VLOOKUP(ROUND(CONCATENATE($A100,AY$2),0),'Cadastro - Padrões'!$A$2:$V$10081,AY$1,FALSE)))</f>
        <v>-</v>
      </c>
      <c r="AZ100" s="23" t="str">
        <f>IF($B100="-","-",IF(VLOOKUP(ROUND(CONCATENATE($A100,AZ$2),0),'Cadastro - Padrões'!$A$2:$V$10081,AZ$1,FALSE)="","-",VLOOKUP(ROUND(CONCATENATE($A100,AZ$2),0),'Cadastro - Padrões'!$A$2:$V$10081,AZ$1,FALSE)))</f>
        <v>-</v>
      </c>
      <c r="BA100" s="23" t="str">
        <f>IF($B100="-","-",IF(VLOOKUP(ROUND(CONCATENATE($A100,BA$2),0),'Cadastro - Padrões'!$A$2:$V$10081,BA$1,FALSE)="","-",VLOOKUP(ROUND(CONCATENATE($A100,BA$2),0),'Cadastro - Padrões'!$A$2:$V$10081,BA$1,FALSE)))</f>
        <v>-</v>
      </c>
      <c r="BB100" s="23" t="str">
        <f>IF($B100="-","-",IF(VLOOKUP(ROUND(CONCATENATE($A100,BB$2),0),'Cadastro - Padrões'!$A$2:$V$10081,BB$1,FALSE)="","-",VLOOKUP(ROUND(CONCATENATE($A100,BB$2),0),'Cadastro - Padrões'!$A$2:$V$10081,BB$1,FALSE)))</f>
        <v>-</v>
      </c>
      <c r="BC100" s="23" t="str">
        <f>IF($B100="-","-",IF(VLOOKUP(ROUND(CONCATENATE($A100,BC$2),0),'Cadastro - Padrões'!$A$2:$V$10081,BC$1,FALSE)="","-",VLOOKUP(ROUND(CONCATENATE($A100,BC$2),0),'Cadastro - Padrões'!$A$2:$V$10081,BC$1,FALSE)))</f>
        <v>-</v>
      </c>
      <c r="BD100" s="23" t="str">
        <f>IF($B100="-","-",IF(VLOOKUP(ROUND(CONCATENATE($A100,BD$2),0),'Cadastro - Padrões'!$A$2:$V$10081,BD$1,FALSE)="","-",VLOOKUP(ROUND(CONCATENATE($A100,BD$2),0),'Cadastro - Padrões'!$A$2:$V$10081,BD$1,FALSE)))</f>
        <v>-</v>
      </c>
      <c r="BE100" s="23" t="str">
        <f>IF($B100="-","-",IF(VLOOKUP(ROUND(CONCATENATE($A100,BE$2),0),'Cadastro - Padrões'!$A$2:$V$10081,BE$1,FALSE)="","-",VLOOKUP(ROUND(CONCATENATE($A100,BE$2),0),'Cadastro - Padrões'!$A$2:$V$10081,BE$1,FALSE)))</f>
        <v>-</v>
      </c>
      <c r="BF100" s="23" t="str">
        <f>IF($B100="-","-",IF(VLOOKUP(ROUND(CONCATENATE($A100,BF$2),0),'Cadastro - Padrões'!$A$2:$V$10081,BF$1,FALSE)="","-",VLOOKUP(ROUND(CONCATENATE($A100,BF$2),0),'Cadastro - Padrões'!$A$2:$V$10081,BF$1,FALSE)))</f>
        <v>-</v>
      </c>
      <c r="BG100" s="23" t="str">
        <f>IF($B100="-","-",IF(VLOOKUP(ROUND(CONCATENATE($A100,BG$2),0),'Cadastro - Padrões'!$A$2:$V$10081,BG$1,FALSE)="","-",VLOOKUP(ROUND(CONCATENATE($A100,BG$2),0),'Cadastro - Padrões'!$A$2:$V$10081,BG$1,FALSE)))</f>
        <v>-</v>
      </c>
      <c r="BH100" s="23" t="str">
        <f>IF($B100="-","-",IF(VLOOKUP(ROUND(CONCATENATE($A100,BH$2),0),'Cadastro - Padrões'!$A$2:$V$10081,BH$1,FALSE)="","-",VLOOKUP(ROUND(CONCATENATE($A100,BH$2),0),'Cadastro - Padrões'!$A$2:$V$10081,BH$1,FALSE)))</f>
        <v>-</v>
      </c>
      <c r="BI100" s="23" t="str">
        <f>IF($B100="-","-",IF(VLOOKUP(ROUND(CONCATENATE($A100,BI$2),0),'Cadastro - Padrões'!$A$2:$V$10081,BI$1,FALSE)="","-",VLOOKUP(ROUND(CONCATENATE($A100,BI$2),0),'Cadastro - Padrões'!$A$2:$V$10081,BI$1,FALSE)))</f>
        <v>-</v>
      </c>
      <c r="BJ100" s="23" t="str">
        <f>IF($B100="-","-",IF(VLOOKUP(ROUND(CONCATENATE($A100,BJ$2),0),'Cadastro - Padrões'!$A$2:$V$10081,BJ$1,FALSE)="","-",VLOOKUP(ROUND(CONCATENATE($A100,BJ$2),0),'Cadastro - Padrões'!$A$2:$V$10081,BJ$1,FALSE)))</f>
        <v>-</v>
      </c>
      <c r="BK100" s="23" t="str">
        <f>IF($B100="-","-",IF(VLOOKUP(ROUND(CONCATENATE($A100,BK$2),0),'Cadastro - Padrões'!$A$2:$V$10081,BK$1,FALSE)="","-",VLOOKUP(ROUND(CONCATENATE($A100,BK$2),0),'Cadastro - Padrões'!$A$2:$V$10081,BK$1,FALSE)))</f>
        <v>-</v>
      </c>
      <c r="BL100" s="23" t="str">
        <f>IF($B100="-","-",IF(VLOOKUP(ROUND(CONCATENATE($A100,BL$2),0),'Cadastro - Padrões'!$A$2:$V$10081,BL$1,FALSE)="","-",VLOOKUP(ROUND(CONCATENATE($A100,BL$2),0),'Cadastro - Padrões'!$A$2:$V$10081,BL$1,FALSE)))</f>
        <v>-</v>
      </c>
      <c r="BM100" s="23" t="str">
        <f>IF($B100="-","-",IF(VLOOKUP(ROUND(CONCATENATE($A100,BM$2),0),'Cadastro - Padrões'!$A$2:$V$10081,BM$1,FALSE)="","-",VLOOKUP(ROUND(CONCATENATE($A100,BM$2),0),'Cadastro - Padrões'!$A$2:$V$10081,BM$1,FALSE)))</f>
        <v>-</v>
      </c>
      <c r="BN100" s="23" t="str">
        <f>IF($B100="-","-",IF(VLOOKUP(ROUND(CONCATENATE($A100,BN$2),0),'Cadastro - Padrões'!$A$2:$V$10081,BN$1,FALSE)="","-",VLOOKUP(ROUND(CONCATENATE($A100,BN$2),0),'Cadastro - Padrões'!$A$2:$V$10081,BN$1,FALSE)))</f>
        <v>-</v>
      </c>
      <c r="BO100" s="23" t="str">
        <f>IF($B100="-","-",IF(VLOOKUP(ROUND(CONCATENATE($A100,BO$2),0),'Cadastro - Padrões'!$A$2:$V$10081,BO$1,FALSE)="","-",VLOOKUP(ROUND(CONCATENATE($A100,BO$2),0),'Cadastro - Padrões'!$A$2:$V$10081,BO$1,FALSE)))</f>
        <v>-</v>
      </c>
      <c r="BP100" s="23" t="str">
        <f>IF($B100="-","-",IF(VLOOKUP(ROUND(CONCATENATE($A100,BP$2),0),'Cadastro - Padrões'!$A$2:$V$10081,BP$1,FALSE)="","-",VLOOKUP(ROUND(CONCATENATE($A100,BP$2),0),'Cadastro - Padrões'!$A$2:$V$10081,BP$1,FALSE)))</f>
        <v>-</v>
      </c>
    </row>
    <row r="101" spans="1:68" x14ac:dyDescent="0.3">
      <c r="A101" s="22">
        <f t="shared" si="53"/>
        <v>96</v>
      </c>
      <c r="B101" s="23" t="str">
        <f>IF(VLOOKUP(ROUND(CONCATENATE($A101,B$2),0),'Cadastro - Padrões'!$A$2:$V$10081,B$1,FALSE)="","-",VLOOKUP(ROUND(CONCATENATE($A101,B$2),0),'Cadastro - Padrões'!$A$2:$V$10081,B$1,FALSE))</f>
        <v>E.TH.LQ-009</v>
      </c>
      <c r="C101" s="23" t="str">
        <f>IF($B101="-","-",VLOOKUP(ROUND(CONCATENATE($A101,C$2),0),'Cadastro - Padrões'!$A$2:$V$10081,C$1,FALSE))</f>
        <v>Termômetro Digital</v>
      </c>
      <c r="D101" s="23" t="str">
        <f>IF($B101="-","-",VLOOKUP(ROUND(CONCATENATE($A101,D$2),0),'Cadastro - Padrões'!$A$2:$V$10081,D$1,FALSE))</f>
        <v>Elus</v>
      </c>
      <c r="E101" s="23" t="str">
        <f>IF($B101="-","-",VLOOKUP(ROUND(CONCATENATE($A101,E$2),0),'Cadastro - Padrões'!$A$2:$V$10081,E$1,FALSE))</f>
        <v>RBC - CAL 0439</v>
      </c>
      <c r="F101" s="23" t="str">
        <f>IF($B101="-","-",VLOOKUP(ROUND(CONCATENATE($A101,F$2),0),'Cadastro - Padrões'!$A$2:$V$10081,F$1,FALSE))</f>
        <v>E0529/25</v>
      </c>
      <c r="G101" s="24">
        <f>IF($B101="-","-",VLOOKUP(ROUND(CONCATENATE($A101,G$2),0),'Cadastro - Padrões'!$A$2:$V$10081,G$1,FALSE))</f>
        <v>45884</v>
      </c>
      <c r="H101" s="25">
        <f>IF($B101="-","-",VLOOKUP(ROUND(CONCATENATE($A101,H$2),0),'Cadastro - Padrões'!$A$2:$V$10081,H$1,FALSE))</f>
        <v>46265</v>
      </c>
      <c r="I101" s="23" t="str">
        <f>IF($B101="-","-",VLOOKUP(ROUND(CONCATENATE($A101,I$2),0),'Cadastro - Padrões'!$A$2:$V$10081,I$1,FALSE))</f>
        <v>°C</v>
      </c>
      <c r="J101" s="23" t="str">
        <f>IF($B101="-","-",VLOOKUP(ROUND(CONCATENATE($A101,J$2),0),'Cadastro - Padrões'!$A$2:$V$10081,J$1,FALSE))</f>
        <v>Contato</v>
      </c>
      <c r="K101" s="23" t="str">
        <f>IF($B101="-","-",VLOOKUP(ROUND(CONCATENATE($A101,K$2),0),'Cadastro - Padrões'!$A$2:$V$10081,K$1,FALSE))</f>
        <v>Termoresisitivo</v>
      </c>
      <c r="L101" s="23">
        <f>IF($B101="-","-",VLOOKUP(ROUND(CONCATENATE($A101,L$2),0),'Cadastro - Padrões'!$A$2:$V$10081,L$1,FALSE))</f>
        <v>15</v>
      </c>
      <c r="M101" s="23">
        <f>IF($B101="-","-",VLOOKUP(ROUND(CONCATENATE($A101,M$2),0),'Cadastro - Padrões'!$A$2:$V$10081,M$1,FALSE))</f>
        <v>35</v>
      </c>
      <c r="N101" s="23">
        <f>IF($B101="-","-",VLOOKUP(ROUND(CONCATENATE($A101,N$2),0),'Cadastro - Padrões'!$A$2:$V$10081,N$1,FALSE))</f>
        <v>0.1</v>
      </c>
      <c r="O101" s="23">
        <f>IF($B101="-","-",VLOOKUP(ROUND(CONCATENATE($A101,O$2),0),'Cadastro - Padrões'!$A$2:$V$10081,O$1,FALSE))</f>
        <v>0.20000000000000284</v>
      </c>
      <c r="P101" s="23">
        <f>IF($B101="-","-",VLOOKUP(ROUND(CONCATENATE($A101,P$2),0),'Cadastro - Padrões'!$A$2:$V$10081,P$1,FALSE))</f>
        <v>0.1</v>
      </c>
      <c r="Q101" s="23">
        <f>IF($B101="-","-",VLOOKUP(ROUND(CONCATENATE($A101,Q$2),0),'Cadastro - Padrões'!$A$2:$V$10081,Q$1,FALSE))</f>
        <v>0.20000000000000284</v>
      </c>
      <c r="R101" s="23">
        <f>IF($B101="-","-",VLOOKUP(ROUND(CONCATENATE($A101,R$2),0),'Cadastro - Padrões'!$A$2:$V$10081,R$1,FALSE))</f>
        <v>4.7335771774996427E-2</v>
      </c>
      <c r="S101" s="23">
        <f>IF($B101="-","-",VLOOKUP(ROUND(CONCATENATE($A101,S$2),0),'Cadastro - Padrões'!$A$2:$V$10081,S$1,FALSE))</f>
        <v>3</v>
      </c>
      <c r="T101" s="23">
        <f>IF($B101="-","-",VLOOKUP(ROUND(CONCATENATE($A101,T$2),0),'Cadastro - Padrões'!$A$2:$V$10081,T$1,FALSE))</f>
        <v>0</v>
      </c>
      <c r="U101" s="23">
        <f>IF($B101="-","-",VLOOKUP(ROUND(CONCATENATE($A101,U$2),0),'Cadastro - Padrões'!$A$2:$V$10081,U$1,FALSE))</f>
        <v>0</v>
      </c>
      <c r="V101" s="23">
        <f>IF($B101="-","-",VLOOKUP(ROUND(CONCATENATE($A101,V$2),0),'Cadastro - Padrões'!$A$2:$V$10081,V$1,FALSE))</f>
        <v>0</v>
      </c>
      <c r="W101" s="23">
        <f>IF($B101="-","-",VLOOKUP(ROUND(CONCATENATE($A101,W$2),0),'Cadastro - Padrões'!$A$2:$V$10081,W$1,FALSE))</f>
        <v>0</v>
      </c>
      <c r="X101" s="23">
        <f>IF($B101="-","-",VLOOKUP(ROUND(CONCATENATE($A101,X$2),0),'Cadastro - Padrões'!$A$2:$V$10081,X$1,FALSE))</f>
        <v>0</v>
      </c>
      <c r="Y101" s="23">
        <f>IF($B101="-","-",VLOOKUP(ROUND(CONCATENATE($A101,Y$2),0),'Cadastro - Padrões'!$A$2:$V$10081,Y$1,FALSE))</f>
        <v>4.5915756965973529E-7</v>
      </c>
      <c r="Z101" s="23">
        <f>IF($B101="-","-",VLOOKUP(ROUND(CONCATENATE($A101,Z$2),0),'Cadastro - Padrões'!$A$2:$V$10081,Z$1,FALSE))</f>
        <v>-3.1188042626169277E-4</v>
      </c>
      <c r="AA101" s="23">
        <f>IF($B101="-","-",VLOOKUP(ROUND(CONCATENATE($A101,AA$2),0),'Cadastro - Padrões'!$A$2:$V$10081,AA$1,FALSE))</f>
        <v>1.0048333520863095</v>
      </c>
      <c r="AB101" s="23">
        <f>IF($B101="-","-",VLOOKUP(ROUND(CONCATENATE($A101,AB$2),0),'Cadastro - Padrões'!$A$2:$V$10081,AB$1,FALSE))</f>
        <v>1.8557369732273028E-3</v>
      </c>
      <c r="AC101" s="23">
        <f>IF($B101="-","-",IF(VLOOKUP(ROUND(CONCATENATE($A101,AC$2),0),'Cadastro - Padrões'!$A$2:$V$10081,AC$1,FALSE)="","-",VLOOKUP(ROUND(CONCATENATE($A101,AC$2),0),'Cadastro - Padrões'!$A$2:$V$10081,AC$1,FALSE)))</f>
        <v>15</v>
      </c>
      <c r="AD101" s="23">
        <f>IF($B101="-","-",IF(VLOOKUP(ROUND(CONCATENATE($A101,AD$2),0),'Cadastro - Padrões'!$A$2:$V$10081,AD$1,FALSE)="","-",VLOOKUP(ROUND(CONCATENATE($A101,AD$2),0),'Cadastro - Padrões'!$A$2:$V$10081,AD$1,FALSE)))</f>
        <v>0.1</v>
      </c>
      <c r="AE101" s="23">
        <f>IF($B101="-","-",IF(VLOOKUP(ROUND(CONCATENATE($A101,AE$2),0),'Cadastro - Padrões'!$A$2:$V$10081,AE$1,FALSE)="","-",VLOOKUP(ROUND(CONCATENATE($A101,AE$2),0),'Cadastro - Padrões'!$A$2:$V$10081,AE$1,FALSE)))</f>
        <v>2</v>
      </c>
      <c r="AF101" s="23">
        <f>IF($B101="-","-",IF(VLOOKUP(ROUND(CONCATENATE($A101,AF$2),0),'Cadastro - Padrões'!$A$2:$V$10081,AF$1,FALSE)="","-",VLOOKUP(ROUND(CONCATENATE($A101,AF$2),0),'Cadastro - Padrões'!$A$2:$V$10081,AF$1,FALSE)))</f>
        <v>1000000</v>
      </c>
      <c r="AG101" s="23">
        <f>IF($B101="-","-",IF(VLOOKUP(ROUND(CONCATENATE($A101,AG$2),0),'Cadastro - Padrões'!$A$2:$V$10081,AG$1,FALSE)="","-",VLOOKUP(ROUND(CONCATENATE($A101,AG$2),0),'Cadastro - Padrões'!$A$2:$V$10081,AG$1,FALSE)))</f>
        <v>20</v>
      </c>
      <c r="AH101" s="23">
        <f>IF($B101="-","-",IF(VLOOKUP(ROUND(CONCATENATE($A101,AH$2),0),'Cadastro - Padrões'!$A$2:$V$10081,AH$1,FALSE)="","-",VLOOKUP(ROUND(CONCATENATE($A101,AH$2),0),'Cadastro - Padrões'!$A$2:$V$10081,AH$1,FALSE)))</f>
        <v>0.1</v>
      </c>
      <c r="AI101" s="23">
        <f>IF($B101="-","-",IF(VLOOKUP(ROUND(CONCATENATE($A101,AI$2),0),'Cadastro - Padrões'!$A$2:$V$10081,AI$1,FALSE)="","-",VLOOKUP(ROUND(CONCATENATE($A101,AI$2),0),'Cadastro - Padrões'!$A$2:$V$10081,AI$1,FALSE)))</f>
        <v>2</v>
      </c>
      <c r="AJ101" s="23">
        <f>IF($B101="-","-",IF(VLOOKUP(ROUND(CONCATENATE($A101,AJ$2),0),'Cadastro - Padrões'!$A$2:$V$10081,AJ$1,FALSE)="","-",VLOOKUP(ROUND(CONCATENATE($A101,AJ$2),0),'Cadastro - Padrões'!$A$2:$V$10081,AJ$1,FALSE)))</f>
        <v>1000000</v>
      </c>
      <c r="AK101" s="23">
        <f>IF($B101="-","-",IF(VLOOKUP(ROUND(CONCATENATE($A101,AK$2),0),'Cadastro - Padrões'!$A$2:$V$10081,AK$1,FALSE)="","-",VLOOKUP(ROUND(CONCATENATE($A101,AK$2),0),'Cadastro - Padrões'!$A$2:$V$10081,AK$1,FALSE)))</f>
        <v>25</v>
      </c>
      <c r="AL101" s="23">
        <f>IF($B101="-","-",IF(VLOOKUP(ROUND(CONCATENATE($A101,AL$2),0),'Cadastro - Padrões'!$A$2:$V$10081,AL$1,FALSE)="","-",VLOOKUP(ROUND(CONCATENATE($A101,AL$2),0),'Cadastro - Padrões'!$A$2:$V$10081,AL$1,FALSE)))</f>
        <v>0.1</v>
      </c>
      <c r="AM101" s="23">
        <f>IF($B101="-","-",IF(VLOOKUP(ROUND(CONCATENATE($A101,AM$2),0),'Cadastro - Padrões'!$A$2:$V$10081,AM$1,FALSE)="","-",VLOOKUP(ROUND(CONCATENATE($A101,AM$2),0),'Cadastro - Padrões'!$A$2:$V$10081,AM$1,FALSE)))</f>
        <v>2</v>
      </c>
      <c r="AN101" s="23">
        <f>IF($B101="-","-",IF(VLOOKUP(ROUND(CONCATENATE($A101,AN$2),0),'Cadastro - Padrões'!$A$2:$V$10081,AN$1,FALSE)="","-",VLOOKUP(ROUND(CONCATENATE($A101,AN$2),0),'Cadastro - Padrões'!$A$2:$V$10081,AN$1,FALSE)))</f>
        <v>1000000</v>
      </c>
      <c r="AO101" s="23">
        <f>IF($B101="-","-",IF(VLOOKUP(ROUND(CONCATENATE($A101,AO$2),0),'Cadastro - Padrões'!$A$2:$V$10081,AO$1,FALSE)="","-",VLOOKUP(ROUND(CONCATENATE($A101,AO$2),0),'Cadastro - Padrões'!$A$2:$V$10081,AO$1,FALSE)))</f>
        <v>30</v>
      </c>
      <c r="AP101" s="23">
        <f>IF($B101="-","-",IF(VLOOKUP(ROUND(CONCATENATE($A101,AP$2),0),'Cadastro - Padrões'!$A$2:$V$10081,AP$1,FALSE)="","-",VLOOKUP(ROUND(CONCATENATE($A101,AP$2),0),'Cadastro - Padrões'!$A$2:$V$10081,AP$1,FALSE)))</f>
        <v>0.1</v>
      </c>
      <c r="AQ101" s="23">
        <f>IF($B101="-","-",IF(VLOOKUP(ROUND(CONCATENATE($A101,AQ$2),0),'Cadastro - Padrões'!$A$2:$V$10081,AQ$1,FALSE)="","-",VLOOKUP(ROUND(CONCATENATE($A101,AQ$2),0),'Cadastro - Padrões'!$A$2:$V$10081,AQ$1,FALSE)))</f>
        <v>2</v>
      </c>
      <c r="AR101" s="23">
        <f>IF($B101="-","-",IF(VLOOKUP(ROUND(CONCATENATE($A101,AR$2),0),'Cadastro - Padrões'!$A$2:$V$10081,AR$1,FALSE)="","-",VLOOKUP(ROUND(CONCATENATE($A101,AR$2),0),'Cadastro - Padrões'!$A$2:$V$10081,AR$1,FALSE)))</f>
        <v>1000000</v>
      </c>
      <c r="AS101" s="23">
        <f>IF($B101="-","-",IF(VLOOKUP(ROUND(CONCATENATE($A101,AS$2),0),'Cadastro - Padrões'!$A$2:$V$10081,AS$1,FALSE)="","-",VLOOKUP(ROUND(CONCATENATE($A101,AS$2),0),'Cadastro - Padrões'!$A$2:$V$10081,AS$1,FALSE)))</f>
        <v>35</v>
      </c>
      <c r="AT101" s="23">
        <f>IF($B101="-","-",IF(VLOOKUP(ROUND(CONCATENATE($A101,AT$2),0),'Cadastro - Padrões'!$A$2:$V$10081,AT$1,FALSE)="","-",VLOOKUP(ROUND(CONCATENATE($A101,AT$2),0),'Cadastro - Padrões'!$A$2:$V$10081,AT$1,FALSE)))</f>
        <v>0.1</v>
      </c>
      <c r="AU101" s="23">
        <f>IF($B101="-","-",IF(VLOOKUP(ROUND(CONCATENATE($A101,AU$2),0),'Cadastro - Padrões'!$A$2:$V$10081,AU$1,FALSE)="","-",VLOOKUP(ROUND(CONCATENATE($A101,AU$2),0),'Cadastro - Padrões'!$A$2:$V$10081,AU$1,FALSE)))</f>
        <v>2</v>
      </c>
      <c r="AV101" s="23">
        <f>IF($B101="-","-",IF(VLOOKUP(ROUND(CONCATENATE($A101,AV$2),0),'Cadastro - Padrões'!$A$2:$V$10081,AV$1,FALSE)="","-",VLOOKUP(ROUND(CONCATENATE($A101,AV$2),0),'Cadastro - Padrões'!$A$2:$V$10081,AV$1,FALSE)))</f>
        <v>1000000</v>
      </c>
      <c r="AW101" s="23" t="str">
        <f>IF($B101="-","-",IF(VLOOKUP(ROUND(CONCATENATE($A101,AW$2),0),'Cadastro - Padrões'!$A$2:$V$10081,AW$1,FALSE)="","-",VLOOKUP(ROUND(CONCATENATE($A101,AW$2),0),'Cadastro - Padrões'!$A$2:$V$10081,AW$1,FALSE)))</f>
        <v>-</v>
      </c>
      <c r="AX101" s="23" t="str">
        <f>IF($B101="-","-",IF(VLOOKUP(ROUND(CONCATENATE($A101,AX$2),0),'Cadastro - Padrões'!$A$2:$V$10081,AX$1,FALSE)="","-",VLOOKUP(ROUND(CONCATENATE($A101,AX$2),0),'Cadastro - Padrões'!$A$2:$V$10081,AX$1,FALSE)))</f>
        <v>-</v>
      </c>
      <c r="AY101" s="23" t="str">
        <f>IF($B101="-","-",IF(VLOOKUP(ROUND(CONCATENATE($A101,AY$2),0),'Cadastro - Padrões'!$A$2:$V$10081,AY$1,FALSE)="","-",VLOOKUP(ROUND(CONCATENATE($A101,AY$2),0),'Cadastro - Padrões'!$A$2:$V$10081,AY$1,FALSE)))</f>
        <v>-</v>
      </c>
      <c r="AZ101" s="23" t="str">
        <f>IF($B101="-","-",IF(VLOOKUP(ROUND(CONCATENATE($A101,AZ$2),0),'Cadastro - Padrões'!$A$2:$V$10081,AZ$1,FALSE)="","-",VLOOKUP(ROUND(CONCATENATE($A101,AZ$2),0),'Cadastro - Padrões'!$A$2:$V$10081,AZ$1,FALSE)))</f>
        <v>-</v>
      </c>
      <c r="BA101" s="23" t="str">
        <f>IF($B101="-","-",IF(VLOOKUP(ROUND(CONCATENATE($A101,BA$2),0),'Cadastro - Padrões'!$A$2:$V$10081,BA$1,FALSE)="","-",VLOOKUP(ROUND(CONCATENATE($A101,BA$2),0),'Cadastro - Padrões'!$A$2:$V$10081,BA$1,FALSE)))</f>
        <v>-</v>
      </c>
      <c r="BB101" s="23" t="str">
        <f>IF($B101="-","-",IF(VLOOKUP(ROUND(CONCATENATE($A101,BB$2),0),'Cadastro - Padrões'!$A$2:$V$10081,BB$1,FALSE)="","-",VLOOKUP(ROUND(CONCATENATE($A101,BB$2),0),'Cadastro - Padrões'!$A$2:$V$10081,BB$1,FALSE)))</f>
        <v>-</v>
      </c>
      <c r="BC101" s="23" t="str">
        <f>IF($B101="-","-",IF(VLOOKUP(ROUND(CONCATENATE($A101,BC$2),0),'Cadastro - Padrões'!$A$2:$V$10081,BC$1,FALSE)="","-",VLOOKUP(ROUND(CONCATENATE($A101,BC$2),0),'Cadastro - Padrões'!$A$2:$V$10081,BC$1,FALSE)))</f>
        <v>-</v>
      </c>
      <c r="BD101" s="23" t="str">
        <f>IF($B101="-","-",IF(VLOOKUP(ROUND(CONCATENATE($A101,BD$2),0),'Cadastro - Padrões'!$A$2:$V$10081,BD$1,FALSE)="","-",VLOOKUP(ROUND(CONCATENATE($A101,BD$2),0),'Cadastro - Padrões'!$A$2:$V$10081,BD$1,FALSE)))</f>
        <v>-</v>
      </c>
      <c r="BE101" s="23" t="str">
        <f>IF($B101="-","-",IF(VLOOKUP(ROUND(CONCATENATE($A101,BE$2),0),'Cadastro - Padrões'!$A$2:$V$10081,BE$1,FALSE)="","-",VLOOKUP(ROUND(CONCATENATE($A101,BE$2),0),'Cadastro - Padrões'!$A$2:$V$10081,BE$1,FALSE)))</f>
        <v>-</v>
      </c>
      <c r="BF101" s="23" t="str">
        <f>IF($B101="-","-",IF(VLOOKUP(ROUND(CONCATENATE($A101,BF$2),0),'Cadastro - Padrões'!$A$2:$V$10081,BF$1,FALSE)="","-",VLOOKUP(ROUND(CONCATENATE($A101,BF$2),0),'Cadastro - Padrões'!$A$2:$V$10081,BF$1,FALSE)))</f>
        <v>-</v>
      </c>
      <c r="BG101" s="23" t="str">
        <f>IF($B101="-","-",IF(VLOOKUP(ROUND(CONCATENATE($A101,BG$2),0),'Cadastro - Padrões'!$A$2:$V$10081,BG$1,FALSE)="","-",VLOOKUP(ROUND(CONCATENATE($A101,BG$2),0),'Cadastro - Padrões'!$A$2:$V$10081,BG$1,FALSE)))</f>
        <v>-</v>
      </c>
      <c r="BH101" s="23" t="str">
        <f>IF($B101="-","-",IF(VLOOKUP(ROUND(CONCATENATE($A101,BH$2),0),'Cadastro - Padrões'!$A$2:$V$10081,BH$1,FALSE)="","-",VLOOKUP(ROUND(CONCATENATE($A101,BH$2),0),'Cadastro - Padrões'!$A$2:$V$10081,BH$1,FALSE)))</f>
        <v>-</v>
      </c>
      <c r="BI101" s="23" t="str">
        <f>IF($B101="-","-",IF(VLOOKUP(ROUND(CONCATENATE($A101,BI$2),0),'Cadastro - Padrões'!$A$2:$V$10081,BI$1,FALSE)="","-",VLOOKUP(ROUND(CONCATENATE($A101,BI$2),0),'Cadastro - Padrões'!$A$2:$V$10081,BI$1,FALSE)))</f>
        <v>-</v>
      </c>
      <c r="BJ101" s="23" t="str">
        <f>IF($B101="-","-",IF(VLOOKUP(ROUND(CONCATENATE($A101,BJ$2),0),'Cadastro - Padrões'!$A$2:$V$10081,BJ$1,FALSE)="","-",VLOOKUP(ROUND(CONCATENATE($A101,BJ$2),0),'Cadastro - Padrões'!$A$2:$V$10081,BJ$1,FALSE)))</f>
        <v>-</v>
      </c>
      <c r="BK101" s="23" t="str">
        <f>IF($B101="-","-",IF(VLOOKUP(ROUND(CONCATENATE($A101,BK$2),0),'Cadastro - Padrões'!$A$2:$V$10081,BK$1,FALSE)="","-",VLOOKUP(ROUND(CONCATENATE($A101,BK$2),0),'Cadastro - Padrões'!$A$2:$V$10081,BK$1,FALSE)))</f>
        <v>-</v>
      </c>
      <c r="BL101" s="23" t="str">
        <f>IF($B101="-","-",IF(VLOOKUP(ROUND(CONCATENATE($A101,BL$2),0),'Cadastro - Padrões'!$A$2:$V$10081,BL$1,FALSE)="","-",VLOOKUP(ROUND(CONCATENATE($A101,BL$2),0),'Cadastro - Padrões'!$A$2:$V$10081,BL$1,FALSE)))</f>
        <v>-</v>
      </c>
      <c r="BM101" s="23" t="str">
        <f>IF($B101="-","-",IF(VLOOKUP(ROUND(CONCATENATE($A101,BM$2),0),'Cadastro - Padrões'!$A$2:$V$10081,BM$1,FALSE)="","-",VLOOKUP(ROUND(CONCATENATE($A101,BM$2),0),'Cadastro - Padrões'!$A$2:$V$10081,BM$1,FALSE)))</f>
        <v>-</v>
      </c>
      <c r="BN101" s="23" t="str">
        <f>IF($B101="-","-",IF(VLOOKUP(ROUND(CONCATENATE($A101,BN$2),0),'Cadastro - Padrões'!$A$2:$V$10081,BN$1,FALSE)="","-",VLOOKUP(ROUND(CONCATENATE($A101,BN$2),0),'Cadastro - Padrões'!$A$2:$V$10081,BN$1,FALSE)))</f>
        <v>-</v>
      </c>
      <c r="BO101" s="23" t="str">
        <f>IF($B101="-","-",IF(VLOOKUP(ROUND(CONCATENATE($A101,BO$2),0),'Cadastro - Padrões'!$A$2:$V$10081,BO$1,FALSE)="","-",VLOOKUP(ROUND(CONCATENATE($A101,BO$2),0),'Cadastro - Padrões'!$A$2:$V$10081,BO$1,FALSE)))</f>
        <v>-</v>
      </c>
      <c r="BP101" s="23" t="str">
        <f>IF($B101="-","-",IF(VLOOKUP(ROUND(CONCATENATE($A101,BP$2),0),'Cadastro - Padrões'!$A$2:$V$10081,BP$1,FALSE)="","-",VLOOKUP(ROUND(CONCATENATE($A101,BP$2),0),'Cadastro - Padrões'!$A$2:$V$10081,BP$1,FALSE)))</f>
        <v>-</v>
      </c>
    </row>
    <row r="102" spans="1:68" x14ac:dyDescent="0.3">
      <c r="A102" s="22">
        <f t="shared" si="53"/>
        <v>97</v>
      </c>
      <c r="B102" s="23" t="str">
        <f>IF(VLOOKUP(ROUND(CONCATENATE($A102,B$2),0),'Cadastro - Padrões'!$A$2:$V$10081,B$1,FALSE)="","-",VLOOKUP(ROUND(CONCATENATE($A102,B$2),0),'Cadastro - Padrões'!$A$2:$V$10081,B$1,FALSE))</f>
        <v>E.TH.LQ-010</v>
      </c>
      <c r="C102" s="23" t="str">
        <f>IF($B102="-","-",VLOOKUP(ROUND(CONCATENATE($A102,C$2),0),'Cadastro - Padrões'!$A$2:$V$10081,C$1,FALSE))</f>
        <v>Termômetro Digital</v>
      </c>
      <c r="D102" s="23" t="str">
        <f>IF($B102="-","-",VLOOKUP(ROUND(CONCATENATE($A102,D$2),0),'Cadastro - Padrões'!$A$2:$V$10081,D$1,FALSE))</f>
        <v>Elus</v>
      </c>
      <c r="E102" s="23" t="str">
        <f>IF($B102="-","-",VLOOKUP(ROUND(CONCATENATE($A102,E$2),0),'Cadastro - Padrões'!$A$2:$V$10081,E$1,FALSE))</f>
        <v>RBC - CAL 0439</v>
      </c>
      <c r="F102" s="23" t="str">
        <f>IF($B102="-","-",VLOOKUP(ROUND(CONCATENATE($A102,F$2),0),'Cadastro - Padrões'!$A$2:$V$10081,F$1,FALSE))</f>
        <v>E0530/25</v>
      </c>
      <c r="G102" s="24">
        <f>IF($B102="-","-",VLOOKUP(ROUND(CONCATENATE($A102,G$2),0),'Cadastro - Padrões'!$A$2:$V$10081,G$1,FALSE))</f>
        <v>45884</v>
      </c>
      <c r="H102" s="25">
        <f>IF($B102="-","-",VLOOKUP(ROUND(CONCATENATE($A102,H$2),0),'Cadastro - Padrões'!$A$2:$V$10081,H$1,FALSE))</f>
        <v>46265</v>
      </c>
      <c r="I102" s="23" t="str">
        <f>IF($B102="-","-",VLOOKUP(ROUND(CONCATENATE($A102,I$2),0),'Cadastro - Padrões'!$A$2:$V$10081,I$1,FALSE))</f>
        <v>°C</v>
      </c>
      <c r="J102" s="23" t="str">
        <f>IF($B102="-","-",VLOOKUP(ROUND(CONCATENATE($A102,J$2),0),'Cadastro - Padrões'!$A$2:$V$10081,J$1,FALSE))</f>
        <v>Contato</v>
      </c>
      <c r="K102" s="23" t="str">
        <f>IF($B102="-","-",VLOOKUP(ROUND(CONCATENATE($A102,K$2),0),'Cadastro - Padrões'!$A$2:$V$10081,K$1,FALSE))</f>
        <v>Termoresisitivo</v>
      </c>
      <c r="L102" s="23">
        <f>IF($B102="-","-",VLOOKUP(ROUND(CONCATENATE($A102,L$2),0),'Cadastro - Padrões'!$A$2:$V$10081,L$1,FALSE))</f>
        <v>15</v>
      </c>
      <c r="M102" s="23">
        <f>IF($B102="-","-",VLOOKUP(ROUND(CONCATENATE($A102,M$2),0),'Cadastro - Padrões'!$A$2:$V$10081,M$1,FALSE))</f>
        <v>35</v>
      </c>
      <c r="N102" s="23">
        <f>IF($B102="-","-",VLOOKUP(ROUND(CONCATENATE($A102,N$2),0),'Cadastro - Padrões'!$A$2:$V$10081,N$1,FALSE))</f>
        <v>0.1</v>
      </c>
      <c r="O102" s="23">
        <f>IF($B102="-","-",VLOOKUP(ROUND(CONCATENATE($A102,O$2),0),'Cadastro - Padrões'!$A$2:$V$10081,O$1,FALSE))</f>
        <v>0.10000000000000142</v>
      </c>
      <c r="P102" s="23">
        <f>IF($B102="-","-",VLOOKUP(ROUND(CONCATENATE($A102,P$2),0),'Cadastro - Padrões'!$A$2:$V$10081,P$1,FALSE))</f>
        <v>0.1</v>
      </c>
      <c r="Q102" s="23">
        <f>IF($B102="-","-",VLOOKUP(ROUND(CONCATENATE($A102,Q$2),0),'Cadastro - Padrões'!$A$2:$V$10081,Q$1,FALSE))</f>
        <v>0.10000000000000142</v>
      </c>
      <c r="R102" s="23">
        <f>IF($B102="-","-",VLOOKUP(ROUND(CONCATENATE($A102,R$2),0),'Cadastro - Padrões'!$A$2:$V$10081,R$1,FALSE))</f>
        <v>3.5374328320040616E-2</v>
      </c>
      <c r="S102" s="23">
        <f>IF($B102="-","-",VLOOKUP(ROUND(CONCATENATE($A102,S$2),0),'Cadastro - Padrões'!$A$2:$V$10081,S$1,FALSE))</f>
        <v>3</v>
      </c>
      <c r="T102" s="23">
        <f>IF($B102="-","-",VLOOKUP(ROUND(CONCATENATE($A102,T$2),0),'Cadastro - Padrões'!$A$2:$V$10081,T$1,FALSE))</f>
        <v>0</v>
      </c>
      <c r="U102" s="23">
        <f>IF($B102="-","-",VLOOKUP(ROUND(CONCATENATE($A102,U$2),0),'Cadastro - Padrões'!$A$2:$V$10081,U$1,FALSE))</f>
        <v>0</v>
      </c>
      <c r="V102" s="23">
        <f>IF($B102="-","-",VLOOKUP(ROUND(CONCATENATE($A102,V$2),0),'Cadastro - Padrões'!$A$2:$V$10081,V$1,FALSE))</f>
        <v>0</v>
      </c>
      <c r="W102" s="23">
        <f>IF($B102="-","-",VLOOKUP(ROUND(CONCATENATE($A102,W$2),0),'Cadastro - Padrões'!$A$2:$V$10081,W$1,FALSE))</f>
        <v>0</v>
      </c>
      <c r="X102" s="23">
        <f>IF($B102="-","-",VLOOKUP(ROUND(CONCATENATE($A102,X$2),0),'Cadastro - Padrões'!$A$2:$V$10081,X$1,FALSE))</f>
        <v>0</v>
      </c>
      <c r="Y102" s="23">
        <f>IF($B102="-","-",VLOOKUP(ROUND(CONCATENATE($A102,Y$2),0),'Cadastro - Padrões'!$A$2:$V$10081,Y$1,FALSE))</f>
        <v>6.5711077831950271E-5</v>
      </c>
      <c r="Z102" s="23">
        <f>IF($B102="-","-",VLOOKUP(ROUND(CONCATENATE($A102,Z$2),0),'Cadastro - Padrões'!$A$2:$V$10081,Z$1,FALSE))</f>
        <v>-4.6375269312513749E-3</v>
      </c>
      <c r="AA102" s="23">
        <f>IF($B102="-","-",VLOOKUP(ROUND(CONCATENATE($A102,AA$2),0),'Cadastro - Padrões'!$A$2:$V$10081,AA$1,FALSE))</f>
        <v>1.0970866723681396</v>
      </c>
      <c r="AB102" s="23">
        <f>IF($B102="-","-",VLOOKUP(ROUND(CONCATENATE($A102,AB$2),0),'Cadastro - Padrões'!$A$2:$V$10081,AB$1,FALSE))</f>
        <v>-0.53012839192736561</v>
      </c>
      <c r="AC102" s="23">
        <f>IF($B102="-","-",IF(VLOOKUP(ROUND(CONCATENATE($A102,AC$2),0),'Cadastro - Padrões'!$A$2:$V$10081,AC$1,FALSE)="","-",VLOOKUP(ROUND(CONCATENATE($A102,AC$2),0),'Cadastro - Padrões'!$A$2:$V$10081,AC$1,FALSE)))</f>
        <v>15</v>
      </c>
      <c r="AD102" s="23">
        <f>IF($B102="-","-",IF(VLOOKUP(ROUND(CONCATENATE($A102,AD$2),0),'Cadastro - Padrões'!$A$2:$V$10081,AD$1,FALSE)="","-",VLOOKUP(ROUND(CONCATENATE($A102,AD$2),0),'Cadastro - Padrões'!$A$2:$V$10081,AD$1,FALSE)))</f>
        <v>0.1</v>
      </c>
      <c r="AE102" s="23">
        <f>IF($B102="-","-",IF(VLOOKUP(ROUND(CONCATENATE($A102,AE$2),0),'Cadastro - Padrões'!$A$2:$V$10081,AE$1,FALSE)="","-",VLOOKUP(ROUND(CONCATENATE($A102,AE$2),0),'Cadastro - Padrões'!$A$2:$V$10081,AE$1,FALSE)))</f>
        <v>2</v>
      </c>
      <c r="AF102" s="23">
        <f>IF($B102="-","-",IF(VLOOKUP(ROUND(CONCATENATE($A102,AF$2),0),'Cadastro - Padrões'!$A$2:$V$10081,AF$1,FALSE)="","-",VLOOKUP(ROUND(CONCATENATE($A102,AF$2),0),'Cadastro - Padrões'!$A$2:$V$10081,AF$1,FALSE)))</f>
        <v>1000000</v>
      </c>
      <c r="AG102" s="23">
        <f>IF($B102="-","-",IF(VLOOKUP(ROUND(CONCATENATE($A102,AG$2),0),'Cadastro - Padrões'!$A$2:$V$10081,AG$1,FALSE)="","-",VLOOKUP(ROUND(CONCATENATE($A102,AG$2),0),'Cadastro - Padrões'!$A$2:$V$10081,AG$1,FALSE)))</f>
        <v>20</v>
      </c>
      <c r="AH102" s="23">
        <f>IF($B102="-","-",IF(VLOOKUP(ROUND(CONCATENATE($A102,AH$2),0),'Cadastro - Padrões'!$A$2:$V$10081,AH$1,FALSE)="","-",VLOOKUP(ROUND(CONCATENATE($A102,AH$2),0),'Cadastro - Padrões'!$A$2:$V$10081,AH$1,FALSE)))</f>
        <v>0.1</v>
      </c>
      <c r="AI102" s="23">
        <f>IF($B102="-","-",IF(VLOOKUP(ROUND(CONCATENATE($A102,AI$2),0),'Cadastro - Padrões'!$A$2:$V$10081,AI$1,FALSE)="","-",VLOOKUP(ROUND(CONCATENATE($A102,AI$2),0),'Cadastro - Padrões'!$A$2:$V$10081,AI$1,FALSE)))</f>
        <v>2</v>
      </c>
      <c r="AJ102" s="23">
        <f>IF($B102="-","-",IF(VLOOKUP(ROUND(CONCATENATE($A102,AJ$2),0),'Cadastro - Padrões'!$A$2:$V$10081,AJ$1,FALSE)="","-",VLOOKUP(ROUND(CONCATENATE($A102,AJ$2),0),'Cadastro - Padrões'!$A$2:$V$10081,AJ$1,FALSE)))</f>
        <v>1000000</v>
      </c>
      <c r="AK102" s="23">
        <f>IF($B102="-","-",IF(VLOOKUP(ROUND(CONCATENATE($A102,AK$2),0),'Cadastro - Padrões'!$A$2:$V$10081,AK$1,FALSE)="","-",VLOOKUP(ROUND(CONCATENATE($A102,AK$2),0),'Cadastro - Padrões'!$A$2:$V$10081,AK$1,FALSE)))</f>
        <v>25</v>
      </c>
      <c r="AL102" s="23">
        <f>IF($B102="-","-",IF(VLOOKUP(ROUND(CONCATENATE($A102,AL$2),0),'Cadastro - Padrões'!$A$2:$V$10081,AL$1,FALSE)="","-",VLOOKUP(ROUND(CONCATENATE($A102,AL$2),0),'Cadastro - Padrões'!$A$2:$V$10081,AL$1,FALSE)))</f>
        <v>0.1</v>
      </c>
      <c r="AM102" s="23">
        <f>IF($B102="-","-",IF(VLOOKUP(ROUND(CONCATENATE($A102,AM$2),0),'Cadastro - Padrões'!$A$2:$V$10081,AM$1,FALSE)="","-",VLOOKUP(ROUND(CONCATENATE($A102,AM$2),0),'Cadastro - Padrões'!$A$2:$V$10081,AM$1,FALSE)))</f>
        <v>2</v>
      </c>
      <c r="AN102" s="23">
        <f>IF($B102="-","-",IF(VLOOKUP(ROUND(CONCATENATE($A102,AN$2),0),'Cadastro - Padrões'!$A$2:$V$10081,AN$1,FALSE)="","-",VLOOKUP(ROUND(CONCATENATE($A102,AN$2),0),'Cadastro - Padrões'!$A$2:$V$10081,AN$1,FALSE)))</f>
        <v>1000000</v>
      </c>
      <c r="AO102" s="23">
        <f>IF($B102="-","-",IF(VLOOKUP(ROUND(CONCATENATE($A102,AO$2),0),'Cadastro - Padrões'!$A$2:$V$10081,AO$1,FALSE)="","-",VLOOKUP(ROUND(CONCATENATE($A102,AO$2),0),'Cadastro - Padrões'!$A$2:$V$10081,AO$1,FALSE)))</f>
        <v>30</v>
      </c>
      <c r="AP102" s="23">
        <f>IF($B102="-","-",IF(VLOOKUP(ROUND(CONCATENATE($A102,AP$2),0),'Cadastro - Padrões'!$A$2:$V$10081,AP$1,FALSE)="","-",VLOOKUP(ROUND(CONCATENATE($A102,AP$2),0),'Cadastro - Padrões'!$A$2:$V$10081,AP$1,FALSE)))</f>
        <v>0.1</v>
      </c>
      <c r="AQ102" s="23">
        <f>IF($B102="-","-",IF(VLOOKUP(ROUND(CONCATENATE($A102,AQ$2),0),'Cadastro - Padrões'!$A$2:$V$10081,AQ$1,FALSE)="","-",VLOOKUP(ROUND(CONCATENATE($A102,AQ$2),0),'Cadastro - Padrões'!$A$2:$V$10081,AQ$1,FALSE)))</f>
        <v>2</v>
      </c>
      <c r="AR102" s="23">
        <f>IF($B102="-","-",IF(VLOOKUP(ROUND(CONCATENATE($A102,AR$2),0),'Cadastro - Padrões'!$A$2:$V$10081,AR$1,FALSE)="","-",VLOOKUP(ROUND(CONCATENATE($A102,AR$2),0),'Cadastro - Padrões'!$A$2:$V$10081,AR$1,FALSE)))</f>
        <v>1000000</v>
      </c>
      <c r="AS102" s="23">
        <f>IF($B102="-","-",IF(VLOOKUP(ROUND(CONCATENATE($A102,AS$2),0),'Cadastro - Padrões'!$A$2:$V$10081,AS$1,FALSE)="","-",VLOOKUP(ROUND(CONCATENATE($A102,AS$2),0),'Cadastro - Padrões'!$A$2:$V$10081,AS$1,FALSE)))</f>
        <v>35</v>
      </c>
      <c r="AT102" s="23">
        <f>IF($B102="-","-",IF(VLOOKUP(ROUND(CONCATENATE($A102,AT$2),0),'Cadastro - Padrões'!$A$2:$V$10081,AT$1,FALSE)="","-",VLOOKUP(ROUND(CONCATENATE($A102,AT$2),0),'Cadastro - Padrões'!$A$2:$V$10081,AT$1,FALSE)))</f>
        <v>0.1</v>
      </c>
      <c r="AU102" s="23">
        <f>IF($B102="-","-",IF(VLOOKUP(ROUND(CONCATENATE($A102,AU$2),0),'Cadastro - Padrões'!$A$2:$V$10081,AU$1,FALSE)="","-",VLOOKUP(ROUND(CONCATENATE($A102,AU$2),0),'Cadastro - Padrões'!$A$2:$V$10081,AU$1,FALSE)))</f>
        <v>2</v>
      </c>
      <c r="AV102" s="23">
        <f>IF($B102="-","-",IF(VLOOKUP(ROUND(CONCATENATE($A102,AV$2),0),'Cadastro - Padrões'!$A$2:$V$10081,AV$1,FALSE)="","-",VLOOKUP(ROUND(CONCATENATE($A102,AV$2),0),'Cadastro - Padrões'!$A$2:$V$10081,AV$1,FALSE)))</f>
        <v>1000000</v>
      </c>
      <c r="AW102" s="23" t="str">
        <f>IF($B102="-","-",IF(VLOOKUP(ROUND(CONCATENATE($A102,AW$2),0),'Cadastro - Padrões'!$A$2:$V$10081,AW$1,FALSE)="","-",VLOOKUP(ROUND(CONCATENATE($A102,AW$2),0),'Cadastro - Padrões'!$A$2:$V$10081,AW$1,FALSE)))</f>
        <v>-</v>
      </c>
      <c r="AX102" s="23" t="str">
        <f>IF($B102="-","-",IF(VLOOKUP(ROUND(CONCATENATE($A102,AX$2),0),'Cadastro - Padrões'!$A$2:$V$10081,AX$1,FALSE)="","-",VLOOKUP(ROUND(CONCATENATE($A102,AX$2),0),'Cadastro - Padrões'!$A$2:$V$10081,AX$1,FALSE)))</f>
        <v>-</v>
      </c>
      <c r="AY102" s="23" t="str">
        <f>IF($B102="-","-",IF(VLOOKUP(ROUND(CONCATENATE($A102,AY$2),0),'Cadastro - Padrões'!$A$2:$V$10081,AY$1,FALSE)="","-",VLOOKUP(ROUND(CONCATENATE($A102,AY$2),0),'Cadastro - Padrões'!$A$2:$V$10081,AY$1,FALSE)))</f>
        <v>-</v>
      </c>
      <c r="AZ102" s="23" t="str">
        <f>IF($B102="-","-",IF(VLOOKUP(ROUND(CONCATENATE($A102,AZ$2),0),'Cadastro - Padrões'!$A$2:$V$10081,AZ$1,FALSE)="","-",VLOOKUP(ROUND(CONCATENATE($A102,AZ$2),0),'Cadastro - Padrões'!$A$2:$V$10081,AZ$1,FALSE)))</f>
        <v>-</v>
      </c>
      <c r="BA102" s="23" t="str">
        <f>IF($B102="-","-",IF(VLOOKUP(ROUND(CONCATENATE($A102,BA$2),0),'Cadastro - Padrões'!$A$2:$V$10081,BA$1,FALSE)="","-",VLOOKUP(ROUND(CONCATENATE($A102,BA$2),0),'Cadastro - Padrões'!$A$2:$V$10081,BA$1,FALSE)))</f>
        <v>-</v>
      </c>
      <c r="BB102" s="23" t="str">
        <f>IF($B102="-","-",IF(VLOOKUP(ROUND(CONCATENATE($A102,BB$2),0),'Cadastro - Padrões'!$A$2:$V$10081,BB$1,FALSE)="","-",VLOOKUP(ROUND(CONCATENATE($A102,BB$2),0),'Cadastro - Padrões'!$A$2:$V$10081,BB$1,FALSE)))</f>
        <v>-</v>
      </c>
      <c r="BC102" s="23" t="str">
        <f>IF($B102="-","-",IF(VLOOKUP(ROUND(CONCATENATE($A102,BC$2),0),'Cadastro - Padrões'!$A$2:$V$10081,BC$1,FALSE)="","-",VLOOKUP(ROUND(CONCATENATE($A102,BC$2),0),'Cadastro - Padrões'!$A$2:$V$10081,BC$1,FALSE)))</f>
        <v>-</v>
      </c>
      <c r="BD102" s="23" t="str">
        <f>IF($B102="-","-",IF(VLOOKUP(ROUND(CONCATENATE($A102,BD$2),0),'Cadastro - Padrões'!$A$2:$V$10081,BD$1,FALSE)="","-",VLOOKUP(ROUND(CONCATENATE($A102,BD$2),0),'Cadastro - Padrões'!$A$2:$V$10081,BD$1,FALSE)))</f>
        <v>-</v>
      </c>
      <c r="BE102" s="23" t="str">
        <f>IF($B102="-","-",IF(VLOOKUP(ROUND(CONCATENATE($A102,BE$2),0),'Cadastro - Padrões'!$A$2:$V$10081,BE$1,FALSE)="","-",VLOOKUP(ROUND(CONCATENATE($A102,BE$2),0),'Cadastro - Padrões'!$A$2:$V$10081,BE$1,FALSE)))</f>
        <v>-</v>
      </c>
      <c r="BF102" s="23" t="str">
        <f>IF($B102="-","-",IF(VLOOKUP(ROUND(CONCATENATE($A102,BF$2),0),'Cadastro - Padrões'!$A$2:$V$10081,BF$1,FALSE)="","-",VLOOKUP(ROUND(CONCATENATE($A102,BF$2),0),'Cadastro - Padrões'!$A$2:$V$10081,BF$1,FALSE)))</f>
        <v>-</v>
      </c>
      <c r="BG102" s="23" t="str">
        <f>IF($B102="-","-",IF(VLOOKUP(ROUND(CONCATENATE($A102,BG$2),0),'Cadastro - Padrões'!$A$2:$V$10081,BG$1,FALSE)="","-",VLOOKUP(ROUND(CONCATENATE($A102,BG$2),0),'Cadastro - Padrões'!$A$2:$V$10081,BG$1,FALSE)))</f>
        <v>-</v>
      </c>
      <c r="BH102" s="23" t="str">
        <f>IF($B102="-","-",IF(VLOOKUP(ROUND(CONCATENATE($A102,BH$2),0),'Cadastro - Padrões'!$A$2:$V$10081,BH$1,FALSE)="","-",VLOOKUP(ROUND(CONCATENATE($A102,BH$2),0),'Cadastro - Padrões'!$A$2:$V$10081,BH$1,FALSE)))</f>
        <v>-</v>
      </c>
      <c r="BI102" s="23" t="str">
        <f>IF($B102="-","-",IF(VLOOKUP(ROUND(CONCATENATE($A102,BI$2),0),'Cadastro - Padrões'!$A$2:$V$10081,BI$1,FALSE)="","-",VLOOKUP(ROUND(CONCATENATE($A102,BI$2),0),'Cadastro - Padrões'!$A$2:$V$10081,BI$1,FALSE)))</f>
        <v>-</v>
      </c>
      <c r="BJ102" s="23" t="str">
        <f>IF($B102="-","-",IF(VLOOKUP(ROUND(CONCATENATE($A102,BJ$2),0),'Cadastro - Padrões'!$A$2:$V$10081,BJ$1,FALSE)="","-",VLOOKUP(ROUND(CONCATENATE($A102,BJ$2),0),'Cadastro - Padrões'!$A$2:$V$10081,BJ$1,FALSE)))</f>
        <v>-</v>
      </c>
      <c r="BK102" s="23" t="str">
        <f>IF($B102="-","-",IF(VLOOKUP(ROUND(CONCATENATE($A102,BK$2),0),'Cadastro - Padrões'!$A$2:$V$10081,BK$1,FALSE)="","-",VLOOKUP(ROUND(CONCATENATE($A102,BK$2),0),'Cadastro - Padrões'!$A$2:$V$10081,BK$1,FALSE)))</f>
        <v>-</v>
      </c>
      <c r="BL102" s="23" t="str">
        <f>IF($B102="-","-",IF(VLOOKUP(ROUND(CONCATENATE($A102,BL$2),0),'Cadastro - Padrões'!$A$2:$V$10081,BL$1,FALSE)="","-",VLOOKUP(ROUND(CONCATENATE($A102,BL$2),0),'Cadastro - Padrões'!$A$2:$V$10081,BL$1,FALSE)))</f>
        <v>-</v>
      </c>
      <c r="BM102" s="23" t="str">
        <f>IF($B102="-","-",IF(VLOOKUP(ROUND(CONCATENATE($A102,BM$2),0),'Cadastro - Padrões'!$A$2:$V$10081,BM$1,FALSE)="","-",VLOOKUP(ROUND(CONCATENATE($A102,BM$2),0),'Cadastro - Padrões'!$A$2:$V$10081,BM$1,FALSE)))</f>
        <v>-</v>
      </c>
      <c r="BN102" s="23" t="str">
        <f>IF($B102="-","-",IF(VLOOKUP(ROUND(CONCATENATE($A102,BN$2),0),'Cadastro - Padrões'!$A$2:$V$10081,BN$1,FALSE)="","-",VLOOKUP(ROUND(CONCATENATE($A102,BN$2),0),'Cadastro - Padrões'!$A$2:$V$10081,BN$1,FALSE)))</f>
        <v>-</v>
      </c>
      <c r="BO102" s="23" t="str">
        <f>IF($B102="-","-",IF(VLOOKUP(ROUND(CONCATENATE($A102,BO$2),0),'Cadastro - Padrões'!$A$2:$V$10081,BO$1,FALSE)="","-",VLOOKUP(ROUND(CONCATENATE($A102,BO$2),0),'Cadastro - Padrões'!$A$2:$V$10081,BO$1,FALSE)))</f>
        <v>-</v>
      </c>
      <c r="BP102" s="23" t="str">
        <f>IF($B102="-","-",IF(VLOOKUP(ROUND(CONCATENATE($A102,BP$2),0),'Cadastro - Padrões'!$A$2:$V$10081,BP$1,FALSE)="","-",VLOOKUP(ROUND(CONCATENATE($A102,BP$2),0),'Cadastro - Padrões'!$A$2:$V$10081,BP$1,FALSE)))</f>
        <v>-</v>
      </c>
    </row>
    <row r="103" spans="1:68" x14ac:dyDescent="0.3">
      <c r="A103" s="22">
        <f t="shared" si="53"/>
        <v>98</v>
      </c>
      <c r="B103" s="23" t="str">
        <f>IF(VLOOKUP(ROUND(CONCATENATE($A103,B$2),0),'Cadastro - Padrões'!$A$2:$V$10081,B$1,FALSE)="","-",VLOOKUP(ROUND(CONCATENATE($A103,B$2),0),'Cadastro - Padrões'!$A$2:$V$10081,B$1,FALSE))</f>
        <v>E.TH.LQ-011</v>
      </c>
      <c r="C103" s="23" t="str">
        <f>IF($B103="-","-",VLOOKUP(ROUND(CONCATENATE($A103,C$2),0),'Cadastro - Padrões'!$A$2:$V$10081,C$1,FALSE))</f>
        <v>Termômetro Digital</v>
      </c>
      <c r="D103" s="23" t="str">
        <f>IF($B103="-","-",VLOOKUP(ROUND(CONCATENATE($A103,D$2),0),'Cadastro - Padrões'!$A$2:$V$10081,D$1,FALSE))</f>
        <v>Elus</v>
      </c>
      <c r="E103" s="23" t="str">
        <f>IF($B103="-","-",VLOOKUP(ROUND(CONCATENATE($A103,E$2),0),'Cadastro - Padrões'!$A$2:$V$10081,E$1,FALSE))</f>
        <v>RBC - CAL 0439</v>
      </c>
      <c r="F103" s="23" t="str">
        <f>IF($B103="-","-",VLOOKUP(ROUND(CONCATENATE($A103,F$2),0),'Cadastro - Padrões'!$A$2:$V$10081,F$1,FALSE))</f>
        <v>E0531/25</v>
      </c>
      <c r="G103" s="24">
        <f>IF($B103="-","-",VLOOKUP(ROUND(CONCATENATE($A103,G$2),0),'Cadastro - Padrões'!$A$2:$V$10081,G$1,FALSE))</f>
        <v>45884</v>
      </c>
      <c r="H103" s="25">
        <f>IF($B103="-","-",VLOOKUP(ROUND(CONCATENATE($A103,H$2),0),'Cadastro - Padrões'!$A$2:$V$10081,H$1,FALSE))</f>
        <v>46265</v>
      </c>
      <c r="I103" s="23" t="str">
        <f>IF($B103="-","-",VLOOKUP(ROUND(CONCATENATE($A103,I$2),0),'Cadastro - Padrões'!$A$2:$V$10081,I$1,FALSE))</f>
        <v>°C</v>
      </c>
      <c r="J103" s="23" t="str">
        <f>IF($B103="-","-",VLOOKUP(ROUND(CONCATENATE($A103,J$2),0),'Cadastro - Padrões'!$A$2:$V$10081,J$1,FALSE))</f>
        <v>Contato</v>
      </c>
      <c r="K103" s="23" t="str">
        <f>IF($B103="-","-",VLOOKUP(ROUND(CONCATENATE($A103,K$2),0),'Cadastro - Padrões'!$A$2:$V$10081,K$1,FALSE))</f>
        <v>Termoresisitivo</v>
      </c>
      <c r="L103" s="23">
        <f>IF($B103="-","-",VLOOKUP(ROUND(CONCATENATE($A103,L$2),0),'Cadastro - Padrões'!$A$2:$V$10081,L$1,FALSE))</f>
        <v>15</v>
      </c>
      <c r="M103" s="23">
        <f>IF($B103="-","-",VLOOKUP(ROUND(CONCATENATE($A103,M$2),0),'Cadastro - Padrões'!$A$2:$V$10081,M$1,FALSE))</f>
        <v>35</v>
      </c>
      <c r="N103" s="23">
        <f>IF($B103="-","-",VLOOKUP(ROUND(CONCATENATE($A103,N$2),0),'Cadastro - Padrões'!$A$2:$V$10081,N$1,FALSE))</f>
        <v>0.1</v>
      </c>
      <c r="O103" s="23">
        <f>IF($B103="-","-",VLOOKUP(ROUND(CONCATENATE($A103,O$2),0),'Cadastro - Padrões'!$A$2:$V$10081,O$1,FALSE))</f>
        <v>0</v>
      </c>
      <c r="P103" s="23">
        <f>IF($B103="-","-",VLOOKUP(ROUND(CONCATENATE($A103,P$2),0),'Cadastro - Padrões'!$A$2:$V$10081,P$1,FALSE))</f>
        <v>0.1</v>
      </c>
      <c r="Q103" s="23">
        <f>IF($B103="-","-",VLOOKUP(ROUND(CONCATENATE($A103,Q$2),0),'Cadastro - Padrões'!$A$2:$V$10081,Q$1,FALSE))</f>
        <v>0</v>
      </c>
      <c r="R103" s="23">
        <f>IF($B103="-","-",VLOOKUP(ROUND(CONCATENATE($A103,R$2),0),'Cadastro - Padrões'!$A$2:$V$10081,R$1,FALSE))</f>
        <v>0</v>
      </c>
      <c r="S103" s="23">
        <f>IF($B103="-","-",VLOOKUP(ROUND(CONCATENATE($A103,S$2),0),'Cadastro - Padrões'!$A$2:$V$10081,S$1,FALSE))</f>
        <v>3</v>
      </c>
      <c r="T103" s="23">
        <f>IF($B103="-","-",VLOOKUP(ROUND(CONCATENATE($A103,T$2),0),'Cadastro - Padrões'!$A$2:$V$10081,T$1,FALSE))</f>
        <v>0</v>
      </c>
      <c r="U103" s="23">
        <f>IF($B103="-","-",VLOOKUP(ROUND(CONCATENATE($A103,U$2),0),'Cadastro - Padrões'!$A$2:$V$10081,U$1,FALSE))</f>
        <v>0</v>
      </c>
      <c r="V103" s="23">
        <f>IF($B103="-","-",VLOOKUP(ROUND(CONCATENATE($A103,V$2),0),'Cadastro - Padrões'!$A$2:$V$10081,V$1,FALSE))</f>
        <v>0</v>
      </c>
      <c r="W103" s="23">
        <f>IF($B103="-","-",VLOOKUP(ROUND(CONCATENATE($A103,W$2),0),'Cadastro - Padrões'!$A$2:$V$10081,W$1,FALSE))</f>
        <v>0</v>
      </c>
      <c r="X103" s="23">
        <f>IF($B103="-","-",VLOOKUP(ROUND(CONCATENATE($A103,X$2),0),'Cadastro - Padrões'!$A$2:$V$10081,X$1,FALSE))</f>
        <v>0</v>
      </c>
      <c r="Y103" s="23">
        <f>IF($B103="-","-",VLOOKUP(ROUND(CONCATENATE($A103,Y$2),0),'Cadastro - Padrões'!$A$2:$V$10081,Y$1,FALSE))</f>
        <v>0</v>
      </c>
      <c r="Z103" s="23">
        <f>IF($B103="-","-",VLOOKUP(ROUND(CONCATENATE($A103,Z$2),0),'Cadastro - Padrões'!$A$2:$V$10081,Z$1,FALSE))</f>
        <v>0</v>
      </c>
      <c r="AA103" s="23">
        <f>IF($B103="-","-",VLOOKUP(ROUND(CONCATENATE($A103,AA$2),0),'Cadastro - Padrões'!$A$2:$V$10081,AA$1,FALSE))</f>
        <v>1</v>
      </c>
      <c r="AB103" s="23">
        <f>IF($B103="-","-",VLOOKUP(ROUND(CONCATENATE($A103,AB$2),0),'Cadastro - Padrões'!$A$2:$V$10081,AB$1,FALSE))</f>
        <v>0</v>
      </c>
      <c r="AC103" s="23">
        <f>IF($B103="-","-",IF(VLOOKUP(ROUND(CONCATENATE($A103,AC$2),0),'Cadastro - Padrões'!$A$2:$V$10081,AC$1,FALSE)="","-",VLOOKUP(ROUND(CONCATENATE($A103,AC$2),0),'Cadastro - Padrões'!$A$2:$V$10081,AC$1,FALSE)))</f>
        <v>15</v>
      </c>
      <c r="AD103" s="23">
        <f>IF($B103="-","-",IF(VLOOKUP(ROUND(CONCATENATE($A103,AD$2),0),'Cadastro - Padrões'!$A$2:$V$10081,AD$1,FALSE)="","-",VLOOKUP(ROUND(CONCATENATE($A103,AD$2),0),'Cadastro - Padrões'!$A$2:$V$10081,AD$1,FALSE)))</f>
        <v>0.1</v>
      </c>
      <c r="AE103" s="23">
        <f>IF($B103="-","-",IF(VLOOKUP(ROUND(CONCATENATE($A103,AE$2),0),'Cadastro - Padrões'!$A$2:$V$10081,AE$1,FALSE)="","-",VLOOKUP(ROUND(CONCATENATE($A103,AE$2),0),'Cadastro - Padrões'!$A$2:$V$10081,AE$1,FALSE)))</f>
        <v>2</v>
      </c>
      <c r="AF103" s="23">
        <f>IF($B103="-","-",IF(VLOOKUP(ROUND(CONCATENATE($A103,AF$2),0),'Cadastro - Padrões'!$A$2:$V$10081,AF$1,FALSE)="","-",VLOOKUP(ROUND(CONCATENATE($A103,AF$2),0),'Cadastro - Padrões'!$A$2:$V$10081,AF$1,FALSE)))</f>
        <v>1000000</v>
      </c>
      <c r="AG103" s="23">
        <f>IF($B103="-","-",IF(VLOOKUP(ROUND(CONCATENATE($A103,AG$2),0),'Cadastro - Padrões'!$A$2:$V$10081,AG$1,FALSE)="","-",VLOOKUP(ROUND(CONCATENATE($A103,AG$2),0),'Cadastro - Padrões'!$A$2:$V$10081,AG$1,FALSE)))</f>
        <v>20</v>
      </c>
      <c r="AH103" s="23">
        <f>IF($B103="-","-",IF(VLOOKUP(ROUND(CONCATENATE($A103,AH$2),0),'Cadastro - Padrões'!$A$2:$V$10081,AH$1,FALSE)="","-",VLOOKUP(ROUND(CONCATENATE($A103,AH$2),0),'Cadastro - Padrões'!$A$2:$V$10081,AH$1,FALSE)))</f>
        <v>0.1</v>
      </c>
      <c r="AI103" s="23">
        <f>IF($B103="-","-",IF(VLOOKUP(ROUND(CONCATENATE($A103,AI$2),0),'Cadastro - Padrões'!$A$2:$V$10081,AI$1,FALSE)="","-",VLOOKUP(ROUND(CONCATENATE($A103,AI$2),0),'Cadastro - Padrões'!$A$2:$V$10081,AI$1,FALSE)))</f>
        <v>2</v>
      </c>
      <c r="AJ103" s="23">
        <f>IF($B103="-","-",IF(VLOOKUP(ROUND(CONCATENATE($A103,AJ$2),0),'Cadastro - Padrões'!$A$2:$V$10081,AJ$1,FALSE)="","-",VLOOKUP(ROUND(CONCATENATE($A103,AJ$2),0),'Cadastro - Padrões'!$A$2:$V$10081,AJ$1,FALSE)))</f>
        <v>1000000</v>
      </c>
      <c r="AK103" s="23">
        <f>IF($B103="-","-",IF(VLOOKUP(ROUND(CONCATENATE($A103,AK$2),0),'Cadastro - Padrões'!$A$2:$V$10081,AK$1,FALSE)="","-",VLOOKUP(ROUND(CONCATENATE($A103,AK$2),0),'Cadastro - Padrões'!$A$2:$V$10081,AK$1,FALSE)))</f>
        <v>25</v>
      </c>
      <c r="AL103" s="23">
        <f>IF($B103="-","-",IF(VLOOKUP(ROUND(CONCATENATE($A103,AL$2),0),'Cadastro - Padrões'!$A$2:$V$10081,AL$1,FALSE)="","-",VLOOKUP(ROUND(CONCATENATE($A103,AL$2),0),'Cadastro - Padrões'!$A$2:$V$10081,AL$1,FALSE)))</f>
        <v>0.1</v>
      </c>
      <c r="AM103" s="23">
        <f>IF($B103="-","-",IF(VLOOKUP(ROUND(CONCATENATE($A103,AM$2),0),'Cadastro - Padrões'!$A$2:$V$10081,AM$1,FALSE)="","-",VLOOKUP(ROUND(CONCATENATE($A103,AM$2),0),'Cadastro - Padrões'!$A$2:$V$10081,AM$1,FALSE)))</f>
        <v>2</v>
      </c>
      <c r="AN103" s="23">
        <f>IF($B103="-","-",IF(VLOOKUP(ROUND(CONCATENATE($A103,AN$2),0),'Cadastro - Padrões'!$A$2:$V$10081,AN$1,FALSE)="","-",VLOOKUP(ROUND(CONCATENATE($A103,AN$2),0),'Cadastro - Padrões'!$A$2:$V$10081,AN$1,FALSE)))</f>
        <v>1000000</v>
      </c>
      <c r="AO103" s="23">
        <f>IF($B103="-","-",IF(VLOOKUP(ROUND(CONCATENATE($A103,AO$2),0),'Cadastro - Padrões'!$A$2:$V$10081,AO$1,FALSE)="","-",VLOOKUP(ROUND(CONCATENATE($A103,AO$2),0),'Cadastro - Padrões'!$A$2:$V$10081,AO$1,FALSE)))</f>
        <v>30</v>
      </c>
      <c r="AP103" s="23">
        <f>IF($B103="-","-",IF(VLOOKUP(ROUND(CONCATENATE($A103,AP$2),0),'Cadastro - Padrões'!$A$2:$V$10081,AP$1,FALSE)="","-",VLOOKUP(ROUND(CONCATENATE($A103,AP$2),0),'Cadastro - Padrões'!$A$2:$V$10081,AP$1,FALSE)))</f>
        <v>0.1</v>
      </c>
      <c r="AQ103" s="23">
        <f>IF($B103="-","-",IF(VLOOKUP(ROUND(CONCATENATE($A103,AQ$2),0),'Cadastro - Padrões'!$A$2:$V$10081,AQ$1,FALSE)="","-",VLOOKUP(ROUND(CONCATENATE($A103,AQ$2),0),'Cadastro - Padrões'!$A$2:$V$10081,AQ$1,FALSE)))</f>
        <v>2</v>
      </c>
      <c r="AR103" s="23">
        <f>IF($B103="-","-",IF(VLOOKUP(ROUND(CONCATENATE($A103,AR$2),0),'Cadastro - Padrões'!$A$2:$V$10081,AR$1,FALSE)="","-",VLOOKUP(ROUND(CONCATENATE($A103,AR$2),0),'Cadastro - Padrões'!$A$2:$V$10081,AR$1,FALSE)))</f>
        <v>1000000</v>
      </c>
      <c r="AS103" s="23">
        <f>IF($B103="-","-",IF(VLOOKUP(ROUND(CONCATENATE($A103,AS$2),0),'Cadastro - Padrões'!$A$2:$V$10081,AS$1,FALSE)="","-",VLOOKUP(ROUND(CONCATENATE($A103,AS$2),0),'Cadastro - Padrões'!$A$2:$V$10081,AS$1,FALSE)))</f>
        <v>35</v>
      </c>
      <c r="AT103" s="23">
        <f>IF($B103="-","-",IF(VLOOKUP(ROUND(CONCATENATE($A103,AT$2),0),'Cadastro - Padrões'!$A$2:$V$10081,AT$1,FALSE)="","-",VLOOKUP(ROUND(CONCATENATE($A103,AT$2),0),'Cadastro - Padrões'!$A$2:$V$10081,AT$1,FALSE)))</f>
        <v>0.1</v>
      </c>
      <c r="AU103" s="23">
        <f>IF($B103="-","-",IF(VLOOKUP(ROUND(CONCATENATE($A103,AU$2),0),'Cadastro - Padrões'!$A$2:$V$10081,AU$1,FALSE)="","-",VLOOKUP(ROUND(CONCATENATE($A103,AU$2),0),'Cadastro - Padrões'!$A$2:$V$10081,AU$1,FALSE)))</f>
        <v>2</v>
      </c>
      <c r="AV103" s="23">
        <f>IF($B103="-","-",IF(VLOOKUP(ROUND(CONCATENATE($A103,AV$2),0),'Cadastro - Padrões'!$A$2:$V$10081,AV$1,FALSE)="","-",VLOOKUP(ROUND(CONCATENATE($A103,AV$2),0),'Cadastro - Padrões'!$A$2:$V$10081,AV$1,FALSE)))</f>
        <v>1000000</v>
      </c>
      <c r="AW103" s="23" t="str">
        <f>IF($B103="-","-",IF(VLOOKUP(ROUND(CONCATENATE($A103,AW$2),0),'Cadastro - Padrões'!$A$2:$V$10081,AW$1,FALSE)="","-",VLOOKUP(ROUND(CONCATENATE($A103,AW$2),0),'Cadastro - Padrões'!$A$2:$V$10081,AW$1,FALSE)))</f>
        <v>-</v>
      </c>
      <c r="AX103" s="23" t="str">
        <f>IF($B103="-","-",IF(VLOOKUP(ROUND(CONCATENATE($A103,AX$2),0),'Cadastro - Padrões'!$A$2:$V$10081,AX$1,FALSE)="","-",VLOOKUP(ROUND(CONCATENATE($A103,AX$2),0),'Cadastro - Padrões'!$A$2:$V$10081,AX$1,FALSE)))</f>
        <v>-</v>
      </c>
      <c r="AY103" s="23" t="str">
        <f>IF($B103="-","-",IF(VLOOKUP(ROUND(CONCATENATE($A103,AY$2),0),'Cadastro - Padrões'!$A$2:$V$10081,AY$1,FALSE)="","-",VLOOKUP(ROUND(CONCATENATE($A103,AY$2),0),'Cadastro - Padrões'!$A$2:$V$10081,AY$1,FALSE)))</f>
        <v>-</v>
      </c>
      <c r="AZ103" s="23" t="str">
        <f>IF($B103="-","-",IF(VLOOKUP(ROUND(CONCATENATE($A103,AZ$2),0),'Cadastro - Padrões'!$A$2:$V$10081,AZ$1,FALSE)="","-",VLOOKUP(ROUND(CONCATENATE($A103,AZ$2),0),'Cadastro - Padrões'!$A$2:$V$10081,AZ$1,FALSE)))</f>
        <v>-</v>
      </c>
      <c r="BA103" s="23" t="str">
        <f>IF($B103="-","-",IF(VLOOKUP(ROUND(CONCATENATE($A103,BA$2),0),'Cadastro - Padrões'!$A$2:$V$10081,BA$1,FALSE)="","-",VLOOKUP(ROUND(CONCATENATE($A103,BA$2),0),'Cadastro - Padrões'!$A$2:$V$10081,BA$1,FALSE)))</f>
        <v>-</v>
      </c>
      <c r="BB103" s="23" t="str">
        <f>IF($B103="-","-",IF(VLOOKUP(ROUND(CONCATENATE($A103,BB$2),0),'Cadastro - Padrões'!$A$2:$V$10081,BB$1,FALSE)="","-",VLOOKUP(ROUND(CONCATENATE($A103,BB$2),0),'Cadastro - Padrões'!$A$2:$V$10081,BB$1,FALSE)))</f>
        <v>-</v>
      </c>
      <c r="BC103" s="23" t="str">
        <f>IF($B103="-","-",IF(VLOOKUP(ROUND(CONCATENATE($A103,BC$2),0),'Cadastro - Padrões'!$A$2:$V$10081,BC$1,FALSE)="","-",VLOOKUP(ROUND(CONCATENATE($A103,BC$2),0),'Cadastro - Padrões'!$A$2:$V$10081,BC$1,FALSE)))</f>
        <v>-</v>
      </c>
      <c r="BD103" s="23" t="str">
        <f>IF($B103="-","-",IF(VLOOKUP(ROUND(CONCATENATE($A103,BD$2),0),'Cadastro - Padrões'!$A$2:$V$10081,BD$1,FALSE)="","-",VLOOKUP(ROUND(CONCATENATE($A103,BD$2),0),'Cadastro - Padrões'!$A$2:$V$10081,BD$1,FALSE)))</f>
        <v>-</v>
      </c>
      <c r="BE103" s="23" t="str">
        <f>IF($B103="-","-",IF(VLOOKUP(ROUND(CONCATENATE($A103,BE$2),0),'Cadastro - Padrões'!$A$2:$V$10081,BE$1,FALSE)="","-",VLOOKUP(ROUND(CONCATENATE($A103,BE$2),0),'Cadastro - Padrões'!$A$2:$V$10081,BE$1,FALSE)))</f>
        <v>-</v>
      </c>
      <c r="BF103" s="23" t="str">
        <f>IF($B103="-","-",IF(VLOOKUP(ROUND(CONCATENATE($A103,BF$2),0),'Cadastro - Padrões'!$A$2:$V$10081,BF$1,FALSE)="","-",VLOOKUP(ROUND(CONCATENATE($A103,BF$2),0),'Cadastro - Padrões'!$A$2:$V$10081,BF$1,FALSE)))</f>
        <v>-</v>
      </c>
      <c r="BG103" s="23" t="str">
        <f>IF($B103="-","-",IF(VLOOKUP(ROUND(CONCATENATE($A103,BG$2),0),'Cadastro - Padrões'!$A$2:$V$10081,BG$1,FALSE)="","-",VLOOKUP(ROUND(CONCATENATE($A103,BG$2),0),'Cadastro - Padrões'!$A$2:$V$10081,BG$1,FALSE)))</f>
        <v>-</v>
      </c>
      <c r="BH103" s="23" t="str">
        <f>IF($B103="-","-",IF(VLOOKUP(ROUND(CONCATENATE($A103,BH$2),0),'Cadastro - Padrões'!$A$2:$V$10081,BH$1,FALSE)="","-",VLOOKUP(ROUND(CONCATENATE($A103,BH$2),0),'Cadastro - Padrões'!$A$2:$V$10081,BH$1,FALSE)))</f>
        <v>-</v>
      </c>
      <c r="BI103" s="23" t="str">
        <f>IF($B103="-","-",IF(VLOOKUP(ROUND(CONCATENATE($A103,BI$2),0),'Cadastro - Padrões'!$A$2:$V$10081,BI$1,FALSE)="","-",VLOOKUP(ROUND(CONCATENATE($A103,BI$2),0),'Cadastro - Padrões'!$A$2:$V$10081,BI$1,FALSE)))</f>
        <v>-</v>
      </c>
      <c r="BJ103" s="23" t="str">
        <f>IF($B103="-","-",IF(VLOOKUP(ROUND(CONCATENATE($A103,BJ$2),0),'Cadastro - Padrões'!$A$2:$V$10081,BJ$1,FALSE)="","-",VLOOKUP(ROUND(CONCATENATE($A103,BJ$2),0),'Cadastro - Padrões'!$A$2:$V$10081,BJ$1,FALSE)))</f>
        <v>-</v>
      </c>
      <c r="BK103" s="23" t="str">
        <f>IF($B103="-","-",IF(VLOOKUP(ROUND(CONCATENATE($A103,BK$2),0),'Cadastro - Padrões'!$A$2:$V$10081,BK$1,FALSE)="","-",VLOOKUP(ROUND(CONCATENATE($A103,BK$2),0),'Cadastro - Padrões'!$A$2:$V$10081,BK$1,FALSE)))</f>
        <v>-</v>
      </c>
      <c r="BL103" s="23" t="str">
        <f>IF($B103="-","-",IF(VLOOKUP(ROUND(CONCATENATE($A103,BL$2),0),'Cadastro - Padrões'!$A$2:$V$10081,BL$1,FALSE)="","-",VLOOKUP(ROUND(CONCATENATE($A103,BL$2),0),'Cadastro - Padrões'!$A$2:$V$10081,BL$1,FALSE)))</f>
        <v>-</v>
      </c>
      <c r="BM103" s="23" t="str">
        <f>IF($B103="-","-",IF(VLOOKUP(ROUND(CONCATENATE($A103,BM$2),0),'Cadastro - Padrões'!$A$2:$V$10081,BM$1,FALSE)="","-",VLOOKUP(ROUND(CONCATENATE($A103,BM$2),0),'Cadastro - Padrões'!$A$2:$V$10081,BM$1,FALSE)))</f>
        <v>-</v>
      </c>
      <c r="BN103" s="23" t="str">
        <f>IF($B103="-","-",IF(VLOOKUP(ROUND(CONCATENATE($A103,BN$2),0),'Cadastro - Padrões'!$A$2:$V$10081,BN$1,FALSE)="","-",VLOOKUP(ROUND(CONCATENATE($A103,BN$2),0),'Cadastro - Padrões'!$A$2:$V$10081,BN$1,FALSE)))</f>
        <v>-</v>
      </c>
      <c r="BO103" s="23" t="str">
        <f>IF($B103="-","-",IF(VLOOKUP(ROUND(CONCATENATE($A103,BO$2),0),'Cadastro - Padrões'!$A$2:$V$10081,BO$1,FALSE)="","-",VLOOKUP(ROUND(CONCATENATE($A103,BO$2),0),'Cadastro - Padrões'!$A$2:$V$10081,BO$1,FALSE)))</f>
        <v>-</v>
      </c>
      <c r="BP103" s="23" t="str">
        <f>IF($B103="-","-",IF(VLOOKUP(ROUND(CONCATENATE($A103,BP$2),0),'Cadastro - Padrões'!$A$2:$V$10081,BP$1,FALSE)="","-",VLOOKUP(ROUND(CONCATENATE($A103,BP$2),0),'Cadastro - Padrões'!$A$2:$V$10081,BP$1,FALSE)))</f>
        <v>-</v>
      </c>
    </row>
    <row r="104" spans="1:68" x14ac:dyDescent="0.3">
      <c r="A104" s="22">
        <f t="shared" si="53"/>
        <v>99</v>
      </c>
      <c r="B104" s="23" t="str">
        <f>IF(VLOOKUP(ROUND(CONCATENATE($A104,B$2),0),'Cadastro - Padrões'!$A$2:$V$10081,B$1,FALSE)="","-",VLOOKUP(ROUND(CONCATENATE($A104,B$2),0),'Cadastro - Padrões'!$A$2:$V$10081,B$1,FALSE))</f>
        <v>E.TH.FS-011</v>
      </c>
      <c r="C104" s="23" t="str">
        <f>IF($B104="-","-",VLOOKUP(ROUND(CONCATENATE($A104,C$2),0),'Cadastro - Padrões'!$A$2:$V$10081,C$1,FALSE))</f>
        <v>Termômetro Digital</v>
      </c>
      <c r="D104" s="23" t="str">
        <f>IF($B104="-","-",VLOOKUP(ROUND(CONCATENATE($A104,D$2),0),'Cadastro - Padrões'!$A$2:$V$10081,D$1,FALSE))</f>
        <v>Elus</v>
      </c>
      <c r="E104" s="23" t="str">
        <f>IF($B104="-","-",VLOOKUP(ROUND(CONCATENATE($A104,E$2),0),'Cadastro - Padrões'!$A$2:$V$10081,E$1,FALSE))</f>
        <v>RBC - CAL 0439</v>
      </c>
      <c r="F104" s="23" t="str">
        <f>IF($B104="-","-",VLOOKUP(ROUND(CONCATENATE($A104,F$2),0),'Cadastro - Padrões'!$A$2:$V$10081,F$1,FALSE))</f>
        <v>E0337/24</v>
      </c>
      <c r="G104" s="24">
        <f>IF($B104="-","-",VLOOKUP(ROUND(CONCATENATE($A104,G$2),0),'Cadastro - Padrões'!$A$2:$V$10081,G$1,FALSE))</f>
        <v>45532</v>
      </c>
      <c r="H104" s="25">
        <f>IF($B104="-","-",VLOOKUP(ROUND(CONCATENATE($A104,H$2),0),'Cadastro - Padrões'!$A$2:$V$10081,H$1,FALSE))</f>
        <v>45900</v>
      </c>
      <c r="I104" s="23" t="str">
        <f>IF($B104="-","-",VLOOKUP(ROUND(CONCATENATE($A104,I$2),0),'Cadastro - Padrões'!$A$2:$V$10081,I$1,FALSE))</f>
        <v>°C</v>
      </c>
      <c r="J104" s="23" t="str">
        <f>IF($B104="-","-",VLOOKUP(ROUND(CONCATENATE($A104,J$2),0),'Cadastro - Padrões'!$A$2:$V$10081,J$1,FALSE))</f>
        <v>Contato</v>
      </c>
      <c r="K104" s="23" t="str">
        <f>IF($B104="-","-",VLOOKUP(ROUND(CONCATENATE($A104,K$2),0),'Cadastro - Padrões'!$A$2:$V$10081,K$1,FALSE))</f>
        <v>Termoresisitivo</v>
      </c>
      <c r="L104" s="23">
        <f>IF($B104="-","-",VLOOKUP(ROUND(CONCATENATE($A104,L$2),0),'Cadastro - Padrões'!$A$2:$V$10081,L$1,FALSE))</f>
        <v>15</v>
      </c>
      <c r="M104" s="23">
        <f>IF($B104="-","-",VLOOKUP(ROUND(CONCATENATE($A104,M$2),0),'Cadastro - Padrões'!$A$2:$V$10081,M$1,FALSE))</f>
        <v>35</v>
      </c>
      <c r="N104" s="23">
        <f>IF($B104="-","-",VLOOKUP(ROUND(CONCATENATE($A104,N$2),0),'Cadastro - Padrões'!$A$2:$V$10081,N$1,FALSE))</f>
        <v>0.1</v>
      </c>
      <c r="O104" s="23">
        <f>IF($B104="-","-",VLOOKUP(ROUND(CONCATENATE($A104,O$2),0),'Cadastro - Padrões'!$A$2:$V$10081,O$1,FALSE))</f>
        <v>0</v>
      </c>
      <c r="P104" s="23">
        <f>IF($B104="-","-",VLOOKUP(ROUND(CONCATENATE($A104,P$2),0),'Cadastro - Padrões'!$A$2:$V$10081,P$1,FALSE))</f>
        <v>0.1</v>
      </c>
      <c r="Q104" s="23">
        <f>IF($B104="-","-",VLOOKUP(ROUND(CONCATENATE($A104,Q$2),0),'Cadastro - Padrões'!$A$2:$V$10081,Q$1,FALSE))</f>
        <v>0</v>
      </c>
      <c r="R104" s="23">
        <f>IF($B104="-","-",VLOOKUP(ROUND(CONCATENATE($A104,R$2),0),'Cadastro - Padrões'!$A$2:$V$10081,R$1,FALSE))</f>
        <v>0</v>
      </c>
      <c r="S104" s="23">
        <f>IF($B104="-","-",VLOOKUP(ROUND(CONCATENATE($A104,S$2),0),'Cadastro - Padrões'!$A$2:$V$10081,S$1,FALSE))</f>
        <v>3</v>
      </c>
      <c r="T104" s="23">
        <f>IF($B104="-","-",VLOOKUP(ROUND(CONCATENATE($A104,T$2),0),'Cadastro - Padrões'!$A$2:$V$10081,T$1,FALSE))</f>
        <v>0</v>
      </c>
      <c r="U104" s="23">
        <f>IF($B104="-","-",VLOOKUP(ROUND(CONCATENATE($A104,U$2),0),'Cadastro - Padrões'!$A$2:$V$10081,U$1,FALSE))</f>
        <v>0</v>
      </c>
      <c r="V104" s="23">
        <f>IF($B104="-","-",VLOOKUP(ROUND(CONCATENATE($A104,V$2),0),'Cadastro - Padrões'!$A$2:$V$10081,V$1,FALSE))</f>
        <v>0</v>
      </c>
      <c r="W104" s="23">
        <f>IF($B104="-","-",VLOOKUP(ROUND(CONCATENATE($A104,W$2),0),'Cadastro - Padrões'!$A$2:$V$10081,W$1,FALSE))</f>
        <v>0</v>
      </c>
      <c r="X104" s="23">
        <f>IF($B104="-","-",VLOOKUP(ROUND(CONCATENATE($A104,X$2),0),'Cadastro - Padrões'!$A$2:$V$10081,X$1,FALSE))</f>
        <v>0</v>
      </c>
      <c r="Y104" s="23">
        <f>IF($B104="-","-",VLOOKUP(ROUND(CONCATENATE($A104,Y$2),0),'Cadastro - Padrões'!$A$2:$V$10081,Y$1,FALSE))</f>
        <v>0</v>
      </c>
      <c r="Z104" s="23">
        <f>IF($B104="-","-",VLOOKUP(ROUND(CONCATENATE($A104,Z$2),0),'Cadastro - Padrões'!$A$2:$V$10081,Z$1,FALSE))</f>
        <v>0</v>
      </c>
      <c r="AA104" s="23">
        <f>IF($B104="-","-",VLOOKUP(ROUND(CONCATENATE($A104,AA$2),0),'Cadastro - Padrões'!$A$2:$V$10081,AA$1,FALSE))</f>
        <v>1</v>
      </c>
      <c r="AB104" s="23">
        <f>IF($B104="-","-",VLOOKUP(ROUND(CONCATENATE($A104,AB$2),0),'Cadastro - Padrões'!$A$2:$V$10081,AB$1,FALSE))</f>
        <v>0</v>
      </c>
      <c r="AC104" s="23">
        <f>IF($B104="-","-",IF(VLOOKUP(ROUND(CONCATENATE($A104,AC$2),0),'Cadastro - Padrões'!$A$2:$V$10081,AC$1,FALSE)="","-",VLOOKUP(ROUND(CONCATENATE($A104,AC$2),0),'Cadastro - Padrões'!$A$2:$V$10081,AC$1,FALSE)))</f>
        <v>15</v>
      </c>
      <c r="AD104" s="23">
        <f>IF($B104="-","-",IF(VLOOKUP(ROUND(CONCATENATE($A104,AD$2),0),'Cadastro - Padrões'!$A$2:$V$10081,AD$1,FALSE)="","-",VLOOKUP(ROUND(CONCATENATE($A104,AD$2),0),'Cadastro - Padrões'!$A$2:$V$10081,AD$1,FALSE)))</f>
        <v>0.1</v>
      </c>
      <c r="AE104" s="23">
        <f>IF($B104="-","-",IF(VLOOKUP(ROUND(CONCATENATE($A104,AE$2),0),'Cadastro - Padrões'!$A$2:$V$10081,AE$1,FALSE)="","-",VLOOKUP(ROUND(CONCATENATE($A104,AE$2),0),'Cadastro - Padrões'!$A$2:$V$10081,AE$1,FALSE)))</f>
        <v>2</v>
      </c>
      <c r="AF104" s="23">
        <f>IF($B104="-","-",IF(VLOOKUP(ROUND(CONCATENATE($A104,AF$2),0),'Cadastro - Padrões'!$A$2:$V$10081,AF$1,FALSE)="","-",VLOOKUP(ROUND(CONCATENATE($A104,AF$2),0),'Cadastro - Padrões'!$A$2:$V$10081,AF$1,FALSE)))</f>
        <v>1000000</v>
      </c>
      <c r="AG104" s="23">
        <f>IF($B104="-","-",IF(VLOOKUP(ROUND(CONCATENATE($A104,AG$2),0),'Cadastro - Padrões'!$A$2:$V$10081,AG$1,FALSE)="","-",VLOOKUP(ROUND(CONCATENATE($A104,AG$2),0),'Cadastro - Padrões'!$A$2:$V$10081,AG$1,FALSE)))</f>
        <v>20</v>
      </c>
      <c r="AH104" s="23">
        <f>IF($B104="-","-",IF(VLOOKUP(ROUND(CONCATENATE($A104,AH$2),0),'Cadastro - Padrões'!$A$2:$V$10081,AH$1,FALSE)="","-",VLOOKUP(ROUND(CONCATENATE($A104,AH$2),0),'Cadastro - Padrões'!$A$2:$V$10081,AH$1,FALSE)))</f>
        <v>0.1</v>
      </c>
      <c r="AI104" s="23">
        <f>IF($B104="-","-",IF(VLOOKUP(ROUND(CONCATENATE($A104,AI$2),0),'Cadastro - Padrões'!$A$2:$V$10081,AI$1,FALSE)="","-",VLOOKUP(ROUND(CONCATENATE($A104,AI$2),0),'Cadastro - Padrões'!$A$2:$V$10081,AI$1,FALSE)))</f>
        <v>2</v>
      </c>
      <c r="AJ104" s="23">
        <f>IF($B104="-","-",IF(VLOOKUP(ROUND(CONCATENATE($A104,AJ$2),0),'Cadastro - Padrões'!$A$2:$V$10081,AJ$1,FALSE)="","-",VLOOKUP(ROUND(CONCATENATE($A104,AJ$2),0),'Cadastro - Padrões'!$A$2:$V$10081,AJ$1,FALSE)))</f>
        <v>1000000</v>
      </c>
      <c r="AK104" s="23">
        <f>IF($B104="-","-",IF(VLOOKUP(ROUND(CONCATENATE($A104,AK$2),0),'Cadastro - Padrões'!$A$2:$V$10081,AK$1,FALSE)="","-",VLOOKUP(ROUND(CONCATENATE($A104,AK$2),0),'Cadastro - Padrões'!$A$2:$V$10081,AK$1,FALSE)))</f>
        <v>25</v>
      </c>
      <c r="AL104" s="23">
        <f>IF($B104="-","-",IF(VLOOKUP(ROUND(CONCATENATE($A104,AL$2),0),'Cadastro - Padrões'!$A$2:$V$10081,AL$1,FALSE)="","-",VLOOKUP(ROUND(CONCATENATE($A104,AL$2),0),'Cadastro - Padrões'!$A$2:$V$10081,AL$1,FALSE)))</f>
        <v>0.1</v>
      </c>
      <c r="AM104" s="23">
        <f>IF($B104="-","-",IF(VLOOKUP(ROUND(CONCATENATE($A104,AM$2),0),'Cadastro - Padrões'!$A$2:$V$10081,AM$1,FALSE)="","-",VLOOKUP(ROUND(CONCATENATE($A104,AM$2),0),'Cadastro - Padrões'!$A$2:$V$10081,AM$1,FALSE)))</f>
        <v>2</v>
      </c>
      <c r="AN104" s="23">
        <f>IF($B104="-","-",IF(VLOOKUP(ROUND(CONCATENATE($A104,AN$2),0),'Cadastro - Padrões'!$A$2:$V$10081,AN$1,FALSE)="","-",VLOOKUP(ROUND(CONCATENATE($A104,AN$2),0),'Cadastro - Padrões'!$A$2:$V$10081,AN$1,FALSE)))</f>
        <v>1000000</v>
      </c>
      <c r="AO104" s="23">
        <f>IF($B104="-","-",IF(VLOOKUP(ROUND(CONCATENATE($A104,AO$2),0),'Cadastro - Padrões'!$A$2:$V$10081,AO$1,FALSE)="","-",VLOOKUP(ROUND(CONCATENATE($A104,AO$2),0),'Cadastro - Padrões'!$A$2:$V$10081,AO$1,FALSE)))</f>
        <v>30</v>
      </c>
      <c r="AP104" s="23">
        <f>IF($B104="-","-",IF(VLOOKUP(ROUND(CONCATENATE($A104,AP$2),0),'Cadastro - Padrões'!$A$2:$V$10081,AP$1,FALSE)="","-",VLOOKUP(ROUND(CONCATENATE($A104,AP$2),0),'Cadastro - Padrões'!$A$2:$V$10081,AP$1,FALSE)))</f>
        <v>0.1</v>
      </c>
      <c r="AQ104" s="23">
        <f>IF($B104="-","-",IF(VLOOKUP(ROUND(CONCATENATE($A104,AQ$2),0),'Cadastro - Padrões'!$A$2:$V$10081,AQ$1,FALSE)="","-",VLOOKUP(ROUND(CONCATENATE($A104,AQ$2),0),'Cadastro - Padrões'!$A$2:$V$10081,AQ$1,FALSE)))</f>
        <v>2</v>
      </c>
      <c r="AR104" s="23">
        <f>IF($B104="-","-",IF(VLOOKUP(ROUND(CONCATENATE($A104,AR$2),0),'Cadastro - Padrões'!$A$2:$V$10081,AR$1,FALSE)="","-",VLOOKUP(ROUND(CONCATENATE($A104,AR$2),0),'Cadastro - Padrões'!$A$2:$V$10081,AR$1,FALSE)))</f>
        <v>1000000</v>
      </c>
      <c r="AS104" s="23">
        <f>IF($B104="-","-",IF(VLOOKUP(ROUND(CONCATENATE($A104,AS$2),0),'Cadastro - Padrões'!$A$2:$V$10081,AS$1,FALSE)="","-",VLOOKUP(ROUND(CONCATENATE($A104,AS$2),0),'Cadastro - Padrões'!$A$2:$V$10081,AS$1,FALSE)))</f>
        <v>35</v>
      </c>
      <c r="AT104" s="23">
        <f>IF($B104="-","-",IF(VLOOKUP(ROUND(CONCATENATE($A104,AT$2),0),'Cadastro - Padrões'!$A$2:$V$10081,AT$1,FALSE)="","-",VLOOKUP(ROUND(CONCATENATE($A104,AT$2),0),'Cadastro - Padrões'!$A$2:$V$10081,AT$1,FALSE)))</f>
        <v>0.1</v>
      </c>
      <c r="AU104" s="23">
        <f>IF($B104="-","-",IF(VLOOKUP(ROUND(CONCATENATE($A104,AU$2),0),'Cadastro - Padrões'!$A$2:$V$10081,AU$1,FALSE)="","-",VLOOKUP(ROUND(CONCATENATE($A104,AU$2),0),'Cadastro - Padrões'!$A$2:$V$10081,AU$1,FALSE)))</f>
        <v>2</v>
      </c>
      <c r="AV104" s="23">
        <f>IF($B104="-","-",IF(VLOOKUP(ROUND(CONCATENATE($A104,AV$2),0),'Cadastro - Padrões'!$A$2:$V$10081,AV$1,FALSE)="","-",VLOOKUP(ROUND(CONCATENATE($A104,AV$2),0),'Cadastro - Padrões'!$A$2:$V$10081,AV$1,FALSE)))</f>
        <v>1000000</v>
      </c>
      <c r="AW104" s="23" t="str">
        <f>IF($B104="-","-",IF(VLOOKUP(ROUND(CONCATENATE($A104,AW$2),0),'Cadastro - Padrões'!$A$2:$V$10081,AW$1,FALSE)="","-",VLOOKUP(ROUND(CONCATENATE($A104,AW$2),0),'Cadastro - Padrões'!$A$2:$V$10081,AW$1,FALSE)))</f>
        <v>-</v>
      </c>
      <c r="AX104" s="23" t="str">
        <f>IF($B104="-","-",IF(VLOOKUP(ROUND(CONCATENATE($A104,AX$2),0),'Cadastro - Padrões'!$A$2:$V$10081,AX$1,FALSE)="","-",VLOOKUP(ROUND(CONCATENATE($A104,AX$2),0),'Cadastro - Padrões'!$A$2:$V$10081,AX$1,FALSE)))</f>
        <v>-</v>
      </c>
      <c r="AY104" s="23" t="str">
        <f>IF($B104="-","-",IF(VLOOKUP(ROUND(CONCATENATE($A104,AY$2),0),'Cadastro - Padrões'!$A$2:$V$10081,AY$1,FALSE)="","-",VLOOKUP(ROUND(CONCATENATE($A104,AY$2),0),'Cadastro - Padrões'!$A$2:$V$10081,AY$1,FALSE)))</f>
        <v>-</v>
      </c>
      <c r="AZ104" s="23" t="str">
        <f>IF($B104="-","-",IF(VLOOKUP(ROUND(CONCATENATE($A104,AZ$2),0),'Cadastro - Padrões'!$A$2:$V$10081,AZ$1,FALSE)="","-",VLOOKUP(ROUND(CONCATENATE($A104,AZ$2),0),'Cadastro - Padrões'!$A$2:$V$10081,AZ$1,FALSE)))</f>
        <v>-</v>
      </c>
      <c r="BA104" s="23" t="str">
        <f>IF($B104="-","-",IF(VLOOKUP(ROUND(CONCATENATE($A104,BA$2),0),'Cadastro - Padrões'!$A$2:$V$10081,BA$1,FALSE)="","-",VLOOKUP(ROUND(CONCATENATE($A104,BA$2),0),'Cadastro - Padrões'!$A$2:$V$10081,BA$1,FALSE)))</f>
        <v>-</v>
      </c>
      <c r="BB104" s="23" t="str">
        <f>IF($B104="-","-",IF(VLOOKUP(ROUND(CONCATENATE($A104,BB$2),0),'Cadastro - Padrões'!$A$2:$V$10081,BB$1,FALSE)="","-",VLOOKUP(ROUND(CONCATENATE($A104,BB$2),0),'Cadastro - Padrões'!$A$2:$V$10081,BB$1,FALSE)))</f>
        <v>-</v>
      </c>
      <c r="BC104" s="23" t="str">
        <f>IF($B104="-","-",IF(VLOOKUP(ROUND(CONCATENATE($A104,BC$2),0),'Cadastro - Padrões'!$A$2:$V$10081,BC$1,FALSE)="","-",VLOOKUP(ROUND(CONCATENATE($A104,BC$2),0),'Cadastro - Padrões'!$A$2:$V$10081,BC$1,FALSE)))</f>
        <v>-</v>
      </c>
      <c r="BD104" s="23" t="str">
        <f>IF($B104="-","-",IF(VLOOKUP(ROUND(CONCATENATE($A104,BD$2),0),'Cadastro - Padrões'!$A$2:$V$10081,BD$1,FALSE)="","-",VLOOKUP(ROUND(CONCATENATE($A104,BD$2),0),'Cadastro - Padrões'!$A$2:$V$10081,BD$1,FALSE)))</f>
        <v>-</v>
      </c>
      <c r="BE104" s="23" t="str">
        <f>IF($B104="-","-",IF(VLOOKUP(ROUND(CONCATENATE($A104,BE$2),0),'Cadastro - Padrões'!$A$2:$V$10081,BE$1,FALSE)="","-",VLOOKUP(ROUND(CONCATENATE($A104,BE$2),0),'Cadastro - Padrões'!$A$2:$V$10081,BE$1,FALSE)))</f>
        <v>-</v>
      </c>
      <c r="BF104" s="23" t="str">
        <f>IF($B104="-","-",IF(VLOOKUP(ROUND(CONCATENATE($A104,BF$2),0),'Cadastro - Padrões'!$A$2:$V$10081,BF$1,FALSE)="","-",VLOOKUP(ROUND(CONCATENATE($A104,BF$2),0),'Cadastro - Padrões'!$A$2:$V$10081,BF$1,FALSE)))</f>
        <v>-</v>
      </c>
      <c r="BG104" s="23" t="str">
        <f>IF($B104="-","-",IF(VLOOKUP(ROUND(CONCATENATE($A104,BG$2),0),'Cadastro - Padrões'!$A$2:$V$10081,BG$1,FALSE)="","-",VLOOKUP(ROUND(CONCATENATE($A104,BG$2),0),'Cadastro - Padrões'!$A$2:$V$10081,BG$1,FALSE)))</f>
        <v>-</v>
      </c>
      <c r="BH104" s="23" t="str">
        <f>IF($B104="-","-",IF(VLOOKUP(ROUND(CONCATENATE($A104,BH$2),0),'Cadastro - Padrões'!$A$2:$V$10081,BH$1,FALSE)="","-",VLOOKUP(ROUND(CONCATENATE($A104,BH$2),0),'Cadastro - Padrões'!$A$2:$V$10081,BH$1,FALSE)))</f>
        <v>-</v>
      </c>
      <c r="BI104" s="23" t="str">
        <f>IF($B104="-","-",IF(VLOOKUP(ROUND(CONCATENATE($A104,BI$2),0),'Cadastro - Padrões'!$A$2:$V$10081,BI$1,FALSE)="","-",VLOOKUP(ROUND(CONCATENATE($A104,BI$2),0),'Cadastro - Padrões'!$A$2:$V$10081,BI$1,FALSE)))</f>
        <v>-</v>
      </c>
      <c r="BJ104" s="23" t="str">
        <f>IF($B104="-","-",IF(VLOOKUP(ROUND(CONCATENATE($A104,BJ$2),0),'Cadastro - Padrões'!$A$2:$V$10081,BJ$1,FALSE)="","-",VLOOKUP(ROUND(CONCATENATE($A104,BJ$2),0),'Cadastro - Padrões'!$A$2:$V$10081,BJ$1,FALSE)))</f>
        <v>-</v>
      </c>
      <c r="BK104" s="23" t="str">
        <f>IF($B104="-","-",IF(VLOOKUP(ROUND(CONCATENATE($A104,BK$2),0),'Cadastro - Padrões'!$A$2:$V$10081,BK$1,FALSE)="","-",VLOOKUP(ROUND(CONCATENATE($A104,BK$2),0),'Cadastro - Padrões'!$A$2:$V$10081,BK$1,FALSE)))</f>
        <v>-</v>
      </c>
      <c r="BL104" s="23" t="str">
        <f>IF($B104="-","-",IF(VLOOKUP(ROUND(CONCATENATE($A104,BL$2),0),'Cadastro - Padrões'!$A$2:$V$10081,BL$1,FALSE)="","-",VLOOKUP(ROUND(CONCATENATE($A104,BL$2),0),'Cadastro - Padrões'!$A$2:$V$10081,BL$1,FALSE)))</f>
        <v>-</v>
      </c>
      <c r="BM104" s="23" t="str">
        <f>IF($B104="-","-",IF(VLOOKUP(ROUND(CONCATENATE($A104,BM$2),0),'Cadastro - Padrões'!$A$2:$V$10081,BM$1,FALSE)="","-",VLOOKUP(ROUND(CONCATENATE($A104,BM$2),0),'Cadastro - Padrões'!$A$2:$V$10081,BM$1,FALSE)))</f>
        <v>-</v>
      </c>
      <c r="BN104" s="23" t="str">
        <f>IF($B104="-","-",IF(VLOOKUP(ROUND(CONCATENATE($A104,BN$2),0),'Cadastro - Padrões'!$A$2:$V$10081,BN$1,FALSE)="","-",VLOOKUP(ROUND(CONCATENATE($A104,BN$2),0),'Cadastro - Padrões'!$A$2:$V$10081,BN$1,FALSE)))</f>
        <v>-</v>
      </c>
      <c r="BO104" s="23" t="str">
        <f>IF($B104="-","-",IF(VLOOKUP(ROUND(CONCATENATE($A104,BO$2),0),'Cadastro - Padrões'!$A$2:$V$10081,BO$1,FALSE)="","-",VLOOKUP(ROUND(CONCATENATE($A104,BO$2),0),'Cadastro - Padrões'!$A$2:$V$10081,BO$1,FALSE)))</f>
        <v>-</v>
      </c>
      <c r="BP104" s="23" t="str">
        <f>IF($B104="-","-",IF(VLOOKUP(ROUND(CONCATENATE($A104,BP$2),0),'Cadastro - Padrões'!$A$2:$V$10081,BP$1,FALSE)="","-",VLOOKUP(ROUND(CONCATENATE($A104,BP$2),0),'Cadastro - Padrões'!$A$2:$V$10081,BP$1,FALSE)))</f>
        <v>-</v>
      </c>
    </row>
    <row r="105" spans="1:68" x14ac:dyDescent="0.3">
      <c r="A105" s="22">
        <f t="shared" si="53"/>
        <v>100</v>
      </c>
      <c r="B105" s="23" t="str">
        <f>IF(VLOOKUP(ROUND(CONCATENATE($A105,B$2),0),'Cadastro - Padrões'!$A$2:$V$10081,B$1,FALSE)="","-",VLOOKUP(ROUND(CONCATENATE($A105,B$2),0),'Cadastro - Padrões'!$A$2:$V$10081,B$1,FALSE))</f>
        <v>E.TH.LQ-017</v>
      </c>
      <c r="C105" s="23" t="str">
        <f>IF($B105="-","-",VLOOKUP(ROUND(CONCATENATE($A105,C$2),0),'Cadastro - Padrões'!$A$2:$V$10081,C$1,FALSE))</f>
        <v>Termômetro Digital</v>
      </c>
      <c r="D105" s="23" t="str">
        <f>IF($B105="-","-",VLOOKUP(ROUND(CONCATENATE($A105,D$2),0),'Cadastro - Padrões'!$A$2:$V$10081,D$1,FALSE))</f>
        <v>Elus</v>
      </c>
      <c r="E105" s="23" t="str">
        <f>IF($B105="-","-",VLOOKUP(ROUND(CONCATENATE($A105,E$2),0),'Cadastro - Padrões'!$A$2:$V$10081,E$1,FALSE))</f>
        <v>RBC - CAL 0439</v>
      </c>
      <c r="F105" s="23" t="str">
        <f>IF($B105="-","-",VLOOKUP(ROUND(CONCATENATE($A105,F$2),0),'Cadastro - Padrões'!$A$2:$V$10081,F$1,FALSE))</f>
        <v>E0712/25</v>
      </c>
      <c r="G105" s="24">
        <f>IF($B105="-","-",VLOOKUP(ROUND(CONCATENATE($A105,G$2),0),'Cadastro - Padrões'!$A$2:$V$10081,G$1,FALSE))</f>
        <v>45940</v>
      </c>
      <c r="H105" s="25">
        <f>IF($B105="-","-",VLOOKUP(ROUND(CONCATENATE($A105,H$2),0),'Cadastro - Padrões'!$A$2:$V$10081,H$1,FALSE))</f>
        <v>46326</v>
      </c>
      <c r="I105" s="23" t="str">
        <f>IF($B105="-","-",VLOOKUP(ROUND(CONCATENATE($A105,I$2),0),'Cadastro - Padrões'!$A$2:$V$10081,I$1,FALSE))</f>
        <v>°C</v>
      </c>
      <c r="J105" s="23" t="str">
        <f>IF($B105="-","-",VLOOKUP(ROUND(CONCATENATE($A105,J$2),0),'Cadastro - Padrões'!$A$2:$V$10081,J$1,FALSE))</f>
        <v>Contato</v>
      </c>
      <c r="K105" s="23" t="str">
        <f>IF($B105="-","-",VLOOKUP(ROUND(CONCATENATE($A105,K$2),0),'Cadastro - Padrões'!$A$2:$V$10081,K$1,FALSE))</f>
        <v>Termoresisitivo</v>
      </c>
      <c r="L105" s="23">
        <f>IF($B105="-","-",VLOOKUP(ROUND(CONCATENATE($A105,L$2),0),'Cadastro - Padrões'!$A$2:$V$10081,L$1,FALSE))</f>
        <v>15</v>
      </c>
      <c r="M105" s="23">
        <f>IF($B105="-","-",VLOOKUP(ROUND(CONCATENATE($A105,M$2),0),'Cadastro - Padrões'!$A$2:$V$10081,M$1,FALSE))</f>
        <v>35</v>
      </c>
      <c r="N105" s="23">
        <f>IF($B105="-","-",VLOOKUP(ROUND(CONCATENATE($A105,N$2),0),'Cadastro - Padrões'!$A$2:$V$10081,N$1,FALSE))</f>
        <v>0.1</v>
      </c>
      <c r="O105" s="23">
        <f>IF($B105="-","-",VLOOKUP(ROUND(CONCATENATE($A105,O$2),0),'Cadastro - Padrões'!$A$2:$V$10081,O$1,FALSE))</f>
        <v>0</v>
      </c>
      <c r="P105" s="23">
        <f>IF($B105="-","-",VLOOKUP(ROUND(CONCATENATE($A105,P$2),0),'Cadastro - Padrões'!$A$2:$V$10081,P$1,FALSE))</f>
        <v>0.1</v>
      </c>
      <c r="Q105" s="23">
        <f>IF($B105="-","-",VLOOKUP(ROUND(CONCATENATE($A105,Q$2),0),'Cadastro - Padrões'!$A$2:$V$10081,Q$1,FALSE))</f>
        <v>0</v>
      </c>
      <c r="R105" s="23">
        <f>IF($B105="-","-",VLOOKUP(ROUND(CONCATENATE($A105,R$2),0),'Cadastro - Padrões'!$A$2:$V$10081,R$1,FALSE))</f>
        <v>0</v>
      </c>
      <c r="S105" s="23">
        <f>IF($B105="-","-",VLOOKUP(ROUND(CONCATENATE($A105,S$2),0),'Cadastro - Padrões'!$A$2:$V$10081,S$1,FALSE))</f>
        <v>3</v>
      </c>
      <c r="T105" s="23">
        <f>IF($B105="-","-",VLOOKUP(ROUND(CONCATENATE($A105,T$2),0),'Cadastro - Padrões'!$A$2:$V$10081,T$1,FALSE))</f>
        <v>0</v>
      </c>
      <c r="U105" s="23">
        <f>IF($B105="-","-",VLOOKUP(ROUND(CONCATENATE($A105,U$2),0),'Cadastro - Padrões'!$A$2:$V$10081,U$1,FALSE))</f>
        <v>0</v>
      </c>
      <c r="V105" s="23">
        <f>IF($B105="-","-",VLOOKUP(ROUND(CONCATENATE($A105,V$2),0),'Cadastro - Padrões'!$A$2:$V$10081,V$1,FALSE))</f>
        <v>0</v>
      </c>
      <c r="W105" s="23">
        <f>IF($B105="-","-",VLOOKUP(ROUND(CONCATENATE($A105,W$2),0),'Cadastro - Padrões'!$A$2:$V$10081,W$1,FALSE))</f>
        <v>0</v>
      </c>
      <c r="X105" s="23">
        <f>IF($B105="-","-",VLOOKUP(ROUND(CONCATENATE($A105,X$2),0),'Cadastro - Padrões'!$A$2:$V$10081,X$1,FALSE))</f>
        <v>0</v>
      </c>
      <c r="Y105" s="23">
        <f>IF($B105="-","-",VLOOKUP(ROUND(CONCATENATE($A105,Y$2),0),'Cadastro - Padrões'!$A$2:$V$10081,Y$1,FALSE))</f>
        <v>0</v>
      </c>
      <c r="Z105" s="23">
        <f>IF($B105="-","-",VLOOKUP(ROUND(CONCATENATE($A105,Z$2),0),'Cadastro - Padrões'!$A$2:$V$10081,Z$1,FALSE))</f>
        <v>0</v>
      </c>
      <c r="AA105" s="23">
        <f>IF($B105="-","-",VLOOKUP(ROUND(CONCATENATE($A105,AA$2),0),'Cadastro - Padrões'!$A$2:$V$10081,AA$1,FALSE))</f>
        <v>1</v>
      </c>
      <c r="AB105" s="23">
        <f>IF($B105="-","-",VLOOKUP(ROUND(CONCATENATE($A105,AB$2),0),'Cadastro - Padrões'!$A$2:$V$10081,AB$1,FALSE))</f>
        <v>0</v>
      </c>
      <c r="AC105" s="23">
        <f>IF($B105="-","-",IF(VLOOKUP(ROUND(CONCATENATE($A105,AC$2),0),'Cadastro - Padrões'!$A$2:$V$10081,AC$1,FALSE)="","-",VLOOKUP(ROUND(CONCATENATE($A105,AC$2),0),'Cadastro - Padrões'!$A$2:$V$10081,AC$1,FALSE)))</f>
        <v>15</v>
      </c>
      <c r="AD105" s="23">
        <f>IF($B105="-","-",IF(VLOOKUP(ROUND(CONCATENATE($A105,AD$2),0),'Cadastro - Padrões'!$A$2:$V$10081,AD$1,FALSE)="","-",VLOOKUP(ROUND(CONCATENATE($A105,AD$2),0),'Cadastro - Padrões'!$A$2:$V$10081,AD$1,FALSE)))</f>
        <v>0.1</v>
      </c>
      <c r="AE105" s="23">
        <f>IF($B105="-","-",IF(VLOOKUP(ROUND(CONCATENATE($A105,AE$2),0),'Cadastro - Padrões'!$A$2:$V$10081,AE$1,FALSE)="","-",VLOOKUP(ROUND(CONCATENATE($A105,AE$2),0),'Cadastro - Padrões'!$A$2:$V$10081,AE$1,FALSE)))</f>
        <v>2</v>
      </c>
      <c r="AF105" s="23">
        <f>IF($B105="-","-",IF(VLOOKUP(ROUND(CONCATENATE($A105,AF$2),0),'Cadastro - Padrões'!$A$2:$V$10081,AF$1,FALSE)="","-",VLOOKUP(ROUND(CONCATENATE($A105,AF$2),0),'Cadastro - Padrões'!$A$2:$V$10081,AF$1,FALSE)))</f>
        <v>1000000</v>
      </c>
      <c r="AG105" s="23">
        <f>IF($B105="-","-",IF(VLOOKUP(ROUND(CONCATENATE($A105,AG$2),0),'Cadastro - Padrões'!$A$2:$V$10081,AG$1,FALSE)="","-",VLOOKUP(ROUND(CONCATENATE($A105,AG$2),0),'Cadastro - Padrões'!$A$2:$V$10081,AG$1,FALSE)))</f>
        <v>20</v>
      </c>
      <c r="AH105" s="23">
        <f>IF($B105="-","-",IF(VLOOKUP(ROUND(CONCATENATE($A105,AH$2),0),'Cadastro - Padrões'!$A$2:$V$10081,AH$1,FALSE)="","-",VLOOKUP(ROUND(CONCATENATE($A105,AH$2),0),'Cadastro - Padrões'!$A$2:$V$10081,AH$1,FALSE)))</f>
        <v>0.1</v>
      </c>
      <c r="AI105" s="23">
        <f>IF($B105="-","-",IF(VLOOKUP(ROUND(CONCATENATE($A105,AI$2),0),'Cadastro - Padrões'!$A$2:$V$10081,AI$1,FALSE)="","-",VLOOKUP(ROUND(CONCATENATE($A105,AI$2),0),'Cadastro - Padrões'!$A$2:$V$10081,AI$1,FALSE)))</f>
        <v>2</v>
      </c>
      <c r="AJ105" s="23">
        <f>IF($B105="-","-",IF(VLOOKUP(ROUND(CONCATENATE($A105,AJ$2),0),'Cadastro - Padrões'!$A$2:$V$10081,AJ$1,FALSE)="","-",VLOOKUP(ROUND(CONCATENATE($A105,AJ$2),0),'Cadastro - Padrões'!$A$2:$V$10081,AJ$1,FALSE)))</f>
        <v>1000000</v>
      </c>
      <c r="AK105" s="23">
        <f>IF($B105="-","-",IF(VLOOKUP(ROUND(CONCATENATE($A105,AK$2),0),'Cadastro - Padrões'!$A$2:$V$10081,AK$1,FALSE)="","-",VLOOKUP(ROUND(CONCATENATE($A105,AK$2),0),'Cadastro - Padrões'!$A$2:$V$10081,AK$1,FALSE)))</f>
        <v>25</v>
      </c>
      <c r="AL105" s="23">
        <f>IF($B105="-","-",IF(VLOOKUP(ROUND(CONCATENATE($A105,AL$2),0),'Cadastro - Padrões'!$A$2:$V$10081,AL$1,FALSE)="","-",VLOOKUP(ROUND(CONCATENATE($A105,AL$2),0),'Cadastro - Padrões'!$A$2:$V$10081,AL$1,FALSE)))</f>
        <v>0.1</v>
      </c>
      <c r="AM105" s="23">
        <f>IF($B105="-","-",IF(VLOOKUP(ROUND(CONCATENATE($A105,AM$2),0),'Cadastro - Padrões'!$A$2:$V$10081,AM$1,FALSE)="","-",VLOOKUP(ROUND(CONCATENATE($A105,AM$2),0),'Cadastro - Padrões'!$A$2:$V$10081,AM$1,FALSE)))</f>
        <v>2</v>
      </c>
      <c r="AN105" s="23">
        <f>IF($B105="-","-",IF(VLOOKUP(ROUND(CONCATENATE($A105,AN$2),0),'Cadastro - Padrões'!$A$2:$V$10081,AN$1,FALSE)="","-",VLOOKUP(ROUND(CONCATENATE($A105,AN$2),0),'Cadastro - Padrões'!$A$2:$V$10081,AN$1,FALSE)))</f>
        <v>1000000</v>
      </c>
      <c r="AO105" s="23">
        <f>IF($B105="-","-",IF(VLOOKUP(ROUND(CONCATENATE($A105,AO$2),0),'Cadastro - Padrões'!$A$2:$V$10081,AO$1,FALSE)="","-",VLOOKUP(ROUND(CONCATENATE($A105,AO$2),0),'Cadastro - Padrões'!$A$2:$V$10081,AO$1,FALSE)))</f>
        <v>30</v>
      </c>
      <c r="AP105" s="23">
        <f>IF($B105="-","-",IF(VLOOKUP(ROUND(CONCATENATE($A105,AP$2),0),'Cadastro - Padrões'!$A$2:$V$10081,AP$1,FALSE)="","-",VLOOKUP(ROUND(CONCATENATE($A105,AP$2),0),'Cadastro - Padrões'!$A$2:$V$10081,AP$1,FALSE)))</f>
        <v>0.1</v>
      </c>
      <c r="AQ105" s="23">
        <f>IF($B105="-","-",IF(VLOOKUP(ROUND(CONCATENATE($A105,AQ$2),0),'Cadastro - Padrões'!$A$2:$V$10081,AQ$1,FALSE)="","-",VLOOKUP(ROUND(CONCATENATE($A105,AQ$2),0),'Cadastro - Padrões'!$A$2:$V$10081,AQ$1,FALSE)))</f>
        <v>2</v>
      </c>
      <c r="AR105" s="23">
        <f>IF($B105="-","-",IF(VLOOKUP(ROUND(CONCATENATE($A105,AR$2),0),'Cadastro - Padrões'!$A$2:$V$10081,AR$1,FALSE)="","-",VLOOKUP(ROUND(CONCATENATE($A105,AR$2),0),'Cadastro - Padrões'!$A$2:$V$10081,AR$1,FALSE)))</f>
        <v>1000000</v>
      </c>
      <c r="AS105" s="23">
        <f>IF($B105="-","-",IF(VLOOKUP(ROUND(CONCATENATE($A105,AS$2),0),'Cadastro - Padrões'!$A$2:$V$10081,AS$1,FALSE)="","-",VLOOKUP(ROUND(CONCATENATE($A105,AS$2),0),'Cadastro - Padrões'!$A$2:$V$10081,AS$1,FALSE)))</f>
        <v>35</v>
      </c>
      <c r="AT105" s="23">
        <f>IF($B105="-","-",IF(VLOOKUP(ROUND(CONCATENATE($A105,AT$2),0),'Cadastro - Padrões'!$A$2:$V$10081,AT$1,FALSE)="","-",VLOOKUP(ROUND(CONCATENATE($A105,AT$2),0),'Cadastro - Padrões'!$A$2:$V$10081,AT$1,FALSE)))</f>
        <v>0.1</v>
      </c>
      <c r="AU105" s="23">
        <f>IF($B105="-","-",IF(VLOOKUP(ROUND(CONCATENATE($A105,AU$2),0),'Cadastro - Padrões'!$A$2:$V$10081,AU$1,FALSE)="","-",VLOOKUP(ROUND(CONCATENATE($A105,AU$2),0),'Cadastro - Padrões'!$A$2:$V$10081,AU$1,FALSE)))</f>
        <v>2</v>
      </c>
      <c r="AV105" s="23">
        <f>IF($B105="-","-",IF(VLOOKUP(ROUND(CONCATENATE($A105,AV$2),0),'Cadastro - Padrões'!$A$2:$V$10081,AV$1,FALSE)="","-",VLOOKUP(ROUND(CONCATENATE($A105,AV$2),0),'Cadastro - Padrões'!$A$2:$V$10081,AV$1,FALSE)))</f>
        <v>1000000</v>
      </c>
      <c r="AW105" s="23" t="str">
        <f>IF($B105="-","-",IF(VLOOKUP(ROUND(CONCATENATE($A105,AW$2),0),'Cadastro - Padrões'!$A$2:$V$10081,AW$1,FALSE)="","-",VLOOKUP(ROUND(CONCATENATE($A105,AW$2),0),'Cadastro - Padrões'!$A$2:$V$10081,AW$1,FALSE)))</f>
        <v>-</v>
      </c>
      <c r="AX105" s="23" t="str">
        <f>IF($B105="-","-",IF(VLOOKUP(ROUND(CONCATENATE($A105,AX$2),0),'Cadastro - Padrões'!$A$2:$V$10081,AX$1,FALSE)="","-",VLOOKUP(ROUND(CONCATENATE($A105,AX$2),0),'Cadastro - Padrões'!$A$2:$V$10081,AX$1,FALSE)))</f>
        <v>-</v>
      </c>
      <c r="AY105" s="23" t="str">
        <f>IF($B105="-","-",IF(VLOOKUP(ROUND(CONCATENATE($A105,AY$2),0),'Cadastro - Padrões'!$A$2:$V$10081,AY$1,FALSE)="","-",VLOOKUP(ROUND(CONCATENATE($A105,AY$2),0),'Cadastro - Padrões'!$A$2:$V$10081,AY$1,FALSE)))</f>
        <v>-</v>
      </c>
      <c r="AZ105" s="23" t="str">
        <f>IF($B105="-","-",IF(VLOOKUP(ROUND(CONCATENATE($A105,AZ$2),0),'Cadastro - Padrões'!$A$2:$V$10081,AZ$1,FALSE)="","-",VLOOKUP(ROUND(CONCATENATE($A105,AZ$2),0),'Cadastro - Padrões'!$A$2:$V$10081,AZ$1,FALSE)))</f>
        <v>-</v>
      </c>
      <c r="BA105" s="23" t="str">
        <f>IF($B105="-","-",IF(VLOOKUP(ROUND(CONCATENATE($A105,BA$2),0),'Cadastro - Padrões'!$A$2:$V$10081,BA$1,FALSE)="","-",VLOOKUP(ROUND(CONCATENATE($A105,BA$2),0),'Cadastro - Padrões'!$A$2:$V$10081,BA$1,FALSE)))</f>
        <v>-</v>
      </c>
      <c r="BB105" s="23" t="str">
        <f>IF($B105="-","-",IF(VLOOKUP(ROUND(CONCATENATE($A105,BB$2),0),'Cadastro - Padrões'!$A$2:$V$10081,BB$1,FALSE)="","-",VLOOKUP(ROUND(CONCATENATE($A105,BB$2),0),'Cadastro - Padrões'!$A$2:$V$10081,BB$1,FALSE)))</f>
        <v>-</v>
      </c>
      <c r="BC105" s="23" t="str">
        <f>IF($B105="-","-",IF(VLOOKUP(ROUND(CONCATENATE($A105,BC$2),0),'Cadastro - Padrões'!$A$2:$V$10081,BC$1,FALSE)="","-",VLOOKUP(ROUND(CONCATENATE($A105,BC$2),0),'Cadastro - Padrões'!$A$2:$V$10081,BC$1,FALSE)))</f>
        <v>-</v>
      </c>
      <c r="BD105" s="23" t="str">
        <f>IF($B105="-","-",IF(VLOOKUP(ROUND(CONCATENATE($A105,BD$2),0),'Cadastro - Padrões'!$A$2:$V$10081,BD$1,FALSE)="","-",VLOOKUP(ROUND(CONCATENATE($A105,BD$2),0),'Cadastro - Padrões'!$A$2:$V$10081,BD$1,FALSE)))</f>
        <v>-</v>
      </c>
      <c r="BE105" s="23" t="str">
        <f>IF($B105="-","-",IF(VLOOKUP(ROUND(CONCATENATE($A105,BE$2),0),'Cadastro - Padrões'!$A$2:$V$10081,BE$1,FALSE)="","-",VLOOKUP(ROUND(CONCATENATE($A105,BE$2),0),'Cadastro - Padrões'!$A$2:$V$10081,BE$1,FALSE)))</f>
        <v>-</v>
      </c>
      <c r="BF105" s="23" t="str">
        <f>IF($B105="-","-",IF(VLOOKUP(ROUND(CONCATENATE($A105,BF$2),0),'Cadastro - Padrões'!$A$2:$V$10081,BF$1,FALSE)="","-",VLOOKUP(ROUND(CONCATENATE($A105,BF$2),0),'Cadastro - Padrões'!$A$2:$V$10081,BF$1,FALSE)))</f>
        <v>-</v>
      </c>
      <c r="BG105" s="23" t="str">
        <f>IF($B105="-","-",IF(VLOOKUP(ROUND(CONCATENATE($A105,BG$2),0),'Cadastro - Padrões'!$A$2:$V$10081,BG$1,FALSE)="","-",VLOOKUP(ROUND(CONCATENATE($A105,BG$2),0),'Cadastro - Padrões'!$A$2:$V$10081,BG$1,FALSE)))</f>
        <v>-</v>
      </c>
      <c r="BH105" s="23" t="str">
        <f>IF($B105="-","-",IF(VLOOKUP(ROUND(CONCATENATE($A105,BH$2),0),'Cadastro - Padrões'!$A$2:$V$10081,BH$1,FALSE)="","-",VLOOKUP(ROUND(CONCATENATE($A105,BH$2),0),'Cadastro - Padrões'!$A$2:$V$10081,BH$1,FALSE)))</f>
        <v>-</v>
      </c>
      <c r="BI105" s="23" t="str">
        <f>IF($B105="-","-",IF(VLOOKUP(ROUND(CONCATENATE($A105,BI$2),0),'Cadastro - Padrões'!$A$2:$V$10081,BI$1,FALSE)="","-",VLOOKUP(ROUND(CONCATENATE($A105,BI$2),0),'Cadastro - Padrões'!$A$2:$V$10081,BI$1,FALSE)))</f>
        <v>-</v>
      </c>
      <c r="BJ105" s="23" t="str">
        <f>IF($B105="-","-",IF(VLOOKUP(ROUND(CONCATENATE($A105,BJ$2),0),'Cadastro - Padrões'!$A$2:$V$10081,BJ$1,FALSE)="","-",VLOOKUP(ROUND(CONCATENATE($A105,BJ$2),0),'Cadastro - Padrões'!$A$2:$V$10081,BJ$1,FALSE)))</f>
        <v>-</v>
      </c>
      <c r="BK105" s="23" t="str">
        <f>IF($B105="-","-",IF(VLOOKUP(ROUND(CONCATENATE($A105,BK$2),0),'Cadastro - Padrões'!$A$2:$V$10081,BK$1,FALSE)="","-",VLOOKUP(ROUND(CONCATENATE($A105,BK$2),0),'Cadastro - Padrões'!$A$2:$V$10081,BK$1,FALSE)))</f>
        <v>-</v>
      </c>
      <c r="BL105" s="23" t="str">
        <f>IF($B105="-","-",IF(VLOOKUP(ROUND(CONCATENATE($A105,BL$2),0),'Cadastro - Padrões'!$A$2:$V$10081,BL$1,FALSE)="","-",VLOOKUP(ROUND(CONCATENATE($A105,BL$2),0),'Cadastro - Padrões'!$A$2:$V$10081,BL$1,FALSE)))</f>
        <v>-</v>
      </c>
      <c r="BM105" s="23" t="str">
        <f>IF($B105="-","-",IF(VLOOKUP(ROUND(CONCATENATE($A105,BM$2),0),'Cadastro - Padrões'!$A$2:$V$10081,BM$1,FALSE)="","-",VLOOKUP(ROUND(CONCATENATE($A105,BM$2),0),'Cadastro - Padrões'!$A$2:$V$10081,BM$1,FALSE)))</f>
        <v>-</v>
      </c>
      <c r="BN105" s="23" t="str">
        <f>IF($B105="-","-",IF(VLOOKUP(ROUND(CONCATENATE($A105,BN$2),0),'Cadastro - Padrões'!$A$2:$V$10081,BN$1,FALSE)="","-",VLOOKUP(ROUND(CONCATENATE($A105,BN$2),0),'Cadastro - Padrões'!$A$2:$V$10081,BN$1,FALSE)))</f>
        <v>-</v>
      </c>
      <c r="BO105" s="23" t="str">
        <f>IF($B105="-","-",IF(VLOOKUP(ROUND(CONCATENATE($A105,BO$2),0),'Cadastro - Padrões'!$A$2:$V$10081,BO$1,FALSE)="","-",VLOOKUP(ROUND(CONCATENATE($A105,BO$2),0),'Cadastro - Padrões'!$A$2:$V$10081,BO$1,FALSE)))</f>
        <v>-</v>
      </c>
      <c r="BP105" s="23" t="str">
        <f>IF($B105="-","-",IF(VLOOKUP(ROUND(CONCATENATE($A105,BP$2),0),'Cadastro - Padrões'!$A$2:$V$10081,BP$1,FALSE)="","-",VLOOKUP(ROUND(CONCATENATE($A105,BP$2),0),'Cadastro - Padrões'!$A$2:$V$10081,BP$1,FALSE)))</f>
        <v>-</v>
      </c>
    </row>
    <row r="106" spans="1:68" x14ac:dyDescent="0.3">
      <c r="A106" s="22">
        <f>A105+1</f>
        <v>101</v>
      </c>
      <c r="B106" s="23" t="str">
        <f>IF(VLOOKUP(ROUND(CONCATENATE($A106,B$2),0),'Cadastro - Padrões'!$A$2:$V$10081,B$1,FALSE)="","-",VLOOKUP(ROUND(CONCATENATE($A106,B$2),0),'Cadastro - Padrões'!$A$2:$V$10081,B$1,FALSE))</f>
        <v>M.TH.FS-001</v>
      </c>
      <c r="C106" s="23" t="str">
        <f>IF($B106="-","-",VLOOKUP(ROUND(CONCATENATE($A106,C$2),0),'Cadastro - Padrões'!$A$2:$V$10081,C$1,FALSE))</f>
        <v>Termohigrômetro Digital</v>
      </c>
      <c r="D106" s="23" t="str">
        <f>IF($B106="-","-",VLOOKUP(ROUND(CONCATENATE($A106,D$2),0),'Cadastro - Padrões'!$A$2:$V$10081,D$1,FALSE))</f>
        <v>Elus</v>
      </c>
      <c r="E106" s="23" t="str">
        <f>IF($B106="-","-",VLOOKUP(ROUND(CONCATENATE($A106,E$2),0),'Cadastro - Padrões'!$A$2:$V$10081,E$1,FALSE))</f>
        <v>RBC - CAL 0439</v>
      </c>
      <c r="F106" s="23" t="str">
        <f>IF($B106="-","-",VLOOKUP(ROUND(CONCATENATE($A106,F$2),0),'Cadastro - Padrões'!$A$2:$V$10081,F$1,FALSE))</f>
        <v>E0307/24</v>
      </c>
      <c r="G106" s="24">
        <f>IF($B106="-","-",VLOOKUP(ROUND(CONCATENATE($A106,G$2),0),'Cadastro - Padrões'!$A$2:$V$10081,G$1,FALSE))</f>
        <v>45520</v>
      </c>
      <c r="H106" s="25">
        <f>IF($B106="-","-",VLOOKUP(ROUND(CONCATENATE($A106,H$2),0),'Cadastro - Padrões'!$A$2:$V$10081,H$1,FALSE))</f>
        <v>45899</v>
      </c>
      <c r="I106" s="23" t="str">
        <f>IF($B106="-","-",VLOOKUP(ROUND(CONCATENATE($A106,I$2),0),'Cadastro - Padrões'!$A$2:$V$10081,I$1,FALSE))</f>
        <v>°C</v>
      </c>
      <c r="J106" s="23" t="str">
        <f>IF($B106="-","-",VLOOKUP(ROUND(CONCATENATE($A106,J$2),0),'Cadastro - Padrões'!$A$2:$V$10081,J$1,FALSE))</f>
        <v>IN</v>
      </c>
      <c r="K106" s="23" t="str">
        <f>IF($B106="-","-",VLOOKUP(ROUND(CONCATENATE($A106,K$2),0),'Cadastro - Padrões'!$A$2:$V$10081,K$1,FALSE))</f>
        <v>NA</v>
      </c>
      <c r="L106" s="23">
        <f>IF($B106="-","-",VLOOKUP(ROUND(CONCATENATE($A106,L$2),0),'Cadastro - Padrões'!$A$2:$V$10081,L$1,FALSE))</f>
        <v>15</v>
      </c>
      <c r="M106" s="23">
        <f>IF($B106="-","-",VLOOKUP(ROUND(CONCATENATE($A106,M$2),0),'Cadastro - Padrões'!$A$2:$V$10081,M$1,FALSE))</f>
        <v>30</v>
      </c>
      <c r="N106" s="23">
        <f>IF($B106="-","-",VLOOKUP(ROUND(CONCATENATE($A106,N$2),0),'Cadastro - Padrões'!$A$2:$V$10081,N$1,FALSE))</f>
        <v>0.1</v>
      </c>
      <c r="O106" s="23">
        <f>IF($B106="-","-",VLOOKUP(ROUND(CONCATENATE($A106,O$2),0),'Cadastro - Padrões'!$A$2:$V$10081,O$1,FALSE))</f>
        <v>0.10000000000000142</v>
      </c>
      <c r="P106" s="23">
        <f>IF($B106="-","-",VLOOKUP(ROUND(CONCATENATE($A106,P$2),0),'Cadastro - Padrões'!$A$2:$V$10081,P$1,FALSE))</f>
        <v>0.3</v>
      </c>
      <c r="Q106" s="23">
        <f>IF($B106="-","-",VLOOKUP(ROUND(CONCATENATE($A106,Q$2),0),'Cadastro - Padrões'!$A$2:$V$10081,Q$1,FALSE))</f>
        <v>0.10000000000000142</v>
      </c>
      <c r="R106" s="23">
        <f>IF($B106="-","-",VLOOKUP(ROUND(CONCATENATE($A106,R$2),0),'Cadastro - Padrões'!$A$2:$V$10081,R$1,FALSE))</f>
        <v>4.2898337756977822E-2</v>
      </c>
      <c r="S106" s="23">
        <f>IF($B106="-","-",VLOOKUP(ROUND(CONCATENATE($A106,S$2),0),'Cadastro - Padrões'!$A$2:$V$10081,S$1,FALSE))</f>
        <v>2</v>
      </c>
      <c r="T106" s="23">
        <f>IF($B106="-","-",VLOOKUP(ROUND(CONCATENATE($A106,T$2),0),'Cadastro - Padrões'!$A$2:$V$10081,T$1,FALSE))</f>
        <v>0</v>
      </c>
      <c r="U106" s="23">
        <f>IF($B106="-","-",VLOOKUP(ROUND(CONCATENATE($A106,U$2),0),'Cadastro - Padrões'!$A$2:$V$10081,U$1,FALSE))</f>
        <v>0</v>
      </c>
      <c r="V106" s="23">
        <f>IF($B106="-","-",VLOOKUP(ROUND(CONCATENATE($A106,V$2),0),'Cadastro - Padrões'!$A$2:$V$10081,V$1,FALSE))</f>
        <v>0</v>
      </c>
      <c r="W106" s="23">
        <f>IF($B106="-","-",VLOOKUP(ROUND(CONCATENATE($A106,W$2),0),'Cadastro - Padrões'!$A$2:$V$10081,W$1,FALSE))</f>
        <v>0</v>
      </c>
      <c r="X106" s="23">
        <f>IF($B106="-","-",VLOOKUP(ROUND(CONCATENATE($A106,X$2),0),'Cadastro - Padrões'!$A$2:$V$10081,X$1,FALSE))</f>
        <v>0</v>
      </c>
      <c r="Y106" s="23">
        <f>IF($B106="-","-",VLOOKUP(ROUND(CONCATENATE($A106,Y$2),0),'Cadastro - Padrões'!$A$2:$V$10081,Y$1,FALSE))</f>
        <v>0</v>
      </c>
      <c r="Z106" s="23">
        <f>IF($B106="-","-",VLOOKUP(ROUND(CONCATENATE($A106,Z$2),0),'Cadastro - Padrões'!$A$2:$V$10081,Z$1,FALSE))</f>
        <v>1.9294835450063088E-3</v>
      </c>
      <c r="AA106" s="23">
        <f>IF($B106="-","-",VLOOKUP(ROUND(CONCATENATE($A106,AA$2),0),'Cadastro - Padrões'!$A$2:$V$10081,AA$1,FALSE))</f>
        <v>0.90126285331072509</v>
      </c>
      <c r="AB106" s="23">
        <f>IF($B106="-","-",VLOOKUP(ROUND(CONCATENATE($A106,AB$2),0),'Cadastro - Padrões'!$A$2:$V$10081,AB$1,FALSE))</f>
        <v>1.1336175069317871</v>
      </c>
      <c r="AC106" s="23">
        <f>IF($B106="-","-",IF(VLOOKUP(ROUND(CONCATENATE($A106,AC$2),0),'Cadastro - Padrões'!$A$2:$V$10081,AC$1,FALSE)="","-",VLOOKUP(ROUND(CONCATENATE($A106,AC$2),0),'Cadastro - Padrões'!$A$2:$V$10081,AC$1,FALSE)))</f>
        <v>15</v>
      </c>
      <c r="AD106" s="23">
        <f>IF($B106="-","-",IF(VLOOKUP(ROUND(CONCATENATE($A106,AD$2),0),'Cadastro - Padrões'!$A$2:$V$10081,AD$1,FALSE)="","-",VLOOKUP(ROUND(CONCATENATE($A106,AD$2),0),'Cadastro - Padrões'!$A$2:$V$10081,AD$1,FALSE)))</f>
        <v>0.3</v>
      </c>
      <c r="AE106" s="23">
        <f>IF($B106="-","-",IF(VLOOKUP(ROUND(CONCATENATE($A106,AE$2),0),'Cadastro - Padrões'!$A$2:$V$10081,AE$1,FALSE)="","-",VLOOKUP(ROUND(CONCATENATE($A106,AE$2),0),'Cadastro - Padrões'!$A$2:$V$10081,AE$1,FALSE)))</f>
        <v>2</v>
      </c>
      <c r="AF106" s="23">
        <f>IF($B106="-","-",IF(VLOOKUP(ROUND(CONCATENATE($A106,AF$2),0),'Cadastro - Padrões'!$A$2:$V$10081,AF$1,FALSE)="","-",VLOOKUP(ROUND(CONCATENATE($A106,AF$2),0),'Cadastro - Padrões'!$A$2:$V$10081,AF$1,FALSE)))</f>
        <v>1000000</v>
      </c>
      <c r="AG106" s="23">
        <f>IF($B106="-","-",IF(VLOOKUP(ROUND(CONCATENATE($A106,AG$2),0),'Cadastro - Padrões'!$A$2:$V$10081,AG$1,FALSE)="","-",VLOOKUP(ROUND(CONCATENATE($A106,AG$2),0),'Cadastro - Padrões'!$A$2:$V$10081,AG$1,FALSE)))</f>
        <v>20</v>
      </c>
      <c r="AH106" s="23">
        <f>IF($B106="-","-",IF(VLOOKUP(ROUND(CONCATENATE($A106,AH$2),0),'Cadastro - Padrões'!$A$2:$V$10081,AH$1,FALSE)="","-",VLOOKUP(ROUND(CONCATENATE($A106,AH$2),0),'Cadastro - Padrões'!$A$2:$V$10081,AH$1,FALSE)))</f>
        <v>0.3</v>
      </c>
      <c r="AI106" s="23">
        <f>IF($B106="-","-",IF(VLOOKUP(ROUND(CONCATENATE($A106,AI$2),0),'Cadastro - Padrões'!$A$2:$V$10081,AI$1,FALSE)="","-",VLOOKUP(ROUND(CONCATENATE($A106,AI$2),0),'Cadastro - Padrões'!$A$2:$V$10081,AI$1,FALSE)))</f>
        <v>2</v>
      </c>
      <c r="AJ106" s="23">
        <f>IF($B106="-","-",IF(VLOOKUP(ROUND(CONCATENATE($A106,AJ$2),0),'Cadastro - Padrões'!$A$2:$V$10081,AJ$1,FALSE)="","-",VLOOKUP(ROUND(CONCATENATE($A106,AJ$2),0),'Cadastro - Padrões'!$A$2:$V$10081,AJ$1,FALSE)))</f>
        <v>1000000</v>
      </c>
      <c r="AK106" s="23">
        <f>IF($B106="-","-",IF(VLOOKUP(ROUND(CONCATENATE($A106,AK$2),0),'Cadastro - Padrões'!$A$2:$V$10081,AK$1,FALSE)="","-",VLOOKUP(ROUND(CONCATENATE($A106,AK$2),0),'Cadastro - Padrões'!$A$2:$V$10081,AK$1,FALSE)))</f>
        <v>25</v>
      </c>
      <c r="AL106" s="23">
        <f>IF($B106="-","-",IF(VLOOKUP(ROUND(CONCATENATE($A106,AL$2),0),'Cadastro - Padrões'!$A$2:$V$10081,AL$1,FALSE)="","-",VLOOKUP(ROUND(CONCATENATE($A106,AL$2),0),'Cadastro - Padrões'!$A$2:$V$10081,AL$1,FALSE)))</f>
        <v>0.3</v>
      </c>
      <c r="AM106" s="23">
        <f>IF($B106="-","-",IF(VLOOKUP(ROUND(CONCATENATE($A106,AM$2),0),'Cadastro - Padrões'!$A$2:$V$10081,AM$1,FALSE)="","-",VLOOKUP(ROUND(CONCATENATE($A106,AM$2),0),'Cadastro - Padrões'!$A$2:$V$10081,AM$1,FALSE)))</f>
        <v>2</v>
      </c>
      <c r="AN106" s="23">
        <f>IF($B106="-","-",IF(VLOOKUP(ROUND(CONCATENATE($A106,AN$2),0),'Cadastro - Padrões'!$A$2:$V$10081,AN$1,FALSE)="","-",VLOOKUP(ROUND(CONCATENATE($A106,AN$2),0),'Cadastro - Padrões'!$A$2:$V$10081,AN$1,FALSE)))</f>
        <v>1000000</v>
      </c>
      <c r="AO106" s="23">
        <f>IF($B106="-","-",IF(VLOOKUP(ROUND(CONCATENATE($A106,AO$2),0),'Cadastro - Padrões'!$A$2:$V$10081,AO$1,FALSE)="","-",VLOOKUP(ROUND(CONCATENATE($A106,AO$2),0),'Cadastro - Padrões'!$A$2:$V$10081,AO$1,FALSE)))</f>
        <v>30</v>
      </c>
      <c r="AP106" s="23">
        <f>IF($B106="-","-",IF(VLOOKUP(ROUND(CONCATENATE($A106,AP$2),0),'Cadastro - Padrões'!$A$2:$V$10081,AP$1,FALSE)="","-",VLOOKUP(ROUND(CONCATENATE($A106,AP$2),0),'Cadastro - Padrões'!$A$2:$V$10081,AP$1,FALSE)))</f>
        <v>0.3</v>
      </c>
      <c r="AQ106" s="23">
        <f>IF($B106="-","-",IF(VLOOKUP(ROUND(CONCATENATE($A106,AQ$2),0),'Cadastro - Padrões'!$A$2:$V$10081,AQ$1,FALSE)="","-",VLOOKUP(ROUND(CONCATENATE($A106,AQ$2),0),'Cadastro - Padrões'!$A$2:$V$10081,AQ$1,FALSE)))</f>
        <v>2</v>
      </c>
      <c r="AR106" s="23">
        <f>IF($B106="-","-",IF(VLOOKUP(ROUND(CONCATENATE($A106,AR$2),0),'Cadastro - Padrões'!$A$2:$V$10081,AR$1,FALSE)="","-",VLOOKUP(ROUND(CONCATENATE($A106,AR$2),0),'Cadastro - Padrões'!$A$2:$V$10081,AR$1,FALSE)))</f>
        <v>1000000</v>
      </c>
      <c r="AS106" s="23" t="str">
        <f>IF($B106="-","-",IF(VLOOKUP(ROUND(CONCATENATE($A106,AS$2),0),'Cadastro - Padrões'!$A$2:$V$10081,AS$1,FALSE)="","-",VLOOKUP(ROUND(CONCATENATE($A106,AS$2),0),'Cadastro - Padrões'!$A$2:$V$10081,AS$1,FALSE)))</f>
        <v>-</v>
      </c>
      <c r="AT106" s="23" t="str">
        <f>IF($B106="-","-",IF(VLOOKUP(ROUND(CONCATENATE($A106,AT$2),0),'Cadastro - Padrões'!$A$2:$V$10081,AT$1,FALSE)="","-",VLOOKUP(ROUND(CONCATENATE($A106,AT$2),0),'Cadastro - Padrões'!$A$2:$V$10081,AT$1,FALSE)))</f>
        <v>-</v>
      </c>
      <c r="AU106" s="23" t="str">
        <f>IF($B106="-","-",IF(VLOOKUP(ROUND(CONCATENATE($A106,AU$2),0),'Cadastro - Padrões'!$A$2:$V$10081,AU$1,FALSE)="","-",VLOOKUP(ROUND(CONCATENATE($A106,AU$2),0),'Cadastro - Padrões'!$A$2:$V$10081,AU$1,FALSE)))</f>
        <v>-</v>
      </c>
      <c r="AV106" s="23" t="str">
        <f>IF($B106="-","-",IF(VLOOKUP(ROUND(CONCATENATE($A106,AV$2),0),'Cadastro - Padrões'!$A$2:$V$10081,AV$1,FALSE)="","-",VLOOKUP(ROUND(CONCATENATE($A106,AV$2),0),'Cadastro - Padrões'!$A$2:$V$10081,AV$1,FALSE)))</f>
        <v>-</v>
      </c>
      <c r="AW106" s="23" t="str">
        <f>IF($B106="-","-",IF(VLOOKUP(ROUND(CONCATENATE($A106,AW$2),0),'Cadastro - Padrões'!$A$2:$V$10081,AW$1,FALSE)="","-",VLOOKUP(ROUND(CONCATENATE($A106,AW$2),0),'Cadastro - Padrões'!$A$2:$V$10081,AW$1,FALSE)))</f>
        <v>-</v>
      </c>
      <c r="AX106" s="23" t="str">
        <f>IF($B106="-","-",IF(VLOOKUP(ROUND(CONCATENATE($A106,AX$2),0),'Cadastro - Padrões'!$A$2:$V$10081,AX$1,FALSE)="","-",VLOOKUP(ROUND(CONCATENATE($A106,AX$2),0),'Cadastro - Padrões'!$A$2:$V$10081,AX$1,FALSE)))</f>
        <v>-</v>
      </c>
      <c r="AY106" s="23" t="str">
        <f>IF($B106="-","-",IF(VLOOKUP(ROUND(CONCATENATE($A106,AY$2),0),'Cadastro - Padrões'!$A$2:$V$10081,AY$1,FALSE)="","-",VLOOKUP(ROUND(CONCATENATE($A106,AY$2),0),'Cadastro - Padrões'!$A$2:$V$10081,AY$1,FALSE)))</f>
        <v>-</v>
      </c>
      <c r="AZ106" s="23" t="str">
        <f>IF($B106="-","-",IF(VLOOKUP(ROUND(CONCATENATE($A106,AZ$2),0),'Cadastro - Padrões'!$A$2:$V$10081,AZ$1,FALSE)="","-",VLOOKUP(ROUND(CONCATENATE($A106,AZ$2),0),'Cadastro - Padrões'!$A$2:$V$10081,AZ$1,FALSE)))</f>
        <v>-</v>
      </c>
      <c r="BA106" s="23" t="str">
        <f>IF($B106="-","-",IF(VLOOKUP(ROUND(CONCATENATE($A106,BA$2),0),'Cadastro - Padrões'!$A$2:$V$10081,BA$1,FALSE)="","-",VLOOKUP(ROUND(CONCATENATE($A106,BA$2),0),'Cadastro - Padrões'!$A$2:$V$10081,BA$1,FALSE)))</f>
        <v>-</v>
      </c>
      <c r="BB106" s="23" t="str">
        <f>IF($B106="-","-",IF(VLOOKUP(ROUND(CONCATENATE($A106,BB$2),0),'Cadastro - Padrões'!$A$2:$V$10081,BB$1,FALSE)="","-",VLOOKUP(ROUND(CONCATENATE($A106,BB$2),0),'Cadastro - Padrões'!$A$2:$V$10081,BB$1,FALSE)))</f>
        <v>-</v>
      </c>
      <c r="BC106" s="23" t="str">
        <f>IF($B106="-","-",IF(VLOOKUP(ROUND(CONCATENATE($A106,BC$2),0),'Cadastro - Padrões'!$A$2:$V$10081,BC$1,FALSE)="","-",VLOOKUP(ROUND(CONCATENATE($A106,BC$2),0),'Cadastro - Padrões'!$A$2:$V$10081,BC$1,FALSE)))</f>
        <v>-</v>
      </c>
      <c r="BD106" s="23" t="str">
        <f>IF($B106="-","-",IF(VLOOKUP(ROUND(CONCATENATE($A106,BD$2),0),'Cadastro - Padrões'!$A$2:$V$10081,BD$1,FALSE)="","-",VLOOKUP(ROUND(CONCATENATE($A106,BD$2),0),'Cadastro - Padrões'!$A$2:$V$10081,BD$1,FALSE)))</f>
        <v>-</v>
      </c>
      <c r="BE106" s="23" t="str">
        <f>IF($B106="-","-",IF(VLOOKUP(ROUND(CONCATENATE($A106,BE$2),0),'Cadastro - Padrões'!$A$2:$V$10081,BE$1,FALSE)="","-",VLOOKUP(ROUND(CONCATENATE($A106,BE$2),0),'Cadastro - Padrões'!$A$2:$V$10081,BE$1,FALSE)))</f>
        <v>-</v>
      </c>
      <c r="BF106" s="23" t="str">
        <f>IF($B106="-","-",IF(VLOOKUP(ROUND(CONCATENATE($A106,BF$2),0),'Cadastro - Padrões'!$A$2:$V$10081,BF$1,FALSE)="","-",VLOOKUP(ROUND(CONCATENATE($A106,BF$2),0),'Cadastro - Padrões'!$A$2:$V$10081,BF$1,FALSE)))</f>
        <v>-</v>
      </c>
      <c r="BG106" s="23" t="str">
        <f>IF($B106="-","-",IF(VLOOKUP(ROUND(CONCATENATE($A106,BG$2),0),'Cadastro - Padrões'!$A$2:$V$10081,BG$1,FALSE)="","-",VLOOKUP(ROUND(CONCATENATE($A106,BG$2),0),'Cadastro - Padrões'!$A$2:$V$10081,BG$1,FALSE)))</f>
        <v>-</v>
      </c>
      <c r="BH106" s="23" t="str">
        <f>IF($B106="-","-",IF(VLOOKUP(ROUND(CONCATENATE($A106,BH$2),0),'Cadastro - Padrões'!$A$2:$V$10081,BH$1,FALSE)="","-",VLOOKUP(ROUND(CONCATENATE($A106,BH$2),0),'Cadastro - Padrões'!$A$2:$V$10081,BH$1,FALSE)))</f>
        <v>-</v>
      </c>
      <c r="BI106" s="23" t="str">
        <f>IF($B106="-","-",IF(VLOOKUP(ROUND(CONCATENATE($A106,BI$2),0),'Cadastro - Padrões'!$A$2:$V$10081,BI$1,FALSE)="","-",VLOOKUP(ROUND(CONCATENATE($A106,BI$2),0),'Cadastro - Padrões'!$A$2:$V$10081,BI$1,FALSE)))</f>
        <v>-</v>
      </c>
      <c r="BJ106" s="23" t="str">
        <f>IF($B106="-","-",IF(VLOOKUP(ROUND(CONCATENATE($A106,BJ$2),0),'Cadastro - Padrões'!$A$2:$V$10081,BJ$1,FALSE)="","-",VLOOKUP(ROUND(CONCATENATE($A106,BJ$2),0),'Cadastro - Padrões'!$A$2:$V$10081,BJ$1,FALSE)))</f>
        <v>-</v>
      </c>
      <c r="BK106" s="23" t="str">
        <f>IF($B106="-","-",IF(VLOOKUP(ROUND(CONCATENATE($A106,BK$2),0),'Cadastro - Padrões'!$A$2:$V$10081,BK$1,FALSE)="","-",VLOOKUP(ROUND(CONCATENATE($A106,BK$2),0),'Cadastro - Padrões'!$A$2:$V$10081,BK$1,FALSE)))</f>
        <v>-</v>
      </c>
      <c r="BL106" s="23" t="str">
        <f>IF($B106="-","-",IF(VLOOKUP(ROUND(CONCATENATE($A106,BL$2),0),'Cadastro - Padrões'!$A$2:$V$10081,BL$1,FALSE)="","-",VLOOKUP(ROUND(CONCATENATE($A106,BL$2),0),'Cadastro - Padrões'!$A$2:$V$10081,BL$1,FALSE)))</f>
        <v>-</v>
      </c>
      <c r="BM106" s="23" t="str">
        <f>IF($B106="-","-",IF(VLOOKUP(ROUND(CONCATENATE($A106,BM$2),0),'Cadastro - Padrões'!$A$2:$V$10081,BM$1,FALSE)="","-",VLOOKUP(ROUND(CONCATENATE($A106,BM$2),0),'Cadastro - Padrões'!$A$2:$V$10081,BM$1,FALSE)))</f>
        <v>-</v>
      </c>
      <c r="BN106" s="23" t="str">
        <f>IF($B106="-","-",IF(VLOOKUP(ROUND(CONCATENATE($A106,BN$2),0),'Cadastro - Padrões'!$A$2:$V$10081,BN$1,FALSE)="","-",VLOOKUP(ROUND(CONCATENATE($A106,BN$2),0),'Cadastro - Padrões'!$A$2:$V$10081,BN$1,FALSE)))</f>
        <v>-</v>
      </c>
      <c r="BO106" s="23" t="str">
        <f>IF($B106="-","-",IF(VLOOKUP(ROUND(CONCATENATE($A106,BO$2),0),'Cadastro - Padrões'!$A$2:$V$10081,BO$1,FALSE)="","-",VLOOKUP(ROUND(CONCATENATE($A106,BO$2),0),'Cadastro - Padrões'!$A$2:$V$10081,BO$1,FALSE)))</f>
        <v>-</v>
      </c>
      <c r="BP106" s="23" t="str">
        <f>IF($B106="-","-",IF(VLOOKUP(ROUND(CONCATENATE($A106,BP$2),0),'Cadastro - Padrões'!$A$2:$V$10081,BP$1,FALSE)="","-",VLOOKUP(ROUND(CONCATENATE($A106,BP$2),0),'Cadastro - Padrões'!$A$2:$V$10081,BP$1,FALSE)))</f>
        <v>-</v>
      </c>
    </row>
    <row r="107" spans="1:68" x14ac:dyDescent="0.3">
      <c r="A107" s="22">
        <f t="shared" ref="A107:A170" si="54">A106+1</f>
        <v>102</v>
      </c>
      <c r="B107" s="23" t="str">
        <f>IF(VLOOKUP(ROUND(CONCATENATE($A107,B$2),0),'Cadastro - Padrões'!$A$2:$V$10081,B$1,FALSE)="","-",VLOOKUP(ROUND(CONCATENATE($A107,B$2),0),'Cadastro - Padrões'!$A$2:$V$10081,B$1,FALSE))</f>
        <v>M.TH.FS-001</v>
      </c>
      <c r="C107" s="23" t="str">
        <f>IF($B107="-","-",VLOOKUP(ROUND(CONCATENATE($A107,C$2),0),'Cadastro - Padrões'!$A$2:$V$10081,C$1,FALSE))</f>
        <v>Termohigrômetro Digital</v>
      </c>
      <c r="D107" s="23" t="str">
        <f>IF($B107="-","-",VLOOKUP(ROUND(CONCATENATE($A107,D$2),0),'Cadastro - Padrões'!$A$2:$V$10081,D$1,FALSE))</f>
        <v>Elus</v>
      </c>
      <c r="E107" s="23" t="str">
        <f>IF($B107="-","-",VLOOKUP(ROUND(CONCATENATE($A107,E$2),0),'Cadastro - Padrões'!$A$2:$V$10081,E$1,FALSE))</f>
        <v>RBC - CAL 0439</v>
      </c>
      <c r="F107" s="23" t="str">
        <f>IF($B107="-","-",VLOOKUP(ROUND(CONCATENATE($A107,F$2),0),'Cadastro - Padrões'!$A$2:$V$10081,F$1,FALSE))</f>
        <v>E0307/24</v>
      </c>
      <c r="G107" s="24">
        <f>IF($B107="-","-",VLOOKUP(ROUND(CONCATENATE($A107,G$2),0),'Cadastro - Padrões'!$A$2:$V$10081,G$1,FALSE))</f>
        <v>45520</v>
      </c>
      <c r="H107" s="25">
        <f>IF($B107="-","-",VLOOKUP(ROUND(CONCATENATE($A107,H$2),0),'Cadastro - Padrões'!$A$2:$V$10081,H$1,FALSE))</f>
        <v>45899</v>
      </c>
      <c r="I107" s="23" t="str">
        <f>IF($B107="-","-",VLOOKUP(ROUND(CONCATENATE($A107,I$2),0),'Cadastro - Padrões'!$A$2:$V$10081,I$1,FALSE))</f>
        <v>°C</v>
      </c>
      <c r="J107" s="23" t="str">
        <f>IF($B107="-","-",VLOOKUP(ROUND(CONCATENATE($A107,J$2),0),'Cadastro - Padrões'!$A$2:$V$10081,J$1,FALSE))</f>
        <v>OUT</v>
      </c>
      <c r="K107" s="23" t="str">
        <f>IF($B107="-","-",VLOOKUP(ROUND(CONCATENATE($A107,K$2),0),'Cadastro - Padrões'!$A$2:$V$10081,K$1,FALSE))</f>
        <v>NA</v>
      </c>
      <c r="L107" s="23">
        <f>IF($B107="-","-",VLOOKUP(ROUND(CONCATENATE($A107,L$2),0),'Cadastro - Padrões'!$A$2:$V$10081,L$1,FALSE))</f>
        <v>15</v>
      </c>
      <c r="M107" s="23">
        <f>IF($B107="-","-",VLOOKUP(ROUND(CONCATENATE($A107,M$2),0),'Cadastro - Padrões'!$A$2:$V$10081,M$1,FALSE))</f>
        <v>30</v>
      </c>
      <c r="N107" s="23">
        <f>IF($B107="-","-",VLOOKUP(ROUND(CONCATENATE($A107,N$2),0),'Cadastro - Padrões'!$A$2:$V$10081,N$1,FALSE))</f>
        <v>0.1</v>
      </c>
      <c r="O107" s="23">
        <f>IF($B107="-","-",VLOOKUP(ROUND(CONCATENATE($A107,O$2),0),'Cadastro - Padrões'!$A$2:$V$10081,O$1,FALSE))</f>
        <v>0.30000000000000071</v>
      </c>
      <c r="P107" s="23">
        <f>IF($B107="-","-",VLOOKUP(ROUND(CONCATENATE($A107,P$2),0),'Cadastro - Padrões'!$A$2:$V$10081,P$1,FALSE))</f>
        <v>0.3</v>
      </c>
      <c r="Q107" s="23">
        <f>IF($B107="-","-",VLOOKUP(ROUND(CONCATENATE($A107,Q$2),0),'Cadastro - Padrões'!$A$2:$V$10081,Q$1,FALSE))</f>
        <v>0.30000000000000071</v>
      </c>
      <c r="R107" s="23">
        <f>IF($B107="-","-",VLOOKUP(ROUND(CONCATENATE($A107,R$2),0),'Cadastro - Padrões'!$A$2:$V$10081,R$1,FALSE))</f>
        <v>9.1188530723270378E-2</v>
      </c>
      <c r="S107" s="23">
        <f>IF($B107="-","-",VLOOKUP(ROUND(CONCATENATE($A107,S$2),0),'Cadastro - Padrões'!$A$2:$V$10081,S$1,FALSE))</f>
        <v>2</v>
      </c>
      <c r="T107" s="23">
        <f>IF($B107="-","-",VLOOKUP(ROUND(CONCATENATE($A107,T$2),0),'Cadastro - Padrões'!$A$2:$V$10081,T$1,FALSE))</f>
        <v>0</v>
      </c>
      <c r="U107" s="23">
        <f>IF($B107="-","-",VLOOKUP(ROUND(CONCATENATE($A107,U$2),0),'Cadastro - Padrões'!$A$2:$V$10081,U$1,FALSE))</f>
        <v>0</v>
      </c>
      <c r="V107" s="23">
        <f>IF($B107="-","-",VLOOKUP(ROUND(CONCATENATE($A107,V$2),0),'Cadastro - Padrões'!$A$2:$V$10081,V$1,FALSE))</f>
        <v>0</v>
      </c>
      <c r="W107" s="23">
        <f>IF($B107="-","-",VLOOKUP(ROUND(CONCATENATE($A107,W$2),0),'Cadastro - Padrões'!$A$2:$V$10081,W$1,FALSE))</f>
        <v>0</v>
      </c>
      <c r="X107" s="23">
        <f>IF($B107="-","-",VLOOKUP(ROUND(CONCATENATE($A107,X$2),0),'Cadastro - Padrões'!$A$2:$V$10081,X$1,FALSE))</f>
        <v>0</v>
      </c>
      <c r="Y107" s="23">
        <f>IF($B107="-","-",VLOOKUP(ROUND(CONCATENATE($A107,Y$2),0),'Cadastro - Padrões'!$A$2:$V$10081,Y$1,FALSE))</f>
        <v>0</v>
      </c>
      <c r="Z107" s="23">
        <f>IF($B107="-","-",VLOOKUP(ROUND(CONCATENATE($A107,Z$2),0),'Cadastro - Padrões'!$A$2:$V$10081,Z$1,FALSE))</f>
        <v>-2.0232862582662643E-3</v>
      </c>
      <c r="AA107" s="23">
        <f>IF($B107="-","-",VLOOKUP(ROUND(CONCATENATE($A107,AA$2),0),'Cadastro - Padrões'!$A$2:$V$10081,AA$1,FALSE))</f>
        <v>1.0943487292537868</v>
      </c>
      <c r="AB107" s="23">
        <f>IF($B107="-","-",VLOOKUP(ROUND(CONCATENATE($A107,AB$2),0),'Cadastro - Padrões'!$A$2:$V$10081,AB$1,FALSE))</f>
        <v>-0.83508464854867115</v>
      </c>
      <c r="AC107" s="23">
        <f>IF($B107="-","-",IF(VLOOKUP(ROUND(CONCATENATE($A107,AC$2),0),'Cadastro - Padrões'!$A$2:$V$10081,AC$1,FALSE)="","-",VLOOKUP(ROUND(CONCATENATE($A107,AC$2),0),'Cadastro - Padrões'!$A$2:$V$10081,AC$1,FALSE)))</f>
        <v>15</v>
      </c>
      <c r="AD107" s="23">
        <f>IF($B107="-","-",IF(VLOOKUP(ROUND(CONCATENATE($A107,AD$2),0),'Cadastro - Padrões'!$A$2:$V$10081,AD$1,FALSE)="","-",VLOOKUP(ROUND(CONCATENATE($A107,AD$2),0),'Cadastro - Padrões'!$A$2:$V$10081,AD$1,FALSE)))</f>
        <v>0.3</v>
      </c>
      <c r="AE107" s="23">
        <f>IF($B107="-","-",IF(VLOOKUP(ROUND(CONCATENATE($A107,AE$2),0),'Cadastro - Padrões'!$A$2:$V$10081,AE$1,FALSE)="","-",VLOOKUP(ROUND(CONCATENATE($A107,AE$2),0),'Cadastro - Padrões'!$A$2:$V$10081,AE$1,FALSE)))</f>
        <v>2</v>
      </c>
      <c r="AF107" s="23">
        <f>IF($B107="-","-",IF(VLOOKUP(ROUND(CONCATENATE($A107,AF$2),0),'Cadastro - Padrões'!$A$2:$V$10081,AF$1,FALSE)="","-",VLOOKUP(ROUND(CONCATENATE($A107,AF$2),0),'Cadastro - Padrões'!$A$2:$V$10081,AF$1,FALSE)))</f>
        <v>1000000</v>
      </c>
      <c r="AG107" s="23">
        <f>IF($B107="-","-",IF(VLOOKUP(ROUND(CONCATENATE($A107,AG$2),0),'Cadastro - Padrões'!$A$2:$V$10081,AG$1,FALSE)="","-",VLOOKUP(ROUND(CONCATENATE($A107,AG$2),0),'Cadastro - Padrões'!$A$2:$V$10081,AG$1,FALSE)))</f>
        <v>20</v>
      </c>
      <c r="AH107" s="23">
        <f>IF($B107="-","-",IF(VLOOKUP(ROUND(CONCATENATE($A107,AH$2),0),'Cadastro - Padrões'!$A$2:$V$10081,AH$1,FALSE)="","-",VLOOKUP(ROUND(CONCATENATE($A107,AH$2),0),'Cadastro - Padrões'!$A$2:$V$10081,AH$1,FALSE)))</f>
        <v>0.3</v>
      </c>
      <c r="AI107" s="23">
        <f>IF($B107="-","-",IF(VLOOKUP(ROUND(CONCATENATE($A107,AI$2),0),'Cadastro - Padrões'!$A$2:$V$10081,AI$1,FALSE)="","-",VLOOKUP(ROUND(CONCATENATE($A107,AI$2),0),'Cadastro - Padrões'!$A$2:$V$10081,AI$1,FALSE)))</f>
        <v>2</v>
      </c>
      <c r="AJ107" s="23">
        <f>IF($B107="-","-",IF(VLOOKUP(ROUND(CONCATENATE($A107,AJ$2),0),'Cadastro - Padrões'!$A$2:$V$10081,AJ$1,FALSE)="","-",VLOOKUP(ROUND(CONCATENATE($A107,AJ$2),0),'Cadastro - Padrões'!$A$2:$V$10081,AJ$1,FALSE)))</f>
        <v>1000000</v>
      </c>
      <c r="AK107" s="23">
        <f>IF($B107="-","-",IF(VLOOKUP(ROUND(CONCATENATE($A107,AK$2),0),'Cadastro - Padrões'!$A$2:$V$10081,AK$1,FALSE)="","-",VLOOKUP(ROUND(CONCATENATE($A107,AK$2),0),'Cadastro - Padrões'!$A$2:$V$10081,AK$1,FALSE)))</f>
        <v>25</v>
      </c>
      <c r="AL107" s="23">
        <f>IF($B107="-","-",IF(VLOOKUP(ROUND(CONCATENATE($A107,AL$2),0),'Cadastro - Padrões'!$A$2:$V$10081,AL$1,FALSE)="","-",VLOOKUP(ROUND(CONCATENATE($A107,AL$2),0),'Cadastro - Padrões'!$A$2:$V$10081,AL$1,FALSE)))</f>
        <v>0.3</v>
      </c>
      <c r="AM107" s="23">
        <f>IF($B107="-","-",IF(VLOOKUP(ROUND(CONCATENATE($A107,AM$2),0),'Cadastro - Padrões'!$A$2:$V$10081,AM$1,FALSE)="","-",VLOOKUP(ROUND(CONCATENATE($A107,AM$2),0),'Cadastro - Padrões'!$A$2:$V$10081,AM$1,FALSE)))</f>
        <v>2</v>
      </c>
      <c r="AN107" s="23">
        <f>IF($B107="-","-",IF(VLOOKUP(ROUND(CONCATENATE($A107,AN$2),0),'Cadastro - Padrões'!$A$2:$V$10081,AN$1,FALSE)="","-",VLOOKUP(ROUND(CONCATENATE($A107,AN$2),0),'Cadastro - Padrões'!$A$2:$V$10081,AN$1,FALSE)))</f>
        <v>1000000</v>
      </c>
      <c r="AO107" s="23">
        <f>IF($B107="-","-",IF(VLOOKUP(ROUND(CONCATENATE($A107,AO$2),0),'Cadastro - Padrões'!$A$2:$V$10081,AO$1,FALSE)="","-",VLOOKUP(ROUND(CONCATENATE($A107,AO$2),0),'Cadastro - Padrões'!$A$2:$V$10081,AO$1,FALSE)))</f>
        <v>30</v>
      </c>
      <c r="AP107" s="23">
        <f>IF($B107="-","-",IF(VLOOKUP(ROUND(CONCATENATE($A107,AP$2),0),'Cadastro - Padrões'!$A$2:$V$10081,AP$1,FALSE)="","-",VLOOKUP(ROUND(CONCATENATE($A107,AP$2),0),'Cadastro - Padrões'!$A$2:$V$10081,AP$1,FALSE)))</f>
        <v>0.3</v>
      </c>
      <c r="AQ107" s="23">
        <f>IF($B107="-","-",IF(VLOOKUP(ROUND(CONCATENATE($A107,AQ$2),0),'Cadastro - Padrões'!$A$2:$V$10081,AQ$1,FALSE)="","-",VLOOKUP(ROUND(CONCATENATE($A107,AQ$2),0),'Cadastro - Padrões'!$A$2:$V$10081,AQ$1,FALSE)))</f>
        <v>2</v>
      </c>
      <c r="AR107" s="23">
        <f>IF($B107="-","-",IF(VLOOKUP(ROUND(CONCATENATE($A107,AR$2),0),'Cadastro - Padrões'!$A$2:$V$10081,AR$1,FALSE)="","-",VLOOKUP(ROUND(CONCATENATE($A107,AR$2),0),'Cadastro - Padrões'!$A$2:$V$10081,AR$1,FALSE)))</f>
        <v>1000000</v>
      </c>
      <c r="AS107" s="23" t="str">
        <f>IF($B107="-","-",IF(VLOOKUP(ROUND(CONCATENATE($A107,AS$2),0),'Cadastro - Padrões'!$A$2:$V$10081,AS$1,FALSE)="","-",VLOOKUP(ROUND(CONCATENATE($A107,AS$2),0),'Cadastro - Padrões'!$A$2:$V$10081,AS$1,FALSE)))</f>
        <v>-</v>
      </c>
      <c r="AT107" s="23" t="str">
        <f>IF($B107="-","-",IF(VLOOKUP(ROUND(CONCATENATE($A107,AT$2),0),'Cadastro - Padrões'!$A$2:$V$10081,AT$1,FALSE)="","-",VLOOKUP(ROUND(CONCATENATE($A107,AT$2),0),'Cadastro - Padrões'!$A$2:$V$10081,AT$1,FALSE)))</f>
        <v>-</v>
      </c>
      <c r="AU107" s="23" t="str">
        <f>IF($B107="-","-",IF(VLOOKUP(ROUND(CONCATENATE($A107,AU$2),0),'Cadastro - Padrões'!$A$2:$V$10081,AU$1,FALSE)="","-",VLOOKUP(ROUND(CONCATENATE($A107,AU$2),0),'Cadastro - Padrões'!$A$2:$V$10081,AU$1,FALSE)))</f>
        <v>-</v>
      </c>
      <c r="AV107" s="23" t="str">
        <f>IF($B107="-","-",IF(VLOOKUP(ROUND(CONCATENATE($A107,AV$2),0),'Cadastro - Padrões'!$A$2:$V$10081,AV$1,FALSE)="","-",VLOOKUP(ROUND(CONCATENATE($A107,AV$2),0),'Cadastro - Padrões'!$A$2:$V$10081,AV$1,FALSE)))</f>
        <v>-</v>
      </c>
      <c r="AW107" s="23" t="str">
        <f>IF($B107="-","-",IF(VLOOKUP(ROUND(CONCATENATE($A107,AW$2),0),'Cadastro - Padrões'!$A$2:$V$10081,AW$1,FALSE)="","-",VLOOKUP(ROUND(CONCATENATE($A107,AW$2),0),'Cadastro - Padrões'!$A$2:$V$10081,AW$1,FALSE)))</f>
        <v>-</v>
      </c>
      <c r="AX107" s="23" t="str">
        <f>IF($B107="-","-",IF(VLOOKUP(ROUND(CONCATENATE($A107,AX$2),0),'Cadastro - Padrões'!$A$2:$V$10081,AX$1,FALSE)="","-",VLOOKUP(ROUND(CONCATENATE($A107,AX$2),0),'Cadastro - Padrões'!$A$2:$V$10081,AX$1,FALSE)))</f>
        <v>-</v>
      </c>
      <c r="AY107" s="23" t="str">
        <f>IF($B107="-","-",IF(VLOOKUP(ROUND(CONCATENATE($A107,AY$2),0),'Cadastro - Padrões'!$A$2:$V$10081,AY$1,FALSE)="","-",VLOOKUP(ROUND(CONCATENATE($A107,AY$2),0),'Cadastro - Padrões'!$A$2:$V$10081,AY$1,FALSE)))</f>
        <v>-</v>
      </c>
      <c r="AZ107" s="23" t="str">
        <f>IF($B107="-","-",IF(VLOOKUP(ROUND(CONCATENATE($A107,AZ$2),0),'Cadastro - Padrões'!$A$2:$V$10081,AZ$1,FALSE)="","-",VLOOKUP(ROUND(CONCATENATE($A107,AZ$2),0),'Cadastro - Padrões'!$A$2:$V$10081,AZ$1,FALSE)))</f>
        <v>-</v>
      </c>
      <c r="BA107" s="23" t="str">
        <f>IF($B107="-","-",IF(VLOOKUP(ROUND(CONCATENATE($A107,BA$2),0),'Cadastro - Padrões'!$A$2:$V$10081,BA$1,FALSE)="","-",VLOOKUP(ROUND(CONCATENATE($A107,BA$2),0),'Cadastro - Padrões'!$A$2:$V$10081,BA$1,FALSE)))</f>
        <v>-</v>
      </c>
      <c r="BB107" s="23" t="str">
        <f>IF($B107="-","-",IF(VLOOKUP(ROUND(CONCATENATE($A107,BB$2),0),'Cadastro - Padrões'!$A$2:$V$10081,BB$1,FALSE)="","-",VLOOKUP(ROUND(CONCATENATE($A107,BB$2),0),'Cadastro - Padrões'!$A$2:$V$10081,BB$1,FALSE)))</f>
        <v>-</v>
      </c>
      <c r="BC107" s="23" t="str">
        <f>IF($B107="-","-",IF(VLOOKUP(ROUND(CONCATENATE($A107,BC$2),0),'Cadastro - Padrões'!$A$2:$V$10081,BC$1,FALSE)="","-",VLOOKUP(ROUND(CONCATENATE($A107,BC$2),0),'Cadastro - Padrões'!$A$2:$V$10081,BC$1,FALSE)))</f>
        <v>-</v>
      </c>
      <c r="BD107" s="23" t="str">
        <f>IF($B107="-","-",IF(VLOOKUP(ROUND(CONCATENATE($A107,BD$2),0),'Cadastro - Padrões'!$A$2:$V$10081,BD$1,FALSE)="","-",VLOOKUP(ROUND(CONCATENATE($A107,BD$2),0),'Cadastro - Padrões'!$A$2:$V$10081,BD$1,FALSE)))</f>
        <v>-</v>
      </c>
      <c r="BE107" s="23" t="str">
        <f>IF($B107="-","-",IF(VLOOKUP(ROUND(CONCATENATE($A107,BE$2),0),'Cadastro - Padrões'!$A$2:$V$10081,BE$1,FALSE)="","-",VLOOKUP(ROUND(CONCATENATE($A107,BE$2),0),'Cadastro - Padrões'!$A$2:$V$10081,BE$1,FALSE)))</f>
        <v>-</v>
      </c>
      <c r="BF107" s="23" t="str">
        <f>IF($B107="-","-",IF(VLOOKUP(ROUND(CONCATENATE($A107,BF$2),0),'Cadastro - Padrões'!$A$2:$V$10081,BF$1,FALSE)="","-",VLOOKUP(ROUND(CONCATENATE($A107,BF$2),0),'Cadastro - Padrões'!$A$2:$V$10081,BF$1,FALSE)))</f>
        <v>-</v>
      </c>
      <c r="BG107" s="23" t="str">
        <f>IF($B107="-","-",IF(VLOOKUP(ROUND(CONCATENATE($A107,BG$2),0),'Cadastro - Padrões'!$A$2:$V$10081,BG$1,FALSE)="","-",VLOOKUP(ROUND(CONCATENATE($A107,BG$2),0),'Cadastro - Padrões'!$A$2:$V$10081,BG$1,FALSE)))</f>
        <v>-</v>
      </c>
      <c r="BH107" s="23" t="str">
        <f>IF($B107="-","-",IF(VLOOKUP(ROUND(CONCATENATE($A107,BH$2),0),'Cadastro - Padrões'!$A$2:$V$10081,BH$1,FALSE)="","-",VLOOKUP(ROUND(CONCATENATE($A107,BH$2),0),'Cadastro - Padrões'!$A$2:$V$10081,BH$1,FALSE)))</f>
        <v>-</v>
      </c>
      <c r="BI107" s="23" t="str">
        <f>IF($B107="-","-",IF(VLOOKUP(ROUND(CONCATENATE($A107,BI$2),0),'Cadastro - Padrões'!$A$2:$V$10081,BI$1,FALSE)="","-",VLOOKUP(ROUND(CONCATENATE($A107,BI$2),0),'Cadastro - Padrões'!$A$2:$V$10081,BI$1,FALSE)))</f>
        <v>-</v>
      </c>
      <c r="BJ107" s="23" t="str">
        <f>IF($B107="-","-",IF(VLOOKUP(ROUND(CONCATENATE($A107,BJ$2),0),'Cadastro - Padrões'!$A$2:$V$10081,BJ$1,FALSE)="","-",VLOOKUP(ROUND(CONCATENATE($A107,BJ$2),0),'Cadastro - Padrões'!$A$2:$V$10081,BJ$1,FALSE)))</f>
        <v>-</v>
      </c>
      <c r="BK107" s="23" t="str">
        <f>IF($B107="-","-",IF(VLOOKUP(ROUND(CONCATENATE($A107,BK$2),0),'Cadastro - Padrões'!$A$2:$V$10081,BK$1,FALSE)="","-",VLOOKUP(ROUND(CONCATENATE($A107,BK$2),0),'Cadastro - Padrões'!$A$2:$V$10081,BK$1,FALSE)))</f>
        <v>-</v>
      </c>
      <c r="BL107" s="23" t="str">
        <f>IF($B107="-","-",IF(VLOOKUP(ROUND(CONCATENATE($A107,BL$2),0),'Cadastro - Padrões'!$A$2:$V$10081,BL$1,FALSE)="","-",VLOOKUP(ROUND(CONCATENATE($A107,BL$2),0),'Cadastro - Padrões'!$A$2:$V$10081,BL$1,FALSE)))</f>
        <v>-</v>
      </c>
      <c r="BM107" s="23" t="str">
        <f>IF($B107="-","-",IF(VLOOKUP(ROUND(CONCATENATE($A107,BM$2),0),'Cadastro - Padrões'!$A$2:$V$10081,BM$1,FALSE)="","-",VLOOKUP(ROUND(CONCATENATE($A107,BM$2),0),'Cadastro - Padrões'!$A$2:$V$10081,BM$1,FALSE)))</f>
        <v>-</v>
      </c>
      <c r="BN107" s="23" t="str">
        <f>IF($B107="-","-",IF(VLOOKUP(ROUND(CONCATENATE($A107,BN$2),0),'Cadastro - Padrões'!$A$2:$V$10081,BN$1,FALSE)="","-",VLOOKUP(ROUND(CONCATENATE($A107,BN$2),0),'Cadastro - Padrões'!$A$2:$V$10081,BN$1,FALSE)))</f>
        <v>-</v>
      </c>
      <c r="BO107" s="23" t="str">
        <f>IF($B107="-","-",IF(VLOOKUP(ROUND(CONCATENATE($A107,BO$2),0),'Cadastro - Padrões'!$A$2:$V$10081,BO$1,FALSE)="","-",VLOOKUP(ROUND(CONCATENATE($A107,BO$2),0),'Cadastro - Padrões'!$A$2:$V$10081,BO$1,FALSE)))</f>
        <v>-</v>
      </c>
      <c r="BP107" s="23" t="str">
        <f>IF($B107="-","-",IF(VLOOKUP(ROUND(CONCATENATE($A107,BP$2),0),'Cadastro - Padrões'!$A$2:$V$10081,BP$1,FALSE)="","-",VLOOKUP(ROUND(CONCATENATE($A107,BP$2),0),'Cadastro - Padrões'!$A$2:$V$10081,BP$1,FALSE)))</f>
        <v>-</v>
      </c>
    </row>
    <row r="108" spans="1:68" x14ac:dyDescent="0.3">
      <c r="A108" s="22">
        <f t="shared" si="54"/>
        <v>103</v>
      </c>
      <c r="B108" s="23" t="str">
        <f>IF(VLOOKUP(ROUND(CONCATENATE($A108,B$2),0),'Cadastro - Padrões'!$A$2:$V$10081,B$1,FALSE)="","-",VLOOKUP(ROUND(CONCATENATE($A108,B$2),0),'Cadastro - Padrões'!$A$2:$V$10081,B$1,FALSE))</f>
        <v>M.TH.FS-002</v>
      </c>
      <c r="C108" s="23" t="str">
        <f>IF($B108="-","-",VLOOKUP(ROUND(CONCATENATE($A108,C$2),0),'Cadastro - Padrões'!$A$2:$V$10081,C$1,FALSE))</f>
        <v>Termohigrômetro Digital</v>
      </c>
      <c r="D108" s="23" t="str">
        <f>IF($B108="-","-",VLOOKUP(ROUND(CONCATENATE($A108,D$2),0),'Cadastro - Padrões'!$A$2:$V$10081,D$1,FALSE))</f>
        <v>Elus</v>
      </c>
      <c r="E108" s="23" t="str">
        <f>IF($B108="-","-",VLOOKUP(ROUND(CONCATENATE($A108,E$2),0),'Cadastro - Padrões'!$A$2:$V$10081,E$1,FALSE))</f>
        <v>RBC - CAL 0439</v>
      </c>
      <c r="F108" s="23" t="str">
        <f>IF($B108="-","-",VLOOKUP(ROUND(CONCATENATE($A108,F$2),0),'Cadastro - Padrões'!$A$2:$V$10081,F$1,FALSE))</f>
        <v>E0308/24</v>
      </c>
      <c r="G108" s="24">
        <f>IF($B108="-","-",VLOOKUP(ROUND(CONCATENATE($A108,G$2),0),'Cadastro - Padrões'!$A$2:$V$10081,G$1,FALSE))</f>
        <v>45520</v>
      </c>
      <c r="H108" s="25">
        <f>IF($B108="-","-",VLOOKUP(ROUND(CONCATENATE($A108,H$2),0),'Cadastro - Padrões'!$A$2:$V$10081,H$1,FALSE))</f>
        <v>45899</v>
      </c>
      <c r="I108" s="23" t="str">
        <f>IF($B108="-","-",VLOOKUP(ROUND(CONCATENATE($A108,I$2),0),'Cadastro - Padrões'!$A$2:$V$10081,I$1,FALSE))</f>
        <v>°C</v>
      </c>
      <c r="J108" s="23" t="str">
        <f>IF($B108="-","-",VLOOKUP(ROUND(CONCATENATE($A108,J$2),0),'Cadastro - Padrões'!$A$2:$V$10081,J$1,FALSE))</f>
        <v>IN</v>
      </c>
      <c r="K108" s="23" t="str">
        <f>IF($B108="-","-",VLOOKUP(ROUND(CONCATENATE($A108,K$2),0),'Cadastro - Padrões'!$A$2:$V$10081,K$1,FALSE))</f>
        <v>NA</v>
      </c>
      <c r="L108" s="23">
        <f>IF($B108="-","-",VLOOKUP(ROUND(CONCATENATE($A108,L$2),0),'Cadastro - Padrões'!$A$2:$V$10081,L$1,FALSE))</f>
        <v>15</v>
      </c>
      <c r="M108" s="23">
        <f>IF($B108="-","-",VLOOKUP(ROUND(CONCATENATE($A108,M$2),0),'Cadastro - Padrões'!$A$2:$V$10081,M$1,FALSE))</f>
        <v>30</v>
      </c>
      <c r="N108" s="23">
        <f>IF($B108="-","-",VLOOKUP(ROUND(CONCATENATE($A108,N$2),0),'Cadastro - Padrões'!$A$2:$V$10081,N$1,FALSE))</f>
        <v>0.1</v>
      </c>
      <c r="O108" s="23">
        <f>IF($B108="-","-",VLOOKUP(ROUND(CONCATENATE($A108,O$2),0),'Cadastro - Padrões'!$A$2:$V$10081,O$1,FALSE))</f>
        <v>0.5</v>
      </c>
      <c r="P108" s="23">
        <f>IF($B108="-","-",VLOOKUP(ROUND(CONCATENATE($A108,P$2),0),'Cadastro - Padrões'!$A$2:$V$10081,P$1,FALSE))</f>
        <v>0.3</v>
      </c>
      <c r="Q108" s="23">
        <f>IF($B108="-","-",VLOOKUP(ROUND(CONCATENATE($A108,Q$2),0),'Cadastro - Padrões'!$A$2:$V$10081,Q$1,FALSE))</f>
        <v>0.5</v>
      </c>
      <c r="R108" s="23">
        <f>IF($B108="-","-",VLOOKUP(ROUND(CONCATENATE($A108,R$2),0),'Cadastro - Padrões'!$A$2:$V$10081,R$1,FALSE))</f>
        <v>4.9629729009010859E-3</v>
      </c>
      <c r="S108" s="23">
        <f>IF($B108="-","-",VLOOKUP(ROUND(CONCATENATE($A108,S$2),0),'Cadastro - Padrões'!$A$2:$V$10081,S$1,FALSE))</f>
        <v>2</v>
      </c>
      <c r="T108" s="23">
        <f>IF($B108="-","-",VLOOKUP(ROUND(CONCATENATE($A108,T$2),0),'Cadastro - Padrões'!$A$2:$V$10081,T$1,FALSE))</f>
        <v>0</v>
      </c>
      <c r="U108" s="23">
        <f>IF($B108="-","-",VLOOKUP(ROUND(CONCATENATE($A108,U$2),0),'Cadastro - Padrões'!$A$2:$V$10081,U$1,FALSE))</f>
        <v>0</v>
      </c>
      <c r="V108" s="23">
        <f>IF($B108="-","-",VLOOKUP(ROUND(CONCATENATE($A108,V$2),0),'Cadastro - Padrões'!$A$2:$V$10081,V$1,FALSE))</f>
        <v>0</v>
      </c>
      <c r="W108" s="23">
        <f>IF($B108="-","-",VLOOKUP(ROUND(CONCATENATE($A108,W$2),0),'Cadastro - Padrões'!$A$2:$V$10081,W$1,FALSE))</f>
        <v>0</v>
      </c>
      <c r="X108" s="23">
        <f>IF($B108="-","-",VLOOKUP(ROUND(CONCATENATE($A108,X$2),0),'Cadastro - Padrões'!$A$2:$V$10081,X$1,FALSE))</f>
        <v>0</v>
      </c>
      <c r="Y108" s="23">
        <f>IF($B108="-","-",VLOOKUP(ROUND(CONCATENATE($A108,Y$2),0),'Cadastro - Padrões'!$A$2:$V$10081,Y$1,FALSE))</f>
        <v>0</v>
      </c>
      <c r="Z108" s="23">
        <f>IF($B108="-","-",VLOOKUP(ROUND(CONCATENATE($A108,Z$2),0),'Cadastro - Padrões'!$A$2:$V$10081,Z$1,FALSE))</f>
        <v>3.5557203355094181E-3</v>
      </c>
      <c r="AA108" s="23">
        <f>IF($B108="-","-",VLOOKUP(ROUND(CONCATENATE($A108,AA$2),0),'Cadastro - Padrões'!$A$2:$V$10081,AA$1,FALSE))</f>
        <v>0.80281091629132095</v>
      </c>
      <c r="AB108" s="23">
        <f>IF($B108="-","-",VLOOKUP(ROUND(CONCATENATE($A108,AB$2),0),'Cadastro - Padrões'!$A$2:$V$10081,AB$1,FALSE))</f>
        <v>2.6126983349856325</v>
      </c>
      <c r="AC108" s="23">
        <f>IF($B108="-","-",IF(VLOOKUP(ROUND(CONCATENATE($A108,AC$2),0),'Cadastro - Padrões'!$A$2:$V$10081,AC$1,FALSE)="","-",VLOOKUP(ROUND(CONCATENATE($A108,AC$2),0),'Cadastro - Padrões'!$A$2:$V$10081,AC$1,FALSE)))</f>
        <v>15</v>
      </c>
      <c r="AD108" s="23">
        <f>IF($B108="-","-",IF(VLOOKUP(ROUND(CONCATENATE($A108,AD$2),0),'Cadastro - Padrões'!$A$2:$V$10081,AD$1,FALSE)="","-",VLOOKUP(ROUND(CONCATENATE($A108,AD$2),0),'Cadastro - Padrões'!$A$2:$V$10081,AD$1,FALSE)))</f>
        <v>0.3</v>
      </c>
      <c r="AE108" s="23">
        <f>IF($B108="-","-",IF(VLOOKUP(ROUND(CONCATENATE($A108,AE$2),0),'Cadastro - Padrões'!$A$2:$V$10081,AE$1,FALSE)="","-",VLOOKUP(ROUND(CONCATENATE($A108,AE$2),0),'Cadastro - Padrões'!$A$2:$V$10081,AE$1,FALSE)))</f>
        <v>2</v>
      </c>
      <c r="AF108" s="23">
        <f>IF($B108="-","-",IF(VLOOKUP(ROUND(CONCATENATE($A108,AF$2),0),'Cadastro - Padrões'!$A$2:$V$10081,AF$1,FALSE)="","-",VLOOKUP(ROUND(CONCATENATE($A108,AF$2),0),'Cadastro - Padrões'!$A$2:$V$10081,AF$1,FALSE)))</f>
        <v>1000000</v>
      </c>
      <c r="AG108" s="23">
        <f>IF($B108="-","-",IF(VLOOKUP(ROUND(CONCATENATE($A108,AG$2),0),'Cadastro - Padrões'!$A$2:$V$10081,AG$1,FALSE)="","-",VLOOKUP(ROUND(CONCATENATE($A108,AG$2),0),'Cadastro - Padrões'!$A$2:$V$10081,AG$1,FALSE)))</f>
        <v>20</v>
      </c>
      <c r="AH108" s="23">
        <f>IF($B108="-","-",IF(VLOOKUP(ROUND(CONCATENATE($A108,AH$2),0),'Cadastro - Padrões'!$A$2:$V$10081,AH$1,FALSE)="","-",VLOOKUP(ROUND(CONCATENATE($A108,AH$2),0),'Cadastro - Padrões'!$A$2:$V$10081,AH$1,FALSE)))</f>
        <v>0.3</v>
      </c>
      <c r="AI108" s="23">
        <f>IF($B108="-","-",IF(VLOOKUP(ROUND(CONCATENATE($A108,AI$2),0),'Cadastro - Padrões'!$A$2:$V$10081,AI$1,FALSE)="","-",VLOOKUP(ROUND(CONCATENATE($A108,AI$2),0),'Cadastro - Padrões'!$A$2:$V$10081,AI$1,FALSE)))</f>
        <v>2</v>
      </c>
      <c r="AJ108" s="23">
        <f>IF($B108="-","-",IF(VLOOKUP(ROUND(CONCATENATE($A108,AJ$2),0),'Cadastro - Padrões'!$A$2:$V$10081,AJ$1,FALSE)="","-",VLOOKUP(ROUND(CONCATENATE($A108,AJ$2),0),'Cadastro - Padrões'!$A$2:$V$10081,AJ$1,FALSE)))</f>
        <v>1000000</v>
      </c>
      <c r="AK108" s="23">
        <f>IF($B108="-","-",IF(VLOOKUP(ROUND(CONCATENATE($A108,AK$2),0),'Cadastro - Padrões'!$A$2:$V$10081,AK$1,FALSE)="","-",VLOOKUP(ROUND(CONCATENATE($A108,AK$2),0),'Cadastro - Padrões'!$A$2:$V$10081,AK$1,FALSE)))</f>
        <v>25</v>
      </c>
      <c r="AL108" s="23">
        <f>IF($B108="-","-",IF(VLOOKUP(ROUND(CONCATENATE($A108,AL$2),0),'Cadastro - Padrões'!$A$2:$V$10081,AL$1,FALSE)="","-",VLOOKUP(ROUND(CONCATENATE($A108,AL$2),0),'Cadastro - Padrões'!$A$2:$V$10081,AL$1,FALSE)))</f>
        <v>0.3</v>
      </c>
      <c r="AM108" s="23">
        <f>IF($B108="-","-",IF(VLOOKUP(ROUND(CONCATENATE($A108,AM$2),0),'Cadastro - Padrões'!$A$2:$V$10081,AM$1,FALSE)="","-",VLOOKUP(ROUND(CONCATENATE($A108,AM$2),0),'Cadastro - Padrões'!$A$2:$V$10081,AM$1,FALSE)))</f>
        <v>2</v>
      </c>
      <c r="AN108" s="23">
        <f>IF($B108="-","-",IF(VLOOKUP(ROUND(CONCATENATE($A108,AN$2),0),'Cadastro - Padrões'!$A$2:$V$10081,AN$1,FALSE)="","-",VLOOKUP(ROUND(CONCATENATE($A108,AN$2),0),'Cadastro - Padrões'!$A$2:$V$10081,AN$1,FALSE)))</f>
        <v>1000000</v>
      </c>
      <c r="AO108" s="23">
        <f>IF($B108="-","-",IF(VLOOKUP(ROUND(CONCATENATE($A108,AO$2),0),'Cadastro - Padrões'!$A$2:$V$10081,AO$1,FALSE)="","-",VLOOKUP(ROUND(CONCATENATE($A108,AO$2),0),'Cadastro - Padrões'!$A$2:$V$10081,AO$1,FALSE)))</f>
        <v>30</v>
      </c>
      <c r="AP108" s="23">
        <f>IF($B108="-","-",IF(VLOOKUP(ROUND(CONCATENATE($A108,AP$2),0),'Cadastro - Padrões'!$A$2:$V$10081,AP$1,FALSE)="","-",VLOOKUP(ROUND(CONCATENATE($A108,AP$2),0),'Cadastro - Padrões'!$A$2:$V$10081,AP$1,FALSE)))</f>
        <v>0.3</v>
      </c>
      <c r="AQ108" s="23">
        <f>IF($B108="-","-",IF(VLOOKUP(ROUND(CONCATENATE($A108,AQ$2),0),'Cadastro - Padrões'!$A$2:$V$10081,AQ$1,FALSE)="","-",VLOOKUP(ROUND(CONCATENATE($A108,AQ$2),0),'Cadastro - Padrões'!$A$2:$V$10081,AQ$1,FALSE)))</f>
        <v>2</v>
      </c>
      <c r="AR108" s="23">
        <f>IF($B108="-","-",IF(VLOOKUP(ROUND(CONCATENATE($A108,AR$2),0),'Cadastro - Padrões'!$A$2:$V$10081,AR$1,FALSE)="","-",VLOOKUP(ROUND(CONCATENATE($A108,AR$2),0),'Cadastro - Padrões'!$A$2:$V$10081,AR$1,FALSE)))</f>
        <v>1000000</v>
      </c>
      <c r="AS108" s="23" t="str">
        <f>IF($B108="-","-",IF(VLOOKUP(ROUND(CONCATENATE($A108,AS$2),0),'Cadastro - Padrões'!$A$2:$V$10081,AS$1,FALSE)="","-",VLOOKUP(ROUND(CONCATENATE($A108,AS$2),0),'Cadastro - Padrões'!$A$2:$V$10081,AS$1,FALSE)))</f>
        <v>-</v>
      </c>
      <c r="AT108" s="23" t="str">
        <f>IF($B108="-","-",IF(VLOOKUP(ROUND(CONCATENATE($A108,AT$2),0),'Cadastro - Padrões'!$A$2:$V$10081,AT$1,FALSE)="","-",VLOOKUP(ROUND(CONCATENATE($A108,AT$2),0),'Cadastro - Padrões'!$A$2:$V$10081,AT$1,FALSE)))</f>
        <v>-</v>
      </c>
      <c r="AU108" s="23" t="str">
        <f>IF($B108="-","-",IF(VLOOKUP(ROUND(CONCATENATE($A108,AU$2),0),'Cadastro - Padrões'!$A$2:$V$10081,AU$1,FALSE)="","-",VLOOKUP(ROUND(CONCATENATE($A108,AU$2),0),'Cadastro - Padrões'!$A$2:$V$10081,AU$1,FALSE)))</f>
        <v>-</v>
      </c>
      <c r="AV108" s="23" t="str">
        <f>IF($B108="-","-",IF(VLOOKUP(ROUND(CONCATENATE($A108,AV$2),0),'Cadastro - Padrões'!$A$2:$V$10081,AV$1,FALSE)="","-",VLOOKUP(ROUND(CONCATENATE($A108,AV$2),0),'Cadastro - Padrões'!$A$2:$V$10081,AV$1,FALSE)))</f>
        <v>-</v>
      </c>
      <c r="AW108" s="23" t="str">
        <f>IF($B108="-","-",IF(VLOOKUP(ROUND(CONCATENATE($A108,AW$2),0),'Cadastro - Padrões'!$A$2:$V$10081,AW$1,FALSE)="","-",VLOOKUP(ROUND(CONCATENATE($A108,AW$2),0),'Cadastro - Padrões'!$A$2:$V$10081,AW$1,FALSE)))</f>
        <v>-</v>
      </c>
      <c r="AX108" s="23" t="str">
        <f>IF($B108="-","-",IF(VLOOKUP(ROUND(CONCATENATE($A108,AX$2),0),'Cadastro - Padrões'!$A$2:$V$10081,AX$1,FALSE)="","-",VLOOKUP(ROUND(CONCATENATE($A108,AX$2),0),'Cadastro - Padrões'!$A$2:$V$10081,AX$1,FALSE)))</f>
        <v>-</v>
      </c>
      <c r="AY108" s="23" t="str">
        <f>IF($B108="-","-",IF(VLOOKUP(ROUND(CONCATENATE($A108,AY$2),0),'Cadastro - Padrões'!$A$2:$V$10081,AY$1,FALSE)="","-",VLOOKUP(ROUND(CONCATENATE($A108,AY$2),0),'Cadastro - Padrões'!$A$2:$V$10081,AY$1,FALSE)))</f>
        <v>-</v>
      </c>
      <c r="AZ108" s="23" t="str">
        <f>IF($B108="-","-",IF(VLOOKUP(ROUND(CONCATENATE($A108,AZ$2),0),'Cadastro - Padrões'!$A$2:$V$10081,AZ$1,FALSE)="","-",VLOOKUP(ROUND(CONCATENATE($A108,AZ$2),0),'Cadastro - Padrões'!$A$2:$V$10081,AZ$1,FALSE)))</f>
        <v>-</v>
      </c>
      <c r="BA108" s="23" t="str">
        <f>IF($B108="-","-",IF(VLOOKUP(ROUND(CONCATENATE($A108,BA$2),0),'Cadastro - Padrões'!$A$2:$V$10081,BA$1,FALSE)="","-",VLOOKUP(ROUND(CONCATENATE($A108,BA$2),0),'Cadastro - Padrões'!$A$2:$V$10081,BA$1,FALSE)))</f>
        <v>-</v>
      </c>
      <c r="BB108" s="23" t="str">
        <f>IF($B108="-","-",IF(VLOOKUP(ROUND(CONCATENATE($A108,BB$2),0),'Cadastro - Padrões'!$A$2:$V$10081,BB$1,FALSE)="","-",VLOOKUP(ROUND(CONCATENATE($A108,BB$2),0),'Cadastro - Padrões'!$A$2:$V$10081,BB$1,FALSE)))</f>
        <v>-</v>
      </c>
      <c r="BC108" s="23" t="str">
        <f>IF($B108="-","-",IF(VLOOKUP(ROUND(CONCATENATE($A108,BC$2),0),'Cadastro - Padrões'!$A$2:$V$10081,BC$1,FALSE)="","-",VLOOKUP(ROUND(CONCATENATE($A108,BC$2),0),'Cadastro - Padrões'!$A$2:$V$10081,BC$1,FALSE)))</f>
        <v>-</v>
      </c>
      <c r="BD108" s="23" t="str">
        <f>IF($B108="-","-",IF(VLOOKUP(ROUND(CONCATENATE($A108,BD$2),0),'Cadastro - Padrões'!$A$2:$V$10081,BD$1,FALSE)="","-",VLOOKUP(ROUND(CONCATENATE($A108,BD$2),0),'Cadastro - Padrões'!$A$2:$V$10081,BD$1,FALSE)))</f>
        <v>-</v>
      </c>
      <c r="BE108" s="23" t="str">
        <f>IF($B108="-","-",IF(VLOOKUP(ROUND(CONCATENATE($A108,BE$2),0),'Cadastro - Padrões'!$A$2:$V$10081,BE$1,FALSE)="","-",VLOOKUP(ROUND(CONCATENATE($A108,BE$2),0),'Cadastro - Padrões'!$A$2:$V$10081,BE$1,FALSE)))</f>
        <v>-</v>
      </c>
      <c r="BF108" s="23" t="str">
        <f>IF($B108="-","-",IF(VLOOKUP(ROUND(CONCATENATE($A108,BF$2),0),'Cadastro - Padrões'!$A$2:$V$10081,BF$1,FALSE)="","-",VLOOKUP(ROUND(CONCATENATE($A108,BF$2),0),'Cadastro - Padrões'!$A$2:$V$10081,BF$1,FALSE)))</f>
        <v>-</v>
      </c>
      <c r="BG108" s="23" t="str">
        <f>IF($B108="-","-",IF(VLOOKUP(ROUND(CONCATENATE($A108,BG$2),0),'Cadastro - Padrões'!$A$2:$V$10081,BG$1,FALSE)="","-",VLOOKUP(ROUND(CONCATENATE($A108,BG$2),0),'Cadastro - Padrões'!$A$2:$V$10081,BG$1,FALSE)))</f>
        <v>-</v>
      </c>
      <c r="BH108" s="23" t="str">
        <f>IF($B108="-","-",IF(VLOOKUP(ROUND(CONCATENATE($A108,BH$2),0),'Cadastro - Padrões'!$A$2:$V$10081,BH$1,FALSE)="","-",VLOOKUP(ROUND(CONCATENATE($A108,BH$2),0),'Cadastro - Padrões'!$A$2:$V$10081,BH$1,FALSE)))</f>
        <v>-</v>
      </c>
      <c r="BI108" s="23" t="str">
        <f>IF($B108="-","-",IF(VLOOKUP(ROUND(CONCATENATE($A108,BI$2),0),'Cadastro - Padrões'!$A$2:$V$10081,BI$1,FALSE)="","-",VLOOKUP(ROUND(CONCATENATE($A108,BI$2),0),'Cadastro - Padrões'!$A$2:$V$10081,BI$1,FALSE)))</f>
        <v>-</v>
      </c>
      <c r="BJ108" s="23" t="str">
        <f>IF($B108="-","-",IF(VLOOKUP(ROUND(CONCATENATE($A108,BJ$2),0),'Cadastro - Padrões'!$A$2:$V$10081,BJ$1,FALSE)="","-",VLOOKUP(ROUND(CONCATENATE($A108,BJ$2),0),'Cadastro - Padrões'!$A$2:$V$10081,BJ$1,FALSE)))</f>
        <v>-</v>
      </c>
      <c r="BK108" s="23" t="str">
        <f>IF($B108="-","-",IF(VLOOKUP(ROUND(CONCATENATE($A108,BK$2),0),'Cadastro - Padrões'!$A$2:$V$10081,BK$1,FALSE)="","-",VLOOKUP(ROUND(CONCATENATE($A108,BK$2),0),'Cadastro - Padrões'!$A$2:$V$10081,BK$1,FALSE)))</f>
        <v>-</v>
      </c>
      <c r="BL108" s="23" t="str">
        <f>IF($B108="-","-",IF(VLOOKUP(ROUND(CONCATENATE($A108,BL$2),0),'Cadastro - Padrões'!$A$2:$V$10081,BL$1,FALSE)="","-",VLOOKUP(ROUND(CONCATENATE($A108,BL$2),0),'Cadastro - Padrões'!$A$2:$V$10081,BL$1,FALSE)))</f>
        <v>-</v>
      </c>
      <c r="BM108" s="23" t="str">
        <f>IF($B108="-","-",IF(VLOOKUP(ROUND(CONCATENATE($A108,BM$2),0),'Cadastro - Padrões'!$A$2:$V$10081,BM$1,FALSE)="","-",VLOOKUP(ROUND(CONCATENATE($A108,BM$2),0),'Cadastro - Padrões'!$A$2:$V$10081,BM$1,FALSE)))</f>
        <v>-</v>
      </c>
      <c r="BN108" s="23" t="str">
        <f>IF($B108="-","-",IF(VLOOKUP(ROUND(CONCATENATE($A108,BN$2),0),'Cadastro - Padrões'!$A$2:$V$10081,BN$1,FALSE)="","-",VLOOKUP(ROUND(CONCATENATE($A108,BN$2),0),'Cadastro - Padrões'!$A$2:$V$10081,BN$1,FALSE)))</f>
        <v>-</v>
      </c>
      <c r="BO108" s="23" t="str">
        <f>IF($B108="-","-",IF(VLOOKUP(ROUND(CONCATENATE($A108,BO$2),0),'Cadastro - Padrões'!$A$2:$V$10081,BO$1,FALSE)="","-",VLOOKUP(ROUND(CONCATENATE($A108,BO$2),0),'Cadastro - Padrões'!$A$2:$V$10081,BO$1,FALSE)))</f>
        <v>-</v>
      </c>
      <c r="BP108" s="23" t="str">
        <f>IF($B108="-","-",IF(VLOOKUP(ROUND(CONCATENATE($A108,BP$2),0),'Cadastro - Padrões'!$A$2:$V$10081,BP$1,FALSE)="","-",VLOOKUP(ROUND(CONCATENATE($A108,BP$2),0),'Cadastro - Padrões'!$A$2:$V$10081,BP$1,FALSE)))</f>
        <v>-</v>
      </c>
    </row>
    <row r="109" spans="1:68" x14ac:dyDescent="0.3">
      <c r="A109" s="22">
        <f t="shared" si="54"/>
        <v>104</v>
      </c>
      <c r="B109" s="23" t="str">
        <f>IF(VLOOKUP(ROUND(CONCATENATE($A109,B$2),0),'Cadastro - Padrões'!$A$2:$V$10081,B$1,FALSE)="","-",VLOOKUP(ROUND(CONCATENATE($A109,B$2),0),'Cadastro - Padrões'!$A$2:$V$10081,B$1,FALSE))</f>
        <v>M.TH.FS-002</v>
      </c>
      <c r="C109" s="23" t="str">
        <f>IF($B109="-","-",VLOOKUP(ROUND(CONCATENATE($A109,C$2),0),'Cadastro - Padrões'!$A$2:$V$10081,C$1,FALSE))</f>
        <v>Termohigrômetro Digital</v>
      </c>
      <c r="D109" s="23" t="str">
        <f>IF($B109="-","-",VLOOKUP(ROUND(CONCATENATE($A109,D$2),0),'Cadastro - Padrões'!$A$2:$V$10081,D$1,FALSE))</f>
        <v>Elus</v>
      </c>
      <c r="E109" s="23" t="str">
        <f>IF($B109="-","-",VLOOKUP(ROUND(CONCATENATE($A109,E$2),0),'Cadastro - Padrões'!$A$2:$V$10081,E$1,FALSE))</f>
        <v>RBC - CAL 0439</v>
      </c>
      <c r="F109" s="23" t="str">
        <f>IF($B109="-","-",VLOOKUP(ROUND(CONCATENATE($A109,F$2),0),'Cadastro - Padrões'!$A$2:$V$10081,F$1,FALSE))</f>
        <v>E0308/24</v>
      </c>
      <c r="G109" s="24">
        <f>IF($B109="-","-",VLOOKUP(ROUND(CONCATENATE($A109,G$2),0),'Cadastro - Padrões'!$A$2:$V$10081,G$1,FALSE))</f>
        <v>45520</v>
      </c>
      <c r="H109" s="25">
        <f>IF($B109="-","-",VLOOKUP(ROUND(CONCATENATE($A109,H$2),0),'Cadastro - Padrões'!$A$2:$V$10081,H$1,FALSE))</f>
        <v>45899</v>
      </c>
      <c r="I109" s="23" t="str">
        <f>IF($B109="-","-",VLOOKUP(ROUND(CONCATENATE($A109,I$2),0),'Cadastro - Padrões'!$A$2:$V$10081,I$1,FALSE))</f>
        <v>°C</v>
      </c>
      <c r="J109" s="23" t="str">
        <f>IF($B109="-","-",VLOOKUP(ROUND(CONCATENATE($A109,J$2),0),'Cadastro - Padrões'!$A$2:$V$10081,J$1,FALSE))</f>
        <v>OUT</v>
      </c>
      <c r="K109" s="23" t="str">
        <f>IF($B109="-","-",VLOOKUP(ROUND(CONCATENATE($A109,K$2),0),'Cadastro - Padrões'!$A$2:$V$10081,K$1,FALSE))</f>
        <v>NA</v>
      </c>
      <c r="L109" s="23">
        <f>IF($B109="-","-",VLOOKUP(ROUND(CONCATENATE($A109,L$2),0),'Cadastro - Padrões'!$A$2:$V$10081,L$1,FALSE))</f>
        <v>15</v>
      </c>
      <c r="M109" s="23">
        <f>IF($B109="-","-",VLOOKUP(ROUND(CONCATENATE($A109,M$2),0),'Cadastro - Padrões'!$A$2:$V$10081,M$1,FALSE))</f>
        <v>30</v>
      </c>
      <c r="N109" s="23">
        <f>IF($B109="-","-",VLOOKUP(ROUND(CONCATENATE($A109,N$2),0),'Cadastro - Padrões'!$A$2:$V$10081,N$1,FALSE))</f>
        <v>0.1</v>
      </c>
      <c r="O109" s="23">
        <f>IF($B109="-","-",VLOOKUP(ROUND(CONCATENATE($A109,O$2),0),'Cadastro - Padrões'!$A$2:$V$10081,O$1,FALSE))</f>
        <v>0.40000000000000036</v>
      </c>
      <c r="P109" s="23">
        <f>IF($B109="-","-",VLOOKUP(ROUND(CONCATENATE($A109,P$2),0),'Cadastro - Padrões'!$A$2:$V$10081,P$1,FALSE))</f>
        <v>0.3</v>
      </c>
      <c r="Q109" s="23">
        <f>IF($B109="-","-",VLOOKUP(ROUND(CONCATENATE($A109,Q$2),0),'Cadastro - Padrões'!$A$2:$V$10081,Q$1,FALSE))</f>
        <v>0.40000000000000036</v>
      </c>
      <c r="R109" s="23">
        <f>IF($B109="-","-",VLOOKUP(ROUND(CONCATENATE($A109,R$2),0),'Cadastro - Padrões'!$A$2:$V$10081,R$1,FALSE))</f>
        <v>2.7755575615628914E-15</v>
      </c>
      <c r="S109" s="23">
        <f>IF($B109="-","-",VLOOKUP(ROUND(CONCATENATE($A109,S$2),0),'Cadastro - Padrões'!$A$2:$V$10081,S$1,FALSE))</f>
        <v>2</v>
      </c>
      <c r="T109" s="23">
        <f>IF($B109="-","-",VLOOKUP(ROUND(CONCATENATE($A109,T$2),0),'Cadastro - Padrões'!$A$2:$V$10081,T$1,FALSE))</f>
        <v>0</v>
      </c>
      <c r="U109" s="23">
        <f>IF($B109="-","-",VLOOKUP(ROUND(CONCATENATE($A109,U$2),0),'Cadastro - Padrões'!$A$2:$V$10081,U$1,FALSE))</f>
        <v>0</v>
      </c>
      <c r="V109" s="23">
        <f>IF($B109="-","-",VLOOKUP(ROUND(CONCATENATE($A109,V$2),0),'Cadastro - Padrões'!$A$2:$V$10081,V$1,FALSE))</f>
        <v>0</v>
      </c>
      <c r="W109" s="23">
        <f>IF($B109="-","-",VLOOKUP(ROUND(CONCATENATE($A109,W$2),0),'Cadastro - Padrões'!$A$2:$V$10081,W$1,FALSE))</f>
        <v>0</v>
      </c>
      <c r="X109" s="23">
        <f>IF($B109="-","-",VLOOKUP(ROUND(CONCATENATE($A109,X$2),0),'Cadastro - Padrões'!$A$2:$V$10081,X$1,FALSE))</f>
        <v>0</v>
      </c>
      <c r="Y109" s="23">
        <f>IF($B109="-","-",VLOOKUP(ROUND(CONCATENATE($A109,Y$2),0),'Cadastro - Padrões'!$A$2:$V$10081,Y$1,FALSE))</f>
        <v>0</v>
      </c>
      <c r="Z109" s="23">
        <f>IF($B109="-","-",VLOOKUP(ROUND(CONCATENATE($A109,Z$2),0),'Cadastro - Padrões'!$A$2:$V$10081,Z$1,FALSE))</f>
        <v>-3.4821317242071447E-18</v>
      </c>
      <c r="AA109" s="23">
        <f>IF($B109="-","-",VLOOKUP(ROUND(CONCATENATE($A109,AA$2),0),'Cadastro - Padrões'!$A$2:$V$10081,AA$1,FALSE))</f>
        <v>0.98039215686274517</v>
      </c>
      <c r="AB109" s="23">
        <f>IF($B109="-","-",VLOOKUP(ROUND(CONCATENATE($A109,AB$2),0),'Cadastro - Padrões'!$A$2:$V$10081,AB$1,FALSE))</f>
        <v>0.68627450980392102</v>
      </c>
      <c r="AC109" s="23">
        <f>IF($B109="-","-",IF(VLOOKUP(ROUND(CONCATENATE($A109,AC$2),0),'Cadastro - Padrões'!$A$2:$V$10081,AC$1,FALSE)="","-",VLOOKUP(ROUND(CONCATENATE($A109,AC$2),0),'Cadastro - Padrões'!$A$2:$V$10081,AC$1,FALSE)))</f>
        <v>15</v>
      </c>
      <c r="AD109" s="23">
        <f>IF($B109="-","-",IF(VLOOKUP(ROUND(CONCATENATE($A109,AD$2),0),'Cadastro - Padrões'!$A$2:$V$10081,AD$1,FALSE)="","-",VLOOKUP(ROUND(CONCATENATE($A109,AD$2),0),'Cadastro - Padrões'!$A$2:$V$10081,AD$1,FALSE)))</f>
        <v>0.3</v>
      </c>
      <c r="AE109" s="23">
        <f>IF($B109="-","-",IF(VLOOKUP(ROUND(CONCATENATE($A109,AE$2),0),'Cadastro - Padrões'!$A$2:$V$10081,AE$1,FALSE)="","-",VLOOKUP(ROUND(CONCATENATE($A109,AE$2),0),'Cadastro - Padrões'!$A$2:$V$10081,AE$1,FALSE)))</f>
        <v>2</v>
      </c>
      <c r="AF109" s="23">
        <f>IF($B109="-","-",IF(VLOOKUP(ROUND(CONCATENATE($A109,AF$2),0),'Cadastro - Padrões'!$A$2:$V$10081,AF$1,FALSE)="","-",VLOOKUP(ROUND(CONCATENATE($A109,AF$2),0),'Cadastro - Padrões'!$A$2:$V$10081,AF$1,FALSE)))</f>
        <v>1000000</v>
      </c>
      <c r="AG109" s="23">
        <f>IF($B109="-","-",IF(VLOOKUP(ROUND(CONCATENATE($A109,AG$2),0),'Cadastro - Padrões'!$A$2:$V$10081,AG$1,FALSE)="","-",VLOOKUP(ROUND(CONCATENATE($A109,AG$2),0),'Cadastro - Padrões'!$A$2:$V$10081,AG$1,FALSE)))</f>
        <v>20</v>
      </c>
      <c r="AH109" s="23">
        <f>IF($B109="-","-",IF(VLOOKUP(ROUND(CONCATENATE($A109,AH$2),0),'Cadastro - Padrões'!$A$2:$V$10081,AH$1,FALSE)="","-",VLOOKUP(ROUND(CONCATENATE($A109,AH$2),0),'Cadastro - Padrões'!$A$2:$V$10081,AH$1,FALSE)))</f>
        <v>0.3</v>
      </c>
      <c r="AI109" s="23">
        <f>IF($B109="-","-",IF(VLOOKUP(ROUND(CONCATENATE($A109,AI$2),0),'Cadastro - Padrões'!$A$2:$V$10081,AI$1,FALSE)="","-",VLOOKUP(ROUND(CONCATENATE($A109,AI$2),0),'Cadastro - Padrões'!$A$2:$V$10081,AI$1,FALSE)))</f>
        <v>2</v>
      </c>
      <c r="AJ109" s="23">
        <f>IF($B109="-","-",IF(VLOOKUP(ROUND(CONCATENATE($A109,AJ$2),0),'Cadastro - Padrões'!$A$2:$V$10081,AJ$1,FALSE)="","-",VLOOKUP(ROUND(CONCATENATE($A109,AJ$2),0),'Cadastro - Padrões'!$A$2:$V$10081,AJ$1,FALSE)))</f>
        <v>1000000</v>
      </c>
      <c r="AK109" s="23">
        <f>IF($B109="-","-",IF(VLOOKUP(ROUND(CONCATENATE($A109,AK$2),0),'Cadastro - Padrões'!$A$2:$V$10081,AK$1,FALSE)="","-",VLOOKUP(ROUND(CONCATENATE($A109,AK$2),0),'Cadastro - Padrões'!$A$2:$V$10081,AK$1,FALSE)))</f>
        <v>25</v>
      </c>
      <c r="AL109" s="23">
        <f>IF($B109="-","-",IF(VLOOKUP(ROUND(CONCATENATE($A109,AL$2),0),'Cadastro - Padrões'!$A$2:$V$10081,AL$1,FALSE)="","-",VLOOKUP(ROUND(CONCATENATE($A109,AL$2),0),'Cadastro - Padrões'!$A$2:$V$10081,AL$1,FALSE)))</f>
        <v>0.3</v>
      </c>
      <c r="AM109" s="23">
        <f>IF($B109="-","-",IF(VLOOKUP(ROUND(CONCATENATE($A109,AM$2),0),'Cadastro - Padrões'!$A$2:$V$10081,AM$1,FALSE)="","-",VLOOKUP(ROUND(CONCATENATE($A109,AM$2),0),'Cadastro - Padrões'!$A$2:$V$10081,AM$1,FALSE)))</f>
        <v>2</v>
      </c>
      <c r="AN109" s="23">
        <f>IF($B109="-","-",IF(VLOOKUP(ROUND(CONCATENATE($A109,AN$2),0),'Cadastro - Padrões'!$A$2:$V$10081,AN$1,FALSE)="","-",VLOOKUP(ROUND(CONCATENATE($A109,AN$2),0),'Cadastro - Padrões'!$A$2:$V$10081,AN$1,FALSE)))</f>
        <v>1000000</v>
      </c>
      <c r="AO109" s="23">
        <f>IF($B109="-","-",IF(VLOOKUP(ROUND(CONCATENATE($A109,AO$2),0),'Cadastro - Padrões'!$A$2:$V$10081,AO$1,FALSE)="","-",VLOOKUP(ROUND(CONCATENATE($A109,AO$2),0),'Cadastro - Padrões'!$A$2:$V$10081,AO$1,FALSE)))</f>
        <v>30</v>
      </c>
      <c r="AP109" s="23">
        <f>IF($B109="-","-",IF(VLOOKUP(ROUND(CONCATENATE($A109,AP$2),0),'Cadastro - Padrões'!$A$2:$V$10081,AP$1,FALSE)="","-",VLOOKUP(ROUND(CONCATENATE($A109,AP$2),0),'Cadastro - Padrões'!$A$2:$V$10081,AP$1,FALSE)))</f>
        <v>0.3</v>
      </c>
      <c r="AQ109" s="23">
        <f>IF($B109="-","-",IF(VLOOKUP(ROUND(CONCATENATE($A109,AQ$2),0),'Cadastro - Padrões'!$A$2:$V$10081,AQ$1,FALSE)="","-",VLOOKUP(ROUND(CONCATENATE($A109,AQ$2),0),'Cadastro - Padrões'!$A$2:$V$10081,AQ$1,FALSE)))</f>
        <v>2</v>
      </c>
      <c r="AR109" s="23">
        <f>IF($B109="-","-",IF(VLOOKUP(ROUND(CONCATENATE($A109,AR$2),0),'Cadastro - Padrões'!$A$2:$V$10081,AR$1,FALSE)="","-",VLOOKUP(ROUND(CONCATENATE($A109,AR$2),0),'Cadastro - Padrões'!$A$2:$V$10081,AR$1,FALSE)))</f>
        <v>1000000</v>
      </c>
      <c r="AS109" s="23" t="str">
        <f>IF($B109="-","-",IF(VLOOKUP(ROUND(CONCATENATE($A109,AS$2),0),'Cadastro - Padrões'!$A$2:$V$10081,AS$1,FALSE)="","-",VLOOKUP(ROUND(CONCATENATE($A109,AS$2),0),'Cadastro - Padrões'!$A$2:$V$10081,AS$1,FALSE)))</f>
        <v>-</v>
      </c>
      <c r="AT109" s="23" t="str">
        <f>IF($B109="-","-",IF(VLOOKUP(ROUND(CONCATENATE($A109,AT$2),0),'Cadastro - Padrões'!$A$2:$V$10081,AT$1,FALSE)="","-",VLOOKUP(ROUND(CONCATENATE($A109,AT$2),0),'Cadastro - Padrões'!$A$2:$V$10081,AT$1,FALSE)))</f>
        <v>-</v>
      </c>
      <c r="AU109" s="23" t="str">
        <f>IF($B109="-","-",IF(VLOOKUP(ROUND(CONCATENATE($A109,AU$2),0),'Cadastro - Padrões'!$A$2:$V$10081,AU$1,FALSE)="","-",VLOOKUP(ROUND(CONCATENATE($A109,AU$2),0),'Cadastro - Padrões'!$A$2:$V$10081,AU$1,FALSE)))</f>
        <v>-</v>
      </c>
      <c r="AV109" s="23" t="str">
        <f>IF($B109="-","-",IF(VLOOKUP(ROUND(CONCATENATE($A109,AV$2),0),'Cadastro - Padrões'!$A$2:$V$10081,AV$1,FALSE)="","-",VLOOKUP(ROUND(CONCATENATE($A109,AV$2),0),'Cadastro - Padrões'!$A$2:$V$10081,AV$1,FALSE)))</f>
        <v>-</v>
      </c>
      <c r="AW109" s="23" t="str">
        <f>IF($B109="-","-",IF(VLOOKUP(ROUND(CONCATENATE($A109,AW$2),0),'Cadastro - Padrões'!$A$2:$V$10081,AW$1,FALSE)="","-",VLOOKUP(ROUND(CONCATENATE($A109,AW$2),0),'Cadastro - Padrões'!$A$2:$V$10081,AW$1,FALSE)))</f>
        <v>-</v>
      </c>
      <c r="AX109" s="23" t="str">
        <f>IF($B109="-","-",IF(VLOOKUP(ROUND(CONCATENATE($A109,AX$2),0),'Cadastro - Padrões'!$A$2:$V$10081,AX$1,FALSE)="","-",VLOOKUP(ROUND(CONCATENATE($A109,AX$2),0),'Cadastro - Padrões'!$A$2:$V$10081,AX$1,FALSE)))</f>
        <v>-</v>
      </c>
      <c r="AY109" s="23" t="str">
        <f>IF($B109="-","-",IF(VLOOKUP(ROUND(CONCATENATE($A109,AY$2),0),'Cadastro - Padrões'!$A$2:$V$10081,AY$1,FALSE)="","-",VLOOKUP(ROUND(CONCATENATE($A109,AY$2),0),'Cadastro - Padrões'!$A$2:$V$10081,AY$1,FALSE)))</f>
        <v>-</v>
      </c>
      <c r="AZ109" s="23" t="str">
        <f>IF($B109="-","-",IF(VLOOKUP(ROUND(CONCATENATE($A109,AZ$2),0),'Cadastro - Padrões'!$A$2:$V$10081,AZ$1,FALSE)="","-",VLOOKUP(ROUND(CONCATENATE($A109,AZ$2),0),'Cadastro - Padrões'!$A$2:$V$10081,AZ$1,FALSE)))</f>
        <v>-</v>
      </c>
      <c r="BA109" s="23" t="str">
        <f>IF($B109="-","-",IF(VLOOKUP(ROUND(CONCATENATE($A109,BA$2),0),'Cadastro - Padrões'!$A$2:$V$10081,BA$1,FALSE)="","-",VLOOKUP(ROUND(CONCATENATE($A109,BA$2),0),'Cadastro - Padrões'!$A$2:$V$10081,BA$1,FALSE)))</f>
        <v>-</v>
      </c>
      <c r="BB109" s="23" t="str">
        <f>IF($B109="-","-",IF(VLOOKUP(ROUND(CONCATENATE($A109,BB$2),0),'Cadastro - Padrões'!$A$2:$V$10081,BB$1,FALSE)="","-",VLOOKUP(ROUND(CONCATENATE($A109,BB$2),0),'Cadastro - Padrões'!$A$2:$V$10081,BB$1,FALSE)))</f>
        <v>-</v>
      </c>
      <c r="BC109" s="23" t="str">
        <f>IF($B109="-","-",IF(VLOOKUP(ROUND(CONCATENATE($A109,BC$2),0),'Cadastro - Padrões'!$A$2:$V$10081,BC$1,FALSE)="","-",VLOOKUP(ROUND(CONCATENATE($A109,BC$2),0),'Cadastro - Padrões'!$A$2:$V$10081,BC$1,FALSE)))</f>
        <v>-</v>
      </c>
      <c r="BD109" s="23" t="str">
        <f>IF($B109="-","-",IF(VLOOKUP(ROUND(CONCATENATE($A109,BD$2),0),'Cadastro - Padrões'!$A$2:$V$10081,BD$1,FALSE)="","-",VLOOKUP(ROUND(CONCATENATE($A109,BD$2),0),'Cadastro - Padrões'!$A$2:$V$10081,BD$1,FALSE)))</f>
        <v>-</v>
      </c>
      <c r="BE109" s="23" t="str">
        <f>IF($B109="-","-",IF(VLOOKUP(ROUND(CONCATENATE($A109,BE$2),0),'Cadastro - Padrões'!$A$2:$V$10081,BE$1,FALSE)="","-",VLOOKUP(ROUND(CONCATENATE($A109,BE$2),0),'Cadastro - Padrões'!$A$2:$V$10081,BE$1,FALSE)))</f>
        <v>-</v>
      </c>
      <c r="BF109" s="23" t="str">
        <f>IF($B109="-","-",IF(VLOOKUP(ROUND(CONCATENATE($A109,BF$2),0),'Cadastro - Padrões'!$A$2:$V$10081,BF$1,FALSE)="","-",VLOOKUP(ROUND(CONCATENATE($A109,BF$2),0),'Cadastro - Padrões'!$A$2:$V$10081,BF$1,FALSE)))</f>
        <v>-</v>
      </c>
      <c r="BG109" s="23" t="str">
        <f>IF($B109="-","-",IF(VLOOKUP(ROUND(CONCATENATE($A109,BG$2),0),'Cadastro - Padrões'!$A$2:$V$10081,BG$1,FALSE)="","-",VLOOKUP(ROUND(CONCATENATE($A109,BG$2),0),'Cadastro - Padrões'!$A$2:$V$10081,BG$1,FALSE)))</f>
        <v>-</v>
      </c>
      <c r="BH109" s="23" t="str">
        <f>IF($B109="-","-",IF(VLOOKUP(ROUND(CONCATENATE($A109,BH$2),0),'Cadastro - Padrões'!$A$2:$V$10081,BH$1,FALSE)="","-",VLOOKUP(ROUND(CONCATENATE($A109,BH$2),0),'Cadastro - Padrões'!$A$2:$V$10081,BH$1,FALSE)))</f>
        <v>-</v>
      </c>
      <c r="BI109" s="23" t="str">
        <f>IF($B109="-","-",IF(VLOOKUP(ROUND(CONCATENATE($A109,BI$2),0),'Cadastro - Padrões'!$A$2:$V$10081,BI$1,FALSE)="","-",VLOOKUP(ROUND(CONCATENATE($A109,BI$2),0),'Cadastro - Padrões'!$A$2:$V$10081,BI$1,FALSE)))</f>
        <v>-</v>
      </c>
      <c r="BJ109" s="23" t="str">
        <f>IF($B109="-","-",IF(VLOOKUP(ROUND(CONCATENATE($A109,BJ$2),0),'Cadastro - Padrões'!$A$2:$V$10081,BJ$1,FALSE)="","-",VLOOKUP(ROUND(CONCATENATE($A109,BJ$2),0),'Cadastro - Padrões'!$A$2:$V$10081,BJ$1,FALSE)))</f>
        <v>-</v>
      </c>
      <c r="BK109" s="23" t="str">
        <f>IF($B109="-","-",IF(VLOOKUP(ROUND(CONCATENATE($A109,BK$2),0),'Cadastro - Padrões'!$A$2:$V$10081,BK$1,FALSE)="","-",VLOOKUP(ROUND(CONCATENATE($A109,BK$2),0),'Cadastro - Padrões'!$A$2:$V$10081,BK$1,FALSE)))</f>
        <v>-</v>
      </c>
      <c r="BL109" s="23" t="str">
        <f>IF($B109="-","-",IF(VLOOKUP(ROUND(CONCATENATE($A109,BL$2),0),'Cadastro - Padrões'!$A$2:$V$10081,BL$1,FALSE)="","-",VLOOKUP(ROUND(CONCATENATE($A109,BL$2),0),'Cadastro - Padrões'!$A$2:$V$10081,BL$1,FALSE)))</f>
        <v>-</v>
      </c>
      <c r="BM109" s="23" t="str">
        <f>IF($B109="-","-",IF(VLOOKUP(ROUND(CONCATENATE($A109,BM$2),0),'Cadastro - Padrões'!$A$2:$V$10081,BM$1,FALSE)="","-",VLOOKUP(ROUND(CONCATENATE($A109,BM$2),0),'Cadastro - Padrões'!$A$2:$V$10081,BM$1,FALSE)))</f>
        <v>-</v>
      </c>
      <c r="BN109" s="23" t="str">
        <f>IF($B109="-","-",IF(VLOOKUP(ROUND(CONCATENATE($A109,BN$2),0),'Cadastro - Padrões'!$A$2:$V$10081,BN$1,FALSE)="","-",VLOOKUP(ROUND(CONCATENATE($A109,BN$2),0),'Cadastro - Padrões'!$A$2:$V$10081,BN$1,FALSE)))</f>
        <v>-</v>
      </c>
      <c r="BO109" s="23" t="str">
        <f>IF($B109="-","-",IF(VLOOKUP(ROUND(CONCATENATE($A109,BO$2),0),'Cadastro - Padrões'!$A$2:$V$10081,BO$1,FALSE)="","-",VLOOKUP(ROUND(CONCATENATE($A109,BO$2),0),'Cadastro - Padrões'!$A$2:$V$10081,BO$1,FALSE)))</f>
        <v>-</v>
      </c>
      <c r="BP109" s="23" t="str">
        <f>IF($B109="-","-",IF(VLOOKUP(ROUND(CONCATENATE($A109,BP$2),0),'Cadastro - Padrões'!$A$2:$V$10081,BP$1,FALSE)="","-",VLOOKUP(ROUND(CONCATENATE($A109,BP$2),0),'Cadastro - Padrões'!$A$2:$V$10081,BP$1,FALSE)))</f>
        <v>-</v>
      </c>
    </row>
    <row r="110" spans="1:68" x14ac:dyDescent="0.3">
      <c r="A110" s="22">
        <f t="shared" si="54"/>
        <v>105</v>
      </c>
      <c r="B110" s="23" t="str">
        <f>IF(VLOOKUP(ROUND(CONCATENATE($A110,B$2),0),'Cadastro - Padrões'!$A$2:$V$10081,B$1,FALSE)="","-",VLOOKUP(ROUND(CONCATENATE($A110,B$2),0),'Cadastro - Padrões'!$A$2:$V$10081,B$1,FALSE))</f>
        <v>M.TH.FS-003</v>
      </c>
      <c r="C110" s="23" t="str">
        <f>IF($B110="-","-",VLOOKUP(ROUND(CONCATENATE($A110,C$2),0),'Cadastro - Padrões'!$A$2:$V$10081,C$1,FALSE))</f>
        <v>Termohigrômetro Digital</v>
      </c>
      <c r="D110" s="23" t="str">
        <f>IF($B110="-","-",VLOOKUP(ROUND(CONCATENATE($A110,D$2),0),'Cadastro - Padrões'!$A$2:$V$10081,D$1,FALSE))</f>
        <v>Elus</v>
      </c>
      <c r="E110" s="23" t="str">
        <f>IF($B110="-","-",VLOOKUP(ROUND(CONCATENATE($A110,E$2),0),'Cadastro - Padrões'!$A$2:$V$10081,E$1,FALSE))</f>
        <v>RBC - CAL 0439</v>
      </c>
      <c r="F110" s="23" t="str">
        <f>IF($B110="-","-",VLOOKUP(ROUND(CONCATENATE($A110,F$2),0),'Cadastro - Padrões'!$A$2:$V$10081,F$1,FALSE))</f>
        <v>E0309/24</v>
      </c>
      <c r="G110" s="24">
        <f>IF($B110="-","-",VLOOKUP(ROUND(CONCATENATE($A110,G$2),0),'Cadastro - Padrões'!$A$2:$V$10081,G$1,FALSE))</f>
        <v>45520</v>
      </c>
      <c r="H110" s="25">
        <f>IF($B110="-","-",VLOOKUP(ROUND(CONCATENATE($A110,H$2),0),'Cadastro - Padrões'!$A$2:$V$10081,H$1,FALSE))</f>
        <v>45899</v>
      </c>
      <c r="I110" s="23" t="str">
        <f>IF($B110="-","-",VLOOKUP(ROUND(CONCATENATE($A110,I$2),0),'Cadastro - Padrões'!$A$2:$V$10081,I$1,FALSE))</f>
        <v>°C</v>
      </c>
      <c r="J110" s="23" t="str">
        <f>IF($B110="-","-",VLOOKUP(ROUND(CONCATENATE($A110,J$2),0),'Cadastro - Padrões'!$A$2:$V$10081,J$1,FALSE))</f>
        <v>IN</v>
      </c>
      <c r="K110" s="23" t="str">
        <f>IF($B110="-","-",VLOOKUP(ROUND(CONCATENATE($A110,K$2),0),'Cadastro - Padrões'!$A$2:$V$10081,K$1,FALSE))</f>
        <v>NA</v>
      </c>
      <c r="L110" s="23">
        <f>IF($B110="-","-",VLOOKUP(ROUND(CONCATENATE($A110,L$2),0),'Cadastro - Padrões'!$A$2:$V$10081,L$1,FALSE))</f>
        <v>15</v>
      </c>
      <c r="M110" s="23">
        <f>IF($B110="-","-",VLOOKUP(ROUND(CONCATENATE($A110,M$2),0),'Cadastro - Padrões'!$A$2:$V$10081,M$1,FALSE))</f>
        <v>30</v>
      </c>
      <c r="N110" s="23">
        <f>IF($B110="-","-",VLOOKUP(ROUND(CONCATENATE($A110,N$2),0),'Cadastro - Padrões'!$A$2:$V$10081,N$1,FALSE))</f>
        <v>0.1</v>
      </c>
      <c r="O110" s="23">
        <f>IF($B110="-","-",VLOOKUP(ROUND(CONCATENATE($A110,O$2),0),'Cadastro - Padrões'!$A$2:$V$10081,O$1,FALSE))</f>
        <v>0.19999999999999929</v>
      </c>
      <c r="P110" s="23">
        <f>IF($B110="-","-",VLOOKUP(ROUND(CONCATENATE($A110,P$2),0),'Cadastro - Padrões'!$A$2:$V$10081,P$1,FALSE))</f>
        <v>0.3</v>
      </c>
      <c r="Q110" s="23">
        <f>IF($B110="-","-",VLOOKUP(ROUND(CONCATENATE($A110,Q$2),0),'Cadastro - Padrões'!$A$2:$V$10081,Q$1,FALSE))</f>
        <v>0.19999999999999929</v>
      </c>
      <c r="R110" s="23">
        <f>IF($B110="-","-",VLOOKUP(ROUND(CONCATENATE($A110,R$2),0),'Cadastro - Padrões'!$A$2:$V$10081,R$1,FALSE))</f>
        <v>1.2896299873511041E-3</v>
      </c>
      <c r="S110" s="23">
        <f>IF($B110="-","-",VLOOKUP(ROUND(CONCATENATE($A110,S$2),0),'Cadastro - Padrões'!$A$2:$V$10081,S$1,FALSE))</f>
        <v>2</v>
      </c>
      <c r="T110" s="23">
        <f>IF($B110="-","-",VLOOKUP(ROUND(CONCATENATE($A110,T$2),0),'Cadastro - Padrões'!$A$2:$V$10081,T$1,FALSE))</f>
        <v>0</v>
      </c>
      <c r="U110" s="23">
        <f>IF($B110="-","-",VLOOKUP(ROUND(CONCATENATE($A110,U$2),0),'Cadastro - Padrões'!$A$2:$V$10081,U$1,FALSE))</f>
        <v>0</v>
      </c>
      <c r="V110" s="23">
        <f>IF($B110="-","-",VLOOKUP(ROUND(CONCATENATE($A110,V$2),0),'Cadastro - Padrões'!$A$2:$V$10081,V$1,FALSE))</f>
        <v>0</v>
      </c>
      <c r="W110" s="23">
        <f>IF($B110="-","-",VLOOKUP(ROUND(CONCATENATE($A110,W$2),0),'Cadastro - Padrões'!$A$2:$V$10081,W$1,FALSE))</f>
        <v>0</v>
      </c>
      <c r="X110" s="23">
        <f>IF($B110="-","-",VLOOKUP(ROUND(CONCATENATE($A110,X$2),0),'Cadastro - Padrões'!$A$2:$V$10081,X$1,FALSE))</f>
        <v>0</v>
      </c>
      <c r="Y110" s="23">
        <f>IF($B110="-","-",VLOOKUP(ROUND(CONCATENATE($A110,Y$2),0),'Cadastro - Padrões'!$A$2:$V$10081,Y$1,FALSE))</f>
        <v>0</v>
      </c>
      <c r="Z110" s="23">
        <f>IF($B110="-","-",VLOOKUP(ROUND(CONCATENATE($A110,Z$2),0),'Cadastro - Padrões'!$A$2:$V$10081,Z$1,FALSE))</f>
        <v>-1.8846083653330692E-3</v>
      </c>
      <c r="AA110" s="23">
        <f>IF($B110="-","-",VLOOKUP(ROUND(CONCATENATE($A110,AA$2),0),'Cadastro - Padrões'!$A$2:$V$10081,AA$1,FALSE))</f>
        <v>1.0649733672546149</v>
      </c>
      <c r="AB110" s="23">
        <f>IF($B110="-","-",VLOOKUP(ROUND(CONCATENATE($A110,AB$2),0),'Cadastro - Padrões'!$A$2:$V$10081,AB$1,FALSE))</f>
        <v>-0.34850429211504652</v>
      </c>
      <c r="AC110" s="23">
        <f>IF($B110="-","-",IF(VLOOKUP(ROUND(CONCATENATE($A110,AC$2),0),'Cadastro - Padrões'!$A$2:$V$10081,AC$1,FALSE)="","-",VLOOKUP(ROUND(CONCATENATE($A110,AC$2),0),'Cadastro - Padrões'!$A$2:$V$10081,AC$1,FALSE)))</f>
        <v>15</v>
      </c>
      <c r="AD110" s="23">
        <f>IF($B110="-","-",IF(VLOOKUP(ROUND(CONCATENATE($A110,AD$2),0),'Cadastro - Padrões'!$A$2:$V$10081,AD$1,FALSE)="","-",VLOOKUP(ROUND(CONCATENATE($A110,AD$2),0),'Cadastro - Padrões'!$A$2:$V$10081,AD$1,FALSE)))</f>
        <v>0.3</v>
      </c>
      <c r="AE110" s="23">
        <f>IF($B110="-","-",IF(VLOOKUP(ROUND(CONCATENATE($A110,AE$2),0),'Cadastro - Padrões'!$A$2:$V$10081,AE$1,FALSE)="","-",VLOOKUP(ROUND(CONCATENATE($A110,AE$2),0),'Cadastro - Padrões'!$A$2:$V$10081,AE$1,FALSE)))</f>
        <v>2</v>
      </c>
      <c r="AF110" s="23">
        <f>IF($B110="-","-",IF(VLOOKUP(ROUND(CONCATENATE($A110,AF$2),0),'Cadastro - Padrões'!$A$2:$V$10081,AF$1,FALSE)="","-",VLOOKUP(ROUND(CONCATENATE($A110,AF$2),0),'Cadastro - Padrões'!$A$2:$V$10081,AF$1,FALSE)))</f>
        <v>1000000</v>
      </c>
      <c r="AG110" s="23">
        <f>IF($B110="-","-",IF(VLOOKUP(ROUND(CONCATENATE($A110,AG$2),0),'Cadastro - Padrões'!$A$2:$V$10081,AG$1,FALSE)="","-",VLOOKUP(ROUND(CONCATENATE($A110,AG$2),0),'Cadastro - Padrões'!$A$2:$V$10081,AG$1,FALSE)))</f>
        <v>20</v>
      </c>
      <c r="AH110" s="23">
        <f>IF($B110="-","-",IF(VLOOKUP(ROUND(CONCATENATE($A110,AH$2),0),'Cadastro - Padrões'!$A$2:$V$10081,AH$1,FALSE)="","-",VLOOKUP(ROUND(CONCATENATE($A110,AH$2),0),'Cadastro - Padrões'!$A$2:$V$10081,AH$1,FALSE)))</f>
        <v>0.3</v>
      </c>
      <c r="AI110" s="23">
        <f>IF($B110="-","-",IF(VLOOKUP(ROUND(CONCATENATE($A110,AI$2),0),'Cadastro - Padrões'!$A$2:$V$10081,AI$1,FALSE)="","-",VLOOKUP(ROUND(CONCATENATE($A110,AI$2),0),'Cadastro - Padrões'!$A$2:$V$10081,AI$1,FALSE)))</f>
        <v>2</v>
      </c>
      <c r="AJ110" s="23">
        <f>IF($B110="-","-",IF(VLOOKUP(ROUND(CONCATENATE($A110,AJ$2),0),'Cadastro - Padrões'!$A$2:$V$10081,AJ$1,FALSE)="","-",VLOOKUP(ROUND(CONCATENATE($A110,AJ$2),0),'Cadastro - Padrões'!$A$2:$V$10081,AJ$1,FALSE)))</f>
        <v>1000000</v>
      </c>
      <c r="AK110" s="23">
        <f>IF($B110="-","-",IF(VLOOKUP(ROUND(CONCATENATE($A110,AK$2),0),'Cadastro - Padrões'!$A$2:$V$10081,AK$1,FALSE)="","-",VLOOKUP(ROUND(CONCATENATE($A110,AK$2),0),'Cadastro - Padrões'!$A$2:$V$10081,AK$1,FALSE)))</f>
        <v>25</v>
      </c>
      <c r="AL110" s="23">
        <f>IF($B110="-","-",IF(VLOOKUP(ROUND(CONCATENATE($A110,AL$2),0),'Cadastro - Padrões'!$A$2:$V$10081,AL$1,FALSE)="","-",VLOOKUP(ROUND(CONCATENATE($A110,AL$2),0),'Cadastro - Padrões'!$A$2:$V$10081,AL$1,FALSE)))</f>
        <v>0.3</v>
      </c>
      <c r="AM110" s="23">
        <f>IF($B110="-","-",IF(VLOOKUP(ROUND(CONCATENATE($A110,AM$2),0),'Cadastro - Padrões'!$A$2:$V$10081,AM$1,FALSE)="","-",VLOOKUP(ROUND(CONCATENATE($A110,AM$2),0),'Cadastro - Padrões'!$A$2:$V$10081,AM$1,FALSE)))</f>
        <v>2</v>
      </c>
      <c r="AN110" s="23">
        <f>IF($B110="-","-",IF(VLOOKUP(ROUND(CONCATENATE($A110,AN$2),0),'Cadastro - Padrões'!$A$2:$V$10081,AN$1,FALSE)="","-",VLOOKUP(ROUND(CONCATENATE($A110,AN$2),0),'Cadastro - Padrões'!$A$2:$V$10081,AN$1,FALSE)))</f>
        <v>1000000</v>
      </c>
      <c r="AO110" s="23">
        <f>IF($B110="-","-",IF(VLOOKUP(ROUND(CONCATENATE($A110,AO$2),0),'Cadastro - Padrões'!$A$2:$V$10081,AO$1,FALSE)="","-",VLOOKUP(ROUND(CONCATENATE($A110,AO$2),0),'Cadastro - Padrões'!$A$2:$V$10081,AO$1,FALSE)))</f>
        <v>30</v>
      </c>
      <c r="AP110" s="23">
        <f>IF($B110="-","-",IF(VLOOKUP(ROUND(CONCATENATE($A110,AP$2),0),'Cadastro - Padrões'!$A$2:$V$10081,AP$1,FALSE)="","-",VLOOKUP(ROUND(CONCATENATE($A110,AP$2),0),'Cadastro - Padrões'!$A$2:$V$10081,AP$1,FALSE)))</f>
        <v>0.3</v>
      </c>
      <c r="AQ110" s="23">
        <f>IF($B110="-","-",IF(VLOOKUP(ROUND(CONCATENATE($A110,AQ$2),0),'Cadastro - Padrões'!$A$2:$V$10081,AQ$1,FALSE)="","-",VLOOKUP(ROUND(CONCATENATE($A110,AQ$2),0),'Cadastro - Padrões'!$A$2:$V$10081,AQ$1,FALSE)))</f>
        <v>2</v>
      </c>
      <c r="AR110" s="23">
        <f>IF($B110="-","-",IF(VLOOKUP(ROUND(CONCATENATE($A110,AR$2),0),'Cadastro - Padrões'!$A$2:$V$10081,AR$1,FALSE)="","-",VLOOKUP(ROUND(CONCATENATE($A110,AR$2),0),'Cadastro - Padrões'!$A$2:$V$10081,AR$1,FALSE)))</f>
        <v>1000000</v>
      </c>
      <c r="AS110" s="23" t="str">
        <f>IF($B110="-","-",IF(VLOOKUP(ROUND(CONCATENATE($A110,AS$2),0),'Cadastro - Padrões'!$A$2:$V$10081,AS$1,FALSE)="","-",VLOOKUP(ROUND(CONCATENATE($A110,AS$2),0),'Cadastro - Padrões'!$A$2:$V$10081,AS$1,FALSE)))</f>
        <v>-</v>
      </c>
      <c r="AT110" s="23" t="str">
        <f>IF($B110="-","-",IF(VLOOKUP(ROUND(CONCATENATE($A110,AT$2),0),'Cadastro - Padrões'!$A$2:$V$10081,AT$1,FALSE)="","-",VLOOKUP(ROUND(CONCATENATE($A110,AT$2),0),'Cadastro - Padrões'!$A$2:$V$10081,AT$1,FALSE)))</f>
        <v>-</v>
      </c>
      <c r="AU110" s="23" t="str">
        <f>IF($B110="-","-",IF(VLOOKUP(ROUND(CONCATENATE($A110,AU$2),0),'Cadastro - Padrões'!$A$2:$V$10081,AU$1,FALSE)="","-",VLOOKUP(ROUND(CONCATENATE($A110,AU$2),0),'Cadastro - Padrões'!$A$2:$V$10081,AU$1,FALSE)))</f>
        <v>-</v>
      </c>
      <c r="AV110" s="23" t="str">
        <f>IF($B110="-","-",IF(VLOOKUP(ROUND(CONCATENATE($A110,AV$2),0),'Cadastro - Padrões'!$A$2:$V$10081,AV$1,FALSE)="","-",VLOOKUP(ROUND(CONCATENATE($A110,AV$2),0),'Cadastro - Padrões'!$A$2:$V$10081,AV$1,FALSE)))</f>
        <v>-</v>
      </c>
      <c r="AW110" s="23" t="str">
        <f>IF($B110="-","-",IF(VLOOKUP(ROUND(CONCATENATE($A110,AW$2),0),'Cadastro - Padrões'!$A$2:$V$10081,AW$1,FALSE)="","-",VLOOKUP(ROUND(CONCATENATE($A110,AW$2),0),'Cadastro - Padrões'!$A$2:$V$10081,AW$1,FALSE)))</f>
        <v>-</v>
      </c>
      <c r="AX110" s="23" t="str">
        <f>IF($B110="-","-",IF(VLOOKUP(ROUND(CONCATENATE($A110,AX$2),0),'Cadastro - Padrões'!$A$2:$V$10081,AX$1,FALSE)="","-",VLOOKUP(ROUND(CONCATENATE($A110,AX$2),0),'Cadastro - Padrões'!$A$2:$V$10081,AX$1,FALSE)))</f>
        <v>-</v>
      </c>
      <c r="AY110" s="23" t="str">
        <f>IF($B110="-","-",IF(VLOOKUP(ROUND(CONCATENATE($A110,AY$2),0),'Cadastro - Padrões'!$A$2:$V$10081,AY$1,FALSE)="","-",VLOOKUP(ROUND(CONCATENATE($A110,AY$2),0),'Cadastro - Padrões'!$A$2:$V$10081,AY$1,FALSE)))</f>
        <v>-</v>
      </c>
      <c r="AZ110" s="23" t="str">
        <f>IF($B110="-","-",IF(VLOOKUP(ROUND(CONCATENATE($A110,AZ$2),0),'Cadastro - Padrões'!$A$2:$V$10081,AZ$1,FALSE)="","-",VLOOKUP(ROUND(CONCATENATE($A110,AZ$2),0),'Cadastro - Padrões'!$A$2:$V$10081,AZ$1,FALSE)))</f>
        <v>-</v>
      </c>
      <c r="BA110" s="23" t="str">
        <f>IF($B110="-","-",IF(VLOOKUP(ROUND(CONCATENATE($A110,BA$2),0),'Cadastro - Padrões'!$A$2:$V$10081,BA$1,FALSE)="","-",VLOOKUP(ROUND(CONCATENATE($A110,BA$2),0),'Cadastro - Padrões'!$A$2:$V$10081,BA$1,FALSE)))</f>
        <v>-</v>
      </c>
      <c r="BB110" s="23" t="str">
        <f>IF($B110="-","-",IF(VLOOKUP(ROUND(CONCATENATE($A110,BB$2),0),'Cadastro - Padrões'!$A$2:$V$10081,BB$1,FALSE)="","-",VLOOKUP(ROUND(CONCATENATE($A110,BB$2),0),'Cadastro - Padrões'!$A$2:$V$10081,BB$1,FALSE)))</f>
        <v>-</v>
      </c>
      <c r="BC110" s="23" t="str">
        <f>IF($B110="-","-",IF(VLOOKUP(ROUND(CONCATENATE($A110,BC$2),0),'Cadastro - Padrões'!$A$2:$V$10081,BC$1,FALSE)="","-",VLOOKUP(ROUND(CONCATENATE($A110,BC$2),0),'Cadastro - Padrões'!$A$2:$V$10081,BC$1,FALSE)))</f>
        <v>-</v>
      </c>
      <c r="BD110" s="23" t="str">
        <f>IF($B110="-","-",IF(VLOOKUP(ROUND(CONCATENATE($A110,BD$2),0),'Cadastro - Padrões'!$A$2:$V$10081,BD$1,FALSE)="","-",VLOOKUP(ROUND(CONCATENATE($A110,BD$2),0),'Cadastro - Padrões'!$A$2:$V$10081,BD$1,FALSE)))</f>
        <v>-</v>
      </c>
      <c r="BE110" s="23" t="str">
        <f>IF($B110="-","-",IF(VLOOKUP(ROUND(CONCATENATE($A110,BE$2),0),'Cadastro - Padrões'!$A$2:$V$10081,BE$1,FALSE)="","-",VLOOKUP(ROUND(CONCATENATE($A110,BE$2),0),'Cadastro - Padrões'!$A$2:$V$10081,BE$1,FALSE)))</f>
        <v>-</v>
      </c>
      <c r="BF110" s="23" t="str">
        <f>IF($B110="-","-",IF(VLOOKUP(ROUND(CONCATENATE($A110,BF$2),0),'Cadastro - Padrões'!$A$2:$V$10081,BF$1,FALSE)="","-",VLOOKUP(ROUND(CONCATENATE($A110,BF$2),0),'Cadastro - Padrões'!$A$2:$V$10081,BF$1,FALSE)))</f>
        <v>-</v>
      </c>
      <c r="BG110" s="23" t="str">
        <f>IF($B110="-","-",IF(VLOOKUP(ROUND(CONCATENATE($A110,BG$2),0),'Cadastro - Padrões'!$A$2:$V$10081,BG$1,FALSE)="","-",VLOOKUP(ROUND(CONCATENATE($A110,BG$2),0),'Cadastro - Padrões'!$A$2:$V$10081,BG$1,FALSE)))</f>
        <v>-</v>
      </c>
      <c r="BH110" s="23" t="str">
        <f>IF($B110="-","-",IF(VLOOKUP(ROUND(CONCATENATE($A110,BH$2),0),'Cadastro - Padrões'!$A$2:$V$10081,BH$1,FALSE)="","-",VLOOKUP(ROUND(CONCATENATE($A110,BH$2),0),'Cadastro - Padrões'!$A$2:$V$10081,BH$1,FALSE)))</f>
        <v>-</v>
      </c>
      <c r="BI110" s="23" t="str">
        <f>IF($B110="-","-",IF(VLOOKUP(ROUND(CONCATENATE($A110,BI$2),0),'Cadastro - Padrões'!$A$2:$V$10081,BI$1,FALSE)="","-",VLOOKUP(ROUND(CONCATENATE($A110,BI$2),0),'Cadastro - Padrões'!$A$2:$V$10081,BI$1,FALSE)))</f>
        <v>-</v>
      </c>
      <c r="BJ110" s="23" t="str">
        <f>IF($B110="-","-",IF(VLOOKUP(ROUND(CONCATENATE($A110,BJ$2),0),'Cadastro - Padrões'!$A$2:$V$10081,BJ$1,FALSE)="","-",VLOOKUP(ROUND(CONCATENATE($A110,BJ$2),0),'Cadastro - Padrões'!$A$2:$V$10081,BJ$1,FALSE)))</f>
        <v>-</v>
      </c>
      <c r="BK110" s="23" t="str">
        <f>IF($B110="-","-",IF(VLOOKUP(ROUND(CONCATENATE($A110,BK$2),0),'Cadastro - Padrões'!$A$2:$V$10081,BK$1,FALSE)="","-",VLOOKUP(ROUND(CONCATENATE($A110,BK$2),0),'Cadastro - Padrões'!$A$2:$V$10081,BK$1,FALSE)))</f>
        <v>-</v>
      </c>
      <c r="BL110" s="23" t="str">
        <f>IF($B110="-","-",IF(VLOOKUP(ROUND(CONCATENATE($A110,BL$2),0),'Cadastro - Padrões'!$A$2:$V$10081,BL$1,FALSE)="","-",VLOOKUP(ROUND(CONCATENATE($A110,BL$2),0),'Cadastro - Padrões'!$A$2:$V$10081,BL$1,FALSE)))</f>
        <v>-</v>
      </c>
      <c r="BM110" s="23" t="str">
        <f>IF($B110="-","-",IF(VLOOKUP(ROUND(CONCATENATE($A110,BM$2),0),'Cadastro - Padrões'!$A$2:$V$10081,BM$1,FALSE)="","-",VLOOKUP(ROUND(CONCATENATE($A110,BM$2),0),'Cadastro - Padrões'!$A$2:$V$10081,BM$1,FALSE)))</f>
        <v>-</v>
      </c>
      <c r="BN110" s="23" t="str">
        <f>IF($B110="-","-",IF(VLOOKUP(ROUND(CONCATENATE($A110,BN$2),0),'Cadastro - Padrões'!$A$2:$V$10081,BN$1,FALSE)="","-",VLOOKUP(ROUND(CONCATENATE($A110,BN$2),0),'Cadastro - Padrões'!$A$2:$V$10081,BN$1,FALSE)))</f>
        <v>-</v>
      </c>
      <c r="BO110" s="23" t="str">
        <f>IF($B110="-","-",IF(VLOOKUP(ROUND(CONCATENATE($A110,BO$2),0),'Cadastro - Padrões'!$A$2:$V$10081,BO$1,FALSE)="","-",VLOOKUP(ROUND(CONCATENATE($A110,BO$2),0),'Cadastro - Padrões'!$A$2:$V$10081,BO$1,FALSE)))</f>
        <v>-</v>
      </c>
      <c r="BP110" s="23" t="str">
        <f>IF($B110="-","-",IF(VLOOKUP(ROUND(CONCATENATE($A110,BP$2),0),'Cadastro - Padrões'!$A$2:$V$10081,BP$1,FALSE)="","-",VLOOKUP(ROUND(CONCATENATE($A110,BP$2),0),'Cadastro - Padrões'!$A$2:$V$10081,BP$1,FALSE)))</f>
        <v>-</v>
      </c>
    </row>
    <row r="111" spans="1:68" x14ac:dyDescent="0.3">
      <c r="A111" s="22">
        <f t="shared" si="54"/>
        <v>106</v>
      </c>
      <c r="B111" s="23" t="str">
        <f>IF(VLOOKUP(ROUND(CONCATENATE($A111,B$2),0),'Cadastro - Padrões'!$A$2:$V$10081,B$1,FALSE)="","-",VLOOKUP(ROUND(CONCATENATE($A111,B$2),0),'Cadastro - Padrões'!$A$2:$V$10081,B$1,FALSE))</f>
        <v>M.TH.FS-003</v>
      </c>
      <c r="C111" s="23" t="str">
        <f>IF($B111="-","-",VLOOKUP(ROUND(CONCATENATE($A111,C$2),0),'Cadastro - Padrões'!$A$2:$V$10081,C$1,FALSE))</f>
        <v>Termohigrômetro Digital</v>
      </c>
      <c r="D111" s="23" t="str">
        <f>IF($B111="-","-",VLOOKUP(ROUND(CONCATENATE($A111,D$2),0),'Cadastro - Padrões'!$A$2:$V$10081,D$1,FALSE))</f>
        <v>Elus</v>
      </c>
      <c r="E111" s="23" t="str">
        <f>IF($B111="-","-",VLOOKUP(ROUND(CONCATENATE($A111,E$2),0),'Cadastro - Padrões'!$A$2:$V$10081,E$1,FALSE))</f>
        <v>RBC - CAL 0439</v>
      </c>
      <c r="F111" s="23" t="str">
        <f>IF($B111="-","-",VLOOKUP(ROUND(CONCATENATE($A111,F$2),0),'Cadastro - Padrões'!$A$2:$V$10081,F$1,FALSE))</f>
        <v>E0309/24</v>
      </c>
      <c r="G111" s="24">
        <f>IF($B111="-","-",VLOOKUP(ROUND(CONCATENATE($A111,G$2),0),'Cadastro - Padrões'!$A$2:$V$10081,G$1,FALSE))</f>
        <v>45520</v>
      </c>
      <c r="H111" s="25">
        <f>IF($B111="-","-",VLOOKUP(ROUND(CONCATENATE($A111,H$2),0),'Cadastro - Padrões'!$A$2:$V$10081,H$1,FALSE))</f>
        <v>45899</v>
      </c>
      <c r="I111" s="23" t="str">
        <f>IF($B111="-","-",VLOOKUP(ROUND(CONCATENATE($A111,I$2),0),'Cadastro - Padrões'!$A$2:$V$10081,I$1,FALSE))</f>
        <v>°C</v>
      </c>
      <c r="J111" s="23" t="str">
        <f>IF($B111="-","-",VLOOKUP(ROUND(CONCATENATE($A111,J$2),0),'Cadastro - Padrões'!$A$2:$V$10081,J$1,FALSE))</f>
        <v>OUT</v>
      </c>
      <c r="K111" s="23" t="str">
        <f>IF($B111="-","-",VLOOKUP(ROUND(CONCATENATE($A111,K$2),0),'Cadastro - Padrões'!$A$2:$V$10081,K$1,FALSE))</f>
        <v>NA</v>
      </c>
      <c r="L111" s="23">
        <f>IF($B111="-","-",VLOOKUP(ROUND(CONCATENATE($A111,L$2),0),'Cadastro - Padrões'!$A$2:$V$10081,L$1,FALSE))</f>
        <v>15</v>
      </c>
      <c r="M111" s="23">
        <f>IF($B111="-","-",VLOOKUP(ROUND(CONCATENATE($A111,M$2),0),'Cadastro - Padrões'!$A$2:$V$10081,M$1,FALSE))</f>
        <v>30</v>
      </c>
      <c r="N111" s="23">
        <f>IF($B111="-","-",VLOOKUP(ROUND(CONCATENATE($A111,N$2),0),'Cadastro - Padrões'!$A$2:$V$10081,N$1,FALSE))</f>
        <v>0.1</v>
      </c>
      <c r="O111" s="23">
        <f>IF($B111="-","-",VLOOKUP(ROUND(CONCATENATE($A111,O$2),0),'Cadastro - Padrões'!$A$2:$V$10081,O$1,FALSE))</f>
        <v>0.19999999999999929</v>
      </c>
      <c r="P111" s="23">
        <f>IF($B111="-","-",VLOOKUP(ROUND(CONCATENATE($A111,P$2),0),'Cadastro - Padrões'!$A$2:$V$10081,P$1,FALSE))</f>
        <v>0.3</v>
      </c>
      <c r="Q111" s="23">
        <f>IF($B111="-","-",VLOOKUP(ROUND(CONCATENATE($A111,Q$2),0),'Cadastro - Padrões'!$A$2:$V$10081,Q$1,FALSE))</f>
        <v>0.19999999999999929</v>
      </c>
      <c r="R111" s="23">
        <f>IF($B111="-","-",VLOOKUP(ROUND(CONCATENATE($A111,R$2),0),'Cadastro - Padrões'!$A$2:$V$10081,R$1,FALSE))</f>
        <v>0.15408135430069225</v>
      </c>
      <c r="S111" s="23">
        <f>IF($B111="-","-",VLOOKUP(ROUND(CONCATENATE($A111,S$2),0),'Cadastro - Padrões'!$A$2:$V$10081,S$1,FALSE))</f>
        <v>2</v>
      </c>
      <c r="T111" s="23">
        <f>IF($B111="-","-",VLOOKUP(ROUND(CONCATENATE($A111,T$2),0),'Cadastro - Padrões'!$A$2:$V$10081,T$1,FALSE))</f>
        <v>0</v>
      </c>
      <c r="U111" s="23">
        <f>IF($B111="-","-",VLOOKUP(ROUND(CONCATENATE($A111,U$2),0),'Cadastro - Padrões'!$A$2:$V$10081,U$1,FALSE))</f>
        <v>0</v>
      </c>
      <c r="V111" s="23">
        <f>IF($B111="-","-",VLOOKUP(ROUND(CONCATENATE($A111,V$2),0),'Cadastro - Padrões'!$A$2:$V$10081,V$1,FALSE))</f>
        <v>0</v>
      </c>
      <c r="W111" s="23">
        <f>IF($B111="-","-",VLOOKUP(ROUND(CONCATENATE($A111,W$2),0),'Cadastro - Padrões'!$A$2:$V$10081,W$1,FALSE))</f>
        <v>0</v>
      </c>
      <c r="X111" s="23">
        <f>IF($B111="-","-",VLOOKUP(ROUND(CONCATENATE($A111,X$2),0),'Cadastro - Padrões'!$A$2:$V$10081,X$1,FALSE))</f>
        <v>0</v>
      </c>
      <c r="Y111" s="23">
        <f>IF($B111="-","-",VLOOKUP(ROUND(CONCATENATE($A111,Y$2),0),'Cadastro - Padrões'!$A$2:$V$10081,Y$1,FALSE))</f>
        <v>0</v>
      </c>
      <c r="Z111" s="23">
        <f>IF($B111="-","-",VLOOKUP(ROUND(CONCATENATE($A111,Z$2),0),'Cadastro - Padrões'!$A$2:$V$10081,Z$1,FALSE))</f>
        <v>9.4671189190158366E-4</v>
      </c>
      <c r="AA111" s="23">
        <f>IF($B111="-","-",VLOOKUP(ROUND(CONCATENATE($A111,AA$2),0),'Cadastro - Padrões'!$A$2:$V$10081,AA$1,FALSE))</f>
        <v>0.93951980803142365</v>
      </c>
      <c r="AB111" s="23">
        <f>IF($B111="-","-",VLOOKUP(ROUND(CONCATENATE($A111,AB$2),0),'Cadastro - Padrões'!$A$2:$V$10081,AB$1,FALSE))</f>
        <v>0.82631201298019386</v>
      </c>
      <c r="AC111" s="23">
        <f>IF($B111="-","-",IF(VLOOKUP(ROUND(CONCATENATE($A111,AC$2),0),'Cadastro - Padrões'!$A$2:$V$10081,AC$1,FALSE)="","-",VLOOKUP(ROUND(CONCATENATE($A111,AC$2),0),'Cadastro - Padrões'!$A$2:$V$10081,AC$1,FALSE)))</f>
        <v>15</v>
      </c>
      <c r="AD111" s="23">
        <f>IF($B111="-","-",IF(VLOOKUP(ROUND(CONCATENATE($A111,AD$2),0),'Cadastro - Padrões'!$A$2:$V$10081,AD$1,FALSE)="","-",VLOOKUP(ROUND(CONCATENATE($A111,AD$2),0),'Cadastro - Padrões'!$A$2:$V$10081,AD$1,FALSE)))</f>
        <v>0.3</v>
      </c>
      <c r="AE111" s="23">
        <f>IF($B111="-","-",IF(VLOOKUP(ROUND(CONCATENATE($A111,AE$2),0),'Cadastro - Padrões'!$A$2:$V$10081,AE$1,FALSE)="","-",VLOOKUP(ROUND(CONCATENATE($A111,AE$2),0),'Cadastro - Padrões'!$A$2:$V$10081,AE$1,FALSE)))</f>
        <v>2</v>
      </c>
      <c r="AF111" s="23">
        <f>IF($B111="-","-",IF(VLOOKUP(ROUND(CONCATENATE($A111,AF$2),0),'Cadastro - Padrões'!$A$2:$V$10081,AF$1,FALSE)="","-",VLOOKUP(ROUND(CONCATENATE($A111,AF$2),0),'Cadastro - Padrões'!$A$2:$V$10081,AF$1,FALSE)))</f>
        <v>1000000</v>
      </c>
      <c r="AG111" s="23">
        <f>IF($B111="-","-",IF(VLOOKUP(ROUND(CONCATENATE($A111,AG$2),0),'Cadastro - Padrões'!$A$2:$V$10081,AG$1,FALSE)="","-",VLOOKUP(ROUND(CONCATENATE($A111,AG$2),0),'Cadastro - Padrões'!$A$2:$V$10081,AG$1,FALSE)))</f>
        <v>20</v>
      </c>
      <c r="AH111" s="23">
        <f>IF($B111="-","-",IF(VLOOKUP(ROUND(CONCATENATE($A111,AH$2),0),'Cadastro - Padrões'!$A$2:$V$10081,AH$1,FALSE)="","-",VLOOKUP(ROUND(CONCATENATE($A111,AH$2),0),'Cadastro - Padrões'!$A$2:$V$10081,AH$1,FALSE)))</f>
        <v>0.3</v>
      </c>
      <c r="AI111" s="23">
        <f>IF($B111="-","-",IF(VLOOKUP(ROUND(CONCATENATE($A111,AI$2),0),'Cadastro - Padrões'!$A$2:$V$10081,AI$1,FALSE)="","-",VLOOKUP(ROUND(CONCATENATE($A111,AI$2),0),'Cadastro - Padrões'!$A$2:$V$10081,AI$1,FALSE)))</f>
        <v>2</v>
      </c>
      <c r="AJ111" s="23">
        <f>IF($B111="-","-",IF(VLOOKUP(ROUND(CONCATENATE($A111,AJ$2),0),'Cadastro - Padrões'!$A$2:$V$10081,AJ$1,FALSE)="","-",VLOOKUP(ROUND(CONCATENATE($A111,AJ$2),0),'Cadastro - Padrões'!$A$2:$V$10081,AJ$1,FALSE)))</f>
        <v>1000000</v>
      </c>
      <c r="AK111" s="23">
        <f>IF($B111="-","-",IF(VLOOKUP(ROUND(CONCATENATE($A111,AK$2),0),'Cadastro - Padrões'!$A$2:$V$10081,AK$1,FALSE)="","-",VLOOKUP(ROUND(CONCATENATE($A111,AK$2),0),'Cadastro - Padrões'!$A$2:$V$10081,AK$1,FALSE)))</f>
        <v>25</v>
      </c>
      <c r="AL111" s="23">
        <f>IF($B111="-","-",IF(VLOOKUP(ROUND(CONCATENATE($A111,AL$2),0),'Cadastro - Padrões'!$A$2:$V$10081,AL$1,FALSE)="","-",VLOOKUP(ROUND(CONCATENATE($A111,AL$2),0),'Cadastro - Padrões'!$A$2:$V$10081,AL$1,FALSE)))</f>
        <v>0.3</v>
      </c>
      <c r="AM111" s="23">
        <f>IF($B111="-","-",IF(VLOOKUP(ROUND(CONCATENATE($A111,AM$2),0),'Cadastro - Padrões'!$A$2:$V$10081,AM$1,FALSE)="","-",VLOOKUP(ROUND(CONCATENATE($A111,AM$2),0),'Cadastro - Padrões'!$A$2:$V$10081,AM$1,FALSE)))</f>
        <v>2</v>
      </c>
      <c r="AN111" s="23">
        <f>IF($B111="-","-",IF(VLOOKUP(ROUND(CONCATENATE($A111,AN$2),0),'Cadastro - Padrões'!$A$2:$V$10081,AN$1,FALSE)="","-",VLOOKUP(ROUND(CONCATENATE($A111,AN$2),0),'Cadastro - Padrões'!$A$2:$V$10081,AN$1,FALSE)))</f>
        <v>1000000</v>
      </c>
      <c r="AO111" s="23">
        <f>IF($B111="-","-",IF(VLOOKUP(ROUND(CONCATENATE($A111,AO$2),0),'Cadastro - Padrões'!$A$2:$V$10081,AO$1,FALSE)="","-",VLOOKUP(ROUND(CONCATENATE($A111,AO$2),0),'Cadastro - Padrões'!$A$2:$V$10081,AO$1,FALSE)))</f>
        <v>30</v>
      </c>
      <c r="AP111" s="23">
        <f>IF($B111="-","-",IF(VLOOKUP(ROUND(CONCATENATE($A111,AP$2),0),'Cadastro - Padrões'!$A$2:$V$10081,AP$1,FALSE)="","-",VLOOKUP(ROUND(CONCATENATE($A111,AP$2),0),'Cadastro - Padrões'!$A$2:$V$10081,AP$1,FALSE)))</f>
        <v>0.3</v>
      </c>
      <c r="AQ111" s="23">
        <f>IF($B111="-","-",IF(VLOOKUP(ROUND(CONCATENATE($A111,AQ$2),0),'Cadastro - Padrões'!$A$2:$V$10081,AQ$1,FALSE)="","-",VLOOKUP(ROUND(CONCATENATE($A111,AQ$2),0),'Cadastro - Padrões'!$A$2:$V$10081,AQ$1,FALSE)))</f>
        <v>2</v>
      </c>
      <c r="AR111" s="23">
        <f>IF($B111="-","-",IF(VLOOKUP(ROUND(CONCATENATE($A111,AR$2),0),'Cadastro - Padrões'!$A$2:$V$10081,AR$1,FALSE)="","-",VLOOKUP(ROUND(CONCATENATE($A111,AR$2),0),'Cadastro - Padrões'!$A$2:$V$10081,AR$1,FALSE)))</f>
        <v>1000000</v>
      </c>
      <c r="AS111" s="23" t="str">
        <f>IF($B111="-","-",IF(VLOOKUP(ROUND(CONCATENATE($A111,AS$2),0),'Cadastro - Padrões'!$A$2:$V$10081,AS$1,FALSE)="","-",VLOOKUP(ROUND(CONCATENATE($A111,AS$2),0),'Cadastro - Padrões'!$A$2:$V$10081,AS$1,FALSE)))</f>
        <v>-</v>
      </c>
      <c r="AT111" s="23" t="str">
        <f>IF($B111="-","-",IF(VLOOKUP(ROUND(CONCATENATE($A111,AT$2),0),'Cadastro - Padrões'!$A$2:$V$10081,AT$1,FALSE)="","-",VLOOKUP(ROUND(CONCATENATE($A111,AT$2),0),'Cadastro - Padrões'!$A$2:$V$10081,AT$1,FALSE)))</f>
        <v>-</v>
      </c>
      <c r="AU111" s="23" t="str">
        <f>IF($B111="-","-",IF(VLOOKUP(ROUND(CONCATENATE($A111,AU$2),0),'Cadastro - Padrões'!$A$2:$V$10081,AU$1,FALSE)="","-",VLOOKUP(ROUND(CONCATENATE($A111,AU$2),0),'Cadastro - Padrões'!$A$2:$V$10081,AU$1,FALSE)))</f>
        <v>-</v>
      </c>
      <c r="AV111" s="23" t="str">
        <f>IF($B111="-","-",IF(VLOOKUP(ROUND(CONCATENATE($A111,AV$2),0),'Cadastro - Padrões'!$A$2:$V$10081,AV$1,FALSE)="","-",VLOOKUP(ROUND(CONCATENATE($A111,AV$2),0),'Cadastro - Padrões'!$A$2:$V$10081,AV$1,FALSE)))</f>
        <v>-</v>
      </c>
      <c r="AW111" s="23" t="str">
        <f>IF($B111="-","-",IF(VLOOKUP(ROUND(CONCATENATE($A111,AW$2),0),'Cadastro - Padrões'!$A$2:$V$10081,AW$1,FALSE)="","-",VLOOKUP(ROUND(CONCATENATE($A111,AW$2),0),'Cadastro - Padrões'!$A$2:$V$10081,AW$1,FALSE)))</f>
        <v>-</v>
      </c>
      <c r="AX111" s="23" t="str">
        <f>IF($B111="-","-",IF(VLOOKUP(ROUND(CONCATENATE($A111,AX$2),0),'Cadastro - Padrões'!$A$2:$V$10081,AX$1,FALSE)="","-",VLOOKUP(ROUND(CONCATENATE($A111,AX$2),0),'Cadastro - Padrões'!$A$2:$V$10081,AX$1,FALSE)))</f>
        <v>-</v>
      </c>
      <c r="AY111" s="23" t="str">
        <f>IF($B111="-","-",IF(VLOOKUP(ROUND(CONCATENATE($A111,AY$2),0),'Cadastro - Padrões'!$A$2:$V$10081,AY$1,FALSE)="","-",VLOOKUP(ROUND(CONCATENATE($A111,AY$2),0),'Cadastro - Padrões'!$A$2:$V$10081,AY$1,FALSE)))</f>
        <v>-</v>
      </c>
      <c r="AZ111" s="23" t="str">
        <f>IF($B111="-","-",IF(VLOOKUP(ROUND(CONCATENATE($A111,AZ$2),0),'Cadastro - Padrões'!$A$2:$V$10081,AZ$1,FALSE)="","-",VLOOKUP(ROUND(CONCATENATE($A111,AZ$2),0),'Cadastro - Padrões'!$A$2:$V$10081,AZ$1,FALSE)))</f>
        <v>-</v>
      </c>
      <c r="BA111" s="23" t="str">
        <f>IF($B111="-","-",IF(VLOOKUP(ROUND(CONCATENATE($A111,BA$2),0),'Cadastro - Padrões'!$A$2:$V$10081,BA$1,FALSE)="","-",VLOOKUP(ROUND(CONCATENATE($A111,BA$2),0),'Cadastro - Padrões'!$A$2:$V$10081,BA$1,FALSE)))</f>
        <v>-</v>
      </c>
      <c r="BB111" s="23" t="str">
        <f>IF($B111="-","-",IF(VLOOKUP(ROUND(CONCATENATE($A111,BB$2),0),'Cadastro - Padrões'!$A$2:$V$10081,BB$1,FALSE)="","-",VLOOKUP(ROUND(CONCATENATE($A111,BB$2),0),'Cadastro - Padrões'!$A$2:$V$10081,BB$1,FALSE)))</f>
        <v>-</v>
      </c>
      <c r="BC111" s="23" t="str">
        <f>IF($B111="-","-",IF(VLOOKUP(ROUND(CONCATENATE($A111,BC$2),0),'Cadastro - Padrões'!$A$2:$V$10081,BC$1,FALSE)="","-",VLOOKUP(ROUND(CONCATENATE($A111,BC$2),0),'Cadastro - Padrões'!$A$2:$V$10081,BC$1,FALSE)))</f>
        <v>-</v>
      </c>
      <c r="BD111" s="23" t="str">
        <f>IF($B111="-","-",IF(VLOOKUP(ROUND(CONCATENATE($A111,BD$2),0),'Cadastro - Padrões'!$A$2:$V$10081,BD$1,FALSE)="","-",VLOOKUP(ROUND(CONCATENATE($A111,BD$2),0),'Cadastro - Padrões'!$A$2:$V$10081,BD$1,FALSE)))</f>
        <v>-</v>
      </c>
      <c r="BE111" s="23" t="str">
        <f>IF($B111="-","-",IF(VLOOKUP(ROUND(CONCATENATE($A111,BE$2),0),'Cadastro - Padrões'!$A$2:$V$10081,BE$1,FALSE)="","-",VLOOKUP(ROUND(CONCATENATE($A111,BE$2),0),'Cadastro - Padrões'!$A$2:$V$10081,BE$1,FALSE)))</f>
        <v>-</v>
      </c>
      <c r="BF111" s="23" t="str">
        <f>IF($B111="-","-",IF(VLOOKUP(ROUND(CONCATENATE($A111,BF$2),0),'Cadastro - Padrões'!$A$2:$V$10081,BF$1,FALSE)="","-",VLOOKUP(ROUND(CONCATENATE($A111,BF$2),0),'Cadastro - Padrões'!$A$2:$V$10081,BF$1,FALSE)))</f>
        <v>-</v>
      </c>
      <c r="BG111" s="23" t="str">
        <f>IF($B111="-","-",IF(VLOOKUP(ROUND(CONCATENATE($A111,BG$2),0),'Cadastro - Padrões'!$A$2:$V$10081,BG$1,FALSE)="","-",VLOOKUP(ROUND(CONCATENATE($A111,BG$2),0),'Cadastro - Padrões'!$A$2:$V$10081,BG$1,FALSE)))</f>
        <v>-</v>
      </c>
      <c r="BH111" s="23" t="str">
        <f>IF($B111="-","-",IF(VLOOKUP(ROUND(CONCATENATE($A111,BH$2),0),'Cadastro - Padrões'!$A$2:$V$10081,BH$1,FALSE)="","-",VLOOKUP(ROUND(CONCATENATE($A111,BH$2),0),'Cadastro - Padrões'!$A$2:$V$10081,BH$1,FALSE)))</f>
        <v>-</v>
      </c>
      <c r="BI111" s="23" t="str">
        <f>IF($B111="-","-",IF(VLOOKUP(ROUND(CONCATENATE($A111,BI$2),0),'Cadastro - Padrões'!$A$2:$V$10081,BI$1,FALSE)="","-",VLOOKUP(ROUND(CONCATENATE($A111,BI$2),0),'Cadastro - Padrões'!$A$2:$V$10081,BI$1,FALSE)))</f>
        <v>-</v>
      </c>
      <c r="BJ111" s="23" t="str">
        <f>IF($B111="-","-",IF(VLOOKUP(ROUND(CONCATENATE($A111,BJ$2),0),'Cadastro - Padrões'!$A$2:$V$10081,BJ$1,FALSE)="","-",VLOOKUP(ROUND(CONCATENATE($A111,BJ$2),0),'Cadastro - Padrões'!$A$2:$V$10081,BJ$1,FALSE)))</f>
        <v>-</v>
      </c>
      <c r="BK111" s="23" t="str">
        <f>IF($B111="-","-",IF(VLOOKUP(ROUND(CONCATENATE($A111,BK$2),0),'Cadastro - Padrões'!$A$2:$V$10081,BK$1,FALSE)="","-",VLOOKUP(ROUND(CONCATENATE($A111,BK$2),0),'Cadastro - Padrões'!$A$2:$V$10081,BK$1,FALSE)))</f>
        <v>-</v>
      </c>
      <c r="BL111" s="23" t="str">
        <f>IF($B111="-","-",IF(VLOOKUP(ROUND(CONCATENATE($A111,BL$2),0),'Cadastro - Padrões'!$A$2:$V$10081,BL$1,FALSE)="","-",VLOOKUP(ROUND(CONCATENATE($A111,BL$2),0),'Cadastro - Padrões'!$A$2:$V$10081,BL$1,FALSE)))</f>
        <v>-</v>
      </c>
      <c r="BM111" s="23" t="str">
        <f>IF($B111="-","-",IF(VLOOKUP(ROUND(CONCATENATE($A111,BM$2),0),'Cadastro - Padrões'!$A$2:$V$10081,BM$1,FALSE)="","-",VLOOKUP(ROUND(CONCATENATE($A111,BM$2),0),'Cadastro - Padrões'!$A$2:$V$10081,BM$1,FALSE)))</f>
        <v>-</v>
      </c>
      <c r="BN111" s="23" t="str">
        <f>IF($B111="-","-",IF(VLOOKUP(ROUND(CONCATENATE($A111,BN$2),0),'Cadastro - Padrões'!$A$2:$V$10081,BN$1,FALSE)="","-",VLOOKUP(ROUND(CONCATENATE($A111,BN$2),0),'Cadastro - Padrões'!$A$2:$V$10081,BN$1,FALSE)))</f>
        <v>-</v>
      </c>
      <c r="BO111" s="23" t="str">
        <f>IF($B111="-","-",IF(VLOOKUP(ROUND(CONCATENATE($A111,BO$2),0),'Cadastro - Padrões'!$A$2:$V$10081,BO$1,FALSE)="","-",VLOOKUP(ROUND(CONCATENATE($A111,BO$2),0),'Cadastro - Padrões'!$A$2:$V$10081,BO$1,FALSE)))</f>
        <v>-</v>
      </c>
      <c r="BP111" s="23" t="str">
        <f>IF($B111="-","-",IF(VLOOKUP(ROUND(CONCATENATE($A111,BP$2),0),'Cadastro - Padrões'!$A$2:$V$10081,BP$1,FALSE)="","-",VLOOKUP(ROUND(CONCATENATE($A111,BP$2),0),'Cadastro - Padrões'!$A$2:$V$10081,BP$1,FALSE)))</f>
        <v>-</v>
      </c>
    </row>
    <row r="112" spans="1:68" x14ac:dyDescent="0.3">
      <c r="A112" s="22">
        <f t="shared" si="54"/>
        <v>107</v>
      </c>
      <c r="B112" s="23" t="str">
        <f>IF(VLOOKUP(ROUND(CONCATENATE($A112,B$2),0),'Cadastro - Padrões'!$A$2:$V$10081,B$1,FALSE)="","-",VLOOKUP(ROUND(CONCATENATE($A112,B$2),0),'Cadastro - Padrões'!$A$2:$V$10081,B$1,FALSE))</f>
        <v>M.TH.FS-004</v>
      </c>
      <c r="C112" s="23" t="str">
        <f>IF($B112="-","-",VLOOKUP(ROUND(CONCATENATE($A112,C$2),0),'Cadastro - Padrões'!$A$2:$V$10081,C$1,FALSE))</f>
        <v>Termohigrômetro Digital</v>
      </c>
      <c r="D112" s="23" t="str">
        <f>IF($B112="-","-",VLOOKUP(ROUND(CONCATENATE($A112,D$2),0),'Cadastro - Padrões'!$A$2:$V$10081,D$1,FALSE))</f>
        <v>Elus</v>
      </c>
      <c r="E112" s="23" t="str">
        <f>IF($B112="-","-",VLOOKUP(ROUND(CONCATENATE($A112,E$2),0),'Cadastro - Padrões'!$A$2:$V$10081,E$1,FALSE))</f>
        <v>RBC - CAL 0439</v>
      </c>
      <c r="F112" s="23" t="str">
        <f>IF($B112="-","-",VLOOKUP(ROUND(CONCATENATE($A112,F$2),0),'Cadastro - Padrões'!$A$2:$V$10081,F$1,FALSE))</f>
        <v>E0310/24</v>
      </c>
      <c r="G112" s="24">
        <f>IF($B112="-","-",VLOOKUP(ROUND(CONCATENATE($A112,G$2),0),'Cadastro - Padrões'!$A$2:$V$10081,G$1,FALSE))</f>
        <v>45520</v>
      </c>
      <c r="H112" s="25">
        <f>IF($B112="-","-",VLOOKUP(ROUND(CONCATENATE($A112,H$2),0),'Cadastro - Padrões'!$A$2:$V$10081,H$1,FALSE))</f>
        <v>45899</v>
      </c>
      <c r="I112" s="23" t="str">
        <f>IF($B112="-","-",VLOOKUP(ROUND(CONCATENATE($A112,I$2),0),'Cadastro - Padrões'!$A$2:$V$10081,I$1,FALSE))</f>
        <v>°C</v>
      </c>
      <c r="J112" s="23" t="str">
        <f>IF($B112="-","-",VLOOKUP(ROUND(CONCATENATE($A112,J$2),0),'Cadastro - Padrões'!$A$2:$V$10081,J$1,FALSE))</f>
        <v>IN</v>
      </c>
      <c r="K112" s="23" t="str">
        <f>IF($B112="-","-",VLOOKUP(ROUND(CONCATENATE($A112,K$2),0),'Cadastro - Padrões'!$A$2:$V$10081,K$1,FALSE))</f>
        <v>NA</v>
      </c>
      <c r="L112" s="23">
        <f>IF($B112="-","-",VLOOKUP(ROUND(CONCATENATE($A112,L$2),0),'Cadastro - Padrões'!$A$2:$V$10081,L$1,FALSE))</f>
        <v>15</v>
      </c>
      <c r="M112" s="23">
        <f>IF($B112="-","-",VLOOKUP(ROUND(CONCATENATE($A112,M$2),0),'Cadastro - Padrões'!$A$2:$V$10081,M$1,FALSE))</f>
        <v>30</v>
      </c>
      <c r="N112" s="23">
        <f>IF($B112="-","-",VLOOKUP(ROUND(CONCATENATE($A112,N$2),0),'Cadastro - Padrões'!$A$2:$V$10081,N$1,FALSE))</f>
        <v>0.1</v>
      </c>
      <c r="O112" s="23">
        <f>IF($B112="-","-",VLOOKUP(ROUND(CONCATENATE($A112,O$2),0),'Cadastro - Padrões'!$A$2:$V$10081,O$1,FALSE))</f>
        <v>0.5</v>
      </c>
      <c r="P112" s="23">
        <f>IF($B112="-","-",VLOOKUP(ROUND(CONCATENATE($A112,P$2),0),'Cadastro - Padrões'!$A$2:$V$10081,P$1,FALSE))</f>
        <v>0.3</v>
      </c>
      <c r="Q112" s="23">
        <f>IF($B112="-","-",VLOOKUP(ROUND(CONCATENATE($A112,Q$2),0),'Cadastro - Padrões'!$A$2:$V$10081,Q$1,FALSE))</f>
        <v>0.5</v>
      </c>
      <c r="R112" s="23">
        <f>IF($B112="-","-",VLOOKUP(ROUND(CONCATENATE($A112,R$2),0),'Cadastro - Padrões'!$A$2:$V$10081,R$1,FALSE))</f>
        <v>4.3502938722770279E-2</v>
      </c>
      <c r="S112" s="23">
        <f>IF($B112="-","-",VLOOKUP(ROUND(CONCATENATE($A112,S$2),0),'Cadastro - Padrões'!$A$2:$V$10081,S$1,FALSE))</f>
        <v>2</v>
      </c>
      <c r="T112" s="23">
        <f>IF($B112="-","-",VLOOKUP(ROUND(CONCATENATE($A112,T$2),0),'Cadastro - Padrões'!$A$2:$V$10081,T$1,FALSE))</f>
        <v>0</v>
      </c>
      <c r="U112" s="23">
        <f>IF($B112="-","-",VLOOKUP(ROUND(CONCATENATE($A112,U$2),0),'Cadastro - Padrões'!$A$2:$V$10081,U$1,FALSE))</f>
        <v>0</v>
      </c>
      <c r="V112" s="23">
        <f>IF($B112="-","-",VLOOKUP(ROUND(CONCATENATE($A112,V$2),0),'Cadastro - Padrões'!$A$2:$V$10081,V$1,FALSE))</f>
        <v>0</v>
      </c>
      <c r="W112" s="23">
        <f>IF($B112="-","-",VLOOKUP(ROUND(CONCATENATE($A112,W$2),0),'Cadastro - Padrões'!$A$2:$V$10081,W$1,FALSE))</f>
        <v>0</v>
      </c>
      <c r="X112" s="23">
        <f>IF($B112="-","-",VLOOKUP(ROUND(CONCATENATE($A112,X$2),0),'Cadastro - Padrões'!$A$2:$V$10081,X$1,FALSE))</f>
        <v>0</v>
      </c>
      <c r="Y112" s="23">
        <f>IF($B112="-","-",VLOOKUP(ROUND(CONCATENATE($A112,Y$2),0),'Cadastro - Padrões'!$A$2:$V$10081,Y$1,FALSE))</f>
        <v>0</v>
      </c>
      <c r="Z112" s="23">
        <f>IF($B112="-","-",VLOOKUP(ROUND(CONCATENATE($A112,Z$2),0),'Cadastro - Padrões'!$A$2:$V$10081,Z$1,FALSE))</f>
        <v>3.1163737250813702E-17</v>
      </c>
      <c r="AA112" s="23">
        <f>IF($B112="-","-",VLOOKUP(ROUND(CONCATENATE($A112,AA$2),0),'Cadastro - Padrões'!$A$2:$V$10081,AA$1,FALSE))</f>
        <v>0.97274791824375328</v>
      </c>
      <c r="AB112" s="23">
        <f>IF($B112="-","-",VLOOKUP(ROUND(CONCATENATE($A112,AB$2),0),'Cadastro - Padrões'!$A$2:$V$10081,AB$1,FALSE))</f>
        <v>0.90499621498865812</v>
      </c>
      <c r="AC112" s="23">
        <f>IF($B112="-","-",IF(VLOOKUP(ROUND(CONCATENATE($A112,AC$2),0),'Cadastro - Padrões'!$A$2:$V$10081,AC$1,FALSE)="","-",VLOOKUP(ROUND(CONCATENATE($A112,AC$2),0),'Cadastro - Padrões'!$A$2:$V$10081,AC$1,FALSE)))</f>
        <v>15</v>
      </c>
      <c r="AD112" s="23">
        <f>IF($B112="-","-",IF(VLOOKUP(ROUND(CONCATENATE($A112,AD$2),0),'Cadastro - Padrões'!$A$2:$V$10081,AD$1,FALSE)="","-",VLOOKUP(ROUND(CONCATENATE($A112,AD$2),0),'Cadastro - Padrões'!$A$2:$V$10081,AD$1,FALSE)))</f>
        <v>0.3</v>
      </c>
      <c r="AE112" s="23">
        <f>IF($B112="-","-",IF(VLOOKUP(ROUND(CONCATENATE($A112,AE$2),0),'Cadastro - Padrões'!$A$2:$V$10081,AE$1,FALSE)="","-",VLOOKUP(ROUND(CONCATENATE($A112,AE$2),0),'Cadastro - Padrões'!$A$2:$V$10081,AE$1,FALSE)))</f>
        <v>2</v>
      </c>
      <c r="AF112" s="23">
        <f>IF($B112="-","-",IF(VLOOKUP(ROUND(CONCATENATE($A112,AF$2),0),'Cadastro - Padrões'!$A$2:$V$10081,AF$1,FALSE)="","-",VLOOKUP(ROUND(CONCATENATE($A112,AF$2),0),'Cadastro - Padrões'!$A$2:$V$10081,AF$1,FALSE)))</f>
        <v>1000000</v>
      </c>
      <c r="AG112" s="23">
        <f>IF($B112="-","-",IF(VLOOKUP(ROUND(CONCATENATE($A112,AG$2),0),'Cadastro - Padrões'!$A$2:$V$10081,AG$1,FALSE)="","-",VLOOKUP(ROUND(CONCATENATE($A112,AG$2),0),'Cadastro - Padrões'!$A$2:$V$10081,AG$1,FALSE)))</f>
        <v>20</v>
      </c>
      <c r="AH112" s="23">
        <f>IF($B112="-","-",IF(VLOOKUP(ROUND(CONCATENATE($A112,AH$2),0),'Cadastro - Padrões'!$A$2:$V$10081,AH$1,FALSE)="","-",VLOOKUP(ROUND(CONCATENATE($A112,AH$2),0),'Cadastro - Padrões'!$A$2:$V$10081,AH$1,FALSE)))</f>
        <v>0.3</v>
      </c>
      <c r="AI112" s="23">
        <f>IF($B112="-","-",IF(VLOOKUP(ROUND(CONCATENATE($A112,AI$2),0),'Cadastro - Padrões'!$A$2:$V$10081,AI$1,FALSE)="","-",VLOOKUP(ROUND(CONCATENATE($A112,AI$2),0),'Cadastro - Padrões'!$A$2:$V$10081,AI$1,FALSE)))</f>
        <v>2</v>
      </c>
      <c r="AJ112" s="23">
        <f>IF($B112="-","-",IF(VLOOKUP(ROUND(CONCATENATE($A112,AJ$2),0),'Cadastro - Padrões'!$A$2:$V$10081,AJ$1,FALSE)="","-",VLOOKUP(ROUND(CONCATENATE($A112,AJ$2),0),'Cadastro - Padrões'!$A$2:$V$10081,AJ$1,FALSE)))</f>
        <v>1000000</v>
      </c>
      <c r="AK112" s="23">
        <f>IF($B112="-","-",IF(VLOOKUP(ROUND(CONCATENATE($A112,AK$2),0),'Cadastro - Padrões'!$A$2:$V$10081,AK$1,FALSE)="","-",VLOOKUP(ROUND(CONCATENATE($A112,AK$2),0),'Cadastro - Padrões'!$A$2:$V$10081,AK$1,FALSE)))</f>
        <v>25</v>
      </c>
      <c r="AL112" s="23">
        <f>IF($B112="-","-",IF(VLOOKUP(ROUND(CONCATENATE($A112,AL$2),0),'Cadastro - Padrões'!$A$2:$V$10081,AL$1,FALSE)="","-",VLOOKUP(ROUND(CONCATENATE($A112,AL$2),0),'Cadastro - Padrões'!$A$2:$V$10081,AL$1,FALSE)))</f>
        <v>0.3</v>
      </c>
      <c r="AM112" s="23">
        <f>IF($B112="-","-",IF(VLOOKUP(ROUND(CONCATENATE($A112,AM$2),0),'Cadastro - Padrões'!$A$2:$V$10081,AM$1,FALSE)="","-",VLOOKUP(ROUND(CONCATENATE($A112,AM$2),0),'Cadastro - Padrões'!$A$2:$V$10081,AM$1,FALSE)))</f>
        <v>2</v>
      </c>
      <c r="AN112" s="23">
        <f>IF($B112="-","-",IF(VLOOKUP(ROUND(CONCATENATE($A112,AN$2),0),'Cadastro - Padrões'!$A$2:$V$10081,AN$1,FALSE)="","-",VLOOKUP(ROUND(CONCATENATE($A112,AN$2),0),'Cadastro - Padrões'!$A$2:$V$10081,AN$1,FALSE)))</f>
        <v>1000000</v>
      </c>
      <c r="AO112" s="23">
        <f>IF($B112="-","-",IF(VLOOKUP(ROUND(CONCATENATE($A112,AO$2),0),'Cadastro - Padrões'!$A$2:$V$10081,AO$1,FALSE)="","-",VLOOKUP(ROUND(CONCATENATE($A112,AO$2),0),'Cadastro - Padrões'!$A$2:$V$10081,AO$1,FALSE)))</f>
        <v>30</v>
      </c>
      <c r="AP112" s="23">
        <f>IF($B112="-","-",IF(VLOOKUP(ROUND(CONCATENATE($A112,AP$2),0),'Cadastro - Padrões'!$A$2:$V$10081,AP$1,FALSE)="","-",VLOOKUP(ROUND(CONCATENATE($A112,AP$2),0),'Cadastro - Padrões'!$A$2:$V$10081,AP$1,FALSE)))</f>
        <v>0.3</v>
      </c>
      <c r="AQ112" s="23">
        <f>IF($B112="-","-",IF(VLOOKUP(ROUND(CONCATENATE($A112,AQ$2),0),'Cadastro - Padrões'!$A$2:$V$10081,AQ$1,FALSE)="","-",VLOOKUP(ROUND(CONCATENATE($A112,AQ$2),0),'Cadastro - Padrões'!$A$2:$V$10081,AQ$1,FALSE)))</f>
        <v>2</v>
      </c>
      <c r="AR112" s="23">
        <f>IF($B112="-","-",IF(VLOOKUP(ROUND(CONCATENATE($A112,AR$2),0),'Cadastro - Padrões'!$A$2:$V$10081,AR$1,FALSE)="","-",VLOOKUP(ROUND(CONCATENATE($A112,AR$2),0),'Cadastro - Padrões'!$A$2:$V$10081,AR$1,FALSE)))</f>
        <v>1000000</v>
      </c>
      <c r="AS112" s="23" t="str">
        <f>IF($B112="-","-",IF(VLOOKUP(ROUND(CONCATENATE($A112,AS$2),0),'Cadastro - Padrões'!$A$2:$V$10081,AS$1,FALSE)="","-",VLOOKUP(ROUND(CONCATENATE($A112,AS$2),0),'Cadastro - Padrões'!$A$2:$V$10081,AS$1,FALSE)))</f>
        <v>-</v>
      </c>
      <c r="AT112" s="23" t="str">
        <f>IF($B112="-","-",IF(VLOOKUP(ROUND(CONCATENATE($A112,AT$2),0),'Cadastro - Padrões'!$A$2:$V$10081,AT$1,FALSE)="","-",VLOOKUP(ROUND(CONCATENATE($A112,AT$2),0),'Cadastro - Padrões'!$A$2:$V$10081,AT$1,FALSE)))</f>
        <v>-</v>
      </c>
      <c r="AU112" s="23" t="str">
        <f>IF($B112="-","-",IF(VLOOKUP(ROUND(CONCATENATE($A112,AU$2),0),'Cadastro - Padrões'!$A$2:$V$10081,AU$1,FALSE)="","-",VLOOKUP(ROUND(CONCATENATE($A112,AU$2),0),'Cadastro - Padrões'!$A$2:$V$10081,AU$1,FALSE)))</f>
        <v>-</v>
      </c>
      <c r="AV112" s="23" t="str">
        <f>IF($B112="-","-",IF(VLOOKUP(ROUND(CONCATENATE($A112,AV$2),0),'Cadastro - Padrões'!$A$2:$V$10081,AV$1,FALSE)="","-",VLOOKUP(ROUND(CONCATENATE($A112,AV$2),0),'Cadastro - Padrões'!$A$2:$V$10081,AV$1,FALSE)))</f>
        <v>-</v>
      </c>
      <c r="AW112" s="23" t="str">
        <f>IF($B112="-","-",IF(VLOOKUP(ROUND(CONCATENATE($A112,AW$2),0),'Cadastro - Padrões'!$A$2:$V$10081,AW$1,FALSE)="","-",VLOOKUP(ROUND(CONCATENATE($A112,AW$2),0),'Cadastro - Padrões'!$A$2:$V$10081,AW$1,FALSE)))</f>
        <v>-</v>
      </c>
      <c r="AX112" s="23" t="str">
        <f>IF($B112="-","-",IF(VLOOKUP(ROUND(CONCATENATE($A112,AX$2),0),'Cadastro - Padrões'!$A$2:$V$10081,AX$1,FALSE)="","-",VLOOKUP(ROUND(CONCATENATE($A112,AX$2),0),'Cadastro - Padrões'!$A$2:$V$10081,AX$1,FALSE)))</f>
        <v>-</v>
      </c>
      <c r="AY112" s="23" t="str">
        <f>IF($B112="-","-",IF(VLOOKUP(ROUND(CONCATENATE($A112,AY$2),0),'Cadastro - Padrões'!$A$2:$V$10081,AY$1,FALSE)="","-",VLOOKUP(ROUND(CONCATENATE($A112,AY$2),0),'Cadastro - Padrões'!$A$2:$V$10081,AY$1,FALSE)))</f>
        <v>-</v>
      </c>
      <c r="AZ112" s="23" t="str">
        <f>IF($B112="-","-",IF(VLOOKUP(ROUND(CONCATENATE($A112,AZ$2),0),'Cadastro - Padrões'!$A$2:$V$10081,AZ$1,FALSE)="","-",VLOOKUP(ROUND(CONCATENATE($A112,AZ$2),0),'Cadastro - Padrões'!$A$2:$V$10081,AZ$1,FALSE)))</f>
        <v>-</v>
      </c>
      <c r="BA112" s="23" t="str">
        <f>IF($B112="-","-",IF(VLOOKUP(ROUND(CONCATENATE($A112,BA$2),0),'Cadastro - Padrões'!$A$2:$V$10081,BA$1,FALSE)="","-",VLOOKUP(ROUND(CONCATENATE($A112,BA$2),0),'Cadastro - Padrões'!$A$2:$V$10081,BA$1,FALSE)))</f>
        <v>-</v>
      </c>
      <c r="BB112" s="23" t="str">
        <f>IF($B112="-","-",IF(VLOOKUP(ROUND(CONCATENATE($A112,BB$2),0),'Cadastro - Padrões'!$A$2:$V$10081,BB$1,FALSE)="","-",VLOOKUP(ROUND(CONCATENATE($A112,BB$2),0),'Cadastro - Padrões'!$A$2:$V$10081,BB$1,FALSE)))</f>
        <v>-</v>
      </c>
      <c r="BC112" s="23" t="str">
        <f>IF($B112="-","-",IF(VLOOKUP(ROUND(CONCATENATE($A112,BC$2),0),'Cadastro - Padrões'!$A$2:$V$10081,BC$1,FALSE)="","-",VLOOKUP(ROUND(CONCATENATE($A112,BC$2),0),'Cadastro - Padrões'!$A$2:$V$10081,BC$1,FALSE)))</f>
        <v>-</v>
      </c>
      <c r="BD112" s="23" t="str">
        <f>IF($B112="-","-",IF(VLOOKUP(ROUND(CONCATENATE($A112,BD$2),0),'Cadastro - Padrões'!$A$2:$V$10081,BD$1,FALSE)="","-",VLOOKUP(ROUND(CONCATENATE($A112,BD$2),0),'Cadastro - Padrões'!$A$2:$V$10081,BD$1,FALSE)))</f>
        <v>-</v>
      </c>
      <c r="BE112" s="23" t="str">
        <f>IF($B112="-","-",IF(VLOOKUP(ROUND(CONCATENATE($A112,BE$2),0),'Cadastro - Padrões'!$A$2:$V$10081,BE$1,FALSE)="","-",VLOOKUP(ROUND(CONCATENATE($A112,BE$2),0),'Cadastro - Padrões'!$A$2:$V$10081,BE$1,FALSE)))</f>
        <v>-</v>
      </c>
      <c r="BF112" s="23" t="str">
        <f>IF($B112="-","-",IF(VLOOKUP(ROUND(CONCATENATE($A112,BF$2),0),'Cadastro - Padrões'!$A$2:$V$10081,BF$1,FALSE)="","-",VLOOKUP(ROUND(CONCATENATE($A112,BF$2),0),'Cadastro - Padrões'!$A$2:$V$10081,BF$1,FALSE)))</f>
        <v>-</v>
      </c>
      <c r="BG112" s="23" t="str">
        <f>IF($B112="-","-",IF(VLOOKUP(ROUND(CONCATENATE($A112,BG$2),0),'Cadastro - Padrões'!$A$2:$V$10081,BG$1,FALSE)="","-",VLOOKUP(ROUND(CONCATENATE($A112,BG$2),0),'Cadastro - Padrões'!$A$2:$V$10081,BG$1,FALSE)))</f>
        <v>-</v>
      </c>
      <c r="BH112" s="23" t="str">
        <f>IF($B112="-","-",IF(VLOOKUP(ROUND(CONCATENATE($A112,BH$2),0),'Cadastro - Padrões'!$A$2:$V$10081,BH$1,FALSE)="","-",VLOOKUP(ROUND(CONCATENATE($A112,BH$2),0),'Cadastro - Padrões'!$A$2:$V$10081,BH$1,FALSE)))</f>
        <v>-</v>
      </c>
      <c r="BI112" s="23" t="str">
        <f>IF($B112="-","-",IF(VLOOKUP(ROUND(CONCATENATE($A112,BI$2),0),'Cadastro - Padrões'!$A$2:$V$10081,BI$1,FALSE)="","-",VLOOKUP(ROUND(CONCATENATE($A112,BI$2),0),'Cadastro - Padrões'!$A$2:$V$10081,BI$1,FALSE)))</f>
        <v>-</v>
      </c>
      <c r="BJ112" s="23" t="str">
        <f>IF($B112="-","-",IF(VLOOKUP(ROUND(CONCATENATE($A112,BJ$2),0),'Cadastro - Padrões'!$A$2:$V$10081,BJ$1,FALSE)="","-",VLOOKUP(ROUND(CONCATENATE($A112,BJ$2),0),'Cadastro - Padrões'!$A$2:$V$10081,BJ$1,FALSE)))</f>
        <v>-</v>
      </c>
      <c r="BK112" s="23" t="str">
        <f>IF($B112="-","-",IF(VLOOKUP(ROUND(CONCATENATE($A112,BK$2),0),'Cadastro - Padrões'!$A$2:$V$10081,BK$1,FALSE)="","-",VLOOKUP(ROUND(CONCATENATE($A112,BK$2),0),'Cadastro - Padrões'!$A$2:$V$10081,BK$1,FALSE)))</f>
        <v>-</v>
      </c>
      <c r="BL112" s="23" t="str">
        <f>IF($B112="-","-",IF(VLOOKUP(ROUND(CONCATENATE($A112,BL$2),0),'Cadastro - Padrões'!$A$2:$V$10081,BL$1,FALSE)="","-",VLOOKUP(ROUND(CONCATENATE($A112,BL$2),0),'Cadastro - Padrões'!$A$2:$V$10081,BL$1,FALSE)))</f>
        <v>-</v>
      </c>
      <c r="BM112" s="23" t="str">
        <f>IF($B112="-","-",IF(VLOOKUP(ROUND(CONCATENATE($A112,BM$2),0),'Cadastro - Padrões'!$A$2:$V$10081,BM$1,FALSE)="","-",VLOOKUP(ROUND(CONCATENATE($A112,BM$2),0),'Cadastro - Padrões'!$A$2:$V$10081,BM$1,FALSE)))</f>
        <v>-</v>
      </c>
      <c r="BN112" s="23" t="str">
        <f>IF($B112="-","-",IF(VLOOKUP(ROUND(CONCATENATE($A112,BN$2),0),'Cadastro - Padrões'!$A$2:$V$10081,BN$1,FALSE)="","-",VLOOKUP(ROUND(CONCATENATE($A112,BN$2),0),'Cadastro - Padrões'!$A$2:$V$10081,BN$1,FALSE)))</f>
        <v>-</v>
      </c>
      <c r="BO112" s="23" t="str">
        <f>IF($B112="-","-",IF(VLOOKUP(ROUND(CONCATENATE($A112,BO$2),0),'Cadastro - Padrões'!$A$2:$V$10081,BO$1,FALSE)="","-",VLOOKUP(ROUND(CONCATENATE($A112,BO$2),0),'Cadastro - Padrões'!$A$2:$V$10081,BO$1,FALSE)))</f>
        <v>-</v>
      </c>
      <c r="BP112" s="23" t="str">
        <f>IF($B112="-","-",IF(VLOOKUP(ROUND(CONCATENATE($A112,BP$2),0),'Cadastro - Padrões'!$A$2:$V$10081,BP$1,FALSE)="","-",VLOOKUP(ROUND(CONCATENATE($A112,BP$2),0),'Cadastro - Padrões'!$A$2:$V$10081,BP$1,FALSE)))</f>
        <v>-</v>
      </c>
    </row>
    <row r="113" spans="1:68" x14ac:dyDescent="0.3">
      <c r="A113" s="22">
        <f t="shared" si="54"/>
        <v>108</v>
      </c>
      <c r="B113" s="23" t="str">
        <f>IF(VLOOKUP(ROUND(CONCATENATE($A113,B$2),0),'Cadastro - Padrões'!$A$2:$V$10081,B$1,FALSE)="","-",VLOOKUP(ROUND(CONCATENATE($A113,B$2),0),'Cadastro - Padrões'!$A$2:$V$10081,B$1,FALSE))</f>
        <v>M.TH.FS-004</v>
      </c>
      <c r="C113" s="23" t="str">
        <f>IF($B113="-","-",VLOOKUP(ROUND(CONCATENATE($A113,C$2),0),'Cadastro - Padrões'!$A$2:$V$10081,C$1,FALSE))</f>
        <v>Termohigrômetro Digital</v>
      </c>
      <c r="D113" s="23" t="str">
        <f>IF($B113="-","-",VLOOKUP(ROUND(CONCATENATE($A113,D$2),0),'Cadastro - Padrões'!$A$2:$V$10081,D$1,FALSE))</f>
        <v>Elus</v>
      </c>
      <c r="E113" s="23" t="str">
        <f>IF($B113="-","-",VLOOKUP(ROUND(CONCATENATE($A113,E$2),0),'Cadastro - Padrões'!$A$2:$V$10081,E$1,FALSE))</f>
        <v>RBC - CAL 0439</v>
      </c>
      <c r="F113" s="23" t="str">
        <f>IF($B113="-","-",VLOOKUP(ROUND(CONCATENATE($A113,F$2),0),'Cadastro - Padrões'!$A$2:$V$10081,F$1,FALSE))</f>
        <v>E0310/24</v>
      </c>
      <c r="G113" s="24">
        <f>IF($B113="-","-",VLOOKUP(ROUND(CONCATENATE($A113,G$2),0),'Cadastro - Padrões'!$A$2:$V$10081,G$1,FALSE))</f>
        <v>45520</v>
      </c>
      <c r="H113" s="25">
        <f>IF($B113="-","-",VLOOKUP(ROUND(CONCATENATE($A113,H$2),0),'Cadastro - Padrões'!$A$2:$V$10081,H$1,FALSE))</f>
        <v>45899</v>
      </c>
      <c r="I113" s="23" t="str">
        <f>IF($B113="-","-",VLOOKUP(ROUND(CONCATENATE($A113,I$2),0),'Cadastro - Padrões'!$A$2:$V$10081,I$1,FALSE))</f>
        <v>°C</v>
      </c>
      <c r="J113" s="23" t="str">
        <f>IF($B113="-","-",VLOOKUP(ROUND(CONCATENATE($A113,J$2),0),'Cadastro - Padrões'!$A$2:$V$10081,J$1,FALSE))</f>
        <v>OUT</v>
      </c>
      <c r="K113" s="23" t="str">
        <f>IF($B113="-","-",VLOOKUP(ROUND(CONCATENATE($A113,K$2),0),'Cadastro - Padrões'!$A$2:$V$10081,K$1,FALSE))</f>
        <v>NA</v>
      </c>
      <c r="L113" s="23">
        <f>IF($B113="-","-",VLOOKUP(ROUND(CONCATENATE($A113,L$2),0),'Cadastro - Padrões'!$A$2:$V$10081,L$1,FALSE))</f>
        <v>15</v>
      </c>
      <c r="M113" s="23">
        <f>IF($B113="-","-",VLOOKUP(ROUND(CONCATENATE($A113,M$2),0),'Cadastro - Padrões'!$A$2:$V$10081,M$1,FALSE))</f>
        <v>30</v>
      </c>
      <c r="N113" s="23">
        <f>IF($B113="-","-",VLOOKUP(ROUND(CONCATENATE($A113,N$2),0),'Cadastro - Padrões'!$A$2:$V$10081,N$1,FALSE))</f>
        <v>0.1</v>
      </c>
      <c r="O113" s="23">
        <f>IF($B113="-","-",VLOOKUP(ROUND(CONCATENATE($A113,O$2),0),'Cadastro - Padrões'!$A$2:$V$10081,O$1,FALSE))</f>
        <v>0.10000000000000142</v>
      </c>
      <c r="P113" s="23">
        <f>IF($B113="-","-",VLOOKUP(ROUND(CONCATENATE($A113,P$2),0),'Cadastro - Padrões'!$A$2:$V$10081,P$1,FALSE))</f>
        <v>0.3</v>
      </c>
      <c r="Q113" s="23">
        <f>IF($B113="-","-",VLOOKUP(ROUND(CONCATENATE($A113,Q$2),0),'Cadastro - Padrões'!$A$2:$V$10081,Q$1,FALSE))</f>
        <v>0.10000000000000142</v>
      </c>
      <c r="R113" s="23">
        <f>IF($B113="-","-",VLOOKUP(ROUND(CONCATENATE($A113,R$2),0),'Cadastro - Padrões'!$A$2:$V$10081,R$1,FALSE))</f>
        <v>4.2898337756976879E-2</v>
      </c>
      <c r="S113" s="23">
        <f>IF($B113="-","-",VLOOKUP(ROUND(CONCATENATE($A113,S$2),0),'Cadastro - Padrões'!$A$2:$V$10081,S$1,FALSE))</f>
        <v>2</v>
      </c>
      <c r="T113" s="23">
        <f>IF($B113="-","-",VLOOKUP(ROUND(CONCATENATE($A113,T$2),0),'Cadastro - Padrões'!$A$2:$V$10081,T$1,FALSE))</f>
        <v>0</v>
      </c>
      <c r="U113" s="23">
        <f>IF($B113="-","-",VLOOKUP(ROUND(CONCATENATE($A113,U$2),0),'Cadastro - Padrões'!$A$2:$V$10081,U$1,FALSE))</f>
        <v>0</v>
      </c>
      <c r="V113" s="23">
        <f>IF($B113="-","-",VLOOKUP(ROUND(CONCATENATE($A113,V$2),0),'Cadastro - Padrões'!$A$2:$V$10081,V$1,FALSE))</f>
        <v>0</v>
      </c>
      <c r="W113" s="23">
        <f>IF($B113="-","-",VLOOKUP(ROUND(CONCATENATE($A113,W$2),0),'Cadastro - Padrões'!$A$2:$V$10081,W$1,FALSE))</f>
        <v>0</v>
      </c>
      <c r="X113" s="23">
        <f>IF($B113="-","-",VLOOKUP(ROUND(CONCATENATE($A113,X$2),0),'Cadastro - Padrões'!$A$2:$V$10081,X$1,FALSE))</f>
        <v>0</v>
      </c>
      <c r="Y113" s="23">
        <f>IF($B113="-","-",VLOOKUP(ROUND(CONCATENATE($A113,Y$2),0),'Cadastro - Padrões'!$A$2:$V$10081,Y$1,FALSE))</f>
        <v>0</v>
      </c>
      <c r="Z113" s="23">
        <f>IF($B113="-","-",VLOOKUP(ROUND(CONCATENATE($A113,Z$2),0),'Cadastro - Padrões'!$A$2:$V$10081,Z$1,FALSE))</f>
        <v>-1.9294835450063422E-3</v>
      </c>
      <c r="AA113" s="23">
        <f>IF($B113="-","-",VLOOKUP(ROUND(CONCATENATE($A113,AA$2),0),'Cadastro - Padrões'!$A$2:$V$10081,AA$1,FALSE))</f>
        <v>1.0749163723612947</v>
      </c>
      <c r="AB113" s="23">
        <f>IF($B113="-","-",VLOOKUP(ROUND(CONCATENATE($A113,AB$2),0),'Cadastro - Padrões'!$A$2:$V$10081,AB$1,FALSE))</f>
        <v>-0.59765008455221325</v>
      </c>
      <c r="AC113" s="23">
        <f>IF($B113="-","-",IF(VLOOKUP(ROUND(CONCATENATE($A113,AC$2),0),'Cadastro - Padrões'!$A$2:$V$10081,AC$1,FALSE)="","-",VLOOKUP(ROUND(CONCATENATE($A113,AC$2),0),'Cadastro - Padrões'!$A$2:$V$10081,AC$1,FALSE)))</f>
        <v>15</v>
      </c>
      <c r="AD113" s="23">
        <f>IF($B113="-","-",IF(VLOOKUP(ROUND(CONCATENATE($A113,AD$2),0),'Cadastro - Padrões'!$A$2:$V$10081,AD$1,FALSE)="","-",VLOOKUP(ROUND(CONCATENATE($A113,AD$2),0),'Cadastro - Padrões'!$A$2:$V$10081,AD$1,FALSE)))</f>
        <v>0.3</v>
      </c>
      <c r="AE113" s="23">
        <f>IF($B113="-","-",IF(VLOOKUP(ROUND(CONCATENATE($A113,AE$2),0),'Cadastro - Padrões'!$A$2:$V$10081,AE$1,FALSE)="","-",VLOOKUP(ROUND(CONCATENATE($A113,AE$2),0),'Cadastro - Padrões'!$A$2:$V$10081,AE$1,FALSE)))</f>
        <v>2</v>
      </c>
      <c r="AF113" s="23">
        <f>IF($B113="-","-",IF(VLOOKUP(ROUND(CONCATENATE($A113,AF$2),0),'Cadastro - Padrões'!$A$2:$V$10081,AF$1,FALSE)="","-",VLOOKUP(ROUND(CONCATENATE($A113,AF$2),0),'Cadastro - Padrões'!$A$2:$V$10081,AF$1,FALSE)))</f>
        <v>1000000</v>
      </c>
      <c r="AG113" s="23">
        <f>IF($B113="-","-",IF(VLOOKUP(ROUND(CONCATENATE($A113,AG$2),0),'Cadastro - Padrões'!$A$2:$V$10081,AG$1,FALSE)="","-",VLOOKUP(ROUND(CONCATENATE($A113,AG$2),0),'Cadastro - Padrões'!$A$2:$V$10081,AG$1,FALSE)))</f>
        <v>20</v>
      </c>
      <c r="AH113" s="23">
        <f>IF($B113="-","-",IF(VLOOKUP(ROUND(CONCATENATE($A113,AH$2),0),'Cadastro - Padrões'!$A$2:$V$10081,AH$1,FALSE)="","-",VLOOKUP(ROUND(CONCATENATE($A113,AH$2),0),'Cadastro - Padrões'!$A$2:$V$10081,AH$1,FALSE)))</f>
        <v>0.3</v>
      </c>
      <c r="AI113" s="23">
        <f>IF($B113="-","-",IF(VLOOKUP(ROUND(CONCATENATE($A113,AI$2),0),'Cadastro - Padrões'!$A$2:$V$10081,AI$1,FALSE)="","-",VLOOKUP(ROUND(CONCATENATE($A113,AI$2),0),'Cadastro - Padrões'!$A$2:$V$10081,AI$1,FALSE)))</f>
        <v>2</v>
      </c>
      <c r="AJ113" s="23">
        <f>IF($B113="-","-",IF(VLOOKUP(ROUND(CONCATENATE($A113,AJ$2),0),'Cadastro - Padrões'!$A$2:$V$10081,AJ$1,FALSE)="","-",VLOOKUP(ROUND(CONCATENATE($A113,AJ$2),0),'Cadastro - Padrões'!$A$2:$V$10081,AJ$1,FALSE)))</f>
        <v>1000000</v>
      </c>
      <c r="AK113" s="23">
        <f>IF($B113="-","-",IF(VLOOKUP(ROUND(CONCATENATE($A113,AK$2),0),'Cadastro - Padrões'!$A$2:$V$10081,AK$1,FALSE)="","-",VLOOKUP(ROUND(CONCATENATE($A113,AK$2),0),'Cadastro - Padrões'!$A$2:$V$10081,AK$1,FALSE)))</f>
        <v>25</v>
      </c>
      <c r="AL113" s="23">
        <f>IF($B113="-","-",IF(VLOOKUP(ROUND(CONCATENATE($A113,AL$2),0),'Cadastro - Padrões'!$A$2:$V$10081,AL$1,FALSE)="","-",VLOOKUP(ROUND(CONCATENATE($A113,AL$2),0),'Cadastro - Padrões'!$A$2:$V$10081,AL$1,FALSE)))</f>
        <v>0.3</v>
      </c>
      <c r="AM113" s="23">
        <f>IF($B113="-","-",IF(VLOOKUP(ROUND(CONCATENATE($A113,AM$2),0),'Cadastro - Padrões'!$A$2:$V$10081,AM$1,FALSE)="","-",VLOOKUP(ROUND(CONCATENATE($A113,AM$2),0),'Cadastro - Padrões'!$A$2:$V$10081,AM$1,FALSE)))</f>
        <v>2</v>
      </c>
      <c r="AN113" s="23">
        <f>IF($B113="-","-",IF(VLOOKUP(ROUND(CONCATENATE($A113,AN$2),0),'Cadastro - Padrões'!$A$2:$V$10081,AN$1,FALSE)="","-",VLOOKUP(ROUND(CONCATENATE($A113,AN$2),0),'Cadastro - Padrões'!$A$2:$V$10081,AN$1,FALSE)))</f>
        <v>1000000</v>
      </c>
      <c r="AO113" s="23">
        <f>IF($B113="-","-",IF(VLOOKUP(ROUND(CONCATENATE($A113,AO$2),0),'Cadastro - Padrões'!$A$2:$V$10081,AO$1,FALSE)="","-",VLOOKUP(ROUND(CONCATENATE($A113,AO$2),0),'Cadastro - Padrões'!$A$2:$V$10081,AO$1,FALSE)))</f>
        <v>30</v>
      </c>
      <c r="AP113" s="23">
        <f>IF($B113="-","-",IF(VLOOKUP(ROUND(CONCATENATE($A113,AP$2),0),'Cadastro - Padrões'!$A$2:$V$10081,AP$1,FALSE)="","-",VLOOKUP(ROUND(CONCATENATE($A113,AP$2),0),'Cadastro - Padrões'!$A$2:$V$10081,AP$1,FALSE)))</f>
        <v>0.3</v>
      </c>
      <c r="AQ113" s="23">
        <f>IF($B113="-","-",IF(VLOOKUP(ROUND(CONCATENATE($A113,AQ$2),0),'Cadastro - Padrões'!$A$2:$V$10081,AQ$1,FALSE)="","-",VLOOKUP(ROUND(CONCATENATE($A113,AQ$2),0),'Cadastro - Padrões'!$A$2:$V$10081,AQ$1,FALSE)))</f>
        <v>2</v>
      </c>
      <c r="AR113" s="23">
        <f>IF($B113="-","-",IF(VLOOKUP(ROUND(CONCATENATE($A113,AR$2),0),'Cadastro - Padrões'!$A$2:$V$10081,AR$1,FALSE)="","-",VLOOKUP(ROUND(CONCATENATE($A113,AR$2),0),'Cadastro - Padrões'!$A$2:$V$10081,AR$1,FALSE)))</f>
        <v>1000000</v>
      </c>
      <c r="AS113" s="23" t="str">
        <f>IF($B113="-","-",IF(VLOOKUP(ROUND(CONCATENATE($A113,AS$2),0),'Cadastro - Padrões'!$A$2:$V$10081,AS$1,FALSE)="","-",VLOOKUP(ROUND(CONCATENATE($A113,AS$2),0),'Cadastro - Padrões'!$A$2:$V$10081,AS$1,FALSE)))</f>
        <v>-</v>
      </c>
      <c r="AT113" s="23" t="str">
        <f>IF($B113="-","-",IF(VLOOKUP(ROUND(CONCATENATE($A113,AT$2),0),'Cadastro - Padrões'!$A$2:$V$10081,AT$1,FALSE)="","-",VLOOKUP(ROUND(CONCATENATE($A113,AT$2),0),'Cadastro - Padrões'!$A$2:$V$10081,AT$1,FALSE)))</f>
        <v>-</v>
      </c>
      <c r="AU113" s="23" t="str">
        <f>IF($B113="-","-",IF(VLOOKUP(ROUND(CONCATENATE($A113,AU$2),0),'Cadastro - Padrões'!$A$2:$V$10081,AU$1,FALSE)="","-",VLOOKUP(ROUND(CONCATENATE($A113,AU$2),0),'Cadastro - Padrões'!$A$2:$V$10081,AU$1,FALSE)))</f>
        <v>-</v>
      </c>
      <c r="AV113" s="23" t="str">
        <f>IF($B113="-","-",IF(VLOOKUP(ROUND(CONCATENATE($A113,AV$2),0),'Cadastro - Padrões'!$A$2:$V$10081,AV$1,FALSE)="","-",VLOOKUP(ROUND(CONCATENATE($A113,AV$2),0),'Cadastro - Padrões'!$A$2:$V$10081,AV$1,FALSE)))</f>
        <v>-</v>
      </c>
      <c r="AW113" s="23" t="str">
        <f>IF($B113="-","-",IF(VLOOKUP(ROUND(CONCATENATE($A113,AW$2),0),'Cadastro - Padrões'!$A$2:$V$10081,AW$1,FALSE)="","-",VLOOKUP(ROUND(CONCATENATE($A113,AW$2),0),'Cadastro - Padrões'!$A$2:$V$10081,AW$1,FALSE)))</f>
        <v>-</v>
      </c>
      <c r="AX113" s="23" t="str">
        <f>IF($B113="-","-",IF(VLOOKUP(ROUND(CONCATENATE($A113,AX$2),0),'Cadastro - Padrões'!$A$2:$V$10081,AX$1,FALSE)="","-",VLOOKUP(ROUND(CONCATENATE($A113,AX$2),0),'Cadastro - Padrões'!$A$2:$V$10081,AX$1,FALSE)))</f>
        <v>-</v>
      </c>
      <c r="AY113" s="23" t="str">
        <f>IF($B113="-","-",IF(VLOOKUP(ROUND(CONCATENATE($A113,AY$2),0),'Cadastro - Padrões'!$A$2:$V$10081,AY$1,FALSE)="","-",VLOOKUP(ROUND(CONCATENATE($A113,AY$2),0),'Cadastro - Padrões'!$A$2:$V$10081,AY$1,FALSE)))</f>
        <v>-</v>
      </c>
      <c r="AZ113" s="23" t="str">
        <f>IF($B113="-","-",IF(VLOOKUP(ROUND(CONCATENATE($A113,AZ$2),0),'Cadastro - Padrões'!$A$2:$V$10081,AZ$1,FALSE)="","-",VLOOKUP(ROUND(CONCATENATE($A113,AZ$2),0),'Cadastro - Padrões'!$A$2:$V$10081,AZ$1,FALSE)))</f>
        <v>-</v>
      </c>
      <c r="BA113" s="23" t="str">
        <f>IF($B113="-","-",IF(VLOOKUP(ROUND(CONCATENATE($A113,BA$2),0),'Cadastro - Padrões'!$A$2:$V$10081,BA$1,FALSE)="","-",VLOOKUP(ROUND(CONCATENATE($A113,BA$2),0),'Cadastro - Padrões'!$A$2:$V$10081,BA$1,FALSE)))</f>
        <v>-</v>
      </c>
      <c r="BB113" s="23" t="str">
        <f>IF($B113="-","-",IF(VLOOKUP(ROUND(CONCATENATE($A113,BB$2),0),'Cadastro - Padrões'!$A$2:$V$10081,BB$1,FALSE)="","-",VLOOKUP(ROUND(CONCATENATE($A113,BB$2),0),'Cadastro - Padrões'!$A$2:$V$10081,BB$1,FALSE)))</f>
        <v>-</v>
      </c>
      <c r="BC113" s="23" t="str">
        <f>IF($B113="-","-",IF(VLOOKUP(ROUND(CONCATENATE($A113,BC$2),0),'Cadastro - Padrões'!$A$2:$V$10081,BC$1,FALSE)="","-",VLOOKUP(ROUND(CONCATENATE($A113,BC$2),0),'Cadastro - Padrões'!$A$2:$V$10081,BC$1,FALSE)))</f>
        <v>-</v>
      </c>
      <c r="BD113" s="23" t="str">
        <f>IF($B113="-","-",IF(VLOOKUP(ROUND(CONCATENATE($A113,BD$2),0),'Cadastro - Padrões'!$A$2:$V$10081,BD$1,FALSE)="","-",VLOOKUP(ROUND(CONCATENATE($A113,BD$2),0),'Cadastro - Padrões'!$A$2:$V$10081,BD$1,FALSE)))</f>
        <v>-</v>
      </c>
      <c r="BE113" s="23" t="str">
        <f>IF($B113="-","-",IF(VLOOKUP(ROUND(CONCATENATE($A113,BE$2),0),'Cadastro - Padrões'!$A$2:$V$10081,BE$1,FALSE)="","-",VLOOKUP(ROUND(CONCATENATE($A113,BE$2),0),'Cadastro - Padrões'!$A$2:$V$10081,BE$1,FALSE)))</f>
        <v>-</v>
      </c>
      <c r="BF113" s="23" t="str">
        <f>IF($B113="-","-",IF(VLOOKUP(ROUND(CONCATENATE($A113,BF$2),0),'Cadastro - Padrões'!$A$2:$V$10081,BF$1,FALSE)="","-",VLOOKUP(ROUND(CONCATENATE($A113,BF$2),0),'Cadastro - Padrões'!$A$2:$V$10081,BF$1,FALSE)))</f>
        <v>-</v>
      </c>
      <c r="BG113" s="23" t="str">
        <f>IF($B113="-","-",IF(VLOOKUP(ROUND(CONCATENATE($A113,BG$2),0),'Cadastro - Padrões'!$A$2:$V$10081,BG$1,FALSE)="","-",VLOOKUP(ROUND(CONCATENATE($A113,BG$2),0),'Cadastro - Padrões'!$A$2:$V$10081,BG$1,FALSE)))</f>
        <v>-</v>
      </c>
      <c r="BH113" s="23" t="str">
        <f>IF($B113="-","-",IF(VLOOKUP(ROUND(CONCATENATE($A113,BH$2),0),'Cadastro - Padrões'!$A$2:$V$10081,BH$1,FALSE)="","-",VLOOKUP(ROUND(CONCATENATE($A113,BH$2),0),'Cadastro - Padrões'!$A$2:$V$10081,BH$1,FALSE)))</f>
        <v>-</v>
      </c>
      <c r="BI113" s="23" t="str">
        <f>IF($B113="-","-",IF(VLOOKUP(ROUND(CONCATENATE($A113,BI$2),0),'Cadastro - Padrões'!$A$2:$V$10081,BI$1,FALSE)="","-",VLOOKUP(ROUND(CONCATENATE($A113,BI$2),0),'Cadastro - Padrões'!$A$2:$V$10081,BI$1,FALSE)))</f>
        <v>-</v>
      </c>
      <c r="BJ113" s="23" t="str">
        <f>IF($B113="-","-",IF(VLOOKUP(ROUND(CONCATENATE($A113,BJ$2),0),'Cadastro - Padrões'!$A$2:$V$10081,BJ$1,FALSE)="","-",VLOOKUP(ROUND(CONCATENATE($A113,BJ$2),0),'Cadastro - Padrões'!$A$2:$V$10081,BJ$1,FALSE)))</f>
        <v>-</v>
      </c>
      <c r="BK113" s="23" t="str">
        <f>IF($B113="-","-",IF(VLOOKUP(ROUND(CONCATENATE($A113,BK$2),0),'Cadastro - Padrões'!$A$2:$V$10081,BK$1,FALSE)="","-",VLOOKUP(ROUND(CONCATENATE($A113,BK$2),0),'Cadastro - Padrões'!$A$2:$V$10081,BK$1,FALSE)))</f>
        <v>-</v>
      </c>
      <c r="BL113" s="23" t="str">
        <f>IF($B113="-","-",IF(VLOOKUP(ROUND(CONCATENATE($A113,BL$2),0),'Cadastro - Padrões'!$A$2:$V$10081,BL$1,FALSE)="","-",VLOOKUP(ROUND(CONCATENATE($A113,BL$2),0),'Cadastro - Padrões'!$A$2:$V$10081,BL$1,FALSE)))</f>
        <v>-</v>
      </c>
      <c r="BM113" s="23" t="str">
        <f>IF($B113="-","-",IF(VLOOKUP(ROUND(CONCATENATE($A113,BM$2),0),'Cadastro - Padrões'!$A$2:$V$10081,BM$1,FALSE)="","-",VLOOKUP(ROUND(CONCATENATE($A113,BM$2),0),'Cadastro - Padrões'!$A$2:$V$10081,BM$1,FALSE)))</f>
        <v>-</v>
      </c>
      <c r="BN113" s="23" t="str">
        <f>IF($B113="-","-",IF(VLOOKUP(ROUND(CONCATENATE($A113,BN$2),0),'Cadastro - Padrões'!$A$2:$V$10081,BN$1,FALSE)="","-",VLOOKUP(ROUND(CONCATENATE($A113,BN$2),0),'Cadastro - Padrões'!$A$2:$V$10081,BN$1,FALSE)))</f>
        <v>-</v>
      </c>
      <c r="BO113" s="23" t="str">
        <f>IF($B113="-","-",IF(VLOOKUP(ROUND(CONCATENATE($A113,BO$2),0),'Cadastro - Padrões'!$A$2:$V$10081,BO$1,FALSE)="","-",VLOOKUP(ROUND(CONCATENATE($A113,BO$2),0),'Cadastro - Padrões'!$A$2:$V$10081,BO$1,FALSE)))</f>
        <v>-</v>
      </c>
      <c r="BP113" s="23" t="str">
        <f>IF($B113="-","-",IF(VLOOKUP(ROUND(CONCATENATE($A113,BP$2),0),'Cadastro - Padrões'!$A$2:$V$10081,BP$1,FALSE)="","-",VLOOKUP(ROUND(CONCATENATE($A113,BP$2),0),'Cadastro - Padrões'!$A$2:$V$10081,BP$1,FALSE)))</f>
        <v>-</v>
      </c>
    </row>
    <row r="114" spans="1:68" x14ac:dyDescent="0.3">
      <c r="A114" s="22">
        <f t="shared" si="54"/>
        <v>109</v>
      </c>
      <c r="B114" s="23" t="str">
        <f>IF(VLOOKUP(ROUND(CONCATENATE($A114,B$2),0),'Cadastro - Padrões'!$A$2:$V$10081,B$1,FALSE)="","-",VLOOKUP(ROUND(CONCATENATE($A114,B$2),0),'Cadastro - Padrões'!$A$2:$V$10081,B$1,FALSE))</f>
        <v>M.TH.FS-005</v>
      </c>
      <c r="C114" s="23" t="str">
        <f>IF($B114="-","-",VLOOKUP(ROUND(CONCATENATE($A114,C$2),0),'Cadastro - Padrões'!$A$2:$V$10081,C$1,FALSE))</f>
        <v>Termohigrômetro Digital</v>
      </c>
      <c r="D114" s="23" t="str">
        <f>IF($B114="-","-",VLOOKUP(ROUND(CONCATENATE($A114,D$2),0),'Cadastro - Padrões'!$A$2:$V$10081,D$1,FALSE))</f>
        <v>Elus</v>
      </c>
      <c r="E114" s="23" t="str">
        <f>IF($B114="-","-",VLOOKUP(ROUND(CONCATENATE($A114,E$2),0),'Cadastro - Padrões'!$A$2:$V$10081,E$1,FALSE))</f>
        <v>RBC - CAL 0439</v>
      </c>
      <c r="F114" s="23" t="str">
        <f>IF($B114="-","-",VLOOKUP(ROUND(CONCATENATE($A114,F$2),0),'Cadastro - Padrões'!$A$2:$V$10081,F$1,FALSE))</f>
        <v>E0311/24</v>
      </c>
      <c r="G114" s="24">
        <f>IF($B114="-","-",VLOOKUP(ROUND(CONCATENATE($A114,G$2),0),'Cadastro - Padrões'!$A$2:$V$10081,G$1,FALSE))</f>
        <v>45520</v>
      </c>
      <c r="H114" s="25">
        <f>IF($B114="-","-",VLOOKUP(ROUND(CONCATENATE($A114,H$2),0),'Cadastro - Padrões'!$A$2:$V$10081,H$1,FALSE))</f>
        <v>45899</v>
      </c>
      <c r="I114" s="23" t="str">
        <f>IF($B114="-","-",VLOOKUP(ROUND(CONCATENATE($A114,I$2),0),'Cadastro - Padrões'!$A$2:$V$10081,I$1,FALSE))</f>
        <v>°C</v>
      </c>
      <c r="J114" s="23" t="str">
        <f>IF($B114="-","-",VLOOKUP(ROUND(CONCATENATE($A114,J$2),0),'Cadastro - Padrões'!$A$2:$V$10081,J$1,FALSE))</f>
        <v>IN</v>
      </c>
      <c r="K114" s="23" t="str">
        <f>IF($B114="-","-",VLOOKUP(ROUND(CONCATENATE($A114,K$2),0),'Cadastro - Padrões'!$A$2:$V$10081,K$1,FALSE))</f>
        <v>NA</v>
      </c>
      <c r="L114" s="23">
        <f>IF($B114="-","-",VLOOKUP(ROUND(CONCATENATE($A114,L$2),0),'Cadastro - Padrões'!$A$2:$V$10081,L$1,FALSE))</f>
        <v>15</v>
      </c>
      <c r="M114" s="23">
        <f>IF($B114="-","-",VLOOKUP(ROUND(CONCATENATE($A114,M$2),0),'Cadastro - Padrões'!$A$2:$V$10081,M$1,FALSE))</f>
        <v>30</v>
      </c>
      <c r="N114" s="23">
        <f>IF($B114="-","-",VLOOKUP(ROUND(CONCATENATE($A114,N$2),0),'Cadastro - Padrões'!$A$2:$V$10081,N$1,FALSE))</f>
        <v>0.1</v>
      </c>
      <c r="O114" s="23">
        <f>IF($B114="-","-",VLOOKUP(ROUND(CONCATENATE($A114,O$2),0),'Cadastro - Padrões'!$A$2:$V$10081,O$1,FALSE))</f>
        <v>0.5</v>
      </c>
      <c r="P114" s="23">
        <f>IF($B114="-","-",VLOOKUP(ROUND(CONCATENATE($A114,P$2),0),'Cadastro - Padrões'!$A$2:$V$10081,P$1,FALSE))</f>
        <v>0.3</v>
      </c>
      <c r="Q114" s="23">
        <f>IF($B114="-","-",VLOOKUP(ROUND(CONCATENATE($A114,Q$2),0),'Cadastro - Padrões'!$A$2:$V$10081,Q$1,FALSE))</f>
        <v>0.5</v>
      </c>
      <c r="R114" s="23">
        <f>IF($B114="-","-",VLOOKUP(ROUND(CONCATENATE($A114,R$2),0),'Cadastro - Padrões'!$A$2:$V$10081,R$1,FALSE))</f>
        <v>0.13610370752283163</v>
      </c>
      <c r="S114" s="23">
        <f>IF($B114="-","-",VLOOKUP(ROUND(CONCATENATE($A114,S$2),0),'Cadastro - Padrões'!$A$2:$V$10081,S$1,FALSE))</f>
        <v>2</v>
      </c>
      <c r="T114" s="23">
        <f>IF($B114="-","-",VLOOKUP(ROUND(CONCATENATE($A114,T$2),0),'Cadastro - Padrões'!$A$2:$V$10081,T$1,FALSE))</f>
        <v>0</v>
      </c>
      <c r="U114" s="23">
        <f>IF($B114="-","-",VLOOKUP(ROUND(CONCATENATE($A114,U$2),0),'Cadastro - Padrões'!$A$2:$V$10081,U$1,FALSE))</f>
        <v>0</v>
      </c>
      <c r="V114" s="23">
        <f>IF($B114="-","-",VLOOKUP(ROUND(CONCATENATE($A114,V$2),0),'Cadastro - Padrões'!$A$2:$V$10081,V$1,FALSE))</f>
        <v>0</v>
      </c>
      <c r="W114" s="23">
        <f>IF($B114="-","-",VLOOKUP(ROUND(CONCATENATE($A114,W$2),0),'Cadastro - Padrões'!$A$2:$V$10081,W$1,FALSE))</f>
        <v>0</v>
      </c>
      <c r="X114" s="23">
        <f>IF($B114="-","-",VLOOKUP(ROUND(CONCATENATE($A114,X$2),0),'Cadastro - Padrões'!$A$2:$V$10081,X$1,FALSE))</f>
        <v>0</v>
      </c>
      <c r="Y114" s="23">
        <f>IF($B114="-","-",VLOOKUP(ROUND(CONCATENATE($A114,Y$2),0),'Cadastro - Padrões'!$A$2:$V$10081,Y$1,FALSE))</f>
        <v>0</v>
      </c>
      <c r="Z114" s="23">
        <f>IF($B114="-","-",VLOOKUP(ROUND(CONCATENATE($A114,Z$2),0),'Cadastro - Padrões'!$A$2:$V$10081,Z$1,FALSE))</f>
        <v>2.149237070437739E-3</v>
      </c>
      <c r="AA114" s="23">
        <f>IF($B114="-","-",VLOOKUP(ROUND(CONCATENATE($A114,AA$2),0),'Cadastro - Padrões'!$A$2:$V$10081,AA$1,FALSE))</f>
        <v>0.92660664012855021</v>
      </c>
      <c r="AB114" s="23">
        <f>IF($B114="-","-",VLOOKUP(ROUND(CONCATENATE($A114,AB$2),0),'Cadastro - Padrões'!$A$2:$V$10081,AB$1,FALSE))</f>
        <v>0.1921156726004194</v>
      </c>
      <c r="AC114" s="23">
        <f>IF($B114="-","-",IF(VLOOKUP(ROUND(CONCATENATE($A114,AC$2),0),'Cadastro - Padrões'!$A$2:$V$10081,AC$1,FALSE)="","-",VLOOKUP(ROUND(CONCATENATE($A114,AC$2),0),'Cadastro - Padrões'!$A$2:$V$10081,AC$1,FALSE)))</f>
        <v>15</v>
      </c>
      <c r="AD114" s="23">
        <f>IF($B114="-","-",IF(VLOOKUP(ROUND(CONCATENATE($A114,AD$2),0),'Cadastro - Padrões'!$A$2:$V$10081,AD$1,FALSE)="","-",VLOOKUP(ROUND(CONCATENATE($A114,AD$2),0),'Cadastro - Padrões'!$A$2:$V$10081,AD$1,FALSE)))</f>
        <v>0.3</v>
      </c>
      <c r="AE114" s="23">
        <f>IF($B114="-","-",IF(VLOOKUP(ROUND(CONCATENATE($A114,AE$2),0),'Cadastro - Padrões'!$A$2:$V$10081,AE$1,FALSE)="","-",VLOOKUP(ROUND(CONCATENATE($A114,AE$2),0),'Cadastro - Padrões'!$A$2:$V$10081,AE$1,FALSE)))</f>
        <v>2</v>
      </c>
      <c r="AF114" s="23">
        <f>IF($B114="-","-",IF(VLOOKUP(ROUND(CONCATENATE($A114,AF$2),0),'Cadastro - Padrões'!$A$2:$V$10081,AF$1,FALSE)="","-",VLOOKUP(ROUND(CONCATENATE($A114,AF$2),0),'Cadastro - Padrões'!$A$2:$V$10081,AF$1,FALSE)))</f>
        <v>1000000</v>
      </c>
      <c r="AG114" s="23">
        <f>IF($B114="-","-",IF(VLOOKUP(ROUND(CONCATENATE($A114,AG$2),0),'Cadastro - Padrões'!$A$2:$V$10081,AG$1,FALSE)="","-",VLOOKUP(ROUND(CONCATENATE($A114,AG$2),0),'Cadastro - Padrões'!$A$2:$V$10081,AG$1,FALSE)))</f>
        <v>20</v>
      </c>
      <c r="AH114" s="23">
        <f>IF($B114="-","-",IF(VLOOKUP(ROUND(CONCATENATE($A114,AH$2),0),'Cadastro - Padrões'!$A$2:$V$10081,AH$1,FALSE)="","-",VLOOKUP(ROUND(CONCATENATE($A114,AH$2),0),'Cadastro - Padrões'!$A$2:$V$10081,AH$1,FALSE)))</f>
        <v>0.3</v>
      </c>
      <c r="AI114" s="23">
        <f>IF($B114="-","-",IF(VLOOKUP(ROUND(CONCATENATE($A114,AI$2),0),'Cadastro - Padrões'!$A$2:$V$10081,AI$1,FALSE)="","-",VLOOKUP(ROUND(CONCATENATE($A114,AI$2),0),'Cadastro - Padrões'!$A$2:$V$10081,AI$1,FALSE)))</f>
        <v>2</v>
      </c>
      <c r="AJ114" s="23">
        <f>IF($B114="-","-",IF(VLOOKUP(ROUND(CONCATENATE($A114,AJ$2),0),'Cadastro - Padrões'!$A$2:$V$10081,AJ$1,FALSE)="","-",VLOOKUP(ROUND(CONCATENATE($A114,AJ$2),0),'Cadastro - Padrões'!$A$2:$V$10081,AJ$1,FALSE)))</f>
        <v>1000000</v>
      </c>
      <c r="AK114" s="23">
        <f>IF($B114="-","-",IF(VLOOKUP(ROUND(CONCATENATE($A114,AK$2),0),'Cadastro - Padrões'!$A$2:$V$10081,AK$1,FALSE)="","-",VLOOKUP(ROUND(CONCATENATE($A114,AK$2),0),'Cadastro - Padrões'!$A$2:$V$10081,AK$1,FALSE)))</f>
        <v>25</v>
      </c>
      <c r="AL114" s="23">
        <f>IF($B114="-","-",IF(VLOOKUP(ROUND(CONCATENATE($A114,AL$2),0),'Cadastro - Padrões'!$A$2:$V$10081,AL$1,FALSE)="","-",VLOOKUP(ROUND(CONCATENATE($A114,AL$2),0),'Cadastro - Padrões'!$A$2:$V$10081,AL$1,FALSE)))</f>
        <v>0.3</v>
      </c>
      <c r="AM114" s="23">
        <f>IF($B114="-","-",IF(VLOOKUP(ROUND(CONCATENATE($A114,AM$2),0),'Cadastro - Padrões'!$A$2:$V$10081,AM$1,FALSE)="","-",VLOOKUP(ROUND(CONCATENATE($A114,AM$2),0),'Cadastro - Padrões'!$A$2:$V$10081,AM$1,FALSE)))</f>
        <v>2</v>
      </c>
      <c r="AN114" s="23">
        <f>IF($B114="-","-",IF(VLOOKUP(ROUND(CONCATENATE($A114,AN$2),0),'Cadastro - Padrões'!$A$2:$V$10081,AN$1,FALSE)="","-",VLOOKUP(ROUND(CONCATENATE($A114,AN$2),0),'Cadastro - Padrões'!$A$2:$V$10081,AN$1,FALSE)))</f>
        <v>1000000</v>
      </c>
      <c r="AO114" s="23">
        <f>IF($B114="-","-",IF(VLOOKUP(ROUND(CONCATENATE($A114,AO$2),0),'Cadastro - Padrões'!$A$2:$V$10081,AO$1,FALSE)="","-",VLOOKUP(ROUND(CONCATENATE($A114,AO$2),0),'Cadastro - Padrões'!$A$2:$V$10081,AO$1,FALSE)))</f>
        <v>30</v>
      </c>
      <c r="AP114" s="23">
        <f>IF($B114="-","-",IF(VLOOKUP(ROUND(CONCATENATE($A114,AP$2),0),'Cadastro - Padrões'!$A$2:$V$10081,AP$1,FALSE)="","-",VLOOKUP(ROUND(CONCATENATE($A114,AP$2),0),'Cadastro - Padrões'!$A$2:$V$10081,AP$1,FALSE)))</f>
        <v>0.3</v>
      </c>
      <c r="AQ114" s="23">
        <f>IF($B114="-","-",IF(VLOOKUP(ROUND(CONCATENATE($A114,AQ$2),0),'Cadastro - Padrões'!$A$2:$V$10081,AQ$1,FALSE)="","-",VLOOKUP(ROUND(CONCATENATE($A114,AQ$2),0),'Cadastro - Padrões'!$A$2:$V$10081,AQ$1,FALSE)))</f>
        <v>2</v>
      </c>
      <c r="AR114" s="23">
        <f>IF($B114="-","-",IF(VLOOKUP(ROUND(CONCATENATE($A114,AR$2),0),'Cadastro - Padrões'!$A$2:$V$10081,AR$1,FALSE)="","-",VLOOKUP(ROUND(CONCATENATE($A114,AR$2),0),'Cadastro - Padrões'!$A$2:$V$10081,AR$1,FALSE)))</f>
        <v>1000000</v>
      </c>
      <c r="AS114" s="23" t="str">
        <f>IF($B114="-","-",IF(VLOOKUP(ROUND(CONCATENATE($A114,AS$2),0),'Cadastro - Padrões'!$A$2:$V$10081,AS$1,FALSE)="","-",VLOOKUP(ROUND(CONCATENATE($A114,AS$2),0),'Cadastro - Padrões'!$A$2:$V$10081,AS$1,FALSE)))</f>
        <v>-</v>
      </c>
      <c r="AT114" s="23" t="str">
        <f>IF($B114="-","-",IF(VLOOKUP(ROUND(CONCATENATE($A114,AT$2),0),'Cadastro - Padrões'!$A$2:$V$10081,AT$1,FALSE)="","-",VLOOKUP(ROUND(CONCATENATE($A114,AT$2),0),'Cadastro - Padrões'!$A$2:$V$10081,AT$1,FALSE)))</f>
        <v>-</v>
      </c>
      <c r="AU114" s="23" t="str">
        <f>IF($B114="-","-",IF(VLOOKUP(ROUND(CONCATENATE($A114,AU$2),0),'Cadastro - Padrões'!$A$2:$V$10081,AU$1,FALSE)="","-",VLOOKUP(ROUND(CONCATENATE($A114,AU$2),0),'Cadastro - Padrões'!$A$2:$V$10081,AU$1,FALSE)))</f>
        <v>-</v>
      </c>
      <c r="AV114" s="23" t="str">
        <f>IF($B114="-","-",IF(VLOOKUP(ROUND(CONCATENATE($A114,AV$2),0),'Cadastro - Padrões'!$A$2:$V$10081,AV$1,FALSE)="","-",VLOOKUP(ROUND(CONCATENATE($A114,AV$2),0),'Cadastro - Padrões'!$A$2:$V$10081,AV$1,FALSE)))</f>
        <v>-</v>
      </c>
      <c r="AW114" s="23" t="str">
        <f>IF($B114="-","-",IF(VLOOKUP(ROUND(CONCATENATE($A114,AW$2),0),'Cadastro - Padrões'!$A$2:$V$10081,AW$1,FALSE)="","-",VLOOKUP(ROUND(CONCATENATE($A114,AW$2),0),'Cadastro - Padrões'!$A$2:$V$10081,AW$1,FALSE)))</f>
        <v>-</v>
      </c>
      <c r="AX114" s="23" t="str">
        <f>IF($B114="-","-",IF(VLOOKUP(ROUND(CONCATENATE($A114,AX$2),0),'Cadastro - Padrões'!$A$2:$V$10081,AX$1,FALSE)="","-",VLOOKUP(ROUND(CONCATENATE($A114,AX$2),0),'Cadastro - Padrões'!$A$2:$V$10081,AX$1,FALSE)))</f>
        <v>-</v>
      </c>
      <c r="AY114" s="23" t="str">
        <f>IF($B114="-","-",IF(VLOOKUP(ROUND(CONCATENATE($A114,AY$2),0),'Cadastro - Padrões'!$A$2:$V$10081,AY$1,FALSE)="","-",VLOOKUP(ROUND(CONCATENATE($A114,AY$2),0),'Cadastro - Padrões'!$A$2:$V$10081,AY$1,FALSE)))</f>
        <v>-</v>
      </c>
      <c r="AZ114" s="23" t="str">
        <f>IF($B114="-","-",IF(VLOOKUP(ROUND(CONCATENATE($A114,AZ$2),0),'Cadastro - Padrões'!$A$2:$V$10081,AZ$1,FALSE)="","-",VLOOKUP(ROUND(CONCATENATE($A114,AZ$2),0),'Cadastro - Padrões'!$A$2:$V$10081,AZ$1,FALSE)))</f>
        <v>-</v>
      </c>
      <c r="BA114" s="23" t="str">
        <f>IF($B114="-","-",IF(VLOOKUP(ROUND(CONCATENATE($A114,BA$2),0),'Cadastro - Padrões'!$A$2:$V$10081,BA$1,FALSE)="","-",VLOOKUP(ROUND(CONCATENATE($A114,BA$2),0),'Cadastro - Padrões'!$A$2:$V$10081,BA$1,FALSE)))</f>
        <v>-</v>
      </c>
      <c r="BB114" s="23" t="str">
        <f>IF($B114="-","-",IF(VLOOKUP(ROUND(CONCATENATE($A114,BB$2),0),'Cadastro - Padrões'!$A$2:$V$10081,BB$1,FALSE)="","-",VLOOKUP(ROUND(CONCATENATE($A114,BB$2),0),'Cadastro - Padrões'!$A$2:$V$10081,BB$1,FALSE)))</f>
        <v>-</v>
      </c>
      <c r="BC114" s="23" t="str">
        <f>IF($B114="-","-",IF(VLOOKUP(ROUND(CONCATENATE($A114,BC$2),0),'Cadastro - Padrões'!$A$2:$V$10081,BC$1,FALSE)="","-",VLOOKUP(ROUND(CONCATENATE($A114,BC$2),0),'Cadastro - Padrões'!$A$2:$V$10081,BC$1,FALSE)))</f>
        <v>-</v>
      </c>
      <c r="BD114" s="23" t="str">
        <f>IF($B114="-","-",IF(VLOOKUP(ROUND(CONCATENATE($A114,BD$2),0),'Cadastro - Padrões'!$A$2:$V$10081,BD$1,FALSE)="","-",VLOOKUP(ROUND(CONCATENATE($A114,BD$2),0),'Cadastro - Padrões'!$A$2:$V$10081,BD$1,FALSE)))</f>
        <v>-</v>
      </c>
      <c r="BE114" s="23" t="str">
        <f>IF($B114="-","-",IF(VLOOKUP(ROUND(CONCATENATE($A114,BE$2),0),'Cadastro - Padrões'!$A$2:$V$10081,BE$1,FALSE)="","-",VLOOKUP(ROUND(CONCATENATE($A114,BE$2),0),'Cadastro - Padrões'!$A$2:$V$10081,BE$1,FALSE)))</f>
        <v>-</v>
      </c>
      <c r="BF114" s="23" t="str">
        <f>IF($B114="-","-",IF(VLOOKUP(ROUND(CONCATENATE($A114,BF$2),0),'Cadastro - Padrões'!$A$2:$V$10081,BF$1,FALSE)="","-",VLOOKUP(ROUND(CONCATENATE($A114,BF$2),0),'Cadastro - Padrões'!$A$2:$V$10081,BF$1,FALSE)))</f>
        <v>-</v>
      </c>
      <c r="BG114" s="23" t="str">
        <f>IF($B114="-","-",IF(VLOOKUP(ROUND(CONCATENATE($A114,BG$2),0),'Cadastro - Padrões'!$A$2:$V$10081,BG$1,FALSE)="","-",VLOOKUP(ROUND(CONCATENATE($A114,BG$2),0),'Cadastro - Padrões'!$A$2:$V$10081,BG$1,FALSE)))</f>
        <v>-</v>
      </c>
      <c r="BH114" s="23" t="str">
        <f>IF($B114="-","-",IF(VLOOKUP(ROUND(CONCATENATE($A114,BH$2),0),'Cadastro - Padrões'!$A$2:$V$10081,BH$1,FALSE)="","-",VLOOKUP(ROUND(CONCATENATE($A114,BH$2),0),'Cadastro - Padrões'!$A$2:$V$10081,BH$1,FALSE)))</f>
        <v>-</v>
      </c>
      <c r="BI114" s="23" t="str">
        <f>IF($B114="-","-",IF(VLOOKUP(ROUND(CONCATENATE($A114,BI$2),0),'Cadastro - Padrões'!$A$2:$V$10081,BI$1,FALSE)="","-",VLOOKUP(ROUND(CONCATENATE($A114,BI$2),0),'Cadastro - Padrões'!$A$2:$V$10081,BI$1,FALSE)))</f>
        <v>-</v>
      </c>
      <c r="BJ114" s="23" t="str">
        <f>IF($B114="-","-",IF(VLOOKUP(ROUND(CONCATENATE($A114,BJ$2),0),'Cadastro - Padrões'!$A$2:$V$10081,BJ$1,FALSE)="","-",VLOOKUP(ROUND(CONCATENATE($A114,BJ$2),0),'Cadastro - Padrões'!$A$2:$V$10081,BJ$1,FALSE)))</f>
        <v>-</v>
      </c>
      <c r="BK114" s="23" t="str">
        <f>IF($B114="-","-",IF(VLOOKUP(ROUND(CONCATENATE($A114,BK$2),0),'Cadastro - Padrões'!$A$2:$V$10081,BK$1,FALSE)="","-",VLOOKUP(ROUND(CONCATENATE($A114,BK$2),0),'Cadastro - Padrões'!$A$2:$V$10081,BK$1,FALSE)))</f>
        <v>-</v>
      </c>
      <c r="BL114" s="23" t="str">
        <f>IF($B114="-","-",IF(VLOOKUP(ROUND(CONCATENATE($A114,BL$2),0),'Cadastro - Padrões'!$A$2:$V$10081,BL$1,FALSE)="","-",VLOOKUP(ROUND(CONCATENATE($A114,BL$2),0),'Cadastro - Padrões'!$A$2:$V$10081,BL$1,FALSE)))</f>
        <v>-</v>
      </c>
      <c r="BM114" s="23" t="str">
        <f>IF($B114="-","-",IF(VLOOKUP(ROUND(CONCATENATE($A114,BM$2),0),'Cadastro - Padrões'!$A$2:$V$10081,BM$1,FALSE)="","-",VLOOKUP(ROUND(CONCATENATE($A114,BM$2),0),'Cadastro - Padrões'!$A$2:$V$10081,BM$1,FALSE)))</f>
        <v>-</v>
      </c>
      <c r="BN114" s="23" t="str">
        <f>IF($B114="-","-",IF(VLOOKUP(ROUND(CONCATENATE($A114,BN$2),0),'Cadastro - Padrões'!$A$2:$V$10081,BN$1,FALSE)="","-",VLOOKUP(ROUND(CONCATENATE($A114,BN$2),0),'Cadastro - Padrões'!$A$2:$V$10081,BN$1,FALSE)))</f>
        <v>-</v>
      </c>
      <c r="BO114" s="23" t="str">
        <f>IF($B114="-","-",IF(VLOOKUP(ROUND(CONCATENATE($A114,BO$2),0),'Cadastro - Padrões'!$A$2:$V$10081,BO$1,FALSE)="","-",VLOOKUP(ROUND(CONCATENATE($A114,BO$2),0),'Cadastro - Padrões'!$A$2:$V$10081,BO$1,FALSE)))</f>
        <v>-</v>
      </c>
      <c r="BP114" s="23" t="str">
        <f>IF($B114="-","-",IF(VLOOKUP(ROUND(CONCATENATE($A114,BP$2),0),'Cadastro - Padrões'!$A$2:$V$10081,BP$1,FALSE)="","-",VLOOKUP(ROUND(CONCATENATE($A114,BP$2),0),'Cadastro - Padrões'!$A$2:$V$10081,BP$1,FALSE)))</f>
        <v>-</v>
      </c>
    </row>
    <row r="115" spans="1:68" x14ac:dyDescent="0.3">
      <c r="A115" s="22">
        <f t="shared" si="54"/>
        <v>110</v>
      </c>
      <c r="B115" s="23" t="str">
        <f>IF(VLOOKUP(ROUND(CONCATENATE($A115,B$2),0),'Cadastro - Padrões'!$A$2:$V$10081,B$1,FALSE)="","-",VLOOKUP(ROUND(CONCATENATE($A115,B$2),0),'Cadastro - Padrões'!$A$2:$V$10081,B$1,FALSE))</f>
        <v>M.TH.FS-005</v>
      </c>
      <c r="C115" s="23" t="str">
        <f>IF($B115="-","-",VLOOKUP(ROUND(CONCATENATE($A115,C$2),0),'Cadastro - Padrões'!$A$2:$V$10081,C$1,FALSE))</f>
        <v>Termohigrômetro Digital</v>
      </c>
      <c r="D115" s="23" t="str">
        <f>IF($B115="-","-",VLOOKUP(ROUND(CONCATENATE($A115,D$2),0),'Cadastro - Padrões'!$A$2:$V$10081,D$1,FALSE))</f>
        <v>Elus</v>
      </c>
      <c r="E115" s="23" t="str">
        <f>IF($B115="-","-",VLOOKUP(ROUND(CONCATENATE($A115,E$2),0),'Cadastro - Padrões'!$A$2:$V$10081,E$1,FALSE))</f>
        <v>RBC - CAL 0439</v>
      </c>
      <c r="F115" s="23" t="str">
        <f>IF($B115="-","-",VLOOKUP(ROUND(CONCATENATE($A115,F$2),0),'Cadastro - Padrões'!$A$2:$V$10081,F$1,FALSE))</f>
        <v>E0311/24</v>
      </c>
      <c r="G115" s="24">
        <f>IF($B115="-","-",VLOOKUP(ROUND(CONCATENATE($A115,G$2),0),'Cadastro - Padrões'!$A$2:$V$10081,G$1,FALSE))</f>
        <v>45520</v>
      </c>
      <c r="H115" s="25">
        <f>IF($B115="-","-",VLOOKUP(ROUND(CONCATENATE($A115,H$2),0),'Cadastro - Padrões'!$A$2:$V$10081,H$1,FALSE))</f>
        <v>45899</v>
      </c>
      <c r="I115" s="23" t="str">
        <f>IF($B115="-","-",VLOOKUP(ROUND(CONCATENATE($A115,I$2),0),'Cadastro - Padrões'!$A$2:$V$10081,I$1,FALSE))</f>
        <v>°C</v>
      </c>
      <c r="J115" s="23" t="str">
        <f>IF($B115="-","-",VLOOKUP(ROUND(CONCATENATE($A115,J$2),0),'Cadastro - Padrões'!$A$2:$V$10081,J$1,FALSE))</f>
        <v>OUT</v>
      </c>
      <c r="K115" s="23" t="str">
        <f>IF($B115="-","-",VLOOKUP(ROUND(CONCATENATE($A115,K$2),0),'Cadastro - Padrões'!$A$2:$V$10081,K$1,FALSE))</f>
        <v>NA</v>
      </c>
      <c r="L115" s="23">
        <f>IF($B115="-","-",VLOOKUP(ROUND(CONCATENATE($A115,L$2),0),'Cadastro - Padrões'!$A$2:$V$10081,L$1,FALSE))</f>
        <v>15</v>
      </c>
      <c r="M115" s="23">
        <f>IF($B115="-","-",VLOOKUP(ROUND(CONCATENATE($A115,M$2),0),'Cadastro - Padrões'!$A$2:$V$10081,M$1,FALSE))</f>
        <v>30</v>
      </c>
      <c r="N115" s="23">
        <f>IF($B115="-","-",VLOOKUP(ROUND(CONCATENATE($A115,N$2),0),'Cadastro - Padrões'!$A$2:$V$10081,N$1,FALSE))</f>
        <v>0.1</v>
      </c>
      <c r="O115" s="23">
        <f>IF($B115="-","-",VLOOKUP(ROUND(CONCATENATE($A115,O$2),0),'Cadastro - Padrões'!$A$2:$V$10081,O$1,FALSE))</f>
        <v>0.39999999999999858</v>
      </c>
      <c r="P115" s="23">
        <f>IF($B115="-","-",VLOOKUP(ROUND(CONCATENATE($A115,P$2),0),'Cadastro - Padrões'!$A$2:$V$10081,P$1,FALSE))</f>
        <v>0.3</v>
      </c>
      <c r="Q115" s="23">
        <f>IF($B115="-","-",VLOOKUP(ROUND(CONCATENATE($A115,Q$2),0),'Cadastro - Padrões'!$A$2:$V$10081,Q$1,FALSE))</f>
        <v>0.39999999999999858</v>
      </c>
      <c r="R115" s="23">
        <f>IF($B115="-","-",VLOOKUP(ROUND(CONCATENATE($A115,R$2),0),'Cadastro - Padrões'!$A$2:$V$10081,R$1,FALSE))</f>
        <v>0.11103088542594852</v>
      </c>
      <c r="S115" s="23">
        <f>IF($B115="-","-",VLOOKUP(ROUND(CONCATENATE($A115,S$2),0),'Cadastro - Padrões'!$A$2:$V$10081,S$1,FALSE))</f>
        <v>2</v>
      </c>
      <c r="T115" s="23">
        <f>IF($B115="-","-",VLOOKUP(ROUND(CONCATENATE($A115,T$2),0),'Cadastro - Padrões'!$A$2:$V$10081,T$1,FALSE))</f>
        <v>0</v>
      </c>
      <c r="U115" s="23">
        <f>IF($B115="-","-",VLOOKUP(ROUND(CONCATENATE($A115,U$2),0),'Cadastro - Padrões'!$A$2:$V$10081,U$1,FALSE))</f>
        <v>0</v>
      </c>
      <c r="V115" s="23">
        <f>IF($B115="-","-",VLOOKUP(ROUND(CONCATENATE($A115,V$2),0),'Cadastro - Padrões'!$A$2:$V$10081,V$1,FALSE))</f>
        <v>0</v>
      </c>
      <c r="W115" s="23">
        <f>IF($B115="-","-",VLOOKUP(ROUND(CONCATENATE($A115,W$2),0),'Cadastro - Padrões'!$A$2:$V$10081,W$1,FALSE))</f>
        <v>0</v>
      </c>
      <c r="X115" s="23">
        <f>IF($B115="-","-",VLOOKUP(ROUND(CONCATENATE($A115,X$2),0),'Cadastro - Padrões'!$A$2:$V$10081,X$1,FALSE))</f>
        <v>0</v>
      </c>
      <c r="Y115" s="23">
        <f>IF($B115="-","-",VLOOKUP(ROUND(CONCATENATE($A115,Y$2),0),'Cadastro - Padrões'!$A$2:$V$10081,Y$1,FALSE))</f>
        <v>0</v>
      </c>
      <c r="Z115" s="23">
        <f>IF($B115="-","-",VLOOKUP(ROUND(CONCATENATE($A115,Z$2),0),'Cadastro - Padrões'!$A$2:$V$10081,Z$1,FALSE))</f>
        <v>-9.6996948720089367E-4</v>
      </c>
      <c r="AA115" s="23">
        <f>IF($B115="-","-",VLOOKUP(ROUND(CONCATENATE($A115,AA$2),0),'Cadastro - Padrões'!$A$2:$V$10081,AA$1,FALSE))</f>
        <v>1.0331550178806232</v>
      </c>
      <c r="AB115" s="23">
        <f>IF($B115="-","-",VLOOKUP(ROUND(CONCATENATE($A115,AB$2),0),'Cadastro - Padrões'!$A$2:$V$10081,AB$1,FALSE))</f>
        <v>4.8171207981712816E-2</v>
      </c>
      <c r="AC115" s="23">
        <f>IF($B115="-","-",IF(VLOOKUP(ROUND(CONCATENATE($A115,AC$2),0),'Cadastro - Padrões'!$A$2:$V$10081,AC$1,FALSE)="","-",VLOOKUP(ROUND(CONCATENATE($A115,AC$2),0),'Cadastro - Padrões'!$A$2:$V$10081,AC$1,FALSE)))</f>
        <v>15</v>
      </c>
      <c r="AD115" s="23">
        <f>IF($B115="-","-",IF(VLOOKUP(ROUND(CONCATENATE($A115,AD$2),0),'Cadastro - Padrões'!$A$2:$V$10081,AD$1,FALSE)="","-",VLOOKUP(ROUND(CONCATENATE($A115,AD$2),0),'Cadastro - Padrões'!$A$2:$V$10081,AD$1,FALSE)))</f>
        <v>0.3</v>
      </c>
      <c r="AE115" s="23">
        <f>IF($B115="-","-",IF(VLOOKUP(ROUND(CONCATENATE($A115,AE$2),0),'Cadastro - Padrões'!$A$2:$V$10081,AE$1,FALSE)="","-",VLOOKUP(ROUND(CONCATENATE($A115,AE$2),0),'Cadastro - Padrões'!$A$2:$V$10081,AE$1,FALSE)))</f>
        <v>2</v>
      </c>
      <c r="AF115" s="23">
        <f>IF($B115="-","-",IF(VLOOKUP(ROUND(CONCATENATE($A115,AF$2),0),'Cadastro - Padrões'!$A$2:$V$10081,AF$1,FALSE)="","-",VLOOKUP(ROUND(CONCATENATE($A115,AF$2),0),'Cadastro - Padrões'!$A$2:$V$10081,AF$1,FALSE)))</f>
        <v>1000000</v>
      </c>
      <c r="AG115" s="23">
        <f>IF($B115="-","-",IF(VLOOKUP(ROUND(CONCATENATE($A115,AG$2),0),'Cadastro - Padrões'!$A$2:$V$10081,AG$1,FALSE)="","-",VLOOKUP(ROUND(CONCATENATE($A115,AG$2),0),'Cadastro - Padrões'!$A$2:$V$10081,AG$1,FALSE)))</f>
        <v>20</v>
      </c>
      <c r="AH115" s="23">
        <f>IF($B115="-","-",IF(VLOOKUP(ROUND(CONCATENATE($A115,AH$2),0),'Cadastro - Padrões'!$A$2:$V$10081,AH$1,FALSE)="","-",VLOOKUP(ROUND(CONCATENATE($A115,AH$2),0),'Cadastro - Padrões'!$A$2:$V$10081,AH$1,FALSE)))</f>
        <v>0.3</v>
      </c>
      <c r="AI115" s="23">
        <f>IF($B115="-","-",IF(VLOOKUP(ROUND(CONCATENATE($A115,AI$2),0),'Cadastro - Padrões'!$A$2:$V$10081,AI$1,FALSE)="","-",VLOOKUP(ROUND(CONCATENATE($A115,AI$2),0),'Cadastro - Padrões'!$A$2:$V$10081,AI$1,FALSE)))</f>
        <v>2</v>
      </c>
      <c r="AJ115" s="23">
        <f>IF($B115="-","-",IF(VLOOKUP(ROUND(CONCATENATE($A115,AJ$2),0),'Cadastro - Padrões'!$A$2:$V$10081,AJ$1,FALSE)="","-",VLOOKUP(ROUND(CONCATENATE($A115,AJ$2),0),'Cadastro - Padrões'!$A$2:$V$10081,AJ$1,FALSE)))</f>
        <v>1000000</v>
      </c>
      <c r="AK115" s="23">
        <f>IF($B115="-","-",IF(VLOOKUP(ROUND(CONCATENATE($A115,AK$2),0),'Cadastro - Padrões'!$A$2:$V$10081,AK$1,FALSE)="","-",VLOOKUP(ROUND(CONCATENATE($A115,AK$2),0),'Cadastro - Padrões'!$A$2:$V$10081,AK$1,FALSE)))</f>
        <v>25</v>
      </c>
      <c r="AL115" s="23">
        <f>IF($B115="-","-",IF(VLOOKUP(ROUND(CONCATENATE($A115,AL$2),0),'Cadastro - Padrões'!$A$2:$V$10081,AL$1,FALSE)="","-",VLOOKUP(ROUND(CONCATENATE($A115,AL$2),0),'Cadastro - Padrões'!$A$2:$V$10081,AL$1,FALSE)))</f>
        <v>0.3</v>
      </c>
      <c r="AM115" s="23">
        <f>IF($B115="-","-",IF(VLOOKUP(ROUND(CONCATENATE($A115,AM$2),0),'Cadastro - Padrões'!$A$2:$V$10081,AM$1,FALSE)="","-",VLOOKUP(ROUND(CONCATENATE($A115,AM$2),0),'Cadastro - Padrões'!$A$2:$V$10081,AM$1,FALSE)))</f>
        <v>2</v>
      </c>
      <c r="AN115" s="23">
        <f>IF($B115="-","-",IF(VLOOKUP(ROUND(CONCATENATE($A115,AN$2),0),'Cadastro - Padrões'!$A$2:$V$10081,AN$1,FALSE)="","-",VLOOKUP(ROUND(CONCATENATE($A115,AN$2),0),'Cadastro - Padrões'!$A$2:$V$10081,AN$1,FALSE)))</f>
        <v>1000000</v>
      </c>
      <c r="AO115" s="23">
        <f>IF($B115="-","-",IF(VLOOKUP(ROUND(CONCATENATE($A115,AO$2),0),'Cadastro - Padrões'!$A$2:$V$10081,AO$1,FALSE)="","-",VLOOKUP(ROUND(CONCATENATE($A115,AO$2),0),'Cadastro - Padrões'!$A$2:$V$10081,AO$1,FALSE)))</f>
        <v>30</v>
      </c>
      <c r="AP115" s="23">
        <f>IF($B115="-","-",IF(VLOOKUP(ROUND(CONCATENATE($A115,AP$2),0),'Cadastro - Padrões'!$A$2:$V$10081,AP$1,FALSE)="","-",VLOOKUP(ROUND(CONCATENATE($A115,AP$2),0),'Cadastro - Padrões'!$A$2:$V$10081,AP$1,FALSE)))</f>
        <v>0.3</v>
      </c>
      <c r="AQ115" s="23">
        <f>IF($B115="-","-",IF(VLOOKUP(ROUND(CONCATENATE($A115,AQ$2),0),'Cadastro - Padrões'!$A$2:$V$10081,AQ$1,FALSE)="","-",VLOOKUP(ROUND(CONCATENATE($A115,AQ$2),0),'Cadastro - Padrões'!$A$2:$V$10081,AQ$1,FALSE)))</f>
        <v>2</v>
      </c>
      <c r="AR115" s="23">
        <f>IF($B115="-","-",IF(VLOOKUP(ROUND(CONCATENATE($A115,AR$2),0),'Cadastro - Padrões'!$A$2:$V$10081,AR$1,FALSE)="","-",VLOOKUP(ROUND(CONCATENATE($A115,AR$2),0),'Cadastro - Padrões'!$A$2:$V$10081,AR$1,FALSE)))</f>
        <v>1000000</v>
      </c>
      <c r="AS115" s="23" t="str">
        <f>IF($B115="-","-",IF(VLOOKUP(ROUND(CONCATENATE($A115,AS$2),0),'Cadastro - Padrões'!$A$2:$V$10081,AS$1,FALSE)="","-",VLOOKUP(ROUND(CONCATENATE($A115,AS$2),0),'Cadastro - Padrões'!$A$2:$V$10081,AS$1,FALSE)))</f>
        <v>-</v>
      </c>
      <c r="AT115" s="23" t="str">
        <f>IF($B115="-","-",IF(VLOOKUP(ROUND(CONCATENATE($A115,AT$2),0),'Cadastro - Padrões'!$A$2:$V$10081,AT$1,FALSE)="","-",VLOOKUP(ROUND(CONCATENATE($A115,AT$2),0),'Cadastro - Padrões'!$A$2:$V$10081,AT$1,FALSE)))</f>
        <v>-</v>
      </c>
      <c r="AU115" s="23" t="str">
        <f>IF($B115="-","-",IF(VLOOKUP(ROUND(CONCATENATE($A115,AU$2),0),'Cadastro - Padrões'!$A$2:$V$10081,AU$1,FALSE)="","-",VLOOKUP(ROUND(CONCATENATE($A115,AU$2),0),'Cadastro - Padrões'!$A$2:$V$10081,AU$1,FALSE)))</f>
        <v>-</v>
      </c>
      <c r="AV115" s="23" t="str">
        <f>IF($B115="-","-",IF(VLOOKUP(ROUND(CONCATENATE($A115,AV$2),0),'Cadastro - Padrões'!$A$2:$V$10081,AV$1,FALSE)="","-",VLOOKUP(ROUND(CONCATENATE($A115,AV$2),0),'Cadastro - Padrões'!$A$2:$V$10081,AV$1,FALSE)))</f>
        <v>-</v>
      </c>
      <c r="AW115" s="23" t="str">
        <f>IF($B115="-","-",IF(VLOOKUP(ROUND(CONCATENATE($A115,AW$2),0),'Cadastro - Padrões'!$A$2:$V$10081,AW$1,FALSE)="","-",VLOOKUP(ROUND(CONCATENATE($A115,AW$2),0),'Cadastro - Padrões'!$A$2:$V$10081,AW$1,FALSE)))</f>
        <v>-</v>
      </c>
      <c r="AX115" s="23" t="str">
        <f>IF($B115="-","-",IF(VLOOKUP(ROUND(CONCATENATE($A115,AX$2),0),'Cadastro - Padrões'!$A$2:$V$10081,AX$1,FALSE)="","-",VLOOKUP(ROUND(CONCATENATE($A115,AX$2),0),'Cadastro - Padrões'!$A$2:$V$10081,AX$1,FALSE)))</f>
        <v>-</v>
      </c>
      <c r="AY115" s="23" t="str">
        <f>IF($B115="-","-",IF(VLOOKUP(ROUND(CONCATENATE($A115,AY$2),0),'Cadastro - Padrões'!$A$2:$V$10081,AY$1,FALSE)="","-",VLOOKUP(ROUND(CONCATENATE($A115,AY$2),0),'Cadastro - Padrões'!$A$2:$V$10081,AY$1,FALSE)))</f>
        <v>-</v>
      </c>
      <c r="AZ115" s="23" t="str">
        <f>IF($B115="-","-",IF(VLOOKUP(ROUND(CONCATENATE($A115,AZ$2),0),'Cadastro - Padrões'!$A$2:$V$10081,AZ$1,FALSE)="","-",VLOOKUP(ROUND(CONCATENATE($A115,AZ$2),0),'Cadastro - Padrões'!$A$2:$V$10081,AZ$1,FALSE)))</f>
        <v>-</v>
      </c>
      <c r="BA115" s="23" t="str">
        <f>IF($B115="-","-",IF(VLOOKUP(ROUND(CONCATENATE($A115,BA$2),0),'Cadastro - Padrões'!$A$2:$V$10081,BA$1,FALSE)="","-",VLOOKUP(ROUND(CONCATENATE($A115,BA$2),0),'Cadastro - Padrões'!$A$2:$V$10081,BA$1,FALSE)))</f>
        <v>-</v>
      </c>
      <c r="BB115" s="23" t="str">
        <f>IF($B115="-","-",IF(VLOOKUP(ROUND(CONCATENATE($A115,BB$2),0),'Cadastro - Padrões'!$A$2:$V$10081,BB$1,FALSE)="","-",VLOOKUP(ROUND(CONCATENATE($A115,BB$2),0),'Cadastro - Padrões'!$A$2:$V$10081,BB$1,FALSE)))</f>
        <v>-</v>
      </c>
      <c r="BC115" s="23" t="str">
        <f>IF($B115="-","-",IF(VLOOKUP(ROUND(CONCATENATE($A115,BC$2),0),'Cadastro - Padrões'!$A$2:$V$10081,BC$1,FALSE)="","-",VLOOKUP(ROUND(CONCATENATE($A115,BC$2),0),'Cadastro - Padrões'!$A$2:$V$10081,BC$1,FALSE)))</f>
        <v>-</v>
      </c>
      <c r="BD115" s="23" t="str">
        <f>IF($B115="-","-",IF(VLOOKUP(ROUND(CONCATENATE($A115,BD$2),0),'Cadastro - Padrões'!$A$2:$V$10081,BD$1,FALSE)="","-",VLOOKUP(ROUND(CONCATENATE($A115,BD$2),0),'Cadastro - Padrões'!$A$2:$V$10081,BD$1,FALSE)))</f>
        <v>-</v>
      </c>
      <c r="BE115" s="23" t="str">
        <f>IF($B115="-","-",IF(VLOOKUP(ROUND(CONCATENATE($A115,BE$2),0),'Cadastro - Padrões'!$A$2:$V$10081,BE$1,FALSE)="","-",VLOOKUP(ROUND(CONCATENATE($A115,BE$2),0),'Cadastro - Padrões'!$A$2:$V$10081,BE$1,FALSE)))</f>
        <v>-</v>
      </c>
      <c r="BF115" s="23" t="str">
        <f>IF($B115="-","-",IF(VLOOKUP(ROUND(CONCATENATE($A115,BF$2),0),'Cadastro - Padrões'!$A$2:$V$10081,BF$1,FALSE)="","-",VLOOKUP(ROUND(CONCATENATE($A115,BF$2),0),'Cadastro - Padrões'!$A$2:$V$10081,BF$1,FALSE)))</f>
        <v>-</v>
      </c>
      <c r="BG115" s="23" t="str">
        <f>IF($B115="-","-",IF(VLOOKUP(ROUND(CONCATENATE($A115,BG$2),0),'Cadastro - Padrões'!$A$2:$V$10081,BG$1,FALSE)="","-",VLOOKUP(ROUND(CONCATENATE($A115,BG$2),0),'Cadastro - Padrões'!$A$2:$V$10081,BG$1,FALSE)))</f>
        <v>-</v>
      </c>
      <c r="BH115" s="23" t="str">
        <f>IF($B115="-","-",IF(VLOOKUP(ROUND(CONCATENATE($A115,BH$2),0),'Cadastro - Padrões'!$A$2:$V$10081,BH$1,FALSE)="","-",VLOOKUP(ROUND(CONCATENATE($A115,BH$2),0),'Cadastro - Padrões'!$A$2:$V$10081,BH$1,FALSE)))</f>
        <v>-</v>
      </c>
      <c r="BI115" s="23" t="str">
        <f>IF($B115="-","-",IF(VLOOKUP(ROUND(CONCATENATE($A115,BI$2),0),'Cadastro - Padrões'!$A$2:$V$10081,BI$1,FALSE)="","-",VLOOKUP(ROUND(CONCATENATE($A115,BI$2),0),'Cadastro - Padrões'!$A$2:$V$10081,BI$1,FALSE)))</f>
        <v>-</v>
      </c>
      <c r="BJ115" s="23" t="str">
        <f>IF($B115="-","-",IF(VLOOKUP(ROUND(CONCATENATE($A115,BJ$2),0),'Cadastro - Padrões'!$A$2:$V$10081,BJ$1,FALSE)="","-",VLOOKUP(ROUND(CONCATENATE($A115,BJ$2),0),'Cadastro - Padrões'!$A$2:$V$10081,BJ$1,FALSE)))</f>
        <v>-</v>
      </c>
      <c r="BK115" s="23" t="str">
        <f>IF($B115="-","-",IF(VLOOKUP(ROUND(CONCATENATE($A115,BK$2),0),'Cadastro - Padrões'!$A$2:$V$10081,BK$1,FALSE)="","-",VLOOKUP(ROUND(CONCATENATE($A115,BK$2),0),'Cadastro - Padrões'!$A$2:$V$10081,BK$1,FALSE)))</f>
        <v>-</v>
      </c>
      <c r="BL115" s="23" t="str">
        <f>IF($B115="-","-",IF(VLOOKUP(ROUND(CONCATENATE($A115,BL$2),0),'Cadastro - Padrões'!$A$2:$V$10081,BL$1,FALSE)="","-",VLOOKUP(ROUND(CONCATENATE($A115,BL$2),0),'Cadastro - Padrões'!$A$2:$V$10081,BL$1,FALSE)))</f>
        <v>-</v>
      </c>
      <c r="BM115" s="23" t="str">
        <f>IF($B115="-","-",IF(VLOOKUP(ROUND(CONCATENATE($A115,BM$2),0),'Cadastro - Padrões'!$A$2:$V$10081,BM$1,FALSE)="","-",VLOOKUP(ROUND(CONCATENATE($A115,BM$2),0),'Cadastro - Padrões'!$A$2:$V$10081,BM$1,FALSE)))</f>
        <v>-</v>
      </c>
      <c r="BN115" s="23" t="str">
        <f>IF($B115="-","-",IF(VLOOKUP(ROUND(CONCATENATE($A115,BN$2),0),'Cadastro - Padrões'!$A$2:$V$10081,BN$1,FALSE)="","-",VLOOKUP(ROUND(CONCATENATE($A115,BN$2),0),'Cadastro - Padrões'!$A$2:$V$10081,BN$1,FALSE)))</f>
        <v>-</v>
      </c>
      <c r="BO115" s="23" t="str">
        <f>IF($B115="-","-",IF(VLOOKUP(ROUND(CONCATENATE($A115,BO$2),0),'Cadastro - Padrões'!$A$2:$V$10081,BO$1,FALSE)="","-",VLOOKUP(ROUND(CONCATENATE($A115,BO$2),0),'Cadastro - Padrões'!$A$2:$V$10081,BO$1,FALSE)))</f>
        <v>-</v>
      </c>
      <c r="BP115" s="23" t="str">
        <f>IF($B115="-","-",IF(VLOOKUP(ROUND(CONCATENATE($A115,BP$2),0),'Cadastro - Padrões'!$A$2:$V$10081,BP$1,FALSE)="","-",VLOOKUP(ROUND(CONCATENATE($A115,BP$2),0),'Cadastro - Padrões'!$A$2:$V$10081,BP$1,FALSE)))</f>
        <v>-</v>
      </c>
    </row>
    <row r="116" spans="1:68" x14ac:dyDescent="0.3">
      <c r="A116" s="22">
        <f t="shared" si="54"/>
        <v>111</v>
      </c>
      <c r="B116" s="23" t="str">
        <f>IF(VLOOKUP(ROUND(CONCATENATE($A116,B$2),0),'Cadastro - Padrões'!$A$2:$V$10081,B$1,FALSE)="","-",VLOOKUP(ROUND(CONCATENATE($A116,B$2),0),'Cadastro - Padrões'!$A$2:$V$10081,B$1,FALSE))</f>
        <v>M.TH.FS-006</v>
      </c>
      <c r="C116" s="23" t="str">
        <f>IF($B116="-","-",VLOOKUP(ROUND(CONCATENATE($A116,C$2),0),'Cadastro - Padrões'!$A$2:$V$10081,C$1,FALSE))</f>
        <v>Termohigrômetro Digital</v>
      </c>
      <c r="D116" s="23" t="str">
        <f>IF($B116="-","-",VLOOKUP(ROUND(CONCATENATE($A116,D$2),0),'Cadastro - Padrões'!$A$2:$V$10081,D$1,FALSE))</f>
        <v>Elus</v>
      </c>
      <c r="E116" s="23" t="str">
        <f>IF($B116="-","-",VLOOKUP(ROUND(CONCATENATE($A116,E$2),0),'Cadastro - Padrões'!$A$2:$V$10081,E$1,FALSE))</f>
        <v>RBC - CAL 0439</v>
      </c>
      <c r="F116" s="23" t="str">
        <f>IF($B116="-","-",VLOOKUP(ROUND(CONCATENATE($A116,F$2),0),'Cadastro - Padrões'!$A$2:$V$10081,F$1,FALSE))</f>
        <v>E0312/24</v>
      </c>
      <c r="G116" s="24">
        <f>IF($B116="-","-",VLOOKUP(ROUND(CONCATENATE($A116,G$2),0),'Cadastro - Padrões'!$A$2:$V$10081,G$1,FALSE))</f>
        <v>45520</v>
      </c>
      <c r="H116" s="25">
        <f>IF($B116="-","-",VLOOKUP(ROUND(CONCATENATE($A116,H$2),0),'Cadastro - Padrões'!$A$2:$V$10081,H$1,FALSE))</f>
        <v>45899</v>
      </c>
      <c r="I116" s="23" t="str">
        <f>IF($B116="-","-",VLOOKUP(ROUND(CONCATENATE($A116,I$2),0),'Cadastro - Padrões'!$A$2:$V$10081,I$1,FALSE))</f>
        <v>°C</v>
      </c>
      <c r="J116" s="23" t="str">
        <f>IF($B116="-","-",VLOOKUP(ROUND(CONCATENATE($A116,J$2),0),'Cadastro - Padrões'!$A$2:$V$10081,J$1,FALSE))</f>
        <v>IN</v>
      </c>
      <c r="K116" s="23" t="str">
        <f>IF($B116="-","-",VLOOKUP(ROUND(CONCATENATE($A116,K$2),0),'Cadastro - Padrões'!$A$2:$V$10081,K$1,FALSE))</f>
        <v>NA</v>
      </c>
      <c r="L116" s="23">
        <f>IF($B116="-","-",VLOOKUP(ROUND(CONCATENATE($A116,L$2),0),'Cadastro - Padrões'!$A$2:$V$10081,L$1,FALSE))</f>
        <v>15</v>
      </c>
      <c r="M116" s="23">
        <f>IF($B116="-","-",VLOOKUP(ROUND(CONCATENATE($A116,M$2),0),'Cadastro - Padrões'!$A$2:$V$10081,M$1,FALSE))</f>
        <v>30</v>
      </c>
      <c r="N116" s="23">
        <f>IF($B116="-","-",VLOOKUP(ROUND(CONCATENATE($A116,N$2),0),'Cadastro - Padrões'!$A$2:$V$10081,N$1,FALSE))</f>
        <v>0.1</v>
      </c>
      <c r="O116" s="23">
        <f>IF($B116="-","-",VLOOKUP(ROUND(CONCATENATE($A116,O$2),0),'Cadastro - Padrões'!$A$2:$V$10081,O$1,FALSE))</f>
        <v>0.19999999999999929</v>
      </c>
      <c r="P116" s="23">
        <f>IF($B116="-","-",VLOOKUP(ROUND(CONCATENATE($A116,P$2),0),'Cadastro - Padrões'!$A$2:$V$10081,P$1,FALSE))</f>
        <v>0.3</v>
      </c>
      <c r="Q116" s="23">
        <f>IF($B116="-","-",VLOOKUP(ROUND(CONCATENATE($A116,Q$2),0),'Cadastro - Padrões'!$A$2:$V$10081,Q$1,FALSE))</f>
        <v>0.19999999999999929</v>
      </c>
      <c r="R116" s="23">
        <f>IF($B116="-","-",VLOOKUP(ROUND(CONCATENATE($A116,R$2),0),'Cadastro - Padrões'!$A$2:$V$10081,R$1,FALSE))</f>
        <v>2.2380323709817074E-2</v>
      </c>
      <c r="S116" s="23">
        <f>IF($B116="-","-",VLOOKUP(ROUND(CONCATENATE($A116,S$2),0),'Cadastro - Padrões'!$A$2:$V$10081,S$1,FALSE))</f>
        <v>2</v>
      </c>
      <c r="T116" s="23">
        <f>IF($B116="-","-",VLOOKUP(ROUND(CONCATENATE($A116,T$2),0),'Cadastro - Padrões'!$A$2:$V$10081,T$1,FALSE))</f>
        <v>0</v>
      </c>
      <c r="U116" s="23">
        <f>IF($B116="-","-",VLOOKUP(ROUND(CONCATENATE($A116,U$2),0),'Cadastro - Padrões'!$A$2:$V$10081,U$1,FALSE))</f>
        <v>0</v>
      </c>
      <c r="V116" s="23">
        <f>IF($B116="-","-",VLOOKUP(ROUND(CONCATENATE($A116,V$2),0),'Cadastro - Padrões'!$A$2:$V$10081,V$1,FALSE))</f>
        <v>0</v>
      </c>
      <c r="W116" s="23">
        <f>IF($B116="-","-",VLOOKUP(ROUND(CONCATENATE($A116,W$2),0),'Cadastro - Padrões'!$A$2:$V$10081,W$1,FALSE))</f>
        <v>0</v>
      </c>
      <c r="X116" s="23">
        <f>IF($B116="-","-",VLOOKUP(ROUND(CONCATENATE($A116,X$2),0),'Cadastro - Padrões'!$A$2:$V$10081,X$1,FALSE))</f>
        <v>0</v>
      </c>
      <c r="Y116" s="23">
        <f>IF($B116="-","-",VLOOKUP(ROUND(CONCATENATE($A116,Y$2),0),'Cadastro - Padrões'!$A$2:$V$10081,Y$1,FALSE))</f>
        <v>0</v>
      </c>
      <c r="Z116" s="23">
        <f>IF($B116="-","-",VLOOKUP(ROUND(CONCATENATE($A116,Z$2),0),'Cadastro - Padrões'!$A$2:$V$10081,Z$1,FALSE))</f>
        <v>-9.5912014749534552E-4</v>
      </c>
      <c r="AA116" s="23">
        <f>IF($B116="-","-",VLOOKUP(ROUND(CONCATENATE($A116,AA$2),0),'Cadastro - Padrões'!$A$2:$V$10081,AA$1,FALSE))</f>
        <v>1.0291482768320328</v>
      </c>
      <c r="AB116" s="23">
        <f>IF($B116="-","-",VLOOKUP(ROUND(CONCATENATE($A116,AB$2),0),'Cadastro - Padrões'!$A$2:$V$10081,AB$1,FALSE))</f>
        <v>-1.6199855335271129E-2</v>
      </c>
      <c r="AC116" s="23">
        <f>IF($B116="-","-",IF(VLOOKUP(ROUND(CONCATENATE($A116,AC$2),0),'Cadastro - Padrões'!$A$2:$V$10081,AC$1,FALSE)="","-",VLOOKUP(ROUND(CONCATENATE($A116,AC$2),0),'Cadastro - Padrões'!$A$2:$V$10081,AC$1,FALSE)))</f>
        <v>15</v>
      </c>
      <c r="AD116" s="23">
        <f>IF($B116="-","-",IF(VLOOKUP(ROUND(CONCATENATE($A116,AD$2),0),'Cadastro - Padrões'!$A$2:$V$10081,AD$1,FALSE)="","-",VLOOKUP(ROUND(CONCATENATE($A116,AD$2),0),'Cadastro - Padrões'!$A$2:$V$10081,AD$1,FALSE)))</f>
        <v>0.3</v>
      </c>
      <c r="AE116" s="23">
        <f>IF($B116="-","-",IF(VLOOKUP(ROUND(CONCATENATE($A116,AE$2),0),'Cadastro - Padrões'!$A$2:$V$10081,AE$1,FALSE)="","-",VLOOKUP(ROUND(CONCATENATE($A116,AE$2),0),'Cadastro - Padrões'!$A$2:$V$10081,AE$1,FALSE)))</f>
        <v>2</v>
      </c>
      <c r="AF116" s="23">
        <f>IF($B116="-","-",IF(VLOOKUP(ROUND(CONCATENATE($A116,AF$2),0),'Cadastro - Padrões'!$A$2:$V$10081,AF$1,FALSE)="","-",VLOOKUP(ROUND(CONCATENATE($A116,AF$2),0),'Cadastro - Padrões'!$A$2:$V$10081,AF$1,FALSE)))</f>
        <v>1000000</v>
      </c>
      <c r="AG116" s="23">
        <f>IF($B116="-","-",IF(VLOOKUP(ROUND(CONCATENATE($A116,AG$2),0),'Cadastro - Padrões'!$A$2:$V$10081,AG$1,FALSE)="","-",VLOOKUP(ROUND(CONCATENATE($A116,AG$2),0),'Cadastro - Padrões'!$A$2:$V$10081,AG$1,FALSE)))</f>
        <v>20</v>
      </c>
      <c r="AH116" s="23">
        <f>IF($B116="-","-",IF(VLOOKUP(ROUND(CONCATENATE($A116,AH$2),0),'Cadastro - Padrões'!$A$2:$V$10081,AH$1,FALSE)="","-",VLOOKUP(ROUND(CONCATENATE($A116,AH$2),0),'Cadastro - Padrões'!$A$2:$V$10081,AH$1,FALSE)))</f>
        <v>0.3</v>
      </c>
      <c r="AI116" s="23">
        <f>IF($B116="-","-",IF(VLOOKUP(ROUND(CONCATENATE($A116,AI$2),0),'Cadastro - Padrões'!$A$2:$V$10081,AI$1,FALSE)="","-",VLOOKUP(ROUND(CONCATENATE($A116,AI$2),0),'Cadastro - Padrões'!$A$2:$V$10081,AI$1,FALSE)))</f>
        <v>2</v>
      </c>
      <c r="AJ116" s="23">
        <f>IF($B116="-","-",IF(VLOOKUP(ROUND(CONCATENATE($A116,AJ$2),0),'Cadastro - Padrões'!$A$2:$V$10081,AJ$1,FALSE)="","-",VLOOKUP(ROUND(CONCATENATE($A116,AJ$2),0),'Cadastro - Padrões'!$A$2:$V$10081,AJ$1,FALSE)))</f>
        <v>1000000</v>
      </c>
      <c r="AK116" s="23">
        <f>IF($B116="-","-",IF(VLOOKUP(ROUND(CONCATENATE($A116,AK$2),0),'Cadastro - Padrões'!$A$2:$V$10081,AK$1,FALSE)="","-",VLOOKUP(ROUND(CONCATENATE($A116,AK$2),0),'Cadastro - Padrões'!$A$2:$V$10081,AK$1,FALSE)))</f>
        <v>25</v>
      </c>
      <c r="AL116" s="23">
        <f>IF($B116="-","-",IF(VLOOKUP(ROUND(CONCATENATE($A116,AL$2),0),'Cadastro - Padrões'!$A$2:$V$10081,AL$1,FALSE)="","-",VLOOKUP(ROUND(CONCATENATE($A116,AL$2),0),'Cadastro - Padrões'!$A$2:$V$10081,AL$1,FALSE)))</f>
        <v>0.3</v>
      </c>
      <c r="AM116" s="23">
        <f>IF($B116="-","-",IF(VLOOKUP(ROUND(CONCATENATE($A116,AM$2),0),'Cadastro - Padrões'!$A$2:$V$10081,AM$1,FALSE)="","-",VLOOKUP(ROUND(CONCATENATE($A116,AM$2),0),'Cadastro - Padrões'!$A$2:$V$10081,AM$1,FALSE)))</f>
        <v>2</v>
      </c>
      <c r="AN116" s="23">
        <f>IF($B116="-","-",IF(VLOOKUP(ROUND(CONCATENATE($A116,AN$2),0),'Cadastro - Padrões'!$A$2:$V$10081,AN$1,FALSE)="","-",VLOOKUP(ROUND(CONCATENATE($A116,AN$2),0),'Cadastro - Padrões'!$A$2:$V$10081,AN$1,FALSE)))</f>
        <v>1000000</v>
      </c>
      <c r="AO116" s="23">
        <f>IF($B116="-","-",IF(VLOOKUP(ROUND(CONCATENATE($A116,AO$2),0),'Cadastro - Padrões'!$A$2:$V$10081,AO$1,FALSE)="","-",VLOOKUP(ROUND(CONCATENATE($A116,AO$2),0),'Cadastro - Padrões'!$A$2:$V$10081,AO$1,FALSE)))</f>
        <v>30</v>
      </c>
      <c r="AP116" s="23">
        <f>IF($B116="-","-",IF(VLOOKUP(ROUND(CONCATENATE($A116,AP$2),0),'Cadastro - Padrões'!$A$2:$V$10081,AP$1,FALSE)="","-",VLOOKUP(ROUND(CONCATENATE($A116,AP$2),0),'Cadastro - Padrões'!$A$2:$V$10081,AP$1,FALSE)))</f>
        <v>0.3</v>
      </c>
      <c r="AQ116" s="23">
        <f>IF($B116="-","-",IF(VLOOKUP(ROUND(CONCATENATE($A116,AQ$2),0),'Cadastro - Padrões'!$A$2:$V$10081,AQ$1,FALSE)="","-",VLOOKUP(ROUND(CONCATENATE($A116,AQ$2),0),'Cadastro - Padrões'!$A$2:$V$10081,AQ$1,FALSE)))</f>
        <v>2</v>
      </c>
      <c r="AR116" s="23">
        <f>IF($B116="-","-",IF(VLOOKUP(ROUND(CONCATENATE($A116,AR$2),0),'Cadastro - Padrões'!$A$2:$V$10081,AR$1,FALSE)="","-",VLOOKUP(ROUND(CONCATENATE($A116,AR$2),0),'Cadastro - Padrões'!$A$2:$V$10081,AR$1,FALSE)))</f>
        <v>1000000</v>
      </c>
      <c r="AS116" s="23" t="str">
        <f>IF($B116="-","-",IF(VLOOKUP(ROUND(CONCATENATE($A116,AS$2),0),'Cadastro - Padrões'!$A$2:$V$10081,AS$1,FALSE)="","-",VLOOKUP(ROUND(CONCATENATE($A116,AS$2),0),'Cadastro - Padrões'!$A$2:$V$10081,AS$1,FALSE)))</f>
        <v>-</v>
      </c>
      <c r="AT116" s="23" t="str">
        <f>IF($B116="-","-",IF(VLOOKUP(ROUND(CONCATENATE($A116,AT$2),0),'Cadastro - Padrões'!$A$2:$V$10081,AT$1,FALSE)="","-",VLOOKUP(ROUND(CONCATENATE($A116,AT$2),0),'Cadastro - Padrões'!$A$2:$V$10081,AT$1,FALSE)))</f>
        <v>-</v>
      </c>
      <c r="AU116" s="23" t="str">
        <f>IF($B116="-","-",IF(VLOOKUP(ROUND(CONCATENATE($A116,AU$2),0),'Cadastro - Padrões'!$A$2:$V$10081,AU$1,FALSE)="","-",VLOOKUP(ROUND(CONCATENATE($A116,AU$2),0),'Cadastro - Padrões'!$A$2:$V$10081,AU$1,FALSE)))</f>
        <v>-</v>
      </c>
      <c r="AV116" s="23" t="str">
        <f>IF($B116="-","-",IF(VLOOKUP(ROUND(CONCATENATE($A116,AV$2),0),'Cadastro - Padrões'!$A$2:$V$10081,AV$1,FALSE)="","-",VLOOKUP(ROUND(CONCATENATE($A116,AV$2),0),'Cadastro - Padrões'!$A$2:$V$10081,AV$1,FALSE)))</f>
        <v>-</v>
      </c>
      <c r="AW116" s="23" t="str">
        <f>IF($B116="-","-",IF(VLOOKUP(ROUND(CONCATENATE($A116,AW$2),0),'Cadastro - Padrões'!$A$2:$V$10081,AW$1,FALSE)="","-",VLOOKUP(ROUND(CONCATENATE($A116,AW$2),0),'Cadastro - Padrões'!$A$2:$V$10081,AW$1,FALSE)))</f>
        <v>-</v>
      </c>
      <c r="AX116" s="23" t="str">
        <f>IF($B116="-","-",IF(VLOOKUP(ROUND(CONCATENATE($A116,AX$2),0),'Cadastro - Padrões'!$A$2:$V$10081,AX$1,FALSE)="","-",VLOOKUP(ROUND(CONCATENATE($A116,AX$2),0),'Cadastro - Padrões'!$A$2:$V$10081,AX$1,FALSE)))</f>
        <v>-</v>
      </c>
      <c r="AY116" s="23" t="str">
        <f>IF($B116="-","-",IF(VLOOKUP(ROUND(CONCATENATE($A116,AY$2),0),'Cadastro - Padrões'!$A$2:$V$10081,AY$1,FALSE)="","-",VLOOKUP(ROUND(CONCATENATE($A116,AY$2),0),'Cadastro - Padrões'!$A$2:$V$10081,AY$1,FALSE)))</f>
        <v>-</v>
      </c>
      <c r="AZ116" s="23" t="str">
        <f>IF($B116="-","-",IF(VLOOKUP(ROUND(CONCATENATE($A116,AZ$2),0),'Cadastro - Padrões'!$A$2:$V$10081,AZ$1,FALSE)="","-",VLOOKUP(ROUND(CONCATENATE($A116,AZ$2),0),'Cadastro - Padrões'!$A$2:$V$10081,AZ$1,FALSE)))</f>
        <v>-</v>
      </c>
      <c r="BA116" s="23" t="str">
        <f>IF($B116="-","-",IF(VLOOKUP(ROUND(CONCATENATE($A116,BA$2),0),'Cadastro - Padrões'!$A$2:$V$10081,BA$1,FALSE)="","-",VLOOKUP(ROUND(CONCATENATE($A116,BA$2),0),'Cadastro - Padrões'!$A$2:$V$10081,BA$1,FALSE)))</f>
        <v>-</v>
      </c>
      <c r="BB116" s="23" t="str">
        <f>IF($B116="-","-",IF(VLOOKUP(ROUND(CONCATENATE($A116,BB$2),0),'Cadastro - Padrões'!$A$2:$V$10081,BB$1,FALSE)="","-",VLOOKUP(ROUND(CONCATENATE($A116,BB$2),0),'Cadastro - Padrões'!$A$2:$V$10081,BB$1,FALSE)))</f>
        <v>-</v>
      </c>
      <c r="BC116" s="23" t="str">
        <f>IF($B116="-","-",IF(VLOOKUP(ROUND(CONCATENATE($A116,BC$2),0),'Cadastro - Padrões'!$A$2:$V$10081,BC$1,FALSE)="","-",VLOOKUP(ROUND(CONCATENATE($A116,BC$2),0),'Cadastro - Padrões'!$A$2:$V$10081,BC$1,FALSE)))</f>
        <v>-</v>
      </c>
      <c r="BD116" s="23" t="str">
        <f>IF($B116="-","-",IF(VLOOKUP(ROUND(CONCATENATE($A116,BD$2),0),'Cadastro - Padrões'!$A$2:$V$10081,BD$1,FALSE)="","-",VLOOKUP(ROUND(CONCATENATE($A116,BD$2),0),'Cadastro - Padrões'!$A$2:$V$10081,BD$1,FALSE)))</f>
        <v>-</v>
      </c>
      <c r="BE116" s="23" t="str">
        <f>IF($B116="-","-",IF(VLOOKUP(ROUND(CONCATENATE($A116,BE$2),0),'Cadastro - Padrões'!$A$2:$V$10081,BE$1,FALSE)="","-",VLOOKUP(ROUND(CONCATENATE($A116,BE$2),0),'Cadastro - Padrões'!$A$2:$V$10081,BE$1,FALSE)))</f>
        <v>-</v>
      </c>
      <c r="BF116" s="23" t="str">
        <f>IF($B116="-","-",IF(VLOOKUP(ROUND(CONCATENATE($A116,BF$2),0),'Cadastro - Padrões'!$A$2:$V$10081,BF$1,FALSE)="","-",VLOOKUP(ROUND(CONCATENATE($A116,BF$2),0),'Cadastro - Padrões'!$A$2:$V$10081,BF$1,FALSE)))</f>
        <v>-</v>
      </c>
      <c r="BG116" s="23" t="str">
        <f>IF($B116="-","-",IF(VLOOKUP(ROUND(CONCATENATE($A116,BG$2),0),'Cadastro - Padrões'!$A$2:$V$10081,BG$1,FALSE)="","-",VLOOKUP(ROUND(CONCATENATE($A116,BG$2),0),'Cadastro - Padrões'!$A$2:$V$10081,BG$1,FALSE)))</f>
        <v>-</v>
      </c>
      <c r="BH116" s="23" t="str">
        <f>IF($B116="-","-",IF(VLOOKUP(ROUND(CONCATENATE($A116,BH$2),0),'Cadastro - Padrões'!$A$2:$V$10081,BH$1,FALSE)="","-",VLOOKUP(ROUND(CONCATENATE($A116,BH$2),0),'Cadastro - Padrões'!$A$2:$V$10081,BH$1,FALSE)))</f>
        <v>-</v>
      </c>
      <c r="BI116" s="23" t="str">
        <f>IF($B116="-","-",IF(VLOOKUP(ROUND(CONCATENATE($A116,BI$2),0),'Cadastro - Padrões'!$A$2:$V$10081,BI$1,FALSE)="","-",VLOOKUP(ROUND(CONCATENATE($A116,BI$2),0),'Cadastro - Padrões'!$A$2:$V$10081,BI$1,FALSE)))</f>
        <v>-</v>
      </c>
      <c r="BJ116" s="23" t="str">
        <f>IF($B116="-","-",IF(VLOOKUP(ROUND(CONCATENATE($A116,BJ$2),0),'Cadastro - Padrões'!$A$2:$V$10081,BJ$1,FALSE)="","-",VLOOKUP(ROUND(CONCATENATE($A116,BJ$2),0),'Cadastro - Padrões'!$A$2:$V$10081,BJ$1,FALSE)))</f>
        <v>-</v>
      </c>
      <c r="BK116" s="23" t="str">
        <f>IF($B116="-","-",IF(VLOOKUP(ROUND(CONCATENATE($A116,BK$2),0),'Cadastro - Padrões'!$A$2:$V$10081,BK$1,FALSE)="","-",VLOOKUP(ROUND(CONCATENATE($A116,BK$2),0),'Cadastro - Padrões'!$A$2:$V$10081,BK$1,FALSE)))</f>
        <v>-</v>
      </c>
      <c r="BL116" s="23" t="str">
        <f>IF($B116="-","-",IF(VLOOKUP(ROUND(CONCATENATE($A116,BL$2),0),'Cadastro - Padrões'!$A$2:$V$10081,BL$1,FALSE)="","-",VLOOKUP(ROUND(CONCATENATE($A116,BL$2),0),'Cadastro - Padrões'!$A$2:$V$10081,BL$1,FALSE)))</f>
        <v>-</v>
      </c>
      <c r="BM116" s="23" t="str">
        <f>IF($B116="-","-",IF(VLOOKUP(ROUND(CONCATENATE($A116,BM$2),0),'Cadastro - Padrões'!$A$2:$V$10081,BM$1,FALSE)="","-",VLOOKUP(ROUND(CONCATENATE($A116,BM$2),0),'Cadastro - Padrões'!$A$2:$V$10081,BM$1,FALSE)))</f>
        <v>-</v>
      </c>
      <c r="BN116" s="23" t="str">
        <f>IF($B116="-","-",IF(VLOOKUP(ROUND(CONCATENATE($A116,BN$2),0),'Cadastro - Padrões'!$A$2:$V$10081,BN$1,FALSE)="","-",VLOOKUP(ROUND(CONCATENATE($A116,BN$2),0),'Cadastro - Padrões'!$A$2:$V$10081,BN$1,FALSE)))</f>
        <v>-</v>
      </c>
      <c r="BO116" s="23" t="str">
        <f>IF($B116="-","-",IF(VLOOKUP(ROUND(CONCATENATE($A116,BO$2),0),'Cadastro - Padrões'!$A$2:$V$10081,BO$1,FALSE)="","-",VLOOKUP(ROUND(CONCATENATE($A116,BO$2),0),'Cadastro - Padrões'!$A$2:$V$10081,BO$1,FALSE)))</f>
        <v>-</v>
      </c>
      <c r="BP116" s="23" t="str">
        <f>IF($B116="-","-",IF(VLOOKUP(ROUND(CONCATENATE($A116,BP$2),0),'Cadastro - Padrões'!$A$2:$V$10081,BP$1,FALSE)="","-",VLOOKUP(ROUND(CONCATENATE($A116,BP$2),0),'Cadastro - Padrões'!$A$2:$V$10081,BP$1,FALSE)))</f>
        <v>-</v>
      </c>
    </row>
    <row r="117" spans="1:68" x14ac:dyDescent="0.3">
      <c r="A117" s="22">
        <f t="shared" si="54"/>
        <v>112</v>
      </c>
      <c r="B117" s="23" t="str">
        <f>IF(VLOOKUP(ROUND(CONCATENATE($A117,B$2),0),'Cadastro - Padrões'!$A$2:$V$10081,B$1,FALSE)="","-",VLOOKUP(ROUND(CONCATENATE($A117,B$2),0),'Cadastro - Padrões'!$A$2:$V$10081,B$1,FALSE))</f>
        <v>M.TH.FS-006</v>
      </c>
      <c r="C117" s="23" t="str">
        <f>IF($B117="-","-",VLOOKUP(ROUND(CONCATENATE($A117,C$2),0),'Cadastro - Padrões'!$A$2:$V$10081,C$1,FALSE))</f>
        <v>Termohigrômetro Digital</v>
      </c>
      <c r="D117" s="23" t="str">
        <f>IF($B117="-","-",VLOOKUP(ROUND(CONCATENATE($A117,D$2),0),'Cadastro - Padrões'!$A$2:$V$10081,D$1,FALSE))</f>
        <v>Elus</v>
      </c>
      <c r="E117" s="23" t="str">
        <f>IF($B117="-","-",VLOOKUP(ROUND(CONCATENATE($A117,E$2),0),'Cadastro - Padrões'!$A$2:$V$10081,E$1,FALSE))</f>
        <v>RBC - CAL 0439</v>
      </c>
      <c r="F117" s="23" t="str">
        <f>IF($B117="-","-",VLOOKUP(ROUND(CONCATENATE($A117,F$2),0),'Cadastro - Padrões'!$A$2:$V$10081,F$1,FALSE))</f>
        <v>E0312/24</v>
      </c>
      <c r="G117" s="24">
        <f>IF($B117="-","-",VLOOKUP(ROUND(CONCATENATE($A117,G$2),0),'Cadastro - Padrões'!$A$2:$V$10081,G$1,FALSE))</f>
        <v>45520</v>
      </c>
      <c r="H117" s="25">
        <f>IF($B117="-","-",VLOOKUP(ROUND(CONCATENATE($A117,H$2),0),'Cadastro - Padrões'!$A$2:$V$10081,H$1,FALSE))</f>
        <v>45899</v>
      </c>
      <c r="I117" s="23" t="str">
        <f>IF($B117="-","-",VLOOKUP(ROUND(CONCATENATE($A117,I$2),0),'Cadastro - Padrões'!$A$2:$V$10081,I$1,FALSE))</f>
        <v>°C</v>
      </c>
      <c r="J117" s="23" t="str">
        <f>IF($B117="-","-",VLOOKUP(ROUND(CONCATENATE($A117,J$2),0),'Cadastro - Padrões'!$A$2:$V$10081,J$1,FALSE))</f>
        <v>OUT</v>
      </c>
      <c r="K117" s="23" t="str">
        <f>IF($B117="-","-",VLOOKUP(ROUND(CONCATENATE($A117,K$2),0),'Cadastro - Padrões'!$A$2:$V$10081,K$1,FALSE))</f>
        <v>NA</v>
      </c>
      <c r="L117" s="23">
        <f>IF($B117="-","-",VLOOKUP(ROUND(CONCATENATE($A117,L$2),0),'Cadastro - Padrões'!$A$2:$V$10081,L$1,FALSE))</f>
        <v>15</v>
      </c>
      <c r="M117" s="23">
        <f>IF($B117="-","-",VLOOKUP(ROUND(CONCATENATE($A117,M$2),0),'Cadastro - Padrões'!$A$2:$V$10081,M$1,FALSE))</f>
        <v>30</v>
      </c>
      <c r="N117" s="23">
        <f>IF($B117="-","-",VLOOKUP(ROUND(CONCATENATE($A117,N$2),0),'Cadastro - Padrões'!$A$2:$V$10081,N$1,FALSE))</f>
        <v>0.1</v>
      </c>
      <c r="O117" s="23">
        <f>IF($B117="-","-",VLOOKUP(ROUND(CONCATENATE($A117,O$2),0),'Cadastro - Padrões'!$A$2:$V$10081,O$1,FALSE))</f>
        <v>0.19999999999999929</v>
      </c>
      <c r="P117" s="23">
        <f>IF($B117="-","-",VLOOKUP(ROUND(CONCATENATE($A117,P$2),0),'Cadastro - Padrões'!$A$2:$V$10081,P$1,FALSE))</f>
        <v>0.3</v>
      </c>
      <c r="Q117" s="23">
        <f>IF($B117="-","-",VLOOKUP(ROUND(CONCATENATE($A117,Q$2),0),'Cadastro - Padrões'!$A$2:$V$10081,Q$1,FALSE))</f>
        <v>0.19999999999999929</v>
      </c>
      <c r="R117" s="23">
        <f>IF($B117="-","-",VLOOKUP(ROUND(CONCATENATE($A117,R$2),0),'Cadastro - Padrões'!$A$2:$V$10081,R$1,FALSE))</f>
        <v>8.9366077854912573E-2</v>
      </c>
      <c r="S117" s="23">
        <f>IF($B117="-","-",VLOOKUP(ROUND(CONCATENATE($A117,S$2),0),'Cadastro - Padrões'!$A$2:$V$10081,S$1,FALSE))</f>
        <v>2</v>
      </c>
      <c r="T117" s="23">
        <f>IF($B117="-","-",VLOOKUP(ROUND(CONCATENATE($A117,T$2),0),'Cadastro - Padrões'!$A$2:$V$10081,T$1,FALSE))</f>
        <v>0</v>
      </c>
      <c r="U117" s="23">
        <f>IF($B117="-","-",VLOOKUP(ROUND(CONCATENATE($A117,U$2),0),'Cadastro - Padrões'!$A$2:$V$10081,U$1,FALSE))</f>
        <v>0</v>
      </c>
      <c r="V117" s="23">
        <f>IF($B117="-","-",VLOOKUP(ROUND(CONCATENATE($A117,V$2),0),'Cadastro - Padrões'!$A$2:$V$10081,V$1,FALSE))</f>
        <v>0</v>
      </c>
      <c r="W117" s="23">
        <f>IF($B117="-","-",VLOOKUP(ROUND(CONCATENATE($A117,W$2),0),'Cadastro - Padrões'!$A$2:$V$10081,W$1,FALSE))</f>
        <v>0</v>
      </c>
      <c r="X117" s="23">
        <f>IF($B117="-","-",VLOOKUP(ROUND(CONCATENATE($A117,X$2),0),'Cadastro - Padrões'!$A$2:$V$10081,X$1,FALSE))</f>
        <v>0</v>
      </c>
      <c r="Y117" s="23">
        <f>IF($B117="-","-",VLOOKUP(ROUND(CONCATENATE($A117,Y$2),0),'Cadastro - Padrões'!$A$2:$V$10081,Y$1,FALSE))</f>
        <v>0</v>
      </c>
      <c r="Z117" s="23">
        <f>IF($B117="-","-",VLOOKUP(ROUND(CONCATENATE($A117,Z$2),0),'Cadastro - Padrões'!$A$2:$V$10081,Z$1,FALSE))</f>
        <v>1.906171719062199E-3</v>
      </c>
      <c r="AA117" s="23">
        <f>IF($B117="-","-",VLOOKUP(ROUND(CONCATENATE($A117,AA$2),0),'Cadastro - Padrões'!$A$2:$V$10081,AA$1,FALSE))</f>
        <v>0.89875356728254308</v>
      </c>
      <c r="AB117" s="23">
        <f>IF($B117="-","-",VLOOKUP(ROUND(CONCATENATE($A117,AB$2),0),'Cadastro - Padrões'!$A$2:$V$10081,AB$1,FALSE))</f>
        <v>1.3007692375840165</v>
      </c>
      <c r="AC117" s="23">
        <f>IF($B117="-","-",IF(VLOOKUP(ROUND(CONCATENATE($A117,AC$2),0),'Cadastro - Padrões'!$A$2:$V$10081,AC$1,FALSE)="","-",VLOOKUP(ROUND(CONCATENATE($A117,AC$2),0),'Cadastro - Padrões'!$A$2:$V$10081,AC$1,FALSE)))</f>
        <v>15</v>
      </c>
      <c r="AD117" s="23">
        <f>IF($B117="-","-",IF(VLOOKUP(ROUND(CONCATENATE($A117,AD$2),0),'Cadastro - Padrões'!$A$2:$V$10081,AD$1,FALSE)="","-",VLOOKUP(ROUND(CONCATENATE($A117,AD$2),0),'Cadastro - Padrões'!$A$2:$V$10081,AD$1,FALSE)))</f>
        <v>0.3</v>
      </c>
      <c r="AE117" s="23">
        <f>IF($B117="-","-",IF(VLOOKUP(ROUND(CONCATENATE($A117,AE$2),0),'Cadastro - Padrões'!$A$2:$V$10081,AE$1,FALSE)="","-",VLOOKUP(ROUND(CONCATENATE($A117,AE$2),0),'Cadastro - Padrões'!$A$2:$V$10081,AE$1,FALSE)))</f>
        <v>2</v>
      </c>
      <c r="AF117" s="23">
        <f>IF($B117="-","-",IF(VLOOKUP(ROUND(CONCATENATE($A117,AF$2),0),'Cadastro - Padrões'!$A$2:$V$10081,AF$1,FALSE)="","-",VLOOKUP(ROUND(CONCATENATE($A117,AF$2),0),'Cadastro - Padrões'!$A$2:$V$10081,AF$1,FALSE)))</f>
        <v>1000000</v>
      </c>
      <c r="AG117" s="23">
        <f>IF($B117="-","-",IF(VLOOKUP(ROUND(CONCATENATE($A117,AG$2),0),'Cadastro - Padrões'!$A$2:$V$10081,AG$1,FALSE)="","-",VLOOKUP(ROUND(CONCATENATE($A117,AG$2),0),'Cadastro - Padrões'!$A$2:$V$10081,AG$1,FALSE)))</f>
        <v>20</v>
      </c>
      <c r="AH117" s="23">
        <f>IF($B117="-","-",IF(VLOOKUP(ROUND(CONCATENATE($A117,AH$2),0),'Cadastro - Padrões'!$A$2:$V$10081,AH$1,FALSE)="","-",VLOOKUP(ROUND(CONCATENATE($A117,AH$2),0),'Cadastro - Padrões'!$A$2:$V$10081,AH$1,FALSE)))</f>
        <v>0.3</v>
      </c>
      <c r="AI117" s="23">
        <f>IF($B117="-","-",IF(VLOOKUP(ROUND(CONCATENATE($A117,AI$2),0),'Cadastro - Padrões'!$A$2:$V$10081,AI$1,FALSE)="","-",VLOOKUP(ROUND(CONCATENATE($A117,AI$2),0),'Cadastro - Padrões'!$A$2:$V$10081,AI$1,FALSE)))</f>
        <v>2</v>
      </c>
      <c r="AJ117" s="23">
        <f>IF($B117="-","-",IF(VLOOKUP(ROUND(CONCATENATE($A117,AJ$2),0),'Cadastro - Padrões'!$A$2:$V$10081,AJ$1,FALSE)="","-",VLOOKUP(ROUND(CONCATENATE($A117,AJ$2),0),'Cadastro - Padrões'!$A$2:$V$10081,AJ$1,FALSE)))</f>
        <v>1000000</v>
      </c>
      <c r="AK117" s="23">
        <f>IF($B117="-","-",IF(VLOOKUP(ROUND(CONCATENATE($A117,AK$2),0),'Cadastro - Padrões'!$A$2:$V$10081,AK$1,FALSE)="","-",VLOOKUP(ROUND(CONCATENATE($A117,AK$2),0),'Cadastro - Padrões'!$A$2:$V$10081,AK$1,FALSE)))</f>
        <v>25</v>
      </c>
      <c r="AL117" s="23">
        <f>IF($B117="-","-",IF(VLOOKUP(ROUND(CONCATENATE($A117,AL$2),0),'Cadastro - Padrões'!$A$2:$V$10081,AL$1,FALSE)="","-",VLOOKUP(ROUND(CONCATENATE($A117,AL$2),0),'Cadastro - Padrões'!$A$2:$V$10081,AL$1,FALSE)))</f>
        <v>0.3</v>
      </c>
      <c r="AM117" s="23">
        <f>IF($B117="-","-",IF(VLOOKUP(ROUND(CONCATENATE($A117,AM$2),0),'Cadastro - Padrões'!$A$2:$V$10081,AM$1,FALSE)="","-",VLOOKUP(ROUND(CONCATENATE($A117,AM$2),0),'Cadastro - Padrões'!$A$2:$V$10081,AM$1,FALSE)))</f>
        <v>2</v>
      </c>
      <c r="AN117" s="23">
        <f>IF($B117="-","-",IF(VLOOKUP(ROUND(CONCATENATE($A117,AN$2),0),'Cadastro - Padrões'!$A$2:$V$10081,AN$1,FALSE)="","-",VLOOKUP(ROUND(CONCATENATE($A117,AN$2),0),'Cadastro - Padrões'!$A$2:$V$10081,AN$1,FALSE)))</f>
        <v>1000000</v>
      </c>
      <c r="AO117" s="23">
        <f>IF($B117="-","-",IF(VLOOKUP(ROUND(CONCATENATE($A117,AO$2),0),'Cadastro - Padrões'!$A$2:$V$10081,AO$1,FALSE)="","-",VLOOKUP(ROUND(CONCATENATE($A117,AO$2),0),'Cadastro - Padrões'!$A$2:$V$10081,AO$1,FALSE)))</f>
        <v>30</v>
      </c>
      <c r="AP117" s="23">
        <f>IF($B117="-","-",IF(VLOOKUP(ROUND(CONCATENATE($A117,AP$2),0),'Cadastro - Padrões'!$A$2:$V$10081,AP$1,FALSE)="","-",VLOOKUP(ROUND(CONCATENATE($A117,AP$2),0),'Cadastro - Padrões'!$A$2:$V$10081,AP$1,FALSE)))</f>
        <v>0.3</v>
      </c>
      <c r="AQ117" s="23">
        <f>IF($B117="-","-",IF(VLOOKUP(ROUND(CONCATENATE($A117,AQ$2),0),'Cadastro - Padrões'!$A$2:$V$10081,AQ$1,FALSE)="","-",VLOOKUP(ROUND(CONCATENATE($A117,AQ$2),0),'Cadastro - Padrões'!$A$2:$V$10081,AQ$1,FALSE)))</f>
        <v>2</v>
      </c>
      <c r="AR117" s="23">
        <f>IF($B117="-","-",IF(VLOOKUP(ROUND(CONCATENATE($A117,AR$2),0),'Cadastro - Padrões'!$A$2:$V$10081,AR$1,FALSE)="","-",VLOOKUP(ROUND(CONCATENATE($A117,AR$2),0),'Cadastro - Padrões'!$A$2:$V$10081,AR$1,FALSE)))</f>
        <v>1000000</v>
      </c>
      <c r="AS117" s="23" t="str">
        <f>IF($B117="-","-",IF(VLOOKUP(ROUND(CONCATENATE($A117,AS$2),0),'Cadastro - Padrões'!$A$2:$V$10081,AS$1,FALSE)="","-",VLOOKUP(ROUND(CONCATENATE($A117,AS$2),0),'Cadastro - Padrões'!$A$2:$V$10081,AS$1,FALSE)))</f>
        <v>-</v>
      </c>
      <c r="AT117" s="23" t="str">
        <f>IF($B117="-","-",IF(VLOOKUP(ROUND(CONCATENATE($A117,AT$2),0),'Cadastro - Padrões'!$A$2:$V$10081,AT$1,FALSE)="","-",VLOOKUP(ROUND(CONCATENATE($A117,AT$2),0),'Cadastro - Padrões'!$A$2:$V$10081,AT$1,FALSE)))</f>
        <v>-</v>
      </c>
      <c r="AU117" s="23" t="str">
        <f>IF($B117="-","-",IF(VLOOKUP(ROUND(CONCATENATE($A117,AU$2),0),'Cadastro - Padrões'!$A$2:$V$10081,AU$1,FALSE)="","-",VLOOKUP(ROUND(CONCATENATE($A117,AU$2),0),'Cadastro - Padrões'!$A$2:$V$10081,AU$1,FALSE)))</f>
        <v>-</v>
      </c>
      <c r="AV117" s="23" t="str">
        <f>IF($B117="-","-",IF(VLOOKUP(ROUND(CONCATENATE($A117,AV$2),0),'Cadastro - Padrões'!$A$2:$V$10081,AV$1,FALSE)="","-",VLOOKUP(ROUND(CONCATENATE($A117,AV$2),0),'Cadastro - Padrões'!$A$2:$V$10081,AV$1,FALSE)))</f>
        <v>-</v>
      </c>
      <c r="AW117" s="23" t="str">
        <f>IF($B117="-","-",IF(VLOOKUP(ROUND(CONCATENATE($A117,AW$2),0),'Cadastro - Padrões'!$A$2:$V$10081,AW$1,FALSE)="","-",VLOOKUP(ROUND(CONCATENATE($A117,AW$2),0),'Cadastro - Padrões'!$A$2:$V$10081,AW$1,FALSE)))</f>
        <v>-</v>
      </c>
      <c r="AX117" s="23" t="str">
        <f>IF($B117="-","-",IF(VLOOKUP(ROUND(CONCATENATE($A117,AX$2),0),'Cadastro - Padrões'!$A$2:$V$10081,AX$1,FALSE)="","-",VLOOKUP(ROUND(CONCATENATE($A117,AX$2),0),'Cadastro - Padrões'!$A$2:$V$10081,AX$1,FALSE)))</f>
        <v>-</v>
      </c>
      <c r="AY117" s="23" t="str">
        <f>IF($B117="-","-",IF(VLOOKUP(ROUND(CONCATENATE($A117,AY$2),0),'Cadastro - Padrões'!$A$2:$V$10081,AY$1,FALSE)="","-",VLOOKUP(ROUND(CONCATENATE($A117,AY$2),0),'Cadastro - Padrões'!$A$2:$V$10081,AY$1,FALSE)))</f>
        <v>-</v>
      </c>
      <c r="AZ117" s="23" t="str">
        <f>IF($B117="-","-",IF(VLOOKUP(ROUND(CONCATENATE($A117,AZ$2),0),'Cadastro - Padrões'!$A$2:$V$10081,AZ$1,FALSE)="","-",VLOOKUP(ROUND(CONCATENATE($A117,AZ$2),0),'Cadastro - Padrões'!$A$2:$V$10081,AZ$1,FALSE)))</f>
        <v>-</v>
      </c>
      <c r="BA117" s="23" t="str">
        <f>IF($B117="-","-",IF(VLOOKUP(ROUND(CONCATENATE($A117,BA$2),0),'Cadastro - Padrões'!$A$2:$V$10081,BA$1,FALSE)="","-",VLOOKUP(ROUND(CONCATENATE($A117,BA$2),0),'Cadastro - Padrões'!$A$2:$V$10081,BA$1,FALSE)))</f>
        <v>-</v>
      </c>
      <c r="BB117" s="23" t="str">
        <f>IF($B117="-","-",IF(VLOOKUP(ROUND(CONCATENATE($A117,BB$2),0),'Cadastro - Padrões'!$A$2:$V$10081,BB$1,FALSE)="","-",VLOOKUP(ROUND(CONCATENATE($A117,BB$2),0),'Cadastro - Padrões'!$A$2:$V$10081,BB$1,FALSE)))</f>
        <v>-</v>
      </c>
      <c r="BC117" s="23" t="str">
        <f>IF($B117="-","-",IF(VLOOKUP(ROUND(CONCATENATE($A117,BC$2),0),'Cadastro - Padrões'!$A$2:$V$10081,BC$1,FALSE)="","-",VLOOKUP(ROUND(CONCATENATE($A117,BC$2),0),'Cadastro - Padrões'!$A$2:$V$10081,BC$1,FALSE)))</f>
        <v>-</v>
      </c>
      <c r="BD117" s="23" t="str">
        <f>IF($B117="-","-",IF(VLOOKUP(ROUND(CONCATENATE($A117,BD$2),0),'Cadastro - Padrões'!$A$2:$V$10081,BD$1,FALSE)="","-",VLOOKUP(ROUND(CONCATENATE($A117,BD$2),0),'Cadastro - Padrões'!$A$2:$V$10081,BD$1,FALSE)))</f>
        <v>-</v>
      </c>
      <c r="BE117" s="23" t="str">
        <f>IF($B117="-","-",IF(VLOOKUP(ROUND(CONCATENATE($A117,BE$2),0),'Cadastro - Padrões'!$A$2:$V$10081,BE$1,FALSE)="","-",VLOOKUP(ROUND(CONCATENATE($A117,BE$2),0),'Cadastro - Padrões'!$A$2:$V$10081,BE$1,FALSE)))</f>
        <v>-</v>
      </c>
      <c r="BF117" s="23" t="str">
        <f>IF($B117="-","-",IF(VLOOKUP(ROUND(CONCATENATE($A117,BF$2),0),'Cadastro - Padrões'!$A$2:$V$10081,BF$1,FALSE)="","-",VLOOKUP(ROUND(CONCATENATE($A117,BF$2),0),'Cadastro - Padrões'!$A$2:$V$10081,BF$1,FALSE)))</f>
        <v>-</v>
      </c>
      <c r="BG117" s="23" t="str">
        <f>IF($B117="-","-",IF(VLOOKUP(ROUND(CONCATENATE($A117,BG$2),0),'Cadastro - Padrões'!$A$2:$V$10081,BG$1,FALSE)="","-",VLOOKUP(ROUND(CONCATENATE($A117,BG$2),0),'Cadastro - Padrões'!$A$2:$V$10081,BG$1,FALSE)))</f>
        <v>-</v>
      </c>
      <c r="BH117" s="23" t="str">
        <f>IF($B117="-","-",IF(VLOOKUP(ROUND(CONCATENATE($A117,BH$2),0),'Cadastro - Padrões'!$A$2:$V$10081,BH$1,FALSE)="","-",VLOOKUP(ROUND(CONCATENATE($A117,BH$2),0),'Cadastro - Padrões'!$A$2:$V$10081,BH$1,FALSE)))</f>
        <v>-</v>
      </c>
      <c r="BI117" s="23" t="str">
        <f>IF($B117="-","-",IF(VLOOKUP(ROUND(CONCATENATE($A117,BI$2),0),'Cadastro - Padrões'!$A$2:$V$10081,BI$1,FALSE)="","-",VLOOKUP(ROUND(CONCATENATE($A117,BI$2),0),'Cadastro - Padrões'!$A$2:$V$10081,BI$1,FALSE)))</f>
        <v>-</v>
      </c>
      <c r="BJ117" s="23" t="str">
        <f>IF($B117="-","-",IF(VLOOKUP(ROUND(CONCATENATE($A117,BJ$2),0),'Cadastro - Padrões'!$A$2:$V$10081,BJ$1,FALSE)="","-",VLOOKUP(ROUND(CONCATENATE($A117,BJ$2),0),'Cadastro - Padrões'!$A$2:$V$10081,BJ$1,FALSE)))</f>
        <v>-</v>
      </c>
      <c r="BK117" s="23" t="str">
        <f>IF($B117="-","-",IF(VLOOKUP(ROUND(CONCATENATE($A117,BK$2),0),'Cadastro - Padrões'!$A$2:$V$10081,BK$1,FALSE)="","-",VLOOKUP(ROUND(CONCATENATE($A117,BK$2),0),'Cadastro - Padrões'!$A$2:$V$10081,BK$1,FALSE)))</f>
        <v>-</v>
      </c>
      <c r="BL117" s="23" t="str">
        <f>IF($B117="-","-",IF(VLOOKUP(ROUND(CONCATENATE($A117,BL$2),0),'Cadastro - Padrões'!$A$2:$V$10081,BL$1,FALSE)="","-",VLOOKUP(ROUND(CONCATENATE($A117,BL$2),0),'Cadastro - Padrões'!$A$2:$V$10081,BL$1,FALSE)))</f>
        <v>-</v>
      </c>
      <c r="BM117" s="23" t="str">
        <f>IF($B117="-","-",IF(VLOOKUP(ROUND(CONCATENATE($A117,BM$2),0),'Cadastro - Padrões'!$A$2:$V$10081,BM$1,FALSE)="","-",VLOOKUP(ROUND(CONCATENATE($A117,BM$2),0),'Cadastro - Padrões'!$A$2:$V$10081,BM$1,FALSE)))</f>
        <v>-</v>
      </c>
      <c r="BN117" s="23" t="str">
        <f>IF($B117="-","-",IF(VLOOKUP(ROUND(CONCATENATE($A117,BN$2),0),'Cadastro - Padrões'!$A$2:$V$10081,BN$1,FALSE)="","-",VLOOKUP(ROUND(CONCATENATE($A117,BN$2),0),'Cadastro - Padrões'!$A$2:$V$10081,BN$1,FALSE)))</f>
        <v>-</v>
      </c>
      <c r="BO117" s="23" t="str">
        <f>IF($B117="-","-",IF(VLOOKUP(ROUND(CONCATENATE($A117,BO$2),0),'Cadastro - Padrões'!$A$2:$V$10081,BO$1,FALSE)="","-",VLOOKUP(ROUND(CONCATENATE($A117,BO$2),0),'Cadastro - Padrões'!$A$2:$V$10081,BO$1,FALSE)))</f>
        <v>-</v>
      </c>
      <c r="BP117" s="23" t="str">
        <f>IF($B117="-","-",IF(VLOOKUP(ROUND(CONCATENATE($A117,BP$2),0),'Cadastro - Padrões'!$A$2:$V$10081,BP$1,FALSE)="","-",VLOOKUP(ROUND(CONCATENATE($A117,BP$2),0),'Cadastro - Padrões'!$A$2:$V$10081,BP$1,FALSE)))</f>
        <v>-</v>
      </c>
    </row>
    <row r="118" spans="1:68" x14ac:dyDescent="0.3">
      <c r="A118" s="22">
        <f t="shared" si="54"/>
        <v>113</v>
      </c>
      <c r="B118" s="23" t="str">
        <f>IF(VLOOKUP(ROUND(CONCATENATE($A118,B$2),0),'Cadastro - Padrões'!$A$2:$V$10081,B$1,FALSE)="","-",VLOOKUP(ROUND(CONCATENATE($A118,B$2),0),'Cadastro - Padrões'!$A$2:$V$10081,B$1,FALSE))</f>
        <v>M.TH.FS-007</v>
      </c>
      <c r="C118" s="23" t="str">
        <f>IF($B118="-","-",VLOOKUP(ROUND(CONCATENATE($A118,C$2),0),'Cadastro - Padrões'!$A$2:$V$10081,C$1,FALSE))</f>
        <v>Termohigrômetro Digital</v>
      </c>
      <c r="D118" s="23" t="str">
        <f>IF($B118="-","-",VLOOKUP(ROUND(CONCATENATE($A118,D$2),0),'Cadastro - Padrões'!$A$2:$V$10081,D$1,FALSE))</f>
        <v>Elus</v>
      </c>
      <c r="E118" s="23" t="str">
        <f>IF($B118="-","-",VLOOKUP(ROUND(CONCATENATE($A118,E$2),0),'Cadastro - Padrões'!$A$2:$V$10081,E$1,FALSE))</f>
        <v>RBC - CAL 0439</v>
      </c>
      <c r="F118" s="23" t="str">
        <f>IF($B118="-","-",VLOOKUP(ROUND(CONCATENATE($A118,F$2),0),'Cadastro - Padrões'!$A$2:$V$10081,F$1,FALSE))</f>
        <v>E0313/24</v>
      </c>
      <c r="G118" s="24">
        <f>IF($B118="-","-",VLOOKUP(ROUND(CONCATENATE($A118,G$2),0),'Cadastro - Padrões'!$A$2:$V$10081,G$1,FALSE))</f>
        <v>45520</v>
      </c>
      <c r="H118" s="25">
        <f>IF($B118="-","-",VLOOKUP(ROUND(CONCATENATE($A118,H$2),0),'Cadastro - Padrões'!$A$2:$V$10081,H$1,FALSE))</f>
        <v>45899</v>
      </c>
      <c r="I118" s="23" t="str">
        <f>IF($B118="-","-",VLOOKUP(ROUND(CONCATENATE($A118,I$2),0),'Cadastro - Padrões'!$A$2:$V$10081,I$1,FALSE))</f>
        <v>°C</v>
      </c>
      <c r="J118" s="23" t="str">
        <f>IF($B118="-","-",VLOOKUP(ROUND(CONCATENATE($A118,J$2),0),'Cadastro - Padrões'!$A$2:$V$10081,J$1,FALSE))</f>
        <v>IN</v>
      </c>
      <c r="K118" s="23" t="str">
        <f>IF($B118="-","-",VLOOKUP(ROUND(CONCATENATE($A118,K$2),0),'Cadastro - Padrões'!$A$2:$V$10081,K$1,FALSE))</f>
        <v>NA</v>
      </c>
      <c r="L118" s="23">
        <f>IF($B118="-","-",VLOOKUP(ROUND(CONCATENATE($A118,L$2),0),'Cadastro - Padrões'!$A$2:$V$10081,L$1,FALSE))</f>
        <v>15</v>
      </c>
      <c r="M118" s="23">
        <f>IF($B118="-","-",VLOOKUP(ROUND(CONCATENATE($A118,M$2),0),'Cadastro - Padrões'!$A$2:$V$10081,M$1,FALSE))</f>
        <v>30</v>
      </c>
      <c r="N118" s="23">
        <f>IF($B118="-","-",VLOOKUP(ROUND(CONCATENATE($A118,N$2),0),'Cadastro - Padrões'!$A$2:$V$10081,N$1,FALSE))</f>
        <v>0.1</v>
      </c>
      <c r="O118" s="23">
        <f>IF($B118="-","-",VLOOKUP(ROUND(CONCATENATE($A118,O$2),0),'Cadastro - Padrões'!$A$2:$V$10081,O$1,FALSE))</f>
        <v>0.19999999999999929</v>
      </c>
      <c r="P118" s="23">
        <f>IF($B118="-","-",VLOOKUP(ROUND(CONCATENATE($A118,P$2),0),'Cadastro - Padrões'!$A$2:$V$10081,P$1,FALSE))</f>
        <v>0.3</v>
      </c>
      <c r="Q118" s="23">
        <f>IF($B118="-","-",VLOOKUP(ROUND(CONCATENATE($A118,Q$2),0),'Cadastro - Padrões'!$A$2:$V$10081,Q$1,FALSE))</f>
        <v>0.19999999999999929</v>
      </c>
      <c r="R118" s="23">
        <f>IF($B118="-","-",VLOOKUP(ROUND(CONCATENATE($A118,R$2),0),'Cadastro - Padrões'!$A$2:$V$10081,R$1,FALSE))</f>
        <v>2.500802904550975E-2</v>
      </c>
      <c r="S118" s="23">
        <f>IF($B118="-","-",VLOOKUP(ROUND(CONCATENATE($A118,S$2),0),'Cadastro - Padrões'!$A$2:$V$10081,S$1,FALSE))</f>
        <v>2</v>
      </c>
      <c r="T118" s="23">
        <f>IF($B118="-","-",VLOOKUP(ROUND(CONCATENATE($A118,T$2),0),'Cadastro - Padrões'!$A$2:$V$10081,T$1,FALSE))</f>
        <v>0</v>
      </c>
      <c r="U118" s="23">
        <f>IF($B118="-","-",VLOOKUP(ROUND(CONCATENATE($A118,U$2),0),'Cadastro - Padrões'!$A$2:$V$10081,U$1,FALSE))</f>
        <v>0</v>
      </c>
      <c r="V118" s="23">
        <f>IF($B118="-","-",VLOOKUP(ROUND(CONCATENATE($A118,V$2),0),'Cadastro - Padrões'!$A$2:$V$10081,V$1,FALSE))</f>
        <v>0</v>
      </c>
      <c r="W118" s="23">
        <f>IF($B118="-","-",VLOOKUP(ROUND(CONCATENATE($A118,W$2),0),'Cadastro - Padrões'!$A$2:$V$10081,W$1,FALSE))</f>
        <v>0</v>
      </c>
      <c r="X118" s="23">
        <f>IF($B118="-","-",VLOOKUP(ROUND(CONCATENATE($A118,X$2),0),'Cadastro - Padrões'!$A$2:$V$10081,X$1,FALSE))</f>
        <v>0</v>
      </c>
      <c r="Y118" s="23">
        <f>IF($B118="-","-",VLOOKUP(ROUND(CONCATENATE($A118,Y$2),0),'Cadastro - Padrões'!$A$2:$V$10081,Y$1,FALSE))</f>
        <v>0</v>
      </c>
      <c r="Z118" s="23">
        <f>IF($B118="-","-",VLOOKUP(ROUND(CONCATENATE($A118,Z$2),0),'Cadastro - Padrões'!$A$2:$V$10081,Z$1,FALSE))</f>
        <v>-2.8772272166668715E-3</v>
      </c>
      <c r="AA118" s="23">
        <f>IF($B118="-","-",VLOOKUP(ROUND(CONCATENATE($A118,AA$2),0),'Cadastro - Padrões'!$A$2:$V$10081,AA$1,FALSE))</f>
        <v>1.115576756934463</v>
      </c>
      <c r="AB118" s="23">
        <f>IF($B118="-","-",VLOOKUP(ROUND(CONCATENATE($A118,AB$2),0),'Cadastro - Padrões'!$A$2:$V$10081,AB$1,FALSE))</f>
        <v>-0.97744186186226667</v>
      </c>
      <c r="AC118" s="23">
        <f>IF($B118="-","-",IF(VLOOKUP(ROUND(CONCATENATE($A118,AC$2),0),'Cadastro - Padrões'!$A$2:$V$10081,AC$1,FALSE)="","-",VLOOKUP(ROUND(CONCATENATE($A118,AC$2),0),'Cadastro - Padrões'!$A$2:$V$10081,AC$1,FALSE)))</f>
        <v>15</v>
      </c>
      <c r="AD118" s="23">
        <f>IF($B118="-","-",IF(VLOOKUP(ROUND(CONCATENATE($A118,AD$2),0),'Cadastro - Padrões'!$A$2:$V$10081,AD$1,FALSE)="","-",VLOOKUP(ROUND(CONCATENATE($A118,AD$2),0),'Cadastro - Padrões'!$A$2:$V$10081,AD$1,FALSE)))</f>
        <v>0.3</v>
      </c>
      <c r="AE118" s="23">
        <f>IF($B118="-","-",IF(VLOOKUP(ROUND(CONCATENATE($A118,AE$2),0),'Cadastro - Padrões'!$A$2:$V$10081,AE$1,FALSE)="","-",VLOOKUP(ROUND(CONCATENATE($A118,AE$2),0),'Cadastro - Padrões'!$A$2:$V$10081,AE$1,FALSE)))</f>
        <v>2</v>
      </c>
      <c r="AF118" s="23">
        <f>IF($B118="-","-",IF(VLOOKUP(ROUND(CONCATENATE($A118,AF$2),0),'Cadastro - Padrões'!$A$2:$V$10081,AF$1,FALSE)="","-",VLOOKUP(ROUND(CONCATENATE($A118,AF$2),0),'Cadastro - Padrões'!$A$2:$V$10081,AF$1,FALSE)))</f>
        <v>1000000</v>
      </c>
      <c r="AG118" s="23">
        <f>IF($B118="-","-",IF(VLOOKUP(ROUND(CONCATENATE($A118,AG$2),0),'Cadastro - Padrões'!$A$2:$V$10081,AG$1,FALSE)="","-",VLOOKUP(ROUND(CONCATENATE($A118,AG$2),0),'Cadastro - Padrões'!$A$2:$V$10081,AG$1,FALSE)))</f>
        <v>20</v>
      </c>
      <c r="AH118" s="23">
        <f>IF($B118="-","-",IF(VLOOKUP(ROUND(CONCATENATE($A118,AH$2),0),'Cadastro - Padrões'!$A$2:$V$10081,AH$1,FALSE)="","-",VLOOKUP(ROUND(CONCATENATE($A118,AH$2),0),'Cadastro - Padrões'!$A$2:$V$10081,AH$1,FALSE)))</f>
        <v>0.3</v>
      </c>
      <c r="AI118" s="23">
        <f>IF($B118="-","-",IF(VLOOKUP(ROUND(CONCATENATE($A118,AI$2),0),'Cadastro - Padrões'!$A$2:$V$10081,AI$1,FALSE)="","-",VLOOKUP(ROUND(CONCATENATE($A118,AI$2),0),'Cadastro - Padrões'!$A$2:$V$10081,AI$1,FALSE)))</f>
        <v>2</v>
      </c>
      <c r="AJ118" s="23">
        <f>IF($B118="-","-",IF(VLOOKUP(ROUND(CONCATENATE($A118,AJ$2),0),'Cadastro - Padrões'!$A$2:$V$10081,AJ$1,FALSE)="","-",VLOOKUP(ROUND(CONCATENATE($A118,AJ$2),0),'Cadastro - Padrões'!$A$2:$V$10081,AJ$1,FALSE)))</f>
        <v>1000000</v>
      </c>
      <c r="AK118" s="23">
        <f>IF($B118="-","-",IF(VLOOKUP(ROUND(CONCATENATE($A118,AK$2),0),'Cadastro - Padrões'!$A$2:$V$10081,AK$1,FALSE)="","-",VLOOKUP(ROUND(CONCATENATE($A118,AK$2),0),'Cadastro - Padrões'!$A$2:$V$10081,AK$1,FALSE)))</f>
        <v>25</v>
      </c>
      <c r="AL118" s="23">
        <f>IF($B118="-","-",IF(VLOOKUP(ROUND(CONCATENATE($A118,AL$2),0),'Cadastro - Padrões'!$A$2:$V$10081,AL$1,FALSE)="","-",VLOOKUP(ROUND(CONCATENATE($A118,AL$2),0),'Cadastro - Padrões'!$A$2:$V$10081,AL$1,FALSE)))</f>
        <v>0.3</v>
      </c>
      <c r="AM118" s="23">
        <f>IF($B118="-","-",IF(VLOOKUP(ROUND(CONCATENATE($A118,AM$2),0),'Cadastro - Padrões'!$A$2:$V$10081,AM$1,FALSE)="","-",VLOOKUP(ROUND(CONCATENATE($A118,AM$2),0),'Cadastro - Padrões'!$A$2:$V$10081,AM$1,FALSE)))</f>
        <v>2</v>
      </c>
      <c r="AN118" s="23">
        <f>IF($B118="-","-",IF(VLOOKUP(ROUND(CONCATENATE($A118,AN$2),0),'Cadastro - Padrões'!$A$2:$V$10081,AN$1,FALSE)="","-",VLOOKUP(ROUND(CONCATENATE($A118,AN$2),0),'Cadastro - Padrões'!$A$2:$V$10081,AN$1,FALSE)))</f>
        <v>1000000</v>
      </c>
      <c r="AO118" s="23">
        <f>IF($B118="-","-",IF(VLOOKUP(ROUND(CONCATENATE($A118,AO$2),0),'Cadastro - Padrões'!$A$2:$V$10081,AO$1,FALSE)="","-",VLOOKUP(ROUND(CONCATENATE($A118,AO$2),0),'Cadastro - Padrões'!$A$2:$V$10081,AO$1,FALSE)))</f>
        <v>30</v>
      </c>
      <c r="AP118" s="23">
        <f>IF($B118="-","-",IF(VLOOKUP(ROUND(CONCATENATE($A118,AP$2),0),'Cadastro - Padrões'!$A$2:$V$10081,AP$1,FALSE)="","-",VLOOKUP(ROUND(CONCATENATE($A118,AP$2),0),'Cadastro - Padrões'!$A$2:$V$10081,AP$1,FALSE)))</f>
        <v>0.3</v>
      </c>
      <c r="AQ118" s="23">
        <f>IF($B118="-","-",IF(VLOOKUP(ROUND(CONCATENATE($A118,AQ$2),0),'Cadastro - Padrões'!$A$2:$V$10081,AQ$1,FALSE)="","-",VLOOKUP(ROUND(CONCATENATE($A118,AQ$2),0),'Cadastro - Padrões'!$A$2:$V$10081,AQ$1,FALSE)))</f>
        <v>2</v>
      </c>
      <c r="AR118" s="23">
        <f>IF($B118="-","-",IF(VLOOKUP(ROUND(CONCATENATE($A118,AR$2),0),'Cadastro - Padrões'!$A$2:$V$10081,AR$1,FALSE)="","-",VLOOKUP(ROUND(CONCATENATE($A118,AR$2),0),'Cadastro - Padrões'!$A$2:$V$10081,AR$1,FALSE)))</f>
        <v>1000000</v>
      </c>
      <c r="AS118" s="23" t="str">
        <f>IF($B118="-","-",IF(VLOOKUP(ROUND(CONCATENATE($A118,AS$2),0),'Cadastro - Padrões'!$A$2:$V$10081,AS$1,FALSE)="","-",VLOOKUP(ROUND(CONCATENATE($A118,AS$2),0),'Cadastro - Padrões'!$A$2:$V$10081,AS$1,FALSE)))</f>
        <v>-</v>
      </c>
      <c r="AT118" s="23" t="str">
        <f>IF($B118="-","-",IF(VLOOKUP(ROUND(CONCATENATE($A118,AT$2),0),'Cadastro - Padrões'!$A$2:$V$10081,AT$1,FALSE)="","-",VLOOKUP(ROUND(CONCATENATE($A118,AT$2),0),'Cadastro - Padrões'!$A$2:$V$10081,AT$1,FALSE)))</f>
        <v>-</v>
      </c>
      <c r="AU118" s="23" t="str">
        <f>IF($B118="-","-",IF(VLOOKUP(ROUND(CONCATENATE($A118,AU$2),0),'Cadastro - Padrões'!$A$2:$V$10081,AU$1,FALSE)="","-",VLOOKUP(ROUND(CONCATENATE($A118,AU$2),0),'Cadastro - Padrões'!$A$2:$V$10081,AU$1,FALSE)))</f>
        <v>-</v>
      </c>
      <c r="AV118" s="23" t="str">
        <f>IF($B118="-","-",IF(VLOOKUP(ROUND(CONCATENATE($A118,AV$2),0),'Cadastro - Padrões'!$A$2:$V$10081,AV$1,FALSE)="","-",VLOOKUP(ROUND(CONCATENATE($A118,AV$2),0),'Cadastro - Padrões'!$A$2:$V$10081,AV$1,FALSE)))</f>
        <v>-</v>
      </c>
      <c r="AW118" s="23" t="str">
        <f>IF($B118="-","-",IF(VLOOKUP(ROUND(CONCATENATE($A118,AW$2),0),'Cadastro - Padrões'!$A$2:$V$10081,AW$1,FALSE)="","-",VLOOKUP(ROUND(CONCATENATE($A118,AW$2),0),'Cadastro - Padrões'!$A$2:$V$10081,AW$1,FALSE)))</f>
        <v>-</v>
      </c>
      <c r="AX118" s="23" t="str">
        <f>IF($B118="-","-",IF(VLOOKUP(ROUND(CONCATENATE($A118,AX$2),0),'Cadastro - Padrões'!$A$2:$V$10081,AX$1,FALSE)="","-",VLOOKUP(ROUND(CONCATENATE($A118,AX$2),0),'Cadastro - Padrões'!$A$2:$V$10081,AX$1,FALSE)))</f>
        <v>-</v>
      </c>
      <c r="AY118" s="23" t="str">
        <f>IF($B118="-","-",IF(VLOOKUP(ROUND(CONCATENATE($A118,AY$2),0),'Cadastro - Padrões'!$A$2:$V$10081,AY$1,FALSE)="","-",VLOOKUP(ROUND(CONCATENATE($A118,AY$2),0),'Cadastro - Padrões'!$A$2:$V$10081,AY$1,FALSE)))</f>
        <v>-</v>
      </c>
      <c r="AZ118" s="23" t="str">
        <f>IF($B118="-","-",IF(VLOOKUP(ROUND(CONCATENATE($A118,AZ$2),0),'Cadastro - Padrões'!$A$2:$V$10081,AZ$1,FALSE)="","-",VLOOKUP(ROUND(CONCATENATE($A118,AZ$2),0),'Cadastro - Padrões'!$A$2:$V$10081,AZ$1,FALSE)))</f>
        <v>-</v>
      </c>
      <c r="BA118" s="23" t="str">
        <f>IF($B118="-","-",IF(VLOOKUP(ROUND(CONCATENATE($A118,BA$2),0),'Cadastro - Padrões'!$A$2:$V$10081,BA$1,FALSE)="","-",VLOOKUP(ROUND(CONCATENATE($A118,BA$2),0),'Cadastro - Padrões'!$A$2:$V$10081,BA$1,FALSE)))</f>
        <v>-</v>
      </c>
      <c r="BB118" s="23" t="str">
        <f>IF($B118="-","-",IF(VLOOKUP(ROUND(CONCATENATE($A118,BB$2),0),'Cadastro - Padrões'!$A$2:$V$10081,BB$1,FALSE)="","-",VLOOKUP(ROUND(CONCATENATE($A118,BB$2),0),'Cadastro - Padrões'!$A$2:$V$10081,BB$1,FALSE)))</f>
        <v>-</v>
      </c>
      <c r="BC118" s="23" t="str">
        <f>IF($B118="-","-",IF(VLOOKUP(ROUND(CONCATENATE($A118,BC$2),0),'Cadastro - Padrões'!$A$2:$V$10081,BC$1,FALSE)="","-",VLOOKUP(ROUND(CONCATENATE($A118,BC$2),0),'Cadastro - Padrões'!$A$2:$V$10081,BC$1,FALSE)))</f>
        <v>-</v>
      </c>
      <c r="BD118" s="23" t="str">
        <f>IF($B118="-","-",IF(VLOOKUP(ROUND(CONCATENATE($A118,BD$2),0),'Cadastro - Padrões'!$A$2:$V$10081,BD$1,FALSE)="","-",VLOOKUP(ROUND(CONCATENATE($A118,BD$2),0),'Cadastro - Padrões'!$A$2:$V$10081,BD$1,FALSE)))</f>
        <v>-</v>
      </c>
      <c r="BE118" s="23" t="str">
        <f>IF($B118="-","-",IF(VLOOKUP(ROUND(CONCATENATE($A118,BE$2),0),'Cadastro - Padrões'!$A$2:$V$10081,BE$1,FALSE)="","-",VLOOKUP(ROUND(CONCATENATE($A118,BE$2),0),'Cadastro - Padrões'!$A$2:$V$10081,BE$1,FALSE)))</f>
        <v>-</v>
      </c>
      <c r="BF118" s="23" t="str">
        <f>IF($B118="-","-",IF(VLOOKUP(ROUND(CONCATENATE($A118,BF$2),0),'Cadastro - Padrões'!$A$2:$V$10081,BF$1,FALSE)="","-",VLOOKUP(ROUND(CONCATENATE($A118,BF$2),0),'Cadastro - Padrões'!$A$2:$V$10081,BF$1,FALSE)))</f>
        <v>-</v>
      </c>
      <c r="BG118" s="23" t="str">
        <f>IF($B118="-","-",IF(VLOOKUP(ROUND(CONCATENATE($A118,BG$2),0),'Cadastro - Padrões'!$A$2:$V$10081,BG$1,FALSE)="","-",VLOOKUP(ROUND(CONCATENATE($A118,BG$2),0),'Cadastro - Padrões'!$A$2:$V$10081,BG$1,FALSE)))</f>
        <v>-</v>
      </c>
      <c r="BH118" s="23" t="str">
        <f>IF($B118="-","-",IF(VLOOKUP(ROUND(CONCATENATE($A118,BH$2),0),'Cadastro - Padrões'!$A$2:$V$10081,BH$1,FALSE)="","-",VLOOKUP(ROUND(CONCATENATE($A118,BH$2),0),'Cadastro - Padrões'!$A$2:$V$10081,BH$1,FALSE)))</f>
        <v>-</v>
      </c>
      <c r="BI118" s="23" t="str">
        <f>IF($B118="-","-",IF(VLOOKUP(ROUND(CONCATENATE($A118,BI$2),0),'Cadastro - Padrões'!$A$2:$V$10081,BI$1,FALSE)="","-",VLOOKUP(ROUND(CONCATENATE($A118,BI$2),0),'Cadastro - Padrões'!$A$2:$V$10081,BI$1,FALSE)))</f>
        <v>-</v>
      </c>
      <c r="BJ118" s="23" t="str">
        <f>IF($B118="-","-",IF(VLOOKUP(ROUND(CONCATENATE($A118,BJ$2),0),'Cadastro - Padrões'!$A$2:$V$10081,BJ$1,FALSE)="","-",VLOOKUP(ROUND(CONCATENATE($A118,BJ$2),0),'Cadastro - Padrões'!$A$2:$V$10081,BJ$1,FALSE)))</f>
        <v>-</v>
      </c>
      <c r="BK118" s="23" t="str">
        <f>IF($B118="-","-",IF(VLOOKUP(ROUND(CONCATENATE($A118,BK$2),0),'Cadastro - Padrões'!$A$2:$V$10081,BK$1,FALSE)="","-",VLOOKUP(ROUND(CONCATENATE($A118,BK$2),0),'Cadastro - Padrões'!$A$2:$V$10081,BK$1,FALSE)))</f>
        <v>-</v>
      </c>
      <c r="BL118" s="23" t="str">
        <f>IF($B118="-","-",IF(VLOOKUP(ROUND(CONCATENATE($A118,BL$2),0),'Cadastro - Padrões'!$A$2:$V$10081,BL$1,FALSE)="","-",VLOOKUP(ROUND(CONCATENATE($A118,BL$2),0),'Cadastro - Padrões'!$A$2:$V$10081,BL$1,FALSE)))</f>
        <v>-</v>
      </c>
      <c r="BM118" s="23" t="str">
        <f>IF($B118="-","-",IF(VLOOKUP(ROUND(CONCATENATE($A118,BM$2),0),'Cadastro - Padrões'!$A$2:$V$10081,BM$1,FALSE)="","-",VLOOKUP(ROUND(CONCATENATE($A118,BM$2),0),'Cadastro - Padrões'!$A$2:$V$10081,BM$1,FALSE)))</f>
        <v>-</v>
      </c>
      <c r="BN118" s="23" t="str">
        <f>IF($B118="-","-",IF(VLOOKUP(ROUND(CONCATENATE($A118,BN$2),0),'Cadastro - Padrões'!$A$2:$V$10081,BN$1,FALSE)="","-",VLOOKUP(ROUND(CONCATENATE($A118,BN$2),0),'Cadastro - Padrões'!$A$2:$V$10081,BN$1,FALSE)))</f>
        <v>-</v>
      </c>
      <c r="BO118" s="23" t="str">
        <f>IF($B118="-","-",IF(VLOOKUP(ROUND(CONCATENATE($A118,BO$2),0),'Cadastro - Padrões'!$A$2:$V$10081,BO$1,FALSE)="","-",VLOOKUP(ROUND(CONCATENATE($A118,BO$2),0),'Cadastro - Padrões'!$A$2:$V$10081,BO$1,FALSE)))</f>
        <v>-</v>
      </c>
      <c r="BP118" s="23" t="str">
        <f>IF($B118="-","-",IF(VLOOKUP(ROUND(CONCATENATE($A118,BP$2),0),'Cadastro - Padrões'!$A$2:$V$10081,BP$1,FALSE)="","-",VLOOKUP(ROUND(CONCATENATE($A118,BP$2),0),'Cadastro - Padrões'!$A$2:$V$10081,BP$1,FALSE)))</f>
        <v>-</v>
      </c>
    </row>
    <row r="119" spans="1:68" x14ac:dyDescent="0.3">
      <c r="A119" s="22">
        <f t="shared" si="54"/>
        <v>114</v>
      </c>
      <c r="B119" s="23" t="str">
        <f>IF(VLOOKUP(ROUND(CONCATENATE($A119,B$2),0),'Cadastro - Padrões'!$A$2:$V$10081,B$1,FALSE)="","-",VLOOKUP(ROUND(CONCATENATE($A119,B$2),0),'Cadastro - Padrões'!$A$2:$V$10081,B$1,FALSE))</f>
        <v>M.TH.FS-007</v>
      </c>
      <c r="C119" s="23" t="str">
        <f>IF($B119="-","-",VLOOKUP(ROUND(CONCATENATE($A119,C$2),0),'Cadastro - Padrões'!$A$2:$V$10081,C$1,FALSE))</f>
        <v>Termohigrômetro Digital</v>
      </c>
      <c r="D119" s="23" t="str">
        <f>IF($B119="-","-",VLOOKUP(ROUND(CONCATENATE($A119,D$2),0),'Cadastro - Padrões'!$A$2:$V$10081,D$1,FALSE))</f>
        <v>Elus</v>
      </c>
      <c r="E119" s="23" t="str">
        <f>IF($B119="-","-",VLOOKUP(ROUND(CONCATENATE($A119,E$2),0),'Cadastro - Padrões'!$A$2:$V$10081,E$1,FALSE))</f>
        <v>RBC - CAL 0439</v>
      </c>
      <c r="F119" s="23" t="str">
        <f>IF($B119="-","-",VLOOKUP(ROUND(CONCATENATE($A119,F$2),0),'Cadastro - Padrões'!$A$2:$V$10081,F$1,FALSE))</f>
        <v>E0313/24</v>
      </c>
      <c r="G119" s="24">
        <f>IF($B119="-","-",VLOOKUP(ROUND(CONCATENATE($A119,G$2),0),'Cadastro - Padrões'!$A$2:$V$10081,G$1,FALSE))</f>
        <v>45520</v>
      </c>
      <c r="H119" s="25">
        <f>IF($B119="-","-",VLOOKUP(ROUND(CONCATENATE($A119,H$2),0),'Cadastro - Padrões'!$A$2:$V$10081,H$1,FALSE))</f>
        <v>45899</v>
      </c>
      <c r="I119" s="23" t="str">
        <f>IF($B119="-","-",VLOOKUP(ROUND(CONCATENATE($A119,I$2),0),'Cadastro - Padrões'!$A$2:$V$10081,I$1,FALSE))</f>
        <v>°C</v>
      </c>
      <c r="J119" s="23" t="str">
        <f>IF($B119="-","-",VLOOKUP(ROUND(CONCATENATE($A119,J$2),0),'Cadastro - Padrões'!$A$2:$V$10081,J$1,FALSE))</f>
        <v>OUT</v>
      </c>
      <c r="K119" s="23" t="str">
        <f>IF($B119="-","-",VLOOKUP(ROUND(CONCATENATE($A119,K$2),0),'Cadastro - Padrões'!$A$2:$V$10081,K$1,FALSE))</f>
        <v>NA</v>
      </c>
      <c r="L119" s="23">
        <f>IF($B119="-","-",VLOOKUP(ROUND(CONCATENATE($A119,L$2),0),'Cadastro - Padrões'!$A$2:$V$10081,L$1,FALSE))</f>
        <v>15</v>
      </c>
      <c r="M119" s="23">
        <f>IF($B119="-","-",VLOOKUP(ROUND(CONCATENATE($A119,M$2),0),'Cadastro - Padrões'!$A$2:$V$10081,M$1,FALSE))</f>
        <v>30</v>
      </c>
      <c r="N119" s="23">
        <f>IF($B119="-","-",VLOOKUP(ROUND(CONCATENATE($A119,N$2),0),'Cadastro - Padrões'!$A$2:$V$10081,N$1,FALSE))</f>
        <v>0.1</v>
      </c>
      <c r="O119" s="23">
        <f>IF($B119="-","-",VLOOKUP(ROUND(CONCATENATE($A119,O$2),0),'Cadastro - Padrões'!$A$2:$V$10081,O$1,FALSE))</f>
        <v>0.19999999999999929</v>
      </c>
      <c r="P119" s="23">
        <f>IF($B119="-","-",VLOOKUP(ROUND(CONCATENATE($A119,P$2),0),'Cadastro - Padrões'!$A$2:$V$10081,P$1,FALSE))</f>
        <v>0.3</v>
      </c>
      <c r="Q119" s="23">
        <f>IF($B119="-","-",VLOOKUP(ROUND(CONCATENATE($A119,Q$2),0),'Cadastro - Padrões'!$A$2:$V$10081,Q$1,FALSE))</f>
        <v>0.19999999999999929</v>
      </c>
      <c r="R119" s="23">
        <f>IF($B119="-","-",VLOOKUP(ROUND(CONCATENATE($A119,R$2),0),'Cadastro - Padrões'!$A$2:$V$10081,R$1,FALSE))</f>
        <v>4.4366078809170484E-2</v>
      </c>
      <c r="S119" s="23">
        <f>IF($B119="-","-",VLOOKUP(ROUND(CONCATENATE($A119,S$2),0),'Cadastro - Padrões'!$A$2:$V$10081,S$1,FALSE))</f>
        <v>2</v>
      </c>
      <c r="T119" s="23">
        <f>IF($B119="-","-",VLOOKUP(ROUND(CONCATENATE($A119,T$2),0),'Cadastro - Padrões'!$A$2:$V$10081,T$1,FALSE))</f>
        <v>0</v>
      </c>
      <c r="U119" s="23">
        <f>IF($B119="-","-",VLOOKUP(ROUND(CONCATENATE($A119,U$2),0),'Cadastro - Padrões'!$A$2:$V$10081,U$1,FALSE))</f>
        <v>0</v>
      </c>
      <c r="V119" s="23">
        <f>IF($B119="-","-",VLOOKUP(ROUND(CONCATENATE($A119,V$2),0),'Cadastro - Padrões'!$A$2:$V$10081,V$1,FALSE))</f>
        <v>0</v>
      </c>
      <c r="W119" s="23">
        <f>IF($B119="-","-",VLOOKUP(ROUND(CONCATENATE($A119,W$2),0),'Cadastro - Padrões'!$A$2:$V$10081,W$1,FALSE))</f>
        <v>0</v>
      </c>
      <c r="X119" s="23">
        <f>IF($B119="-","-",VLOOKUP(ROUND(CONCATENATE($A119,X$2),0),'Cadastro - Padrões'!$A$2:$V$10081,X$1,FALSE))</f>
        <v>0</v>
      </c>
      <c r="Y119" s="23">
        <f>IF($B119="-","-",VLOOKUP(ROUND(CONCATENATE($A119,Y$2),0),'Cadastro - Padrões'!$A$2:$V$10081,Y$1,FALSE))</f>
        <v>0</v>
      </c>
      <c r="Z119" s="23">
        <f>IF($B119="-","-",VLOOKUP(ROUND(CONCATENATE($A119,Z$2),0),'Cadastro - Padrões'!$A$2:$V$10081,Z$1,FALSE))</f>
        <v>1.4034355282536405E-17</v>
      </c>
      <c r="AA119" s="23">
        <f>IF($B119="-","-",VLOOKUP(ROUND(CONCATENATE($A119,AA$2),0),'Cadastro - Padrões'!$A$2:$V$10081,AA$1,FALSE))</f>
        <v>0.99204787024643704</v>
      </c>
      <c r="AB119" s="23">
        <f>IF($B119="-","-",VLOOKUP(ROUND(CONCATENATE($A119,AB$2),0),'Cadastro - Padrões'!$A$2:$V$10081,AB$1,FALSE))</f>
        <v>0.32773009999212344</v>
      </c>
      <c r="AC119" s="23">
        <f>IF($B119="-","-",IF(VLOOKUP(ROUND(CONCATENATE($A119,AC$2),0),'Cadastro - Padrões'!$A$2:$V$10081,AC$1,FALSE)="","-",VLOOKUP(ROUND(CONCATENATE($A119,AC$2),0),'Cadastro - Padrões'!$A$2:$V$10081,AC$1,FALSE)))</f>
        <v>15</v>
      </c>
      <c r="AD119" s="23">
        <f>IF($B119="-","-",IF(VLOOKUP(ROUND(CONCATENATE($A119,AD$2),0),'Cadastro - Padrões'!$A$2:$V$10081,AD$1,FALSE)="","-",VLOOKUP(ROUND(CONCATENATE($A119,AD$2),0),'Cadastro - Padrões'!$A$2:$V$10081,AD$1,FALSE)))</f>
        <v>0.3</v>
      </c>
      <c r="AE119" s="23">
        <f>IF($B119="-","-",IF(VLOOKUP(ROUND(CONCATENATE($A119,AE$2),0),'Cadastro - Padrões'!$A$2:$V$10081,AE$1,FALSE)="","-",VLOOKUP(ROUND(CONCATENATE($A119,AE$2),0),'Cadastro - Padrões'!$A$2:$V$10081,AE$1,FALSE)))</f>
        <v>2</v>
      </c>
      <c r="AF119" s="23">
        <f>IF($B119="-","-",IF(VLOOKUP(ROUND(CONCATENATE($A119,AF$2),0),'Cadastro - Padrões'!$A$2:$V$10081,AF$1,FALSE)="","-",VLOOKUP(ROUND(CONCATENATE($A119,AF$2),0),'Cadastro - Padrões'!$A$2:$V$10081,AF$1,FALSE)))</f>
        <v>1000000</v>
      </c>
      <c r="AG119" s="23">
        <f>IF($B119="-","-",IF(VLOOKUP(ROUND(CONCATENATE($A119,AG$2),0),'Cadastro - Padrões'!$A$2:$V$10081,AG$1,FALSE)="","-",VLOOKUP(ROUND(CONCATENATE($A119,AG$2),0),'Cadastro - Padrões'!$A$2:$V$10081,AG$1,FALSE)))</f>
        <v>20</v>
      </c>
      <c r="AH119" s="23">
        <f>IF($B119="-","-",IF(VLOOKUP(ROUND(CONCATENATE($A119,AH$2),0),'Cadastro - Padrões'!$A$2:$V$10081,AH$1,FALSE)="","-",VLOOKUP(ROUND(CONCATENATE($A119,AH$2),0),'Cadastro - Padrões'!$A$2:$V$10081,AH$1,FALSE)))</f>
        <v>0.3</v>
      </c>
      <c r="AI119" s="23">
        <f>IF($B119="-","-",IF(VLOOKUP(ROUND(CONCATENATE($A119,AI$2),0),'Cadastro - Padrões'!$A$2:$V$10081,AI$1,FALSE)="","-",VLOOKUP(ROUND(CONCATENATE($A119,AI$2),0),'Cadastro - Padrões'!$A$2:$V$10081,AI$1,FALSE)))</f>
        <v>2</v>
      </c>
      <c r="AJ119" s="23">
        <f>IF($B119="-","-",IF(VLOOKUP(ROUND(CONCATENATE($A119,AJ$2),0),'Cadastro - Padrões'!$A$2:$V$10081,AJ$1,FALSE)="","-",VLOOKUP(ROUND(CONCATENATE($A119,AJ$2),0),'Cadastro - Padrões'!$A$2:$V$10081,AJ$1,FALSE)))</f>
        <v>1000000</v>
      </c>
      <c r="AK119" s="23">
        <f>IF($B119="-","-",IF(VLOOKUP(ROUND(CONCATENATE($A119,AK$2),0),'Cadastro - Padrões'!$A$2:$V$10081,AK$1,FALSE)="","-",VLOOKUP(ROUND(CONCATENATE($A119,AK$2),0),'Cadastro - Padrões'!$A$2:$V$10081,AK$1,FALSE)))</f>
        <v>25</v>
      </c>
      <c r="AL119" s="23">
        <f>IF($B119="-","-",IF(VLOOKUP(ROUND(CONCATENATE($A119,AL$2),0),'Cadastro - Padrões'!$A$2:$V$10081,AL$1,FALSE)="","-",VLOOKUP(ROUND(CONCATENATE($A119,AL$2),0),'Cadastro - Padrões'!$A$2:$V$10081,AL$1,FALSE)))</f>
        <v>0.3</v>
      </c>
      <c r="AM119" s="23">
        <f>IF($B119="-","-",IF(VLOOKUP(ROUND(CONCATENATE($A119,AM$2),0),'Cadastro - Padrões'!$A$2:$V$10081,AM$1,FALSE)="","-",VLOOKUP(ROUND(CONCATENATE($A119,AM$2),0),'Cadastro - Padrões'!$A$2:$V$10081,AM$1,FALSE)))</f>
        <v>2</v>
      </c>
      <c r="AN119" s="23">
        <f>IF($B119="-","-",IF(VLOOKUP(ROUND(CONCATENATE($A119,AN$2),0),'Cadastro - Padrões'!$A$2:$V$10081,AN$1,FALSE)="","-",VLOOKUP(ROUND(CONCATENATE($A119,AN$2),0),'Cadastro - Padrões'!$A$2:$V$10081,AN$1,FALSE)))</f>
        <v>1000000</v>
      </c>
      <c r="AO119" s="23">
        <f>IF($B119="-","-",IF(VLOOKUP(ROUND(CONCATENATE($A119,AO$2),0),'Cadastro - Padrões'!$A$2:$V$10081,AO$1,FALSE)="","-",VLOOKUP(ROUND(CONCATENATE($A119,AO$2),0),'Cadastro - Padrões'!$A$2:$V$10081,AO$1,FALSE)))</f>
        <v>30</v>
      </c>
      <c r="AP119" s="23">
        <f>IF($B119="-","-",IF(VLOOKUP(ROUND(CONCATENATE($A119,AP$2),0),'Cadastro - Padrões'!$A$2:$V$10081,AP$1,FALSE)="","-",VLOOKUP(ROUND(CONCATENATE($A119,AP$2),0),'Cadastro - Padrões'!$A$2:$V$10081,AP$1,FALSE)))</f>
        <v>0.3</v>
      </c>
      <c r="AQ119" s="23">
        <f>IF($B119="-","-",IF(VLOOKUP(ROUND(CONCATENATE($A119,AQ$2),0),'Cadastro - Padrões'!$A$2:$V$10081,AQ$1,FALSE)="","-",VLOOKUP(ROUND(CONCATENATE($A119,AQ$2),0),'Cadastro - Padrões'!$A$2:$V$10081,AQ$1,FALSE)))</f>
        <v>2</v>
      </c>
      <c r="AR119" s="23">
        <f>IF($B119="-","-",IF(VLOOKUP(ROUND(CONCATENATE($A119,AR$2),0),'Cadastro - Padrões'!$A$2:$V$10081,AR$1,FALSE)="","-",VLOOKUP(ROUND(CONCATENATE($A119,AR$2),0),'Cadastro - Padrões'!$A$2:$V$10081,AR$1,FALSE)))</f>
        <v>1000000</v>
      </c>
      <c r="AS119" s="23" t="str">
        <f>IF($B119="-","-",IF(VLOOKUP(ROUND(CONCATENATE($A119,AS$2),0),'Cadastro - Padrões'!$A$2:$V$10081,AS$1,FALSE)="","-",VLOOKUP(ROUND(CONCATENATE($A119,AS$2),0),'Cadastro - Padrões'!$A$2:$V$10081,AS$1,FALSE)))</f>
        <v>-</v>
      </c>
      <c r="AT119" s="23" t="str">
        <f>IF($B119="-","-",IF(VLOOKUP(ROUND(CONCATENATE($A119,AT$2),0),'Cadastro - Padrões'!$A$2:$V$10081,AT$1,FALSE)="","-",VLOOKUP(ROUND(CONCATENATE($A119,AT$2),0),'Cadastro - Padrões'!$A$2:$V$10081,AT$1,FALSE)))</f>
        <v>-</v>
      </c>
      <c r="AU119" s="23" t="str">
        <f>IF($B119="-","-",IF(VLOOKUP(ROUND(CONCATENATE($A119,AU$2),0),'Cadastro - Padrões'!$A$2:$V$10081,AU$1,FALSE)="","-",VLOOKUP(ROUND(CONCATENATE($A119,AU$2),0),'Cadastro - Padrões'!$A$2:$V$10081,AU$1,FALSE)))</f>
        <v>-</v>
      </c>
      <c r="AV119" s="23" t="str">
        <f>IF($B119="-","-",IF(VLOOKUP(ROUND(CONCATENATE($A119,AV$2),0),'Cadastro - Padrões'!$A$2:$V$10081,AV$1,FALSE)="","-",VLOOKUP(ROUND(CONCATENATE($A119,AV$2),0),'Cadastro - Padrões'!$A$2:$V$10081,AV$1,FALSE)))</f>
        <v>-</v>
      </c>
      <c r="AW119" s="23" t="str">
        <f>IF($B119="-","-",IF(VLOOKUP(ROUND(CONCATENATE($A119,AW$2),0),'Cadastro - Padrões'!$A$2:$V$10081,AW$1,FALSE)="","-",VLOOKUP(ROUND(CONCATENATE($A119,AW$2),0),'Cadastro - Padrões'!$A$2:$V$10081,AW$1,FALSE)))</f>
        <v>-</v>
      </c>
      <c r="AX119" s="23" t="str">
        <f>IF($B119="-","-",IF(VLOOKUP(ROUND(CONCATENATE($A119,AX$2),0),'Cadastro - Padrões'!$A$2:$V$10081,AX$1,FALSE)="","-",VLOOKUP(ROUND(CONCATENATE($A119,AX$2),0),'Cadastro - Padrões'!$A$2:$V$10081,AX$1,FALSE)))</f>
        <v>-</v>
      </c>
      <c r="AY119" s="23" t="str">
        <f>IF($B119="-","-",IF(VLOOKUP(ROUND(CONCATENATE($A119,AY$2),0),'Cadastro - Padrões'!$A$2:$V$10081,AY$1,FALSE)="","-",VLOOKUP(ROUND(CONCATENATE($A119,AY$2),0),'Cadastro - Padrões'!$A$2:$V$10081,AY$1,FALSE)))</f>
        <v>-</v>
      </c>
      <c r="AZ119" s="23" t="str">
        <f>IF($B119="-","-",IF(VLOOKUP(ROUND(CONCATENATE($A119,AZ$2),0),'Cadastro - Padrões'!$A$2:$V$10081,AZ$1,FALSE)="","-",VLOOKUP(ROUND(CONCATENATE($A119,AZ$2),0),'Cadastro - Padrões'!$A$2:$V$10081,AZ$1,FALSE)))</f>
        <v>-</v>
      </c>
      <c r="BA119" s="23" t="str">
        <f>IF($B119="-","-",IF(VLOOKUP(ROUND(CONCATENATE($A119,BA$2),0),'Cadastro - Padrões'!$A$2:$V$10081,BA$1,FALSE)="","-",VLOOKUP(ROUND(CONCATENATE($A119,BA$2),0),'Cadastro - Padrões'!$A$2:$V$10081,BA$1,FALSE)))</f>
        <v>-</v>
      </c>
      <c r="BB119" s="23" t="str">
        <f>IF($B119="-","-",IF(VLOOKUP(ROUND(CONCATENATE($A119,BB$2),0),'Cadastro - Padrões'!$A$2:$V$10081,BB$1,FALSE)="","-",VLOOKUP(ROUND(CONCATENATE($A119,BB$2),0),'Cadastro - Padrões'!$A$2:$V$10081,BB$1,FALSE)))</f>
        <v>-</v>
      </c>
      <c r="BC119" s="23" t="str">
        <f>IF($B119="-","-",IF(VLOOKUP(ROUND(CONCATENATE($A119,BC$2),0),'Cadastro - Padrões'!$A$2:$V$10081,BC$1,FALSE)="","-",VLOOKUP(ROUND(CONCATENATE($A119,BC$2),0),'Cadastro - Padrões'!$A$2:$V$10081,BC$1,FALSE)))</f>
        <v>-</v>
      </c>
      <c r="BD119" s="23" t="str">
        <f>IF($B119="-","-",IF(VLOOKUP(ROUND(CONCATENATE($A119,BD$2),0),'Cadastro - Padrões'!$A$2:$V$10081,BD$1,FALSE)="","-",VLOOKUP(ROUND(CONCATENATE($A119,BD$2),0),'Cadastro - Padrões'!$A$2:$V$10081,BD$1,FALSE)))</f>
        <v>-</v>
      </c>
      <c r="BE119" s="23" t="str">
        <f>IF($B119="-","-",IF(VLOOKUP(ROUND(CONCATENATE($A119,BE$2),0),'Cadastro - Padrões'!$A$2:$V$10081,BE$1,FALSE)="","-",VLOOKUP(ROUND(CONCATENATE($A119,BE$2),0),'Cadastro - Padrões'!$A$2:$V$10081,BE$1,FALSE)))</f>
        <v>-</v>
      </c>
      <c r="BF119" s="23" t="str">
        <f>IF($B119="-","-",IF(VLOOKUP(ROUND(CONCATENATE($A119,BF$2),0),'Cadastro - Padrões'!$A$2:$V$10081,BF$1,FALSE)="","-",VLOOKUP(ROUND(CONCATENATE($A119,BF$2),0),'Cadastro - Padrões'!$A$2:$V$10081,BF$1,FALSE)))</f>
        <v>-</v>
      </c>
      <c r="BG119" s="23" t="str">
        <f>IF($B119="-","-",IF(VLOOKUP(ROUND(CONCATENATE($A119,BG$2),0),'Cadastro - Padrões'!$A$2:$V$10081,BG$1,FALSE)="","-",VLOOKUP(ROUND(CONCATENATE($A119,BG$2),0),'Cadastro - Padrões'!$A$2:$V$10081,BG$1,FALSE)))</f>
        <v>-</v>
      </c>
      <c r="BH119" s="23" t="str">
        <f>IF($B119="-","-",IF(VLOOKUP(ROUND(CONCATENATE($A119,BH$2),0),'Cadastro - Padrões'!$A$2:$V$10081,BH$1,FALSE)="","-",VLOOKUP(ROUND(CONCATENATE($A119,BH$2),0),'Cadastro - Padrões'!$A$2:$V$10081,BH$1,FALSE)))</f>
        <v>-</v>
      </c>
      <c r="BI119" s="23" t="str">
        <f>IF($B119="-","-",IF(VLOOKUP(ROUND(CONCATENATE($A119,BI$2),0),'Cadastro - Padrões'!$A$2:$V$10081,BI$1,FALSE)="","-",VLOOKUP(ROUND(CONCATENATE($A119,BI$2),0),'Cadastro - Padrões'!$A$2:$V$10081,BI$1,FALSE)))</f>
        <v>-</v>
      </c>
      <c r="BJ119" s="23" t="str">
        <f>IF($B119="-","-",IF(VLOOKUP(ROUND(CONCATENATE($A119,BJ$2),0),'Cadastro - Padrões'!$A$2:$V$10081,BJ$1,FALSE)="","-",VLOOKUP(ROUND(CONCATENATE($A119,BJ$2),0),'Cadastro - Padrões'!$A$2:$V$10081,BJ$1,FALSE)))</f>
        <v>-</v>
      </c>
      <c r="BK119" s="23" t="str">
        <f>IF($B119="-","-",IF(VLOOKUP(ROUND(CONCATENATE($A119,BK$2),0),'Cadastro - Padrões'!$A$2:$V$10081,BK$1,FALSE)="","-",VLOOKUP(ROUND(CONCATENATE($A119,BK$2),0),'Cadastro - Padrões'!$A$2:$V$10081,BK$1,FALSE)))</f>
        <v>-</v>
      </c>
      <c r="BL119" s="23" t="str">
        <f>IF($B119="-","-",IF(VLOOKUP(ROUND(CONCATENATE($A119,BL$2),0),'Cadastro - Padrões'!$A$2:$V$10081,BL$1,FALSE)="","-",VLOOKUP(ROUND(CONCATENATE($A119,BL$2),0),'Cadastro - Padrões'!$A$2:$V$10081,BL$1,FALSE)))</f>
        <v>-</v>
      </c>
      <c r="BM119" s="23" t="str">
        <f>IF($B119="-","-",IF(VLOOKUP(ROUND(CONCATENATE($A119,BM$2),0),'Cadastro - Padrões'!$A$2:$V$10081,BM$1,FALSE)="","-",VLOOKUP(ROUND(CONCATENATE($A119,BM$2),0),'Cadastro - Padrões'!$A$2:$V$10081,BM$1,FALSE)))</f>
        <v>-</v>
      </c>
      <c r="BN119" s="23" t="str">
        <f>IF($B119="-","-",IF(VLOOKUP(ROUND(CONCATENATE($A119,BN$2),0),'Cadastro - Padrões'!$A$2:$V$10081,BN$1,FALSE)="","-",VLOOKUP(ROUND(CONCATENATE($A119,BN$2),0),'Cadastro - Padrões'!$A$2:$V$10081,BN$1,FALSE)))</f>
        <v>-</v>
      </c>
      <c r="BO119" s="23" t="str">
        <f>IF($B119="-","-",IF(VLOOKUP(ROUND(CONCATENATE($A119,BO$2),0),'Cadastro - Padrões'!$A$2:$V$10081,BO$1,FALSE)="","-",VLOOKUP(ROUND(CONCATENATE($A119,BO$2),0),'Cadastro - Padrões'!$A$2:$V$10081,BO$1,FALSE)))</f>
        <v>-</v>
      </c>
      <c r="BP119" s="23" t="str">
        <f>IF($B119="-","-",IF(VLOOKUP(ROUND(CONCATENATE($A119,BP$2),0),'Cadastro - Padrões'!$A$2:$V$10081,BP$1,FALSE)="","-",VLOOKUP(ROUND(CONCATENATE($A119,BP$2),0),'Cadastro - Padrões'!$A$2:$V$10081,BP$1,FALSE)))</f>
        <v>-</v>
      </c>
    </row>
    <row r="120" spans="1:68" x14ac:dyDescent="0.3">
      <c r="A120" s="22">
        <f t="shared" si="54"/>
        <v>115</v>
      </c>
      <c r="B120" s="23" t="str">
        <f>IF(VLOOKUP(ROUND(CONCATENATE($A120,B$2),0),'Cadastro - Padrões'!$A$2:$V$10081,B$1,FALSE)="","-",VLOOKUP(ROUND(CONCATENATE($A120,B$2),0),'Cadastro - Padrões'!$A$2:$V$10081,B$1,FALSE))</f>
        <v>M.MS.LM-012</v>
      </c>
      <c r="C120" s="23" t="str">
        <f>IF($B120="-","-",VLOOKUP(ROUND(CONCATENATE($A120,C$2),0),'Cadastro - Padrões'!$A$2:$V$10081,C$1,FALSE))</f>
        <v>Termohigrômetro Digital</v>
      </c>
      <c r="D120" s="23" t="str">
        <f>IF($B120="-","-",VLOOKUP(ROUND(CONCATENATE($A120,D$2),0),'Cadastro - Padrões'!$A$2:$V$10081,D$1,FALSE))</f>
        <v>Elus</v>
      </c>
      <c r="E120" s="23" t="str">
        <f>IF($B120="-","-",VLOOKUP(ROUND(CONCATENATE($A120,E$2),0),'Cadastro - Padrões'!$A$2:$V$10081,E$1,FALSE))</f>
        <v>RBC - CAL 0439</v>
      </c>
      <c r="F120" s="23" t="str">
        <f>IF($B120="-","-",VLOOKUP(ROUND(CONCATENATE($A120,F$2),0),'Cadastro - Padrões'!$A$2:$V$10081,F$1,FALSE))</f>
        <v>E0526B/24</v>
      </c>
      <c r="G120" s="24">
        <f>IF($B120="-","-",VLOOKUP(ROUND(CONCATENATE($A120,G$2),0),'Cadastro - Padrões'!$A$2:$V$10081,G$1,FALSE))</f>
        <v>45664</v>
      </c>
      <c r="H120" s="25">
        <f>IF($B120="-","-",VLOOKUP(ROUND(CONCATENATE($A120,H$2),0),'Cadastro - Padrões'!$A$2:$V$10081,H$1,FALSE))</f>
        <v>46417</v>
      </c>
      <c r="I120" s="23" t="str">
        <f>IF($B120="-","-",VLOOKUP(ROUND(CONCATENATE($A120,I$2),0),'Cadastro - Padrões'!$A$2:$V$10081,I$1,FALSE))</f>
        <v>°C</v>
      </c>
      <c r="J120" s="23" t="str">
        <f>IF($B120="-","-",VLOOKUP(ROUND(CONCATENATE($A120,J$2),0),'Cadastro - Padrões'!$A$2:$V$10081,J$1,FALSE))</f>
        <v>IN</v>
      </c>
      <c r="K120" s="23" t="str">
        <f>IF($B120="-","-",VLOOKUP(ROUND(CONCATENATE($A120,K$2),0),'Cadastro - Padrões'!$A$2:$V$10081,K$1,FALSE))</f>
        <v>NA</v>
      </c>
      <c r="L120" s="23">
        <f>IF($B120="-","-",VLOOKUP(ROUND(CONCATENATE($A120,L$2),0),'Cadastro - Padrões'!$A$2:$V$10081,L$1,FALSE))</f>
        <v>5</v>
      </c>
      <c r="M120" s="23">
        <f>IF($B120="-","-",VLOOKUP(ROUND(CONCATENATE($A120,M$2),0),'Cadastro - Padrões'!$A$2:$V$10081,M$1,FALSE))</f>
        <v>40</v>
      </c>
      <c r="N120" s="23">
        <f>IF($B120="-","-",VLOOKUP(ROUND(CONCATENATE($A120,N$2),0),'Cadastro - Padrões'!$A$2:$V$10081,N$1,FALSE))</f>
        <v>0.1</v>
      </c>
      <c r="O120" s="23">
        <f>IF($B120="-","-",VLOOKUP(ROUND(CONCATENATE($A120,O$2),0),'Cadastro - Padrões'!$A$2:$V$10081,O$1,FALSE))</f>
        <v>0.5</v>
      </c>
      <c r="P120" s="23">
        <f>IF($B120="-","-",VLOOKUP(ROUND(CONCATENATE($A120,P$2),0),'Cadastro - Padrões'!$A$2:$V$10081,P$1,FALSE))</f>
        <v>0.2</v>
      </c>
      <c r="Q120" s="23">
        <f>IF($B120="-","-",VLOOKUP(ROUND(CONCATENATE($A120,Q$2),0),'Cadastro - Padrões'!$A$2:$V$10081,Q$1,FALSE))</f>
        <v>0.5</v>
      </c>
      <c r="R120" s="23">
        <f>IF($B120="-","-",VLOOKUP(ROUND(CONCATENATE($A120,R$2),0),'Cadastro - Padrões'!$A$2:$V$10081,R$1,FALSE))</f>
        <v>0.1153864759161829</v>
      </c>
      <c r="S120" s="23">
        <f>IF($B120="-","-",VLOOKUP(ROUND(CONCATENATE($A120,S$2),0),'Cadastro - Padrões'!$A$2:$V$10081,S$1,FALSE))</f>
        <v>2</v>
      </c>
      <c r="T120" s="23">
        <f>IF($B120="-","-",VLOOKUP(ROUND(CONCATENATE($A120,T$2),0),'Cadastro - Padrões'!$A$2:$V$10081,T$1,FALSE))</f>
        <v>0</v>
      </c>
      <c r="U120" s="23">
        <f>IF($B120="-","-",VLOOKUP(ROUND(CONCATENATE($A120,U$2),0),'Cadastro - Padrões'!$A$2:$V$10081,U$1,FALSE))</f>
        <v>0</v>
      </c>
      <c r="V120" s="23">
        <f>IF($B120="-","-",VLOOKUP(ROUND(CONCATENATE($A120,V$2),0),'Cadastro - Padrões'!$A$2:$V$10081,V$1,FALSE))</f>
        <v>0</v>
      </c>
      <c r="W120" s="23">
        <f>IF($B120="-","-",VLOOKUP(ROUND(CONCATENATE($A120,W$2),0),'Cadastro - Padrões'!$A$2:$V$10081,W$1,FALSE))</f>
        <v>0</v>
      </c>
      <c r="X120" s="23">
        <f>IF($B120="-","-",VLOOKUP(ROUND(CONCATENATE($A120,X$2),0),'Cadastro - Padrões'!$A$2:$V$10081,X$1,FALSE))</f>
        <v>0</v>
      </c>
      <c r="Y120" s="23">
        <f>IF($B120="-","-",VLOOKUP(ROUND(CONCATENATE($A120,Y$2),0),'Cadastro - Padrões'!$A$2:$V$10081,Y$1,FALSE))</f>
        <v>0</v>
      </c>
      <c r="Z120" s="23">
        <f>IF($B120="-","-",VLOOKUP(ROUND(CONCATENATE($A120,Z$2),0),'Cadastro - Padrões'!$A$2:$V$10081,Z$1,FALSE))</f>
        <v>5.8771918578368065E-4</v>
      </c>
      <c r="AA120" s="23">
        <f>IF($B120="-","-",VLOOKUP(ROUND(CONCATENATE($A120,AA$2),0),'Cadastro - Padrões'!$A$2:$V$10081,AA$1,FALSE))</f>
        <v>0.96045719082129732</v>
      </c>
      <c r="AB120" s="23">
        <f>IF($B120="-","-",VLOOKUP(ROUND(CONCATENATE($A120,AB$2),0),'Cadastro - Padrões'!$A$2:$V$10081,AB$1,FALSE))</f>
        <v>0.15382216649877967</v>
      </c>
      <c r="AC120" s="23">
        <f>IF($B120="-","-",IF(VLOOKUP(ROUND(CONCATENATE($A120,AC$2),0),'Cadastro - Padrões'!$A$2:$V$10081,AC$1,FALSE)="","-",VLOOKUP(ROUND(CONCATENATE($A120,AC$2),0),'Cadastro - Padrões'!$A$2:$V$10081,AC$1,FALSE)))</f>
        <v>5</v>
      </c>
      <c r="AD120" s="23">
        <f>IF($B120="-","-",IF(VLOOKUP(ROUND(CONCATENATE($A120,AD$2),0),'Cadastro - Padrões'!$A$2:$V$10081,AD$1,FALSE)="","-",VLOOKUP(ROUND(CONCATENATE($A120,AD$2),0),'Cadastro - Padrões'!$A$2:$V$10081,AD$1,FALSE)))</f>
        <v>0.2</v>
      </c>
      <c r="AE120" s="23">
        <f>IF($B120="-","-",IF(VLOOKUP(ROUND(CONCATENATE($A120,AE$2),0),'Cadastro - Padrões'!$A$2:$V$10081,AE$1,FALSE)="","-",VLOOKUP(ROUND(CONCATENATE($A120,AE$2),0),'Cadastro - Padrões'!$A$2:$V$10081,AE$1,FALSE)))</f>
        <v>2</v>
      </c>
      <c r="AF120" s="23">
        <f>IF($B120="-","-",IF(VLOOKUP(ROUND(CONCATENATE($A120,AF$2),0),'Cadastro - Padrões'!$A$2:$V$10081,AF$1,FALSE)="","-",VLOOKUP(ROUND(CONCATENATE($A120,AF$2),0),'Cadastro - Padrões'!$A$2:$V$10081,AF$1,FALSE)))</f>
        <v>1000000</v>
      </c>
      <c r="AG120" s="23">
        <f>IF($B120="-","-",IF(VLOOKUP(ROUND(CONCATENATE($A120,AG$2),0),'Cadastro - Padrões'!$A$2:$V$10081,AG$1,FALSE)="","-",VLOOKUP(ROUND(CONCATENATE($A120,AG$2),0),'Cadastro - Padrões'!$A$2:$V$10081,AG$1,FALSE)))</f>
        <v>15</v>
      </c>
      <c r="AH120" s="23">
        <f>IF($B120="-","-",IF(VLOOKUP(ROUND(CONCATENATE($A120,AH$2),0),'Cadastro - Padrões'!$A$2:$V$10081,AH$1,FALSE)="","-",VLOOKUP(ROUND(CONCATENATE($A120,AH$2),0),'Cadastro - Padrões'!$A$2:$V$10081,AH$1,FALSE)))</f>
        <v>0.2</v>
      </c>
      <c r="AI120" s="23">
        <f>IF($B120="-","-",IF(VLOOKUP(ROUND(CONCATENATE($A120,AI$2),0),'Cadastro - Padrões'!$A$2:$V$10081,AI$1,FALSE)="","-",VLOOKUP(ROUND(CONCATENATE($A120,AI$2),0),'Cadastro - Padrões'!$A$2:$V$10081,AI$1,FALSE)))</f>
        <v>2</v>
      </c>
      <c r="AJ120" s="23">
        <f>IF($B120="-","-",IF(VLOOKUP(ROUND(CONCATENATE($A120,AJ$2),0),'Cadastro - Padrões'!$A$2:$V$10081,AJ$1,FALSE)="","-",VLOOKUP(ROUND(CONCATENATE($A120,AJ$2),0),'Cadastro - Padrões'!$A$2:$V$10081,AJ$1,FALSE)))</f>
        <v>1000000</v>
      </c>
      <c r="AK120" s="23">
        <f>IF($B120="-","-",IF(VLOOKUP(ROUND(CONCATENATE($A120,AK$2),0),'Cadastro - Padrões'!$A$2:$V$10081,AK$1,FALSE)="","-",VLOOKUP(ROUND(CONCATENATE($A120,AK$2),0),'Cadastro - Padrões'!$A$2:$V$10081,AK$1,FALSE)))</f>
        <v>25</v>
      </c>
      <c r="AL120" s="23">
        <f>IF($B120="-","-",IF(VLOOKUP(ROUND(CONCATENATE($A120,AL$2),0),'Cadastro - Padrões'!$A$2:$V$10081,AL$1,FALSE)="","-",VLOOKUP(ROUND(CONCATENATE($A120,AL$2),0),'Cadastro - Padrões'!$A$2:$V$10081,AL$1,FALSE)))</f>
        <v>0.2</v>
      </c>
      <c r="AM120" s="23">
        <f>IF($B120="-","-",IF(VLOOKUP(ROUND(CONCATENATE($A120,AM$2),0),'Cadastro - Padrões'!$A$2:$V$10081,AM$1,FALSE)="","-",VLOOKUP(ROUND(CONCATENATE($A120,AM$2),0),'Cadastro - Padrões'!$A$2:$V$10081,AM$1,FALSE)))</f>
        <v>2</v>
      </c>
      <c r="AN120" s="23">
        <f>IF($B120="-","-",IF(VLOOKUP(ROUND(CONCATENATE($A120,AN$2),0),'Cadastro - Padrões'!$A$2:$V$10081,AN$1,FALSE)="","-",VLOOKUP(ROUND(CONCATENATE($A120,AN$2),0),'Cadastro - Padrões'!$A$2:$V$10081,AN$1,FALSE)))</f>
        <v>1000000</v>
      </c>
      <c r="AO120" s="23">
        <f>IF($B120="-","-",IF(VLOOKUP(ROUND(CONCATENATE($A120,AO$2),0),'Cadastro - Padrões'!$A$2:$V$10081,AO$1,FALSE)="","-",VLOOKUP(ROUND(CONCATENATE($A120,AO$2),0),'Cadastro - Padrões'!$A$2:$V$10081,AO$1,FALSE)))</f>
        <v>40</v>
      </c>
      <c r="AP120" s="23">
        <f>IF($B120="-","-",IF(VLOOKUP(ROUND(CONCATENATE($A120,AP$2),0),'Cadastro - Padrões'!$A$2:$V$10081,AP$1,FALSE)="","-",VLOOKUP(ROUND(CONCATENATE($A120,AP$2),0),'Cadastro - Padrões'!$A$2:$V$10081,AP$1,FALSE)))</f>
        <v>0.2</v>
      </c>
      <c r="AQ120" s="23">
        <f>IF($B120="-","-",IF(VLOOKUP(ROUND(CONCATENATE($A120,AQ$2),0),'Cadastro - Padrões'!$A$2:$V$10081,AQ$1,FALSE)="","-",VLOOKUP(ROUND(CONCATENATE($A120,AQ$2),0),'Cadastro - Padrões'!$A$2:$V$10081,AQ$1,FALSE)))</f>
        <v>2</v>
      </c>
      <c r="AR120" s="23">
        <f>IF($B120="-","-",IF(VLOOKUP(ROUND(CONCATENATE($A120,AR$2),0),'Cadastro - Padrões'!$A$2:$V$10081,AR$1,FALSE)="","-",VLOOKUP(ROUND(CONCATENATE($A120,AR$2),0),'Cadastro - Padrões'!$A$2:$V$10081,AR$1,FALSE)))</f>
        <v>1000000</v>
      </c>
      <c r="AS120" s="23" t="str">
        <f>IF($B120="-","-",IF(VLOOKUP(ROUND(CONCATENATE($A120,AS$2),0),'Cadastro - Padrões'!$A$2:$V$10081,AS$1,FALSE)="","-",VLOOKUP(ROUND(CONCATENATE($A120,AS$2),0),'Cadastro - Padrões'!$A$2:$V$10081,AS$1,FALSE)))</f>
        <v>-</v>
      </c>
      <c r="AT120" s="23" t="str">
        <f>IF($B120="-","-",IF(VLOOKUP(ROUND(CONCATENATE($A120,AT$2),0),'Cadastro - Padrões'!$A$2:$V$10081,AT$1,FALSE)="","-",VLOOKUP(ROUND(CONCATENATE($A120,AT$2),0),'Cadastro - Padrões'!$A$2:$V$10081,AT$1,FALSE)))</f>
        <v>-</v>
      </c>
      <c r="AU120" s="23" t="str">
        <f>IF($B120="-","-",IF(VLOOKUP(ROUND(CONCATENATE($A120,AU$2),0),'Cadastro - Padrões'!$A$2:$V$10081,AU$1,FALSE)="","-",VLOOKUP(ROUND(CONCATENATE($A120,AU$2),0),'Cadastro - Padrões'!$A$2:$V$10081,AU$1,FALSE)))</f>
        <v>-</v>
      </c>
      <c r="AV120" s="23" t="str">
        <f>IF($B120="-","-",IF(VLOOKUP(ROUND(CONCATENATE($A120,AV$2),0),'Cadastro - Padrões'!$A$2:$V$10081,AV$1,FALSE)="","-",VLOOKUP(ROUND(CONCATENATE($A120,AV$2),0),'Cadastro - Padrões'!$A$2:$V$10081,AV$1,FALSE)))</f>
        <v>-</v>
      </c>
      <c r="AW120" s="23" t="str">
        <f>IF($B120="-","-",IF(VLOOKUP(ROUND(CONCATENATE($A120,AW$2),0),'Cadastro - Padrões'!$A$2:$V$10081,AW$1,FALSE)="","-",VLOOKUP(ROUND(CONCATENATE($A120,AW$2),0),'Cadastro - Padrões'!$A$2:$V$10081,AW$1,FALSE)))</f>
        <v>-</v>
      </c>
      <c r="AX120" s="23" t="str">
        <f>IF($B120="-","-",IF(VLOOKUP(ROUND(CONCATENATE($A120,AX$2),0),'Cadastro - Padrões'!$A$2:$V$10081,AX$1,FALSE)="","-",VLOOKUP(ROUND(CONCATENATE($A120,AX$2),0),'Cadastro - Padrões'!$A$2:$V$10081,AX$1,FALSE)))</f>
        <v>-</v>
      </c>
      <c r="AY120" s="23" t="str">
        <f>IF($B120="-","-",IF(VLOOKUP(ROUND(CONCATENATE($A120,AY$2),0),'Cadastro - Padrões'!$A$2:$V$10081,AY$1,FALSE)="","-",VLOOKUP(ROUND(CONCATENATE($A120,AY$2),0),'Cadastro - Padrões'!$A$2:$V$10081,AY$1,FALSE)))</f>
        <v>-</v>
      </c>
      <c r="AZ120" s="23" t="str">
        <f>IF($B120="-","-",IF(VLOOKUP(ROUND(CONCATENATE($A120,AZ$2),0),'Cadastro - Padrões'!$A$2:$V$10081,AZ$1,FALSE)="","-",VLOOKUP(ROUND(CONCATENATE($A120,AZ$2),0),'Cadastro - Padrões'!$A$2:$V$10081,AZ$1,FALSE)))</f>
        <v>-</v>
      </c>
      <c r="BA120" s="23" t="str">
        <f>IF($B120="-","-",IF(VLOOKUP(ROUND(CONCATENATE($A120,BA$2),0),'Cadastro - Padrões'!$A$2:$V$10081,BA$1,FALSE)="","-",VLOOKUP(ROUND(CONCATENATE($A120,BA$2),0),'Cadastro - Padrões'!$A$2:$V$10081,BA$1,FALSE)))</f>
        <v>-</v>
      </c>
      <c r="BB120" s="23" t="str">
        <f>IF($B120="-","-",IF(VLOOKUP(ROUND(CONCATENATE($A120,BB$2),0),'Cadastro - Padrões'!$A$2:$V$10081,BB$1,FALSE)="","-",VLOOKUP(ROUND(CONCATENATE($A120,BB$2),0),'Cadastro - Padrões'!$A$2:$V$10081,BB$1,FALSE)))</f>
        <v>-</v>
      </c>
      <c r="BC120" s="23" t="str">
        <f>IF($B120="-","-",IF(VLOOKUP(ROUND(CONCATENATE($A120,BC$2),0),'Cadastro - Padrões'!$A$2:$V$10081,BC$1,FALSE)="","-",VLOOKUP(ROUND(CONCATENATE($A120,BC$2),0),'Cadastro - Padrões'!$A$2:$V$10081,BC$1,FALSE)))</f>
        <v>-</v>
      </c>
      <c r="BD120" s="23" t="str">
        <f>IF($B120="-","-",IF(VLOOKUP(ROUND(CONCATENATE($A120,BD$2),0),'Cadastro - Padrões'!$A$2:$V$10081,BD$1,FALSE)="","-",VLOOKUP(ROUND(CONCATENATE($A120,BD$2),0),'Cadastro - Padrões'!$A$2:$V$10081,BD$1,FALSE)))</f>
        <v>-</v>
      </c>
      <c r="BE120" s="23" t="str">
        <f>IF($B120="-","-",IF(VLOOKUP(ROUND(CONCATENATE($A120,BE$2),0),'Cadastro - Padrões'!$A$2:$V$10081,BE$1,FALSE)="","-",VLOOKUP(ROUND(CONCATENATE($A120,BE$2),0),'Cadastro - Padrões'!$A$2:$V$10081,BE$1,FALSE)))</f>
        <v>-</v>
      </c>
      <c r="BF120" s="23" t="str">
        <f>IF($B120="-","-",IF(VLOOKUP(ROUND(CONCATENATE($A120,BF$2),0),'Cadastro - Padrões'!$A$2:$V$10081,BF$1,FALSE)="","-",VLOOKUP(ROUND(CONCATENATE($A120,BF$2),0),'Cadastro - Padrões'!$A$2:$V$10081,BF$1,FALSE)))</f>
        <v>-</v>
      </c>
      <c r="BG120" s="23" t="str">
        <f>IF($B120="-","-",IF(VLOOKUP(ROUND(CONCATENATE($A120,BG$2),0),'Cadastro - Padrões'!$A$2:$V$10081,BG$1,FALSE)="","-",VLOOKUP(ROUND(CONCATENATE($A120,BG$2),0),'Cadastro - Padrões'!$A$2:$V$10081,BG$1,FALSE)))</f>
        <v>-</v>
      </c>
      <c r="BH120" s="23" t="str">
        <f>IF($B120="-","-",IF(VLOOKUP(ROUND(CONCATENATE($A120,BH$2),0),'Cadastro - Padrões'!$A$2:$V$10081,BH$1,FALSE)="","-",VLOOKUP(ROUND(CONCATENATE($A120,BH$2),0),'Cadastro - Padrões'!$A$2:$V$10081,BH$1,FALSE)))</f>
        <v>-</v>
      </c>
      <c r="BI120" s="23" t="str">
        <f>IF($B120="-","-",IF(VLOOKUP(ROUND(CONCATENATE($A120,BI$2),0),'Cadastro - Padrões'!$A$2:$V$10081,BI$1,FALSE)="","-",VLOOKUP(ROUND(CONCATENATE($A120,BI$2),0),'Cadastro - Padrões'!$A$2:$V$10081,BI$1,FALSE)))</f>
        <v>-</v>
      </c>
      <c r="BJ120" s="23" t="str">
        <f>IF($B120="-","-",IF(VLOOKUP(ROUND(CONCATENATE($A120,BJ$2),0),'Cadastro - Padrões'!$A$2:$V$10081,BJ$1,FALSE)="","-",VLOOKUP(ROUND(CONCATENATE($A120,BJ$2),0),'Cadastro - Padrões'!$A$2:$V$10081,BJ$1,FALSE)))</f>
        <v>-</v>
      </c>
      <c r="BK120" s="23" t="str">
        <f>IF($B120="-","-",IF(VLOOKUP(ROUND(CONCATENATE($A120,BK$2),0),'Cadastro - Padrões'!$A$2:$V$10081,BK$1,FALSE)="","-",VLOOKUP(ROUND(CONCATENATE($A120,BK$2),0),'Cadastro - Padrões'!$A$2:$V$10081,BK$1,FALSE)))</f>
        <v>-</v>
      </c>
      <c r="BL120" s="23" t="str">
        <f>IF($B120="-","-",IF(VLOOKUP(ROUND(CONCATENATE($A120,BL$2),0),'Cadastro - Padrões'!$A$2:$V$10081,BL$1,FALSE)="","-",VLOOKUP(ROUND(CONCATENATE($A120,BL$2),0),'Cadastro - Padrões'!$A$2:$V$10081,BL$1,FALSE)))</f>
        <v>-</v>
      </c>
      <c r="BM120" s="23" t="str">
        <f>IF($B120="-","-",IF(VLOOKUP(ROUND(CONCATENATE($A120,BM$2),0),'Cadastro - Padrões'!$A$2:$V$10081,BM$1,FALSE)="","-",VLOOKUP(ROUND(CONCATENATE($A120,BM$2),0),'Cadastro - Padrões'!$A$2:$V$10081,BM$1,FALSE)))</f>
        <v>-</v>
      </c>
      <c r="BN120" s="23" t="str">
        <f>IF($B120="-","-",IF(VLOOKUP(ROUND(CONCATENATE($A120,BN$2),0),'Cadastro - Padrões'!$A$2:$V$10081,BN$1,FALSE)="","-",VLOOKUP(ROUND(CONCATENATE($A120,BN$2),0),'Cadastro - Padrões'!$A$2:$V$10081,BN$1,FALSE)))</f>
        <v>-</v>
      </c>
      <c r="BO120" s="23" t="str">
        <f>IF($B120="-","-",IF(VLOOKUP(ROUND(CONCATENATE($A120,BO$2),0),'Cadastro - Padrões'!$A$2:$V$10081,BO$1,FALSE)="","-",VLOOKUP(ROUND(CONCATENATE($A120,BO$2),0),'Cadastro - Padrões'!$A$2:$V$10081,BO$1,FALSE)))</f>
        <v>-</v>
      </c>
      <c r="BP120" s="23" t="str">
        <f>IF($B120="-","-",IF(VLOOKUP(ROUND(CONCATENATE($A120,BP$2),0),'Cadastro - Padrões'!$A$2:$V$10081,BP$1,FALSE)="","-",VLOOKUP(ROUND(CONCATENATE($A120,BP$2),0),'Cadastro - Padrões'!$A$2:$V$10081,BP$1,FALSE)))</f>
        <v>-</v>
      </c>
    </row>
    <row r="121" spans="1:68" x14ac:dyDescent="0.3">
      <c r="A121" s="22">
        <f t="shared" si="54"/>
        <v>116</v>
      </c>
      <c r="B121" s="23" t="str">
        <f>IF(VLOOKUP(ROUND(CONCATENATE($A121,B$2),0),'Cadastro - Padrões'!$A$2:$V$10081,B$1,FALSE)="","-",VLOOKUP(ROUND(CONCATENATE($A121,B$2),0),'Cadastro - Padrões'!$A$2:$V$10081,B$1,FALSE))</f>
        <v>M.MS.LM-013</v>
      </c>
      <c r="C121" s="23" t="str">
        <f>IF($B121="-","-",VLOOKUP(ROUND(CONCATENATE($A121,C$2),0),'Cadastro - Padrões'!$A$2:$V$10081,C$1,FALSE))</f>
        <v>Termohigrômetro Digital</v>
      </c>
      <c r="D121" s="23" t="str">
        <f>IF($B121="-","-",VLOOKUP(ROUND(CONCATENATE($A121,D$2),0),'Cadastro - Padrões'!$A$2:$V$10081,D$1,FALSE))</f>
        <v>Elus</v>
      </c>
      <c r="E121" s="23" t="str">
        <f>IF($B121="-","-",VLOOKUP(ROUND(CONCATENATE($A121,E$2),0),'Cadastro - Padrões'!$A$2:$V$10081,E$1,FALSE))</f>
        <v>RBC - CAL 0439</v>
      </c>
      <c r="F121" s="23" t="str">
        <f>IF($B121="-","-",VLOOKUP(ROUND(CONCATENATE($A121,F$2),0),'Cadastro - Padrões'!$A$2:$V$10081,F$1,FALSE))</f>
        <v>E0040B/25</v>
      </c>
      <c r="G121" s="24">
        <f>IF($B121="-","-",VLOOKUP(ROUND(CONCATENATE($A121,G$2),0),'Cadastro - Padrões'!$A$2:$V$10081,G$1,FALSE))</f>
        <v>45709</v>
      </c>
      <c r="H121" s="25">
        <f>IF($B121="-","-",VLOOKUP(ROUND(CONCATENATE($A121,H$2),0),'Cadastro - Padrões'!$A$2:$V$10081,H$1,FALSE))</f>
        <v>46446</v>
      </c>
      <c r="I121" s="23" t="str">
        <f>IF($B121="-","-",VLOOKUP(ROUND(CONCATENATE($A121,I$2),0),'Cadastro - Padrões'!$A$2:$V$10081,I$1,FALSE))</f>
        <v>°C</v>
      </c>
      <c r="J121" s="23" t="str">
        <f>IF($B121="-","-",VLOOKUP(ROUND(CONCATENATE($A121,J$2),0),'Cadastro - Padrões'!$A$2:$V$10081,J$1,FALSE))</f>
        <v>IN</v>
      </c>
      <c r="K121" s="23" t="str">
        <f>IF($B121="-","-",VLOOKUP(ROUND(CONCATENATE($A121,K$2),0),'Cadastro - Padrões'!$A$2:$V$10081,K$1,FALSE))</f>
        <v>NA</v>
      </c>
      <c r="L121" s="23">
        <f>IF($B121="-","-",VLOOKUP(ROUND(CONCATENATE($A121,L$2),0),'Cadastro - Padrões'!$A$2:$V$10081,L$1,FALSE))</f>
        <v>5</v>
      </c>
      <c r="M121" s="23">
        <f>IF($B121="-","-",VLOOKUP(ROUND(CONCATENATE($A121,M$2),0),'Cadastro - Padrões'!$A$2:$V$10081,M$1,FALSE))</f>
        <v>40</v>
      </c>
      <c r="N121" s="23">
        <f>IF($B121="-","-",VLOOKUP(ROUND(CONCATENATE($A121,N$2),0),'Cadastro - Padrões'!$A$2:$V$10081,N$1,FALSE))</f>
        <v>0.1</v>
      </c>
      <c r="O121" s="23">
        <f>IF($B121="-","-",VLOOKUP(ROUND(CONCATENATE($A121,O$2),0),'Cadastro - Padrões'!$A$2:$V$10081,O$1,FALSE))</f>
        <v>0.20000000000000284</v>
      </c>
      <c r="P121" s="23">
        <f>IF($B121="-","-",VLOOKUP(ROUND(CONCATENATE($A121,P$2),0),'Cadastro - Padrões'!$A$2:$V$10081,P$1,FALSE))</f>
        <v>0.2</v>
      </c>
      <c r="Q121" s="23">
        <f>IF($B121="-","-",VLOOKUP(ROUND(CONCATENATE($A121,Q$2),0),'Cadastro - Padrões'!$A$2:$V$10081,Q$1,FALSE))</f>
        <v>0.20000000000000284</v>
      </c>
      <c r="R121" s="23">
        <f>IF($B121="-","-",VLOOKUP(ROUND(CONCATENATE($A121,R$2),0),'Cadastro - Padrões'!$A$2:$V$10081,R$1,FALSE))</f>
        <v>4.5601552492158248E-3</v>
      </c>
      <c r="S121" s="23">
        <f>IF($B121="-","-",VLOOKUP(ROUND(CONCATENATE($A121,S$2),0),'Cadastro - Padrões'!$A$2:$V$10081,S$1,FALSE))</f>
        <v>2</v>
      </c>
      <c r="T121" s="23">
        <f>IF($B121="-","-",VLOOKUP(ROUND(CONCATENATE($A121,T$2),0),'Cadastro - Padrões'!$A$2:$V$10081,T$1,FALSE))</f>
        <v>0</v>
      </c>
      <c r="U121" s="23">
        <f>IF($B121="-","-",VLOOKUP(ROUND(CONCATENATE($A121,U$2),0),'Cadastro - Padrões'!$A$2:$V$10081,U$1,FALSE))</f>
        <v>0</v>
      </c>
      <c r="V121" s="23">
        <f>IF($B121="-","-",VLOOKUP(ROUND(CONCATENATE($A121,V$2),0),'Cadastro - Padrões'!$A$2:$V$10081,V$1,FALSE))</f>
        <v>0</v>
      </c>
      <c r="W121" s="23">
        <f>IF($B121="-","-",VLOOKUP(ROUND(CONCATENATE($A121,W$2),0),'Cadastro - Padrões'!$A$2:$V$10081,W$1,FALSE))</f>
        <v>0</v>
      </c>
      <c r="X121" s="23">
        <f>IF($B121="-","-",VLOOKUP(ROUND(CONCATENATE($A121,X$2),0),'Cadastro - Padrões'!$A$2:$V$10081,X$1,FALSE))</f>
        <v>0</v>
      </c>
      <c r="Y121" s="23">
        <f>IF($B121="-","-",VLOOKUP(ROUND(CONCATENATE($A121,Y$2),0),'Cadastro - Padrões'!$A$2:$V$10081,Y$1,FALSE))</f>
        <v>0</v>
      </c>
      <c r="Z121" s="23">
        <f>IF($B121="-","-",VLOOKUP(ROUND(CONCATENATE($A121,Z$2),0),'Cadastro - Padrões'!$A$2:$V$10081,Z$1,FALSE))</f>
        <v>4.537455003999788E-4</v>
      </c>
      <c r="AA121" s="23">
        <f>IF($B121="-","-",VLOOKUP(ROUND(CONCATENATE($A121,AA$2),0),'Cadastro - Padrões'!$A$2:$V$10081,AA$1,FALSE))</f>
        <v>0.99119499307627257</v>
      </c>
      <c r="AB121" s="23">
        <f>IF($B121="-","-",VLOOKUP(ROUND(CONCATENATE($A121,AB$2),0),'Cadastro - Padrões'!$A$2:$V$10081,AB$1,FALSE))</f>
        <v>-0.16766269332746192</v>
      </c>
      <c r="AC121" s="23">
        <f>IF($B121="-","-",IF(VLOOKUP(ROUND(CONCATENATE($A121,AC$2),0),'Cadastro - Padrões'!$A$2:$V$10081,AC$1,FALSE)="","-",VLOOKUP(ROUND(CONCATENATE($A121,AC$2),0),'Cadastro - Padrões'!$A$2:$V$10081,AC$1,FALSE)))</f>
        <v>5</v>
      </c>
      <c r="AD121" s="23">
        <f>IF($B121="-","-",IF(VLOOKUP(ROUND(CONCATENATE($A121,AD$2),0),'Cadastro - Padrões'!$A$2:$V$10081,AD$1,FALSE)="","-",VLOOKUP(ROUND(CONCATENATE($A121,AD$2),0),'Cadastro - Padrões'!$A$2:$V$10081,AD$1,FALSE)))</f>
        <v>0.2</v>
      </c>
      <c r="AE121" s="23">
        <f>IF($B121="-","-",IF(VLOOKUP(ROUND(CONCATENATE($A121,AE$2),0),'Cadastro - Padrões'!$A$2:$V$10081,AE$1,FALSE)="","-",VLOOKUP(ROUND(CONCATENATE($A121,AE$2),0),'Cadastro - Padrões'!$A$2:$V$10081,AE$1,FALSE)))</f>
        <v>2</v>
      </c>
      <c r="AF121" s="23">
        <f>IF($B121="-","-",IF(VLOOKUP(ROUND(CONCATENATE($A121,AF$2),0),'Cadastro - Padrões'!$A$2:$V$10081,AF$1,FALSE)="","-",VLOOKUP(ROUND(CONCATENATE($A121,AF$2),0),'Cadastro - Padrões'!$A$2:$V$10081,AF$1,FALSE)))</f>
        <v>1000000</v>
      </c>
      <c r="AG121" s="23">
        <f>IF($B121="-","-",IF(VLOOKUP(ROUND(CONCATENATE($A121,AG$2),0),'Cadastro - Padrões'!$A$2:$V$10081,AG$1,FALSE)="","-",VLOOKUP(ROUND(CONCATENATE($A121,AG$2),0),'Cadastro - Padrões'!$A$2:$V$10081,AG$1,FALSE)))</f>
        <v>15</v>
      </c>
      <c r="AH121" s="23">
        <f>IF($B121="-","-",IF(VLOOKUP(ROUND(CONCATENATE($A121,AH$2),0),'Cadastro - Padrões'!$A$2:$V$10081,AH$1,FALSE)="","-",VLOOKUP(ROUND(CONCATENATE($A121,AH$2),0),'Cadastro - Padrões'!$A$2:$V$10081,AH$1,FALSE)))</f>
        <v>0.2</v>
      </c>
      <c r="AI121" s="23">
        <f>IF($B121="-","-",IF(VLOOKUP(ROUND(CONCATENATE($A121,AI$2),0),'Cadastro - Padrões'!$A$2:$V$10081,AI$1,FALSE)="","-",VLOOKUP(ROUND(CONCATENATE($A121,AI$2),0),'Cadastro - Padrões'!$A$2:$V$10081,AI$1,FALSE)))</f>
        <v>2</v>
      </c>
      <c r="AJ121" s="23">
        <f>IF($B121="-","-",IF(VLOOKUP(ROUND(CONCATENATE($A121,AJ$2),0),'Cadastro - Padrões'!$A$2:$V$10081,AJ$1,FALSE)="","-",VLOOKUP(ROUND(CONCATENATE($A121,AJ$2),0),'Cadastro - Padrões'!$A$2:$V$10081,AJ$1,FALSE)))</f>
        <v>1000000</v>
      </c>
      <c r="AK121" s="23">
        <f>IF($B121="-","-",IF(VLOOKUP(ROUND(CONCATENATE($A121,AK$2),0),'Cadastro - Padrões'!$A$2:$V$10081,AK$1,FALSE)="","-",VLOOKUP(ROUND(CONCATENATE($A121,AK$2),0),'Cadastro - Padrões'!$A$2:$V$10081,AK$1,FALSE)))</f>
        <v>25</v>
      </c>
      <c r="AL121" s="23">
        <f>IF($B121="-","-",IF(VLOOKUP(ROUND(CONCATENATE($A121,AL$2),0),'Cadastro - Padrões'!$A$2:$V$10081,AL$1,FALSE)="","-",VLOOKUP(ROUND(CONCATENATE($A121,AL$2),0),'Cadastro - Padrões'!$A$2:$V$10081,AL$1,FALSE)))</f>
        <v>0.2</v>
      </c>
      <c r="AM121" s="23">
        <f>IF($B121="-","-",IF(VLOOKUP(ROUND(CONCATENATE($A121,AM$2),0),'Cadastro - Padrões'!$A$2:$V$10081,AM$1,FALSE)="","-",VLOOKUP(ROUND(CONCATENATE($A121,AM$2),0),'Cadastro - Padrões'!$A$2:$V$10081,AM$1,FALSE)))</f>
        <v>2</v>
      </c>
      <c r="AN121" s="23">
        <f>IF($B121="-","-",IF(VLOOKUP(ROUND(CONCATENATE($A121,AN$2),0),'Cadastro - Padrões'!$A$2:$V$10081,AN$1,FALSE)="","-",VLOOKUP(ROUND(CONCATENATE($A121,AN$2),0),'Cadastro - Padrões'!$A$2:$V$10081,AN$1,FALSE)))</f>
        <v>1000000</v>
      </c>
      <c r="AO121" s="23">
        <f>IF($B121="-","-",IF(VLOOKUP(ROUND(CONCATENATE($A121,AO$2),0),'Cadastro - Padrões'!$A$2:$V$10081,AO$1,FALSE)="","-",VLOOKUP(ROUND(CONCATENATE($A121,AO$2),0),'Cadastro - Padrões'!$A$2:$V$10081,AO$1,FALSE)))</f>
        <v>40</v>
      </c>
      <c r="AP121" s="23">
        <f>IF($B121="-","-",IF(VLOOKUP(ROUND(CONCATENATE($A121,AP$2),0),'Cadastro - Padrões'!$A$2:$V$10081,AP$1,FALSE)="","-",VLOOKUP(ROUND(CONCATENATE($A121,AP$2),0),'Cadastro - Padrões'!$A$2:$V$10081,AP$1,FALSE)))</f>
        <v>0.2</v>
      </c>
      <c r="AQ121" s="23">
        <f>IF($B121="-","-",IF(VLOOKUP(ROUND(CONCATENATE($A121,AQ$2),0),'Cadastro - Padrões'!$A$2:$V$10081,AQ$1,FALSE)="","-",VLOOKUP(ROUND(CONCATENATE($A121,AQ$2),0),'Cadastro - Padrões'!$A$2:$V$10081,AQ$1,FALSE)))</f>
        <v>2</v>
      </c>
      <c r="AR121" s="23">
        <f>IF($B121="-","-",IF(VLOOKUP(ROUND(CONCATENATE($A121,AR$2),0),'Cadastro - Padrões'!$A$2:$V$10081,AR$1,FALSE)="","-",VLOOKUP(ROUND(CONCATENATE($A121,AR$2),0),'Cadastro - Padrões'!$A$2:$V$10081,AR$1,FALSE)))</f>
        <v>1000000</v>
      </c>
      <c r="AS121" s="23" t="str">
        <f>IF($B121="-","-",IF(VLOOKUP(ROUND(CONCATENATE($A121,AS$2),0),'Cadastro - Padrões'!$A$2:$V$10081,AS$1,FALSE)="","-",VLOOKUP(ROUND(CONCATENATE($A121,AS$2),0),'Cadastro - Padrões'!$A$2:$V$10081,AS$1,FALSE)))</f>
        <v>-</v>
      </c>
      <c r="AT121" s="23" t="str">
        <f>IF($B121="-","-",IF(VLOOKUP(ROUND(CONCATENATE($A121,AT$2),0),'Cadastro - Padrões'!$A$2:$V$10081,AT$1,FALSE)="","-",VLOOKUP(ROUND(CONCATENATE($A121,AT$2),0),'Cadastro - Padrões'!$A$2:$V$10081,AT$1,FALSE)))</f>
        <v>-</v>
      </c>
      <c r="AU121" s="23" t="str">
        <f>IF($B121="-","-",IF(VLOOKUP(ROUND(CONCATENATE($A121,AU$2),0),'Cadastro - Padrões'!$A$2:$V$10081,AU$1,FALSE)="","-",VLOOKUP(ROUND(CONCATENATE($A121,AU$2),0),'Cadastro - Padrões'!$A$2:$V$10081,AU$1,FALSE)))</f>
        <v>-</v>
      </c>
      <c r="AV121" s="23" t="str">
        <f>IF($B121="-","-",IF(VLOOKUP(ROUND(CONCATENATE($A121,AV$2),0),'Cadastro - Padrões'!$A$2:$V$10081,AV$1,FALSE)="","-",VLOOKUP(ROUND(CONCATENATE($A121,AV$2),0),'Cadastro - Padrões'!$A$2:$V$10081,AV$1,FALSE)))</f>
        <v>-</v>
      </c>
      <c r="AW121" s="23" t="str">
        <f>IF($B121="-","-",IF(VLOOKUP(ROUND(CONCATENATE($A121,AW$2),0),'Cadastro - Padrões'!$A$2:$V$10081,AW$1,FALSE)="","-",VLOOKUP(ROUND(CONCATENATE($A121,AW$2),0),'Cadastro - Padrões'!$A$2:$V$10081,AW$1,FALSE)))</f>
        <v>-</v>
      </c>
      <c r="AX121" s="23" t="str">
        <f>IF($B121="-","-",IF(VLOOKUP(ROUND(CONCATENATE($A121,AX$2),0),'Cadastro - Padrões'!$A$2:$V$10081,AX$1,FALSE)="","-",VLOOKUP(ROUND(CONCATENATE($A121,AX$2),0),'Cadastro - Padrões'!$A$2:$V$10081,AX$1,FALSE)))</f>
        <v>-</v>
      </c>
      <c r="AY121" s="23" t="str">
        <f>IF($B121="-","-",IF(VLOOKUP(ROUND(CONCATENATE($A121,AY$2),0),'Cadastro - Padrões'!$A$2:$V$10081,AY$1,FALSE)="","-",VLOOKUP(ROUND(CONCATENATE($A121,AY$2),0),'Cadastro - Padrões'!$A$2:$V$10081,AY$1,FALSE)))</f>
        <v>-</v>
      </c>
      <c r="AZ121" s="23" t="str">
        <f>IF($B121="-","-",IF(VLOOKUP(ROUND(CONCATENATE($A121,AZ$2),0),'Cadastro - Padrões'!$A$2:$V$10081,AZ$1,FALSE)="","-",VLOOKUP(ROUND(CONCATENATE($A121,AZ$2),0),'Cadastro - Padrões'!$A$2:$V$10081,AZ$1,FALSE)))</f>
        <v>-</v>
      </c>
      <c r="BA121" s="23" t="str">
        <f>IF($B121="-","-",IF(VLOOKUP(ROUND(CONCATENATE($A121,BA$2),0),'Cadastro - Padrões'!$A$2:$V$10081,BA$1,FALSE)="","-",VLOOKUP(ROUND(CONCATENATE($A121,BA$2),0),'Cadastro - Padrões'!$A$2:$V$10081,BA$1,FALSE)))</f>
        <v>-</v>
      </c>
      <c r="BB121" s="23" t="str">
        <f>IF($B121="-","-",IF(VLOOKUP(ROUND(CONCATENATE($A121,BB$2),0),'Cadastro - Padrões'!$A$2:$V$10081,BB$1,FALSE)="","-",VLOOKUP(ROUND(CONCATENATE($A121,BB$2),0),'Cadastro - Padrões'!$A$2:$V$10081,BB$1,FALSE)))</f>
        <v>-</v>
      </c>
      <c r="BC121" s="23" t="str">
        <f>IF($B121="-","-",IF(VLOOKUP(ROUND(CONCATENATE($A121,BC$2),0),'Cadastro - Padrões'!$A$2:$V$10081,BC$1,FALSE)="","-",VLOOKUP(ROUND(CONCATENATE($A121,BC$2),0),'Cadastro - Padrões'!$A$2:$V$10081,BC$1,FALSE)))</f>
        <v>-</v>
      </c>
      <c r="BD121" s="23" t="str">
        <f>IF($B121="-","-",IF(VLOOKUP(ROUND(CONCATENATE($A121,BD$2),0),'Cadastro - Padrões'!$A$2:$V$10081,BD$1,FALSE)="","-",VLOOKUP(ROUND(CONCATENATE($A121,BD$2),0),'Cadastro - Padrões'!$A$2:$V$10081,BD$1,FALSE)))</f>
        <v>-</v>
      </c>
      <c r="BE121" s="23" t="str">
        <f>IF($B121="-","-",IF(VLOOKUP(ROUND(CONCATENATE($A121,BE$2),0),'Cadastro - Padrões'!$A$2:$V$10081,BE$1,FALSE)="","-",VLOOKUP(ROUND(CONCATENATE($A121,BE$2),0),'Cadastro - Padrões'!$A$2:$V$10081,BE$1,FALSE)))</f>
        <v>-</v>
      </c>
      <c r="BF121" s="23" t="str">
        <f>IF($B121="-","-",IF(VLOOKUP(ROUND(CONCATENATE($A121,BF$2),0),'Cadastro - Padrões'!$A$2:$V$10081,BF$1,FALSE)="","-",VLOOKUP(ROUND(CONCATENATE($A121,BF$2),0),'Cadastro - Padrões'!$A$2:$V$10081,BF$1,FALSE)))</f>
        <v>-</v>
      </c>
      <c r="BG121" s="23" t="str">
        <f>IF($B121="-","-",IF(VLOOKUP(ROUND(CONCATENATE($A121,BG$2),0),'Cadastro - Padrões'!$A$2:$V$10081,BG$1,FALSE)="","-",VLOOKUP(ROUND(CONCATENATE($A121,BG$2),0),'Cadastro - Padrões'!$A$2:$V$10081,BG$1,FALSE)))</f>
        <v>-</v>
      </c>
      <c r="BH121" s="23" t="str">
        <f>IF($B121="-","-",IF(VLOOKUP(ROUND(CONCATENATE($A121,BH$2),0),'Cadastro - Padrões'!$A$2:$V$10081,BH$1,FALSE)="","-",VLOOKUP(ROUND(CONCATENATE($A121,BH$2),0),'Cadastro - Padrões'!$A$2:$V$10081,BH$1,FALSE)))</f>
        <v>-</v>
      </c>
      <c r="BI121" s="23" t="str">
        <f>IF($B121="-","-",IF(VLOOKUP(ROUND(CONCATENATE($A121,BI$2),0),'Cadastro - Padrões'!$A$2:$V$10081,BI$1,FALSE)="","-",VLOOKUP(ROUND(CONCATENATE($A121,BI$2),0),'Cadastro - Padrões'!$A$2:$V$10081,BI$1,FALSE)))</f>
        <v>-</v>
      </c>
      <c r="BJ121" s="23" t="str">
        <f>IF($B121="-","-",IF(VLOOKUP(ROUND(CONCATENATE($A121,BJ$2),0),'Cadastro - Padrões'!$A$2:$V$10081,BJ$1,FALSE)="","-",VLOOKUP(ROUND(CONCATENATE($A121,BJ$2),0),'Cadastro - Padrões'!$A$2:$V$10081,BJ$1,FALSE)))</f>
        <v>-</v>
      </c>
      <c r="BK121" s="23" t="str">
        <f>IF($B121="-","-",IF(VLOOKUP(ROUND(CONCATENATE($A121,BK$2),0),'Cadastro - Padrões'!$A$2:$V$10081,BK$1,FALSE)="","-",VLOOKUP(ROUND(CONCATENATE($A121,BK$2),0),'Cadastro - Padrões'!$A$2:$V$10081,BK$1,FALSE)))</f>
        <v>-</v>
      </c>
      <c r="BL121" s="23" t="str">
        <f>IF($B121="-","-",IF(VLOOKUP(ROUND(CONCATENATE($A121,BL$2),0),'Cadastro - Padrões'!$A$2:$V$10081,BL$1,FALSE)="","-",VLOOKUP(ROUND(CONCATENATE($A121,BL$2),0),'Cadastro - Padrões'!$A$2:$V$10081,BL$1,FALSE)))</f>
        <v>-</v>
      </c>
      <c r="BM121" s="23" t="str">
        <f>IF($B121="-","-",IF(VLOOKUP(ROUND(CONCATENATE($A121,BM$2),0),'Cadastro - Padrões'!$A$2:$V$10081,BM$1,FALSE)="","-",VLOOKUP(ROUND(CONCATENATE($A121,BM$2),0),'Cadastro - Padrões'!$A$2:$V$10081,BM$1,FALSE)))</f>
        <v>-</v>
      </c>
      <c r="BN121" s="23" t="str">
        <f>IF($B121="-","-",IF(VLOOKUP(ROUND(CONCATENATE($A121,BN$2),0),'Cadastro - Padrões'!$A$2:$V$10081,BN$1,FALSE)="","-",VLOOKUP(ROUND(CONCATENATE($A121,BN$2),0),'Cadastro - Padrões'!$A$2:$V$10081,BN$1,FALSE)))</f>
        <v>-</v>
      </c>
      <c r="BO121" s="23" t="str">
        <f>IF($B121="-","-",IF(VLOOKUP(ROUND(CONCATENATE($A121,BO$2),0),'Cadastro - Padrões'!$A$2:$V$10081,BO$1,FALSE)="","-",VLOOKUP(ROUND(CONCATENATE($A121,BO$2),0),'Cadastro - Padrões'!$A$2:$V$10081,BO$1,FALSE)))</f>
        <v>-</v>
      </c>
      <c r="BP121" s="23" t="str">
        <f>IF($B121="-","-",IF(VLOOKUP(ROUND(CONCATENATE($A121,BP$2),0),'Cadastro - Padrões'!$A$2:$V$10081,BP$1,FALSE)="","-",VLOOKUP(ROUND(CONCATENATE($A121,BP$2),0),'Cadastro - Padrões'!$A$2:$V$10081,BP$1,FALSE)))</f>
        <v>-</v>
      </c>
    </row>
    <row r="122" spans="1:68" x14ac:dyDescent="0.3">
      <c r="A122" s="22">
        <f t="shared" si="54"/>
        <v>117</v>
      </c>
      <c r="B122" s="23" t="str">
        <f>IF(VLOOKUP(ROUND(CONCATENATE($A122,B$2),0),'Cadastro - Padrões'!$A$2:$V$10081,B$1,FALSE)="","-",VLOOKUP(ROUND(CONCATENATE($A122,B$2),0),'Cadastro - Padrões'!$A$2:$V$10081,B$1,FALSE))</f>
        <v>M.TH.LQ-047</v>
      </c>
      <c r="C122" s="23" t="str">
        <f>IF($B122="-","-",VLOOKUP(ROUND(CONCATENATE($A122,C$2),0),'Cadastro - Padrões'!$A$2:$V$10081,C$1,FALSE))</f>
        <v>Termômetro Digital</v>
      </c>
      <c r="D122" s="23" t="str">
        <f>IF($B122="-","-",VLOOKUP(ROUND(CONCATENATE($A122,D$2),0),'Cadastro - Padrões'!$A$2:$V$10081,D$1,FALSE))</f>
        <v>Elus</v>
      </c>
      <c r="E122" s="23" t="str">
        <f>IF($B122="-","-",VLOOKUP(ROUND(CONCATENATE($A122,E$2),0),'Cadastro - Padrões'!$A$2:$V$10081,E$1,FALSE))</f>
        <v>RBC - CAL 0439</v>
      </c>
      <c r="F122" s="23" t="str">
        <f>IF($B122="-","-",VLOOKUP(ROUND(CONCATENATE($A122,F$2),0),'Cadastro - Padrões'!$A$2:$V$10081,F$1,FALSE))</f>
        <v>E0524/24</v>
      </c>
      <c r="G122" s="24">
        <f>IF($B122="-","-",VLOOKUP(ROUND(CONCATENATE($A122,G$2),0),'Cadastro - Padrões'!$A$2:$V$10081,G$1,FALSE))</f>
        <v>45664</v>
      </c>
      <c r="H122" s="25">
        <f>IF($B122="-","-",VLOOKUP(ROUND(CONCATENATE($A122,H$2),0),'Cadastro - Padrões'!$A$2:$V$10081,H$1,FALSE))</f>
        <v>46417</v>
      </c>
      <c r="I122" s="23" t="str">
        <f>IF($B122="-","-",VLOOKUP(ROUND(CONCATENATE($A122,I$2),0),'Cadastro - Padrões'!$A$2:$V$10081,I$1,FALSE))</f>
        <v>°C</v>
      </c>
      <c r="J122" s="23" t="str">
        <f>IF($B122="-","-",VLOOKUP(ROUND(CONCATENATE($A122,J$2),0),'Cadastro - Padrões'!$A$2:$V$10081,J$1,FALSE))</f>
        <v>Contato</v>
      </c>
      <c r="K122" s="23" t="str">
        <f>IF($B122="-","-",VLOOKUP(ROUND(CONCATENATE($A122,K$2),0),'Cadastro - Padrões'!$A$2:$V$10081,K$1,FALSE))</f>
        <v>Termoresisitivo</v>
      </c>
      <c r="L122" s="23">
        <f>IF($B122="-","-",VLOOKUP(ROUND(CONCATENATE($A122,L$2),0),'Cadastro - Padrões'!$A$2:$V$10081,L$1,FALSE))</f>
        <v>0</v>
      </c>
      <c r="M122" s="23">
        <f>IF($B122="-","-",VLOOKUP(ROUND(CONCATENATE($A122,M$2),0),'Cadastro - Padrões'!$A$2:$V$10081,M$1,FALSE))</f>
        <v>120</v>
      </c>
      <c r="N122" s="23">
        <f>IF($B122="-","-",VLOOKUP(ROUND(CONCATENATE($A122,N$2),0),'Cadastro - Padrões'!$A$2:$V$10081,N$1,FALSE))</f>
        <v>0.1</v>
      </c>
      <c r="O122" s="23">
        <f>IF($B122="-","-",VLOOKUP(ROUND(CONCATENATE($A122,O$2),0),'Cadastro - Padrões'!$A$2:$V$10081,O$1,FALSE))</f>
        <v>0.6</v>
      </c>
      <c r="P122" s="23">
        <f>IF($B122="-","-",VLOOKUP(ROUND(CONCATENATE($A122,P$2),0),'Cadastro - Padrões'!$A$2:$V$10081,P$1,FALSE))</f>
        <v>0.1</v>
      </c>
      <c r="Q122" s="23">
        <f>IF($B122="-","-",VLOOKUP(ROUND(CONCATENATE($A122,Q$2),0),'Cadastro - Padrões'!$A$2:$V$10081,Q$1,FALSE))</f>
        <v>0.6</v>
      </c>
      <c r="R122" s="23">
        <f>IF($B122="-","-",VLOOKUP(ROUND(CONCATENATE($A122,R$2),0),'Cadastro - Padrões'!$A$2:$V$10081,R$1,FALSE))</f>
        <v>0.13202227991607174</v>
      </c>
      <c r="S122" s="23">
        <f>IF($B122="-","-",VLOOKUP(ROUND(CONCATENATE($A122,S$2),0),'Cadastro - Padrões'!$A$2:$V$10081,S$1,FALSE))</f>
        <v>2</v>
      </c>
      <c r="T122" s="23">
        <f>IF($B122="-","-",VLOOKUP(ROUND(CONCATENATE($A122,T$2),0),'Cadastro - Padrões'!$A$2:$V$10081,T$1,FALSE))</f>
        <v>0</v>
      </c>
      <c r="U122" s="23">
        <f>IF($B122="-","-",VLOOKUP(ROUND(CONCATENATE($A122,U$2),0),'Cadastro - Padrões'!$A$2:$V$10081,U$1,FALSE))</f>
        <v>0</v>
      </c>
      <c r="V122" s="23">
        <f>IF($B122="-","-",VLOOKUP(ROUND(CONCATENATE($A122,V$2),0),'Cadastro - Padrões'!$A$2:$V$10081,V$1,FALSE))</f>
        <v>0</v>
      </c>
      <c r="W122" s="23">
        <f>IF($B122="-","-",VLOOKUP(ROUND(CONCATENATE($A122,W$2),0),'Cadastro - Padrões'!$A$2:$V$10081,W$1,FALSE))</f>
        <v>0</v>
      </c>
      <c r="X122" s="23">
        <f>IF($B122="-","-",VLOOKUP(ROUND(CONCATENATE($A122,X$2),0),'Cadastro - Padrões'!$A$2:$V$10081,X$1,FALSE))</f>
        <v>0</v>
      </c>
      <c r="Y122" s="23">
        <f>IF($B122="-","-",VLOOKUP(ROUND(CONCATENATE($A122,Y$2),0),'Cadastro - Padrões'!$A$2:$V$10081,Y$1,FALSE))</f>
        <v>0</v>
      </c>
      <c r="Z122" s="23">
        <f>IF($B122="-","-",VLOOKUP(ROUND(CONCATENATE($A122,Z$2),0),'Cadastro - Padrões'!$A$2:$V$10081,Z$1,FALSE))</f>
        <v>8.3070646379737416E-5</v>
      </c>
      <c r="AA122" s="23">
        <f>IF($B122="-","-",VLOOKUP(ROUND(CONCATENATE($A122,AA$2),0),'Cadastro - Padrões'!$A$2:$V$10081,AA$1,FALSE))</f>
        <v>0.98810577450336101</v>
      </c>
      <c r="AB122" s="23">
        <f>IF($B122="-","-",VLOOKUP(ROUND(CONCATENATE($A122,AB$2),0),'Cadastro - Padrões'!$A$2:$V$10081,AB$1,FALSE))</f>
        <v>0.54610610147910899</v>
      </c>
      <c r="AC122" s="23">
        <f>IF($B122="-","-",IF(VLOOKUP(ROUND(CONCATENATE($A122,AC$2),0),'Cadastro - Padrões'!$A$2:$V$10081,AC$1,FALSE)="","-",VLOOKUP(ROUND(CONCATENATE($A122,AC$2),0),'Cadastro - Padrões'!$A$2:$V$10081,AC$1,FALSE)))</f>
        <v>0</v>
      </c>
      <c r="AD122" s="23">
        <f>IF($B122="-","-",IF(VLOOKUP(ROUND(CONCATENATE($A122,AD$2),0),'Cadastro - Padrões'!$A$2:$V$10081,AD$1,FALSE)="","-",VLOOKUP(ROUND(CONCATENATE($A122,AD$2),0),'Cadastro - Padrões'!$A$2:$V$10081,AD$1,FALSE)))</f>
        <v>0.1</v>
      </c>
      <c r="AE122" s="23">
        <f>IF($B122="-","-",IF(VLOOKUP(ROUND(CONCATENATE($A122,AE$2),0),'Cadastro - Padrões'!$A$2:$V$10081,AE$1,FALSE)="","-",VLOOKUP(ROUND(CONCATENATE($A122,AE$2),0),'Cadastro - Padrões'!$A$2:$V$10081,AE$1,FALSE)))</f>
        <v>2</v>
      </c>
      <c r="AF122" s="23">
        <f>IF($B122="-","-",IF(VLOOKUP(ROUND(CONCATENATE($A122,AF$2),0),'Cadastro - Padrões'!$A$2:$V$10081,AF$1,FALSE)="","-",VLOOKUP(ROUND(CONCATENATE($A122,AF$2),0),'Cadastro - Padrões'!$A$2:$V$10081,AF$1,FALSE)))</f>
        <v>1000000</v>
      </c>
      <c r="AG122" s="23">
        <f>IF($B122="-","-",IF(VLOOKUP(ROUND(CONCATENATE($A122,AG$2),0),'Cadastro - Padrões'!$A$2:$V$10081,AG$1,FALSE)="","-",VLOOKUP(ROUND(CONCATENATE($A122,AG$2),0),'Cadastro - Padrões'!$A$2:$V$10081,AG$1,FALSE)))</f>
        <v>25</v>
      </c>
      <c r="AH122" s="23">
        <f>IF($B122="-","-",IF(VLOOKUP(ROUND(CONCATENATE($A122,AH$2),0),'Cadastro - Padrões'!$A$2:$V$10081,AH$1,FALSE)="","-",VLOOKUP(ROUND(CONCATENATE($A122,AH$2),0),'Cadastro - Padrões'!$A$2:$V$10081,AH$1,FALSE)))</f>
        <v>0.1</v>
      </c>
      <c r="AI122" s="23">
        <f>IF($B122="-","-",IF(VLOOKUP(ROUND(CONCATENATE($A122,AI$2),0),'Cadastro - Padrões'!$A$2:$V$10081,AI$1,FALSE)="","-",VLOOKUP(ROUND(CONCATENATE($A122,AI$2),0),'Cadastro - Padrões'!$A$2:$V$10081,AI$1,FALSE)))</f>
        <v>2</v>
      </c>
      <c r="AJ122" s="23">
        <f>IF($B122="-","-",IF(VLOOKUP(ROUND(CONCATENATE($A122,AJ$2),0),'Cadastro - Padrões'!$A$2:$V$10081,AJ$1,FALSE)="","-",VLOOKUP(ROUND(CONCATENATE($A122,AJ$2),0),'Cadastro - Padrões'!$A$2:$V$10081,AJ$1,FALSE)))</f>
        <v>1000000</v>
      </c>
      <c r="AK122" s="23">
        <f>IF($B122="-","-",IF(VLOOKUP(ROUND(CONCATENATE($A122,AK$2),0),'Cadastro - Padrões'!$A$2:$V$10081,AK$1,FALSE)="","-",VLOOKUP(ROUND(CONCATENATE($A122,AK$2),0),'Cadastro - Padrões'!$A$2:$V$10081,AK$1,FALSE)))</f>
        <v>60</v>
      </c>
      <c r="AL122" s="23">
        <f>IF($B122="-","-",IF(VLOOKUP(ROUND(CONCATENATE($A122,AL$2),0),'Cadastro - Padrões'!$A$2:$V$10081,AL$1,FALSE)="","-",VLOOKUP(ROUND(CONCATENATE($A122,AL$2),0),'Cadastro - Padrões'!$A$2:$V$10081,AL$1,FALSE)))</f>
        <v>0.1</v>
      </c>
      <c r="AM122" s="23">
        <f>IF($B122="-","-",IF(VLOOKUP(ROUND(CONCATENATE($A122,AM$2),0),'Cadastro - Padrões'!$A$2:$V$10081,AM$1,FALSE)="","-",VLOOKUP(ROUND(CONCATENATE($A122,AM$2),0),'Cadastro - Padrões'!$A$2:$V$10081,AM$1,FALSE)))</f>
        <v>2</v>
      </c>
      <c r="AN122" s="23">
        <f>IF($B122="-","-",IF(VLOOKUP(ROUND(CONCATENATE($A122,AN$2),0),'Cadastro - Padrões'!$A$2:$V$10081,AN$1,FALSE)="","-",VLOOKUP(ROUND(CONCATENATE($A122,AN$2),0),'Cadastro - Padrões'!$A$2:$V$10081,AN$1,FALSE)))</f>
        <v>1000000</v>
      </c>
      <c r="AO122" s="23">
        <f>IF($B122="-","-",IF(VLOOKUP(ROUND(CONCATENATE($A122,AO$2),0),'Cadastro - Padrões'!$A$2:$V$10081,AO$1,FALSE)="","-",VLOOKUP(ROUND(CONCATENATE($A122,AO$2),0),'Cadastro - Padrões'!$A$2:$V$10081,AO$1,FALSE)))</f>
        <v>120</v>
      </c>
      <c r="AP122" s="23">
        <f>IF($B122="-","-",IF(VLOOKUP(ROUND(CONCATENATE($A122,AP$2),0),'Cadastro - Padrões'!$A$2:$V$10081,AP$1,FALSE)="","-",VLOOKUP(ROUND(CONCATENATE($A122,AP$2),0),'Cadastro - Padrões'!$A$2:$V$10081,AP$1,FALSE)))</f>
        <v>0.1</v>
      </c>
      <c r="AQ122" s="23">
        <f>IF($B122="-","-",IF(VLOOKUP(ROUND(CONCATENATE($A122,AQ$2),0),'Cadastro - Padrões'!$A$2:$V$10081,AQ$1,FALSE)="","-",VLOOKUP(ROUND(CONCATENATE($A122,AQ$2),0),'Cadastro - Padrões'!$A$2:$V$10081,AQ$1,FALSE)))</f>
        <v>2</v>
      </c>
      <c r="AR122" s="23">
        <f>IF($B122="-","-",IF(VLOOKUP(ROUND(CONCATENATE($A122,AR$2),0),'Cadastro - Padrões'!$A$2:$V$10081,AR$1,FALSE)="","-",VLOOKUP(ROUND(CONCATENATE($A122,AR$2),0),'Cadastro - Padrões'!$A$2:$V$10081,AR$1,FALSE)))</f>
        <v>1000000</v>
      </c>
      <c r="AS122" s="23" t="str">
        <f>IF($B122="-","-",IF(VLOOKUP(ROUND(CONCATENATE($A122,AS$2),0),'Cadastro - Padrões'!$A$2:$V$10081,AS$1,FALSE)="","-",VLOOKUP(ROUND(CONCATENATE($A122,AS$2),0),'Cadastro - Padrões'!$A$2:$V$10081,AS$1,FALSE)))</f>
        <v>-</v>
      </c>
      <c r="AT122" s="23" t="str">
        <f>IF($B122="-","-",IF(VLOOKUP(ROUND(CONCATENATE($A122,AT$2),0),'Cadastro - Padrões'!$A$2:$V$10081,AT$1,FALSE)="","-",VLOOKUP(ROUND(CONCATENATE($A122,AT$2),0),'Cadastro - Padrões'!$A$2:$V$10081,AT$1,FALSE)))</f>
        <v>-</v>
      </c>
      <c r="AU122" s="23" t="str">
        <f>IF($B122="-","-",IF(VLOOKUP(ROUND(CONCATENATE($A122,AU$2),0),'Cadastro - Padrões'!$A$2:$V$10081,AU$1,FALSE)="","-",VLOOKUP(ROUND(CONCATENATE($A122,AU$2),0),'Cadastro - Padrões'!$A$2:$V$10081,AU$1,FALSE)))</f>
        <v>-</v>
      </c>
      <c r="AV122" s="23" t="str">
        <f>IF($B122="-","-",IF(VLOOKUP(ROUND(CONCATENATE($A122,AV$2),0),'Cadastro - Padrões'!$A$2:$V$10081,AV$1,FALSE)="","-",VLOOKUP(ROUND(CONCATENATE($A122,AV$2),0),'Cadastro - Padrões'!$A$2:$V$10081,AV$1,FALSE)))</f>
        <v>-</v>
      </c>
      <c r="AW122" s="23" t="str">
        <f>IF($B122="-","-",IF(VLOOKUP(ROUND(CONCATENATE($A122,AW$2),0),'Cadastro - Padrões'!$A$2:$V$10081,AW$1,FALSE)="","-",VLOOKUP(ROUND(CONCATENATE($A122,AW$2),0),'Cadastro - Padrões'!$A$2:$V$10081,AW$1,FALSE)))</f>
        <v>-</v>
      </c>
      <c r="AX122" s="23" t="str">
        <f>IF($B122="-","-",IF(VLOOKUP(ROUND(CONCATENATE($A122,AX$2),0),'Cadastro - Padrões'!$A$2:$V$10081,AX$1,FALSE)="","-",VLOOKUP(ROUND(CONCATENATE($A122,AX$2),0),'Cadastro - Padrões'!$A$2:$V$10081,AX$1,FALSE)))</f>
        <v>-</v>
      </c>
      <c r="AY122" s="23" t="str">
        <f>IF($B122="-","-",IF(VLOOKUP(ROUND(CONCATENATE($A122,AY$2),0),'Cadastro - Padrões'!$A$2:$V$10081,AY$1,FALSE)="","-",VLOOKUP(ROUND(CONCATENATE($A122,AY$2),0),'Cadastro - Padrões'!$A$2:$V$10081,AY$1,FALSE)))</f>
        <v>-</v>
      </c>
      <c r="AZ122" s="23" t="str">
        <f>IF($B122="-","-",IF(VLOOKUP(ROUND(CONCATENATE($A122,AZ$2),0),'Cadastro - Padrões'!$A$2:$V$10081,AZ$1,FALSE)="","-",VLOOKUP(ROUND(CONCATENATE($A122,AZ$2),0),'Cadastro - Padrões'!$A$2:$V$10081,AZ$1,FALSE)))</f>
        <v>-</v>
      </c>
      <c r="BA122" s="23" t="str">
        <f>IF($B122="-","-",IF(VLOOKUP(ROUND(CONCATENATE($A122,BA$2),0),'Cadastro - Padrões'!$A$2:$V$10081,BA$1,FALSE)="","-",VLOOKUP(ROUND(CONCATENATE($A122,BA$2),0),'Cadastro - Padrões'!$A$2:$V$10081,BA$1,FALSE)))</f>
        <v>-</v>
      </c>
      <c r="BB122" s="23" t="str">
        <f>IF($B122="-","-",IF(VLOOKUP(ROUND(CONCATENATE($A122,BB$2),0),'Cadastro - Padrões'!$A$2:$V$10081,BB$1,FALSE)="","-",VLOOKUP(ROUND(CONCATENATE($A122,BB$2),0),'Cadastro - Padrões'!$A$2:$V$10081,BB$1,FALSE)))</f>
        <v>-</v>
      </c>
      <c r="BC122" s="23" t="str">
        <f>IF($B122="-","-",IF(VLOOKUP(ROUND(CONCATENATE($A122,BC$2),0),'Cadastro - Padrões'!$A$2:$V$10081,BC$1,FALSE)="","-",VLOOKUP(ROUND(CONCATENATE($A122,BC$2),0),'Cadastro - Padrões'!$A$2:$V$10081,BC$1,FALSE)))</f>
        <v>-</v>
      </c>
      <c r="BD122" s="23" t="str">
        <f>IF($B122="-","-",IF(VLOOKUP(ROUND(CONCATENATE($A122,BD$2),0),'Cadastro - Padrões'!$A$2:$V$10081,BD$1,FALSE)="","-",VLOOKUP(ROUND(CONCATENATE($A122,BD$2),0),'Cadastro - Padrões'!$A$2:$V$10081,BD$1,FALSE)))</f>
        <v>-</v>
      </c>
      <c r="BE122" s="23" t="str">
        <f>IF($B122="-","-",IF(VLOOKUP(ROUND(CONCATENATE($A122,BE$2),0),'Cadastro - Padrões'!$A$2:$V$10081,BE$1,FALSE)="","-",VLOOKUP(ROUND(CONCATENATE($A122,BE$2),0),'Cadastro - Padrões'!$A$2:$V$10081,BE$1,FALSE)))</f>
        <v>-</v>
      </c>
      <c r="BF122" s="23" t="str">
        <f>IF($B122="-","-",IF(VLOOKUP(ROUND(CONCATENATE($A122,BF$2),0),'Cadastro - Padrões'!$A$2:$V$10081,BF$1,FALSE)="","-",VLOOKUP(ROUND(CONCATENATE($A122,BF$2),0),'Cadastro - Padrões'!$A$2:$V$10081,BF$1,FALSE)))</f>
        <v>-</v>
      </c>
      <c r="BG122" s="23" t="str">
        <f>IF($B122="-","-",IF(VLOOKUP(ROUND(CONCATENATE($A122,BG$2),0),'Cadastro - Padrões'!$A$2:$V$10081,BG$1,FALSE)="","-",VLOOKUP(ROUND(CONCATENATE($A122,BG$2),0),'Cadastro - Padrões'!$A$2:$V$10081,BG$1,FALSE)))</f>
        <v>-</v>
      </c>
      <c r="BH122" s="23" t="str">
        <f>IF($B122="-","-",IF(VLOOKUP(ROUND(CONCATENATE($A122,BH$2),0),'Cadastro - Padrões'!$A$2:$V$10081,BH$1,FALSE)="","-",VLOOKUP(ROUND(CONCATENATE($A122,BH$2),0),'Cadastro - Padrões'!$A$2:$V$10081,BH$1,FALSE)))</f>
        <v>-</v>
      </c>
      <c r="BI122" s="23" t="str">
        <f>IF($B122="-","-",IF(VLOOKUP(ROUND(CONCATENATE($A122,BI$2),0),'Cadastro - Padrões'!$A$2:$V$10081,BI$1,FALSE)="","-",VLOOKUP(ROUND(CONCATENATE($A122,BI$2),0),'Cadastro - Padrões'!$A$2:$V$10081,BI$1,FALSE)))</f>
        <v>-</v>
      </c>
      <c r="BJ122" s="23" t="str">
        <f>IF($B122="-","-",IF(VLOOKUP(ROUND(CONCATENATE($A122,BJ$2),0),'Cadastro - Padrões'!$A$2:$V$10081,BJ$1,FALSE)="","-",VLOOKUP(ROUND(CONCATENATE($A122,BJ$2),0),'Cadastro - Padrões'!$A$2:$V$10081,BJ$1,FALSE)))</f>
        <v>-</v>
      </c>
      <c r="BK122" s="23" t="str">
        <f>IF($B122="-","-",IF(VLOOKUP(ROUND(CONCATENATE($A122,BK$2),0),'Cadastro - Padrões'!$A$2:$V$10081,BK$1,FALSE)="","-",VLOOKUP(ROUND(CONCATENATE($A122,BK$2),0),'Cadastro - Padrões'!$A$2:$V$10081,BK$1,FALSE)))</f>
        <v>-</v>
      </c>
      <c r="BL122" s="23" t="str">
        <f>IF($B122="-","-",IF(VLOOKUP(ROUND(CONCATENATE($A122,BL$2),0),'Cadastro - Padrões'!$A$2:$V$10081,BL$1,FALSE)="","-",VLOOKUP(ROUND(CONCATENATE($A122,BL$2),0),'Cadastro - Padrões'!$A$2:$V$10081,BL$1,FALSE)))</f>
        <v>-</v>
      </c>
      <c r="BM122" s="23" t="str">
        <f>IF($B122="-","-",IF(VLOOKUP(ROUND(CONCATENATE($A122,BM$2),0),'Cadastro - Padrões'!$A$2:$V$10081,BM$1,FALSE)="","-",VLOOKUP(ROUND(CONCATENATE($A122,BM$2),0),'Cadastro - Padrões'!$A$2:$V$10081,BM$1,FALSE)))</f>
        <v>-</v>
      </c>
      <c r="BN122" s="23" t="str">
        <f>IF($B122="-","-",IF(VLOOKUP(ROUND(CONCATENATE($A122,BN$2),0),'Cadastro - Padrões'!$A$2:$V$10081,BN$1,FALSE)="","-",VLOOKUP(ROUND(CONCATENATE($A122,BN$2),0),'Cadastro - Padrões'!$A$2:$V$10081,BN$1,FALSE)))</f>
        <v>-</v>
      </c>
      <c r="BO122" s="23" t="str">
        <f>IF($B122="-","-",IF(VLOOKUP(ROUND(CONCATENATE($A122,BO$2),0),'Cadastro - Padrões'!$A$2:$V$10081,BO$1,FALSE)="","-",VLOOKUP(ROUND(CONCATENATE($A122,BO$2),0),'Cadastro - Padrões'!$A$2:$V$10081,BO$1,FALSE)))</f>
        <v>-</v>
      </c>
      <c r="BP122" s="23" t="str">
        <f>IF($B122="-","-",IF(VLOOKUP(ROUND(CONCATENATE($A122,BP$2),0),'Cadastro - Padrões'!$A$2:$V$10081,BP$1,FALSE)="","-",VLOOKUP(ROUND(CONCATENATE($A122,BP$2),0),'Cadastro - Padrões'!$A$2:$V$10081,BP$1,FALSE)))</f>
        <v>-</v>
      </c>
    </row>
    <row r="123" spans="1:68" x14ac:dyDescent="0.3">
      <c r="A123" s="22">
        <f t="shared" si="54"/>
        <v>118</v>
      </c>
      <c r="B123" s="23" t="str">
        <f>IF(VLOOKUP(ROUND(CONCATENATE($A123,B$2),0),'Cadastro - Padrões'!$A$2:$V$10081,B$1,FALSE)="","-",VLOOKUP(ROUND(CONCATENATE($A123,B$2),0),'Cadastro - Padrões'!$A$2:$V$10081,B$1,FALSE))</f>
        <v>M.TH.LQ-048</v>
      </c>
      <c r="C123" s="23" t="str">
        <f>IF($B123="-","-",VLOOKUP(ROUND(CONCATENATE($A123,C$2),0),'Cadastro - Padrões'!$A$2:$V$10081,C$1,FALSE))</f>
        <v>Termômetro Digital</v>
      </c>
      <c r="D123" s="23" t="str">
        <f>IF($B123="-","-",VLOOKUP(ROUND(CONCATENATE($A123,D$2),0),'Cadastro - Padrões'!$A$2:$V$10081,D$1,FALSE))</f>
        <v>Elus</v>
      </c>
      <c r="E123" s="23" t="str">
        <f>IF($B123="-","-",VLOOKUP(ROUND(CONCATENATE($A123,E$2),0),'Cadastro - Padrões'!$A$2:$V$10081,E$1,FALSE))</f>
        <v>RBC - CAL 0439</v>
      </c>
      <c r="F123" s="23" t="str">
        <f>IF($B123="-","-",VLOOKUP(ROUND(CONCATENATE($A123,F$2),0),'Cadastro - Padrões'!$A$2:$V$10081,F$1,FALSE))</f>
        <v>E0240/25</v>
      </c>
      <c r="G123" s="24">
        <f>IF($B123="-","-",VLOOKUP(ROUND(CONCATENATE($A123,G$2),0),'Cadastro - Padrões'!$A$2:$V$10081,G$1,FALSE))</f>
        <v>45784</v>
      </c>
      <c r="H123" s="25">
        <f>IF($B123="-","-",VLOOKUP(ROUND(CONCATENATE($A123,H$2),0),'Cadastro - Padrões'!$A$2:$V$10081,H$1,FALSE))</f>
        <v>46172</v>
      </c>
      <c r="I123" s="23" t="str">
        <f>IF($B123="-","-",VLOOKUP(ROUND(CONCATENATE($A123,I$2),0),'Cadastro - Padrões'!$A$2:$V$10081,I$1,FALSE))</f>
        <v>°C</v>
      </c>
      <c r="J123" s="23" t="str">
        <f>IF($B123="-","-",VLOOKUP(ROUND(CONCATENATE($A123,J$2),0),'Cadastro - Padrões'!$A$2:$V$10081,J$1,FALSE))</f>
        <v>Contato</v>
      </c>
      <c r="K123" s="23" t="str">
        <f>IF($B123="-","-",VLOOKUP(ROUND(CONCATENATE($A123,K$2),0),'Cadastro - Padrões'!$A$2:$V$10081,K$1,FALSE))</f>
        <v>Termoresisitivo</v>
      </c>
      <c r="L123" s="23">
        <f>IF($B123="-","-",VLOOKUP(ROUND(CONCATENATE($A123,L$2),0),'Cadastro - Padrões'!$A$2:$V$10081,L$1,FALSE))</f>
        <v>15</v>
      </c>
      <c r="M123" s="23">
        <f>IF($B123="-","-",VLOOKUP(ROUND(CONCATENATE($A123,M$2),0),'Cadastro - Padrões'!$A$2:$V$10081,M$1,FALSE))</f>
        <v>35</v>
      </c>
      <c r="N123" s="23">
        <f>IF($B123="-","-",VLOOKUP(ROUND(CONCATENATE($A123,N$2),0),'Cadastro - Padrões'!$A$2:$V$10081,N$1,FALSE))</f>
        <v>0.1</v>
      </c>
      <c r="O123" s="23">
        <f>IF($B123="-","-",VLOOKUP(ROUND(CONCATENATE($A123,O$2),0),'Cadastro - Padrões'!$A$2:$V$10081,O$1,FALSE))</f>
        <v>0.10000000000000142</v>
      </c>
      <c r="P123" s="23">
        <f>IF($B123="-","-",VLOOKUP(ROUND(CONCATENATE($A123,P$2),0),'Cadastro - Padrões'!$A$2:$V$10081,P$1,FALSE))</f>
        <v>0.1</v>
      </c>
      <c r="Q123" s="23">
        <f>IF($B123="-","-",VLOOKUP(ROUND(CONCATENATE($A123,Q$2),0),'Cadastro - Padrões'!$A$2:$V$10081,Q$1,FALSE))</f>
        <v>0.10000000000000142</v>
      </c>
      <c r="R123" s="23">
        <f>IF($B123="-","-",VLOOKUP(ROUND(CONCATENATE($A123,R$2),0),'Cadastro - Padrões'!$A$2:$V$10081,R$1,FALSE))</f>
        <v>1.2315432485318079E-2</v>
      </c>
      <c r="S123" s="23">
        <f>IF($B123="-","-",VLOOKUP(ROUND(CONCATENATE($A123,S$2),0),'Cadastro - Padrões'!$A$2:$V$10081,S$1,FALSE))</f>
        <v>3</v>
      </c>
      <c r="T123" s="23">
        <f>IF($B123="-","-",VLOOKUP(ROUND(CONCATENATE($A123,T$2),0),'Cadastro - Padrões'!$A$2:$V$10081,T$1,FALSE))</f>
        <v>0</v>
      </c>
      <c r="U123" s="23">
        <f>IF($B123="-","-",VLOOKUP(ROUND(CONCATENATE($A123,U$2),0),'Cadastro - Padrões'!$A$2:$V$10081,U$1,FALSE))</f>
        <v>0</v>
      </c>
      <c r="V123" s="23">
        <f>IF($B123="-","-",VLOOKUP(ROUND(CONCATENATE($A123,V$2),0),'Cadastro - Padrões'!$A$2:$V$10081,V$1,FALSE))</f>
        <v>0</v>
      </c>
      <c r="W123" s="23">
        <f>IF($B123="-","-",VLOOKUP(ROUND(CONCATENATE($A123,W$2),0),'Cadastro - Padrões'!$A$2:$V$10081,W$1,FALSE))</f>
        <v>0</v>
      </c>
      <c r="X123" s="23">
        <f>IF($B123="-","-",VLOOKUP(ROUND(CONCATENATE($A123,X$2),0),'Cadastro - Padrões'!$A$2:$V$10081,X$1,FALSE))</f>
        <v>0</v>
      </c>
      <c r="Y123" s="23">
        <f>IF($B123="-","-",VLOOKUP(ROUND(CONCATENATE($A123,Y$2),0),'Cadastro - Padrões'!$A$2:$V$10081,Y$1,FALSE))</f>
        <v>6.8547989729267136E-5</v>
      </c>
      <c r="Z123" s="23">
        <f>IF($B123="-","-",VLOOKUP(ROUND(CONCATENATE($A123,Z$2),0),'Cadastro - Padrões'!$A$2:$V$10081,Z$1,FALSE))</f>
        <v>-4.5732293969720028E-3</v>
      </c>
      <c r="AA123" s="23">
        <f>IF($B123="-","-",VLOOKUP(ROUND(CONCATENATE($A123,AA$2),0),'Cadastro - Padrões'!$A$2:$V$10081,AA$1,FALSE))</f>
        <v>1.0983126270854302</v>
      </c>
      <c r="AB123" s="23">
        <f>IF($B123="-","-",VLOOKUP(ROUND(CONCATENATE($A123,AB$2),0),'Cadastro - Padrões'!$A$2:$V$10081,AB$1,FALSE))</f>
        <v>-0.77924769511468761</v>
      </c>
      <c r="AC123" s="23">
        <f>IF($B123="-","-",IF(VLOOKUP(ROUND(CONCATENATE($A123,AC$2),0),'Cadastro - Padrões'!$A$2:$V$10081,AC$1,FALSE)="","-",VLOOKUP(ROUND(CONCATENATE($A123,AC$2),0),'Cadastro - Padrões'!$A$2:$V$10081,AC$1,FALSE)))</f>
        <v>15</v>
      </c>
      <c r="AD123" s="23">
        <f>IF($B123="-","-",IF(VLOOKUP(ROUND(CONCATENATE($A123,AD$2),0),'Cadastro - Padrões'!$A$2:$V$10081,AD$1,FALSE)="","-",VLOOKUP(ROUND(CONCATENATE($A123,AD$2),0),'Cadastro - Padrões'!$A$2:$V$10081,AD$1,FALSE)))</f>
        <v>0.1</v>
      </c>
      <c r="AE123" s="23">
        <f>IF($B123="-","-",IF(VLOOKUP(ROUND(CONCATENATE($A123,AE$2),0),'Cadastro - Padrões'!$A$2:$V$10081,AE$1,FALSE)="","-",VLOOKUP(ROUND(CONCATENATE($A123,AE$2),0),'Cadastro - Padrões'!$A$2:$V$10081,AE$1,FALSE)))</f>
        <v>2</v>
      </c>
      <c r="AF123" s="23">
        <f>IF($B123="-","-",IF(VLOOKUP(ROUND(CONCATENATE($A123,AF$2),0),'Cadastro - Padrões'!$A$2:$V$10081,AF$1,FALSE)="","-",VLOOKUP(ROUND(CONCATENATE($A123,AF$2),0),'Cadastro - Padrões'!$A$2:$V$10081,AF$1,FALSE)))</f>
        <v>1000000</v>
      </c>
      <c r="AG123" s="23">
        <f>IF($B123="-","-",IF(VLOOKUP(ROUND(CONCATENATE($A123,AG$2),0),'Cadastro - Padrões'!$A$2:$V$10081,AG$1,FALSE)="","-",VLOOKUP(ROUND(CONCATENATE($A123,AG$2),0),'Cadastro - Padrões'!$A$2:$V$10081,AG$1,FALSE)))</f>
        <v>20</v>
      </c>
      <c r="AH123" s="23">
        <f>IF($B123="-","-",IF(VLOOKUP(ROUND(CONCATENATE($A123,AH$2),0),'Cadastro - Padrões'!$A$2:$V$10081,AH$1,FALSE)="","-",VLOOKUP(ROUND(CONCATENATE($A123,AH$2),0),'Cadastro - Padrões'!$A$2:$V$10081,AH$1,FALSE)))</f>
        <v>0.1</v>
      </c>
      <c r="AI123" s="23">
        <f>IF($B123="-","-",IF(VLOOKUP(ROUND(CONCATENATE($A123,AI$2),0),'Cadastro - Padrões'!$A$2:$V$10081,AI$1,FALSE)="","-",VLOOKUP(ROUND(CONCATENATE($A123,AI$2),0),'Cadastro - Padrões'!$A$2:$V$10081,AI$1,FALSE)))</f>
        <v>2</v>
      </c>
      <c r="AJ123" s="23">
        <f>IF($B123="-","-",IF(VLOOKUP(ROUND(CONCATENATE($A123,AJ$2),0),'Cadastro - Padrões'!$A$2:$V$10081,AJ$1,FALSE)="","-",VLOOKUP(ROUND(CONCATENATE($A123,AJ$2),0),'Cadastro - Padrões'!$A$2:$V$10081,AJ$1,FALSE)))</f>
        <v>1000000</v>
      </c>
      <c r="AK123" s="23">
        <f>IF($B123="-","-",IF(VLOOKUP(ROUND(CONCATENATE($A123,AK$2),0),'Cadastro - Padrões'!$A$2:$V$10081,AK$1,FALSE)="","-",VLOOKUP(ROUND(CONCATENATE($A123,AK$2),0),'Cadastro - Padrões'!$A$2:$V$10081,AK$1,FALSE)))</f>
        <v>25</v>
      </c>
      <c r="AL123" s="23">
        <f>IF($B123="-","-",IF(VLOOKUP(ROUND(CONCATENATE($A123,AL$2),0),'Cadastro - Padrões'!$A$2:$V$10081,AL$1,FALSE)="","-",VLOOKUP(ROUND(CONCATENATE($A123,AL$2),0),'Cadastro - Padrões'!$A$2:$V$10081,AL$1,FALSE)))</f>
        <v>0.1</v>
      </c>
      <c r="AM123" s="23">
        <f>IF($B123="-","-",IF(VLOOKUP(ROUND(CONCATENATE($A123,AM$2),0),'Cadastro - Padrões'!$A$2:$V$10081,AM$1,FALSE)="","-",VLOOKUP(ROUND(CONCATENATE($A123,AM$2),0),'Cadastro - Padrões'!$A$2:$V$10081,AM$1,FALSE)))</f>
        <v>2</v>
      </c>
      <c r="AN123" s="23">
        <f>IF($B123="-","-",IF(VLOOKUP(ROUND(CONCATENATE($A123,AN$2),0),'Cadastro - Padrões'!$A$2:$V$10081,AN$1,FALSE)="","-",VLOOKUP(ROUND(CONCATENATE($A123,AN$2),0),'Cadastro - Padrões'!$A$2:$V$10081,AN$1,FALSE)))</f>
        <v>1000000</v>
      </c>
      <c r="AO123" s="23">
        <f>IF($B123="-","-",IF(VLOOKUP(ROUND(CONCATENATE($A123,AO$2),0),'Cadastro - Padrões'!$A$2:$V$10081,AO$1,FALSE)="","-",VLOOKUP(ROUND(CONCATENATE($A123,AO$2),0),'Cadastro - Padrões'!$A$2:$V$10081,AO$1,FALSE)))</f>
        <v>30</v>
      </c>
      <c r="AP123" s="23">
        <f>IF($B123="-","-",IF(VLOOKUP(ROUND(CONCATENATE($A123,AP$2),0),'Cadastro - Padrões'!$A$2:$V$10081,AP$1,FALSE)="","-",VLOOKUP(ROUND(CONCATENATE($A123,AP$2),0),'Cadastro - Padrões'!$A$2:$V$10081,AP$1,FALSE)))</f>
        <v>0.1</v>
      </c>
      <c r="AQ123" s="23">
        <f>IF($B123="-","-",IF(VLOOKUP(ROUND(CONCATENATE($A123,AQ$2),0),'Cadastro - Padrões'!$A$2:$V$10081,AQ$1,FALSE)="","-",VLOOKUP(ROUND(CONCATENATE($A123,AQ$2),0),'Cadastro - Padrões'!$A$2:$V$10081,AQ$1,FALSE)))</f>
        <v>2</v>
      </c>
      <c r="AR123" s="23">
        <f>IF($B123="-","-",IF(VLOOKUP(ROUND(CONCATENATE($A123,AR$2),0),'Cadastro - Padrões'!$A$2:$V$10081,AR$1,FALSE)="","-",VLOOKUP(ROUND(CONCATENATE($A123,AR$2),0),'Cadastro - Padrões'!$A$2:$V$10081,AR$1,FALSE)))</f>
        <v>1000000</v>
      </c>
      <c r="AS123" s="23">
        <f>IF($B123="-","-",IF(VLOOKUP(ROUND(CONCATENATE($A123,AS$2),0),'Cadastro - Padrões'!$A$2:$V$10081,AS$1,FALSE)="","-",VLOOKUP(ROUND(CONCATENATE($A123,AS$2),0),'Cadastro - Padrões'!$A$2:$V$10081,AS$1,FALSE)))</f>
        <v>35</v>
      </c>
      <c r="AT123" s="23">
        <f>IF($B123="-","-",IF(VLOOKUP(ROUND(CONCATENATE($A123,AT$2),0),'Cadastro - Padrões'!$A$2:$V$10081,AT$1,FALSE)="","-",VLOOKUP(ROUND(CONCATENATE($A123,AT$2),0),'Cadastro - Padrões'!$A$2:$V$10081,AT$1,FALSE)))</f>
        <v>0.1</v>
      </c>
      <c r="AU123" s="23">
        <f>IF($B123="-","-",IF(VLOOKUP(ROUND(CONCATENATE($A123,AU$2),0),'Cadastro - Padrões'!$A$2:$V$10081,AU$1,FALSE)="","-",VLOOKUP(ROUND(CONCATENATE($A123,AU$2),0),'Cadastro - Padrões'!$A$2:$V$10081,AU$1,FALSE)))</f>
        <v>2</v>
      </c>
      <c r="AV123" s="23">
        <f>IF($B123="-","-",IF(VLOOKUP(ROUND(CONCATENATE($A123,AV$2),0),'Cadastro - Padrões'!$A$2:$V$10081,AV$1,FALSE)="","-",VLOOKUP(ROUND(CONCATENATE($A123,AV$2),0),'Cadastro - Padrões'!$A$2:$V$10081,AV$1,FALSE)))</f>
        <v>1000000</v>
      </c>
      <c r="AW123" s="23" t="str">
        <f>IF($B123="-","-",IF(VLOOKUP(ROUND(CONCATENATE($A123,AW$2),0),'Cadastro - Padrões'!$A$2:$V$10081,AW$1,FALSE)="","-",VLOOKUP(ROUND(CONCATENATE($A123,AW$2),0),'Cadastro - Padrões'!$A$2:$V$10081,AW$1,FALSE)))</f>
        <v>-</v>
      </c>
      <c r="AX123" s="23" t="str">
        <f>IF($B123="-","-",IF(VLOOKUP(ROUND(CONCATENATE($A123,AX$2),0),'Cadastro - Padrões'!$A$2:$V$10081,AX$1,FALSE)="","-",VLOOKUP(ROUND(CONCATENATE($A123,AX$2),0),'Cadastro - Padrões'!$A$2:$V$10081,AX$1,FALSE)))</f>
        <v>-</v>
      </c>
      <c r="AY123" s="23" t="str">
        <f>IF($B123="-","-",IF(VLOOKUP(ROUND(CONCATENATE($A123,AY$2),0),'Cadastro - Padrões'!$A$2:$V$10081,AY$1,FALSE)="","-",VLOOKUP(ROUND(CONCATENATE($A123,AY$2),0),'Cadastro - Padrões'!$A$2:$V$10081,AY$1,FALSE)))</f>
        <v>-</v>
      </c>
      <c r="AZ123" s="23" t="str">
        <f>IF($B123="-","-",IF(VLOOKUP(ROUND(CONCATENATE($A123,AZ$2),0),'Cadastro - Padrões'!$A$2:$V$10081,AZ$1,FALSE)="","-",VLOOKUP(ROUND(CONCATENATE($A123,AZ$2),0),'Cadastro - Padrões'!$A$2:$V$10081,AZ$1,FALSE)))</f>
        <v>-</v>
      </c>
      <c r="BA123" s="23" t="str">
        <f>IF($B123="-","-",IF(VLOOKUP(ROUND(CONCATENATE($A123,BA$2),0),'Cadastro - Padrões'!$A$2:$V$10081,BA$1,FALSE)="","-",VLOOKUP(ROUND(CONCATENATE($A123,BA$2),0),'Cadastro - Padrões'!$A$2:$V$10081,BA$1,FALSE)))</f>
        <v>-</v>
      </c>
      <c r="BB123" s="23" t="str">
        <f>IF($B123="-","-",IF(VLOOKUP(ROUND(CONCATENATE($A123,BB$2),0),'Cadastro - Padrões'!$A$2:$V$10081,BB$1,FALSE)="","-",VLOOKUP(ROUND(CONCATENATE($A123,BB$2),0),'Cadastro - Padrões'!$A$2:$V$10081,BB$1,FALSE)))</f>
        <v>-</v>
      </c>
      <c r="BC123" s="23" t="str">
        <f>IF($B123="-","-",IF(VLOOKUP(ROUND(CONCATENATE($A123,BC$2),0),'Cadastro - Padrões'!$A$2:$V$10081,BC$1,FALSE)="","-",VLOOKUP(ROUND(CONCATENATE($A123,BC$2),0),'Cadastro - Padrões'!$A$2:$V$10081,BC$1,FALSE)))</f>
        <v>-</v>
      </c>
      <c r="BD123" s="23" t="str">
        <f>IF($B123="-","-",IF(VLOOKUP(ROUND(CONCATENATE($A123,BD$2),0),'Cadastro - Padrões'!$A$2:$V$10081,BD$1,FALSE)="","-",VLOOKUP(ROUND(CONCATENATE($A123,BD$2),0),'Cadastro - Padrões'!$A$2:$V$10081,BD$1,FALSE)))</f>
        <v>-</v>
      </c>
      <c r="BE123" s="23" t="str">
        <f>IF($B123="-","-",IF(VLOOKUP(ROUND(CONCATENATE($A123,BE$2),0),'Cadastro - Padrões'!$A$2:$V$10081,BE$1,FALSE)="","-",VLOOKUP(ROUND(CONCATENATE($A123,BE$2),0),'Cadastro - Padrões'!$A$2:$V$10081,BE$1,FALSE)))</f>
        <v>-</v>
      </c>
      <c r="BF123" s="23" t="str">
        <f>IF($B123="-","-",IF(VLOOKUP(ROUND(CONCATENATE($A123,BF$2),0),'Cadastro - Padrões'!$A$2:$V$10081,BF$1,FALSE)="","-",VLOOKUP(ROUND(CONCATENATE($A123,BF$2),0),'Cadastro - Padrões'!$A$2:$V$10081,BF$1,FALSE)))</f>
        <v>-</v>
      </c>
      <c r="BG123" s="23" t="str">
        <f>IF($B123="-","-",IF(VLOOKUP(ROUND(CONCATENATE($A123,BG$2),0),'Cadastro - Padrões'!$A$2:$V$10081,BG$1,FALSE)="","-",VLOOKUP(ROUND(CONCATENATE($A123,BG$2),0),'Cadastro - Padrões'!$A$2:$V$10081,BG$1,FALSE)))</f>
        <v>-</v>
      </c>
      <c r="BH123" s="23" t="str">
        <f>IF($B123="-","-",IF(VLOOKUP(ROUND(CONCATENATE($A123,BH$2),0),'Cadastro - Padrões'!$A$2:$V$10081,BH$1,FALSE)="","-",VLOOKUP(ROUND(CONCATENATE($A123,BH$2),0),'Cadastro - Padrões'!$A$2:$V$10081,BH$1,FALSE)))</f>
        <v>-</v>
      </c>
      <c r="BI123" s="23" t="str">
        <f>IF($B123="-","-",IF(VLOOKUP(ROUND(CONCATENATE($A123,BI$2),0),'Cadastro - Padrões'!$A$2:$V$10081,BI$1,FALSE)="","-",VLOOKUP(ROUND(CONCATENATE($A123,BI$2),0),'Cadastro - Padrões'!$A$2:$V$10081,BI$1,FALSE)))</f>
        <v>-</v>
      </c>
      <c r="BJ123" s="23" t="str">
        <f>IF($B123="-","-",IF(VLOOKUP(ROUND(CONCATENATE($A123,BJ$2),0),'Cadastro - Padrões'!$A$2:$V$10081,BJ$1,FALSE)="","-",VLOOKUP(ROUND(CONCATENATE($A123,BJ$2),0),'Cadastro - Padrões'!$A$2:$V$10081,BJ$1,FALSE)))</f>
        <v>-</v>
      </c>
      <c r="BK123" s="23" t="str">
        <f>IF($B123="-","-",IF(VLOOKUP(ROUND(CONCATENATE($A123,BK$2),0),'Cadastro - Padrões'!$A$2:$V$10081,BK$1,FALSE)="","-",VLOOKUP(ROUND(CONCATENATE($A123,BK$2),0),'Cadastro - Padrões'!$A$2:$V$10081,BK$1,FALSE)))</f>
        <v>-</v>
      </c>
      <c r="BL123" s="23" t="str">
        <f>IF($B123="-","-",IF(VLOOKUP(ROUND(CONCATENATE($A123,BL$2),0),'Cadastro - Padrões'!$A$2:$V$10081,BL$1,FALSE)="","-",VLOOKUP(ROUND(CONCATENATE($A123,BL$2),0),'Cadastro - Padrões'!$A$2:$V$10081,BL$1,FALSE)))</f>
        <v>-</v>
      </c>
      <c r="BM123" s="23" t="str">
        <f>IF($B123="-","-",IF(VLOOKUP(ROUND(CONCATENATE($A123,BM$2),0),'Cadastro - Padrões'!$A$2:$V$10081,BM$1,FALSE)="","-",VLOOKUP(ROUND(CONCATENATE($A123,BM$2),0),'Cadastro - Padrões'!$A$2:$V$10081,BM$1,FALSE)))</f>
        <v>-</v>
      </c>
      <c r="BN123" s="23" t="str">
        <f>IF($B123="-","-",IF(VLOOKUP(ROUND(CONCATENATE($A123,BN$2),0),'Cadastro - Padrões'!$A$2:$V$10081,BN$1,FALSE)="","-",VLOOKUP(ROUND(CONCATENATE($A123,BN$2),0),'Cadastro - Padrões'!$A$2:$V$10081,BN$1,FALSE)))</f>
        <v>-</v>
      </c>
      <c r="BO123" s="23" t="str">
        <f>IF($B123="-","-",IF(VLOOKUP(ROUND(CONCATENATE($A123,BO$2),0),'Cadastro - Padrões'!$A$2:$V$10081,BO$1,FALSE)="","-",VLOOKUP(ROUND(CONCATENATE($A123,BO$2),0),'Cadastro - Padrões'!$A$2:$V$10081,BO$1,FALSE)))</f>
        <v>-</v>
      </c>
      <c r="BP123" s="23" t="str">
        <f>IF($B123="-","-",IF(VLOOKUP(ROUND(CONCATENATE($A123,BP$2),0),'Cadastro - Padrões'!$A$2:$V$10081,BP$1,FALSE)="","-",VLOOKUP(ROUND(CONCATENATE($A123,BP$2),0),'Cadastro - Padrões'!$A$2:$V$10081,BP$1,FALSE)))</f>
        <v>-</v>
      </c>
    </row>
    <row r="124" spans="1:68" x14ac:dyDescent="0.3">
      <c r="A124" s="22">
        <f t="shared" si="54"/>
        <v>119</v>
      </c>
      <c r="B124" s="23" t="str">
        <f>IF(VLOOKUP(ROUND(CONCATENATE($A124,B$2),0),'Cadastro - Padrões'!$A$2:$V$10081,B$1,FALSE)="","-",VLOOKUP(ROUND(CONCATENATE($A124,B$2),0),'Cadastro - Padrões'!$A$2:$V$10081,B$1,FALSE))</f>
        <v>M.TH.LQ-049</v>
      </c>
      <c r="C124" s="23" t="str">
        <f>IF($B124="-","-",VLOOKUP(ROUND(CONCATENATE($A124,C$2),0),'Cadastro - Padrões'!$A$2:$V$10081,C$1,FALSE))</f>
        <v>Termômetro Digital</v>
      </c>
      <c r="D124" s="23" t="str">
        <f>IF($B124="-","-",VLOOKUP(ROUND(CONCATENATE($A124,D$2),0),'Cadastro - Padrões'!$A$2:$V$10081,D$1,FALSE))</f>
        <v>Elus</v>
      </c>
      <c r="E124" s="23" t="str">
        <f>IF($B124="-","-",VLOOKUP(ROUND(CONCATENATE($A124,E$2),0),'Cadastro - Padrões'!$A$2:$V$10081,E$1,FALSE))</f>
        <v>RBC - CAL 0439</v>
      </c>
      <c r="F124" s="23" t="str">
        <f>IF($B124="-","-",VLOOKUP(ROUND(CONCATENATE($A124,F$2),0),'Cadastro - Padrões'!$A$2:$V$10081,F$1,FALSE))</f>
        <v>E0241/25</v>
      </c>
      <c r="G124" s="24">
        <f>IF($B124="-","-",VLOOKUP(ROUND(CONCATENATE($A124,G$2),0),'Cadastro - Padrões'!$A$2:$V$10081,G$1,FALSE))</f>
        <v>45784</v>
      </c>
      <c r="H124" s="25">
        <f>IF($B124="-","-",VLOOKUP(ROUND(CONCATENATE($A124,H$2),0),'Cadastro - Padrões'!$A$2:$V$10081,H$1,FALSE))</f>
        <v>46172</v>
      </c>
      <c r="I124" s="23" t="str">
        <f>IF($B124="-","-",VLOOKUP(ROUND(CONCATENATE($A124,I$2),0),'Cadastro - Padrões'!$A$2:$V$10081,I$1,FALSE))</f>
        <v>°C</v>
      </c>
      <c r="J124" s="23" t="str">
        <f>IF($B124="-","-",VLOOKUP(ROUND(CONCATENATE($A124,J$2),0),'Cadastro - Padrões'!$A$2:$V$10081,J$1,FALSE))</f>
        <v>Contato</v>
      </c>
      <c r="K124" s="23" t="str">
        <f>IF($B124="-","-",VLOOKUP(ROUND(CONCATENATE($A124,K$2),0),'Cadastro - Padrões'!$A$2:$V$10081,K$1,FALSE))</f>
        <v>Termoresisitivo</v>
      </c>
      <c r="L124" s="23">
        <f>IF($B124="-","-",VLOOKUP(ROUND(CONCATENATE($A124,L$2),0),'Cadastro - Padrões'!$A$2:$V$10081,L$1,FALSE))</f>
        <v>15</v>
      </c>
      <c r="M124" s="23">
        <f>IF($B124="-","-",VLOOKUP(ROUND(CONCATENATE($A124,M$2),0),'Cadastro - Padrões'!$A$2:$V$10081,M$1,FALSE))</f>
        <v>35</v>
      </c>
      <c r="N124" s="23">
        <f>IF($B124="-","-",VLOOKUP(ROUND(CONCATENATE($A124,N$2),0),'Cadastro - Padrões'!$A$2:$V$10081,N$1,FALSE))</f>
        <v>0.1</v>
      </c>
      <c r="O124" s="23">
        <f>IF($B124="-","-",VLOOKUP(ROUND(CONCATENATE($A124,O$2),0),'Cadastro - Padrões'!$A$2:$V$10081,O$1,FALSE))</f>
        <v>0.10000000000000142</v>
      </c>
      <c r="P124" s="23">
        <f>IF($B124="-","-",VLOOKUP(ROUND(CONCATENATE($A124,P$2),0),'Cadastro - Padrões'!$A$2:$V$10081,P$1,FALSE))</f>
        <v>0.1</v>
      </c>
      <c r="Q124" s="23">
        <f>IF($B124="-","-",VLOOKUP(ROUND(CONCATENATE($A124,Q$2),0),'Cadastro - Padrões'!$A$2:$V$10081,Q$1,FALSE))</f>
        <v>0.10000000000000142</v>
      </c>
      <c r="R124" s="23">
        <f>IF($B124="-","-",VLOOKUP(ROUND(CONCATENATE($A124,R$2),0),'Cadastro - Padrões'!$A$2:$V$10081,R$1,FALSE))</f>
        <v>3.5109556674842834E-2</v>
      </c>
      <c r="S124" s="23">
        <f>IF($B124="-","-",VLOOKUP(ROUND(CONCATENATE($A124,S$2),0),'Cadastro - Padrões'!$A$2:$V$10081,S$1,FALSE))</f>
        <v>3</v>
      </c>
      <c r="T124" s="23">
        <f>IF($B124="-","-",VLOOKUP(ROUND(CONCATENATE($A124,T$2),0),'Cadastro - Padrões'!$A$2:$V$10081,T$1,FALSE))</f>
        <v>0</v>
      </c>
      <c r="U124" s="23">
        <f>IF($B124="-","-",VLOOKUP(ROUND(CONCATENATE($A124,U$2),0),'Cadastro - Padrões'!$A$2:$V$10081,U$1,FALSE))</f>
        <v>0</v>
      </c>
      <c r="V124" s="23">
        <f>IF($B124="-","-",VLOOKUP(ROUND(CONCATENATE($A124,V$2),0),'Cadastro - Padrões'!$A$2:$V$10081,V$1,FALSE))</f>
        <v>0</v>
      </c>
      <c r="W124" s="23">
        <f>IF($B124="-","-",VLOOKUP(ROUND(CONCATENATE($A124,W$2),0),'Cadastro - Padrões'!$A$2:$V$10081,W$1,FALSE))</f>
        <v>0</v>
      </c>
      <c r="X124" s="23">
        <f>IF($B124="-","-",VLOOKUP(ROUND(CONCATENATE($A124,X$2),0),'Cadastro - Padrões'!$A$2:$V$10081,X$1,FALSE))</f>
        <v>0</v>
      </c>
      <c r="Y124" s="23">
        <f>IF($B124="-","-",VLOOKUP(ROUND(CONCATENATE($A124,Y$2),0),'Cadastro - Padrões'!$A$2:$V$10081,Y$1,FALSE))</f>
        <v>2.0355591378545454E-4</v>
      </c>
      <c r="Z124" s="23">
        <f>IF($B124="-","-",VLOOKUP(ROUND(CONCATENATE($A124,Z$2),0),'Cadastro - Padrões'!$A$2:$V$10081,Z$1,FALSE))</f>
        <v>-1.5524592624514381E-2</v>
      </c>
      <c r="AA124" s="23">
        <f>IF($B124="-","-",VLOOKUP(ROUND(CONCATENATE($A124,AA$2),0),'Cadastro - Padrões'!$A$2:$V$10081,AA$1,FALSE))</f>
        <v>1.3794097505102572</v>
      </c>
      <c r="AB124" s="23">
        <f>IF($B124="-","-",VLOOKUP(ROUND(CONCATENATE($A124,AB$2),0),'Cadastro - Padrões'!$A$2:$V$10081,AB$1,FALSE))</f>
        <v>-2.8894780709585151</v>
      </c>
      <c r="AC124" s="23">
        <f>IF($B124="-","-",IF(VLOOKUP(ROUND(CONCATENATE($A124,AC$2),0),'Cadastro - Padrões'!$A$2:$V$10081,AC$1,FALSE)="","-",VLOOKUP(ROUND(CONCATENATE($A124,AC$2),0),'Cadastro - Padrões'!$A$2:$V$10081,AC$1,FALSE)))</f>
        <v>15</v>
      </c>
      <c r="AD124" s="23">
        <f>IF($B124="-","-",IF(VLOOKUP(ROUND(CONCATENATE($A124,AD$2),0),'Cadastro - Padrões'!$A$2:$V$10081,AD$1,FALSE)="","-",VLOOKUP(ROUND(CONCATENATE($A124,AD$2),0),'Cadastro - Padrões'!$A$2:$V$10081,AD$1,FALSE)))</f>
        <v>0.1</v>
      </c>
      <c r="AE124" s="23">
        <f>IF($B124="-","-",IF(VLOOKUP(ROUND(CONCATENATE($A124,AE$2),0),'Cadastro - Padrões'!$A$2:$V$10081,AE$1,FALSE)="","-",VLOOKUP(ROUND(CONCATENATE($A124,AE$2),0),'Cadastro - Padrões'!$A$2:$V$10081,AE$1,FALSE)))</f>
        <v>2</v>
      </c>
      <c r="AF124" s="23">
        <f>IF($B124="-","-",IF(VLOOKUP(ROUND(CONCATENATE($A124,AF$2),0),'Cadastro - Padrões'!$A$2:$V$10081,AF$1,FALSE)="","-",VLOOKUP(ROUND(CONCATENATE($A124,AF$2),0),'Cadastro - Padrões'!$A$2:$V$10081,AF$1,FALSE)))</f>
        <v>1000000</v>
      </c>
      <c r="AG124" s="23">
        <f>IF($B124="-","-",IF(VLOOKUP(ROUND(CONCATENATE($A124,AG$2),0),'Cadastro - Padrões'!$A$2:$V$10081,AG$1,FALSE)="","-",VLOOKUP(ROUND(CONCATENATE($A124,AG$2),0),'Cadastro - Padrões'!$A$2:$V$10081,AG$1,FALSE)))</f>
        <v>20</v>
      </c>
      <c r="AH124" s="23">
        <f>IF($B124="-","-",IF(VLOOKUP(ROUND(CONCATENATE($A124,AH$2),0),'Cadastro - Padrões'!$A$2:$V$10081,AH$1,FALSE)="","-",VLOOKUP(ROUND(CONCATENATE($A124,AH$2),0),'Cadastro - Padrões'!$A$2:$V$10081,AH$1,FALSE)))</f>
        <v>0.1</v>
      </c>
      <c r="AI124" s="23">
        <f>IF($B124="-","-",IF(VLOOKUP(ROUND(CONCATENATE($A124,AI$2),0),'Cadastro - Padrões'!$A$2:$V$10081,AI$1,FALSE)="","-",VLOOKUP(ROUND(CONCATENATE($A124,AI$2),0),'Cadastro - Padrões'!$A$2:$V$10081,AI$1,FALSE)))</f>
        <v>2</v>
      </c>
      <c r="AJ124" s="23">
        <f>IF($B124="-","-",IF(VLOOKUP(ROUND(CONCATENATE($A124,AJ$2),0),'Cadastro - Padrões'!$A$2:$V$10081,AJ$1,FALSE)="","-",VLOOKUP(ROUND(CONCATENATE($A124,AJ$2),0),'Cadastro - Padrões'!$A$2:$V$10081,AJ$1,FALSE)))</f>
        <v>1000000</v>
      </c>
      <c r="AK124" s="23">
        <f>IF($B124="-","-",IF(VLOOKUP(ROUND(CONCATENATE($A124,AK$2),0),'Cadastro - Padrões'!$A$2:$V$10081,AK$1,FALSE)="","-",VLOOKUP(ROUND(CONCATENATE($A124,AK$2),0),'Cadastro - Padrões'!$A$2:$V$10081,AK$1,FALSE)))</f>
        <v>25</v>
      </c>
      <c r="AL124" s="23">
        <f>IF($B124="-","-",IF(VLOOKUP(ROUND(CONCATENATE($A124,AL$2),0),'Cadastro - Padrões'!$A$2:$V$10081,AL$1,FALSE)="","-",VLOOKUP(ROUND(CONCATENATE($A124,AL$2),0),'Cadastro - Padrões'!$A$2:$V$10081,AL$1,FALSE)))</f>
        <v>0.1</v>
      </c>
      <c r="AM124" s="23">
        <f>IF($B124="-","-",IF(VLOOKUP(ROUND(CONCATENATE($A124,AM$2),0),'Cadastro - Padrões'!$A$2:$V$10081,AM$1,FALSE)="","-",VLOOKUP(ROUND(CONCATENATE($A124,AM$2),0),'Cadastro - Padrões'!$A$2:$V$10081,AM$1,FALSE)))</f>
        <v>2</v>
      </c>
      <c r="AN124" s="23">
        <f>IF($B124="-","-",IF(VLOOKUP(ROUND(CONCATENATE($A124,AN$2),0),'Cadastro - Padrões'!$A$2:$V$10081,AN$1,FALSE)="","-",VLOOKUP(ROUND(CONCATENATE($A124,AN$2),0),'Cadastro - Padrões'!$A$2:$V$10081,AN$1,FALSE)))</f>
        <v>1000000</v>
      </c>
      <c r="AO124" s="23">
        <f>IF($B124="-","-",IF(VLOOKUP(ROUND(CONCATENATE($A124,AO$2),0),'Cadastro - Padrões'!$A$2:$V$10081,AO$1,FALSE)="","-",VLOOKUP(ROUND(CONCATENATE($A124,AO$2),0),'Cadastro - Padrões'!$A$2:$V$10081,AO$1,FALSE)))</f>
        <v>30</v>
      </c>
      <c r="AP124" s="23">
        <f>IF($B124="-","-",IF(VLOOKUP(ROUND(CONCATENATE($A124,AP$2),0),'Cadastro - Padrões'!$A$2:$V$10081,AP$1,FALSE)="","-",VLOOKUP(ROUND(CONCATENATE($A124,AP$2),0),'Cadastro - Padrões'!$A$2:$V$10081,AP$1,FALSE)))</f>
        <v>0.1</v>
      </c>
      <c r="AQ124" s="23">
        <f>IF($B124="-","-",IF(VLOOKUP(ROUND(CONCATENATE($A124,AQ$2),0),'Cadastro - Padrões'!$A$2:$V$10081,AQ$1,FALSE)="","-",VLOOKUP(ROUND(CONCATENATE($A124,AQ$2),0),'Cadastro - Padrões'!$A$2:$V$10081,AQ$1,FALSE)))</f>
        <v>2</v>
      </c>
      <c r="AR124" s="23">
        <f>IF($B124="-","-",IF(VLOOKUP(ROUND(CONCATENATE($A124,AR$2),0),'Cadastro - Padrões'!$A$2:$V$10081,AR$1,FALSE)="","-",VLOOKUP(ROUND(CONCATENATE($A124,AR$2),0),'Cadastro - Padrões'!$A$2:$V$10081,AR$1,FALSE)))</f>
        <v>1000000</v>
      </c>
      <c r="AS124" s="23">
        <f>IF($B124="-","-",IF(VLOOKUP(ROUND(CONCATENATE($A124,AS$2),0),'Cadastro - Padrões'!$A$2:$V$10081,AS$1,FALSE)="","-",VLOOKUP(ROUND(CONCATENATE($A124,AS$2),0),'Cadastro - Padrões'!$A$2:$V$10081,AS$1,FALSE)))</f>
        <v>35</v>
      </c>
      <c r="AT124" s="23">
        <f>IF($B124="-","-",IF(VLOOKUP(ROUND(CONCATENATE($A124,AT$2),0),'Cadastro - Padrões'!$A$2:$V$10081,AT$1,FALSE)="","-",VLOOKUP(ROUND(CONCATENATE($A124,AT$2),0),'Cadastro - Padrões'!$A$2:$V$10081,AT$1,FALSE)))</f>
        <v>0.1</v>
      </c>
      <c r="AU124" s="23">
        <f>IF($B124="-","-",IF(VLOOKUP(ROUND(CONCATENATE($A124,AU$2),0),'Cadastro - Padrões'!$A$2:$V$10081,AU$1,FALSE)="","-",VLOOKUP(ROUND(CONCATENATE($A124,AU$2),0),'Cadastro - Padrões'!$A$2:$V$10081,AU$1,FALSE)))</f>
        <v>2</v>
      </c>
      <c r="AV124" s="23">
        <f>IF($B124="-","-",IF(VLOOKUP(ROUND(CONCATENATE($A124,AV$2),0),'Cadastro - Padrões'!$A$2:$V$10081,AV$1,FALSE)="","-",VLOOKUP(ROUND(CONCATENATE($A124,AV$2),0),'Cadastro - Padrões'!$A$2:$V$10081,AV$1,FALSE)))</f>
        <v>1000000</v>
      </c>
      <c r="AW124" s="23" t="str">
        <f>IF($B124="-","-",IF(VLOOKUP(ROUND(CONCATENATE($A124,AW$2),0),'Cadastro - Padrões'!$A$2:$V$10081,AW$1,FALSE)="","-",VLOOKUP(ROUND(CONCATENATE($A124,AW$2),0),'Cadastro - Padrões'!$A$2:$V$10081,AW$1,FALSE)))</f>
        <v>-</v>
      </c>
      <c r="AX124" s="23" t="str">
        <f>IF($B124="-","-",IF(VLOOKUP(ROUND(CONCATENATE($A124,AX$2),0),'Cadastro - Padrões'!$A$2:$V$10081,AX$1,FALSE)="","-",VLOOKUP(ROUND(CONCATENATE($A124,AX$2),0),'Cadastro - Padrões'!$A$2:$V$10081,AX$1,FALSE)))</f>
        <v>-</v>
      </c>
      <c r="AY124" s="23" t="str">
        <f>IF($B124="-","-",IF(VLOOKUP(ROUND(CONCATENATE($A124,AY$2),0),'Cadastro - Padrões'!$A$2:$V$10081,AY$1,FALSE)="","-",VLOOKUP(ROUND(CONCATENATE($A124,AY$2),0),'Cadastro - Padrões'!$A$2:$V$10081,AY$1,FALSE)))</f>
        <v>-</v>
      </c>
      <c r="AZ124" s="23" t="str">
        <f>IF($B124="-","-",IF(VLOOKUP(ROUND(CONCATENATE($A124,AZ$2),0),'Cadastro - Padrões'!$A$2:$V$10081,AZ$1,FALSE)="","-",VLOOKUP(ROUND(CONCATENATE($A124,AZ$2),0),'Cadastro - Padrões'!$A$2:$V$10081,AZ$1,FALSE)))</f>
        <v>-</v>
      </c>
      <c r="BA124" s="23" t="str">
        <f>IF($B124="-","-",IF(VLOOKUP(ROUND(CONCATENATE($A124,BA$2),0),'Cadastro - Padrões'!$A$2:$V$10081,BA$1,FALSE)="","-",VLOOKUP(ROUND(CONCATENATE($A124,BA$2),0),'Cadastro - Padrões'!$A$2:$V$10081,BA$1,FALSE)))</f>
        <v>-</v>
      </c>
      <c r="BB124" s="23" t="str">
        <f>IF($B124="-","-",IF(VLOOKUP(ROUND(CONCATENATE($A124,BB$2),0),'Cadastro - Padrões'!$A$2:$V$10081,BB$1,FALSE)="","-",VLOOKUP(ROUND(CONCATENATE($A124,BB$2),0),'Cadastro - Padrões'!$A$2:$V$10081,BB$1,FALSE)))</f>
        <v>-</v>
      </c>
      <c r="BC124" s="23" t="str">
        <f>IF($B124="-","-",IF(VLOOKUP(ROUND(CONCATENATE($A124,BC$2),0),'Cadastro - Padrões'!$A$2:$V$10081,BC$1,FALSE)="","-",VLOOKUP(ROUND(CONCATENATE($A124,BC$2),0),'Cadastro - Padrões'!$A$2:$V$10081,BC$1,FALSE)))</f>
        <v>-</v>
      </c>
      <c r="BD124" s="23" t="str">
        <f>IF($B124="-","-",IF(VLOOKUP(ROUND(CONCATENATE($A124,BD$2),0),'Cadastro - Padrões'!$A$2:$V$10081,BD$1,FALSE)="","-",VLOOKUP(ROUND(CONCATENATE($A124,BD$2),0),'Cadastro - Padrões'!$A$2:$V$10081,BD$1,FALSE)))</f>
        <v>-</v>
      </c>
      <c r="BE124" s="23" t="str">
        <f>IF($B124="-","-",IF(VLOOKUP(ROUND(CONCATENATE($A124,BE$2),0),'Cadastro - Padrões'!$A$2:$V$10081,BE$1,FALSE)="","-",VLOOKUP(ROUND(CONCATENATE($A124,BE$2),0),'Cadastro - Padrões'!$A$2:$V$10081,BE$1,FALSE)))</f>
        <v>-</v>
      </c>
      <c r="BF124" s="23" t="str">
        <f>IF($B124="-","-",IF(VLOOKUP(ROUND(CONCATENATE($A124,BF$2),0),'Cadastro - Padrões'!$A$2:$V$10081,BF$1,FALSE)="","-",VLOOKUP(ROUND(CONCATENATE($A124,BF$2),0),'Cadastro - Padrões'!$A$2:$V$10081,BF$1,FALSE)))</f>
        <v>-</v>
      </c>
      <c r="BG124" s="23" t="str">
        <f>IF($B124="-","-",IF(VLOOKUP(ROUND(CONCATENATE($A124,BG$2),0),'Cadastro - Padrões'!$A$2:$V$10081,BG$1,FALSE)="","-",VLOOKUP(ROUND(CONCATENATE($A124,BG$2),0),'Cadastro - Padrões'!$A$2:$V$10081,BG$1,FALSE)))</f>
        <v>-</v>
      </c>
      <c r="BH124" s="23" t="str">
        <f>IF($B124="-","-",IF(VLOOKUP(ROUND(CONCATENATE($A124,BH$2),0),'Cadastro - Padrões'!$A$2:$V$10081,BH$1,FALSE)="","-",VLOOKUP(ROUND(CONCATENATE($A124,BH$2),0),'Cadastro - Padrões'!$A$2:$V$10081,BH$1,FALSE)))</f>
        <v>-</v>
      </c>
      <c r="BI124" s="23" t="str">
        <f>IF($B124="-","-",IF(VLOOKUP(ROUND(CONCATENATE($A124,BI$2),0),'Cadastro - Padrões'!$A$2:$V$10081,BI$1,FALSE)="","-",VLOOKUP(ROUND(CONCATENATE($A124,BI$2),0),'Cadastro - Padrões'!$A$2:$V$10081,BI$1,FALSE)))</f>
        <v>-</v>
      </c>
      <c r="BJ124" s="23" t="str">
        <f>IF($B124="-","-",IF(VLOOKUP(ROUND(CONCATENATE($A124,BJ$2),0),'Cadastro - Padrões'!$A$2:$V$10081,BJ$1,FALSE)="","-",VLOOKUP(ROUND(CONCATENATE($A124,BJ$2),0),'Cadastro - Padrões'!$A$2:$V$10081,BJ$1,FALSE)))</f>
        <v>-</v>
      </c>
      <c r="BK124" s="23" t="str">
        <f>IF($B124="-","-",IF(VLOOKUP(ROUND(CONCATENATE($A124,BK$2),0),'Cadastro - Padrões'!$A$2:$V$10081,BK$1,FALSE)="","-",VLOOKUP(ROUND(CONCATENATE($A124,BK$2),0),'Cadastro - Padrões'!$A$2:$V$10081,BK$1,FALSE)))</f>
        <v>-</v>
      </c>
      <c r="BL124" s="23" t="str">
        <f>IF($B124="-","-",IF(VLOOKUP(ROUND(CONCATENATE($A124,BL$2),0),'Cadastro - Padrões'!$A$2:$V$10081,BL$1,FALSE)="","-",VLOOKUP(ROUND(CONCATENATE($A124,BL$2),0),'Cadastro - Padrões'!$A$2:$V$10081,BL$1,FALSE)))</f>
        <v>-</v>
      </c>
      <c r="BM124" s="23" t="str">
        <f>IF($B124="-","-",IF(VLOOKUP(ROUND(CONCATENATE($A124,BM$2),0),'Cadastro - Padrões'!$A$2:$V$10081,BM$1,FALSE)="","-",VLOOKUP(ROUND(CONCATENATE($A124,BM$2),0),'Cadastro - Padrões'!$A$2:$V$10081,BM$1,FALSE)))</f>
        <v>-</v>
      </c>
      <c r="BN124" s="23" t="str">
        <f>IF($B124="-","-",IF(VLOOKUP(ROUND(CONCATENATE($A124,BN$2),0),'Cadastro - Padrões'!$A$2:$V$10081,BN$1,FALSE)="","-",VLOOKUP(ROUND(CONCATENATE($A124,BN$2),0),'Cadastro - Padrões'!$A$2:$V$10081,BN$1,FALSE)))</f>
        <v>-</v>
      </c>
      <c r="BO124" s="23" t="str">
        <f>IF($B124="-","-",IF(VLOOKUP(ROUND(CONCATENATE($A124,BO$2),0),'Cadastro - Padrões'!$A$2:$V$10081,BO$1,FALSE)="","-",VLOOKUP(ROUND(CONCATENATE($A124,BO$2),0),'Cadastro - Padrões'!$A$2:$V$10081,BO$1,FALSE)))</f>
        <v>-</v>
      </c>
      <c r="BP124" s="23" t="str">
        <f>IF($B124="-","-",IF(VLOOKUP(ROUND(CONCATENATE($A124,BP$2),0),'Cadastro - Padrões'!$A$2:$V$10081,BP$1,FALSE)="","-",VLOOKUP(ROUND(CONCATENATE($A124,BP$2),0),'Cadastro - Padrões'!$A$2:$V$10081,BP$1,FALSE)))</f>
        <v>-</v>
      </c>
    </row>
    <row r="125" spans="1:68" x14ac:dyDescent="0.3">
      <c r="A125" s="22">
        <f t="shared" si="54"/>
        <v>120</v>
      </c>
      <c r="B125" s="23" t="str">
        <f>IF(VLOOKUP(ROUND(CONCATENATE($A125,B$2),0),'Cadastro - Padrões'!$A$2:$V$10081,B$1,FALSE)="","-",VLOOKUP(ROUND(CONCATENATE($A125,B$2),0),'Cadastro - Padrões'!$A$2:$V$10081,B$1,FALSE))</f>
        <v>E.TH.LT-021</v>
      </c>
      <c r="C125" s="23" t="str">
        <f>IF($B125="-","-",VLOOKUP(ROUND(CONCATENATE($A125,C$2),0),'Cadastro - Padrões'!$A$2:$V$10081,C$1,FALSE))</f>
        <v>Termômetro Digital</v>
      </c>
      <c r="D125" s="23" t="str">
        <f>IF($B125="-","-",VLOOKUP(ROUND(CONCATENATE($A125,D$2),0),'Cadastro - Padrões'!$A$2:$V$10081,D$1,FALSE))</f>
        <v>Elus</v>
      </c>
      <c r="E125" s="23" t="str">
        <f>IF($B125="-","-",VLOOKUP(ROUND(CONCATENATE($A125,E$2),0),'Cadastro - Padrões'!$A$2:$V$10081,E$1,FALSE))</f>
        <v>RBC - CAL 0439</v>
      </c>
      <c r="F125" s="23" t="str">
        <f>IF($B125="-","-",VLOOKUP(ROUND(CONCATENATE($A125,F$2),0),'Cadastro - Padrões'!$A$2:$V$10081,F$1,FALSE))</f>
        <v>E0341/25</v>
      </c>
      <c r="G125" s="24">
        <f>IF($B125="-","-",VLOOKUP(ROUND(CONCATENATE($A125,G$2),0),'Cadastro - Padrões'!$A$2:$V$10081,G$1,FALSE))</f>
        <v>45807</v>
      </c>
      <c r="H125" s="25">
        <f>IF($B125="-","-",VLOOKUP(ROUND(CONCATENATE($A125,H$2),0),'Cadastro - Padrões'!$A$2:$V$10081,H$1,FALSE))</f>
        <v>46172</v>
      </c>
      <c r="I125" s="23" t="str">
        <f>IF($B125="-","-",VLOOKUP(ROUND(CONCATENATE($A125,I$2),0),'Cadastro - Padrões'!$A$2:$V$10081,I$1,FALSE))</f>
        <v>°C</v>
      </c>
      <c r="J125" s="23" t="str">
        <f>IF($B125="-","-",VLOOKUP(ROUND(CONCATENATE($A125,J$2),0),'Cadastro - Padrões'!$A$2:$V$10081,J$1,FALSE))</f>
        <v>Contato</v>
      </c>
      <c r="K125" s="23" t="str">
        <f>IF($B125="-","-",VLOOKUP(ROUND(CONCATENATE($A125,K$2),0),'Cadastro - Padrões'!$A$2:$V$10081,K$1,FALSE))</f>
        <v>Termoresisitivo</v>
      </c>
      <c r="L125" s="23">
        <f>IF($B125="-","-",VLOOKUP(ROUND(CONCATENATE($A125,L$2),0),'Cadastro - Padrões'!$A$2:$V$10081,L$1,FALSE))</f>
        <v>-90</v>
      </c>
      <c r="M125" s="23">
        <f>IF($B125="-","-",VLOOKUP(ROUND(CONCATENATE($A125,M$2),0),'Cadastro - Padrões'!$A$2:$V$10081,M$1,FALSE))</f>
        <v>300</v>
      </c>
      <c r="N125" s="23">
        <f>IF($B125="-","-",VLOOKUP(ROUND(CONCATENATE($A125,N$2),0),'Cadastro - Padrões'!$A$2:$V$10081,N$1,FALSE))</f>
        <v>1E-3</v>
      </c>
      <c r="O125" s="23">
        <f>IF($B125="-","-",VLOOKUP(ROUND(CONCATENATE($A125,O$2),0),'Cadastro - Padrões'!$A$2:$V$10081,O$1,FALSE))</f>
        <v>0.18799999999998818</v>
      </c>
      <c r="P125" s="23">
        <f>IF($B125="-","-",VLOOKUP(ROUND(CONCATENATE($A125,P$2),0),'Cadastro - Padrões'!$A$2:$V$10081,P$1,FALSE))</f>
        <v>7.0000000000000007E-2</v>
      </c>
      <c r="Q125" s="23">
        <f>IF($B125="-","-",VLOOKUP(ROUND(CONCATENATE($A125,Q$2),0),'Cadastro - Padrões'!$A$2:$V$10081,Q$1,FALSE))</f>
        <v>0.18799999999998818</v>
      </c>
      <c r="R125" s="23">
        <f>IF($B125="-","-",VLOOKUP(ROUND(CONCATENATE($A125,R$2),0),'Cadastro - Padrões'!$A$2:$V$10081,R$1,FALSE))</f>
        <v>2.6098828887825221E-2</v>
      </c>
      <c r="S125" s="23">
        <f>IF($B125="-","-",VLOOKUP(ROUND(CONCATENATE($A125,S$2),0),'Cadastro - Padrões'!$A$2:$V$10081,S$1,FALSE))</f>
        <v>4</v>
      </c>
      <c r="T125" s="23">
        <f>IF($B125="-","-",VLOOKUP(ROUND(CONCATENATE($A125,T$2),0),'Cadastro - Padrões'!$A$2:$V$10081,T$1,FALSE))</f>
        <v>0</v>
      </c>
      <c r="U125" s="23">
        <f>IF($B125="-","-",VLOOKUP(ROUND(CONCATENATE($A125,U$2),0),'Cadastro - Padrões'!$A$2:$V$10081,U$1,FALSE))</f>
        <v>0</v>
      </c>
      <c r="V125" s="23">
        <f>IF($B125="-","-",VLOOKUP(ROUND(CONCATENATE($A125,V$2),0),'Cadastro - Padrões'!$A$2:$V$10081,V$1,FALSE))</f>
        <v>0</v>
      </c>
      <c r="W125" s="23">
        <f>IF($B125="-","-",VLOOKUP(ROUND(CONCATENATE($A125,W$2),0),'Cadastro - Padrões'!$A$2:$V$10081,W$1,FALSE))</f>
        <v>0</v>
      </c>
      <c r="X125" s="23">
        <f>IF($B125="-","-",VLOOKUP(ROUND(CONCATENATE($A125,X$2),0),'Cadastro - Padrões'!$A$2:$V$10081,X$1,FALSE))</f>
        <v>5.6395233399577991E-11</v>
      </c>
      <c r="Y125" s="23">
        <f>IF($B125="-","-",VLOOKUP(ROUND(CONCATENATE($A125,Y$2),0),'Cadastro - Padrões'!$A$2:$V$10081,Y$1,FALSE))</f>
        <v>-3.7291910845180696E-8</v>
      </c>
      <c r="Z125" s="23">
        <f>IF($B125="-","-",VLOOKUP(ROUND(CONCATENATE($A125,Z$2),0),'Cadastro - Padrões'!$A$2:$V$10081,Z$1,FALSE))</f>
        <v>2.9971035295548071E-6</v>
      </c>
      <c r="AA125" s="23">
        <f>IF($B125="-","-",VLOOKUP(ROUND(CONCATENATE($A125,AA$2),0),'Cadastro - Padrões'!$A$2:$V$10081,AA$1,FALSE))</f>
        <v>1.0015229801032324</v>
      </c>
      <c r="AB125" s="23">
        <f>IF($B125="-","-",VLOOKUP(ROUND(CONCATENATE($A125,AB$2),0),'Cadastro - Padrões'!$A$2:$V$10081,AB$1,FALSE))</f>
        <v>-8.7791670805556915E-3</v>
      </c>
      <c r="AC125" s="23">
        <f>IF($B125="-","-",IF(VLOOKUP(ROUND(CONCATENATE($A125,AC$2),0),'Cadastro - Padrões'!$A$2:$V$10081,AC$1,FALSE)="","-",VLOOKUP(ROUND(CONCATENATE($A125,AC$2),0),'Cadastro - Padrões'!$A$2:$V$10081,AC$1,FALSE)))</f>
        <v>-90</v>
      </c>
      <c r="AD125" s="23">
        <f>IF($B125="-","-",IF(VLOOKUP(ROUND(CONCATENATE($A125,AD$2),0),'Cadastro - Padrões'!$A$2:$V$10081,AD$1,FALSE)="","-",VLOOKUP(ROUND(CONCATENATE($A125,AD$2),0),'Cadastro - Padrões'!$A$2:$V$10081,AD$1,FALSE)))</f>
        <v>7.0000000000000007E-2</v>
      </c>
      <c r="AE125" s="23">
        <f>IF($B125="-","-",IF(VLOOKUP(ROUND(CONCATENATE($A125,AE$2),0),'Cadastro - Padrões'!$A$2:$V$10081,AE$1,FALSE)="","-",VLOOKUP(ROUND(CONCATENATE($A125,AE$2),0),'Cadastro - Padrões'!$A$2:$V$10081,AE$1,FALSE)))</f>
        <v>2</v>
      </c>
      <c r="AF125" s="23">
        <f>IF($B125="-","-",IF(VLOOKUP(ROUND(CONCATENATE($A125,AF$2),0),'Cadastro - Padrões'!$A$2:$V$10081,AF$1,FALSE)="","-",VLOOKUP(ROUND(CONCATENATE($A125,AF$2),0),'Cadastro - Padrões'!$A$2:$V$10081,AF$1,FALSE)))</f>
        <v>1000000</v>
      </c>
      <c r="AG125" s="23">
        <f>IF($B125="-","-",IF(VLOOKUP(ROUND(CONCATENATE($A125,AG$2),0),'Cadastro - Padrões'!$A$2:$V$10081,AG$1,FALSE)="","-",VLOOKUP(ROUND(CONCATENATE($A125,AG$2),0),'Cadastro - Padrões'!$A$2:$V$10081,AG$1,FALSE)))</f>
        <v>-45</v>
      </c>
      <c r="AH125" s="23">
        <f>IF($B125="-","-",IF(VLOOKUP(ROUND(CONCATENATE($A125,AH$2),0),'Cadastro - Padrões'!$A$2:$V$10081,AH$1,FALSE)="","-",VLOOKUP(ROUND(CONCATENATE($A125,AH$2),0),'Cadastro - Padrões'!$A$2:$V$10081,AH$1,FALSE)))</f>
        <v>0.03</v>
      </c>
      <c r="AI125" s="23">
        <f>IF($B125="-","-",IF(VLOOKUP(ROUND(CONCATENATE($A125,AI$2),0),'Cadastro - Padrões'!$A$2:$V$10081,AI$1,FALSE)="","-",VLOOKUP(ROUND(CONCATENATE($A125,AI$2),0),'Cadastro - Padrões'!$A$2:$V$10081,AI$1,FALSE)))</f>
        <v>2</v>
      </c>
      <c r="AJ125" s="23">
        <f>IF($B125="-","-",IF(VLOOKUP(ROUND(CONCATENATE($A125,AJ$2),0),'Cadastro - Padrões'!$A$2:$V$10081,AJ$1,FALSE)="","-",VLOOKUP(ROUND(CONCATENATE($A125,AJ$2),0),'Cadastro - Padrões'!$A$2:$V$10081,AJ$1,FALSE)))</f>
        <v>1000000</v>
      </c>
      <c r="AK125" s="23">
        <f>IF($B125="-","-",IF(VLOOKUP(ROUND(CONCATENATE($A125,AK$2),0),'Cadastro - Padrões'!$A$2:$V$10081,AK$1,FALSE)="","-",VLOOKUP(ROUND(CONCATENATE($A125,AK$2),0),'Cadastro - Padrões'!$A$2:$V$10081,AK$1,FALSE)))</f>
        <v>0.01</v>
      </c>
      <c r="AL125" s="23">
        <f>IF($B125="-","-",IF(VLOOKUP(ROUND(CONCATENATE($A125,AL$2),0),'Cadastro - Padrões'!$A$2:$V$10081,AL$1,FALSE)="","-",VLOOKUP(ROUND(CONCATENATE($A125,AL$2),0),'Cadastro - Padrões'!$A$2:$V$10081,AL$1,FALSE)))</f>
        <v>0.03</v>
      </c>
      <c r="AM125" s="23">
        <f>IF($B125="-","-",IF(VLOOKUP(ROUND(CONCATENATE($A125,AM$2),0),'Cadastro - Padrões'!$A$2:$V$10081,AM$1,FALSE)="","-",VLOOKUP(ROUND(CONCATENATE($A125,AM$2),0),'Cadastro - Padrões'!$A$2:$V$10081,AM$1,FALSE)))</f>
        <v>2</v>
      </c>
      <c r="AN125" s="23">
        <f>IF($B125="-","-",IF(VLOOKUP(ROUND(CONCATENATE($A125,AN$2),0),'Cadastro - Padrões'!$A$2:$V$10081,AN$1,FALSE)="","-",VLOOKUP(ROUND(CONCATENATE($A125,AN$2),0),'Cadastro - Padrões'!$A$2:$V$10081,AN$1,FALSE)))</f>
        <v>1000000</v>
      </c>
      <c r="AO125" s="23">
        <f>IF($B125="-","-",IF(VLOOKUP(ROUND(CONCATENATE($A125,AO$2),0),'Cadastro - Padrões'!$A$2:$V$10081,AO$1,FALSE)="","-",VLOOKUP(ROUND(CONCATENATE($A125,AO$2),0),'Cadastro - Padrões'!$A$2:$V$10081,AO$1,FALSE)))</f>
        <v>49.997999999999998</v>
      </c>
      <c r="AP125" s="23">
        <f>IF($B125="-","-",IF(VLOOKUP(ROUND(CONCATENATE($A125,AP$2),0),'Cadastro - Padrões'!$A$2:$V$10081,AP$1,FALSE)="","-",VLOOKUP(ROUND(CONCATENATE($A125,AP$2),0),'Cadastro - Padrões'!$A$2:$V$10081,AP$1,FALSE)))</f>
        <v>0.03</v>
      </c>
      <c r="AQ125" s="23">
        <f>IF($B125="-","-",IF(VLOOKUP(ROUND(CONCATENATE($A125,AQ$2),0),'Cadastro - Padrões'!$A$2:$V$10081,AQ$1,FALSE)="","-",VLOOKUP(ROUND(CONCATENATE($A125,AQ$2),0),'Cadastro - Padrões'!$A$2:$V$10081,AQ$1,FALSE)))</f>
        <v>2</v>
      </c>
      <c r="AR125" s="23">
        <f>IF($B125="-","-",IF(VLOOKUP(ROUND(CONCATENATE($A125,AR$2),0),'Cadastro - Padrões'!$A$2:$V$10081,AR$1,FALSE)="","-",VLOOKUP(ROUND(CONCATENATE($A125,AR$2),0),'Cadastro - Padrões'!$A$2:$V$10081,AR$1,FALSE)))</f>
        <v>1000000</v>
      </c>
      <c r="AS125" s="23">
        <f>IF($B125="-","-",IF(VLOOKUP(ROUND(CONCATENATE($A125,AS$2),0),'Cadastro - Padrões'!$A$2:$V$10081,AS$1,FALSE)="","-",VLOOKUP(ROUND(CONCATENATE($A125,AS$2),0),'Cadastro - Padrões'!$A$2:$V$10081,AS$1,FALSE)))</f>
        <v>150</v>
      </c>
      <c r="AT125" s="23">
        <f>IF($B125="-","-",IF(VLOOKUP(ROUND(CONCATENATE($A125,AT$2),0),'Cadastro - Padrões'!$A$2:$V$10081,AT$1,FALSE)="","-",VLOOKUP(ROUND(CONCATENATE($A125,AT$2),0),'Cadastro - Padrões'!$A$2:$V$10081,AT$1,FALSE)))</f>
        <v>0.03</v>
      </c>
      <c r="AU125" s="23">
        <f>IF($B125="-","-",IF(VLOOKUP(ROUND(CONCATENATE($A125,AU$2),0),'Cadastro - Padrões'!$A$2:$V$10081,AU$1,FALSE)="","-",VLOOKUP(ROUND(CONCATENATE($A125,AU$2),0),'Cadastro - Padrões'!$A$2:$V$10081,AU$1,FALSE)))</f>
        <v>2</v>
      </c>
      <c r="AV125" s="23">
        <f>IF($B125="-","-",IF(VLOOKUP(ROUND(CONCATENATE($A125,AV$2),0),'Cadastro - Padrões'!$A$2:$V$10081,AV$1,FALSE)="","-",VLOOKUP(ROUND(CONCATENATE($A125,AV$2),0),'Cadastro - Padrões'!$A$2:$V$10081,AV$1,FALSE)))</f>
        <v>1000000</v>
      </c>
      <c r="AW125" s="23">
        <f>IF($B125="-","-",IF(VLOOKUP(ROUND(CONCATENATE($A125,AW$2),0),'Cadastro - Padrões'!$A$2:$V$10081,AW$1,FALSE)="","-",VLOOKUP(ROUND(CONCATENATE($A125,AW$2),0),'Cadastro - Padrões'!$A$2:$V$10081,AW$1,FALSE)))</f>
        <v>300</v>
      </c>
      <c r="AX125" s="23">
        <f>IF($B125="-","-",IF(VLOOKUP(ROUND(CONCATENATE($A125,AX$2),0),'Cadastro - Padrões'!$A$2:$V$10081,AX$1,FALSE)="","-",VLOOKUP(ROUND(CONCATENATE($A125,AX$2),0),'Cadastro - Padrões'!$A$2:$V$10081,AX$1,FALSE)))</f>
        <v>0.05</v>
      </c>
      <c r="AY125" s="23">
        <f>IF($B125="-","-",IF(VLOOKUP(ROUND(CONCATENATE($A125,AY$2),0),'Cadastro - Padrões'!$A$2:$V$10081,AY$1,FALSE)="","-",VLOOKUP(ROUND(CONCATENATE($A125,AY$2),0),'Cadastro - Padrões'!$A$2:$V$10081,AY$1,FALSE)))</f>
        <v>2</v>
      </c>
      <c r="AZ125" s="23">
        <f>IF($B125="-","-",IF(VLOOKUP(ROUND(CONCATENATE($A125,AZ$2),0),'Cadastro - Padrões'!$A$2:$V$10081,AZ$1,FALSE)="","-",VLOOKUP(ROUND(CONCATENATE($A125,AZ$2),0),'Cadastro - Padrões'!$A$2:$V$10081,AZ$1,FALSE)))</f>
        <v>1000000</v>
      </c>
      <c r="BA125" s="23" t="str">
        <f>IF($B125="-","-",IF(VLOOKUP(ROUND(CONCATENATE($A125,BA$2),0),'Cadastro - Padrões'!$A$2:$V$10081,BA$1,FALSE)="","-",VLOOKUP(ROUND(CONCATENATE($A125,BA$2),0),'Cadastro - Padrões'!$A$2:$V$10081,BA$1,FALSE)))</f>
        <v>-</v>
      </c>
      <c r="BB125" s="23" t="str">
        <f>IF($B125="-","-",IF(VLOOKUP(ROUND(CONCATENATE($A125,BB$2),0),'Cadastro - Padrões'!$A$2:$V$10081,BB$1,FALSE)="","-",VLOOKUP(ROUND(CONCATENATE($A125,BB$2),0),'Cadastro - Padrões'!$A$2:$V$10081,BB$1,FALSE)))</f>
        <v>-</v>
      </c>
      <c r="BC125" s="23" t="str">
        <f>IF($B125="-","-",IF(VLOOKUP(ROUND(CONCATENATE($A125,BC$2),0),'Cadastro - Padrões'!$A$2:$V$10081,BC$1,FALSE)="","-",VLOOKUP(ROUND(CONCATENATE($A125,BC$2),0),'Cadastro - Padrões'!$A$2:$V$10081,BC$1,FALSE)))</f>
        <v>-</v>
      </c>
      <c r="BD125" s="23" t="str">
        <f>IF($B125="-","-",IF(VLOOKUP(ROUND(CONCATENATE($A125,BD$2),0),'Cadastro - Padrões'!$A$2:$V$10081,BD$1,FALSE)="","-",VLOOKUP(ROUND(CONCATENATE($A125,BD$2),0),'Cadastro - Padrões'!$A$2:$V$10081,BD$1,FALSE)))</f>
        <v>-</v>
      </c>
      <c r="BE125" s="23" t="str">
        <f>IF($B125="-","-",IF(VLOOKUP(ROUND(CONCATENATE($A125,BE$2),0),'Cadastro - Padrões'!$A$2:$V$10081,BE$1,FALSE)="","-",VLOOKUP(ROUND(CONCATENATE($A125,BE$2),0),'Cadastro - Padrões'!$A$2:$V$10081,BE$1,FALSE)))</f>
        <v>-</v>
      </c>
      <c r="BF125" s="23" t="str">
        <f>IF($B125="-","-",IF(VLOOKUP(ROUND(CONCATENATE($A125,BF$2),0),'Cadastro - Padrões'!$A$2:$V$10081,BF$1,FALSE)="","-",VLOOKUP(ROUND(CONCATENATE($A125,BF$2),0),'Cadastro - Padrões'!$A$2:$V$10081,BF$1,FALSE)))</f>
        <v>-</v>
      </c>
      <c r="BG125" s="23" t="str">
        <f>IF($B125="-","-",IF(VLOOKUP(ROUND(CONCATENATE($A125,BG$2),0),'Cadastro - Padrões'!$A$2:$V$10081,BG$1,FALSE)="","-",VLOOKUP(ROUND(CONCATENATE($A125,BG$2),0),'Cadastro - Padrões'!$A$2:$V$10081,BG$1,FALSE)))</f>
        <v>-</v>
      </c>
      <c r="BH125" s="23" t="str">
        <f>IF($B125="-","-",IF(VLOOKUP(ROUND(CONCATENATE($A125,BH$2),0),'Cadastro - Padrões'!$A$2:$V$10081,BH$1,FALSE)="","-",VLOOKUP(ROUND(CONCATENATE($A125,BH$2),0),'Cadastro - Padrões'!$A$2:$V$10081,BH$1,FALSE)))</f>
        <v>-</v>
      </c>
      <c r="BI125" s="23" t="str">
        <f>IF($B125="-","-",IF(VLOOKUP(ROUND(CONCATENATE($A125,BI$2),0),'Cadastro - Padrões'!$A$2:$V$10081,BI$1,FALSE)="","-",VLOOKUP(ROUND(CONCATENATE($A125,BI$2),0),'Cadastro - Padrões'!$A$2:$V$10081,BI$1,FALSE)))</f>
        <v>-</v>
      </c>
      <c r="BJ125" s="23" t="str">
        <f>IF($B125="-","-",IF(VLOOKUP(ROUND(CONCATENATE($A125,BJ$2),0),'Cadastro - Padrões'!$A$2:$V$10081,BJ$1,FALSE)="","-",VLOOKUP(ROUND(CONCATENATE($A125,BJ$2),0),'Cadastro - Padrões'!$A$2:$V$10081,BJ$1,FALSE)))</f>
        <v>-</v>
      </c>
      <c r="BK125" s="23" t="str">
        <f>IF($B125="-","-",IF(VLOOKUP(ROUND(CONCATENATE($A125,BK$2),0),'Cadastro - Padrões'!$A$2:$V$10081,BK$1,FALSE)="","-",VLOOKUP(ROUND(CONCATENATE($A125,BK$2),0),'Cadastro - Padrões'!$A$2:$V$10081,BK$1,FALSE)))</f>
        <v>-</v>
      </c>
      <c r="BL125" s="23" t="str">
        <f>IF($B125="-","-",IF(VLOOKUP(ROUND(CONCATENATE($A125,BL$2),0),'Cadastro - Padrões'!$A$2:$V$10081,BL$1,FALSE)="","-",VLOOKUP(ROUND(CONCATENATE($A125,BL$2),0),'Cadastro - Padrões'!$A$2:$V$10081,BL$1,FALSE)))</f>
        <v>-</v>
      </c>
      <c r="BM125" s="23" t="str">
        <f>IF($B125="-","-",IF(VLOOKUP(ROUND(CONCATENATE($A125,BM$2),0),'Cadastro - Padrões'!$A$2:$V$10081,BM$1,FALSE)="","-",VLOOKUP(ROUND(CONCATENATE($A125,BM$2),0),'Cadastro - Padrões'!$A$2:$V$10081,BM$1,FALSE)))</f>
        <v>-</v>
      </c>
      <c r="BN125" s="23" t="str">
        <f>IF($B125="-","-",IF(VLOOKUP(ROUND(CONCATENATE($A125,BN$2),0),'Cadastro - Padrões'!$A$2:$V$10081,BN$1,FALSE)="","-",VLOOKUP(ROUND(CONCATENATE($A125,BN$2),0),'Cadastro - Padrões'!$A$2:$V$10081,BN$1,FALSE)))</f>
        <v>-</v>
      </c>
      <c r="BO125" s="23" t="str">
        <f>IF($B125="-","-",IF(VLOOKUP(ROUND(CONCATENATE($A125,BO$2),0),'Cadastro - Padrões'!$A$2:$V$10081,BO$1,FALSE)="","-",VLOOKUP(ROUND(CONCATENATE($A125,BO$2),0),'Cadastro - Padrões'!$A$2:$V$10081,BO$1,FALSE)))</f>
        <v>-</v>
      </c>
      <c r="BP125" s="23" t="str">
        <f>IF($B125="-","-",IF(VLOOKUP(ROUND(CONCATENATE($A125,BP$2),0),'Cadastro - Padrões'!$A$2:$V$10081,BP$1,FALSE)="","-",VLOOKUP(ROUND(CONCATENATE($A125,BP$2),0),'Cadastro - Padrões'!$A$2:$V$10081,BP$1,FALSE)))</f>
        <v>-</v>
      </c>
    </row>
    <row r="126" spans="1:68" x14ac:dyDescent="0.3">
      <c r="A126" s="22">
        <f t="shared" si="54"/>
        <v>121</v>
      </c>
      <c r="B126" s="23" t="str">
        <f>IF(VLOOKUP(ROUND(CONCATENATE($A126,B$2),0),'Cadastro - Padrões'!$A$2:$V$10081,B$1,FALSE)="","-",VLOOKUP(ROUND(CONCATENATE($A126,B$2),0),'Cadastro - Padrões'!$A$2:$V$10081,B$1,FALSE))</f>
        <v>M.TH.LT-009</v>
      </c>
      <c r="C126" s="23" t="str">
        <f>IF($B126="-","-",VLOOKUP(ROUND(CONCATENATE($A126,C$2),0),'Cadastro - Padrões'!$A$2:$V$10081,C$1,FALSE))</f>
        <v>Termohigrômetro Digital</v>
      </c>
      <c r="D126" s="23" t="str">
        <f>IF($B126="-","-",VLOOKUP(ROUND(CONCATENATE($A126,D$2),0),'Cadastro - Padrões'!$A$2:$V$10081,D$1,FALSE))</f>
        <v>Elus</v>
      </c>
      <c r="E126" s="23" t="str">
        <f>IF($B126="-","-",VLOOKUP(ROUND(CONCATENATE($A126,E$2),0),'Cadastro - Padrões'!$A$2:$V$10081,E$1,FALSE))</f>
        <v>RBC CAL 0439</v>
      </c>
      <c r="F126" s="23" t="str">
        <f>IF($B126="-","-",VLOOKUP(ROUND(CONCATENATE($A126,F$2),0),'Cadastro - Padrões'!$A$2:$V$10081,F$1,FALSE))</f>
        <v>E0519/25</v>
      </c>
      <c r="G126" s="24">
        <f>IF($B126="-","-",VLOOKUP(ROUND(CONCATENATE($A126,G$2),0),'Cadastro - Padrões'!$A$2:$V$10081,G$1,FALSE))</f>
        <v>45894</v>
      </c>
      <c r="H126" s="25">
        <f>IF($B126="-","-",VLOOKUP(ROUND(CONCATENATE($A126,H$2),0),'Cadastro - Padrões'!$A$2:$V$10081,H$1,FALSE))</f>
        <v>46264</v>
      </c>
      <c r="I126" s="23" t="str">
        <f>IF($B126="-","-",VLOOKUP(ROUND(CONCATENATE($A126,I$2),0),'Cadastro - Padrões'!$A$2:$V$10081,I$1,FALSE))</f>
        <v>°C</v>
      </c>
      <c r="J126" s="23" t="str">
        <f>IF($B126="-","-",VLOOKUP(ROUND(CONCATENATE($A126,J$2),0),'Cadastro - Padrões'!$A$2:$V$10081,J$1,FALSE))</f>
        <v>OUT</v>
      </c>
      <c r="K126" s="23" t="str">
        <f>IF($B126="-","-",VLOOKUP(ROUND(CONCATENATE($A126,K$2),0),'Cadastro - Padrões'!$A$2:$V$10081,K$1,FALSE))</f>
        <v>Termoresisitivo</v>
      </c>
      <c r="L126" s="23">
        <f>IF($B126="-","-",VLOOKUP(ROUND(CONCATENATE($A126,L$2),0),'Cadastro - Padrões'!$A$2:$V$10081,L$1,FALSE))</f>
        <v>0</v>
      </c>
      <c r="M126" s="23">
        <f>IF($B126="-","-",VLOOKUP(ROUND(CONCATENATE($A126,M$2),0),'Cadastro - Padrões'!$A$2:$V$10081,M$1,FALSE))</f>
        <v>50</v>
      </c>
      <c r="N126" s="23">
        <f>IF($B126="-","-",VLOOKUP(ROUND(CONCATENATE($A126,N$2),0),'Cadastro - Padrões'!$A$2:$V$10081,N$1,FALSE))</f>
        <v>0.01</v>
      </c>
      <c r="O126" s="23">
        <f>IF($B126="-","-",VLOOKUP(ROUND(CONCATENATE($A126,O$2),0),'Cadastro - Padrões'!$A$2:$V$10081,O$1,FALSE))</f>
        <v>0.34</v>
      </c>
      <c r="P126" s="23">
        <f>IF($B126="-","-",VLOOKUP(ROUND(CONCATENATE($A126,P$2),0),'Cadastro - Padrões'!$A$2:$V$10081,P$1,FALSE))</f>
        <v>7.0000000000000007E-2</v>
      </c>
      <c r="Q126" s="23">
        <f>IF($B126="-","-",VLOOKUP(ROUND(CONCATENATE($A126,Q$2),0),'Cadastro - Padrões'!$A$2:$V$10081,Q$1,FALSE))</f>
        <v>0.32</v>
      </c>
      <c r="R126" s="23">
        <f>IF($B126="-","-",VLOOKUP(ROUND(CONCATENATE($A126,R$2),0),'Cadastro - Padrões'!$A$2:$V$10081,R$1,FALSE))</f>
        <v>4.2591154617378724E-2</v>
      </c>
      <c r="S126" s="23">
        <f>IF($B126="-","-",VLOOKUP(ROUND(CONCATENATE($A126,S$2),0),'Cadastro - Padrões'!$A$2:$V$10081,S$1,FALSE))</f>
        <v>3</v>
      </c>
      <c r="T126" s="23">
        <f>IF($B126="-","-",VLOOKUP(ROUND(CONCATENATE($A126,T$2),0),'Cadastro - Padrões'!$A$2:$V$10081,T$1,FALSE))</f>
        <v>0</v>
      </c>
      <c r="U126" s="23">
        <f>IF($B126="-","-",VLOOKUP(ROUND(CONCATENATE($A126,U$2),0),'Cadastro - Padrões'!$A$2:$V$10081,U$1,FALSE))</f>
        <v>0</v>
      </c>
      <c r="V126" s="23">
        <f>IF($B126="-","-",VLOOKUP(ROUND(CONCATENATE($A126,V$2),0),'Cadastro - Padrões'!$A$2:$V$10081,V$1,FALSE))</f>
        <v>0</v>
      </c>
      <c r="W126" s="23">
        <f>IF($B126="-","-",VLOOKUP(ROUND(CONCATENATE($A126,W$2),0),'Cadastro - Padrões'!$A$2:$V$10081,W$1,FALSE))</f>
        <v>0</v>
      </c>
      <c r="X126" s="23">
        <f>IF($B126="-","-",VLOOKUP(ROUND(CONCATENATE($A126,X$2),0),'Cadastro - Padrões'!$A$2:$V$10081,X$1,FALSE))</f>
        <v>0</v>
      </c>
      <c r="Y126" s="23">
        <f>IF($B126="-","-",VLOOKUP(ROUND(CONCATENATE($A126,Y$2),0),'Cadastro - Padrões'!$A$2:$V$10081,Y$1,FALSE))</f>
        <v>-1.4207164272314706E-5</v>
      </c>
      <c r="Z126" s="23">
        <f>IF($B126="-","-",VLOOKUP(ROUND(CONCATENATE($A126,Z$2),0),'Cadastro - Padrões'!$A$2:$V$10081,Z$1,FALSE))</f>
        <v>8.4145397990634154E-4</v>
      </c>
      <c r="AA126" s="23">
        <f>IF($B126="-","-",VLOOKUP(ROUND(CONCATENATE($A126,AA$2),0),'Cadastro - Padrões'!$A$2:$V$10081,AA$1,FALSE))</f>
        <v>0.99731872321808379</v>
      </c>
      <c r="AB126" s="23">
        <f>IF($B126="-","-",VLOOKUP(ROUND(CONCATENATE($A126,AB$2),0),'Cadastro - Padrões'!$A$2:$V$10081,AB$1,FALSE))</f>
        <v>-0.34103998884224973</v>
      </c>
      <c r="AC126" s="23">
        <f>IF($B126="-","-",IF(VLOOKUP(ROUND(CONCATENATE($A126,AC$2),0),'Cadastro - Padrões'!$A$2:$V$10081,AC$1,FALSE)="","-",VLOOKUP(ROUND(CONCATENATE($A126,AC$2),0),'Cadastro - Padrões'!$A$2:$V$10081,AC$1,FALSE)))</f>
        <v>0</v>
      </c>
      <c r="AD126" s="23">
        <f>IF($B126="-","-",IF(VLOOKUP(ROUND(CONCATENATE($A126,AD$2),0),'Cadastro - Padrões'!$A$2:$V$10081,AD$1,FALSE)="","-",VLOOKUP(ROUND(CONCATENATE($A126,AD$2),0),'Cadastro - Padrões'!$A$2:$V$10081,AD$1,FALSE)))</f>
        <v>7.0000000000000007E-2</v>
      </c>
      <c r="AE126" s="23">
        <f>IF($B126="-","-",IF(VLOOKUP(ROUND(CONCATENATE($A126,AE$2),0),'Cadastro - Padrões'!$A$2:$V$10081,AE$1,FALSE)="","-",VLOOKUP(ROUND(CONCATENATE($A126,AE$2),0),'Cadastro - Padrões'!$A$2:$V$10081,AE$1,FALSE)))</f>
        <v>2</v>
      </c>
      <c r="AF126" s="23">
        <f>IF($B126="-","-",IF(VLOOKUP(ROUND(CONCATENATE($A126,AF$2),0),'Cadastro - Padrões'!$A$2:$V$10081,AF$1,FALSE)="","-",VLOOKUP(ROUND(CONCATENATE($A126,AF$2),0),'Cadastro - Padrões'!$A$2:$V$10081,AF$1,FALSE)))</f>
        <v>1000000</v>
      </c>
      <c r="AG126" s="23">
        <f>IF($B126="-","-",IF(VLOOKUP(ROUND(CONCATENATE($A126,AG$2),0),'Cadastro - Padrões'!$A$2:$V$10081,AG$1,FALSE)="","-",VLOOKUP(ROUND(CONCATENATE($A126,AG$2),0),'Cadastro - Padrões'!$A$2:$V$10081,AG$1,FALSE)))</f>
        <v>15</v>
      </c>
      <c r="AH126" s="23">
        <f>IF($B126="-","-",IF(VLOOKUP(ROUND(CONCATENATE($A126,AH$2),0),'Cadastro - Padrões'!$A$2:$V$10081,AH$1,FALSE)="","-",VLOOKUP(ROUND(CONCATENATE($A126,AH$2),0),'Cadastro - Padrões'!$A$2:$V$10081,AH$1,FALSE)))</f>
        <v>7.0000000000000007E-2</v>
      </c>
      <c r="AI126" s="23">
        <f>IF($B126="-","-",IF(VLOOKUP(ROUND(CONCATENATE($A126,AI$2),0),'Cadastro - Padrões'!$A$2:$V$10081,AI$1,FALSE)="","-",VLOOKUP(ROUND(CONCATENATE($A126,AI$2),0),'Cadastro - Padrões'!$A$2:$V$10081,AI$1,FALSE)))</f>
        <v>2</v>
      </c>
      <c r="AJ126" s="23">
        <f>IF($B126="-","-",IF(VLOOKUP(ROUND(CONCATENATE($A126,AJ$2),0),'Cadastro - Padrões'!$A$2:$V$10081,AJ$1,FALSE)="","-",VLOOKUP(ROUND(CONCATENATE($A126,AJ$2),0),'Cadastro - Padrões'!$A$2:$V$10081,AJ$1,FALSE)))</f>
        <v>1000000</v>
      </c>
      <c r="AK126" s="23">
        <f>IF($B126="-","-",IF(VLOOKUP(ROUND(CONCATENATE($A126,AK$2),0),'Cadastro - Padrões'!$A$2:$V$10081,AK$1,FALSE)="","-",VLOOKUP(ROUND(CONCATENATE($A126,AK$2),0),'Cadastro - Padrões'!$A$2:$V$10081,AK$1,FALSE)))</f>
        <v>25</v>
      </c>
      <c r="AL126" s="23">
        <f>IF($B126="-","-",IF(VLOOKUP(ROUND(CONCATENATE($A126,AL$2),0),'Cadastro - Padrões'!$A$2:$V$10081,AL$1,FALSE)="","-",VLOOKUP(ROUND(CONCATENATE($A126,AL$2),0),'Cadastro - Padrões'!$A$2:$V$10081,AL$1,FALSE)))</f>
        <v>7.0000000000000007E-2</v>
      </c>
      <c r="AM126" s="23">
        <f>IF($B126="-","-",IF(VLOOKUP(ROUND(CONCATENATE($A126,AM$2),0),'Cadastro - Padrões'!$A$2:$V$10081,AM$1,FALSE)="","-",VLOOKUP(ROUND(CONCATENATE($A126,AM$2),0),'Cadastro - Padrões'!$A$2:$V$10081,AM$1,FALSE)))</f>
        <v>2</v>
      </c>
      <c r="AN126" s="23">
        <f>IF($B126="-","-",IF(VLOOKUP(ROUND(CONCATENATE($A126,AN$2),0),'Cadastro - Padrões'!$A$2:$V$10081,AN$1,FALSE)="","-",VLOOKUP(ROUND(CONCATENATE($A126,AN$2),0),'Cadastro - Padrões'!$A$2:$V$10081,AN$1,FALSE)))</f>
        <v>1000000</v>
      </c>
      <c r="AO126" s="23">
        <f>IF($B126="-","-",IF(VLOOKUP(ROUND(CONCATENATE($A126,AO$2),0),'Cadastro - Padrões'!$A$2:$V$10081,AO$1,FALSE)="","-",VLOOKUP(ROUND(CONCATENATE($A126,AO$2),0),'Cadastro - Padrões'!$A$2:$V$10081,AO$1,FALSE)))</f>
        <v>30</v>
      </c>
      <c r="AP126" s="23">
        <f>IF($B126="-","-",IF(VLOOKUP(ROUND(CONCATENATE($A126,AP$2),0),'Cadastro - Padrões'!$A$2:$V$10081,AP$1,FALSE)="","-",VLOOKUP(ROUND(CONCATENATE($A126,AP$2),0),'Cadastro - Padrões'!$A$2:$V$10081,AP$1,FALSE)))</f>
        <v>7.0000000000000007E-2</v>
      </c>
      <c r="AQ126" s="23">
        <f>IF($B126="-","-",IF(VLOOKUP(ROUND(CONCATENATE($A126,AQ$2),0),'Cadastro - Padrões'!$A$2:$V$10081,AQ$1,FALSE)="","-",VLOOKUP(ROUND(CONCATENATE($A126,AQ$2),0),'Cadastro - Padrões'!$A$2:$V$10081,AQ$1,FALSE)))</f>
        <v>2</v>
      </c>
      <c r="AR126" s="23">
        <f>IF($B126="-","-",IF(VLOOKUP(ROUND(CONCATENATE($A126,AR$2),0),'Cadastro - Padrões'!$A$2:$V$10081,AR$1,FALSE)="","-",VLOOKUP(ROUND(CONCATENATE($A126,AR$2),0),'Cadastro - Padrões'!$A$2:$V$10081,AR$1,FALSE)))</f>
        <v>1000000</v>
      </c>
      <c r="AS126" s="23">
        <f>IF($B126="-","-",IF(VLOOKUP(ROUND(CONCATENATE($A126,AS$2),0),'Cadastro - Padrões'!$A$2:$V$10081,AS$1,FALSE)="","-",VLOOKUP(ROUND(CONCATENATE($A126,AS$2),0),'Cadastro - Padrões'!$A$2:$V$10081,AS$1,FALSE)))</f>
        <v>50</v>
      </c>
      <c r="AT126" s="23">
        <f>IF($B126="-","-",IF(VLOOKUP(ROUND(CONCATENATE($A126,AT$2),0),'Cadastro - Padrões'!$A$2:$V$10081,AT$1,FALSE)="","-",VLOOKUP(ROUND(CONCATENATE($A126,AT$2),0),'Cadastro - Padrões'!$A$2:$V$10081,AT$1,FALSE)))</f>
        <v>7.0000000000000007E-2</v>
      </c>
      <c r="AU126" s="23">
        <f>IF($B126="-","-",IF(VLOOKUP(ROUND(CONCATENATE($A126,AU$2),0),'Cadastro - Padrões'!$A$2:$V$10081,AU$1,FALSE)="","-",VLOOKUP(ROUND(CONCATENATE($A126,AU$2),0),'Cadastro - Padrões'!$A$2:$V$10081,AU$1,FALSE)))</f>
        <v>2</v>
      </c>
      <c r="AV126" s="23">
        <f>IF($B126="-","-",IF(VLOOKUP(ROUND(CONCATENATE($A126,AV$2),0),'Cadastro - Padrões'!$A$2:$V$10081,AV$1,FALSE)="","-",VLOOKUP(ROUND(CONCATENATE($A126,AV$2),0),'Cadastro - Padrões'!$A$2:$V$10081,AV$1,FALSE)))</f>
        <v>1000000</v>
      </c>
      <c r="AW126" s="23" t="str">
        <f>IF($B126="-","-",IF(VLOOKUP(ROUND(CONCATENATE($A126,AW$2),0),'Cadastro - Padrões'!$A$2:$V$10081,AW$1,FALSE)="","-",VLOOKUP(ROUND(CONCATENATE($A126,AW$2),0),'Cadastro - Padrões'!$A$2:$V$10081,AW$1,FALSE)))</f>
        <v>-</v>
      </c>
      <c r="AX126" s="23" t="str">
        <f>IF($B126="-","-",IF(VLOOKUP(ROUND(CONCATENATE($A126,AX$2),0),'Cadastro - Padrões'!$A$2:$V$10081,AX$1,FALSE)="","-",VLOOKUP(ROUND(CONCATENATE($A126,AX$2),0),'Cadastro - Padrões'!$A$2:$V$10081,AX$1,FALSE)))</f>
        <v>-</v>
      </c>
      <c r="AY126" s="23" t="str">
        <f>IF($B126="-","-",IF(VLOOKUP(ROUND(CONCATENATE($A126,AY$2),0),'Cadastro - Padrões'!$A$2:$V$10081,AY$1,FALSE)="","-",VLOOKUP(ROUND(CONCATENATE($A126,AY$2),0),'Cadastro - Padrões'!$A$2:$V$10081,AY$1,FALSE)))</f>
        <v>-</v>
      </c>
      <c r="AZ126" s="23" t="str">
        <f>IF($B126="-","-",IF(VLOOKUP(ROUND(CONCATENATE($A126,AZ$2),0),'Cadastro - Padrões'!$A$2:$V$10081,AZ$1,FALSE)="","-",VLOOKUP(ROUND(CONCATENATE($A126,AZ$2),0),'Cadastro - Padrões'!$A$2:$V$10081,AZ$1,FALSE)))</f>
        <v>-</v>
      </c>
      <c r="BA126" s="23" t="str">
        <f>IF($B126="-","-",IF(VLOOKUP(ROUND(CONCATENATE($A126,BA$2),0),'Cadastro - Padrões'!$A$2:$V$10081,BA$1,FALSE)="","-",VLOOKUP(ROUND(CONCATENATE($A126,BA$2),0),'Cadastro - Padrões'!$A$2:$V$10081,BA$1,FALSE)))</f>
        <v>-</v>
      </c>
      <c r="BB126" s="23" t="str">
        <f>IF($B126="-","-",IF(VLOOKUP(ROUND(CONCATENATE($A126,BB$2),0),'Cadastro - Padrões'!$A$2:$V$10081,BB$1,FALSE)="","-",VLOOKUP(ROUND(CONCATENATE($A126,BB$2),0),'Cadastro - Padrões'!$A$2:$V$10081,BB$1,FALSE)))</f>
        <v>-</v>
      </c>
      <c r="BC126" s="23" t="str">
        <f>IF($B126="-","-",IF(VLOOKUP(ROUND(CONCATENATE($A126,BC$2),0),'Cadastro - Padrões'!$A$2:$V$10081,BC$1,FALSE)="","-",VLOOKUP(ROUND(CONCATENATE($A126,BC$2),0),'Cadastro - Padrões'!$A$2:$V$10081,BC$1,FALSE)))</f>
        <v>-</v>
      </c>
      <c r="BD126" s="23" t="str">
        <f>IF($B126="-","-",IF(VLOOKUP(ROUND(CONCATENATE($A126,BD$2),0),'Cadastro - Padrões'!$A$2:$V$10081,BD$1,FALSE)="","-",VLOOKUP(ROUND(CONCATENATE($A126,BD$2),0),'Cadastro - Padrões'!$A$2:$V$10081,BD$1,FALSE)))</f>
        <v>-</v>
      </c>
      <c r="BE126" s="23" t="str">
        <f>IF($B126="-","-",IF(VLOOKUP(ROUND(CONCATENATE($A126,BE$2),0),'Cadastro - Padrões'!$A$2:$V$10081,BE$1,FALSE)="","-",VLOOKUP(ROUND(CONCATENATE($A126,BE$2),0),'Cadastro - Padrões'!$A$2:$V$10081,BE$1,FALSE)))</f>
        <v>-</v>
      </c>
      <c r="BF126" s="23" t="str">
        <f>IF($B126="-","-",IF(VLOOKUP(ROUND(CONCATENATE($A126,BF$2),0),'Cadastro - Padrões'!$A$2:$V$10081,BF$1,FALSE)="","-",VLOOKUP(ROUND(CONCATENATE($A126,BF$2),0),'Cadastro - Padrões'!$A$2:$V$10081,BF$1,FALSE)))</f>
        <v>-</v>
      </c>
      <c r="BG126" s="23" t="str">
        <f>IF($B126="-","-",IF(VLOOKUP(ROUND(CONCATENATE($A126,BG$2),0),'Cadastro - Padrões'!$A$2:$V$10081,BG$1,FALSE)="","-",VLOOKUP(ROUND(CONCATENATE($A126,BG$2),0),'Cadastro - Padrões'!$A$2:$V$10081,BG$1,FALSE)))</f>
        <v>-</v>
      </c>
      <c r="BH126" s="23" t="str">
        <f>IF($B126="-","-",IF(VLOOKUP(ROUND(CONCATENATE($A126,BH$2),0),'Cadastro - Padrões'!$A$2:$V$10081,BH$1,FALSE)="","-",VLOOKUP(ROUND(CONCATENATE($A126,BH$2),0),'Cadastro - Padrões'!$A$2:$V$10081,BH$1,FALSE)))</f>
        <v>-</v>
      </c>
      <c r="BI126" s="23" t="str">
        <f>IF($B126="-","-",IF(VLOOKUP(ROUND(CONCATENATE($A126,BI$2),0),'Cadastro - Padrões'!$A$2:$V$10081,BI$1,FALSE)="","-",VLOOKUP(ROUND(CONCATENATE($A126,BI$2),0),'Cadastro - Padrões'!$A$2:$V$10081,BI$1,FALSE)))</f>
        <v>-</v>
      </c>
      <c r="BJ126" s="23" t="str">
        <f>IF($B126="-","-",IF(VLOOKUP(ROUND(CONCATENATE($A126,BJ$2),0),'Cadastro - Padrões'!$A$2:$V$10081,BJ$1,FALSE)="","-",VLOOKUP(ROUND(CONCATENATE($A126,BJ$2),0),'Cadastro - Padrões'!$A$2:$V$10081,BJ$1,FALSE)))</f>
        <v>-</v>
      </c>
      <c r="BK126" s="23" t="str">
        <f>IF($B126="-","-",IF(VLOOKUP(ROUND(CONCATENATE($A126,BK$2),0),'Cadastro - Padrões'!$A$2:$V$10081,BK$1,FALSE)="","-",VLOOKUP(ROUND(CONCATENATE($A126,BK$2),0),'Cadastro - Padrões'!$A$2:$V$10081,BK$1,FALSE)))</f>
        <v>-</v>
      </c>
      <c r="BL126" s="23" t="str">
        <f>IF($B126="-","-",IF(VLOOKUP(ROUND(CONCATENATE($A126,BL$2),0),'Cadastro - Padrões'!$A$2:$V$10081,BL$1,FALSE)="","-",VLOOKUP(ROUND(CONCATENATE($A126,BL$2),0),'Cadastro - Padrões'!$A$2:$V$10081,BL$1,FALSE)))</f>
        <v>-</v>
      </c>
      <c r="BM126" s="23" t="str">
        <f>IF($B126="-","-",IF(VLOOKUP(ROUND(CONCATENATE($A126,BM$2),0),'Cadastro - Padrões'!$A$2:$V$10081,BM$1,FALSE)="","-",VLOOKUP(ROUND(CONCATENATE($A126,BM$2),0),'Cadastro - Padrões'!$A$2:$V$10081,BM$1,FALSE)))</f>
        <v>-</v>
      </c>
      <c r="BN126" s="23" t="str">
        <f>IF($B126="-","-",IF(VLOOKUP(ROUND(CONCATENATE($A126,BN$2),0),'Cadastro - Padrões'!$A$2:$V$10081,BN$1,FALSE)="","-",VLOOKUP(ROUND(CONCATENATE($A126,BN$2),0),'Cadastro - Padrões'!$A$2:$V$10081,BN$1,FALSE)))</f>
        <v>-</v>
      </c>
      <c r="BO126" s="23" t="str">
        <f>IF($B126="-","-",IF(VLOOKUP(ROUND(CONCATENATE($A126,BO$2),0),'Cadastro - Padrões'!$A$2:$V$10081,BO$1,FALSE)="","-",VLOOKUP(ROUND(CONCATENATE($A126,BO$2),0),'Cadastro - Padrões'!$A$2:$V$10081,BO$1,FALSE)))</f>
        <v>-</v>
      </c>
      <c r="BP126" s="23" t="str">
        <f>IF($B126="-","-",IF(VLOOKUP(ROUND(CONCATENATE($A126,BP$2),0),'Cadastro - Padrões'!$A$2:$V$10081,BP$1,FALSE)="","-",VLOOKUP(ROUND(CONCATENATE($A126,BP$2),0),'Cadastro - Padrões'!$A$2:$V$10081,BP$1,FALSE)))</f>
        <v>-</v>
      </c>
    </row>
    <row r="127" spans="1:68" x14ac:dyDescent="0.3">
      <c r="A127" s="22">
        <f t="shared" si="54"/>
        <v>122</v>
      </c>
      <c r="B127" s="23" t="str">
        <f>IF(VLOOKUP(ROUND(CONCATENATE($A127,B$2),0),'Cadastro - Padrões'!$A$2:$V$10081,B$1,FALSE)="","-",VLOOKUP(ROUND(CONCATENATE($A127,B$2),0),'Cadastro - Padrões'!$A$2:$V$10081,B$1,FALSE))</f>
        <v>E.TH.FS-082</v>
      </c>
      <c r="C127" s="23" t="str">
        <f>IF($B127="-","-",VLOOKUP(ROUND(CONCATENATE($A127,C$2),0),'Cadastro - Padrões'!$A$2:$V$10081,C$1,FALSE))</f>
        <v>Termômetro Digital</v>
      </c>
      <c r="D127" s="23" t="str">
        <f>IF($B127="-","-",VLOOKUP(ROUND(CONCATENATE($A127,D$2),0),'Cadastro - Padrões'!$A$2:$V$10081,D$1,FALSE))</f>
        <v>Elus</v>
      </c>
      <c r="E127" s="23" t="str">
        <f>IF($B127="-","-",VLOOKUP(ROUND(CONCATENATE($A127,E$2),0),'Cadastro - Padrões'!$A$2:$V$10081,E$1,FALSE))</f>
        <v>RBC - CAL 0439</v>
      </c>
      <c r="F127" s="23" t="str">
        <f>IF($B127="-","-",VLOOKUP(ROUND(CONCATENATE($A127,F$2),0),'Cadastro - Padrões'!$A$2:$V$10081,F$1,FALSE))</f>
        <v>E0735/25</v>
      </c>
      <c r="G127" s="24">
        <f>IF($B127="-","-",VLOOKUP(ROUND(CONCATENATE($A127,G$2),0),'Cadastro - Padrões'!$A$2:$V$10081,G$1,FALSE))</f>
        <v>45958</v>
      </c>
      <c r="H127" s="25">
        <f>IF($B127="-","-",VLOOKUP(ROUND(CONCATENATE($A127,H$2),0),'Cadastro - Padrões'!$A$2:$V$10081,H$1,FALSE))</f>
        <v>46325</v>
      </c>
      <c r="I127" s="23" t="str">
        <f>IF($B127="-","-",VLOOKUP(ROUND(CONCATENATE($A127,I$2),0),'Cadastro - Padrões'!$A$2:$V$10081,I$1,FALSE))</f>
        <v>°C</v>
      </c>
      <c r="J127" s="23" t="str">
        <f>IF($B127="-","-",VLOOKUP(ROUND(CONCATENATE($A127,J$2),0),'Cadastro - Padrões'!$A$2:$V$10081,J$1,FALSE))</f>
        <v>Contato</v>
      </c>
      <c r="K127" s="23" t="str">
        <f>IF($B127="-","-",VLOOKUP(ROUND(CONCATENATE($A127,K$2),0),'Cadastro - Padrões'!$A$2:$V$10081,K$1,FALSE))</f>
        <v>Termoresisitivo</v>
      </c>
      <c r="L127" s="23">
        <f>IF($B127="-","-",VLOOKUP(ROUND(CONCATENATE($A127,L$2),0),'Cadastro - Padrões'!$A$2:$V$10081,L$1,FALSE))</f>
        <v>0</v>
      </c>
      <c r="M127" s="23">
        <f>IF($B127="-","-",VLOOKUP(ROUND(CONCATENATE($A127,M$2),0),'Cadastro - Padrões'!$A$2:$V$10081,M$1,FALSE))</f>
        <v>35</v>
      </c>
      <c r="N127" s="23">
        <f>IF($B127="-","-",VLOOKUP(ROUND(CONCATENATE($A127,N$2),0),'Cadastro - Padrões'!$A$2:$V$10081,N$1,FALSE))</f>
        <v>0.1</v>
      </c>
      <c r="O127" s="23">
        <f>IF($B127="-","-",VLOOKUP(ROUND(CONCATENATE($A127,O$2),0),'Cadastro - Padrões'!$A$2:$V$10081,O$1,FALSE))</f>
        <v>0</v>
      </c>
      <c r="P127" s="23">
        <f>IF($B127="-","-",VLOOKUP(ROUND(CONCATENATE($A127,P$2),0),'Cadastro - Padrões'!$A$2:$V$10081,P$1,FALSE))</f>
        <v>0.1</v>
      </c>
      <c r="Q127" s="23">
        <f>IF($B127="-","-",VLOOKUP(ROUND(CONCATENATE($A127,Q$2),0),'Cadastro - Padrões'!$A$2:$V$10081,Q$1,FALSE))</f>
        <v>0</v>
      </c>
      <c r="R127" s="23">
        <f>IF($B127="-","-",VLOOKUP(ROUND(CONCATENATE($A127,R$2),0),'Cadastro - Padrões'!$A$2:$V$10081,R$1,FALSE))</f>
        <v>0</v>
      </c>
      <c r="S127" s="23">
        <f>IF($B127="-","-",VLOOKUP(ROUND(CONCATENATE($A127,S$2),0),'Cadastro - Padrões'!$A$2:$V$10081,S$1,FALSE))</f>
        <v>4</v>
      </c>
      <c r="T127" s="23">
        <f>IF($B127="-","-",VLOOKUP(ROUND(CONCATENATE($A127,T$2),0),'Cadastro - Padrões'!$A$2:$V$10081,T$1,FALSE))</f>
        <v>0</v>
      </c>
      <c r="U127" s="23">
        <f>IF($B127="-","-",VLOOKUP(ROUND(CONCATENATE($A127,U$2),0),'Cadastro - Padrões'!$A$2:$V$10081,U$1,FALSE))</f>
        <v>0</v>
      </c>
      <c r="V127" s="23">
        <f>IF($B127="-","-",VLOOKUP(ROUND(CONCATENATE($A127,V$2),0),'Cadastro - Padrões'!$A$2:$V$10081,V$1,FALSE))</f>
        <v>0</v>
      </c>
      <c r="W127" s="23">
        <f>IF($B127="-","-",VLOOKUP(ROUND(CONCATENATE($A127,W$2),0),'Cadastro - Padrões'!$A$2:$V$10081,W$1,FALSE))</f>
        <v>0</v>
      </c>
      <c r="X127" s="23">
        <f>IF($B127="-","-",VLOOKUP(ROUND(CONCATENATE($A127,X$2),0),'Cadastro - Padrões'!$A$2:$V$10081,X$1,FALSE))</f>
        <v>-1.372304951927994E-20</v>
      </c>
      <c r="Y127" s="23">
        <f>IF($B127="-","-",VLOOKUP(ROUND(CONCATENATE($A127,Y$2),0),'Cadastro - Padrões'!$A$2:$V$10081,Y$1,FALSE))</f>
        <v>1.2442422102669103E-18</v>
      </c>
      <c r="Z127" s="23">
        <f>IF($B127="-","-",VLOOKUP(ROUND(CONCATENATE($A127,Z$2),0),'Cadastro - Padrões'!$A$2:$V$10081,Z$1,FALSE))</f>
        <v>-3.4098255198140217E-17</v>
      </c>
      <c r="AA127" s="23">
        <f>IF($B127="-","-",VLOOKUP(ROUND(CONCATENATE($A127,AA$2),0),'Cadastro - Padrões'!$A$2:$V$10081,AA$1,FALSE))</f>
        <v>1.0000000000000002</v>
      </c>
      <c r="AB127" s="23">
        <f>IF($B127="-","-",VLOOKUP(ROUND(CONCATENATE($A127,AB$2),0),'Cadastro - Padrões'!$A$2:$V$10081,AB$1,FALSE))</f>
        <v>2.1981949867110947E-15</v>
      </c>
      <c r="AC127" s="23">
        <f>IF($B127="-","-",IF(VLOOKUP(ROUND(CONCATENATE($A127,AC$2),0),'Cadastro - Padrões'!$A$2:$V$10081,AC$1,FALSE)="","-",VLOOKUP(ROUND(CONCATENATE($A127,AC$2),0),'Cadastro - Padrões'!$A$2:$V$10081,AC$1,FALSE)))</f>
        <v>0</v>
      </c>
      <c r="AD127" s="23">
        <f>IF($B127="-","-",IF(VLOOKUP(ROUND(CONCATENATE($A127,AD$2),0),'Cadastro - Padrões'!$A$2:$V$10081,AD$1,FALSE)="","-",VLOOKUP(ROUND(CONCATENATE($A127,AD$2),0),'Cadastro - Padrões'!$A$2:$V$10081,AD$1,FALSE)))</f>
        <v>0.1</v>
      </c>
      <c r="AE127" s="23">
        <f>IF($B127="-","-",IF(VLOOKUP(ROUND(CONCATENATE($A127,AE$2),0),'Cadastro - Padrões'!$A$2:$V$10081,AE$1,FALSE)="","-",VLOOKUP(ROUND(CONCATENATE($A127,AE$2),0),'Cadastro - Padrões'!$A$2:$V$10081,AE$1,FALSE)))</f>
        <v>2</v>
      </c>
      <c r="AF127" s="23">
        <f>IF($B127="-","-",IF(VLOOKUP(ROUND(CONCATENATE($A127,AF$2),0),'Cadastro - Padrões'!$A$2:$V$10081,AF$1,FALSE)="","-",VLOOKUP(ROUND(CONCATENATE($A127,AF$2),0),'Cadastro - Padrões'!$A$2:$V$10081,AF$1,FALSE)))</f>
        <v>1000000</v>
      </c>
      <c r="AG127" s="23">
        <f>IF($B127="-","-",IF(VLOOKUP(ROUND(CONCATENATE($A127,AG$2),0),'Cadastro - Padrões'!$A$2:$V$10081,AG$1,FALSE)="","-",VLOOKUP(ROUND(CONCATENATE($A127,AG$2),0),'Cadastro - Padrões'!$A$2:$V$10081,AG$1,FALSE)))</f>
        <v>15</v>
      </c>
      <c r="AH127" s="23">
        <f>IF($B127="-","-",IF(VLOOKUP(ROUND(CONCATENATE($A127,AH$2),0),'Cadastro - Padrões'!$A$2:$V$10081,AH$1,FALSE)="","-",VLOOKUP(ROUND(CONCATENATE($A127,AH$2),0),'Cadastro - Padrões'!$A$2:$V$10081,AH$1,FALSE)))</f>
        <v>0.1</v>
      </c>
      <c r="AI127" s="23">
        <f>IF($B127="-","-",IF(VLOOKUP(ROUND(CONCATENATE($A127,AI$2),0),'Cadastro - Padrões'!$A$2:$V$10081,AI$1,FALSE)="","-",VLOOKUP(ROUND(CONCATENATE($A127,AI$2),0),'Cadastro - Padrões'!$A$2:$V$10081,AI$1,FALSE)))</f>
        <v>2</v>
      </c>
      <c r="AJ127" s="23">
        <f>IF($B127="-","-",IF(VLOOKUP(ROUND(CONCATENATE($A127,AJ$2),0),'Cadastro - Padrões'!$A$2:$V$10081,AJ$1,FALSE)="","-",VLOOKUP(ROUND(CONCATENATE($A127,AJ$2),0),'Cadastro - Padrões'!$A$2:$V$10081,AJ$1,FALSE)))</f>
        <v>1000000</v>
      </c>
      <c r="AK127" s="23">
        <f>IF($B127="-","-",IF(VLOOKUP(ROUND(CONCATENATE($A127,AK$2),0),'Cadastro - Padrões'!$A$2:$V$10081,AK$1,FALSE)="","-",VLOOKUP(ROUND(CONCATENATE($A127,AK$2),0),'Cadastro - Padrões'!$A$2:$V$10081,AK$1,FALSE)))</f>
        <v>20</v>
      </c>
      <c r="AL127" s="23">
        <f>IF($B127="-","-",IF(VLOOKUP(ROUND(CONCATENATE($A127,AL$2),0),'Cadastro - Padrões'!$A$2:$V$10081,AL$1,FALSE)="","-",VLOOKUP(ROUND(CONCATENATE($A127,AL$2),0),'Cadastro - Padrões'!$A$2:$V$10081,AL$1,FALSE)))</f>
        <v>0.1</v>
      </c>
      <c r="AM127" s="23">
        <f>IF($B127="-","-",IF(VLOOKUP(ROUND(CONCATENATE($A127,AM$2),0),'Cadastro - Padrões'!$A$2:$V$10081,AM$1,FALSE)="","-",VLOOKUP(ROUND(CONCATENATE($A127,AM$2),0),'Cadastro - Padrões'!$A$2:$V$10081,AM$1,FALSE)))</f>
        <v>2</v>
      </c>
      <c r="AN127" s="23">
        <f>IF($B127="-","-",IF(VLOOKUP(ROUND(CONCATENATE($A127,AN$2),0),'Cadastro - Padrões'!$A$2:$V$10081,AN$1,FALSE)="","-",VLOOKUP(ROUND(CONCATENATE($A127,AN$2),0),'Cadastro - Padrões'!$A$2:$V$10081,AN$1,FALSE)))</f>
        <v>1000000</v>
      </c>
      <c r="AO127" s="23">
        <f>IF($B127="-","-",IF(VLOOKUP(ROUND(CONCATENATE($A127,AO$2),0),'Cadastro - Padrões'!$A$2:$V$10081,AO$1,FALSE)="","-",VLOOKUP(ROUND(CONCATENATE($A127,AO$2),0),'Cadastro - Padrões'!$A$2:$V$10081,AO$1,FALSE)))</f>
        <v>25</v>
      </c>
      <c r="AP127" s="23">
        <f>IF($B127="-","-",IF(VLOOKUP(ROUND(CONCATENATE($A127,AP$2),0),'Cadastro - Padrões'!$A$2:$V$10081,AP$1,FALSE)="","-",VLOOKUP(ROUND(CONCATENATE($A127,AP$2),0),'Cadastro - Padrões'!$A$2:$V$10081,AP$1,FALSE)))</f>
        <v>0.1</v>
      </c>
      <c r="AQ127" s="23">
        <f>IF($B127="-","-",IF(VLOOKUP(ROUND(CONCATENATE($A127,AQ$2),0),'Cadastro - Padrões'!$A$2:$V$10081,AQ$1,FALSE)="","-",VLOOKUP(ROUND(CONCATENATE($A127,AQ$2),0),'Cadastro - Padrões'!$A$2:$V$10081,AQ$1,FALSE)))</f>
        <v>2</v>
      </c>
      <c r="AR127" s="23">
        <f>IF($B127="-","-",IF(VLOOKUP(ROUND(CONCATENATE($A127,AR$2),0),'Cadastro - Padrões'!$A$2:$V$10081,AR$1,FALSE)="","-",VLOOKUP(ROUND(CONCATENATE($A127,AR$2),0),'Cadastro - Padrões'!$A$2:$V$10081,AR$1,FALSE)))</f>
        <v>1000000</v>
      </c>
      <c r="AS127" s="23">
        <f>IF($B127="-","-",IF(VLOOKUP(ROUND(CONCATENATE($A127,AS$2),0),'Cadastro - Padrões'!$A$2:$V$10081,AS$1,FALSE)="","-",VLOOKUP(ROUND(CONCATENATE($A127,AS$2),0),'Cadastro - Padrões'!$A$2:$V$10081,AS$1,FALSE)))</f>
        <v>30</v>
      </c>
      <c r="AT127" s="23">
        <f>IF($B127="-","-",IF(VLOOKUP(ROUND(CONCATENATE($A127,AT$2),0),'Cadastro - Padrões'!$A$2:$V$10081,AT$1,FALSE)="","-",VLOOKUP(ROUND(CONCATENATE($A127,AT$2),0),'Cadastro - Padrões'!$A$2:$V$10081,AT$1,FALSE)))</f>
        <v>0.1</v>
      </c>
      <c r="AU127" s="23">
        <f>IF($B127="-","-",IF(VLOOKUP(ROUND(CONCATENATE($A127,AU$2),0),'Cadastro - Padrões'!$A$2:$V$10081,AU$1,FALSE)="","-",VLOOKUP(ROUND(CONCATENATE($A127,AU$2),0),'Cadastro - Padrões'!$A$2:$V$10081,AU$1,FALSE)))</f>
        <v>2</v>
      </c>
      <c r="AV127" s="23">
        <f>IF($B127="-","-",IF(VLOOKUP(ROUND(CONCATENATE($A127,AV$2),0),'Cadastro - Padrões'!$A$2:$V$10081,AV$1,FALSE)="","-",VLOOKUP(ROUND(CONCATENATE($A127,AV$2),0),'Cadastro - Padrões'!$A$2:$V$10081,AV$1,FALSE)))</f>
        <v>1000000</v>
      </c>
      <c r="AW127" s="23">
        <f>IF($B127="-","-",IF(VLOOKUP(ROUND(CONCATENATE($A127,AW$2),0),'Cadastro - Padrões'!$A$2:$V$10081,AW$1,FALSE)="","-",VLOOKUP(ROUND(CONCATENATE($A127,AW$2),0),'Cadastro - Padrões'!$A$2:$V$10081,AW$1,FALSE)))</f>
        <v>35</v>
      </c>
      <c r="AX127" s="23">
        <f>IF($B127="-","-",IF(VLOOKUP(ROUND(CONCATENATE($A127,AX$2),0),'Cadastro - Padrões'!$A$2:$V$10081,AX$1,FALSE)="","-",VLOOKUP(ROUND(CONCATENATE($A127,AX$2),0),'Cadastro - Padrões'!$A$2:$V$10081,AX$1,FALSE)))</f>
        <v>0.1</v>
      </c>
      <c r="AY127" s="23">
        <f>IF($B127="-","-",IF(VLOOKUP(ROUND(CONCATENATE($A127,AY$2),0),'Cadastro - Padrões'!$A$2:$V$10081,AY$1,FALSE)="","-",VLOOKUP(ROUND(CONCATENATE($A127,AY$2),0),'Cadastro - Padrões'!$A$2:$V$10081,AY$1,FALSE)))</f>
        <v>2</v>
      </c>
      <c r="AZ127" s="23">
        <f>IF($B127="-","-",IF(VLOOKUP(ROUND(CONCATENATE($A127,AZ$2),0),'Cadastro - Padrões'!$A$2:$V$10081,AZ$1,FALSE)="","-",VLOOKUP(ROUND(CONCATENATE($A127,AZ$2),0),'Cadastro - Padrões'!$A$2:$V$10081,AZ$1,FALSE)))</f>
        <v>1000000</v>
      </c>
      <c r="BA127" s="23" t="str">
        <f>IF($B127="-","-",IF(VLOOKUP(ROUND(CONCATENATE($A127,BA$2),0),'Cadastro - Padrões'!$A$2:$V$10081,BA$1,FALSE)="","-",VLOOKUP(ROUND(CONCATENATE($A127,BA$2),0),'Cadastro - Padrões'!$A$2:$V$10081,BA$1,FALSE)))</f>
        <v>-</v>
      </c>
      <c r="BB127" s="23" t="str">
        <f>IF($B127="-","-",IF(VLOOKUP(ROUND(CONCATENATE($A127,BB$2),0),'Cadastro - Padrões'!$A$2:$V$10081,BB$1,FALSE)="","-",VLOOKUP(ROUND(CONCATENATE($A127,BB$2),0),'Cadastro - Padrões'!$A$2:$V$10081,BB$1,FALSE)))</f>
        <v>-</v>
      </c>
      <c r="BC127" s="23" t="str">
        <f>IF($B127="-","-",IF(VLOOKUP(ROUND(CONCATENATE($A127,BC$2),0),'Cadastro - Padrões'!$A$2:$V$10081,BC$1,FALSE)="","-",VLOOKUP(ROUND(CONCATENATE($A127,BC$2),0),'Cadastro - Padrões'!$A$2:$V$10081,BC$1,FALSE)))</f>
        <v>-</v>
      </c>
      <c r="BD127" s="23" t="str">
        <f>IF($B127="-","-",IF(VLOOKUP(ROUND(CONCATENATE($A127,BD$2),0),'Cadastro - Padrões'!$A$2:$V$10081,BD$1,FALSE)="","-",VLOOKUP(ROUND(CONCATENATE($A127,BD$2),0),'Cadastro - Padrões'!$A$2:$V$10081,BD$1,FALSE)))</f>
        <v>-</v>
      </c>
      <c r="BE127" s="23" t="str">
        <f>IF($B127="-","-",IF(VLOOKUP(ROUND(CONCATENATE($A127,BE$2),0),'Cadastro - Padrões'!$A$2:$V$10081,BE$1,FALSE)="","-",VLOOKUP(ROUND(CONCATENATE($A127,BE$2),0),'Cadastro - Padrões'!$A$2:$V$10081,BE$1,FALSE)))</f>
        <v>-</v>
      </c>
      <c r="BF127" s="23" t="str">
        <f>IF($B127="-","-",IF(VLOOKUP(ROUND(CONCATENATE($A127,BF$2),0),'Cadastro - Padrões'!$A$2:$V$10081,BF$1,FALSE)="","-",VLOOKUP(ROUND(CONCATENATE($A127,BF$2),0),'Cadastro - Padrões'!$A$2:$V$10081,BF$1,FALSE)))</f>
        <v>-</v>
      </c>
      <c r="BG127" s="23" t="str">
        <f>IF($B127="-","-",IF(VLOOKUP(ROUND(CONCATENATE($A127,BG$2),0),'Cadastro - Padrões'!$A$2:$V$10081,BG$1,FALSE)="","-",VLOOKUP(ROUND(CONCATENATE($A127,BG$2),0),'Cadastro - Padrões'!$A$2:$V$10081,BG$1,FALSE)))</f>
        <v>-</v>
      </c>
      <c r="BH127" s="23" t="str">
        <f>IF($B127="-","-",IF(VLOOKUP(ROUND(CONCATENATE($A127,BH$2),0),'Cadastro - Padrões'!$A$2:$V$10081,BH$1,FALSE)="","-",VLOOKUP(ROUND(CONCATENATE($A127,BH$2),0),'Cadastro - Padrões'!$A$2:$V$10081,BH$1,FALSE)))</f>
        <v>-</v>
      </c>
      <c r="BI127" s="23" t="str">
        <f>IF($B127="-","-",IF(VLOOKUP(ROUND(CONCATENATE($A127,BI$2),0),'Cadastro - Padrões'!$A$2:$V$10081,BI$1,FALSE)="","-",VLOOKUP(ROUND(CONCATENATE($A127,BI$2),0),'Cadastro - Padrões'!$A$2:$V$10081,BI$1,FALSE)))</f>
        <v>-</v>
      </c>
      <c r="BJ127" s="23" t="str">
        <f>IF($B127="-","-",IF(VLOOKUP(ROUND(CONCATENATE($A127,BJ$2),0),'Cadastro - Padrões'!$A$2:$V$10081,BJ$1,FALSE)="","-",VLOOKUP(ROUND(CONCATENATE($A127,BJ$2),0),'Cadastro - Padrões'!$A$2:$V$10081,BJ$1,FALSE)))</f>
        <v>-</v>
      </c>
      <c r="BK127" s="23" t="str">
        <f>IF($B127="-","-",IF(VLOOKUP(ROUND(CONCATENATE($A127,BK$2),0),'Cadastro - Padrões'!$A$2:$V$10081,BK$1,FALSE)="","-",VLOOKUP(ROUND(CONCATENATE($A127,BK$2),0),'Cadastro - Padrões'!$A$2:$V$10081,BK$1,FALSE)))</f>
        <v>-</v>
      </c>
      <c r="BL127" s="23" t="str">
        <f>IF($B127="-","-",IF(VLOOKUP(ROUND(CONCATENATE($A127,BL$2),0),'Cadastro - Padrões'!$A$2:$V$10081,BL$1,FALSE)="","-",VLOOKUP(ROUND(CONCATENATE($A127,BL$2),0),'Cadastro - Padrões'!$A$2:$V$10081,BL$1,FALSE)))</f>
        <v>-</v>
      </c>
      <c r="BM127" s="23" t="str">
        <f>IF($B127="-","-",IF(VLOOKUP(ROUND(CONCATENATE($A127,BM$2),0),'Cadastro - Padrões'!$A$2:$V$10081,BM$1,FALSE)="","-",VLOOKUP(ROUND(CONCATENATE($A127,BM$2),0),'Cadastro - Padrões'!$A$2:$V$10081,BM$1,FALSE)))</f>
        <v>-</v>
      </c>
      <c r="BN127" s="23" t="str">
        <f>IF($B127="-","-",IF(VLOOKUP(ROUND(CONCATENATE($A127,BN$2),0),'Cadastro - Padrões'!$A$2:$V$10081,BN$1,FALSE)="","-",VLOOKUP(ROUND(CONCATENATE($A127,BN$2),0),'Cadastro - Padrões'!$A$2:$V$10081,BN$1,FALSE)))</f>
        <v>-</v>
      </c>
      <c r="BO127" s="23" t="str">
        <f>IF($B127="-","-",IF(VLOOKUP(ROUND(CONCATENATE($A127,BO$2),0),'Cadastro - Padrões'!$A$2:$V$10081,BO$1,FALSE)="","-",VLOOKUP(ROUND(CONCATENATE($A127,BO$2),0),'Cadastro - Padrões'!$A$2:$V$10081,BO$1,FALSE)))</f>
        <v>-</v>
      </c>
      <c r="BP127" s="23" t="str">
        <f>IF($B127="-","-",IF(VLOOKUP(ROUND(CONCATENATE($A127,BP$2),0),'Cadastro - Padrões'!$A$2:$V$10081,BP$1,FALSE)="","-",VLOOKUP(ROUND(CONCATENATE($A127,BP$2),0),'Cadastro - Padrões'!$A$2:$V$10081,BP$1,FALSE)))</f>
        <v>-</v>
      </c>
    </row>
    <row r="128" spans="1:68" x14ac:dyDescent="0.3">
      <c r="A128" s="22">
        <f t="shared" si="54"/>
        <v>123</v>
      </c>
      <c r="B128" s="23" t="str">
        <f>IF(VLOOKUP(ROUND(CONCATENATE($A128,B$2),0),'Cadastro - Padrões'!$A$2:$V$10081,B$1,FALSE)="","-",VLOOKUP(ROUND(CONCATENATE($A128,B$2),0),'Cadastro - Padrões'!$A$2:$V$10081,B$1,FALSE))</f>
        <v>E.TH.FS-083</v>
      </c>
      <c r="C128" s="23" t="str">
        <f>IF($B128="-","-",VLOOKUP(ROUND(CONCATENATE($A128,C$2),0),'Cadastro - Padrões'!$A$2:$V$10081,C$1,FALSE))</f>
        <v>Termômetro Digital</v>
      </c>
      <c r="D128" s="23" t="str">
        <f>IF($B128="-","-",VLOOKUP(ROUND(CONCATENATE($A128,D$2),0),'Cadastro - Padrões'!$A$2:$V$10081,D$1,FALSE))</f>
        <v>Elus</v>
      </c>
      <c r="E128" s="23" t="str">
        <f>IF($B128="-","-",VLOOKUP(ROUND(CONCATENATE($A128,E$2),0),'Cadastro - Padrões'!$A$2:$V$10081,E$1,FALSE))</f>
        <v>RBC - CAL 0439</v>
      </c>
      <c r="F128" s="23" t="str">
        <f>IF($B128="-","-",VLOOKUP(ROUND(CONCATENATE($A128,F$2),0),'Cadastro - Padrões'!$A$2:$V$10081,F$1,FALSE))</f>
        <v>E0736/25</v>
      </c>
      <c r="G128" s="24">
        <f>IF($B128="-","-",VLOOKUP(ROUND(CONCATENATE($A128,G$2),0),'Cadastro - Padrões'!$A$2:$V$10081,G$1,FALSE))</f>
        <v>45958</v>
      </c>
      <c r="H128" s="25">
        <f>IF($B128="-","-",VLOOKUP(ROUND(CONCATENATE($A128,H$2),0),'Cadastro - Padrões'!$A$2:$V$10081,H$1,FALSE))</f>
        <v>46325</v>
      </c>
      <c r="I128" s="23" t="str">
        <f>IF($B128="-","-",VLOOKUP(ROUND(CONCATENATE($A128,I$2),0),'Cadastro - Padrões'!$A$2:$V$10081,I$1,FALSE))</f>
        <v>°C</v>
      </c>
      <c r="J128" s="23" t="str">
        <f>IF($B128="-","-",VLOOKUP(ROUND(CONCATENATE($A128,J$2),0),'Cadastro - Padrões'!$A$2:$V$10081,J$1,FALSE))</f>
        <v>Contato</v>
      </c>
      <c r="K128" s="23" t="str">
        <f>IF($B128="-","-",VLOOKUP(ROUND(CONCATENATE($A128,K$2),0),'Cadastro - Padrões'!$A$2:$V$10081,K$1,FALSE))</f>
        <v>Termoresisitivo</v>
      </c>
      <c r="L128" s="23">
        <f>IF($B128="-","-",VLOOKUP(ROUND(CONCATENATE($A128,L$2),0),'Cadastro - Padrões'!$A$2:$V$10081,L$1,FALSE))</f>
        <v>0</v>
      </c>
      <c r="M128" s="23">
        <f>IF($B128="-","-",VLOOKUP(ROUND(CONCATENATE($A128,M$2),0),'Cadastro - Padrões'!$A$2:$V$10081,M$1,FALSE))</f>
        <v>35</v>
      </c>
      <c r="N128" s="23">
        <f>IF($B128="-","-",VLOOKUP(ROUND(CONCATENATE($A128,N$2),0),'Cadastro - Padrões'!$A$2:$V$10081,N$1,FALSE))</f>
        <v>0.1</v>
      </c>
      <c r="O128" s="23">
        <f>IF($B128="-","-",VLOOKUP(ROUND(CONCATENATE($A128,O$2),0),'Cadastro - Padrões'!$A$2:$V$10081,O$1,FALSE))</f>
        <v>0</v>
      </c>
      <c r="P128" s="23">
        <f>IF($B128="-","-",VLOOKUP(ROUND(CONCATENATE($A128,P$2),0),'Cadastro - Padrões'!$A$2:$V$10081,P$1,FALSE))</f>
        <v>0.1</v>
      </c>
      <c r="Q128" s="23">
        <f>IF($B128="-","-",VLOOKUP(ROUND(CONCATENATE($A128,Q$2),0),'Cadastro - Padrões'!$A$2:$V$10081,Q$1,FALSE))</f>
        <v>0</v>
      </c>
      <c r="R128" s="23">
        <f>IF($B128="-","-",VLOOKUP(ROUND(CONCATENATE($A128,R$2),0),'Cadastro - Padrões'!$A$2:$V$10081,R$1,FALSE))</f>
        <v>0</v>
      </c>
      <c r="S128" s="23">
        <f>IF($B128="-","-",VLOOKUP(ROUND(CONCATENATE($A128,S$2),0),'Cadastro - Padrões'!$A$2:$V$10081,S$1,FALSE))</f>
        <v>4</v>
      </c>
      <c r="T128" s="23">
        <f>IF($B128="-","-",VLOOKUP(ROUND(CONCATENATE($A128,T$2),0),'Cadastro - Padrões'!$A$2:$V$10081,T$1,FALSE))</f>
        <v>0</v>
      </c>
      <c r="U128" s="23">
        <f>IF($B128="-","-",VLOOKUP(ROUND(CONCATENATE($A128,U$2),0),'Cadastro - Padrões'!$A$2:$V$10081,U$1,FALSE))</f>
        <v>0</v>
      </c>
      <c r="V128" s="23">
        <f>IF($B128="-","-",VLOOKUP(ROUND(CONCATENATE($A128,V$2),0),'Cadastro - Padrões'!$A$2:$V$10081,V$1,FALSE))</f>
        <v>0</v>
      </c>
      <c r="W128" s="23">
        <f>IF($B128="-","-",VLOOKUP(ROUND(CONCATENATE($A128,W$2),0),'Cadastro - Padrões'!$A$2:$V$10081,W$1,FALSE))</f>
        <v>0</v>
      </c>
      <c r="X128" s="23">
        <f>IF($B128="-","-",VLOOKUP(ROUND(CONCATENATE($A128,X$2),0),'Cadastro - Padrões'!$A$2:$V$10081,X$1,FALSE))</f>
        <v>-1.372304951927994E-20</v>
      </c>
      <c r="Y128" s="23">
        <f>IF($B128="-","-",VLOOKUP(ROUND(CONCATENATE($A128,Y$2),0),'Cadastro - Padrões'!$A$2:$V$10081,Y$1,FALSE))</f>
        <v>1.2442422102669103E-18</v>
      </c>
      <c r="Z128" s="23">
        <f>IF($B128="-","-",VLOOKUP(ROUND(CONCATENATE($A128,Z$2),0),'Cadastro - Padrões'!$A$2:$V$10081,Z$1,FALSE))</f>
        <v>-3.4098255198140217E-17</v>
      </c>
      <c r="AA128" s="23">
        <f>IF($B128="-","-",VLOOKUP(ROUND(CONCATENATE($A128,AA$2),0),'Cadastro - Padrões'!$A$2:$V$10081,AA$1,FALSE))</f>
        <v>1.0000000000000002</v>
      </c>
      <c r="AB128" s="23">
        <f>IF($B128="-","-",VLOOKUP(ROUND(CONCATENATE($A128,AB$2),0),'Cadastro - Padrões'!$A$2:$V$10081,AB$1,FALSE))</f>
        <v>2.1981949867110947E-15</v>
      </c>
      <c r="AC128" s="23">
        <f>IF($B128="-","-",IF(VLOOKUP(ROUND(CONCATENATE($A128,AC$2),0),'Cadastro - Padrões'!$A$2:$V$10081,AC$1,FALSE)="","-",VLOOKUP(ROUND(CONCATENATE($A128,AC$2),0),'Cadastro - Padrões'!$A$2:$V$10081,AC$1,FALSE)))</f>
        <v>0</v>
      </c>
      <c r="AD128" s="23">
        <f>IF($B128="-","-",IF(VLOOKUP(ROUND(CONCATENATE($A128,AD$2),0),'Cadastro - Padrões'!$A$2:$V$10081,AD$1,FALSE)="","-",VLOOKUP(ROUND(CONCATENATE($A128,AD$2),0),'Cadastro - Padrões'!$A$2:$V$10081,AD$1,FALSE)))</f>
        <v>0.1</v>
      </c>
      <c r="AE128" s="23">
        <f>IF($B128="-","-",IF(VLOOKUP(ROUND(CONCATENATE($A128,AE$2),0),'Cadastro - Padrões'!$A$2:$V$10081,AE$1,FALSE)="","-",VLOOKUP(ROUND(CONCATENATE($A128,AE$2),0),'Cadastro - Padrões'!$A$2:$V$10081,AE$1,FALSE)))</f>
        <v>2</v>
      </c>
      <c r="AF128" s="23">
        <f>IF($B128="-","-",IF(VLOOKUP(ROUND(CONCATENATE($A128,AF$2),0),'Cadastro - Padrões'!$A$2:$V$10081,AF$1,FALSE)="","-",VLOOKUP(ROUND(CONCATENATE($A128,AF$2),0),'Cadastro - Padrões'!$A$2:$V$10081,AF$1,FALSE)))</f>
        <v>1000000</v>
      </c>
      <c r="AG128" s="23">
        <f>IF($B128="-","-",IF(VLOOKUP(ROUND(CONCATENATE($A128,AG$2),0),'Cadastro - Padrões'!$A$2:$V$10081,AG$1,FALSE)="","-",VLOOKUP(ROUND(CONCATENATE($A128,AG$2),0),'Cadastro - Padrões'!$A$2:$V$10081,AG$1,FALSE)))</f>
        <v>15</v>
      </c>
      <c r="AH128" s="23">
        <f>IF($B128="-","-",IF(VLOOKUP(ROUND(CONCATENATE($A128,AH$2),0),'Cadastro - Padrões'!$A$2:$V$10081,AH$1,FALSE)="","-",VLOOKUP(ROUND(CONCATENATE($A128,AH$2),0),'Cadastro - Padrões'!$A$2:$V$10081,AH$1,FALSE)))</f>
        <v>0.1</v>
      </c>
      <c r="AI128" s="23">
        <f>IF($B128="-","-",IF(VLOOKUP(ROUND(CONCATENATE($A128,AI$2),0),'Cadastro - Padrões'!$A$2:$V$10081,AI$1,FALSE)="","-",VLOOKUP(ROUND(CONCATENATE($A128,AI$2),0),'Cadastro - Padrões'!$A$2:$V$10081,AI$1,FALSE)))</f>
        <v>2</v>
      </c>
      <c r="AJ128" s="23">
        <f>IF($B128="-","-",IF(VLOOKUP(ROUND(CONCATENATE($A128,AJ$2),0),'Cadastro - Padrões'!$A$2:$V$10081,AJ$1,FALSE)="","-",VLOOKUP(ROUND(CONCATENATE($A128,AJ$2),0),'Cadastro - Padrões'!$A$2:$V$10081,AJ$1,FALSE)))</f>
        <v>1000000</v>
      </c>
      <c r="AK128" s="23">
        <f>IF($B128="-","-",IF(VLOOKUP(ROUND(CONCATENATE($A128,AK$2),0),'Cadastro - Padrões'!$A$2:$V$10081,AK$1,FALSE)="","-",VLOOKUP(ROUND(CONCATENATE($A128,AK$2),0),'Cadastro - Padrões'!$A$2:$V$10081,AK$1,FALSE)))</f>
        <v>20</v>
      </c>
      <c r="AL128" s="23">
        <f>IF($B128="-","-",IF(VLOOKUP(ROUND(CONCATENATE($A128,AL$2),0),'Cadastro - Padrões'!$A$2:$V$10081,AL$1,FALSE)="","-",VLOOKUP(ROUND(CONCATENATE($A128,AL$2),0),'Cadastro - Padrões'!$A$2:$V$10081,AL$1,FALSE)))</f>
        <v>0.1</v>
      </c>
      <c r="AM128" s="23">
        <f>IF($B128="-","-",IF(VLOOKUP(ROUND(CONCATENATE($A128,AM$2),0),'Cadastro - Padrões'!$A$2:$V$10081,AM$1,FALSE)="","-",VLOOKUP(ROUND(CONCATENATE($A128,AM$2),0),'Cadastro - Padrões'!$A$2:$V$10081,AM$1,FALSE)))</f>
        <v>2</v>
      </c>
      <c r="AN128" s="23">
        <f>IF($B128="-","-",IF(VLOOKUP(ROUND(CONCATENATE($A128,AN$2),0),'Cadastro - Padrões'!$A$2:$V$10081,AN$1,FALSE)="","-",VLOOKUP(ROUND(CONCATENATE($A128,AN$2),0),'Cadastro - Padrões'!$A$2:$V$10081,AN$1,FALSE)))</f>
        <v>1000000</v>
      </c>
      <c r="AO128" s="23">
        <f>IF($B128="-","-",IF(VLOOKUP(ROUND(CONCATENATE($A128,AO$2),0),'Cadastro - Padrões'!$A$2:$V$10081,AO$1,FALSE)="","-",VLOOKUP(ROUND(CONCATENATE($A128,AO$2),0),'Cadastro - Padrões'!$A$2:$V$10081,AO$1,FALSE)))</f>
        <v>25</v>
      </c>
      <c r="AP128" s="23">
        <f>IF($B128="-","-",IF(VLOOKUP(ROUND(CONCATENATE($A128,AP$2),0),'Cadastro - Padrões'!$A$2:$V$10081,AP$1,FALSE)="","-",VLOOKUP(ROUND(CONCATENATE($A128,AP$2),0),'Cadastro - Padrões'!$A$2:$V$10081,AP$1,FALSE)))</f>
        <v>0.1</v>
      </c>
      <c r="AQ128" s="23">
        <f>IF($B128="-","-",IF(VLOOKUP(ROUND(CONCATENATE($A128,AQ$2),0),'Cadastro - Padrões'!$A$2:$V$10081,AQ$1,FALSE)="","-",VLOOKUP(ROUND(CONCATENATE($A128,AQ$2),0),'Cadastro - Padrões'!$A$2:$V$10081,AQ$1,FALSE)))</f>
        <v>2</v>
      </c>
      <c r="AR128" s="23">
        <f>IF($B128="-","-",IF(VLOOKUP(ROUND(CONCATENATE($A128,AR$2),0),'Cadastro - Padrões'!$A$2:$V$10081,AR$1,FALSE)="","-",VLOOKUP(ROUND(CONCATENATE($A128,AR$2),0),'Cadastro - Padrões'!$A$2:$V$10081,AR$1,FALSE)))</f>
        <v>1000000</v>
      </c>
      <c r="AS128" s="23">
        <f>IF($B128="-","-",IF(VLOOKUP(ROUND(CONCATENATE($A128,AS$2),0),'Cadastro - Padrões'!$A$2:$V$10081,AS$1,FALSE)="","-",VLOOKUP(ROUND(CONCATENATE($A128,AS$2),0),'Cadastro - Padrões'!$A$2:$V$10081,AS$1,FALSE)))</f>
        <v>30</v>
      </c>
      <c r="AT128" s="23">
        <f>IF($B128="-","-",IF(VLOOKUP(ROUND(CONCATENATE($A128,AT$2),0),'Cadastro - Padrões'!$A$2:$V$10081,AT$1,FALSE)="","-",VLOOKUP(ROUND(CONCATENATE($A128,AT$2),0),'Cadastro - Padrões'!$A$2:$V$10081,AT$1,FALSE)))</f>
        <v>0.1</v>
      </c>
      <c r="AU128" s="23">
        <f>IF($B128="-","-",IF(VLOOKUP(ROUND(CONCATENATE($A128,AU$2),0),'Cadastro - Padrões'!$A$2:$V$10081,AU$1,FALSE)="","-",VLOOKUP(ROUND(CONCATENATE($A128,AU$2),0),'Cadastro - Padrões'!$A$2:$V$10081,AU$1,FALSE)))</f>
        <v>2</v>
      </c>
      <c r="AV128" s="23">
        <f>IF($B128="-","-",IF(VLOOKUP(ROUND(CONCATENATE($A128,AV$2),0),'Cadastro - Padrões'!$A$2:$V$10081,AV$1,FALSE)="","-",VLOOKUP(ROUND(CONCATENATE($A128,AV$2),0),'Cadastro - Padrões'!$A$2:$V$10081,AV$1,FALSE)))</f>
        <v>1000000</v>
      </c>
      <c r="AW128" s="23">
        <f>IF($B128="-","-",IF(VLOOKUP(ROUND(CONCATENATE($A128,AW$2),0),'Cadastro - Padrões'!$A$2:$V$10081,AW$1,FALSE)="","-",VLOOKUP(ROUND(CONCATENATE($A128,AW$2),0),'Cadastro - Padrões'!$A$2:$V$10081,AW$1,FALSE)))</f>
        <v>35</v>
      </c>
      <c r="AX128" s="23">
        <f>IF($B128="-","-",IF(VLOOKUP(ROUND(CONCATENATE($A128,AX$2),0),'Cadastro - Padrões'!$A$2:$V$10081,AX$1,FALSE)="","-",VLOOKUP(ROUND(CONCATENATE($A128,AX$2),0),'Cadastro - Padrões'!$A$2:$V$10081,AX$1,FALSE)))</f>
        <v>0.1</v>
      </c>
      <c r="AY128" s="23">
        <f>IF($B128="-","-",IF(VLOOKUP(ROUND(CONCATENATE($A128,AY$2),0),'Cadastro - Padrões'!$A$2:$V$10081,AY$1,FALSE)="","-",VLOOKUP(ROUND(CONCATENATE($A128,AY$2),0),'Cadastro - Padrões'!$A$2:$V$10081,AY$1,FALSE)))</f>
        <v>2</v>
      </c>
      <c r="AZ128" s="23">
        <f>IF($B128="-","-",IF(VLOOKUP(ROUND(CONCATENATE($A128,AZ$2),0),'Cadastro - Padrões'!$A$2:$V$10081,AZ$1,FALSE)="","-",VLOOKUP(ROUND(CONCATENATE($A128,AZ$2),0),'Cadastro - Padrões'!$A$2:$V$10081,AZ$1,FALSE)))</f>
        <v>1000000</v>
      </c>
      <c r="BA128" s="23" t="str">
        <f>IF($B128="-","-",IF(VLOOKUP(ROUND(CONCATENATE($A128,BA$2),0),'Cadastro - Padrões'!$A$2:$V$10081,BA$1,FALSE)="","-",VLOOKUP(ROUND(CONCATENATE($A128,BA$2),0),'Cadastro - Padrões'!$A$2:$V$10081,BA$1,FALSE)))</f>
        <v>-</v>
      </c>
      <c r="BB128" s="23" t="str">
        <f>IF($B128="-","-",IF(VLOOKUP(ROUND(CONCATENATE($A128,BB$2),0),'Cadastro - Padrões'!$A$2:$V$10081,BB$1,FALSE)="","-",VLOOKUP(ROUND(CONCATENATE($A128,BB$2),0),'Cadastro - Padrões'!$A$2:$V$10081,BB$1,FALSE)))</f>
        <v>-</v>
      </c>
      <c r="BC128" s="23" t="str">
        <f>IF($B128="-","-",IF(VLOOKUP(ROUND(CONCATENATE($A128,BC$2),0),'Cadastro - Padrões'!$A$2:$V$10081,BC$1,FALSE)="","-",VLOOKUP(ROUND(CONCATENATE($A128,BC$2),0),'Cadastro - Padrões'!$A$2:$V$10081,BC$1,FALSE)))</f>
        <v>-</v>
      </c>
      <c r="BD128" s="23" t="str">
        <f>IF($B128="-","-",IF(VLOOKUP(ROUND(CONCATENATE($A128,BD$2),0),'Cadastro - Padrões'!$A$2:$V$10081,BD$1,FALSE)="","-",VLOOKUP(ROUND(CONCATENATE($A128,BD$2),0),'Cadastro - Padrões'!$A$2:$V$10081,BD$1,FALSE)))</f>
        <v>-</v>
      </c>
      <c r="BE128" s="23" t="str">
        <f>IF($B128="-","-",IF(VLOOKUP(ROUND(CONCATENATE($A128,BE$2),0),'Cadastro - Padrões'!$A$2:$V$10081,BE$1,FALSE)="","-",VLOOKUP(ROUND(CONCATENATE($A128,BE$2),0),'Cadastro - Padrões'!$A$2:$V$10081,BE$1,FALSE)))</f>
        <v>-</v>
      </c>
      <c r="BF128" s="23" t="str">
        <f>IF($B128="-","-",IF(VLOOKUP(ROUND(CONCATENATE($A128,BF$2),0),'Cadastro - Padrões'!$A$2:$V$10081,BF$1,FALSE)="","-",VLOOKUP(ROUND(CONCATENATE($A128,BF$2),0),'Cadastro - Padrões'!$A$2:$V$10081,BF$1,FALSE)))</f>
        <v>-</v>
      </c>
      <c r="BG128" s="23" t="str">
        <f>IF($B128="-","-",IF(VLOOKUP(ROUND(CONCATENATE($A128,BG$2),0),'Cadastro - Padrões'!$A$2:$V$10081,BG$1,FALSE)="","-",VLOOKUP(ROUND(CONCATENATE($A128,BG$2),0),'Cadastro - Padrões'!$A$2:$V$10081,BG$1,FALSE)))</f>
        <v>-</v>
      </c>
      <c r="BH128" s="23" t="str">
        <f>IF($B128="-","-",IF(VLOOKUP(ROUND(CONCATENATE($A128,BH$2),0),'Cadastro - Padrões'!$A$2:$V$10081,BH$1,FALSE)="","-",VLOOKUP(ROUND(CONCATENATE($A128,BH$2),0),'Cadastro - Padrões'!$A$2:$V$10081,BH$1,FALSE)))</f>
        <v>-</v>
      </c>
      <c r="BI128" s="23" t="str">
        <f>IF($B128="-","-",IF(VLOOKUP(ROUND(CONCATENATE($A128,BI$2),0),'Cadastro - Padrões'!$A$2:$V$10081,BI$1,FALSE)="","-",VLOOKUP(ROUND(CONCATENATE($A128,BI$2),0),'Cadastro - Padrões'!$A$2:$V$10081,BI$1,FALSE)))</f>
        <v>-</v>
      </c>
      <c r="BJ128" s="23" t="str">
        <f>IF($B128="-","-",IF(VLOOKUP(ROUND(CONCATENATE($A128,BJ$2),0),'Cadastro - Padrões'!$A$2:$V$10081,BJ$1,FALSE)="","-",VLOOKUP(ROUND(CONCATENATE($A128,BJ$2),0),'Cadastro - Padrões'!$A$2:$V$10081,BJ$1,FALSE)))</f>
        <v>-</v>
      </c>
      <c r="BK128" s="23" t="str">
        <f>IF($B128="-","-",IF(VLOOKUP(ROUND(CONCATENATE($A128,BK$2),0),'Cadastro - Padrões'!$A$2:$V$10081,BK$1,FALSE)="","-",VLOOKUP(ROUND(CONCATENATE($A128,BK$2),0),'Cadastro - Padrões'!$A$2:$V$10081,BK$1,FALSE)))</f>
        <v>-</v>
      </c>
      <c r="BL128" s="23" t="str">
        <f>IF($B128="-","-",IF(VLOOKUP(ROUND(CONCATENATE($A128,BL$2),0),'Cadastro - Padrões'!$A$2:$V$10081,BL$1,FALSE)="","-",VLOOKUP(ROUND(CONCATENATE($A128,BL$2),0),'Cadastro - Padrões'!$A$2:$V$10081,BL$1,FALSE)))</f>
        <v>-</v>
      </c>
      <c r="BM128" s="23" t="str">
        <f>IF($B128="-","-",IF(VLOOKUP(ROUND(CONCATENATE($A128,BM$2),0),'Cadastro - Padrões'!$A$2:$V$10081,BM$1,FALSE)="","-",VLOOKUP(ROUND(CONCATENATE($A128,BM$2),0),'Cadastro - Padrões'!$A$2:$V$10081,BM$1,FALSE)))</f>
        <v>-</v>
      </c>
      <c r="BN128" s="23" t="str">
        <f>IF($B128="-","-",IF(VLOOKUP(ROUND(CONCATENATE($A128,BN$2),0),'Cadastro - Padrões'!$A$2:$V$10081,BN$1,FALSE)="","-",VLOOKUP(ROUND(CONCATENATE($A128,BN$2),0),'Cadastro - Padrões'!$A$2:$V$10081,BN$1,FALSE)))</f>
        <v>-</v>
      </c>
      <c r="BO128" s="23" t="str">
        <f>IF($B128="-","-",IF(VLOOKUP(ROUND(CONCATENATE($A128,BO$2),0),'Cadastro - Padrões'!$A$2:$V$10081,BO$1,FALSE)="","-",VLOOKUP(ROUND(CONCATENATE($A128,BO$2),0),'Cadastro - Padrões'!$A$2:$V$10081,BO$1,FALSE)))</f>
        <v>-</v>
      </c>
      <c r="BP128" s="23" t="str">
        <f>IF($B128="-","-",IF(VLOOKUP(ROUND(CONCATENATE($A128,BP$2),0),'Cadastro - Padrões'!$A$2:$V$10081,BP$1,FALSE)="","-",VLOOKUP(ROUND(CONCATENATE($A128,BP$2),0),'Cadastro - Padrões'!$A$2:$V$10081,BP$1,FALSE)))</f>
        <v>-</v>
      </c>
    </row>
    <row r="129" spans="1:68" x14ac:dyDescent="0.3">
      <c r="A129" s="22">
        <f t="shared" si="54"/>
        <v>124</v>
      </c>
      <c r="B129" s="23" t="str">
        <f>IF(VLOOKUP(ROUND(CONCATENATE($A129,B$2),0),'Cadastro - Padrões'!$A$2:$V$10081,B$1,FALSE)="","-",VLOOKUP(ROUND(CONCATENATE($A129,B$2),0),'Cadastro - Padrões'!$A$2:$V$10081,B$1,FALSE))</f>
        <v>E.TH.FS-084</v>
      </c>
      <c r="C129" s="23" t="str">
        <f>IF($B129="-","-",VLOOKUP(ROUND(CONCATENATE($A129,C$2),0),'Cadastro - Padrões'!$A$2:$V$10081,C$1,FALSE))</f>
        <v>Termômetro Digital</v>
      </c>
      <c r="D129" s="23" t="str">
        <f>IF($B129="-","-",VLOOKUP(ROUND(CONCATENATE($A129,D$2),0),'Cadastro - Padrões'!$A$2:$V$10081,D$1,FALSE))</f>
        <v>Elus</v>
      </c>
      <c r="E129" s="23" t="str">
        <f>IF($B129="-","-",VLOOKUP(ROUND(CONCATENATE($A129,E$2),0),'Cadastro - Padrões'!$A$2:$V$10081,E$1,FALSE))</f>
        <v>RBC - CAL 0439</v>
      </c>
      <c r="F129" s="23" t="str">
        <f>IF($B129="-","-",VLOOKUP(ROUND(CONCATENATE($A129,F$2),0),'Cadastro - Padrões'!$A$2:$V$10081,F$1,FALSE))</f>
        <v>E0737/25</v>
      </c>
      <c r="G129" s="24">
        <f>IF($B129="-","-",VLOOKUP(ROUND(CONCATENATE($A129,G$2),0),'Cadastro - Padrões'!$A$2:$V$10081,G$1,FALSE))</f>
        <v>45958</v>
      </c>
      <c r="H129" s="25">
        <f>IF($B129="-","-",VLOOKUP(ROUND(CONCATENATE($A129,H$2),0),'Cadastro - Padrões'!$A$2:$V$10081,H$1,FALSE))</f>
        <v>46325</v>
      </c>
      <c r="I129" s="23" t="str">
        <f>IF($B129="-","-",VLOOKUP(ROUND(CONCATENATE($A129,I$2),0),'Cadastro - Padrões'!$A$2:$V$10081,I$1,FALSE))</f>
        <v>°C</v>
      </c>
      <c r="J129" s="23" t="str">
        <f>IF($B129="-","-",VLOOKUP(ROUND(CONCATENATE($A129,J$2),0),'Cadastro - Padrões'!$A$2:$V$10081,J$1,FALSE))</f>
        <v>Contato</v>
      </c>
      <c r="K129" s="23" t="str">
        <f>IF($B129="-","-",VLOOKUP(ROUND(CONCATENATE($A129,K$2),0),'Cadastro - Padrões'!$A$2:$V$10081,K$1,FALSE))</f>
        <v>Termoresisitivo</v>
      </c>
      <c r="L129" s="23">
        <f>IF($B129="-","-",VLOOKUP(ROUND(CONCATENATE($A129,L$2),0),'Cadastro - Padrões'!$A$2:$V$10081,L$1,FALSE))</f>
        <v>0</v>
      </c>
      <c r="M129" s="23">
        <f>IF($B129="-","-",VLOOKUP(ROUND(CONCATENATE($A129,M$2),0),'Cadastro - Padrões'!$A$2:$V$10081,M$1,FALSE))</f>
        <v>35</v>
      </c>
      <c r="N129" s="23">
        <f>IF($B129="-","-",VLOOKUP(ROUND(CONCATENATE($A129,N$2),0),'Cadastro - Padrões'!$A$2:$V$10081,N$1,FALSE))</f>
        <v>0.1</v>
      </c>
      <c r="O129" s="23">
        <f>IF($B129="-","-",VLOOKUP(ROUND(CONCATENATE($A129,O$2),0),'Cadastro - Padrões'!$A$2:$V$10081,O$1,FALSE))</f>
        <v>0</v>
      </c>
      <c r="P129" s="23">
        <f>IF($B129="-","-",VLOOKUP(ROUND(CONCATENATE($A129,P$2),0),'Cadastro - Padrões'!$A$2:$V$10081,P$1,FALSE))</f>
        <v>0.1</v>
      </c>
      <c r="Q129" s="23">
        <f>IF($B129="-","-",VLOOKUP(ROUND(CONCATENATE($A129,Q$2),0),'Cadastro - Padrões'!$A$2:$V$10081,Q$1,FALSE))</f>
        <v>0</v>
      </c>
      <c r="R129" s="23">
        <f>IF($B129="-","-",VLOOKUP(ROUND(CONCATENATE($A129,R$2),0),'Cadastro - Padrões'!$A$2:$V$10081,R$1,FALSE))</f>
        <v>0</v>
      </c>
      <c r="S129" s="23">
        <f>IF($B129="-","-",VLOOKUP(ROUND(CONCATENATE($A129,S$2),0),'Cadastro - Padrões'!$A$2:$V$10081,S$1,FALSE))</f>
        <v>4</v>
      </c>
      <c r="T129" s="23">
        <f>IF($B129="-","-",VLOOKUP(ROUND(CONCATENATE($A129,T$2),0),'Cadastro - Padrões'!$A$2:$V$10081,T$1,FALSE))</f>
        <v>0</v>
      </c>
      <c r="U129" s="23">
        <f>IF($B129="-","-",VLOOKUP(ROUND(CONCATENATE($A129,U$2),0),'Cadastro - Padrões'!$A$2:$V$10081,U$1,FALSE))</f>
        <v>0</v>
      </c>
      <c r="V129" s="23">
        <f>IF($B129="-","-",VLOOKUP(ROUND(CONCATENATE($A129,V$2),0),'Cadastro - Padrões'!$A$2:$V$10081,V$1,FALSE))</f>
        <v>0</v>
      </c>
      <c r="W129" s="23">
        <f>IF($B129="-","-",VLOOKUP(ROUND(CONCATENATE($A129,W$2),0),'Cadastro - Padrões'!$A$2:$V$10081,W$1,FALSE))</f>
        <v>0</v>
      </c>
      <c r="X129" s="23">
        <f>IF($B129="-","-",VLOOKUP(ROUND(CONCATENATE($A129,X$2),0),'Cadastro - Padrões'!$A$2:$V$10081,X$1,FALSE))</f>
        <v>-1.372304951927994E-20</v>
      </c>
      <c r="Y129" s="23">
        <f>IF($B129="-","-",VLOOKUP(ROUND(CONCATENATE($A129,Y$2),0),'Cadastro - Padrões'!$A$2:$V$10081,Y$1,FALSE))</f>
        <v>1.2442422102669103E-18</v>
      </c>
      <c r="Z129" s="23">
        <f>IF($B129="-","-",VLOOKUP(ROUND(CONCATENATE($A129,Z$2),0),'Cadastro - Padrões'!$A$2:$V$10081,Z$1,FALSE))</f>
        <v>-3.4098255198140217E-17</v>
      </c>
      <c r="AA129" s="23">
        <f>IF($B129="-","-",VLOOKUP(ROUND(CONCATENATE($A129,AA$2),0),'Cadastro - Padrões'!$A$2:$V$10081,AA$1,FALSE))</f>
        <v>1.0000000000000002</v>
      </c>
      <c r="AB129" s="23">
        <f>IF($B129="-","-",VLOOKUP(ROUND(CONCATENATE($A129,AB$2),0),'Cadastro - Padrões'!$A$2:$V$10081,AB$1,FALSE))</f>
        <v>2.1981949867110947E-15</v>
      </c>
      <c r="AC129" s="23">
        <f>IF($B129="-","-",IF(VLOOKUP(ROUND(CONCATENATE($A129,AC$2),0),'Cadastro - Padrões'!$A$2:$V$10081,AC$1,FALSE)="","-",VLOOKUP(ROUND(CONCATENATE($A129,AC$2),0),'Cadastro - Padrões'!$A$2:$V$10081,AC$1,FALSE)))</f>
        <v>0</v>
      </c>
      <c r="AD129" s="23">
        <f>IF($B129="-","-",IF(VLOOKUP(ROUND(CONCATENATE($A129,AD$2),0),'Cadastro - Padrões'!$A$2:$V$10081,AD$1,FALSE)="","-",VLOOKUP(ROUND(CONCATENATE($A129,AD$2),0),'Cadastro - Padrões'!$A$2:$V$10081,AD$1,FALSE)))</f>
        <v>0.1</v>
      </c>
      <c r="AE129" s="23">
        <f>IF($B129="-","-",IF(VLOOKUP(ROUND(CONCATENATE($A129,AE$2),0),'Cadastro - Padrões'!$A$2:$V$10081,AE$1,FALSE)="","-",VLOOKUP(ROUND(CONCATENATE($A129,AE$2),0),'Cadastro - Padrões'!$A$2:$V$10081,AE$1,FALSE)))</f>
        <v>2</v>
      </c>
      <c r="AF129" s="23">
        <f>IF($B129="-","-",IF(VLOOKUP(ROUND(CONCATENATE($A129,AF$2),0),'Cadastro - Padrões'!$A$2:$V$10081,AF$1,FALSE)="","-",VLOOKUP(ROUND(CONCATENATE($A129,AF$2),0),'Cadastro - Padrões'!$A$2:$V$10081,AF$1,FALSE)))</f>
        <v>1000000</v>
      </c>
      <c r="AG129" s="23">
        <f>IF($B129="-","-",IF(VLOOKUP(ROUND(CONCATENATE($A129,AG$2),0),'Cadastro - Padrões'!$A$2:$V$10081,AG$1,FALSE)="","-",VLOOKUP(ROUND(CONCATENATE($A129,AG$2),0),'Cadastro - Padrões'!$A$2:$V$10081,AG$1,FALSE)))</f>
        <v>15</v>
      </c>
      <c r="AH129" s="23">
        <f>IF($B129="-","-",IF(VLOOKUP(ROUND(CONCATENATE($A129,AH$2),0),'Cadastro - Padrões'!$A$2:$V$10081,AH$1,FALSE)="","-",VLOOKUP(ROUND(CONCATENATE($A129,AH$2),0),'Cadastro - Padrões'!$A$2:$V$10081,AH$1,FALSE)))</f>
        <v>0.1</v>
      </c>
      <c r="AI129" s="23">
        <f>IF($B129="-","-",IF(VLOOKUP(ROUND(CONCATENATE($A129,AI$2),0),'Cadastro - Padrões'!$A$2:$V$10081,AI$1,FALSE)="","-",VLOOKUP(ROUND(CONCATENATE($A129,AI$2),0),'Cadastro - Padrões'!$A$2:$V$10081,AI$1,FALSE)))</f>
        <v>2</v>
      </c>
      <c r="AJ129" s="23">
        <f>IF($B129="-","-",IF(VLOOKUP(ROUND(CONCATENATE($A129,AJ$2),0),'Cadastro - Padrões'!$A$2:$V$10081,AJ$1,FALSE)="","-",VLOOKUP(ROUND(CONCATENATE($A129,AJ$2),0),'Cadastro - Padrões'!$A$2:$V$10081,AJ$1,FALSE)))</f>
        <v>1000000</v>
      </c>
      <c r="AK129" s="23">
        <f>IF($B129="-","-",IF(VLOOKUP(ROUND(CONCATENATE($A129,AK$2),0),'Cadastro - Padrões'!$A$2:$V$10081,AK$1,FALSE)="","-",VLOOKUP(ROUND(CONCATENATE($A129,AK$2),0),'Cadastro - Padrões'!$A$2:$V$10081,AK$1,FALSE)))</f>
        <v>20</v>
      </c>
      <c r="AL129" s="23">
        <f>IF($B129="-","-",IF(VLOOKUP(ROUND(CONCATENATE($A129,AL$2),0),'Cadastro - Padrões'!$A$2:$V$10081,AL$1,FALSE)="","-",VLOOKUP(ROUND(CONCATENATE($A129,AL$2),0),'Cadastro - Padrões'!$A$2:$V$10081,AL$1,FALSE)))</f>
        <v>0.1</v>
      </c>
      <c r="AM129" s="23">
        <f>IF($B129="-","-",IF(VLOOKUP(ROUND(CONCATENATE($A129,AM$2),0),'Cadastro - Padrões'!$A$2:$V$10081,AM$1,FALSE)="","-",VLOOKUP(ROUND(CONCATENATE($A129,AM$2),0),'Cadastro - Padrões'!$A$2:$V$10081,AM$1,FALSE)))</f>
        <v>2</v>
      </c>
      <c r="AN129" s="23">
        <f>IF($B129="-","-",IF(VLOOKUP(ROUND(CONCATENATE($A129,AN$2),0),'Cadastro - Padrões'!$A$2:$V$10081,AN$1,FALSE)="","-",VLOOKUP(ROUND(CONCATENATE($A129,AN$2),0),'Cadastro - Padrões'!$A$2:$V$10081,AN$1,FALSE)))</f>
        <v>1000000</v>
      </c>
      <c r="AO129" s="23">
        <f>IF($B129="-","-",IF(VLOOKUP(ROUND(CONCATENATE($A129,AO$2),0),'Cadastro - Padrões'!$A$2:$V$10081,AO$1,FALSE)="","-",VLOOKUP(ROUND(CONCATENATE($A129,AO$2),0),'Cadastro - Padrões'!$A$2:$V$10081,AO$1,FALSE)))</f>
        <v>25</v>
      </c>
      <c r="AP129" s="23">
        <f>IF($B129="-","-",IF(VLOOKUP(ROUND(CONCATENATE($A129,AP$2),0),'Cadastro - Padrões'!$A$2:$V$10081,AP$1,FALSE)="","-",VLOOKUP(ROUND(CONCATENATE($A129,AP$2),0),'Cadastro - Padrões'!$A$2:$V$10081,AP$1,FALSE)))</f>
        <v>0.1</v>
      </c>
      <c r="AQ129" s="23">
        <f>IF($B129="-","-",IF(VLOOKUP(ROUND(CONCATENATE($A129,AQ$2),0),'Cadastro - Padrões'!$A$2:$V$10081,AQ$1,FALSE)="","-",VLOOKUP(ROUND(CONCATENATE($A129,AQ$2),0),'Cadastro - Padrões'!$A$2:$V$10081,AQ$1,FALSE)))</f>
        <v>2</v>
      </c>
      <c r="AR129" s="23">
        <f>IF($B129="-","-",IF(VLOOKUP(ROUND(CONCATENATE($A129,AR$2),0),'Cadastro - Padrões'!$A$2:$V$10081,AR$1,FALSE)="","-",VLOOKUP(ROUND(CONCATENATE($A129,AR$2),0),'Cadastro - Padrões'!$A$2:$V$10081,AR$1,FALSE)))</f>
        <v>1000000</v>
      </c>
      <c r="AS129" s="23">
        <f>IF($B129="-","-",IF(VLOOKUP(ROUND(CONCATENATE($A129,AS$2),0),'Cadastro - Padrões'!$A$2:$V$10081,AS$1,FALSE)="","-",VLOOKUP(ROUND(CONCATENATE($A129,AS$2),0),'Cadastro - Padrões'!$A$2:$V$10081,AS$1,FALSE)))</f>
        <v>30</v>
      </c>
      <c r="AT129" s="23">
        <f>IF($B129="-","-",IF(VLOOKUP(ROUND(CONCATENATE($A129,AT$2),0),'Cadastro - Padrões'!$A$2:$V$10081,AT$1,FALSE)="","-",VLOOKUP(ROUND(CONCATENATE($A129,AT$2),0),'Cadastro - Padrões'!$A$2:$V$10081,AT$1,FALSE)))</f>
        <v>0.1</v>
      </c>
      <c r="AU129" s="23">
        <f>IF($B129="-","-",IF(VLOOKUP(ROUND(CONCATENATE($A129,AU$2),0),'Cadastro - Padrões'!$A$2:$V$10081,AU$1,FALSE)="","-",VLOOKUP(ROUND(CONCATENATE($A129,AU$2),0),'Cadastro - Padrões'!$A$2:$V$10081,AU$1,FALSE)))</f>
        <v>2</v>
      </c>
      <c r="AV129" s="23">
        <f>IF($B129="-","-",IF(VLOOKUP(ROUND(CONCATENATE($A129,AV$2),0),'Cadastro - Padrões'!$A$2:$V$10081,AV$1,FALSE)="","-",VLOOKUP(ROUND(CONCATENATE($A129,AV$2),0),'Cadastro - Padrões'!$A$2:$V$10081,AV$1,FALSE)))</f>
        <v>1000000</v>
      </c>
      <c r="AW129" s="23">
        <f>IF($B129="-","-",IF(VLOOKUP(ROUND(CONCATENATE($A129,AW$2),0),'Cadastro - Padrões'!$A$2:$V$10081,AW$1,FALSE)="","-",VLOOKUP(ROUND(CONCATENATE($A129,AW$2),0),'Cadastro - Padrões'!$A$2:$V$10081,AW$1,FALSE)))</f>
        <v>35</v>
      </c>
      <c r="AX129" s="23">
        <f>IF($B129="-","-",IF(VLOOKUP(ROUND(CONCATENATE($A129,AX$2),0),'Cadastro - Padrões'!$A$2:$V$10081,AX$1,FALSE)="","-",VLOOKUP(ROUND(CONCATENATE($A129,AX$2),0),'Cadastro - Padrões'!$A$2:$V$10081,AX$1,FALSE)))</f>
        <v>0.1</v>
      </c>
      <c r="AY129" s="23">
        <f>IF($B129="-","-",IF(VLOOKUP(ROUND(CONCATENATE($A129,AY$2),0),'Cadastro - Padrões'!$A$2:$V$10081,AY$1,FALSE)="","-",VLOOKUP(ROUND(CONCATENATE($A129,AY$2),0),'Cadastro - Padrões'!$A$2:$V$10081,AY$1,FALSE)))</f>
        <v>2</v>
      </c>
      <c r="AZ129" s="23">
        <f>IF($B129="-","-",IF(VLOOKUP(ROUND(CONCATENATE($A129,AZ$2),0),'Cadastro - Padrões'!$A$2:$V$10081,AZ$1,FALSE)="","-",VLOOKUP(ROUND(CONCATENATE($A129,AZ$2),0),'Cadastro - Padrões'!$A$2:$V$10081,AZ$1,FALSE)))</f>
        <v>1000000</v>
      </c>
      <c r="BA129" s="23" t="str">
        <f>IF($B129="-","-",IF(VLOOKUP(ROUND(CONCATENATE($A129,BA$2),0),'Cadastro - Padrões'!$A$2:$V$10081,BA$1,FALSE)="","-",VLOOKUP(ROUND(CONCATENATE($A129,BA$2),0),'Cadastro - Padrões'!$A$2:$V$10081,BA$1,FALSE)))</f>
        <v>-</v>
      </c>
      <c r="BB129" s="23" t="str">
        <f>IF($B129="-","-",IF(VLOOKUP(ROUND(CONCATENATE($A129,BB$2),0),'Cadastro - Padrões'!$A$2:$V$10081,BB$1,FALSE)="","-",VLOOKUP(ROUND(CONCATENATE($A129,BB$2),0),'Cadastro - Padrões'!$A$2:$V$10081,BB$1,FALSE)))</f>
        <v>-</v>
      </c>
      <c r="BC129" s="23" t="str">
        <f>IF($B129="-","-",IF(VLOOKUP(ROUND(CONCATENATE($A129,BC$2),0),'Cadastro - Padrões'!$A$2:$V$10081,BC$1,FALSE)="","-",VLOOKUP(ROUND(CONCATENATE($A129,BC$2),0),'Cadastro - Padrões'!$A$2:$V$10081,BC$1,FALSE)))</f>
        <v>-</v>
      </c>
      <c r="BD129" s="23" t="str">
        <f>IF($B129="-","-",IF(VLOOKUP(ROUND(CONCATENATE($A129,BD$2),0),'Cadastro - Padrões'!$A$2:$V$10081,BD$1,FALSE)="","-",VLOOKUP(ROUND(CONCATENATE($A129,BD$2),0),'Cadastro - Padrões'!$A$2:$V$10081,BD$1,FALSE)))</f>
        <v>-</v>
      </c>
      <c r="BE129" s="23" t="str">
        <f>IF($B129="-","-",IF(VLOOKUP(ROUND(CONCATENATE($A129,BE$2),0),'Cadastro - Padrões'!$A$2:$V$10081,BE$1,FALSE)="","-",VLOOKUP(ROUND(CONCATENATE($A129,BE$2),0),'Cadastro - Padrões'!$A$2:$V$10081,BE$1,FALSE)))</f>
        <v>-</v>
      </c>
      <c r="BF129" s="23" t="str">
        <f>IF($B129="-","-",IF(VLOOKUP(ROUND(CONCATENATE($A129,BF$2),0),'Cadastro - Padrões'!$A$2:$V$10081,BF$1,FALSE)="","-",VLOOKUP(ROUND(CONCATENATE($A129,BF$2),0),'Cadastro - Padrões'!$A$2:$V$10081,BF$1,FALSE)))</f>
        <v>-</v>
      </c>
      <c r="BG129" s="23" t="str">
        <f>IF($B129="-","-",IF(VLOOKUP(ROUND(CONCATENATE($A129,BG$2),0),'Cadastro - Padrões'!$A$2:$V$10081,BG$1,FALSE)="","-",VLOOKUP(ROUND(CONCATENATE($A129,BG$2),0),'Cadastro - Padrões'!$A$2:$V$10081,BG$1,FALSE)))</f>
        <v>-</v>
      </c>
      <c r="BH129" s="23" t="str">
        <f>IF($B129="-","-",IF(VLOOKUP(ROUND(CONCATENATE($A129,BH$2),0),'Cadastro - Padrões'!$A$2:$V$10081,BH$1,FALSE)="","-",VLOOKUP(ROUND(CONCATENATE($A129,BH$2),0),'Cadastro - Padrões'!$A$2:$V$10081,BH$1,FALSE)))</f>
        <v>-</v>
      </c>
      <c r="BI129" s="23" t="str">
        <f>IF($B129="-","-",IF(VLOOKUP(ROUND(CONCATENATE($A129,BI$2),0),'Cadastro - Padrões'!$A$2:$V$10081,BI$1,FALSE)="","-",VLOOKUP(ROUND(CONCATENATE($A129,BI$2),0),'Cadastro - Padrões'!$A$2:$V$10081,BI$1,FALSE)))</f>
        <v>-</v>
      </c>
      <c r="BJ129" s="23" t="str">
        <f>IF($B129="-","-",IF(VLOOKUP(ROUND(CONCATENATE($A129,BJ$2),0),'Cadastro - Padrões'!$A$2:$V$10081,BJ$1,FALSE)="","-",VLOOKUP(ROUND(CONCATENATE($A129,BJ$2),0),'Cadastro - Padrões'!$A$2:$V$10081,BJ$1,FALSE)))</f>
        <v>-</v>
      </c>
      <c r="BK129" s="23" t="str">
        <f>IF($B129="-","-",IF(VLOOKUP(ROUND(CONCATENATE($A129,BK$2),0),'Cadastro - Padrões'!$A$2:$V$10081,BK$1,FALSE)="","-",VLOOKUP(ROUND(CONCATENATE($A129,BK$2),0),'Cadastro - Padrões'!$A$2:$V$10081,BK$1,FALSE)))</f>
        <v>-</v>
      </c>
      <c r="BL129" s="23" t="str">
        <f>IF($B129="-","-",IF(VLOOKUP(ROUND(CONCATENATE($A129,BL$2),0),'Cadastro - Padrões'!$A$2:$V$10081,BL$1,FALSE)="","-",VLOOKUP(ROUND(CONCATENATE($A129,BL$2),0),'Cadastro - Padrões'!$A$2:$V$10081,BL$1,FALSE)))</f>
        <v>-</v>
      </c>
      <c r="BM129" s="23" t="str">
        <f>IF($B129="-","-",IF(VLOOKUP(ROUND(CONCATENATE($A129,BM$2),0),'Cadastro - Padrões'!$A$2:$V$10081,BM$1,FALSE)="","-",VLOOKUP(ROUND(CONCATENATE($A129,BM$2),0),'Cadastro - Padrões'!$A$2:$V$10081,BM$1,FALSE)))</f>
        <v>-</v>
      </c>
      <c r="BN129" s="23" t="str">
        <f>IF($B129="-","-",IF(VLOOKUP(ROUND(CONCATENATE($A129,BN$2),0),'Cadastro - Padrões'!$A$2:$V$10081,BN$1,FALSE)="","-",VLOOKUP(ROUND(CONCATENATE($A129,BN$2),0),'Cadastro - Padrões'!$A$2:$V$10081,BN$1,FALSE)))</f>
        <v>-</v>
      </c>
      <c r="BO129" s="23" t="str">
        <f>IF($B129="-","-",IF(VLOOKUP(ROUND(CONCATENATE($A129,BO$2),0),'Cadastro - Padrões'!$A$2:$V$10081,BO$1,FALSE)="","-",VLOOKUP(ROUND(CONCATENATE($A129,BO$2),0),'Cadastro - Padrões'!$A$2:$V$10081,BO$1,FALSE)))</f>
        <v>-</v>
      </c>
      <c r="BP129" s="23" t="str">
        <f>IF($B129="-","-",IF(VLOOKUP(ROUND(CONCATENATE($A129,BP$2),0),'Cadastro - Padrões'!$A$2:$V$10081,BP$1,FALSE)="","-",VLOOKUP(ROUND(CONCATENATE($A129,BP$2),0),'Cadastro - Padrões'!$A$2:$V$10081,BP$1,FALSE)))</f>
        <v>-</v>
      </c>
    </row>
    <row r="130" spans="1:68" x14ac:dyDescent="0.3">
      <c r="A130" s="22">
        <f t="shared" si="54"/>
        <v>125</v>
      </c>
      <c r="B130" s="23" t="str">
        <f>IF(VLOOKUP(ROUND(CONCATENATE($A130,B$2),0),'Cadastro - Padrões'!$A$2:$V$10081,B$1,FALSE)="","-",VLOOKUP(ROUND(CONCATENATE($A130,B$2),0),'Cadastro - Padrões'!$A$2:$V$10081,B$1,FALSE))</f>
        <v>E.TH.FS-085</v>
      </c>
      <c r="C130" s="23" t="str">
        <f>IF($B130="-","-",VLOOKUP(ROUND(CONCATENATE($A130,C$2),0),'Cadastro - Padrões'!$A$2:$V$10081,C$1,FALSE))</f>
        <v>Termômetro Digital</v>
      </c>
      <c r="D130" s="23" t="str">
        <f>IF($B130="-","-",VLOOKUP(ROUND(CONCATENATE($A130,D$2),0),'Cadastro - Padrões'!$A$2:$V$10081,D$1,FALSE))</f>
        <v>Elus</v>
      </c>
      <c r="E130" s="23" t="str">
        <f>IF($B130="-","-",VLOOKUP(ROUND(CONCATENATE($A130,E$2),0),'Cadastro - Padrões'!$A$2:$V$10081,E$1,FALSE))</f>
        <v>RBC - CAL 0439</v>
      </c>
      <c r="F130" s="23" t="str">
        <f>IF($B130="-","-",VLOOKUP(ROUND(CONCATENATE($A130,F$2),0),'Cadastro - Padrões'!$A$2:$V$10081,F$1,FALSE))</f>
        <v>E0738/25</v>
      </c>
      <c r="G130" s="24">
        <f>IF($B130="-","-",VLOOKUP(ROUND(CONCATENATE($A130,G$2),0),'Cadastro - Padrões'!$A$2:$V$10081,G$1,FALSE))</f>
        <v>45958</v>
      </c>
      <c r="H130" s="25">
        <f>IF($B130="-","-",VLOOKUP(ROUND(CONCATENATE($A130,H$2),0),'Cadastro - Padrões'!$A$2:$V$10081,H$1,FALSE))</f>
        <v>46325</v>
      </c>
      <c r="I130" s="23" t="str">
        <f>IF($B130="-","-",VLOOKUP(ROUND(CONCATENATE($A130,I$2),0),'Cadastro - Padrões'!$A$2:$V$10081,I$1,FALSE))</f>
        <v>°C</v>
      </c>
      <c r="J130" s="23" t="str">
        <f>IF($B130="-","-",VLOOKUP(ROUND(CONCATENATE($A130,J$2),0),'Cadastro - Padrões'!$A$2:$V$10081,J$1,FALSE))</f>
        <v>Contato</v>
      </c>
      <c r="K130" s="23" t="str">
        <f>IF($B130="-","-",VLOOKUP(ROUND(CONCATENATE($A130,K$2),0),'Cadastro - Padrões'!$A$2:$V$10081,K$1,FALSE))</f>
        <v>Termoresisitivo</v>
      </c>
      <c r="L130" s="23">
        <f>IF($B130="-","-",VLOOKUP(ROUND(CONCATENATE($A130,L$2),0),'Cadastro - Padrões'!$A$2:$V$10081,L$1,FALSE))</f>
        <v>0</v>
      </c>
      <c r="M130" s="23">
        <f>IF($B130="-","-",VLOOKUP(ROUND(CONCATENATE($A130,M$2),0),'Cadastro - Padrões'!$A$2:$V$10081,M$1,FALSE))</f>
        <v>35</v>
      </c>
      <c r="N130" s="23">
        <f>IF($B130="-","-",VLOOKUP(ROUND(CONCATENATE($A130,N$2),0),'Cadastro - Padrões'!$A$2:$V$10081,N$1,FALSE))</f>
        <v>0.1</v>
      </c>
      <c r="O130" s="23">
        <f>IF($B130="-","-",VLOOKUP(ROUND(CONCATENATE($A130,O$2),0),'Cadastro - Padrões'!$A$2:$V$10081,O$1,FALSE))</f>
        <v>0</v>
      </c>
      <c r="P130" s="23">
        <f>IF($B130="-","-",VLOOKUP(ROUND(CONCATENATE($A130,P$2),0),'Cadastro - Padrões'!$A$2:$V$10081,P$1,FALSE))</f>
        <v>0.1</v>
      </c>
      <c r="Q130" s="23">
        <f>IF($B130="-","-",VLOOKUP(ROUND(CONCATENATE($A130,Q$2),0),'Cadastro - Padrões'!$A$2:$V$10081,Q$1,FALSE))</f>
        <v>0</v>
      </c>
      <c r="R130" s="23">
        <f>IF($B130="-","-",VLOOKUP(ROUND(CONCATENATE($A130,R$2),0),'Cadastro - Padrões'!$A$2:$V$10081,R$1,FALSE))</f>
        <v>0</v>
      </c>
      <c r="S130" s="23">
        <f>IF($B130="-","-",VLOOKUP(ROUND(CONCATENATE($A130,S$2),0),'Cadastro - Padrões'!$A$2:$V$10081,S$1,FALSE))</f>
        <v>4</v>
      </c>
      <c r="T130" s="23">
        <f>IF($B130="-","-",VLOOKUP(ROUND(CONCATENATE($A130,T$2),0),'Cadastro - Padrões'!$A$2:$V$10081,T$1,FALSE))</f>
        <v>0</v>
      </c>
      <c r="U130" s="23">
        <f>IF($B130="-","-",VLOOKUP(ROUND(CONCATENATE($A130,U$2),0),'Cadastro - Padrões'!$A$2:$V$10081,U$1,FALSE))</f>
        <v>0</v>
      </c>
      <c r="V130" s="23">
        <f>IF($B130="-","-",VLOOKUP(ROUND(CONCATENATE($A130,V$2),0),'Cadastro - Padrões'!$A$2:$V$10081,V$1,FALSE))</f>
        <v>0</v>
      </c>
      <c r="W130" s="23">
        <f>IF($B130="-","-",VLOOKUP(ROUND(CONCATENATE($A130,W$2),0),'Cadastro - Padrões'!$A$2:$V$10081,W$1,FALSE))</f>
        <v>0</v>
      </c>
      <c r="X130" s="23">
        <f>IF($B130="-","-",VLOOKUP(ROUND(CONCATENATE($A130,X$2),0),'Cadastro - Padrões'!$A$2:$V$10081,X$1,FALSE))</f>
        <v>-1.372304951927994E-20</v>
      </c>
      <c r="Y130" s="23">
        <f>IF($B130="-","-",VLOOKUP(ROUND(CONCATENATE($A130,Y$2),0),'Cadastro - Padrões'!$A$2:$V$10081,Y$1,FALSE))</f>
        <v>1.2442422102669103E-18</v>
      </c>
      <c r="Z130" s="23">
        <f>IF($B130="-","-",VLOOKUP(ROUND(CONCATENATE($A130,Z$2),0),'Cadastro - Padrões'!$A$2:$V$10081,Z$1,FALSE))</f>
        <v>-3.4098255198140217E-17</v>
      </c>
      <c r="AA130" s="23">
        <f>IF($B130="-","-",VLOOKUP(ROUND(CONCATENATE($A130,AA$2),0),'Cadastro - Padrões'!$A$2:$V$10081,AA$1,FALSE))</f>
        <v>1.0000000000000002</v>
      </c>
      <c r="AB130" s="23">
        <f>IF($B130="-","-",VLOOKUP(ROUND(CONCATENATE($A130,AB$2),0),'Cadastro - Padrões'!$A$2:$V$10081,AB$1,FALSE))</f>
        <v>2.1981949867110947E-15</v>
      </c>
      <c r="AC130" s="23">
        <f>IF($B130="-","-",IF(VLOOKUP(ROUND(CONCATENATE($A130,AC$2),0),'Cadastro - Padrões'!$A$2:$V$10081,AC$1,FALSE)="","-",VLOOKUP(ROUND(CONCATENATE($A130,AC$2),0),'Cadastro - Padrões'!$A$2:$V$10081,AC$1,FALSE)))</f>
        <v>0</v>
      </c>
      <c r="AD130" s="23">
        <f>IF($B130="-","-",IF(VLOOKUP(ROUND(CONCATENATE($A130,AD$2),0),'Cadastro - Padrões'!$A$2:$V$10081,AD$1,FALSE)="","-",VLOOKUP(ROUND(CONCATENATE($A130,AD$2),0),'Cadastro - Padrões'!$A$2:$V$10081,AD$1,FALSE)))</f>
        <v>0.1</v>
      </c>
      <c r="AE130" s="23">
        <f>IF($B130="-","-",IF(VLOOKUP(ROUND(CONCATENATE($A130,AE$2),0),'Cadastro - Padrões'!$A$2:$V$10081,AE$1,FALSE)="","-",VLOOKUP(ROUND(CONCATENATE($A130,AE$2),0),'Cadastro - Padrões'!$A$2:$V$10081,AE$1,FALSE)))</f>
        <v>2</v>
      </c>
      <c r="AF130" s="23">
        <f>IF($B130="-","-",IF(VLOOKUP(ROUND(CONCATENATE($A130,AF$2),0),'Cadastro - Padrões'!$A$2:$V$10081,AF$1,FALSE)="","-",VLOOKUP(ROUND(CONCATENATE($A130,AF$2),0),'Cadastro - Padrões'!$A$2:$V$10081,AF$1,FALSE)))</f>
        <v>1000000</v>
      </c>
      <c r="AG130" s="23">
        <f>IF($B130="-","-",IF(VLOOKUP(ROUND(CONCATENATE($A130,AG$2),0),'Cadastro - Padrões'!$A$2:$V$10081,AG$1,FALSE)="","-",VLOOKUP(ROUND(CONCATENATE($A130,AG$2),0),'Cadastro - Padrões'!$A$2:$V$10081,AG$1,FALSE)))</f>
        <v>15</v>
      </c>
      <c r="AH130" s="23">
        <f>IF($B130="-","-",IF(VLOOKUP(ROUND(CONCATENATE($A130,AH$2),0),'Cadastro - Padrões'!$A$2:$V$10081,AH$1,FALSE)="","-",VLOOKUP(ROUND(CONCATENATE($A130,AH$2),0),'Cadastro - Padrões'!$A$2:$V$10081,AH$1,FALSE)))</f>
        <v>0.1</v>
      </c>
      <c r="AI130" s="23">
        <f>IF($B130="-","-",IF(VLOOKUP(ROUND(CONCATENATE($A130,AI$2),0),'Cadastro - Padrões'!$A$2:$V$10081,AI$1,FALSE)="","-",VLOOKUP(ROUND(CONCATENATE($A130,AI$2),0),'Cadastro - Padrões'!$A$2:$V$10081,AI$1,FALSE)))</f>
        <v>2</v>
      </c>
      <c r="AJ130" s="23">
        <f>IF($B130="-","-",IF(VLOOKUP(ROUND(CONCATENATE($A130,AJ$2),0),'Cadastro - Padrões'!$A$2:$V$10081,AJ$1,FALSE)="","-",VLOOKUP(ROUND(CONCATENATE($A130,AJ$2),0),'Cadastro - Padrões'!$A$2:$V$10081,AJ$1,FALSE)))</f>
        <v>1000000</v>
      </c>
      <c r="AK130" s="23">
        <f>IF($B130="-","-",IF(VLOOKUP(ROUND(CONCATENATE($A130,AK$2),0),'Cadastro - Padrões'!$A$2:$V$10081,AK$1,FALSE)="","-",VLOOKUP(ROUND(CONCATENATE($A130,AK$2),0),'Cadastro - Padrões'!$A$2:$V$10081,AK$1,FALSE)))</f>
        <v>20</v>
      </c>
      <c r="AL130" s="23">
        <f>IF($B130="-","-",IF(VLOOKUP(ROUND(CONCATENATE($A130,AL$2),0),'Cadastro - Padrões'!$A$2:$V$10081,AL$1,FALSE)="","-",VLOOKUP(ROUND(CONCATENATE($A130,AL$2),0),'Cadastro - Padrões'!$A$2:$V$10081,AL$1,FALSE)))</f>
        <v>0.1</v>
      </c>
      <c r="AM130" s="23">
        <f>IF($B130="-","-",IF(VLOOKUP(ROUND(CONCATENATE($A130,AM$2),0),'Cadastro - Padrões'!$A$2:$V$10081,AM$1,FALSE)="","-",VLOOKUP(ROUND(CONCATENATE($A130,AM$2),0),'Cadastro - Padrões'!$A$2:$V$10081,AM$1,FALSE)))</f>
        <v>2</v>
      </c>
      <c r="AN130" s="23">
        <f>IF($B130="-","-",IF(VLOOKUP(ROUND(CONCATENATE($A130,AN$2),0),'Cadastro - Padrões'!$A$2:$V$10081,AN$1,FALSE)="","-",VLOOKUP(ROUND(CONCATENATE($A130,AN$2),0),'Cadastro - Padrões'!$A$2:$V$10081,AN$1,FALSE)))</f>
        <v>1000000</v>
      </c>
      <c r="AO130" s="23">
        <f>IF($B130="-","-",IF(VLOOKUP(ROUND(CONCATENATE($A130,AO$2),0),'Cadastro - Padrões'!$A$2:$V$10081,AO$1,FALSE)="","-",VLOOKUP(ROUND(CONCATENATE($A130,AO$2),0),'Cadastro - Padrões'!$A$2:$V$10081,AO$1,FALSE)))</f>
        <v>25</v>
      </c>
      <c r="AP130" s="23">
        <f>IF($B130="-","-",IF(VLOOKUP(ROUND(CONCATENATE($A130,AP$2),0),'Cadastro - Padrões'!$A$2:$V$10081,AP$1,FALSE)="","-",VLOOKUP(ROUND(CONCATENATE($A130,AP$2),0),'Cadastro - Padrões'!$A$2:$V$10081,AP$1,FALSE)))</f>
        <v>0.1</v>
      </c>
      <c r="AQ130" s="23">
        <f>IF($B130="-","-",IF(VLOOKUP(ROUND(CONCATENATE($A130,AQ$2),0),'Cadastro - Padrões'!$A$2:$V$10081,AQ$1,FALSE)="","-",VLOOKUP(ROUND(CONCATENATE($A130,AQ$2),0),'Cadastro - Padrões'!$A$2:$V$10081,AQ$1,FALSE)))</f>
        <v>2</v>
      </c>
      <c r="AR130" s="23">
        <f>IF($B130="-","-",IF(VLOOKUP(ROUND(CONCATENATE($A130,AR$2),0),'Cadastro - Padrões'!$A$2:$V$10081,AR$1,FALSE)="","-",VLOOKUP(ROUND(CONCATENATE($A130,AR$2),0),'Cadastro - Padrões'!$A$2:$V$10081,AR$1,FALSE)))</f>
        <v>1000000</v>
      </c>
      <c r="AS130" s="23">
        <f>IF($B130="-","-",IF(VLOOKUP(ROUND(CONCATENATE($A130,AS$2),0),'Cadastro - Padrões'!$A$2:$V$10081,AS$1,FALSE)="","-",VLOOKUP(ROUND(CONCATENATE($A130,AS$2),0),'Cadastro - Padrões'!$A$2:$V$10081,AS$1,FALSE)))</f>
        <v>30</v>
      </c>
      <c r="AT130" s="23">
        <f>IF($B130="-","-",IF(VLOOKUP(ROUND(CONCATENATE($A130,AT$2),0),'Cadastro - Padrões'!$A$2:$V$10081,AT$1,FALSE)="","-",VLOOKUP(ROUND(CONCATENATE($A130,AT$2),0),'Cadastro - Padrões'!$A$2:$V$10081,AT$1,FALSE)))</f>
        <v>0.1</v>
      </c>
      <c r="AU130" s="23">
        <f>IF($B130="-","-",IF(VLOOKUP(ROUND(CONCATENATE($A130,AU$2),0),'Cadastro - Padrões'!$A$2:$V$10081,AU$1,FALSE)="","-",VLOOKUP(ROUND(CONCATENATE($A130,AU$2),0),'Cadastro - Padrões'!$A$2:$V$10081,AU$1,FALSE)))</f>
        <v>2</v>
      </c>
      <c r="AV130" s="23">
        <f>IF($B130="-","-",IF(VLOOKUP(ROUND(CONCATENATE($A130,AV$2),0),'Cadastro - Padrões'!$A$2:$V$10081,AV$1,FALSE)="","-",VLOOKUP(ROUND(CONCATENATE($A130,AV$2),0),'Cadastro - Padrões'!$A$2:$V$10081,AV$1,FALSE)))</f>
        <v>1000000</v>
      </c>
      <c r="AW130" s="23">
        <f>IF($B130="-","-",IF(VLOOKUP(ROUND(CONCATENATE($A130,AW$2),0),'Cadastro - Padrões'!$A$2:$V$10081,AW$1,FALSE)="","-",VLOOKUP(ROUND(CONCATENATE($A130,AW$2),0),'Cadastro - Padrões'!$A$2:$V$10081,AW$1,FALSE)))</f>
        <v>35</v>
      </c>
      <c r="AX130" s="23">
        <f>IF($B130="-","-",IF(VLOOKUP(ROUND(CONCATENATE($A130,AX$2),0),'Cadastro - Padrões'!$A$2:$V$10081,AX$1,FALSE)="","-",VLOOKUP(ROUND(CONCATENATE($A130,AX$2),0),'Cadastro - Padrões'!$A$2:$V$10081,AX$1,FALSE)))</f>
        <v>0.1</v>
      </c>
      <c r="AY130" s="23">
        <f>IF($B130="-","-",IF(VLOOKUP(ROUND(CONCATENATE($A130,AY$2),0),'Cadastro - Padrões'!$A$2:$V$10081,AY$1,FALSE)="","-",VLOOKUP(ROUND(CONCATENATE($A130,AY$2),0),'Cadastro - Padrões'!$A$2:$V$10081,AY$1,FALSE)))</f>
        <v>2</v>
      </c>
      <c r="AZ130" s="23">
        <f>IF($B130="-","-",IF(VLOOKUP(ROUND(CONCATENATE($A130,AZ$2),0),'Cadastro - Padrões'!$A$2:$V$10081,AZ$1,FALSE)="","-",VLOOKUP(ROUND(CONCATENATE($A130,AZ$2),0),'Cadastro - Padrões'!$A$2:$V$10081,AZ$1,FALSE)))</f>
        <v>1000000</v>
      </c>
      <c r="BA130" s="23" t="str">
        <f>IF($B130="-","-",IF(VLOOKUP(ROUND(CONCATENATE($A130,BA$2),0),'Cadastro - Padrões'!$A$2:$V$10081,BA$1,FALSE)="","-",VLOOKUP(ROUND(CONCATENATE($A130,BA$2),0),'Cadastro - Padrões'!$A$2:$V$10081,BA$1,FALSE)))</f>
        <v>-</v>
      </c>
      <c r="BB130" s="23" t="str">
        <f>IF($B130="-","-",IF(VLOOKUP(ROUND(CONCATENATE($A130,BB$2),0),'Cadastro - Padrões'!$A$2:$V$10081,BB$1,FALSE)="","-",VLOOKUP(ROUND(CONCATENATE($A130,BB$2),0),'Cadastro - Padrões'!$A$2:$V$10081,BB$1,FALSE)))</f>
        <v>-</v>
      </c>
      <c r="BC130" s="23" t="str">
        <f>IF($B130="-","-",IF(VLOOKUP(ROUND(CONCATENATE($A130,BC$2),0),'Cadastro - Padrões'!$A$2:$V$10081,BC$1,FALSE)="","-",VLOOKUP(ROUND(CONCATENATE($A130,BC$2),0),'Cadastro - Padrões'!$A$2:$V$10081,BC$1,FALSE)))</f>
        <v>-</v>
      </c>
      <c r="BD130" s="23" t="str">
        <f>IF($B130="-","-",IF(VLOOKUP(ROUND(CONCATENATE($A130,BD$2),0),'Cadastro - Padrões'!$A$2:$V$10081,BD$1,FALSE)="","-",VLOOKUP(ROUND(CONCATENATE($A130,BD$2),0),'Cadastro - Padrões'!$A$2:$V$10081,BD$1,FALSE)))</f>
        <v>-</v>
      </c>
      <c r="BE130" s="23" t="str">
        <f>IF($B130="-","-",IF(VLOOKUP(ROUND(CONCATENATE($A130,BE$2),0),'Cadastro - Padrões'!$A$2:$V$10081,BE$1,FALSE)="","-",VLOOKUP(ROUND(CONCATENATE($A130,BE$2),0),'Cadastro - Padrões'!$A$2:$V$10081,BE$1,FALSE)))</f>
        <v>-</v>
      </c>
      <c r="BF130" s="23" t="str">
        <f>IF($B130="-","-",IF(VLOOKUP(ROUND(CONCATENATE($A130,BF$2),0),'Cadastro - Padrões'!$A$2:$V$10081,BF$1,FALSE)="","-",VLOOKUP(ROUND(CONCATENATE($A130,BF$2),0),'Cadastro - Padrões'!$A$2:$V$10081,BF$1,FALSE)))</f>
        <v>-</v>
      </c>
      <c r="BG130" s="23" t="str">
        <f>IF($B130="-","-",IF(VLOOKUP(ROUND(CONCATENATE($A130,BG$2),0),'Cadastro - Padrões'!$A$2:$V$10081,BG$1,FALSE)="","-",VLOOKUP(ROUND(CONCATENATE($A130,BG$2),0),'Cadastro - Padrões'!$A$2:$V$10081,BG$1,FALSE)))</f>
        <v>-</v>
      </c>
      <c r="BH130" s="23" t="str">
        <f>IF($B130="-","-",IF(VLOOKUP(ROUND(CONCATENATE($A130,BH$2),0),'Cadastro - Padrões'!$A$2:$V$10081,BH$1,FALSE)="","-",VLOOKUP(ROUND(CONCATENATE($A130,BH$2),0),'Cadastro - Padrões'!$A$2:$V$10081,BH$1,FALSE)))</f>
        <v>-</v>
      </c>
      <c r="BI130" s="23" t="str">
        <f>IF($B130="-","-",IF(VLOOKUP(ROUND(CONCATENATE($A130,BI$2),0),'Cadastro - Padrões'!$A$2:$V$10081,BI$1,FALSE)="","-",VLOOKUP(ROUND(CONCATENATE($A130,BI$2),0),'Cadastro - Padrões'!$A$2:$V$10081,BI$1,FALSE)))</f>
        <v>-</v>
      </c>
      <c r="BJ130" s="23" t="str">
        <f>IF($B130="-","-",IF(VLOOKUP(ROUND(CONCATENATE($A130,BJ$2),0),'Cadastro - Padrões'!$A$2:$V$10081,BJ$1,FALSE)="","-",VLOOKUP(ROUND(CONCATENATE($A130,BJ$2),0),'Cadastro - Padrões'!$A$2:$V$10081,BJ$1,FALSE)))</f>
        <v>-</v>
      </c>
      <c r="BK130" s="23" t="str">
        <f>IF($B130="-","-",IF(VLOOKUP(ROUND(CONCATENATE($A130,BK$2),0),'Cadastro - Padrões'!$A$2:$V$10081,BK$1,FALSE)="","-",VLOOKUP(ROUND(CONCATENATE($A130,BK$2),0),'Cadastro - Padrões'!$A$2:$V$10081,BK$1,FALSE)))</f>
        <v>-</v>
      </c>
      <c r="BL130" s="23" t="str">
        <f>IF($B130="-","-",IF(VLOOKUP(ROUND(CONCATENATE($A130,BL$2),0),'Cadastro - Padrões'!$A$2:$V$10081,BL$1,FALSE)="","-",VLOOKUP(ROUND(CONCATENATE($A130,BL$2),0),'Cadastro - Padrões'!$A$2:$V$10081,BL$1,FALSE)))</f>
        <v>-</v>
      </c>
      <c r="BM130" s="23" t="str">
        <f>IF($B130="-","-",IF(VLOOKUP(ROUND(CONCATENATE($A130,BM$2),0),'Cadastro - Padrões'!$A$2:$V$10081,BM$1,FALSE)="","-",VLOOKUP(ROUND(CONCATENATE($A130,BM$2),0),'Cadastro - Padrões'!$A$2:$V$10081,BM$1,FALSE)))</f>
        <v>-</v>
      </c>
      <c r="BN130" s="23" t="str">
        <f>IF($B130="-","-",IF(VLOOKUP(ROUND(CONCATENATE($A130,BN$2),0),'Cadastro - Padrões'!$A$2:$V$10081,BN$1,FALSE)="","-",VLOOKUP(ROUND(CONCATENATE($A130,BN$2),0),'Cadastro - Padrões'!$A$2:$V$10081,BN$1,FALSE)))</f>
        <v>-</v>
      </c>
      <c r="BO130" s="23" t="str">
        <f>IF($B130="-","-",IF(VLOOKUP(ROUND(CONCATENATE($A130,BO$2),0),'Cadastro - Padrões'!$A$2:$V$10081,BO$1,FALSE)="","-",VLOOKUP(ROUND(CONCATENATE($A130,BO$2),0),'Cadastro - Padrões'!$A$2:$V$10081,BO$1,FALSE)))</f>
        <v>-</v>
      </c>
      <c r="BP130" s="23" t="str">
        <f>IF($B130="-","-",IF(VLOOKUP(ROUND(CONCATENATE($A130,BP$2),0),'Cadastro - Padrões'!$A$2:$V$10081,BP$1,FALSE)="","-",VLOOKUP(ROUND(CONCATENATE($A130,BP$2),0),'Cadastro - Padrões'!$A$2:$V$10081,BP$1,FALSE)))</f>
        <v>-</v>
      </c>
    </row>
    <row r="131" spans="1:68" x14ac:dyDescent="0.3">
      <c r="A131" s="22">
        <f t="shared" si="54"/>
        <v>126</v>
      </c>
      <c r="B131" s="23" t="str">
        <f>IF(VLOOKUP(ROUND(CONCATENATE($A131,B$2),0),'Cadastro - Padrões'!$A$2:$V$10081,B$1,FALSE)="","-",VLOOKUP(ROUND(CONCATENATE($A131,B$2),0),'Cadastro - Padrões'!$A$2:$V$10081,B$1,FALSE))</f>
        <v>E.TH.FS-086</v>
      </c>
      <c r="C131" s="23" t="str">
        <f>IF($B131="-","-",VLOOKUP(ROUND(CONCATENATE($A131,C$2),0),'Cadastro - Padrões'!$A$2:$V$10081,C$1,FALSE))</f>
        <v>Termômetro Digital</v>
      </c>
      <c r="D131" s="23" t="str">
        <f>IF($B131="-","-",VLOOKUP(ROUND(CONCATENATE($A131,D$2),0),'Cadastro - Padrões'!$A$2:$V$10081,D$1,FALSE))</f>
        <v>Elus</v>
      </c>
      <c r="E131" s="23" t="str">
        <f>IF($B131="-","-",VLOOKUP(ROUND(CONCATENATE($A131,E$2),0),'Cadastro - Padrões'!$A$2:$V$10081,E$1,FALSE))</f>
        <v>RBC - CAL 0439</v>
      </c>
      <c r="F131" s="23" t="str">
        <f>IF($B131="-","-",VLOOKUP(ROUND(CONCATENATE($A131,F$2),0),'Cadastro - Padrões'!$A$2:$V$10081,F$1,FALSE))</f>
        <v>E0739/25</v>
      </c>
      <c r="G131" s="24">
        <f>IF($B131="-","-",VLOOKUP(ROUND(CONCATENATE($A131,G$2),0),'Cadastro - Padrões'!$A$2:$V$10081,G$1,FALSE))</f>
        <v>45958</v>
      </c>
      <c r="H131" s="25">
        <f>IF($B131="-","-",VLOOKUP(ROUND(CONCATENATE($A131,H$2),0),'Cadastro - Padrões'!$A$2:$V$10081,H$1,FALSE))</f>
        <v>46325</v>
      </c>
      <c r="I131" s="23" t="str">
        <f>IF($B131="-","-",VLOOKUP(ROUND(CONCATENATE($A131,I$2),0),'Cadastro - Padrões'!$A$2:$V$10081,I$1,FALSE))</f>
        <v>°C</v>
      </c>
      <c r="J131" s="23" t="str">
        <f>IF($B131="-","-",VLOOKUP(ROUND(CONCATENATE($A131,J$2),0),'Cadastro - Padrões'!$A$2:$V$10081,J$1,FALSE))</f>
        <v>Contato</v>
      </c>
      <c r="K131" s="23" t="str">
        <f>IF($B131="-","-",VLOOKUP(ROUND(CONCATENATE($A131,K$2),0),'Cadastro - Padrões'!$A$2:$V$10081,K$1,FALSE))</f>
        <v>Termoresisitivo</v>
      </c>
      <c r="L131" s="23">
        <f>IF($B131="-","-",VLOOKUP(ROUND(CONCATENATE($A131,L$2),0),'Cadastro - Padrões'!$A$2:$V$10081,L$1,FALSE))</f>
        <v>0</v>
      </c>
      <c r="M131" s="23">
        <f>IF($B131="-","-",VLOOKUP(ROUND(CONCATENATE($A131,M$2),0),'Cadastro - Padrões'!$A$2:$V$10081,M$1,FALSE))</f>
        <v>35</v>
      </c>
      <c r="N131" s="23">
        <f>IF($B131="-","-",VLOOKUP(ROUND(CONCATENATE($A131,N$2),0),'Cadastro - Padrões'!$A$2:$V$10081,N$1,FALSE))</f>
        <v>0.1</v>
      </c>
      <c r="O131" s="23">
        <f>IF($B131="-","-",VLOOKUP(ROUND(CONCATENATE($A131,O$2),0),'Cadastro - Padrões'!$A$2:$V$10081,O$1,FALSE))</f>
        <v>0</v>
      </c>
      <c r="P131" s="23">
        <f>IF($B131="-","-",VLOOKUP(ROUND(CONCATENATE($A131,P$2),0),'Cadastro - Padrões'!$A$2:$V$10081,P$1,FALSE))</f>
        <v>0.1</v>
      </c>
      <c r="Q131" s="23">
        <f>IF($B131="-","-",VLOOKUP(ROUND(CONCATENATE($A131,Q$2),0),'Cadastro - Padrões'!$A$2:$V$10081,Q$1,FALSE))</f>
        <v>0</v>
      </c>
      <c r="R131" s="23">
        <f>IF($B131="-","-",VLOOKUP(ROUND(CONCATENATE($A131,R$2),0),'Cadastro - Padrões'!$A$2:$V$10081,R$1,FALSE))</f>
        <v>0</v>
      </c>
      <c r="S131" s="23">
        <f>IF($B131="-","-",VLOOKUP(ROUND(CONCATENATE($A131,S$2),0),'Cadastro - Padrões'!$A$2:$V$10081,S$1,FALSE))</f>
        <v>4</v>
      </c>
      <c r="T131" s="23">
        <f>IF($B131="-","-",VLOOKUP(ROUND(CONCATENATE($A131,T$2),0),'Cadastro - Padrões'!$A$2:$V$10081,T$1,FALSE))</f>
        <v>0</v>
      </c>
      <c r="U131" s="23">
        <f>IF($B131="-","-",VLOOKUP(ROUND(CONCATENATE($A131,U$2),0),'Cadastro - Padrões'!$A$2:$V$10081,U$1,FALSE))</f>
        <v>0</v>
      </c>
      <c r="V131" s="23">
        <f>IF($B131="-","-",VLOOKUP(ROUND(CONCATENATE($A131,V$2),0),'Cadastro - Padrões'!$A$2:$V$10081,V$1,FALSE))</f>
        <v>0</v>
      </c>
      <c r="W131" s="23">
        <f>IF($B131="-","-",VLOOKUP(ROUND(CONCATENATE($A131,W$2),0),'Cadastro - Padrões'!$A$2:$V$10081,W$1,FALSE))</f>
        <v>0</v>
      </c>
      <c r="X131" s="23">
        <f>IF($B131="-","-",VLOOKUP(ROUND(CONCATENATE($A131,X$2),0),'Cadastro - Padrões'!$A$2:$V$10081,X$1,FALSE))</f>
        <v>-1.372304951927994E-20</v>
      </c>
      <c r="Y131" s="23">
        <f>IF($B131="-","-",VLOOKUP(ROUND(CONCATENATE($A131,Y$2),0),'Cadastro - Padrões'!$A$2:$V$10081,Y$1,FALSE))</f>
        <v>1.2442422102669103E-18</v>
      </c>
      <c r="Z131" s="23">
        <f>IF($B131="-","-",VLOOKUP(ROUND(CONCATENATE($A131,Z$2),0),'Cadastro - Padrões'!$A$2:$V$10081,Z$1,FALSE))</f>
        <v>-3.4098255198140217E-17</v>
      </c>
      <c r="AA131" s="23">
        <f>IF($B131="-","-",VLOOKUP(ROUND(CONCATENATE($A131,AA$2),0),'Cadastro - Padrões'!$A$2:$V$10081,AA$1,FALSE))</f>
        <v>1.0000000000000002</v>
      </c>
      <c r="AB131" s="23">
        <f>IF($B131="-","-",VLOOKUP(ROUND(CONCATENATE($A131,AB$2),0),'Cadastro - Padrões'!$A$2:$V$10081,AB$1,FALSE))</f>
        <v>2.1981949867110947E-15</v>
      </c>
      <c r="AC131" s="23">
        <f>IF($B131="-","-",IF(VLOOKUP(ROUND(CONCATENATE($A131,AC$2),0),'Cadastro - Padrões'!$A$2:$V$10081,AC$1,FALSE)="","-",VLOOKUP(ROUND(CONCATENATE($A131,AC$2),0),'Cadastro - Padrões'!$A$2:$V$10081,AC$1,FALSE)))</f>
        <v>0</v>
      </c>
      <c r="AD131" s="23">
        <f>IF($B131="-","-",IF(VLOOKUP(ROUND(CONCATENATE($A131,AD$2),0),'Cadastro - Padrões'!$A$2:$V$10081,AD$1,FALSE)="","-",VLOOKUP(ROUND(CONCATENATE($A131,AD$2),0),'Cadastro - Padrões'!$A$2:$V$10081,AD$1,FALSE)))</f>
        <v>0.1</v>
      </c>
      <c r="AE131" s="23">
        <f>IF($B131="-","-",IF(VLOOKUP(ROUND(CONCATENATE($A131,AE$2),0),'Cadastro - Padrões'!$A$2:$V$10081,AE$1,FALSE)="","-",VLOOKUP(ROUND(CONCATENATE($A131,AE$2),0),'Cadastro - Padrões'!$A$2:$V$10081,AE$1,FALSE)))</f>
        <v>2</v>
      </c>
      <c r="AF131" s="23">
        <f>IF($B131="-","-",IF(VLOOKUP(ROUND(CONCATENATE($A131,AF$2),0),'Cadastro - Padrões'!$A$2:$V$10081,AF$1,FALSE)="","-",VLOOKUP(ROUND(CONCATENATE($A131,AF$2),0),'Cadastro - Padrões'!$A$2:$V$10081,AF$1,FALSE)))</f>
        <v>1000000</v>
      </c>
      <c r="AG131" s="23">
        <f>IF($B131="-","-",IF(VLOOKUP(ROUND(CONCATENATE($A131,AG$2),0),'Cadastro - Padrões'!$A$2:$V$10081,AG$1,FALSE)="","-",VLOOKUP(ROUND(CONCATENATE($A131,AG$2),0),'Cadastro - Padrões'!$A$2:$V$10081,AG$1,FALSE)))</f>
        <v>15</v>
      </c>
      <c r="AH131" s="23">
        <f>IF($B131="-","-",IF(VLOOKUP(ROUND(CONCATENATE($A131,AH$2),0),'Cadastro - Padrões'!$A$2:$V$10081,AH$1,FALSE)="","-",VLOOKUP(ROUND(CONCATENATE($A131,AH$2),0),'Cadastro - Padrões'!$A$2:$V$10081,AH$1,FALSE)))</f>
        <v>0.1</v>
      </c>
      <c r="AI131" s="23">
        <f>IF($B131="-","-",IF(VLOOKUP(ROUND(CONCATENATE($A131,AI$2),0),'Cadastro - Padrões'!$A$2:$V$10081,AI$1,FALSE)="","-",VLOOKUP(ROUND(CONCATENATE($A131,AI$2),0),'Cadastro - Padrões'!$A$2:$V$10081,AI$1,FALSE)))</f>
        <v>2</v>
      </c>
      <c r="AJ131" s="23">
        <f>IF($B131="-","-",IF(VLOOKUP(ROUND(CONCATENATE($A131,AJ$2),0),'Cadastro - Padrões'!$A$2:$V$10081,AJ$1,FALSE)="","-",VLOOKUP(ROUND(CONCATENATE($A131,AJ$2),0),'Cadastro - Padrões'!$A$2:$V$10081,AJ$1,FALSE)))</f>
        <v>1000000</v>
      </c>
      <c r="AK131" s="23">
        <f>IF($B131="-","-",IF(VLOOKUP(ROUND(CONCATENATE($A131,AK$2),0),'Cadastro - Padrões'!$A$2:$V$10081,AK$1,FALSE)="","-",VLOOKUP(ROUND(CONCATENATE($A131,AK$2),0),'Cadastro - Padrões'!$A$2:$V$10081,AK$1,FALSE)))</f>
        <v>20</v>
      </c>
      <c r="AL131" s="23">
        <f>IF($B131="-","-",IF(VLOOKUP(ROUND(CONCATENATE($A131,AL$2),0),'Cadastro - Padrões'!$A$2:$V$10081,AL$1,FALSE)="","-",VLOOKUP(ROUND(CONCATENATE($A131,AL$2),0),'Cadastro - Padrões'!$A$2:$V$10081,AL$1,FALSE)))</f>
        <v>0.1</v>
      </c>
      <c r="AM131" s="23">
        <f>IF($B131="-","-",IF(VLOOKUP(ROUND(CONCATENATE($A131,AM$2),0),'Cadastro - Padrões'!$A$2:$V$10081,AM$1,FALSE)="","-",VLOOKUP(ROUND(CONCATENATE($A131,AM$2),0),'Cadastro - Padrões'!$A$2:$V$10081,AM$1,FALSE)))</f>
        <v>2</v>
      </c>
      <c r="AN131" s="23">
        <f>IF($B131="-","-",IF(VLOOKUP(ROUND(CONCATENATE($A131,AN$2),0),'Cadastro - Padrões'!$A$2:$V$10081,AN$1,FALSE)="","-",VLOOKUP(ROUND(CONCATENATE($A131,AN$2),0),'Cadastro - Padrões'!$A$2:$V$10081,AN$1,FALSE)))</f>
        <v>1000000</v>
      </c>
      <c r="AO131" s="23">
        <f>IF($B131="-","-",IF(VLOOKUP(ROUND(CONCATENATE($A131,AO$2),0),'Cadastro - Padrões'!$A$2:$V$10081,AO$1,FALSE)="","-",VLOOKUP(ROUND(CONCATENATE($A131,AO$2),0),'Cadastro - Padrões'!$A$2:$V$10081,AO$1,FALSE)))</f>
        <v>25</v>
      </c>
      <c r="AP131" s="23">
        <f>IF($B131="-","-",IF(VLOOKUP(ROUND(CONCATENATE($A131,AP$2),0),'Cadastro - Padrões'!$A$2:$V$10081,AP$1,FALSE)="","-",VLOOKUP(ROUND(CONCATENATE($A131,AP$2),0),'Cadastro - Padrões'!$A$2:$V$10081,AP$1,FALSE)))</f>
        <v>0.1</v>
      </c>
      <c r="AQ131" s="23">
        <f>IF($B131="-","-",IF(VLOOKUP(ROUND(CONCATENATE($A131,AQ$2),0),'Cadastro - Padrões'!$A$2:$V$10081,AQ$1,FALSE)="","-",VLOOKUP(ROUND(CONCATENATE($A131,AQ$2),0),'Cadastro - Padrões'!$A$2:$V$10081,AQ$1,FALSE)))</f>
        <v>2</v>
      </c>
      <c r="AR131" s="23">
        <f>IF($B131="-","-",IF(VLOOKUP(ROUND(CONCATENATE($A131,AR$2),0),'Cadastro - Padrões'!$A$2:$V$10081,AR$1,FALSE)="","-",VLOOKUP(ROUND(CONCATENATE($A131,AR$2),0),'Cadastro - Padrões'!$A$2:$V$10081,AR$1,FALSE)))</f>
        <v>1000000</v>
      </c>
      <c r="AS131" s="23">
        <f>IF($B131="-","-",IF(VLOOKUP(ROUND(CONCATENATE($A131,AS$2),0),'Cadastro - Padrões'!$A$2:$V$10081,AS$1,FALSE)="","-",VLOOKUP(ROUND(CONCATENATE($A131,AS$2),0),'Cadastro - Padrões'!$A$2:$V$10081,AS$1,FALSE)))</f>
        <v>30</v>
      </c>
      <c r="AT131" s="23">
        <f>IF($B131="-","-",IF(VLOOKUP(ROUND(CONCATENATE($A131,AT$2),0),'Cadastro - Padrões'!$A$2:$V$10081,AT$1,FALSE)="","-",VLOOKUP(ROUND(CONCATENATE($A131,AT$2),0),'Cadastro - Padrões'!$A$2:$V$10081,AT$1,FALSE)))</f>
        <v>0.1</v>
      </c>
      <c r="AU131" s="23">
        <f>IF($B131="-","-",IF(VLOOKUP(ROUND(CONCATENATE($A131,AU$2),0),'Cadastro - Padrões'!$A$2:$V$10081,AU$1,FALSE)="","-",VLOOKUP(ROUND(CONCATENATE($A131,AU$2),0),'Cadastro - Padrões'!$A$2:$V$10081,AU$1,FALSE)))</f>
        <v>2</v>
      </c>
      <c r="AV131" s="23">
        <f>IF($B131="-","-",IF(VLOOKUP(ROUND(CONCATENATE($A131,AV$2),0),'Cadastro - Padrões'!$A$2:$V$10081,AV$1,FALSE)="","-",VLOOKUP(ROUND(CONCATENATE($A131,AV$2),0),'Cadastro - Padrões'!$A$2:$V$10081,AV$1,FALSE)))</f>
        <v>1000000</v>
      </c>
      <c r="AW131" s="23">
        <f>IF($B131="-","-",IF(VLOOKUP(ROUND(CONCATENATE($A131,AW$2),0),'Cadastro - Padrões'!$A$2:$V$10081,AW$1,FALSE)="","-",VLOOKUP(ROUND(CONCATENATE($A131,AW$2),0),'Cadastro - Padrões'!$A$2:$V$10081,AW$1,FALSE)))</f>
        <v>35</v>
      </c>
      <c r="AX131" s="23">
        <f>IF($B131="-","-",IF(VLOOKUP(ROUND(CONCATENATE($A131,AX$2),0),'Cadastro - Padrões'!$A$2:$V$10081,AX$1,FALSE)="","-",VLOOKUP(ROUND(CONCATENATE($A131,AX$2),0),'Cadastro - Padrões'!$A$2:$V$10081,AX$1,FALSE)))</f>
        <v>0.1</v>
      </c>
      <c r="AY131" s="23">
        <f>IF($B131="-","-",IF(VLOOKUP(ROUND(CONCATENATE($A131,AY$2),0),'Cadastro - Padrões'!$A$2:$V$10081,AY$1,FALSE)="","-",VLOOKUP(ROUND(CONCATENATE($A131,AY$2),0),'Cadastro - Padrões'!$A$2:$V$10081,AY$1,FALSE)))</f>
        <v>2</v>
      </c>
      <c r="AZ131" s="23">
        <f>IF($B131="-","-",IF(VLOOKUP(ROUND(CONCATENATE($A131,AZ$2),0),'Cadastro - Padrões'!$A$2:$V$10081,AZ$1,FALSE)="","-",VLOOKUP(ROUND(CONCATENATE($A131,AZ$2),0),'Cadastro - Padrões'!$A$2:$V$10081,AZ$1,FALSE)))</f>
        <v>1000000</v>
      </c>
      <c r="BA131" s="23" t="str">
        <f>IF($B131="-","-",IF(VLOOKUP(ROUND(CONCATENATE($A131,BA$2),0),'Cadastro - Padrões'!$A$2:$V$10081,BA$1,FALSE)="","-",VLOOKUP(ROUND(CONCATENATE($A131,BA$2),0),'Cadastro - Padrões'!$A$2:$V$10081,BA$1,FALSE)))</f>
        <v>-</v>
      </c>
      <c r="BB131" s="23" t="str">
        <f>IF($B131="-","-",IF(VLOOKUP(ROUND(CONCATENATE($A131,BB$2),0),'Cadastro - Padrões'!$A$2:$V$10081,BB$1,FALSE)="","-",VLOOKUP(ROUND(CONCATENATE($A131,BB$2),0),'Cadastro - Padrões'!$A$2:$V$10081,BB$1,FALSE)))</f>
        <v>-</v>
      </c>
      <c r="BC131" s="23" t="str">
        <f>IF($B131="-","-",IF(VLOOKUP(ROUND(CONCATENATE($A131,BC$2),0),'Cadastro - Padrões'!$A$2:$V$10081,BC$1,FALSE)="","-",VLOOKUP(ROUND(CONCATENATE($A131,BC$2),0),'Cadastro - Padrões'!$A$2:$V$10081,BC$1,FALSE)))</f>
        <v>-</v>
      </c>
      <c r="BD131" s="23" t="str">
        <f>IF($B131="-","-",IF(VLOOKUP(ROUND(CONCATENATE($A131,BD$2),0),'Cadastro - Padrões'!$A$2:$V$10081,BD$1,FALSE)="","-",VLOOKUP(ROUND(CONCATENATE($A131,BD$2),0),'Cadastro - Padrões'!$A$2:$V$10081,BD$1,FALSE)))</f>
        <v>-</v>
      </c>
      <c r="BE131" s="23" t="str">
        <f>IF($B131="-","-",IF(VLOOKUP(ROUND(CONCATENATE($A131,BE$2),0),'Cadastro - Padrões'!$A$2:$V$10081,BE$1,FALSE)="","-",VLOOKUP(ROUND(CONCATENATE($A131,BE$2),0),'Cadastro - Padrões'!$A$2:$V$10081,BE$1,FALSE)))</f>
        <v>-</v>
      </c>
      <c r="BF131" s="23" t="str">
        <f>IF($B131="-","-",IF(VLOOKUP(ROUND(CONCATENATE($A131,BF$2),0),'Cadastro - Padrões'!$A$2:$V$10081,BF$1,FALSE)="","-",VLOOKUP(ROUND(CONCATENATE($A131,BF$2),0),'Cadastro - Padrões'!$A$2:$V$10081,BF$1,FALSE)))</f>
        <v>-</v>
      </c>
      <c r="BG131" s="23" t="str">
        <f>IF($B131="-","-",IF(VLOOKUP(ROUND(CONCATENATE($A131,BG$2),0),'Cadastro - Padrões'!$A$2:$V$10081,BG$1,FALSE)="","-",VLOOKUP(ROUND(CONCATENATE($A131,BG$2),0),'Cadastro - Padrões'!$A$2:$V$10081,BG$1,FALSE)))</f>
        <v>-</v>
      </c>
      <c r="BH131" s="23" t="str">
        <f>IF($B131="-","-",IF(VLOOKUP(ROUND(CONCATENATE($A131,BH$2),0),'Cadastro - Padrões'!$A$2:$V$10081,BH$1,FALSE)="","-",VLOOKUP(ROUND(CONCATENATE($A131,BH$2),0),'Cadastro - Padrões'!$A$2:$V$10081,BH$1,FALSE)))</f>
        <v>-</v>
      </c>
      <c r="BI131" s="23" t="str">
        <f>IF($B131="-","-",IF(VLOOKUP(ROUND(CONCATENATE($A131,BI$2),0),'Cadastro - Padrões'!$A$2:$V$10081,BI$1,FALSE)="","-",VLOOKUP(ROUND(CONCATENATE($A131,BI$2),0),'Cadastro - Padrões'!$A$2:$V$10081,BI$1,FALSE)))</f>
        <v>-</v>
      </c>
      <c r="BJ131" s="23" t="str">
        <f>IF($B131="-","-",IF(VLOOKUP(ROUND(CONCATENATE($A131,BJ$2),0),'Cadastro - Padrões'!$A$2:$V$10081,BJ$1,FALSE)="","-",VLOOKUP(ROUND(CONCATENATE($A131,BJ$2),0),'Cadastro - Padrões'!$A$2:$V$10081,BJ$1,FALSE)))</f>
        <v>-</v>
      </c>
      <c r="BK131" s="23" t="str">
        <f>IF($B131="-","-",IF(VLOOKUP(ROUND(CONCATENATE($A131,BK$2),0),'Cadastro - Padrões'!$A$2:$V$10081,BK$1,FALSE)="","-",VLOOKUP(ROUND(CONCATENATE($A131,BK$2),0),'Cadastro - Padrões'!$A$2:$V$10081,BK$1,FALSE)))</f>
        <v>-</v>
      </c>
      <c r="BL131" s="23" t="str">
        <f>IF($B131="-","-",IF(VLOOKUP(ROUND(CONCATENATE($A131,BL$2),0),'Cadastro - Padrões'!$A$2:$V$10081,BL$1,FALSE)="","-",VLOOKUP(ROUND(CONCATENATE($A131,BL$2),0),'Cadastro - Padrões'!$A$2:$V$10081,BL$1,FALSE)))</f>
        <v>-</v>
      </c>
      <c r="BM131" s="23" t="str">
        <f>IF($B131="-","-",IF(VLOOKUP(ROUND(CONCATENATE($A131,BM$2),0),'Cadastro - Padrões'!$A$2:$V$10081,BM$1,FALSE)="","-",VLOOKUP(ROUND(CONCATENATE($A131,BM$2),0),'Cadastro - Padrões'!$A$2:$V$10081,BM$1,FALSE)))</f>
        <v>-</v>
      </c>
      <c r="BN131" s="23" t="str">
        <f>IF($B131="-","-",IF(VLOOKUP(ROUND(CONCATENATE($A131,BN$2),0),'Cadastro - Padrões'!$A$2:$V$10081,BN$1,FALSE)="","-",VLOOKUP(ROUND(CONCATENATE($A131,BN$2),0),'Cadastro - Padrões'!$A$2:$V$10081,BN$1,FALSE)))</f>
        <v>-</v>
      </c>
      <c r="BO131" s="23" t="str">
        <f>IF($B131="-","-",IF(VLOOKUP(ROUND(CONCATENATE($A131,BO$2),0),'Cadastro - Padrões'!$A$2:$V$10081,BO$1,FALSE)="","-",VLOOKUP(ROUND(CONCATENATE($A131,BO$2),0),'Cadastro - Padrões'!$A$2:$V$10081,BO$1,FALSE)))</f>
        <v>-</v>
      </c>
      <c r="BP131" s="23" t="str">
        <f>IF($B131="-","-",IF(VLOOKUP(ROUND(CONCATENATE($A131,BP$2),0),'Cadastro - Padrões'!$A$2:$V$10081,BP$1,FALSE)="","-",VLOOKUP(ROUND(CONCATENATE($A131,BP$2),0),'Cadastro - Padrões'!$A$2:$V$10081,BP$1,FALSE)))</f>
        <v>-</v>
      </c>
    </row>
    <row r="132" spans="1:68" x14ac:dyDescent="0.3">
      <c r="A132" s="22">
        <f t="shared" si="54"/>
        <v>127</v>
      </c>
      <c r="B132" s="23" t="str">
        <f>IF(VLOOKUP(ROUND(CONCATENATE($A132,B$2),0),'Cadastro - Padrões'!$A$2:$V$10081,B$1,FALSE)="","-",VLOOKUP(ROUND(CONCATENATE($A132,B$2),0),'Cadastro - Padrões'!$A$2:$V$10081,B$1,FALSE))</f>
        <v>E.TH.FS-087</v>
      </c>
      <c r="C132" s="23" t="str">
        <f>IF($B132="-","-",VLOOKUP(ROUND(CONCATENATE($A132,C$2),0),'Cadastro - Padrões'!$A$2:$V$10081,C$1,FALSE))</f>
        <v>Termômetro Digital</v>
      </c>
      <c r="D132" s="23" t="str">
        <f>IF($B132="-","-",VLOOKUP(ROUND(CONCATENATE($A132,D$2),0),'Cadastro - Padrões'!$A$2:$V$10081,D$1,FALSE))</f>
        <v>Elus</v>
      </c>
      <c r="E132" s="23" t="str">
        <f>IF($B132="-","-",VLOOKUP(ROUND(CONCATENATE($A132,E$2),0),'Cadastro - Padrões'!$A$2:$V$10081,E$1,FALSE))</f>
        <v>RBC - CAL 0439</v>
      </c>
      <c r="F132" s="23" t="str">
        <f>IF($B132="-","-",VLOOKUP(ROUND(CONCATENATE($A132,F$2),0),'Cadastro - Padrões'!$A$2:$V$10081,F$1,FALSE))</f>
        <v>E0740/25</v>
      </c>
      <c r="G132" s="24">
        <f>IF($B132="-","-",VLOOKUP(ROUND(CONCATENATE($A132,G$2),0),'Cadastro - Padrões'!$A$2:$V$10081,G$1,FALSE))</f>
        <v>45958</v>
      </c>
      <c r="H132" s="25">
        <f>IF($B132="-","-",VLOOKUP(ROUND(CONCATENATE($A132,H$2),0),'Cadastro - Padrões'!$A$2:$V$10081,H$1,FALSE))</f>
        <v>46325</v>
      </c>
      <c r="I132" s="23" t="str">
        <f>IF($B132="-","-",VLOOKUP(ROUND(CONCATENATE($A132,I$2),0),'Cadastro - Padrões'!$A$2:$V$10081,I$1,FALSE))</f>
        <v>°C</v>
      </c>
      <c r="J132" s="23" t="str">
        <f>IF($B132="-","-",VLOOKUP(ROUND(CONCATENATE($A132,J$2),0),'Cadastro - Padrões'!$A$2:$V$10081,J$1,FALSE))</f>
        <v>Contato</v>
      </c>
      <c r="K132" s="23" t="str">
        <f>IF($B132="-","-",VLOOKUP(ROUND(CONCATENATE($A132,K$2),0),'Cadastro - Padrões'!$A$2:$V$10081,K$1,FALSE))</f>
        <v>Termoresisitivo</v>
      </c>
      <c r="L132" s="23">
        <f>IF($B132="-","-",VLOOKUP(ROUND(CONCATENATE($A132,L$2),0),'Cadastro - Padrões'!$A$2:$V$10081,L$1,FALSE))</f>
        <v>0</v>
      </c>
      <c r="M132" s="23">
        <f>IF($B132="-","-",VLOOKUP(ROUND(CONCATENATE($A132,M$2),0),'Cadastro - Padrões'!$A$2:$V$10081,M$1,FALSE))</f>
        <v>35</v>
      </c>
      <c r="N132" s="23">
        <f>IF($B132="-","-",VLOOKUP(ROUND(CONCATENATE($A132,N$2),0),'Cadastro - Padrões'!$A$2:$V$10081,N$1,FALSE))</f>
        <v>0.1</v>
      </c>
      <c r="O132" s="23">
        <f>IF($B132="-","-",VLOOKUP(ROUND(CONCATENATE($A132,O$2),0),'Cadastro - Padrões'!$A$2:$V$10081,O$1,FALSE))</f>
        <v>0</v>
      </c>
      <c r="P132" s="23">
        <f>IF($B132="-","-",VLOOKUP(ROUND(CONCATENATE($A132,P$2),0),'Cadastro - Padrões'!$A$2:$V$10081,P$1,FALSE))</f>
        <v>0.1</v>
      </c>
      <c r="Q132" s="23">
        <f>IF($B132="-","-",VLOOKUP(ROUND(CONCATENATE($A132,Q$2),0),'Cadastro - Padrões'!$A$2:$V$10081,Q$1,FALSE))</f>
        <v>0</v>
      </c>
      <c r="R132" s="23">
        <f>IF($B132="-","-",VLOOKUP(ROUND(CONCATENATE($A132,R$2),0),'Cadastro - Padrões'!$A$2:$V$10081,R$1,FALSE))</f>
        <v>0</v>
      </c>
      <c r="S132" s="23">
        <f>IF($B132="-","-",VLOOKUP(ROUND(CONCATENATE($A132,S$2),0),'Cadastro - Padrões'!$A$2:$V$10081,S$1,FALSE))</f>
        <v>4</v>
      </c>
      <c r="T132" s="23">
        <f>IF($B132="-","-",VLOOKUP(ROUND(CONCATENATE($A132,T$2),0),'Cadastro - Padrões'!$A$2:$V$10081,T$1,FALSE))</f>
        <v>0</v>
      </c>
      <c r="U132" s="23">
        <f>IF($B132="-","-",VLOOKUP(ROUND(CONCATENATE($A132,U$2),0),'Cadastro - Padrões'!$A$2:$V$10081,U$1,FALSE))</f>
        <v>0</v>
      </c>
      <c r="V132" s="23">
        <f>IF($B132="-","-",VLOOKUP(ROUND(CONCATENATE($A132,V$2),0),'Cadastro - Padrões'!$A$2:$V$10081,V$1,FALSE))</f>
        <v>0</v>
      </c>
      <c r="W132" s="23">
        <f>IF($B132="-","-",VLOOKUP(ROUND(CONCATENATE($A132,W$2),0),'Cadastro - Padrões'!$A$2:$V$10081,W$1,FALSE))</f>
        <v>0</v>
      </c>
      <c r="X132" s="23">
        <f>IF($B132="-","-",VLOOKUP(ROUND(CONCATENATE($A132,X$2),0),'Cadastro - Padrões'!$A$2:$V$10081,X$1,FALSE))</f>
        <v>-1.372304951927994E-20</v>
      </c>
      <c r="Y132" s="23">
        <f>IF($B132="-","-",VLOOKUP(ROUND(CONCATENATE($A132,Y$2),0),'Cadastro - Padrões'!$A$2:$V$10081,Y$1,FALSE))</f>
        <v>1.2442422102669103E-18</v>
      </c>
      <c r="Z132" s="23">
        <f>IF($B132="-","-",VLOOKUP(ROUND(CONCATENATE($A132,Z$2),0),'Cadastro - Padrões'!$A$2:$V$10081,Z$1,FALSE))</f>
        <v>-3.4098255198140217E-17</v>
      </c>
      <c r="AA132" s="23">
        <f>IF($B132="-","-",VLOOKUP(ROUND(CONCATENATE($A132,AA$2),0),'Cadastro - Padrões'!$A$2:$V$10081,AA$1,FALSE))</f>
        <v>1.0000000000000002</v>
      </c>
      <c r="AB132" s="23">
        <f>IF($B132="-","-",VLOOKUP(ROUND(CONCATENATE($A132,AB$2),0),'Cadastro - Padrões'!$A$2:$V$10081,AB$1,FALSE))</f>
        <v>2.1981949867110947E-15</v>
      </c>
      <c r="AC132" s="23">
        <f>IF($B132="-","-",IF(VLOOKUP(ROUND(CONCATENATE($A132,AC$2),0),'Cadastro - Padrões'!$A$2:$V$10081,AC$1,FALSE)="","-",VLOOKUP(ROUND(CONCATENATE($A132,AC$2),0),'Cadastro - Padrões'!$A$2:$V$10081,AC$1,FALSE)))</f>
        <v>0</v>
      </c>
      <c r="AD132" s="23">
        <f>IF($B132="-","-",IF(VLOOKUP(ROUND(CONCATENATE($A132,AD$2),0),'Cadastro - Padrões'!$A$2:$V$10081,AD$1,FALSE)="","-",VLOOKUP(ROUND(CONCATENATE($A132,AD$2),0),'Cadastro - Padrões'!$A$2:$V$10081,AD$1,FALSE)))</f>
        <v>0.1</v>
      </c>
      <c r="AE132" s="23">
        <f>IF($B132="-","-",IF(VLOOKUP(ROUND(CONCATENATE($A132,AE$2),0),'Cadastro - Padrões'!$A$2:$V$10081,AE$1,FALSE)="","-",VLOOKUP(ROUND(CONCATENATE($A132,AE$2),0),'Cadastro - Padrões'!$A$2:$V$10081,AE$1,FALSE)))</f>
        <v>2</v>
      </c>
      <c r="AF132" s="23">
        <f>IF($B132="-","-",IF(VLOOKUP(ROUND(CONCATENATE($A132,AF$2),0),'Cadastro - Padrões'!$A$2:$V$10081,AF$1,FALSE)="","-",VLOOKUP(ROUND(CONCATENATE($A132,AF$2),0),'Cadastro - Padrões'!$A$2:$V$10081,AF$1,FALSE)))</f>
        <v>1000000</v>
      </c>
      <c r="AG132" s="23">
        <f>IF($B132="-","-",IF(VLOOKUP(ROUND(CONCATENATE($A132,AG$2),0),'Cadastro - Padrões'!$A$2:$V$10081,AG$1,FALSE)="","-",VLOOKUP(ROUND(CONCATENATE($A132,AG$2),0),'Cadastro - Padrões'!$A$2:$V$10081,AG$1,FALSE)))</f>
        <v>15</v>
      </c>
      <c r="AH132" s="23">
        <f>IF($B132="-","-",IF(VLOOKUP(ROUND(CONCATENATE($A132,AH$2),0),'Cadastro - Padrões'!$A$2:$V$10081,AH$1,FALSE)="","-",VLOOKUP(ROUND(CONCATENATE($A132,AH$2),0),'Cadastro - Padrões'!$A$2:$V$10081,AH$1,FALSE)))</f>
        <v>0.1</v>
      </c>
      <c r="AI132" s="23">
        <f>IF($B132="-","-",IF(VLOOKUP(ROUND(CONCATENATE($A132,AI$2),0),'Cadastro - Padrões'!$A$2:$V$10081,AI$1,FALSE)="","-",VLOOKUP(ROUND(CONCATENATE($A132,AI$2),0),'Cadastro - Padrões'!$A$2:$V$10081,AI$1,FALSE)))</f>
        <v>2</v>
      </c>
      <c r="AJ132" s="23">
        <f>IF($B132="-","-",IF(VLOOKUP(ROUND(CONCATENATE($A132,AJ$2),0),'Cadastro - Padrões'!$A$2:$V$10081,AJ$1,FALSE)="","-",VLOOKUP(ROUND(CONCATENATE($A132,AJ$2),0),'Cadastro - Padrões'!$A$2:$V$10081,AJ$1,FALSE)))</f>
        <v>1000000</v>
      </c>
      <c r="AK132" s="23">
        <f>IF($B132="-","-",IF(VLOOKUP(ROUND(CONCATENATE($A132,AK$2),0),'Cadastro - Padrões'!$A$2:$V$10081,AK$1,FALSE)="","-",VLOOKUP(ROUND(CONCATENATE($A132,AK$2),0),'Cadastro - Padrões'!$A$2:$V$10081,AK$1,FALSE)))</f>
        <v>20</v>
      </c>
      <c r="AL132" s="23">
        <f>IF($B132="-","-",IF(VLOOKUP(ROUND(CONCATENATE($A132,AL$2),0),'Cadastro - Padrões'!$A$2:$V$10081,AL$1,FALSE)="","-",VLOOKUP(ROUND(CONCATENATE($A132,AL$2),0),'Cadastro - Padrões'!$A$2:$V$10081,AL$1,FALSE)))</f>
        <v>0.1</v>
      </c>
      <c r="AM132" s="23">
        <f>IF($B132="-","-",IF(VLOOKUP(ROUND(CONCATENATE($A132,AM$2),0),'Cadastro - Padrões'!$A$2:$V$10081,AM$1,FALSE)="","-",VLOOKUP(ROUND(CONCATENATE($A132,AM$2),0),'Cadastro - Padrões'!$A$2:$V$10081,AM$1,FALSE)))</f>
        <v>2</v>
      </c>
      <c r="AN132" s="23">
        <f>IF($B132="-","-",IF(VLOOKUP(ROUND(CONCATENATE($A132,AN$2),0),'Cadastro - Padrões'!$A$2:$V$10081,AN$1,FALSE)="","-",VLOOKUP(ROUND(CONCATENATE($A132,AN$2),0),'Cadastro - Padrões'!$A$2:$V$10081,AN$1,FALSE)))</f>
        <v>1000000</v>
      </c>
      <c r="AO132" s="23">
        <f>IF($B132="-","-",IF(VLOOKUP(ROUND(CONCATENATE($A132,AO$2),0),'Cadastro - Padrões'!$A$2:$V$10081,AO$1,FALSE)="","-",VLOOKUP(ROUND(CONCATENATE($A132,AO$2),0),'Cadastro - Padrões'!$A$2:$V$10081,AO$1,FALSE)))</f>
        <v>25</v>
      </c>
      <c r="AP132" s="23">
        <f>IF($B132="-","-",IF(VLOOKUP(ROUND(CONCATENATE($A132,AP$2),0),'Cadastro - Padrões'!$A$2:$V$10081,AP$1,FALSE)="","-",VLOOKUP(ROUND(CONCATENATE($A132,AP$2),0),'Cadastro - Padrões'!$A$2:$V$10081,AP$1,FALSE)))</f>
        <v>0.1</v>
      </c>
      <c r="AQ132" s="23">
        <f>IF($B132="-","-",IF(VLOOKUP(ROUND(CONCATENATE($A132,AQ$2),0),'Cadastro - Padrões'!$A$2:$V$10081,AQ$1,FALSE)="","-",VLOOKUP(ROUND(CONCATENATE($A132,AQ$2),0),'Cadastro - Padrões'!$A$2:$V$10081,AQ$1,FALSE)))</f>
        <v>2</v>
      </c>
      <c r="AR132" s="23">
        <f>IF($B132="-","-",IF(VLOOKUP(ROUND(CONCATENATE($A132,AR$2),0),'Cadastro - Padrões'!$A$2:$V$10081,AR$1,FALSE)="","-",VLOOKUP(ROUND(CONCATENATE($A132,AR$2),0),'Cadastro - Padrões'!$A$2:$V$10081,AR$1,FALSE)))</f>
        <v>1000000</v>
      </c>
      <c r="AS132" s="23">
        <f>IF($B132="-","-",IF(VLOOKUP(ROUND(CONCATENATE($A132,AS$2),0),'Cadastro - Padrões'!$A$2:$V$10081,AS$1,FALSE)="","-",VLOOKUP(ROUND(CONCATENATE($A132,AS$2),0),'Cadastro - Padrões'!$A$2:$V$10081,AS$1,FALSE)))</f>
        <v>30</v>
      </c>
      <c r="AT132" s="23">
        <f>IF($B132="-","-",IF(VLOOKUP(ROUND(CONCATENATE($A132,AT$2),0),'Cadastro - Padrões'!$A$2:$V$10081,AT$1,FALSE)="","-",VLOOKUP(ROUND(CONCATENATE($A132,AT$2),0),'Cadastro - Padrões'!$A$2:$V$10081,AT$1,FALSE)))</f>
        <v>0.1</v>
      </c>
      <c r="AU132" s="23">
        <f>IF($B132="-","-",IF(VLOOKUP(ROUND(CONCATENATE($A132,AU$2),0),'Cadastro - Padrões'!$A$2:$V$10081,AU$1,FALSE)="","-",VLOOKUP(ROUND(CONCATENATE($A132,AU$2),0),'Cadastro - Padrões'!$A$2:$V$10081,AU$1,FALSE)))</f>
        <v>2</v>
      </c>
      <c r="AV132" s="23">
        <f>IF($B132="-","-",IF(VLOOKUP(ROUND(CONCATENATE($A132,AV$2),0),'Cadastro - Padrões'!$A$2:$V$10081,AV$1,FALSE)="","-",VLOOKUP(ROUND(CONCATENATE($A132,AV$2),0),'Cadastro - Padrões'!$A$2:$V$10081,AV$1,FALSE)))</f>
        <v>1000000</v>
      </c>
      <c r="AW132" s="23">
        <f>IF($B132="-","-",IF(VLOOKUP(ROUND(CONCATENATE($A132,AW$2),0),'Cadastro - Padrões'!$A$2:$V$10081,AW$1,FALSE)="","-",VLOOKUP(ROUND(CONCATENATE($A132,AW$2),0),'Cadastro - Padrões'!$A$2:$V$10081,AW$1,FALSE)))</f>
        <v>35</v>
      </c>
      <c r="AX132" s="23">
        <f>IF($B132="-","-",IF(VLOOKUP(ROUND(CONCATENATE($A132,AX$2),0),'Cadastro - Padrões'!$A$2:$V$10081,AX$1,FALSE)="","-",VLOOKUP(ROUND(CONCATENATE($A132,AX$2),0),'Cadastro - Padrões'!$A$2:$V$10081,AX$1,FALSE)))</f>
        <v>0.1</v>
      </c>
      <c r="AY132" s="23">
        <f>IF($B132="-","-",IF(VLOOKUP(ROUND(CONCATENATE($A132,AY$2),0),'Cadastro - Padrões'!$A$2:$V$10081,AY$1,FALSE)="","-",VLOOKUP(ROUND(CONCATENATE($A132,AY$2),0),'Cadastro - Padrões'!$A$2:$V$10081,AY$1,FALSE)))</f>
        <v>2</v>
      </c>
      <c r="AZ132" s="23">
        <f>IF($B132="-","-",IF(VLOOKUP(ROUND(CONCATENATE($A132,AZ$2),0),'Cadastro - Padrões'!$A$2:$V$10081,AZ$1,FALSE)="","-",VLOOKUP(ROUND(CONCATENATE($A132,AZ$2),0),'Cadastro - Padrões'!$A$2:$V$10081,AZ$1,FALSE)))</f>
        <v>1000000</v>
      </c>
      <c r="BA132" s="23" t="str">
        <f>IF($B132="-","-",IF(VLOOKUP(ROUND(CONCATENATE($A132,BA$2),0),'Cadastro - Padrões'!$A$2:$V$10081,BA$1,FALSE)="","-",VLOOKUP(ROUND(CONCATENATE($A132,BA$2),0),'Cadastro - Padrões'!$A$2:$V$10081,BA$1,FALSE)))</f>
        <v>-</v>
      </c>
      <c r="BB132" s="23" t="str">
        <f>IF($B132="-","-",IF(VLOOKUP(ROUND(CONCATENATE($A132,BB$2),0),'Cadastro - Padrões'!$A$2:$V$10081,BB$1,FALSE)="","-",VLOOKUP(ROUND(CONCATENATE($A132,BB$2),0),'Cadastro - Padrões'!$A$2:$V$10081,BB$1,FALSE)))</f>
        <v>-</v>
      </c>
      <c r="BC132" s="23" t="str">
        <f>IF($B132="-","-",IF(VLOOKUP(ROUND(CONCATENATE($A132,BC$2),0),'Cadastro - Padrões'!$A$2:$V$10081,BC$1,FALSE)="","-",VLOOKUP(ROUND(CONCATENATE($A132,BC$2),0),'Cadastro - Padrões'!$A$2:$V$10081,BC$1,FALSE)))</f>
        <v>-</v>
      </c>
      <c r="BD132" s="23" t="str">
        <f>IF($B132="-","-",IF(VLOOKUP(ROUND(CONCATENATE($A132,BD$2),0),'Cadastro - Padrões'!$A$2:$V$10081,BD$1,FALSE)="","-",VLOOKUP(ROUND(CONCATENATE($A132,BD$2),0),'Cadastro - Padrões'!$A$2:$V$10081,BD$1,FALSE)))</f>
        <v>-</v>
      </c>
      <c r="BE132" s="23" t="str">
        <f>IF($B132="-","-",IF(VLOOKUP(ROUND(CONCATENATE($A132,BE$2),0),'Cadastro - Padrões'!$A$2:$V$10081,BE$1,FALSE)="","-",VLOOKUP(ROUND(CONCATENATE($A132,BE$2),0),'Cadastro - Padrões'!$A$2:$V$10081,BE$1,FALSE)))</f>
        <v>-</v>
      </c>
      <c r="BF132" s="23" t="str">
        <f>IF($B132="-","-",IF(VLOOKUP(ROUND(CONCATENATE($A132,BF$2),0),'Cadastro - Padrões'!$A$2:$V$10081,BF$1,FALSE)="","-",VLOOKUP(ROUND(CONCATENATE($A132,BF$2),0),'Cadastro - Padrões'!$A$2:$V$10081,BF$1,FALSE)))</f>
        <v>-</v>
      </c>
      <c r="BG132" s="23" t="str">
        <f>IF($B132="-","-",IF(VLOOKUP(ROUND(CONCATENATE($A132,BG$2),0),'Cadastro - Padrões'!$A$2:$V$10081,BG$1,FALSE)="","-",VLOOKUP(ROUND(CONCATENATE($A132,BG$2),0),'Cadastro - Padrões'!$A$2:$V$10081,BG$1,FALSE)))</f>
        <v>-</v>
      </c>
      <c r="BH132" s="23" t="str">
        <f>IF($B132="-","-",IF(VLOOKUP(ROUND(CONCATENATE($A132,BH$2),0),'Cadastro - Padrões'!$A$2:$V$10081,BH$1,FALSE)="","-",VLOOKUP(ROUND(CONCATENATE($A132,BH$2),0),'Cadastro - Padrões'!$A$2:$V$10081,BH$1,FALSE)))</f>
        <v>-</v>
      </c>
      <c r="BI132" s="23" t="str">
        <f>IF($B132="-","-",IF(VLOOKUP(ROUND(CONCATENATE($A132,BI$2),0),'Cadastro - Padrões'!$A$2:$V$10081,BI$1,FALSE)="","-",VLOOKUP(ROUND(CONCATENATE($A132,BI$2),0),'Cadastro - Padrões'!$A$2:$V$10081,BI$1,FALSE)))</f>
        <v>-</v>
      </c>
      <c r="BJ132" s="23" t="str">
        <f>IF($B132="-","-",IF(VLOOKUP(ROUND(CONCATENATE($A132,BJ$2),0),'Cadastro - Padrões'!$A$2:$V$10081,BJ$1,FALSE)="","-",VLOOKUP(ROUND(CONCATENATE($A132,BJ$2),0),'Cadastro - Padrões'!$A$2:$V$10081,BJ$1,FALSE)))</f>
        <v>-</v>
      </c>
      <c r="BK132" s="23" t="str">
        <f>IF($B132="-","-",IF(VLOOKUP(ROUND(CONCATENATE($A132,BK$2),0),'Cadastro - Padrões'!$A$2:$V$10081,BK$1,FALSE)="","-",VLOOKUP(ROUND(CONCATENATE($A132,BK$2),0),'Cadastro - Padrões'!$A$2:$V$10081,BK$1,FALSE)))</f>
        <v>-</v>
      </c>
      <c r="BL132" s="23" t="str">
        <f>IF($B132="-","-",IF(VLOOKUP(ROUND(CONCATENATE($A132,BL$2),0),'Cadastro - Padrões'!$A$2:$V$10081,BL$1,FALSE)="","-",VLOOKUP(ROUND(CONCATENATE($A132,BL$2),0),'Cadastro - Padrões'!$A$2:$V$10081,BL$1,FALSE)))</f>
        <v>-</v>
      </c>
      <c r="BM132" s="23" t="str">
        <f>IF($B132="-","-",IF(VLOOKUP(ROUND(CONCATENATE($A132,BM$2),0),'Cadastro - Padrões'!$A$2:$V$10081,BM$1,FALSE)="","-",VLOOKUP(ROUND(CONCATENATE($A132,BM$2),0),'Cadastro - Padrões'!$A$2:$V$10081,BM$1,FALSE)))</f>
        <v>-</v>
      </c>
      <c r="BN132" s="23" t="str">
        <f>IF($B132="-","-",IF(VLOOKUP(ROUND(CONCATENATE($A132,BN$2),0),'Cadastro - Padrões'!$A$2:$V$10081,BN$1,FALSE)="","-",VLOOKUP(ROUND(CONCATENATE($A132,BN$2),0),'Cadastro - Padrões'!$A$2:$V$10081,BN$1,FALSE)))</f>
        <v>-</v>
      </c>
      <c r="BO132" s="23" t="str">
        <f>IF($B132="-","-",IF(VLOOKUP(ROUND(CONCATENATE($A132,BO$2),0),'Cadastro - Padrões'!$A$2:$V$10081,BO$1,FALSE)="","-",VLOOKUP(ROUND(CONCATENATE($A132,BO$2),0),'Cadastro - Padrões'!$A$2:$V$10081,BO$1,FALSE)))</f>
        <v>-</v>
      </c>
      <c r="BP132" s="23" t="str">
        <f>IF($B132="-","-",IF(VLOOKUP(ROUND(CONCATENATE($A132,BP$2),0),'Cadastro - Padrões'!$A$2:$V$10081,BP$1,FALSE)="","-",VLOOKUP(ROUND(CONCATENATE($A132,BP$2),0),'Cadastro - Padrões'!$A$2:$V$10081,BP$1,FALSE)))</f>
        <v>-</v>
      </c>
    </row>
    <row r="133" spans="1:68" x14ac:dyDescent="0.3">
      <c r="A133" s="22">
        <f t="shared" si="54"/>
        <v>128</v>
      </c>
      <c r="B133" s="23" t="str">
        <f>IF(VLOOKUP(ROUND(CONCATENATE($A133,B$2),0),'Cadastro - Padrões'!$A$2:$V$10081,B$1,FALSE)="","-",VLOOKUP(ROUND(CONCATENATE($A133,B$2),0),'Cadastro - Padrões'!$A$2:$V$10081,B$1,FALSE))</f>
        <v>-</v>
      </c>
      <c r="C133" s="23" t="str">
        <f>IF($B133="-","-",VLOOKUP(ROUND(CONCATENATE($A133,C$2),0),'Cadastro - Padrões'!$A$2:$V$10081,C$1,FALSE))</f>
        <v>-</v>
      </c>
      <c r="D133" s="23" t="str">
        <f>IF($B133="-","-",VLOOKUP(ROUND(CONCATENATE($A133,D$2),0),'Cadastro - Padrões'!$A$2:$V$10081,D$1,FALSE))</f>
        <v>-</v>
      </c>
      <c r="E133" s="23" t="str">
        <f>IF($B133="-","-",VLOOKUP(ROUND(CONCATENATE($A133,E$2),0),'Cadastro - Padrões'!$A$2:$V$10081,E$1,FALSE))</f>
        <v>-</v>
      </c>
      <c r="F133" s="23" t="str">
        <f>IF($B133="-","-",VLOOKUP(ROUND(CONCATENATE($A133,F$2),0),'Cadastro - Padrões'!$A$2:$V$10081,F$1,FALSE))</f>
        <v>-</v>
      </c>
      <c r="G133" s="24" t="str">
        <f>IF($B133="-","-",VLOOKUP(ROUND(CONCATENATE($A133,G$2),0),'Cadastro - Padrões'!$A$2:$V$10081,G$1,FALSE))</f>
        <v>-</v>
      </c>
      <c r="H133" s="25" t="str">
        <f>IF($B133="-","-",VLOOKUP(ROUND(CONCATENATE($A133,H$2),0),'Cadastro - Padrões'!$A$2:$V$10081,H$1,FALSE))</f>
        <v>-</v>
      </c>
      <c r="I133" s="23" t="str">
        <f>IF($B133="-","-",VLOOKUP(ROUND(CONCATENATE($A133,I$2),0),'Cadastro - Padrões'!$A$2:$V$10081,I$1,FALSE))</f>
        <v>-</v>
      </c>
      <c r="J133" s="23" t="str">
        <f>IF($B133="-","-",VLOOKUP(ROUND(CONCATENATE($A133,J$2),0),'Cadastro - Padrões'!$A$2:$V$10081,J$1,FALSE))</f>
        <v>-</v>
      </c>
      <c r="K133" s="23" t="str">
        <f>IF($B133="-","-",VLOOKUP(ROUND(CONCATENATE($A133,K$2),0),'Cadastro - Padrões'!$A$2:$V$10081,K$1,FALSE))</f>
        <v>-</v>
      </c>
      <c r="L133" s="23" t="str">
        <f>IF($B133="-","-",VLOOKUP(ROUND(CONCATENATE($A133,L$2),0),'Cadastro - Padrões'!$A$2:$V$10081,L$1,FALSE))</f>
        <v>-</v>
      </c>
      <c r="M133" s="23" t="str">
        <f>IF($B133="-","-",VLOOKUP(ROUND(CONCATENATE($A133,M$2),0),'Cadastro - Padrões'!$A$2:$V$10081,M$1,FALSE))</f>
        <v>-</v>
      </c>
      <c r="N133" s="23" t="str">
        <f>IF($B133="-","-",VLOOKUP(ROUND(CONCATENATE($A133,N$2),0),'Cadastro - Padrões'!$A$2:$V$10081,N$1,FALSE))</f>
        <v>-</v>
      </c>
      <c r="O133" s="23" t="str">
        <f>IF($B133="-","-",VLOOKUP(ROUND(CONCATENATE($A133,O$2),0),'Cadastro - Padrões'!$A$2:$V$10081,O$1,FALSE))</f>
        <v>-</v>
      </c>
      <c r="P133" s="23" t="str">
        <f>IF($B133="-","-",VLOOKUP(ROUND(CONCATENATE($A133,P$2),0),'Cadastro - Padrões'!$A$2:$V$10081,P$1,FALSE))</f>
        <v>-</v>
      </c>
      <c r="Q133" s="23" t="str">
        <f>IF($B133="-","-",VLOOKUP(ROUND(CONCATENATE($A133,Q$2),0),'Cadastro - Padrões'!$A$2:$V$10081,Q$1,FALSE))</f>
        <v>-</v>
      </c>
      <c r="R133" s="23" t="str">
        <f>IF($B133="-","-",VLOOKUP(ROUND(CONCATENATE($A133,R$2),0),'Cadastro - Padrões'!$A$2:$V$10081,R$1,FALSE))</f>
        <v>-</v>
      </c>
      <c r="S133" s="23" t="str">
        <f>IF($B133="-","-",VLOOKUP(ROUND(CONCATENATE($A133,S$2),0),'Cadastro - Padrões'!$A$2:$V$10081,S$1,FALSE))</f>
        <v>-</v>
      </c>
      <c r="T133" s="23" t="str">
        <f>IF($B133="-","-",VLOOKUP(ROUND(CONCATENATE($A133,T$2),0),'Cadastro - Padrões'!$A$2:$V$10081,T$1,FALSE))</f>
        <v>-</v>
      </c>
      <c r="U133" s="23" t="str">
        <f>IF($B133="-","-",VLOOKUP(ROUND(CONCATENATE($A133,U$2),0),'Cadastro - Padrões'!$A$2:$V$10081,U$1,FALSE))</f>
        <v>-</v>
      </c>
      <c r="V133" s="23" t="str">
        <f>IF($B133="-","-",VLOOKUP(ROUND(CONCATENATE($A133,V$2),0),'Cadastro - Padrões'!$A$2:$V$10081,V$1,FALSE))</f>
        <v>-</v>
      </c>
      <c r="W133" s="23" t="str">
        <f>IF($B133="-","-",VLOOKUP(ROUND(CONCATENATE($A133,W$2),0),'Cadastro - Padrões'!$A$2:$V$10081,W$1,FALSE))</f>
        <v>-</v>
      </c>
      <c r="X133" s="23" t="str">
        <f>IF($B133="-","-",VLOOKUP(ROUND(CONCATENATE($A133,X$2),0),'Cadastro - Padrões'!$A$2:$V$10081,X$1,FALSE))</f>
        <v>-</v>
      </c>
      <c r="Y133" s="23" t="str">
        <f>IF($B133="-","-",VLOOKUP(ROUND(CONCATENATE($A133,Y$2),0),'Cadastro - Padrões'!$A$2:$V$10081,Y$1,FALSE))</f>
        <v>-</v>
      </c>
      <c r="Z133" s="23" t="str">
        <f>IF($B133="-","-",VLOOKUP(ROUND(CONCATENATE($A133,Z$2),0),'Cadastro - Padrões'!$A$2:$V$10081,Z$1,FALSE))</f>
        <v>-</v>
      </c>
      <c r="AA133" s="23" t="str">
        <f>IF($B133="-","-",VLOOKUP(ROUND(CONCATENATE($A133,AA$2),0),'Cadastro - Padrões'!$A$2:$V$10081,AA$1,FALSE))</f>
        <v>-</v>
      </c>
      <c r="AB133" s="23" t="str">
        <f>IF($B133="-","-",VLOOKUP(ROUND(CONCATENATE($A133,AB$2),0),'Cadastro - Padrões'!$A$2:$V$10081,AB$1,FALSE))</f>
        <v>-</v>
      </c>
      <c r="AC133" s="23" t="str">
        <f>IF($B133="-","-",IF(VLOOKUP(ROUND(CONCATENATE($A133,AC$2),0),'Cadastro - Padrões'!$A$2:$V$10081,AC$1,FALSE)="","-",VLOOKUP(ROUND(CONCATENATE($A133,AC$2),0),'Cadastro - Padrões'!$A$2:$V$10081,AC$1,FALSE)))</f>
        <v>-</v>
      </c>
      <c r="AD133" s="23" t="str">
        <f>IF($B133="-","-",IF(VLOOKUP(ROUND(CONCATENATE($A133,AD$2),0),'Cadastro - Padrões'!$A$2:$V$10081,AD$1,FALSE)="","-",VLOOKUP(ROUND(CONCATENATE($A133,AD$2),0),'Cadastro - Padrões'!$A$2:$V$10081,AD$1,FALSE)))</f>
        <v>-</v>
      </c>
      <c r="AE133" s="23" t="str">
        <f>IF($B133="-","-",IF(VLOOKUP(ROUND(CONCATENATE($A133,AE$2),0),'Cadastro - Padrões'!$A$2:$V$10081,AE$1,FALSE)="","-",VLOOKUP(ROUND(CONCATENATE($A133,AE$2),0),'Cadastro - Padrões'!$A$2:$V$10081,AE$1,FALSE)))</f>
        <v>-</v>
      </c>
      <c r="AF133" s="23" t="str">
        <f>IF($B133="-","-",IF(VLOOKUP(ROUND(CONCATENATE($A133,AF$2),0),'Cadastro - Padrões'!$A$2:$V$10081,AF$1,FALSE)="","-",VLOOKUP(ROUND(CONCATENATE($A133,AF$2),0),'Cadastro - Padrões'!$A$2:$V$10081,AF$1,FALSE)))</f>
        <v>-</v>
      </c>
      <c r="AG133" s="23" t="str">
        <f>IF($B133="-","-",IF(VLOOKUP(ROUND(CONCATENATE($A133,AG$2),0),'Cadastro - Padrões'!$A$2:$V$10081,AG$1,FALSE)="","-",VLOOKUP(ROUND(CONCATENATE($A133,AG$2),0),'Cadastro - Padrões'!$A$2:$V$10081,AG$1,FALSE)))</f>
        <v>-</v>
      </c>
      <c r="AH133" s="23" t="str">
        <f>IF($B133="-","-",IF(VLOOKUP(ROUND(CONCATENATE($A133,AH$2),0),'Cadastro - Padrões'!$A$2:$V$10081,AH$1,FALSE)="","-",VLOOKUP(ROUND(CONCATENATE($A133,AH$2),0),'Cadastro - Padrões'!$A$2:$V$10081,AH$1,FALSE)))</f>
        <v>-</v>
      </c>
      <c r="AI133" s="23" t="str">
        <f>IF($B133="-","-",IF(VLOOKUP(ROUND(CONCATENATE($A133,AI$2),0),'Cadastro - Padrões'!$A$2:$V$10081,AI$1,FALSE)="","-",VLOOKUP(ROUND(CONCATENATE($A133,AI$2),0),'Cadastro - Padrões'!$A$2:$V$10081,AI$1,FALSE)))</f>
        <v>-</v>
      </c>
      <c r="AJ133" s="23" t="str">
        <f>IF($B133="-","-",IF(VLOOKUP(ROUND(CONCATENATE($A133,AJ$2),0),'Cadastro - Padrões'!$A$2:$V$10081,AJ$1,FALSE)="","-",VLOOKUP(ROUND(CONCATENATE($A133,AJ$2),0),'Cadastro - Padrões'!$A$2:$V$10081,AJ$1,FALSE)))</f>
        <v>-</v>
      </c>
      <c r="AK133" s="23" t="str">
        <f>IF($B133="-","-",IF(VLOOKUP(ROUND(CONCATENATE($A133,AK$2),0),'Cadastro - Padrões'!$A$2:$V$10081,AK$1,FALSE)="","-",VLOOKUP(ROUND(CONCATENATE($A133,AK$2),0),'Cadastro - Padrões'!$A$2:$V$10081,AK$1,FALSE)))</f>
        <v>-</v>
      </c>
      <c r="AL133" s="23" t="str">
        <f>IF($B133="-","-",IF(VLOOKUP(ROUND(CONCATENATE($A133,AL$2),0),'Cadastro - Padrões'!$A$2:$V$10081,AL$1,FALSE)="","-",VLOOKUP(ROUND(CONCATENATE($A133,AL$2),0),'Cadastro - Padrões'!$A$2:$V$10081,AL$1,FALSE)))</f>
        <v>-</v>
      </c>
      <c r="AM133" s="23" t="str">
        <f>IF($B133="-","-",IF(VLOOKUP(ROUND(CONCATENATE($A133,AM$2),0),'Cadastro - Padrões'!$A$2:$V$10081,AM$1,FALSE)="","-",VLOOKUP(ROUND(CONCATENATE($A133,AM$2),0),'Cadastro - Padrões'!$A$2:$V$10081,AM$1,FALSE)))</f>
        <v>-</v>
      </c>
      <c r="AN133" s="23" t="str">
        <f>IF($B133="-","-",IF(VLOOKUP(ROUND(CONCATENATE($A133,AN$2),0),'Cadastro - Padrões'!$A$2:$V$10081,AN$1,FALSE)="","-",VLOOKUP(ROUND(CONCATENATE($A133,AN$2),0),'Cadastro - Padrões'!$A$2:$V$10081,AN$1,FALSE)))</f>
        <v>-</v>
      </c>
      <c r="AO133" s="23" t="str">
        <f>IF($B133="-","-",IF(VLOOKUP(ROUND(CONCATENATE($A133,AO$2),0),'Cadastro - Padrões'!$A$2:$V$10081,AO$1,FALSE)="","-",VLOOKUP(ROUND(CONCATENATE($A133,AO$2),0),'Cadastro - Padrões'!$A$2:$V$10081,AO$1,FALSE)))</f>
        <v>-</v>
      </c>
      <c r="AP133" s="23" t="str">
        <f>IF($B133="-","-",IF(VLOOKUP(ROUND(CONCATENATE($A133,AP$2),0),'Cadastro - Padrões'!$A$2:$V$10081,AP$1,FALSE)="","-",VLOOKUP(ROUND(CONCATENATE($A133,AP$2),0),'Cadastro - Padrões'!$A$2:$V$10081,AP$1,FALSE)))</f>
        <v>-</v>
      </c>
      <c r="AQ133" s="23" t="str">
        <f>IF($B133="-","-",IF(VLOOKUP(ROUND(CONCATENATE($A133,AQ$2),0),'Cadastro - Padrões'!$A$2:$V$10081,AQ$1,FALSE)="","-",VLOOKUP(ROUND(CONCATENATE($A133,AQ$2),0),'Cadastro - Padrões'!$A$2:$V$10081,AQ$1,FALSE)))</f>
        <v>-</v>
      </c>
      <c r="AR133" s="23" t="str">
        <f>IF($B133="-","-",IF(VLOOKUP(ROUND(CONCATENATE($A133,AR$2),0),'Cadastro - Padrões'!$A$2:$V$10081,AR$1,FALSE)="","-",VLOOKUP(ROUND(CONCATENATE($A133,AR$2),0),'Cadastro - Padrões'!$A$2:$V$10081,AR$1,FALSE)))</f>
        <v>-</v>
      </c>
      <c r="AS133" s="23" t="str">
        <f>IF($B133="-","-",IF(VLOOKUP(ROUND(CONCATENATE($A133,AS$2),0),'Cadastro - Padrões'!$A$2:$V$10081,AS$1,FALSE)="","-",VLOOKUP(ROUND(CONCATENATE($A133,AS$2),0),'Cadastro - Padrões'!$A$2:$V$10081,AS$1,FALSE)))</f>
        <v>-</v>
      </c>
      <c r="AT133" s="23" t="str">
        <f>IF($B133="-","-",IF(VLOOKUP(ROUND(CONCATENATE($A133,AT$2),0),'Cadastro - Padrões'!$A$2:$V$10081,AT$1,FALSE)="","-",VLOOKUP(ROUND(CONCATENATE($A133,AT$2),0),'Cadastro - Padrões'!$A$2:$V$10081,AT$1,FALSE)))</f>
        <v>-</v>
      </c>
      <c r="AU133" s="23" t="str">
        <f>IF($B133="-","-",IF(VLOOKUP(ROUND(CONCATENATE($A133,AU$2),0),'Cadastro - Padrões'!$A$2:$V$10081,AU$1,FALSE)="","-",VLOOKUP(ROUND(CONCATENATE($A133,AU$2),0),'Cadastro - Padrões'!$A$2:$V$10081,AU$1,FALSE)))</f>
        <v>-</v>
      </c>
      <c r="AV133" s="23" t="str">
        <f>IF($B133="-","-",IF(VLOOKUP(ROUND(CONCATENATE($A133,AV$2),0),'Cadastro - Padrões'!$A$2:$V$10081,AV$1,FALSE)="","-",VLOOKUP(ROUND(CONCATENATE($A133,AV$2),0),'Cadastro - Padrões'!$A$2:$V$10081,AV$1,FALSE)))</f>
        <v>-</v>
      </c>
      <c r="AW133" s="23" t="str">
        <f>IF($B133="-","-",IF(VLOOKUP(ROUND(CONCATENATE($A133,AW$2),0),'Cadastro - Padrões'!$A$2:$V$10081,AW$1,FALSE)="","-",VLOOKUP(ROUND(CONCATENATE($A133,AW$2),0),'Cadastro - Padrões'!$A$2:$V$10081,AW$1,FALSE)))</f>
        <v>-</v>
      </c>
      <c r="AX133" s="23" t="str">
        <f>IF($B133="-","-",IF(VLOOKUP(ROUND(CONCATENATE($A133,AX$2),0),'Cadastro - Padrões'!$A$2:$V$10081,AX$1,FALSE)="","-",VLOOKUP(ROUND(CONCATENATE($A133,AX$2),0),'Cadastro - Padrões'!$A$2:$V$10081,AX$1,FALSE)))</f>
        <v>-</v>
      </c>
      <c r="AY133" s="23" t="str">
        <f>IF($B133="-","-",IF(VLOOKUP(ROUND(CONCATENATE($A133,AY$2),0),'Cadastro - Padrões'!$A$2:$V$10081,AY$1,FALSE)="","-",VLOOKUP(ROUND(CONCATENATE($A133,AY$2),0),'Cadastro - Padrões'!$A$2:$V$10081,AY$1,FALSE)))</f>
        <v>-</v>
      </c>
      <c r="AZ133" s="23" t="str">
        <f>IF($B133="-","-",IF(VLOOKUP(ROUND(CONCATENATE($A133,AZ$2),0),'Cadastro - Padrões'!$A$2:$V$10081,AZ$1,FALSE)="","-",VLOOKUP(ROUND(CONCATENATE($A133,AZ$2),0),'Cadastro - Padrões'!$A$2:$V$10081,AZ$1,FALSE)))</f>
        <v>-</v>
      </c>
      <c r="BA133" s="23" t="str">
        <f>IF($B133="-","-",IF(VLOOKUP(ROUND(CONCATENATE($A133,BA$2),0),'Cadastro - Padrões'!$A$2:$V$10081,BA$1,FALSE)="","-",VLOOKUP(ROUND(CONCATENATE($A133,BA$2),0),'Cadastro - Padrões'!$A$2:$V$10081,BA$1,FALSE)))</f>
        <v>-</v>
      </c>
      <c r="BB133" s="23" t="str">
        <f>IF($B133="-","-",IF(VLOOKUP(ROUND(CONCATENATE($A133,BB$2),0),'Cadastro - Padrões'!$A$2:$V$10081,BB$1,FALSE)="","-",VLOOKUP(ROUND(CONCATENATE($A133,BB$2),0),'Cadastro - Padrões'!$A$2:$V$10081,BB$1,FALSE)))</f>
        <v>-</v>
      </c>
      <c r="BC133" s="23" t="str">
        <f>IF($B133="-","-",IF(VLOOKUP(ROUND(CONCATENATE($A133,BC$2),0),'Cadastro - Padrões'!$A$2:$V$10081,BC$1,FALSE)="","-",VLOOKUP(ROUND(CONCATENATE($A133,BC$2),0),'Cadastro - Padrões'!$A$2:$V$10081,BC$1,FALSE)))</f>
        <v>-</v>
      </c>
      <c r="BD133" s="23" t="str">
        <f>IF($B133="-","-",IF(VLOOKUP(ROUND(CONCATENATE($A133,BD$2),0),'Cadastro - Padrões'!$A$2:$V$10081,BD$1,FALSE)="","-",VLOOKUP(ROUND(CONCATENATE($A133,BD$2),0),'Cadastro - Padrões'!$A$2:$V$10081,BD$1,FALSE)))</f>
        <v>-</v>
      </c>
      <c r="BE133" s="23" t="str">
        <f>IF($B133="-","-",IF(VLOOKUP(ROUND(CONCATENATE($A133,BE$2),0),'Cadastro - Padrões'!$A$2:$V$10081,BE$1,FALSE)="","-",VLOOKUP(ROUND(CONCATENATE($A133,BE$2),0),'Cadastro - Padrões'!$A$2:$V$10081,BE$1,FALSE)))</f>
        <v>-</v>
      </c>
      <c r="BF133" s="23" t="str">
        <f>IF($B133="-","-",IF(VLOOKUP(ROUND(CONCATENATE($A133,BF$2),0),'Cadastro - Padrões'!$A$2:$V$10081,BF$1,FALSE)="","-",VLOOKUP(ROUND(CONCATENATE($A133,BF$2),0),'Cadastro - Padrões'!$A$2:$V$10081,BF$1,FALSE)))</f>
        <v>-</v>
      </c>
      <c r="BG133" s="23" t="str">
        <f>IF($B133="-","-",IF(VLOOKUP(ROUND(CONCATENATE($A133,BG$2),0),'Cadastro - Padrões'!$A$2:$V$10081,BG$1,FALSE)="","-",VLOOKUP(ROUND(CONCATENATE($A133,BG$2),0),'Cadastro - Padrões'!$A$2:$V$10081,BG$1,FALSE)))</f>
        <v>-</v>
      </c>
      <c r="BH133" s="23" t="str">
        <f>IF($B133="-","-",IF(VLOOKUP(ROUND(CONCATENATE($A133,BH$2),0),'Cadastro - Padrões'!$A$2:$V$10081,BH$1,FALSE)="","-",VLOOKUP(ROUND(CONCATENATE($A133,BH$2),0),'Cadastro - Padrões'!$A$2:$V$10081,BH$1,FALSE)))</f>
        <v>-</v>
      </c>
      <c r="BI133" s="23" t="str">
        <f>IF($B133="-","-",IF(VLOOKUP(ROUND(CONCATENATE($A133,BI$2),0),'Cadastro - Padrões'!$A$2:$V$10081,BI$1,FALSE)="","-",VLOOKUP(ROUND(CONCATENATE($A133,BI$2),0),'Cadastro - Padrões'!$A$2:$V$10081,BI$1,FALSE)))</f>
        <v>-</v>
      </c>
      <c r="BJ133" s="23" t="str">
        <f>IF($B133="-","-",IF(VLOOKUP(ROUND(CONCATENATE($A133,BJ$2),0),'Cadastro - Padrões'!$A$2:$V$10081,BJ$1,FALSE)="","-",VLOOKUP(ROUND(CONCATENATE($A133,BJ$2),0),'Cadastro - Padrões'!$A$2:$V$10081,BJ$1,FALSE)))</f>
        <v>-</v>
      </c>
      <c r="BK133" s="23" t="str">
        <f>IF($B133="-","-",IF(VLOOKUP(ROUND(CONCATENATE($A133,BK$2),0),'Cadastro - Padrões'!$A$2:$V$10081,BK$1,FALSE)="","-",VLOOKUP(ROUND(CONCATENATE($A133,BK$2),0),'Cadastro - Padrões'!$A$2:$V$10081,BK$1,FALSE)))</f>
        <v>-</v>
      </c>
      <c r="BL133" s="23" t="str">
        <f>IF($B133="-","-",IF(VLOOKUP(ROUND(CONCATENATE($A133,BL$2),0),'Cadastro - Padrões'!$A$2:$V$10081,BL$1,FALSE)="","-",VLOOKUP(ROUND(CONCATENATE($A133,BL$2),0),'Cadastro - Padrões'!$A$2:$V$10081,BL$1,FALSE)))</f>
        <v>-</v>
      </c>
      <c r="BM133" s="23" t="str">
        <f>IF($B133="-","-",IF(VLOOKUP(ROUND(CONCATENATE($A133,BM$2),0),'Cadastro - Padrões'!$A$2:$V$10081,BM$1,FALSE)="","-",VLOOKUP(ROUND(CONCATENATE($A133,BM$2),0),'Cadastro - Padrões'!$A$2:$V$10081,BM$1,FALSE)))</f>
        <v>-</v>
      </c>
      <c r="BN133" s="23" t="str">
        <f>IF($B133="-","-",IF(VLOOKUP(ROUND(CONCATENATE($A133,BN$2),0),'Cadastro - Padrões'!$A$2:$V$10081,BN$1,FALSE)="","-",VLOOKUP(ROUND(CONCATENATE($A133,BN$2),0),'Cadastro - Padrões'!$A$2:$V$10081,BN$1,FALSE)))</f>
        <v>-</v>
      </c>
      <c r="BO133" s="23" t="str">
        <f>IF($B133="-","-",IF(VLOOKUP(ROUND(CONCATENATE($A133,BO$2),0),'Cadastro - Padrões'!$A$2:$V$10081,BO$1,FALSE)="","-",VLOOKUP(ROUND(CONCATENATE($A133,BO$2),0),'Cadastro - Padrões'!$A$2:$V$10081,BO$1,FALSE)))</f>
        <v>-</v>
      </c>
      <c r="BP133" s="23" t="str">
        <f>IF($B133="-","-",IF(VLOOKUP(ROUND(CONCATENATE($A133,BP$2),0),'Cadastro - Padrões'!$A$2:$V$10081,BP$1,FALSE)="","-",VLOOKUP(ROUND(CONCATENATE($A133,BP$2),0),'Cadastro - Padrões'!$A$2:$V$10081,BP$1,FALSE)))</f>
        <v>-</v>
      </c>
    </row>
    <row r="134" spans="1:68" x14ac:dyDescent="0.3">
      <c r="A134" s="22">
        <f t="shared" si="54"/>
        <v>129</v>
      </c>
      <c r="B134" s="23" t="str">
        <f>IF(VLOOKUP(ROUND(CONCATENATE($A134,B$2),0),'Cadastro - Padrões'!$A$2:$V$10081,B$1,FALSE)="","-",VLOOKUP(ROUND(CONCATENATE($A134,B$2),0),'Cadastro - Padrões'!$A$2:$V$10081,B$1,FALSE))</f>
        <v>-</v>
      </c>
      <c r="C134" s="23" t="str">
        <f>IF($B134="-","-",VLOOKUP(ROUND(CONCATENATE($A134,C$2),0),'Cadastro - Padrões'!$A$2:$V$10081,C$1,FALSE))</f>
        <v>-</v>
      </c>
      <c r="D134" s="23" t="str">
        <f>IF($B134="-","-",VLOOKUP(ROUND(CONCATENATE($A134,D$2),0),'Cadastro - Padrões'!$A$2:$V$10081,D$1,FALSE))</f>
        <v>-</v>
      </c>
      <c r="E134" s="23" t="str">
        <f>IF($B134="-","-",VLOOKUP(ROUND(CONCATENATE($A134,E$2),0),'Cadastro - Padrões'!$A$2:$V$10081,E$1,FALSE))</f>
        <v>-</v>
      </c>
      <c r="F134" s="23" t="str">
        <f>IF($B134="-","-",VLOOKUP(ROUND(CONCATENATE($A134,F$2),0),'Cadastro - Padrões'!$A$2:$V$10081,F$1,FALSE))</f>
        <v>-</v>
      </c>
      <c r="G134" s="24" t="str">
        <f>IF($B134="-","-",VLOOKUP(ROUND(CONCATENATE($A134,G$2),0),'Cadastro - Padrões'!$A$2:$V$10081,G$1,FALSE))</f>
        <v>-</v>
      </c>
      <c r="H134" s="25" t="str">
        <f>IF($B134="-","-",VLOOKUP(ROUND(CONCATENATE($A134,H$2),0),'Cadastro - Padrões'!$A$2:$V$10081,H$1,FALSE))</f>
        <v>-</v>
      </c>
      <c r="I134" s="23" t="str">
        <f>IF($B134="-","-",VLOOKUP(ROUND(CONCATENATE($A134,I$2),0),'Cadastro - Padrões'!$A$2:$V$10081,I$1,FALSE))</f>
        <v>-</v>
      </c>
      <c r="J134" s="23" t="str">
        <f>IF($B134="-","-",VLOOKUP(ROUND(CONCATENATE($A134,J$2),0),'Cadastro - Padrões'!$A$2:$V$10081,J$1,FALSE))</f>
        <v>-</v>
      </c>
      <c r="K134" s="23" t="str">
        <f>IF($B134="-","-",VLOOKUP(ROUND(CONCATENATE($A134,K$2),0),'Cadastro - Padrões'!$A$2:$V$10081,K$1,FALSE))</f>
        <v>-</v>
      </c>
      <c r="L134" s="23" t="str">
        <f>IF($B134="-","-",VLOOKUP(ROUND(CONCATENATE($A134,L$2),0),'Cadastro - Padrões'!$A$2:$V$10081,L$1,FALSE))</f>
        <v>-</v>
      </c>
      <c r="M134" s="23" t="str">
        <f>IF($B134="-","-",VLOOKUP(ROUND(CONCATENATE($A134,M$2),0),'Cadastro - Padrões'!$A$2:$V$10081,M$1,FALSE))</f>
        <v>-</v>
      </c>
      <c r="N134" s="23" t="str">
        <f>IF($B134="-","-",VLOOKUP(ROUND(CONCATENATE($A134,N$2),0),'Cadastro - Padrões'!$A$2:$V$10081,N$1,FALSE))</f>
        <v>-</v>
      </c>
      <c r="O134" s="23" t="str">
        <f>IF($B134="-","-",VLOOKUP(ROUND(CONCATENATE($A134,O$2),0),'Cadastro - Padrões'!$A$2:$V$10081,O$1,FALSE))</f>
        <v>-</v>
      </c>
      <c r="P134" s="23" t="str">
        <f>IF($B134="-","-",VLOOKUP(ROUND(CONCATENATE($A134,P$2),0),'Cadastro - Padrões'!$A$2:$V$10081,P$1,FALSE))</f>
        <v>-</v>
      </c>
      <c r="Q134" s="23" t="str">
        <f>IF($B134="-","-",VLOOKUP(ROUND(CONCATENATE($A134,Q$2),0),'Cadastro - Padrões'!$A$2:$V$10081,Q$1,FALSE))</f>
        <v>-</v>
      </c>
      <c r="R134" s="23" t="str">
        <f>IF($B134="-","-",VLOOKUP(ROUND(CONCATENATE($A134,R$2),0),'Cadastro - Padrões'!$A$2:$V$10081,R$1,FALSE))</f>
        <v>-</v>
      </c>
      <c r="S134" s="23" t="str">
        <f>IF($B134="-","-",VLOOKUP(ROUND(CONCATENATE($A134,S$2),0),'Cadastro - Padrões'!$A$2:$V$10081,S$1,FALSE))</f>
        <v>-</v>
      </c>
      <c r="T134" s="23" t="str">
        <f>IF($B134="-","-",VLOOKUP(ROUND(CONCATENATE($A134,T$2),0),'Cadastro - Padrões'!$A$2:$V$10081,T$1,FALSE))</f>
        <v>-</v>
      </c>
      <c r="U134" s="23" t="str">
        <f>IF($B134="-","-",VLOOKUP(ROUND(CONCATENATE($A134,U$2),0),'Cadastro - Padrões'!$A$2:$V$10081,U$1,FALSE))</f>
        <v>-</v>
      </c>
      <c r="V134" s="23" t="str">
        <f>IF($B134="-","-",VLOOKUP(ROUND(CONCATENATE($A134,V$2),0),'Cadastro - Padrões'!$A$2:$V$10081,V$1,FALSE))</f>
        <v>-</v>
      </c>
      <c r="W134" s="23" t="str">
        <f>IF($B134="-","-",VLOOKUP(ROUND(CONCATENATE($A134,W$2),0),'Cadastro - Padrões'!$A$2:$V$10081,W$1,FALSE))</f>
        <v>-</v>
      </c>
      <c r="X134" s="23" t="str">
        <f>IF($B134="-","-",VLOOKUP(ROUND(CONCATENATE($A134,X$2),0),'Cadastro - Padrões'!$A$2:$V$10081,X$1,FALSE))</f>
        <v>-</v>
      </c>
      <c r="Y134" s="23" t="str">
        <f>IF($B134="-","-",VLOOKUP(ROUND(CONCATENATE($A134,Y$2),0),'Cadastro - Padrões'!$A$2:$V$10081,Y$1,FALSE))</f>
        <v>-</v>
      </c>
      <c r="Z134" s="23" t="str">
        <f>IF($B134="-","-",VLOOKUP(ROUND(CONCATENATE($A134,Z$2),0),'Cadastro - Padrões'!$A$2:$V$10081,Z$1,FALSE))</f>
        <v>-</v>
      </c>
      <c r="AA134" s="23" t="str">
        <f>IF($B134="-","-",VLOOKUP(ROUND(CONCATENATE($A134,AA$2),0),'Cadastro - Padrões'!$A$2:$V$10081,AA$1,FALSE))</f>
        <v>-</v>
      </c>
      <c r="AB134" s="23" t="str">
        <f>IF($B134="-","-",VLOOKUP(ROUND(CONCATENATE($A134,AB$2),0),'Cadastro - Padrões'!$A$2:$V$10081,AB$1,FALSE))</f>
        <v>-</v>
      </c>
      <c r="AC134" s="23" t="str">
        <f>IF($B134="-","-",IF(VLOOKUP(ROUND(CONCATENATE($A134,AC$2),0),'Cadastro - Padrões'!$A$2:$V$10081,AC$1,FALSE)="","-",VLOOKUP(ROUND(CONCATENATE($A134,AC$2),0),'Cadastro - Padrões'!$A$2:$V$10081,AC$1,FALSE)))</f>
        <v>-</v>
      </c>
      <c r="AD134" s="23" t="str">
        <f>IF($B134="-","-",IF(VLOOKUP(ROUND(CONCATENATE($A134,AD$2),0),'Cadastro - Padrões'!$A$2:$V$10081,AD$1,FALSE)="","-",VLOOKUP(ROUND(CONCATENATE($A134,AD$2),0),'Cadastro - Padrões'!$A$2:$V$10081,AD$1,FALSE)))</f>
        <v>-</v>
      </c>
      <c r="AE134" s="23" t="str">
        <f>IF($B134="-","-",IF(VLOOKUP(ROUND(CONCATENATE($A134,AE$2),0),'Cadastro - Padrões'!$A$2:$V$10081,AE$1,FALSE)="","-",VLOOKUP(ROUND(CONCATENATE($A134,AE$2),0),'Cadastro - Padrões'!$A$2:$V$10081,AE$1,FALSE)))</f>
        <v>-</v>
      </c>
      <c r="AF134" s="23" t="str">
        <f>IF($B134="-","-",IF(VLOOKUP(ROUND(CONCATENATE($A134,AF$2),0),'Cadastro - Padrões'!$A$2:$V$10081,AF$1,FALSE)="","-",VLOOKUP(ROUND(CONCATENATE($A134,AF$2),0),'Cadastro - Padrões'!$A$2:$V$10081,AF$1,FALSE)))</f>
        <v>-</v>
      </c>
      <c r="AG134" s="23" t="str">
        <f>IF($B134="-","-",IF(VLOOKUP(ROUND(CONCATENATE($A134,AG$2),0),'Cadastro - Padrões'!$A$2:$V$10081,AG$1,FALSE)="","-",VLOOKUP(ROUND(CONCATENATE($A134,AG$2),0),'Cadastro - Padrões'!$A$2:$V$10081,AG$1,FALSE)))</f>
        <v>-</v>
      </c>
      <c r="AH134" s="23" t="str">
        <f>IF($B134="-","-",IF(VLOOKUP(ROUND(CONCATENATE($A134,AH$2),0),'Cadastro - Padrões'!$A$2:$V$10081,AH$1,FALSE)="","-",VLOOKUP(ROUND(CONCATENATE($A134,AH$2),0),'Cadastro - Padrões'!$A$2:$V$10081,AH$1,FALSE)))</f>
        <v>-</v>
      </c>
      <c r="AI134" s="23" t="str">
        <f>IF($B134="-","-",IF(VLOOKUP(ROUND(CONCATENATE($A134,AI$2),0),'Cadastro - Padrões'!$A$2:$V$10081,AI$1,FALSE)="","-",VLOOKUP(ROUND(CONCATENATE($A134,AI$2),0),'Cadastro - Padrões'!$A$2:$V$10081,AI$1,FALSE)))</f>
        <v>-</v>
      </c>
      <c r="AJ134" s="23" t="str">
        <f>IF($B134="-","-",IF(VLOOKUP(ROUND(CONCATENATE($A134,AJ$2),0),'Cadastro - Padrões'!$A$2:$V$10081,AJ$1,FALSE)="","-",VLOOKUP(ROUND(CONCATENATE($A134,AJ$2),0),'Cadastro - Padrões'!$A$2:$V$10081,AJ$1,FALSE)))</f>
        <v>-</v>
      </c>
      <c r="AK134" s="23" t="str">
        <f>IF($B134="-","-",IF(VLOOKUP(ROUND(CONCATENATE($A134,AK$2),0),'Cadastro - Padrões'!$A$2:$V$10081,AK$1,FALSE)="","-",VLOOKUP(ROUND(CONCATENATE($A134,AK$2),0),'Cadastro - Padrões'!$A$2:$V$10081,AK$1,FALSE)))</f>
        <v>-</v>
      </c>
      <c r="AL134" s="23" t="str">
        <f>IF($B134="-","-",IF(VLOOKUP(ROUND(CONCATENATE($A134,AL$2),0),'Cadastro - Padrões'!$A$2:$V$10081,AL$1,FALSE)="","-",VLOOKUP(ROUND(CONCATENATE($A134,AL$2),0),'Cadastro - Padrões'!$A$2:$V$10081,AL$1,FALSE)))</f>
        <v>-</v>
      </c>
      <c r="AM134" s="23" t="str">
        <f>IF($B134="-","-",IF(VLOOKUP(ROUND(CONCATENATE($A134,AM$2),0),'Cadastro - Padrões'!$A$2:$V$10081,AM$1,FALSE)="","-",VLOOKUP(ROUND(CONCATENATE($A134,AM$2),0),'Cadastro - Padrões'!$A$2:$V$10081,AM$1,FALSE)))</f>
        <v>-</v>
      </c>
      <c r="AN134" s="23" t="str">
        <f>IF($B134="-","-",IF(VLOOKUP(ROUND(CONCATENATE($A134,AN$2),0),'Cadastro - Padrões'!$A$2:$V$10081,AN$1,FALSE)="","-",VLOOKUP(ROUND(CONCATENATE($A134,AN$2),0),'Cadastro - Padrões'!$A$2:$V$10081,AN$1,FALSE)))</f>
        <v>-</v>
      </c>
      <c r="AO134" s="23" t="str">
        <f>IF($B134="-","-",IF(VLOOKUP(ROUND(CONCATENATE($A134,AO$2),0),'Cadastro - Padrões'!$A$2:$V$10081,AO$1,FALSE)="","-",VLOOKUP(ROUND(CONCATENATE($A134,AO$2),0),'Cadastro - Padrões'!$A$2:$V$10081,AO$1,FALSE)))</f>
        <v>-</v>
      </c>
      <c r="AP134" s="23" t="str">
        <f>IF($B134="-","-",IF(VLOOKUP(ROUND(CONCATENATE($A134,AP$2),0),'Cadastro - Padrões'!$A$2:$V$10081,AP$1,FALSE)="","-",VLOOKUP(ROUND(CONCATENATE($A134,AP$2),0),'Cadastro - Padrões'!$A$2:$V$10081,AP$1,FALSE)))</f>
        <v>-</v>
      </c>
      <c r="AQ134" s="23" t="str">
        <f>IF($B134="-","-",IF(VLOOKUP(ROUND(CONCATENATE($A134,AQ$2),0),'Cadastro - Padrões'!$A$2:$V$10081,AQ$1,FALSE)="","-",VLOOKUP(ROUND(CONCATENATE($A134,AQ$2),0),'Cadastro - Padrões'!$A$2:$V$10081,AQ$1,FALSE)))</f>
        <v>-</v>
      </c>
      <c r="AR134" s="23" t="str">
        <f>IF($B134="-","-",IF(VLOOKUP(ROUND(CONCATENATE($A134,AR$2),0),'Cadastro - Padrões'!$A$2:$V$10081,AR$1,FALSE)="","-",VLOOKUP(ROUND(CONCATENATE($A134,AR$2),0),'Cadastro - Padrões'!$A$2:$V$10081,AR$1,FALSE)))</f>
        <v>-</v>
      </c>
      <c r="AS134" s="23" t="str">
        <f>IF($B134="-","-",IF(VLOOKUP(ROUND(CONCATENATE($A134,AS$2),0),'Cadastro - Padrões'!$A$2:$V$10081,AS$1,FALSE)="","-",VLOOKUP(ROUND(CONCATENATE($A134,AS$2),0),'Cadastro - Padrões'!$A$2:$V$10081,AS$1,FALSE)))</f>
        <v>-</v>
      </c>
      <c r="AT134" s="23" t="str">
        <f>IF($B134="-","-",IF(VLOOKUP(ROUND(CONCATENATE($A134,AT$2),0),'Cadastro - Padrões'!$A$2:$V$10081,AT$1,FALSE)="","-",VLOOKUP(ROUND(CONCATENATE($A134,AT$2),0),'Cadastro - Padrões'!$A$2:$V$10081,AT$1,FALSE)))</f>
        <v>-</v>
      </c>
      <c r="AU134" s="23" t="str">
        <f>IF($B134="-","-",IF(VLOOKUP(ROUND(CONCATENATE($A134,AU$2),0),'Cadastro - Padrões'!$A$2:$V$10081,AU$1,FALSE)="","-",VLOOKUP(ROUND(CONCATENATE($A134,AU$2),0),'Cadastro - Padrões'!$A$2:$V$10081,AU$1,FALSE)))</f>
        <v>-</v>
      </c>
      <c r="AV134" s="23" t="str">
        <f>IF($B134="-","-",IF(VLOOKUP(ROUND(CONCATENATE($A134,AV$2),0),'Cadastro - Padrões'!$A$2:$V$10081,AV$1,FALSE)="","-",VLOOKUP(ROUND(CONCATENATE($A134,AV$2),0),'Cadastro - Padrões'!$A$2:$V$10081,AV$1,FALSE)))</f>
        <v>-</v>
      </c>
      <c r="AW134" s="23" t="str">
        <f>IF($B134="-","-",IF(VLOOKUP(ROUND(CONCATENATE($A134,AW$2),0),'Cadastro - Padrões'!$A$2:$V$10081,AW$1,FALSE)="","-",VLOOKUP(ROUND(CONCATENATE($A134,AW$2),0),'Cadastro - Padrões'!$A$2:$V$10081,AW$1,FALSE)))</f>
        <v>-</v>
      </c>
      <c r="AX134" s="23" t="str">
        <f>IF($B134="-","-",IF(VLOOKUP(ROUND(CONCATENATE($A134,AX$2),0),'Cadastro - Padrões'!$A$2:$V$10081,AX$1,FALSE)="","-",VLOOKUP(ROUND(CONCATENATE($A134,AX$2),0),'Cadastro - Padrões'!$A$2:$V$10081,AX$1,FALSE)))</f>
        <v>-</v>
      </c>
      <c r="AY134" s="23" t="str">
        <f>IF($B134="-","-",IF(VLOOKUP(ROUND(CONCATENATE($A134,AY$2),0),'Cadastro - Padrões'!$A$2:$V$10081,AY$1,FALSE)="","-",VLOOKUP(ROUND(CONCATENATE($A134,AY$2),0),'Cadastro - Padrões'!$A$2:$V$10081,AY$1,FALSE)))</f>
        <v>-</v>
      </c>
      <c r="AZ134" s="23" t="str">
        <f>IF($B134="-","-",IF(VLOOKUP(ROUND(CONCATENATE($A134,AZ$2),0),'Cadastro - Padrões'!$A$2:$V$10081,AZ$1,FALSE)="","-",VLOOKUP(ROUND(CONCATENATE($A134,AZ$2),0),'Cadastro - Padrões'!$A$2:$V$10081,AZ$1,FALSE)))</f>
        <v>-</v>
      </c>
      <c r="BA134" s="23" t="str">
        <f>IF($B134="-","-",IF(VLOOKUP(ROUND(CONCATENATE($A134,BA$2),0),'Cadastro - Padrões'!$A$2:$V$10081,BA$1,FALSE)="","-",VLOOKUP(ROUND(CONCATENATE($A134,BA$2),0),'Cadastro - Padrões'!$A$2:$V$10081,BA$1,FALSE)))</f>
        <v>-</v>
      </c>
      <c r="BB134" s="23" t="str">
        <f>IF($B134="-","-",IF(VLOOKUP(ROUND(CONCATENATE($A134,BB$2),0),'Cadastro - Padrões'!$A$2:$V$10081,BB$1,FALSE)="","-",VLOOKUP(ROUND(CONCATENATE($A134,BB$2),0),'Cadastro - Padrões'!$A$2:$V$10081,BB$1,FALSE)))</f>
        <v>-</v>
      </c>
      <c r="BC134" s="23" t="str">
        <f>IF($B134="-","-",IF(VLOOKUP(ROUND(CONCATENATE($A134,BC$2),0),'Cadastro - Padrões'!$A$2:$V$10081,BC$1,FALSE)="","-",VLOOKUP(ROUND(CONCATENATE($A134,BC$2),0),'Cadastro - Padrões'!$A$2:$V$10081,BC$1,FALSE)))</f>
        <v>-</v>
      </c>
      <c r="BD134" s="23" t="str">
        <f>IF($B134="-","-",IF(VLOOKUP(ROUND(CONCATENATE($A134,BD$2),0),'Cadastro - Padrões'!$A$2:$V$10081,BD$1,FALSE)="","-",VLOOKUP(ROUND(CONCATENATE($A134,BD$2),0),'Cadastro - Padrões'!$A$2:$V$10081,BD$1,FALSE)))</f>
        <v>-</v>
      </c>
      <c r="BE134" s="23" t="str">
        <f>IF($B134="-","-",IF(VLOOKUP(ROUND(CONCATENATE($A134,BE$2),0),'Cadastro - Padrões'!$A$2:$V$10081,BE$1,FALSE)="","-",VLOOKUP(ROUND(CONCATENATE($A134,BE$2),0),'Cadastro - Padrões'!$A$2:$V$10081,BE$1,FALSE)))</f>
        <v>-</v>
      </c>
      <c r="BF134" s="23" t="str">
        <f>IF($B134="-","-",IF(VLOOKUP(ROUND(CONCATENATE($A134,BF$2),0),'Cadastro - Padrões'!$A$2:$V$10081,BF$1,FALSE)="","-",VLOOKUP(ROUND(CONCATENATE($A134,BF$2),0),'Cadastro - Padrões'!$A$2:$V$10081,BF$1,FALSE)))</f>
        <v>-</v>
      </c>
      <c r="BG134" s="23" t="str">
        <f>IF($B134="-","-",IF(VLOOKUP(ROUND(CONCATENATE($A134,BG$2),0),'Cadastro - Padrões'!$A$2:$V$10081,BG$1,FALSE)="","-",VLOOKUP(ROUND(CONCATENATE($A134,BG$2),0),'Cadastro - Padrões'!$A$2:$V$10081,BG$1,FALSE)))</f>
        <v>-</v>
      </c>
      <c r="BH134" s="23" t="str">
        <f>IF($B134="-","-",IF(VLOOKUP(ROUND(CONCATENATE($A134,BH$2),0),'Cadastro - Padrões'!$A$2:$V$10081,BH$1,FALSE)="","-",VLOOKUP(ROUND(CONCATENATE($A134,BH$2),0),'Cadastro - Padrões'!$A$2:$V$10081,BH$1,FALSE)))</f>
        <v>-</v>
      </c>
      <c r="BI134" s="23" t="str">
        <f>IF($B134="-","-",IF(VLOOKUP(ROUND(CONCATENATE($A134,BI$2),0),'Cadastro - Padrões'!$A$2:$V$10081,BI$1,FALSE)="","-",VLOOKUP(ROUND(CONCATENATE($A134,BI$2),0),'Cadastro - Padrões'!$A$2:$V$10081,BI$1,FALSE)))</f>
        <v>-</v>
      </c>
      <c r="BJ134" s="23" t="str">
        <f>IF($B134="-","-",IF(VLOOKUP(ROUND(CONCATENATE($A134,BJ$2),0),'Cadastro - Padrões'!$A$2:$V$10081,BJ$1,FALSE)="","-",VLOOKUP(ROUND(CONCATENATE($A134,BJ$2),0),'Cadastro - Padrões'!$A$2:$V$10081,BJ$1,FALSE)))</f>
        <v>-</v>
      </c>
      <c r="BK134" s="23" t="str">
        <f>IF($B134="-","-",IF(VLOOKUP(ROUND(CONCATENATE($A134,BK$2),0),'Cadastro - Padrões'!$A$2:$V$10081,BK$1,FALSE)="","-",VLOOKUP(ROUND(CONCATENATE($A134,BK$2),0),'Cadastro - Padrões'!$A$2:$V$10081,BK$1,FALSE)))</f>
        <v>-</v>
      </c>
      <c r="BL134" s="23" t="str">
        <f>IF($B134="-","-",IF(VLOOKUP(ROUND(CONCATENATE($A134,BL$2),0),'Cadastro - Padrões'!$A$2:$V$10081,BL$1,FALSE)="","-",VLOOKUP(ROUND(CONCATENATE($A134,BL$2),0),'Cadastro - Padrões'!$A$2:$V$10081,BL$1,FALSE)))</f>
        <v>-</v>
      </c>
      <c r="BM134" s="23" t="str">
        <f>IF($B134="-","-",IF(VLOOKUP(ROUND(CONCATENATE($A134,BM$2),0),'Cadastro - Padrões'!$A$2:$V$10081,BM$1,FALSE)="","-",VLOOKUP(ROUND(CONCATENATE($A134,BM$2),0),'Cadastro - Padrões'!$A$2:$V$10081,BM$1,FALSE)))</f>
        <v>-</v>
      </c>
      <c r="BN134" s="23" t="str">
        <f>IF($B134="-","-",IF(VLOOKUP(ROUND(CONCATENATE($A134,BN$2),0),'Cadastro - Padrões'!$A$2:$V$10081,BN$1,FALSE)="","-",VLOOKUP(ROUND(CONCATENATE($A134,BN$2),0),'Cadastro - Padrões'!$A$2:$V$10081,BN$1,FALSE)))</f>
        <v>-</v>
      </c>
      <c r="BO134" s="23" t="str">
        <f>IF($B134="-","-",IF(VLOOKUP(ROUND(CONCATENATE($A134,BO$2),0),'Cadastro - Padrões'!$A$2:$V$10081,BO$1,FALSE)="","-",VLOOKUP(ROUND(CONCATENATE($A134,BO$2),0),'Cadastro - Padrões'!$A$2:$V$10081,BO$1,FALSE)))</f>
        <v>-</v>
      </c>
      <c r="BP134" s="23" t="str">
        <f>IF($B134="-","-",IF(VLOOKUP(ROUND(CONCATENATE($A134,BP$2),0),'Cadastro - Padrões'!$A$2:$V$10081,BP$1,FALSE)="","-",VLOOKUP(ROUND(CONCATENATE($A134,BP$2),0),'Cadastro - Padrões'!$A$2:$V$10081,BP$1,FALSE)))</f>
        <v>-</v>
      </c>
    </row>
    <row r="135" spans="1:68" x14ac:dyDescent="0.3">
      <c r="A135" s="22">
        <f t="shared" si="54"/>
        <v>130</v>
      </c>
      <c r="B135" s="23" t="str">
        <f>IF(VLOOKUP(ROUND(CONCATENATE($A135,B$2),0),'Cadastro - Padrões'!$A$2:$V$10081,B$1,FALSE)="","-",VLOOKUP(ROUND(CONCATENATE($A135,B$2),0),'Cadastro - Padrões'!$A$2:$V$10081,B$1,FALSE))</f>
        <v>-</v>
      </c>
      <c r="C135" s="23" t="str">
        <f>IF($B135="-","-",VLOOKUP(ROUND(CONCATENATE($A135,C$2),0),'Cadastro - Padrões'!$A$2:$V$10081,C$1,FALSE))</f>
        <v>-</v>
      </c>
      <c r="D135" s="23" t="str">
        <f>IF($B135="-","-",VLOOKUP(ROUND(CONCATENATE($A135,D$2),0),'Cadastro - Padrões'!$A$2:$V$10081,D$1,FALSE))</f>
        <v>-</v>
      </c>
      <c r="E135" s="23" t="str">
        <f>IF($B135="-","-",VLOOKUP(ROUND(CONCATENATE($A135,E$2),0),'Cadastro - Padrões'!$A$2:$V$10081,E$1,FALSE))</f>
        <v>-</v>
      </c>
      <c r="F135" s="23" t="str">
        <f>IF($B135="-","-",VLOOKUP(ROUND(CONCATENATE($A135,F$2),0),'Cadastro - Padrões'!$A$2:$V$10081,F$1,FALSE))</f>
        <v>-</v>
      </c>
      <c r="G135" s="24" t="str">
        <f>IF($B135="-","-",VLOOKUP(ROUND(CONCATENATE($A135,G$2),0),'Cadastro - Padrões'!$A$2:$V$10081,G$1,FALSE))</f>
        <v>-</v>
      </c>
      <c r="H135" s="25" t="str">
        <f>IF($B135="-","-",VLOOKUP(ROUND(CONCATENATE($A135,H$2),0),'Cadastro - Padrões'!$A$2:$V$10081,H$1,FALSE))</f>
        <v>-</v>
      </c>
      <c r="I135" s="23" t="str">
        <f>IF($B135="-","-",VLOOKUP(ROUND(CONCATENATE($A135,I$2),0),'Cadastro - Padrões'!$A$2:$V$10081,I$1,FALSE))</f>
        <v>-</v>
      </c>
      <c r="J135" s="23" t="str">
        <f>IF($B135="-","-",VLOOKUP(ROUND(CONCATENATE($A135,J$2),0),'Cadastro - Padrões'!$A$2:$V$10081,J$1,FALSE))</f>
        <v>-</v>
      </c>
      <c r="K135" s="23" t="str">
        <f>IF($B135="-","-",VLOOKUP(ROUND(CONCATENATE($A135,K$2),0),'Cadastro - Padrões'!$A$2:$V$10081,K$1,FALSE))</f>
        <v>-</v>
      </c>
      <c r="L135" s="23" t="str">
        <f>IF($B135="-","-",VLOOKUP(ROUND(CONCATENATE($A135,L$2),0),'Cadastro - Padrões'!$A$2:$V$10081,L$1,FALSE))</f>
        <v>-</v>
      </c>
      <c r="M135" s="23" t="str">
        <f>IF($B135="-","-",VLOOKUP(ROUND(CONCATENATE($A135,M$2),0),'Cadastro - Padrões'!$A$2:$V$10081,M$1,FALSE))</f>
        <v>-</v>
      </c>
      <c r="N135" s="23" t="str">
        <f>IF($B135="-","-",VLOOKUP(ROUND(CONCATENATE($A135,N$2),0),'Cadastro - Padrões'!$A$2:$V$10081,N$1,FALSE))</f>
        <v>-</v>
      </c>
      <c r="O135" s="23" t="str">
        <f>IF($B135="-","-",VLOOKUP(ROUND(CONCATENATE($A135,O$2),0),'Cadastro - Padrões'!$A$2:$V$10081,O$1,FALSE))</f>
        <v>-</v>
      </c>
      <c r="P135" s="23" t="str">
        <f>IF($B135="-","-",VLOOKUP(ROUND(CONCATENATE($A135,P$2),0),'Cadastro - Padrões'!$A$2:$V$10081,P$1,FALSE))</f>
        <v>-</v>
      </c>
      <c r="Q135" s="23" t="str">
        <f>IF($B135="-","-",VLOOKUP(ROUND(CONCATENATE($A135,Q$2),0),'Cadastro - Padrões'!$A$2:$V$10081,Q$1,FALSE))</f>
        <v>-</v>
      </c>
      <c r="R135" s="23" t="str">
        <f>IF($B135="-","-",VLOOKUP(ROUND(CONCATENATE($A135,R$2),0),'Cadastro - Padrões'!$A$2:$V$10081,R$1,FALSE))</f>
        <v>-</v>
      </c>
      <c r="S135" s="23" t="str">
        <f>IF($B135="-","-",VLOOKUP(ROUND(CONCATENATE($A135,S$2),0),'Cadastro - Padrões'!$A$2:$V$10081,S$1,FALSE))</f>
        <v>-</v>
      </c>
      <c r="T135" s="23" t="str">
        <f>IF($B135="-","-",VLOOKUP(ROUND(CONCATENATE($A135,T$2),0),'Cadastro - Padrões'!$A$2:$V$10081,T$1,FALSE))</f>
        <v>-</v>
      </c>
      <c r="U135" s="23" t="str">
        <f>IF($B135="-","-",VLOOKUP(ROUND(CONCATENATE($A135,U$2),0),'Cadastro - Padrões'!$A$2:$V$10081,U$1,FALSE))</f>
        <v>-</v>
      </c>
      <c r="V135" s="23" t="str">
        <f>IF($B135="-","-",VLOOKUP(ROUND(CONCATENATE($A135,V$2),0),'Cadastro - Padrões'!$A$2:$V$10081,V$1,FALSE))</f>
        <v>-</v>
      </c>
      <c r="W135" s="23" t="str">
        <f>IF($B135="-","-",VLOOKUP(ROUND(CONCATENATE($A135,W$2),0),'Cadastro - Padrões'!$A$2:$V$10081,W$1,FALSE))</f>
        <v>-</v>
      </c>
      <c r="X135" s="23" t="str">
        <f>IF($B135="-","-",VLOOKUP(ROUND(CONCATENATE($A135,X$2),0),'Cadastro - Padrões'!$A$2:$V$10081,X$1,FALSE))</f>
        <v>-</v>
      </c>
      <c r="Y135" s="23" t="str">
        <f>IF($B135="-","-",VLOOKUP(ROUND(CONCATENATE($A135,Y$2),0),'Cadastro - Padrões'!$A$2:$V$10081,Y$1,FALSE))</f>
        <v>-</v>
      </c>
      <c r="Z135" s="23" t="str">
        <f>IF($B135="-","-",VLOOKUP(ROUND(CONCATENATE($A135,Z$2),0),'Cadastro - Padrões'!$A$2:$V$10081,Z$1,FALSE))</f>
        <v>-</v>
      </c>
      <c r="AA135" s="23" t="str">
        <f>IF($B135="-","-",VLOOKUP(ROUND(CONCATENATE($A135,AA$2),0),'Cadastro - Padrões'!$A$2:$V$10081,AA$1,FALSE))</f>
        <v>-</v>
      </c>
      <c r="AB135" s="23" t="str">
        <f>IF($B135="-","-",VLOOKUP(ROUND(CONCATENATE($A135,AB$2),0),'Cadastro - Padrões'!$A$2:$V$10081,AB$1,FALSE))</f>
        <v>-</v>
      </c>
      <c r="AC135" s="23" t="str">
        <f>IF($B135="-","-",IF(VLOOKUP(ROUND(CONCATENATE($A135,AC$2),0),'Cadastro - Padrões'!$A$2:$V$10081,AC$1,FALSE)="","-",VLOOKUP(ROUND(CONCATENATE($A135,AC$2),0),'Cadastro - Padrões'!$A$2:$V$10081,AC$1,FALSE)))</f>
        <v>-</v>
      </c>
      <c r="AD135" s="23" t="str">
        <f>IF($B135="-","-",IF(VLOOKUP(ROUND(CONCATENATE($A135,AD$2),0),'Cadastro - Padrões'!$A$2:$V$10081,AD$1,FALSE)="","-",VLOOKUP(ROUND(CONCATENATE($A135,AD$2),0),'Cadastro - Padrões'!$A$2:$V$10081,AD$1,FALSE)))</f>
        <v>-</v>
      </c>
      <c r="AE135" s="23" t="str">
        <f>IF($B135="-","-",IF(VLOOKUP(ROUND(CONCATENATE($A135,AE$2),0),'Cadastro - Padrões'!$A$2:$V$10081,AE$1,FALSE)="","-",VLOOKUP(ROUND(CONCATENATE($A135,AE$2),0),'Cadastro - Padrões'!$A$2:$V$10081,AE$1,FALSE)))</f>
        <v>-</v>
      </c>
      <c r="AF135" s="23" t="str">
        <f>IF($B135="-","-",IF(VLOOKUP(ROUND(CONCATENATE($A135,AF$2),0),'Cadastro - Padrões'!$A$2:$V$10081,AF$1,FALSE)="","-",VLOOKUP(ROUND(CONCATENATE($A135,AF$2),0),'Cadastro - Padrões'!$A$2:$V$10081,AF$1,FALSE)))</f>
        <v>-</v>
      </c>
      <c r="AG135" s="23" t="str">
        <f>IF($B135="-","-",IF(VLOOKUP(ROUND(CONCATENATE($A135,AG$2),0),'Cadastro - Padrões'!$A$2:$V$10081,AG$1,FALSE)="","-",VLOOKUP(ROUND(CONCATENATE($A135,AG$2),0),'Cadastro - Padrões'!$A$2:$V$10081,AG$1,FALSE)))</f>
        <v>-</v>
      </c>
      <c r="AH135" s="23" t="str">
        <f>IF($B135="-","-",IF(VLOOKUP(ROUND(CONCATENATE($A135,AH$2),0),'Cadastro - Padrões'!$A$2:$V$10081,AH$1,FALSE)="","-",VLOOKUP(ROUND(CONCATENATE($A135,AH$2),0),'Cadastro - Padrões'!$A$2:$V$10081,AH$1,FALSE)))</f>
        <v>-</v>
      </c>
      <c r="AI135" s="23" t="str">
        <f>IF($B135="-","-",IF(VLOOKUP(ROUND(CONCATENATE($A135,AI$2),0),'Cadastro - Padrões'!$A$2:$V$10081,AI$1,FALSE)="","-",VLOOKUP(ROUND(CONCATENATE($A135,AI$2),0),'Cadastro - Padrões'!$A$2:$V$10081,AI$1,FALSE)))</f>
        <v>-</v>
      </c>
      <c r="AJ135" s="23" t="str">
        <f>IF($B135="-","-",IF(VLOOKUP(ROUND(CONCATENATE($A135,AJ$2),0),'Cadastro - Padrões'!$A$2:$V$10081,AJ$1,FALSE)="","-",VLOOKUP(ROUND(CONCATENATE($A135,AJ$2),0),'Cadastro - Padrões'!$A$2:$V$10081,AJ$1,FALSE)))</f>
        <v>-</v>
      </c>
      <c r="AK135" s="23" t="str">
        <f>IF($B135="-","-",IF(VLOOKUP(ROUND(CONCATENATE($A135,AK$2),0),'Cadastro - Padrões'!$A$2:$V$10081,AK$1,FALSE)="","-",VLOOKUP(ROUND(CONCATENATE($A135,AK$2),0),'Cadastro - Padrões'!$A$2:$V$10081,AK$1,FALSE)))</f>
        <v>-</v>
      </c>
      <c r="AL135" s="23" t="str">
        <f>IF($B135="-","-",IF(VLOOKUP(ROUND(CONCATENATE($A135,AL$2),0),'Cadastro - Padrões'!$A$2:$V$10081,AL$1,FALSE)="","-",VLOOKUP(ROUND(CONCATENATE($A135,AL$2),0),'Cadastro - Padrões'!$A$2:$V$10081,AL$1,FALSE)))</f>
        <v>-</v>
      </c>
      <c r="AM135" s="23" t="str">
        <f>IF($B135="-","-",IF(VLOOKUP(ROUND(CONCATENATE($A135,AM$2),0),'Cadastro - Padrões'!$A$2:$V$10081,AM$1,FALSE)="","-",VLOOKUP(ROUND(CONCATENATE($A135,AM$2),0),'Cadastro - Padrões'!$A$2:$V$10081,AM$1,FALSE)))</f>
        <v>-</v>
      </c>
      <c r="AN135" s="23" t="str">
        <f>IF($B135="-","-",IF(VLOOKUP(ROUND(CONCATENATE($A135,AN$2),0),'Cadastro - Padrões'!$A$2:$V$10081,AN$1,FALSE)="","-",VLOOKUP(ROUND(CONCATENATE($A135,AN$2),0),'Cadastro - Padrões'!$A$2:$V$10081,AN$1,FALSE)))</f>
        <v>-</v>
      </c>
      <c r="AO135" s="23" t="str">
        <f>IF($B135="-","-",IF(VLOOKUP(ROUND(CONCATENATE($A135,AO$2),0),'Cadastro - Padrões'!$A$2:$V$10081,AO$1,FALSE)="","-",VLOOKUP(ROUND(CONCATENATE($A135,AO$2),0),'Cadastro - Padrões'!$A$2:$V$10081,AO$1,FALSE)))</f>
        <v>-</v>
      </c>
      <c r="AP135" s="23" t="str">
        <f>IF($B135="-","-",IF(VLOOKUP(ROUND(CONCATENATE($A135,AP$2),0),'Cadastro - Padrões'!$A$2:$V$10081,AP$1,FALSE)="","-",VLOOKUP(ROUND(CONCATENATE($A135,AP$2),0),'Cadastro - Padrões'!$A$2:$V$10081,AP$1,FALSE)))</f>
        <v>-</v>
      </c>
      <c r="AQ135" s="23" t="str">
        <f>IF($B135="-","-",IF(VLOOKUP(ROUND(CONCATENATE($A135,AQ$2),0),'Cadastro - Padrões'!$A$2:$V$10081,AQ$1,FALSE)="","-",VLOOKUP(ROUND(CONCATENATE($A135,AQ$2),0),'Cadastro - Padrões'!$A$2:$V$10081,AQ$1,FALSE)))</f>
        <v>-</v>
      </c>
      <c r="AR135" s="23" t="str">
        <f>IF($B135="-","-",IF(VLOOKUP(ROUND(CONCATENATE($A135,AR$2),0),'Cadastro - Padrões'!$A$2:$V$10081,AR$1,FALSE)="","-",VLOOKUP(ROUND(CONCATENATE($A135,AR$2),0),'Cadastro - Padrões'!$A$2:$V$10081,AR$1,FALSE)))</f>
        <v>-</v>
      </c>
      <c r="AS135" s="23" t="str">
        <f>IF($B135="-","-",IF(VLOOKUP(ROUND(CONCATENATE($A135,AS$2),0),'Cadastro - Padrões'!$A$2:$V$10081,AS$1,FALSE)="","-",VLOOKUP(ROUND(CONCATENATE($A135,AS$2),0),'Cadastro - Padrões'!$A$2:$V$10081,AS$1,FALSE)))</f>
        <v>-</v>
      </c>
      <c r="AT135" s="23" t="str">
        <f>IF($B135="-","-",IF(VLOOKUP(ROUND(CONCATENATE($A135,AT$2),0),'Cadastro - Padrões'!$A$2:$V$10081,AT$1,FALSE)="","-",VLOOKUP(ROUND(CONCATENATE($A135,AT$2),0),'Cadastro - Padrões'!$A$2:$V$10081,AT$1,FALSE)))</f>
        <v>-</v>
      </c>
      <c r="AU135" s="23" t="str">
        <f>IF($B135="-","-",IF(VLOOKUP(ROUND(CONCATENATE($A135,AU$2),0),'Cadastro - Padrões'!$A$2:$V$10081,AU$1,FALSE)="","-",VLOOKUP(ROUND(CONCATENATE($A135,AU$2),0),'Cadastro - Padrões'!$A$2:$V$10081,AU$1,FALSE)))</f>
        <v>-</v>
      </c>
      <c r="AV135" s="23" t="str">
        <f>IF($B135="-","-",IF(VLOOKUP(ROUND(CONCATENATE($A135,AV$2),0),'Cadastro - Padrões'!$A$2:$V$10081,AV$1,FALSE)="","-",VLOOKUP(ROUND(CONCATENATE($A135,AV$2),0),'Cadastro - Padrões'!$A$2:$V$10081,AV$1,FALSE)))</f>
        <v>-</v>
      </c>
      <c r="AW135" s="23" t="str">
        <f>IF($B135="-","-",IF(VLOOKUP(ROUND(CONCATENATE($A135,AW$2),0),'Cadastro - Padrões'!$A$2:$V$10081,AW$1,FALSE)="","-",VLOOKUP(ROUND(CONCATENATE($A135,AW$2),0),'Cadastro - Padrões'!$A$2:$V$10081,AW$1,FALSE)))</f>
        <v>-</v>
      </c>
      <c r="AX135" s="23" t="str">
        <f>IF($B135="-","-",IF(VLOOKUP(ROUND(CONCATENATE($A135,AX$2),0),'Cadastro - Padrões'!$A$2:$V$10081,AX$1,FALSE)="","-",VLOOKUP(ROUND(CONCATENATE($A135,AX$2),0),'Cadastro - Padrões'!$A$2:$V$10081,AX$1,FALSE)))</f>
        <v>-</v>
      </c>
      <c r="AY135" s="23" t="str">
        <f>IF($B135="-","-",IF(VLOOKUP(ROUND(CONCATENATE($A135,AY$2),0),'Cadastro - Padrões'!$A$2:$V$10081,AY$1,FALSE)="","-",VLOOKUP(ROUND(CONCATENATE($A135,AY$2),0),'Cadastro - Padrões'!$A$2:$V$10081,AY$1,FALSE)))</f>
        <v>-</v>
      </c>
      <c r="AZ135" s="23" t="str">
        <f>IF($B135="-","-",IF(VLOOKUP(ROUND(CONCATENATE($A135,AZ$2),0),'Cadastro - Padrões'!$A$2:$V$10081,AZ$1,FALSE)="","-",VLOOKUP(ROUND(CONCATENATE($A135,AZ$2),0),'Cadastro - Padrões'!$A$2:$V$10081,AZ$1,FALSE)))</f>
        <v>-</v>
      </c>
      <c r="BA135" s="23" t="str">
        <f>IF($B135="-","-",IF(VLOOKUP(ROUND(CONCATENATE($A135,BA$2),0),'Cadastro - Padrões'!$A$2:$V$10081,BA$1,FALSE)="","-",VLOOKUP(ROUND(CONCATENATE($A135,BA$2),0),'Cadastro - Padrões'!$A$2:$V$10081,BA$1,FALSE)))</f>
        <v>-</v>
      </c>
      <c r="BB135" s="23" t="str">
        <f>IF($B135="-","-",IF(VLOOKUP(ROUND(CONCATENATE($A135,BB$2),0),'Cadastro - Padrões'!$A$2:$V$10081,BB$1,FALSE)="","-",VLOOKUP(ROUND(CONCATENATE($A135,BB$2),0),'Cadastro - Padrões'!$A$2:$V$10081,BB$1,FALSE)))</f>
        <v>-</v>
      </c>
      <c r="BC135" s="23" t="str">
        <f>IF($B135="-","-",IF(VLOOKUP(ROUND(CONCATENATE($A135,BC$2),0),'Cadastro - Padrões'!$A$2:$V$10081,BC$1,FALSE)="","-",VLOOKUP(ROUND(CONCATENATE($A135,BC$2),0),'Cadastro - Padrões'!$A$2:$V$10081,BC$1,FALSE)))</f>
        <v>-</v>
      </c>
      <c r="BD135" s="23" t="str">
        <f>IF($B135="-","-",IF(VLOOKUP(ROUND(CONCATENATE($A135,BD$2),0),'Cadastro - Padrões'!$A$2:$V$10081,BD$1,FALSE)="","-",VLOOKUP(ROUND(CONCATENATE($A135,BD$2),0),'Cadastro - Padrões'!$A$2:$V$10081,BD$1,FALSE)))</f>
        <v>-</v>
      </c>
      <c r="BE135" s="23" t="str">
        <f>IF($B135="-","-",IF(VLOOKUP(ROUND(CONCATENATE($A135,BE$2),0),'Cadastro - Padrões'!$A$2:$V$10081,BE$1,FALSE)="","-",VLOOKUP(ROUND(CONCATENATE($A135,BE$2),0),'Cadastro - Padrões'!$A$2:$V$10081,BE$1,FALSE)))</f>
        <v>-</v>
      </c>
      <c r="BF135" s="23" t="str">
        <f>IF($B135="-","-",IF(VLOOKUP(ROUND(CONCATENATE($A135,BF$2),0),'Cadastro - Padrões'!$A$2:$V$10081,BF$1,FALSE)="","-",VLOOKUP(ROUND(CONCATENATE($A135,BF$2),0),'Cadastro - Padrões'!$A$2:$V$10081,BF$1,FALSE)))</f>
        <v>-</v>
      </c>
      <c r="BG135" s="23" t="str">
        <f>IF($B135="-","-",IF(VLOOKUP(ROUND(CONCATENATE($A135,BG$2),0),'Cadastro - Padrões'!$A$2:$V$10081,BG$1,FALSE)="","-",VLOOKUP(ROUND(CONCATENATE($A135,BG$2),0),'Cadastro - Padrões'!$A$2:$V$10081,BG$1,FALSE)))</f>
        <v>-</v>
      </c>
      <c r="BH135" s="23" t="str">
        <f>IF($B135="-","-",IF(VLOOKUP(ROUND(CONCATENATE($A135,BH$2),0),'Cadastro - Padrões'!$A$2:$V$10081,BH$1,FALSE)="","-",VLOOKUP(ROUND(CONCATENATE($A135,BH$2),0),'Cadastro - Padrões'!$A$2:$V$10081,BH$1,FALSE)))</f>
        <v>-</v>
      </c>
      <c r="BI135" s="23" t="str">
        <f>IF($B135="-","-",IF(VLOOKUP(ROUND(CONCATENATE($A135,BI$2),0),'Cadastro - Padrões'!$A$2:$V$10081,BI$1,FALSE)="","-",VLOOKUP(ROUND(CONCATENATE($A135,BI$2),0),'Cadastro - Padrões'!$A$2:$V$10081,BI$1,FALSE)))</f>
        <v>-</v>
      </c>
      <c r="BJ135" s="23" t="str">
        <f>IF($B135="-","-",IF(VLOOKUP(ROUND(CONCATENATE($A135,BJ$2),0),'Cadastro - Padrões'!$A$2:$V$10081,BJ$1,FALSE)="","-",VLOOKUP(ROUND(CONCATENATE($A135,BJ$2),0),'Cadastro - Padrões'!$A$2:$V$10081,BJ$1,FALSE)))</f>
        <v>-</v>
      </c>
      <c r="BK135" s="23" t="str">
        <f>IF($B135="-","-",IF(VLOOKUP(ROUND(CONCATENATE($A135,BK$2),0),'Cadastro - Padrões'!$A$2:$V$10081,BK$1,FALSE)="","-",VLOOKUP(ROUND(CONCATENATE($A135,BK$2),0),'Cadastro - Padrões'!$A$2:$V$10081,BK$1,FALSE)))</f>
        <v>-</v>
      </c>
      <c r="BL135" s="23" t="str">
        <f>IF($B135="-","-",IF(VLOOKUP(ROUND(CONCATENATE($A135,BL$2),0),'Cadastro - Padrões'!$A$2:$V$10081,BL$1,FALSE)="","-",VLOOKUP(ROUND(CONCATENATE($A135,BL$2),0),'Cadastro - Padrões'!$A$2:$V$10081,BL$1,FALSE)))</f>
        <v>-</v>
      </c>
      <c r="BM135" s="23" t="str">
        <f>IF($B135="-","-",IF(VLOOKUP(ROUND(CONCATENATE($A135,BM$2),0),'Cadastro - Padrões'!$A$2:$V$10081,BM$1,FALSE)="","-",VLOOKUP(ROUND(CONCATENATE($A135,BM$2),0),'Cadastro - Padrões'!$A$2:$V$10081,BM$1,FALSE)))</f>
        <v>-</v>
      </c>
      <c r="BN135" s="23" t="str">
        <f>IF($B135="-","-",IF(VLOOKUP(ROUND(CONCATENATE($A135,BN$2),0),'Cadastro - Padrões'!$A$2:$V$10081,BN$1,FALSE)="","-",VLOOKUP(ROUND(CONCATENATE($A135,BN$2),0),'Cadastro - Padrões'!$A$2:$V$10081,BN$1,FALSE)))</f>
        <v>-</v>
      </c>
      <c r="BO135" s="23" t="str">
        <f>IF($B135="-","-",IF(VLOOKUP(ROUND(CONCATENATE($A135,BO$2),0),'Cadastro - Padrões'!$A$2:$V$10081,BO$1,FALSE)="","-",VLOOKUP(ROUND(CONCATENATE($A135,BO$2),0),'Cadastro - Padrões'!$A$2:$V$10081,BO$1,FALSE)))</f>
        <v>-</v>
      </c>
      <c r="BP135" s="23" t="str">
        <f>IF($B135="-","-",IF(VLOOKUP(ROUND(CONCATENATE($A135,BP$2),0),'Cadastro - Padrões'!$A$2:$V$10081,BP$1,FALSE)="","-",VLOOKUP(ROUND(CONCATENATE($A135,BP$2),0),'Cadastro - Padrões'!$A$2:$V$10081,BP$1,FALSE)))</f>
        <v>-</v>
      </c>
    </row>
    <row r="136" spans="1:68" x14ac:dyDescent="0.3">
      <c r="A136" s="22">
        <f t="shared" si="54"/>
        <v>131</v>
      </c>
      <c r="B136" s="23" t="str">
        <f>IF(VLOOKUP(ROUND(CONCATENATE($A136,B$2),0),'Cadastro - Padrões'!$A$2:$V$10081,B$1,FALSE)="","-",VLOOKUP(ROUND(CONCATENATE($A136,B$2),0),'Cadastro - Padrões'!$A$2:$V$10081,B$1,FALSE))</f>
        <v>-</v>
      </c>
      <c r="C136" s="23" t="str">
        <f>IF($B136="-","-",VLOOKUP(ROUND(CONCATENATE($A136,C$2),0),'Cadastro - Padrões'!$A$2:$V$10081,C$1,FALSE))</f>
        <v>-</v>
      </c>
      <c r="D136" s="23" t="str">
        <f>IF($B136="-","-",VLOOKUP(ROUND(CONCATENATE($A136,D$2),0),'Cadastro - Padrões'!$A$2:$V$10081,D$1,FALSE))</f>
        <v>-</v>
      </c>
      <c r="E136" s="23" t="str">
        <f>IF($B136="-","-",VLOOKUP(ROUND(CONCATENATE($A136,E$2),0),'Cadastro - Padrões'!$A$2:$V$10081,E$1,FALSE))</f>
        <v>-</v>
      </c>
      <c r="F136" s="23" t="str">
        <f>IF($B136="-","-",VLOOKUP(ROUND(CONCATENATE($A136,F$2),0),'Cadastro - Padrões'!$A$2:$V$10081,F$1,FALSE))</f>
        <v>-</v>
      </c>
      <c r="G136" s="24" t="str">
        <f>IF($B136="-","-",VLOOKUP(ROUND(CONCATENATE($A136,G$2),0),'Cadastro - Padrões'!$A$2:$V$10081,G$1,FALSE))</f>
        <v>-</v>
      </c>
      <c r="H136" s="25" t="str">
        <f>IF($B136="-","-",VLOOKUP(ROUND(CONCATENATE($A136,H$2),0),'Cadastro - Padrões'!$A$2:$V$10081,H$1,FALSE))</f>
        <v>-</v>
      </c>
      <c r="I136" s="23" t="str">
        <f>IF($B136="-","-",VLOOKUP(ROUND(CONCATENATE($A136,I$2),0),'Cadastro - Padrões'!$A$2:$V$10081,I$1,FALSE))</f>
        <v>-</v>
      </c>
      <c r="J136" s="23" t="str">
        <f>IF($B136="-","-",VLOOKUP(ROUND(CONCATENATE($A136,J$2),0),'Cadastro - Padrões'!$A$2:$V$10081,J$1,FALSE))</f>
        <v>-</v>
      </c>
      <c r="K136" s="23" t="str">
        <f>IF($B136="-","-",VLOOKUP(ROUND(CONCATENATE($A136,K$2),0),'Cadastro - Padrões'!$A$2:$V$10081,K$1,FALSE))</f>
        <v>-</v>
      </c>
      <c r="L136" s="23" t="str">
        <f>IF($B136="-","-",VLOOKUP(ROUND(CONCATENATE($A136,L$2),0),'Cadastro - Padrões'!$A$2:$V$10081,L$1,FALSE))</f>
        <v>-</v>
      </c>
      <c r="M136" s="23" t="str">
        <f>IF($B136="-","-",VLOOKUP(ROUND(CONCATENATE($A136,M$2),0),'Cadastro - Padrões'!$A$2:$V$10081,M$1,FALSE))</f>
        <v>-</v>
      </c>
      <c r="N136" s="23" t="str">
        <f>IF($B136="-","-",VLOOKUP(ROUND(CONCATENATE($A136,N$2),0),'Cadastro - Padrões'!$A$2:$V$10081,N$1,FALSE))</f>
        <v>-</v>
      </c>
      <c r="O136" s="23" t="str">
        <f>IF($B136="-","-",VLOOKUP(ROUND(CONCATENATE($A136,O$2),0),'Cadastro - Padrões'!$A$2:$V$10081,O$1,FALSE))</f>
        <v>-</v>
      </c>
      <c r="P136" s="23" t="str">
        <f>IF($B136="-","-",VLOOKUP(ROUND(CONCATENATE($A136,P$2),0),'Cadastro - Padrões'!$A$2:$V$10081,P$1,FALSE))</f>
        <v>-</v>
      </c>
      <c r="Q136" s="23" t="str">
        <f>IF($B136="-","-",VLOOKUP(ROUND(CONCATENATE($A136,Q$2),0),'Cadastro - Padrões'!$A$2:$V$10081,Q$1,FALSE))</f>
        <v>-</v>
      </c>
      <c r="R136" s="23" t="str">
        <f>IF($B136="-","-",VLOOKUP(ROUND(CONCATENATE($A136,R$2),0),'Cadastro - Padrões'!$A$2:$V$10081,R$1,FALSE))</f>
        <v>-</v>
      </c>
      <c r="S136" s="23" t="str">
        <f>IF($B136="-","-",VLOOKUP(ROUND(CONCATENATE($A136,S$2),0),'Cadastro - Padrões'!$A$2:$V$10081,S$1,FALSE))</f>
        <v>-</v>
      </c>
      <c r="T136" s="23" t="str">
        <f>IF($B136="-","-",VLOOKUP(ROUND(CONCATENATE($A136,T$2),0),'Cadastro - Padrões'!$A$2:$V$10081,T$1,FALSE))</f>
        <v>-</v>
      </c>
      <c r="U136" s="23" t="str">
        <f>IF($B136="-","-",VLOOKUP(ROUND(CONCATENATE($A136,U$2),0),'Cadastro - Padrões'!$A$2:$V$10081,U$1,FALSE))</f>
        <v>-</v>
      </c>
      <c r="V136" s="23" t="str">
        <f>IF($B136="-","-",VLOOKUP(ROUND(CONCATENATE($A136,V$2),0),'Cadastro - Padrões'!$A$2:$V$10081,V$1,FALSE))</f>
        <v>-</v>
      </c>
      <c r="W136" s="23" t="str">
        <f>IF($B136="-","-",VLOOKUP(ROUND(CONCATENATE($A136,W$2),0),'Cadastro - Padrões'!$A$2:$V$10081,W$1,FALSE))</f>
        <v>-</v>
      </c>
      <c r="X136" s="23" t="str">
        <f>IF($B136="-","-",VLOOKUP(ROUND(CONCATENATE($A136,X$2),0),'Cadastro - Padrões'!$A$2:$V$10081,X$1,FALSE))</f>
        <v>-</v>
      </c>
      <c r="Y136" s="23" t="str">
        <f>IF($B136="-","-",VLOOKUP(ROUND(CONCATENATE($A136,Y$2),0),'Cadastro - Padrões'!$A$2:$V$10081,Y$1,FALSE))</f>
        <v>-</v>
      </c>
      <c r="Z136" s="23" t="str">
        <f>IF($B136="-","-",VLOOKUP(ROUND(CONCATENATE($A136,Z$2),0),'Cadastro - Padrões'!$A$2:$V$10081,Z$1,FALSE))</f>
        <v>-</v>
      </c>
      <c r="AA136" s="23" t="str">
        <f>IF($B136="-","-",VLOOKUP(ROUND(CONCATENATE($A136,AA$2),0),'Cadastro - Padrões'!$A$2:$V$10081,AA$1,FALSE))</f>
        <v>-</v>
      </c>
      <c r="AB136" s="23" t="str">
        <f>IF($B136="-","-",VLOOKUP(ROUND(CONCATENATE($A136,AB$2),0),'Cadastro - Padrões'!$A$2:$V$10081,AB$1,FALSE))</f>
        <v>-</v>
      </c>
      <c r="AC136" s="23" t="str">
        <f>IF($B136="-","-",IF(VLOOKUP(ROUND(CONCATENATE($A136,AC$2),0),'Cadastro - Padrões'!$A$2:$V$10081,AC$1,FALSE)="","-",VLOOKUP(ROUND(CONCATENATE($A136,AC$2),0),'Cadastro - Padrões'!$A$2:$V$10081,AC$1,FALSE)))</f>
        <v>-</v>
      </c>
      <c r="AD136" s="23" t="str">
        <f>IF($B136="-","-",IF(VLOOKUP(ROUND(CONCATENATE($A136,AD$2),0),'Cadastro - Padrões'!$A$2:$V$10081,AD$1,FALSE)="","-",VLOOKUP(ROUND(CONCATENATE($A136,AD$2),0),'Cadastro - Padrões'!$A$2:$V$10081,AD$1,FALSE)))</f>
        <v>-</v>
      </c>
      <c r="AE136" s="23" t="str">
        <f>IF($B136="-","-",IF(VLOOKUP(ROUND(CONCATENATE($A136,AE$2),0),'Cadastro - Padrões'!$A$2:$V$10081,AE$1,FALSE)="","-",VLOOKUP(ROUND(CONCATENATE($A136,AE$2),0),'Cadastro - Padrões'!$A$2:$V$10081,AE$1,FALSE)))</f>
        <v>-</v>
      </c>
      <c r="AF136" s="23" t="str">
        <f>IF($B136="-","-",IF(VLOOKUP(ROUND(CONCATENATE($A136,AF$2),0),'Cadastro - Padrões'!$A$2:$V$10081,AF$1,FALSE)="","-",VLOOKUP(ROUND(CONCATENATE($A136,AF$2),0),'Cadastro - Padrões'!$A$2:$V$10081,AF$1,FALSE)))</f>
        <v>-</v>
      </c>
      <c r="AG136" s="23" t="str">
        <f>IF($B136="-","-",IF(VLOOKUP(ROUND(CONCATENATE($A136,AG$2),0),'Cadastro - Padrões'!$A$2:$V$10081,AG$1,FALSE)="","-",VLOOKUP(ROUND(CONCATENATE($A136,AG$2),0),'Cadastro - Padrões'!$A$2:$V$10081,AG$1,FALSE)))</f>
        <v>-</v>
      </c>
      <c r="AH136" s="23" t="str">
        <f>IF($B136="-","-",IF(VLOOKUP(ROUND(CONCATENATE($A136,AH$2),0),'Cadastro - Padrões'!$A$2:$V$10081,AH$1,FALSE)="","-",VLOOKUP(ROUND(CONCATENATE($A136,AH$2),0),'Cadastro - Padrões'!$A$2:$V$10081,AH$1,FALSE)))</f>
        <v>-</v>
      </c>
      <c r="AI136" s="23" t="str">
        <f>IF($B136="-","-",IF(VLOOKUP(ROUND(CONCATENATE($A136,AI$2),0),'Cadastro - Padrões'!$A$2:$V$10081,AI$1,FALSE)="","-",VLOOKUP(ROUND(CONCATENATE($A136,AI$2),0),'Cadastro - Padrões'!$A$2:$V$10081,AI$1,FALSE)))</f>
        <v>-</v>
      </c>
      <c r="AJ136" s="23" t="str">
        <f>IF($B136="-","-",IF(VLOOKUP(ROUND(CONCATENATE($A136,AJ$2),0),'Cadastro - Padrões'!$A$2:$V$10081,AJ$1,FALSE)="","-",VLOOKUP(ROUND(CONCATENATE($A136,AJ$2),0),'Cadastro - Padrões'!$A$2:$V$10081,AJ$1,FALSE)))</f>
        <v>-</v>
      </c>
      <c r="AK136" s="23" t="str">
        <f>IF($B136="-","-",IF(VLOOKUP(ROUND(CONCATENATE($A136,AK$2),0),'Cadastro - Padrões'!$A$2:$V$10081,AK$1,FALSE)="","-",VLOOKUP(ROUND(CONCATENATE($A136,AK$2),0),'Cadastro - Padrões'!$A$2:$V$10081,AK$1,FALSE)))</f>
        <v>-</v>
      </c>
      <c r="AL136" s="23" t="str">
        <f>IF($B136="-","-",IF(VLOOKUP(ROUND(CONCATENATE($A136,AL$2),0),'Cadastro - Padrões'!$A$2:$V$10081,AL$1,FALSE)="","-",VLOOKUP(ROUND(CONCATENATE($A136,AL$2),0),'Cadastro - Padrões'!$A$2:$V$10081,AL$1,FALSE)))</f>
        <v>-</v>
      </c>
      <c r="AM136" s="23" t="str">
        <f>IF($B136="-","-",IF(VLOOKUP(ROUND(CONCATENATE($A136,AM$2),0),'Cadastro - Padrões'!$A$2:$V$10081,AM$1,FALSE)="","-",VLOOKUP(ROUND(CONCATENATE($A136,AM$2),0),'Cadastro - Padrões'!$A$2:$V$10081,AM$1,FALSE)))</f>
        <v>-</v>
      </c>
      <c r="AN136" s="23" t="str">
        <f>IF($B136="-","-",IF(VLOOKUP(ROUND(CONCATENATE($A136,AN$2),0),'Cadastro - Padrões'!$A$2:$V$10081,AN$1,FALSE)="","-",VLOOKUP(ROUND(CONCATENATE($A136,AN$2),0),'Cadastro - Padrões'!$A$2:$V$10081,AN$1,FALSE)))</f>
        <v>-</v>
      </c>
      <c r="AO136" s="23" t="str">
        <f>IF($B136="-","-",IF(VLOOKUP(ROUND(CONCATENATE($A136,AO$2),0),'Cadastro - Padrões'!$A$2:$V$10081,AO$1,FALSE)="","-",VLOOKUP(ROUND(CONCATENATE($A136,AO$2),0),'Cadastro - Padrões'!$A$2:$V$10081,AO$1,FALSE)))</f>
        <v>-</v>
      </c>
      <c r="AP136" s="23" t="str">
        <f>IF($B136="-","-",IF(VLOOKUP(ROUND(CONCATENATE($A136,AP$2),0),'Cadastro - Padrões'!$A$2:$V$10081,AP$1,FALSE)="","-",VLOOKUP(ROUND(CONCATENATE($A136,AP$2),0),'Cadastro - Padrões'!$A$2:$V$10081,AP$1,FALSE)))</f>
        <v>-</v>
      </c>
      <c r="AQ136" s="23" t="str">
        <f>IF($B136="-","-",IF(VLOOKUP(ROUND(CONCATENATE($A136,AQ$2),0),'Cadastro - Padrões'!$A$2:$V$10081,AQ$1,FALSE)="","-",VLOOKUP(ROUND(CONCATENATE($A136,AQ$2),0),'Cadastro - Padrões'!$A$2:$V$10081,AQ$1,FALSE)))</f>
        <v>-</v>
      </c>
      <c r="AR136" s="23" t="str">
        <f>IF($B136="-","-",IF(VLOOKUP(ROUND(CONCATENATE($A136,AR$2),0),'Cadastro - Padrões'!$A$2:$V$10081,AR$1,FALSE)="","-",VLOOKUP(ROUND(CONCATENATE($A136,AR$2),0),'Cadastro - Padrões'!$A$2:$V$10081,AR$1,FALSE)))</f>
        <v>-</v>
      </c>
      <c r="AS136" s="23" t="str">
        <f>IF($B136="-","-",IF(VLOOKUP(ROUND(CONCATENATE($A136,AS$2),0),'Cadastro - Padrões'!$A$2:$V$10081,AS$1,FALSE)="","-",VLOOKUP(ROUND(CONCATENATE($A136,AS$2),0),'Cadastro - Padrões'!$A$2:$V$10081,AS$1,FALSE)))</f>
        <v>-</v>
      </c>
      <c r="AT136" s="23" t="str">
        <f>IF($B136="-","-",IF(VLOOKUP(ROUND(CONCATENATE($A136,AT$2),0),'Cadastro - Padrões'!$A$2:$V$10081,AT$1,FALSE)="","-",VLOOKUP(ROUND(CONCATENATE($A136,AT$2),0),'Cadastro - Padrões'!$A$2:$V$10081,AT$1,FALSE)))</f>
        <v>-</v>
      </c>
      <c r="AU136" s="23" t="str">
        <f>IF($B136="-","-",IF(VLOOKUP(ROUND(CONCATENATE($A136,AU$2),0),'Cadastro - Padrões'!$A$2:$V$10081,AU$1,FALSE)="","-",VLOOKUP(ROUND(CONCATENATE($A136,AU$2),0),'Cadastro - Padrões'!$A$2:$V$10081,AU$1,FALSE)))</f>
        <v>-</v>
      </c>
      <c r="AV136" s="23" t="str">
        <f>IF($B136="-","-",IF(VLOOKUP(ROUND(CONCATENATE($A136,AV$2),0),'Cadastro - Padrões'!$A$2:$V$10081,AV$1,FALSE)="","-",VLOOKUP(ROUND(CONCATENATE($A136,AV$2),0),'Cadastro - Padrões'!$A$2:$V$10081,AV$1,FALSE)))</f>
        <v>-</v>
      </c>
      <c r="AW136" s="23" t="str">
        <f>IF($B136="-","-",IF(VLOOKUP(ROUND(CONCATENATE($A136,AW$2),0),'Cadastro - Padrões'!$A$2:$V$10081,AW$1,FALSE)="","-",VLOOKUP(ROUND(CONCATENATE($A136,AW$2),0),'Cadastro - Padrões'!$A$2:$V$10081,AW$1,FALSE)))</f>
        <v>-</v>
      </c>
      <c r="AX136" s="23" t="str">
        <f>IF($B136="-","-",IF(VLOOKUP(ROUND(CONCATENATE($A136,AX$2),0),'Cadastro - Padrões'!$A$2:$V$10081,AX$1,FALSE)="","-",VLOOKUP(ROUND(CONCATENATE($A136,AX$2),0),'Cadastro - Padrões'!$A$2:$V$10081,AX$1,FALSE)))</f>
        <v>-</v>
      </c>
      <c r="AY136" s="23" t="str">
        <f>IF($B136="-","-",IF(VLOOKUP(ROUND(CONCATENATE($A136,AY$2),0),'Cadastro - Padrões'!$A$2:$V$10081,AY$1,FALSE)="","-",VLOOKUP(ROUND(CONCATENATE($A136,AY$2),0),'Cadastro - Padrões'!$A$2:$V$10081,AY$1,FALSE)))</f>
        <v>-</v>
      </c>
      <c r="AZ136" s="23" t="str">
        <f>IF($B136="-","-",IF(VLOOKUP(ROUND(CONCATENATE($A136,AZ$2),0),'Cadastro - Padrões'!$A$2:$V$10081,AZ$1,FALSE)="","-",VLOOKUP(ROUND(CONCATENATE($A136,AZ$2),0),'Cadastro - Padrões'!$A$2:$V$10081,AZ$1,FALSE)))</f>
        <v>-</v>
      </c>
      <c r="BA136" s="23" t="str">
        <f>IF($B136="-","-",IF(VLOOKUP(ROUND(CONCATENATE($A136,BA$2),0),'Cadastro - Padrões'!$A$2:$V$10081,BA$1,FALSE)="","-",VLOOKUP(ROUND(CONCATENATE($A136,BA$2),0),'Cadastro - Padrões'!$A$2:$V$10081,BA$1,FALSE)))</f>
        <v>-</v>
      </c>
      <c r="BB136" s="23" t="str">
        <f>IF($B136="-","-",IF(VLOOKUP(ROUND(CONCATENATE($A136,BB$2),0),'Cadastro - Padrões'!$A$2:$V$10081,BB$1,FALSE)="","-",VLOOKUP(ROUND(CONCATENATE($A136,BB$2),0),'Cadastro - Padrões'!$A$2:$V$10081,BB$1,FALSE)))</f>
        <v>-</v>
      </c>
      <c r="BC136" s="23" t="str">
        <f>IF($B136="-","-",IF(VLOOKUP(ROUND(CONCATENATE($A136,BC$2),0),'Cadastro - Padrões'!$A$2:$V$10081,BC$1,FALSE)="","-",VLOOKUP(ROUND(CONCATENATE($A136,BC$2),0),'Cadastro - Padrões'!$A$2:$V$10081,BC$1,FALSE)))</f>
        <v>-</v>
      </c>
      <c r="BD136" s="23" t="str">
        <f>IF($B136="-","-",IF(VLOOKUP(ROUND(CONCATENATE($A136,BD$2),0),'Cadastro - Padrões'!$A$2:$V$10081,BD$1,FALSE)="","-",VLOOKUP(ROUND(CONCATENATE($A136,BD$2),0),'Cadastro - Padrões'!$A$2:$V$10081,BD$1,FALSE)))</f>
        <v>-</v>
      </c>
      <c r="BE136" s="23" t="str">
        <f>IF($B136="-","-",IF(VLOOKUP(ROUND(CONCATENATE($A136,BE$2),0),'Cadastro - Padrões'!$A$2:$V$10081,BE$1,FALSE)="","-",VLOOKUP(ROUND(CONCATENATE($A136,BE$2),0),'Cadastro - Padrões'!$A$2:$V$10081,BE$1,FALSE)))</f>
        <v>-</v>
      </c>
      <c r="BF136" s="23" t="str">
        <f>IF($B136="-","-",IF(VLOOKUP(ROUND(CONCATENATE($A136,BF$2),0),'Cadastro - Padrões'!$A$2:$V$10081,BF$1,FALSE)="","-",VLOOKUP(ROUND(CONCATENATE($A136,BF$2),0),'Cadastro - Padrões'!$A$2:$V$10081,BF$1,FALSE)))</f>
        <v>-</v>
      </c>
      <c r="BG136" s="23" t="str">
        <f>IF($B136="-","-",IF(VLOOKUP(ROUND(CONCATENATE($A136,BG$2),0),'Cadastro - Padrões'!$A$2:$V$10081,BG$1,FALSE)="","-",VLOOKUP(ROUND(CONCATENATE($A136,BG$2),0),'Cadastro - Padrões'!$A$2:$V$10081,BG$1,FALSE)))</f>
        <v>-</v>
      </c>
      <c r="BH136" s="23" t="str">
        <f>IF($B136="-","-",IF(VLOOKUP(ROUND(CONCATENATE($A136,BH$2),0),'Cadastro - Padrões'!$A$2:$V$10081,BH$1,FALSE)="","-",VLOOKUP(ROUND(CONCATENATE($A136,BH$2),0),'Cadastro - Padrões'!$A$2:$V$10081,BH$1,FALSE)))</f>
        <v>-</v>
      </c>
      <c r="BI136" s="23" t="str">
        <f>IF($B136="-","-",IF(VLOOKUP(ROUND(CONCATENATE($A136,BI$2),0),'Cadastro - Padrões'!$A$2:$V$10081,BI$1,FALSE)="","-",VLOOKUP(ROUND(CONCATENATE($A136,BI$2),0),'Cadastro - Padrões'!$A$2:$V$10081,BI$1,FALSE)))</f>
        <v>-</v>
      </c>
      <c r="BJ136" s="23" t="str">
        <f>IF($B136="-","-",IF(VLOOKUP(ROUND(CONCATENATE($A136,BJ$2),0),'Cadastro - Padrões'!$A$2:$V$10081,BJ$1,FALSE)="","-",VLOOKUP(ROUND(CONCATENATE($A136,BJ$2),0),'Cadastro - Padrões'!$A$2:$V$10081,BJ$1,FALSE)))</f>
        <v>-</v>
      </c>
      <c r="BK136" s="23" t="str">
        <f>IF($B136="-","-",IF(VLOOKUP(ROUND(CONCATENATE($A136,BK$2),0),'Cadastro - Padrões'!$A$2:$V$10081,BK$1,FALSE)="","-",VLOOKUP(ROUND(CONCATENATE($A136,BK$2),0),'Cadastro - Padrões'!$A$2:$V$10081,BK$1,FALSE)))</f>
        <v>-</v>
      </c>
      <c r="BL136" s="23" t="str">
        <f>IF($B136="-","-",IF(VLOOKUP(ROUND(CONCATENATE($A136,BL$2),0),'Cadastro - Padrões'!$A$2:$V$10081,BL$1,FALSE)="","-",VLOOKUP(ROUND(CONCATENATE($A136,BL$2),0),'Cadastro - Padrões'!$A$2:$V$10081,BL$1,FALSE)))</f>
        <v>-</v>
      </c>
      <c r="BM136" s="23" t="str">
        <f>IF($B136="-","-",IF(VLOOKUP(ROUND(CONCATENATE($A136,BM$2),0),'Cadastro - Padrões'!$A$2:$V$10081,BM$1,FALSE)="","-",VLOOKUP(ROUND(CONCATENATE($A136,BM$2),0),'Cadastro - Padrões'!$A$2:$V$10081,BM$1,FALSE)))</f>
        <v>-</v>
      </c>
      <c r="BN136" s="23" t="str">
        <f>IF($B136="-","-",IF(VLOOKUP(ROUND(CONCATENATE($A136,BN$2),0),'Cadastro - Padrões'!$A$2:$V$10081,BN$1,FALSE)="","-",VLOOKUP(ROUND(CONCATENATE($A136,BN$2),0),'Cadastro - Padrões'!$A$2:$V$10081,BN$1,FALSE)))</f>
        <v>-</v>
      </c>
      <c r="BO136" s="23" t="str">
        <f>IF($B136="-","-",IF(VLOOKUP(ROUND(CONCATENATE($A136,BO$2),0),'Cadastro - Padrões'!$A$2:$V$10081,BO$1,FALSE)="","-",VLOOKUP(ROUND(CONCATENATE($A136,BO$2),0),'Cadastro - Padrões'!$A$2:$V$10081,BO$1,FALSE)))</f>
        <v>-</v>
      </c>
      <c r="BP136" s="23" t="str">
        <f>IF($B136="-","-",IF(VLOOKUP(ROUND(CONCATENATE($A136,BP$2),0),'Cadastro - Padrões'!$A$2:$V$10081,BP$1,FALSE)="","-",VLOOKUP(ROUND(CONCATENATE($A136,BP$2),0),'Cadastro - Padrões'!$A$2:$V$10081,BP$1,FALSE)))</f>
        <v>-</v>
      </c>
    </row>
    <row r="137" spans="1:68" x14ac:dyDescent="0.3">
      <c r="A137" s="22">
        <f t="shared" si="54"/>
        <v>132</v>
      </c>
      <c r="B137" s="23" t="str">
        <f>IF(VLOOKUP(ROUND(CONCATENATE($A137,B$2),0),'Cadastro - Padrões'!$A$2:$V$10081,B$1,FALSE)="","-",VLOOKUP(ROUND(CONCATENATE($A137,B$2),0),'Cadastro - Padrões'!$A$2:$V$10081,B$1,FALSE))</f>
        <v>-</v>
      </c>
      <c r="C137" s="23" t="str">
        <f>IF($B137="-","-",VLOOKUP(ROUND(CONCATENATE($A137,C$2),0),'Cadastro - Padrões'!$A$2:$V$10081,C$1,FALSE))</f>
        <v>-</v>
      </c>
      <c r="D137" s="23" t="str">
        <f>IF($B137="-","-",VLOOKUP(ROUND(CONCATENATE($A137,D$2),0),'Cadastro - Padrões'!$A$2:$V$10081,D$1,FALSE))</f>
        <v>-</v>
      </c>
      <c r="E137" s="23" t="str">
        <f>IF($B137="-","-",VLOOKUP(ROUND(CONCATENATE($A137,E$2),0),'Cadastro - Padrões'!$A$2:$V$10081,E$1,FALSE))</f>
        <v>-</v>
      </c>
      <c r="F137" s="23" t="str">
        <f>IF($B137="-","-",VLOOKUP(ROUND(CONCATENATE($A137,F$2),0),'Cadastro - Padrões'!$A$2:$V$10081,F$1,FALSE))</f>
        <v>-</v>
      </c>
      <c r="G137" s="24" t="str">
        <f>IF($B137="-","-",VLOOKUP(ROUND(CONCATENATE($A137,G$2),0),'Cadastro - Padrões'!$A$2:$V$10081,G$1,FALSE))</f>
        <v>-</v>
      </c>
      <c r="H137" s="25" t="str">
        <f>IF($B137="-","-",VLOOKUP(ROUND(CONCATENATE($A137,H$2),0),'Cadastro - Padrões'!$A$2:$V$10081,H$1,FALSE))</f>
        <v>-</v>
      </c>
      <c r="I137" s="23" t="str">
        <f>IF($B137="-","-",VLOOKUP(ROUND(CONCATENATE($A137,I$2),0),'Cadastro - Padrões'!$A$2:$V$10081,I$1,FALSE))</f>
        <v>-</v>
      </c>
      <c r="J137" s="23" t="str">
        <f>IF($B137="-","-",VLOOKUP(ROUND(CONCATENATE($A137,J$2),0),'Cadastro - Padrões'!$A$2:$V$10081,J$1,FALSE))</f>
        <v>-</v>
      </c>
      <c r="K137" s="23" t="str">
        <f>IF($B137="-","-",VLOOKUP(ROUND(CONCATENATE($A137,K$2),0),'Cadastro - Padrões'!$A$2:$V$10081,K$1,FALSE))</f>
        <v>-</v>
      </c>
      <c r="L137" s="23" t="str">
        <f>IF($B137="-","-",VLOOKUP(ROUND(CONCATENATE($A137,L$2),0),'Cadastro - Padrões'!$A$2:$V$10081,L$1,FALSE))</f>
        <v>-</v>
      </c>
      <c r="M137" s="23" t="str">
        <f>IF($B137="-","-",VLOOKUP(ROUND(CONCATENATE($A137,M$2),0),'Cadastro - Padrões'!$A$2:$V$10081,M$1,FALSE))</f>
        <v>-</v>
      </c>
      <c r="N137" s="23" t="str">
        <f>IF($B137="-","-",VLOOKUP(ROUND(CONCATENATE($A137,N$2),0),'Cadastro - Padrões'!$A$2:$V$10081,N$1,FALSE))</f>
        <v>-</v>
      </c>
      <c r="O137" s="23" t="str">
        <f>IF($B137="-","-",VLOOKUP(ROUND(CONCATENATE($A137,O$2),0),'Cadastro - Padrões'!$A$2:$V$10081,O$1,FALSE))</f>
        <v>-</v>
      </c>
      <c r="P137" s="23" t="str">
        <f>IF($B137="-","-",VLOOKUP(ROUND(CONCATENATE($A137,P$2),0),'Cadastro - Padrões'!$A$2:$V$10081,P$1,FALSE))</f>
        <v>-</v>
      </c>
      <c r="Q137" s="23" t="str">
        <f>IF($B137="-","-",VLOOKUP(ROUND(CONCATENATE($A137,Q$2),0),'Cadastro - Padrões'!$A$2:$V$10081,Q$1,FALSE))</f>
        <v>-</v>
      </c>
      <c r="R137" s="23" t="str">
        <f>IF($B137="-","-",VLOOKUP(ROUND(CONCATENATE($A137,R$2),0),'Cadastro - Padrões'!$A$2:$V$10081,R$1,FALSE))</f>
        <v>-</v>
      </c>
      <c r="S137" s="23" t="str">
        <f>IF($B137="-","-",VLOOKUP(ROUND(CONCATENATE($A137,S$2),0),'Cadastro - Padrões'!$A$2:$V$10081,S$1,FALSE))</f>
        <v>-</v>
      </c>
      <c r="T137" s="23" t="str">
        <f>IF($B137="-","-",VLOOKUP(ROUND(CONCATENATE($A137,T$2),0),'Cadastro - Padrões'!$A$2:$V$10081,T$1,FALSE))</f>
        <v>-</v>
      </c>
      <c r="U137" s="23" t="str">
        <f>IF($B137="-","-",VLOOKUP(ROUND(CONCATENATE($A137,U$2),0),'Cadastro - Padrões'!$A$2:$V$10081,U$1,FALSE))</f>
        <v>-</v>
      </c>
      <c r="V137" s="23" t="str">
        <f>IF($B137="-","-",VLOOKUP(ROUND(CONCATENATE($A137,V$2),0),'Cadastro - Padrões'!$A$2:$V$10081,V$1,FALSE))</f>
        <v>-</v>
      </c>
      <c r="W137" s="23" t="str">
        <f>IF($B137="-","-",VLOOKUP(ROUND(CONCATENATE($A137,W$2),0),'Cadastro - Padrões'!$A$2:$V$10081,W$1,FALSE))</f>
        <v>-</v>
      </c>
      <c r="X137" s="23" t="str">
        <f>IF($B137="-","-",VLOOKUP(ROUND(CONCATENATE($A137,X$2),0),'Cadastro - Padrões'!$A$2:$V$10081,X$1,FALSE))</f>
        <v>-</v>
      </c>
      <c r="Y137" s="23" t="str">
        <f>IF($B137="-","-",VLOOKUP(ROUND(CONCATENATE($A137,Y$2),0),'Cadastro - Padrões'!$A$2:$V$10081,Y$1,FALSE))</f>
        <v>-</v>
      </c>
      <c r="Z137" s="23" t="str">
        <f>IF($B137="-","-",VLOOKUP(ROUND(CONCATENATE($A137,Z$2),0),'Cadastro - Padrões'!$A$2:$V$10081,Z$1,FALSE))</f>
        <v>-</v>
      </c>
      <c r="AA137" s="23" t="str">
        <f>IF($B137="-","-",VLOOKUP(ROUND(CONCATENATE($A137,AA$2),0),'Cadastro - Padrões'!$A$2:$V$10081,AA$1,FALSE))</f>
        <v>-</v>
      </c>
      <c r="AB137" s="23" t="str">
        <f>IF($B137="-","-",VLOOKUP(ROUND(CONCATENATE($A137,AB$2),0),'Cadastro - Padrões'!$A$2:$V$10081,AB$1,FALSE))</f>
        <v>-</v>
      </c>
      <c r="AC137" s="23" t="str">
        <f>IF($B137="-","-",IF(VLOOKUP(ROUND(CONCATENATE($A137,AC$2),0),'Cadastro - Padrões'!$A$2:$V$10081,AC$1,FALSE)="","-",VLOOKUP(ROUND(CONCATENATE($A137,AC$2),0),'Cadastro - Padrões'!$A$2:$V$10081,AC$1,FALSE)))</f>
        <v>-</v>
      </c>
      <c r="AD137" s="23" t="str">
        <f>IF($B137="-","-",IF(VLOOKUP(ROUND(CONCATENATE($A137,AD$2),0),'Cadastro - Padrões'!$A$2:$V$10081,AD$1,FALSE)="","-",VLOOKUP(ROUND(CONCATENATE($A137,AD$2),0),'Cadastro - Padrões'!$A$2:$V$10081,AD$1,FALSE)))</f>
        <v>-</v>
      </c>
      <c r="AE137" s="23" t="str">
        <f>IF($B137="-","-",IF(VLOOKUP(ROUND(CONCATENATE($A137,AE$2),0),'Cadastro - Padrões'!$A$2:$V$10081,AE$1,FALSE)="","-",VLOOKUP(ROUND(CONCATENATE($A137,AE$2),0),'Cadastro - Padrões'!$A$2:$V$10081,AE$1,FALSE)))</f>
        <v>-</v>
      </c>
      <c r="AF137" s="23" t="str">
        <f>IF($B137="-","-",IF(VLOOKUP(ROUND(CONCATENATE($A137,AF$2),0),'Cadastro - Padrões'!$A$2:$V$10081,AF$1,FALSE)="","-",VLOOKUP(ROUND(CONCATENATE($A137,AF$2),0),'Cadastro - Padrões'!$A$2:$V$10081,AF$1,FALSE)))</f>
        <v>-</v>
      </c>
      <c r="AG137" s="23" t="str">
        <f>IF($B137="-","-",IF(VLOOKUP(ROUND(CONCATENATE($A137,AG$2),0),'Cadastro - Padrões'!$A$2:$V$10081,AG$1,FALSE)="","-",VLOOKUP(ROUND(CONCATENATE($A137,AG$2),0),'Cadastro - Padrões'!$A$2:$V$10081,AG$1,FALSE)))</f>
        <v>-</v>
      </c>
      <c r="AH137" s="23" t="str">
        <f>IF($B137="-","-",IF(VLOOKUP(ROUND(CONCATENATE($A137,AH$2),0),'Cadastro - Padrões'!$A$2:$V$10081,AH$1,FALSE)="","-",VLOOKUP(ROUND(CONCATENATE($A137,AH$2),0),'Cadastro - Padrões'!$A$2:$V$10081,AH$1,FALSE)))</f>
        <v>-</v>
      </c>
      <c r="AI137" s="23" t="str">
        <f>IF($B137="-","-",IF(VLOOKUP(ROUND(CONCATENATE($A137,AI$2),0),'Cadastro - Padrões'!$A$2:$V$10081,AI$1,FALSE)="","-",VLOOKUP(ROUND(CONCATENATE($A137,AI$2),0),'Cadastro - Padrões'!$A$2:$V$10081,AI$1,FALSE)))</f>
        <v>-</v>
      </c>
      <c r="AJ137" s="23" t="str">
        <f>IF($B137="-","-",IF(VLOOKUP(ROUND(CONCATENATE($A137,AJ$2),0),'Cadastro - Padrões'!$A$2:$V$10081,AJ$1,FALSE)="","-",VLOOKUP(ROUND(CONCATENATE($A137,AJ$2),0),'Cadastro - Padrões'!$A$2:$V$10081,AJ$1,FALSE)))</f>
        <v>-</v>
      </c>
      <c r="AK137" s="23" t="str">
        <f>IF($B137="-","-",IF(VLOOKUP(ROUND(CONCATENATE($A137,AK$2),0),'Cadastro - Padrões'!$A$2:$V$10081,AK$1,FALSE)="","-",VLOOKUP(ROUND(CONCATENATE($A137,AK$2),0),'Cadastro - Padrões'!$A$2:$V$10081,AK$1,FALSE)))</f>
        <v>-</v>
      </c>
      <c r="AL137" s="23" t="str">
        <f>IF($B137="-","-",IF(VLOOKUP(ROUND(CONCATENATE($A137,AL$2),0),'Cadastro - Padrões'!$A$2:$V$10081,AL$1,FALSE)="","-",VLOOKUP(ROUND(CONCATENATE($A137,AL$2),0),'Cadastro - Padrões'!$A$2:$V$10081,AL$1,FALSE)))</f>
        <v>-</v>
      </c>
      <c r="AM137" s="23" t="str">
        <f>IF($B137="-","-",IF(VLOOKUP(ROUND(CONCATENATE($A137,AM$2),0),'Cadastro - Padrões'!$A$2:$V$10081,AM$1,FALSE)="","-",VLOOKUP(ROUND(CONCATENATE($A137,AM$2),0),'Cadastro - Padrões'!$A$2:$V$10081,AM$1,FALSE)))</f>
        <v>-</v>
      </c>
      <c r="AN137" s="23" t="str">
        <f>IF($B137="-","-",IF(VLOOKUP(ROUND(CONCATENATE($A137,AN$2),0),'Cadastro - Padrões'!$A$2:$V$10081,AN$1,FALSE)="","-",VLOOKUP(ROUND(CONCATENATE($A137,AN$2),0),'Cadastro - Padrões'!$A$2:$V$10081,AN$1,FALSE)))</f>
        <v>-</v>
      </c>
      <c r="AO137" s="23" t="str">
        <f>IF($B137="-","-",IF(VLOOKUP(ROUND(CONCATENATE($A137,AO$2),0),'Cadastro - Padrões'!$A$2:$V$10081,AO$1,FALSE)="","-",VLOOKUP(ROUND(CONCATENATE($A137,AO$2),0),'Cadastro - Padrões'!$A$2:$V$10081,AO$1,FALSE)))</f>
        <v>-</v>
      </c>
      <c r="AP137" s="23" t="str">
        <f>IF($B137="-","-",IF(VLOOKUP(ROUND(CONCATENATE($A137,AP$2),0),'Cadastro - Padrões'!$A$2:$V$10081,AP$1,FALSE)="","-",VLOOKUP(ROUND(CONCATENATE($A137,AP$2),0),'Cadastro - Padrões'!$A$2:$V$10081,AP$1,FALSE)))</f>
        <v>-</v>
      </c>
      <c r="AQ137" s="23" t="str">
        <f>IF($B137="-","-",IF(VLOOKUP(ROUND(CONCATENATE($A137,AQ$2),0),'Cadastro - Padrões'!$A$2:$V$10081,AQ$1,FALSE)="","-",VLOOKUP(ROUND(CONCATENATE($A137,AQ$2),0),'Cadastro - Padrões'!$A$2:$V$10081,AQ$1,FALSE)))</f>
        <v>-</v>
      </c>
      <c r="AR137" s="23" t="str">
        <f>IF($B137="-","-",IF(VLOOKUP(ROUND(CONCATENATE($A137,AR$2),0),'Cadastro - Padrões'!$A$2:$V$10081,AR$1,FALSE)="","-",VLOOKUP(ROUND(CONCATENATE($A137,AR$2),0),'Cadastro - Padrões'!$A$2:$V$10081,AR$1,FALSE)))</f>
        <v>-</v>
      </c>
      <c r="AS137" s="23" t="str">
        <f>IF($B137="-","-",IF(VLOOKUP(ROUND(CONCATENATE($A137,AS$2),0),'Cadastro - Padrões'!$A$2:$V$10081,AS$1,FALSE)="","-",VLOOKUP(ROUND(CONCATENATE($A137,AS$2),0),'Cadastro - Padrões'!$A$2:$V$10081,AS$1,FALSE)))</f>
        <v>-</v>
      </c>
      <c r="AT137" s="23" t="str">
        <f>IF($B137="-","-",IF(VLOOKUP(ROUND(CONCATENATE($A137,AT$2),0),'Cadastro - Padrões'!$A$2:$V$10081,AT$1,FALSE)="","-",VLOOKUP(ROUND(CONCATENATE($A137,AT$2),0),'Cadastro - Padrões'!$A$2:$V$10081,AT$1,FALSE)))</f>
        <v>-</v>
      </c>
      <c r="AU137" s="23" t="str">
        <f>IF($B137="-","-",IF(VLOOKUP(ROUND(CONCATENATE($A137,AU$2),0),'Cadastro - Padrões'!$A$2:$V$10081,AU$1,FALSE)="","-",VLOOKUP(ROUND(CONCATENATE($A137,AU$2),0),'Cadastro - Padrões'!$A$2:$V$10081,AU$1,FALSE)))</f>
        <v>-</v>
      </c>
      <c r="AV137" s="23" t="str">
        <f>IF($B137="-","-",IF(VLOOKUP(ROUND(CONCATENATE($A137,AV$2),0),'Cadastro - Padrões'!$A$2:$V$10081,AV$1,FALSE)="","-",VLOOKUP(ROUND(CONCATENATE($A137,AV$2),0),'Cadastro - Padrões'!$A$2:$V$10081,AV$1,FALSE)))</f>
        <v>-</v>
      </c>
      <c r="AW137" s="23" t="str">
        <f>IF($B137="-","-",IF(VLOOKUP(ROUND(CONCATENATE($A137,AW$2),0),'Cadastro - Padrões'!$A$2:$V$10081,AW$1,FALSE)="","-",VLOOKUP(ROUND(CONCATENATE($A137,AW$2),0),'Cadastro - Padrões'!$A$2:$V$10081,AW$1,FALSE)))</f>
        <v>-</v>
      </c>
      <c r="AX137" s="23" t="str">
        <f>IF($B137="-","-",IF(VLOOKUP(ROUND(CONCATENATE($A137,AX$2),0),'Cadastro - Padrões'!$A$2:$V$10081,AX$1,FALSE)="","-",VLOOKUP(ROUND(CONCATENATE($A137,AX$2),0),'Cadastro - Padrões'!$A$2:$V$10081,AX$1,FALSE)))</f>
        <v>-</v>
      </c>
      <c r="AY137" s="23" t="str">
        <f>IF($B137="-","-",IF(VLOOKUP(ROUND(CONCATENATE($A137,AY$2),0),'Cadastro - Padrões'!$A$2:$V$10081,AY$1,FALSE)="","-",VLOOKUP(ROUND(CONCATENATE($A137,AY$2),0),'Cadastro - Padrões'!$A$2:$V$10081,AY$1,FALSE)))</f>
        <v>-</v>
      </c>
      <c r="AZ137" s="23" t="str">
        <f>IF($B137="-","-",IF(VLOOKUP(ROUND(CONCATENATE($A137,AZ$2),0),'Cadastro - Padrões'!$A$2:$V$10081,AZ$1,FALSE)="","-",VLOOKUP(ROUND(CONCATENATE($A137,AZ$2),0),'Cadastro - Padrões'!$A$2:$V$10081,AZ$1,FALSE)))</f>
        <v>-</v>
      </c>
      <c r="BA137" s="23" t="str">
        <f>IF($B137="-","-",IF(VLOOKUP(ROUND(CONCATENATE($A137,BA$2),0),'Cadastro - Padrões'!$A$2:$V$10081,BA$1,FALSE)="","-",VLOOKUP(ROUND(CONCATENATE($A137,BA$2),0),'Cadastro - Padrões'!$A$2:$V$10081,BA$1,FALSE)))</f>
        <v>-</v>
      </c>
      <c r="BB137" s="23" t="str">
        <f>IF($B137="-","-",IF(VLOOKUP(ROUND(CONCATENATE($A137,BB$2),0),'Cadastro - Padrões'!$A$2:$V$10081,BB$1,FALSE)="","-",VLOOKUP(ROUND(CONCATENATE($A137,BB$2),0),'Cadastro - Padrões'!$A$2:$V$10081,BB$1,FALSE)))</f>
        <v>-</v>
      </c>
      <c r="BC137" s="23" t="str">
        <f>IF($B137="-","-",IF(VLOOKUP(ROUND(CONCATENATE($A137,BC$2),0),'Cadastro - Padrões'!$A$2:$V$10081,BC$1,FALSE)="","-",VLOOKUP(ROUND(CONCATENATE($A137,BC$2),0),'Cadastro - Padrões'!$A$2:$V$10081,BC$1,FALSE)))</f>
        <v>-</v>
      </c>
      <c r="BD137" s="23" t="str">
        <f>IF($B137="-","-",IF(VLOOKUP(ROUND(CONCATENATE($A137,BD$2),0),'Cadastro - Padrões'!$A$2:$V$10081,BD$1,FALSE)="","-",VLOOKUP(ROUND(CONCATENATE($A137,BD$2),0),'Cadastro - Padrões'!$A$2:$V$10081,BD$1,FALSE)))</f>
        <v>-</v>
      </c>
      <c r="BE137" s="23" t="str">
        <f>IF($B137="-","-",IF(VLOOKUP(ROUND(CONCATENATE($A137,BE$2),0),'Cadastro - Padrões'!$A$2:$V$10081,BE$1,FALSE)="","-",VLOOKUP(ROUND(CONCATENATE($A137,BE$2),0),'Cadastro - Padrões'!$A$2:$V$10081,BE$1,FALSE)))</f>
        <v>-</v>
      </c>
      <c r="BF137" s="23" t="str">
        <f>IF($B137="-","-",IF(VLOOKUP(ROUND(CONCATENATE($A137,BF$2),0),'Cadastro - Padrões'!$A$2:$V$10081,BF$1,FALSE)="","-",VLOOKUP(ROUND(CONCATENATE($A137,BF$2),0),'Cadastro - Padrões'!$A$2:$V$10081,BF$1,FALSE)))</f>
        <v>-</v>
      </c>
      <c r="BG137" s="23" t="str">
        <f>IF($B137="-","-",IF(VLOOKUP(ROUND(CONCATENATE($A137,BG$2),0),'Cadastro - Padrões'!$A$2:$V$10081,BG$1,FALSE)="","-",VLOOKUP(ROUND(CONCATENATE($A137,BG$2),0),'Cadastro - Padrões'!$A$2:$V$10081,BG$1,FALSE)))</f>
        <v>-</v>
      </c>
      <c r="BH137" s="23" t="str">
        <f>IF($B137="-","-",IF(VLOOKUP(ROUND(CONCATENATE($A137,BH$2),0),'Cadastro - Padrões'!$A$2:$V$10081,BH$1,FALSE)="","-",VLOOKUP(ROUND(CONCATENATE($A137,BH$2),0),'Cadastro - Padrões'!$A$2:$V$10081,BH$1,FALSE)))</f>
        <v>-</v>
      </c>
      <c r="BI137" s="23" t="str">
        <f>IF($B137="-","-",IF(VLOOKUP(ROUND(CONCATENATE($A137,BI$2),0),'Cadastro - Padrões'!$A$2:$V$10081,BI$1,FALSE)="","-",VLOOKUP(ROUND(CONCATENATE($A137,BI$2),0),'Cadastro - Padrões'!$A$2:$V$10081,BI$1,FALSE)))</f>
        <v>-</v>
      </c>
      <c r="BJ137" s="23" t="str">
        <f>IF($B137="-","-",IF(VLOOKUP(ROUND(CONCATENATE($A137,BJ$2),0),'Cadastro - Padrões'!$A$2:$V$10081,BJ$1,FALSE)="","-",VLOOKUP(ROUND(CONCATENATE($A137,BJ$2),0),'Cadastro - Padrões'!$A$2:$V$10081,BJ$1,FALSE)))</f>
        <v>-</v>
      </c>
      <c r="BK137" s="23" t="str">
        <f>IF($B137="-","-",IF(VLOOKUP(ROUND(CONCATENATE($A137,BK$2),0),'Cadastro - Padrões'!$A$2:$V$10081,BK$1,FALSE)="","-",VLOOKUP(ROUND(CONCATENATE($A137,BK$2),0),'Cadastro - Padrões'!$A$2:$V$10081,BK$1,FALSE)))</f>
        <v>-</v>
      </c>
      <c r="BL137" s="23" t="str">
        <f>IF($B137="-","-",IF(VLOOKUP(ROUND(CONCATENATE($A137,BL$2),0),'Cadastro - Padrões'!$A$2:$V$10081,BL$1,FALSE)="","-",VLOOKUP(ROUND(CONCATENATE($A137,BL$2),0),'Cadastro - Padrões'!$A$2:$V$10081,BL$1,FALSE)))</f>
        <v>-</v>
      </c>
      <c r="BM137" s="23" t="str">
        <f>IF($B137="-","-",IF(VLOOKUP(ROUND(CONCATENATE($A137,BM$2),0),'Cadastro - Padrões'!$A$2:$V$10081,BM$1,FALSE)="","-",VLOOKUP(ROUND(CONCATENATE($A137,BM$2),0),'Cadastro - Padrões'!$A$2:$V$10081,BM$1,FALSE)))</f>
        <v>-</v>
      </c>
      <c r="BN137" s="23" t="str">
        <f>IF($B137="-","-",IF(VLOOKUP(ROUND(CONCATENATE($A137,BN$2),0),'Cadastro - Padrões'!$A$2:$V$10081,BN$1,FALSE)="","-",VLOOKUP(ROUND(CONCATENATE($A137,BN$2),0),'Cadastro - Padrões'!$A$2:$V$10081,BN$1,FALSE)))</f>
        <v>-</v>
      </c>
      <c r="BO137" s="23" t="str">
        <f>IF($B137="-","-",IF(VLOOKUP(ROUND(CONCATENATE($A137,BO$2),0),'Cadastro - Padrões'!$A$2:$V$10081,BO$1,FALSE)="","-",VLOOKUP(ROUND(CONCATENATE($A137,BO$2),0),'Cadastro - Padrões'!$A$2:$V$10081,BO$1,FALSE)))</f>
        <v>-</v>
      </c>
      <c r="BP137" s="23" t="str">
        <f>IF($B137="-","-",IF(VLOOKUP(ROUND(CONCATENATE($A137,BP$2),0),'Cadastro - Padrões'!$A$2:$V$10081,BP$1,FALSE)="","-",VLOOKUP(ROUND(CONCATENATE($A137,BP$2),0),'Cadastro - Padrões'!$A$2:$V$10081,BP$1,FALSE)))</f>
        <v>-</v>
      </c>
    </row>
    <row r="138" spans="1:68" x14ac:dyDescent="0.3">
      <c r="A138" s="22">
        <f t="shared" si="54"/>
        <v>133</v>
      </c>
      <c r="B138" s="23" t="str">
        <f>IF(VLOOKUP(ROUND(CONCATENATE($A138,B$2),0),'Cadastro - Padrões'!$A$2:$V$10081,B$1,FALSE)="","-",VLOOKUP(ROUND(CONCATENATE($A138,B$2),0),'Cadastro - Padrões'!$A$2:$V$10081,B$1,FALSE))</f>
        <v>-</v>
      </c>
      <c r="C138" s="23" t="str">
        <f>IF($B138="-","-",VLOOKUP(ROUND(CONCATENATE($A138,C$2),0),'Cadastro - Padrões'!$A$2:$V$10081,C$1,FALSE))</f>
        <v>-</v>
      </c>
      <c r="D138" s="23" t="str">
        <f>IF($B138="-","-",VLOOKUP(ROUND(CONCATENATE($A138,D$2),0),'Cadastro - Padrões'!$A$2:$V$10081,D$1,FALSE))</f>
        <v>-</v>
      </c>
      <c r="E138" s="23" t="str">
        <f>IF($B138="-","-",VLOOKUP(ROUND(CONCATENATE($A138,E$2),0),'Cadastro - Padrões'!$A$2:$V$10081,E$1,FALSE))</f>
        <v>-</v>
      </c>
      <c r="F138" s="23" t="str">
        <f>IF($B138="-","-",VLOOKUP(ROUND(CONCATENATE($A138,F$2),0),'Cadastro - Padrões'!$A$2:$V$10081,F$1,FALSE))</f>
        <v>-</v>
      </c>
      <c r="G138" s="24" t="str">
        <f>IF($B138="-","-",VLOOKUP(ROUND(CONCATENATE($A138,G$2),0),'Cadastro - Padrões'!$A$2:$V$10081,G$1,FALSE))</f>
        <v>-</v>
      </c>
      <c r="H138" s="25" t="str">
        <f>IF($B138="-","-",VLOOKUP(ROUND(CONCATENATE($A138,H$2),0),'Cadastro - Padrões'!$A$2:$V$10081,H$1,FALSE))</f>
        <v>-</v>
      </c>
      <c r="I138" s="23" t="str">
        <f>IF($B138="-","-",VLOOKUP(ROUND(CONCATENATE($A138,I$2),0),'Cadastro - Padrões'!$A$2:$V$10081,I$1,FALSE))</f>
        <v>-</v>
      </c>
      <c r="J138" s="23" t="str">
        <f>IF($B138="-","-",VLOOKUP(ROUND(CONCATENATE($A138,J$2),0),'Cadastro - Padrões'!$A$2:$V$10081,J$1,FALSE))</f>
        <v>-</v>
      </c>
      <c r="K138" s="23" t="str">
        <f>IF($B138="-","-",VLOOKUP(ROUND(CONCATENATE($A138,K$2),0),'Cadastro - Padrões'!$A$2:$V$10081,K$1,FALSE))</f>
        <v>-</v>
      </c>
      <c r="L138" s="23" t="str">
        <f>IF($B138="-","-",VLOOKUP(ROUND(CONCATENATE($A138,L$2),0),'Cadastro - Padrões'!$A$2:$V$10081,L$1,FALSE))</f>
        <v>-</v>
      </c>
      <c r="M138" s="23" t="str">
        <f>IF($B138="-","-",VLOOKUP(ROUND(CONCATENATE($A138,M$2),0),'Cadastro - Padrões'!$A$2:$V$10081,M$1,FALSE))</f>
        <v>-</v>
      </c>
      <c r="N138" s="23" t="str">
        <f>IF($B138="-","-",VLOOKUP(ROUND(CONCATENATE($A138,N$2),0),'Cadastro - Padrões'!$A$2:$V$10081,N$1,FALSE))</f>
        <v>-</v>
      </c>
      <c r="O138" s="23" t="str">
        <f>IF($B138="-","-",VLOOKUP(ROUND(CONCATENATE($A138,O$2),0),'Cadastro - Padrões'!$A$2:$V$10081,O$1,FALSE))</f>
        <v>-</v>
      </c>
      <c r="P138" s="23" t="str">
        <f>IF($B138="-","-",VLOOKUP(ROUND(CONCATENATE($A138,P$2),0),'Cadastro - Padrões'!$A$2:$V$10081,P$1,FALSE))</f>
        <v>-</v>
      </c>
      <c r="Q138" s="23" t="str">
        <f>IF($B138="-","-",VLOOKUP(ROUND(CONCATENATE($A138,Q$2),0),'Cadastro - Padrões'!$A$2:$V$10081,Q$1,FALSE))</f>
        <v>-</v>
      </c>
      <c r="R138" s="23" t="str">
        <f>IF($B138="-","-",VLOOKUP(ROUND(CONCATENATE($A138,R$2),0),'Cadastro - Padrões'!$A$2:$V$10081,R$1,FALSE))</f>
        <v>-</v>
      </c>
      <c r="S138" s="23" t="str">
        <f>IF($B138="-","-",VLOOKUP(ROUND(CONCATENATE($A138,S$2),0),'Cadastro - Padrões'!$A$2:$V$10081,S$1,FALSE))</f>
        <v>-</v>
      </c>
      <c r="T138" s="23" t="str">
        <f>IF($B138="-","-",VLOOKUP(ROUND(CONCATENATE($A138,T$2),0),'Cadastro - Padrões'!$A$2:$V$10081,T$1,FALSE))</f>
        <v>-</v>
      </c>
      <c r="U138" s="23" t="str">
        <f>IF($B138="-","-",VLOOKUP(ROUND(CONCATENATE($A138,U$2),0),'Cadastro - Padrões'!$A$2:$V$10081,U$1,FALSE))</f>
        <v>-</v>
      </c>
      <c r="V138" s="23" t="str">
        <f>IF($B138="-","-",VLOOKUP(ROUND(CONCATENATE($A138,V$2),0),'Cadastro - Padrões'!$A$2:$V$10081,V$1,FALSE))</f>
        <v>-</v>
      </c>
      <c r="W138" s="23" t="str">
        <f>IF($B138="-","-",VLOOKUP(ROUND(CONCATENATE($A138,W$2),0),'Cadastro - Padrões'!$A$2:$V$10081,W$1,FALSE))</f>
        <v>-</v>
      </c>
      <c r="X138" s="23" t="str">
        <f>IF($B138="-","-",VLOOKUP(ROUND(CONCATENATE($A138,X$2),0),'Cadastro - Padrões'!$A$2:$V$10081,X$1,FALSE))</f>
        <v>-</v>
      </c>
      <c r="Y138" s="23" t="str">
        <f>IF($B138="-","-",VLOOKUP(ROUND(CONCATENATE($A138,Y$2),0),'Cadastro - Padrões'!$A$2:$V$10081,Y$1,FALSE))</f>
        <v>-</v>
      </c>
      <c r="Z138" s="23" t="str">
        <f>IF($B138="-","-",VLOOKUP(ROUND(CONCATENATE($A138,Z$2),0),'Cadastro - Padrões'!$A$2:$V$10081,Z$1,FALSE))</f>
        <v>-</v>
      </c>
      <c r="AA138" s="23" t="str">
        <f>IF($B138="-","-",VLOOKUP(ROUND(CONCATENATE($A138,AA$2),0),'Cadastro - Padrões'!$A$2:$V$10081,AA$1,FALSE))</f>
        <v>-</v>
      </c>
      <c r="AB138" s="23" t="str">
        <f>IF($B138="-","-",VLOOKUP(ROUND(CONCATENATE($A138,AB$2),0),'Cadastro - Padrões'!$A$2:$V$10081,AB$1,FALSE))</f>
        <v>-</v>
      </c>
      <c r="AC138" s="23" t="str">
        <f>IF($B138="-","-",IF(VLOOKUP(ROUND(CONCATENATE($A138,AC$2),0),'Cadastro - Padrões'!$A$2:$V$10081,AC$1,FALSE)="","-",VLOOKUP(ROUND(CONCATENATE($A138,AC$2),0),'Cadastro - Padrões'!$A$2:$V$10081,AC$1,FALSE)))</f>
        <v>-</v>
      </c>
      <c r="AD138" s="23" t="str">
        <f>IF($B138="-","-",IF(VLOOKUP(ROUND(CONCATENATE($A138,AD$2),0),'Cadastro - Padrões'!$A$2:$V$10081,AD$1,FALSE)="","-",VLOOKUP(ROUND(CONCATENATE($A138,AD$2),0),'Cadastro - Padrões'!$A$2:$V$10081,AD$1,FALSE)))</f>
        <v>-</v>
      </c>
      <c r="AE138" s="23" t="str">
        <f>IF($B138="-","-",IF(VLOOKUP(ROUND(CONCATENATE($A138,AE$2),0),'Cadastro - Padrões'!$A$2:$V$10081,AE$1,FALSE)="","-",VLOOKUP(ROUND(CONCATENATE($A138,AE$2),0),'Cadastro - Padrões'!$A$2:$V$10081,AE$1,FALSE)))</f>
        <v>-</v>
      </c>
      <c r="AF138" s="23" t="str">
        <f>IF($B138="-","-",IF(VLOOKUP(ROUND(CONCATENATE($A138,AF$2),0),'Cadastro - Padrões'!$A$2:$V$10081,AF$1,FALSE)="","-",VLOOKUP(ROUND(CONCATENATE($A138,AF$2),0),'Cadastro - Padrões'!$A$2:$V$10081,AF$1,FALSE)))</f>
        <v>-</v>
      </c>
      <c r="AG138" s="23" t="str">
        <f>IF($B138="-","-",IF(VLOOKUP(ROUND(CONCATENATE($A138,AG$2),0),'Cadastro - Padrões'!$A$2:$V$10081,AG$1,FALSE)="","-",VLOOKUP(ROUND(CONCATENATE($A138,AG$2),0),'Cadastro - Padrões'!$A$2:$V$10081,AG$1,FALSE)))</f>
        <v>-</v>
      </c>
      <c r="AH138" s="23" t="str">
        <f>IF($B138="-","-",IF(VLOOKUP(ROUND(CONCATENATE($A138,AH$2),0),'Cadastro - Padrões'!$A$2:$V$10081,AH$1,FALSE)="","-",VLOOKUP(ROUND(CONCATENATE($A138,AH$2),0),'Cadastro - Padrões'!$A$2:$V$10081,AH$1,FALSE)))</f>
        <v>-</v>
      </c>
      <c r="AI138" s="23" t="str">
        <f>IF($B138="-","-",IF(VLOOKUP(ROUND(CONCATENATE($A138,AI$2),0),'Cadastro - Padrões'!$A$2:$V$10081,AI$1,FALSE)="","-",VLOOKUP(ROUND(CONCATENATE($A138,AI$2),0),'Cadastro - Padrões'!$A$2:$V$10081,AI$1,FALSE)))</f>
        <v>-</v>
      </c>
      <c r="AJ138" s="23" t="str">
        <f>IF($B138="-","-",IF(VLOOKUP(ROUND(CONCATENATE($A138,AJ$2),0),'Cadastro - Padrões'!$A$2:$V$10081,AJ$1,FALSE)="","-",VLOOKUP(ROUND(CONCATENATE($A138,AJ$2),0),'Cadastro - Padrões'!$A$2:$V$10081,AJ$1,FALSE)))</f>
        <v>-</v>
      </c>
      <c r="AK138" s="23" t="str">
        <f>IF($B138="-","-",IF(VLOOKUP(ROUND(CONCATENATE($A138,AK$2),0),'Cadastro - Padrões'!$A$2:$V$10081,AK$1,FALSE)="","-",VLOOKUP(ROUND(CONCATENATE($A138,AK$2),0),'Cadastro - Padrões'!$A$2:$V$10081,AK$1,FALSE)))</f>
        <v>-</v>
      </c>
      <c r="AL138" s="23" t="str">
        <f>IF($B138="-","-",IF(VLOOKUP(ROUND(CONCATENATE($A138,AL$2),0),'Cadastro - Padrões'!$A$2:$V$10081,AL$1,FALSE)="","-",VLOOKUP(ROUND(CONCATENATE($A138,AL$2),0),'Cadastro - Padrões'!$A$2:$V$10081,AL$1,FALSE)))</f>
        <v>-</v>
      </c>
      <c r="AM138" s="23" t="str">
        <f>IF($B138="-","-",IF(VLOOKUP(ROUND(CONCATENATE($A138,AM$2),0),'Cadastro - Padrões'!$A$2:$V$10081,AM$1,FALSE)="","-",VLOOKUP(ROUND(CONCATENATE($A138,AM$2),0),'Cadastro - Padrões'!$A$2:$V$10081,AM$1,FALSE)))</f>
        <v>-</v>
      </c>
      <c r="AN138" s="23" t="str">
        <f>IF($B138="-","-",IF(VLOOKUP(ROUND(CONCATENATE($A138,AN$2),0),'Cadastro - Padrões'!$A$2:$V$10081,AN$1,FALSE)="","-",VLOOKUP(ROUND(CONCATENATE($A138,AN$2),0),'Cadastro - Padrões'!$A$2:$V$10081,AN$1,FALSE)))</f>
        <v>-</v>
      </c>
      <c r="AO138" s="23" t="str">
        <f>IF($B138="-","-",IF(VLOOKUP(ROUND(CONCATENATE($A138,AO$2),0),'Cadastro - Padrões'!$A$2:$V$10081,AO$1,FALSE)="","-",VLOOKUP(ROUND(CONCATENATE($A138,AO$2),0),'Cadastro - Padrões'!$A$2:$V$10081,AO$1,FALSE)))</f>
        <v>-</v>
      </c>
      <c r="AP138" s="23" t="str">
        <f>IF($B138="-","-",IF(VLOOKUP(ROUND(CONCATENATE($A138,AP$2),0),'Cadastro - Padrões'!$A$2:$V$10081,AP$1,FALSE)="","-",VLOOKUP(ROUND(CONCATENATE($A138,AP$2),0),'Cadastro - Padrões'!$A$2:$V$10081,AP$1,FALSE)))</f>
        <v>-</v>
      </c>
      <c r="AQ138" s="23" t="str">
        <f>IF($B138="-","-",IF(VLOOKUP(ROUND(CONCATENATE($A138,AQ$2),0),'Cadastro - Padrões'!$A$2:$V$10081,AQ$1,FALSE)="","-",VLOOKUP(ROUND(CONCATENATE($A138,AQ$2),0),'Cadastro - Padrões'!$A$2:$V$10081,AQ$1,FALSE)))</f>
        <v>-</v>
      </c>
      <c r="AR138" s="23" t="str">
        <f>IF($B138="-","-",IF(VLOOKUP(ROUND(CONCATENATE($A138,AR$2),0),'Cadastro - Padrões'!$A$2:$V$10081,AR$1,FALSE)="","-",VLOOKUP(ROUND(CONCATENATE($A138,AR$2),0),'Cadastro - Padrões'!$A$2:$V$10081,AR$1,FALSE)))</f>
        <v>-</v>
      </c>
      <c r="AS138" s="23" t="str">
        <f>IF($B138="-","-",IF(VLOOKUP(ROUND(CONCATENATE($A138,AS$2),0),'Cadastro - Padrões'!$A$2:$V$10081,AS$1,FALSE)="","-",VLOOKUP(ROUND(CONCATENATE($A138,AS$2),0),'Cadastro - Padrões'!$A$2:$V$10081,AS$1,FALSE)))</f>
        <v>-</v>
      </c>
      <c r="AT138" s="23" t="str">
        <f>IF($B138="-","-",IF(VLOOKUP(ROUND(CONCATENATE($A138,AT$2),0),'Cadastro - Padrões'!$A$2:$V$10081,AT$1,FALSE)="","-",VLOOKUP(ROUND(CONCATENATE($A138,AT$2),0),'Cadastro - Padrões'!$A$2:$V$10081,AT$1,FALSE)))</f>
        <v>-</v>
      </c>
      <c r="AU138" s="23" t="str">
        <f>IF($B138="-","-",IF(VLOOKUP(ROUND(CONCATENATE($A138,AU$2),0),'Cadastro - Padrões'!$A$2:$V$10081,AU$1,FALSE)="","-",VLOOKUP(ROUND(CONCATENATE($A138,AU$2),0),'Cadastro - Padrões'!$A$2:$V$10081,AU$1,FALSE)))</f>
        <v>-</v>
      </c>
      <c r="AV138" s="23" t="str">
        <f>IF($B138="-","-",IF(VLOOKUP(ROUND(CONCATENATE($A138,AV$2),0),'Cadastro - Padrões'!$A$2:$V$10081,AV$1,FALSE)="","-",VLOOKUP(ROUND(CONCATENATE($A138,AV$2),0),'Cadastro - Padrões'!$A$2:$V$10081,AV$1,FALSE)))</f>
        <v>-</v>
      </c>
      <c r="AW138" s="23" t="str">
        <f>IF($B138="-","-",IF(VLOOKUP(ROUND(CONCATENATE($A138,AW$2),0),'Cadastro - Padrões'!$A$2:$V$10081,AW$1,FALSE)="","-",VLOOKUP(ROUND(CONCATENATE($A138,AW$2),0),'Cadastro - Padrões'!$A$2:$V$10081,AW$1,FALSE)))</f>
        <v>-</v>
      </c>
      <c r="AX138" s="23" t="str">
        <f>IF($B138="-","-",IF(VLOOKUP(ROUND(CONCATENATE($A138,AX$2),0),'Cadastro - Padrões'!$A$2:$V$10081,AX$1,FALSE)="","-",VLOOKUP(ROUND(CONCATENATE($A138,AX$2),0),'Cadastro - Padrões'!$A$2:$V$10081,AX$1,FALSE)))</f>
        <v>-</v>
      </c>
      <c r="AY138" s="23" t="str">
        <f>IF($B138="-","-",IF(VLOOKUP(ROUND(CONCATENATE($A138,AY$2),0),'Cadastro - Padrões'!$A$2:$V$10081,AY$1,FALSE)="","-",VLOOKUP(ROUND(CONCATENATE($A138,AY$2),0),'Cadastro - Padrões'!$A$2:$V$10081,AY$1,FALSE)))</f>
        <v>-</v>
      </c>
      <c r="AZ138" s="23" t="str">
        <f>IF($B138="-","-",IF(VLOOKUP(ROUND(CONCATENATE($A138,AZ$2),0),'Cadastro - Padrões'!$A$2:$V$10081,AZ$1,FALSE)="","-",VLOOKUP(ROUND(CONCATENATE($A138,AZ$2),0),'Cadastro - Padrões'!$A$2:$V$10081,AZ$1,FALSE)))</f>
        <v>-</v>
      </c>
      <c r="BA138" s="23" t="str">
        <f>IF($B138="-","-",IF(VLOOKUP(ROUND(CONCATENATE($A138,BA$2),0),'Cadastro - Padrões'!$A$2:$V$10081,BA$1,FALSE)="","-",VLOOKUP(ROUND(CONCATENATE($A138,BA$2),0),'Cadastro - Padrões'!$A$2:$V$10081,BA$1,FALSE)))</f>
        <v>-</v>
      </c>
      <c r="BB138" s="23" t="str">
        <f>IF($B138="-","-",IF(VLOOKUP(ROUND(CONCATENATE($A138,BB$2),0),'Cadastro - Padrões'!$A$2:$V$10081,BB$1,FALSE)="","-",VLOOKUP(ROUND(CONCATENATE($A138,BB$2),0),'Cadastro - Padrões'!$A$2:$V$10081,BB$1,FALSE)))</f>
        <v>-</v>
      </c>
      <c r="BC138" s="23" t="str">
        <f>IF($B138="-","-",IF(VLOOKUP(ROUND(CONCATENATE($A138,BC$2),0),'Cadastro - Padrões'!$A$2:$V$10081,BC$1,FALSE)="","-",VLOOKUP(ROUND(CONCATENATE($A138,BC$2),0),'Cadastro - Padrões'!$A$2:$V$10081,BC$1,FALSE)))</f>
        <v>-</v>
      </c>
      <c r="BD138" s="23" t="str">
        <f>IF($B138="-","-",IF(VLOOKUP(ROUND(CONCATENATE($A138,BD$2),0),'Cadastro - Padrões'!$A$2:$V$10081,BD$1,FALSE)="","-",VLOOKUP(ROUND(CONCATENATE($A138,BD$2),0),'Cadastro - Padrões'!$A$2:$V$10081,BD$1,FALSE)))</f>
        <v>-</v>
      </c>
      <c r="BE138" s="23" t="str">
        <f>IF($B138="-","-",IF(VLOOKUP(ROUND(CONCATENATE($A138,BE$2),0),'Cadastro - Padrões'!$A$2:$V$10081,BE$1,FALSE)="","-",VLOOKUP(ROUND(CONCATENATE($A138,BE$2),0),'Cadastro - Padrões'!$A$2:$V$10081,BE$1,FALSE)))</f>
        <v>-</v>
      </c>
      <c r="BF138" s="23" t="str">
        <f>IF($B138="-","-",IF(VLOOKUP(ROUND(CONCATENATE($A138,BF$2),0),'Cadastro - Padrões'!$A$2:$V$10081,BF$1,FALSE)="","-",VLOOKUP(ROUND(CONCATENATE($A138,BF$2),0),'Cadastro - Padrões'!$A$2:$V$10081,BF$1,FALSE)))</f>
        <v>-</v>
      </c>
      <c r="BG138" s="23" t="str">
        <f>IF($B138="-","-",IF(VLOOKUP(ROUND(CONCATENATE($A138,BG$2),0),'Cadastro - Padrões'!$A$2:$V$10081,BG$1,FALSE)="","-",VLOOKUP(ROUND(CONCATENATE($A138,BG$2),0),'Cadastro - Padrões'!$A$2:$V$10081,BG$1,FALSE)))</f>
        <v>-</v>
      </c>
      <c r="BH138" s="23" t="str">
        <f>IF($B138="-","-",IF(VLOOKUP(ROUND(CONCATENATE($A138,BH$2),0),'Cadastro - Padrões'!$A$2:$V$10081,BH$1,FALSE)="","-",VLOOKUP(ROUND(CONCATENATE($A138,BH$2),0),'Cadastro - Padrões'!$A$2:$V$10081,BH$1,FALSE)))</f>
        <v>-</v>
      </c>
      <c r="BI138" s="23" t="str">
        <f>IF($B138="-","-",IF(VLOOKUP(ROUND(CONCATENATE($A138,BI$2),0),'Cadastro - Padrões'!$A$2:$V$10081,BI$1,FALSE)="","-",VLOOKUP(ROUND(CONCATENATE($A138,BI$2),0),'Cadastro - Padrões'!$A$2:$V$10081,BI$1,FALSE)))</f>
        <v>-</v>
      </c>
      <c r="BJ138" s="23" t="str">
        <f>IF($B138="-","-",IF(VLOOKUP(ROUND(CONCATENATE($A138,BJ$2),0),'Cadastro - Padrões'!$A$2:$V$10081,BJ$1,FALSE)="","-",VLOOKUP(ROUND(CONCATENATE($A138,BJ$2),0),'Cadastro - Padrões'!$A$2:$V$10081,BJ$1,FALSE)))</f>
        <v>-</v>
      </c>
      <c r="BK138" s="23" t="str">
        <f>IF($B138="-","-",IF(VLOOKUP(ROUND(CONCATENATE($A138,BK$2),0),'Cadastro - Padrões'!$A$2:$V$10081,BK$1,FALSE)="","-",VLOOKUP(ROUND(CONCATENATE($A138,BK$2),0),'Cadastro - Padrões'!$A$2:$V$10081,BK$1,FALSE)))</f>
        <v>-</v>
      </c>
      <c r="BL138" s="23" t="str">
        <f>IF($B138="-","-",IF(VLOOKUP(ROUND(CONCATENATE($A138,BL$2),0),'Cadastro - Padrões'!$A$2:$V$10081,BL$1,FALSE)="","-",VLOOKUP(ROUND(CONCATENATE($A138,BL$2),0),'Cadastro - Padrões'!$A$2:$V$10081,BL$1,FALSE)))</f>
        <v>-</v>
      </c>
      <c r="BM138" s="23" t="str">
        <f>IF($B138="-","-",IF(VLOOKUP(ROUND(CONCATENATE($A138,BM$2),0),'Cadastro - Padrões'!$A$2:$V$10081,BM$1,FALSE)="","-",VLOOKUP(ROUND(CONCATENATE($A138,BM$2),0),'Cadastro - Padrões'!$A$2:$V$10081,BM$1,FALSE)))</f>
        <v>-</v>
      </c>
      <c r="BN138" s="23" t="str">
        <f>IF($B138="-","-",IF(VLOOKUP(ROUND(CONCATENATE($A138,BN$2),0),'Cadastro - Padrões'!$A$2:$V$10081,BN$1,FALSE)="","-",VLOOKUP(ROUND(CONCATENATE($A138,BN$2),0),'Cadastro - Padrões'!$A$2:$V$10081,BN$1,FALSE)))</f>
        <v>-</v>
      </c>
      <c r="BO138" s="23" t="str">
        <f>IF($B138="-","-",IF(VLOOKUP(ROUND(CONCATENATE($A138,BO$2),0),'Cadastro - Padrões'!$A$2:$V$10081,BO$1,FALSE)="","-",VLOOKUP(ROUND(CONCATENATE($A138,BO$2),0),'Cadastro - Padrões'!$A$2:$V$10081,BO$1,FALSE)))</f>
        <v>-</v>
      </c>
      <c r="BP138" s="23" t="str">
        <f>IF($B138="-","-",IF(VLOOKUP(ROUND(CONCATENATE($A138,BP$2),0),'Cadastro - Padrões'!$A$2:$V$10081,BP$1,FALSE)="","-",VLOOKUP(ROUND(CONCATENATE($A138,BP$2),0),'Cadastro - Padrões'!$A$2:$V$10081,BP$1,FALSE)))</f>
        <v>-</v>
      </c>
    </row>
    <row r="139" spans="1:68" x14ac:dyDescent="0.3">
      <c r="A139" s="22">
        <f t="shared" si="54"/>
        <v>134</v>
      </c>
      <c r="B139" s="23" t="str">
        <f>IF(VLOOKUP(ROUND(CONCATENATE($A139,B$2),0),'Cadastro - Padrões'!$A$2:$V$10081,B$1,FALSE)="","-",VLOOKUP(ROUND(CONCATENATE($A139,B$2),0),'Cadastro - Padrões'!$A$2:$V$10081,B$1,FALSE))</f>
        <v>-</v>
      </c>
      <c r="C139" s="23" t="str">
        <f>IF($B139="-","-",VLOOKUP(ROUND(CONCATENATE($A139,C$2),0),'Cadastro - Padrões'!$A$2:$V$10081,C$1,FALSE))</f>
        <v>-</v>
      </c>
      <c r="D139" s="23" t="str">
        <f>IF($B139="-","-",VLOOKUP(ROUND(CONCATENATE($A139,D$2),0),'Cadastro - Padrões'!$A$2:$V$10081,D$1,FALSE))</f>
        <v>-</v>
      </c>
      <c r="E139" s="23" t="str">
        <f>IF($B139="-","-",VLOOKUP(ROUND(CONCATENATE($A139,E$2),0),'Cadastro - Padrões'!$A$2:$V$10081,E$1,FALSE))</f>
        <v>-</v>
      </c>
      <c r="F139" s="23" t="str">
        <f>IF($B139="-","-",VLOOKUP(ROUND(CONCATENATE($A139,F$2),0),'Cadastro - Padrões'!$A$2:$V$10081,F$1,FALSE))</f>
        <v>-</v>
      </c>
      <c r="G139" s="24" t="str">
        <f>IF($B139="-","-",VLOOKUP(ROUND(CONCATENATE($A139,G$2),0),'Cadastro - Padrões'!$A$2:$V$10081,G$1,FALSE))</f>
        <v>-</v>
      </c>
      <c r="H139" s="25" t="str">
        <f>IF($B139="-","-",VLOOKUP(ROUND(CONCATENATE($A139,H$2),0),'Cadastro - Padrões'!$A$2:$V$10081,H$1,FALSE))</f>
        <v>-</v>
      </c>
      <c r="I139" s="23" t="str">
        <f>IF($B139="-","-",VLOOKUP(ROUND(CONCATENATE($A139,I$2),0),'Cadastro - Padrões'!$A$2:$V$10081,I$1,FALSE))</f>
        <v>-</v>
      </c>
      <c r="J139" s="23" t="str">
        <f>IF($B139="-","-",VLOOKUP(ROUND(CONCATENATE($A139,J$2),0),'Cadastro - Padrões'!$A$2:$V$10081,J$1,FALSE))</f>
        <v>-</v>
      </c>
      <c r="K139" s="23" t="str">
        <f>IF($B139="-","-",VLOOKUP(ROUND(CONCATENATE($A139,K$2),0),'Cadastro - Padrões'!$A$2:$V$10081,K$1,FALSE))</f>
        <v>-</v>
      </c>
      <c r="L139" s="23" t="str">
        <f>IF($B139="-","-",VLOOKUP(ROUND(CONCATENATE($A139,L$2),0),'Cadastro - Padrões'!$A$2:$V$10081,L$1,FALSE))</f>
        <v>-</v>
      </c>
      <c r="M139" s="23" t="str">
        <f>IF($B139="-","-",VLOOKUP(ROUND(CONCATENATE($A139,M$2),0),'Cadastro - Padrões'!$A$2:$V$10081,M$1,FALSE))</f>
        <v>-</v>
      </c>
      <c r="N139" s="23" t="str">
        <f>IF($B139="-","-",VLOOKUP(ROUND(CONCATENATE($A139,N$2),0),'Cadastro - Padrões'!$A$2:$V$10081,N$1,FALSE))</f>
        <v>-</v>
      </c>
      <c r="O139" s="23" t="str">
        <f>IF($B139="-","-",VLOOKUP(ROUND(CONCATENATE($A139,O$2),0),'Cadastro - Padrões'!$A$2:$V$10081,O$1,FALSE))</f>
        <v>-</v>
      </c>
      <c r="P139" s="23" t="str">
        <f>IF($B139="-","-",VLOOKUP(ROUND(CONCATENATE($A139,P$2),0),'Cadastro - Padrões'!$A$2:$V$10081,P$1,FALSE))</f>
        <v>-</v>
      </c>
      <c r="Q139" s="23" t="str">
        <f>IF($B139="-","-",VLOOKUP(ROUND(CONCATENATE($A139,Q$2),0),'Cadastro - Padrões'!$A$2:$V$10081,Q$1,FALSE))</f>
        <v>-</v>
      </c>
      <c r="R139" s="23" t="str">
        <f>IF($B139="-","-",VLOOKUP(ROUND(CONCATENATE($A139,R$2),0),'Cadastro - Padrões'!$A$2:$V$10081,R$1,FALSE))</f>
        <v>-</v>
      </c>
      <c r="S139" s="23" t="str">
        <f>IF($B139="-","-",VLOOKUP(ROUND(CONCATENATE($A139,S$2),0),'Cadastro - Padrões'!$A$2:$V$10081,S$1,FALSE))</f>
        <v>-</v>
      </c>
      <c r="T139" s="23" t="str">
        <f>IF($B139="-","-",VLOOKUP(ROUND(CONCATENATE($A139,T$2),0),'Cadastro - Padrões'!$A$2:$V$10081,T$1,FALSE))</f>
        <v>-</v>
      </c>
      <c r="U139" s="23" t="str">
        <f>IF($B139="-","-",VLOOKUP(ROUND(CONCATENATE($A139,U$2),0),'Cadastro - Padrões'!$A$2:$V$10081,U$1,FALSE))</f>
        <v>-</v>
      </c>
      <c r="V139" s="23" t="str">
        <f>IF($B139="-","-",VLOOKUP(ROUND(CONCATENATE($A139,V$2),0),'Cadastro - Padrões'!$A$2:$V$10081,V$1,FALSE))</f>
        <v>-</v>
      </c>
      <c r="W139" s="23" t="str">
        <f>IF($B139="-","-",VLOOKUP(ROUND(CONCATENATE($A139,W$2),0),'Cadastro - Padrões'!$A$2:$V$10081,W$1,FALSE))</f>
        <v>-</v>
      </c>
      <c r="X139" s="23" t="str">
        <f>IF($B139="-","-",VLOOKUP(ROUND(CONCATENATE($A139,X$2),0),'Cadastro - Padrões'!$A$2:$V$10081,X$1,FALSE))</f>
        <v>-</v>
      </c>
      <c r="Y139" s="23" t="str">
        <f>IF($B139="-","-",VLOOKUP(ROUND(CONCATENATE($A139,Y$2),0),'Cadastro - Padrões'!$A$2:$V$10081,Y$1,FALSE))</f>
        <v>-</v>
      </c>
      <c r="Z139" s="23" t="str">
        <f>IF($B139="-","-",VLOOKUP(ROUND(CONCATENATE($A139,Z$2),0),'Cadastro - Padrões'!$A$2:$V$10081,Z$1,FALSE))</f>
        <v>-</v>
      </c>
      <c r="AA139" s="23" t="str">
        <f>IF($B139="-","-",VLOOKUP(ROUND(CONCATENATE($A139,AA$2),0),'Cadastro - Padrões'!$A$2:$V$10081,AA$1,FALSE))</f>
        <v>-</v>
      </c>
      <c r="AB139" s="23" t="str">
        <f>IF($B139="-","-",VLOOKUP(ROUND(CONCATENATE($A139,AB$2),0),'Cadastro - Padrões'!$A$2:$V$10081,AB$1,FALSE))</f>
        <v>-</v>
      </c>
      <c r="AC139" s="23" t="str">
        <f>IF($B139="-","-",IF(VLOOKUP(ROUND(CONCATENATE($A139,AC$2),0),'Cadastro - Padrões'!$A$2:$V$10081,AC$1,FALSE)="","-",VLOOKUP(ROUND(CONCATENATE($A139,AC$2),0),'Cadastro - Padrões'!$A$2:$V$10081,AC$1,FALSE)))</f>
        <v>-</v>
      </c>
      <c r="AD139" s="23" t="str">
        <f>IF($B139="-","-",IF(VLOOKUP(ROUND(CONCATENATE($A139,AD$2),0),'Cadastro - Padrões'!$A$2:$V$10081,AD$1,FALSE)="","-",VLOOKUP(ROUND(CONCATENATE($A139,AD$2),0),'Cadastro - Padrões'!$A$2:$V$10081,AD$1,FALSE)))</f>
        <v>-</v>
      </c>
      <c r="AE139" s="23" t="str">
        <f>IF($B139="-","-",IF(VLOOKUP(ROUND(CONCATENATE($A139,AE$2),0),'Cadastro - Padrões'!$A$2:$V$10081,AE$1,FALSE)="","-",VLOOKUP(ROUND(CONCATENATE($A139,AE$2),0),'Cadastro - Padrões'!$A$2:$V$10081,AE$1,FALSE)))</f>
        <v>-</v>
      </c>
      <c r="AF139" s="23" t="str">
        <f>IF($B139="-","-",IF(VLOOKUP(ROUND(CONCATENATE($A139,AF$2),0),'Cadastro - Padrões'!$A$2:$V$10081,AF$1,FALSE)="","-",VLOOKUP(ROUND(CONCATENATE($A139,AF$2),0),'Cadastro - Padrões'!$A$2:$V$10081,AF$1,FALSE)))</f>
        <v>-</v>
      </c>
      <c r="AG139" s="23" t="str">
        <f>IF($B139="-","-",IF(VLOOKUP(ROUND(CONCATENATE($A139,AG$2),0),'Cadastro - Padrões'!$A$2:$V$10081,AG$1,FALSE)="","-",VLOOKUP(ROUND(CONCATENATE($A139,AG$2),0),'Cadastro - Padrões'!$A$2:$V$10081,AG$1,FALSE)))</f>
        <v>-</v>
      </c>
      <c r="AH139" s="23" t="str">
        <f>IF($B139="-","-",IF(VLOOKUP(ROUND(CONCATENATE($A139,AH$2),0),'Cadastro - Padrões'!$A$2:$V$10081,AH$1,FALSE)="","-",VLOOKUP(ROUND(CONCATENATE($A139,AH$2),0),'Cadastro - Padrões'!$A$2:$V$10081,AH$1,FALSE)))</f>
        <v>-</v>
      </c>
      <c r="AI139" s="23" t="str">
        <f>IF($B139="-","-",IF(VLOOKUP(ROUND(CONCATENATE($A139,AI$2),0),'Cadastro - Padrões'!$A$2:$V$10081,AI$1,FALSE)="","-",VLOOKUP(ROUND(CONCATENATE($A139,AI$2),0),'Cadastro - Padrões'!$A$2:$V$10081,AI$1,FALSE)))</f>
        <v>-</v>
      </c>
      <c r="AJ139" s="23" t="str">
        <f>IF($B139="-","-",IF(VLOOKUP(ROUND(CONCATENATE($A139,AJ$2),0),'Cadastro - Padrões'!$A$2:$V$10081,AJ$1,FALSE)="","-",VLOOKUP(ROUND(CONCATENATE($A139,AJ$2),0),'Cadastro - Padrões'!$A$2:$V$10081,AJ$1,FALSE)))</f>
        <v>-</v>
      </c>
      <c r="AK139" s="23" t="str">
        <f>IF($B139="-","-",IF(VLOOKUP(ROUND(CONCATENATE($A139,AK$2),0),'Cadastro - Padrões'!$A$2:$V$10081,AK$1,FALSE)="","-",VLOOKUP(ROUND(CONCATENATE($A139,AK$2),0),'Cadastro - Padrões'!$A$2:$V$10081,AK$1,FALSE)))</f>
        <v>-</v>
      </c>
      <c r="AL139" s="23" t="str">
        <f>IF($B139="-","-",IF(VLOOKUP(ROUND(CONCATENATE($A139,AL$2),0),'Cadastro - Padrões'!$A$2:$V$10081,AL$1,FALSE)="","-",VLOOKUP(ROUND(CONCATENATE($A139,AL$2),0),'Cadastro - Padrões'!$A$2:$V$10081,AL$1,FALSE)))</f>
        <v>-</v>
      </c>
      <c r="AM139" s="23" t="str">
        <f>IF($B139="-","-",IF(VLOOKUP(ROUND(CONCATENATE($A139,AM$2),0),'Cadastro - Padrões'!$A$2:$V$10081,AM$1,FALSE)="","-",VLOOKUP(ROUND(CONCATENATE($A139,AM$2),0),'Cadastro - Padrões'!$A$2:$V$10081,AM$1,FALSE)))</f>
        <v>-</v>
      </c>
      <c r="AN139" s="23" t="str">
        <f>IF($B139="-","-",IF(VLOOKUP(ROUND(CONCATENATE($A139,AN$2),0),'Cadastro - Padrões'!$A$2:$V$10081,AN$1,FALSE)="","-",VLOOKUP(ROUND(CONCATENATE($A139,AN$2),0),'Cadastro - Padrões'!$A$2:$V$10081,AN$1,FALSE)))</f>
        <v>-</v>
      </c>
      <c r="AO139" s="23" t="str">
        <f>IF($B139="-","-",IF(VLOOKUP(ROUND(CONCATENATE($A139,AO$2),0),'Cadastro - Padrões'!$A$2:$V$10081,AO$1,FALSE)="","-",VLOOKUP(ROUND(CONCATENATE($A139,AO$2),0),'Cadastro - Padrões'!$A$2:$V$10081,AO$1,FALSE)))</f>
        <v>-</v>
      </c>
      <c r="AP139" s="23" t="str">
        <f>IF($B139="-","-",IF(VLOOKUP(ROUND(CONCATENATE($A139,AP$2),0),'Cadastro - Padrões'!$A$2:$V$10081,AP$1,FALSE)="","-",VLOOKUP(ROUND(CONCATENATE($A139,AP$2),0),'Cadastro - Padrões'!$A$2:$V$10081,AP$1,FALSE)))</f>
        <v>-</v>
      </c>
      <c r="AQ139" s="23" t="str">
        <f>IF($B139="-","-",IF(VLOOKUP(ROUND(CONCATENATE($A139,AQ$2),0),'Cadastro - Padrões'!$A$2:$V$10081,AQ$1,FALSE)="","-",VLOOKUP(ROUND(CONCATENATE($A139,AQ$2),0),'Cadastro - Padrões'!$A$2:$V$10081,AQ$1,FALSE)))</f>
        <v>-</v>
      </c>
      <c r="AR139" s="23" t="str">
        <f>IF($B139="-","-",IF(VLOOKUP(ROUND(CONCATENATE($A139,AR$2),0),'Cadastro - Padrões'!$A$2:$V$10081,AR$1,FALSE)="","-",VLOOKUP(ROUND(CONCATENATE($A139,AR$2),0),'Cadastro - Padrões'!$A$2:$V$10081,AR$1,FALSE)))</f>
        <v>-</v>
      </c>
      <c r="AS139" s="23" t="str">
        <f>IF($B139="-","-",IF(VLOOKUP(ROUND(CONCATENATE($A139,AS$2),0),'Cadastro - Padrões'!$A$2:$V$10081,AS$1,FALSE)="","-",VLOOKUP(ROUND(CONCATENATE($A139,AS$2),0),'Cadastro - Padrões'!$A$2:$V$10081,AS$1,FALSE)))</f>
        <v>-</v>
      </c>
      <c r="AT139" s="23" t="str">
        <f>IF($B139="-","-",IF(VLOOKUP(ROUND(CONCATENATE($A139,AT$2),0),'Cadastro - Padrões'!$A$2:$V$10081,AT$1,FALSE)="","-",VLOOKUP(ROUND(CONCATENATE($A139,AT$2),0),'Cadastro - Padrões'!$A$2:$V$10081,AT$1,FALSE)))</f>
        <v>-</v>
      </c>
      <c r="AU139" s="23" t="str">
        <f>IF($B139="-","-",IF(VLOOKUP(ROUND(CONCATENATE($A139,AU$2),0),'Cadastro - Padrões'!$A$2:$V$10081,AU$1,FALSE)="","-",VLOOKUP(ROUND(CONCATENATE($A139,AU$2),0),'Cadastro - Padrões'!$A$2:$V$10081,AU$1,FALSE)))</f>
        <v>-</v>
      </c>
      <c r="AV139" s="23" t="str">
        <f>IF($B139="-","-",IF(VLOOKUP(ROUND(CONCATENATE($A139,AV$2),0),'Cadastro - Padrões'!$A$2:$V$10081,AV$1,FALSE)="","-",VLOOKUP(ROUND(CONCATENATE($A139,AV$2),0),'Cadastro - Padrões'!$A$2:$V$10081,AV$1,FALSE)))</f>
        <v>-</v>
      </c>
      <c r="AW139" s="23" t="str">
        <f>IF($B139="-","-",IF(VLOOKUP(ROUND(CONCATENATE($A139,AW$2),0),'Cadastro - Padrões'!$A$2:$V$10081,AW$1,FALSE)="","-",VLOOKUP(ROUND(CONCATENATE($A139,AW$2),0),'Cadastro - Padrões'!$A$2:$V$10081,AW$1,FALSE)))</f>
        <v>-</v>
      </c>
      <c r="AX139" s="23" t="str">
        <f>IF($B139="-","-",IF(VLOOKUP(ROUND(CONCATENATE($A139,AX$2),0),'Cadastro - Padrões'!$A$2:$V$10081,AX$1,FALSE)="","-",VLOOKUP(ROUND(CONCATENATE($A139,AX$2),0),'Cadastro - Padrões'!$A$2:$V$10081,AX$1,FALSE)))</f>
        <v>-</v>
      </c>
      <c r="AY139" s="23" t="str">
        <f>IF($B139="-","-",IF(VLOOKUP(ROUND(CONCATENATE($A139,AY$2),0),'Cadastro - Padrões'!$A$2:$V$10081,AY$1,FALSE)="","-",VLOOKUP(ROUND(CONCATENATE($A139,AY$2),0),'Cadastro - Padrões'!$A$2:$V$10081,AY$1,FALSE)))</f>
        <v>-</v>
      </c>
      <c r="AZ139" s="23" t="str">
        <f>IF($B139="-","-",IF(VLOOKUP(ROUND(CONCATENATE($A139,AZ$2),0),'Cadastro - Padrões'!$A$2:$V$10081,AZ$1,FALSE)="","-",VLOOKUP(ROUND(CONCATENATE($A139,AZ$2),0),'Cadastro - Padrões'!$A$2:$V$10081,AZ$1,FALSE)))</f>
        <v>-</v>
      </c>
      <c r="BA139" s="23" t="str">
        <f>IF($B139="-","-",IF(VLOOKUP(ROUND(CONCATENATE($A139,BA$2),0),'Cadastro - Padrões'!$A$2:$V$10081,BA$1,FALSE)="","-",VLOOKUP(ROUND(CONCATENATE($A139,BA$2),0),'Cadastro - Padrões'!$A$2:$V$10081,BA$1,FALSE)))</f>
        <v>-</v>
      </c>
      <c r="BB139" s="23" t="str">
        <f>IF($B139="-","-",IF(VLOOKUP(ROUND(CONCATENATE($A139,BB$2),0),'Cadastro - Padrões'!$A$2:$V$10081,BB$1,FALSE)="","-",VLOOKUP(ROUND(CONCATENATE($A139,BB$2),0),'Cadastro - Padrões'!$A$2:$V$10081,BB$1,FALSE)))</f>
        <v>-</v>
      </c>
      <c r="BC139" s="23" t="str">
        <f>IF($B139="-","-",IF(VLOOKUP(ROUND(CONCATENATE($A139,BC$2),0),'Cadastro - Padrões'!$A$2:$V$10081,BC$1,FALSE)="","-",VLOOKUP(ROUND(CONCATENATE($A139,BC$2),0),'Cadastro - Padrões'!$A$2:$V$10081,BC$1,FALSE)))</f>
        <v>-</v>
      </c>
      <c r="BD139" s="23" t="str">
        <f>IF($B139="-","-",IF(VLOOKUP(ROUND(CONCATENATE($A139,BD$2),0),'Cadastro - Padrões'!$A$2:$V$10081,BD$1,FALSE)="","-",VLOOKUP(ROUND(CONCATENATE($A139,BD$2),0),'Cadastro - Padrões'!$A$2:$V$10081,BD$1,FALSE)))</f>
        <v>-</v>
      </c>
      <c r="BE139" s="23" t="str">
        <f>IF($B139="-","-",IF(VLOOKUP(ROUND(CONCATENATE($A139,BE$2),0),'Cadastro - Padrões'!$A$2:$V$10081,BE$1,FALSE)="","-",VLOOKUP(ROUND(CONCATENATE($A139,BE$2),0),'Cadastro - Padrões'!$A$2:$V$10081,BE$1,FALSE)))</f>
        <v>-</v>
      </c>
      <c r="BF139" s="23" t="str">
        <f>IF($B139="-","-",IF(VLOOKUP(ROUND(CONCATENATE($A139,BF$2),0),'Cadastro - Padrões'!$A$2:$V$10081,BF$1,FALSE)="","-",VLOOKUP(ROUND(CONCATENATE($A139,BF$2),0),'Cadastro - Padrões'!$A$2:$V$10081,BF$1,FALSE)))</f>
        <v>-</v>
      </c>
      <c r="BG139" s="23" t="str">
        <f>IF($B139="-","-",IF(VLOOKUP(ROUND(CONCATENATE($A139,BG$2),0),'Cadastro - Padrões'!$A$2:$V$10081,BG$1,FALSE)="","-",VLOOKUP(ROUND(CONCATENATE($A139,BG$2),0),'Cadastro - Padrões'!$A$2:$V$10081,BG$1,FALSE)))</f>
        <v>-</v>
      </c>
      <c r="BH139" s="23" t="str">
        <f>IF($B139="-","-",IF(VLOOKUP(ROUND(CONCATENATE($A139,BH$2),0),'Cadastro - Padrões'!$A$2:$V$10081,BH$1,FALSE)="","-",VLOOKUP(ROUND(CONCATENATE($A139,BH$2),0),'Cadastro - Padrões'!$A$2:$V$10081,BH$1,FALSE)))</f>
        <v>-</v>
      </c>
      <c r="BI139" s="23" t="str">
        <f>IF($B139="-","-",IF(VLOOKUP(ROUND(CONCATENATE($A139,BI$2),0),'Cadastro - Padrões'!$A$2:$V$10081,BI$1,FALSE)="","-",VLOOKUP(ROUND(CONCATENATE($A139,BI$2),0),'Cadastro - Padrões'!$A$2:$V$10081,BI$1,FALSE)))</f>
        <v>-</v>
      </c>
      <c r="BJ139" s="23" t="str">
        <f>IF($B139="-","-",IF(VLOOKUP(ROUND(CONCATENATE($A139,BJ$2),0),'Cadastro - Padrões'!$A$2:$V$10081,BJ$1,FALSE)="","-",VLOOKUP(ROUND(CONCATENATE($A139,BJ$2),0),'Cadastro - Padrões'!$A$2:$V$10081,BJ$1,FALSE)))</f>
        <v>-</v>
      </c>
      <c r="BK139" s="23" t="str">
        <f>IF($B139="-","-",IF(VLOOKUP(ROUND(CONCATENATE($A139,BK$2),0),'Cadastro - Padrões'!$A$2:$V$10081,BK$1,FALSE)="","-",VLOOKUP(ROUND(CONCATENATE($A139,BK$2),0),'Cadastro - Padrões'!$A$2:$V$10081,BK$1,FALSE)))</f>
        <v>-</v>
      </c>
      <c r="BL139" s="23" t="str">
        <f>IF($B139="-","-",IF(VLOOKUP(ROUND(CONCATENATE($A139,BL$2),0),'Cadastro - Padrões'!$A$2:$V$10081,BL$1,FALSE)="","-",VLOOKUP(ROUND(CONCATENATE($A139,BL$2),0),'Cadastro - Padrões'!$A$2:$V$10081,BL$1,FALSE)))</f>
        <v>-</v>
      </c>
      <c r="BM139" s="23" t="str">
        <f>IF($B139="-","-",IF(VLOOKUP(ROUND(CONCATENATE($A139,BM$2),0),'Cadastro - Padrões'!$A$2:$V$10081,BM$1,FALSE)="","-",VLOOKUP(ROUND(CONCATENATE($A139,BM$2),0),'Cadastro - Padrões'!$A$2:$V$10081,BM$1,FALSE)))</f>
        <v>-</v>
      </c>
      <c r="BN139" s="23" t="str">
        <f>IF($B139="-","-",IF(VLOOKUP(ROUND(CONCATENATE($A139,BN$2),0),'Cadastro - Padrões'!$A$2:$V$10081,BN$1,FALSE)="","-",VLOOKUP(ROUND(CONCATENATE($A139,BN$2),0),'Cadastro - Padrões'!$A$2:$V$10081,BN$1,FALSE)))</f>
        <v>-</v>
      </c>
      <c r="BO139" s="23" t="str">
        <f>IF($B139="-","-",IF(VLOOKUP(ROUND(CONCATENATE($A139,BO$2),0),'Cadastro - Padrões'!$A$2:$V$10081,BO$1,FALSE)="","-",VLOOKUP(ROUND(CONCATENATE($A139,BO$2),0),'Cadastro - Padrões'!$A$2:$V$10081,BO$1,FALSE)))</f>
        <v>-</v>
      </c>
      <c r="BP139" s="23" t="str">
        <f>IF($B139="-","-",IF(VLOOKUP(ROUND(CONCATENATE($A139,BP$2),0),'Cadastro - Padrões'!$A$2:$V$10081,BP$1,FALSE)="","-",VLOOKUP(ROUND(CONCATENATE($A139,BP$2),0),'Cadastro - Padrões'!$A$2:$V$10081,BP$1,FALSE)))</f>
        <v>-</v>
      </c>
    </row>
    <row r="140" spans="1:68" x14ac:dyDescent="0.3">
      <c r="A140" s="22">
        <f t="shared" si="54"/>
        <v>135</v>
      </c>
      <c r="B140" s="23" t="str">
        <f>IF(VLOOKUP(ROUND(CONCATENATE($A140,B$2),0),'Cadastro - Padrões'!$A$2:$V$10081,B$1,FALSE)="","-",VLOOKUP(ROUND(CONCATENATE($A140,B$2),0),'Cadastro - Padrões'!$A$2:$V$10081,B$1,FALSE))</f>
        <v>-</v>
      </c>
      <c r="C140" s="23" t="str">
        <f>IF($B140="-","-",VLOOKUP(ROUND(CONCATENATE($A140,C$2),0),'Cadastro - Padrões'!$A$2:$V$10081,C$1,FALSE))</f>
        <v>-</v>
      </c>
      <c r="D140" s="23" t="str">
        <f>IF($B140="-","-",VLOOKUP(ROUND(CONCATENATE($A140,D$2),0),'Cadastro - Padrões'!$A$2:$V$10081,D$1,FALSE))</f>
        <v>-</v>
      </c>
      <c r="E140" s="23" t="str">
        <f>IF($B140="-","-",VLOOKUP(ROUND(CONCATENATE($A140,E$2),0),'Cadastro - Padrões'!$A$2:$V$10081,E$1,FALSE))</f>
        <v>-</v>
      </c>
      <c r="F140" s="23" t="str">
        <f>IF($B140="-","-",VLOOKUP(ROUND(CONCATENATE($A140,F$2),0),'Cadastro - Padrões'!$A$2:$V$10081,F$1,FALSE))</f>
        <v>-</v>
      </c>
      <c r="G140" s="24" t="str">
        <f>IF($B140="-","-",VLOOKUP(ROUND(CONCATENATE($A140,G$2),0),'Cadastro - Padrões'!$A$2:$V$10081,G$1,FALSE))</f>
        <v>-</v>
      </c>
      <c r="H140" s="25" t="str">
        <f>IF($B140="-","-",VLOOKUP(ROUND(CONCATENATE($A140,H$2),0),'Cadastro - Padrões'!$A$2:$V$10081,H$1,FALSE))</f>
        <v>-</v>
      </c>
      <c r="I140" s="23" t="str">
        <f>IF($B140="-","-",VLOOKUP(ROUND(CONCATENATE($A140,I$2),0),'Cadastro - Padrões'!$A$2:$V$10081,I$1,FALSE))</f>
        <v>-</v>
      </c>
      <c r="J140" s="23" t="str">
        <f>IF($B140="-","-",VLOOKUP(ROUND(CONCATENATE($A140,J$2),0),'Cadastro - Padrões'!$A$2:$V$10081,J$1,FALSE))</f>
        <v>-</v>
      </c>
      <c r="K140" s="23" t="str">
        <f>IF($B140="-","-",VLOOKUP(ROUND(CONCATENATE($A140,K$2),0),'Cadastro - Padrões'!$A$2:$V$10081,K$1,FALSE))</f>
        <v>-</v>
      </c>
      <c r="L140" s="23" t="str">
        <f>IF($B140="-","-",VLOOKUP(ROUND(CONCATENATE($A140,L$2),0),'Cadastro - Padrões'!$A$2:$V$10081,L$1,FALSE))</f>
        <v>-</v>
      </c>
      <c r="M140" s="23" t="str">
        <f>IF($B140="-","-",VLOOKUP(ROUND(CONCATENATE($A140,M$2),0),'Cadastro - Padrões'!$A$2:$V$10081,M$1,FALSE))</f>
        <v>-</v>
      </c>
      <c r="N140" s="23" t="str">
        <f>IF($B140="-","-",VLOOKUP(ROUND(CONCATENATE($A140,N$2),0),'Cadastro - Padrões'!$A$2:$V$10081,N$1,FALSE))</f>
        <v>-</v>
      </c>
      <c r="O140" s="23" t="str">
        <f>IF($B140="-","-",VLOOKUP(ROUND(CONCATENATE($A140,O$2),0),'Cadastro - Padrões'!$A$2:$V$10081,O$1,FALSE))</f>
        <v>-</v>
      </c>
      <c r="P140" s="23" t="str">
        <f>IF($B140="-","-",VLOOKUP(ROUND(CONCATENATE($A140,P$2),0),'Cadastro - Padrões'!$A$2:$V$10081,P$1,FALSE))</f>
        <v>-</v>
      </c>
      <c r="Q140" s="23" t="str">
        <f>IF($B140="-","-",VLOOKUP(ROUND(CONCATENATE($A140,Q$2),0),'Cadastro - Padrões'!$A$2:$V$10081,Q$1,FALSE))</f>
        <v>-</v>
      </c>
      <c r="R140" s="23" t="str">
        <f>IF($B140="-","-",VLOOKUP(ROUND(CONCATENATE($A140,R$2),0),'Cadastro - Padrões'!$A$2:$V$10081,R$1,FALSE))</f>
        <v>-</v>
      </c>
      <c r="S140" s="23" t="str">
        <f>IF($B140="-","-",VLOOKUP(ROUND(CONCATENATE($A140,S$2),0),'Cadastro - Padrões'!$A$2:$V$10081,S$1,FALSE))</f>
        <v>-</v>
      </c>
      <c r="T140" s="23" t="str">
        <f>IF($B140="-","-",VLOOKUP(ROUND(CONCATENATE($A140,T$2),0),'Cadastro - Padrões'!$A$2:$V$10081,T$1,FALSE))</f>
        <v>-</v>
      </c>
      <c r="U140" s="23" t="str">
        <f>IF($B140="-","-",VLOOKUP(ROUND(CONCATENATE($A140,U$2),0),'Cadastro - Padrões'!$A$2:$V$10081,U$1,FALSE))</f>
        <v>-</v>
      </c>
      <c r="V140" s="23" t="str">
        <f>IF($B140="-","-",VLOOKUP(ROUND(CONCATENATE($A140,V$2),0),'Cadastro - Padrões'!$A$2:$V$10081,V$1,FALSE))</f>
        <v>-</v>
      </c>
      <c r="W140" s="23" t="str">
        <f>IF($B140="-","-",VLOOKUP(ROUND(CONCATENATE($A140,W$2),0),'Cadastro - Padrões'!$A$2:$V$10081,W$1,FALSE))</f>
        <v>-</v>
      </c>
      <c r="X140" s="23" t="str">
        <f>IF($B140="-","-",VLOOKUP(ROUND(CONCATENATE($A140,X$2),0),'Cadastro - Padrões'!$A$2:$V$10081,X$1,FALSE))</f>
        <v>-</v>
      </c>
      <c r="Y140" s="23" t="str">
        <f>IF($B140="-","-",VLOOKUP(ROUND(CONCATENATE($A140,Y$2),0),'Cadastro - Padrões'!$A$2:$V$10081,Y$1,FALSE))</f>
        <v>-</v>
      </c>
      <c r="Z140" s="23" t="str">
        <f>IF($B140="-","-",VLOOKUP(ROUND(CONCATENATE($A140,Z$2),0),'Cadastro - Padrões'!$A$2:$V$10081,Z$1,FALSE))</f>
        <v>-</v>
      </c>
      <c r="AA140" s="23" t="str">
        <f>IF($B140="-","-",VLOOKUP(ROUND(CONCATENATE($A140,AA$2),0),'Cadastro - Padrões'!$A$2:$V$10081,AA$1,FALSE))</f>
        <v>-</v>
      </c>
      <c r="AB140" s="23" t="str">
        <f>IF($B140="-","-",VLOOKUP(ROUND(CONCATENATE($A140,AB$2),0),'Cadastro - Padrões'!$A$2:$V$10081,AB$1,FALSE))</f>
        <v>-</v>
      </c>
      <c r="AC140" s="23" t="str">
        <f>IF($B140="-","-",IF(VLOOKUP(ROUND(CONCATENATE($A140,AC$2),0),'Cadastro - Padrões'!$A$2:$V$10081,AC$1,FALSE)="","-",VLOOKUP(ROUND(CONCATENATE($A140,AC$2),0),'Cadastro - Padrões'!$A$2:$V$10081,AC$1,FALSE)))</f>
        <v>-</v>
      </c>
      <c r="AD140" s="23" t="str">
        <f>IF($B140="-","-",IF(VLOOKUP(ROUND(CONCATENATE($A140,AD$2),0),'Cadastro - Padrões'!$A$2:$V$10081,AD$1,FALSE)="","-",VLOOKUP(ROUND(CONCATENATE($A140,AD$2),0),'Cadastro - Padrões'!$A$2:$V$10081,AD$1,FALSE)))</f>
        <v>-</v>
      </c>
      <c r="AE140" s="23" t="str">
        <f>IF($B140="-","-",IF(VLOOKUP(ROUND(CONCATENATE($A140,AE$2),0),'Cadastro - Padrões'!$A$2:$V$10081,AE$1,FALSE)="","-",VLOOKUP(ROUND(CONCATENATE($A140,AE$2),0),'Cadastro - Padrões'!$A$2:$V$10081,AE$1,FALSE)))</f>
        <v>-</v>
      </c>
      <c r="AF140" s="23" t="str">
        <f>IF($B140="-","-",IF(VLOOKUP(ROUND(CONCATENATE($A140,AF$2),0),'Cadastro - Padrões'!$A$2:$V$10081,AF$1,FALSE)="","-",VLOOKUP(ROUND(CONCATENATE($A140,AF$2),0),'Cadastro - Padrões'!$A$2:$V$10081,AF$1,FALSE)))</f>
        <v>-</v>
      </c>
      <c r="AG140" s="23" t="str">
        <f>IF($B140="-","-",IF(VLOOKUP(ROUND(CONCATENATE($A140,AG$2),0),'Cadastro - Padrões'!$A$2:$V$10081,AG$1,FALSE)="","-",VLOOKUP(ROUND(CONCATENATE($A140,AG$2),0),'Cadastro - Padrões'!$A$2:$V$10081,AG$1,FALSE)))</f>
        <v>-</v>
      </c>
      <c r="AH140" s="23" t="str">
        <f>IF($B140="-","-",IF(VLOOKUP(ROUND(CONCATENATE($A140,AH$2),0),'Cadastro - Padrões'!$A$2:$V$10081,AH$1,FALSE)="","-",VLOOKUP(ROUND(CONCATENATE($A140,AH$2),0),'Cadastro - Padrões'!$A$2:$V$10081,AH$1,FALSE)))</f>
        <v>-</v>
      </c>
      <c r="AI140" s="23" t="str">
        <f>IF($B140="-","-",IF(VLOOKUP(ROUND(CONCATENATE($A140,AI$2),0),'Cadastro - Padrões'!$A$2:$V$10081,AI$1,FALSE)="","-",VLOOKUP(ROUND(CONCATENATE($A140,AI$2),0),'Cadastro - Padrões'!$A$2:$V$10081,AI$1,FALSE)))</f>
        <v>-</v>
      </c>
      <c r="AJ140" s="23" t="str">
        <f>IF($B140="-","-",IF(VLOOKUP(ROUND(CONCATENATE($A140,AJ$2),0),'Cadastro - Padrões'!$A$2:$V$10081,AJ$1,FALSE)="","-",VLOOKUP(ROUND(CONCATENATE($A140,AJ$2),0),'Cadastro - Padrões'!$A$2:$V$10081,AJ$1,FALSE)))</f>
        <v>-</v>
      </c>
      <c r="AK140" s="23" t="str">
        <f>IF($B140="-","-",IF(VLOOKUP(ROUND(CONCATENATE($A140,AK$2),0),'Cadastro - Padrões'!$A$2:$V$10081,AK$1,FALSE)="","-",VLOOKUP(ROUND(CONCATENATE($A140,AK$2),0),'Cadastro - Padrões'!$A$2:$V$10081,AK$1,FALSE)))</f>
        <v>-</v>
      </c>
      <c r="AL140" s="23" t="str">
        <f>IF($B140="-","-",IF(VLOOKUP(ROUND(CONCATENATE($A140,AL$2),0),'Cadastro - Padrões'!$A$2:$V$10081,AL$1,FALSE)="","-",VLOOKUP(ROUND(CONCATENATE($A140,AL$2),0),'Cadastro - Padrões'!$A$2:$V$10081,AL$1,FALSE)))</f>
        <v>-</v>
      </c>
      <c r="AM140" s="23" t="str">
        <f>IF($B140="-","-",IF(VLOOKUP(ROUND(CONCATENATE($A140,AM$2),0),'Cadastro - Padrões'!$A$2:$V$10081,AM$1,FALSE)="","-",VLOOKUP(ROUND(CONCATENATE($A140,AM$2),0),'Cadastro - Padrões'!$A$2:$V$10081,AM$1,FALSE)))</f>
        <v>-</v>
      </c>
      <c r="AN140" s="23" t="str">
        <f>IF($B140="-","-",IF(VLOOKUP(ROUND(CONCATENATE($A140,AN$2),0),'Cadastro - Padrões'!$A$2:$V$10081,AN$1,FALSE)="","-",VLOOKUP(ROUND(CONCATENATE($A140,AN$2),0),'Cadastro - Padrões'!$A$2:$V$10081,AN$1,FALSE)))</f>
        <v>-</v>
      </c>
      <c r="AO140" s="23" t="str">
        <f>IF($B140="-","-",IF(VLOOKUP(ROUND(CONCATENATE($A140,AO$2),0),'Cadastro - Padrões'!$A$2:$V$10081,AO$1,FALSE)="","-",VLOOKUP(ROUND(CONCATENATE($A140,AO$2),0),'Cadastro - Padrões'!$A$2:$V$10081,AO$1,FALSE)))</f>
        <v>-</v>
      </c>
      <c r="AP140" s="23" t="str">
        <f>IF($B140="-","-",IF(VLOOKUP(ROUND(CONCATENATE($A140,AP$2),0),'Cadastro - Padrões'!$A$2:$V$10081,AP$1,FALSE)="","-",VLOOKUP(ROUND(CONCATENATE($A140,AP$2),0),'Cadastro - Padrões'!$A$2:$V$10081,AP$1,FALSE)))</f>
        <v>-</v>
      </c>
      <c r="AQ140" s="23" t="str">
        <f>IF($B140="-","-",IF(VLOOKUP(ROUND(CONCATENATE($A140,AQ$2),0),'Cadastro - Padrões'!$A$2:$V$10081,AQ$1,FALSE)="","-",VLOOKUP(ROUND(CONCATENATE($A140,AQ$2),0),'Cadastro - Padrões'!$A$2:$V$10081,AQ$1,FALSE)))</f>
        <v>-</v>
      </c>
      <c r="AR140" s="23" t="str">
        <f>IF($B140="-","-",IF(VLOOKUP(ROUND(CONCATENATE($A140,AR$2),0),'Cadastro - Padrões'!$A$2:$V$10081,AR$1,FALSE)="","-",VLOOKUP(ROUND(CONCATENATE($A140,AR$2),0),'Cadastro - Padrões'!$A$2:$V$10081,AR$1,FALSE)))</f>
        <v>-</v>
      </c>
      <c r="AS140" s="23" t="str">
        <f>IF($B140="-","-",IF(VLOOKUP(ROUND(CONCATENATE($A140,AS$2),0),'Cadastro - Padrões'!$A$2:$V$10081,AS$1,FALSE)="","-",VLOOKUP(ROUND(CONCATENATE($A140,AS$2),0),'Cadastro - Padrões'!$A$2:$V$10081,AS$1,FALSE)))</f>
        <v>-</v>
      </c>
      <c r="AT140" s="23" t="str">
        <f>IF($B140="-","-",IF(VLOOKUP(ROUND(CONCATENATE($A140,AT$2),0),'Cadastro - Padrões'!$A$2:$V$10081,AT$1,FALSE)="","-",VLOOKUP(ROUND(CONCATENATE($A140,AT$2),0),'Cadastro - Padrões'!$A$2:$V$10081,AT$1,FALSE)))</f>
        <v>-</v>
      </c>
      <c r="AU140" s="23" t="str">
        <f>IF($B140="-","-",IF(VLOOKUP(ROUND(CONCATENATE($A140,AU$2),0),'Cadastro - Padrões'!$A$2:$V$10081,AU$1,FALSE)="","-",VLOOKUP(ROUND(CONCATENATE($A140,AU$2),0),'Cadastro - Padrões'!$A$2:$V$10081,AU$1,FALSE)))</f>
        <v>-</v>
      </c>
      <c r="AV140" s="23" t="str">
        <f>IF($B140="-","-",IF(VLOOKUP(ROUND(CONCATENATE($A140,AV$2),0),'Cadastro - Padrões'!$A$2:$V$10081,AV$1,FALSE)="","-",VLOOKUP(ROUND(CONCATENATE($A140,AV$2),0),'Cadastro - Padrões'!$A$2:$V$10081,AV$1,FALSE)))</f>
        <v>-</v>
      </c>
      <c r="AW140" s="23" t="str">
        <f>IF($B140="-","-",IF(VLOOKUP(ROUND(CONCATENATE($A140,AW$2),0),'Cadastro - Padrões'!$A$2:$V$10081,AW$1,FALSE)="","-",VLOOKUP(ROUND(CONCATENATE($A140,AW$2),0),'Cadastro - Padrões'!$A$2:$V$10081,AW$1,FALSE)))</f>
        <v>-</v>
      </c>
      <c r="AX140" s="23" t="str">
        <f>IF($B140="-","-",IF(VLOOKUP(ROUND(CONCATENATE($A140,AX$2),0),'Cadastro - Padrões'!$A$2:$V$10081,AX$1,FALSE)="","-",VLOOKUP(ROUND(CONCATENATE($A140,AX$2),0),'Cadastro - Padrões'!$A$2:$V$10081,AX$1,FALSE)))</f>
        <v>-</v>
      </c>
      <c r="AY140" s="23" t="str">
        <f>IF($B140="-","-",IF(VLOOKUP(ROUND(CONCATENATE($A140,AY$2),0),'Cadastro - Padrões'!$A$2:$V$10081,AY$1,FALSE)="","-",VLOOKUP(ROUND(CONCATENATE($A140,AY$2),0),'Cadastro - Padrões'!$A$2:$V$10081,AY$1,FALSE)))</f>
        <v>-</v>
      </c>
      <c r="AZ140" s="23" t="str">
        <f>IF($B140="-","-",IF(VLOOKUP(ROUND(CONCATENATE($A140,AZ$2),0),'Cadastro - Padrões'!$A$2:$V$10081,AZ$1,FALSE)="","-",VLOOKUP(ROUND(CONCATENATE($A140,AZ$2),0),'Cadastro - Padrões'!$A$2:$V$10081,AZ$1,FALSE)))</f>
        <v>-</v>
      </c>
      <c r="BA140" s="23" t="str">
        <f>IF($B140="-","-",IF(VLOOKUP(ROUND(CONCATENATE($A140,BA$2),0),'Cadastro - Padrões'!$A$2:$V$10081,BA$1,FALSE)="","-",VLOOKUP(ROUND(CONCATENATE($A140,BA$2),0),'Cadastro - Padrões'!$A$2:$V$10081,BA$1,FALSE)))</f>
        <v>-</v>
      </c>
      <c r="BB140" s="23" t="str">
        <f>IF($B140="-","-",IF(VLOOKUP(ROUND(CONCATENATE($A140,BB$2),0),'Cadastro - Padrões'!$A$2:$V$10081,BB$1,FALSE)="","-",VLOOKUP(ROUND(CONCATENATE($A140,BB$2),0),'Cadastro - Padrões'!$A$2:$V$10081,BB$1,FALSE)))</f>
        <v>-</v>
      </c>
      <c r="BC140" s="23" t="str">
        <f>IF($B140="-","-",IF(VLOOKUP(ROUND(CONCATENATE($A140,BC$2),0),'Cadastro - Padrões'!$A$2:$V$10081,BC$1,FALSE)="","-",VLOOKUP(ROUND(CONCATENATE($A140,BC$2),0),'Cadastro - Padrões'!$A$2:$V$10081,BC$1,FALSE)))</f>
        <v>-</v>
      </c>
      <c r="BD140" s="23" t="str">
        <f>IF($B140="-","-",IF(VLOOKUP(ROUND(CONCATENATE($A140,BD$2),0),'Cadastro - Padrões'!$A$2:$V$10081,BD$1,FALSE)="","-",VLOOKUP(ROUND(CONCATENATE($A140,BD$2),0),'Cadastro - Padrões'!$A$2:$V$10081,BD$1,FALSE)))</f>
        <v>-</v>
      </c>
      <c r="BE140" s="23" t="str">
        <f>IF($B140="-","-",IF(VLOOKUP(ROUND(CONCATENATE($A140,BE$2),0),'Cadastro - Padrões'!$A$2:$V$10081,BE$1,FALSE)="","-",VLOOKUP(ROUND(CONCATENATE($A140,BE$2),0),'Cadastro - Padrões'!$A$2:$V$10081,BE$1,FALSE)))</f>
        <v>-</v>
      </c>
      <c r="BF140" s="23" t="str">
        <f>IF($B140="-","-",IF(VLOOKUP(ROUND(CONCATENATE($A140,BF$2),0),'Cadastro - Padrões'!$A$2:$V$10081,BF$1,FALSE)="","-",VLOOKUP(ROUND(CONCATENATE($A140,BF$2),0),'Cadastro - Padrões'!$A$2:$V$10081,BF$1,FALSE)))</f>
        <v>-</v>
      </c>
      <c r="BG140" s="23" t="str">
        <f>IF($B140="-","-",IF(VLOOKUP(ROUND(CONCATENATE($A140,BG$2),0),'Cadastro - Padrões'!$A$2:$V$10081,BG$1,FALSE)="","-",VLOOKUP(ROUND(CONCATENATE($A140,BG$2),0),'Cadastro - Padrões'!$A$2:$V$10081,BG$1,FALSE)))</f>
        <v>-</v>
      </c>
      <c r="BH140" s="23" t="str">
        <f>IF($B140="-","-",IF(VLOOKUP(ROUND(CONCATENATE($A140,BH$2),0),'Cadastro - Padrões'!$A$2:$V$10081,BH$1,FALSE)="","-",VLOOKUP(ROUND(CONCATENATE($A140,BH$2),0),'Cadastro - Padrões'!$A$2:$V$10081,BH$1,FALSE)))</f>
        <v>-</v>
      </c>
      <c r="BI140" s="23" t="str">
        <f>IF($B140="-","-",IF(VLOOKUP(ROUND(CONCATENATE($A140,BI$2),0),'Cadastro - Padrões'!$A$2:$V$10081,BI$1,FALSE)="","-",VLOOKUP(ROUND(CONCATENATE($A140,BI$2),0),'Cadastro - Padrões'!$A$2:$V$10081,BI$1,FALSE)))</f>
        <v>-</v>
      </c>
      <c r="BJ140" s="23" t="str">
        <f>IF($B140="-","-",IF(VLOOKUP(ROUND(CONCATENATE($A140,BJ$2),0),'Cadastro - Padrões'!$A$2:$V$10081,BJ$1,FALSE)="","-",VLOOKUP(ROUND(CONCATENATE($A140,BJ$2),0),'Cadastro - Padrões'!$A$2:$V$10081,BJ$1,FALSE)))</f>
        <v>-</v>
      </c>
      <c r="BK140" s="23" t="str">
        <f>IF($B140="-","-",IF(VLOOKUP(ROUND(CONCATENATE($A140,BK$2),0),'Cadastro - Padrões'!$A$2:$V$10081,BK$1,FALSE)="","-",VLOOKUP(ROUND(CONCATENATE($A140,BK$2),0),'Cadastro - Padrões'!$A$2:$V$10081,BK$1,FALSE)))</f>
        <v>-</v>
      </c>
      <c r="BL140" s="23" t="str">
        <f>IF($B140="-","-",IF(VLOOKUP(ROUND(CONCATENATE($A140,BL$2),0),'Cadastro - Padrões'!$A$2:$V$10081,BL$1,FALSE)="","-",VLOOKUP(ROUND(CONCATENATE($A140,BL$2),0),'Cadastro - Padrões'!$A$2:$V$10081,BL$1,FALSE)))</f>
        <v>-</v>
      </c>
      <c r="BM140" s="23" t="str">
        <f>IF($B140="-","-",IF(VLOOKUP(ROUND(CONCATENATE($A140,BM$2),0),'Cadastro - Padrões'!$A$2:$V$10081,BM$1,FALSE)="","-",VLOOKUP(ROUND(CONCATENATE($A140,BM$2),0),'Cadastro - Padrões'!$A$2:$V$10081,BM$1,FALSE)))</f>
        <v>-</v>
      </c>
      <c r="BN140" s="23" t="str">
        <f>IF($B140="-","-",IF(VLOOKUP(ROUND(CONCATENATE($A140,BN$2),0),'Cadastro - Padrões'!$A$2:$V$10081,BN$1,FALSE)="","-",VLOOKUP(ROUND(CONCATENATE($A140,BN$2),0),'Cadastro - Padrões'!$A$2:$V$10081,BN$1,FALSE)))</f>
        <v>-</v>
      </c>
      <c r="BO140" s="23" t="str">
        <f>IF($B140="-","-",IF(VLOOKUP(ROUND(CONCATENATE($A140,BO$2),0),'Cadastro - Padrões'!$A$2:$V$10081,BO$1,FALSE)="","-",VLOOKUP(ROUND(CONCATENATE($A140,BO$2),0),'Cadastro - Padrões'!$A$2:$V$10081,BO$1,FALSE)))</f>
        <v>-</v>
      </c>
      <c r="BP140" s="23" t="str">
        <f>IF($B140="-","-",IF(VLOOKUP(ROUND(CONCATENATE($A140,BP$2),0),'Cadastro - Padrões'!$A$2:$V$10081,BP$1,FALSE)="","-",VLOOKUP(ROUND(CONCATENATE($A140,BP$2),0),'Cadastro - Padrões'!$A$2:$V$10081,BP$1,FALSE)))</f>
        <v>-</v>
      </c>
    </row>
    <row r="141" spans="1:68" x14ac:dyDescent="0.3">
      <c r="A141" s="22">
        <f t="shared" si="54"/>
        <v>136</v>
      </c>
      <c r="B141" s="23" t="str">
        <f>IF(VLOOKUP(ROUND(CONCATENATE($A141,B$2),0),'Cadastro - Padrões'!$A$2:$V$10081,B$1,FALSE)="","-",VLOOKUP(ROUND(CONCATENATE($A141,B$2),0),'Cadastro - Padrões'!$A$2:$V$10081,B$1,FALSE))</f>
        <v>-</v>
      </c>
      <c r="C141" s="23" t="str">
        <f>IF($B141="-","-",VLOOKUP(ROUND(CONCATENATE($A141,C$2),0),'Cadastro - Padrões'!$A$2:$V$10081,C$1,FALSE))</f>
        <v>-</v>
      </c>
      <c r="D141" s="23" t="str">
        <f>IF($B141="-","-",VLOOKUP(ROUND(CONCATENATE($A141,D$2),0),'Cadastro - Padrões'!$A$2:$V$10081,D$1,FALSE))</f>
        <v>-</v>
      </c>
      <c r="E141" s="23" t="str">
        <f>IF($B141="-","-",VLOOKUP(ROUND(CONCATENATE($A141,E$2),0),'Cadastro - Padrões'!$A$2:$V$10081,E$1,FALSE))</f>
        <v>-</v>
      </c>
      <c r="F141" s="23" t="str">
        <f>IF($B141="-","-",VLOOKUP(ROUND(CONCATENATE($A141,F$2),0),'Cadastro - Padrões'!$A$2:$V$10081,F$1,FALSE))</f>
        <v>-</v>
      </c>
      <c r="G141" s="24" t="str">
        <f>IF($B141="-","-",VLOOKUP(ROUND(CONCATENATE($A141,G$2),0),'Cadastro - Padrões'!$A$2:$V$10081,G$1,FALSE))</f>
        <v>-</v>
      </c>
      <c r="H141" s="25" t="str">
        <f>IF($B141="-","-",VLOOKUP(ROUND(CONCATENATE($A141,H$2),0),'Cadastro - Padrões'!$A$2:$V$10081,H$1,FALSE))</f>
        <v>-</v>
      </c>
      <c r="I141" s="23" t="str">
        <f>IF($B141="-","-",VLOOKUP(ROUND(CONCATENATE($A141,I$2),0),'Cadastro - Padrões'!$A$2:$V$10081,I$1,FALSE))</f>
        <v>-</v>
      </c>
      <c r="J141" s="23" t="str">
        <f>IF($B141="-","-",VLOOKUP(ROUND(CONCATENATE($A141,J$2),0),'Cadastro - Padrões'!$A$2:$V$10081,J$1,FALSE))</f>
        <v>-</v>
      </c>
      <c r="K141" s="23" t="str">
        <f>IF($B141="-","-",VLOOKUP(ROUND(CONCATENATE($A141,K$2),0),'Cadastro - Padrões'!$A$2:$V$10081,K$1,FALSE))</f>
        <v>-</v>
      </c>
      <c r="L141" s="23" t="str">
        <f>IF($B141="-","-",VLOOKUP(ROUND(CONCATENATE($A141,L$2),0),'Cadastro - Padrões'!$A$2:$V$10081,L$1,FALSE))</f>
        <v>-</v>
      </c>
      <c r="M141" s="23" t="str">
        <f>IF($B141="-","-",VLOOKUP(ROUND(CONCATENATE($A141,M$2),0),'Cadastro - Padrões'!$A$2:$V$10081,M$1,FALSE))</f>
        <v>-</v>
      </c>
      <c r="N141" s="23" t="str">
        <f>IF($B141="-","-",VLOOKUP(ROUND(CONCATENATE($A141,N$2),0),'Cadastro - Padrões'!$A$2:$V$10081,N$1,FALSE))</f>
        <v>-</v>
      </c>
      <c r="O141" s="23" t="str">
        <f>IF($B141="-","-",VLOOKUP(ROUND(CONCATENATE($A141,O$2),0),'Cadastro - Padrões'!$A$2:$V$10081,O$1,FALSE))</f>
        <v>-</v>
      </c>
      <c r="P141" s="23" t="str">
        <f>IF($B141="-","-",VLOOKUP(ROUND(CONCATENATE($A141,P$2),0),'Cadastro - Padrões'!$A$2:$V$10081,P$1,FALSE))</f>
        <v>-</v>
      </c>
      <c r="Q141" s="23" t="str">
        <f>IF($B141="-","-",VLOOKUP(ROUND(CONCATENATE($A141,Q$2),0),'Cadastro - Padrões'!$A$2:$V$10081,Q$1,FALSE))</f>
        <v>-</v>
      </c>
      <c r="R141" s="23" t="str">
        <f>IF($B141="-","-",VLOOKUP(ROUND(CONCATENATE($A141,R$2),0),'Cadastro - Padrões'!$A$2:$V$10081,R$1,FALSE))</f>
        <v>-</v>
      </c>
      <c r="S141" s="23" t="str">
        <f>IF($B141="-","-",VLOOKUP(ROUND(CONCATENATE($A141,S$2),0),'Cadastro - Padrões'!$A$2:$V$10081,S$1,FALSE))</f>
        <v>-</v>
      </c>
      <c r="T141" s="23" t="str">
        <f>IF($B141="-","-",VLOOKUP(ROUND(CONCATENATE($A141,T$2),0),'Cadastro - Padrões'!$A$2:$V$10081,T$1,FALSE))</f>
        <v>-</v>
      </c>
      <c r="U141" s="23" t="str">
        <f>IF($B141="-","-",VLOOKUP(ROUND(CONCATENATE($A141,U$2),0),'Cadastro - Padrões'!$A$2:$V$10081,U$1,FALSE))</f>
        <v>-</v>
      </c>
      <c r="V141" s="23" t="str">
        <f>IF($B141="-","-",VLOOKUP(ROUND(CONCATENATE($A141,V$2),0),'Cadastro - Padrões'!$A$2:$V$10081,V$1,FALSE))</f>
        <v>-</v>
      </c>
      <c r="W141" s="23" t="str">
        <f>IF($B141="-","-",VLOOKUP(ROUND(CONCATENATE($A141,W$2),0),'Cadastro - Padrões'!$A$2:$V$10081,W$1,FALSE))</f>
        <v>-</v>
      </c>
      <c r="X141" s="23" t="str">
        <f>IF($B141="-","-",VLOOKUP(ROUND(CONCATENATE($A141,X$2),0),'Cadastro - Padrões'!$A$2:$V$10081,X$1,FALSE))</f>
        <v>-</v>
      </c>
      <c r="Y141" s="23" t="str">
        <f>IF($B141="-","-",VLOOKUP(ROUND(CONCATENATE($A141,Y$2),0),'Cadastro - Padrões'!$A$2:$V$10081,Y$1,FALSE))</f>
        <v>-</v>
      </c>
      <c r="Z141" s="23" t="str">
        <f>IF($B141="-","-",VLOOKUP(ROUND(CONCATENATE($A141,Z$2),0),'Cadastro - Padrões'!$A$2:$V$10081,Z$1,FALSE))</f>
        <v>-</v>
      </c>
      <c r="AA141" s="23" t="str">
        <f>IF($B141="-","-",VLOOKUP(ROUND(CONCATENATE($A141,AA$2),0),'Cadastro - Padrões'!$A$2:$V$10081,AA$1,FALSE))</f>
        <v>-</v>
      </c>
      <c r="AB141" s="23" t="str">
        <f>IF($B141="-","-",VLOOKUP(ROUND(CONCATENATE($A141,AB$2),0),'Cadastro - Padrões'!$A$2:$V$10081,AB$1,FALSE))</f>
        <v>-</v>
      </c>
      <c r="AC141" s="23" t="str">
        <f>IF($B141="-","-",IF(VLOOKUP(ROUND(CONCATENATE($A141,AC$2),0),'Cadastro - Padrões'!$A$2:$V$10081,AC$1,FALSE)="","-",VLOOKUP(ROUND(CONCATENATE($A141,AC$2),0),'Cadastro - Padrões'!$A$2:$V$10081,AC$1,FALSE)))</f>
        <v>-</v>
      </c>
      <c r="AD141" s="23" t="str">
        <f>IF($B141="-","-",IF(VLOOKUP(ROUND(CONCATENATE($A141,AD$2),0),'Cadastro - Padrões'!$A$2:$V$10081,AD$1,FALSE)="","-",VLOOKUP(ROUND(CONCATENATE($A141,AD$2),0),'Cadastro - Padrões'!$A$2:$V$10081,AD$1,FALSE)))</f>
        <v>-</v>
      </c>
      <c r="AE141" s="23" t="str">
        <f>IF($B141="-","-",IF(VLOOKUP(ROUND(CONCATENATE($A141,AE$2),0),'Cadastro - Padrões'!$A$2:$V$10081,AE$1,FALSE)="","-",VLOOKUP(ROUND(CONCATENATE($A141,AE$2),0),'Cadastro - Padrões'!$A$2:$V$10081,AE$1,FALSE)))</f>
        <v>-</v>
      </c>
      <c r="AF141" s="23" t="str">
        <f>IF($B141="-","-",IF(VLOOKUP(ROUND(CONCATENATE($A141,AF$2),0),'Cadastro - Padrões'!$A$2:$V$10081,AF$1,FALSE)="","-",VLOOKUP(ROUND(CONCATENATE($A141,AF$2),0),'Cadastro - Padrões'!$A$2:$V$10081,AF$1,FALSE)))</f>
        <v>-</v>
      </c>
      <c r="AG141" s="23" t="str">
        <f>IF($B141="-","-",IF(VLOOKUP(ROUND(CONCATENATE($A141,AG$2),0),'Cadastro - Padrões'!$A$2:$V$10081,AG$1,FALSE)="","-",VLOOKUP(ROUND(CONCATENATE($A141,AG$2),0),'Cadastro - Padrões'!$A$2:$V$10081,AG$1,FALSE)))</f>
        <v>-</v>
      </c>
      <c r="AH141" s="23" t="str">
        <f>IF($B141="-","-",IF(VLOOKUP(ROUND(CONCATENATE($A141,AH$2),0),'Cadastro - Padrões'!$A$2:$V$10081,AH$1,FALSE)="","-",VLOOKUP(ROUND(CONCATENATE($A141,AH$2),0),'Cadastro - Padrões'!$A$2:$V$10081,AH$1,FALSE)))</f>
        <v>-</v>
      </c>
      <c r="AI141" s="23" t="str">
        <f>IF($B141="-","-",IF(VLOOKUP(ROUND(CONCATENATE($A141,AI$2),0),'Cadastro - Padrões'!$A$2:$V$10081,AI$1,FALSE)="","-",VLOOKUP(ROUND(CONCATENATE($A141,AI$2),0),'Cadastro - Padrões'!$A$2:$V$10081,AI$1,FALSE)))</f>
        <v>-</v>
      </c>
      <c r="AJ141" s="23" t="str">
        <f>IF($B141="-","-",IF(VLOOKUP(ROUND(CONCATENATE($A141,AJ$2),0),'Cadastro - Padrões'!$A$2:$V$10081,AJ$1,FALSE)="","-",VLOOKUP(ROUND(CONCATENATE($A141,AJ$2),0),'Cadastro - Padrões'!$A$2:$V$10081,AJ$1,FALSE)))</f>
        <v>-</v>
      </c>
      <c r="AK141" s="23" t="str">
        <f>IF($B141="-","-",IF(VLOOKUP(ROUND(CONCATENATE($A141,AK$2),0),'Cadastro - Padrões'!$A$2:$V$10081,AK$1,FALSE)="","-",VLOOKUP(ROUND(CONCATENATE($A141,AK$2),0),'Cadastro - Padrões'!$A$2:$V$10081,AK$1,FALSE)))</f>
        <v>-</v>
      </c>
      <c r="AL141" s="23" t="str">
        <f>IF($B141="-","-",IF(VLOOKUP(ROUND(CONCATENATE($A141,AL$2),0),'Cadastro - Padrões'!$A$2:$V$10081,AL$1,FALSE)="","-",VLOOKUP(ROUND(CONCATENATE($A141,AL$2),0),'Cadastro - Padrões'!$A$2:$V$10081,AL$1,FALSE)))</f>
        <v>-</v>
      </c>
      <c r="AM141" s="23" t="str">
        <f>IF($B141="-","-",IF(VLOOKUP(ROUND(CONCATENATE($A141,AM$2),0),'Cadastro - Padrões'!$A$2:$V$10081,AM$1,FALSE)="","-",VLOOKUP(ROUND(CONCATENATE($A141,AM$2),0),'Cadastro - Padrões'!$A$2:$V$10081,AM$1,FALSE)))</f>
        <v>-</v>
      </c>
      <c r="AN141" s="23" t="str">
        <f>IF($B141="-","-",IF(VLOOKUP(ROUND(CONCATENATE($A141,AN$2),0),'Cadastro - Padrões'!$A$2:$V$10081,AN$1,FALSE)="","-",VLOOKUP(ROUND(CONCATENATE($A141,AN$2),0),'Cadastro - Padrões'!$A$2:$V$10081,AN$1,FALSE)))</f>
        <v>-</v>
      </c>
      <c r="AO141" s="23" t="str">
        <f>IF($B141="-","-",IF(VLOOKUP(ROUND(CONCATENATE($A141,AO$2),0),'Cadastro - Padrões'!$A$2:$V$10081,AO$1,FALSE)="","-",VLOOKUP(ROUND(CONCATENATE($A141,AO$2),0),'Cadastro - Padrões'!$A$2:$V$10081,AO$1,FALSE)))</f>
        <v>-</v>
      </c>
      <c r="AP141" s="23" t="str">
        <f>IF($B141="-","-",IF(VLOOKUP(ROUND(CONCATENATE($A141,AP$2),0),'Cadastro - Padrões'!$A$2:$V$10081,AP$1,FALSE)="","-",VLOOKUP(ROUND(CONCATENATE($A141,AP$2),0),'Cadastro - Padrões'!$A$2:$V$10081,AP$1,FALSE)))</f>
        <v>-</v>
      </c>
      <c r="AQ141" s="23" t="str">
        <f>IF($B141="-","-",IF(VLOOKUP(ROUND(CONCATENATE($A141,AQ$2),0),'Cadastro - Padrões'!$A$2:$V$10081,AQ$1,FALSE)="","-",VLOOKUP(ROUND(CONCATENATE($A141,AQ$2),0),'Cadastro - Padrões'!$A$2:$V$10081,AQ$1,FALSE)))</f>
        <v>-</v>
      </c>
      <c r="AR141" s="23" t="str">
        <f>IF($B141="-","-",IF(VLOOKUP(ROUND(CONCATENATE($A141,AR$2),0),'Cadastro - Padrões'!$A$2:$V$10081,AR$1,FALSE)="","-",VLOOKUP(ROUND(CONCATENATE($A141,AR$2),0),'Cadastro - Padrões'!$A$2:$V$10081,AR$1,FALSE)))</f>
        <v>-</v>
      </c>
      <c r="AS141" s="23" t="str">
        <f>IF($B141="-","-",IF(VLOOKUP(ROUND(CONCATENATE($A141,AS$2),0),'Cadastro - Padrões'!$A$2:$V$10081,AS$1,FALSE)="","-",VLOOKUP(ROUND(CONCATENATE($A141,AS$2),0),'Cadastro - Padrões'!$A$2:$V$10081,AS$1,FALSE)))</f>
        <v>-</v>
      </c>
      <c r="AT141" s="23" t="str">
        <f>IF($B141="-","-",IF(VLOOKUP(ROUND(CONCATENATE($A141,AT$2),0),'Cadastro - Padrões'!$A$2:$V$10081,AT$1,FALSE)="","-",VLOOKUP(ROUND(CONCATENATE($A141,AT$2),0),'Cadastro - Padrões'!$A$2:$V$10081,AT$1,FALSE)))</f>
        <v>-</v>
      </c>
      <c r="AU141" s="23" t="str">
        <f>IF($B141="-","-",IF(VLOOKUP(ROUND(CONCATENATE($A141,AU$2),0),'Cadastro - Padrões'!$A$2:$V$10081,AU$1,FALSE)="","-",VLOOKUP(ROUND(CONCATENATE($A141,AU$2),0),'Cadastro - Padrões'!$A$2:$V$10081,AU$1,FALSE)))</f>
        <v>-</v>
      </c>
      <c r="AV141" s="23" t="str">
        <f>IF($B141="-","-",IF(VLOOKUP(ROUND(CONCATENATE($A141,AV$2),0),'Cadastro - Padrões'!$A$2:$V$10081,AV$1,FALSE)="","-",VLOOKUP(ROUND(CONCATENATE($A141,AV$2),0),'Cadastro - Padrões'!$A$2:$V$10081,AV$1,FALSE)))</f>
        <v>-</v>
      </c>
      <c r="AW141" s="23" t="str">
        <f>IF($B141="-","-",IF(VLOOKUP(ROUND(CONCATENATE($A141,AW$2),0),'Cadastro - Padrões'!$A$2:$V$10081,AW$1,FALSE)="","-",VLOOKUP(ROUND(CONCATENATE($A141,AW$2),0),'Cadastro - Padrões'!$A$2:$V$10081,AW$1,FALSE)))</f>
        <v>-</v>
      </c>
      <c r="AX141" s="23" t="str">
        <f>IF($B141="-","-",IF(VLOOKUP(ROUND(CONCATENATE($A141,AX$2),0),'Cadastro - Padrões'!$A$2:$V$10081,AX$1,FALSE)="","-",VLOOKUP(ROUND(CONCATENATE($A141,AX$2),0),'Cadastro - Padrões'!$A$2:$V$10081,AX$1,FALSE)))</f>
        <v>-</v>
      </c>
      <c r="AY141" s="23" t="str">
        <f>IF($B141="-","-",IF(VLOOKUP(ROUND(CONCATENATE($A141,AY$2),0),'Cadastro - Padrões'!$A$2:$V$10081,AY$1,FALSE)="","-",VLOOKUP(ROUND(CONCATENATE($A141,AY$2),0),'Cadastro - Padrões'!$A$2:$V$10081,AY$1,FALSE)))</f>
        <v>-</v>
      </c>
      <c r="AZ141" s="23" t="str">
        <f>IF($B141="-","-",IF(VLOOKUP(ROUND(CONCATENATE($A141,AZ$2),0),'Cadastro - Padrões'!$A$2:$V$10081,AZ$1,FALSE)="","-",VLOOKUP(ROUND(CONCATENATE($A141,AZ$2),0),'Cadastro - Padrões'!$A$2:$V$10081,AZ$1,FALSE)))</f>
        <v>-</v>
      </c>
      <c r="BA141" s="23" t="str">
        <f>IF($B141="-","-",IF(VLOOKUP(ROUND(CONCATENATE($A141,BA$2),0),'Cadastro - Padrões'!$A$2:$V$10081,BA$1,FALSE)="","-",VLOOKUP(ROUND(CONCATENATE($A141,BA$2),0),'Cadastro - Padrões'!$A$2:$V$10081,BA$1,FALSE)))</f>
        <v>-</v>
      </c>
      <c r="BB141" s="23" t="str">
        <f>IF($B141="-","-",IF(VLOOKUP(ROUND(CONCATENATE($A141,BB$2),0),'Cadastro - Padrões'!$A$2:$V$10081,BB$1,FALSE)="","-",VLOOKUP(ROUND(CONCATENATE($A141,BB$2),0),'Cadastro - Padrões'!$A$2:$V$10081,BB$1,FALSE)))</f>
        <v>-</v>
      </c>
      <c r="BC141" s="23" t="str">
        <f>IF($B141="-","-",IF(VLOOKUP(ROUND(CONCATENATE($A141,BC$2),0),'Cadastro - Padrões'!$A$2:$V$10081,BC$1,FALSE)="","-",VLOOKUP(ROUND(CONCATENATE($A141,BC$2),0),'Cadastro - Padrões'!$A$2:$V$10081,BC$1,FALSE)))</f>
        <v>-</v>
      </c>
      <c r="BD141" s="23" t="str">
        <f>IF($B141="-","-",IF(VLOOKUP(ROUND(CONCATENATE($A141,BD$2),0),'Cadastro - Padrões'!$A$2:$V$10081,BD$1,FALSE)="","-",VLOOKUP(ROUND(CONCATENATE($A141,BD$2),0),'Cadastro - Padrões'!$A$2:$V$10081,BD$1,FALSE)))</f>
        <v>-</v>
      </c>
      <c r="BE141" s="23" t="str">
        <f>IF($B141="-","-",IF(VLOOKUP(ROUND(CONCATENATE($A141,BE$2),0),'Cadastro - Padrões'!$A$2:$V$10081,BE$1,FALSE)="","-",VLOOKUP(ROUND(CONCATENATE($A141,BE$2),0),'Cadastro - Padrões'!$A$2:$V$10081,BE$1,FALSE)))</f>
        <v>-</v>
      </c>
      <c r="BF141" s="23" t="str">
        <f>IF($B141="-","-",IF(VLOOKUP(ROUND(CONCATENATE($A141,BF$2),0),'Cadastro - Padrões'!$A$2:$V$10081,BF$1,FALSE)="","-",VLOOKUP(ROUND(CONCATENATE($A141,BF$2),0),'Cadastro - Padrões'!$A$2:$V$10081,BF$1,FALSE)))</f>
        <v>-</v>
      </c>
      <c r="BG141" s="23" t="str">
        <f>IF($B141="-","-",IF(VLOOKUP(ROUND(CONCATENATE($A141,BG$2),0),'Cadastro - Padrões'!$A$2:$V$10081,BG$1,FALSE)="","-",VLOOKUP(ROUND(CONCATENATE($A141,BG$2),0),'Cadastro - Padrões'!$A$2:$V$10081,BG$1,FALSE)))</f>
        <v>-</v>
      </c>
      <c r="BH141" s="23" t="str">
        <f>IF($B141="-","-",IF(VLOOKUP(ROUND(CONCATENATE($A141,BH$2),0),'Cadastro - Padrões'!$A$2:$V$10081,BH$1,FALSE)="","-",VLOOKUP(ROUND(CONCATENATE($A141,BH$2),0),'Cadastro - Padrões'!$A$2:$V$10081,BH$1,FALSE)))</f>
        <v>-</v>
      </c>
      <c r="BI141" s="23" t="str">
        <f>IF($B141="-","-",IF(VLOOKUP(ROUND(CONCATENATE($A141,BI$2),0),'Cadastro - Padrões'!$A$2:$V$10081,BI$1,FALSE)="","-",VLOOKUP(ROUND(CONCATENATE($A141,BI$2),0),'Cadastro - Padrões'!$A$2:$V$10081,BI$1,FALSE)))</f>
        <v>-</v>
      </c>
      <c r="BJ141" s="23" t="str">
        <f>IF($B141="-","-",IF(VLOOKUP(ROUND(CONCATENATE($A141,BJ$2),0),'Cadastro - Padrões'!$A$2:$V$10081,BJ$1,FALSE)="","-",VLOOKUP(ROUND(CONCATENATE($A141,BJ$2),0),'Cadastro - Padrões'!$A$2:$V$10081,BJ$1,FALSE)))</f>
        <v>-</v>
      </c>
      <c r="BK141" s="23" t="str">
        <f>IF($B141="-","-",IF(VLOOKUP(ROUND(CONCATENATE($A141,BK$2),0),'Cadastro - Padrões'!$A$2:$V$10081,BK$1,FALSE)="","-",VLOOKUP(ROUND(CONCATENATE($A141,BK$2),0),'Cadastro - Padrões'!$A$2:$V$10081,BK$1,FALSE)))</f>
        <v>-</v>
      </c>
      <c r="BL141" s="23" t="str">
        <f>IF($B141="-","-",IF(VLOOKUP(ROUND(CONCATENATE($A141,BL$2),0),'Cadastro - Padrões'!$A$2:$V$10081,BL$1,FALSE)="","-",VLOOKUP(ROUND(CONCATENATE($A141,BL$2),0),'Cadastro - Padrões'!$A$2:$V$10081,BL$1,FALSE)))</f>
        <v>-</v>
      </c>
      <c r="BM141" s="23" t="str">
        <f>IF($B141="-","-",IF(VLOOKUP(ROUND(CONCATENATE($A141,BM$2),0),'Cadastro - Padrões'!$A$2:$V$10081,BM$1,FALSE)="","-",VLOOKUP(ROUND(CONCATENATE($A141,BM$2),0),'Cadastro - Padrões'!$A$2:$V$10081,BM$1,FALSE)))</f>
        <v>-</v>
      </c>
      <c r="BN141" s="23" t="str">
        <f>IF($B141="-","-",IF(VLOOKUP(ROUND(CONCATENATE($A141,BN$2),0),'Cadastro - Padrões'!$A$2:$V$10081,BN$1,FALSE)="","-",VLOOKUP(ROUND(CONCATENATE($A141,BN$2),0),'Cadastro - Padrões'!$A$2:$V$10081,BN$1,FALSE)))</f>
        <v>-</v>
      </c>
      <c r="BO141" s="23" t="str">
        <f>IF($B141="-","-",IF(VLOOKUP(ROUND(CONCATENATE($A141,BO$2),0),'Cadastro - Padrões'!$A$2:$V$10081,BO$1,FALSE)="","-",VLOOKUP(ROUND(CONCATENATE($A141,BO$2),0),'Cadastro - Padrões'!$A$2:$V$10081,BO$1,FALSE)))</f>
        <v>-</v>
      </c>
      <c r="BP141" s="23" t="str">
        <f>IF($B141="-","-",IF(VLOOKUP(ROUND(CONCATENATE($A141,BP$2),0),'Cadastro - Padrões'!$A$2:$V$10081,BP$1,FALSE)="","-",VLOOKUP(ROUND(CONCATENATE($A141,BP$2),0),'Cadastro - Padrões'!$A$2:$V$10081,BP$1,FALSE)))</f>
        <v>-</v>
      </c>
    </row>
    <row r="142" spans="1:68" x14ac:dyDescent="0.3">
      <c r="A142" s="22">
        <f t="shared" si="54"/>
        <v>137</v>
      </c>
      <c r="B142" s="23" t="str">
        <f>IF(VLOOKUP(ROUND(CONCATENATE($A142,B$2),0),'Cadastro - Padrões'!$A$2:$V$10081,B$1,FALSE)="","-",VLOOKUP(ROUND(CONCATENATE($A142,B$2),0),'Cadastro - Padrões'!$A$2:$V$10081,B$1,FALSE))</f>
        <v>-</v>
      </c>
      <c r="C142" s="23" t="str">
        <f>IF($B142="-","-",VLOOKUP(ROUND(CONCATENATE($A142,C$2),0),'Cadastro - Padrões'!$A$2:$V$10081,C$1,FALSE))</f>
        <v>-</v>
      </c>
      <c r="D142" s="23" t="str">
        <f>IF($B142="-","-",VLOOKUP(ROUND(CONCATENATE($A142,D$2),0),'Cadastro - Padrões'!$A$2:$V$10081,D$1,FALSE))</f>
        <v>-</v>
      </c>
      <c r="E142" s="23" t="str">
        <f>IF($B142="-","-",VLOOKUP(ROUND(CONCATENATE($A142,E$2),0),'Cadastro - Padrões'!$A$2:$V$10081,E$1,FALSE))</f>
        <v>-</v>
      </c>
      <c r="F142" s="23" t="str">
        <f>IF($B142="-","-",VLOOKUP(ROUND(CONCATENATE($A142,F$2),0),'Cadastro - Padrões'!$A$2:$V$10081,F$1,FALSE))</f>
        <v>-</v>
      </c>
      <c r="G142" s="24" t="str">
        <f>IF($B142="-","-",VLOOKUP(ROUND(CONCATENATE($A142,G$2),0),'Cadastro - Padrões'!$A$2:$V$10081,G$1,FALSE))</f>
        <v>-</v>
      </c>
      <c r="H142" s="25" t="str">
        <f>IF($B142="-","-",VLOOKUP(ROUND(CONCATENATE($A142,H$2),0),'Cadastro - Padrões'!$A$2:$V$10081,H$1,FALSE))</f>
        <v>-</v>
      </c>
      <c r="I142" s="23" t="str">
        <f>IF($B142="-","-",VLOOKUP(ROUND(CONCATENATE($A142,I$2),0),'Cadastro - Padrões'!$A$2:$V$10081,I$1,FALSE))</f>
        <v>-</v>
      </c>
      <c r="J142" s="23" t="str">
        <f>IF($B142="-","-",VLOOKUP(ROUND(CONCATENATE($A142,J$2),0),'Cadastro - Padrões'!$A$2:$V$10081,J$1,FALSE))</f>
        <v>-</v>
      </c>
      <c r="K142" s="23" t="str">
        <f>IF($B142="-","-",VLOOKUP(ROUND(CONCATENATE($A142,K$2),0),'Cadastro - Padrões'!$A$2:$V$10081,K$1,FALSE))</f>
        <v>-</v>
      </c>
      <c r="L142" s="23" t="str">
        <f>IF($B142="-","-",VLOOKUP(ROUND(CONCATENATE($A142,L$2),0),'Cadastro - Padrões'!$A$2:$V$10081,L$1,FALSE))</f>
        <v>-</v>
      </c>
      <c r="M142" s="23" t="str">
        <f>IF($B142="-","-",VLOOKUP(ROUND(CONCATENATE($A142,M$2),0),'Cadastro - Padrões'!$A$2:$V$10081,M$1,FALSE))</f>
        <v>-</v>
      </c>
      <c r="N142" s="23" t="str">
        <f>IF($B142="-","-",VLOOKUP(ROUND(CONCATENATE($A142,N$2),0),'Cadastro - Padrões'!$A$2:$V$10081,N$1,FALSE))</f>
        <v>-</v>
      </c>
      <c r="O142" s="23" t="str">
        <f>IF($B142="-","-",VLOOKUP(ROUND(CONCATENATE($A142,O$2),0),'Cadastro - Padrões'!$A$2:$V$10081,O$1,FALSE))</f>
        <v>-</v>
      </c>
      <c r="P142" s="23" t="str">
        <f>IF($B142="-","-",VLOOKUP(ROUND(CONCATENATE($A142,P$2),0),'Cadastro - Padrões'!$A$2:$V$10081,P$1,FALSE))</f>
        <v>-</v>
      </c>
      <c r="Q142" s="23" t="str">
        <f>IF($B142="-","-",VLOOKUP(ROUND(CONCATENATE($A142,Q$2),0),'Cadastro - Padrões'!$A$2:$V$10081,Q$1,FALSE))</f>
        <v>-</v>
      </c>
      <c r="R142" s="23" t="str">
        <f>IF($B142="-","-",VLOOKUP(ROUND(CONCATENATE($A142,R$2),0),'Cadastro - Padrões'!$A$2:$V$10081,R$1,FALSE))</f>
        <v>-</v>
      </c>
      <c r="S142" s="23" t="str">
        <f>IF($B142="-","-",VLOOKUP(ROUND(CONCATENATE($A142,S$2),0),'Cadastro - Padrões'!$A$2:$V$10081,S$1,FALSE))</f>
        <v>-</v>
      </c>
      <c r="T142" s="23" t="str">
        <f>IF($B142="-","-",VLOOKUP(ROUND(CONCATENATE($A142,T$2),0),'Cadastro - Padrões'!$A$2:$V$10081,T$1,FALSE))</f>
        <v>-</v>
      </c>
      <c r="U142" s="23" t="str">
        <f>IF($B142="-","-",VLOOKUP(ROUND(CONCATENATE($A142,U$2),0),'Cadastro - Padrões'!$A$2:$V$10081,U$1,FALSE))</f>
        <v>-</v>
      </c>
      <c r="V142" s="23" t="str">
        <f>IF($B142="-","-",VLOOKUP(ROUND(CONCATENATE($A142,V$2),0),'Cadastro - Padrões'!$A$2:$V$10081,V$1,FALSE))</f>
        <v>-</v>
      </c>
      <c r="W142" s="23" t="str">
        <f>IF($B142="-","-",VLOOKUP(ROUND(CONCATENATE($A142,W$2),0),'Cadastro - Padrões'!$A$2:$V$10081,W$1,FALSE))</f>
        <v>-</v>
      </c>
      <c r="X142" s="23" t="str">
        <f>IF($B142="-","-",VLOOKUP(ROUND(CONCATENATE($A142,X$2),0),'Cadastro - Padrões'!$A$2:$V$10081,X$1,FALSE))</f>
        <v>-</v>
      </c>
      <c r="Y142" s="23" t="str">
        <f>IF($B142="-","-",VLOOKUP(ROUND(CONCATENATE($A142,Y$2),0),'Cadastro - Padrões'!$A$2:$V$10081,Y$1,FALSE))</f>
        <v>-</v>
      </c>
      <c r="Z142" s="23" t="str">
        <f>IF($B142="-","-",VLOOKUP(ROUND(CONCATENATE($A142,Z$2),0),'Cadastro - Padrões'!$A$2:$V$10081,Z$1,FALSE))</f>
        <v>-</v>
      </c>
      <c r="AA142" s="23" t="str">
        <f>IF($B142="-","-",VLOOKUP(ROUND(CONCATENATE($A142,AA$2),0),'Cadastro - Padrões'!$A$2:$V$10081,AA$1,FALSE))</f>
        <v>-</v>
      </c>
      <c r="AB142" s="23" t="str">
        <f>IF($B142="-","-",VLOOKUP(ROUND(CONCATENATE($A142,AB$2),0),'Cadastro - Padrões'!$A$2:$V$10081,AB$1,FALSE))</f>
        <v>-</v>
      </c>
      <c r="AC142" s="23" t="str">
        <f>IF($B142="-","-",IF(VLOOKUP(ROUND(CONCATENATE($A142,AC$2),0),'Cadastro - Padrões'!$A$2:$V$10081,AC$1,FALSE)="","-",VLOOKUP(ROUND(CONCATENATE($A142,AC$2),0),'Cadastro - Padrões'!$A$2:$V$10081,AC$1,FALSE)))</f>
        <v>-</v>
      </c>
      <c r="AD142" s="23" t="str">
        <f>IF($B142="-","-",IF(VLOOKUP(ROUND(CONCATENATE($A142,AD$2),0),'Cadastro - Padrões'!$A$2:$V$10081,AD$1,FALSE)="","-",VLOOKUP(ROUND(CONCATENATE($A142,AD$2),0),'Cadastro - Padrões'!$A$2:$V$10081,AD$1,FALSE)))</f>
        <v>-</v>
      </c>
      <c r="AE142" s="23" t="str">
        <f>IF($B142="-","-",IF(VLOOKUP(ROUND(CONCATENATE($A142,AE$2),0),'Cadastro - Padrões'!$A$2:$V$10081,AE$1,FALSE)="","-",VLOOKUP(ROUND(CONCATENATE($A142,AE$2),0),'Cadastro - Padrões'!$A$2:$V$10081,AE$1,FALSE)))</f>
        <v>-</v>
      </c>
      <c r="AF142" s="23" t="str">
        <f>IF($B142="-","-",IF(VLOOKUP(ROUND(CONCATENATE($A142,AF$2),0),'Cadastro - Padrões'!$A$2:$V$10081,AF$1,FALSE)="","-",VLOOKUP(ROUND(CONCATENATE($A142,AF$2),0),'Cadastro - Padrões'!$A$2:$V$10081,AF$1,FALSE)))</f>
        <v>-</v>
      </c>
      <c r="AG142" s="23" t="str">
        <f>IF($B142="-","-",IF(VLOOKUP(ROUND(CONCATENATE($A142,AG$2),0),'Cadastro - Padrões'!$A$2:$V$10081,AG$1,FALSE)="","-",VLOOKUP(ROUND(CONCATENATE($A142,AG$2),0),'Cadastro - Padrões'!$A$2:$V$10081,AG$1,FALSE)))</f>
        <v>-</v>
      </c>
      <c r="AH142" s="23" t="str">
        <f>IF($B142="-","-",IF(VLOOKUP(ROUND(CONCATENATE($A142,AH$2),0),'Cadastro - Padrões'!$A$2:$V$10081,AH$1,FALSE)="","-",VLOOKUP(ROUND(CONCATENATE($A142,AH$2),0),'Cadastro - Padrões'!$A$2:$V$10081,AH$1,FALSE)))</f>
        <v>-</v>
      </c>
      <c r="AI142" s="23" t="str">
        <f>IF($B142="-","-",IF(VLOOKUP(ROUND(CONCATENATE($A142,AI$2),0),'Cadastro - Padrões'!$A$2:$V$10081,AI$1,FALSE)="","-",VLOOKUP(ROUND(CONCATENATE($A142,AI$2),0),'Cadastro - Padrões'!$A$2:$V$10081,AI$1,FALSE)))</f>
        <v>-</v>
      </c>
      <c r="AJ142" s="23" t="str">
        <f>IF($B142="-","-",IF(VLOOKUP(ROUND(CONCATENATE($A142,AJ$2),0),'Cadastro - Padrões'!$A$2:$V$10081,AJ$1,FALSE)="","-",VLOOKUP(ROUND(CONCATENATE($A142,AJ$2),0),'Cadastro - Padrões'!$A$2:$V$10081,AJ$1,FALSE)))</f>
        <v>-</v>
      </c>
      <c r="AK142" s="23" t="str">
        <f>IF($B142="-","-",IF(VLOOKUP(ROUND(CONCATENATE($A142,AK$2),0),'Cadastro - Padrões'!$A$2:$V$10081,AK$1,FALSE)="","-",VLOOKUP(ROUND(CONCATENATE($A142,AK$2),0),'Cadastro - Padrões'!$A$2:$V$10081,AK$1,FALSE)))</f>
        <v>-</v>
      </c>
      <c r="AL142" s="23" t="str">
        <f>IF($B142="-","-",IF(VLOOKUP(ROUND(CONCATENATE($A142,AL$2),0),'Cadastro - Padrões'!$A$2:$V$10081,AL$1,FALSE)="","-",VLOOKUP(ROUND(CONCATENATE($A142,AL$2),0),'Cadastro - Padrões'!$A$2:$V$10081,AL$1,FALSE)))</f>
        <v>-</v>
      </c>
      <c r="AM142" s="23" t="str">
        <f>IF($B142="-","-",IF(VLOOKUP(ROUND(CONCATENATE($A142,AM$2),0),'Cadastro - Padrões'!$A$2:$V$10081,AM$1,FALSE)="","-",VLOOKUP(ROUND(CONCATENATE($A142,AM$2),0),'Cadastro - Padrões'!$A$2:$V$10081,AM$1,FALSE)))</f>
        <v>-</v>
      </c>
      <c r="AN142" s="23" t="str">
        <f>IF($B142="-","-",IF(VLOOKUP(ROUND(CONCATENATE($A142,AN$2),0),'Cadastro - Padrões'!$A$2:$V$10081,AN$1,FALSE)="","-",VLOOKUP(ROUND(CONCATENATE($A142,AN$2),0),'Cadastro - Padrões'!$A$2:$V$10081,AN$1,FALSE)))</f>
        <v>-</v>
      </c>
      <c r="AO142" s="23" t="str">
        <f>IF($B142="-","-",IF(VLOOKUP(ROUND(CONCATENATE($A142,AO$2),0),'Cadastro - Padrões'!$A$2:$V$10081,AO$1,FALSE)="","-",VLOOKUP(ROUND(CONCATENATE($A142,AO$2),0),'Cadastro - Padrões'!$A$2:$V$10081,AO$1,FALSE)))</f>
        <v>-</v>
      </c>
      <c r="AP142" s="23" t="str">
        <f>IF($B142="-","-",IF(VLOOKUP(ROUND(CONCATENATE($A142,AP$2),0),'Cadastro - Padrões'!$A$2:$V$10081,AP$1,FALSE)="","-",VLOOKUP(ROUND(CONCATENATE($A142,AP$2),0),'Cadastro - Padrões'!$A$2:$V$10081,AP$1,FALSE)))</f>
        <v>-</v>
      </c>
      <c r="AQ142" s="23" t="str">
        <f>IF($B142="-","-",IF(VLOOKUP(ROUND(CONCATENATE($A142,AQ$2),0),'Cadastro - Padrões'!$A$2:$V$10081,AQ$1,FALSE)="","-",VLOOKUP(ROUND(CONCATENATE($A142,AQ$2),0),'Cadastro - Padrões'!$A$2:$V$10081,AQ$1,FALSE)))</f>
        <v>-</v>
      </c>
      <c r="AR142" s="23" t="str">
        <f>IF($B142="-","-",IF(VLOOKUP(ROUND(CONCATENATE($A142,AR$2),0),'Cadastro - Padrões'!$A$2:$V$10081,AR$1,FALSE)="","-",VLOOKUP(ROUND(CONCATENATE($A142,AR$2),0),'Cadastro - Padrões'!$A$2:$V$10081,AR$1,FALSE)))</f>
        <v>-</v>
      </c>
      <c r="AS142" s="23" t="str">
        <f>IF($B142="-","-",IF(VLOOKUP(ROUND(CONCATENATE($A142,AS$2),0),'Cadastro - Padrões'!$A$2:$V$10081,AS$1,FALSE)="","-",VLOOKUP(ROUND(CONCATENATE($A142,AS$2),0),'Cadastro - Padrões'!$A$2:$V$10081,AS$1,FALSE)))</f>
        <v>-</v>
      </c>
      <c r="AT142" s="23" t="str">
        <f>IF($B142="-","-",IF(VLOOKUP(ROUND(CONCATENATE($A142,AT$2),0),'Cadastro - Padrões'!$A$2:$V$10081,AT$1,FALSE)="","-",VLOOKUP(ROUND(CONCATENATE($A142,AT$2),0),'Cadastro - Padrões'!$A$2:$V$10081,AT$1,FALSE)))</f>
        <v>-</v>
      </c>
      <c r="AU142" s="23" t="str">
        <f>IF($B142="-","-",IF(VLOOKUP(ROUND(CONCATENATE($A142,AU$2),0),'Cadastro - Padrões'!$A$2:$V$10081,AU$1,FALSE)="","-",VLOOKUP(ROUND(CONCATENATE($A142,AU$2),0),'Cadastro - Padrões'!$A$2:$V$10081,AU$1,FALSE)))</f>
        <v>-</v>
      </c>
      <c r="AV142" s="23" t="str">
        <f>IF($B142="-","-",IF(VLOOKUP(ROUND(CONCATENATE($A142,AV$2),0),'Cadastro - Padrões'!$A$2:$V$10081,AV$1,FALSE)="","-",VLOOKUP(ROUND(CONCATENATE($A142,AV$2),0),'Cadastro - Padrões'!$A$2:$V$10081,AV$1,FALSE)))</f>
        <v>-</v>
      </c>
      <c r="AW142" s="23" t="str">
        <f>IF($B142="-","-",IF(VLOOKUP(ROUND(CONCATENATE($A142,AW$2),0),'Cadastro - Padrões'!$A$2:$V$10081,AW$1,FALSE)="","-",VLOOKUP(ROUND(CONCATENATE($A142,AW$2),0),'Cadastro - Padrões'!$A$2:$V$10081,AW$1,FALSE)))</f>
        <v>-</v>
      </c>
      <c r="AX142" s="23" t="str">
        <f>IF($B142="-","-",IF(VLOOKUP(ROUND(CONCATENATE($A142,AX$2),0),'Cadastro - Padrões'!$A$2:$V$10081,AX$1,FALSE)="","-",VLOOKUP(ROUND(CONCATENATE($A142,AX$2),0),'Cadastro - Padrões'!$A$2:$V$10081,AX$1,FALSE)))</f>
        <v>-</v>
      </c>
      <c r="AY142" s="23" t="str">
        <f>IF($B142="-","-",IF(VLOOKUP(ROUND(CONCATENATE($A142,AY$2),0),'Cadastro - Padrões'!$A$2:$V$10081,AY$1,FALSE)="","-",VLOOKUP(ROUND(CONCATENATE($A142,AY$2),0),'Cadastro - Padrões'!$A$2:$V$10081,AY$1,FALSE)))</f>
        <v>-</v>
      </c>
      <c r="AZ142" s="23" t="str">
        <f>IF($B142="-","-",IF(VLOOKUP(ROUND(CONCATENATE($A142,AZ$2),0),'Cadastro - Padrões'!$A$2:$V$10081,AZ$1,FALSE)="","-",VLOOKUP(ROUND(CONCATENATE($A142,AZ$2),0),'Cadastro - Padrões'!$A$2:$V$10081,AZ$1,FALSE)))</f>
        <v>-</v>
      </c>
      <c r="BA142" s="23" t="str">
        <f>IF($B142="-","-",IF(VLOOKUP(ROUND(CONCATENATE($A142,BA$2),0),'Cadastro - Padrões'!$A$2:$V$10081,BA$1,FALSE)="","-",VLOOKUP(ROUND(CONCATENATE($A142,BA$2),0),'Cadastro - Padrões'!$A$2:$V$10081,BA$1,FALSE)))</f>
        <v>-</v>
      </c>
      <c r="BB142" s="23" t="str">
        <f>IF($B142="-","-",IF(VLOOKUP(ROUND(CONCATENATE($A142,BB$2),0),'Cadastro - Padrões'!$A$2:$V$10081,BB$1,FALSE)="","-",VLOOKUP(ROUND(CONCATENATE($A142,BB$2),0),'Cadastro - Padrões'!$A$2:$V$10081,BB$1,FALSE)))</f>
        <v>-</v>
      </c>
      <c r="BC142" s="23" t="str">
        <f>IF($B142="-","-",IF(VLOOKUP(ROUND(CONCATENATE($A142,BC$2),0),'Cadastro - Padrões'!$A$2:$V$10081,BC$1,FALSE)="","-",VLOOKUP(ROUND(CONCATENATE($A142,BC$2),0),'Cadastro - Padrões'!$A$2:$V$10081,BC$1,FALSE)))</f>
        <v>-</v>
      </c>
      <c r="BD142" s="23" t="str">
        <f>IF($B142="-","-",IF(VLOOKUP(ROUND(CONCATENATE($A142,BD$2),0),'Cadastro - Padrões'!$A$2:$V$10081,BD$1,FALSE)="","-",VLOOKUP(ROUND(CONCATENATE($A142,BD$2),0),'Cadastro - Padrões'!$A$2:$V$10081,BD$1,FALSE)))</f>
        <v>-</v>
      </c>
      <c r="BE142" s="23" t="str">
        <f>IF($B142="-","-",IF(VLOOKUP(ROUND(CONCATENATE($A142,BE$2),0),'Cadastro - Padrões'!$A$2:$V$10081,BE$1,FALSE)="","-",VLOOKUP(ROUND(CONCATENATE($A142,BE$2),0),'Cadastro - Padrões'!$A$2:$V$10081,BE$1,FALSE)))</f>
        <v>-</v>
      </c>
      <c r="BF142" s="23" t="str">
        <f>IF($B142="-","-",IF(VLOOKUP(ROUND(CONCATENATE($A142,BF$2),0),'Cadastro - Padrões'!$A$2:$V$10081,BF$1,FALSE)="","-",VLOOKUP(ROUND(CONCATENATE($A142,BF$2),0),'Cadastro - Padrões'!$A$2:$V$10081,BF$1,FALSE)))</f>
        <v>-</v>
      </c>
      <c r="BG142" s="23" t="str">
        <f>IF($B142="-","-",IF(VLOOKUP(ROUND(CONCATENATE($A142,BG$2),0),'Cadastro - Padrões'!$A$2:$V$10081,BG$1,FALSE)="","-",VLOOKUP(ROUND(CONCATENATE($A142,BG$2),0),'Cadastro - Padrões'!$A$2:$V$10081,BG$1,FALSE)))</f>
        <v>-</v>
      </c>
      <c r="BH142" s="23" t="str">
        <f>IF($B142="-","-",IF(VLOOKUP(ROUND(CONCATENATE($A142,BH$2),0),'Cadastro - Padrões'!$A$2:$V$10081,BH$1,FALSE)="","-",VLOOKUP(ROUND(CONCATENATE($A142,BH$2),0),'Cadastro - Padrões'!$A$2:$V$10081,BH$1,FALSE)))</f>
        <v>-</v>
      </c>
      <c r="BI142" s="23" t="str">
        <f>IF($B142="-","-",IF(VLOOKUP(ROUND(CONCATENATE($A142,BI$2),0),'Cadastro - Padrões'!$A$2:$V$10081,BI$1,FALSE)="","-",VLOOKUP(ROUND(CONCATENATE($A142,BI$2),0),'Cadastro - Padrões'!$A$2:$V$10081,BI$1,FALSE)))</f>
        <v>-</v>
      </c>
      <c r="BJ142" s="23" t="str">
        <f>IF($B142="-","-",IF(VLOOKUP(ROUND(CONCATENATE($A142,BJ$2),0),'Cadastro - Padrões'!$A$2:$V$10081,BJ$1,FALSE)="","-",VLOOKUP(ROUND(CONCATENATE($A142,BJ$2),0),'Cadastro - Padrões'!$A$2:$V$10081,BJ$1,FALSE)))</f>
        <v>-</v>
      </c>
      <c r="BK142" s="23" t="str">
        <f>IF($B142="-","-",IF(VLOOKUP(ROUND(CONCATENATE($A142,BK$2),0),'Cadastro - Padrões'!$A$2:$V$10081,BK$1,FALSE)="","-",VLOOKUP(ROUND(CONCATENATE($A142,BK$2),0),'Cadastro - Padrões'!$A$2:$V$10081,BK$1,FALSE)))</f>
        <v>-</v>
      </c>
      <c r="BL142" s="23" t="str">
        <f>IF($B142="-","-",IF(VLOOKUP(ROUND(CONCATENATE($A142,BL$2),0),'Cadastro - Padrões'!$A$2:$V$10081,BL$1,FALSE)="","-",VLOOKUP(ROUND(CONCATENATE($A142,BL$2),0),'Cadastro - Padrões'!$A$2:$V$10081,BL$1,FALSE)))</f>
        <v>-</v>
      </c>
      <c r="BM142" s="23" t="str">
        <f>IF($B142="-","-",IF(VLOOKUP(ROUND(CONCATENATE($A142,BM$2),0),'Cadastro - Padrões'!$A$2:$V$10081,BM$1,FALSE)="","-",VLOOKUP(ROUND(CONCATENATE($A142,BM$2),0),'Cadastro - Padrões'!$A$2:$V$10081,BM$1,FALSE)))</f>
        <v>-</v>
      </c>
      <c r="BN142" s="23" t="str">
        <f>IF($B142="-","-",IF(VLOOKUP(ROUND(CONCATENATE($A142,BN$2),0),'Cadastro - Padrões'!$A$2:$V$10081,BN$1,FALSE)="","-",VLOOKUP(ROUND(CONCATENATE($A142,BN$2),0),'Cadastro - Padrões'!$A$2:$V$10081,BN$1,FALSE)))</f>
        <v>-</v>
      </c>
      <c r="BO142" s="23" t="str">
        <f>IF($B142="-","-",IF(VLOOKUP(ROUND(CONCATENATE($A142,BO$2),0),'Cadastro - Padrões'!$A$2:$V$10081,BO$1,FALSE)="","-",VLOOKUP(ROUND(CONCATENATE($A142,BO$2),0),'Cadastro - Padrões'!$A$2:$V$10081,BO$1,FALSE)))</f>
        <v>-</v>
      </c>
      <c r="BP142" s="23" t="str">
        <f>IF($B142="-","-",IF(VLOOKUP(ROUND(CONCATENATE($A142,BP$2),0),'Cadastro - Padrões'!$A$2:$V$10081,BP$1,FALSE)="","-",VLOOKUP(ROUND(CONCATENATE($A142,BP$2),0),'Cadastro - Padrões'!$A$2:$V$10081,BP$1,FALSE)))</f>
        <v>-</v>
      </c>
    </row>
    <row r="143" spans="1:68" x14ac:dyDescent="0.3">
      <c r="A143" s="22">
        <f t="shared" si="54"/>
        <v>138</v>
      </c>
      <c r="B143" s="23" t="str">
        <f>IF(VLOOKUP(ROUND(CONCATENATE($A143,B$2),0),'Cadastro - Padrões'!$A$2:$V$10081,B$1,FALSE)="","-",VLOOKUP(ROUND(CONCATENATE($A143,B$2),0),'Cadastro - Padrões'!$A$2:$V$10081,B$1,FALSE))</f>
        <v>-</v>
      </c>
      <c r="C143" s="23" t="str">
        <f>IF($B143="-","-",VLOOKUP(ROUND(CONCATENATE($A143,C$2),0),'Cadastro - Padrões'!$A$2:$V$10081,C$1,FALSE))</f>
        <v>-</v>
      </c>
      <c r="D143" s="23" t="str">
        <f>IF($B143="-","-",VLOOKUP(ROUND(CONCATENATE($A143,D$2),0),'Cadastro - Padrões'!$A$2:$V$10081,D$1,FALSE))</f>
        <v>-</v>
      </c>
      <c r="E143" s="23" t="str">
        <f>IF($B143="-","-",VLOOKUP(ROUND(CONCATENATE($A143,E$2),0),'Cadastro - Padrões'!$A$2:$V$10081,E$1,FALSE))</f>
        <v>-</v>
      </c>
      <c r="F143" s="23" t="str">
        <f>IF($B143="-","-",VLOOKUP(ROUND(CONCATENATE($A143,F$2),0),'Cadastro - Padrões'!$A$2:$V$10081,F$1,FALSE))</f>
        <v>-</v>
      </c>
      <c r="G143" s="24" t="str">
        <f>IF($B143="-","-",VLOOKUP(ROUND(CONCATENATE($A143,G$2),0),'Cadastro - Padrões'!$A$2:$V$10081,G$1,FALSE))</f>
        <v>-</v>
      </c>
      <c r="H143" s="25" t="str">
        <f>IF($B143="-","-",VLOOKUP(ROUND(CONCATENATE($A143,H$2),0),'Cadastro - Padrões'!$A$2:$V$10081,H$1,FALSE))</f>
        <v>-</v>
      </c>
      <c r="I143" s="23" t="str">
        <f>IF($B143="-","-",VLOOKUP(ROUND(CONCATENATE($A143,I$2),0),'Cadastro - Padrões'!$A$2:$V$10081,I$1,FALSE))</f>
        <v>-</v>
      </c>
      <c r="J143" s="23" t="str">
        <f>IF($B143="-","-",VLOOKUP(ROUND(CONCATENATE($A143,J$2),0),'Cadastro - Padrões'!$A$2:$V$10081,J$1,FALSE))</f>
        <v>-</v>
      </c>
      <c r="K143" s="23" t="str">
        <f>IF($B143="-","-",VLOOKUP(ROUND(CONCATENATE($A143,K$2),0),'Cadastro - Padrões'!$A$2:$V$10081,K$1,FALSE))</f>
        <v>-</v>
      </c>
      <c r="L143" s="23" t="str">
        <f>IF($B143="-","-",VLOOKUP(ROUND(CONCATENATE($A143,L$2),0),'Cadastro - Padrões'!$A$2:$V$10081,L$1,FALSE))</f>
        <v>-</v>
      </c>
      <c r="M143" s="23" t="str">
        <f>IF($B143="-","-",VLOOKUP(ROUND(CONCATENATE($A143,M$2),0),'Cadastro - Padrões'!$A$2:$V$10081,M$1,FALSE))</f>
        <v>-</v>
      </c>
      <c r="N143" s="23" t="str">
        <f>IF($B143="-","-",VLOOKUP(ROUND(CONCATENATE($A143,N$2),0),'Cadastro - Padrões'!$A$2:$V$10081,N$1,FALSE))</f>
        <v>-</v>
      </c>
      <c r="O143" s="23" t="str">
        <f>IF($B143="-","-",VLOOKUP(ROUND(CONCATENATE($A143,O$2),0),'Cadastro - Padrões'!$A$2:$V$10081,O$1,FALSE))</f>
        <v>-</v>
      </c>
      <c r="P143" s="23" t="str">
        <f>IF($B143="-","-",VLOOKUP(ROUND(CONCATENATE($A143,P$2),0),'Cadastro - Padrões'!$A$2:$V$10081,P$1,FALSE))</f>
        <v>-</v>
      </c>
      <c r="Q143" s="23" t="str">
        <f>IF($B143="-","-",VLOOKUP(ROUND(CONCATENATE($A143,Q$2),0),'Cadastro - Padrões'!$A$2:$V$10081,Q$1,FALSE))</f>
        <v>-</v>
      </c>
      <c r="R143" s="23" t="str">
        <f>IF($B143="-","-",VLOOKUP(ROUND(CONCATENATE($A143,R$2),0),'Cadastro - Padrões'!$A$2:$V$10081,R$1,FALSE))</f>
        <v>-</v>
      </c>
      <c r="S143" s="23" t="str">
        <f>IF($B143="-","-",VLOOKUP(ROUND(CONCATENATE($A143,S$2),0),'Cadastro - Padrões'!$A$2:$V$10081,S$1,FALSE))</f>
        <v>-</v>
      </c>
      <c r="T143" s="23" t="str">
        <f>IF($B143="-","-",VLOOKUP(ROUND(CONCATENATE($A143,T$2),0),'Cadastro - Padrões'!$A$2:$V$10081,T$1,FALSE))</f>
        <v>-</v>
      </c>
      <c r="U143" s="23" t="str">
        <f>IF($B143="-","-",VLOOKUP(ROUND(CONCATENATE($A143,U$2),0),'Cadastro - Padrões'!$A$2:$V$10081,U$1,FALSE))</f>
        <v>-</v>
      </c>
      <c r="V143" s="23" t="str">
        <f>IF($B143="-","-",VLOOKUP(ROUND(CONCATENATE($A143,V$2),0),'Cadastro - Padrões'!$A$2:$V$10081,V$1,FALSE))</f>
        <v>-</v>
      </c>
      <c r="W143" s="23" t="str">
        <f>IF($B143="-","-",VLOOKUP(ROUND(CONCATENATE($A143,W$2),0),'Cadastro - Padrões'!$A$2:$V$10081,W$1,FALSE))</f>
        <v>-</v>
      </c>
      <c r="X143" s="23" t="str">
        <f>IF($B143="-","-",VLOOKUP(ROUND(CONCATENATE($A143,X$2),0),'Cadastro - Padrões'!$A$2:$V$10081,X$1,FALSE))</f>
        <v>-</v>
      </c>
      <c r="Y143" s="23" t="str">
        <f>IF($B143="-","-",VLOOKUP(ROUND(CONCATENATE($A143,Y$2),0),'Cadastro - Padrões'!$A$2:$V$10081,Y$1,FALSE))</f>
        <v>-</v>
      </c>
      <c r="Z143" s="23" t="str">
        <f>IF($B143="-","-",VLOOKUP(ROUND(CONCATENATE($A143,Z$2),0),'Cadastro - Padrões'!$A$2:$V$10081,Z$1,FALSE))</f>
        <v>-</v>
      </c>
      <c r="AA143" s="23" t="str">
        <f>IF($B143="-","-",VLOOKUP(ROUND(CONCATENATE($A143,AA$2),0),'Cadastro - Padrões'!$A$2:$V$10081,AA$1,FALSE))</f>
        <v>-</v>
      </c>
      <c r="AB143" s="23" t="str">
        <f>IF($B143="-","-",VLOOKUP(ROUND(CONCATENATE($A143,AB$2),0),'Cadastro - Padrões'!$A$2:$V$10081,AB$1,FALSE))</f>
        <v>-</v>
      </c>
      <c r="AC143" s="23" t="str">
        <f>IF($B143="-","-",IF(VLOOKUP(ROUND(CONCATENATE($A143,AC$2),0),'Cadastro - Padrões'!$A$2:$V$10081,AC$1,FALSE)="","-",VLOOKUP(ROUND(CONCATENATE($A143,AC$2),0),'Cadastro - Padrões'!$A$2:$V$10081,AC$1,FALSE)))</f>
        <v>-</v>
      </c>
      <c r="AD143" s="23" t="str">
        <f>IF($B143="-","-",IF(VLOOKUP(ROUND(CONCATENATE($A143,AD$2),0),'Cadastro - Padrões'!$A$2:$V$10081,AD$1,FALSE)="","-",VLOOKUP(ROUND(CONCATENATE($A143,AD$2),0),'Cadastro - Padrões'!$A$2:$V$10081,AD$1,FALSE)))</f>
        <v>-</v>
      </c>
      <c r="AE143" s="23" t="str">
        <f>IF($B143="-","-",IF(VLOOKUP(ROUND(CONCATENATE($A143,AE$2),0),'Cadastro - Padrões'!$A$2:$V$10081,AE$1,FALSE)="","-",VLOOKUP(ROUND(CONCATENATE($A143,AE$2),0),'Cadastro - Padrões'!$A$2:$V$10081,AE$1,FALSE)))</f>
        <v>-</v>
      </c>
      <c r="AF143" s="23" t="str">
        <f>IF($B143="-","-",IF(VLOOKUP(ROUND(CONCATENATE($A143,AF$2),0),'Cadastro - Padrões'!$A$2:$V$10081,AF$1,FALSE)="","-",VLOOKUP(ROUND(CONCATENATE($A143,AF$2),0),'Cadastro - Padrões'!$A$2:$V$10081,AF$1,FALSE)))</f>
        <v>-</v>
      </c>
      <c r="AG143" s="23" t="str">
        <f>IF($B143="-","-",IF(VLOOKUP(ROUND(CONCATENATE($A143,AG$2),0),'Cadastro - Padrões'!$A$2:$V$10081,AG$1,FALSE)="","-",VLOOKUP(ROUND(CONCATENATE($A143,AG$2),0),'Cadastro - Padrões'!$A$2:$V$10081,AG$1,FALSE)))</f>
        <v>-</v>
      </c>
      <c r="AH143" s="23" t="str">
        <f>IF($B143="-","-",IF(VLOOKUP(ROUND(CONCATENATE($A143,AH$2),0),'Cadastro - Padrões'!$A$2:$V$10081,AH$1,FALSE)="","-",VLOOKUP(ROUND(CONCATENATE($A143,AH$2),0),'Cadastro - Padrões'!$A$2:$V$10081,AH$1,FALSE)))</f>
        <v>-</v>
      </c>
      <c r="AI143" s="23" t="str">
        <f>IF($B143="-","-",IF(VLOOKUP(ROUND(CONCATENATE($A143,AI$2),0),'Cadastro - Padrões'!$A$2:$V$10081,AI$1,FALSE)="","-",VLOOKUP(ROUND(CONCATENATE($A143,AI$2),0),'Cadastro - Padrões'!$A$2:$V$10081,AI$1,FALSE)))</f>
        <v>-</v>
      </c>
      <c r="AJ143" s="23" t="str">
        <f>IF($B143="-","-",IF(VLOOKUP(ROUND(CONCATENATE($A143,AJ$2),0),'Cadastro - Padrões'!$A$2:$V$10081,AJ$1,FALSE)="","-",VLOOKUP(ROUND(CONCATENATE($A143,AJ$2),0),'Cadastro - Padrões'!$A$2:$V$10081,AJ$1,FALSE)))</f>
        <v>-</v>
      </c>
      <c r="AK143" s="23" t="str">
        <f>IF($B143="-","-",IF(VLOOKUP(ROUND(CONCATENATE($A143,AK$2),0),'Cadastro - Padrões'!$A$2:$V$10081,AK$1,FALSE)="","-",VLOOKUP(ROUND(CONCATENATE($A143,AK$2),0),'Cadastro - Padrões'!$A$2:$V$10081,AK$1,FALSE)))</f>
        <v>-</v>
      </c>
      <c r="AL143" s="23" t="str">
        <f>IF($B143="-","-",IF(VLOOKUP(ROUND(CONCATENATE($A143,AL$2),0),'Cadastro - Padrões'!$A$2:$V$10081,AL$1,FALSE)="","-",VLOOKUP(ROUND(CONCATENATE($A143,AL$2),0),'Cadastro - Padrões'!$A$2:$V$10081,AL$1,FALSE)))</f>
        <v>-</v>
      </c>
      <c r="AM143" s="23" t="str">
        <f>IF($B143="-","-",IF(VLOOKUP(ROUND(CONCATENATE($A143,AM$2),0),'Cadastro - Padrões'!$A$2:$V$10081,AM$1,FALSE)="","-",VLOOKUP(ROUND(CONCATENATE($A143,AM$2),0),'Cadastro - Padrões'!$A$2:$V$10081,AM$1,FALSE)))</f>
        <v>-</v>
      </c>
      <c r="AN143" s="23" t="str">
        <f>IF($B143="-","-",IF(VLOOKUP(ROUND(CONCATENATE($A143,AN$2),0),'Cadastro - Padrões'!$A$2:$V$10081,AN$1,FALSE)="","-",VLOOKUP(ROUND(CONCATENATE($A143,AN$2),0),'Cadastro - Padrões'!$A$2:$V$10081,AN$1,FALSE)))</f>
        <v>-</v>
      </c>
      <c r="AO143" s="23" t="str">
        <f>IF($B143="-","-",IF(VLOOKUP(ROUND(CONCATENATE($A143,AO$2),0),'Cadastro - Padrões'!$A$2:$V$10081,AO$1,FALSE)="","-",VLOOKUP(ROUND(CONCATENATE($A143,AO$2),0),'Cadastro - Padrões'!$A$2:$V$10081,AO$1,FALSE)))</f>
        <v>-</v>
      </c>
      <c r="AP143" s="23" t="str">
        <f>IF($B143="-","-",IF(VLOOKUP(ROUND(CONCATENATE($A143,AP$2),0),'Cadastro - Padrões'!$A$2:$V$10081,AP$1,FALSE)="","-",VLOOKUP(ROUND(CONCATENATE($A143,AP$2),0),'Cadastro - Padrões'!$A$2:$V$10081,AP$1,FALSE)))</f>
        <v>-</v>
      </c>
      <c r="AQ143" s="23" t="str">
        <f>IF($B143="-","-",IF(VLOOKUP(ROUND(CONCATENATE($A143,AQ$2),0),'Cadastro - Padrões'!$A$2:$V$10081,AQ$1,FALSE)="","-",VLOOKUP(ROUND(CONCATENATE($A143,AQ$2),0),'Cadastro - Padrões'!$A$2:$V$10081,AQ$1,FALSE)))</f>
        <v>-</v>
      </c>
      <c r="AR143" s="23" t="str">
        <f>IF($B143="-","-",IF(VLOOKUP(ROUND(CONCATENATE($A143,AR$2),0),'Cadastro - Padrões'!$A$2:$V$10081,AR$1,FALSE)="","-",VLOOKUP(ROUND(CONCATENATE($A143,AR$2),0),'Cadastro - Padrões'!$A$2:$V$10081,AR$1,FALSE)))</f>
        <v>-</v>
      </c>
      <c r="AS143" s="23" t="str">
        <f>IF($B143="-","-",IF(VLOOKUP(ROUND(CONCATENATE($A143,AS$2),0),'Cadastro - Padrões'!$A$2:$V$10081,AS$1,FALSE)="","-",VLOOKUP(ROUND(CONCATENATE($A143,AS$2),0),'Cadastro - Padrões'!$A$2:$V$10081,AS$1,FALSE)))</f>
        <v>-</v>
      </c>
      <c r="AT143" s="23" t="str">
        <f>IF($B143="-","-",IF(VLOOKUP(ROUND(CONCATENATE($A143,AT$2),0),'Cadastro - Padrões'!$A$2:$V$10081,AT$1,FALSE)="","-",VLOOKUP(ROUND(CONCATENATE($A143,AT$2),0),'Cadastro - Padrões'!$A$2:$V$10081,AT$1,FALSE)))</f>
        <v>-</v>
      </c>
      <c r="AU143" s="23" t="str">
        <f>IF($B143="-","-",IF(VLOOKUP(ROUND(CONCATENATE($A143,AU$2),0),'Cadastro - Padrões'!$A$2:$V$10081,AU$1,FALSE)="","-",VLOOKUP(ROUND(CONCATENATE($A143,AU$2),0),'Cadastro - Padrões'!$A$2:$V$10081,AU$1,FALSE)))</f>
        <v>-</v>
      </c>
      <c r="AV143" s="23" t="str">
        <f>IF($B143="-","-",IF(VLOOKUP(ROUND(CONCATENATE($A143,AV$2),0),'Cadastro - Padrões'!$A$2:$V$10081,AV$1,FALSE)="","-",VLOOKUP(ROUND(CONCATENATE($A143,AV$2),0),'Cadastro - Padrões'!$A$2:$V$10081,AV$1,FALSE)))</f>
        <v>-</v>
      </c>
      <c r="AW143" s="23" t="str">
        <f>IF($B143="-","-",IF(VLOOKUP(ROUND(CONCATENATE($A143,AW$2),0),'Cadastro - Padrões'!$A$2:$V$10081,AW$1,FALSE)="","-",VLOOKUP(ROUND(CONCATENATE($A143,AW$2),0),'Cadastro - Padrões'!$A$2:$V$10081,AW$1,FALSE)))</f>
        <v>-</v>
      </c>
      <c r="AX143" s="23" t="str">
        <f>IF($B143="-","-",IF(VLOOKUP(ROUND(CONCATENATE($A143,AX$2),0),'Cadastro - Padrões'!$A$2:$V$10081,AX$1,FALSE)="","-",VLOOKUP(ROUND(CONCATENATE($A143,AX$2),0),'Cadastro - Padrões'!$A$2:$V$10081,AX$1,FALSE)))</f>
        <v>-</v>
      </c>
      <c r="AY143" s="23" t="str">
        <f>IF($B143="-","-",IF(VLOOKUP(ROUND(CONCATENATE($A143,AY$2),0),'Cadastro - Padrões'!$A$2:$V$10081,AY$1,FALSE)="","-",VLOOKUP(ROUND(CONCATENATE($A143,AY$2),0),'Cadastro - Padrões'!$A$2:$V$10081,AY$1,FALSE)))</f>
        <v>-</v>
      </c>
      <c r="AZ143" s="23" t="str">
        <f>IF($B143="-","-",IF(VLOOKUP(ROUND(CONCATENATE($A143,AZ$2),0),'Cadastro - Padrões'!$A$2:$V$10081,AZ$1,FALSE)="","-",VLOOKUP(ROUND(CONCATENATE($A143,AZ$2),0),'Cadastro - Padrões'!$A$2:$V$10081,AZ$1,FALSE)))</f>
        <v>-</v>
      </c>
      <c r="BA143" s="23" t="str">
        <f>IF($B143="-","-",IF(VLOOKUP(ROUND(CONCATENATE($A143,BA$2),0),'Cadastro - Padrões'!$A$2:$V$10081,BA$1,FALSE)="","-",VLOOKUP(ROUND(CONCATENATE($A143,BA$2),0),'Cadastro - Padrões'!$A$2:$V$10081,BA$1,FALSE)))</f>
        <v>-</v>
      </c>
      <c r="BB143" s="23" t="str">
        <f>IF($B143="-","-",IF(VLOOKUP(ROUND(CONCATENATE($A143,BB$2),0),'Cadastro - Padrões'!$A$2:$V$10081,BB$1,FALSE)="","-",VLOOKUP(ROUND(CONCATENATE($A143,BB$2),0),'Cadastro - Padrões'!$A$2:$V$10081,BB$1,FALSE)))</f>
        <v>-</v>
      </c>
      <c r="BC143" s="23" t="str">
        <f>IF($B143="-","-",IF(VLOOKUP(ROUND(CONCATENATE($A143,BC$2),0),'Cadastro - Padrões'!$A$2:$V$10081,BC$1,FALSE)="","-",VLOOKUP(ROUND(CONCATENATE($A143,BC$2),0),'Cadastro - Padrões'!$A$2:$V$10081,BC$1,FALSE)))</f>
        <v>-</v>
      </c>
      <c r="BD143" s="23" t="str">
        <f>IF($B143="-","-",IF(VLOOKUP(ROUND(CONCATENATE($A143,BD$2),0),'Cadastro - Padrões'!$A$2:$V$10081,BD$1,FALSE)="","-",VLOOKUP(ROUND(CONCATENATE($A143,BD$2),0),'Cadastro - Padrões'!$A$2:$V$10081,BD$1,FALSE)))</f>
        <v>-</v>
      </c>
      <c r="BE143" s="23" t="str">
        <f>IF($B143="-","-",IF(VLOOKUP(ROUND(CONCATENATE($A143,BE$2),0),'Cadastro - Padrões'!$A$2:$V$10081,BE$1,FALSE)="","-",VLOOKUP(ROUND(CONCATENATE($A143,BE$2),0),'Cadastro - Padrões'!$A$2:$V$10081,BE$1,FALSE)))</f>
        <v>-</v>
      </c>
      <c r="BF143" s="23" t="str">
        <f>IF($B143="-","-",IF(VLOOKUP(ROUND(CONCATENATE($A143,BF$2),0),'Cadastro - Padrões'!$A$2:$V$10081,BF$1,FALSE)="","-",VLOOKUP(ROUND(CONCATENATE($A143,BF$2),0),'Cadastro - Padrões'!$A$2:$V$10081,BF$1,FALSE)))</f>
        <v>-</v>
      </c>
      <c r="BG143" s="23" t="str">
        <f>IF($B143="-","-",IF(VLOOKUP(ROUND(CONCATENATE($A143,BG$2),0),'Cadastro - Padrões'!$A$2:$V$10081,BG$1,FALSE)="","-",VLOOKUP(ROUND(CONCATENATE($A143,BG$2),0),'Cadastro - Padrões'!$A$2:$V$10081,BG$1,FALSE)))</f>
        <v>-</v>
      </c>
      <c r="BH143" s="23" t="str">
        <f>IF($B143="-","-",IF(VLOOKUP(ROUND(CONCATENATE($A143,BH$2),0),'Cadastro - Padrões'!$A$2:$V$10081,BH$1,FALSE)="","-",VLOOKUP(ROUND(CONCATENATE($A143,BH$2),0),'Cadastro - Padrões'!$A$2:$V$10081,BH$1,FALSE)))</f>
        <v>-</v>
      </c>
      <c r="BI143" s="23" t="str">
        <f>IF($B143="-","-",IF(VLOOKUP(ROUND(CONCATENATE($A143,BI$2),0),'Cadastro - Padrões'!$A$2:$V$10081,BI$1,FALSE)="","-",VLOOKUP(ROUND(CONCATENATE($A143,BI$2),0),'Cadastro - Padrões'!$A$2:$V$10081,BI$1,FALSE)))</f>
        <v>-</v>
      </c>
      <c r="BJ143" s="23" t="str">
        <f>IF($B143="-","-",IF(VLOOKUP(ROUND(CONCATENATE($A143,BJ$2),0),'Cadastro - Padrões'!$A$2:$V$10081,BJ$1,FALSE)="","-",VLOOKUP(ROUND(CONCATENATE($A143,BJ$2),0),'Cadastro - Padrões'!$A$2:$V$10081,BJ$1,FALSE)))</f>
        <v>-</v>
      </c>
      <c r="BK143" s="23" t="str">
        <f>IF($B143="-","-",IF(VLOOKUP(ROUND(CONCATENATE($A143,BK$2),0),'Cadastro - Padrões'!$A$2:$V$10081,BK$1,FALSE)="","-",VLOOKUP(ROUND(CONCATENATE($A143,BK$2),0),'Cadastro - Padrões'!$A$2:$V$10081,BK$1,FALSE)))</f>
        <v>-</v>
      </c>
      <c r="BL143" s="23" t="str">
        <f>IF($B143="-","-",IF(VLOOKUP(ROUND(CONCATENATE($A143,BL$2),0),'Cadastro - Padrões'!$A$2:$V$10081,BL$1,FALSE)="","-",VLOOKUP(ROUND(CONCATENATE($A143,BL$2),0),'Cadastro - Padrões'!$A$2:$V$10081,BL$1,FALSE)))</f>
        <v>-</v>
      </c>
      <c r="BM143" s="23" t="str">
        <f>IF($B143="-","-",IF(VLOOKUP(ROUND(CONCATENATE($A143,BM$2),0),'Cadastro - Padrões'!$A$2:$V$10081,BM$1,FALSE)="","-",VLOOKUP(ROUND(CONCATENATE($A143,BM$2),0),'Cadastro - Padrões'!$A$2:$V$10081,BM$1,FALSE)))</f>
        <v>-</v>
      </c>
      <c r="BN143" s="23" t="str">
        <f>IF($B143="-","-",IF(VLOOKUP(ROUND(CONCATENATE($A143,BN$2),0),'Cadastro - Padrões'!$A$2:$V$10081,BN$1,FALSE)="","-",VLOOKUP(ROUND(CONCATENATE($A143,BN$2),0),'Cadastro - Padrões'!$A$2:$V$10081,BN$1,FALSE)))</f>
        <v>-</v>
      </c>
      <c r="BO143" s="23" t="str">
        <f>IF($B143="-","-",IF(VLOOKUP(ROUND(CONCATENATE($A143,BO$2),0),'Cadastro - Padrões'!$A$2:$V$10081,BO$1,FALSE)="","-",VLOOKUP(ROUND(CONCATENATE($A143,BO$2),0),'Cadastro - Padrões'!$A$2:$V$10081,BO$1,FALSE)))</f>
        <v>-</v>
      </c>
      <c r="BP143" s="23" t="str">
        <f>IF($B143="-","-",IF(VLOOKUP(ROUND(CONCATENATE($A143,BP$2),0),'Cadastro - Padrões'!$A$2:$V$10081,BP$1,FALSE)="","-",VLOOKUP(ROUND(CONCATENATE($A143,BP$2),0),'Cadastro - Padrões'!$A$2:$V$10081,BP$1,FALSE)))</f>
        <v>-</v>
      </c>
    </row>
    <row r="144" spans="1:68" x14ac:dyDescent="0.3">
      <c r="A144" s="22">
        <f t="shared" si="54"/>
        <v>139</v>
      </c>
      <c r="B144" s="23" t="str">
        <f>IF(VLOOKUP(ROUND(CONCATENATE($A144,B$2),0),'Cadastro - Padrões'!$A$2:$V$10081,B$1,FALSE)="","-",VLOOKUP(ROUND(CONCATENATE($A144,B$2),0),'Cadastro - Padrões'!$A$2:$V$10081,B$1,FALSE))</f>
        <v>-</v>
      </c>
      <c r="C144" s="23" t="str">
        <f>IF($B144="-","-",VLOOKUP(ROUND(CONCATENATE($A144,C$2),0),'Cadastro - Padrões'!$A$2:$V$10081,C$1,FALSE))</f>
        <v>-</v>
      </c>
      <c r="D144" s="23" t="str">
        <f>IF($B144="-","-",VLOOKUP(ROUND(CONCATENATE($A144,D$2),0),'Cadastro - Padrões'!$A$2:$V$10081,D$1,FALSE))</f>
        <v>-</v>
      </c>
      <c r="E144" s="23" t="str">
        <f>IF($B144="-","-",VLOOKUP(ROUND(CONCATENATE($A144,E$2),0),'Cadastro - Padrões'!$A$2:$V$10081,E$1,FALSE))</f>
        <v>-</v>
      </c>
      <c r="F144" s="23" t="str">
        <f>IF($B144="-","-",VLOOKUP(ROUND(CONCATENATE($A144,F$2),0),'Cadastro - Padrões'!$A$2:$V$10081,F$1,FALSE))</f>
        <v>-</v>
      </c>
      <c r="G144" s="24" t="str">
        <f>IF($B144="-","-",VLOOKUP(ROUND(CONCATENATE($A144,G$2),0),'Cadastro - Padrões'!$A$2:$V$10081,G$1,FALSE))</f>
        <v>-</v>
      </c>
      <c r="H144" s="25" t="str">
        <f>IF($B144="-","-",VLOOKUP(ROUND(CONCATENATE($A144,H$2),0),'Cadastro - Padrões'!$A$2:$V$10081,H$1,FALSE))</f>
        <v>-</v>
      </c>
      <c r="I144" s="23" t="str">
        <f>IF($B144="-","-",VLOOKUP(ROUND(CONCATENATE($A144,I$2),0),'Cadastro - Padrões'!$A$2:$V$10081,I$1,FALSE))</f>
        <v>-</v>
      </c>
      <c r="J144" s="23" t="str">
        <f>IF($B144="-","-",VLOOKUP(ROUND(CONCATENATE($A144,J$2),0),'Cadastro - Padrões'!$A$2:$V$10081,J$1,FALSE))</f>
        <v>-</v>
      </c>
      <c r="K144" s="23" t="str">
        <f>IF($B144="-","-",VLOOKUP(ROUND(CONCATENATE($A144,K$2),0),'Cadastro - Padrões'!$A$2:$V$10081,K$1,FALSE))</f>
        <v>-</v>
      </c>
      <c r="L144" s="23" t="str">
        <f>IF($B144="-","-",VLOOKUP(ROUND(CONCATENATE($A144,L$2),0),'Cadastro - Padrões'!$A$2:$V$10081,L$1,FALSE))</f>
        <v>-</v>
      </c>
      <c r="M144" s="23" t="str">
        <f>IF($B144="-","-",VLOOKUP(ROUND(CONCATENATE($A144,M$2),0),'Cadastro - Padrões'!$A$2:$V$10081,M$1,FALSE))</f>
        <v>-</v>
      </c>
      <c r="N144" s="23" t="str">
        <f>IF($B144="-","-",VLOOKUP(ROUND(CONCATENATE($A144,N$2),0),'Cadastro - Padrões'!$A$2:$V$10081,N$1,FALSE))</f>
        <v>-</v>
      </c>
      <c r="O144" s="23" t="str">
        <f>IF($B144="-","-",VLOOKUP(ROUND(CONCATENATE($A144,O$2),0),'Cadastro - Padrões'!$A$2:$V$10081,O$1,FALSE))</f>
        <v>-</v>
      </c>
      <c r="P144" s="23" t="str">
        <f>IF($B144="-","-",VLOOKUP(ROUND(CONCATENATE($A144,P$2),0),'Cadastro - Padrões'!$A$2:$V$10081,P$1,FALSE))</f>
        <v>-</v>
      </c>
      <c r="Q144" s="23" t="str">
        <f>IF($B144="-","-",VLOOKUP(ROUND(CONCATENATE($A144,Q$2),0),'Cadastro - Padrões'!$A$2:$V$10081,Q$1,FALSE))</f>
        <v>-</v>
      </c>
      <c r="R144" s="23" t="str">
        <f>IF($B144="-","-",VLOOKUP(ROUND(CONCATENATE($A144,R$2),0),'Cadastro - Padrões'!$A$2:$V$10081,R$1,FALSE))</f>
        <v>-</v>
      </c>
      <c r="S144" s="23" t="str">
        <f>IF($B144="-","-",VLOOKUP(ROUND(CONCATENATE($A144,S$2),0),'Cadastro - Padrões'!$A$2:$V$10081,S$1,FALSE))</f>
        <v>-</v>
      </c>
      <c r="T144" s="23" t="str">
        <f>IF($B144="-","-",VLOOKUP(ROUND(CONCATENATE($A144,T$2),0),'Cadastro - Padrões'!$A$2:$V$10081,T$1,FALSE))</f>
        <v>-</v>
      </c>
      <c r="U144" s="23" t="str">
        <f>IF($B144="-","-",VLOOKUP(ROUND(CONCATENATE($A144,U$2),0),'Cadastro - Padrões'!$A$2:$V$10081,U$1,FALSE))</f>
        <v>-</v>
      </c>
      <c r="V144" s="23" t="str">
        <f>IF($B144="-","-",VLOOKUP(ROUND(CONCATENATE($A144,V$2),0),'Cadastro - Padrões'!$A$2:$V$10081,V$1,FALSE))</f>
        <v>-</v>
      </c>
      <c r="W144" s="23" t="str">
        <f>IF($B144="-","-",VLOOKUP(ROUND(CONCATENATE($A144,W$2),0),'Cadastro - Padrões'!$A$2:$V$10081,W$1,FALSE))</f>
        <v>-</v>
      </c>
      <c r="X144" s="23" t="str">
        <f>IF($B144="-","-",VLOOKUP(ROUND(CONCATENATE($A144,X$2),0),'Cadastro - Padrões'!$A$2:$V$10081,X$1,FALSE))</f>
        <v>-</v>
      </c>
      <c r="Y144" s="23" t="str">
        <f>IF($B144="-","-",VLOOKUP(ROUND(CONCATENATE($A144,Y$2),0),'Cadastro - Padrões'!$A$2:$V$10081,Y$1,FALSE))</f>
        <v>-</v>
      </c>
      <c r="Z144" s="23" t="str">
        <f>IF($B144="-","-",VLOOKUP(ROUND(CONCATENATE($A144,Z$2),0),'Cadastro - Padrões'!$A$2:$V$10081,Z$1,FALSE))</f>
        <v>-</v>
      </c>
      <c r="AA144" s="23" t="str">
        <f>IF($B144="-","-",VLOOKUP(ROUND(CONCATENATE($A144,AA$2),0),'Cadastro - Padrões'!$A$2:$V$10081,AA$1,FALSE))</f>
        <v>-</v>
      </c>
      <c r="AB144" s="23" t="str">
        <f>IF($B144="-","-",VLOOKUP(ROUND(CONCATENATE($A144,AB$2),0),'Cadastro - Padrões'!$A$2:$V$10081,AB$1,FALSE))</f>
        <v>-</v>
      </c>
      <c r="AC144" s="23" t="str">
        <f>IF($B144="-","-",IF(VLOOKUP(ROUND(CONCATENATE($A144,AC$2),0),'Cadastro - Padrões'!$A$2:$V$10081,AC$1,FALSE)="","-",VLOOKUP(ROUND(CONCATENATE($A144,AC$2),0),'Cadastro - Padrões'!$A$2:$V$10081,AC$1,FALSE)))</f>
        <v>-</v>
      </c>
      <c r="AD144" s="23" t="str">
        <f>IF($B144="-","-",IF(VLOOKUP(ROUND(CONCATENATE($A144,AD$2),0),'Cadastro - Padrões'!$A$2:$V$10081,AD$1,FALSE)="","-",VLOOKUP(ROUND(CONCATENATE($A144,AD$2),0),'Cadastro - Padrões'!$A$2:$V$10081,AD$1,FALSE)))</f>
        <v>-</v>
      </c>
      <c r="AE144" s="23" t="str">
        <f>IF($B144="-","-",IF(VLOOKUP(ROUND(CONCATENATE($A144,AE$2),0),'Cadastro - Padrões'!$A$2:$V$10081,AE$1,FALSE)="","-",VLOOKUP(ROUND(CONCATENATE($A144,AE$2),0),'Cadastro - Padrões'!$A$2:$V$10081,AE$1,FALSE)))</f>
        <v>-</v>
      </c>
      <c r="AF144" s="23" t="str">
        <f>IF($B144="-","-",IF(VLOOKUP(ROUND(CONCATENATE($A144,AF$2),0),'Cadastro - Padrões'!$A$2:$V$10081,AF$1,FALSE)="","-",VLOOKUP(ROUND(CONCATENATE($A144,AF$2),0),'Cadastro - Padrões'!$A$2:$V$10081,AF$1,FALSE)))</f>
        <v>-</v>
      </c>
      <c r="AG144" s="23" t="str">
        <f>IF($B144="-","-",IF(VLOOKUP(ROUND(CONCATENATE($A144,AG$2),0),'Cadastro - Padrões'!$A$2:$V$10081,AG$1,FALSE)="","-",VLOOKUP(ROUND(CONCATENATE($A144,AG$2),0),'Cadastro - Padrões'!$A$2:$V$10081,AG$1,FALSE)))</f>
        <v>-</v>
      </c>
      <c r="AH144" s="23" t="str">
        <f>IF($B144="-","-",IF(VLOOKUP(ROUND(CONCATENATE($A144,AH$2),0),'Cadastro - Padrões'!$A$2:$V$10081,AH$1,FALSE)="","-",VLOOKUP(ROUND(CONCATENATE($A144,AH$2),0),'Cadastro - Padrões'!$A$2:$V$10081,AH$1,FALSE)))</f>
        <v>-</v>
      </c>
      <c r="AI144" s="23" t="str">
        <f>IF($B144="-","-",IF(VLOOKUP(ROUND(CONCATENATE($A144,AI$2),0),'Cadastro - Padrões'!$A$2:$V$10081,AI$1,FALSE)="","-",VLOOKUP(ROUND(CONCATENATE($A144,AI$2),0),'Cadastro - Padrões'!$A$2:$V$10081,AI$1,FALSE)))</f>
        <v>-</v>
      </c>
      <c r="AJ144" s="23" t="str">
        <f>IF($B144="-","-",IF(VLOOKUP(ROUND(CONCATENATE($A144,AJ$2),0),'Cadastro - Padrões'!$A$2:$V$10081,AJ$1,FALSE)="","-",VLOOKUP(ROUND(CONCATENATE($A144,AJ$2),0),'Cadastro - Padrões'!$A$2:$V$10081,AJ$1,FALSE)))</f>
        <v>-</v>
      </c>
      <c r="AK144" s="23" t="str">
        <f>IF($B144="-","-",IF(VLOOKUP(ROUND(CONCATENATE($A144,AK$2),0),'Cadastro - Padrões'!$A$2:$V$10081,AK$1,FALSE)="","-",VLOOKUP(ROUND(CONCATENATE($A144,AK$2),0),'Cadastro - Padrões'!$A$2:$V$10081,AK$1,FALSE)))</f>
        <v>-</v>
      </c>
      <c r="AL144" s="23" t="str">
        <f>IF($B144="-","-",IF(VLOOKUP(ROUND(CONCATENATE($A144,AL$2),0),'Cadastro - Padrões'!$A$2:$V$10081,AL$1,FALSE)="","-",VLOOKUP(ROUND(CONCATENATE($A144,AL$2),0),'Cadastro - Padrões'!$A$2:$V$10081,AL$1,FALSE)))</f>
        <v>-</v>
      </c>
      <c r="AM144" s="23" t="str">
        <f>IF($B144="-","-",IF(VLOOKUP(ROUND(CONCATENATE($A144,AM$2),0),'Cadastro - Padrões'!$A$2:$V$10081,AM$1,FALSE)="","-",VLOOKUP(ROUND(CONCATENATE($A144,AM$2),0),'Cadastro - Padrões'!$A$2:$V$10081,AM$1,FALSE)))</f>
        <v>-</v>
      </c>
      <c r="AN144" s="23" t="str">
        <f>IF($B144="-","-",IF(VLOOKUP(ROUND(CONCATENATE($A144,AN$2),0),'Cadastro - Padrões'!$A$2:$V$10081,AN$1,FALSE)="","-",VLOOKUP(ROUND(CONCATENATE($A144,AN$2),0),'Cadastro - Padrões'!$A$2:$V$10081,AN$1,FALSE)))</f>
        <v>-</v>
      </c>
      <c r="AO144" s="23" t="str">
        <f>IF($B144="-","-",IF(VLOOKUP(ROUND(CONCATENATE($A144,AO$2),0),'Cadastro - Padrões'!$A$2:$V$10081,AO$1,FALSE)="","-",VLOOKUP(ROUND(CONCATENATE($A144,AO$2),0),'Cadastro - Padrões'!$A$2:$V$10081,AO$1,FALSE)))</f>
        <v>-</v>
      </c>
      <c r="AP144" s="23" t="str">
        <f>IF($B144="-","-",IF(VLOOKUP(ROUND(CONCATENATE($A144,AP$2),0),'Cadastro - Padrões'!$A$2:$V$10081,AP$1,FALSE)="","-",VLOOKUP(ROUND(CONCATENATE($A144,AP$2),0),'Cadastro - Padrões'!$A$2:$V$10081,AP$1,FALSE)))</f>
        <v>-</v>
      </c>
      <c r="AQ144" s="23" t="str">
        <f>IF($B144="-","-",IF(VLOOKUP(ROUND(CONCATENATE($A144,AQ$2),0),'Cadastro - Padrões'!$A$2:$V$10081,AQ$1,FALSE)="","-",VLOOKUP(ROUND(CONCATENATE($A144,AQ$2),0),'Cadastro - Padrões'!$A$2:$V$10081,AQ$1,FALSE)))</f>
        <v>-</v>
      </c>
      <c r="AR144" s="23" t="str">
        <f>IF($B144="-","-",IF(VLOOKUP(ROUND(CONCATENATE($A144,AR$2),0),'Cadastro - Padrões'!$A$2:$V$10081,AR$1,FALSE)="","-",VLOOKUP(ROUND(CONCATENATE($A144,AR$2),0),'Cadastro - Padrões'!$A$2:$V$10081,AR$1,FALSE)))</f>
        <v>-</v>
      </c>
      <c r="AS144" s="23" t="str">
        <f>IF($B144="-","-",IF(VLOOKUP(ROUND(CONCATENATE($A144,AS$2),0),'Cadastro - Padrões'!$A$2:$V$10081,AS$1,FALSE)="","-",VLOOKUP(ROUND(CONCATENATE($A144,AS$2),0),'Cadastro - Padrões'!$A$2:$V$10081,AS$1,FALSE)))</f>
        <v>-</v>
      </c>
      <c r="AT144" s="23" t="str">
        <f>IF($B144="-","-",IF(VLOOKUP(ROUND(CONCATENATE($A144,AT$2),0),'Cadastro - Padrões'!$A$2:$V$10081,AT$1,FALSE)="","-",VLOOKUP(ROUND(CONCATENATE($A144,AT$2),0),'Cadastro - Padrões'!$A$2:$V$10081,AT$1,FALSE)))</f>
        <v>-</v>
      </c>
      <c r="AU144" s="23" t="str">
        <f>IF($B144="-","-",IF(VLOOKUP(ROUND(CONCATENATE($A144,AU$2),0),'Cadastro - Padrões'!$A$2:$V$10081,AU$1,FALSE)="","-",VLOOKUP(ROUND(CONCATENATE($A144,AU$2),0),'Cadastro - Padrões'!$A$2:$V$10081,AU$1,FALSE)))</f>
        <v>-</v>
      </c>
      <c r="AV144" s="23" t="str">
        <f>IF($B144="-","-",IF(VLOOKUP(ROUND(CONCATENATE($A144,AV$2),0),'Cadastro - Padrões'!$A$2:$V$10081,AV$1,FALSE)="","-",VLOOKUP(ROUND(CONCATENATE($A144,AV$2),0),'Cadastro - Padrões'!$A$2:$V$10081,AV$1,FALSE)))</f>
        <v>-</v>
      </c>
      <c r="AW144" s="23" t="str">
        <f>IF($B144="-","-",IF(VLOOKUP(ROUND(CONCATENATE($A144,AW$2),0),'Cadastro - Padrões'!$A$2:$V$10081,AW$1,FALSE)="","-",VLOOKUP(ROUND(CONCATENATE($A144,AW$2),0),'Cadastro - Padrões'!$A$2:$V$10081,AW$1,FALSE)))</f>
        <v>-</v>
      </c>
      <c r="AX144" s="23" t="str">
        <f>IF($B144="-","-",IF(VLOOKUP(ROUND(CONCATENATE($A144,AX$2),0),'Cadastro - Padrões'!$A$2:$V$10081,AX$1,FALSE)="","-",VLOOKUP(ROUND(CONCATENATE($A144,AX$2),0),'Cadastro - Padrões'!$A$2:$V$10081,AX$1,FALSE)))</f>
        <v>-</v>
      </c>
      <c r="AY144" s="23" t="str">
        <f>IF($B144="-","-",IF(VLOOKUP(ROUND(CONCATENATE($A144,AY$2),0),'Cadastro - Padrões'!$A$2:$V$10081,AY$1,FALSE)="","-",VLOOKUP(ROUND(CONCATENATE($A144,AY$2),0),'Cadastro - Padrões'!$A$2:$V$10081,AY$1,FALSE)))</f>
        <v>-</v>
      </c>
      <c r="AZ144" s="23" t="str">
        <f>IF($B144="-","-",IF(VLOOKUP(ROUND(CONCATENATE($A144,AZ$2),0),'Cadastro - Padrões'!$A$2:$V$10081,AZ$1,FALSE)="","-",VLOOKUP(ROUND(CONCATENATE($A144,AZ$2),0),'Cadastro - Padrões'!$A$2:$V$10081,AZ$1,FALSE)))</f>
        <v>-</v>
      </c>
      <c r="BA144" s="23" t="str">
        <f>IF($B144="-","-",IF(VLOOKUP(ROUND(CONCATENATE($A144,BA$2),0),'Cadastro - Padrões'!$A$2:$V$10081,BA$1,FALSE)="","-",VLOOKUP(ROUND(CONCATENATE($A144,BA$2),0),'Cadastro - Padrões'!$A$2:$V$10081,BA$1,FALSE)))</f>
        <v>-</v>
      </c>
      <c r="BB144" s="23" t="str">
        <f>IF($B144="-","-",IF(VLOOKUP(ROUND(CONCATENATE($A144,BB$2),0),'Cadastro - Padrões'!$A$2:$V$10081,BB$1,FALSE)="","-",VLOOKUP(ROUND(CONCATENATE($A144,BB$2),0),'Cadastro - Padrões'!$A$2:$V$10081,BB$1,FALSE)))</f>
        <v>-</v>
      </c>
      <c r="BC144" s="23" t="str">
        <f>IF($B144="-","-",IF(VLOOKUP(ROUND(CONCATENATE($A144,BC$2),0),'Cadastro - Padrões'!$A$2:$V$10081,BC$1,FALSE)="","-",VLOOKUP(ROUND(CONCATENATE($A144,BC$2),0),'Cadastro - Padrões'!$A$2:$V$10081,BC$1,FALSE)))</f>
        <v>-</v>
      </c>
      <c r="BD144" s="23" t="str">
        <f>IF($B144="-","-",IF(VLOOKUP(ROUND(CONCATENATE($A144,BD$2),0),'Cadastro - Padrões'!$A$2:$V$10081,BD$1,FALSE)="","-",VLOOKUP(ROUND(CONCATENATE($A144,BD$2),0),'Cadastro - Padrões'!$A$2:$V$10081,BD$1,FALSE)))</f>
        <v>-</v>
      </c>
      <c r="BE144" s="23" t="str">
        <f>IF($B144="-","-",IF(VLOOKUP(ROUND(CONCATENATE($A144,BE$2),0),'Cadastro - Padrões'!$A$2:$V$10081,BE$1,FALSE)="","-",VLOOKUP(ROUND(CONCATENATE($A144,BE$2),0),'Cadastro - Padrões'!$A$2:$V$10081,BE$1,FALSE)))</f>
        <v>-</v>
      </c>
      <c r="BF144" s="23" t="str">
        <f>IF($B144="-","-",IF(VLOOKUP(ROUND(CONCATENATE($A144,BF$2),0),'Cadastro - Padrões'!$A$2:$V$10081,BF$1,FALSE)="","-",VLOOKUP(ROUND(CONCATENATE($A144,BF$2),0),'Cadastro - Padrões'!$A$2:$V$10081,BF$1,FALSE)))</f>
        <v>-</v>
      </c>
      <c r="BG144" s="23" t="str">
        <f>IF($B144="-","-",IF(VLOOKUP(ROUND(CONCATENATE($A144,BG$2),0),'Cadastro - Padrões'!$A$2:$V$10081,BG$1,FALSE)="","-",VLOOKUP(ROUND(CONCATENATE($A144,BG$2),0),'Cadastro - Padrões'!$A$2:$V$10081,BG$1,FALSE)))</f>
        <v>-</v>
      </c>
      <c r="BH144" s="23" t="str">
        <f>IF($B144="-","-",IF(VLOOKUP(ROUND(CONCATENATE($A144,BH$2),0),'Cadastro - Padrões'!$A$2:$V$10081,BH$1,FALSE)="","-",VLOOKUP(ROUND(CONCATENATE($A144,BH$2),0),'Cadastro - Padrões'!$A$2:$V$10081,BH$1,FALSE)))</f>
        <v>-</v>
      </c>
      <c r="BI144" s="23" t="str">
        <f>IF($B144="-","-",IF(VLOOKUP(ROUND(CONCATENATE($A144,BI$2),0),'Cadastro - Padrões'!$A$2:$V$10081,BI$1,FALSE)="","-",VLOOKUP(ROUND(CONCATENATE($A144,BI$2),0),'Cadastro - Padrões'!$A$2:$V$10081,BI$1,FALSE)))</f>
        <v>-</v>
      </c>
      <c r="BJ144" s="23" t="str">
        <f>IF($B144="-","-",IF(VLOOKUP(ROUND(CONCATENATE($A144,BJ$2),0),'Cadastro - Padrões'!$A$2:$V$10081,BJ$1,FALSE)="","-",VLOOKUP(ROUND(CONCATENATE($A144,BJ$2),0),'Cadastro - Padrões'!$A$2:$V$10081,BJ$1,FALSE)))</f>
        <v>-</v>
      </c>
      <c r="BK144" s="23" t="str">
        <f>IF($B144="-","-",IF(VLOOKUP(ROUND(CONCATENATE($A144,BK$2),0),'Cadastro - Padrões'!$A$2:$V$10081,BK$1,FALSE)="","-",VLOOKUP(ROUND(CONCATENATE($A144,BK$2),0),'Cadastro - Padrões'!$A$2:$V$10081,BK$1,FALSE)))</f>
        <v>-</v>
      </c>
      <c r="BL144" s="23" t="str">
        <f>IF($B144="-","-",IF(VLOOKUP(ROUND(CONCATENATE($A144,BL$2),0),'Cadastro - Padrões'!$A$2:$V$10081,BL$1,FALSE)="","-",VLOOKUP(ROUND(CONCATENATE($A144,BL$2),0),'Cadastro - Padrões'!$A$2:$V$10081,BL$1,FALSE)))</f>
        <v>-</v>
      </c>
      <c r="BM144" s="23" t="str">
        <f>IF($B144="-","-",IF(VLOOKUP(ROUND(CONCATENATE($A144,BM$2),0),'Cadastro - Padrões'!$A$2:$V$10081,BM$1,FALSE)="","-",VLOOKUP(ROUND(CONCATENATE($A144,BM$2),0),'Cadastro - Padrões'!$A$2:$V$10081,BM$1,FALSE)))</f>
        <v>-</v>
      </c>
      <c r="BN144" s="23" t="str">
        <f>IF($B144="-","-",IF(VLOOKUP(ROUND(CONCATENATE($A144,BN$2),0),'Cadastro - Padrões'!$A$2:$V$10081,BN$1,FALSE)="","-",VLOOKUP(ROUND(CONCATENATE($A144,BN$2),0),'Cadastro - Padrões'!$A$2:$V$10081,BN$1,FALSE)))</f>
        <v>-</v>
      </c>
      <c r="BO144" s="23" t="str">
        <f>IF($B144="-","-",IF(VLOOKUP(ROUND(CONCATENATE($A144,BO$2),0),'Cadastro - Padrões'!$A$2:$V$10081,BO$1,FALSE)="","-",VLOOKUP(ROUND(CONCATENATE($A144,BO$2),0),'Cadastro - Padrões'!$A$2:$V$10081,BO$1,FALSE)))</f>
        <v>-</v>
      </c>
      <c r="BP144" s="23" t="str">
        <f>IF($B144="-","-",IF(VLOOKUP(ROUND(CONCATENATE($A144,BP$2),0),'Cadastro - Padrões'!$A$2:$V$10081,BP$1,FALSE)="","-",VLOOKUP(ROUND(CONCATENATE($A144,BP$2),0),'Cadastro - Padrões'!$A$2:$V$10081,BP$1,FALSE)))</f>
        <v>-</v>
      </c>
    </row>
    <row r="145" spans="1:68" x14ac:dyDescent="0.3">
      <c r="A145" s="22">
        <f t="shared" si="54"/>
        <v>140</v>
      </c>
      <c r="B145" s="23" t="str">
        <f>IF(VLOOKUP(ROUND(CONCATENATE($A145,B$2),0),'Cadastro - Padrões'!$A$2:$V$10081,B$1,FALSE)="","-",VLOOKUP(ROUND(CONCATENATE($A145,B$2),0),'Cadastro - Padrões'!$A$2:$V$10081,B$1,FALSE))</f>
        <v>-</v>
      </c>
      <c r="C145" s="23" t="str">
        <f>IF($B145="-","-",VLOOKUP(ROUND(CONCATENATE($A145,C$2),0),'Cadastro - Padrões'!$A$2:$V$10081,C$1,FALSE))</f>
        <v>-</v>
      </c>
      <c r="D145" s="23" t="str">
        <f>IF($B145="-","-",VLOOKUP(ROUND(CONCATENATE($A145,D$2),0),'Cadastro - Padrões'!$A$2:$V$10081,D$1,FALSE))</f>
        <v>-</v>
      </c>
      <c r="E145" s="23" t="str">
        <f>IF($B145="-","-",VLOOKUP(ROUND(CONCATENATE($A145,E$2),0),'Cadastro - Padrões'!$A$2:$V$10081,E$1,FALSE))</f>
        <v>-</v>
      </c>
      <c r="F145" s="23" t="str">
        <f>IF($B145="-","-",VLOOKUP(ROUND(CONCATENATE($A145,F$2),0),'Cadastro - Padrões'!$A$2:$V$10081,F$1,FALSE))</f>
        <v>-</v>
      </c>
      <c r="G145" s="24" t="str">
        <f>IF($B145="-","-",VLOOKUP(ROUND(CONCATENATE($A145,G$2),0),'Cadastro - Padrões'!$A$2:$V$10081,G$1,FALSE))</f>
        <v>-</v>
      </c>
      <c r="H145" s="25" t="str">
        <f>IF($B145="-","-",VLOOKUP(ROUND(CONCATENATE($A145,H$2),0),'Cadastro - Padrões'!$A$2:$V$10081,H$1,FALSE))</f>
        <v>-</v>
      </c>
      <c r="I145" s="23" t="str">
        <f>IF($B145="-","-",VLOOKUP(ROUND(CONCATENATE($A145,I$2),0),'Cadastro - Padrões'!$A$2:$V$10081,I$1,FALSE))</f>
        <v>-</v>
      </c>
      <c r="J145" s="23" t="str">
        <f>IF($B145="-","-",VLOOKUP(ROUND(CONCATENATE($A145,J$2),0),'Cadastro - Padrões'!$A$2:$V$10081,J$1,FALSE))</f>
        <v>-</v>
      </c>
      <c r="K145" s="23" t="str">
        <f>IF($B145="-","-",VLOOKUP(ROUND(CONCATENATE($A145,K$2),0),'Cadastro - Padrões'!$A$2:$V$10081,K$1,FALSE))</f>
        <v>-</v>
      </c>
      <c r="L145" s="23" t="str">
        <f>IF($B145="-","-",VLOOKUP(ROUND(CONCATENATE($A145,L$2),0),'Cadastro - Padrões'!$A$2:$V$10081,L$1,FALSE))</f>
        <v>-</v>
      </c>
      <c r="M145" s="23" t="str">
        <f>IF($B145="-","-",VLOOKUP(ROUND(CONCATENATE($A145,M$2),0),'Cadastro - Padrões'!$A$2:$V$10081,M$1,FALSE))</f>
        <v>-</v>
      </c>
      <c r="N145" s="23" t="str">
        <f>IF($B145="-","-",VLOOKUP(ROUND(CONCATENATE($A145,N$2),0),'Cadastro - Padrões'!$A$2:$V$10081,N$1,FALSE))</f>
        <v>-</v>
      </c>
      <c r="O145" s="23" t="str">
        <f>IF($B145="-","-",VLOOKUP(ROUND(CONCATENATE($A145,O$2),0),'Cadastro - Padrões'!$A$2:$V$10081,O$1,FALSE))</f>
        <v>-</v>
      </c>
      <c r="P145" s="23" t="str">
        <f>IF($B145="-","-",VLOOKUP(ROUND(CONCATENATE($A145,P$2),0),'Cadastro - Padrões'!$A$2:$V$10081,P$1,FALSE))</f>
        <v>-</v>
      </c>
      <c r="Q145" s="23" t="str">
        <f>IF($B145="-","-",VLOOKUP(ROUND(CONCATENATE($A145,Q$2),0),'Cadastro - Padrões'!$A$2:$V$10081,Q$1,FALSE))</f>
        <v>-</v>
      </c>
      <c r="R145" s="23" t="str">
        <f>IF($B145="-","-",VLOOKUP(ROUND(CONCATENATE($A145,R$2),0),'Cadastro - Padrões'!$A$2:$V$10081,R$1,FALSE))</f>
        <v>-</v>
      </c>
      <c r="S145" s="23" t="str">
        <f>IF($B145="-","-",VLOOKUP(ROUND(CONCATENATE($A145,S$2),0),'Cadastro - Padrões'!$A$2:$V$10081,S$1,FALSE))</f>
        <v>-</v>
      </c>
      <c r="T145" s="23" t="str">
        <f>IF($B145="-","-",VLOOKUP(ROUND(CONCATENATE($A145,T$2),0),'Cadastro - Padrões'!$A$2:$V$10081,T$1,FALSE))</f>
        <v>-</v>
      </c>
      <c r="U145" s="23" t="str">
        <f>IF($B145="-","-",VLOOKUP(ROUND(CONCATENATE($A145,U$2),0),'Cadastro - Padrões'!$A$2:$V$10081,U$1,FALSE))</f>
        <v>-</v>
      </c>
      <c r="V145" s="23" t="str">
        <f>IF($B145="-","-",VLOOKUP(ROUND(CONCATENATE($A145,V$2),0),'Cadastro - Padrões'!$A$2:$V$10081,V$1,FALSE))</f>
        <v>-</v>
      </c>
      <c r="W145" s="23" t="str">
        <f>IF($B145="-","-",VLOOKUP(ROUND(CONCATENATE($A145,W$2),0),'Cadastro - Padrões'!$A$2:$V$10081,W$1,FALSE))</f>
        <v>-</v>
      </c>
      <c r="X145" s="23" t="str">
        <f>IF($B145="-","-",VLOOKUP(ROUND(CONCATENATE($A145,X$2),0),'Cadastro - Padrões'!$A$2:$V$10081,X$1,FALSE))</f>
        <v>-</v>
      </c>
      <c r="Y145" s="23" t="str">
        <f>IF($B145="-","-",VLOOKUP(ROUND(CONCATENATE($A145,Y$2),0),'Cadastro - Padrões'!$A$2:$V$10081,Y$1,FALSE))</f>
        <v>-</v>
      </c>
      <c r="Z145" s="23" t="str">
        <f>IF($B145="-","-",VLOOKUP(ROUND(CONCATENATE($A145,Z$2),0),'Cadastro - Padrões'!$A$2:$V$10081,Z$1,FALSE))</f>
        <v>-</v>
      </c>
      <c r="AA145" s="23" t="str">
        <f>IF($B145="-","-",VLOOKUP(ROUND(CONCATENATE($A145,AA$2),0),'Cadastro - Padrões'!$A$2:$V$10081,AA$1,FALSE))</f>
        <v>-</v>
      </c>
      <c r="AB145" s="23" t="str">
        <f>IF($B145="-","-",VLOOKUP(ROUND(CONCATENATE($A145,AB$2),0),'Cadastro - Padrões'!$A$2:$V$10081,AB$1,FALSE))</f>
        <v>-</v>
      </c>
      <c r="AC145" s="23" t="str">
        <f>IF($B145="-","-",IF(VLOOKUP(ROUND(CONCATENATE($A145,AC$2),0),'Cadastro - Padrões'!$A$2:$V$10081,AC$1,FALSE)="","-",VLOOKUP(ROUND(CONCATENATE($A145,AC$2),0),'Cadastro - Padrões'!$A$2:$V$10081,AC$1,FALSE)))</f>
        <v>-</v>
      </c>
      <c r="AD145" s="23" t="str">
        <f>IF($B145="-","-",IF(VLOOKUP(ROUND(CONCATENATE($A145,AD$2),0),'Cadastro - Padrões'!$A$2:$V$10081,AD$1,FALSE)="","-",VLOOKUP(ROUND(CONCATENATE($A145,AD$2),0),'Cadastro - Padrões'!$A$2:$V$10081,AD$1,FALSE)))</f>
        <v>-</v>
      </c>
      <c r="AE145" s="23" t="str">
        <f>IF($B145="-","-",IF(VLOOKUP(ROUND(CONCATENATE($A145,AE$2),0),'Cadastro - Padrões'!$A$2:$V$10081,AE$1,FALSE)="","-",VLOOKUP(ROUND(CONCATENATE($A145,AE$2),0),'Cadastro - Padrões'!$A$2:$V$10081,AE$1,FALSE)))</f>
        <v>-</v>
      </c>
      <c r="AF145" s="23" t="str">
        <f>IF($B145="-","-",IF(VLOOKUP(ROUND(CONCATENATE($A145,AF$2),0),'Cadastro - Padrões'!$A$2:$V$10081,AF$1,FALSE)="","-",VLOOKUP(ROUND(CONCATENATE($A145,AF$2),0),'Cadastro - Padrões'!$A$2:$V$10081,AF$1,FALSE)))</f>
        <v>-</v>
      </c>
      <c r="AG145" s="23" t="str">
        <f>IF($B145="-","-",IF(VLOOKUP(ROUND(CONCATENATE($A145,AG$2),0),'Cadastro - Padrões'!$A$2:$V$10081,AG$1,FALSE)="","-",VLOOKUP(ROUND(CONCATENATE($A145,AG$2),0),'Cadastro - Padrões'!$A$2:$V$10081,AG$1,FALSE)))</f>
        <v>-</v>
      </c>
      <c r="AH145" s="23" t="str">
        <f>IF($B145="-","-",IF(VLOOKUP(ROUND(CONCATENATE($A145,AH$2),0),'Cadastro - Padrões'!$A$2:$V$10081,AH$1,FALSE)="","-",VLOOKUP(ROUND(CONCATENATE($A145,AH$2),0),'Cadastro - Padrões'!$A$2:$V$10081,AH$1,FALSE)))</f>
        <v>-</v>
      </c>
      <c r="AI145" s="23" t="str">
        <f>IF($B145="-","-",IF(VLOOKUP(ROUND(CONCATENATE($A145,AI$2),0),'Cadastro - Padrões'!$A$2:$V$10081,AI$1,FALSE)="","-",VLOOKUP(ROUND(CONCATENATE($A145,AI$2),0),'Cadastro - Padrões'!$A$2:$V$10081,AI$1,FALSE)))</f>
        <v>-</v>
      </c>
      <c r="AJ145" s="23" t="str">
        <f>IF($B145="-","-",IF(VLOOKUP(ROUND(CONCATENATE($A145,AJ$2),0),'Cadastro - Padrões'!$A$2:$V$10081,AJ$1,FALSE)="","-",VLOOKUP(ROUND(CONCATENATE($A145,AJ$2),0),'Cadastro - Padrões'!$A$2:$V$10081,AJ$1,FALSE)))</f>
        <v>-</v>
      </c>
      <c r="AK145" s="23" t="str">
        <f>IF($B145="-","-",IF(VLOOKUP(ROUND(CONCATENATE($A145,AK$2),0),'Cadastro - Padrões'!$A$2:$V$10081,AK$1,FALSE)="","-",VLOOKUP(ROUND(CONCATENATE($A145,AK$2),0),'Cadastro - Padrões'!$A$2:$V$10081,AK$1,FALSE)))</f>
        <v>-</v>
      </c>
      <c r="AL145" s="23" t="str">
        <f>IF($B145="-","-",IF(VLOOKUP(ROUND(CONCATENATE($A145,AL$2),0),'Cadastro - Padrões'!$A$2:$V$10081,AL$1,FALSE)="","-",VLOOKUP(ROUND(CONCATENATE($A145,AL$2),0),'Cadastro - Padrões'!$A$2:$V$10081,AL$1,FALSE)))</f>
        <v>-</v>
      </c>
      <c r="AM145" s="23" t="str">
        <f>IF($B145="-","-",IF(VLOOKUP(ROUND(CONCATENATE($A145,AM$2),0),'Cadastro - Padrões'!$A$2:$V$10081,AM$1,FALSE)="","-",VLOOKUP(ROUND(CONCATENATE($A145,AM$2),0),'Cadastro - Padrões'!$A$2:$V$10081,AM$1,FALSE)))</f>
        <v>-</v>
      </c>
      <c r="AN145" s="23" t="str">
        <f>IF($B145="-","-",IF(VLOOKUP(ROUND(CONCATENATE($A145,AN$2),0),'Cadastro - Padrões'!$A$2:$V$10081,AN$1,FALSE)="","-",VLOOKUP(ROUND(CONCATENATE($A145,AN$2),0),'Cadastro - Padrões'!$A$2:$V$10081,AN$1,FALSE)))</f>
        <v>-</v>
      </c>
      <c r="AO145" s="23" t="str">
        <f>IF($B145="-","-",IF(VLOOKUP(ROUND(CONCATENATE($A145,AO$2),0),'Cadastro - Padrões'!$A$2:$V$10081,AO$1,FALSE)="","-",VLOOKUP(ROUND(CONCATENATE($A145,AO$2),0),'Cadastro - Padrões'!$A$2:$V$10081,AO$1,FALSE)))</f>
        <v>-</v>
      </c>
      <c r="AP145" s="23" t="str">
        <f>IF($B145="-","-",IF(VLOOKUP(ROUND(CONCATENATE($A145,AP$2),0),'Cadastro - Padrões'!$A$2:$V$10081,AP$1,FALSE)="","-",VLOOKUP(ROUND(CONCATENATE($A145,AP$2),0),'Cadastro - Padrões'!$A$2:$V$10081,AP$1,FALSE)))</f>
        <v>-</v>
      </c>
      <c r="AQ145" s="23" t="str">
        <f>IF($B145="-","-",IF(VLOOKUP(ROUND(CONCATENATE($A145,AQ$2),0),'Cadastro - Padrões'!$A$2:$V$10081,AQ$1,FALSE)="","-",VLOOKUP(ROUND(CONCATENATE($A145,AQ$2),0),'Cadastro - Padrões'!$A$2:$V$10081,AQ$1,FALSE)))</f>
        <v>-</v>
      </c>
      <c r="AR145" s="23" t="str">
        <f>IF($B145="-","-",IF(VLOOKUP(ROUND(CONCATENATE($A145,AR$2),0),'Cadastro - Padrões'!$A$2:$V$10081,AR$1,FALSE)="","-",VLOOKUP(ROUND(CONCATENATE($A145,AR$2),0),'Cadastro - Padrões'!$A$2:$V$10081,AR$1,FALSE)))</f>
        <v>-</v>
      </c>
      <c r="AS145" s="23" t="str">
        <f>IF($B145="-","-",IF(VLOOKUP(ROUND(CONCATENATE($A145,AS$2),0),'Cadastro - Padrões'!$A$2:$V$10081,AS$1,FALSE)="","-",VLOOKUP(ROUND(CONCATENATE($A145,AS$2),0),'Cadastro - Padrões'!$A$2:$V$10081,AS$1,FALSE)))</f>
        <v>-</v>
      </c>
      <c r="AT145" s="23" t="str">
        <f>IF($B145="-","-",IF(VLOOKUP(ROUND(CONCATENATE($A145,AT$2),0),'Cadastro - Padrões'!$A$2:$V$10081,AT$1,FALSE)="","-",VLOOKUP(ROUND(CONCATENATE($A145,AT$2),0),'Cadastro - Padrões'!$A$2:$V$10081,AT$1,FALSE)))</f>
        <v>-</v>
      </c>
      <c r="AU145" s="23" t="str">
        <f>IF($B145="-","-",IF(VLOOKUP(ROUND(CONCATENATE($A145,AU$2),0),'Cadastro - Padrões'!$A$2:$V$10081,AU$1,FALSE)="","-",VLOOKUP(ROUND(CONCATENATE($A145,AU$2),0),'Cadastro - Padrões'!$A$2:$V$10081,AU$1,FALSE)))</f>
        <v>-</v>
      </c>
      <c r="AV145" s="23" t="str">
        <f>IF($B145="-","-",IF(VLOOKUP(ROUND(CONCATENATE($A145,AV$2),0),'Cadastro - Padrões'!$A$2:$V$10081,AV$1,FALSE)="","-",VLOOKUP(ROUND(CONCATENATE($A145,AV$2),0),'Cadastro - Padrões'!$A$2:$V$10081,AV$1,FALSE)))</f>
        <v>-</v>
      </c>
      <c r="AW145" s="23" t="str">
        <f>IF($B145="-","-",IF(VLOOKUP(ROUND(CONCATENATE($A145,AW$2),0),'Cadastro - Padrões'!$A$2:$V$10081,AW$1,FALSE)="","-",VLOOKUP(ROUND(CONCATENATE($A145,AW$2),0),'Cadastro - Padrões'!$A$2:$V$10081,AW$1,FALSE)))</f>
        <v>-</v>
      </c>
      <c r="AX145" s="23" t="str">
        <f>IF($B145="-","-",IF(VLOOKUP(ROUND(CONCATENATE($A145,AX$2),0),'Cadastro - Padrões'!$A$2:$V$10081,AX$1,FALSE)="","-",VLOOKUP(ROUND(CONCATENATE($A145,AX$2),0),'Cadastro - Padrões'!$A$2:$V$10081,AX$1,FALSE)))</f>
        <v>-</v>
      </c>
      <c r="AY145" s="23" t="str">
        <f>IF($B145="-","-",IF(VLOOKUP(ROUND(CONCATENATE($A145,AY$2),0),'Cadastro - Padrões'!$A$2:$V$10081,AY$1,FALSE)="","-",VLOOKUP(ROUND(CONCATENATE($A145,AY$2),0),'Cadastro - Padrões'!$A$2:$V$10081,AY$1,FALSE)))</f>
        <v>-</v>
      </c>
      <c r="AZ145" s="23" t="str">
        <f>IF($B145="-","-",IF(VLOOKUP(ROUND(CONCATENATE($A145,AZ$2),0),'Cadastro - Padrões'!$A$2:$V$10081,AZ$1,FALSE)="","-",VLOOKUP(ROUND(CONCATENATE($A145,AZ$2),0),'Cadastro - Padrões'!$A$2:$V$10081,AZ$1,FALSE)))</f>
        <v>-</v>
      </c>
      <c r="BA145" s="23" t="str">
        <f>IF($B145="-","-",IF(VLOOKUP(ROUND(CONCATENATE($A145,BA$2),0),'Cadastro - Padrões'!$A$2:$V$10081,BA$1,FALSE)="","-",VLOOKUP(ROUND(CONCATENATE($A145,BA$2),0),'Cadastro - Padrões'!$A$2:$V$10081,BA$1,FALSE)))</f>
        <v>-</v>
      </c>
      <c r="BB145" s="23" t="str">
        <f>IF($B145="-","-",IF(VLOOKUP(ROUND(CONCATENATE($A145,BB$2),0),'Cadastro - Padrões'!$A$2:$V$10081,BB$1,FALSE)="","-",VLOOKUP(ROUND(CONCATENATE($A145,BB$2),0),'Cadastro - Padrões'!$A$2:$V$10081,BB$1,FALSE)))</f>
        <v>-</v>
      </c>
      <c r="BC145" s="23" t="str">
        <f>IF($B145="-","-",IF(VLOOKUP(ROUND(CONCATENATE($A145,BC$2),0),'Cadastro - Padrões'!$A$2:$V$10081,BC$1,FALSE)="","-",VLOOKUP(ROUND(CONCATENATE($A145,BC$2),0),'Cadastro - Padrões'!$A$2:$V$10081,BC$1,FALSE)))</f>
        <v>-</v>
      </c>
      <c r="BD145" s="23" t="str">
        <f>IF($B145="-","-",IF(VLOOKUP(ROUND(CONCATENATE($A145,BD$2),0),'Cadastro - Padrões'!$A$2:$V$10081,BD$1,FALSE)="","-",VLOOKUP(ROUND(CONCATENATE($A145,BD$2),0),'Cadastro - Padrões'!$A$2:$V$10081,BD$1,FALSE)))</f>
        <v>-</v>
      </c>
      <c r="BE145" s="23" t="str">
        <f>IF($B145="-","-",IF(VLOOKUP(ROUND(CONCATENATE($A145,BE$2),0),'Cadastro - Padrões'!$A$2:$V$10081,BE$1,FALSE)="","-",VLOOKUP(ROUND(CONCATENATE($A145,BE$2),0),'Cadastro - Padrões'!$A$2:$V$10081,BE$1,FALSE)))</f>
        <v>-</v>
      </c>
      <c r="BF145" s="23" t="str">
        <f>IF($B145="-","-",IF(VLOOKUP(ROUND(CONCATENATE($A145,BF$2),0),'Cadastro - Padrões'!$A$2:$V$10081,BF$1,FALSE)="","-",VLOOKUP(ROUND(CONCATENATE($A145,BF$2),0),'Cadastro - Padrões'!$A$2:$V$10081,BF$1,FALSE)))</f>
        <v>-</v>
      </c>
      <c r="BG145" s="23" t="str">
        <f>IF($B145="-","-",IF(VLOOKUP(ROUND(CONCATENATE($A145,BG$2),0),'Cadastro - Padrões'!$A$2:$V$10081,BG$1,FALSE)="","-",VLOOKUP(ROUND(CONCATENATE($A145,BG$2),0),'Cadastro - Padrões'!$A$2:$V$10081,BG$1,FALSE)))</f>
        <v>-</v>
      </c>
      <c r="BH145" s="23" t="str">
        <f>IF($B145="-","-",IF(VLOOKUP(ROUND(CONCATENATE($A145,BH$2),0),'Cadastro - Padrões'!$A$2:$V$10081,BH$1,FALSE)="","-",VLOOKUP(ROUND(CONCATENATE($A145,BH$2),0),'Cadastro - Padrões'!$A$2:$V$10081,BH$1,FALSE)))</f>
        <v>-</v>
      </c>
      <c r="BI145" s="23" t="str">
        <f>IF($B145="-","-",IF(VLOOKUP(ROUND(CONCATENATE($A145,BI$2),0),'Cadastro - Padrões'!$A$2:$V$10081,BI$1,FALSE)="","-",VLOOKUP(ROUND(CONCATENATE($A145,BI$2),0),'Cadastro - Padrões'!$A$2:$V$10081,BI$1,FALSE)))</f>
        <v>-</v>
      </c>
      <c r="BJ145" s="23" t="str">
        <f>IF($B145="-","-",IF(VLOOKUP(ROUND(CONCATENATE($A145,BJ$2),0),'Cadastro - Padrões'!$A$2:$V$10081,BJ$1,FALSE)="","-",VLOOKUP(ROUND(CONCATENATE($A145,BJ$2),0),'Cadastro - Padrões'!$A$2:$V$10081,BJ$1,FALSE)))</f>
        <v>-</v>
      </c>
      <c r="BK145" s="23" t="str">
        <f>IF($B145="-","-",IF(VLOOKUP(ROUND(CONCATENATE($A145,BK$2),0),'Cadastro - Padrões'!$A$2:$V$10081,BK$1,FALSE)="","-",VLOOKUP(ROUND(CONCATENATE($A145,BK$2),0),'Cadastro - Padrões'!$A$2:$V$10081,BK$1,FALSE)))</f>
        <v>-</v>
      </c>
      <c r="BL145" s="23" t="str">
        <f>IF($B145="-","-",IF(VLOOKUP(ROUND(CONCATENATE($A145,BL$2),0),'Cadastro - Padrões'!$A$2:$V$10081,BL$1,FALSE)="","-",VLOOKUP(ROUND(CONCATENATE($A145,BL$2),0),'Cadastro - Padrões'!$A$2:$V$10081,BL$1,FALSE)))</f>
        <v>-</v>
      </c>
      <c r="BM145" s="23" t="str">
        <f>IF($B145="-","-",IF(VLOOKUP(ROUND(CONCATENATE($A145,BM$2),0),'Cadastro - Padrões'!$A$2:$V$10081,BM$1,FALSE)="","-",VLOOKUP(ROUND(CONCATENATE($A145,BM$2),0),'Cadastro - Padrões'!$A$2:$V$10081,BM$1,FALSE)))</f>
        <v>-</v>
      </c>
      <c r="BN145" s="23" t="str">
        <f>IF($B145="-","-",IF(VLOOKUP(ROUND(CONCATENATE($A145,BN$2),0),'Cadastro - Padrões'!$A$2:$V$10081,BN$1,FALSE)="","-",VLOOKUP(ROUND(CONCATENATE($A145,BN$2),0),'Cadastro - Padrões'!$A$2:$V$10081,BN$1,FALSE)))</f>
        <v>-</v>
      </c>
      <c r="BO145" s="23" t="str">
        <f>IF($B145="-","-",IF(VLOOKUP(ROUND(CONCATENATE($A145,BO$2),0),'Cadastro - Padrões'!$A$2:$V$10081,BO$1,FALSE)="","-",VLOOKUP(ROUND(CONCATENATE($A145,BO$2),0),'Cadastro - Padrões'!$A$2:$V$10081,BO$1,FALSE)))</f>
        <v>-</v>
      </c>
      <c r="BP145" s="23" t="str">
        <f>IF($B145="-","-",IF(VLOOKUP(ROUND(CONCATENATE($A145,BP$2),0),'Cadastro - Padrões'!$A$2:$V$10081,BP$1,FALSE)="","-",VLOOKUP(ROUND(CONCATENATE($A145,BP$2),0),'Cadastro - Padrões'!$A$2:$V$10081,BP$1,FALSE)))</f>
        <v>-</v>
      </c>
    </row>
    <row r="146" spans="1:68" x14ac:dyDescent="0.3">
      <c r="A146" s="22">
        <f t="shared" si="54"/>
        <v>141</v>
      </c>
      <c r="B146" s="23" t="str">
        <f>IF(VLOOKUP(ROUND(CONCATENATE($A146,B$2),0),'Cadastro - Padrões'!$A$2:$V$10081,B$1,FALSE)="","-",VLOOKUP(ROUND(CONCATENATE($A146,B$2),0),'Cadastro - Padrões'!$A$2:$V$10081,B$1,FALSE))</f>
        <v>-</v>
      </c>
      <c r="C146" s="23" t="str">
        <f>IF($B146="-","-",VLOOKUP(ROUND(CONCATENATE($A146,C$2),0),'Cadastro - Padrões'!$A$2:$V$10081,C$1,FALSE))</f>
        <v>-</v>
      </c>
      <c r="D146" s="23" t="str">
        <f>IF($B146="-","-",VLOOKUP(ROUND(CONCATENATE($A146,D$2),0),'Cadastro - Padrões'!$A$2:$V$10081,D$1,FALSE))</f>
        <v>-</v>
      </c>
      <c r="E146" s="23" t="str">
        <f>IF($B146="-","-",VLOOKUP(ROUND(CONCATENATE($A146,E$2),0),'Cadastro - Padrões'!$A$2:$V$10081,E$1,FALSE))</f>
        <v>-</v>
      </c>
      <c r="F146" s="23" t="str">
        <f>IF($B146="-","-",VLOOKUP(ROUND(CONCATENATE($A146,F$2),0),'Cadastro - Padrões'!$A$2:$V$10081,F$1,FALSE))</f>
        <v>-</v>
      </c>
      <c r="G146" s="24" t="str">
        <f>IF($B146="-","-",VLOOKUP(ROUND(CONCATENATE($A146,G$2),0),'Cadastro - Padrões'!$A$2:$V$10081,G$1,FALSE))</f>
        <v>-</v>
      </c>
      <c r="H146" s="25" t="str">
        <f>IF($B146="-","-",VLOOKUP(ROUND(CONCATENATE($A146,H$2),0),'Cadastro - Padrões'!$A$2:$V$10081,H$1,FALSE))</f>
        <v>-</v>
      </c>
      <c r="I146" s="23" t="str">
        <f>IF($B146="-","-",VLOOKUP(ROUND(CONCATENATE($A146,I$2),0),'Cadastro - Padrões'!$A$2:$V$10081,I$1,FALSE))</f>
        <v>-</v>
      </c>
      <c r="J146" s="23" t="str">
        <f>IF($B146="-","-",VLOOKUP(ROUND(CONCATENATE($A146,J$2),0),'Cadastro - Padrões'!$A$2:$V$10081,J$1,FALSE))</f>
        <v>-</v>
      </c>
      <c r="K146" s="23" t="str">
        <f>IF($B146="-","-",VLOOKUP(ROUND(CONCATENATE($A146,K$2),0),'Cadastro - Padrões'!$A$2:$V$10081,K$1,FALSE))</f>
        <v>-</v>
      </c>
      <c r="L146" s="23" t="str">
        <f>IF($B146="-","-",VLOOKUP(ROUND(CONCATENATE($A146,L$2),0),'Cadastro - Padrões'!$A$2:$V$10081,L$1,FALSE))</f>
        <v>-</v>
      </c>
      <c r="M146" s="23" t="str">
        <f>IF($B146="-","-",VLOOKUP(ROUND(CONCATENATE($A146,M$2),0),'Cadastro - Padrões'!$A$2:$V$10081,M$1,FALSE))</f>
        <v>-</v>
      </c>
      <c r="N146" s="23" t="str">
        <f>IF($B146="-","-",VLOOKUP(ROUND(CONCATENATE($A146,N$2),0),'Cadastro - Padrões'!$A$2:$V$10081,N$1,FALSE))</f>
        <v>-</v>
      </c>
      <c r="O146" s="23" t="str">
        <f>IF($B146="-","-",VLOOKUP(ROUND(CONCATENATE($A146,O$2),0),'Cadastro - Padrões'!$A$2:$V$10081,O$1,FALSE))</f>
        <v>-</v>
      </c>
      <c r="P146" s="23" t="str">
        <f>IF($B146="-","-",VLOOKUP(ROUND(CONCATENATE($A146,P$2),0),'Cadastro - Padrões'!$A$2:$V$10081,P$1,FALSE))</f>
        <v>-</v>
      </c>
      <c r="Q146" s="23" t="str">
        <f>IF($B146="-","-",VLOOKUP(ROUND(CONCATENATE($A146,Q$2),0),'Cadastro - Padrões'!$A$2:$V$10081,Q$1,FALSE))</f>
        <v>-</v>
      </c>
      <c r="R146" s="23" t="str">
        <f>IF($B146="-","-",VLOOKUP(ROUND(CONCATENATE($A146,R$2),0),'Cadastro - Padrões'!$A$2:$V$10081,R$1,FALSE))</f>
        <v>-</v>
      </c>
      <c r="S146" s="23" t="str">
        <f>IF($B146="-","-",VLOOKUP(ROUND(CONCATENATE($A146,S$2),0),'Cadastro - Padrões'!$A$2:$V$10081,S$1,FALSE))</f>
        <v>-</v>
      </c>
      <c r="T146" s="23" t="str">
        <f>IF($B146="-","-",VLOOKUP(ROUND(CONCATENATE($A146,T$2),0),'Cadastro - Padrões'!$A$2:$V$10081,T$1,FALSE))</f>
        <v>-</v>
      </c>
      <c r="U146" s="23" t="str">
        <f>IF($B146="-","-",VLOOKUP(ROUND(CONCATENATE($A146,U$2),0),'Cadastro - Padrões'!$A$2:$V$10081,U$1,FALSE))</f>
        <v>-</v>
      </c>
      <c r="V146" s="23" t="str">
        <f>IF($B146="-","-",VLOOKUP(ROUND(CONCATENATE($A146,V$2),0),'Cadastro - Padrões'!$A$2:$V$10081,V$1,FALSE))</f>
        <v>-</v>
      </c>
      <c r="W146" s="23" t="str">
        <f>IF($B146="-","-",VLOOKUP(ROUND(CONCATENATE($A146,W$2),0),'Cadastro - Padrões'!$A$2:$V$10081,W$1,FALSE))</f>
        <v>-</v>
      </c>
      <c r="X146" s="23" t="str">
        <f>IF($B146="-","-",VLOOKUP(ROUND(CONCATENATE($A146,X$2),0),'Cadastro - Padrões'!$A$2:$V$10081,X$1,FALSE))</f>
        <v>-</v>
      </c>
      <c r="Y146" s="23" t="str">
        <f>IF($B146="-","-",VLOOKUP(ROUND(CONCATENATE($A146,Y$2),0),'Cadastro - Padrões'!$A$2:$V$10081,Y$1,FALSE))</f>
        <v>-</v>
      </c>
      <c r="Z146" s="23" t="str">
        <f>IF($B146="-","-",VLOOKUP(ROUND(CONCATENATE($A146,Z$2),0),'Cadastro - Padrões'!$A$2:$V$10081,Z$1,FALSE))</f>
        <v>-</v>
      </c>
      <c r="AA146" s="23" t="str">
        <f>IF($B146="-","-",VLOOKUP(ROUND(CONCATENATE($A146,AA$2),0),'Cadastro - Padrões'!$A$2:$V$10081,AA$1,FALSE))</f>
        <v>-</v>
      </c>
      <c r="AB146" s="23" t="str">
        <f>IF($B146="-","-",VLOOKUP(ROUND(CONCATENATE($A146,AB$2),0),'Cadastro - Padrões'!$A$2:$V$10081,AB$1,FALSE))</f>
        <v>-</v>
      </c>
      <c r="AC146" s="23" t="str">
        <f>IF($B146="-","-",IF(VLOOKUP(ROUND(CONCATENATE($A146,AC$2),0),'Cadastro - Padrões'!$A$2:$V$10081,AC$1,FALSE)="","-",VLOOKUP(ROUND(CONCATENATE($A146,AC$2),0),'Cadastro - Padrões'!$A$2:$V$10081,AC$1,FALSE)))</f>
        <v>-</v>
      </c>
      <c r="AD146" s="23" t="str">
        <f>IF($B146="-","-",IF(VLOOKUP(ROUND(CONCATENATE($A146,AD$2),0),'Cadastro - Padrões'!$A$2:$V$10081,AD$1,FALSE)="","-",VLOOKUP(ROUND(CONCATENATE($A146,AD$2),0),'Cadastro - Padrões'!$A$2:$V$10081,AD$1,FALSE)))</f>
        <v>-</v>
      </c>
      <c r="AE146" s="23" t="str">
        <f>IF($B146="-","-",IF(VLOOKUP(ROUND(CONCATENATE($A146,AE$2),0),'Cadastro - Padrões'!$A$2:$V$10081,AE$1,FALSE)="","-",VLOOKUP(ROUND(CONCATENATE($A146,AE$2),0),'Cadastro - Padrões'!$A$2:$V$10081,AE$1,FALSE)))</f>
        <v>-</v>
      </c>
      <c r="AF146" s="23" t="str">
        <f>IF($B146="-","-",IF(VLOOKUP(ROUND(CONCATENATE($A146,AF$2),0),'Cadastro - Padrões'!$A$2:$V$10081,AF$1,FALSE)="","-",VLOOKUP(ROUND(CONCATENATE($A146,AF$2),0),'Cadastro - Padrões'!$A$2:$V$10081,AF$1,FALSE)))</f>
        <v>-</v>
      </c>
      <c r="AG146" s="23" t="str">
        <f>IF($B146="-","-",IF(VLOOKUP(ROUND(CONCATENATE($A146,AG$2),0),'Cadastro - Padrões'!$A$2:$V$10081,AG$1,FALSE)="","-",VLOOKUP(ROUND(CONCATENATE($A146,AG$2),0),'Cadastro - Padrões'!$A$2:$V$10081,AG$1,FALSE)))</f>
        <v>-</v>
      </c>
      <c r="AH146" s="23" t="str">
        <f>IF($B146="-","-",IF(VLOOKUP(ROUND(CONCATENATE($A146,AH$2),0),'Cadastro - Padrões'!$A$2:$V$10081,AH$1,FALSE)="","-",VLOOKUP(ROUND(CONCATENATE($A146,AH$2),0),'Cadastro - Padrões'!$A$2:$V$10081,AH$1,FALSE)))</f>
        <v>-</v>
      </c>
      <c r="AI146" s="23" t="str">
        <f>IF($B146="-","-",IF(VLOOKUP(ROUND(CONCATENATE($A146,AI$2),0),'Cadastro - Padrões'!$A$2:$V$10081,AI$1,FALSE)="","-",VLOOKUP(ROUND(CONCATENATE($A146,AI$2),0),'Cadastro - Padrões'!$A$2:$V$10081,AI$1,FALSE)))</f>
        <v>-</v>
      </c>
      <c r="AJ146" s="23" t="str">
        <f>IF($B146="-","-",IF(VLOOKUP(ROUND(CONCATENATE($A146,AJ$2),0),'Cadastro - Padrões'!$A$2:$V$10081,AJ$1,FALSE)="","-",VLOOKUP(ROUND(CONCATENATE($A146,AJ$2),0),'Cadastro - Padrões'!$A$2:$V$10081,AJ$1,FALSE)))</f>
        <v>-</v>
      </c>
      <c r="AK146" s="23" t="str">
        <f>IF($B146="-","-",IF(VLOOKUP(ROUND(CONCATENATE($A146,AK$2),0),'Cadastro - Padrões'!$A$2:$V$10081,AK$1,FALSE)="","-",VLOOKUP(ROUND(CONCATENATE($A146,AK$2),0),'Cadastro - Padrões'!$A$2:$V$10081,AK$1,FALSE)))</f>
        <v>-</v>
      </c>
      <c r="AL146" s="23" t="str">
        <f>IF($B146="-","-",IF(VLOOKUP(ROUND(CONCATENATE($A146,AL$2),0),'Cadastro - Padrões'!$A$2:$V$10081,AL$1,FALSE)="","-",VLOOKUP(ROUND(CONCATENATE($A146,AL$2),0),'Cadastro - Padrões'!$A$2:$V$10081,AL$1,FALSE)))</f>
        <v>-</v>
      </c>
      <c r="AM146" s="23" t="str">
        <f>IF($B146="-","-",IF(VLOOKUP(ROUND(CONCATENATE($A146,AM$2),0),'Cadastro - Padrões'!$A$2:$V$10081,AM$1,FALSE)="","-",VLOOKUP(ROUND(CONCATENATE($A146,AM$2),0),'Cadastro - Padrões'!$A$2:$V$10081,AM$1,FALSE)))</f>
        <v>-</v>
      </c>
      <c r="AN146" s="23" t="str">
        <f>IF($B146="-","-",IF(VLOOKUP(ROUND(CONCATENATE($A146,AN$2),0),'Cadastro - Padrões'!$A$2:$V$10081,AN$1,FALSE)="","-",VLOOKUP(ROUND(CONCATENATE($A146,AN$2),0),'Cadastro - Padrões'!$A$2:$V$10081,AN$1,FALSE)))</f>
        <v>-</v>
      </c>
      <c r="AO146" s="23" t="str">
        <f>IF($B146="-","-",IF(VLOOKUP(ROUND(CONCATENATE($A146,AO$2),0),'Cadastro - Padrões'!$A$2:$V$10081,AO$1,FALSE)="","-",VLOOKUP(ROUND(CONCATENATE($A146,AO$2),0),'Cadastro - Padrões'!$A$2:$V$10081,AO$1,FALSE)))</f>
        <v>-</v>
      </c>
      <c r="AP146" s="23" t="str">
        <f>IF($B146="-","-",IF(VLOOKUP(ROUND(CONCATENATE($A146,AP$2),0),'Cadastro - Padrões'!$A$2:$V$10081,AP$1,FALSE)="","-",VLOOKUP(ROUND(CONCATENATE($A146,AP$2),0),'Cadastro - Padrões'!$A$2:$V$10081,AP$1,FALSE)))</f>
        <v>-</v>
      </c>
      <c r="AQ146" s="23" t="str">
        <f>IF($B146="-","-",IF(VLOOKUP(ROUND(CONCATENATE($A146,AQ$2),0),'Cadastro - Padrões'!$A$2:$V$10081,AQ$1,FALSE)="","-",VLOOKUP(ROUND(CONCATENATE($A146,AQ$2),0),'Cadastro - Padrões'!$A$2:$V$10081,AQ$1,FALSE)))</f>
        <v>-</v>
      </c>
      <c r="AR146" s="23" t="str">
        <f>IF($B146="-","-",IF(VLOOKUP(ROUND(CONCATENATE($A146,AR$2),0),'Cadastro - Padrões'!$A$2:$V$10081,AR$1,FALSE)="","-",VLOOKUP(ROUND(CONCATENATE($A146,AR$2),0),'Cadastro - Padrões'!$A$2:$V$10081,AR$1,FALSE)))</f>
        <v>-</v>
      </c>
      <c r="AS146" s="23" t="str">
        <f>IF($B146="-","-",IF(VLOOKUP(ROUND(CONCATENATE($A146,AS$2),0),'Cadastro - Padrões'!$A$2:$V$10081,AS$1,FALSE)="","-",VLOOKUP(ROUND(CONCATENATE($A146,AS$2),0),'Cadastro - Padrões'!$A$2:$V$10081,AS$1,FALSE)))</f>
        <v>-</v>
      </c>
      <c r="AT146" s="23" t="str">
        <f>IF($B146="-","-",IF(VLOOKUP(ROUND(CONCATENATE($A146,AT$2),0),'Cadastro - Padrões'!$A$2:$V$10081,AT$1,FALSE)="","-",VLOOKUP(ROUND(CONCATENATE($A146,AT$2),0),'Cadastro - Padrões'!$A$2:$V$10081,AT$1,FALSE)))</f>
        <v>-</v>
      </c>
      <c r="AU146" s="23" t="str">
        <f>IF($B146="-","-",IF(VLOOKUP(ROUND(CONCATENATE($A146,AU$2),0),'Cadastro - Padrões'!$A$2:$V$10081,AU$1,FALSE)="","-",VLOOKUP(ROUND(CONCATENATE($A146,AU$2),0),'Cadastro - Padrões'!$A$2:$V$10081,AU$1,FALSE)))</f>
        <v>-</v>
      </c>
      <c r="AV146" s="23" t="str">
        <f>IF($B146="-","-",IF(VLOOKUP(ROUND(CONCATENATE($A146,AV$2),0),'Cadastro - Padrões'!$A$2:$V$10081,AV$1,FALSE)="","-",VLOOKUP(ROUND(CONCATENATE($A146,AV$2),0),'Cadastro - Padrões'!$A$2:$V$10081,AV$1,FALSE)))</f>
        <v>-</v>
      </c>
      <c r="AW146" s="23" t="str">
        <f>IF($B146="-","-",IF(VLOOKUP(ROUND(CONCATENATE($A146,AW$2),0),'Cadastro - Padrões'!$A$2:$V$10081,AW$1,FALSE)="","-",VLOOKUP(ROUND(CONCATENATE($A146,AW$2),0),'Cadastro - Padrões'!$A$2:$V$10081,AW$1,FALSE)))</f>
        <v>-</v>
      </c>
      <c r="AX146" s="23" t="str">
        <f>IF($B146="-","-",IF(VLOOKUP(ROUND(CONCATENATE($A146,AX$2),0),'Cadastro - Padrões'!$A$2:$V$10081,AX$1,FALSE)="","-",VLOOKUP(ROUND(CONCATENATE($A146,AX$2),0),'Cadastro - Padrões'!$A$2:$V$10081,AX$1,FALSE)))</f>
        <v>-</v>
      </c>
      <c r="AY146" s="23" t="str">
        <f>IF($B146="-","-",IF(VLOOKUP(ROUND(CONCATENATE($A146,AY$2),0),'Cadastro - Padrões'!$A$2:$V$10081,AY$1,FALSE)="","-",VLOOKUP(ROUND(CONCATENATE($A146,AY$2),0),'Cadastro - Padrões'!$A$2:$V$10081,AY$1,FALSE)))</f>
        <v>-</v>
      </c>
      <c r="AZ146" s="23" t="str">
        <f>IF($B146="-","-",IF(VLOOKUP(ROUND(CONCATENATE($A146,AZ$2),0),'Cadastro - Padrões'!$A$2:$V$10081,AZ$1,FALSE)="","-",VLOOKUP(ROUND(CONCATENATE($A146,AZ$2),0),'Cadastro - Padrões'!$A$2:$V$10081,AZ$1,FALSE)))</f>
        <v>-</v>
      </c>
      <c r="BA146" s="23" t="str">
        <f>IF($B146="-","-",IF(VLOOKUP(ROUND(CONCATENATE($A146,BA$2),0),'Cadastro - Padrões'!$A$2:$V$10081,BA$1,FALSE)="","-",VLOOKUP(ROUND(CONCATENATE($A146,BA$2),0),'Cadastro - Padrões'!$A$2:$V$10081,BA$1,FALSE)))</f>
        <v>-</v>
      </c>
      <c r="BB146" s="23" t="str">
        <f>IF($B146="-","-",IF(VLOOKUP(ROUND(CONCATENATE($A146,BB$2),0),'Cadastro - Padrões'!$A$2:$V$10081,BB$1,FALSE)="","-",VLOOKUP(ROUND(CONCATENATE($A146,BB$2),0),'Cadastro - Padrões'!$A$2:$V$10081,BB$1,FALSE)))</f>
        <v>-</v>
      </c>
      <c r="BC146" s="23" t="str">
        <f>IF($B146="-","-",IF(VLOOKUP(ROUND(CONCATENATE($A146,BC$2),0),'Cadastro - Padrões'!$A$2:$V$10081,BC$1,FALSE)="","-",VLOOKUP(ROUND(CONCATENATE($A146,BC$2),0),'Cadastro - Padrões'!$A$2:$V$10081,BC$1,FALSE)))</f>
        <v>-</v>
      </c>
      <c r="BD146" s="23" t="str">
        <f>IF($B146="-","-",IF(VLOOKUP(ROUND(CONCATENATE($A146,BD$2),0),'Cadastro - Padrões'!$A$2:$V$10081,BD$1,FALSE)="","-",VLOOKUP(ROUND(CONCATENATE($A146,BD$2),0),'Cadastro - Padrões'!$A$2:$V$10081,BD$1,FALSE)))</f>
        <v>-</v>
      </c>
      <c r="BE146" s="23" t="str">
        <f>IF($B146="-","-",IF(VLOOKUP(ROUND(CONCATENATE($A146,BE$2),0),'Cadastro - Padrões'!$A$2:$V$10081,BE$1,FALSE)="","-",VLOOKUP(ROUND(CONCATENATE($A146,BE$2),0),'Cadastro - Padrões'!$A$2:$V$10081,BE$1,FALSE)))</f>
        <v>-</v>
      </c>
      <c r="BF146" s="23" t="str">
        <f>IF($B146="-","-",IF(VLOOKUP(ROUND(CONCATENATE($A146,BF$2),0),'Cadastro - Padrões'!$A$2:$V$10081,BF$1,FALSE)="","-",VLOOKUP(ROUND(CONCATENATE($A146,BF$2),0),'Cadastro - Padrões'!$A$2:$V$10081,BF$1,FALSE)))</f>
        <v>-</v>
      </c>
      <c r="BG146" s="23" t="str">
        <f>IF($B146="-","-",IF(VLOOKUP(ROUND(CONCATENATE($A146,BG$2),0),'Cadastro - Padrões'!$A$2:$V$10081,BG$1,FALSE)="","-",VLOOKUP(ROUND(CONCATENATE($A146,BG$2),0),'Cadastro - Padrões'!$A$2:$V$10081,BG$1,FALSE)))</f>
        <v>-</v>
      </c>
      <c r="BH146" s="23" t="str">
        <f>IF($B146="-","-",IF(VLOOKUP(ROUND(CONCATENATE($A146,BH$2),0),'Cadastro - Padrões'!$A$2:$V$10081,BH$1,FALSE)="","-",VLOOKUP(ROUND(CONCATENATE($A146,BH$2),0),'Cadastro - Padrões'!$A$2:$V$10081,BH$1,FALSE)))</f>
        <v>-</v>
      </c>
      <c r="BI146" s="23" t="str">
        <f>IF($B146="-","-",IF(VLOOKUP(ROUND(CONCATENATE($A146,BI$2),0),'Cadastro - Padrões'!$A$2:$V$10081,BI$1,FALSE)="","-",VLOOKUP(ROUND(CONCATENATE($A146,BI$2),0),'Cadastro - Padrões'!$A$2:$V$10081,BI$1,FALSE)))</f>
        <v>-</v>
      </c>
      <c r="BJ146" s="23" t="str">
        <f>IF($B146="-","-",IF(VLOOKUP(ROUND(CONCATENATE($A146,BJ$2),0),'Cadastro - Padrões'!$A$2:$V$10081,BJ$1,FALSE)="","-",VLOOKUP(ROUND(CONCATENATE($A146,BJ$2),0),'Cadastro - Padrões'!$A$2:$V$10081,BJ$1,FALSE)))</f>
        <v>-</v>
      </c>
      <c r="BK146" s="23" t="str">
        <f>IF($B146="-","-",IF(VLOOKUP(ROUND(CONCATENATE($A146,BK$2),0),'Cadastro - Padrões'!$A$2:$V$10081,BK$1,FALSE)="","-",VLOOKUP(ROUND(CONCATENATE($A146,BK$2),0),'Cadastro - Padrões'!$A$2:$V$10081,BK$1,FALSE)))</f>
        <v>-</v>
      </c>
      <c r="BL146" s="23" t="str">
        <f>IF($B146="-","-",IF(VLOOKUP(ROUND(CONCATENATE($A146,BL$2),0),'Cadastro - Padrões'!$A$2:$V$10081,BL$1,FALSE)="","-",VLOOKUP(ROUND(CONCATENATE($A146,BL$2),0),'Cadastro - Padrões'!$A$2:$V$10081,BL$1,FALSE)))</f>
        <v>-</v>
      </c>
      <c r="BM146" s="23" t="str">
        <f>IF($B146="-","-",IF(VLOOKUP(ROUND(CONCATENATE($A146,BM$2),0),'Cadastro - Padrões'!$A$2:$V$10081,BM$1,FALSE)="","-",VLOOKUP(ROUND(CONCATENATE($A146,BM$2),0),'Cadastro - Padrões'!$A$2:$V$10081,BM$1,FALSE)))</f>
        <v>-</v>
      </c>
      <c r="BN146" s="23" t="str">
        <f>IF($B146="-","-",IF(VLOOKUP(ROUND(CONCATENATE($A146,BN$2),0),'Cadastro - Padrões'!$A$2:$V$10081,BN$1,FALSE)="","-",VLOOKUP(ROUND(CONCATENATE($A146,BN$2),0),'Cadastro - Padrões'!$A$2:$V$10081,BN$1,FALSE)))</f>
        <v>-</v>
      </c>
      <c r="BO146" s="23" t="str">
        <f>IF($B146="-","-",IF(VLOOKUP(ROUND(CONCATENATE($A146,BO$2),0),'Cadastro - Padrões'!$A$2:$V$10081,BO$1,FALSE)="","-",VLOOKUP(ROUND(CONCATENATE($A146,BO$2),0),'Cadastro - Padrões'!$A$2:$V$10081,BO$1,FALSE)))</f>
        <v>-</v>
      </c>
      <c r="BP146" s="23" t="str">
        <f>IF($B146="-","-",IF(VLOOKUP(ROUND(CONCATENATE($A146,BP$2),0),'Cadastro - Padrões'!$A$2:$V$10081,BP$1,FALSE)="","-",VLOOKUP(ROUND(CONCATENATE($A146,BP$2),0),'Cadastro - Padrões'!$A$2:$V$10081,BP$1,FALSE)))</f>
        <v>-</v>
      </c>
    </row>
    <row r="147" spans="1:68" x14ac:dyDescent="0.3">
      <c r="A147" s="22">
        <f t="shared" si="54"/>
        <v>142</v>
      </c>
      <c r="B147" s="23" t="str">
        <f>IF(VLOOKUP(ROUND(CONCATENATE($A147,B$2),0),'Cadastro - Padrões'!$A$2:$V$10081,B$1,FALSE)="","-",VLOOKUP(ROUND(CONCATENATE($A147,B$2),0),'Cadastro - Padrões'!$A$2:$V$10081,B$1,FALSE))</f>
        <v>-</v>
      </c>
      <c r="C147" s="23" t="str">
        <f>IF($B147="-","-",VLOOKUP(ROUND(CONCATENATE($A147,C$2),0),'Cadastro - Padrões'!$A$2:$V$10081,C$1,FALSE))</f>
        <v>-</v>
      </c>
      <c r="D147" s="23" t="str">
        <f>IF($B147="-","-",VLOOKUP(ROUND(CONCATENATE($A147,D$2),0),'Cadastro - Padrões'!$A$2:$V$10081,D$1,FALSE))</f>
        <v>-</v>
      </c>
      <c r="E147" s="23" t="str">
        <f>IF($B147="-","-",VLOOKUP(ROUND(CONCATENATE($A147,E$2),0),'Cadastro - Padrões'!$A$2:$V$10081,E$1,FALSE))</f>
        <v>-</v>
      </c>
      <c r="F147" s="23" t="str">
        <f>IF($B147="-","-",VLOOKUP(ROUND(CONCATENATE($A147,F$2),0),'Cadastro - Padrões'!$A$2:$V$10081,F$1,FALSE))</f>
        <v>-</v>
      </c>
      <c r="G147" s="24" t="str">
        <f>IF($B147="-","-",VLOOKUP(ROUND(CONCATENATE($A147,G$2),0),'Cadastro - Padrões'!$A$2:$V$10081,G$1,FALSE))</f>
        <v>-</v>
      </c>
      <c r="H147" s="25" t="str">
        <f>IF($B147="-","-",VLOOKUP(ROUND(CONCATENATE($A147,H$2),0),'Cadastro - Padrões'!$A$2:$V$10081,H$1,FALSE))</f>
        <v>-</v>
      </c>
      <c r="I147" s="23" t="str">
        <f>IF($B147="-","-",VLOOKUP(ROUND(CONCATENATE($A147,I$2),0),'Cadastro - Padrões'!$A$2:$V$10081,I$1,FALSE))</f>
        <v>-</v>
      </c>
      <c r="J147" s="23" t="str">
        <f>IF($B147="-","-",VLOOKUP(ROUND(CONCATENATE($A147,J$2),0),'Cadastro - Padrões'!$A$2:$V$10081,J$1,FALSE))</f>
        <v>-</v>
      </c>
      <c r="K147" s="23" t="str">
        <f>IF($B147="-","-",VLOOKUP(ROUND(CONCATENATE($A147,K$2),0),'Cadastro - Padrões'!$A$2:$V$10081,K$1,FALSE))</f>
        <v>-</v>
      </c>
      <c r="L147" s="23" t="str">
        <f>IF($B147="-","-",VLOOKUP(ROUND(CONCATENATE($A147,L$2),0),'Cadastro - Padrões'!$A$2:$V$10081,L$1,FALSE))</f>
        <v>-</v>
      </c>
      <c r="M147" s="23" t="str">
        <f>IF($B147="-","-",VLOOKUP(ROUND(CONCATENATE($A147,M$2),0),'Cadastro - Padrões'!$A$2:$V$10081,M$1,FALSE))</f>
        <v>-</v>
      </c>
      <c r="N147" s="23" t="str">
        <f>IF($B147="-","-",VLOOKUP(ROUND(CONCATENATE($A147,N$2),0),'Cadastro - Padrões'!$A$2:$V$10081,N$1,FALSE))</f>
        <v>-</v>
      </c>
      <c r="O147" s="23" t="str">
        <f>IF($B147="-","-",VLOOKUP(ROUND(CONCATENATE($A147,O$2),0),'Cadastro - Padrões'!$A$2:$V$10081,O$1,FALSE))</f>
        <v>-</v>
      </c>
      <c r="P147" s="23" t="str">
        <f>IF($B147="-","-",VLOOKUP(ROUND(CONCATENATE($A147,P$2),0),'Cadastro - Padrões'!$A$2:$V$10081,P$1,FALSE))</f>
        <v>-</v>
      </c>
      <c r="Q147" s="23" t="str">
        <f>IF($B147="-","-",VLOOKUP(ROUND(CONCATENATE($A147,Q$2),0),'Cadastro - Padrões'!$A$2:$V$10081,Q$1,FALSE))</f>
        <v>-</v>
      </c>
      <c r="R147" s="23" t="str">
        <f>IF($B147="-","-",VLOOKUP(ROUND(CONCATENATE($A147,R$2),0),'Cadastro - Padrões'!$A$2:$V$10081,R$1,FALSE))</f>
        <v>-</v>
      </c>
      <c r="S147" s="23" t="str">
        <f>IF($B147="-","-",VLOOKUP(ROUND(CONCATENATE($A147,S$2),0),'Cadastro - Padrões'!$A$2:$V$10081,S$1,FALSE))</f>
        <v>-</v>
      </c>
      <c r="T147" s="23" t="str">
        <f>IF($B147="-","-",VLOOKUP(ROUND(CONCATENATE($A147,T$2),0),'Cadastro - Padrões'!$A$2:$V$10081,T$1,FALSE))</f>
        <v>-</v>
      </c>
      <c r="U147" s="23" t="str">
        <f>IF($B147="-","-",VLOOKUP(ROUND(CONCATENATE($A147,U$2),0),'Cadastro - Padrões'!$A$2:$V$10081,U$1,FALSE))</f>
        <v>-</v>
      </c>
      <c r="V147" s="23" t="str">
        <f>IF($B147="-","-",VLOOKUP(ROUND(CONCATENATE($A147,V$2),0),'Cadastro - Padrões'!$A$2:$V$10081,V$1,FALSE))</f>
        <v>-</v>
      </c>
      <c r="W147" s="23" t="str">
        <f>IF($B147="-","-",VLOOKUP(ROUND(CONCATENATE($A147,W$2),0),'Cadastro - Padrões'!$A$2:$V$10081,W$1,FALSE))</f>
        <v>-</v>
      </c>
      <c r="X147" s="23" t="str">
        <f>IF($B147="-","-",VLOOKUP(ROUND(CONCATENATE($A147,X$2),0),'Cadastro - Padrões'!$A$2:$V$10081,X$1,FALSE))</f>
        <v>-</v>
      </c>
      <c r="Y147" s="23" t="str">
        <f>IF($B147="-","-",VLOOKUP(ROUND(CONCATENATE($A147,Y$2),0),'Cadastro - Padrões'!$A$2:$V$10081,Y$1,FALSE))</f>
        <v>-</v>
      </c>
      <c r="Z147" s="23" t="str">
        <f>IF($B147="-","-",VLOOKUP(ROUND(CONCATENATE($A147,Z$2),0),'Cadastro - Padrões'!$A$2:$V$10081,Z$1,FALSE))</f>
        <v>-</v>
      </c>
      <c r="AA147" s="23" t="str">
        <f>IF($B147="-","-",VLOOKUP(ROUND(CONCATENATE($A147,AA$2),0),'Cadastro - Padrões'!$A$2:$V$10081,AA$1,FALSE))</f>
        <v>-</v>
      </c>
      <c r="AB147" s="23" t="str">
        <f>IF($B147="-","-",VLOOKUP(ROUND(CONCATENATE($A147,AB$2),0),'Cadastro - Padrões'!$A$2:$V$10081,AB$1,FALSE))</f>
        <v>-</v>
      </c>
      <c r="AC147" s="23" t="str">
        <f>IF($B147="-","-",IF(VLOOKUP(ROUND(CONCATENATE($A147,AC$2),0),'Cadastro - Padrões'!$A$2:$V$10081,AC$1,FALSE)="","-",VLOOKUP(ROUND(CONCATENATE($A147,AC$2),0),'Cadastro - Padrões'!$A$2:$V$10081,AC$1,FALSE)))</f>
        <v>-</v>
      </c>
      <c r="AD147" s="23" t="str">
        <f>IF($B147="-","-",IF(VLOOKUP(ROUND(CONCATENATE($A147,AD$2),0),'Cadastro - Padrões'!$A$2:$V$10081,AD$1,FALSE)="","-",VLOOKUP(ROUND(CONCATENATE($A147,AD$2),0),'Cadastro - Padrões'!$A$2:$V$10081,AD$1,FALSE)))</f>
        <v>-</v>
      </c>
      <c r="AE147" s="23" t="str">
        <f>IF($B147="-","-",IF(VLOOKUP(ROUND(CONCATENATE($A147,AE$2),0),'Cadastro - Padrões'!$A$2:$V$10081,AE$1,FALSE)="","-",VLOOKUP(ROUND(CONCATENATE($A147,AE$2),0),'Cadastro - Padrões'!$A$2:$V$10081,AE$1,FALSE)))</f>
        <v>-</v>
      </c>
      <c r="AF147" s="23" t="str">
        <f>IF($B147="-","-",IF(VLOOKUP(ROUND(CONCATENATE($A147,AF$2),0),'Cadastro - Padrões'!$A$2:$V$10081,AF$1,FALSE)="","-",VLOOKUP(ROUND(CONCATENATE($A147,AF$2),0),'Cadastro - Padrões'!$A$2:$V$10081,AF$1,FALSE)))</f>
        <v>-</v>
      </c>
      <c r="AG147" s="23" t="str">
        <f>IF($B147="-","-",IF(VLOOKUP(ROUND(CONCATENATE($A147,AG$2),0),'Cadastro - Padrões'!$A$2:$V$10081,AG$1,FALSE)="","-",VLOOKUP(ROUND(CONCATENATE($A147,AG$2),0),'Cadastro - Padrões'!$A$2:$V$10081,AG$1,FALSE)))</f>
        <v>-</v>
      </c>
      <c r="AH147" s="23" t="str">
        <f>IF($B147="-","-",IF(VLOOKUP(ROUND(CONCATENATE($A147,AH$2),0),'Cadastro - Padrões'!$A$2:$V$10081,AH$1,FALSE)="","-",VLOOKUP(ROUND(CONCATENATE($A147,AH$2),0),'Cadastro - Padrões'!$A$2:$V$10081,AH$1,FALSE)))</f>
        <v>-</v>
      </c>
      <c r="AI147" s="23" t="str">
        <f>IF($B147="-","-",IF(VLOOKUP(ROUND(CONCATENATE($A147,AI$2),0),'Cadastro - Padrões'!$A$2:$V$10081,AI$1,FALSE)="","-",VLOOKUP(ROUND(CONCATENATE($A147,AI$2),0),'Cadastro - Padrões'!$A$2:$V$10081,AI$1,FALSE)))</f>
        <v>-</v>
      </c>
      <c r="AJ147" s="23" t="str">
        <f>IF($B147="-","-",IF(VLOOKUP(ROUND(CONCATENATE($A147,AJ$2),0),'Cadastro - Padrões'!$A$2:$V$10081,AJ$1,FALSE)="","-",VLOOKUP(ROUND(CONCATENATE($A147,AJ$2),0),'Cadastro - Padrões'!$A$2:$V$10081,AJ$1,FALSE)))</f>
        <v>-</v>
      </c>
      <c r="AK147" s="23" t="str">
        <f>IF($B147="-","-",IF(VLOOKUP(ROUND(CONCATENATE($A147,AK$2),0),'Cadastro - Padrões'!$A$2:$V$10081,AK$1,FALSE)="","-",VLOOKUP(ROUND(CONCATENATE($A147,AK$2),0),'Cadastro - Padrões'!$A$2:$V$10081,AK$1,FALSE)))</f>
        <v>-</v>
      </c>
      <c r="AL147" s="23" t="str">
        <f>IF($B147="-","-",IF(VLOOKUP(ROUND(CONCATENATE($A147,AL$2),0),'Cadastro - Padrões'!$A$2:$V$10081,AL$1,FALSE)="","-",VLOOKUP(ROUND(CONCATENATE($A147,AL$2),0),'Cadastro - Padrões'!$A$2:$V$10081,AL$1,FALSE)))</f>
        <v>-</v>
      </c>
      <c r="AM147" s="23" t="str">
        <f>IF($B147="-","-",IF(VLOOKUP(ROUND(CONCATENATE($A147,AM$2),0),'Cadastro - Padrões'!$A$2:$V$10081,AM$1,FALSE)="","-",VLOOKUP(ROUND(CONCATENATE($A147,AM$2),0),'Cadastro - Padrões'!$A$2:$V$10081,AM$1,FALSE)))</f>
        <v>-</v>
      </c>
      <c r="AN147" s="23" t="str">
        <f>IF($B147="-","-",IF(VLOOKUP(ROUND(CONCATENATE($A147,AN$2),0),'Cadastro - Padrões'!$A$2:$V$10081,AN$1,FALSE)="","-",VLOOKUP(ROUND(CONCATENATE($A147,AN$2),0),'Cadastro - Padrões'!$A$2:$V$10081,AN$1,FALSE)))</f>
        <v>-</v>
      </c>
      <c r="AO147" s="23" t="str">
        <f>IF($B147="-","-",IF(VLOOKUP(ROUND(CONCATENATE($A147,AO$2),0),'Cadastro - Padrões'!$A$2:$V$10081,AO$1,FALSE)="","-",VLOOKUP(ROUND(CONCATENATE($A147,AO$2),0),'Cadastro - Padrões'!$A$2:$V$10081,AO$1,FALSE)))</f>
        <v>-</v>
      </c>
      <c r="AP147" s="23" t="str">
        <f>IF($B147="-","-",IF(VLOOKUP(ROUND(CONCATENATE($A147,AP$2),0),'Cadastro - Padrões'!$A$2:$V$10081,AP$1,FALSE)="","-",VLOOKUP(ROUND(CONCATENATE($A147,AP$2),0),'Cadastro - Padrões'!$A$2:$V$10081,AP$1,FALSE)))</f>
        <v>-</v>
      </c>
      <c r="AQ147" s="23" t="str">
        <f>IF($B147="-","-",IF(VLOOKUP(ROUND(CONCATENATE($A147,AQ$2),0),'Cadastro - Padrões'!$A$2:$V$10081,AQ$1,FALSE)="","-",VLOOKUP(ROUND(CONCATENATE($A147,AQ$2),0),'Cadastro - Padrões'!$A$2:$V$10081,AQ$1,FALSE)))</f>
        <v>-</v>
      </c>
      <c r="AR147" s="23" t="str">
        <f>IF($B147="-","-",IF(VLOOKUP(ROUND(CONCATENATE($A147,AR$2),0),'Cadastro - Padrões'!$A$2:$V$10081,AR$1,FALSE)="","-",VLOOKUP(ROUND(CONCATENATE($A147,AR$2),0),'Cadastro - Padrões'!$A$2:$V$10081,AR$1,FALSE)))</f>
        <v>-</v>
      </c>
      <c r="AS147" s="23" t="str">
        <f>IF($B147="-","-",IF(VLOOKUP(ROUND(CONCATENATE($A147,AS$2),0),'Cadastro - Padrões'!$A$2:$V$10081,AS$1,FALSE)="","-",VLOOKUP(ROUND(CONCATENATE($A147,AS$2),0),'Cadastro - Padrões'!$A$2:$V$10081,AS$1,FALSE)))</f>
        <v>-</v>
      </c>
      <c r="AT147" s="23" t="str">
        <f>IF($B147="-","-",IF(VLOOKUP(ROUND(CONCATENATE($A147,AT$2),0),'Cadastro - Padrões'!$A$2:$V$10081,AT$1,FALSE)="","-",VLOOKUP(ROUND(CONCATENATE($A147,AT$2),0),'Cadastro - Padrões'!$A$2:$V$10081,AT$1,FALSE)))</f>
        <v>-</v>
      </c>
      <c r="AU147" s="23" t="str">
        <f>IF($B147="-","-",IF(VLOOKUP(ROUND(CONCATENATE($A147,AU$2),0),'Cadastro - Padrões'!$A$2:$V$10081,AU$1,FALSE)="","-",VLOOKUP(ROUND(CONCATENATE($A147,AU$2),0),'Cadastro - Padrões'!$A$2:$V$10081,AU$1,FALSE)))</f>
        <v>-</v>
      </c>
      <c r="AV147" s="23" t="str">
        <f>IF($B147="-","-",IF(VLOOKUP(ROUND(CONCATENATE($A147,AV$2),0),'Cadastro - Padrões'!$A$2:$V$10081,AV$1,FALSE)="","-",VLOOKUP(ROUND(CONCATENATE($A147,AV$2),0),'Cadastro - Padrões'!$A$2:$V$10081,AV$1,FALSE)))</f>
        <v>-</v>
      </c>
      <c r="AW147" s="23" t="str">
        <f>IF($B147="-","-",IF(VLOOKUP(ROUND(CONCATENATE($A147,AW$2),0),'Cadastro - Padrões'!$A$2:$V$10081,AW$1,FALSE)="","-",VLOOKUP(ROUND(CONCATENATE($A147,AW$2),0),'Cadastro - Padrões'!$A$2:$V$10081,AW$1,FALSE)))</f>
        <v>-</v>
      </c>
      <c r="AX147" s="23" t="str">
        <f>IF($B147="-","-",IF(VLOOKUP(ROUND(CONCATENATE($A147,AX$2),0),'Cadastro - Padrões'!$A$2:$V$10081,AX$1,FALSE)="","-",VLOOKUP(ROUND(CONCATENATE($A147,AX$2),0),'Cadastro - Padrões'!$A$2:$V$10081,AX$1,FALSE)))</f>
        <v>-</v>
      </c>
      <c r="AY147" s="23" t="str">
        <f>IF($B147="-","-",IF(VLOOKUP(ROUND(CONCATENATE($A147,AY$2),0),'Cadastro - Padrões'!$A$2:$V$10081,AY$1,FALSE)="","-",VLOOKUP(ROUND(CONCATENATE($A147,AY$2),0),'Cadastro - Padrões'!$A$2:$V$10081,AY$1,FALSE)))</f>
        <v>-</v>
      </c>
      <c r="AZ147" s="23" t="str">
        <f>IF($B147="-","-",IF(VLOOKUP(ROUND(CONCATENATE($A147,AZ$2),0),'Cadastro - Padrões'!$A$2:$V$10081,AZ$1,FALSE)="","-",VLOOKUP(ROUND(CONCATENATE($A147,AZ$2),0),'Cadastro - Padrões'!$A$2:$V$10081,AZ$1,FALSE)))</f>
        <v>-</v>
      </c>
      <c r="BA147" s="23" t="str">
        <f>IF($B147="-","-",IF(VLOOKUP(ROUND(CONCATENATE($A147,BA$2),0),'Cadastro - Padrões'!$A$2:$V$10081,BA$1,FALSE)="","-",VLOOKUP(ROUND(CONCATENATE($A147,BA$2),0),'Cadastro - Padrões'!$A$2:$V$10081,BA$1,FALSE)))</f>
        <v>-</v>
      </c>
      <c r="BB147" s="23" t="str">
        <f>IF($B147="-","-",IF(VLOOKUP(ROUND(CONCATENATE($A147,BB$2),0),'Cadastro - Padrões'!$A$2:$V$10081,BB$1,FALSE)="","-",VLOOKUP(ROUND(CONCATENATE($A147,BB$2),0),'Cadastro - Padrões'!$A$2:$V$10081,BB$1,FALSE)))</f>
        <v>-</v>
      </c>
      <c r="BC147" s="23" t="str">
        <f>IF($B147="-","-",IF(VLOOKUP(ROUND(CONCATENATE($A147,BC$2),0),'Cadastro - Padrões'!$A$2:$V$10081,BC$1,FALSE)="","-",VLOOKUP(ROUND(CONCATENATE($A147,BC$2),0),'Cadastro - Padrões'!$A$2:$V$10081,BC$1,FALSE)))</f>
        <v>-</v>
      </c>
      <c r="BD147" s="23" t="str">
        <f>IF($B147="-","-",IF(VLOOKUP(ROUND(CONCATENATE($A147,BD$2),0),'Cadastro - Padrões'!$A$2:$V$10081,BD$1,FALSE)="","-",VLOOKUP(ROUND(CONCATENATE($A147,BD$2),0),'Cadastro - Padrões'!$A$2:$V$10081,BD$1,FALSE)))</f>
        <v>-</v>
      </c>
      <c r="BE147" s="23" t="str">
        <f>IF($B147="-","-",IF(VLOOKUP(ROUND(CONCATENATE($A147,BE$2),0),'Cadastro - Padrões'!$A$2:$V$10081,BE$1,FALSE)="","-",VLOOKUP(ROUND(CONCATENATE($A147,BE$2),0),'Cadastro - Padrões'!$A$2:$V$10081,BE$1,FALSE)))</f>
        <v>-</v>
      </c>
      <c r="BF147" s="23" t="str">
        <f>IF($B147="-","-",IF(VLOOKUP(ROUND(CONCATENATE($A147,BF$2),0),'Cadastro - Padrões'!$A$2:$V$10081,BF$1,FALSE)="","-",VLOOKUP(ROUND(CONCATENATE($A147,BF$2),0),'Cadastro - Padrões'!$A$2:$V$10081,BF$1,FALSE)))</f>
        <v>-</v>
      </c>
      <c r="BG147" s="23" t="str">
        <f>IF($B147="-","-",IF(VLOOKUP(ROUND(CONCATENATE($A147,BG$2),0),'Cadastro - Padrões'!$A$2:$V$10081,BG$1,FALSE)="","-",VLOOKUP(ROUND(CONCATENATE($A147,BG$2),0),'Cadastro - Padrões'!$A$2:$V$10081,BG$1,FALSE)))</f>
        <v>-</v>
      </c>
      <c r="BH147" s="23" t="str">
        <f>IF($B147="-","-",IF(VLOOKUP(ROUND(CONCATENATE($A147,BH$2),0),'Cadastro - Padrões'!$A$2:$V$10081,BH$1,FALSE)="","-",VLOOKUP(ROUND(CONCATENATE($A147,BH$2),0),'Cadastro - Padrões'!$A$2:$V$10081,BH$1,FALSE)))</f>
        <v>-</v>
      </c>
      <c r="BI147" s="23" t="str">
        <f>IF($B147="-","-",IF(VLOOKUP(ROUND(CONCATENATE($A147,BI$2),0),'Cadastro - Padrões'!$A$2:$V$10081,BI$1,FALSE)="","-",VLOOKUP(ROUND(CONCATENATE($A147,BI$2),0),'Cadastro - Padrões'!$A$2:$V$10081,BI$1,FALSE)))</f>
        <v>-</v>
      </c>
      <c r="BJ147" s="23" t="str">
        <f>IF($B147="-","-",IF(VLOOKUP(ROUND(CONCATENATE($A147,BJ$2),0),'Cadastro - Padrões'!$A$2:$V$10081,BJ$1,FALSE)="","-",VLOOKUP(ROUND(CONCATENATE($A147,BJ$2),0),'Cadastro - Padrões'!$A$2:$V$10081,BJ$1,FALSE)))</f>
        <v>-</v>
      </c>
      <c r="BK147" s="23" t="str">
        <f>IF($B147="-","-",IF(VLOOKUP(ROUND(CONCATENATE($A147,BK$2),0),'Cadastro - Padrões'!$A$2:$V$10081,BK$1,FALSE)="","-",VLOOKUP(ROUND(CONCATENATE($A147,BK$2),0),'Cadastro - Padrões'!$A$2:$V$10081,BK$1,FALSE)))</f>
        <v>-</v>
      </c>
      <c r="BL147" s="23" t="str">
        <f>IF($B147="-","-",IF(VLOOKUP(ROUND(CONCATENATE($A147,BL$2),0),'Cadastro - Padrões'!$A$2:$V$10081,BL$1,FALSE)="","-",VLOOKUP(ROUND(CONCATENATE($A147,BL$2),0),'Cadastro - Padrões'!$A$2:$V$10081,BL$1,FALSE)))</f>
        <v>-</v>
      </c>
      <c r="BM147" s="23" t="str">
        <f>IF($B147="-","-",IF(VLOOKUP(ROUND(CONCATENATE($A147,BM$2),0),'Cadastro - Padrões'!$A$2:$V$10081,BM$1,FALSE)="","-",VLOOKUP(ROUND(CONCATENATE($A147,BM$2),0),'Cadastro - Padrões'!$A$2:$V$10081,BM$1,FALSE)))</f>
        <v>-</v>
      </c>
      <c r="BN147" s="23" t="str">
        <f>IF($B147="-","-",IF(VLOOKUP(ROUND(CONCATENATE($A147,BN$2),0),'Cadastro - Padrões'!$A$2:$V$10081,BN$1,FALSE)="","-",VLOOKUP(ROUND(CONCATENATE($A147,BN$2),0),'Cadastro - Padrões'!$A$2:$V$10081,BN$1,FALSE)))</f>
        <v>-</v>
      </c>
      <c r="BO147" s="23" t="str">
        <f>IF($B147="-","-",IF(VLOOKUP(ROUND(CONCATENATE($A147,BO$2),0),'Cadastro - Padrões'!$A$2:$V$10081,BO$1,FALSE)="","-",VLOOKUP(ROUND(CONCATENATE($A147,BO$2),0),'Cadastro - Padrões'!$A$2:$V$10081,BO$1,FALSE)))</f>
        <v>-</v>
      </c>
      <c r="BP147" s="23" t="str">
        <f>IF($B147="-","-",IF(VLOOKUP(ROUND(CONCATENATE($A147,BP$2),0),'Cadastro - Padrões'!$A$2:$V$10081,BP$1,FALSE)="","-",VLOOKUP(ROUND(CONCATENATE($A147,BP$2),0),'Cadastro - Padrões'!$A$2:$V$10081,BP$1,FALSE)))</f>
        <v>-</v>
      </c>
    </row>
    <row r="148" spans="1:68" x14ac:dyDescent="0.3">
      <c r="A148" s="22">
        <f t="shared" si="54"/>
        <v>143</v>
      </c>
      <c r="B148" s="23" t="str">
        <f>IF(VLOOKUP(ROUND(CONCATENATE($A148,B$2),0),'Cadastro - Padrões'!$A$2:$V$10081,B$1,FALSE)="","-",VLOOKUP(ROUND(CONCATENATE($A148,B$2),0),'Cadastro - Padrões'!$A$2:$V$10081,B$1,FALSE))</f>
        <v>-</v>
      </c>
      <c r="C148" s="23" t="str">
        <f>IF($B148="-","-",VLOOKUP(ROUND(CONCATENATE($A148,C$2),0),'Cadastro - Padrões'!$A$2:$V$10081,C$1,FALSE))</f>
        <v>-</v>
      </c>
      <c r="D148" s="23" t="str">
        <f>IF($B148="-","-",VLOOKUP(ROUND(CONCATENATE($A148,D$2),0),'Cadastro - Padrões'!$A$2:$V$10081,D$1,FALSE))</f>
        <v>-</v>
      </c>
      <c r="E148" s="23" t="str">
        <f>IF($B148="-","-",VLOOKUP(ROUND(CONCATENATE($A148,E$2),0),'Cadastro - Padrões'!$A$2:$V$10081,E$1,FALSE))</f>
        <v>-</v>
      </c>
      <c r="F148" s="23" t="str">
        <f>IF($B148="-","-",VLOOKUP(ROUND(CONCATENATE($A148,F$2),0),'Cadastro - Padrões'!$A$2:$V$10081,F$1,FALSE))</f>
        <v>-</v>
      </c>
      <c r="G148" s="24" t="str">
        <f>IF($B148="-","-",VLOOKUP(ROUND(CONCATENATE($A148,G$2),0),'Cadastro - Padrões'!$A$2:$V$10081,G$1,FALSE))</f>
        <v>-</v>
      </c>
      <c r="H148" s="25" t="str">
        <f>IF($B148="-","-",VLOOKUP(ROUND(CONCATENATE($A148,H$2),0),'Cadastro - Padrões'!$A$2:$V$10081,H$1,FALSE))</f>
        <v>-</v>
      </c>
      <c r="I148" s="23" t="str">
        <f>IF($B148="-","-",VLOOKUP(ROUND(CONCATENATE($A148,I$2),0),'Cadastro - Padrões'!$A$2:$V$10081,I$1,FALSE))</f>
        <v>-</v>
      </c>
      <c r="J148" s="23" t="str">
        <f>IF($B148="-","-",VLOOKUP(ROUND(CONCATENATE($A148,J$2),0),'Cadastro - Padrões'!$A$2:$V$10081,J$1,FALSE))</f>
        <v>-</v>
      </c>
      <c r="K148" s="23" t="str">
        <f>IF($B148="-","-",VLOOKUP(ROUND(CONCATENATE($A148,K$2),0),'Cadastro - Padrões'!$A$2:$V$10081,K$1,FALSE))</f>
        <v>-</v>
      </c>
      <c r="L148" s="23" t="str">
        <f>IF($B148="-","-",VLOOKUP(ROUND(CONCATENATE($A148,L$2),0),'Cadastro - Padrões'!$A$2:$V$10081,L$1,FALSE))</f>
        <v>-</v>
      </c>
      <c r="M148" s="23" t="str">
        <f>IF($B148="-","-",VLOOKUP(ROUND(CONCATENATE($A148,M$2),0),'Cadastro - Padrões'!$A$2:$V$10081,M$1,FALSE))</f>
        <v>-</v>
      </c>
      <c r="N148" s="23" t="str">
        <f>IF($B148="-","-",VLOOKUP(ROUND(CONCATENATE($A148,N$2),0),'Cadastro - Padrões'!$A$2:$V$10081,N$1,FALSE))</f>
        <v>-</v>
      </c>
      <c r="O148" s="23" t="str">
        <f>IF($B148="-","-",VLOOKUP(ROUND(CONCATENATE($A148,O$2),0),'Cadastro - Padrões'!$A$2:$V$10081,O$1,FALSE))</f>
        <v>-</v>
      </c>
      <c r="P148" s="23" t="str">
        <f>IF($B148="-","-",VLOOKUP(ROUND(CONCATENATE($A148,P$2),0),'Cadastro - Padrões'!$A$2:$V$10081,P$1,FALSE))</f>
        <v>-</v>
      </c>
      <c r="Q148" s="23" t="str">
        <f>IF($B148="-","-",VLOOKUP(ROUND(CONCATENATE($A148,Q$2),0),'Cadastro - Padrões'!$A$2:$V$10081,Q$1,FALSE))</f>
        <v>-</v>
      </c>
      <c r="R148" s="23" t="str">
        <f>IF($B148="-","-",VLOOKUP(ROUND(CONCATENATE($A148,R$2),0),'Cadastro - Padrões'!$A$2:$V$10081,R$1,FALSE))</f>
        <v>-</v>
      </c>
      <c r="S148" s="23" t="str">
        <f>IF($B148="-","-",VLOOKUP(ROUND(CONCATENATE($A148,S$2),0),'Cadastro - Padrões'!$A$2:$V$10081,S$1,FALSE))</f>
        <v>-</v>
      </c>
      <c r="T148" s="23" t="str">
        <f>IF($B148="-","-",VLOOKUP(ROUND(CONCATENATE($A148,T$2),0),'Cadastro - Padrões'!$A$2:$V$10081,T$1,FALSE))</f>
        <v>-</v>
      </c>
      <c r="U148" s="23" t="str">
        <f>IF($B148="-","-",VLOOKUP(ROUND(CONCATENATE($A148,U$2),0),'Cadastro - Padrões'!$A$2:$V$10081,U$1,FALSE))</f>
        <v>-</v>
      </c>
      <c r="V148" s="23" t="str">
        <f>IF($B148="-","-",VLOOKUP(ROUND(CONCATENATE($A148,V$2),0),'Cadastro - Padrões'!$A$2:$V$10081,V$1,FALSE))</f>
        <v>-</v>
      </c>
      <c r="W148" s="23" t="str">
        <f>IF($B148="-","-",VLOOKUP(ROUND(CONCATENATE($A148,W$2),0),'Cadastro - Padrões'!$A$2:$V$10081,W$1,FALSE))</f>
        <v>-</v>
      </c>
      <c r="X148" s="23" t="str">
        <f>IF($B148="-","-",VLOOKUP(ROUND(CONCATENATE($A148,X$2),0),'Cadastro - Padrões'!$A$2:$V$10081,X$1,FALSE))</f>
        <v>-</v>
      </c>
      <c r="Y148" s="23" t="str">
        <f>IF($B148="-","-",VLOOKUP(ROUND(CONCATENATE($A148,Y$2),0),'Cadastro - Padrões'!$A$2:$V$10081,Y$1,FALSE))</f>
        <v>-</v>
      </c>
      <c r="Z148" s="23" t="str">
        <f>IF($B148="-","-",VLOOKUP(ROUND(CONCATENATE($A148,Z$2),0),'Cadastro - Padrões'!$A$2:$V$10081,Z$1,FALSE))</f>
        <v>-</v>
      </c>
      <c r="AA148" s="23" t="str">
        <f>IF($B148="-","-",VLOOKUP(ROUND(CONCATENATE($A148,AA$2),0),'Cadastro - Padrões'!$A$2:$V$10081,AA$1,FALSE))</f>
        <v>-</v>
      </c>
      <c r="AB148" s="23" t="str">
        <f>IF($B148="-","-",VLOOKUP(ROUND(CONCATENATE($A148,AB$2),0),'Cadastro - Padrões'!$A$2:$V$10081,AB$1,FALSE))</f>
        <v>-</v>
      </c>
      <c r="AC148" s="23" t="str">
        <f>IF($B148="-","-",IF(VLOOKUP(ROUND(CONCATENATE($A148,AC$2),0),'Cadastro - Padrões'!$A$2:$V$10081,AC$1,FALSE)="","-",VLOOKUP(ROUND(CONCATENATE($A148,AC$2),0),'Cadastro - Padrões'!$A$2:$V$10081,AC$1,FALSE)))</f>
        <v>-</v>
      </c>
      <c r="AD148" s="23" t="str">
        <f>IF($B148="-","-",IF(VLOOKUP(ROUND(CONCATENATE($A148,AD$2),0),'Cadastro - Padrões'!$A$2:$V$10081,AD$1,FALSE)="","-",VLOOKUP(ROUND(CONCATENATE($A148,AD$2),0),'Cadastro - Padrões'!$A$2:$V$10081,AD$1,FALSE)))</f>
        <v>-</v>
      </c>
      <c r="AE148" s="23" t="str">
        <f>IF($B148="-","-",IF(VLOOKUP(ROUND(CONCATENATE($A148,AE$2),0),'Cadastro - Padrões'!$A$2:$V$10081,AE$1,FALSE)="","-",VLOOKUP(ROUND(CONCATENATE($A148,AE$2),0),'Cadastro - Padrões'!$A$2:$V$10081,AE$1,FALSE)))</f>
        <v>-</v>
      </c>
      <c r="AF148" s="23" t="str">
        <f>IF($B148="-","-",IF(VLOOKUP(ROUND(CONCATENATE($A148,AF$2),0),'Cadastro - Padrões'!$A$2:$V$10081,AF$1,FALSE)="","-",VLOOKUP(ROUND(CONCATENATE($A148,AF$2),0),'Cadastro - Padrões'!$A$2:$V$10081,AF$1,FALSE)))</f>
        <v>-</v>
      </c>
      <c r="AG148" s="23" t="str">
        <f>IF($B148="-","-",IF(VLOOKUP(ROUND(CONCATENATE($A148,AG$2),0),'Cadastro - Padrões'!$A$2:$V$10081,AG$1,FALSE)="","-",VLOOKUP(ROUND(CONCATENATE($A148,AG$2),0),'Cadastro - Padrões'!$A$2:$V$10081,AG$1,FALSE)))</f>
        <v>-</v>
      </c>
      <c r="AH148" s="23" t="str">
        <f>IF($B148="-","-",IF(VLOOKUP(ROUND(CONCATENATE($A148,AH$2),0),'Cadastro - Padrões'!$A$2:$V$10081,AH$1,FALSE)="","-",VLOOKUP(ROUND(CONCATENATE($A148,AH$2),0),'Cadastro - Padrões'!$A$2:$V$10081,AH$1,FALSE)))</f>
        <v>-</v>
      </c>
      <c r="AI148" s="23" t="str">
        <f>IF($B148="-","-",IF(VLOOKUP(ROUND(CONCATENATE($A148,AI$2),0),'Cadastro - Padrões'!$A$2:$V$10081,AI$1,FALSE)="","-",VLOOKUP(ROUND(CONCATENATE($A148,AI$2),0),'Cadastro - Padrões'!$A$2:$V$10081,AI$1,FALSE)))</f>
        <v>-</v>
      </c>
      <c r="AJ148" s="23" t="str">
        <f>IF($B148="-","-",IF(VLOOKUP(ROUND(CONCATENATE($A148,AJ$2),0),'Cadastro - Padrões'!$A$2:$V$10081,AJ$1,FALSE)="","-",VLOOKUP(ROUND(CONCATENATE($A148,AJ$2),0),'Cadastro - Padrões'!$A$2:$V$10081,AJ$1,FALSE)))</f>
        <v>-</v>
      </c>
      <c r="AK148" s="23" t="str">
        <f>IF($B148="-","-",IF(VLOOKUP(ROUND(CONCATENATE($A148,AK$2),0),'Cadastro - Padrões'!$A$2:$V$10081,AK$1,FALSE)="","-",VLOOKUP(ROUND(CONCATENATE($A148,AK$2),0),'Cadastro - Padrões'!$A$2:$V$10081,AK$1,FALSE)))</f>
        <v>-</v>
      </c>
      <c r="AL148" s="23" t="str">
        <f>IF($B148="-","-",IF(VLOOKUP(ROUND(CONCATENATE($A148,AL$2),0),'Cadastro - Padrões'!$A$2:$V$10081,AL$1,FALSE)="","-",VLOOKUP(ROUND(CONCATENATE($A148,AL$2),0),'Cadastro - Padrões'!$A$2:$V$10081,AL$1,FALSE)))</f>
        <v>-</v>
      </c>
      <c r="AM148" s="23" t="str">
        <f>IF($B148="-","-",IF(VLOOKUP(ROUND(CONCATENATE($A148,AM$2),0),'Cadastro - Padrões'!$A$2:$V$10081,AM$1,FALSE)="","-",VLOOKUP(ROUND(CONCATENATE($A148,AM$2),0),'Cadastro - Padrões'!$A$2:$V$10081,AM$1,FALSE)))</f>
        <v>-</v>
      </c>
      <c r="AN148" s="23" t="str">
        <f>IF($B148="-","-",IF(VLOOKUP(ROUND(CONCATENATE($A148,AN$2),0),'Cadastro - Padrões'!$A$2:$V$10081,AN$1,FALSE)="","-",VLOOKUP(ROUND(CONCATENATE($A148,AN$2),0),'Cadastro - Padrões'!$A$2:$V$10081,AN$1,FALSE)))</f>
        <v>-</v>
      </c>
      <c r="AO148" s="23" t="str">
        <f>IF($B148="-","-",IF(VLOOKUP(ROUND(CONCATENATE($A148,AO$2),0),'Cadastro - Padrões'!$A$2:$V$10081,AO$1,FALSE)="","-",VLOOKUP(ROUND(CONCATENATE($A148,AO$2),0),'Cadastro - Padrões'!$A$2:$V$10081,AO$1,FALSE)))</f>
        <v>-</v>
      </c>
      <c r="AP148" s="23" t="str">
        <f>IF($B148="-","-",IF(VLOOKUP(ROUND(CONCATENATE($A148,AP$2),0),'Cadastro - Padrões'!$A$2:$V$10081,AP$1,FALSE)="","-",VLOOKUP(ROUND(CONCATENATE($A148,AP$2),0),'Cadastro - Padrões'!$A$2:$V$10081,AP$1,FALSE)))</f>
        <v>-</v>
      </c>
      <c r="AQ148" s="23" t="str">
        <f>IF($B148="-","-",IF(VLOOKUP(ROUND(CONCATENATE($A148,AQ$2),0),'Cadastro - Padrões'!$A$2:$V$10081,AQ$1,FALSE)="","-",VLOOKUP(ROUND(CONCATENATE($A148,AQ$2),0),'Cadastro - Padrões'!$A$2:$V$10081,AQ$1,FALSE)))</f>
        <v>-</v>
      </c>
      <c r="AR148" s="23" t="str">
        <f>IF($B148="-","-",IF(VLOOKUP(ROUND(CONCATENATE($A148,AR$2),0),'Cadastro - Padrões'!$A$2:$V$10081,AR$1,FALSE)="","-",VLOOKUP(ROUND(CONCATENATE($A148,AR$2),0),'Cadastro - Padrões'!$A$2:$V$10081,AR$1,FALSE)))</f>
        <v>-</v>
      </c>
      <c r="AS148" s="23" t="str">
        <f>IF($B148="-","-",IF(VLOOKUP(ROUND(CONCATENATE($A148,AS$2),0),'Cadastro - Padrões'!$A$2:$V$10081,AS$1,FALSE)="","-",VLOOKUP(ROUND(CONCATENATE($A148,AS$2),0),'Cadastro - Padrões'!$A$2:$V$10081,AS$1,FALSE)))</f>
        <v>-</v>
      </c>
      <c r="AT148" s="23" t="str">
        <f>IF($B148="-","-",IF(VLOOKUP(ROUND(CONCATENATE($A148,AT$2),0),'Cadastro - Padrões'!$A$2:$V$10081,AT$1,FALSE)="","-",VLOOKUP(ROUND(CONCATENATE($A148,AT$2),0),'Cadastro - Padrões'!$A$2:$V$10081,AT$1,FALSE)))</f>
        <v>-</v>
      </c>
      <c r="AU148" s="23" t="str">
        <f>IF($B148="-","-",IF(VLOOKUP(ROUND(CONCATENATE($A148,AU$2),0),'Cadastro - Padrões'!$A$2:$V$10081,AU$1,FALSE)="","-",VLOOKUP(ROUND(CONCATENATE($A148,AU$2),0),'Cadastro - Padrões'!$A$2:$V$10081,AU$1,FALSE)))</f>
        <v>-</v>
      </c>
      <c r="AV148" s="23" t="str">
        <f>IF($B148="-","-",IF(VLOOKUP(ROUND(CONCATENATE($A148,AV$2),0),'Cadastro - Padrões'!$A$2:$V$10081,AV$1,FALSE)="","-",VLOOKUP(ROUND(CONCATENATE($A148,AV$2),0),'Cadastro - Padrões'!$A$2:$V$10081,AV$1,FALSE)))</f>
        <v>-</v>
      </c>
      <c r="AW148" s="23" t="str">
        <f>IF($B148="-","-",IF(VLOOKUP(ROUND(CONCATENATE($A148,AW$2),0),'Cadastro - Padrões'!$A$2:$V$10081,AW$1,FALSE)="","-",VLOOKUP(ROUND(CONCATENATE($A148,AW$2),0),'Cadastro - Padrões'!$A$2:$V$10081,AW$1,FALSE)))</f>
        <v>-</v>
      </c>
      <c r="AX148" s="23" t="str">
        <f>IF($B148="-","-",IF(VLOOKUP(ROUND(CONCATENATE($A148,AX$2),0),'Cadastro - Padrões'!$A$2:$V$10081,AX$1,FALSE)="","-",VLOOKUP(ROUND(CONCATENATE($A148,AX$2),0),'Cadastro - Padrões'!$A$2:$V$10081,AX$1,FALSE)))</f>
        <v>-</v>
      </c>
      <c r="AY148" s="23" t="str">
        <f>IF($B148="-","-",IF(VLOOKUP(ROUND(CONCATENATE($A148,AY$2),0),'Cadastro - Padrões'!$A$2:$V$10081,AY$1,FALSE)="","-",VLOOKUP(ROUND(CONCATENATE($A148,AY$2),0),'Cadastro - Padrões'!$A$2:$V$10081,AY$1,FALSE)))</f>
        <v>-</v>
      </c>
      <c r="AZ148" s="23" t="str">
        <f>IF($B148="-","-",IF(VLOOKUP(ROUND(CONCATENATE($A148,AZ$2),0),'Cadastro - Padrões'!$A$2:$V$10081,AZ$1,FALSE)="","-",VLOOKUP(ROUND(CONCATENATE($A148,AZ$2),0),'Cadastro - Padrões'!$A$2:$V$10081,AZ$1,FALSE)))</f>
        <v>-</v>
      </c>
      <c r="BA148" s="23" t="str">
        <f>IF($B148="-","-",IF(VLOOKUP(ROUND(CONCATENATE($A148,BA$2),0),'Cadastro - Padrões'!$A$2:$V$10081,BA$1,FALSE)="","-",VLOOKUP(ROUND(CONCATENATE($A148,BA$2),0),'Cadastro - Padrões'!$A$2:$V$10081,BA$1,FALSE)))</f>
        <v>-</v>
      </c>
      <c r="BB148" s="23" t="str">
        <f>IF($B148="-","-",IF(VLOOKUP(ROUND(CONCATENATE($A148,BB$2),0),'Cadastro - Padrões'!$A$2:$V$10081,BB$1,FALSE)="","-",VLOOKUP(ROUND(CONCATENATE($A148,BB$2),0),'Cadastro - Padrões'!$A$2:$V$10081,BB$1,FALSE)))</f>
        <v>-</v>
      </c>
      <c r="BC148" s="23" t="str">
        <f>IF($B148="-","-",IF(VLOOKUP(ROUND(CONCATENATE($A148,BC$2),0),'Cadastro - Padrões'!$A$2:$V$10081,BC$1,FALSE)="","-",VLOOKUP(ROUND(CONCATENATE($A148,BC$2),0),'Cadastro - Padrões'!$A$2:$V$10081,BC$1,FALSE)))</f>
        <v>-</v>
      </c>
      <c r="BD148" s="23" t="str">
        <f>IF($B148="-","-",IF(VLOOKUP(ROUND(CONCATENATE($A148,BD$2),0),'Cadastro - Padrões'!$A$2:$V$10081,BD$1,FALSE)="","-",VLOOKUP(ROUND(CONCATENATE($A148,BD$2),0),'Cadastro - Padrões'!$A$2:$V$10081,BD$1,FALSE)))</f>
        <v>-</v>
      </c>
      <c r="BE148" s="23" t="str">
        <f>IF($B148="-","-",IF(VLOOKUP(ROUND(CONCATENATE($A148,BE$2),0),'Cadastro - Padrões'!$A$2:$V$10081,BE$1,FALSE)="","-",VLOOKUP(ROUND(CONCATENATE($A148,BE$2),0),'Cadastro - Padrões'!$A$2:$V$10081,BE$1,FALSE)))</f>
        <v>-</v>
      </c>
      <c r="BF148" s="23" t="str">
        <f>IF($B148="-","-",IF(VLOOKUP(ROUND(CONCATENATE($A148,BF$2),0),'Cadastro - Padrões'!$A$2:$V$10081,BF$1,FALSE)="","-",VLOOKUP(ROUND(CONCATENATE($A148,BF$2),0),'Cadastro - Padrões'!$A$2:$V$10081,BF$1,FALSE)))</f>
        <v>-</v>
      </c>
      <c r="BG148" s="23" t="str">
        <f>IF($B148="-","-",IF(VLOOKUP(ROUND(CONCATENATE($A148,BG$2),0),'Cadastro - Padrões'!$A$2:$V$10081,BG$1,FALSE)="","-",VLOOKUP(ROUND(CONCATENATE($A148,BG$2),0),'Cadastro - Padrões'!$A$2:$V$10081,BG$1,FALSE)))</f>
        <v>-</v>
      </c>
      <c r="BH148" s="23" t="str">
        <f>IF($B148="-","-",IF(VLOOKUP(ROUND(CONCATENATE($A148,BH$2),0),'Cadastro - Padrões'!$A$2:$V$10081,BH$1,FALSE)="","-",VLOOKUP(ROUND(CONCATENATE($A148,BH$2),0),'Cadastro - Padrões'!$A$2:$V$10081,BH$1,FALSE)))</f>
        <v>-</v>
      </c>
      <c r="BI148" s="23" t="str">
        <f>IF($B148="-","-",IF(VLOOKUP(ROUND(CONCATENATE($A148,BI$2),0),'Cadastro - Padrões'!$A$2:$V$10081,BI$1,FALSE)="","-",VLOOKUP(ROUND(CONCATENATE($A148,BI$2),0),'Cadastro - Padrões'!$A$2:$V$10081,BI$1,FALSE)))</f>
        <v>-</v>
      </c>
      <c r="BJ148" s="23" t="str">
        <f>IF($B148="-","-",IF(VLOOKUP(ROUND(CONCATENATE($A148,BJ$2),0),'Cadastro - Padrões'!$A$2:$V$10081,BJ$1,FALSE)="","-",VLOOKUP(ROUND(CONCATENATE($A148,BJ$2),0),'Cadastro - Padrões'!$A$2:$V$10081,BJ$1,FALSE)))</f>
        <v>-</v>
      </c>
      <c r="BK148" s="23" t="str">
        <f>IF($B148="-","-",IF(VLOOKUP(ROUND(CONCATENATE($A148,BK$2),0),'Cadastro - Padrões'!$A$2:$V$10081,BK$1,FALSE)="","-",VLOOKUP(ROUND(CONCATENATE($A148,BK$2),0),'Cadastro - Padrões'!$A$2:$V$10081,BK$1,FALSE)))</f>
        <v>-</v>
      </c>
      <c r="BL148" s="23" t="str">
        <f>IF($B148="-","-",IF(VLOOKUP(ROUND(CONCATENATE($A148,BL$2),0),'Cadastro - Padrões'!$A$2:$V$10081,BL$1,FALSE)="","-",VLOOKUP(ROUND(CONCATENATE($A148,BL$2),0),'Cadastro - Padrões'!$A$2:$V$10081,BL$1,FALSE)))</f>
        <v>-</v>
      </c>
      <c r="BM148" s="23" t="str">
        <f>IF($B148="-","-",IF(VLOOKUP(ROUND(CONCATENATE($A148,BM$2),0),'Cadastro - Padrões'!$A$2:$V$10081,BM$1,FALSE)="","-",VLOOKUP(ROUND(CONCATENATE($A148,BM$2),0),'Cadastro - Padrões'!$A$2:$V$10081,BM$1,FALSE)))</f>
        <v>-</v>
      </c>
      <c r="BN148" s="23" t="str">
        <f>IF($B148="-","-",IF(VLOOKUP(ROUND(CONCATENATE($A148,BN$2),0),'Cadastro - Padrões'!$A$2:$V$10081,BN$1,FALSE)="","-",VLOOKUP(ROUND(CONCATENATE($A148,BN$2),0),'Cadastro - Padrões'!$A$2:$V$10081,BN$1,FALSE)))</f>
        <v>-</v>
      </c>
      <c r="BO148" s="23" t="str">
        <f>IF($B148="-","-",IF(VLOOKUP(ROUND(CONCATENATE($A148,BO$2),0),'Cadastro - Padrões'!$A$2:$V$10081,BO$1,FALSE)="","-",VLOOKUP(ROUND(CONCATENATE($A148,BO$2),0),'Cadastro - Padrões'!$A$2:$V$10081,BO$1,FALSE)))</f>
        <v>-</v>
      </c>
      <c r="BP148" s="23" t="str">
        <f>IF($B148="-","-",IF(VLOOKUP(ROUND(CONCATENATE($A148,BP$2),0),'Cadastro - Padrões'!$A$2:$V$10081,BP$1,FALSE)="","-",VLOOKUP(ROUND(CONCATENATE($A148,BP$2),0),'Cadastro - Padrões'!$A$2:$V$10081,BP$1,FALSE)))</f>
        <v>-</v>
      </c>
    </row>
    <row r="149" spans="1:68" x14ac:dyDescent="0.3">
      <c r="A149" s="22">
        <f t="shared" si="54"/>
        <v>144</v>
      </c>
      <c r="B149" s="23" t="str">
        <f>IF(VLOOKUP(ROUND(CONCATENATE($A149,B$2),0),'Cadastro - Padrões'!$A$2:$V$10081,B$1,FALSE)="","-",VLOOKUP(ROUND(CONCATENATE($A149,B$2),0),'Cadastro - Padrões'!$A$2:$V$10081,B$1,FALSE))</f>
        <v>-</v>
      </c>
      <c r="C149" s="23" t="str">
        <f>IF($B149="-","-",VLOOKUP(ROUND(CONCATENATE($A149,C$2),0),'Cadastro - Padrões'!$A$2:$V$10081,C$1,FALSE))</f>
        <v>-</v>
      </c>
      <c r="D149" s="23" t="str">
        <f>IF($B149="-","-",VLOOKUP(ROUND(CONCATENATE($A149,D$2),0),'Cadastro - Padrões'!$A$2:$V$10081,D$1,FALSE))</f>
        <v>-</v>
      </c>
      <c r="E149" s="23" t="str">
        <f>IF($B149="-","-",VLOOKUP(ROUND(CONCATENATE($A149,E$2),0),'Cadastro - Padrões'!$A$2:$V$10081,E$1,FALSE))</f>
        <v>-</v>
      </c>
      <c r="F149" s="23" t="str">
        <f>IF($B149="-","-",VLOOKUP(ROUND(CONCATENATE($A149,F$2),0),'Cadastro - Padrões'!$A$2:$V$10081,F$1,FALSE))</f>
        <v>-</v>
      </c>
      <c r="G149" s="24" t="str">
        <f>IF($B149="-","-",VLOOKUP(ROUND(CONCATENATE($A149,G$2),0),'Cadastro - Padrões'!$A$2:$V$10081,G$1,FALSE))</f>
        <v>-</v>
      </c>
      <c r="H149" s="25" t="str">
        <f>IF($B149="-","-",VLOOKUP(ROUND(CONCATENATE($A149,H$2),0),'Cadastro - Padrões'!$A$2:$V$10081,H$1,FALSE))</f>
        <v>-</v>
      </c>
      <c r="I149" s="23" t="str">
        <f>IF($B149="-","-",VLOOKUP(ROUND(CONCATENATE($A149,I$2),0),'Cadastro - Padrões'!$A$2:$V$10081,I$1,FALSE))</f>
        <v>-</v>
      </c>
      <c r="J149" s="23" t="str">
        <f>IF($B149="-","-",VLOOKUP(ROUND(CONCATENATE($A149,J$2),0),'Cadastro - Padrões'!$A$2:$V$10081,J$1,FALSE))</f>
        <v>-</v>
      </c>
      <c r="K149" s="23" t="str">
        <f>IF($B149="-","-",VLOOKUP(ROUND(CONCATENATE($A149,K$2),0),'Cadastro - Padrões'!$A$2:$V$10081,K$1,FALSE))</f>
        <v>-</v>
      </c>
      <c r="L149" s="23" t="str">
        <f>IF($B149="-","-",VLOOKUP(ROUND(CONCATENATE($A149,L$2),0),'Cadastro - Padrões'!$A$2:$V$10081,L$1,FALSE))</f>
        <v>-</v>
      </c>
      <c r="M149" s="23" t="str">
        <f>IF($B149="-","-",VLOOKUP(ROUND(CONCATENATE($A149,M$2),0),'Cadastro - Padrões'!$A$2:$V$10081,M$1,FALSE))</f>
        <v>-</v>
      </c>
      <c r="N149" s="23" t="str">
        <f>IF($B149="-","-",VLOOKUP(ROUND(CONCATENATE($A149,N$2),0),'Cadastro - Padrões'!$A$2:$V$10081,N$1,FALSE))</f>
        <v>-</v>
      </c>
      <c r="O149" s="23" t="str">
        <f>IF($B149="-","-",VLOOKUP(ROUND(CONCATENATE($A149,O$2),0),'Cadastro - Padrões'!$A$2:$V$10081,O$1,FALSE))</f>
        <v>-</v>
      </c>
      <c r="P149" s="23" t="str">
        <f>IF($B149="-","-",VLOOKUP(ROUND(CONCATENATE($A149,P$2),0),'Cadastro - Padrões'!$A$2:$V$10081,P$1,FALSE))</f>
        <v>-</v>
      </c>
      <c r="Q149" s="23" t="str">
        <f>IF($B149="-","-",VLOOKUP(ROUND(CONCATENATE($A149,Q$2),0),'Cadastro - Padrões'!$A$2:$V$10081,Q$1,FALSE))</f>
        <v>-</v>
      </c>
      <c r="R149" s="23" t="str">
        <f>IF($B149="-","-",VLOOKUP(ROUND(CONCATENATE($A149,R$2),0),'Cadastro - Padrões'!$A$2:$V$10081,R$1,FALSE))</f>
        <v>-</v>
      </c>
      <c r="S149" s="23" t="str">
        <f>IF($B149="-","-",VLOOKUP(ROUND(CONCATENATE($A149,S$2),0),'Cadastro - Padrões'!$A$2:$V$10081,S$1,FALSE))</f>
        <v>-</v>
      </c>
      <c r="T149" s="23" t="str">
        <f>IF($B149="-","-",VLOOKUP(ROUND(CONCATENATE($A149,T$2),0),'Cadastro - Padrões'!$A$2:$V$10081,T$1,FALSE))</f>
        <v>-</v>
      </c>
      <c r="U149" s="23" t="str">
        <f>IF($B149="-","-",VLOOKUP(ROUND(CONCATENATE($A149,U$2),0),'Cadastro - Padrões'!$A$2:$V$10081,U$1,FALSE))</f>
        <v>-</v>
      </c>
      <c r="V149" s="23" t="str">
        <f>IF($B149="-","-",VLOOKUP(ROUND(CONCATENATE($A149,V$2),0),'Cadastro - Padrões'!$A$2:$V$10081,V$1,FALSE))</f>
        <v>-</v>
      </c>
      <c r="W149" s="23" t="str">
        <f>IF($B149="-","-",VLOOKUP(ROUND(CONCATENATE($A149,W$2),0),'Cadastro - Padrões'!$A$2:$V$10081,W$1,FALSE))</f>
        <v>-</v>
      </c>
      <c r="X149" s="23" t="str">
        <f>IF($B149="-","-",VLOOKUP(ROUND(CONCATENATE($A149,X$2),0),'Cadastro - Padrões'!$A$2:$V$10081,X$1,FALSE))</f>
        <v>-</v>
      </c>
      <c r="Y149" s="23" t="str">
        <f>IF($B149="-","-",VLOOKUP(ROUND(CONCATENATE($A149,Y$2),0),'Cadastro - Padrões'!$A$2:$V$10081,Y$1,FALSE))</f>
        <v>-</v>
      </c>
      <c r="Z149" s="23" t="str">
        <f>IF($B149="-","-",VLOOKUP(ROUND(CONCATENATE($A149,Z$2),0),'Cadastro - Padrões'!$A$2:$V$10081,Z$1,FALSE))</f>
        <v>-</v>
      </c>
      <c r="AA149" s="23" t="str">
        <f>IF($B149="-","-",VLOOKUP(ROUND(CONCATENATE($A149,AA$2),0),'Cadastro - Padrões'!$A$2:$V$10081,AA$1,FALSE))</f>
        <v>-</v>
      </c>
      <c r="AB149" s="23" t="str">
        <f>IF($B149="-","-",VLOOKUP(ROUND(CONCATENATE($A149,AB$2),0),'Cadastro - Padrões'!$A$2:$V$10081,AB$1,FALSE))</f>
        <v>-</v>
      </c>
      <c r="AC149" s="23" t="str">
        <f>IF($B149="-","-",IF(VLOOKUP(ROUND(CONCATENATE($A149,AC$2),0),'Cadastro - Padrões'!$A$2:$V$10081,AC$1,FALSE)="","-",VLOOKUP(ROUND(CONCATENATE($A149,AC$2),0),'Cadastro - Padrões'!$A$2:$V$10081,AC$1,FALSE)))</f>
        <v>-</v>
      </c>
      <c r="AD149" s="23" t="str">
        <f>IF($B149="-","-",IF(VLOOKUP(ROUND(CONCATENATE($A149,AD$2),0),'Cadastro - Padrões'!$A$2:$V$10081,AD$1,FALSE)="","-",VLOOKUP(ROUND(CONCATENATE($A149,AD$2),0),'Cadastro - Padrões'!$A$2:$V$10081,AD$1,FALSE)))</f>
        <v>-</v>
      </c>
      <c r="AE149" s="23" t="str">
        <f>IF($B149="-","-",IF(VLOOKUP(ROUND(CONCATENATE($A149,AE$2),0),'Cadastro - Padrões'!$A$2:$V$10081,AE$1,FALSE)="","-",VLOOKUP(ROUND(CONCATENATE($A149,AE$2),0),'Cadastro - Padrões'!$A$2:$V$10081,AE$1,FALSE)))</f>
        <v>-</v>
      </c>
      <c r="AF149" s="23" t="str">
        <f>IF($B149="-","-",IF(VLOOKUP(ROUND(CONCATENATE($A149,AF$2),0),'Cadastro - Padrões'!$A$2:$V$10081,AF$1,FALSE)="","-",VLOOKUP(ROUND(CONCATENATE($A149,AF$2),0),'Cadastro - Padrões'!$A$2:$V$10081,AF$1,FALSE)))</f>
        <v>-</v>
      </c>
      <c r="AG149" s="23" t="str">
        <f>IF($B149="-","-",IF(VLOOKUP(ROUND(CONCATENATE($A149,AG$2),0),'Cadastro - Padrões'!$A$2:$V$10081,AG$1,FALSE)="","-",VLOOKUP(ROUND(CONCATENATE($A149,AG$2),0),'Cadastro - Padrões'!$A$2:$V$10081,AG$1,FALSE)))</f>
        <v>-</v>
      </c>
      <c r="AH149" s="23" t="str">
        <f>IF($B149="-","-",IF(VLOOKUP(ROUND(CONCATENATE($A149,AH$2),0),'Cadastro - Padrões'!$A$2:$V$10081,AH$1,FALSE)="","-",VLOOKUP(ROUND(CONCATENATE($A149,AH$2),0),'Cadastro - Padrões'!$A$2:$V$10081,AH$1,FALSE)))</f>
        <v>-</v>
      </c>
      <c r="AI149" s="23" t="str">
        <f>IF($B149="-","-",IF(VLOOKUP(ROUND(CONCATENATE($A149,AI$2),0),'Cadastro - Padrões'!$A$2:$V$10081,AI$1,FALSE)="","-",VLOOKUP(ROUND(CONCATENATE($A149,AI$2),0),'Cadastro - Padrões'!$A$2:$V$10081,AI$1,FALSE)))</f>
        <v>-</v>
      </c>
      <c r="AJ149" s="23" t="str">
        <f>IF($B149="-","-",IF(VLOOKUP(ROUND(CONCATENATE($A149,AJ$2),0),'Cadastro - Padrões'!$A$2:$V$10081,AJ$1,FALSE)="","-",VLOOKUP(ROUND(CONCATENATE($A149,AJ$2),0),'Cadastro - Padrões'!$A$2:$V$10081,AJ$1,FALSE)))</f>
        <v>-</v>
      </c>
      <c r="AK149" s="23" t="str">
        <f>IF($B149="-","-",IF(VLOOKUP(ROUND(CONCATENATE($A149,AK$2),0),'Cadastro - Padrões'!$A$2:$V$10081,AK$1,FALSE)="","-",VLOOKUP(ROUND(CONCATENATE($A149,AK$2),0),'Cadastro - Padrões'!$A$2:$V$10081,AK$1,FALSE)))</f>
        <v>-</v>
      </c>
      <c r="AL149" s="23" t="str">
        <f>IF($B149="-","-",IF(VLOOKUP(ROUND(CONCATENATE($A149,AL$2),0),'Cadastro - Padrões'!$A$2:$V$10081,AL$1,FALSE)="","-",VLOOKUP(ROUND(CONCATENATE($A149,AL$2),0),'Cadastro - Padrões'!$A$2:$V$10081,AL$1,FALSE)))</f>
        <v>-</v>
      </c>
      <c r="AM149" s="23" t="str">
        <f>IF($B149="-","-",IF(VLOOKUP(ROUND(CONCATENATE($A149,AM$2),0),'Cadastro - Padrões'!$A$2:$V$10081,AM$1,FALSE)="","-",VLOOKUP(ROUND(CONCATENATE($A149,AM$2),0),'Cadastro - Padrões'!$A$2:$V$10081,AM$1,FALSE)))</f>
        <v>-</v>
      </c>
      <c r="AN149" s="23" t="str">
        <f>IF($B149="-","-",IF(VLOOKUP(ROUND(CONCATENATE($A149,AN$2),0),'Cadastro - Padrões'!$A$2:$V$10081,AN$1,FALSE)="","-",VLOOKUP(ROUND(CONCATENATE($A149,AN$2),0),'Cadastro - Padrões'!$A$2:$V$10081,AN$1,FALSE)))</f>
        <v>-</v>
      </c>
      <c r="AO149" s="23" t="str">
        <f>IF($B149="-","-",IF(VLOOKUP(ROUND(CONCATENATE($A149,AO$2),0),'Cadastro - Padrões'!$A$2:$V$10081,AO$1,FALSE)="","-",VLOOKUP(ROUND(CONCATENATE($A149,AO$2),0),'Cadastro - Padrões'!$A$2:$V$10081,AO$1,FALSE)))</f>
        <v>-</v>
      </c>
      <c r="AP149" s="23" t="str">
        <f>IF($B149="-","-",IF(VLOOKUP(ROUND(CONCATENATE($A149,AP$2),0),'Cadastro - Padrões'!$A$2:$V$10081,AP$1,FALSE)="","-",VLOOKUP(ROUND(CONCATENATE($A149,AP$2),0),'Cadastro - Padrões'!$A$2:$V$10081,AP$1,FALSE)))</f>
        <v>-</v>
      </c>
      <c r="AQ149" s="23" t="str">
        <f>IF($B149="-","-",IF(VLOOKUP(ROUND(CONCATENATE($A149,AQ$2),0),'Cadastro - Padrões'!$A$2:$V$10081,AQ$1,FALSE)="","-",VLOOKUP(ROUND(CONCATENATE($A149,AQ$2),0),'Cadastro - Padrões'!$A$2:$V$10081,AQ$1,FALSE)))</f>
        <v>-</v>
      </c>
      <c r="AR149" s="23" t="str">
        <f>IF($B149="-","-",IF(VLOOKUP(ROUND(CONCATENATE($A149,AR$2),0),'Cadastro - Padrões'!$A$2:$V$10081,AR$1,FALSE)="","-",VLOOKUP(ROUND(CONCATENATE($A149,AR$2),0),'Cadastro - Padrões'!$A$2:$V$10081,AR$1,FALSE)))</f>
        <v>-</v>
      </c>
      <c r="AS149" s="23" t="str">
        <f>IF($B149="-","-",IF(VLOOKUP(ROUND(CONCATENATE($A149,AS$2),0),'Cadastro - Padrões'!$A$2:$V$10081,AS$1,FALSE)="","-",VLOOKUP(ROUND(CONCATENATE($A149,AS$2),0),'Cadastro - Padrões'!$A$2:$V$10081,AS$1,FALSE)))</f>
        <v>-</v>
      </c>
      <c r="AT149" s="23" t="str">
        <f>IF($B149="-","-",IF(VLOOKUP(ROUND(CONCATENATE($A149,AT$2),0),'Cadastro - Padrões'!$A$2:$V$10081,AT$1,FALSE)="","-",VLOOKUP(ROUND(CONCATENATE($A149,AT$2),0),'Cadastro - Padrões'!$A$2:$V$10081,AT$1,FALSE)))</f>
        <v>-</v>
      </c>
      <c r="AU149" s="23" t="str">
        <f>IF($B149="-","-",IF(VLOOKUP(ROUND(CONCATENATE($A149,AU$2),0),'Cadastro - Padrões'!$A$2:$V$10081,AU$1,FALSE)="","-",VLOOKUP(ROUND(CONCATENATE($A149,AU$2),0),'Cadastro - Padrões'!$A$2:$V$10081,AU$1,FALSE)))</f>
        <v>-</v>
      </c>
      <c r="AV149" s="23" t="str">
        <f>IF($B149="-","-",IF(VLOOKUP(ROUND(CONCATENATE($A149,AV$2),0),'Cadastro - Padrões'!$A$2:$V$10081,AV$1,FALSE)="","-",VLOOKUP(ROUND(CONCATENATE($A149,AV$2),0),'Cadastro - Padrões'!$A$2:$V$10081,AV$1,FALSE)))</f>
        <v>-</v>
      </c>
      <c r="AW149" s="23" t="str">
        <f>IF($B149="-","-",IF(VLOOKUP(ROUND(CONCATENATE($A149,AW$2),0),'Cadastro - Padrões'!$A$2:$V$10081,AW$1,FALSE)="","-",VLOOKUP(ROUND(CONCATENATE($A149,AW$2),0),'Cadastro - Padrões'!$A$2:$V$10081,AW$1,FALSE)))</f>
        <v>-</v>
      </c>
      <c r="AX149" s="23" t="str">
        <f>IF($B149="-","-",IF(VLOOKUP(ROUND(CONCATENATE($A149,AX$2),0),'Cadastro - Padrões'!$A$2:$V$10081,AX$1,FALSE)="","-",VLOOKUP(ROUND(CONCATENATE($A149,AX$2),0),'Cadastro - Padrões'!$A$2:$V$10081,AX$1,FALSE)))</f>
        <v>-</v>
      </c>
      <c r="AY149" s="23" t="str">
        <f>IF($B149="-","-",IF(VLOOKUP(ROUND(CONCATENATE($A149,AY$2),0),'Cadastro - Padrões'!$A$2:$V$10081,AY$1,FALSE)="","-",VLOOKUP(ROUND(CONCATENATE($A149,AY$2),0),'Cadastro - Padrões'!$A$2:$V$10081,AY$1,FALSE)))</f>
        <v>-</v>
      </c>
      <c r="AZ149" s="23" t="str">
        <f>IF($B149="-","-",IF(VLOOKUP(ROUND(CONCATENATE($A149,AZ$2),0),'Cadastro - Padrões'!$A$2:$V$10081,AZ$1,FALSE)="","-",VLOOKUP(ROUND(CONCATENATE($A149,AZ$2),0),'Cadastro - Padrões'!$A$2:$V$10081,AZ$1,FALSE)))</f>
        <v>-</v>
      </c>
      <c r="BA149" s="23" t="str">
        <f>IF($B149="-","-",IF(VLOOKUP(ROUND(CONCATENATE($A149,BA$2),0),'Cadastro - Padrões'!$A$2:$V$10081,BA$1,FALSE)="","-",VLOOKUP(ROUND(CONCATENATE($A149,BA$2),0),'Cadastro - Padrões'!$A$2:$V$10081,BA$1,FALSE)))</f>
        <v>-</v>
      </c>
      <c r="BB149" s="23" t="str">
        <f>IF($B149="-","-",IF(VLOOKUP(ROUND(CONCATENATE($A149,BB$2),0),'Cadastro - Padrões'!$A$2:$V$10081,BB$1,FALSE)="","-",VLOOKUP(ROUND(CONCATENATE($A149,BB$2),0),'Cadastro - Padrões'!$A$2:$V$10081,BB$1,FALSE)))</f>
        <v>-</v>
      </c>
      <c r="BC149" s="23" t="str">
        <f>IF($B149="-","-",IF(VLOOKUP(ROUND(CONCATENATE($A149,BC$2),0),'Cadastro - Padrões'!$A$2:$V$10081,BC$1,FALSE)="","-",VLOOKUP(ROUND(CONCATENATE($A149,BC$2),0),'Cadastro - Padrões'!$A$2:$V$10081,BC$1,FALSE)))</f>
        <v>-</v>
      </c>
      <c r="BD149" s="23" t="str">
        <f>IF($B149="-","-",IF(VLOOKUP(ROUND(CONCATENATE($A149,BD$2),0),'Cadastro - Padrões'!$A$2:$V$10081,BD$1,FALSE)="","-",VLOOKUP(ROUND(CONCATENATE($A149,BD$2),0),'Cadastro - Padrões'!$A$2:$V$10081,BD$1,FALSE)))</f>
        <v>-</v>
      </c>
      <c r="BE149" s="23" t="str">
        <f>IF($B149="-","-",IF(VLOOKUP(ROUND(CONCATENATE($A149,BE$2),0),'Cadastro - Padrões'!$A$2:$V$10081,BE$1,FALSE)="","-",VLOOKUP(ROUND(CONCATENATE($A149,BE$2),0),'Cadastro - Padrões'!$A$2:$V$10081,BE$1,FALSE)))</f>
        <v>-</v>
      </c>
      <c r="BF149" s="23" t="str">
        <f>IF($B149="-","-",IF(VLOOKUP(ROUND(CONCATENATE($A149,BF$2),0),'Cadastro - Padrões'!$A$2:$V$10081,BF$1,FALSE)="","-",VLOOKUP(ROUND(CONCATENATE($A149,BF$2),0),'Cadastro - Padrões'!$A$2:$V$10081,BF$1,FALSE)))</f>
        <v>-</v>
      </c>
      <c r="BG149" s="23" t="str">
        <f>IF($B149="-","-",IF(VLOOKUP(ROUND(CONCATENATE($A149,BG$2),0),'Cadastro - Padrões'!$A$2:$V$10081,BG$1,FALSE)="","-",VLOOKUP(ROUND(CONCATENATE($A149,BG$2),0),'Cadastro - Padrões'!$A$2:$V$10081,BG$1,FALSE)))</f>
        <v>-</v>
      </c>
      <c r="BH149" s="23" t="str">
        <f>IF($B149="-","-",IF(VLOOKUP(ROUND(CONCATENATE($A149,BH$2),0),'Cadastro - Padrões'!$A$2:$V$10081,BH$1,FALSE)="","-",VLOOKUP(ROUND(CONCATENATE($A149,BH$2),0),'Cadastro - Padrões'!$A$2:$V$10081,BH$1,FALSE)))</f>
        <v>-</v>
      </c>
      <c r="BI149" s="23" t="str">
        <f>IF($B149="-","-",IF(VLOOKUP(ROUND(CONCATENATE($A149,BI$2),0),'Cadastro - Padrões'!$A$2:$V$10081,BI$1,FALSE)="","-",VLOOKUP(ROUND(CONCATENATE($A149,BI$2),0),'Cadastro - Padrões'!$A$2:$V$10081,BI$1,FALSE)))</f>
        <v>-</v>
      </c>
      <c r="BJ149" s="23" t="str">
        <f>IF($B149="-","-",IF(VLOOKUP(ROUND(CONCATENATE($A149,BJ$2),0),'Cadastro - Padrões'!$A$2:$V$10081,BJ$1,FALSE)="","-",VLOOKUP(ROUND(CONCATENATE($A149,BJ$2),0),'Cadastro - Padrões'!$A$2:$V$10081,BJ$1,FALSE)))</f>
        <v>-</v>
      </c>
      <c r="BK149" s="23" t="str">
        <f>IF($B149="-","-",IF(VLOOKUP(ROUND(CONCATENATE($A149,BK$2),0),'Cadastro - Padrões'!$A$2:$V$10081,BK$1,FALSE)="","-",VLOOKUP(ROUND(CONCATENATE($A149,BK$2),0),'Cadastro - Padrões'!$A$2:$V$10081,BK$1,FALSE)))</f>
        <v>-</v>
      </c>
      <c r="BL149" s="23" t="str">
        <f>IF($B149="-","-",IF(VLOOKUP(ROUND(CONCATENATE($A149,BL$2),0),'Cadastro - Padrões'!$A$2:$V$10081,BL$1,FALSE)="","-",VLOOKUP(ROUND(CONCATENATE($A149,BL$2),0),'Cadastro - Padrões'!$A$2:$V$10081,BL$1,FALSE)))</f>
        <v>-</v>
      </c>
      <c r="BM149" s="23" t="str">
        <f>IF($B149="-","-",IF(VLOOKUP(ROUND(CONCATENATE($A149,BM$2),0),'Cadastro - Padrões'!$A$2:$V$10081,BM$1,FALSE)="","-",VLOOKUP(ROUND(CONCATENATE($A149,BM$2),0),'Cadastro - Padrões'!$A$2:$V$10081,BM$1,FALSE)))</f>
        <v>-</v>
      </c>
      <c r="BN149" s="23" t="str">
        <f>IF($B149="-","-",IF(VLOOKUP(ROUND(CONCATENATE($A149,BN$2),0),'Cadastro - Padrões'!$A$2:$V$10081,BN$1,FALSE)="","-",VLOOKUP(ROUND(CONCATENATE($A149,BN$2),0),'Cadastro - Padrões'!$A$2:$V$10081,BN$1,FALSE)))</f>
        <v>-</v>
      </c>
      <c r="BO149" s="23" t="str">
        <f>IF($B149="-","-",IF(VLOOKUP(ROUND(CONCATENATE($A149,BO$2),0),'Cadastro - Padrões'!$A$2:$V$10081,BO$1,FALSE)="","-",VLOOKUP(ROUND(CONCATENATE($A149,BO$2),0),'Cadastro - Padrões'!$A$2:$V$10081,BO$1,FALSE)))</f>
        <v>-</v>
      </c>
      <c r="BP149" s="23" t="str">
        <f>IF($B149="-","-",IF(VLOOKUP(ROUND(CONCATENATE($A149,BP$2),0),'Cadastro - Padrões'!$A$2:$V$10081,BP$1,FALSE)="","-",VLOOKUP(ROUND(CONCATENATE($A149,BP$2),0),'Cadastro - Padrões'!$A$2:$V$10081,BP$1,FALSE)))</f>
        <v>-</v>
      </c>
    </row>
    <row r="150" spans="1:68" x14ac:dyDescent="0.3">
      <c r="A150" s="22">
        <f t="shared" si="54"/>
        <v>145</v>
      </c>
      <c r="B150" s="23" t="str">
        <f>IF(VLOOKUP(ROUND(CONCATENATE($A150,B$2),0),'Cadastro - Padrões'!$A$2:$V$10081,B$1,FALSE)="","-",VLOOKUP(ROUND(CONCATENATE($A150,B$2),0),'Cadastro - Padrões'!$A$2:$V$10081,B$1,FALSE))</f>
        <v>-</v>
      </c>
      <c r="C150" s="23" t="str">
        <f>IF($B150="-","-",VLOOKUP(ROUND(CONCATENATE($A150,C$2),0),'Cadastro - Padrões'!$A$2:$V$10081,C$1,FALSE))</f>
        <v>-</v>
      </c>
      <c r="D150" s="23" t="str">
        <f>IF($B150="-","-",VLOOKUP(ROUND(CONCATENATE($A150,D$2),0),'Cadastro - Padrões'!$A$2:$V$10081,D$1,FALSE))</f>
        <v>-</v>
      </c>
      <c r="E150" s="23" t="str">
        <f>IF($B150="-","-",VLOOKUP(ROUND(CONCATENATE($A150,E$2),0),'Cadastro - Padrões'!$A$2:$V$10081,E$1,FALSE))</f>
        <v>-</v>
      </c>
      <c r="F150" s="23" t="str">
        <f>IF($B150="-","-",VLOOKUP(ROUND(CONCATENATE($A150,F$2),0),'Cadastro - Padrões'!$A$2:$V$10081,F$1,FALSE))</f>
        <v>-</v>
      </c>
      <c r="G150" s="24" t="str">
        <f>IF($B150="-","-",VLOOKUP(ROUND(CONCATENATE($A150,G$2),0),'Cadastro - Padrões'!$A$2:$V$10081,G$1,FALSE))</f>
        <v>-</v>
      </c>
      <c r="H150" s="25" t="str">
        <f>IF($B150="-","-",VLOOKUP(ROUND(CONCATENATE($A150,H$2),0),'Cadastro - Padrões'!$A$2:$V$10081,H$1,FALSE))</f>
        <v>-</v>
      </c>
      <c r="I150" s="23" t="str">
        <f>IF($B150="-","-",VLOOKUP(ROUND(CONCATENATE($A150,I$2),0),'Cadastro - Padrões'!$A$2:$V$10081,I$1,FALSE))</f>
        <v>-</v>
      </c>
      <c r="J150" s="23" t="str">
        <f>IF($B150="-","-",VLOOKUP(ROUND(CONCATENATE($A150,J$2),0),'Cadastro - Padrões'!$A$2:$V$10081,J$1,FALSE))</f>
        <v>-</v>
      </c>
      <c r="K150" s="23" t="str">
        <f>IF($B150="-","-",VLOOKUP(ROUND(CONCATENATE($A150,K$2),0),'Cadastro - Padrões'!$A$2:$V$10081,K$1,FALSE))</f>
        <v>-</v>
      </c>
      <c r="L150" s="23" t="str">
        <f>IF($B150="-","-",VLOOKUP(ROUND(CONCATENATE($A150,L$2),0),'Cadastro - Padrões'!$A$2:$V$10081,L$1,FALSE))</f>
        <v>-</v>
      </c>
      <c r="M150" s="23" t="str">
        <f>IF($B150="-","-",VLOOKUP(ROUND(CONCATENATE($A150,M$2),0),'Cadastro - Padrões'!$A$2:$V$10081,M$1,FALSE))</f>
        <v>-</v>
      </c>
      <c r="N150" s="23" t="str">
        <f>IF($B150="-","-",VLOOKUP(ROUND(CONCATENATE($A150,N$2),0),'Cadastro - Padrões'!$A$2:$V$10081,N$1,FALSE))</f>
        <v>-</v>
      </c>
      <c r="O150" s="23" t="str">
        <f>IF($B150="-","-",VLOOKUP(ROUND(CONCATENATE($A150,O$2),0),'Cadastro - Padrões'!$A$2:$V$10081,O$1,FALSE))</f>
        <v>-</v>
      </c>
      <c r="P150" s="23" t="str">
        <f>IF($B150="-","-",VLOOKUP(ROUND(CONCATENATE($A150,P$2),0),'Cadastro - Padrões'!$A$2:$V$10081,P$1,FALSE))</f>
        <v>-</v>
      </c>
      <c r="Q150" s="23" t="str">
        <f>IF($B150="-","-",VLOOKUP(ROUND(CONCATENATE($A150,Q$2),0),'Cadastro - Padrões'!$A$2:$V$10081,Q$1,FALSE))</f>
        <v>-</v>
      </c>
      <c r="R150" s="23" t="str">
        <f>IF($B150="-","-",VLOOKUP(ROUND(CONCATENATE($A150,R$2),0),'Cadastro - Padrões'!$A$2:$V$10081,R$1,FALSE))</f>
        <v>-</v>
      </c>
      <c r="S150" s="23" t="str">
        <f>IF($B150="-","-",VLOOKUP(ROUND(CONCATENATE($A150,S$2),0),'Cadastro - Padrões'!$A$2:$V$10081,S$1,FALSE))</f>
        <v>-</v>
      </c>
      <c r="T150" s="23" t="str">
        <f>IF($B150="-","-",VLOOKUP(ROUND(CONCATENATE($A150,T$2),0),'Cadastro - Padrões'!$A$2:$V$10081,T$1,FALSE))</f>
        <v>-</v>
      </c>
      <c r="U150" s="23" t="str">
        <f>IF($B150="-","-",VLOOKUP(ROUND(CONCATENATE($A150,U$2),0),'Cadastro - Padrões'!$A$2:$V$10081,U$1,FALSE))</f>
        <v>-</v>
      </c>
      <c r="V150" s="23" t="str">
        <f>IF($B150="-","-",VLOOKUP(ROUND(CONCATENATE($A150,V$2),0),'Cadastro - Padrões'!$A$2:$V$10081,V$1,FALSE))</f>
        <v>-</v>
      </c>
      <c r="W150" s="23" t="str">
        <f>IF($B150="-","-",VLOOKUP(ROUND(CONCATENATE($A150,W$2),0),'Cadastro - Padrões'!$A$2:$V$10081,W$1,FALSE))</f>
        <v>-</v>
      </c>
      <c r="X150" s="23" t="str">
        <f>IF($B150="-","-",VLOOKUP(ROUND(CONCATENATE($A150,X$2),0),'Cadastro - Padrões'!$A$2:$V$10081,X$1,FALSE))</f>
        <v>-</v>
      </c>
      <c r="Y150" s="23" t="str">
        <f>IF($B150="-","-",VLOOKUP(ROUND(CONCATENATE($A150,Y$2),0),'Cadastro - Padrões'!$A$2:$V$10081,Y$1,FALSE))</f>
        <v>-</v>
      </c>
      <c r="Z150" s="23" t="str">
        <f>IF($B150="-","-",VLOOKUP(ROUND(CONCATENATE($A150,Z$2),0),'Cadastro - Padrões'!$A$2:$V$10081,Z$1,FALSE))</f>
        <v>-</v>
      </c>
      <c r="AA150" s="23" t="str">
        <f>IF($B150="-","-",VLOOKUP(ROUND(CONCATENATE($A150,AA$2),0),'Cadastro - Padrões'!$A$2:$V$10081,AA$1,FALSE))</f>
        <v>-</v>
      </c>
      <c r="AB150" s="23" t="str">
        <f>IF($B150="-","-",VLOOKUP(ROUND(CONCATENATE($A150,AB$2),0),'Cadastro - Padrões'!$A$2:$V$10081,AB$1,FALSE))</f>
        <v>-</v>
      </c>
      <c r="AC150" s="23" t="str">
        <f>IF($B150="-","-",IF(VLOOKUP(ROUND(CONCATENATE($A150,AC$2),0),'Cadastro - Padrões'!$A$2:$V$10081,AC$1,FALSE)="","-",VLOOKUP(ROUND(CONCATENATE($A150,AC$2),0),'Cadastro - Padrões'!$A$2:$V$10081,AC$1,FALSE)))</f>
        <v>-</v>
      </c>
      <c r="AD150" s="23" t="str">
        <f>IF($B150="-","-",IF(VLOOKUP(ROUND(CONCATENATE($A150,AD$2),0),'Cadastro - Padrões'!$A$2:$V$10081,AD$1,FALSE)="","-",VLOOKUP(ROUND(CONCATENATE($A150,AD$2),0),'Cadastro - Padrões'!$A$2:$V$10081,AD$1,FALSE)))</f>
        <v>-</v>
      </c>
      <c r="AE150" s="23" t="str">
        <f>IF($B150="-","-",IF(VLOOKUP(ROUND(CONCATENATE($A150,AE$2),0),'Cadastro - Padrões'!$A$2:$V$10081,AE$1,FALSE)="","-",VLOOKUP(ROUND(CONCATENATE($A150,AE$2),0),'Cadastro - Padrões'!$A$2:$V$10081,AE$1,FALSE)))</f>
        <v>-</v>
      </c>
      <c r="AF150" s="23" t="str">
        <f>IF($B150="-","-",IF(VLOOKUP(ROUND(CONCATENATE($A150,AF$2),0),'Cadastro - Padrões'!$A$2:$V$10081,AF$1,FALSE)="","-",VLOOKUP(ROUND(CONCATENATE($A150,AF$2),0),'Cadastro - Padrões'!$A$2:$V$10081,AF$1,FALSE)))</f>
        <v>-</v>
      </c>
      <c r="AG150" s="23" t="str">
        <f>IF($B150="-","-",IF(VLOOKUP(ROUND(CONCATENATE($A150,AG$2),0),'Cadastro - Padrões'!$A$2:$V$10081,AG$1,FALSE)="","-",VLOOKUP(ROUND(CONCATENATE($A150,AG$2),0),'Cadastro - Padrões'!$A$2:$V$10081,AG$1,FALSE)))</f>
        <v>-</v>
      </c>
      <c r="AH150" s="23" t="str">
        <f>IF($B150="-","-",IF(VLOOKUP(ROUND(CONCATENATE($A150,AH$2),0),'Cadastro - Padrões'!$A$2:$V$10081,AH$1,FALSE)="","-",VLOOKUP(ROUND(CONCATENATE($A150,AH$2),0),'Cadastro - Padrões'!$A$2:$V$10081,AH$1,FALSE)))</f>
        <v>-</v>
      </c>
      <c r="AI150" s="23" t="str">
        <f>IF($B150="-","-",IF(VLOOKUP(ROUND(CONCATENATE($A150,AI$2),0),'Cadastro - Padrões'!$A$2:$V$10081,AI$1,FALSE)="","-",VLOOKUP(ROUND(CONCATENATE($A150,AI$2),0),'Cadastro - Padrões'!$A$2:$V$10081,AI$1,FALSE)))</f>
        <v>-</v>
      </c>
      <c r="AJ150" s="23" t="str">
        <f>IF($B150="-","-",IF(VLOOKUP(ROUND(CONCATENATE($A150,AJ$2),0),'Cadastro - Padrões'!$A$2:$V$10081,AJ$1,FALSE)="","-",VLOOKUP(ROUND(CONCATENATE($A150,AJ$2),0),'Cadastro - Padrões'!$A$2:$V$10081,AJ$1,FALSE)))</f>
        <v>-</v>
      </c>
      <c r="AK150" s="23" t="str">
        <f>IF($B150="-","-",IF(VLOOKUP(ROUND(CONCATENATE($A150,AK$2),0),'Cadastro - Padrões'!$A$2:$V$10081,AK$1,FALSE)="","-",VLOOKUP(ROUND(CONCATENATE($A150,AK$2),0),'Cadastro - Padrões'!$A$2:$V$10081,AK$1,FALSE)))</f>
        <v>-</v>
      </c>
      <c r="AL150" s="23" t="str">
        <f>IF($B150="-","-",IF(VLOOKUP(ROUND(CONCATENATE($A150,AL$2),0),'Cadastro - Padrões'!$A$2:$V$10081,AL$1,FALSE)="","-",VLOOKUP(ROUND(CONCATENATE($A150,AL$2),0),'Cadastro - Padrões'!$A$2:$V$10081,AL$1,FALSE)))</f>
        <v>-</v>
      </c>
      <c r="AM150" s="23" t="str">
        <f>IF($B150="-","-",IF(VLOOKUP(ROUND(CONCATENATE($A150,AM$2),0),'Cadastro - Padrões'!$A$2:$V$10081,AM$1,FALSE)="","-",VLOOKUP(ROUND(CONCATENATE($A150,AM$2),0),'Cadastro - Padrões'!$A$2:$V$10081,AM$1,FALSE)))</f>
        <v>-</v>
      </c>
      <c r="AN150" s="23" t="str">
        <f>IF($B150="-","-",IF(VLOOKUP(ROUND(CONCATENATE($A150,AN$2),0),'Cadastro - Padrões'!$A$2:$V$10081,AN$1,FALSE)="","-",VLOOKUP(ROUND(CONCATENATE($A150,AN$2),0),'Cadastro - Padrões'!$A$2:$V$10081,AN$1,FALSE)))</f>
        <v>-</v>
      </c>
      <c r="AO150" s="23" t="str">
        <f>IF($B150="-","-",IF(VLOOKUP(ROUND(CONCATENATE($A150,AO$2),0),'Cadastro - Padrões'!$A$2:$V$10081,AO$1,FALSE)="","-",VLOOKUP(ROUND(CONCATENATE($A150,AO$2),0),'Cadastro - Padrões'!$A$2:$V$10081,AO$1,FALSE)))</f>
        <v>-</v>
      </c>
      <c r="AP150" s="23" t="str">
        <f>IF($B150="-","-",IF(VLOOKUP(ROUND(CONCATENATE($A150,AP$2),0),'Cadastro - Padrões'!$A$2:$V$10081,AP$1,FALSE)="","-",VLOOKUP(ROUND(CONCATENATE($A150,AP$2),0),'Cadastro - Padrões'!$A$2:$V$10081,AP$1,FALSE)))</f>
        <v>-</v>
      </c>
      <c r="AQ150" s="23" t="str">
        <f>IF($B150="-","-",IF(VLOOKUP(ROUND(CONCATENATE($A150,AQ$2),0),'Cadastro - Padrões'!$A$2:$V$10081,AQ$1,FALSE)="","-",VLOOKUP(ROUND(CONCATENATE($A150,AQ$2),0),'Cadastro - Padrões'!$A$2:$V$10081,AQ$1,FALSE)))</f>
        <v>-</v>
      </c>
      <c r="AR150" s="23" t="str">
        <f>IF($B150="-","-",IF(VLOOKUP(ROUND(CONCATENATE($A150,AR$2),0),'Cadastro - Padrões'!$A$2:$V$10081,AR$1,FALSE)="","-",VLOOKUP(ROUND(CONCATENATE($A150,AR$2),0),'Cadastro - Padrões'!$A$2:$V$10081,AR$1,FALSE)))</f>
        <v>-</v>
      </c>
      <c r="AS150" s="23" t="str">
        <f>IF($B150="-","-",IF(VLOOKUP(ROUND(CONCATENATE($A150,AS$2),0),'Cadastro - Padrões'!$A$2:$V$10081,AS$1,FALSE)="","-",VLOOKUP(ROUND(CONCATENATE($A150,AS$2),0),'Cadastro - Padrões'!$A$2:$V$10081,AS$1,FALSE)))</f>
        <v>-</v>
      </c>
      <c r="AT150" s="23" t="str">
        <f>IF($B150="-","-",IF(VLOOKUP(ROUND(CONCATENATE($A150,AT$2),0),'Cadastro - Padrões'!$A$2:$V$10081,AT$1,FALSE)="","-",VLOOKUP(ROUND(CONCATENATE($A150,AT$2),0),'Cadastro - Padrões'!$A$2:$V$10081,AT$1,FALSE)))</f>
        <v>-</v>
      </c>
      <c r="AU150" s="23" t="str">
        <f>IF($B150="-","-",IF(VLOOKUP(ROUND(CONCATENATE($A150,AU$2),0),'Cadastro - Padrões'!$A$2:$V$10081,AU$1,FALSE)="","-",VLOOKUP(ROUND(CONCATENATE($A150,AU$2),0),'Cadastro - Padrões'!$A$2:$V$10081,AU$1,FALSE)))</f>
        <v>-</v>
      </c>
      <c r="AV150" s="23" t="str">
        <f>IF($B150="-","-",IF(VLOOKUP(ROUND(CONCATENATE($A150,AV$2),0),'Cadastro - Padrões'!$A$2:$V$10081,AV$1,FALSE)="","-",VLOOKUP(ROUND(CONCATENATE($A150,AV$2),0),'Cadastro - Padrões'!$A$2:$V$10081,AV$1,FALSE)))</f>
        <v>-</v>
      </c>
      <c r="AW150" s="23" t="str">
        <f>IF($B150="-","-",IF(VLOOKUP(ROUND(CONCATENATE($A150,AW$2),0),'Cadastro - Padrões'!$A$2:$V$10081,AW$1,FALSE)="","-",VLOOKUP(ROUND(CONCATENATE($A150,AW$2),0),'Cadastro - Padrões'!$A$2:$V$10081,AW$1,FALSE)))</f>
        <v>-</v>
      </c>
      <c r="AX150" s="23" t="str">
        <f>IF($B150="-","-",IF(VLOOKUP(ROUND(CONCATENATE($A150,AX$2),0),'Cadastro - Padrões'!$A$2:$V$10081,AX$1,FALSE)="","-",VLOOKUP(ROUND(CONCATENATE($A150,AX$2),0),'Cadastro - Padrões'!$A$2:$V$10081,AX$1,FALSE)))</f>
        <v>-</v>
      </c>
      <c r="AY150" s="23" t="str">
        <f>IF($B150="-","-",IF(VLOOKUP(ROUND(CONCATENATE($A150,AY$2),0),'Cadastro - Padrões'!$A$2:$V$10081,AY$1,FALSE)="","-",VLOOKUP(ROUND(CONCATENATE($A150,AY$2),0),'Cadastro - Padrões'!$A$2:$V$10081,AY$1,FALSE)))</f>
        <v>-</v>
      </c>
      <c r="AZ150" s="23" t="str">
        <f>IF($B150="-","-",IF(VLOOKUP(ROUND(CONCATENATE($A150,AZ$2),0),'Cadastro - Padrões'!$A$2:$V$10081,AZ$1,FALSE)="","-",VLOOKUP(ROUND(CONCATENATE($A150,AZ$2),0),'Cadastro - Padrões'!$A$2:$V$10081,AZ$1,FALSE)))</f>
        <v>-</v>
      </c>
      <c r="BA150" s="23" t="str">
        <f>IF($B150="-","-",IF(VLOOKUP(ROUND(CONCATENATE($A150,BA$2),0),'Cadastro - Padrões'!$A$2:$V$10081,BA$1,FALSE)="","-",VLOOKUP(ROUND(CONCATENATE($A150,BA$2),0),'Cadastro - Padrões'!$A$2:$V$10081,BA$1,FALSE)))</f>
        <v>-</v>
      </c>
      <c r="BB150" s="23" t="str">
        <f>IF($B150="-","-",IF(VLOOKUP(ROUND(CONCATENATE($A150,BB$2),0),'Cadastro - Padrões'!$A$2:$V$10081,BB$1,FALSE)="","-",VLOOKUP(ROUND(CONCATENATE($A150,BB$2),0),'Cadastro - Padrões'!$A$2:$V$10081,BB$1,FALSE)))</f>
        <v>-</v>
      </c>
      <c r="BC150" s="23" t="str">
        <f>IF($B150="-","-",IF(VLOOKUP(ROUND(CONCATENATE($A150,BC$2),0),'Cadastro - Padrões'!$A$2:$V$10081,BC$1,FALSE)="","-",VLOOKUP(ROUND(CONCATENATE($A150,BC$2),0),'Cadastro - Padrões'!$A$2:$V$10081,BC$1,FALSE)))</f>
        <v>-</v>
      </c>
      <c r="BD150" s="23" t="str">
        <f>IF($B150="-","-",IF(VLOOKUP(ROUND(CONCATENATE($A150,BD$2),0),'Cadastro - Padrões'!$A$2:$V$10081,BD$1,FALSE)="","-",VLOOKUP(ROUND(CONCATENATE($A150,BD$2),0),'Cadastro - Padrões'!$A$2:$V$10081,BD$1,FALSE)))</f>
        <v>-</v>
      </c>
      <c r="BE150" s="23" t="str">
        <f>IF($B150="-","-",IF(VLOOKUP(ROUND(CONCATENATE($A150,BE$2),0),'Cadastro - Padrões'!$A$2:$V$10081,BE$1,FALSE)="","-",VLOOKUP(ROUND(CONCATENATE($A150,BE$2),0),'Cadastro - Padrões'!$A$2:$V$10081,BE$1,FALSE)))</f>
        <v>-</v>
      </c>
      <c r="BF150" s="23" t="str">
        <f>IF($B150="-","-",IF(VLOOKUP(ROUND(CONCATENATE($A150,BF$2),0),'Cadastro - Padrões'!$A$2:$V$10081,BF$1,FALSE)="","-",VLOOKUP(ROUND(CONCATENATE($A150,BF$2),0),'Cadastro - Padrões'!$A$2:$V$10081,BF$1,FALSE)))</f>
        <v>-</v>
      </c>
      <c r="BG150" s="23" t="str">
        <f>IF($B150="-","-",IF(VLOOKUP(ROUND(CONCATENATE($A150,BG$2),0),'Cadastro - Padrões'!$A$2:$V$10081,BG$1,FALSE)="","-",VLOOKUP(ROUND(CONCATENATE($A150,BG$2),0),'Cadastro - Padrões'!$A$2:$V$10081,BG$1,FALSE)))</f>
        <v>-</v>
      </c>
      <c r="BH150" s="23" t="str">
        <f>IF($B150="-","-",IF(VLOOKUP(ROUND(CONCATENATE($A150,BH$2),0),'Cadastro - Padrões'!$A$2:$V$10081,BH$1,FALSE)="","-",VLOOKUP(ROUND(CONCATENATE($A150,BH$2),0),'Cadastro - Padrões'!$A$2:$V$10081,BH$1,FALSE)))</f>
        <v>-</v>
      </c>
      <c r="BI150" s="23" t="str">
        <f>IF($B150="-","-",IF(VLOOKUP(ROUND(CONCATENATE($A150,BI$2),0),'Cadastro - Padrões'!$A$2:$V$10081,BI$1,FALSE)="","-",VLOOKUP(ROUND(CONCATENATE($A150,BI$2),0),'Cadastro - Padrões'!$A$2:$V$10081,BI$1,FALSE)))</f>
        <v>-</v>
      </c>
      <c r="BJ150" s="23" t="str">
        <f>IF($B150="-","-",IF(VLOOKUP(ROUND(CONCATENATE($A150,BJ$2),0),'Cadastro - Padrões'!$A$2:$V$10081,BJ$1,FALSE)="","-",VLOOKUP(ROUND(CONCATENATE($A150,BJ$2),0),'Cadastro - Padrões'!$A$2:$V$10081,BJ$1,FALSE)))</f>
        <v>-</v>
      </c>
      <c r="BK150" s="23" t="str">
        <f>IF($B150="-","-",IF(VLOOKUP(ROUND(CONCATENATE($A150,BK$2),0),'Cadastro - Padrões'!$A$2:$V$10081,BK$1,FALSE)="","-",VLOOKUP(ROUND(CONCATENATE($A150,BK$2),0),'Cadastro - Padrões'!$A$2:$V$10081,BK$1,FALSE)))</f>
        <v>-</v>
      </c>
      <c r="BL150" s="23" t="str">
        <f>IF($B150="-","-",IF(VLOOKUP(ROUND(CONCATENATE($A150,BL$2),0),'Cadastro - Padrões'!$A$2:$V$10081,BL$1,FALSE)="","-",VLOOKUP(ROUND(CONCATENATE($A150,BL$2),0),'Cadastro - Padrões'!$A$2:$V$10081,BL$1,FALSE)))</f>
        <v>-</v>
      </c>
      <c r="BM150" s="23" t="str">
        <f>IF($B150="-","-",IF(VLOOKUP(ROUND(CONCATENATE($A150,BM$2),0),'Cadastro - Padrões'!$A$2:$V$10081,BM$1,FALSE)="","-",VLOOKUP(ROUND(CONCATENATE($A150,BM$2),0),'Cadastro - Padrões'!$A$2:$V$10081,BM$1,FALSE)))</f>
        <v>-</v>
      </c>
      <c r="BN150" s="23" t="str">
        <f>IF($B150="-","-",IF(VLOOKUP(ROUND(CONCATENATE($A150,BN$2),0),'Cadastro - Padrões'!$A$2:$V$10081,BN$1,FALSE)="","-",VLOOKUP(ROUND(CONCATENATE($A150,BN$2),0),'Cadastro - Padrões'!$A$2:$V$10081,BN$1,FALSE)))</f>
        <v>-</v>
      </c>
      <c r="BO150" s="23" t="str">
        <f>IF($B150="-","-",IF(VLOOKUP(ROUND(CONCATENATE($A150,BO$2),0),'Cadastro - Padrões'!$A$2:$V$10081,BO$1,FALSE)="","-",VLOOKUP(ROUND(CONCATENATE($A150,BO$2),0),'Cadastro - Padrões'!$A$2:$V$10081,BO$1,FALSE)))</f>
        <v>-</v>
      </c>
      <c r="BP150" s="23" t="str">
        <f>IF($B150="-","-",IF(VLOOKUP(ROUND(CONCATENATE($A150,BP$2),0),'Cadastro - Padrões'!$A$2:$V$10081,BP$1,FALSE)="","-",VLOOKUP(ROUND(CONCATENATE($A150,BP$2),0),'Cadastro - Padrões'!$A$2:$V$10081,BP$1,FALSE)))</f>
        <v>-</v>
      </c>
    </row>
    <row r="151" spans="1:68" x14ac:dyDescent="0.3">
      <c r="A151" s="22">
        <f t="shared" si="54"/>
        <v>146</v>
      </c>
      <c r="B151" s="23" t="str">
        <f>IF(VLOOKUP(ROUND(CONCATENATE($A151,B$2),0),'Cadastro - Padrões'!$A$2:$V$10081,B$1,FALSE)="","-",VLOOKUP(ROUND(CONCATENATE($A151,B$2),0),'Cadastro - Padrões'!$A$2:$V$10081,B$1,FALSE))</f>
        <v>-</v>
      </c>
      <c r="C151" s="23" t="str">
        <f>IF($B151="-","-",VLOOKUP(ROUND(CONCATENATE($A151,C$2),0),'Cadastro - Padrões'!$A$2:$V$10081,C$1,FALSE))</f>
        <v>-</v>
      </c>
      <c r="D151" s="23" t="str">
        <f>IF($B151="-","-",VLOOKUP(ROUND(CONCATENATE($A151,D$2),0),'Cadastro - Padrões'!$A$2:$V$10081,D$1,FALSE))</f>
        <v>-</v>
      </c>
      <c r="E151" s="23" t="str">
        <f>IF($B151="-","-",VLOOKUP(ROUND(CONCATENATE($A151,E$2),0),'Cadastro - Padrões'!$A$2:$V$10081,E$1,FALSE))</f>
        <v>-</v>
      </c>
      <c r="F151" s="23" t="str">
        <f>IF($B151="-","-",VLOOKUP(ROUND(CONCATENATE($A151,F$2),0),'Cadastro - Padrões'!$A$2:$V$10081,F$1,FALSE))</f>
        <v>-</v>
      </c>
      <c r="G151" s="24" t="str">
        <f>IF($B151="-","-",VLOOKUP(ROUND(CONCATENATE($A151,G$2),0),'Cadastro - Padrões'!$A$2:$V$10081,G$1,FALSE))</f>
        <v>-</v>
      </c>
      <c r="H151" s="25" t="str">
        <f>IF($B151="-","-",VLOOKUP(ROUND(CONCATENATE($A151,H$2),0),'Cadastro - Padrões'!$A$2:$V$10081,H$1,FALSE))</f>
        <v>-</v>
      </c>
      <c r="I151" s="23" t="str">
        <f>IF($B151="-","-",VLOOKUP(ROUND(CONCATENATE($A151,I$2),0),'Cadastro - Padrões'!$A$2:$V$10081,I$1,FALSE))</f>
        <v>-</v>
      </c>
      <c r="J151" s="23" t="str">
        <f>IF($B151="-","-",VLOOKUP(ROUND(CONCATENATE($A151,J$2),0),'Cadastro - Padrões'!$A$2:$V$10081,J$1,FALSE))</f>
        <v>-</v>
      </c>
      <c r="K151" s="23" t="str">
        <f>IF($B151="-","-",VLOOKUP(ROUND(CONCATENATE($A151,K$2),0),'Cadastro - Padrões'!$A$2:$V$10081,K$1,FALSE))</f>
        <v>-</v>
      </c>
      <c r="L151" s="23" t="str">
        <f>IF($B151="-","-",VLOOKUP(ROUND(CONCATENATE($A151,L$2),0),'Cadastro - Padrões'!$A$2:$V$10081,L$1,FALSE))</f>
        <v>-</v>
      </c>
      <c r="M151" s="23" t="str">
        <f>IF($B151="-","-",VLOOKUP(ROUND(CONCATENATE($A151,M$2),0),'Cadastro - Padrões'!$A$2:$V$10081,M$1,FALSE))</f>
        <v>-</v>
      </c>
      <c r="N151" s="23" t="str">
        <f>IF($B151="-","-",VLOOKUP(ROUND(CONCATENATE($A151,N$2),0),'Cadastro - Padrões'!$A$2:$V$10081,N$1,FALSE))</f>
        <v>-</v>
      </c>
      <c r="O151" s="23" t="str">
        <f>IF($B151="-","-",VLOOKUP(ROUND(CONCATENATE($A151,O$2),0),'Cadastro - Padrões'!$A$2:$V$10081,O$1,FALSE))</f>
        <v>-</v>
      </c>
      <c r="P151" s="23" t="str">
        <f>IF($B151="-","-",VLOOKUP(ROUND(CONCATENATE($A151,P$2),0),'Cadastro - Padrões'!$A$2:$V$10081,P$1,FALSE))</f>
        <v>-</v>
      </c>
      <c r="Q151" s="23" t="str">
        <f>IF($B151="-","-",VLOOKUP(ROUND(CONCATENATE($A151,Q$2),0),'Cadastro - Padrões'!$A$2:$V$10081,Q$1,FALSE))</f>
        <v>-</v>
      </c>
      <c r="R151" s="23" t="str">
        <f>IF($B151="-","-",VLOOKUP(ROUND(CONCATENATE($A151,R$2),0),'Cadastro - Padrões'!$A$2:$V$10081,R$1,FALSE))</f>
        <v>-</v>
      </c>
      <c r="S151" s="23" t="str">
        <f>IF($B151="-","-",VLOOKUP(ROUND(CONCATENATE($A151,S$2),0),'Cadastro - Padrões'!$A$2:$V$10081,S$1,FALSE))</f>
        <v>-</v>
      </c>
      <c r="T151" s="23" t="str">
        <f>IF($B151="-","-",VLOOKUP(ROUND(CONCATENATE($A151,T$2),0),'Cadastro - Padrões'!$A$2:$V$10081,T$1,FALSE))</f>
        <v>-</v>
      </c>
      <c r="U151" s="23" t="str">
        <f>IF($B151="-","-",VLOOKUP(ROUND(CONCATENATE($A151,U$2),0),'Cadastro - Padrões'!$A$2:$V$10081,U$1,FALSE))</f>
        <v>-</v>
      </c>
      <c r="V151" s="23" t="str">
        <f>IF($B151="-","-",VLOOKUP(ROUND(CONCATENATE($A151,V$2),0),'Cadastro - Padrões'!$A$2:$V$10081,V$1,FALSE))</f>
        <v>-</v>
      </c>
      <c r="W151" s="23" t="str">
        <f>IF($B151="-","-",VLOOKUP(ROUND(CONCATENATE($A151,W$2),0),'Cadastro - Padrões'!$A$2:$V$10081,W$1,FALSE))</f>
        <v>-</v>
      </c>
      <c r="X151" s="23" t="str">
        <f>IF($B151="-","-",VLOOKUP(ROUND(CONCATENATE($A151,X$2),0),'Cadastro - Padrões'!$A$2:$V$10081,X$1,FALSE))</f>
        <v>-</v>
      </c>
      <c r="Y151" s="23" t="str">
        <f>IF($B151="-","-",VLOOKUP(ROUND(CONCATENATE($A151,Y$2),0),'Cadastro - Padrões'!$A$2:$V$10081,Y$1,FALSE))</f>
        <v>-</v>
      </c>
      <c r="Z151" s="23" t="str">
        <f>IF($B151="-","-",VLOOKUP(ROUND(CONCATENATE($A151,Z$2),0),'Cadastro - Padrões'!$A$2:$V$10081,Z$1,FALSE))</f>
        <v>-</v>
      </c>
      <c r="AA151" s="23" t="str">
        <f>IF($B151="-","-",VLOOKUP(ROUND(CONCATENATE($A151,AA$2),0),'Cadastro - Padrões'!$A$2:$V$10081,AA$1,FALSE))</f>
        <v>-</v>
      </c>
      <c r="AB151" s="23" t="str">
        <f>IF($B151="-","-",VLOOKUP(ROUND(CONCATENATE($A151,AB$2),0),'Cadastro - Padrões'!$A$2:$V$10081,AB$1,FALSE))</f>
        <v>-</v>
      </c>
      <c r="AC151" s="23" t="str">
        <f>IF($B151="-","-",IF(VLOOKUP(ROUND(CONCATENATE($A151,AC$2),0),'Cadastro - Padrões'!$A$2:$V$10081,AC$1,FALSE)="","-",VLOOKUP(ROUND(CONCATENATE($A151,AC$2),0),'Cadastro - Padrões'!$A$2:$V$10081,AC$1,FALSE)))</f>
        <v>-</v>
      </c>
      <c r="AD151" s="23" t="str">
        <f>IF($B151="-","-",IF(VLOOKUP(ROUND(CONCATENATE($A151,AD$2),0),'Cadastro - Padrões'!$A$2:$V$10081,AD$1,FALSE)="","-",VLOOKUP(ROUND(CONCATENATE($A151,AD$2),0),'Cadastro - Padrões'!$A$2:$V$10081,AD$1,FALSE)))</f>
        <v>-</v>
      </c>
      <c r="AE151" s="23" t="str">
        <f>IF($B151="-","-",IF(VLOOKUP(ROUND(CONCATENATE($A151,AE$2),0),'Cadastro - Padrões'!$A$2:$V$10081,AE$1,FALSE)="","-",VLOOKUP(ROUND(CONCATENATE($A151,AE$2),0),'Cadastro - Padrões'!$A$2:$V$10081,AE$1,FALSE)))</f>
        <v>-</v>
      </c>
      <c r="AF151" s="23" t="str">
        <f>IF($B151="-","-",IF(VLOOKUP(ROUND(CONCATENATE($A151,AF$2),0),'Cadastro - Padrões'!$A$2:$V$10081,AF$1,FALSE)="","-",VLOOKUP(ROUND(CONCATENATE($A151,AF$2),0),'Cadastro - Padrões'!$A$2:$V$10081,AF$1,FALSE)))</f>
        <v>-</v>
      </c>
      <c r="AG151" s="23" t="str">
        <f>IF($B151="-","-",IF(VLOOKUP(ROUND(CONCATENATE($A151,AG$2),0),'Cadastro - Padrões'!$A$2:$V$10081,AG$1,FALSE)="","-",VLOOKUP(ROUND(CONCATENATE($A151,AG$2),0),'Cadastro - Padrões'!$A$2:$V$10081,AG$1,FALSE)))</f>
        <v>-</v>
      </c>
      <c r="AH151" s="23" t="str">
        <f>IF($B151="-","-",IF(VLOOKUP(ROUND(CONCATENATE($A151,AH$2),0),'Cadastro - Padrões'!$A$2:$V$10081,AH$1,FALSE)="","-",VLOOKUP(ROUND(CONCATENATE($A151,AH$2),0),'Cadastro - Padrões'!$A$2:$V$10081,AH$1,FALSE)))</f>
        <v>-</v>
      </c>
      <c r="AI151" s="23" t="str">
        <f>IF($B151="-","-",IF(VLOOKUP(ROUND(CONCATENATE($A151,AI$2),0),'Cadastro - Padrões'!$A$2:$V$10081,AI$1,FALSE)="","-",VLOOKUP(ROUND(CONCATENATE($A151,AI$2),0),'Cadastro - Padrões'!$A$2:$V$10081,AI$1,FALSE)))</f>
        <v>-</v>
      </c>
      <c r="AJ151" s="23" t="str">
        <f>IF($B151="-","-",IF(VLOOKUP(ROUND(CONCATENATE($A151,AJ$2),0),'Cadastro - Padrões'!$A$2:$V$10081,AJ$1,FALSE)="","-",VLOOKUP(ROUND(CONCATENATE($A151,AJ$2),0),'Cadastro - Padrões'!$A$2:$V$10081,AJ$1,FALSE)))</f>
        <v>-</v>
      </c>
      <c r="AK151" s="23" t="str">
        <f>IF($B151="-","-",IF(VLOOKUP(ROUND(CONCATENATE($A151,AK$2),0),'Cadastro - Padrões'!$A$2:$V$10081,AK$1,FALSE)="","-",VLOOKUP(ROUND(CONCATENATE($A151,AK$2),0),'Cadastro - Padrões'!$A$2:$V$10081,AK$1,FALSE)))</f>
        <v>-</v>
      </c>
      <c r="AL151" s="23" t="str">
        <f>IF($B151="-","-",IF(VLOOKUP(ROUND(CONCATENATE($A151,AL$2),0),'Cadastro - Padrões'!$A$2:$V$10081,AL$1,FALSE)="","-",VLOOKUP(ROUND(CONCATENATE($A151,AL$2),0),'Cadastro - Padrões'!$A$2:$V$10081,AL$1,FALSE)))</f>
        <v>-</v>
      </c>
      <c r="AM151" s="23" t="str">
        <f>IF($B151="-","-",IF(VLOOKUP(ROUND(CONCATENATE($A151,AM$2),0),'Cadastro - Padrões'!$A$2:$V$10081,AM$1,FALSE)="","-",VLOOKUP(ROUND(CONCATENATE($A151,AM$2),0),'Cadastro - Padrões'!$A$2:$V$10081,AM$1,FALSE)))</f>
        <v>-</v>
      </c>
      <c r="AN151" s="23" t="str">
        <f>IF($B151="-","-",IF(VLOOKUP(ROUND(CONCATENATE($A151,AN$2),0),'Cadastro - Padrões'!$A$2:$V$10081,AN$1,FALSE)="","-",VLOOKUP(ROUND(CONCATENATE($A151,AN$2),0),'Cadastro - Padrões'!$A$2:$V$10081,AN$1,FALSE)))</f>
        <v>-</v>
      </c>
      <c r="AO151" s="23" t="str">
        <f>IF($B151="-","-",IF(VLOOKUP(ROUND(CONCATENATE($A151,AO$2),0),'Cadastro - Padrões'!$A$2:$V$10081,AO$1,FALSE)="","-",VLOOKUP(ROUND(CONCATENATE($A151,AO$2),0),'Cadastro - Padrões'!$A$2:$V$10081,AO$1,FALSE)))</f>
        <v>-</v>
      </c>
      <c r="AP151" s="23" t="str">
        <f>IF($B151="-","-",IF(VLOOKUP(ROUND(CONCATENATE($A151,AP$2),0),'Cadastro - Padrões'!$A$2:$V$10081,AP$1,FALSE)="","-",VLOOKUP(ROUND(CONCATENATE($A151,AP$2),0),'Cadastro - Padrões'!$A$2:$V$10081,AP$1,FALSE)))</f>
        <v>-</v>
      </c>
      <c r="AQ151" s="23" t="str">
        <f>IF($B151="-","-",IF(VLOOKUP(ROUND(CONCATENATE($A151,AQ$2),0),'Cadastro - Padrões'!$A$2:$V$10081,AQ$1,FALSE)="","-",VLOOKUP(ROUND(CONCATENATE($A151,AQ$2),0),'Cadastro - Padrões'!$A$2:$V$10081,AQ$1,FALSE)))</f>
        <v>-</v>
      </c>
      <c r="AR151" s="23" t="str">
        <f>IF($B151="-","-",IF(VLOOKUP(ROUND(CONCATENATE($A151,AR$2),0),'Cadastro - Padrões'!$A$2:$V$10081,AR$1,FALSE)="","-",VLOOKUP(ROUND(CONCATENATE($A151,AR$2),0),'Cadastro - Padrões'!$A$2:$V$10081,AR$1,FALSE)))</f>
        <v>-</v>
      </c>
      <c r="AS151" s="23" t="str">
        <f>IF($B151="-","-",IF(VLOOKUP(ROUND(CONCATENATE($A151,AS$2),0),'Cadastro - Padrões'!$A$2:$V$10081,AS$1,FALSE)="","-",VLOOKUP(ROUND(CONCATENATE($A151,AS$2),0),'Cadastro - Padrões'!$A$2:$V$10081,AS$1,FALSE)))</f>
        <v>-</v>
      </c>
      <c r="AT151" s="23" t="str">
        <f>IF($B151="-","-",IF(VLOOKUP(ROUND(CONCATENATE($A151,AT$2),0),'Cadastro - Padrões'!$A$2:$V$10081,AT$1,FALSE)="","-",VLOOKUP(ROUND(CONCATENATE($A151,AT$2),0),'Cadastro - Padrões'!$A$2:$V$10081,AT$1,FALSE)))</f>
        <v>-</v>
      </c>
      <c r="AU151" s="23" t="str">
        <f>IF($B151="-","-",IF(VLOOKUP(ROUND(CONCATENATE($A151,AU$2),0),'Cadastro - Padrões'!$A$2:$V$10081,AU$1,FALSE)="","-",VLOOKUP(ROUND(CONCATENATE($A151,AU$2),0),'Cadastro - Padrões'!$A$2:$V$10081,AU$1,FALSE)))</f>
        <v>-</v>
      </c>
      <c r="AV151" s="23" t="str">
        <f>IF($B151="-","-",IF(VLOOKUP(ROUND(CONCATENATE($A151,AV$2),0),'Cadastro - Padrões'!$A$2:$V$10081,AV$1,FALSE)="","-",VLOOKUP(ROUND(CONCATENATE($A151,AV$2),0),'Cadastro - Padrões'!$A$2:$V$10081,AV$1,FALSE)))</f>
        <v>-</v>
      </c>
      <c r="AW151" s="23" t="str">
        <f>IF($B151="-","-",IF(VLOOKUP(ROUND(CONCATENATE($A151,AW$2),0),'Cadastro - Padrões'!$A$2:$V$10081,AW$1,FALSE)="","-",VLOOKUP(ROUND(CONCATENATE($A151,AW$2),0),'Cadastro - Padrões'!$A$2:$V$10081,AW$1,FALSE)))</f>
        <v>-</v>
      </c>
      <c r="AX151" s="23" t="str">
        <f>IF($B151="-","-",IF(VLOOKUP(ROUND(CONCATENATE($A151,AX$2),0),'Cadastro - Padrões'!$A$2:$V$10081,AX$1,FALSE)="","-",VLOOKUP(ROUND(CONCATENATE($A151,AX$2),0),'Cadastro - Padrões'!$A$2:$V$10081,AX$1,FALSE)))</f>
        <v>-</v>
      </c>
      <c r="AY151" s="23" t="str">
        <f>IF($B151="-","-",IF(VLOOKUP(ROUND(CONCATENATE($A151,AY$2),0),'Cadastro - Padrões'!$A$2:$V$10081,AY$1,FALSE)="","-",VLOOKUP(ROUND(CONCATENATE($A151,AY$2),0),'Cadastro - Padrões'!$A$2:$V$10081,AY$1,FALSE)))</f>
        <v>-</v>
      </c>
      <c r="AZ151" s="23" t="str">
        <f>IF($B151="-","-",IF(VLOOKUP(ROUND(CONCATENATE($A151,AZ$2),0),'Cadastro - Padrões'!$A$2:$V$10081,AZ$1,FALSE)="","-",VLOOKUP(ROUND(CONCATENATE($A151,AZ$2),0),'Cadastro - Padrões'!$A$2:$V$10081,AZ$1,FALSE)))</f>
        <v>-</v>
      </c>
      <c r="BA151" s="23" t="str">
        <f>IF($B151="-","-",IF(VLOOKUP(ROUND(CONCATENATE($A151,BA$2),0),'Cadastro - Padrões'!$A$2:$V$10081,BA$1,FALSE)="","-",VLOOKUP(ROUND(CONCATENATE($A151,BA$2),0),'Cadastro - Padrões'!$A$2:$V$10081,BA$1,FALSE)))</f>
        <v>-</v>
      </c>
      <c r="BB151" s="23" t="str">
        <f>IF($B151="-","-",IF(VLOOKUP(ROUND(CONCATENATE($A151,BB$2),0),'Cadastro - Padrões'!$A$2:$V$10081,BB$1,FALSE)="","-",VLOOKUP(ROUND(CONCATENATE($A151,BB$2),0),'Cadastro - Padrões'!$A$2:$V$10081,BB$1,FALSE)))</f>
        <v>-</v>
      </c>
      <c r="BC151" s="23" t="str">
        <f>IF($B151="-","-",IF(VLOOKUP(ROUND(CONCATENATE($A151,BC$2),0),'Cadastro - Padrões'!$A$2:$V$10081,BC$1,FALSE)="","-",VLOOKUP(ROUND(CONCATENATE($A151,BC$2),0),'Cadastro - Padrões'!$A$2:$V$10081,BC$1,FALSE)))</f>
        <v>-</v>
      </c>
      <c r="BD151" s="23" t="str">
        <f>IF($B151="-","-",IF(VLOOKUP(ROUND(CONCATENATE($A151,BD$2),0),'Cadastro - Padrões'!$A$2:$V$10081,BD$1,FALSE)="","-",VLOOKUP(ROUND(CONCATENATE($A151,BD$2),0),'Cadastro - Padrões'!$A$2:$V$10081,BD$1,FALSE)))</f>
        <v>-</v>
      </c>
      <c r="BE151" s="23" t="str">
        <f>IF($B151="-","-",IF(VLOOKUP(ROUND(CONCATENATE($A151,BE$2),0),'Cadastro - Padrões'!$A$2:$V$10081,BE$1,FALSE)="","-",VLOOKUP(ROUND(CONCATENATE($A151,BE$2),0),'Cadastro - Padrões'!$A$2:$V$10081,BE$1,FALSE)))</f>
        <v>-</v>
      </c>
      <c r="BF151" s="23" t="str">
        <f>IF($B151="-","-",IF(VLOOKUP(ROUND(CONCATENATE($A151,BF$2),0),'Cadastro - Padrões'!$A$2:$V$10081,BF$1,FALSE)="","-",VLOOKUP(ROUND(CONCATENATE($A151,BF$2),0),'Cadastro - Padrões'!$A$2:$V$10081,BF$1,FALSE)))</f>
        <v>-</v>
      </c>
      <c r="BG151" s="23" t="str">
        <f>IF($B151="-","-",IF(VLOOKUP(ROUND(CONCATENATE($A151,BG$2),0),'Cadastro - Padrões'!$A$2:$V$10081,BG$1,FALSE)="","-",VLOOKUP(ROUND(CONCATENATE($A151,BG$2),0),'Cadastro - Padrões'!$A$2:$V$10081,BG$1,FALSE)))</f>
        <v>-</v>
      </c>
      <c r="BH151" s="23" t="str">
        <f>IF($B151="-","-",IF(VLOOKUP(ROUND(CONCATENATE($A151,BH$2),0),'Cadastro - Padrões'!$A$2:$V$10081,BH$1,FALSE)="","-",VLOOKUP(ROUND(CONCATENATE($A151,BH$2),0),'Cadastro - Padrões'!$A$2:$V$10081,BH$1,FALSE)))</f>
        <v>-</v>
      </c>
      <c r="BI151" s="23" t="str">
        <f>IF($B151="-","-",IF(VLOOKUP(ROUND(CONCATENATE($A151,BI$2),0),'Cadastro - Padrões'!$A$2:$V$10081,BI$1,FALSE)="","-",VLOOKUP(ROUND(CONCATENATE($A151,BI$2),0),'Cadastro - Padrões'!$A$2:$V$10081,BI$1,FALSE)))</f>
        <v>-</v>
      </c>
      <c r="BJ151" s="23" t="str">
        <f>IF($B151="-","-",IF(VLOOKUP(ROUND(CONCATENATE($A151,BJ$2),0),'Cadastro - Padrões'!$A$2:$V$10081,BJ$1,FALSE)="","-",VLOOKUP(ROUND(CONCATENATE($A151,BJ$2),0),'Cadastro - Padrões'!$A$2:$V$10081,BJ$1,FALSE)))</f>
        <v>-</v>
      </c>
      <c r="BK151" s="23" t="str">
        <f>IF($B151="-","-",IF(VLOOKUP(ROUND(CONCATENATE($A151,BK$2),0),'Cadastro - Padrões'!$A$2:$V$10081,BK$1,FALSE)="","-",VLOOKUP(ROUND(CONCATENATE($A151,BK$2),0),'Cadastro - Padrões'!$A$2:$V$10081,BK$1,FALSE)))</f>
        <v>-</v>
      </c>
      <c r="BL151" s="23" t="str">
        <f>IF($B151="-","-",IF(VLOOKUP(ROUND(CONCATENATE($A151,BL$2),0),'Cadastro - Padrões'!$A$2:$V$10081,BL$1,FALSE)="","-",VLOOKUP(ROUND(CONCATENATE($A151,BL$2),0),'Cadastro - Padrões'!$A$2:$V$10081,BL$1,FALSE)))</f>
        <v>-</v>
      </c>
      <c r="BM151" s="23" t="str">
        <f>IF($B151="-","-",IF(VLOOKUP(ROUND(CONCATENATE($A151,BM$2),0),'Cadastro - Padrões'!$A$2:$V$10081,BM$1,FALSE)="","-",VLOOKUP(ROUND(CONCATENATE($A151,BM$2),0),'Cadastro - Padrões'!$A$2:$V$10081,BM$1,FALSE)))</f>
        <v>-</v>
      </c>
      <c r="BN151" s="23" t="str">
        <f>IF($B151="-","-",IF(VLOOKUP(ROUND(CONCATENATE($A151,BN$2),0),'Cadastro - Padrões'!$A$2:$V$10081,BN$1,FALSE)="","-",VLOOKUP(ROUND(CONCATENATE($A151,BN$2),0),'Cadastro - Padrões'!$A$2:$V$10081,BN$1,FALSE)))</f>
        <v>-</v>
      </c>
      <c r="BO151" s="23" t="str">
        <f>IF($B151="-","-",IF(VLOOKUP(ROUND(CONCATENATE($A151,BO$2),0),'Cadastro - Padrões'!$A$2:$V$10081,BO$1,FALSE)="","-",VLOOKUP(ROUND(CONCATENATE($A151,BO$2),0),'Cadastro - Padrões'!$A$2:$V$10081,BO$1,FALSE)))</f>
        <v>-</v>
      </c>
      <c r="BP151" s="23" t="str">
        <f>IF($B151="-","-",IF(VLOOKUP(ROUND(CONCATENATE($A151,BP$2),0),'Cadastro - Padrões'!$A$2:$V$10081,BP$1,FALSE)="","-",VLOOKUP(ROUND(CONCATENATE($A151,BP$2),0),'Cadastro - Padrões'!$A$2:$V$10081,BP$1,FALSE)))</f>
        <v>-</v>
      </c>
    </row>
    <row r="152" spans="1:68" x14ac:dyDescent="0.3">
      <c r="A152" s="22">
        <f t="shared" si="54"/>
        <v>147</v>
      </c>
      <c r="B152" s="23" t="str">
        <f>IF(VLOOKUP(ROUND(CONCATENATE($A152,B$2),0),'Cadastro - Padrões'!$A$2:$V$10081,B$1,FALSE)="","-",VLOOKUP(ROUND(CONCATENATE($A152,B$2),0),'Cadastro - Padrões'!$A$2:$V$10081,B$1,FALSE))</f>
        <v>-</v>
      </c>
      <c r="C152" s="23" t="str">
        <f>IF($B152="-","-",VLOOKUP(ROUND(CONCATENATE($A152,C$2),0),'Cadastro - Padrões'!$A$2:$V$10081,C$1,FALSE))</f>
        <v>-</v>
      </c>
      <c r="D152" s="23" t="str">
        <f>IF($B152="-","-",VLOOKUP(ROUND(CONCATENATE($A152,D$2),0),'Cadastro - Padrões'!$A$2:$V$10081,D$1,FALSE))</f>
        <v>-</v>
      </c>
      <c r="E152" s="23" t="str">
        <f>IF($B152="-","-",VLOOKUP(ROUND(CONCATENATE($A152,E$2),0),'Cadastro - Padrões'!$A$2:$V$10081,E$1,FALSE))</f>
        <v>-</v>
      </c>
      <c r="F152" s="23" t="str">
        <f>IF($B152="-","-",VLOOKUP(ROUND(CONCATENATE($A152,F$2),0),'Cadastro - Padrões'!$A$2:$V$10081,F$1,FALSE))</f>
        <v>-</v>
      </c>
      <c r="G152" s="24" t="str">
        <f>IF($B152="-","-",VLOOKUP(ROUND(CONCATENATE($A152,G$2),0),'Cadastro - Padrões'!$A$2:$V$10081,G$1,FALSE))</f>
        <v>-</v>
      </c>
      <c r="H152" s="25" t="str">
        <f>IF($B152="-","-",VLOOKUP(ROUND(CONCATENATE($A152,H$2),0),'Cadastro - Padrões'!$A$2:$V$10081,H$1,FALSE))</f>
        <v>-</v>
      </c>
      <c r="I152" s="23" t="str">
        <f>IF($B152="-","-",VLOOKUP(ROUND(CONCATENATE($A152,I$2),0),'Cadastro - Padrões'!$A$2:$V$10081,I$1,FALSE))</f>
        <v>-</v>
      </c>
      <c r="J152" s="23" t="str">
        <f>IF($B152="-","-",VLOOKUP(ROUND(CONCATENATE($A152,J$2),0),'Cadastro - Padrões'!$A$2:$V$10081,J$1,FALSE))</f>
        <v>-</v>
      </c>
      <c r="K152" s="23" t="str">
        <f>IF($B152="-","-",VLOOKUP(ROUND(CONCATENATE($A152,K$2),0),'Cadastro - Padrões'!$A$2:$V$10081,K$1,FALSE))</f>
        <v>-</v>
      </c>
      <c r="L152" s="23" t="str">
        <f>IF($B152="-","-",VLOOKUP(ROUND(CONCATENATE($A152,L$2),0),'Cadastro - Padrões'!$A$2:$V$10081,L$1,FALSE))</f>
        <v>-</v>
      </c>
      <c r="M152" s="23" t="str">
        <f>IF($B152="-","-",VLOOKUP(ROUND(CONCATENATE($A152,M$2),0),'Cadastro - Padrões'!$A$2:$V$10081,M$1,FALSE))</f>
        <v>-</v>
      </c>
      <c r="N152" s="23" t="str">
        <f>IF($B152="-","-",VLOOKUP(ROUND(CONCATENATE($A152,N$2),0),'Cadastro - Padrões'!$A$2:$V$10081,N$1,FALSE))</f>
        <v>-</v>
      </c>
      <c r="O152" s="23" t="str">
        <f>IF($B152="-","-",VLOOKUP(ROUND(CONCATENATE($A152,O$2),0),'Cadastro - Padrões'!$A$2:$V$10081,O$1,FALSE))</f>
        <v>-</v>
      </c>
      <c r="P152" s="23" t="str">
        <f>IF($B152="-","-",VLOOKUP(ROUND(CONCATENATE($A152,P$2),0),'Cadastro - Padrões'!$A$2:$V$10081,P$1,FALSE))</f>
        <v>-</v>
      </c>
      <c r="Q152" s="23" t="str">
        <f>IF($B152="-","-",VLOOKUP(ROUND(CONCATENATE($A152,Q$2),0),'Cadastro - Padrões'!$A$2:$V$10081,Q$1,FALSE))</f>
        <v>-</v>
      </c>
      <c r="R152" s="23" t="str">
        <f>IF($B152="-","-",VLOOKUP(ROUND(CONCATENATE($A152,R$2),0),'Cadastro - Padrões'!$A$2:$V$10081,R$1,FALSE))</f>
        <v>-</v>
      </c>
      <c r="S152" s="23" t="str">
        <f>IF($B152="-","-",VLOOKUP(ROUND(CONCATENATE($A152,S$2),0),'Cadastro - Padrões'!$A$2:$V$10081,S$1,FALSE))</f>
        <v>-</v>
      </c>
      <c r="T152" s="23" t="str">
        <f>IF($B152="-","-",VLOOKUP(ROUND(CONCATENATE($A152,T$2),0),'Cadastro - Padrões'!$A$2:$V$10081,T$1,FALSE))</f>
        <v>-</v>
      </c>
      <c r="U152" s="23" t="str">
        <f>IF($B152="-","-",VLOOKUP(ROUND(CONCATENATE($A152,U$2),0),'Cadastro - Padrões'!$A$2:$V$10081,U$1,FALSE))</f>
        <v>-</v>
      </c>
      <c r="V152" s="23" t="str">
        <f>IF($B152="-","-",VLOOKUP(ROUND(CONCATENATE($A152,V$2),0),'Cadastro - Padrões'!$A$2:$V$10081,V$1,FALSE))</f>
        <v>-</v>
      </c>
      <c r="W152" s="23" t="str">
        <f>IF($B152="-","-",VLOOKUP(ROUND(CONCATENATE($A152,W$2),0),'Cadastro - Padrões'!$A$2:$V$10081,W$1,FALSE))</f>
        <v>-</v>
      </c>
      <c r="X152" s="23" t="str">
        <f>IF($B152="-","-",VLOOKUP(ROUND(CONCATENATE($A152,X$2),0),'Cadastro - Padrões'!$A$2:$V$10081,X$1,FALSE))</f>
        <v>-</v>
      </c>
      <c r="Y152" s="23" t="str">
        <f>IF($B152="-","-",VLOOKUP(ROUND(CONCATENATE($A152,Y$2),0),'Cadastro - Padrões'!$A$2:$V$10081,Y$1,FALSE))</f>
        <v>-</v>
      </c>
      <c r="Z152" s="23" t="str">
        <f>IF($B152="-","-",VLOOKUP(ROUND(CONCATENATE($A152,Z$2),0),'Cadastro - Padrões'!$A$2:$V$10081,Z$1,FALSE))</f>
        <v>-</v>
      </c>
      <c r="AA152" s="23" t="str">
        <f>IF($B152="-","-",VLOOKUP(ROUND(CONCATENATE($A152,AA$2),0),'Cadastro - Padrões'!$A$2:$V$10081,AA$1,FALSE))</f>
        <v>-</v>
      </c>
      <c r="AB152" s="23" t="str">
        <f>IF($B152="-","-",VLOOKUP(ROUND(CONCATENATE($A152,AB$2),0),'Cadastro - Padrões'!$A$2:$V$10081,AB$1,FALSE))</f>
        <v>-</v>
      </c>
      <c r="AC152" s="23" t="str">
        <f>IF($B152="-","-",IF(VLOOKUP(ROUND(CONCATENATE($A152,AC$2),0),'Cadastro - Padrões'!$A$2:$V$10081,AC$1,FALSE)="","-",VLOOKUP(ROUND(CONCATENATE($A152,AC$2),0),'Cadastro - Padrões'!$A$2:$V$10081,AC$1,FALSE)))</f>
        <v>-</v>
      </c>
      <c r="AD152" s="23" t="str">
        <f>IF($B152="-","-",IF(VLOOKUP(ROUND(CONCATENATE($A152,AD$2),0),'Cadastro - Padrões'!$A$2:$V$10081,AD$1,FALSE)="","-",VLOOKUP(ROUND(CONCATENATE($A152,AD$2),0),'Cadastro - Padrões'!$A$2:$V$10081,AD$1,FALSE)))</f>
        <v>-</v>
      </c>
      <c r="AE152" s="23" t="str">
        <f>IF($B152="-","-",IF(VLOOKUP(ROUND(CONCATENATE($A152,AE$2),0),'Cadastro - Padrões'!$A$2:$V$10081,AE$1,FALSE)="","-",VLOOKUP(ROUND(CONCATENATE($A152,AE$2),0),'Cadastro - Padrões'!$A$2:$V$10081,AE$1,FALSE)))</f>
        <v>-</v>
      </c>
      <c r="AF152" s="23" t="str">
        <f>IF($B152="-","-",IF(VLOOKUP(ROUND(CONCATENATE($A152,AF$2),0),'Cadastro - Padrões'!$A$2:$V$10081,AF$1,FALSE)="","-",VLOOKUP(ROUND(CONCATENATE($A152,AF$2),0),'Cadastro - Padrões'!$A$2:$V$10081,AF$1,FALSE)))</f>
        <v>-</v>
      </c>
      <c r="AG152" s="23" t="str">
        <f>IF($B152="-","-",IF(VLOOKUP(ROUND(CONCATENATE($A152,AG$2),0),'Cadastro - Padrões'!$A$2:$V$10081,AG$1,FALSE)="","-",VLOOKUP(ROUND(CONCATENATE($A152,AG$2),0),'Cadastro - Padrões'!$A$2:$V$10081,AG$1,FALSE)))</f>
        <v>-</v>
      </c>
      <c r="AH152" s="23" t="str">
        <f>IF($B152="-","-",IF(VLOOKUP(ROUND(CONCATENATE($A152,AH$2),0),'Cadastro - Padrões'!$A$2:$V$10081,AH$1,FALSE)="","-",VLOOKUP(ROUND(CONCATENATE($A152,AH$2),0),'Cadastro - Padrões'!$A$2:$V$10081,AH$1,FALSE)))</f>
        <v>-</v>
      </c>
      <c r="AI152" s="23" t="str">
        <f>IF($B152="-","-",IF(VLOOKUP(ROUND(CONCATENATE($A152,AI$2),0),'Cadastro - Padrões'!$A$2:$V$10081,AI$1,FALSE)="","-",VLOOKUP(ROUND(CONCATENATE($A152,AI$2),0),'Cadastro - Padrões'!$A$2:$V$10081,AI$1,FALSE)))</f>
        <v>-</v>
      </c>
      <c r="AJ152" s="23" t="str">
        <f>IF($B152="-","-",IF(VLOOKUP(ROUND(CONCATENATE($A152,AJ$2),0),'Cadastro - Padrões'!$A$2:$V$10081,AJ$1,FALSE)="","-",VLOOKUP(ROUND(CONCATENATE($A152,AJ$2),0),'Cadastro - Padrões'!$A$2:$V$10081,AJ$1,FALSE)))</f>
        <v>-</v>
      </c>
      <c r="AK152" s="23" t="str">
        <f>IF($B152="-","-",IF(VLOOKUP(ROUND(CONCATENATE($A152,AK$2),0),'Cadastro - Padrões'!$A$2:$V$10081,AK$1,FALSE)="","-",VLOOKUP(ROUND(CONCATENATE($A152,AK$2),0),'Cadastro - Padrões'!$A$2:$V$10081,AK$1,FALSE)))</f>
        <v>-</v>
      </c>
      <c r="AL152" s="23" t="str">
        <f>IF($B152="-","-",IF(VLOOKUP(ROUND(CONCATENATE($A152,AL$2),0),'Cadastro - Padrões'!$A$2:$V$10081,AL$1,FALSE)="","-",VLOOKUP(ROUND(CONCATENATE($A152,AL$2),0),'Cadastro - Padrões'!$A$2:$V$10081,AL$1,FALSE)))</f>
        <v>-</v>
      </c>
      <c r="AM152" s="23" t="str">
        <f>IF($B152="-","-",IF(VLOOKUP(ROUND(CONCATENATE($A152,AM$2),0),'Cadastro - Padrões'!$A$2:$V$10081,AM$1,FALSE)="","-",VLOOKUP(ROUND(CONCATENATE($A152,AM$2),0),'Cadastro - Padrões'!$A$2:$V$10081,AM$1,FALSE)))</f>
        <v>-</v>
      </c>
      <c r="AN152" s="23" t="str">
        <f>IF($B152="-","-",IF(VLOOKUP(ROUND(CONCATENATE($A152,AN$2),0),'Cadastro - Padrões'!$A$2:$V$10081,AN$1,FALSE)="","-",VLOOKUP(ROUND(CONCATENATE($A152,AN$2),0),'Cadastro - Padrões'!$A$2:$V$10081,AN$1,FALSE)))</f>
        <v>-</v>
      </c>
      <c r="AO152" s="23" t="str">
        <f>IF($B152="-","-",IF(VLOOKUP(ROUND(CONCATENATE($A152,AO$2),0),'Cadastro - Padrões'!$A$2:$V$10081,AO$1,FALSE)="","-",VLOOKUP(ROUND(CONCATENATE($A152,AO$2),0),'Cadastro - Padrões'!$A$2:$V$10081,AO$1,FALSE)))</f>
        <v>-</v>
      </c>
      <c r="AP152" s="23" t="str">
        <f>IF($B152="-","-",IF(VLOOKUP(ROUND(CONCATENATE($A152,AP$2),0),'Cadastro - Padrões'!$A$2:$V$10081,AP$1,FALSE)="","-",VLOOKUP(ROUND(CONCATENATE($A152,AP$2),0),'Cadastro - Padrões'!$A$2:$V$10081,AP$1,FALSE)))</f>
        <v>-</v>
      </c>
      <c r="AQ152" s="23" t="str">
        <f>IF($B152="-","-",IF(VLOOKUP(ROUND(CONCATENATE($A152,AQ$2),0),'Cadastro - Padrões'!$A$2:$V$10081,AQ$1,FALSE)="","-",VLOOKUP(ROUND(CONCATENATE($A152,AQ$2),0),'Cadastro - Padrões'!$A$2:$V$10081,AQ$1,FALSE)))</f>
        <v>-</v>
      </c>
      <c r="AR152" s="23" t="str">
        <f>IF($B152="-","-",IF(VLOOKUP(ROUND(CONCATENATE($A152,AR$2),0),'Cadastro - Padrões'!$A$2:$V$10081,AR$1,FALSE)="","-",VLOOKUP(ROUND(CONCATENATE($A152,AR$2),0),'Cadastro - Padrões'!$A$2:$V$10081,AR$1,FALSE)))</f>
        <v>-</v>
      </c>
      <c r="AS152" s="23" t="str">
        <f>IF($B152="-","-",IF(VLOOKUP(ROUND(CONCATENATE($A152,AS$2),0),'Cadastro - Padrões'!$A$2:$V$10081,AS$1,FALSE)="","-",VLOOKUP(ROUND(CONCATENATE($A152,AS$2),0),'Cadastro - Padrões'!$A$2:$V$10081,AS$1,FALSE)))</f>
        <v>-</v>
      </c>
      <c r="AT152" s="23" t="str">
        <f>IF($B152="-","-",IF(VLOOKUP(ROUND(CONCATENATE($A152,AT$2),0),'Cadastro - Padrões'!$A$2:$V$10081,AT$1,FALSE)="","-",VLOOKUP(ROUND(CONCATENATE($A152,AT$2),0),'Cadastro - Padrões'!$A$2:$V$10081,AT$1,FALSE)))</f>
        <v>-</v>
      </c>
      <c r="AU152" s="23" t="str">
        <f>IF($B152="-","-",IF(VLOOKUP(ROUND(CONCATENATE($A152,AU$2),0),'Cadastro - Padrões'!$A$2:$V$10081,AU$1,FALSE)="","-",VLOOKUP(ROUND(CONCATENATE($A152,AU$2),0),'Cadastro - Padrões'!$A$2:$V$10081,AU$1,FALSE)))</f>
        <v>-</v>
      </c>
      <c r="AV152" s="23" t="str">
        <f>IF($B152="-","-",IF(VLOOKUP(ROUND(CONCATENATE($A152,AV$2),0),'Cadastro - Padrões'!$A$2:$V$10081,AV$1,FALSE)="","-",VLOOKUP(ROUND(CONCATENATE($A152,AV$2),0),'Cadastro - Padrões'!$A$2:$V$10081,AV$1,FALSE)))</f>
        <v>-</v>
      </c>
      <c r="AW152" s="23" t="str">
        <f>IF($B152="-","-",IF(VLOOKUP(ROUND(CONCATENATE($A152,AW$2),0),'Cadastro - Padrões'!$A$2:$V$10081,AW$1,FALSE)="","-",VLOOKUP(ROUND(CONCATENATE($A152,AW$2),0),'Cadastro - Padrões'!$A$2:$V$10081,AW$1,FALSE)))</f>
        <v>-</v>
      </c>
      <c r="AX152" s="23" t="str">
        <f>IF($B152="-","-",IF(VLOOKUP(ROUND(CONCATENATE($A152,AX$2),0),'Cadastro - Padrões'!$A$2:$V$10081,AX$1,FALSE)="","-",VLOOKUP(ROUND(CONCATENATE($A152,AX$2),0),'Cadastro - Padrões'!$A$2:$V$10081,AX$1,FALSE)))</f>
        <v>-</v>
      </c>
      <c r="AY152" s="23" t="str">
        <f>IF($B152="-","-",IF(VLOOKUP(ROUND(CONCATENATE($A152,AY$2),0),'Cadastro - Padrões'!$A$2:$V$10081,AY$1,FALSE)="","-",VLOOKUP(ROUND(CONCATENATE($A152,AY$2),0),'Cadastro - Padrões'!$A$2:$V$10081,AY$1,FALSE)))</f>
        <v>-</v>
      </c>
      <c r="AZ152" s="23" t="str">
        <f>IF($B152="-","-",IF(VLOOKUP(ROUND(CONCATENATE($A152,AZ$2),0),'Cadastro - Padrões'!$A$2:$V$10081,AZ$1,FALSE)="","-",VLOOKUP(ROUND(CONCATENATE($A152,AZ$2),0),'Cadastro - Padrões'!$A$2:$V$10081,AZ$1,FALSE)))</f>
        <v>-</v>
      </c>
      <c r="BA152" s="23" t="str">
        <f>IF($B152="-","-",IF(VLOOKUP(ROUND(CONCATENATE($A152,BA$2),0),'Cadastro - Padrões'!$A$2:$V$10081,BA$1,FALSE)="","-",VLOOKUP(ROUND(CONCATENATE($A152,BA$2),0),'Cadastro - Padrões'!$A$2:$V$10081,BA$1,FALSE)))</f>
        <v>-</v>
      </c>
      <c r="BB152" s="23" t="str">
        <f>IF($B152="-","-",IF(VLOOKUP(ROUND(CONCATENATE($A152,BB$2),0),'Cadastro - Padrões'!$A$2:$V$10081,BB$1,FALSE)="","-",VLOOKUP(ROUND(CONCATENATE($A152,BB$2),0),'Cadastro - Padrões'!$A$2:$V$10081,BB$1,FALSE)))</f>
        <v>-</v>
      </c>
      <c r="BC152" s="23" t="str">
        <f>IF($B152="-","-",IF(VLOOKUP(ROUND(CONCATENATE($A152,BC$2),0),'Cadastro - Padrões'!$A$2:$V$10081,BC$1,FALSE)="","-",VLOOKUP(ROUND(CONCATENATE($A152,BC$2),0),'Cadastro - Padrões'!$A$2:$V$10081,BC$1,FALSE)))</f>
        <v>-</v>
      </c>
      <c r="BD152" s="23" t="str">
        <f>IF($B152="-","-",IF(VLOOKUP(ROUND(CONCATENATE($A152,BD$2),0),'Cadastro - Padrões'!$A$2:$V$10081,BD$1,FALSE)="","-",VLOOKUP(ROUND(CONCATENATE($A152,BD$2),0),'Cadastro - Padrões'!$A$2:$V$10081,BD$1,FALSE)))</f>
        <v>-</v>
      </c>
      <c r="BE152" s="23" t="str">
        <f>IF($B152="-","-",IF(VLOOKUP(ROUND(CONCATENATE($A152,BE$2),0),'Cadastro - Padrões'!$A$2:$V$10081,BE$1,FALSE)="","-",VLOOKUP(ROUND(CONCATENATE($A152,BE$2),0),'Cadastro - Padrões'!$A$2:$V$10081,BE$1,FALSE)))</f>
        <v>-</v>
      </c>
      <c r="BF152" s="23" t="str">
        <f>IF($B152="-","-",IF(VLOOKUP(ROUND(CONCATENATE($A152,BF$2),0),'Cadastro - Padrões'!$A$2:$V$10081,BF$1,FALSE)="","-",VLOOKUP(ROUND(CONCATENATE($A152,BF$2),0),'Cadastro - Padrões'!$A$2:$V$10081,BF$1,FALSE)))</f>
        <v>-</v>
      </c>
      <c r="BG152" s="23" t="str">
        <f>IF($B152="-","-",IF(VLOOKUP(ROUND(CONCATENATE($A152,BG$2),0),'Cadastro - Padrões'!$A$2:$V$10081,BG$1,FALSE)="","-",VLOOKUP(ROUND(CONCATENATE($A152,BG$2),0),'Cadastro - Padrões'!$A$2:$V$10081,BG$1,FALSE)))</f>
        <v>-</v>
      </c>
      <c r="BH152" s="23" t="str">
        <f>IF($B152="-","-",IF(VLOOKUP(ROUND(CONCATENATE($A152,BH$2),0),'Cadastro - Padrões'!$A$2:$V$10081,BH$1,FALSE)="","-",VLOOKUP(ROUND(CONCATENATE($A152,BH$2),0),'Cadastro - Padrões'!$A$2:$V$10081,BH$1,FALSE)))</f>
        <v>-</v>
      </c>
      <c r="BI152" s="23" t="str">
        <f>IF($B152="-","-",IF(VLOOKUP(ROUND(CONCATENATE($A152,BI$2),0),'Cadastro - Padrões'!$A$2:$V$10081,BI$1,FALSE)="","-",VLOOKUP(ROUND(CONCATENATE($A152,BI$2),0),'Cadastro - Padrões'!$A$2:$V$10081,BI$1,FALSE)))</f>
        <v>-</v>
      </c>
      <c r="BJ152" s="23" t="str">
        <f>IF($B152="-","-",IF(VLOOKUP(ROUND(CONCATENATE($A152,BJ$2),0),'Cadastro - Padrões'!$A$2:$V$10081,BJ$1,FALSE)="","-",VLOOKUP(ROUND(CONCATENATE($A152,BJ$2),0),'Cadastro - Padrões'!$A$2:$V$10081,BJ$1,FALSE)))</f>
        <v>-</v>
      </c>
      <c r="BK152" s="23" t="str">
        <f>IF($B152="-","-",IF(VLOOKUP(ROUND(CONCATENATE($A152,BK$2),0),'Cadastro - Padrões'!$A$2:$V$10081,BK$1,FALSE)="","-",VLOOKUP(ROUND(CONCATENATE($A152,BK$2),0),'Cadastro - Padrões'!$A$2:$V$10081,BK$1,FALSE)))</f>
        <v>-</v>
      </c>
      <c r="BL152" s="23" t="str">
        <f>IF($B152="-","-",IF(VLOOKUP(ROUND(CONCATENATE($A152,BL$2),0),'Cadastro - Padrões'!$A$2:$V$10081,BL$1,FALSE)="","-",VLOOKUP(ROUND(CONCATENATE($A152,BL$2),0),'Cadastro - Padrões'!$A$2:$V$10081,BL$1,FALSE)))</f>
        <v>-</v>
      </c>
      <c r="BM152" s="23" t="str">
        <f>IF($B152="-","-",IF(VLOOKUP(ROUND(CONCATENATE($A152,BM$2),0),'Cadastro - Padrões'!$A$2:$V$10081,BM$1,FALSE)="","-",VLOOKUP(ROUND(CONCATENATE($A152,BM$2),0),'Cadastro - Padrões'!$A$2:$V$10081,BM$1,FALSE)))</f>
        <v>-</v>
      </c>
      <c r="BN152" s="23" t="str">
        <f>IF($B152="-","-",IF(VLOOKUP(ROUND(CONCATENATE($A152,BN$2),0),'Cadastro - Padrões'!$A$2:$V$10081,BN$1,FALSE)="","-",VLOOKUP(ROUND(CONCATENATE($A152,BN$2),0),'Cadastro - Padrões'!$A$2:$V$10081,BN$1,FALSE)))</f>
        <v>-</v>
      </c>
      <c r="BO152" s="23" t="str">
        <f>IF($B152="-","-",IF(VLOOKUP(ROUND(CONCATENATE($A152,BO$2),0),'Cadastro - Padrões'!$A$2:$V$10081,BO$1,FALSE)="","-",VLOOKUP(ROUND(CONCATENATE($A152,BO$2),0),'Cadastro - Padrões'!$A$2:$V$10081,BO$1,FALSE)))</f>
        <v>-</v>
      </c>
      <c r="BP152" s="23" t="str">
        <f>IF($B152="-","-",IF(VLOOKUP(ROUND(CONCATENATE($A152,BP$2),0),'Cadastro - Padrões'!$A$2:$V$10081,BP$1,FALSE)="","-",VLOOKUP(ROUND(CONCATENATE($A152,BP$2),0),'Cadastro - Padrões'!$A$2:$V$10081,BP$1,FALSE)))</f>
        <v>-</v>
      </c>
    </row>
    <row r="153" spans="1:68" x14ac:dyDescent="0.3">
      <c r="A153" s="22">
        <f t="shared" si="54"/>
        <v>148</v>
      </c>
      <c r="B153" s="23" t="str">
        <f>IF(VLOOKUP(ROUND(CONCATENATE($A153,B$2),0),'Cadastro - Padrões'!$A$2:$V$10081,B$1,FALSE)="","-",VLOOKUP(ROUND(CONCATENATE($A153,B$2),0),'Cadastro - Padrões'!$A$2:$V$10081,B$1,FALSE))</f>
        <v>-</v>
      </c>
      <c r="C153" s="23" t="str">
        <f>IF($B153="-","-",VLOOKUP(ROUND(CONCATENATE($A153,C$2),0),'Cadastro - Padrões'!$A$2:$V$10081,C$1,FALSE))</f>
        <v>-</v>
      </c>
      <c r="D153" s="23" t="str">
        <f>IF($B153="-","-",VLOOKUP(ROUND(CONCATENATE($A153,D$2),0),'Cadastro - Padrões'!$A$2:$V$10081,D$1,FALSE))</f>
        <v>-</v>
      </c>
      <c r="E153" s="23" t="str">
        <f>IF($B153="-","-",VLOOKUP(ROUND(CONCATENATE($A153,E$2),0),'Cadastro - Padrões'!$A$2:$V$10081,E$1,FALSE))</f>
        <v>-</v>
      </c>
      <c r="F153" s="23" t="str">
        <f>IF($B153="-","-",VLOOKUP(ROUND(CONCATENATE($A153,F$2),0),'Cadastro - Padrões'!$A$2:$V$10081,F$1,FALSE))</f>
        <v>-</v>
      </c>
      <c r="G153" s="24" t="str">
        <f>IF($B153="-","-",VLOOKUP(ROUND(CONCATENATE($A153,G$2),0),'Cadastro - Padrões'!$A$2:$V$10081,G$1,FALSE))</f>
        <v>-</v>
      </c>
      <c r="H153" s="25" t="str">
        <f>IF($B153="-","-",VLOOKUP(ROUND(CONCATENATE($A153,H$2),0),'Cadastro - Padrões'!$A$2:$V$10081,H$1,FALSE))</f>
        <v>-</v>
      </c>
      <c r="I153" s="23" t="str">
        <f>IF($B153="-","-",VLOOKUP(ROUND(CONCATENATE($A153,I$2),0),'Cadastro - Padrões'!$A$2:$V$10081,I$1,FALSE))</f>
        <v>-</v>
      </c>
      <c r="J153" s="23" t="str">
        <f>IF($B153="-","-",VLOOKUP(ROUND(CONCATENATE($A153,J$2),0),'Cadastro - Padrões'!$A$2:$V$10081,J$1,FALSE))</f>
        <v>-</v>
      </c>
      <c r="K153" s="23" t="str">
        <f>IF($B153="-","-",VLOOKUP(ROUND(CONCATENATE($A153,K$2),0),'Cadastro - Padrões'!$A$2:$V$10081,K$1,FALSE))</f>
        <v>-</v>
      </c>
      <c r="L153" s="23" t="str">
        <f>IF($B153="-","-",VLOOKUP(ROUND(CONCATENATE($A153,L$2),0),'Cadastro - Padrões'!$A$2:$V$10081,L$1,FALSE))</f>
        <v>-</v>
      </c>
      <c r="M153" s="23" t="str">
        <f>IF($B153="-","-",VLOOKUP(ROUND(CONCATENATE($A153,M$2),0),'Cadastro - Padrões'!$A$2:$V$10081,M$1,FALSE))</f>
        <v>-</v>
      </c>
      <c r="N153" s="23" t="str">
        <f>IF($B153="-","-",VLOOKUP(ROUND(CONCATENATE($A153,N$2),0),'Cadastro - Padrões'!$A$2:$V$10081,N$1,FALSE))</f>
        <v>-</v>
      </c>
      <c r="O153" s="23" t="str">
        <f>IF($B153="-","-",VLOOKUP(ROUND(CONCATENATE($A153,O$2),0),'Cadastro - Padrões'!$A$2:$V$10081,O$1,FALSE))</f>
        <v>-</v>
      </c>
      <c r="P153" s="23" t="str">
        <f>IF($B153="-","-",VLOOKUP(ROUND(CONCATENATE($A153,P$2),0),'Cadastro - Padrões'!$A$2:$V$10081,P$1,FALSE))</f>
        <v>-</v>
      </c>
      <c r="Q153" s="23" t="str">
        <f>IF($B153="-","-",VLOOKUP(ROUND(CONCATENATE($A153,Q$2),0),'Cadastro - Padrões'!$A$2:$V$10081,Q$1,FALSE))</f>
        <v>-</v>
      </c>
      <c r="R153" s="23" t="str">
        <f>IF($B153="-","-",VLOOKUP(ROUND(CONCATENATE($A153,R$2),0),'Cadastro - Padrões'!$A$2:$V$10081,R$1,FALSE))</f>
        <v>-</v>
      </c>
      <c r="S153" s="23" t="str">
        <f>IF($B153="-","-",VLOOKUP(ROUND(CONCATENATE($A153,S$2),0),'Cadastro - Padrões'!$A$2:$V$10081,S$1,FALSE))</f>
        <v>-</v>
      </c>
      <c r="T153" s="23" t="str">
        <f>IF($B153="-","-",VLOOKUP(ROUND(CONCATENATE($A153,T$2),0),'Cadastro - Padrões'!$A$2:$V$10081,T$1,FALSE))</f>
        <v>-</v>
      </c>
      <c r="U153" s="23" t="str">
        <f>IF($B153="-","-",VLOOKUP(ROUND(CONCATENATE($A153,U$2),0),'Cadastro - Padrões'!$A$2:$V$10081,U$1,FALSE))</f>
        <v>-</v>
      </c>
      <c r="V153" s="23" t="str">
        <f>IF($B153="-","-",VLOOKUP(ROUND(CONCATENATE($A153,V$2),0),'Cadastro - Padrões'!$A$2:$V$10081,V$1,FALSE))</f>
        <v>-</v>
      </c>
      <c r="W153" s="23" t="str">
        <f>IF($B153="-","-",VLOOKUP(ROUND(CONCATENATE($A153,W$2),0),'Cadastro - Padrões'!$A$2:$V$10081,W$1,FALSE))</f>
        <v>-</v>
      </c>
      <c r="X153" s="23" t="str">
        <f>IF($B153="-","-",VLOOKUP(ROUND(CONCATENATE($A153,X$2),0),'Cadastro - Padrões'!$A$2:$V$10081,X$1,FALSE))</f>
        <v>-</v>
      </c>
      <c r="Y153" s="23" t="str">
        <f>IF($B153="-","-",VLOOKUP(ROUND(CONCATENATE($A153,Y$2),0),'Cadastro - Padrões'!$A$2:$V$10081,Y$1,FALSE))</f>
        <v>-</v>
      </c>
      <c r="Z153" s="23" t="str">
        <f>IF($B153="-","-",VLOOKUP(ROUND(CONCATENATE($A153,Z$2),0),'Cadastro - Padrões'!$A$2:$V$10081,Z$1,FALSE))</f>
        <v>-</v>
      </c>
      <c r="AA153" s="23" t="str">
        <f>IF($B153="-","-",VLOOKUP(ROUND(CONCATENATE($A153,AA$2),0),'Cadastro - Padrões'!$A$2:$V$10081,AA$1,FALSE))</f>
        <v>-</v>
      </c>
      <c r="AB153" s="23" t="str">
        <f>IF($B153="-","-",VLOOKUP(ROUND(CONCATENATE($A153,AB$2),0),'Cadastro - Padrões'!$A$2:$V$10081,AB$1,FALSE))</f>
        <v>-</v>
      </c>
      <c r="AC153" s="23" t="str">
        <f>IF($B153="-","-",IF(VLOOKUP(ROUND(CONCATENATE($A153,AC$2),0),'Cadastro - Padrões'!$A$2:$V$10081,AC$1,FALSE)="","-",VLOOKUP(ROUND(CONCATENATE($A153,AC$2),0),'Cadastro - Padrões'!$A$2:$V$10081,AC$1,FALSE)))</f>
        <v>-</v>
      </c>
      <c r="AD153" s="23" t="str">
        <f>IF($B153="-","-",IF(VLOOKUP(ROUND(CONCATENATE($A153,AD$2),0),'Cadastro - Padrões'!$A$2:$V$10081,AD$1,FALSE)="","-",VLOOKUP(ROUND(CONCATENATE($A153,AD$2),0),'Cadastro - Padrões'!$A$2:$V$10081,AD$1,FALSE)))</f>
        <v>-</v>
      </c>
      <c r="AE153" s="23" t="str">
        <f>IF($B153="-","-",IF(VLOOKUP(ROUND(CONCATENATE($A153,AE$2),0),'Cadastro - Padrões'!$A$2:$V$10081,AE$1,FALSE)="","-",VLOOKUP(ROUND(CONCATENATE($A153,AE$2),0),'Cadastro - Padrões'!$A$2:$V$10081,AE$1,FALSE)))</f>
        <v>-</v>
      </c>
      <c r="AF153" s="23" t="str">
        <f>IF($B153="-","-",IF(VLOOKUP(ROUND(CONCATENATE($A153,AF$2),0),'Cadastro - Padrões'!$A$2:$V$10081,AF$1,FALSE)="","-",VLOOKUP(ROUND(CONCATENATE($A153,AF$2),0),'Cadastro - Padrões'!$A$2:$V$10081,AF$1,FALSE)))</f>
        <v>-</v>
      </c>
      <c r="AG153" s="23" t="str">
        <f>IF($B153="-","-",IF(VLOOKUP(ROUND(CONCATENATE($A153,AG$2),0),'Cadastro - Padrões'!$A$2:$V$10081,AG$1,FALSE)="","-",VLOOKUP(ROUND(CONCATENATE($A153,AG$2),0),'Cadastro - Padrões'!$A$2:$V$10081,AG$1,FALSE)))</f>
        <v>-</v>
      </c>
      <c r="AH153" s="23" t="str">
        <f>IF($B153="-","-",IF(VLOOKUP(ROUND(CONCATENATE($A153,AH$2),0),'Cadastro - Padrões'!$A$2:$V$10081,AH$1,FALSE)="","-",VLOOKUP(ROUND(CONCATENATE($A153,AH$2),0),'Cadastro - Padrões'!$A$2:$V$10081,AH$1,FALSE)))</f>
        <v>-</v>
      </c>
      <c r="AI153" s="23" t="str">
        <f>IF($B153="-","-",IF(VLOOKUP(ROUND(CONCATENATE($A153,AI$2),0),'Cadastro - Padrões'!$A$2:$V$10081,AI$1,FALSE)="","-",VLOOKUP(ROUND(CONCATENATE($A153,AI$2),0),'Cadastro - Padrões'!$A$2:$V$10081,AI$1,FALSE)))</f>
        <v>-</v>
      </c>
      <c r="AJ153" s="23" t="str">
        <f>IF($B153="-","-",IF(VLOOKUP(ROUND(CONCATENATE($A153,AJ$2),0),'Cadastro - Padrões'!$A$2:$V$10081,AJ$1,FALSE)="","-",VLOOKUP(ROUND(CONCATENATE($A153,AJ$2),0),'Cadastro - Padrões'!$A$2:$V$10081,AJ$1,FALSE)))</f>
        <v>-</v>
      </c>
      <c r="AK153" s="23" t="str">
        <f>IF($B153="-","-",IF(VLOOKUP(ROUND(CONCATENATE($A153,AK$2),0),'Cadastro - Padrões'!$A$2:$V$10081,AK$1,FALSE)="","-",VLOOKUP(ROUND(CONCATENATE($A153,AK$2),0),'Cadastro - Padrões'!$A$2:$V$10081,AK$1,FALSE)))</f>
        <v>-</v>
      </c>
      <c r="AL153" s="23" t="str">
        <f>IF($B153="-","-",IF(VLOOKUP(ROUND(CONCATENATE($A153,AL$2),0),'Cadastro - Padrões'!$A$2:$V$10081,AL$1,FALSE)="","-",VLOOKUP(ROUND(CONCATENATE($A153,AL$2),0),'Cadastro - Padrões'!$A$2:$V$10081,AL$1,FALSE)))</f>
        <v>-</v>
      </c>
      <c r="AM153" s="23" t="str">
        <f>IF($B153="-","-",IF(VLOOKUP(ROUND(CONCATENATE($A153,AM$2),0),'Cadastro - Padrões'!$A$2:$V$10081,AM$1,FALSE)="","-",VLOOKUP(ROUND(CONCATENATE($A153,AM$2),0),'Cadastro - Padrões'!$A$2:$V$10081,AM$1,FALSE)))</f>
        <v>-</v>
      </c>
      <c r="AN153" s="23" t="str">
        <f>IF($B153="-","-",IF(VLOOKUP(ROUND(CONCATENATE($A153,AN$2),0),'Cadastro - Padrões'!$A$2:$V$10081,AN$1,FALSE)="","-",VLOOKUP(ROUND(CONCATENATE($A153,AN$2),0),'Cadastro - Padrões'!$A$2:$V$10081,AN$1,FALSE)))</f>
        <v>-</v>
      </c>
      <c r="AO153" s="23" t="str">
        <f>IF($B153="-","-",IF(VLOOKUP(ROUND(CONCATENATE($A153,AO$2),0),'Cadastro - Padrões'!$A$2:$V$10081,AO$1,FALSE)="","-",VLOOKUP(ROUND(CONCATENATE($A153,AO$2),0),'Cadastro - Padrões'!$A$2:$V$10081,AO$1,FALSE)))</f>
        <v>-</v>
      </c>
      <c r="AP153" s="23" t="str">
        <f>IF($B153="-","-",IF(VLOOKUP(ROUND(CONCATENATE($A153,AP$2),0),'Cadastro - Padrões'!$A$2:$V$10081,AP$1,FALSE)="","-",VLOOKUP(ROUND(CONCATENATE($A153,AP$2),0),'Cadastro - Padrões'!$A$2:$V$10081,AP$1,FALSE)))</f>
        <v>-</v>
      </c>
      <c r="AQ153" s="23" t="str">
        <f>IF($B153="-","-",IF(VLOOKUP(ROUND(CONCATENATE($A153,AQ$2),0),'Cadastro - Padrões'!$A$2:$V$10081,AQ$1,FALSE)="","-",VLOOKUP(ROUND(CONCATENATE($A153,AQ$2),0),'Cadastro - Padrões'!$A$2:$V$10081,AQ$1,FALSE)))</f>
        <v>-</v>
      </c>
      <c r="AR153" s="23" t="str">
        <f>IF($B153="-","-",IF(VLOOKUP(ROUND(CONCATENATE($A153,AR$2),0),'Cadastro - Padrões'!$A$2:$V$10081,AR$1,FALSE)="","-",VLOOKUP(ROUND(CONCATENATE($A153,AR$2),0),'Cadastro - Padrões'!$A$2:$V$10081,AR$1,FALSE)))</f>
        <v>-</v>
      </c>
      <c r="AS153" s="23" t="str">
        <f>IF($B153="-","-",IF(VLOOKUP(ROUND(CONCATENATE($A153,AS$2),0),'Cadastro - Padrões'!$A$2:$V$10081,AS$1,FALSE)="","-",VLOOKUP(ROUND(CONCATENATE($A153,AS$2),0),'Cadastro - Padrões'!$A$2:$V$10081,AS$1,FALSE)))</f>
        <v>-</v>
      </c>
      <c r="AT153" s="23" t="str">
        <f>IF($B153="-","-",IF(VLOOKUP(ROUND(CONCATENATE($A153,AT$2),0),'Cadastro - Padrões'!$A$2:$V$10081,AT$1,FALSE)="","-",VLOOKUP(ROUND(CONCATENATE($A153,AT$2),0),'Cadastro - Padrões'!$A$2:$V$10081,AT$1,FALSE)))</f>
        <v>-</v>
      </c>
      <c r="AU153" s="23" t="str">
        <f>IF($B153="-","-",IF(VLOOKUP(ROUND(CONCATENATE($A153,AU$2),0),'Cadastro - Padrões'!$A$2:$V$10081,AU$1,FALSE)="","-",VLOOKUP(ROUND(CONCATENATE($A153,AU$2),0),'Cadastro - Padrões'!$A$2:$V$10081,AU$1,FALSE)))</f>
        <v>-</v>
      </c>
      <c r="AV153" s="23" t="str">
        <f>IF($B153="-","-",IF(VLOOKUP(ROUND(CONCATENATE($A153,AV$2),0),'Cadastro - Padrões'!$A$2:$V$10081,AV$1,FALSE)="","-",VLOOKUP(ROUND(CONCATENATE($A153,AV$2),0),'Cadastro - Padrões'!$A$2:$V$10081,AV$1,FALSE)))</f>
        <v>-</v>
      </c>
      <c r="AW153" s="23" t="str">
        <f>IF($B153="-","-",IF(VLOOKUP(ROUND(CONCATENATE($A153,AW$2),0),'Cadastro - Padrões'!$A$2:$V$10081,AW$1,FALSE)="","-",VLOOKUP(ROUND(CONCATENATE($A153,AW$2),0),'Cadastro - Padrões'!$A$2:$V$10081,AW$1,FALSE)))</f>
        <v>-</v>
      </c>
      <c r="AX153" s="23" t="str">
        <f>IF($B153="-","-",IF(VLOOKUP(ROUND(CONCATENATE($A153,AX$2),0),'Cadastro - Padrões'!$A$2:$V$10081,AX$1,FALSE)="","-",VLOOKUP(ROUND(CONCATENATE($A153,AX$2),0),'Cadastro - Padrões'!$A$2:$V$10081,AX$1,FALSE)))</f>
        <v>-</v>
      </c>
      <c r="AY153" s="23" t="str">
        <f>IF($B153="-","-",IF(VLOOKUP(ROUND(CONCATENATE($A153,AY$2),0),'Cadastro - Padrões'!$A$2:$V$10081,AY$1,FALSE)="","-",VLOOKUP(ROUND(CONCATENATE($A153,AY$2),0),'Cadastro - Padrões'!$A$2:$V$10081,AY$1,FALSE)))</f>
        <v>-</v>
      </c>
      <c r="AZ153" s="23" t="str">
        <f>IF($B153="-","-",IF(VLOOKUP(ROUND(CONCATENATE($A153,AZ$2),0),'Cadastro - Padrões'!$A$2:$V$10081,AZ$1,FALSE)="","-",VLOOKUP(ROUND(CONCATENATE($A153,AZ$2),0),'Cadastro - Padrões'!$A$2:$V$10081,AZ$1,FALSE)))</f>
        <v>-</v>
      </c>
      <c r="BA153" s="23" t="str">
        <f>IF($B153="-","-",IF(VLOOKUP(ROUND(CONCATENATE($A153,BA$2),0),'Cadastro - Padrões'!$A$2:$V$10081,BA$1,FALSE)="","-",VLOOKUP(ROUND(CONCATENATE($A153,BA$2),0),'Cadastro - Padrões'!$A$2:$V$10081,BA$1,FALSE)))</f>
        <v>-</v>
      </c>
      <c r="BB153" s="23" t="str">
        <f>IF($B153="-","-",IF(VLOOKUP(ROUND(CONCATENATE($A153,BB$2),0),'Cadastro - Padrões'!$A$2:$V$10081,BB$1,FALSE)="","-",VLOOKUP(ROUND(CONCATENATE($A153,BB$2),0),'Cadastro - Padrões'!$A$2:$V$10081,BB$1,FALSE)))</f>
        <v>-</v>
      </c>
      <c r="BC153" s="23" t="str">
        <f>IF($B153="-","-",IF(VLOOKUP(ROUND(CONCATENATE($A153,BC$2),0),'Cadastro - Padrões'!$A$2:$V$10081,BC$1,FALSE)="","-",VLOOKUP(ROUND(CONCATENATE($A153,BC$2),0),'Cadastro - Padrões'!$A$2:$V$10081,BC$1,FALSE)))</f>
        <v>-</v>
      </c>
      <c r="BD153" s="23" t="str">
        <f>IF($B153="-","-",IF(VLOOKUP(ROUND(CONCATENATE($A153,BD$2),0),'Cadastro - Padrões'!$A$2:$V$10081,BD$1,FALSE)="","-",VLOOKUP(ROUND(CONCATENATE($A153,BD$2),0),'Cadastro - Padrões'!$A$2:$V$10081,BD$1,FALSE)))</f>
        <v>-</v>
      </c>
      <c r="BE153" s="23" t="str">
        <f>IF($B153="-","-",IF(VLOOKUP(ROUND(CONCATENATE($A153,BE$2),0),'Cadastro - Padrões'!$A$2:$V$10081,BE$1,FALSE)="","-",VLOOKUP(ROUND(CONCATENATE($A153,BE$2),0),'Cadastro - Padrões'!$A$2:$V$10081,BE$1,FALSE)))</f>
        <v>-</v>
      </c>
      <c r="BF153" s="23" t="str">
        <f>IF($B153="-","-",IF(VLOOKUP(ROUND(CONCATENATE($A153,BF$2),0),'Cadastro - Padrões'!$A$2:$V$10081,BF$1,FALSE)="","-",VLOOKUP(ROUND(CONCATENATE($A153,BF$2),0),'Cadastro - Padrões'!$A$2:$V$10081,BF$1,FALSE)))</f>
        <v>-</v>
      </c>
      <c r="BG153" s="23" t="str">
        <f>IF($B153="-","-",IF(VLOOKUP(ROUND(CONCATENATE($A153,BG$2),0),'Cadastro - Padrões'!$A$2:$V$10081,BG$1,FALSE)="","-",VLOOKUP(ROUND(CONCATENATE($A153,BG$2),0),'Cadastro - Padrões'!$A$2:$V$10081,BG$1,FALSE)))</f>
        <v>-</v>
      </c>
      <c r="BH153" s="23" t="str">
        <f>IF($B153="-","-",IF(VLOOKUP(ROUND(CONCATENATE($A153,BH$2),0),'Cadastro - Padrões'!$A$2:$V$10081,BH$1,FALSE)="","-",VLOOKUP(ROUND(CONCATENATE($A153,BH$2),0),'Cadastro - Padrões'!$A$2:$V$10081,BH$1,FALSE)))</f>
        <v>-</v>
      </c>
      <c r="BI153" s="23" t="str">
        <f>IF($B153="-","-",IF(VLOOKUP(ROUND(CONCATENATE($A153,BI$2),0),'Cadastro - Padrões'!$A$2:$V$10081,BI$1,FALSE)="","-",VLOOKUP(ROUND(CONCATENATE($A153,BI$2),0),'Cadastro - Padrões'!$A$2:$V$10081,BI$1,FALSE)))</f>
        <v>-</v>
      </c>
      <c r="BJ153" s="23" t="str">
        <f>IF($B153="-","-",IF(VLOOKUP(ROUND(CONCATENATE($A153,BJ$2),0),'Cadastro - Padrões'!$A$2:$V$10081,BJ$1,FALSE)="","-",VLOOKUP(ROUND(CONCATENATE($A153,BJ$2),0),'Cadastro - Padrões'!$A$2:$V$10081,BJ$1,FALSE)))</f>
        <v>-</v>
      </c>
      <c r="BK153" s="23" t="str">
        <f>IF($B153="-","-",IF(VLOOKUP(ROUND(CONCATENATE($A153,BK$2),0),'Cadastro - Padrões'!$A$2:$V$10081,BK$1,FALSE)="","-",VLOOKUP(ROUND(CONCATENATE($A153,BK$2),0),'Cadastro - Padrões'!$A$2:$V$10081,BK$1,FALSE)))</f>
        <v>-</v>
      </c>
      <c r="BL153" s="23" t="str">
        <f>IF($B153="-","-",IF(VLOOKUP(ROUND(CONCATENATE($A153,BL$2),0),'Cadastro - Padrões'!$A$2:$V$10081,BL$1,FALSE)="","-",VLOOKUP(ROUND(CONCATENATE($A153,BL$2),0),'Cadastro - Padrões'!$A$2:$V$10081,BL$1,FALSE)))</f>
        <v>-</v>
      </c>
      <c r="BM153" s="23" t="str">
        <f>IF($B153="-","-",IF(VLOOKUP(ROUND(CONCATENATE($A153,BM$2),0),'Cadastro - Padrões'!$A$2:$V$10081,BM$1,FALSE)="","-",VLOOKUP(ROUND(CONCATENATE($A153,BM$2),0),'Cadastro - Padrões'!$A$2:$V$10081,BM$1,FALSE)))</f>
        <v>-</v>
      </c>
      <c r="BN153" s="23" t="str">
        <f>IF($B153="-","-",IF(VLOOKUP(ROUND(CONCATENATE($A153,BN$2),0),'Cadastro - Padrões'!$A$2:$V$10081,BN$1,FALSE)="","-",VLOOKUP(ROUND(CONCATENATE($A153,BN$2),0),'Cadastro - Padrões'!$A$2:$V$10081,BN$1,FALSE)))</f>
        <v>-</v>
      </c>
      <c r="BO153" s="23" t="str">
        <f>IF($B153="-","-",IF(VLOOKUP(ROUND(CONCATENATE($A153,BO$2),0),'Cadastro - Padrões'!$A$2:$V$10081,BO$1,FALSE)="","-",VLOOKUP(ROUND(CONCATENATE($A153,BO$2),0),'Cadastro - Padrões'!$A$2:$V$10081,BO$1,FALSE)))</f>
        <v>-</v>
      </c>
      <c r="BP153" s="23" t="str">
        <f>IF($B153="-","-",IF(VLOOKUP(ROUND(CONCATENATE($A153,BP$2),0),'Cadastro - Padrões'!$A$2:$V$10081,BP$1,FALSE)="","-",VLOOKUP(ROUND(CONCATENATE($A153,BP$2),0),'Cadastro - Padrões'!$A$2:$V$10081,BP$1,FALSE)))</f>
        <v>-</v>
      </c>
    </row>
    <row r="154" spans="1:68" x14ac:dyDescent="0.3">
      <c r="A154" s="22">
        <f t="shared" si="54"/>
        <v>149</v>
      </c>
      <c r="B154" s="23" t="str">
        <f>IF(VLOOKUP(ROUND(CONCATENATE($A154,B$2),0),'Cadastro - Padrões'!$A$2:$V$10081,B$1,FALSE)="","-",VLOOKUP(ROUND(CONCATENATE($A154,B$2),0),'Cadastro - Padrões'!$A$2:$V$10081,B$1,FALSE))</f>
        <v>-</v>
      </c>
      <c r="C154" s="23" t="str">
        <f>IF($B154="-","-",VLOOKUP(ROUND(CONCATENATE($A154,C$2),0),'Cadastro - Padrões'!$A$2:$V$10081,C$1,FALSE))</f>
        <v>-</v>
      </c>
      <c r="D154" s="23" t="str">
        <f>IF($B154="-","-",VLOOKUP(ROUND(CONCATENATE($A154,D$2),0),'Cadastro - Padrões'!$A$2:$V$10081,D$1,FALSE))</f>
        <v>-</v>
      </c>
      <c r="E154" s="23" t="str">
        <f>IF($B154="-","-",VLOOKUP(ROUND(CONCATENATE($A154,E$2),0),'Cadastro - Padrões'!$A$2:$V$10081,E$1,FALSE))</f>
        <v>-</v>
      </c>
      <c r="F154" s="23" t="str">
        <f>IF($B154="-","-",VLOOKUP(ROUND(CONCATENATE($A154,F$2),0),'Cadastro - Padrões'!$A$2:$V$10081,F$1,FALSE))</f>
        <v>-</v>
      </c>
      <c r="G154" s="24" t="str">
        <f>IF($B154="-","-",VLOOKUP(ROUND(CONCATENATE($A154,G$2),0),'Cadastro - Padrões'!$A$2:$V$10081,G$1,FALSE))</f>
        <v>-</v>
      </c>
      <c r="H154" s="25" t="str">
        <f>IF($B154="-","-",VLOOKUP(ROUND(CONCATENATE($A154,H$2),0),'Cadastro - Padrões'!$A$2:$V$10081,H$1,FALSE))</f>
        <v>-</v>
      </c>
      <c r="I154" s="23" t="str">
        <f>IF($B154="-","-",VLOOKUP(ROUND(CONCATENATE($A154,I$2),0),'Cadastro - Padrões'!$A$2:$V$10081,I$1,FALSE))</f>
        <v>-</v>
      </c>
      <c r="J154" s="23" t="str">
        <f>IF($B154="-","-",VLOOKUP(ROUND(CONCATENATE($A154,J$2),0),'Cadastro - Padrões'!$A$2:$V$10081,J$1,FALSE))</f>
        <v>-</v>
      </c>
      <c r="K154" s="23" t="str">
        <f>IF($B154="-","-",VLOOKUP(ROUND(CONCATENATE($A154,K$2),0),'Cadastro - Padrões'!$A$2:$V$10081,K$1,FALSE))</f>
        <v>-</v>
      </c>
      <c r="L154" s="23" t="str">
        <f>IF($B154="-","-",VLOOKUP(ROUND(CONCATENATE($A154,L$2),0),'Cadastro - Padrões'!$A$2:$V$10081,L$1,FALSE))</f>
        <v>-</v>
      </c>
      <c r="M154" s="23" t="str">
        <f>IF($B154="-","-",VLOOKUP(ROUND(CONCATENATE($A154,M$2),0),'Cadastro - Padrões'!$A$2:$V$10081,M$1,FALSE))</f>
        <v>-</v>
      </c>
      <c r="N154" s="23" t="str">
        <f>IF($B154="-","-",VLOOKUP(ROUND(CONCATENATE($A154,N$2),0),'Cadastro - Padrões'!$A$2:$V$10081,N$1,FALSE))</f>
        <v>-</v>
      </c>
      <c r="O154" s="23" t="str">
        <f>IF($B154="-","-",VLOOKUP(ROUND(CONCATENATE($A154,O$2),0),'Cadastro - Padrões'!$A$2:$V$10081,O$1,FALSE))</f>
        <v>-</v>
      </c>
      <c r="P154" s="23" t="str">
        <f>IF($B154="-","-",VLOOKUP(ROUND(CONCATENATE($A154,P$2),0),'Cadastro - Padrões'!$A$2:$V$10081,P$1,FALSE))</f>
        <v>-</v>
      </c>
      <c r="Q154" s="23" t="str">
        <f>IF($B154="-","-",VLOOKUP(ROUND(CONCATENATE($A154,Q$2),0),'Cadastro - Padrões'!$A$2:$V$10081,Q$1,FALSE))</f>
        <v>-</v>
      </c>
      <c r="R154" s="23" t="str">
        <f>IF($B154="-","-",VLOOKUP(ROUND(CONCATENATE($A154,R$2),0),'Cadastro - Padrões'!$A$2:$V$10081,R$1,FALSE))</f>
        <v>-</v>
      </c>
      <c r="S154" s="23" t="str">
        <f>IF($B154="-","-",VLOOKUP(ROUND(CONCATENATE($A154,S$2),0),'Cadastro - Padrões'!$A$2:$V$10081,S$1,FALSE))</f>
        <v>-</v>
      </c>
      <c r="T154" s="23" t="str">
        <f>IF($B154="-","-",VLOOKUP(ROUND(CONCATENATE($A154,T$2),0),'Cadastro - Padrões'!$A$2:$V$10081,T$1,FALSE))</f>
        <v>-</v>
      </c>
      <c r="U154" s="23" t="str">
        <f>IF($B154="-","-",VLOOKUP(ROUND(CONCATENATE($A154,U$2),0),'Cadastro - Padrões'!$A$2:$V$10081,U$1,FALSE))</f>
        <v>-</v>
      </c>
      <c r="V154" s="23" t="str">
        <f>IF($B154="-","-",VLOOKUP(ROUND(CONCATENATE($A154,V$2),0),'Cadastro - Padrões'!$A$2:$V$10081,V$1,FALSE))</f>
        <v>-</v>
      </c>
      <c r="W154" s="23" t="str">
        <f>IF($B154="-","-",VLOOKUP(ROUND(CONCATENATE($A154,W$2),0),'Cadastro - Padrões'!$A$2:$V$10081,W$1,FALSE))</f>
        <v>-</v>
      </c>
      <c r="X154" s="23" t="str">
        <f>IF($B154="-","-",VLOOKUP(ROUND(CONCATENATE($A154,X$2),0),'Cadastro - Padrões'!$A$2:$V$10081,X$1,FALSE))</f>
        <v>-</v>
      </c>
      <c r="Y154" s="23" t="str">
        <f>IF($B154="-","-",VLOOKUP(ROUND(CONCATENATE($A154,Y$2),0),'Cadastro - Padrões'!$A$2:$V$10081,Y$1,FALSE))</f>
        <v>-</v>
      </c>
      <c r="Z154" s="23" t="str">
        <f>IF($B154="-","-",VLOOKUP(ROUND(CONCATENATE($A154,Z$2),0),'Cadastro - Padrões'!$A$2:$V$10081,Z$1,FALSE))</f>
        <v>-</v>
      </c>
      <c r="AA154" s="23" t="str">
        <f>IF($B154="-","-",VLOOKUP(ROUND(CONCATENATE($A154,AA$2),0),'Cadastro - Padrões'!$A$2:$V$10081,AA$1,FALSE))</f>
        <v>-</v>
      </c>
      <c r="AB154" s="23" t="str">
        <f>IF($B154="-","-",VLOOKUP(ROUND(CONCATENATE($A154,AB$2),0),'Cadastro - Padrões'!$A$2:$V$10081,AB$1,FALSE))</f>
        <v>-</v>
      </c>
      <c r="AC154" s="23" t="str">
        <f>IF($B154="-","-",IF(VLOOKUP(ROUND(CONCATENATE($A154,AC$2),0),'Cadastro - Padrões'!$A$2:$V$10081,AC$1,FALSE)="","-",VLOOKUP(ROUND(CONCATENATE($A154,AC$2),0),'Cadastro - Padrões'!$A$2:$V$10081,AC$1,FALSE)))</f>
        <v>-</v>
      </c>
      <c r="AD154" s="23" t="str">
        <f>IF($B154="-","-",IF(VLOOKUP(ROUND(CONCATENATE($A154,AD$2),0),'Cadastro - Padrões'!$A$2:$V$10081,AD$1,FALSE)="","-",VLOOKUP(ROUND(CONCATENATE($A154,AD$2),0),'Cadastro - Padrões'!$A$2:$V$10081,AD$1,FALSE)))</f>
        <v>-</v>
      </c>
      <c r="AE154" s="23" t="str">
        <f>IF($B154="-","-",IF(VLOOKUP(ROUND(CONCATENATE($A154,AE$2),0),'Cadastro - Padrões'!$A$2:$V$10081,AE$1,FALSE)="","-",VLOOKUP(ROUND(CONCATENATE($A154,AE$2),0),'Cadastro - Padrões'!$A$2:$V$10081,AE$1,FALSE)))</f>
        <v>-</v>
      </c>
      <c r="AF154" s="23" t="str">
        <f>IF($B154="-","-",IF(VLOOKUP(ROUND(CONCATENATE($A154,AF$2),0),'Cadastro - Padrões'!$A$2:$V$10081,AF$1,FALSE)="","-",VLOOKUP(ROUND(CONCATENATE($A154,AF$2),0),'Cadastro - Padrões'!$A$2:$V$10081,AF$1,FALSE)))</f>
        <v>-</v>
      </c>
      <c r="AG154" s="23" t="str">
        <f>IF($B154="-","-",IF(VLOOKUP(ROUND(CONCATENATE($A154,AG$2),0),'Cadastro - Padrões'!$A$2:$V$10081,AG$1,FALSE)="","-",VLOOKUP(ROUND(CONCATENATE($A154,AG$2),0),'Cadastro - Padrões'!$A$2:$V$10081,AG$1,FALSE)))</f>
        <v>-</v>
      </c>
      <c r="AH154" s="23" t="str">
        <f>IF($B154="-","-",IF(VLOOKUP(ROUND(CONCATENATE($A154,AH$2),0),'Cadastro - Padrões'!$A$2:$V$10081,AH$1,FALSE)="","-",VLOOKUP(ROUND(CONCATENATE($A154,AH$2),0),'Cadastro - Padrões'!$A$2:$V$10081,AH$1,FALSE)))</f>
        <v>-</v>
      </c>
      <c r="AI154" s="23" t="str">
        <f>IF($B154="-","-",IF(VLOOKUP(ROUND(CONCATENATE($A154,AI$2),0),'Cadastro - Padrões'!$A$2:$V$10081,AI$1,FALSE)="","-",VLOOKUP(ROUND(CONCATENATE($A154,AI$2),0),'Cadastro - Padrões'!$A$2:$V$10081,AI$1,FALSE)))</f>
        <v>-</v>
      </c>
      <c r="AJ154" s="23" t="str">
        <f>IF($B154="-","-",IF(VLOOKUP(ROUND(CONCATENATE($A154,AJ$2),0),'Cadastro - Padrões'!$A$2:$V$10081,AJ$1,FALSE)="","-",VLOOKUP(ROUND(CONCATENATE($A154,AJ$2),0),'Cadastro - Padrões'!$A$2:$V$10081,AJ$1,FALSE)))</f>
        <v>-</v>
      </c>
      <c r="AK154" s="23" t="str">
        <f>IF($B154="-","-",IF(VLOOKUP(ROUND(CONCATENATE($A154,AK$2),0),'Cadastro - Padrões'!$A$2:$V$10081,AK$1,FALSE)="","-",VLOOKUP(ROUND(CONCATENATE($A154,AK$2),0),'Cadastro - Padrões'!$A$2:$V$10081,AK$1,FALSE)))</f>
        <v>-</v>
      </c>
      <c r="AL154" s="23" t="str">
        <f>IF($B154="-","-",IF(VLOOKUP(ROUND(CONCATENATE($A154,AL$2),0),'Cadastro - Padrões'!$A$2:$V$10081,AL$1,FALSE)="","-",VLOOKUP(ROUND(CONCATENATE($A154,AL$2),0),'Cadastro - Padrões'!$A$2:$V$10081,AL$1,FALSE)))</f>
        <v>-</v>
      </c>
      <c r="AM154" s="23" t="str">
        <f>IF($B154="-","-",IF(VLOOKUP(ROUND(CONCATENATE($A154,AM$2),0),'Cadastro - Padrões'!$A$2:$V$10081,AM$1,FALSE)="","-",VLOOKUP(ROUND(CONCATENATE($A154,AM$2),0),'Cadastro - Padrões'!$A$2:$V$10081,AM$1,FALSE)))</f>
        <v>-</v>
      </c>
      <c r="AN154" s="23" t="str">
        <f>IF($B154="-","-",IF(VLOOKUP(ROUND(CONCATENATE($A154,AN$2),0),'Cadastro - Padrões'!$A$2:$V$10081,AN$1,FALSE)="","-",VLOOKUP(ROUND(CONCATENATE($A154,AN$2),0),'Cadastro - Padrões'!$A$2:$V$10081,AN$1,FALSE)))</f>
        <v>-</v>
      </c>
      <c r="AO154" s="23" t="str">
        <f>IF($B154="-","-",IF(VLOOKUP(ROUND(CONCATENATE($A154,AO$2),0),'Cadastro - Padrões'!$A$2:$V$10081,AO$1,FALSE)="","-",VLOOKUP(ROUND(CONCATENATE($A154,AO$2),0),'Cadastro - Padrões'!$A$2:$V$10081,AO$1,FALSE)))</f>
        <v>-</v>
      </c>
      <c r="AP154" s="23" t="str">
        <f>IF($B154="-","-",IF(VLOOKUP(ROUND(CONCATENATE($A154,AP$2),0),'Cadastro - Padrões'!$A$2:$V$10081,AP$1,FALSE)="","-",VLOOKUP(ROUND(CONCATENATE($A154,AP$2),0),'Cadastro - Padrões'!$A$2:$V$10081,AP$1,FALSE)))</f>
        <v>-</v>
      </c>
      <c r="AQ154" s="23" t="str">
        <f>IF($B154="-","-",IF(VLOOKUP(ROUND(CONCATENATE($A154,AQ$2),0),'Cadastro - Padrões'!$A$2:$V$10081,AQ$1,FALSE)="","-",VLOOKUP(ROUND(CONCATENATE($A154,AQ$2),0),'Cadastro - Padrões'!$A$2:$V$10081,AQ$1,FALSE)))</f>
        <v>-</v>
      </c>
      <c r="AR154" s="23" t="str">
        <f>IF($B154="-","-",IF(VLOOKUP(ROUND(CONCATENATE($A154,AR$2),0),'Cadastro - Padrões'!$A$2:$V$10081,AR$1,FALSE)="","-",VLOOKUP(ROUND(CONCATENATE($A154,AR$2),0),'Cadastro - Padrões'!$A$2:$V$10081,AR$1,FALSE)))</f>
        <v>-</v>
      </c>
      <c r="AS154" s="23" t="str">
        <f>IF($B154="-","-",IF(VLOOKUP(ROUND(CONCATENATE($A154,AS$2),0),'Cadastro - Padrões'!$A$2:$V$10081,AS$1,FALSE)="","-",VLOOKUP(ROUND(CONCATENATE($A154,AS$2),0),'Cadastro - Padrões'!$A$2:$V$10081,AS$1,FALSE)))</f>
        <v>-</v>
      </c>
      <c r="AT154" s="23" t="str">
        <f>IF($B154="-","-",IF(VLOOKUP(ROUND(CONCATENATE($A154,AT$2),0),'Cadastro - Padrões'!$A$2:$V$10081,AT$1,FALSE)="","-",VLOOKUP(ROUND(CONCATENATE($A154,AT$2),0),'Cadastro - Padrões'!$A$2:$V$10081,AT$1,FALSE)))</f>
        <v>-</v>
      </c>
      <c r="AU154" s="23" t="str">
        <f>IF($B154="-","-",IF(VLOOKUP(ROUND(CONCATENATE($A154,AU$2),0),'Cadastro - Padrões'!$A$2:$V$10081,AU$1,FALSE)="","-",VLOOKUP(ROUND(CONCATENATE($A154,AU$2),0),'Cadastro - Padrões'!$A$2:$V$10081,AU$1,FALSE)))</f>
        <v>-</v>
      </c>
      <c r="AV154" s="23" t="str">
        <f>IF($B154="-","-",IF(VLOOKUP(ROUND(CONCATENATE($A154,AV$2),0),'Cadastro - Padrões'!$A$2:$V$10081,AV$1,FALSE)="","-",VLOOKUP(ROUND(CONCATENATE($A154,AV$2),0),'Cadastro - Padrões'!$A$2:$V$10081,AV$1,FALSE)))</f>
        <v>-</v>
      </c>
      <c r="AW154" s="23" t="str">
        <f>IF($B154="-","-",IF(VLOOKUP(ROUND(CONCATENATE($A154,AW$2),0),'Cadastro - Padrões'!$A$2:$V$10081,AW$1,FALSE)="","-",VLOOKUP(ROUND(CONCATENATE($A154,AW$2),0),'Cadastro - Padrões'!$A$2:$V$10081,AW$1,FALSE)))</f>
        <v>-</v>
      </c>
      <c r="AX154" s="23" t="str">
        <f>IF($B154="-","-",IF(VLOOKUP(ROUND(CONCATENATE($A154,AX$2),0),'Cadastro - Padrões'!$A$2:$V$10081,AX$1,FALSE)="","-",VLOOKUP(ROUND(CONCATENATE($A154,AX$2),0),'Cadastro - Padrões'!$A$2:$V$10081,AX$1,FALSE)))</f>
        <v>-</v>
      </c>
      <c r="AY154" s="23" t="str">
        <f>IF($B154="-","-",IF(VLOOKUP(ROUND(CONCATENATE($A154,AY$2),0),'Cadastro - Padrões'!$A$2:$V$10081,AY$1,FALSE)="","-",VLOOKUP(ROUND(CONCATENATE($A154,AY$2),0),'Cadastro - Padrões'!$A$2:$V$10081,AY$1,FALSE)))</f>
        <v>-</v>
      </c>
      <c r="AZ154" s="23" t="str">
        <f>IF($B154="-","-",IF(VLOOKUP(ROUND(CONCATENATE($A154,AZ$2),0),'Cadastro - Padrões'!$A$2:$V$10081,AZ$1,FALSE)="","-",VLOOKUP(ROUND(CONCATENATE($A154,AZ$2),0),'Cadastro - Padrões'!$A$2:$V$10081,AZ$1,FALSE)))</f>
        <v>-</v>
      </c>
      <c r="BA154" s="23" t="str">
        <f>IF($B154="-","-",IF(VLOOKUP(ROUND(CONCATENATE($A154,BA$2),0),'Cadastro - Padrões'!$A$2:$V$10081,BA$1,FALSE)="","-",VLOOKUP(ROUND(CONCATENATE($A154,BA$2),0),'Cadastro - Padrões'!$A$2:$V$10081,BA$1,FALSE)))</f>
        <v>-</v>
      </c>
      <c r="BB154" s="23" t="str">
        <f>IF($B154="-","-",IF(VLOOKUP(ROUND(CONCATENATE($A154,BB$2),0),'Cadastro - Padrões'!$A$2:$V$10081,BB$1,FALSE)="","-",VLOOKUP(ROUND(CONCATENATE($A154,BB$2),0),'Cadastro - Padrões'!$A$2:$V$10081,BB$1,FALSE)))</f>
        <v>-</v>
      </c>
      <c r="BC154" s="23" t="str">
        <f>IF($B154="-","-",IF(VLOOKUP(ROUND(CONCATENATE($A154,BC$2),0),'Cadastro - Padrões'!$A$2:$V$10081,BC$1,FALSE)="","-",VLOOKUP(ROUND(CONCATENATE($A154,BC$2),0),'Cadastro - Padrões'!$A$2:$V$10081,BC$1,FALSE)))</f>
        <v>-</v>
      </c>
      <c r="BD154" s="23" t="str">
        <f>IF($B154="-","-",IF(VLOOKUP(ROUND(CONCATENATE($A154,BD$2),0),'Cadastro - Padrões'!$A$2:$V$10081,BD$1,FALSE)="","-",VLOOKUP(ROUND(CONCATENATE($A154,BD$2),0),'Cadastro - Padrões'!$A$2:$V$10081,BD$1,FALSE)))</f>
        <v>-</v>
      </c>
      <c r="BE154" s="23" t="str">
        <f>IF($B154="-","-",IF(VLOOKUP(ROUND(CONCATENATE($A154,BE$2),0),'Cadastro - Padrões'!$A$2:$V$10081,BE$1,FALSE)="","-",VLOOKUP(ROUND(CONCATENATE($A154,BE$2),0),'Cadastro - Padrões'!$A$2:$V$10081,BE$1,FALSE)))</f>
        <v>-</v>
      </c>
      <c r="BF154" s="23" t="str">
        <f>IF($B154="-","-",IF(VLOOKUP(ROUND(CONCATENATE($A154,BF$2),0),'Cadastro - Padrões'!$A$2:$V$10081,BF$1,FALSE)="","-",VLOOKUP(ROUND(CONCATENATE($A154,BF$2),0),'Cadastro - Padrões'!$A$2:$V$10081,BF$1,FALSE)))</f>
        <v>-</v>
      </c>
      <c r="BG154" s="23" t="str">
        <f>IF($B154="-","-",IF(VLOOKUP(ROUND(CONCATENATE($A154,BG$2),0),'Cadastro - Padrões'!$A$2:$V$10081,BG$1,FALSE)="","-",VLOOKUP(ROUND(CONCATENATE($A154,BG$2),0),'Cadastro - Padrões'!$A$2:$V$10081,BG$1,FALSE)))</f>
        <v>-</v>
      </c>
      <c r="BH154" s="23" t="str">
        <f>IF($B154="-","-",IF(VLOOKUP(ROUND(CONCATENATE($A154,BH$2),0),'Cadastro - Padrões'!$A$2:$V$10081,BH$1,FALSE)="","-",VLOOKUP(ROUND(CONCATENATE($A154,BH$2),0),'Cadastro - Padrões'!$A$2:$V$10081,BH$1,FALSE)))</f>
        <v>-</v>
      </c>
      <c r="BI154" s="23" t="str">
        <f>IF($B154="-","-",IF(VLOOKUP(ROUND(CONCATENATE($A154,BI$2),0),'Cadastro - Padrões'!$A$2:$V$10081,BI$1,FALSE)="","-",VLOOKUP(ROUND(CONCATENATE($A154,BI$2),0),'Cadastro - Padrões'!$A$2:$V$10081,BI$1,FALSE)))</f>
        <v>-</v>
      </c>
      <c r="BJ154" s="23" t="str">
        <f>IF($B154="-","-",IF(VLOOKUP(ROUND(CONCATENATE($A154,BJ$2),0),'Cadastro - Padrões'!$A$2:$V$10081,BJ$1,FALSE)="","-",VLOOKUP(ROUND(CONCATENATE($A154,BJ$2),0),'Cadastro - Padrões'!$A$2:$V$10081,BJ$1,FALSE)))</f>
        <v>-</v>
      </c>
      <c r="BK154" s="23" t="str">
        <f>IF($B154="-","-",IF(VLOOKUP(ROUND(CONCATENATE($A154,BK$2),0),'Cadastro - Padrões'!$A$2:$V$10081,BK$1,FALSE)="","-",VLOOKUP(ROUND(CONCATENATE($A154,BK$2),0),'Cadastro - Padrões'!$A$2:$V$10081,BK$1,FALSE)))</f>
        <v>-</v>
      </c>
      <c r="BL154" s="23" t="str">
        <f>IF($B154="-","-",IF(VLOOKUP(ROUND(CONCATENATE($A154,BL$2),0),'Cadastro - Padrões'!$A$2:$V$10081,BL$1,FALSE)="","-",VLOOKUP(ROUND(CONCATENATE($A154,BL$2),0),'Cadastro - Padrões'!$A$2:$V$10081,BL$1,FALSE)))</f>
        <v>-</v>
      </c>
      <c r="BM154" s="23" t="str">
        <f>IF($B154="-","-",IF(VLOOKUP(ROUND(CONCATENATE($A154,BM$2),0),'Cadastro - Padrões'!$A$2:$V$10081,BM$1,FALSE)="","-",VLOOKUP(ROUND(CONCATENATE($A154,BM$2),0),'Cadastro - Padrões'!$A$2:$V$10081,BM$1,FALSE)))</f>
        <v>-</v>
      </c>
      <c r="BN154" s="23" t="str">
        <f>IF($B154="-","-",IF(VLOOKUP(ROUND(CONCATENATE($A154,BN$2),0),'Cadastro - Padrões'!$A$2:$V$10081,BN$1,FALSE)="","-",VLOOKUP(ROUND(CONCATENATE($A154,BN$2),0),'Cadastro - Padrões'!$A$2:$V$10081,BN$1,FALSE)))</f>
        <v>-</v>
      </c>
      <c r="BO154" s="23" t="str">
        <f>IF($B154="-","-",IF(VLOOKUP(ROUND(CONCATENATE($A154,BO$2),0),'Cadastro - Padrões'!$A$2:$V$10081,BO$1,FALSE)="","-",VLOOKUP(ROUND(CONCATENATE($A154,BO$2),0),'Cadastro - Padrões'!$A$2:$V$10081,BO$1,FALSE)))</f>
        <v>-</v>
      </c>
      <c r="BP154" s="23" t="str">
        <f>IF($B154="-","-",IF(VLOOKUP(ROUND(CONCATENATE($A154,BP$2),0),'Cadastro - Padrões'!$A$2:$V$10081,BP$1,FALSE)="","-",VLOOKUP(ROUND(CONCATENATE($A154,BP$2),0),'Cadastro - Padrões'!$A$2:$V$10081,BP$1,FALSE)))</f>
        <v>-</v>
      </c>
    </row>
    <row r="155" spans="1:68" x14ac:dyDescent="0.3">
      <c r="A155" s="22">
        <f t="shared" si="54"/>
        <v>150</v>
      </c>
      <c r="B155" s="23" t="str">
        <f>IF(VLOOKUP(ROUND(CONCATENATE($A155,B$2),0),'Cadastro - Padrões'!$A$2:$V$10081,B$1,FALSE)="","-",VLOOKUP(ROUND(CONCATENATE($A155,B$2),0),'Cadastro - Padrões'!$A$2:$V$10081,B$1,FALSE))</f>
        <v>-</v>
      </c>
      <c r="C155" s="23" t="str">
        <f>IF($B155="-","-",VLOOKUP(ROUND(CONCATENATE($A155,C$2),0),'Cadastro - Padrões'!$A$2:$V$10081,C$1,FALSE))</f>
        <v>-</v>
      </c>
      <c r="D155" s="23" t="str">
        <f>IF($B155="-","-",VLOOKUP(ROUND(CONCATENATE($A155,D$2),0),'Cadastro - Padrões'!$A$2:$V$10081,D$1,FALSE))</f>
        <v>-</v>
      </c>
      <c r="E155" s="23" t="str">
        <f>IF($B155="-","-",VLOOKUP(ROUND(CONCATENATE($A155,E$2),0),'Cadastro - Padrões'!$A$2:$V$10081,E$1,FALSE))</f>
        <v>-</v>
      </c>
      <c r="F155" s="23" t="str">
        <f>IF($B155="-","-",VLOOKUP(ROUND(CONCATENATE($A155,F$2),0),'Cadastro - Padrões'!$A$2:$V$10081,F$1,FALSE))</f>
        <v>-</v>
      </c>
      <c r="G155" s="24" t="str">
        <f>IF($B155="-","-",VLOOKUP(ROUND(CONCATENATE($A155,G$2),0),'Cadastro - Padrões'!$A$2:$V$10081,G$1,FALSE))</f>
        <v>-</v>
      </c>
      <c r="H155" s="25" t="str">
        <f>IF($B155="-","-",VLOOKUP(ROUND(CONCATENATE($A155,H$2),0),'Cadastro - Padrões'!$A$2:$V$10081,H$1,FALSE))</f>
        <v>-</v>
      </c>
      <c r="I155" s="23" t="str">
        <f>IF($B155="-","-",VLOOKUP(ROUND(CONCATENATE($A155,I$2),0),'Cadastro - Padrões'!$A$2:$V$10081,I$1,FALSE))</f>
        <v>-</v>
      </c>
      <c r="J155" s="23" t="str">
        <f>IF($B155="-","-",VLOOKUP(ROUND(CONCATENATE($A155,J$2),0),'Cadastro - Padrões'!$A$2:$V$10081,J$1,FALSE))</f>
        <v>-</v>
      </c>
      <c r="K155" s="23" t="str">
        <f>IF($B155="-","-",VLOOKUP(ROUND(CONCATENATE($A155,K$2),0),'Cadastro - Padrões'!$A$2:$V$10081,K$1,FALSE))</f>
        <v>-</v>
      </c>
      <c r="L155" s="23" t="str">
        <f>IF($B155="-","-",VLOOKUP(ROUND(CONCATENATE($A155,L$2),0),'Cadastro - Padrões'!$A$2:$V$10081,L$1,FALSE))</f>
        <v>-</v>
      </c>
      <c r="M155" s="23" t="str">
        <f>IF($B155="-","-",VLOOKUP(ROUND(CONCATENATE($A155,M$2),0),'Cadastro - Padrões'!$A$2:$V$10081,M$1,FALSE))</f>
        <v>-</v>
      </c>
      <c r="N155" s="23" t="str">
        <f>IF($B155="-","-",VLOOKUP(ROUND(CONCATENATE($A155,N$2),0),'Cadastro - Padrões'!$A$2:$V$10081,N$1,FALSE))</f>
        <v>-</v>
      </c>
      <c r="O155" s="23" t="str">
        <f>IF($B155="-","-",VLOOKUP(ROUND(CONCATENATE($A155,O$2),0),'Cadastro - Padrões'!$A$2:$V$10081,O$1,FALSE))</f>
        <v>-</v>
      </c>
      <c r="P155" s="23" t="str">
        <f>IF($B155="-","-",VLOOKUP(ROUND(CONCATENATE($A155,P$2),0),'Cadastro - Padrões'!$A$2:$V$10081,P$1,FALSE))</f>
        <v>-</v>
      </c>
      <c r="Q155" s="23" t="str">
        <f>IF($B155="-","-",VLOOKUP(ROUND(CONCATENATE($A155,Q$2),0),'Cadastro - Padrões'!$A$2:$V$10081,Q$1,FALSE))</f>
        <v>-</v>
      </c>
      <c r="R155" s="23" t="str">
        <f>IF($B155="-","-",VLOOKUP(ROUND(CONCATENATE($A155,R$2),0),'Cadastro - Padrões'!$A$2:$V$10081,R$1,FALSE))</f>
        <v>-</v>
      </c>
      <c r="S155" s="23" t="str">
        <f>IF($B155="-","-",VLOOKUP(ROUND(CONCATENATE($A155,S$2),0),'Cadastro - Padrões'!$A$2:$V$10081,S$1,FALSE))</f>
        <v>-</v>
      </c>
      <c r="T155" s="23" t="str">
        <f>IF($B155="-","-",VLOOKUP(ROUND(CONCATENATE($A155,T$2),0),'Cadastro - Padrões'!$A$2:$V$10081,T$1,FALSE))</f>
        <v>-</v>
      </c>
      <c r="U155" s="23" t="str">
        <f>IF($B155="-","-",VLOOKUP(ROUND(CONCATENATE($A155,U$2),0),'Cadastro - Padrões'!$A$2:$V$10081,U$1,FALSE))</f>
        <v>-</v>
      </c>
      <c r="V155" s="23" t="str">
        <f>IF($B155="-","-",VLOOKUP(ROUND(CONCATENATE($A155,V$2),0),'Cadastro - Padrões'!$A$2:$V$10081,V$1,FALSE))</f>
        <v>-</v>
      </c>
      <c r="W155" s="23" t="str">
        <f>IF($B155="-","-",VLOOKUP(ROUND(CONCATENATE($A155,W$2),0),'Cadastro - Padrões'!$A$2:$V$10081,W$1,FALSE))</f>
        <v>-</v>
      </c>
      <c r="X155" s="23" t="str">
        <f>IF($B155="-","-",VLOOKUP(ROUND(CONCATENATE($A155,X$2),0),'Cadastro - Padrões'!$A$2:$V$10081,X$1,FALSE))</f>
        <v>-</v>
      </c>
      <c r="Y155" s="23" t="str">
        <f>IF($B155="-","-",VLOOKUP(ROUND(CONCATENATE($A155,Y$2),0),'Cadastro - Padrões'!$A$2:$V$10081,Y$1,FALSE))</f>
        <v>-</v>
      </c>
      <c r="Z155" s="23" t="str">
        <f>IF($B155="-","-",VLOOKUP(ROUND(CONCATENATE($A155,Z$2),0),'Cadastro - Padrões'!$A$2:$V$10081,Z$1,FALSE))</f>
        <v>-</v>
      </c>
      <c r="AA155" s="23" t="str">
        <f>IF($B155="-","-",VLOOKUP(ROUND(CONCATENATE($A155,AA$2),0),'Cadastro - Padrões'!$A$2:$V$10081,AA$1,FALSE))</f>
        <v>-</v>
      </c>
      <c r="AB155" s="23" t="str">
        <f>IF($B155="-","-",VLOOKUP(ROUND(CONCATENATE($A155,AB$2),0),'Cadastro - Padrões'!$A$2:$V$10081,AB$1,FALSE))</f>
        <v>-</v>
      </c>
      <c r="AC155" s="23" t="str">
        <f>IF($B155="-","-",IF(VLOOKUP(ROUND(CONCATENATE($A155,AC$2),0),'Cadastro - Padrões'!$A$2:$V$10081,AC$1,FALSE)="","-",VLOOKUP(ROUND(CONCATENATE($A155,AC$2),0),'Cadastro - Padrões'!$A$2:$V$10081,AC$1,FALSE)))</f>
        <v>-</v>
      </c>
      <c r="AD155" s="23" t="str">
        <f>IF($B155="-","-",IF(VLOOKUP(ROUND(CONCATENATE($A155,AD$2),0),'Cadastro - Padrões'!$A$2:$V$10081,AD$1,FALSE)="","-",VLOOKUP(ROUND(CONCATENATE($A155,AD$2),0),'Cadastro - Padrões'!$A$2:$V$10081,AD$1,FALSE)))</f>
        <v>-</v>
      </c>
      <c r="AE155" s="23" t="str">
        <f>IF($B155="-","-",IF(VLOOKUP(ROUND(CONCATENATE($A155,AE$2),0),'Cadastro - Padrões'!$A$2:$V$10081,AE$1,FALSE)="","-",VLOOKUP(ROUND(CONCATENATE($A155,AE$2),0),'Cadastro - Padrões'!$A$2:$V$10081,AE$1,FALSE)))</f>
        <v>-</v>
      </c>
      <c r="AF155" s="23" t="str">
        <f>IF($B155="-","-",IF(VLOOKUP(ROUND(CONCATENATE($A155,AF$2),0),'Cadastro - Padrões'!$A$2:$V$10081,AF$1,FALSE)="","-",VLOOKUP(ROUND(CONCATENATE($A155,AF$2),0),'Cadastro - Padrões'!$A$2:$V$10081,AF$1,FALSE)))</f>
        <v>-</v>
      </c>
      <c r="AG155" s="23" t="str">
        <f>IF($B155="-","-",IF(VLOOKUP(ROUND(CONCATENATE($A155,AG$2),0),'Cadastro - Padrões'!$A$2:$V$10081,AG$1,FALSE)="","-",VLOOKUP(ROUND(CONCATENATE($A155,AG$2),0),'Cadastro - Padrões'!$A$2:$V$10081,AG$1,FALSE)))</f>
        <v>-</v>
      </c>
      <c r="AH155" s="23" t="str">
        <f>IF($B155="-","-",IF(VLOOKUP(ROUND(CONCATENATE($A155,AH$2),0),'Cadastro - Padrões'!$A$2:$V$10081,AH$1,FALSE)="","-",VLOOKUP(ROUND(CONCATENATE($A155,AH$2),0),'Cadastro - Padrões'!$A$2:$V$10081,AH$1,FALSE)))</f>
        <v>-</v>
      </c>
      <c r="AI155" s="23" t="str">
        <f>IF($B155="-","-",IF(VLOOKUP(ROUND(CONCATENATE($A155,AI$2),0),'Cadastro - Padrões'!$A$2:$V$10081,AI$1,FALSE)="","-",VLOOKUP(ROUND(CONCATENATE($A155,AI$2),0),'Cadastro - Padrões'!$A$2:$V$10081,AI$1,FALSE)))</f>
        <v>-</v>
      </c>
      <c r="AJ155" s="23" t="str">
        <f>IF($B155="-","-",IF(VLOOKUP(ROUND(CONCATENATE($A155,AJ$2),0),'Cadastro - Padrões'!$A$2:$V$10081,AJ$1,FALSE)="","-",VLOOKUP(ROUND(CONCATENATE($A155,AJ$2),0),'Cadastro - Padrões'!$A$2:$V$10081,AJ$1,FALSE)))</f>
        <v>-</v>
      </c>
      <c r="AK155" s="23" t="str">
        <f>IF($B155="-","-",IF(VLOOKUP(ROUND(CONCATENATE($A155,AK$2),0),'Cadastro - Padrões'!$A$2:$V$10081,AK$1,FALSE)="","-",VLOOKUP(ROUND(CONCATENATE($A155,AK$2),0),'Cadastro - Padrões'!$A$2:$V$10081,AK$1,FALSE)))</f>
        <v>-</v>
      </c>
      <c r="AL155" s="23" t="str">
        <f>IF($B155="-","-",IF(VLOOKUP(ROUND(CONCATENATE($A155,AL$2),0),'Cadastro - Padrões'!$A$2:$V$10081,AL$1,FALSE)="","-",VLOOKUP(ROUND(CONCATENATE($A155,AL$2),0),'Cadastro - Padrões'!$A$2:$V$10081,AL$1,FALSE)))</f>
        <v>-</v>
      </c>
      <c r="AM155" s="23" t="str">
        <f>IF($B155="-","-",IF(VLOOKUP(ROUND(CONCATENATE($A155,AM$2),0),'Cadastro - Padrões'!$A$2:$V$10081,AM$1,FALSE)="","-",VLOOKUP(ROUND(CONCATENATE($A155,AM$2),0),'Cadastro - Padrões'!$A$2:$V$10081,AM$1,FALSE)))</f>
        <v>-</v>
      </c>
      <c r="AN155" s="23" t="str">
        <f>IF($B155="-","-",IF(VLOOKUP(ROUND(CONCATENATE($A155,AN$2),0),'Cadastro - Padrões'!$A$2:$V$10081,AN$1,FALSE)="","-",VLOOKUP(ROUND(CONCATENATE($A155,AN$2),0),'Cadastro - Padrões'!$A$2:$V$10081,AN$1,FALSE)))</f>
        <v>-</v>
      </c>
      <c r="AO155" s="23" t="str">
        <f>IF($B155="-","-",IF(VLOOKUP(ROUND(CONCATENATE($A155,AO$2),0),'Cadastro - Padrões'!$A$2:$V$10081,AO$1,FALSE)="","-",VLOOKUP(ROUND(CONCATENATE($A155,AO$2),0),'Cadastro - Padrões'!$A$2:$V$10081,AO$1,FALSE)))</f>
        <v>-</v>
      </c>
      <c r="AP155" s="23" t="str">
        <f>IF($B155="-","-",IF(VLOOKUP(ROUND(CONCATENATE($A155,AP$2),0),'Cadastro - Padrões'!$A$2:$V$10081,AP$1,FALSE)="","-",VLOOKUP(ROUND(CONCATENATE($A155,AP$2),0),'Cadastro - Padrões'!$A$2:$V$10081,AP$1,FALSE)))</f>
        <v>-</v>
      </c>
      <c r="AQ155" s="23" t="str">
        <f>IF($B155="-","-",IF(VLOOKUP(ROUND(CONCATENATE($A155,AQ$2),0),'Cadastro - Padrões'!$A$2:$V$10081,AQ$1,FALSE)="","-",VLOOKUP(ROUND(CONCATENATE($A155,AQ$2),0),'Cadastro - Padrões'!$A$2:$V$10081,AQ$1,FALSE)))</f>
        <v>-</v>
      </c>
      <c r="AR155" s="23" t="str">
        <f>IF($B155="-","-",IF(VLOOKUP(ROUND(CONCATENATE($A155,AR$2),0),'Cadastro - Padrões'!$A$2:$V$10081,AR$1,FALSE)="","-",VLOOKUP(ROUND(CONCATENATE($A155,AR$2),0),'Cadastro - Padrões'!$A$2:$V$10081,AR$1,FALSE)))</f>
        <v>-</v>
      </c>
      <c r="AS155" s="23" t="str">
        <f>IF($B155="-","-",IF(VLOOKUP(ROUND(CONCATENATE($A155,AS$2),0),'Cadastro - Padrões'!$A$2:$V$10081,AS$1,FALSE)="","-",VLOOKUP(ROUND(CONCATENATE($A155,AS$2),0),'Cadastro - Padrões'!$A$2:$V$10081,AS$1,FALSE)))</f>
        <v>-</v>
      </c>
      <c r="AT155" s="23" t="str">
        <f>IF($B155="-","-",IF(VLOOKUP(ROUND(CONCATENATE($A155,AT$2),0),'Cadastro - Padrões'!$A$2:$V$10081,AT$1,FALSE)="","-",VLOOKUP(ROUND(CONCATENATE($A155,AT$2),0),'Cadastro - Padrões'!$A$2:$V$10081,AT$1,FALSE)))</f>
        <v>-</v>
      </c>
      <c r="AU155" s="23" t="str">
        <f>IF($B155="-","-",IF(VLOOKUP(ROUND(CONCATENATE($A155,AU$2),0),'Cadastro - Padrões'!$A$2:$V$10081,AU$1,FALSE)="","-",VLOOKUP(ROUND(CONCATENATE($A155,AU$2),0),'Cadastro - Padrões'!$A$2:$V$10081,AU$1,FALSE)))</f>
        <v>-</v>
      </c>
      <c r="AV155" s="23" t="str">
        <f>IF($B155="-","-",IF(VLOOKUP(ROUND(CONCATENATE($A155,AV$2),0),'Cadastro - Padrões'!$A$2:$V$10081,AV$1,FALSE)="","-",VLOOKUP(ROUND(CONCATENATE($A155,AV$2),0),'Cadastro - Padrões'!$A$2:$V$10081,AV$1,FALSE)))</f>
        <v>-</v>
      </c>
      <c r="AW155" s="23" t="str">
        <f>IF($B155="-","-",IF(VLOOKUP(ROUND(CONCATENATE($A155,AW$2),0),'Cadastro - Padrões'!$A$2:$V$10081,AW$1,FALSE)="","-",VLOOKUP(ROUND(CONCATENATE($A155,AW$2),0),'Cadastro - Padrões'!$A$2:$V$10081,AW$1,FALSE)))</f>
        <v>-</v>
      </c>
      <c r="AX155" s="23" t="str">
        <f>IF($B155="-","-",IF(VLOOKUP(ROUND(CONCATENATE($A155,AX$2),0),'Cadastro - Padrões'!$A$2:$V$10081,AX$1,FALSE)="","-",VLOOKUP(ROUND(CONCATENATE($A155,AX$2),0),'Cadastro - Padrões'!$A$2:$V$10081,AX$1,FALSE)))</f>
        <v>-</v>
      </c>
      <c r="AY155" s="23" t="str">
        <f>IF($B155="-","-",IF(VLOOKUP(ROUND(CONCATENATE($A155,AY$2),0),'Cadastro - Padrões'!$A$2:$V$10081,AY$1,FALSE)="","-",VLOOKUP(ROUND(CONCATENATE($A155,AY$2),0),'Cadastro - Padrões'!$A$2:$V$10081,AY$1,FALSE)))</f>
        <v>-</v>
      </c>
      <c r="AZ155" s="23" t="str">
        <f>IF($B155="-","-",IF(VLOOKUP(ROUND(CONCATENATE($A155,AZ$2),0),'Cadastro - Padrões'!$A$2:$V$10081,AZ$1,FALSE)="","-",VLOOKUP(ROUND(CONCATENATE($A155,AZ$2),0),'Cadastro - Padrões'!$A$2:$V$10081,AZ$1,FALSE)))</f>
        <v>-</v>
      </c>
      <c r="BA155" s="23" t="str">
        <f>IF($B155="-","-",IF(VLOOKUP(ROUND(CONCATENATE($A155,BA$2),0),'Cadastro - Padrões'!$A$2:$V$10081,BA$1,FALSE)="","-",VLOOKUP(ROUND(CONCATENATE($A155,BA$2),0),'Cadastro - Padrões'!$A$2:$V$10081,BA$1,FALSE)))</f>
        <v>-</v>
      </c>
      <c r="BB155" s="23" t="str">
        <f>IF($B155="-","-",IF(VLOOKUP(ROUND(CONCATENATE($A155,BB$2),0),'Cadastro - Padrões'!$A$2:$V$10081,BB$1,FALSE)="","-",VLOOKUP(ROUND(CONCATENATE($A155,BB$2),0),'Cadastro - Padrões'!$A$2:$V$10081,BB$1,FALSE)))</f>
        <v>-</v>
      </c>
      <c r="BC155" s="23" t="str">
        <f>IF($B155="-","-",IF(VLOOKUP(ROUND(CONCATENATE($A155,BC$2),0),'Cadastro - Padrões'!$A$2:$V$10081,BC$1,FALSE)="","-",VLOOKUP(ROUND(CONCATENATE($A155,BC$2),0),'Cadastro - Padrões'!$A$2:$V$10081,BC$1,FALSE)))</f>
        <v>-</v>
      </c>
      <c r="BD155" s="23" t="str">
        <f>IF($B155="-","-",IF(VLOOKUP(ROUND(CONCATENATE($A155,BD$2),0),'Cadastro - Padrões'!$A$2:$V$10081,BD$1,FALSE)="","-",VLOOKUP(ROUND(CONCATENATE($A155,BD$2),0),'Cadastro - Padrões'!$A$2:$V$10081,BD$1,FALSE)))</f>
        <v>-</v>
      </c>
      <c r="BE155" s="23" t="str">
        <f>IF($B155="-","-",IF(VLOOKUP(ROUND(CONCATENATE($A155,BE$2),0),'Cadastro - Padrões'!$A$2:$V$10081,BE$1,FALSE)="","-",VLOOKUP(ROUND(CONCATENATE($A155,BE$2),0),'Cadastro - Padrões'!$A$2:$V$10081,BE$1,FALSE)))</f>
        <v>-</v>
      </c>
      <c r="BF155" s="23" t="str">
        <f>IF($B155="-","-",IF(VLOOKUP(ROUND(CONCATENATE($A155,BF$2),0),'Cadastro - Padrões'!$A$2:$V$10081,BF$1,FALSE)="","-",VLOOKUP(ROUND(CONCATENATE($A155,BF$2),0),'Cadastro - Padrões'!$A$2:$V$10081,BF$1,FALSE)))</f>
        <v>-</v>
      </c>
      <c r="BG155" s="23" t="str">
        <f>IF($B155="-","-",IF(VLOOKUP(ROUND(CONCATENATE($A155,BG$2),0),'Cadastro - Padrões'!$A$2:$V$10081,BG$1,FALSE)="","-",VLOOKUP(ROUND(CONCATENATE($A155,BG$2),0),'Cadastro - Padrões'!$A$2:$V$10081,BG$1,FALSE)))</f>
        <v>-</v>
      </c>
      <c r="BH155" s="23" t="str">
        <f>IF($B155="-","-",IF(VLOOKUP(ROUND(CONCATENATE($A155,BH$2),0),'Cadastro - Padrões'!$A$2:$V$10081,BH$1,FALSE)="","-",VLOOKUP(ROUND(CONCATENATE($A155,BH$2),0),'Cadastro - Padrões'!$A$2:$V$10081,BH$1,FALSE)))</f>
        <v>-</v>
      </c>
      <c r="BI155" s="23" t="str">
        <f>IF($B155="-","-",IF(VLOOKUP(ROUND(CONCATENATE($A155,BI$2),0),'Cadastro - Padrões'!$A$2:$V$10081,BI$1,FALSE)="","-",VLOOKUP(ROUND(CONCATENATE($A155,BI$2),0),'Cadastro - Padrões'!$A$2:$V$10081,BI$1,FALSE)))</f>
        <v>-</v>
      </c>
      <c r="BJ155" s="23" t="str">
        <f>IF($B155="-","-",IF(VLOOKUP(ROUND(CONCATENATE($A155,BJ$2),0),'Cadastro - Padrões'!$A$2:$V$10081,BJ$1,FALSE)="","-",VLOOKUP(ROUND(CONCATENATE($A155,BJ$2),0),'Cadastro - Padrões'!$A$2:$V$10081,BJ$1,FALSE)))</f>
        <v>-</v>
      </c>
      <c r="BK155" s="23" t="str">
        <f>IF($B155="-","-",IF(VLOOKUP(ROUND(CONCATENATE($A155,BK$2),0),'Cadastro - Padrões'!$A$2:$V$10081,BK$1,FALSE)="","-",VLOOKUP(ROUND(CONCATENATE($A155,BK$2),0),'Cadastro - Padrões'!$A$2:$V$10081,BK$1,FALSE)))</f>
        <v>-</v>
      </c>
      <c r="BL155" s="23" t="str">
        <f>IF($B155="-","-",IF(VLOOKUP(ROUND(CONCATENATE($A155,BL$2),0),'Cadastro - Padrões'!$A$2:$V$10081,BL$1,FALSE)="","-",VLOOKUP(ROUND(CONCATENATE($A155,BL$2),0),'Cadastro - Padrões'!$A$2:$V$10081,BL$1,FALSE)))</f>
        <v>-</v>
      </c>
      <c r="BM155" s="23" t="str">
        <f>IF($B155="-","-",IF(VLOOKUP(ROUND(CONCATENATE($A155,BM$2),0),'Cadastro - Padrões'!$A$2:$V$10081,BM$1,FALSE)="","-",VLOOKUP(ROUND(CONCATENATE($A155,BM$2),0),'Cadastro - Padrões'!$A$2:$V$10081,BM$1,FALSE)))</f>
        <v>-</v>
      </c>
      <c r="BN155" s="23" t="str">
        <f>IF($B155="-","-",IF(VLOOKUP(ROUND(CONCATENATE($A155,BN$2),0),'Cadastro - Padrões'!$A$2:$V$10081,BN$1,FALSE)="","-",VLOOKUP(ROUND(CONCATENATE($A155,BN$2),0),'Cadastro - Padrões'!$A$2:$V$10081,BN$1,FALSE)))</f>
        <v>-</v>
      </c>
      <c r="BO155" s="23" t="str">
        <f>IF($B155="-","-",IF(VLOOKUP(ROUND(CONCATENATE($A155,BO$2),0),'Cadastro - Padrões'!$A$2:$V$10081,BO$1,FALSE)="","-",VLOOKUP(ROUND(CONCATENATE($A155,BO$2),0),'Cadastro - Padrões'!$A$2:$V$10081,BO$1,FALSE)))</f>
        <v>-</v>
      </c>
      <c r="BP155" s="23" t="str">
        <f>IF($B155="-","-",IF(VLOOKUP(ROUND(CONCATENATE($A155,BP$2),0),'Cadastro - Padrões'!$A$2:$V$10081,BP$1,FALSE)="","-",VLOOKUP(ROUND(CONCATENATE($A155,BP$2),0),'Cadastro - Padrões'!$A$2:$V$10081,BP$1,FALSE)))</f>
        <v>-</v>
      </c>
    </row>
    <row r="156" spans="1:68" x14ac:dyDescent="0.3">
      <c r="A156" s="22">
        <f t="shared" si="54"/>
        <v>151</v>
      </c>
      <c r="B156" s="23" t="str">
        <f>IF(VLOOKUP(ROUND(CONCATENATE($A156,B$2),0),'Cadastro - Padrões'!$A$2:$V$10081,B$1,FALSE)="","-",VLOOKUP(ROUND(CONCATENATE($A156,B$2),0),'Cadastro - Padrões'!$A$2:$V$10081,B$1,FALSE))</f>
        <v>-</v>
      </c>
      <c r="C156" s="23" t="str">
        <f>IF($B156="-","-",VLOOKUP(ROUND(CONCATENATE($A156,C$2),0),'Cadastro - Padrões'!$A$2:$V$10081,C$1,FALSE))</f>
        <v>-</v>
      </c>
      <c r="D156" s="23" t="str">
        <f>IF($B156="-","-",VLOOKUP(ROUND(CONCATENATE($A156,D$2),0),'Cadastro - Padrões'!$A$2:$V$10081,D$1,FALSE))</f>
        <v>-</v>
      </c>
      <c r="E156" s="23" t="str">
        <f>IF($B156="-","-",VLOOKUP(ROUND(CONCATENATE($A156,E$2),0),'Cadastro - Padrões'!$A$2:$V$10081,E$1,FALSE))</f>
        <v>-</v>
      </c>
      <c r="F156" s="23" t="str">
        <f>IF($B156="-","-",VLOOKUP(ROUND(CONCATENATE($A156,F$2),0),'Cadastro - Padrões'!$A$2:$V$10081,F$1,FALSE))</f>
        <v>-</v>
      </c>
      <c r="G156" s="24" t="str">
        <f>IF($B156="-","-",VLOOKUP(ROUND(CONCATENATE($A156,G$2),0),'Cadastro - Padrões'!$A$2:$V$10081,G$1,FALSE))</f>
        <v>-</v>
      </c>
      <c r="H156" s="25" t="str">
        <f>IF($B156="-","-",VLOOKUP(ROUND(CONCATENATE($A156,H$2),0),'Cadastro - Padrões'!$A$2:$V$10081,H$1,FALSE))</f>
        <v>-</v>
      </c>
      <c r="I156" s="23" t="str">
        <f>IF($B156="-","-",VLOOKUP(ROUND(CONCATENATE($A156,I$2),0),'Cadastro - Padrões'!$A$2:$V$10081,I$1,FALSE))</f>
        <v>-</v>
      </c>
      <c r="J156" s="23" t="str">
        <f>IF($B156="-","-",VLOOKUP(ROUND(CONCATENATE($A156,J$2),0),'Cadastro - Padrões'!$A$2:$V$10081,J$1,FALSE))</f>
        <v>-</v>
      </c>
      <c r="K156" s="23" t="str">
        <f>IF($B156="-","-",VLOOKUP(ROUND(CONCATENATE($A156,K$2),0),'Cadastro - Padrões'!$A$2:$V$10081,K$1,FALSE))</f>
        <v>-</v>
      </c>
      <c r="L156" s="23" t="str">
        <f>IF($B156="-","-",VLOOKUP(ROUND(CONCATENATE($A156,L$2),0),'Cadastro - Padrões'!$A$2:$V$10081,L$1,FALSE))</f>
        <v>-</v>
      </c>
      <c r="M156" s="23" t="str">
        <f>IF($B156="-","-",VLOOKUP(ROUND(CONCATENATE($A156,M$2),0),'Cadastro - Padrões'!$A$2:$V$10081,M$1,FALSE))</f>
        <v>-</v>
      </c>
      <c r="N156" s="23" t="str">
        <f>IF($B156="-","-",VLOOKUP(ROUND(CONCATENATE($A156,N$2),0),'Cadastro - Padrões'!$A$2:$V$10081,N$1,FALSE))</f>
        <v>-</v>
      </c>
      <c r="O156" s="23" t="str">
        <f>IF($B156="-","-",VLOOKUP(ROUND(CONCATENATE($A156,O$2),0),'Cadastro - Padrões'!$A$2:$V$10081,O$1,FALSE))</f>
        <v>-</v>
      </c>
      <c r="P156" s="23" t="str">
        <f>IF($B156="-","-",VLOOKUP(ROUND(CONCATENATE($A156,P$2),0),'Cadastro - Padrões'!$A$2:$V$10081,P$1,FALSE))</f>
        <v>-</v>
      </c>
      <c r="Q156" s="23" t="str">
        <f>IF($B156="-","-",VLOOKUP(ROUND(CONCATENATE($A156,Q$2),0),'Cadastro - Padrões'!$A$2:$V$10081,Q$1,FALSE))</f>
        <v>-</v>
      </c>
      <c r="R156" s="23" t="str">
        <f>IF($B156="-","-",VLOOKUP(ROUND(CONCATENATE($A156,R$2),0),'Cadastro - Padrões'!$A$2:$V$10081,R$1,FALSE))</f>
        <v>-</v>
      </c>
      <c r="S156" s="23" t="str">
        <f>IF($B156="-","-",VLOOKUP(ROUND(CONCATENATE($A156,S$2),0),'Cadastro - Padrões'!$A$2:$V$10081,S$1,FALSE))</f>
        <v>-</v>
      </c>
      <c r="T156" s="23" t="str">
        <f>IF($B156="-","-",VLOOKUP(ROUND(CONCATENATE($A156,T$2),0),'Cadastro - Padrões'!$A$2:$V$10081,T$1,FALSE))</f>
        <v>-</v>
      </c>
      <c r="U156" s="23" t="str">
        <f>IF($B156="-","-",VLOOKUP(ROUND(CONCATENATE($A156,U$2),0),'Cadastro - Padrões'!$A$2:$V$10081,U$1,FALSE))</f>
        <v>-</v>
      </c>
      <c r="V156" s="23" t="str">
        <f>IF($B156="-","-",VLOOKUP(ROUND(CONCATENATE($A156,V$2),0),'Cadastro - Padrões'!$A$2:$V$10081,V$1,FALSE))</f>
        <v>-</v>
      </c>
      <c r="W156" s="23" t="str">
        <f>IF($B156="-","-",VLOOKUP(ROUND(CONCATENATE($A156,W$2),0),'Cadastro - Padrões'!$A$2:$V$10081,W$1,FALSE))</f>
        <v>-</v>
      </c>
      <c r="X156" s="23" t="str">
        <f>IF($B156="-","-",VLOOKUP(ROUND(CONCATENATE($A156,X$2),0),'Cadastro - Padrões'!$A$2:$V$10081,X$1,FALSE))</f>
        <v>-</v>
      </c>
      <c r="Y156" s="23" t="str">
        <f>IF($B156="-","-",VLOOKUP(ROUND(CONCATENATE($A156,Y$2),0),'Cadastro - Padrões'!$A$2:$V$10081,Y$1,FALSE))</f>
        <v>-</v>
      </c>
      <c r="Z156" s="23" t="str">
        <f>IF($B156="-","-",VLOOKUP(ROUND(CONCATENATE($A156,Z$2),0),'Cadastro - Padrões'!$A$2:$V$10081,Z$1,FALSE))</f>
        <v>-</v>
      </c>
      <c r="AA156" s="23" t="str">
        <f>IF($B156="-","-",VLOOKUP(ROUND(CONCATENATE($A156,AA$2),0),'Cadastro - Padrões'!$A$2:$V$10081,AA$1,FALSE))</f>
        <v>-</v>
      </c>
      <c r="AB156" s="23" t="str">
        <f>IF($B156="-","-",VLOOKUP(ROUND(CONCATENATE($A156,AB$2),0),'Cadastro - Padrões'!$A$2:$V$10081,AB$1,FALSE))</f>
        <v>-</v>
      </c>
      <c r="AC156" s="23" t="str">
        <f>IF($B156="-","-",IF(VLOOKUP(ROUND(CONCATENATE($A156,AC$2),0),'Cadastro - Padrões'!$A$2:$V$10081,AC$1,FALSE)="","-",VLOOKUP(ROUND(CONCATENATE($A156,AC$2),0),'Cadastro - Padrões'!$A$2:$V$10081,AC$1,FALSE)))</f>
        <v>-</v>
      </c>
      <c r="AD156" s="23" t="str">
        <f>IF($B156="-","-",IF(VLOOKUP(ROUND(CONCATENATE($A156,AD$2),0),'Cadastro - Padrões'!$A$2:$V$10081,AD$1,FALSE)="","-",VLOOKUP(ROUND(CONCATENATE($A156,AD$2),0),'Cadastro - Padrões'!$A$2:$V$10081,AD$1,FALSE)))</f>
        <v>-</v>
      </c>
      <c r="AE156" s="23" t="str">
        <f>IF($B156="-","-",IF(VLOOKUP(ROUND(CONCATENATE($A156,AE$2),0),'Cadastro - Padrões'!$A$2:$V$10081,AE$1,FALSE)="","-",VLOOKUP(ROUND(CONCATENATE($A156,AE$2),0),'Cadastro - Padrões'!$A$2:$V$10081,AE$1,FALSE)))</f>
        <v>-</v>
      </c>
      <c r="AF156" s="23" t="str">
        <f>IF($B156="-","-",IF(VLOOKUP(ROUND(CONCATENATE($A156,AF$2),0),'Cadastro - Padrões'!$A$2:$V$10081,AF$1,FALSE)="","-",VLOOKUP(ROUND(CONCATENATE($A156,AF$2),0),'Cadastro - Padrões'!$A$2:$V$10081,AF$1,FALSE)))</f>
        <v>-</v>
      </c>
      <c r="AG156" s="23" t="str">
        <f>IF($B156="-","-",IF(VLOOKUP(ROUND(CONCATENATE($A156,AG$2),0),'Cadastro - Padrões'!$A$2:$V$10081,AG$1,FALSE)="","-",VLOOKUP(ROUND(CONCATENATE($A156,AG$2),0),'Cadastro - Padrões'!$A$2:$V$10081,AG$1,FALSE)))</f>
        <v>-</v>
      </c>
      <c r="AH156" s="23" t="str">
        <f>IF($B156="-","-",IF(VLOOKUP(ROUND(CONCATENATE($A156,AH$2),0),'Cadastro - Padrões'!$A$2:$V$10081,AH$1,FALSE)="","-",VLOOKUP(ROUND(CONCATENATE($A156,AH$2),0),'Cadastro - Padrões'!$A$2:$V$10081,AH$1,FALSE)))</f>
        <v>-</v>
      </c>
      <c r="AI156" s="23" t="str">
        <f>IF($B156="-","-",IF(VLOOKUP(ROUND(CONCATENATE($A156,AI$2),0),'Cadastro - Padrões'!$A$2:$V$10081,AI$1,FALSE)="","-",VLOOKUP(ROUND(CONCATENATE($A156,AI$2),0),'Cadastro - Padrões'!$A$2:$V$10081,AI$1,FALSE)))</f>
        <v>-</v>
      </c>
      <c r="AJ156" s="23" t="str">
        <f>IF($B156="-","-",IF(VLOOKUP(ROUND(CONCATENATE($A156,AJ$2),0),'Cadastro - Padrões'!$A$2:$V$10081,AJ$1,FALSE)="","-",VLOOKUP(ROUND(CONCATENATE($A156,AJ$2),0),'Cadastro - Padrões'!$A$2:$V$10081,AJ$1,FALSE)))</f>
        <v>-</v>
      </c>
      <c r="AK156" s="23" t="str">
        <f>IF($B156="-","-",IF(VLOOKUP(ROUND(CONCATENATE($A156,AK$2),0),'Cadastro - Padrões'!$A$2:$V$10081,AK$1,FALSE)="","-",VLOOKUP(ROUND(CONCATENATE($A156,AK$2),0),'Cadastro - Padrões'!$A$2:$V$10081,AK$1,FALSE)))</f>
        <v>-</v>
      </c>
      <c r="AL156" s="23" t="str">
        <f>IF($B156="-","-",IF(VLOOKUP(ROUND(CONCATENATE($A156,AL$2),0),'Cadastro - Padrões'!$A$2:$V$10081,AL$1,FALSE)="","-",VLOOKUP(ROUND(CONCATENATE($A156,AL$2),0),'Cadastro - Padrões'!$A$2:$V$10081,AL$1,FALSE)))</f>
        <v>-</v>
      </c>
      <c r="AM156" s="23" t="str">
        <f>IF($B156="-","-",IF(VLOOKUP(ROUND(CONCATENATE($A156,AM$2),0),'Cadastro - Padrões'!$A$2:$V$10081,AM$1,FALSE)="","-",VLOOKUP(ROUND(CONCATENATE($A156,AM$2),0),'Cadastro - Padrões'!$A$2:$V$10081,AM$1,FALSE)))</f>
        <v>-</v>
      </c>
      <c r="AN156" s="23" t="str">
        <f>IF($B156="-","-",IF(VLOOKUP(ROUND(CONCATENATE($A156,AN$2),0),'Cadastro - Padrões'!$A$2:$V$10081,AN$1,FALSE)="","-",VLOOKUP(ROUND(CONCATENATE($A156,AN$2),0),'Cadastro - Padrões'!$A$2:$V$10081,AN$1,FALSE)))</f>
        <v>-</v>
      </c>
      <c r="AO156" s="23" t="str">
        <f>IF($B156="-","-",IF(VLOOKUP(ROUND(CONCATENATE($A156,AO$2),0),'Cadastro - Padrões'!$A$2:$V$10081,AO$1,FALSE)="","-",VLOOKUP(ROUND(CONCATENATE($A156,AO$2),0),'Cadastro - Padrões'!$A$2:$V$10081,AO$1,FALSE)))</f>
        <v>-</v>
      </c>
      <c r="AP156" s="23" t="str">
        <f>IF($B156="-","-",IF(VLOOKUP(ROUND(CONCATENATE($A156,AP$2),0),'Cadastro - Padrões'!$A$2:$V$10081,AP$1,FALSE)="","-",VLOOKUP(ROUND(CONCATENATE($A156,AP$2),0),'Cadastro - Padrões'!$A$2:$V$10081,AP$1,FALSE)))</f>
        <v>-</v>
      </c>
      <c r="AQ156" s="23" t="str">
        <f>IF($B156="-","-",IF(VLOOKUP(ROUND(CONCATENATE($A156,AQ$2),0),'Cadastro - Padrões'!$A$2:$V$10081,AQ$1,FALSE)="","-",VLOOKUP(ROUND(CONCATENATE($A156,AQ$2),0),'Cadastro - Padrões'!$A$2:$V$10081,AQ$1,FALSE)))</f>
        <v>-</v>
      </c>
      <c r="AR156" s="23" t="str">
        <f>IF($B156="-","-",IF(VLOOKUP(ROUND(CONCATENATE($A156,AR$2),0),'Cadastro - Padrões'!$A$2:$V$10081,AR$1,FALSE)="","-",VLOOKUP(ROUND(CONCATENATE($A156,AR$2),0),'Cadastro - Padrões'!$A$2:$V$10081,AR$1,FALSE)))</f>
        <v>-</v>
      </c>
      <c r="AS156" s="23" t="str">
        <f>IF($B156="-","-",IF(VLOOKUP(ROUND(CONCATENATE($A156,AS$2),0),'Cadastro - Padrões'!$A$2:$V$10081,AS$1,FALSE)="","-",VLOOKUP(ROUND(CONCATENATE($A156,AS$2),0),'Cadastro - Padrões'!$A$2:$V$10081,AS$1,FALSE)))</f>
        <v>-</v>
      </c>
      <c r="AT156" s="23" t="str">
        <f>IF($B156="-","-",IF(VLOOKUP(ROUND(CONCATENATE($A156,AT$2),0),'Cadastro - Padrões'!$A$2:$V$10081,AT$1,FALSE)="","-",VLOOKUP(ROUND(CONCATENATE($A156,AT$2),0),'Cadastro - Padrões'!$A$2:$V$10081,AT$1,FALSE)))</f>
        <v>-</v>
      </c>
      <c r="AU156" s="23" t="str">
        <f>IF($B156="-","-",IF(VLOOKUP(ROUND(CONCATENATE($A156,AU$2),0),'Cadastro - Padrões'!$A$2:$V$10081,AU$1,FALSE)="","-",VLOOKUP(ROUND(CONCATENATE($A156,AU$2),0),'Cadastro - Padrões'!$A$2:$V$10081,AU$1,FALSE)))</f>
        <v>-</v>
      </c>
      <c r="AV156" s="23" t="str">
        <f>IF($B156="-","-",IF(VLOOKUP(ROUND(CONCATENATE($A156,AV$2),0),'Cadastro - Padrões'!$A$2:$V$10081,AV$1,FALSE)="","-",VLOOKUP(ROUND(CONCATENATE($A156,AV$2),0),'Cadastro - Padrões'!$A$2:$V$10081,AV$1,FALSE)))</f>
        <v>-</v>
      </c>
      <c r="AW156" s="23" t="str">
        <f>IF($B156="-","-",IF(VLOOKUP(ROUND(CONCATENATE($A156,AW$2),0),'Cadastro - Padrões'!$A$2:$V$10081,AW$1,FALSE)="","-",VLOOKUP(ROUND(CONCATENATE($A156,AW$2),0),'Cadastro - Padrões'!$A$2:$V$10081,AW$1,FALSE)))</f>
        <v>-</v>
      </c>
      <c r="AX156" s="23" t="str">
        <f>IF($B156="-","-",IF(VLOOKUP(ROUND(CONCATENATE($A156,AX$2),0),'Cadastro - Padrões'!$A$2:$V$10081,AX$1,FALSE)="","-",VLOOKUP(ROUND(CONCATENATE($A156,AX$2),0),'Cadastro - Padrões'!$A$2:$V$10081,AX$1,FALSE)))</f>
        <v>-</v>
      </c>
      <c r="AY156" s="23" t="str">
        <f>IF($B156="-","-",IF(VLOOKUP(ROUND(CONCATENATE($A156,AY$2),0),'Cadastro - Padrões'!$A$2:$V$10081,AY$1,FALSE)="","-",VLOOKUP(ROUND(CONCATENATE($A156,AY$2),0),'Cadastro - Padrões'!$A$2:$V$10081,AY$1,FALSE)))</f>
        <v>-</v>
      </c>
      <c r="AZ156" s="23" t="str">
        <f>IF($B156="-","-",IF(VLOOKUP(ROUND(CONCATENATE($A156,AZ$2),0),'Cadastro - Padrões'!$A$2:$V$10081,AZ$1,FALSE)="","-",VLOOKUP(ROUND(CONCATENATE($A156,AZ$2),0),'Cadastro - Padrões'!$A$2:$V$10081,AZ$1,FALSE)))</f>
        <v>-</v>
      </c>
      <c r="BA156" s="23" t="str">
        <f>IF($B156="-","-",IF(VLOOKUP(ROUND(CONCATENATE($A156,BA$2),0),'Cadastro - Padrões'!$A$2:$V$10081,BA$1,FALSE)="","-",VLOOKUP(ROUND(CONCATENATE($A156,BA$2),0),'Cadastro - Padrões'!$A$2:$V$10081,BA$1,FALSE)))</f>
        <v>-</v>
      </c>
      <c r="BB156" s="23" t="str">
        <f>IF($B156="-","-",IF(VLOOKUP(ROUND(CONCATENATE($A156,BB$2),0),'Cadastro - Padrões'!$A$2:$V$10081,BB$1,FALSE)="","-",VLOOKUP(ROUND(CONCATENATE($A156,BB$2),0),'Cadastro - Padrões'!$A$2:$V$10081,BB$1,FALSE)))</f>
        <v>-</v>
      </c>
      <c r="BC156" s="23" t="str">
        <f>IF($B156="-","-",IF(VLOOKUP(ROUND(CONCATENATE($A156,BC$2),0),'Cadastro - Padrões'!$A$2:$V$10081,BC$1,FALSE)="","-",VLOOKUP(ROUND(CONCATENATE($A156,BC$2),0),'Cadastro - Padrões'!$A$2:$V$10081,BC$1,FALSE)))</f>
        <v>-</v>
      </c>
      <c r="BD156" s="23" t="str">
        <f>IF($B156="-","-",IF(VLOOKUP(ROUND(CONCATENATE($A156,BD$2),0),'Cadastro - Padrões'!$A$2:$V$10081,BD$1,FALSE)="","-",VLOOKUP(ROUND(CONCATENATE($A156,BD$2),0),'Cadastro - Padrões'!$A$2:$V$10081,BD$1,FALSE)))</f>
        <v>-</v>
      </c>
      <c r="BE156" s="23" t="str">
        <f>IF($B156="-","-",IF(VLOOKUP(ROUND(CONCATENATE($A156,BE$2),0),'Cadastro - Padrões'!$A$2:$V$10081,BE$1,FALSE)="","-",VLOOKUP(ROUND(CONCATENATE($A156,BE$2),0),'Cadastro - Padrões'!$A$2:$V$10081,BE$1,FALSE)))</f>
        <v>-</v>
      </c>
      <c r="BF156" s="23" t="str">
        <f>IF($B156="-","-",IF(VLOOKUP(ROUND(CONCATENATE($A156,BF$2),0),'Cadastro - Padrões'!$A$2:$V$10081,BF$1,FALSE)="","-",VLOOKUP(ROUND(CONCATENATE($A156,BF$2),0),'Cadastro - Padrões'!$A$2:$V$10081,BF$1,FALSE)))</f>
        <v>-</v>
      </c>
      <c r="BG156" s="23" t="str">
        <f>IF($B156="-","-",IF(VLOOKUP(ROUND(CONCATENATE($A156,BG$2),0),'Cadastro - Padrões'!$A$2:$V$10081,BG$1,FALSE)="","-",VLOOKUP(ROUND(CONCATENATE($A156,BG$2),0),'Cadastro - Padrões'!$A$2:$V$10081,BG$1,FALSE)))</f>
        <v>-</v>
      </c>
      <c r="BH156" s="23" t="str">
        <f>IF($B156="-","-",IF(VLOOKUP(ROUND(CONCATENATE($A156,BH$2),0),'Cadastro - Padrões'!$A$2:$V$10081,BH$1,FALSE)="","-",VLOOKUP(ROUND(CONCATENATE($A156,BH$2),0),'Cadastro - Padrões'!$A$2:$V$10081,BH$1,FALSE)))</f>
        <v>-</v>
      </c>
      <c r="BI156" s="23" t="str">
        <f>IF($B156="-","-",IF(VLOOKUP(ROUND(CONCATENATE($A156,BI$2),0),'Cadastro - Padrões'!$A$2:$V$10081,BI$1,FALSE)="","-",VLOOKUP(ROUND(CONCATENATE($A156,BI$2),0),'Cadastro - Padrões'!$A$2:$V$10081,BI$1,FALSE)))</f>
        <v>-</v>
      </c>
      <c r="BJ156" s="23" t="str">
        <f>IF($B156="-","-",IF(VLOOKUP(ROUND(CONCATENATE($A156,BJ$2),0),'Cadastro - Padrões'!$A$2:$V$10081,BJ$1,FALSE)="","-",VLOOKUP(ROUND(CONCATENATE($A156,BJ$2),0),'Cadastro - Padrões'!$A$2:$V$10081,BJ$1,FALSE)))</f>
        <v>-</v>
      </c>
      <c r="BK156" s="23" t="str">
        <f>IF($B156="-","-",IF(VLOOKUP(ROUND(CONCATENATE($A156,BK$2),0),'Cadastro - Padrões'!$A$2:$V$10081,BK$1,FALSE)="","-",VLOOKUP(ROUND(CONCATENATE($A156,BK$2),0),'Cadastro - Padrões'!$A$2:$V$10081,BK$1,FALSE)))</f>
        <v>-</v>
      </c>
      <c r="BL156" s="23" t="str">
        <f>IF($B156="-","-",IF(VLOOKUP(ROUND(CONCATENATE($A156,BL$2),0),'Cadastro - Padrões'!$A$2:$V$10081,BL$1,FALSE)="","-",VLOOKUP(ROUND(CONCATENATE($A156,BL$2),0),'Cadastro - Padrões'!$A$2:$V$10081,BL$1,FALSE)))</f>
        <v>-</v>
      </c>
      <c r="BM156" s="23" t="str">
        <f>IF($B156="-","-",IF(VLOOKUP(ROUND(CONCATENATE($A156,BM$2),0),'Cadastro - Padrões'!$A$2:$V$10081,BM$1,FALSE)="","-",VLOOKUP(ROUND(CONCATENATE($A156,BM$2),0),'Cadastro - Padrões'!$A$2:$V$10081,BM$1,FALSE)))</f>
        <v>-</v>
      </c>
      <c r="BN156" s="23" t="str">
        <f>IF($B156="-","-",IF(VLOOKUP(ROUND(CONCATENATE($A156,BN$2),0),'Cadastro - Padrões'!$A$2:$V$10081,BN$1,FALSE)="","-",VLOOKUP(ROUND(CONCATENATE($A156,BN$2),0),'Cadastro - Padrões'!$A$2:$V$10081,BN$1,FALSE)))</f>
        <v>-</v>
      </c>
      <c r="BO156" s="23" t="str">
        <f>IF($B156="-","-",IF(VLOOKUP(ROUND(CONCATENATE($A156,BO$2),0),'Cadastro - Padrões'!$A$2:$V$10081,BO$1,FALSE)="","-",VLOOKUP(ROUND(CONCATENATE($A156,BO$2),0),'Cadastro - Padrões'!$A$2:$V$10081,BO$1,FALSE)))</f>
        <v>-</v>
      </c>
      <c r="BP156" s="23" t="str">
        <f>IF($B156="-","-",IF(VLOOKUP(ROUND(CONCATENATE($A156,BP$2),0),'Cadastro - Padrões'!$A$2:$V$10081,BP$1,FALSE)="","-",VLOOKUP(ROUND(CONCATENATE($A156,BP$2),0),'Cadastro - Padrões'!$A$2:$V$10081,BP$1,FALSE)))</f>
        <v>-</v>
      </c>
    </row>
    <row r="157" spans="1:68" x14ac:dyDescent="0.3">
      <c r="A157" s="22">
        <f t="shared" si="54"/>
        <v>152</v>
      </c>
      <c r="B157" s="23" t="str">
        <f>IF(VLOOKUP(ROUND(CONCATENATE($A157,B$2),0),'Cadastro - Padrões'!$A$2:$V$10081,B$1,FALSE)="","-",VLOOKUP(ROUND(CONCATENATE($A157,B$2),0),'Cadastro - Padrões'!$A$2:$V$10081,B$1,FALSE))</f>
        <v>-</v>
      </c>
      <c r="C157" s="23" t="str">
        <f>IF($B157="-","-",VLOOKUP(ROUND(CONCATENATE($A157,C$2),0),'Cadastro - Padrões'!$A$2:$V$10081,C$1,FALSE))</f>
        <v>-</v>
      </c>
      <c r="D157" s="23" t="str">
        <f>IF($B157="-","-",VLOOKUP(ROUND(CONCATENATE($A157,D$2),0),'Cadastro - Padrões'!$A$2:$V$10081,D$1,FALSE))</f>
        <v>-</v>
      </c>
      <c r="E157" s="23" t="str">
        <f>IF($B157="-","-",VLOOKUP(ROUND(CONCATENATE($A157,E$2),0),'Cadastro - Padrões'!$A$2:$V$10081,E$1,FALSE))</f>
        <v>-</v>
      </c>
      <c r="F157" s="23" t="str">
        <f>IF($B157="-","-",VLOOKUP(ROUND(CONCATENATE($A157,F$2),0),'Cadastro - Padrões'!$A$2:$V$10081,F$1,FALSE))</f>
        <v>-</v>
      </c>
      <c r="G157" s="24" t="str">
        <f>IF($B157="-","-",VLOOKUP(ROUND(CONCATENATE($A157,G$2),0),'Cadastro - Padrões'!$A$2:$V$10081,G$1,FALSE))</f>
        <v>-</v>
      </c>
      <c r="H157" s="25" t="str">
        <f>IF($B157="-","-",VLOOKUP(ROUND(CONCATENATE($A157,H$2),0),'Cadastro - Padrões'!$A$2:$V$10081,H$1,FALSE))</f>
        <v>-</v>
      </c>
      <c r="I157" s="23" t="str">
        <f>IF($B157="-","-",VLOOKUP(ROUND(CONCATENATE($A157,I$2),0),'Cadastro - Padrões'!$A$2:$V$10081,I$1,FALSE))</f>
        <v>-</v>
      </c>
      <c r="J157" s="23" t="str">
        <f>IF($B157="-","-",VLOOKUP(ROUND(CONCATENATE($A157,J$2),0),'Cadastro - Padrões'!$A$2:$V$10081,J$1,FALSE))</f>
        <v>-</v>
      </c>
      <c r="K157" s="23" t="str">
        <f>IF($B157="-","-",VLOOKUP(ROUND(CONCATENATE($A157,K$2),0),'Cadastro - Padrões'!$A$2:$V$10081,K$1,FALSE))</f>
        <v>-</v>
      </c>
      <c r="L157" s="23" t="str">
        <f>IF($B157="-","-",VLOOKUP(ROUND(CONCATENATE($A157,L$2),0),'Cadastro - Padrões'!$A$2:$V$10081,L$1,FALSE))</f>
        <v>-</v>
      </c>
      <c r="M157" s="23" t="str">
        <f>IF($B157="-","-",VLOOKUP(ROUND(CONCATENATE($A157,M$2),0),'Cadastro - Padrões'!$A$2:$V$10081,M$1,FALSE))</f>
        <v>-</v>
      </c>
      <c r="N157" s="23" t="str">
        <f>IF($B157="-","-",VLOOKUP(ROUND(CONCATENATE($A157,N$2),0),'Cadastro - Padrões'!$A$2:$V$10081,N$1,FALSE))</f>
        <v>-</v>
      </c>
      <c r="O157" s="23" t="str">
        <f>IF($B157="-","-",VLOOKUP(ROUND(CONCATENATE($A157,O$2),0),'Cadastro - Padrões'!$A$2:$V$10081,O$1,FALSE))</f>
        <v>-</v>
      </c>
      <c r="P157" s="23" t="str">
        <f>IF($B157="-","-",VLOOKUP(ROUND(CONCATENATE($A157,P$2),0),'Cadastro - Padrões'!$A$2:$V$10081,P$1,FALSE))</f>
        <v>-</v>
      </c>
      <c r="Q157" s="23" t="str">
        <f>IF($B157="-","-",VLOOKUP(ROUND(CONCATENATE($A157,Q$2),0),'Cadastro - Padrões'!$A$2:$V$10081,Q$1,FALSE))</f>
        <v>-</v>
      </c>
      <c r="R157" s="23" t="str">
        <f>IF($B157="-","-",VLOOKUP(ROUND(CONCATENATE($A157,R$2),0),'Cadastro - Padrões'!$A$2:$V$10081,R$1,FALSE))</f>
        <v>-</v>
      </c>
      <c r="S157" s="23" t="str">
        <f>IF($B157="-","-",VLOOKUP(ROUND(CONCATENATE($A157,S$2),0),'Cadastro - Padrões'!$A$2:$V$10081,S$1,FALSE))</f>
        <v>-</v>
      </c>
      <c r="T157" s="23" t="str">
        <f>IF($B157="-","-",VLOOKUP(ROUND(CONCATENATE($A157,T$2),0),'Cadastro - Padrões'!$A$2:$V$10081,T$1,FALSE))</f>
        <v>-</v>
      </c>
      <c r="U157" s="23" t="str">
        <f>IF($B157="-","-",VLOOKUP(ROUND(CONCATENATE($A157,U$2),0),'Cadastro - Padrões'!$A$2:$V$10081,U$1,FALSE))</f>
        <v>-</v>
      </c>
      <c r="V157" s="23" t="str">
        <f>IF($B157="-","-",VLOOKUP(ROUND(CONCATENATE($A157,V$2),0),'Cadastro - Padrões'!$A$2:$V$10081,V$1,FALSE))</f>
        <v>-</v>
      </c>
      <c r="W157" s="23" t="str">
        <f>IF($B157="-","-",VLOOKUP(ROUND(CONCATENATE($A157,W$2),0),'Cadastro - Padrões'!$A$2:$V$10081,W$1,FALSE))</f>
        <v>-</v>
      </c>
      <c r="X157" s="23" t="str">
        <f>IF($B157="-","-",VLOOKUP(ROUND(CONCATENATE($A157,X$2),0),'Cadastro - Padrões'!$A$2:$V$10081,X$1,FALSE))</f>
        <v>-</v>
      </c>
      <c r="Y157" s="23" t="str">
        <f>IF($B157="-","-",VLOOKUP(ROUND(CONCATENATE($A157,Y$2),0),'Cadastro - Padrões'!$A$2:$V$10081,Y$1,FALSE))</f>
        <v>-</v>
      </c>
      <c r="Z157" s="23" t="str">
        <f>IF($B157="-","-",VLOOKUP(ROUND(CONCATENATE($A157,Z$2),0),'Cadastro - Padrões'!$A$2:$V$10081,Z$1,FALSE))</f>
        <v>-</v>
      </c>
      <c r="AA157" s="23" t="str">
        <f>IF($B157="-","-",VLOOKUP(ROUND(CONCATENATE($A157,AA$2),0),'Cadastro - Padrões'!$A$2:$V$10081,AA$1,FALSE))</f>
        <v>-</v>
      </c>
      <c r="AB157" s="23" t="str">
        <f>IF($B157="-","-",VLOOKUP(ROUND(CONCATENATE($A157,AB$2),0),'Cadastro - Padrões'!$A$2:$V$10081,AB$1,FALSE))</f>
        <v>-</v>
      </c>
      <c r="AC157" s="23" t="str">
        <f>IF($B157="-","-",IF(VLOOKUP(ROUND(CONCATENATE($A157,AC$2),0),'Cadastro - Padrões'!$A$2:$V$10081,AC$1,FALSE)="","-",VLOOKUP(ROUND(CONCATENATE($A157,AC$2),0),'Cadastro - Padrões'!$A$2:$V$10081,AC$1,FALSE)))</f>
        <v>-</v>
      </c>
      <c r="AD157" s="23" t="str">
        <f>IF($B157="-","-",IF(VLOOKUP(ROUND(CONCATENATE($A157,AD$2),0),'Cadastro - Padrões'!$A$2:$V$10081,AD$1,FALSE)="","-",VLOOKUP(ROUND(CONCATENATE($A157,AD$2),0),'Cadastro - Padrões'!$A$2:$V$10081,AD$1,FALSE)))</f>
        <v>-</v>
      </c>
      <c r="AE157" s="23" t="str">
        <f>IF($B157="-","-",IF(VLOOKUP(ROUND(CONCATENATE($A157,AE$2),0),'Cadastro - Padrões'!$A$2:$V$10081,AE$1,FALSE)="","-",VLOOKUP(ROUND(CONCATENATE($A157,AE$2),0),'Cadastro - Padrões'!$A$2:$V$10081,AE$1,FALSE)))</f>
        <v>-</v>
      </c>
      <c r="AF157" s="23" t="str">
        <f>IF($B157="-","-",IF(VLOOKUP(ROUND(CONCATENATE($A157,AF$2),0),'Cadastro - Padrões'!$A$2:$V$10081,AF$1,FALSE)="","-",VLOOKUP(ROUND(CONCATENATE($A157,AF$2),0),'Cadastro - Padrões'!$A$2:$V$10081,AF$1,FALSE)))</f>
        <v>-</v>
      </c>
      <c r="AG157" s="23" t="str">
        <f>IF($B157="-","-",IF(VLOOKUP(ROUND(CONCATENATE($A157,AG$2),0),'Cadastro - Padrões'!$A$2:$V$10081,AG$1,FALSE)="","-",VLOOKUP(ROUND(CONCATENATE($A157,AG$2),0),'Cadastro - Padrões'!$A$2:$V$10081,AG$1,FALSE)))</f>
        <v>-</v>
      </c>
      <c r="AH157" s="23" t="str">
        <f>IF($B157="-","-",IF(VLOOKUP(ROUND(CONCATENATE($A157,AH$2),0),'Cadastro - Padrões'!$A$2:$V$10081,AH$1,FALSE)="","-",VLOOKUP(ROUND(CONCATENATE($A157,AH$2),0),'Cadastro - Padrões'!$A$2:$V$10081,AH$1,FALSE)))</f>
        <v>-</v>
      </c>
      <c r="AI157" s="23" t="str">
        <f>IF($B157="-","-",IF(VLOOKUP(ROUND(CONCATENATE($A157,AI$2),0),'Cadastro - Padrões'!$A$2:$V$10081,AI$1,FALSE)="","-",VLOOKUP(ROUND(CONCATENATE($A157,AI$2),0),'Cadastro - Padrões'!$A$2:$V$10081,AI$1,FALSE)))</f>
        <v>-</v>
      </c>
      <c r="AJ157" s="23" t="str">
        <f>IF($B157="-","-",IF(VLOOKUP(ROUND(CONCATENATE($A157,AJ$2),0),'Cadastro - Padrões'!$A$2:$V$10081,AJ$1,FALSE)="","-",VLOOKUP(ROUND(CONCATENATE($A157,AJ$2),0),'Cadastro - Padrões'!$A$2:$V$10081,AJ$1,FALSE)))</f>
        <v>-</v>
      </c>
      <c r="AK157" s="23" t="str">
        <f>IF($B157="-","-",IF(VLOOKUP(ROUND(CONCATENATE($A157,AK$2),0),'Cadastro - Padrões'!$A$2:$V$10081,AK$1,FALSE)="","-",VLOOKUP(ROUND(CONCATENATE($A157,AK$2),0),'Cadastro - Padrões'!$A$2:$V$10081,AK$1,FALSE)))</f>
        <v>-</v>
      </c>
      <c r="AL157" s="23" t="str">
        <f>IF($B157="-","-",IF(VLOOKUP(ROUND(CONCATENATE($A157,AL$2),0),'Cadastro - Padrões'!$A$2:$V$10081,AL$1,FALSE)="","-",VLOOKUP(ROUND(CONCATENATE($A157,AL$2),0),'Cadastro - Padrões'!$A$2:$V$10081,AL$1,FALSE)))</f>
        <v>-</v>
      </c>
      <c r="AM157" s="23" t="str">
        <f>IF($B157="-","-",IF(VLOOKUP(ROUND(CONCATENATE($A157,AM$2),0),'Cadastro - Padrões'!$A$2:$V$10081,AM$1,FALSE)="","-",VLOOKUP(ROUND(CONCATENATE($A157,AM$2),0),'Cadastro - Padrões'!$A$2:$V$10081,AM$1,FALSE)))</f>
        <v>-</v>
      </c>
      <c r="AN157" s="23" t="str">
        <f>IF($B157="-","-",IF(VLOOKUP(ROUND(CONCATENATE($A157,AN$2),0),'Cadastro - Padrões'!$A$2:$V$10081,AN$1,FALSE)="","-",VLOOKUP(ROUND(CONCATENATE($A157,AN$2),0),'Cadastro - Padrões'!$A$2:$V$10081,AN$1,FALSE)))</f>
        <v>-</v>
      </c>
      <c r="AO157" s="23" t="str">
        <f>IF($B157="-","-",IF(VLOOKUP(ROUND(CONCATENATE($A157,AO$2),0),'Cadastro - Padrões'!$A$2:$V$10081,AO$1,FALSE)="","-",VLOOKUP(ROUND(CONCATENATE($A157,AO$2),0),'Cadastro - Padrões'!$A$2:$V$10081,AO$1,FALSE)))</f>
        <v>-</v>
      </c>
      <c r="AP157" s="23" t="str">
        <f>IF($B157="-","-",IF(VLOOKUP(ROUND(CONCATENATE($A157,AP$2),0),'Cadastro - Padrões'!$A$2:$V$10081,AP$1,FALSE)="","-",VLOOKUP(ROUND(CONCATENATE($A157,AP$2),0),'Cadastro - Padrões'!$A$2:$V$10081,AP$1,FALSE)))</f>
        <v>-</v>
      </c>
      <c r="AQ157" s="23" t="str">
        <f>IF($B157="-","-",IF(VLOOKUP(ROUND(CONCATENATE($A157,AQ$2),0),'Cadastro - Padrões'!$A$2:$V$10081,AQ$1,FALSE)="","-",VLOOKUP(ROUND(CONCATENATE($A157,AQ$2),0),'Cadastro - Padrões'!$A$2:$V$10081,AQ$1,FALSE)))</f>
        <v>-</v>
      </c>
      <c r="AR157" s="23" t="str">
        <f>IF($B157="-","-",IF(VLOOKUP(ROUND(CONCATENATE($A157,AR$2),0),'Cadastro - Padrões'!$A$2:$V$10081,AR$1,FALSE)="","-",VLOOKUP(ROUND(CONCATENATE($A157,AR$2),0),'Cadastro - Padrões'!$A$2:$V$10081,AR$1,FALSE)))</f>
        <v>-</v>
      </c>
      <c r="AS157" s="23" t="str">
        <f>IF($B157="-","-",IF(VLOOKUP(ROUND(CONCATENATE($A157,AS$2),0),'Cadastro - Padrões'!$A$2:$V$10081,AS$1,FALSE)="","-",VLOOKUP(ROUND(CONCATENATE($A157,AS$2),0),'Cadastro - Padrões'!$A$2:$V$10081,AS$1,FALSE)))</f>
        <v>-</v>
      </c>
      <c r="AT157" s="23" t="str">
        <f>IF($B157="-","-",IF(VLOOKUP(ROUND(CONCATENATE($A157,AT$2),0),'Cadastro - Padrões'!$A$2:$V$10081,AT$1,FALSE)="","-",VLOOKUP(ROUND(CONCATENATE($A157,AT$2),0),'Cadastro - Padrões'!$A$2:$V$10081,AT$1,FALSE)))</f>
        <v>-</v>
      </c>
      <c r="AU157" s="23" t="str">
        <f>IF($B157="-","-",IF(VLOOKUP(ROUND(CONCATENATE($A157,AU$2),0),'Cadastro - Padrões'!$A$2:$V$10081,AU$1,FALSE)="","-",VLOOKUP(ROUND(CONCATENATE($A157,AU$2),0),'Cadastro - Padrões'!$A$2:$V$10081,AU$1,FALSE)))</f>
        <v>-</v>
      </c>
      <c r="AV157" s="23" t="str">
        <f>IF($B157="-","-",IF(VLOOKUP(ROUND(CONCATENATE($A157,AV$2),0),'Cadastro - Padrões'!$A$2:$V$10081,AV$1,FALSE)="","-",VLOOKUP(ROUND(CONCATENATE($A157,AV$2),0),'Cadastro - Padrões'!$A$2:$V$10081,AV$1,FALSE)))</f>
        <v>-</v>
      </c>
      <c r="AW157" s="23" t="str">
        <f>IF($B157="-","-",IF(VLOOKUP(ROUND(CONCATENATE($A157,AW$2),0),'Cadastro - Padrões'!$A$2:$V$10081,AW$1,FALSE)="","-",VLOOKUP(ROUND(CONCATENATE($A157,AW$2),0),'Cadastro - Padrões'!$A$2:$V$10081,AW$1,FALSE)))</f>
        <v>-</v>
      </c>
      <c r="AX157" s="23" t="str">
        <f>IF($B157="-","-",IF(VLOOKUP(ROUND(CONCATENATE($A157,AX$2),0),'Cadastro - Padrões'!$A$2:$V$10081,AX$1,FALSE)="","-",VLOOKUP(ROUND(CONCATENATE($A157,AX$2),0),'Cadastro - Padrões'!$A$2:$V$10081,AX$1,FALSE)))</f>
        <v>-</v>
      </c>
      <c r="AY157" s="23" t="str">
        <f>IF($B157="-","-",IF(VLOOKUP(ROUND(CONCATENATE($A157,AY$2),0),'Cadastro - Padrões'!$A$2:$V$10081,AY$1,FALSE)="","-",VLOOKUP(ROUND(CONCATENATE($A157,AY$2),0),'Cadastro - Padrões'!$A$2:$V$10081,AY$1,FALSE)))</f>
        <v>-</v>
      </c>
      <c r="AZ157" s="23" t="str">
        <f>IF($B157="-","-",IF(VLOOKUP(ROUND(CONCATENATE($A157,AZ$2),0),'Cadastro - Padrões'!$A$2:$V$10081,AZ$1,FALSE)="","-",VLOOKUP(ROUND(CONCATENATE($A157,AZ$2),0),'Cadastro - Padrões'!$A$2:$V$10081,AZ$1,FALSE)))</f>
        <v>-</v>
      </c>
      <c r="BA157" s="23" t="str">
        <f>IF($B157="-","-",IF(VLOOKUP(ROUND(CONCATENATE($A157,BA$2),0),'Cadastro - Padrões'!$A$2:$V$10081,BA$1,FALSE)="","-",VLOOKUP(ROUND(CONCATENATE($A157,BA$2),0),'Cadastro - Padrões'!$A$2:$V$10081,BA$1,FALSE)))</f>
        <v>-</v>
      </c>
      <c r="BB157" s="23" t="str">
        <f>IF($B157="-","-",IF(VLOOKUP(ROUND(CONCATENATE($A157,BB$2),0),'Cadastro - Padrões'!$A$2:$V$10081,BB$1,FALSE)="","-",VLOOKUP(ROUND(CONCATENATE($A157,BB$2),0),'Cadastro - Padrões'!$A$2:$V$10081,BB$1,FALSE)))</f>
        <v>-</v>
      </c>
      <c r="BC157" s="23" t="str">
        <f>IF($B157="-","-",IF(VLOOKUP(ROUND(CONCATENATE($A157,BC$2),0),'Cadastro - Padrões'!$A$2:$V$10081,BC$1,FALSE)="","-",VLOOKUP(ROUND(CONCATENATE($A157,BC$2),0),'Cadastro - Padrões'!$A$2:$V$10081,BC$1,FALSE)))</f>
        <v>-</v>
      </c>
      <c r="BD157" s="23" t="str">
        <f>IF($B157="-","-",IF(VLOOKUP(ROUND(CONCATENATE($A157,BD$2),0),'Cadastro - Padrões'!$A$2:$V$10081,BD$1,FALSE)="","-",VLOOKUP(ROUND(CONCATENATE($A157,BD$2),0),'Cadastro - Padrões'!$A$2:$V$10081,BD$1,FALSE)))</f>
        <v>-</v>
      </c>
      <c r="BE157" s="23" t="str">
        <f>IF($B157="-","-",IF(VLOOKUP(ROUND(CONCATENATE($A157,BE$2),0),'Cadastro - Padrões'!$A$2:$V$10081,BE$1,FALSE)="","-",VLOOKUP(ROUND(CONCATENATE($A157,BE$2),0),'Cadastro - Padrões'!$A$2:$V$10081,BE$1,FALSE)))</f>
        <v>-</v>
      </c>
      <c r="BF157" s="23" t="str">
        <f>IF($B157="-","-",IF(VLOOKUP(ROUND(CONCATENATE($A157,BF$2),0),'Cadastro - Padrões'!$A$2:$V$10081,BF$1,FALSE)="","-",VLOOKUP(ROUND(CONCATENATE($A157,BF$2),0),'Cadastro - Padrões'!$A$2:$V$10081,BF$1,FALSE)))</f>
        <v>-</v>
      </c>
      <c r="BG157" s="23" t="str">
        <f>IF($B157="-","-",IF(VLOOKUP(ROUND(CONCATENATE($A157,BG$2),0),'Cadastro - Padrões'!$A$2:$V$10081,BG$1,FALSE)="","-",VLOOKUP(ROUND(CONCATENATE($A157,BG$2),0),'Cadastro - Padrões'!$A$2:$V$10081,BG$1,FALSE)))</f>
        <v>-</v>
      </c>
      <c r="BH157" s="23" t="str">
        <f>IF($B157="-","-",IF(VLOOKUP(ROUND(CONCATENATE($A157,BH$2),0),'Cadastro - Padrões'!$A$2:$V$10081,BH$1,FALSE)="","-",VLOOKUP(ROUND(CONCATENATE($A157,BH$2),0),'Cadastro - Padrões'!$A$2:$V$10081,BH$1,FALSE)))</f>
        <v>-</v>
      </c>
      <c r="BI157" s="23" t="str">
        <f>IF($B157="-","-",IF(VLOOKUP(ROUND(CONCATENATE($A157,BI$2),0),'Cadastro - Padrões'!$A$2:$V$10081,BI$1,FALSE)="","-",VLOOKUP(ROUND(CONCATENATE($A157,BI$2),0),'Cadastro - Padrões'!$A$2:$V$10081,BI$1,FALSE)))</f>
        <v>-</v>
      </c>
      <c r="BJ157" s="23" t="str">
        <f>IF($B157="-","-",IF(VLOOKUP(ROUND(CONCATENATE($A157,BJ$2),0),'Cadastro - Padrões'!$A$2:$V$10081,BJ$1,FALSE)="","-",VLOOKUP(ROUND(CONCATENATE($A157,BJ$2),0),'Cadastro - Padrões'!$A$2:$V$10081,BJ$1,FALSE)))</f>
        <v>-</v>
      </c>
      <c r="BK157" s="23" t="str">
        <f>IF($B157="-","-",IF(VLOOKUP(ROUND(CONCATENATE($A157,BK$2),0),'Cadastro - Padrões'!$A$2:$V$10081,BK$1,FALSE)="","-",VLOOKUP(ROUND(CONCATENATE($A157,BK$2),0),'Cadastro - Padrões'!$A$2:$V$10081,BK$1,FALSE)))</f>
        <v>-</v>
      </c>
      <c r="BL157" s="23" t="str">
        <f>IF($B157="-","-",IF(VLOOKUP(ROUND(CONCATENATE($A157,BL$2),0),'Cadastro - Padrões'!$A$2:$V$10081,BL$1,FALSE)="","-",VLOOKUP(ROUND(CONCATENATE($A157,BL$2),0),'Cadastro - Padrões'!$A$2:$V$10081,BL$1,FALSE)))</f>
        <v>-</v>
      </c>
      <c r="BM157" s="23" t="str">
        <f>IF($B157="-","-",IF(VLOOKUP(ROUND(CONCATENATE($A157,BM$2),0),'Cadastro - Padrões'!$A$2:$V$10081,BM$1,FALSE)="","-",VLOOKUP(ROUND(CONCATENATE($A157,BM$2),0),'Cadastro - Padrões'!$A$2:$V$10081,BM$1,FALSE)))</f>
        <v>-</v>
      </c>
      <c r="BN157" s="23" t="str">
        <f>IF($B157="-","-",IF(VLOOKUP(ROUND(CONCATENATE($A157,BN$2),0),'Cadastro - Padrões'!$A$2:$V$10081,BN$1,FALSE)="","-",VLOOKUP(ROUND(CONCATENATE($A157,BN$2),0),'Cadastro - Padrões'!$A$2:$V$10081,BN$1,FALSE)))</f>
        <v>-</v>
      </c>
      <c r="BO157" s="23" t="str">
        <f>IF($B157="-","-",IF(VLOOKUP(ROUND(CONCATENATE($A157,BO$2),0),'Cadastro - Padrões'!$A$2:$V$10081,BO$1,FALSE)="","-",VLOOKUP(ROUND(CONCATENATE($A157,BO$2),0),'Cadastro - Padrões'!$A$2:$V$10081,BO$1,FALSE)))</f>
        <v>-</v>
      </c>
      <c r="BP157" s="23" t="str">
        <f>IF($B157="-","-",IF(VLOOKUP(ROUND(CONCATENATE($A157,BP$2),0),'Cadastro - Padrões'!$A$2:$V$10081,BP$1,FALSE)="","-",VLOOKUP(ROUND(CONCATENATE($A157,BP$2),0),'Cadastro - Padrões'!$A$2:$V$10081,BP$1,FALSE)))</f>
        <v>-</v>
      </c>
    </row>
    <row r="158" spans="1:68" x14ac:dyDescent="0.3">
      <c r="A158" s="22">
        <f t="shared" si="54"/>
        <v>153</v>
      </c>
      <c r="B158" s="23" t="str">
        <f>IF(VLOOKUP(ROUND(CONCATENATE($A158,B$2),0),'Cadastro - Padrões'!$A$2:$V$10081,B$1,FALSE)="","-",VLOOKUP(ROUND(CONCATENATE($A158,B$2),0),'Cadastro - Padrões'!$A$2:$V$10081,B$1,FALSE))</f>
        <v>-</v>
      </c>
      <c r="C158" s="23" t="str">
        <f>IF($B158="-","-",VLOOKUP(ROUND(CONCATENATE($A158,C$2),0),'Cadastro - Padrões'!$A$2:$V$10081,C$1,FALSE))</f>
        <v>-</v>
      </c>
      <c r="D158" s="23" t="str">
        <f>IF($B158="-","-",VLOOKUP(ROUND(CONCATENATE($A158,D$2),0),'Cadastro - Padrões'!$A$2:$V$10081,D$1,FALSE))</f>
        <v>-</v>
      </c>
      <c r="E158" s="23" t="str">
        <f>IF($B158="-","-",VLOOKUP(ROUND(CONCATENATE($A158,E$2),0),'Cadastro - Padrões'!$A$2:$V$10081,E$1,FALSE))</f>
        <v>-</v>
      </c>
      <c r="F158" s="23" t="str">
        <f>IF($B158="-","-",VLOOKUP(ROUND(CONCATENATE($A158,F$2),0),'Cadastro - Padrões'!$A$2:$V$10081,F$1,FALSE))</f>
        <v>-</v>
      </c>
      <c r="G158" s="24" t="str">
        <f>IF($B158="-","-",VLOOKUP(ROUND(CONCATENATE($A158,G$2),0),'Cadastro - Padrões'!$A$2:$V$10081,G$1,FALSE))</f>
        <v>-</v>
      </c>
      <c r="H158" s="25" t="str">
        <f>IF($B158="-","-",VLOOKUP(ROUND(CONCATENATE($A158,H$2),0),'Cadastro - Padrões'!$A$2:$V$10081,H$1,FALSE))</f>
        <v>-</v>
      </c>
      <c r="I158" s="23" t="str">
        <f>IF($B158="-","-",VLOOKUP(ROUND(CONCATENATE($A158,I$2),0),'Cadastro - Padrões'!$A$2:$V$10081,I$1,FALSE))</f>
        <v>-</v>
      </c>
      <c r="J158" s="23" t="str">
        <f>IF($B158="-","-",VLOOKUP(ROUND(CONCATENATE($A158,J$2),0),'Cadastro - Padrões'!$A$2:$V$10081,J$1,FALSE))</f>
        <v>-</v>
      </c>
      <c r="K158" s="23" t="str">
        <f>IF($B158="-","-",VLOOKUP(ROUND(CONCATENATE($A158,K$2),0),'Cadastro - Padrões'!$A$2:$V$10081,K$1,FALSE))</f>
        <v>-</v>
      </c>
      <c r="L158" s="23" t="str">
        <f>IF($B158="-","-",VLOOKUP(ROUND(CONCATENATE($A158,L$2),0),'Cadastro - Padrões'!$A$2:$V$10081,L$1,FALSE))</f>
        <v>-</v>
      </c>
      <c r="M158" s="23" t="str">
        <f>IF($B158="-","-",VLOOKUP(ROUND(CONCATENATE($A158,M$2),0),'Cadastro - Padrões'!$A$2:$V$10081,M$1,FALSE))</f>
        <v>-</v>
      </c>
      <c r="N158" s="23" t="str">
        <f>IF($B158="-","-",VLOOKUP(ROUND(CONCATENATE($A158,N$2),0),'Cadastro - Padrões'!$A$2:$V$10081,N$1,FALSE))</f>
        <v>-</v>
      </c>
      <c r="O158" s="23" t="str">
        <f>IF($B158="-","-",VLOOKUP(ROUND(CONCATENATE($A158,O$2),0),'Cadastro - Padrões'!$A$2:$V$10081,O$1,FALSE))</f>
        <v>-</v>
      </c>
      <c r="P158" s="23" t="str">
        <f>IF($B158="-","-",VLOOKUP(ROUND(CONCATENATE($A158,P$2),0),'Cadastro - Padrões'!$A$2:$V$10081,P$1,FALSE))</f>
        <v>-</v>
      </c>
      <c r="Q158" s="23" t="str">
        <f>IF($B158="-","-",VLOOKUP(ROUND(CONCATENATE($A158,Q$2),0),'Cadastro - Padrões'!$A$2:$V$10081,Q$1,FALSE))</f>
        <v>-</v>
      </c>
      <c r="R158" s="23" t="str">
        <f>IF($B158="-","-",VLOOKUP(ROUND(CONCATENATE($A158,R$2),0),'Cadastro - Padrões'!$A$2:$V$10081,R$1,FALSE))</f>
        <v>-</v>
      </c>
      <c r="S158" s="23" t="str">
        <f>IF($B158="-","-",VLOOKUP(ROUND(CONCATENATE($A158,S$2),0),'Cadastro - Padrões'!$A$2:$V$10081,S$1,FALSE))</f>
        <v>-</v>
      </c>
      <c r="T158" s="23" t="str">
        <f>IF($B158="-","-",VLOOKUP(ROUND(CONCATENATE($A158,T$2),0),'Cadastro - Padrões'!$A$2:$V$10081,T$1,FALSE))</f>
        <v>-</v>
      </c>
      <c r="U158" s="23" t="str">
        <f>IF($B158="-","-",VLOOKUP(ROUND(CONCATENATE($A158,U$2),0),'Cadastro - Padrões'!$A$2:$V$10081,U$1,FALSE))</f>
        <v>-</v>
      </c>
      <c r="V158" s="23" t="str">
        <f>IF($B158="-","-",VLOOKUP(ROUND(CONCATENATE($A158,V$2),0),'Cadastro - Padrões'!$A$2:$V$10081,V$1,FALSE))</f>
        <v>-</v>
      </c>
      <c r="W158" s="23" t="str">
        <f>IF($B158="-","-",VLOOKUP(ROUND(CONCATENATE($A158,W$2),0),'Cadastro - Padrões'!$A$2:$V$10081,W$1,FALSE))</f>
        <v>-</v>
      </c>
      <c r="X158" s="23" t="str">
        <f>IF($B158="-","-",VLOOKUP(ROUND(CONCATENATE($A158,X$2),0),'Cadastro - Padrões'!$A$2:$V$10081,X$1,FALSE))</f>
        <v>-</v>
      </c>
      <c r="Y158" s="23" t="str">
        <f>IF($B158="-","-",VLOOKUP(ROUND(CONCATENATE($A158,Y$2),0),'Cadastro - Padrões'!$A$2:$V$10081,Y$1,FALSE))</f>
        <v>-</v>
      </c>
      <c r="Z158" s="23" t="str">
        <f>IF($B158="-","-",VLOOKUP(ROUND(CONCATENATE($A158,Z$2),0),'Cadastro - Padrões'!$A$2:$V$10081,Z$1,FALSE))</f>
        <v>-</v>
      </c>
      <c r="AA158" s="23" t="str">
        <f>IF($B158="-","-",VLOOKUP(ROUND(CONCATENATE($A158,AA$2),0),'Cadastro - Padrões'!$A$2:$V$10081,AA$1,FALSE))</f>
        <v>-</v>
      </c>
      <c r="AB158" s="23" t="str">
        <f>IF($B158="-","-",VLOOKUP(ROUND(CONCATENATE($A158,AB$2),0),'Cadastro - Padrões'!$A$2:$V$10081,AB$1,FALSE))</f>
        <v>-</v>
      </c>
      <c r="AC158" s="23" t="str">
        <f>IF($B158="-","-",IF(VLOOKUP(ROUND(CONCATENATE($A158,AC$2),0),'Cadastro - Padrões'!$A$2:$V$10081,AC$1,FALSE)="","-",VLOOKUP(ROUND(CONCATENATE($A158,AC$2),0),'Cadastro - Padrões'!$A$2:$V$10081,AC$1,FALSE)))</f>
        <v>-</v>
      </c>
      <c r="AD158" s="23" t="str">
        <f>IF($B158="-","-",IF(VLOOKUP(ROUND(CONCATENATE($A158,AD$2),0),'Cadastro - Padrões'!$A$2:$V$10081,AD$1,FALSE)="","-",VLOOKUP(ROUND(CONCATENATE($A158,AD$2),0),'Cadastro - Padrões'!$A$2:$V$10081,AD$1,FALSE)))</f>
        <v>-</v>
      </c>
      <c r="AE158" s="23" t="str">
        <f>IF($B158="-","-",IF(VLOOKUP(ROUND(CONCATENATE($A158,AE$2),0),'Cadastro - Padrões'!$A$2:$V$10081,AE$1,FALSE)="","-",VLOOKUP(ROUND(CONCATENATE($A158,AE$2),0),'Cadastro - Padrões'!$A$2:$V$10081,AE$1,FALSE)))</f>
        <v>-</v>
      </c>
      <c r="AF158" s="23" t="str">
        <f>IF($B158="-","-",IF(VLOOKUP(ROUND(CONCATENATE($A158,AF$2),0),'Cadastro - Padrões'!$A$2:$V$10081,AF$1,FALSE)="","-",VLOOKUP(ROUND(CONCATENATE($A158,AF$2),0),'Cadastro - Padrões'!$A$2:$V$10081,AF$1,FALSE)))</f>
        <v>-</v>
      </c>
      <c r="AG158" s="23" t="str">
        <f>IF($B158="-","-",IF(VLOOKUP(ROUND(CONCATENATE($A158,AG$2),0),'Cadastro - Padrões'!$A$2:$V$10081,AG$1,FALSE)="","-",VLOOKUP(ROUND(CONCATENATE($A158,AG$2),0),'Cadastro - Padrões'!$A$2:$V$10081,AG$1,FALSE)))</f>
        <v>-</v>
      </c>
      <c r="AH158" s="23" t="str">
        <f>IF($B158="-","-",IF(VLOOKUP(ROUND(CONCATENATE($A158,AH$2),0),'Cadastro - Padrões'!$A$2:$V$10081,AH$1,FALSE)="","-",VLOOKUP(ROUND(CONCATENATE($A158,AH$2),0),'Cadastro - Padrões'!$A$2:$V$10081,AH$1,FALSE)))</f>
        <v>-</v>
      </c>
      <c r="AI158" s="23" t="str">
        <f>IF($B158="-","-",IF(VLOOKUP(ROUND(CONCATENATE($A158,AI$2),0),'Cadastro - Padrões'!$A$2:$V$10081,AI$1,FALSE)="","-",VLOOKUP(ROUND(CONCATENATE($A158,AI$2),0),'Cadastro - Padrões'!$A$2:$V$10081,AI$1,FALSE)))</f>
        <v>-</v>
      </c>
      <c r="AJ158" s="23" t="str">
        <f>IF($B158="-","-",IF(VLOOKUP(ROUND(CONCATENATE($A158,AJ$2),0),'Cadastro - Padrões'!$A$2:$V$10081,AJ$1,FALSE)="","-",VLOOKUP(ROUND(CONCATENATE($A158,AJ$2),0),'Cadastro - Padrões'!$A$2:$V$10081,AJ$1,FALSE)))</f>
        <v>-</v>
      </c>
      <c r="AK158" s="23" t="str">
        <f>IF($B158="-","-",IF(VLOOKUP(ROUND(CONCATENATE($A158,AK$2),0),'Cadastro - Padrões'!$A$2:$V$10081,AK$1,FALSE)="","-",VLOOKUP(ROUND(CONCATENATE($A158,AK$2),0),'Cadastro - Padrões'!$A$2:$V$10081,AK$1,FALSE)))</f>
        <v>-</v>
      </c>
      <c r="AL158" s="23" t="str">
        <f>IF($B158="-","-",IF(VLOOKUP(ROUND(CONCATENATE($A158,AL$2),0),'Cadastro - Padrões'!$A$2:$V$10081,AL$1,FALSE)="","-",VLOOKUP(ROUND(CONCATENATE($A158,AL$2),0),'Cadastro - Padrões'!$A$2:$V$10081,AL$1,FALSE)))</f>
        <v>-</v>
      </c>
      <c r="AM158" s="23" t="str">
        <f>IF($B158="-","-",IF(VLOOKUP(ROUND(CONCATENATE($A158,AM$2),0),'Cadastro - Padrões'!$A$2:$V$10081,AM$1,FALSE)="","-",VLOOKUP(ROUND(CONCATENATE($A158,AM$2),0),'Cadastro - Padrões'!$A$2:$V$10081,AM$1,FALSE)))</f>
        <v>-</v>
      </c>
      <c r="AN158" s="23" t="str">
        <f>IF($B158="-","-",IF(VLOOKUP(ROUND(CONCATENATE($A158,AN$2),0),'Cadastro - Padrões'!$A$2:$V$10081,AN$1,FALSE)="","-",VLOOKUP(ROUND(CONCATENATE($A158,AN$2),0),'Cadastro - Padrões'!$A$2:$V$10081,AN$1,FALSE)))</f>
        <v>-</v>
      </c>
      <c r="AO158" s="23" t="str">
        <f>IF($B158="-","-",IF(VLOOKUP(ROUND(CONCATENATE($A158,AO$2),0),'Cadastro - Padrões'!$A$2:$V$10081,AO$1,FALSE)="","-",VLOOKUP(ROUND(CONCATENATE($A158,AO$2),0),'Cadastro - Padrões'!$A$2:$V$10081,AO$1,FALSE)))</f>
        <v>-</v>
      </c>
      <c r="AP158" s="23" t="str">
        <f>IF($B158="-","-",IF(VLOOKUP(ROUND(CONCATENATE($A158,AP$2),0),'Cadastro - Padrões'!$A$2:$V$10081,AP$1,FALSE)="","-",VLOOKUP(ROUND(CONCATENATE($A158,AP$2),0),'Cadastro - Padrões'!$A$2:$V$10081,AP$1,FALSE)))</f>
        <v>-</v>
      </c>
      <c r="AQ158" s="23" t="str">
        <f>IF($B158="-","-",IF(VLOOKUP(ROUND(CONCATENATE($A158,AQ$2),0),'Cadastro - Padrões'!$A$2:$V$10081,AQ$1,FALSE)="","-",VLOOKUP(ROUND(CONCATENATE($A158,AQ$2),0),'Cadastro - Padrões'!$A$2:$V$10081,AQ$1,FALSE)))</f>
        <v>-</v>
      </c>
      <c r="AR158" s="23" t="str">
        <f>IF($B158="-","-",IF(VLOOKUP(ROUND(CONCATENATE($A158,AR$2),0),'Cadastro - Padrões'!$A$2:$V$10081,AR$1,FALSE)="","-",VLOOKUP(ROUND(CONCATENATE($A158,AR$2),0),'Cadastro - Padrões'!$A$2:$V$10081,AR$1,FALSE)))</f>
        <v>-</v>
      </c>
      <c r="AS158" s="23" t="str">
        <f>IF($B158="-","-",IF(VLOOKUP(ROUND(CONCATENATE($A158,AS$2),0),'Cadastro - Padrões'!$A$2:$V$10081,AS$1,FALSE)="","-",VLOOKUP(ROUND(CONCATENATE($A158,AS$2),0),'Cadastro - Padrões'!$A$2:$V$10081,AS$1,FALSE)))</f>
        <v>-</v>
      </c>
      <c r="AT158" s="23" t="str">
        <f>IF($B158="-","-",IF(VLOOKUP(ROUND(CONCATENATE($A158,AT$2),0),'Cadastro - Padrões'!$A$2:$V$10081,AT$1,FALSE)="","-",VLOOKUP(ROUND(CONCATENATE($A158,AT$2),0),'Cadastro - Padrões'!$A$2:$V$10081,AT$1,FALSE)))</f>
        <v>-</v>
      </c>
      <c r="AU158" s="23" t="str">
        <f>IF($B158="-","-",IF(VLOOKUP(ROUND(CONCATENATE($A158,AU$2),0),'Cadastro - Padrões'!$A$2:$V$10081,AU$1,FALSE)="","-",VLOOKUP(ROUND(CONCATENATE($A158,AU$2),0),'Cadastro - Padrões'!$A$2:$V$10081,AU$1,FALSE)))</f>
        <v>-</v>
      </c>
      <c r="AV158" s="23" t="str">
        <f>IF($B158="-","-",IF(VLOOKUP(ROUND(CONCATENATE($A158,AV$2),0),'Cadastro - Padrões'!$A$2:$V$10081,AV$1,FALSE)="","-",VLOOKUP(ROUND(CONCATENATE($A158,AV$2),0),'Cadastro - Padrões'!$A$2:$V$10081,AV$1,FALSE)))</f>
        <v>-</v>
      </c>
      <c r="AW158" s="23" t="str">
        <f>IF($B158="-","-",IF(VLOOKUP(ROUND(CONCATENATE($A158,AW$2),0),'Cadastro - Padrões'!$A$2:$V$10081,AW$1,FALSE)="","-",VLOOKUP(ROUND(CONCATENATE($A158,AW$2),0),'Cadastro - Padrões'!$A$2:$V$10081,AW$1,FALSE)))</f>
        <v>-</v>
      </c>
      <c r="AX158" s="23" t="str">
        <f>IF($B158="-","-",IF(VLOOKUP(ROUND(CONCATENATE($A158,AX$2),0),'Cadastro - Padrões'!$A$2:$V$10081,AX$1,FALSE)="","-",VLOOKUP(ROUND(CONCATENATE($A158,AX$2),0),'Cadastro - Padrões'!$A$2:$V$10081,AX$1,FALSE)))</f>
        <v>-</v>
      </c>
      <c r="AY158" s="23" t="str">
        <f>IF($B158="-","-",IF(VLOOKUP(ROUND(CONCATENATE($A158,AY$2),0),'Cadastro - Padrões'!$A$2:$V$10081,AY$1,FALSE)="","-",VLOOKUP(ROUND(CONCATENATE($A158,AY$2),0),'Cadastro - Padrões'!$A$2:$V$10081,AY$1,FALSE)))</f>
        <v>-</v>
      </c>
      <c r="AZ158" s="23" t="str">
        <f>IF($B158="-","-",IF(VLOOKUP(ROUND(CONCATENATE($A158,AZ$2),0),'Cadastro - Padrões'!$A$2:$V$10081,AZ$1,FALSE)="","-",VLOOKUP(ROUND(CONCATENATE($A158,AZ$2),0),'Cadastro - Padrões'!$A$2:$V$10081,AZ$1,FALSE)))</f>
        <v>-</v>
      </c>
      <c r="BA158" s="23" t="str">
        <f>IF($B158="-","-",IF(VLOOKUP(ROUND(CONCATENATE($A158,BA$2),0),'Cadastro - Padrões'!$A$2:$V$10081,BA$1,FALSE)="","-",VLOOKUP(ROUND(CONCATENATE($A158,BA$2),0),'Cadastro - Padrões'!$A$2:$V$10081,BA$1,FALSE)))</f>
        <v>-</v>
      </c>
      <c r="BB158" s="23" t="str">
        <f>IF($B158="-","-",IF(VLOOKUP(ROUND(CONCATENATE($A158,BB$2),0),'Cadastro - Padrões'!$A$2:$V$10081,BB$1,FALSE)="","-",VLOOKUP(ROUND(CONCATENATE($A158,BB$2),0),'Cadastro - Padrões'!$A$2:$V$10081,BB$1,FALSE)))</f>
        <v>-</v>
      </c>
      <c r="BC158" s="23" t="str">
        <f>IF($B158="-","-",IF(VLOOKUP(ROUND(CONCATENATE($A158,BC$2),0),'Cadastro - Padrões'!$A$2:$V$10081,BC$1,FALSE)="","-",VLOOKUP(ROUND(CONCATENATE($A158,BC$2),0),'Cadastro - Padrões'!$A$2:$V$10081,BC$1,FALSE)))</f>
        <v>-</v>
      </c>
      <c r="BD158" s="23" t="str">
        <f>IF($B158="-","-",IF(VLOOKUP(ROUND(CONCATENATE($A158,BD$2),0),'Cadastro - Padrões'!$A$2:$V$10081,BD$1,FALSE)="","-",VLOOKUP(ROUND(CONCATENATE($A158,BD$2),0),'Cadastro - Padrões'!$A$2:$V$10081,BD$1,FALSE)))</f>
        <v>-</v>
      </c>
      <c r="BE158" s="23" t="str">
        <f>IF($B158="-","-",IF(VLOOKUP(ROUND(CONCATENATE($A158,BE$2),0),'Cadastro - Padrões'!$A$2:$V$10081,BE$1,FALSE)="","-",VLOOKUP(ROUND(CONCATENATE($A158,BE$2),0),'Cadastro - Padrões'!$A$2:$V$10081,BE$1,FALSE)))</f>
        <v>-</v>
      </c>
      <c r="BF158" s="23" t="str">
        <f>IF($B158="-","-",IF(VLOOKUP(ROUND(CONCATENATE($A158,BF$2),0),'Cadastro - Padrões'!$A$2:$V$10081,BF$1,FALSE)="","-",VLOOKUP(ROUND(CONCATENATE($A158,BF$2),0),'Cadastro - Padrões'!$A$2:$V$10081,BF$1,FALSE)))</f>
        <v>-</v>
      </c>
      <c r="BG158" s="23" t="str">
        <f>IF($B158="-","-",IF(VLOOKUP(ROUND(CONCATENATE($A158,BG$2),0),'Cadastro - Padrões'!$A$2:$V$10081,BG$1,FALSE)="","-",VLOOKUP(ROUND(CONCATENATE($A158,BG$2),0),'Cadastro - Padrões'!$A$2:$V$10081,BG$1,FALSE)))</f>
        <v>-</v>
      </c>
      <c r="BH158" s="23" t="str">
        <f>IF($B158="-","-",IF(VLOOKUP(ROUND(CONCATENATE($A158,BH$2),0),'Cadastro - Padrões'!$A$2:$V$10081,BH$1,FALSE)="","-",VLOOKUP(ROUND(CONCATENATE($A158,BH$2),0),'Cadastro - Padrões'!$A$2:$V$10081,BH$1,FALSE)))</f>
        <v>-</v>
      </c>
      <c r="BI158" s="23" t="str">
        <f>IF($B158="-","-",IF(VLOOKUP(ROUND(CONCATENATE($A158,BI$2),0),'Cadastro - Padrões'!$A$2:$V$10081,BI$1,FALSE)="","-",VLOOKUP(ROUND(CONCATENATE($A158,BI$2),0),'Cadastro - Padrões'!$A$2:$V$10081,BI$1,FALSE)))</f>
        <v>-</v>
      </c>
      <c r="BJ158" s="23" t="str">
        <f>IF($B158="-","-",IF(VLOOKUP(ROUND(CONCATENATE($A158,BJ$2),0),'Cadastro - Padrões'!$A$2:$V$10081,BJ$1,FALSE)="","-",VLOOKUP(ROUND(CONCATENATE($A158,BJ$2),0),'Cadastro - Padrões'!$A$2:$V$10081,BJ$1,FALSE)))</f>
        <v>-</v>
      </c>
      <c r="BK158" s="23" t="str">
        <f>IF($B158="-","-",IF(VLOOKUP(ROUND(CONCATENATE($A158,BK$2),0),'Cadastro - Padrões'!$A$2:$V$10081,BK$1,FALSE)="","-",VLOOKUP(ROUND(CONCATENATE($A158,BK$2),0),'Cadastro - Padrões'!$A$2:$V$10081,BK$1,FALSE)))</f>
        <v>-</v>
      </c>
      <c r="BL158" s="23" t="str">
        <f>IF($B158="-","-",IF(VLOOKUP(ROUND(CONCATENATE($A158,BL$2),0),'Cadastro - Padrões'!$A$2:$V$10081,BL$1,FALSE)="","-",VLOOKUP(ROUND(CONCATENATE($A158,BL$2),0),'Cadastro - Padrões'!$A$2:$V$10081,BL$1,FALSE)))</f>
        <v>-</v>
      </c>
      <c r="BM158" s="23" t="str">
        <f>IF($B158="-","-",IF(VLOOKUP(ROUND(CONCATENATE($A158,BM$2),0),'Cadastro - Padrões'!$A$2:$V$10081,BM$1,FALSE)="","-",VLOOKUP(ROUND(CONCATENATE($A158,BM$2),0),'Cadastro - Padrões'!$A$2:$V$10081,BM$1,FALSE)))</f>
        <v>-</v>
      </c>
      <c r="BN158" s="23" t="str">
        <f>IF($B158="-","-",IF(VLOOKUP(ROUND(CONCATENATE($A158,BN$2),0),'Cadastro - Padrões'!$A$2:$V$10081,BN$1,FALSE)="","-",VLOOKUP(ROUND(CONCATENATE($A158,BN$2),0),'Cadastro - Padrões'!$A$2:$V$10081,BN$1,FALSE)))</f>
        <v>-</v>
      </c>
      <c r="BO158" s="23" t="str">
        <f>IF($B158="-","-",IF(VLOOKUP(ROUND(CONCATENATE($A158,BO$2),0),'Cadastro - Padrões'!$A$2:$V$10081,BO$1,FALSE)="","-",VLOOKUP(ROUND(CONCATENATE($A158,BO$2),0),'Cadastro - Padrões'!$A$2:$V$10081,BO$1,FALSE)))</f>
        <v>-</v>
      </c>
      <c r="BP158" s="23" t="str">
        <f>IF($B158="-","-",IF(VLOOKUP(ROUND(CONCATENATE($A158,BP$2),0),'Cadastro - Padrões'!$A$2:$V$10081,BP$1,FALSE)="","-",VLOOKUP(ROUND(CONCATENATE($A158,BP$2),0),'Cadastro - Padrões'!$A$2:$V$10081,BP$1,FALSE)))</f>
        <v>-</v>
      </c>
    </row>
    <row r="159" spans="1:68" x14ac:dyDescent="0.3">
      <c r="A159" s="22">
        <f t="shared" si="54"/>
        <v>154</v>
      </c>
      <c r="B159" s="23" t="str">
        <f>IF(VLOOKUP(ROUND(CONCATENATE($A159,B$2),0),'Cadastro - Padrões'!$A$2:$V$10081,B$1,FALSE)="","-",VLOOKUP(ROUND(CONCATENATE($A159,B$2),0),'Cadastro - Padrões'!$A$2:$V$10081,B$1,FALSE))</f>
        <v>-</v>
      </c>
      <c r="C159" s="23" t="str">
        <f>IF($B159="-","-",VLOOKUP(ROUND(CONCATENATE($A159,C$2),0),'Cadastro - Padrões'!$A$2:$V$10081,C$1,FALSE))</f>
        <v>-</v>
      </c>
      <c r="D159" s="23" t="str">
        <f>IF($B159="-","-",VLOOKUP(ROUND(CONCATENATE($A159,D$2),0),'Cadastro - Padrões'!$A$2:$V$10081,D$1,FALSE))</f>
        <v>-</v>
      </c>
      <c r="E159" s="23" t="str">
        <f>IF($B159="-","-",VLOOKUP(ROUND(CONCATENATE($A159,E$2),0),'Cadastro - Padrões'!$A$2:$V$10081,E$1,FALSE))</f>
        <v>-</v>
      </c>
      <c r="F159" s="23" t="str">
        <f>IF($B159="-","-",VLOOKUP(ROUND(CONCATENATE($A159,F$2),0),'Cadastro - Padrões'!$A$2:$V$10081,F$1,FALSE))</f>
        <v>-</v>
      </c>
      <c r="G159" s="24" t="str">
        <f>IF($B159="-","-",VLOOKUP(ROUND(CONCATENATE($A159,G$2),0),'Cadastro - Padrões'!$A$2:$V$10081,G$1,FALSE))</f>
        <v>-</v>
      </c>
      <c r="H159" s="25" t="str">
        <f>IF($B159="-","-",VLOOKUP(ROUND(CONCATENATE($A159,H$2),0),'Cadastro - Padrões'!$A$2:$V$10081,H$1,FALSE))</f>
        <v>-</v>
      </c>
      <c r="I159" s="23" t="str">
        <f>IF($B159="-","-",VLOOKUP(ROUND(CONCATENATE($A159,I$2),0),'Cadastro - Padrões'!$A$2:$V$10081,I$1,FALSE))</f>
        <v>-</v>
      </c>
      <c r="J159" s="23" t="str">
        <f>IF($B159="-","-",VLOOKUP(ROUND(CONCATENATE($A159,J$2),0),'Cadastro - Padrões'!$A$2:$V$10081,J$1,FALSE))</f>
        <v>-</v>
      </c>
      <c r="K159" s="23" t="str">
        <f>IF($B159="-","-",VLOOKUP(ROUND(CONCATENATE($A159,K$2),0),'Cadastro - Padrões'!$A$2:$V$10081,K$1,FALSE))</f>
        <v>-</v>
      </c>
      <c r="L159" s="23" t="str">
        <f>IF($B159="-","-",VLOOKUP(ROUND(CONCATENATE($A159,L$2),0),'Cadastro - Padrões'!$A$2:$V$10081,L$1,FALSE))</f>
        <v>-</v>
      </c>
      <c r="M159" s="23" t="str">
        <f>IF($B159="-","-",VLOOKUP(ROUND(CONCATENATE($A159,M$2),0),'Cadastro - Padrões'!$A$2:$V$10081,M$1,FALSE))</f>
        <v>-</v>
      </c>
      <c r="N159" s="23" t="str">
        <f>IF($B159="-","-",VLOOKUP(ROUND(CONCATENATE($A159,N$2),0),'Cadastro - Padrões'!$A$2:$V$10081,N$1,FALSE))</f>
        <v>-</v>
      </c>
      <c r="O159" s="23" t="str">
        <f>IF($B159="-","-",VLOOKUP(ROUND(CONCATENATE($A159,O$2),0),'Cadastro - Padrões'!$A$2:$V$10081,O$1,FALSE))</f>
        <v>-</v>
      </c>
      <c r="P159" s="23" t="str">
        <f>IF($B159="-","-",VLOOKUP(ROUND(CONCATENATE($A159,P$2),0),'Cadastro - Padrões'!$A$2:$V$10081,P$1,FALSE))</f>
        <v>-</v>
      </c>
      <c r="Q159" s="23" t="str">
        <f>IF($B159="-","-",VLOOKUP(ROUND(CONCATENATE($A159,Q$2),0),'Cadastro - Padrões'!$A$2:$V$10081,Q$1,FALSE))</f>
        <v>-</v>
      </c>
      <c r="R159" s="23" t="str">
        <f>IF($B159="-","-",VLOOKUP(ROUND(CONCATENATE($A159,R$2),0),'Cadastro - Padrões'!$A$2:$V$10081,R$1,FALSE))</f>
        <v>-</v>
      </c>
      <c r="S159" s="23" t="str">
        <f>IF($B159="-","-",VLOOKUP(ROUND(CONCATENATE($A159,S$2),0),'Cadastro - Padrões'!$A$2:$V$10081,S$1,FALSE))</f>
        <v>-</v>
      </c>
      <c r="T159" s="23" t="str">
        <f>IF($B159="-","-",VLOOKUP(ROUND(CONCATENATE($A159,T$2),0),'Cadastro - Padrões'!$A$2:$V$10081,T$1,FALSE))</f>
        <v>-</v>
      </c>
      <c r="U159" s="23" t="str">
        <f>IF($B159="-","-",VLOOKUP(ROUND(CONCATENATE($A159,U$2),0),'Cadastro - Padrões'!$A$2:$V$10081,U$1,FALSE))</f>
        <v>-</v>
      </c>
      <c r="V159" s="23" t="str">
        <f>IF($B159="-","-",VLOOKUP(ROUND(CONCATENATE($A159,V$2),0),'Cadastro - Padrões'!$A$2:$V$10081,V$1,FALSE))</f>
        <v>-</v>
      </c>
      <c r="W159" s="23" t="str">
        <f>IF($B159="-","-",VLOOKUP(ROUND(CONCATENATE($A159,W$2),0),'Cadastro - Padrões'!$A$2:$V$10081,W$1,FALSE))</f>
        <v>-</v>
      </c>
      <c r="X159" s="23" t="str">
        <f>IF($B159="-","-",VLOOKUP(ROUND(CONCATENATE($A159,X$2),0),'Cadastro - Padrões'!$A$2:$V$10081,X$1,FALSE))</f>
        <v>-</v>
      </c>
      <c r="Y159" s="23" t="str">
        <f>IF($B159="-","-",VLOOKUP(ROUND(CONCATENATE($A159,Y$2),0),'Cadastro - Padrões'!$A$2:$V$10081,Y$1,FALSE))</f>
        <v>-</v>
      </c>
      <c r="Z159" s="23" t="str">
        <f>IF($B159="-","-",VLOOKUP(ROUND(CONCATENATE($A159,Z$2),0),'Cadastro - Padrões'!$A$2:$V$10081,Z$1,FALSE))</f>
        <v>-</v>
      </c>
      <c r="AA159" s="23" t="str">
        <f>IF($B159="-","-",VLOOKUP(ROUND(CONCATENATE($A159,AA$2),0),'Cadastro - Padrões'!$A$2:$V$10081,AA$1,FALSE))</f>
        <v>-</v>
      </c>
      <c r="AB159" s="23" t="str">
        <f>IF($B159="-","-",VLOOKUP(ROUND(CONCATENATE($A159,AB$2),0),'Cadastro - Padrões'!$A$2:$V$10081,AB$1,FALSE))</f>
        <v>-</v>
      </c>
      <c r="AC159" s="23" t="str">
        <f>IF($B159="-","-",IF(VLOOKUP(ROUND(CONCATENATE($A159,AC$2),0),'Cadastro - Padrões'!$A$2:$V$10081,AC$1,FALSE)="","-",VLOOKUP(ROUND(CONCATENATE($A159,AC$2),0),'Cadastro - Padrões'!$A$2:$V$10081,AC$1,FALSE)))</f>
        <v>-</v>
      </c>
      <c r="AD159" s="23" t="str">
        <f>IF($B159="-","-",IF(VLOOKUP(ROUND(CONCATENATE($A159,AD$2),0),'Cadastro - Padrões'!$A$2:$V$10081,AD$1,FALSE)="","-",VLOOKUP(ROUND(CONCATENATE($A159,AD$2),0),'Cadastro - Padrões'!$A$2:$V$10081,AD$1,FALSE)))</f>
        <v>-</v>
      </c>
      <c r="AE159" s="23" t="str">
        <f>IF($B159="-","-",IF(VLOOKUP(ROUND(CONCATENATE($A159,AE$2),0),'Cadastro - Padrões'!$A$2:$V$10081,AE$1,FALSE)="","-",VLOOKUP(ROUND(CONCATENATE($A159,AE$2),0),'Cadastro - Padrões'!$A$2:$V$10081,AE$1,FALSE)))</f>
        <v>-</v>
      </c>
      <c r="AF159" s="23" t="str">
        <f>IF($B159="-","-",IF(VLOOKUP(ROUND(CONCATENATE($A159,AF$2),0),'Cadastro - Padrões'!$A$2:$V$10081,AF$1,FALSE)="","-",VLOOKUP(ROUND(CONCATENATE($A159,AF$2),0),'Cadastro - Padrões'!$A$2:$V$10081,AF$1,FALSE)))</f>
        <v>-</v>
      </c>
      <c r="AG159" s="23" t="str">
        <f>IF($B159="-","-",IF(VLOOKUP(ROUND(CONCATENATE($A159,AG$2),0),'Cadastro - Padrões'!$A$2:$V$10081,AG$1,FALSE)="","-",VLOOKUP(ROUND(CONCATENATE($A159,AG$2),0),'Cadastro - Padrões'!$A$2:$V$10081,AG$1,FALSE)))</f>
        <v>-</v>
      </c>
      <c r="AH159" s="23" t="str">
        <f>IF($B159="-","-",IF(VLOOKUP(ROUND(CONCATENATE($A159,AH$2),0),'Cadastro - Padrões'!$A$2:$V$10081,AH$1,FALSE)="","-",VLOOKUP(ROUND(CONCATENATE($A159,AH$2),0),'Cadastro - Padrões'!$A$2:$V$10081,AH$1,FALSE)))</f>
        <v>-</v>
      </c>
      <c r="AI159" s="23" t="str">
        <f>IF($B159="-","-",IF(VLOOKUP(ROUND(CONCATENATE($A159,AI$2),0),'Cadastro - Padrões'!$A$2:$V$10081,AI$1,FALSE)="","-",VLOOKUP(ROUND(CONCATENATE($A159,AI$2),0),'Cadastro - Padrões'!$A$2:$V$10081,AI$1,FALSE)))</f>
        <v>-</v>
      </c>
      <c r="AJ159" s="23" t="str">
        <f>IF($B159="-","-",IF(VLOOKUP(ROUND(CONCATENATE($A159,AJ$2),0),'Cadastro - Padrões'!$A$2:$V$10081,AJ$1,FALSE)="","-",VLOOKUP(ROUND(CONCATENATE($A159,AJ$2),0),'Cadastro - Padrões'!$A$2:$V$10081,AJ$1,FALSE)))</f>
        <v>-</v>
      </c>
      <c r="AK159" s="23" t="str">
        <f>IF($B159="-","-",IF(VLOOKUP(ROUND(CONCATENATE($A159,AK$2),0),'Cadastro - Padrões'!$A$2:$V$10081,AK$1,FALSE)="","-",VLOOKUP(ROUND(CONCATENATE($A159,AK$2),0),'Cadastro - Padrões'!$A$2:$V$10081,AK$1,FALSE)))</f>
        <v>-</v>
      </c>
      <c r="AL159" s="23" t="str">
        <f>IF($B159="-","-",IF(VLOOKUP(ROUND(CONCATENATE($A159,AL$2),0),'Cadastro - Padrões'!$A$2:$V$10081,AL$1,FALSE)="","-",VLOOKUP(ROUND(CONCATENATE($A159,AL$2),0),'Cadastro - Padrões'!$A$2:$V$10081,AL$1,FALSE)))</f>
        <v>-</v>
      </c>
      <c r="AM159" s="23" t="str">
        <f>IF($B159="-","-",IF(VLOOKUP(ROUND(CONCATENATE($A159,AM$2),0),'Cadastro - Padrões'!$A$2:$V$10081,AM$1,FALSE)="","-",VLOOKUP(ROUND(CONCATENATE($A159,AM$2),0),'Cadastro - Padrões'!$A$2:$V$10081,AM$1,FALSE)))</f>
        <v>-</v>
      </c>
      <c r="AN159" s="23" t="str">
        <f>IF($B159="-","-",IF(VLOOKUP(ROUND(CONCATENATE($A159,AN$2),0),'Cadastro - Padrões'!$A$2:$V$10081,AN$1,FALSE)="","-",VLOOKUP(ROUND(CONCATENATE($A159,AN$2),0),'Cadastro - Padrões'!$A$2:$V$10081,AN$1,FALSE)))</f>
        <v>-</v>
      </c>
      <c r="AO159" s="23" t="str">
        <f>IF($B159="-","-",IF(VLOOKUP(ROUND(CONCATENATE($A159,AO$2),0),'Cadastro - Padrões'!$A$2:$V$10081,AO$1,FALSE)="","-",VLOOKUP(ROUND(CONCATENATE($A159,AO$2),0),'Cadastro - Padrões'!$A$2:$V$10081,AO$1,FALSE)))</f>
        <v>-</v>
      </c>
      <c r="AP159" s="23" t="str">
        <f>IF($B159="-","-",IF(VLOOKUP(ROUND(CONCATENATE($A159,AP$2),0),'Cadastro - Padrões'!$A$2:$V$10081,AP$1,FALSE)="","-",VLOOKUP(ROUND(CONCATENATE($A159,AP$2),0),'Cadastro - Padrões'!$A$2:$V$10081,AP$1,FALSE)))</f>
        <v>-</v>
      </c>
      <c r="AQ159" s="23" t="str">
        <f>IF($B159="-","-",IF(VLOOKUP(ROUND(CONCATENATE($A159,AQ$2),0),'Cadastro - Padrões'!$A$2:$V$10081,AQ$1,FALSE)="","-",VLOOKUP(ROUND(CONCATENATE($A159,AQ$2),0),'Cadastro - Padrões'!$A$2:$V$10081,AQ$1,FALSE)))</f>
        <v>-</v>
      </c>
      <c r="AR159" s="23" t="str">
        <f>IF($B159="-","-",IF(VLOOKUP(ROUND(CONCATENATE($A159,AR$2),0),'Cadastro - Padrões'!$A$2:$V$10081,AR$1,FALSE)="","-",VLOOKUP(ROUND(CONCATENATE($A159,AR$2),0),'Cadastro - Padrões'!$A$2:$V$10081,AR$1,FALSE)))</f>
        <v>-</v>
      </c>
      <c r="AS159" s="23" t="str">
        <f>IF($B159="-","-",IF(VLOOKUP(ROUND(CONCATENATE($A159,AS$2),0),'Cadastro - Padrões'!$A$2:$V$10081,AS$1,FALSE)="","-",VLOOKUP(ROUND(CONCATENATE($A159,AS$2),0),'Cadastro - Padrões'!$A$2:$V$10081,AS$1,FALSE)))</f>
        <v>-</v>
      </c>
      <c r="AT159" s="23" t="str">
        <f>IF($B159="-","-",IF(VLOOKUP(ROUND(CONCATENATE($A159,AT$2),0),'Cadastro - Padrões'!$A$2:$V$10081,AT$1,FALSE)="","-",VLOOKUP(ROUND(CONCATENATE($A159,AT$2),0),'Cadastro - Padrões'!$A$2:$V$10081,AT$1,FALSE)))</f>
        <v>-</v>
      </c>
      <c r="AU159" s="23" t="str">
        <f>IF($B159="-","-",IF(VLOOKUP(ROUND(CONCATENATE($A159,AU$2),0),'Cadastro - Padrões'!$A$2:$V$10081,AU$1,FALSE)="","-",VLOOKUP(ROUND(CONCATENATE($A159,AU$2),0),'Cadastro - Padrões'!$A$2:$V$10081,AU$1,FALSE)))</f>
        <v>-</v>
      </c>
      <c r="AV159" s="23" t="str">
        <f>IF($B159="-","-",IF(VLOOKUP(ROUND(CONCATENATE($A159,AV$2),0),'Cadastro - Padrões'!$A$2:$V$10081,AV$1,FALSE)="","-",VLOOKUP(ROUND(CONCATENATE($A159,AV$2),0),'Cadastro - Padrões'!$A$2:$V$10081,AV$1,FALSE)))</f>
        <v>-</v>
      </c>
      <c r="AW159" s="23" t="str">
        <f>IF($B159="-","-",IF(VLOOKUP(ROUND(CONCATENATE($A159,AW$2),0),'Cadastro - Padrões'!$A$2:$V$10081,AW$1,FALSE)="","-",VLOOKUP(ROUND(CONCATENATE($A159,AW$2),0),'Cadastro - Padrões'!$A$2:$V$10081,AW$1,FALSE)))</f>
        <v>-</v>
      </c>
      <c r="AX159" s="23" t="str">
        <f>IF($B159="-","-",IF(VLOOKUP(ROUND(CONCATENATE($A159,AX$2),0),'Cadastro - Padrões'!$A$2:$V$10081,AX$1,FALSE)="","-",VLOOKUP(ROUND(CONCATENATE($A159,AX$2),0),'Cadastro - Padrões'!$A$2:$V$10081,AX$1,FALSE)))</f>
        <v>-</v>
      </c>
      <c r="AY159" s="23" t="str">
        <f>IF($B159="-","-",IF(VLOOKUP(ROUND(CONCATENATE($A159,AY$2),0),'Cadastro - Padrões'!$A$2:$V$10081,AY$1,FALSE)="","-",VLOOKUP(ROUND(CONCATENATE($A159,AY$2),0),'Cadastro - Padrões'!$A$2:$V$10081,AY$1,FALSE)))</f>
        <v>-</v>
      </c>
      <c r="AZ159" s="23" t="str">
        <f>IF($B159="-","-",IF(VLOOKUP(ROUND(CONCATENATE($A159,AZ$2),0),'Cadastro - Padrões'!$A$2:$V$10081,AZ$1,FALSE)="","-",VLOOKUP(ROUND(CONCATENATE($A159,AZ$2),0),'Cadastro - Padrões'!$A$2:$V$10081,AZ$1,FALSE)))</f>
        <v>-</v>
      </c>
      <c r="BA159" s="23" t="str">
        <f>IF($B159="-","-",IF(VLOOKUP(ROUND(CONCATENATE($A159,BA$2),0),'Cadastro - Padrões'!$A$2:$V$10081,BA$1,FALSE)="","-",VLOOKUP(ROUND(CONCATENATE($A159,BA$2),0),'Cadastro - Padrões'!$A$2:$V$10081,BA$1,FALSE)))</f>
        <v>-</v>
      </c>
      <c r="BB159" s="23" t="str">
        <f>IF($B159="-","-",IF(VLOOKUP(ROUND(CONCATENATE($A159,BB$2),0),'Cadastro - Padrões'!$A$2:$V$10081,BB$1,FALSE)="","-",VLOOKUP(ROUND(CONCATENATE($A159,BB$2),0),'Cadastro - Padrões'!$A$2:$V$10081,BB$1,FALSE)))</f>
        <v>-</v>
      </c>
      <c r="BC159" s="23" t="str">
        <f>IF($B159="-","-",IF(VLOOKUP(ROUND(CONCATENATE($A159,BC$2),0),'Cadastro - Padrões'!$A$2:$V$10081,BC$1,FALSE)="","-",VLOOKUP(ROUND(CONCATENATE($A159,BC$2),0),'Cadastro - Padrões'!$A$2:$V$10081,BC$1,FALSE)))</f>
        <v>-</v>
      </c>
      <c r="BD159" s="23" t="str">
        <f>IF($B159="-","-",IF(VLOOKUP(ROUND(CONCATENATE($A159,BD$2),0),'Cadastro - Padrões'!$A$2:$V$10081,BD$1,FALSE)="","-",VLOOKUP(ROUND(CONCATENATE($A159,BD$2),0),'Cadastro - Padrões'!$A$2:$V$10081,BD$1,FALSE)))</f>
        <v>-</v>
      </c>
      <c r="BE159" s="23" t="str">
        <f>IF($B159="-","-",IF(VLOOKUP(ROUND(CONCATENATE($A159,BE$2),0),'Cadastro - Padrões'!$A$2:$V$10081,BE$1,FALSE)="","-",VLOOKUP(ROUND(CONCATENATE($A159,BE$2),0),'Cadastro - Padrões'!$A$2:$V$10081,BE$1,FALSE)))</f>
        <v>-</v>
      </c>
      <c r="BF159" s="23" t="str">
        <f>IF($B159="-","-",IF(VLOOKUP(ROUND(CONCATENATE($A159,BF$2),0),'Cadastro - Padrões'!$A$2:$V$10081,BF$1,FALSE)="","-",VLOOKUP(ROUND(CONCATENATE($A159,BF$2),0),'Cadastro - Padrões'!$A$2:$V$10081,BF$1,FALSE)))</f>
        <v>-</v>
      </c>
      <c r="BG159" s="23" t="str">
        <f>IF($B159="-","-",IF(VLOOKUP(ROUND(CONCATENATE($A159,BG$2),0),'Cadastro - Padrões'!$A$2:$V$10081,BG$1,FALSE)="","-",VLOOKUP(ROUND(CONCATENATE($A159,BG$2),0),'Cadastro - Padrões'!$A$2:$V$10081,BG$1,FALSE)))</f>
        <v>-</v>
      </c>
      <c r="BH159" s="23" t="str">
        <f>IF($B159="-","-",IF(VLOOKUP(ROUND(CONCATENATE($A159,BH$2),0),'Cadastro - Padrões'!$A$2:$V$10081,BH$1,FALSE)="","-",VLOOKUP(ROUND(CONCATENATE($A159,BH$2),0),'Cadastro - Padrões'!$A$2:$V$10081,BH$1,FALSE)))</f>
        <v>-</v>
      </c>
      <c r="BI159" s="23" t="str">
        <f>IF($B159="-","-",IF(VLOOKUP(ROUND(CONCATENATE($A159,BI$2),0),'Cadastro - Padrões'!$A$2:$V$10081,BI$1,FALSE)="","-",VLOOKUP(ROUND(CONCATENATE($A159,BI$2),0),'Cadastro - Padrões'!$A$2:$V$10081,BI$1,FALSE)))</f>
        <v>-</v>
      </c>
      <c r="BJ159" s="23" t="str">
        <f>IF($B159="-","-",IF(VLOOKUP(ROUND(CONCATENATE($A159,BJ$2),0),'Cadastro - Padrões'!$A$2:$V$10081,BJ$1,FALSE)="","-",VLOOKUP(ROUND(CONCATENATE($A159,BJ$2),0),'Cadastro - Padrões'!$A$2:$V$10081,BJ$1,FALSE)))</f>
        <v>-</v>
      </c>
      <c r="BK159" s="23" t="str">
        <f>IF($B159="-","-",IF(VLOOKUP(ROUND(CONCATENATE($A159,BK$2),0),'Cadastro - Padrões'!$A$2:$V$10081,BK$1,FALSE)="","-",VLOOKUP(ROUND(CONCATENATE($A159,BK$2),0),'Cadastro - Padrões'!$A$2:$V$10081,BK$1,FALSE)))</f>
        <v>-</v>
      </c>
      <c r="BL159" s="23" t="str">
        <f>IF($B159="-","-",IF(VLOOKUP(ROUND(CONCATENATE($A159,BL$2),0),'Cadastro - Padrões'!$A$2:$V$10081,BL$1,FALSE)="","-",VLOOKUP(ROUND(CONCATENATE($A159,BL$2),0),'Cadastro - Padrões'!$A$2:$V$10081,BL$1,FALSE)))</f>
        <v>-</v>
      </c>
      <c r="BM159" s="23" t="str">
        <f>IF($B159="-","-",IF(VLOOKUP(ROUND(CONCATENATE($A159,BM$2),0),'Cadastro - Padrões'!$A$2:$V$10081,BM$1,FALSE)="","-",VLOOKUP(ROUND(CONCATENATE($A159,BM$2),0),'Cadastro - Padrões'!$A$2:$V$10081,BM$1,FALSE)))</f>
        <v>-</v>
      </c>
      <c r="BN159" s="23" t="str">
        <f>IF($B159="-","-",IF(VLOOKUP(ROUND(CONCATENATE($A159,BN$2),0),'Cadastro - Padrões'!$A$2:$V$10081,BN$1,FALSE)="","-",VLOOKUP(ROUND(CONCATENATE($A159,BN$2),0),'Cadastro - Padrões'!$A$2:$V$10081,BN$1,FALSE)))</f>
        <v>-</v>
      </c>
      <c r="BO159" s="23" t="str">
        <f>IF($B159="-","-",IF(VLOOKUP(ROUND(CONCATENATE($A159,BO$2),0),'Cadastro - Padrões'!$A$2:$V$10081,BO$1,FALSE)="","-",VLOOKUP(ROUND(CONCATENATE($A159,BO$2),0),'Cadastro - Padrões'!$A$2:$V$10081,BO$1,FALSE)))</f>
        <v>-</v>
      </c>
      <c r="BP159" s="23" t="str">
        <f>IF($B159="-","-",IF(VLOOKUP(ROUND(CONCATENATE($A159,BP$2),0),'Cadastro - Padrões'!$A$2:$V$10081,BP$1,FALSE)="","-",VLOOKUP(ROUND(CONCATENATE($A159,BP$2),0),'Cadastro - Padrões'!$A$2:$V$10081,BP$1,FALSE)))</f>
        <v>-</v>
      </c>
    </row>
    <row r="160" spans="1:68" x14ac:dyDescent="0.3">
      <c r="A160" s="22">
        <f t="shared" si="54"/>
        <v>155</v>
      </c>
      <c r="B160" s="23" t="str">
        <f>IF(VLOOKUP(ROUND(CONCATENATE($A160,B$2),0),'Cadastro - Padrões'!$A$2:$V$10081,B$1,FALSE)="","-",VLOOKUP(ROUND(CONCATENATE($A160,B$2),0),'Cadastro - Padrões'!$A$2:$V$10081,B$1,FALSE))</f>
        <v>-</v>
      </c>
      <c r="C160" s="23" t="str">
        <f>IF($B160="-","-",VLOOKUP(ROUND(CONCATENATE($A160,C$2),0),'Cadastro - Padrões'!$A$2:$V$10081,C$1,FALSE))</f>
        <v>-</v>
      </c>
      <c r="D160" s="23" t="str">
        <f>IF($B160="-","-",VLOOKUP(ROUND(CONCATENATE($A160,D$2),0),'Cadastro - Padrões'!$A$2:$V$10081,D$1,FALSE))</f>
        <v>-</v>
      </c>
      <c r="E160" s="23" t="str">
        <f>IF($B160="-","-",VLOOKUP(ROUND(CONCATENATE($A160,E$2),0),'Cadastro - Padrões'!$A$2:$V$10081,E$1,FALSE))</f>
        <v>-</v>
      </c>
      <c r="F160" s="23" t="str">
        <f>IF($B160="-","-",VLOOKUP(ROUND(CONCATENATE($A160,F$2),0),'Cadastro - Padrões'!$A$2:$V$10081,F$1,FALSE))</f>
        <v>-</v>
      </c>
      <c r="G160" s="24" t="str">
        <f>IF($B160="-","-",VLOOKUP(ROUND(CONCATENATE($A160,G$2),0),'Cadastro - Padrões'!$A$2:$V$10081,G$1,FALSE))</f>
        <v>-</v>
      </c>
      <c r="H160" s="25" t="str">
        <f>IF($B160="-","-",VLOOKUP(ROUND(CONCATENATE($A160,H$2),0),'Cadastro - Padrões'!$A$2:$V$10081,H$1,FALSE))</f>
        <v>-</v>
      </c>
      <c r="I160" s="23" t="str">
        <f>IF($B160="-","-",VLOOKUP(ROUND(CONCATENATE($A160,I$2),0),'Cadastro - Padrões'!$A$2:$V$10081,I$1,FALSE))</f>
        <v>-</v>
      </c>
      <c r="J160" s="23" t="str">
        <f>IF($B160="-","-",VLOOKUP(ROUND(CONCATENATE($A160,J$2),0),'Cadastro - Padrões'!$A$2:$V$10081,J$1,FALSE))</f>
        <v>-</v>
      </c>
      <c r="K160" s="23" t="str">
        <f>IF($B160="-","-",VLOOKUP(ROUND(CONCATENATE($A160,K$2),0),'Cadastro - Padrões'!$A$2:$V$10081,K$1,FALSE))</f>
        <v>-</v>
      </c>
      <c r="L160" s="23" t="str">
        <f>IF($B160="-","-",VLOOKUP(ROUND(CONCATENATE($A160,L$2),0),'Cadastro - Padrões'!$A$2:$V$10081,L$1,FALSE))</f>
        <v>-</v>
      </c>
      <c r="M160" s="23" t="str">
        <f>IF($B160="-","-",VLOOKUP(ROUND(CONCATENATE($A160,M$2),0),'Cadastro - Padrões'!$A$2:$V$10081,M$1,FALSE))</f>
        <v>-</v>
      </c>
      <c r="N160" s="23" t="str">
        <f>IF($B160="-","-",VLOOKUP(ROUND(CONCATENATE($A160,N$2),0),'Cadastro - Padrões'!$A$2:$V$10081,N$1,FALSE))</f>
        <v>-</v>
      </c>
      <c r="O160" s="23" t="str">
        <f>IF($B160="-","-",VLOOKUP(ROUND(CONCATENATE($A160,O$2),0),'Cadastro - Padrões'!$A$2:$V$10081,O$1,FALSE))</f>
        <v>-</v>
      </c>
      <c r="P160" s="23" t="str">
        <f>IF($B160="-","-",VLOOKUP(ROUND(CONCATENATE($A160,P$2),0),'Cadastro - Padrões'!$A$2:$V$10081,P$1,FALSE))</f>
        <v>-</v>
      </c>
      <c r="Q160" s="23" t="str">
        <f>IF($B160="-","-",VLOOKUP(ROUND(CONCATENATE($A160,Q$2),0),'Cadastro - Padrões'!$A$2:$V$10081,Q$1,FALSE))</f>
        <v>-</v>
      </c>
      <c r="R160" s="23" t="str">
        <f>IF($B160="-","-",VLOOKUP(ROUND(CONCATENATE($A160,R$2),0),'Cadastro - Padrões'!$A$2:$V$10081,R$1,FALSE))</f>
        <v>-</v>
      </c>
      <c r="S160" s="23" t="str">
        <f>IF($B160="-","-",VLOOKUP(ROUND(CONCATENATE($A160,S$2),0),'Cadastro - Padrões'!$A$2:$V$10081,S$1,FALSE))</f>
        <v>-</v>
      </c>
      <c r="T160" s="23" t="str">
        <f>IF($B160="-","-",VLOOKUP(ROUND(CONCATENATE($A160,T$2),0),'Cadastro - Padrões'!$A$2:$V$10081,T$1,FALSE))</f>
        <v>-</v>
      </c>
      <c r="U160" s="23" t="str">
        <f>IF($B160="-","-",VLOOKUP(ROUND(CONCATENATE($A160,U$2),0),'Cadastro - Padrões'!$A$2:$V$10081,U$1,FALSE))</f>
        <v>-</v>
      </c>
      <c r="V160" s="23" t="str">
        <f>IF($B160="-","-",VLOOKUP(ROUND(CONCATENATE($A160,V$2),0),'Cadastro - Padrões'!$A$2:$V$10081,V$1,FALSE))</f>
        <v>-</v>
      </c>
      <c r="W160" s="23" t="str">
        <f>IF($B160="-","-",VLOOKUP(ROUND(CONCATENATE($A160,W$2),0),'Cadastro - Padrões'!$A$2:$V$10081,W$1,FALSE))</f>
        <v>-</v>
      </c>
      <c r="X160" s="23" t="str">
        <f>IF($B160="-","-",VLOOKUP(ROUND(CONCATENATE($A160,X$2),0),'Cadastro - Padrões'!$A$2:$V$10081,X$1,FALSE))</f>
        <v>-</v>
      </c>
      <c r="Y160" s="23" t="str">
        <f>IF($B160="-","-",VLOOKUP(ROUND(CONCATENATE($A160,Y$2),0),'Cadastro - Padrões'!$A$2:$V$10081,Y$1,FALSE))</f>
        <v>-</v>
      </c>
      <c r="Z160" s="23" t="str">
        <f>IF($B160="-","-",VLOOKUP(ROUND(CONCATENATE($A160,Z$2),0),'Cadastro - Padrões'!$A$2:$V$10081,Z$1,FALSE))</f>
        <v>-</v>
      </c>
      <c r="AA160" s="23" t="str">
        <f>IF($B160="-","-",VLOOKUP(ROUND(CONCATENATE($A160,AA$2),0),'Cadastro - Padrões'!$A$2:$V$10081,AA$1,FALSE))</f>
        <v>-</v>
      </c>
      <c r="AB160" s="23" t="str">
        <f>IF($B160="-","-",VLOOKUP(ROUND(CONCATENATE($A160,AB$2),0),'Cadastro - Padrões'!$A$2:$V$10081,AB$1,FALSE))</f>
        <v>-</v>
      </c>
      <c r="AC160" s="23" t="str">
        <f>IF($B160="-","-",IF(VLOOKUP(ROUND(CONCATENATE($A160,AC$2),0),'Cadastro - Padrões'!$A$2:$V$10081,AC$1,FALSE)="","-",VLOOKUP(ROUND(CONCATENATE($A160,AC$2),0),'Cadastro - Padrões'!$A$2:$V$10081,AC$1,FALSE)))</f>
        <v>-</v>
      </c>
      <c r="AD160" s="23" t="str">
        <f>IF($B160="-","-",IF(VLOOKUP(ROUND(CONCATENATE($A160,AD$2),0),'Cadastro - Padrões'!$A$2:$V$10081,AD$1,FALSE)="","-",VLOOKUP(ROUND(CONCATENATE($A160,AD$2),0),'Cadastro - Padrões'!$A$2:$V$10081,AD$1,FALSE)))</f>
        <v>-</v>
      </c>
      <c r="AE160" s="23" t="str">
        <f>IF($B160="-","-",IF(VLOOKUP(ROUND(CONCATENATE($A160,AE$2),0),'Cadastro - Padrões'!$A$2:$V$10081,AE$1,FALSE)="","-",VLOOKUP(ROUND(CONCATENATE($A160,AE$2),0),'Cadastro - Padrões'!$A$2:$V$10081,AE$1,FALSE)))</f>
        <v>-</v>
      </c>
      <c r="AF160" s="23" t="str">
        <f>IF($B160="-","-",IF(VLOOKUP(ROUND(CONCATENATE($A160,AF$2),0),'Cadastro - Padrões'!$A$2:$V$10081,AF$1,FALSE)="","-",VLOOKUP(ROUND(CONCATENATE($A160,AF$2),0),'Cadastro - Padrões'!$A$2:$V$10081,AF$1,FALSE)))</f>
        <v>-</v>
      </c>
      <c r="AG160" s="23" t="str">
        <f>IF($B160="-","-",IF(VLOOKUP(ROUND(CONCATENATE($A160,AG$2),0),'Cadastro - Padrões'!$A$2:$V$10081,AG$1,FALSE)="","-",VLOOKUP(ROUND(CONCATENATE($A160,AG$2),0),'Cadastro - Padrões'!$A$2:$V$10081,AG$1,FALSE)))</f>
        <v>-</v>
      </c>
      <c r="AH160" s="23" t="str">
        <f>IF($B160="-","-",IF(VLOOKUP(ROUND(CONCATENATE($A160,AH$2),0),'Cadastro - Padrões'!$A$2:$V$10081,AH$1,FALSE)="","-",VLOOKUP(ROUND(CONCATENATE($A160,AH$2),0),'Cadastro - Padrões'!$A$2:$V$10081,AH$1,FALSE)))</f>
        <v>-</v>
      </c>
      <c r="AI160" s="23" t="str">
        <f>IF($B160="-","-",IF(VLOOKUP(ROUND(CONCATENATE($A160,AI$2),0),'Cadastro - Padrões'!$A$2:$V$10081,AI$1,FALSE)="","-",VLOOKUP(ROUND(CONCATENATE($A160,AI$2),0),'Cadastro - Padrões'!$A$2:$V$10081,AI$1,FALSE)))</f>
        <v>-</v>
      </c>
      <c r="AJ160" s="23" t="str">
        <f>IF($B160="-","-",IF(VLOOKUP(ROUND(CONCATENATE($A160,AJ$2),0),'Cadastro - Padrões'!$A$2:$V$10081,AJ$1,FALSE)="","-",VLOOKUP(ROUND(CONCATENATE($A160,AJ$2),0),'Cadastro - Padrões'!$A$2:$V$10081,AJ$1,FALSE)))</f>
        <v>-</v>
      </c>
      <c r="AK160" s="23" t="str">
        <f>IF($B160="-","-",IF(VLOOKUP(ROUND(CONCATENATE($A160,AK$2),0),'Cadastro - Padrões'!$A$2:$V$10081,AK$1,FALSE)="","-",VLOOKUP(ROUND(CONCATENATE($A160,AK$2),0),'Cadastro - Padrões'!$A$2:$V$10081,AK$1,FALSE)))</f>
        <v>-</v>
      </c>
      <c r="AL160" s="23" t="str">
        <f>IF($B160="-","-",IF(VLOOKUP(ROUND(CONCATENATE($A160,AL$2),0),'Cadastro - Padrões'!$A$2:$V$10081,AL$1,FALSE)="","-",VLOOKUP(ROUND(CONCATENATE($A160,AL$2),0),'Cadastro - Padrões'!$A$2:$V$10081,AL$1,FALSE)))</f>
        <v>-</v>
      </c>
      <c r="AM160" s="23" t="str">
        <f>IF($B160="-","-",IF(VLOOKUP(ROUND(CONCATENATE($A160,AM$2),0),'Cadastro - Padrões'!$A$2:$V$10081,AM$1,FALSE)="","-",VLOOKUP(ROUND(CONCATENATE($A160,AM$2),0),'Cadastro - Padrões'!$A$2:$V$10081,AM$1,FALSE)))</f>
        <v>-</v>
      </c>
      <c r="AN160" s="23" t="str">
        <f>IF($B160="-","-",IF(VLOOKUP(ROUND(CONCATENATE($A160,AN$2),0),'Cadastro - Padrões'!$A$2:$V$10081,AN$1,FALSE)="","-",VLOOKUP(ROUND(CONCATENATE($A160,AN$2),0),'Cadastro - Padrões'!$A$2:$V$10081,AN$1,FALSE)))</f>
        <v>-</v>
      </c>
      <c r="AO160" s="23" t="str">
        <f>IF($B160="-","-",IF(VLOOKUP(ROUND(CONCATENATE($A160,AO$2),0),'Cadastro - Padrões'!$A$2:$V$10081,AO$1,FALSE)="","-",VLOOKUP(ROUND(CONCATENATE($A160,AO$2),0),'Cadastro - Padrões'!$A$2:$V$10081,AO$1,FALSE)))</f>
        <v>-</v>
      </c>
      <c r="AP160" s="23" t="str">
        <f>IF($B160="-","-",IF(VLOOKUP(ROUND(CONCATENATE($A160,AP$2),0),'Cadastro - Padrões'!$A$2:$V$10081,AP$1,FALSE)="","-",VLOOKUP(ROUND(CONCATENATE($A160,AP$2),0),'Cadastro - Padrões'!$A$2:$V$10081,AP$1,FALSE)))</f>
        <v>-</v>
      </c>
      <c r="AQ160" s="23" t="str">
        <f>IF($B160="-","-",IF(VLOOKUP(ROUND(CONCATENATE($A160,AQ$2),0),'Cadastro - Padrões'!$A$2:$V$10081,AQ$1,FALSE)="","-",VLOOKUP(ROUND(CONCATENATE($A160,AQ$2),0),'Cadastro - Padrões'!$A$2:$V$10081,AQ$1,FALSE)))</f>
        <v>-</v>
      </c>
      <c r="AR160" s="23" t="str">
        <f>IF($B160="-","-",IF(VLOOKUP(ROUND(CONCATENATE($A160,AR$2),0),'Cadastro - Padrões'!$A$2:$V$10081,AR$1,FALSE)="","-",VLOOKUP(ROUND(CONCATENATE($A160,AR$2),0),'Cadastro - Padrões'!$A$2:$V$10081,AR$1,FALSE)))</f>
        <v>-</v>
      </c>
      <c r="AS160" s="23" t="str">
        <f>IF($B160="-","-",IF(VLOOKUP(ROUND(CONCATENATE($A160,AS$2),0),'Cadastro - Padrões'!$A$2:$V$10081,AS$1,FALSE)="","-",VLOOKUP(ROUND(CONCATENATE($A160,AS$2),0),'Cadastro - Padrões'!$A$2:$V$10081,AS$1,FALSE)))</f>
        <v>-</v>
      </c>
      <c r="AT160" s="23" t="str">
        <f>IF($B160="-","-",IF(VLOOKUP(ROUND(CONCATENATE($A160,AT$2),0),'Cadastro - Padrões'!$A$2:$V$10081,AT$1,FALSE)="","-",VLOOKUP(ROUND(CONCATENATE($A160,AT$2),0),'Cadastro - Padrões'!$A$2:$V$10081,AT$1,FALSE)))</f>
        <v>-</v>
      </c>
      <c r="AU160" s="23" t="str">
        <f>IF($B160="-","-",IF(VLOOKUP(ROUND(CONCATENATE($A160,AU$2),0),'Cadastro - Padrões'!$A$2:$V$10081,AU$1,FALSE)="","-",VLOOKUP(ROUND(CONCATENATE($A160,AU$2),0),'Cadastro - Padrões'!$A$2:$V$10081,AU$1,FALSE)))</f>
        <v>-</v>
      </c>
      <c r="AV160" s="23" t="str">
        <f>IF($B160="-","-",IF(VLOOKUP(ROUND(CONCATENATE($A160,AV$2),0),'Cadastro - Padrões'!$A$2:$V$10081,AV$1,FALSE)="","-",VLOOKUP(ROUND(CONCATENATE($A160,AV$2),0),'Cadastro - Padrões'!$A$2:$V$10081,AV$1,FALSE)))</f>
        <v>-</v>
      </c>
      <c r="AW160" s="23" t="str">
        <f>IF($B160="-","-",IF(VLOOKUP(ROUND(CONCATENATE($A160,AW$2),0),'Cadastro - Padrões'!$A$2:$V$10081,AW$1,FALSE)="","-",VLOOKUP(ROUND(CONCATENATE($A160,AW$2),0),'Cadastro - Padrões'!$A$2:$V$10081,AW$1,FALSE)))</f>
        <v>-</v>
      </c>
      <c r="AX160" s="23" t="str">
        <f>IF($B160="-","-",IF(VLOOKUP(ROUND(CONCATENATE($A160,AX$2),0),'Cadastro - Padrões'!$A$2:$V$10081,AX$1,FALSE)="","-",VLOOKUP(ROUND(CONCATENATE($A160,AX$2),0),'Cadastro - Padrões'!$A$2:$V$10081,AX$1,FALSE)))</f>
        <v>-</v>
      </c>
      <c r="AY160" s="23" t="str">
        <f>IF($B160="-","-",IF(VLOOKUP(ROUND(CONCATENATE($A160,AY$2),0),'Cadastro - Padrões'!$A$2:$V$10081,AY$1,FALSE)="","-",VLOOKUP(ROUND(CONCATENATE($A160,AY$2),0),'Cadastro - Padrões'!$A$2:$V$10081,AY$1,FALSE)))</f>
        <v>-</v>
      </c>
      <c r="AZ160" s="23" t="str">
        <f>IF($B160="-","-",IF(VLOOKUP(ROUND(CONCATENATE($A160,AZ$2),0),'Cadastro - Padrões'!$A$2:$V$10081,AZ$1,FALSE)="","-",VLOOKUP(ROUND(CONCATENATE($A160,AZ$2),0),'Cadastro - Padrões'!$A$2:$V$10081,AZ$1,FALSE)))</f>
        <v>-</v>
      </c>
      <c r="BA160" s="23" t="str">
        <f>IF($B160="-","-",IF(VLOOKUP(ROUND(CONCATENATE($A160,BA$2),0),'Cadastro - Padrões'!$A$2:$V$10081,BA$1,FALSE)="","-",VLOOKUP(ROUND(CONCATENATE($A160,BA$2),0),'Cadastro - Padrões'!$A$2:$V$10081,BA$1,FALSE)))</f>
        <v>-</v>
      </c>
      <c r="BB160" s="23" t="str">
        <f>IF($B160="-","-",IF(VLOOKUP(ROUND(CONCATENATE($A160,BB$2),0),'Cadastro - Padrões'!$A$2:$V$10081,BB$1,FALSE)="","-",VLOOKUP(ROUND(CONCATENATE($A160,BB$2),0),'Cadastro - Padrões'!$A$2:$V$10081,BB$1,FALSE)))</f>
        <v>-</v>
      </c>
      <c r="BC160" s="23" t="str">
        <f>IF($B160="-","-",IF(VLOOKUP(ROUND(CONCATENATE($A160,BC$2),0),'Cadastro - Padrões'!$A$2:$V$10081,BC$1,FALSE)="","-",VLOOKUP(ROUND(CONCATENATE($A160,BC$2),0),'Cadastro - Padrões'!$A$2:$V$10081,BC$1,FALSE)))</f>
        <v>-</v>
      </c>
      <c r="BD160" s="23" t="str">
        <f>IF($B160="-","-",IF(VLOOKUP(ROUND(CONCATENATE($A160,BD$2),0),'Cadastro - Padrões'!$A$2:$V$10081,BD$1,FALSE)="","-",VLOOKUP(ROUND(CONCATENATE($A160,BD$2),0),'Cadastro - Padrões'!$A$2:$V$10081,BD$1,FALSE)))</f>
        <v>-</v>
      </c>
      <c r="BE160" s="23" t="str">
        <f>IF($B160="-","-",IF(VLOOKUP(ROUND(CONCATENATE($A160,BE$2),0),'Cadastro - Padrões'!$A$2:$V$10081,BE$1,FALSE)="","-",VLOOKUP(ROUND(CONCATENATE($A160,BE$2),0),'Cadastro - Padrões'!$A$2:$V$10081,BE$1,FALSE)))</f>
        <v>-</v>
      </c>
      <c r="BF160" s="23" t="str">
        <f>IF($B160="-","-",IF(VLOOKUP(ROUND(CONCATENATE($A160,BF$2),0),'Cadastro - Padrões'!$A$2:$V$10081,BF$1,FALSE)="","-",VLOOKUP(ROUND(CONCATENATE($A160,BF$2),0),'Cadastro - Padrões'!$A$2:$V$10081,BF$1,FALSE)))</f>
        <v>-</v>
      </c>
      <c r="BG160" s="23" t="str">
        <f>IF($B160="-","-",IF(VLOOKUP(ROUND(CONCATENATE($A160,BG$2),0),'Cadastro - Padrões'!$A$2:$V$10081,BG$1,FALSE)="","-",VLOOKUP(ROUND(CONCATENATE($A160,BG$2),0),'Cadastro - Padrões'!$A$2:$V$10081,BG$1,FALSE)))</f>
        <v>-</v>
      </c>
      <c r="BH160" s="23" t="str">
        <f>IF($B160="-","-",IF(VLOOKUP(ROUND(CONCATENATE($A160,BH$2),0),'Cadastro - Padrões'!$A$2:$V$10081,BH$1,FALSE)="","-",VLOOKUP(ROUND(CONCATENATE($A160,BH$2),0),'Cadastro - Padrões'!$A$2:$V$10081,BH$1,FALSE)))</f>
        <v>-</v>
      </c>
      <c r="BI160" s="23" t="str">
        <f>IF($B160="-","-",IF(VLOOKUP(ROUND(CONCATENATE($A160,BI$2),0),'Cadastro - Padrões'!$A$2:$V$10081,BI$1,FALSE)="","-",VLOOKUP(ROUND(CONCATENATE($A160,BI$2),0),'Cadastro - Padrões'!$A$2:$V$10081,BI$1,FALSE)))</f>
        <v>-</v>
      </c>
      <c r="BJ160" s="23" t="str">
        <f>IF($B160="-","-",IF(VLOOKUP(ROUND(CONCATENATE($A160,BJ$2),0),'Cadastro - Padrões'!$A$2:$V$10081,BJ$1,FALSE)="","-",VLOOKUP(ROUND(CONCATENATE($A160,BJ$2),0),'Cadastro - Padrões'!$A$2:$V$10081,BJ$1,FALSE)))</f>
        <v>-</v>
      </c>
      <c r="BK160" s="23" t="str">
        <f>IF($B160="-","-",IF(VLOOKUP(ROUND(CONCATENATE($A160,BK$2),0),'Cadastro - Padrões'!$A$2:$V$10081,BK$1,FALSE)="","-",VLOOKUP(ROUND(CONCATENATE($A160,BK$2),0),'Cadastro - Padrões'!$A$2:$V$10081,BK$1,FALSE)))</f>
        <v>-</v>
      </c>
      <c r="BL160" s="23" t="str">
        <f>IF($B160="-","-",IF(VLOOKUP(ROUND(CONCATENATE($A160,BL$2),0),'Cadastro - Padrões'!$A$2:$V$10081,BL$1,FALSE)="","-",VLOOKUP(ROUND(CONCATENATE($A160,BL$2),0),'Cadastro - Padrões'!$A$2:$V$10081,BL$1,FALSE)))</f>
        <v>-</v>
      </c>
      <c r="BM160" s="23" t="str">
        <f>IF($B160="-","-",IF(VLOOKUP(ROUND(CONCATENATE($A160,BM$2),0),'Cadastro - Padrões'!$A$2:$V$10081,BM$1,FALSE)="","-",VLOOKUP(ROUND(CONCATENATE($A160,BM$2),0),'Cadastro - Padrões'!$A$2:$V$10081,BM$1,FALSE)))</f>
        <v>-</v>
      </c>
      <c r="BN160" s="23" t="str">
        <f>IF($B160="-","-",IF(VLOOKUP(ROUND(CONCATENATE($A160,BN$2),0),'Cadastro - Padrões'!$A$2:$V$10081,BN$1,FALSE)="","-",VLOOKUP(ROUND(CONCATENATE($A160,BN$2),0),'Cadastro - Padrões'!$A$2:$V$10081,BN$1,FALSE)))</f>
        <v>-</v>
      </c>
      <c r="BO160" s="23" t="str">
        <f>IF($B160="-","-",IF(VLOOKUP(ROUND(CONCATENATE($A160,BO$2),0),'Cadastro - Padrões'!$A$2:$V$10081,BO$1,FALSE)="","-",VLOOKUP(ROUND(CONCATENATE($A160,BO$2),0),'Cadastro - Padrões'!$A$2:$V$10081,BO$1,FALSE)))</f>
        <v>-</v>
      </c>
      <c r="BP160" s="23" t="str">
        <f>IF($B160="-","-",IF(VLOOKUP(ROUND(CONCATENATE($A160,BP$2),0),'Cadastro - Padrões'!$A$2:$V$10081,BP$1,FALSE)="","-",VLOOKUP(ROUND(CONCATENATE($A160,BP$2),0),'Cadastro - Padrões'!$A$2:$V$10081,BP$1,FALSE)))</f>
        <v>-</v>
      </c>
    </row>
    <row r="161" spans="1:68" x14ac:dyDescent="0.3">
      <c r="A161" s="22">
        <f t="shared" si="54"/>
        <v>156</v>
      </c>
      <c r="B161" s="23" t="str">
        <f>IF(VLOOKUP(ROUND(CONCATENATE($A161,B$2),0),'Cadastro - Padrões'!$A$2:$V$10081,B$1,FALSE)="","-",VLOOKUP(ROUND(CONCATENATE($A161,B$2),0),'Cadastro - Padrões'!$A$2:$V$10081,B$1,FALSE))</f>
        <v>-</v>
      </c>
      <c r="C161" s="23" t="str">
        <f>IF($B161="-","-",VLOOKUP(ROUND(CONCATENATE($A161,C$2),0),'Cadastro - Padrões'!$A$2:$V$10081,C$1,FALSE))</f>
        <v>-</v>
      </c>
      <c r="D161" s="23" t="str">
        <f>IF($B161="-","-",VLOOKUP(ROUND(CONCATENATE($A161,D$2),0),'Cadastro - Padrões'!$A$2:$V$10081,D$1,FALSE))</f>
        <v>-</v>
      </c>
      <c r="E161" s="23" t="str">
        <f>IF($B161="-","-",VLOOKUP(ROUND(CONCATENATE($A161,E$2),0),'Cadastro - Padrões'!$A$2:$V$10081,E$1,FALSE))</f>
        <v>-</v>
      </c>
      <c r="F161" s="23" t="str">
        <f>IF($B161="-","-",VLOOKUP(ROUND(CONCATENATE($A161,F$2),0),'Cadastro - Padrões'!$A$2:$V$10081,F$1,FALSE))</f>
        <v>-</v>
      </c>
      <c r="G161" s="24" t="str">
        <f>IF($B161="-","-",VLOOKUP(ROUND(CONCATENATE($A161,G$2),0),'Cadastro - Padrões'!$A$2:$V$10081,G$1,FALSE))</f>
        <v>-</v>
      </c>
      <c r="H161" s="25" t="str">
        <f>IF($B161="-","-",VLOOKUP(ROUND(CONCATENATE($A161,H$2),0),'Cadastro - Padrões'!$A$2:$V$10081,H$1,FALSE))</f>
        <v>-</v>
      </c>
      <c r="I161" s="23" t="str">
        <f>IF($B161="-","-",VLOOKUP(ROUND(CONCATENATE($A161,I$2),0),'Cadastro - Padrões'!$A$2:$V$10081,I$1,FALSE))</f>
        <v>-</v>
      </c>
      <c r="J161" s="23" t="str">
        <f>IF($B161="-","-",VLOOKUP(ROUND(CONCATENATE($A161,J$2),0),'Cadastro - Padrões'!$A$2:$V$10081,J$1,FALSE))</f>
        <v>-</v>
      </c>
      <c r="K161" s="23" t="str">
        <f>IF($B161="-","-",VLOOKUP(ROUND(CONCATENATE($A161,K$2),0),'Cadastro - Padrões'!$A$2:$V$10081,K$1,FALSE))</f>
        <v>-</v>
      </c>
      <c r="L161" s="23" t="str">
        <f>IF($B161="-","-",VLOOKUP(ROUND(CONCATENATE($A161,L$2),0),'Cadastro - Padrões'!$A$2:$V$10081,L$1,FALSE))</f>
        <v>-</v>
      </c>
      <c r="M161" s="23" t="str">
        <f>IF($B161="-","-",VLOOKUP(ROUND(CONCATENATE($A161,M$2),0),'Cadastro - Padrões'!$A$2:$V$10081,M$1,FALSE))</f>
        <v>-</v>
      </c>
      <c r="N161" s="23" t="str">
        <f>IF($B161="-","-",VLOOKUP(ROUND(CONCATENATE($A161,N$2),0),'Cadastro - Padrões'!$A$2:$V$10081,N$1,FALSE))</f>
        <v>-</v>
      </c>
      <c r="O161" s="23" t="str">
        <f>IF($B161="-","-",VLOOKUP(ROUND(CONCATENATE($A161,O$2),0),'Cadastro - Padrões'!$A$2:$V$10081,O$1,FALSE))</f>
        <v>-</v>
      </c>
      <c r="P161" s="23" t="str">
        <f>IF($B161="-","-",VLOOKUP(ROUND(CONCATENATE($A161,P$2),0),'Cadastro - Padrões'!$A$2:$V$10081,P$1,FALSE))</f>
        <v>-</v>
      </c>
      <c r="Q161" s="23" t="str">
        <f>IF($B161="-","-",VLOOKUP(ROUND(CONCATENATE($A161,Q$2),0),'Cadastro - Padrões'!$A$2:$V$10081,Q$1,FALSE))</f>
        <v>-</v>
      </c>
      <c r="R161" s="23" t="str">
        <f>IF($B161="-","-",VLOOKUP(ROUND(CONCATENATE($A161,R$2),0),'Cadastro - Padrões'!$A$2:$V$10081,R$1,FALSE))</f>
        <v>-</v>
      </c>
      <c r="S161" s="23" t="str">
        <f>IF($B161="-","-",VLOOKUP(ROUND(CONCATENATE($A161,S$2),0),'Cadastro - Padrões'!$A$2:$V$10081,S$1,FALSE))</f>
        <v>-</v>
      </c>
      <c r="T161" s="23" t="str">
        <f>IF($B161="-","-",VLOOKUP(ROUND(CONCATENATE($A161,T$2),0),'Cadastro - Padrões'!$A$2:$V$10081,T$1,FALSE))</f>
        <v>-</v>
      </c>
      <c r="U161" s="23" t="str">
        <f>IF($B161="-","-",VLOOKUP(ROUND(CONCATENATE($A161,U$2),0),'Cadastro - Padrões'!$A$2:$V$10081,U$1,FALSE))</f>
        <v>-</v>
      </c>
      <c r="V161" s="23" t="str">
        <f>IF($B161="-","-",VLOOKUP(ROUND(CONCATENATE($A161,V$2),0),'Cadastro - Padrões'!$A$2:$V$10081,V$1,FALSE))</f>
        <v>-</v>
      </c>
      <c r="W161" s="23" t="str">
        <f>IF($B161="-","-",VLOOKUP(ROUND(CONCATENATE($A161,W$2),0),'Cadastro - Padrões'!$A$2:$V$10081,W$1,FALSE))</f>
        <v>-</v>
      </c>
      <c r="X161" s="23" t="str">
        <f>IF($B161="-","-",VLOOKUP(ROUND(CONCATENATE($A161,X$2),0),'Cadastro - Padrões'!$A$2:$V$10081,X$1,FALSE))</f>
        <v>-</v>
      </c>
      <c r="Y161" s="23" t="str">
        <f>IF($B161="-","-",VLOOKUP(ROUND(CONCATENATE($A161,Y$2),0),'Cadastro - Padrões'!$A$2:$V$10081,Y$1,FALSE))</f>
        <v>-</v>
      </c>
      <c r="Z161" s="23" t="str">
        <f>IF($B161="-","-",VLOOKUP(ROUND(CONCATENATE($A161,Z$2),0),'Cadastro - Padrões'!$A$2:$V$10081,Z$1,FALSE))</f>
        <v>-</v>
      </c>
      <c r="AA161" s="23" t="str">
        <f>IF($B161="-","-",VLOOKUP(ROUND(CONCATENATE($A161,AA$2),0),'Cadastro - Padrões'!$A$2:$V$10081,AA$1,FALSE))</f>
        <v>-</v>
      </c>
      <c r="AB161" s="23" t="str">
        <f>IF($B161="-","-",VLOOKUP(ROUND(CONCATENATE($A161,AB$2),0),'Cadastro - Padrões'!$A$2:$V$10081,AB$1,FALSE))</f>
        <v>-</v>
      </c>
      <c r="AC161" s="23" t="str">
        <f>IF($B161="-","-",IF(VLOOKUP(ROUND(CONCATENATE($A161,AC$2),0),'Cadastro - Padrões'!$A$2:$V$10081,AC$1,FALSE)="","-",VLOOKUP(ROUND(CONCATENATE($A161,AC$2),0),'Cadastro - Padrões'!$A$2:$V$10081,AC$1,FALSE)))</f>
        <v>-</v>
      </c>
      <c r="AD161" s="23" t="str">
        <f>IF($B161="-","-",IF(VLOOKUP(ROUND(CONCATENATE($A161,AD$2),0),'Cadastro - Padrões'!$A$2:$V$10081,AD$1,FALSE)="","-",VLOOKUP(ROUND(CONCATENATE($A161,AD$2),0),'Cadastro - Padrões'!$A$2:$V$10081,AD$1,FALSE)))</f>
        <v>-</v>
      </c>
      <c r="AE161" s="23" t="str">
        <f>IF($B161="-","-",IF(VLOOKUP(ROUND(CONCATENATE($A161,AE$2),0),'Cadastro - Padrões'!$A$2:$V$10081,AE$1,FALSE)="","-",VLOOKUP(ROUND(CONCATENATE($A161,AE$2),0),'Cadastro - Padrões'!$A$2:$V$10081,AE$1,FALSE)))</f>
        <v>-</v>
      </c>
      <c r="AF161" s="23" t="str">
        <f>IF($B161="-","-",IF(VLOOKUP(ROUND(CONCATENATE($A161,AF$2),0),'Cadastro - Padrões'!$A$2:$V$10081,AF$1,FALSE)="","-",VLOOKUP(ROUND(CONCATENATE($A161,AF$2),0),'Cadastro - Padrões'!$A$2:$V$10081,AF$1,FALSE)))</f>
        <v>-</v>
      </c>
      <c r="AG161" s="23" t="str">
        <f>IF($B161="-","-",IF(VLOOKUP(ROUND(CONCATENATE($A161,AG$2),0),'Cadastro - Padrões'!$A$2:$V$10081,AG$1,FALSE)="","-",VLOOKUP(ROUND(CONCATENATE($A161,AG$2),0),'Cadastro - Padrões'!$A$2:$V$10081,AG$1,FALSE)))</f>
        <v>-</v>
      </c>
      <c r="AH161" s="23" t="str">
        <f>IF($B161="-","-",IF(VLOOKUP(ROUND(CONCATENATE($A161,AH$2),0),'Cadastro - Padrões'!$A$2:$V$10081,AH$1,FALSE)="","-",VLOOKUP(ROUND(CONCATENATE($A161,AH$2),0),'Cadastro - Padrões'!$A$2:$V$10081,AH$1,FALSE)))</f>
        <v>-</v>
      </c>
      <c r="AI161" s="23" t="str">
        <f>IF($B161="-","-",IF(VLOOKUP(ROUND(CONCATENATE($A161,AI$2),0),'Cadastro - Padrões'!$A$2:$V$10081,AI$1,FALSE)="","-",VLOOKUP(ROUND(CONCATENATE($A161,AI$2),0),'Cadastro - Padrões'!$A$2:$V$10081,AI$1,FALSE)))</f>
        <v>-</v>
      </c>
      <c r="AJ161" s="23" t="str">
        <f>IF($B161="-","-",IF(VLOOKUP(ROUND(CONCATENATE($A161,AJ$2),0),'Cadastro - Padrões'!$A$2:$V$10081,AJ$1,FALSE)="","-",VLOOKUP(ROUND(CONCATENATE($A161,AJ$2),0),'Cadastro - Padrões'!$A$2:$V$10081,AJ$1,FALSE)))</f>
        <v>-</v>
      </c>
      <c r="AK161" s="23" t="str">
        <f>IF($B161="-","-",IF(VLOOKUP(ROUND(CONCATENATE($A161,AK$2),0),'Cadastro - Padrões'!$A$2:$V$10081,AK$1,FALSE)="","-",VLOOKUP(ROUND(CONCATENATE($A161,AK$2),0),'Cadastro - Padrões'!$A$2:$V$10081,AK$1,FALSE)))</f>
        <v>-</v>
      </c>
      <c r="AL161" s="23" t="str">
        <f>IF($B161="-","-",IF(VLOOKUP(ROUND(CONCATENATE($A161,AL$2),0),'Cadastro - Padrões'!$A$2:$V$10081,AL$1,FALSE)="","-",VLOOKUP(ROUND(CONCATENATE($A161,AL$2),0),'Cadastro - Padrões'!$A$2:$V$10081,AL$1,FALSE)))</f>
        <v>-</v>
      </c>
      <c r="AM161" s="23" t="str">
        <f>IF($B161="-","-",IF(VLOOKUP(ROUND(CONCATENATE($A161,AM$2),0),'Cadastro - Padrões'!$A$2:$V$10081,AM$1,FALSE)="","-",VLOOKUP(ROUND(CONCATENATE($A161,AM$2),0),'Cadastro - Padrões'!$A$2:$V$10081,AM$1,FALSE)))</f>
        <v>-</v>
      </c>
      <c r="AN161" s="23" t="str">
        <f>IF($B161="-","-",IF(VLOOKUP(ROUND(CONCATENATE($A161,AN$2),0),'Cadastro - Padrões'!$A$2:$V$10081,AN$1,FALSE)="","-",VLOOKUP(ROUND(CONCATENATE($A161,AN$2),0),'Cadastro - Padrões'!$A$2:$V$10081,AN$1,FALSE)))</f>
        <v>-</v>
      </c>
      <c r="AO161" s="23" t="str">
        <f>IF($B161="-","-",IF(VLOOKUP(ROUND(CONCATENATE($A161,AO$2),0),'Cadastro - Padrões'!$A$2:$V$10081,AO$1,FALSE)="","-",VLOOKUP(ROUND(CONCATENATE($A161,AO$2),0),'Cadastro - Padrões'!$A$2:$V$10081,AO$1,FALSE)))</f>
        <v>-</v>
      </c>
      <c r="AP161" s="23" t="str">
        <f>IF($B161="-","-",IF(VLOOKUP(ROUND(CONCATENATE($A161,AP$2),0),'Cadastro - Padrões'!$A$2:$V$10081,AP$1,FALSE)="","-",VLOOKUP(ROUND(CONCATENATE($A161,AP$2),0),'Cadastro - Padrões'!$A$2:$V$10081,AP$1,FALSE)))</f>
        <v>-</v>
      </c>
      <c r="AQ161" s="23" t="str">
        <f>IF($B161="-","-",IF(VLOOKUP(ROUND(CONCATENATE($A161,AQ$2),0),'Cadastro - Padrões'!$A$2:$V$10081,AQ$1,FALSE)="","-",VLOOKUP(ROUND(CONCATENATE($A161,AQ$2),0),'Cadastro - Padrões'!$A$2:$V$10081,AQ$1,FALSE)))</f>
        <v>-</v>
      </c>
      <c r="AR161" s="23" t="str">
        <f>IF($B161="-","-",IF(VLOOKUP(ROUND(CONCATENATE($A161,AR$2),0),'Cadastro - Padrões'!$A$2:$V$10081,AR$1,FALSE)="","-",VLOOKUP(ROUND(CONCATENATE($A161,AR$2),0),'Cadastro - Padrões'!$A$2:$V$10081,AR$1,FALSE)))</f>
        <v>-</v>
      </c>
      <c r="AS161" s="23" t="str">
        <f>IF($B161="-","-",IF(VLOOKUP(ROUND(CONCATENATE($A161,AS$2),0),'Cadastro - Padrões'!$A$2:$V$10081,AS$1,FALSE)="","-",VLOOKUP(ROUND(CONCATENATE($A161,AS$2),0),'Cadastro - Padrões'!$A$2:$V$10081,AS$1,FALSE)))</f>
        <v>-</v>
      </c>
      <c r="AT161" s="23" t="str">
        <f>IF($B161="-","-",IF(VLOOKUP(ROUND(CONCATENATE($A161,AT$2),0),'Cadastro - Padrões'!$A$2:$V$10081,AT$1,FALSE)="","-",VLOOKUP(ROUND(CONCATENATE($A161,AT$2),0),'Cadastro - Padrões'!$A$2:$V$10081,AT$1,FALSE)))</f>
        <v>-</v>
      </c>
      <c r="AU161" s="23" t="str">
        <f>IF($B161="-","-",IF(VLOOKUP(ROUND(CONCATENATE($A161,AU$2),0),'Cadastro - Padrões'!$A$2:$V$10081,AU$1,FALSE)="","-",VLOOKUP(ROUND(CONCATENATE($A161,AU$2),0),'Cadastro - Padrões'!$A$2:$V$10081,AU$1,FALSE)))</f>
        <v>-</v>
      </c>
      <c r="AV161" s="23" t="str">
        <f>IF($B161="-","-",IF(VLOOKUP(ROUND(CONCATENATE($A161,AV$2),0),'Cadastro - Padrões'!$A$2:$V$10081,AV$1,FALSE)="","-",VLOOKUP(ROUND(CONCATENATE($A161,AV$2),0),'Cadastro - Padrões'!$A$2:$V$10081,AV$1,FALSE)))</f>
        <v>-</v>
      </c>
      <c r="AW161" s="23" t="str">
        <f>IF($B161="-","-",IF(VLOOKUP(ROUND(CONCATENATE($A161,AW$2),0),'Cadastro - Padrões'!$A$2:$V$10081,AW$1,FALSE)="","-",VLOOKUP(ROUND(CONCATENATE($A161,AW$2),0),'Cadastro - Padrões'!$A$2:$V$10081,AW$1,FALSE)))</f>
        <v>-</v>
      </c>
      <c r="AX161" s="23" t="str">
        <f>IF($B161="-","-",IF(VLOOKUP(ROUND(CONCATENATE($A161,AX$2),0),'Cadastro - Padrões'!$A$2:$V$10081,AX$1,FALSE)="","-",VLOOKUP(ROUND(CONCATENATE($A161,AX$2),0),'Cadastro - Padrões'!$A$2:$V$10081,AX$1,FALSE)))</f>
        <v>-</v>
      </c>
      <c r="AY161" s="23" t="str">
        <f>IF($B161="-","-",IF(VLOOKUP(ROUND(CONCATENATE($A161,AY$2),0),'Cadastro - Padrões'!$A$2:$V$10081,AY$1,FALSE)="","-",VLOOKUP(ROUND(CONCATENATE($A161,AY$2),0),'Cadastro - Padrões'!$A$2:$V$10081,AY$1,FALSE)))</f>
        <v>-</v>
      </c>
      <c r="AZ161" s="23" t="str">
        <f>IF($B161="-","-",IF(VLOOKUP(ROUND(CONCATENATE($A161,AZ$2),0),'Cadastro - Padrões'!$A$2:$V$10081,AZ$1,FALSE)="","-",VLOOKUP(ROUND(CONCATENATE($A161,AZ$2),0),'Cadastro - Padrões'!$A$2:$V$10081,AZ$1,FALSE)))</f>
        <v>-</v>
      </c>
      <c r="BA161" s="23" t="str">
        <f>IF($B161="-","-",IF(VLOOKUP(ROUND(CONCATENATE($A161,BA$2),0),'Cadastro - Padrões'!$A$2:$V$10081,BA$1,FALSE)="","-",VLOOKUP(ROUND(CONCATENATE($A161,BA$2),0),'Cadastro - Padrões'!$A$2:$V$10081,BA$1,FALSE)))</f>
        <v>-</v>
      </c>
      <c r="BB161" s="23" t="str">
        <f>IF($B161="-","-",IF(VLOOKUP(ROUND(CONCATENATE($A161,BB$2),0),'Cadastro - Padrões'!$A$2:$V$10081,BB$1,FALSE)="","-",VLOOKUP(ROUND(CONCATENATE($A161,BB$2),0),'Cadastro - Padrões'!$A$2:$V$10081,BB$1,FALSE)))</f>
        <v>-</v>
      </c>
      <c r="BC161" s="23" t="str">
        <f>IF($B161="-","-",IF(VLOOKUP(ROUND(CONCATENATE($A161,BC$2),0),'Cadastro - Padrões'!$A$2:$V$10081,BC$1,FALSE)="","-",VLOOKUP(ROUND(CONCATENATE($A161,BC$2),0),'Cadastro - Padrões'!$A$2:$V$10081,BC$1,FALSE)))</f>
        <v>-</v>
      </c>
      <c r="BD161" s="23" t="str">
        <f>IF($B161="-","-",IF(VLOOKUP(ROUND(CONCATENATE($A161,BD$2),0),'Cadastro - Padrões'!$A$2:$V$10081,BD$1,FALSE)="","-",VLOOKUP(ROUND(CONCATENATE($A161,BD$2),0),'Cadastro - Padrões'!$A$2:$V$10081,BD$1,FALSE)))</f>
        <v>-</v>
      </c>
      <c r="BE161" s="23" t="str">
        <f>IF($B161="-","-",IF(VLOOKUP(ROUND(CONCATENATE($A161,BE$2),0),'Cadastro - Padrões'!$A$2:$V$10081,BE$1,FALSE)="","-",VLOOKUP(ROUND(CONCATENATE($A161,BE$2),0),'Cadastro - Padrões'!$A$2:$V$10081,BE$1,FALSE)))</f>
        <v>-</v>
      </c>
      <c r="BF161" s="23" t="str">
        <f>IF($B161="-","-",IF(VLOOKUP(ROUND(CONCATENATE($A161,BF$2),0),'Cadastro - Padrões'!$A$2:$V$10081,BF$1,FALSE)="","-",VLOOKUP(ROUND(CONCATENATE($A161,BF$2),0),'Cadastro - Padrões'!$A$2:$V$10081,BF$1,FALSE)))</f>
        <v>-</v>
      </c>
      <c r="BG161" s="23" t="str">
        <f>IF($B161="-","-",IF(VLOOKUP(ROUND(CONCATENATE($A161,BG$2),0),'Cadastro - Padrões'!$A$2:$V$10081,BG$1,FALSE)="","-",VLOOKUP(ROUND(CONCATENATE($A161,BG$2),0),'Cadastro - Padrões'!$A$2:$V$10081,BG$1,FALSE)))</f>
        <v>-</v>
      </c>
      <c r="BH161" s="23" t="str">
        <f>IF($B161="-","-",IF(VLOOKUP(ROUND(CONCATENATE($A161,BH$2),0),'Cadastro - Padrões'!$A$2:$V$10081,BH$1,FALSE)="","-",VLOOKUP(ROUND(CONCATENATE($A161,BH$2),0),'Cadastro - Padrões'!$A$2:$V$10081,BH$1,FALSE)))</f>
        <v>-</v>
      </c>
      <c r="BI161" s="23" t="str">
        <f>IF($B161="-","-",IF(VLOOKUP(ROUND(CONCATENATE($A161,BI$2),0),'Cadastro - Padrões'!$A$2:$V$10081,BI$1,FALSE)="","-",VLOOKUP(ROUND(CONCATENATE($A161,BI$2),0),'Cadastro - Padrões'!$A$2:$V$10081,BI$1,FALSE)))</f>
        <v>-</v>
      </c>
      <c r="BJ161" s="23" t="str">
        <f>IF($B161="-","-",IF(VLOOKUP(ROUND(CONCATENATE($A161,BJ$2),0),'Cadastro - Padrões'!$A$2:$V$10081,BJ$1,FALSE)="","-",VLOOKUP(ROUND(CONCATENATE($A161,BJ$2),0),'Cadastro - Padrões'!$A$2:$V$10081,BJ$1,FALSE)))</f>
        <v>-</v>
      </c>
      <c r="BK161" s="23" t="str">
        <f>IF($B161="-","-",IF(VLOOKUP(ROUND(CONCATENATE($A161,BK$2),0),'Cadastro - Padrões'!$A$2:$V$10081,BK$1,FALSE)="","-",VLOOKUP(ROUND(CONCATENATE($A161,BK$2),0),'Cadastro - Padrões'!$A$2:$V$10081,BK$1,FALSE)))</f>
        <v>-</v>
      </c>
      <c r="BL161" s="23" t="str">
        <f>IF($B161="-","-",IF(VLOOKUP(ROUND(CONCATENATE($A161,BL$2),0),'Cadastro - Padrões'!$A$2:$V$10081,BL$1,FALSE)="","-",VLOOKUP(ROUND(CONCATENATE($A161,BL$2),0),'Cadastro - Padrões'!$A$2:$V$10081,BL$1,FALSE)))</f>
        <v>-</v>
      </c>
      <c r="BM161" s="23" t="str">
        <f>IF($B161="-","-",IF(VLOOKUP(ROUND(CONCATENATE($A161,BM$2),0),'Cadastro - Padrões'!$A$2:$V$10081,BM$1,FALSE)="","-",VLOOKUP(ROUND(CONCATENATE($A161,BM$2),0),'Cadastro - Padrões'!$A$2:$V$10081,BM$1,FALSE)))</f>
        <v>-</v>
      </c>
      <c r="BN161" s="23" t="str">
        <f>IF($B161="-","-",IF(VLOOKUP(ROUND(CONCATENATE($A161,BN$2),0),'Cadastro - Padrões'!$A$2:$V$10081,BN$1,FALSE)="","-",VLOOKUP(ROUND(CONCATENATE($A161,BN$2),0),'Cadastro - Padrões'!$A$2:$V$10081,BN$1,FALSE)))</f>
        <v>-</v>
      </c>
      <c r="BO161" s="23" t="str">
        <f>IF($B161="-","-",IF(VLOOKUP(ROUND(CONCATENATE($A161,BO$2),0),'Cadastro - Padrões'!$A$2:$V$10081,BO$1,FALSE)="","-",VLOOKUP(ROUND(CONCATENATE($A161,BO$2),0),'Cadastro - Padrões'!$A$2:$V$10081,BO$1,FALSE)))</f>
        <v>-</v>
      </c>
      <c r="BP161" s="23" t="str">
        <f>IF($B161="-","-",IF(VLOOKUP(ROUND(CONCATENATE($A161,BP$2),0),'Cadastro - Padrões'!$A$2:$V$10081,BP$1,FALSE)="","-",VLOOKUP(ROUND(CONCATENATE($A161,BP$2),0),'Cadastro - Padrões'!$A$2:$V$10081,BP$1,FALSE)))</f>
        <v>-</v>
      </c>
    </row>
    <row r="162" spans="1:68" x14ac:dyDescent="0.3">
      <c r="A162" s="22">
        <f t="shared" si="54"/>
        <v>157</v>
      </c>
      <c r="B162" s="23" t="str">
        <f>IF(VLOOKUP(ROUND(CONCATENATE($A162,B$2),0),'Cadastro - Padrões'!$A$2:$V$10081,B$1,FALSE)="","-",VLOOKUP(ROUND(CONCATENATE($A162,B$2),0),'Cadastro - Padrões'!$A$2:$V$10081,B$1,FALSE))</f>
        <v>-</v>
      </c>
      <c r="C162" s="23" t="str">
        <f>IF($B162="-","-",VLOOKUP(ROUND(CONCATENATE($A162,C$2),0),'Cadastro - Padrões'!$A$2:$V$10081,C$1,FALSE))</f>
        <v>-</v>
      </c>
      <c r="D162" s="23" t="str">
        <f>IF($B162="-","-",VLOOKUP(ROUND(CONCATENATE($A162,D$2),0),'Cadastro - Padrões'!$A$2:$V$10081,D$1,FALSE))</f>
        <v>-</v>
      </c>
      <c r="E162" s="23" t="str">
        <f>IF($B162="-","-",VLOOKUP(ROUND(CONCATENATE($A162,E$2),0),'Cadastro - Padrões'!$A$2:$V$10081,E$1,FALSE))</f>
        <v>-</v>
      </c>
      <c r="F162" s="23" t="str">
        <f>IF($B162="-","-",VLOOKUP(ROUND(CONCATENATE($A162,F$2),0),'Cadastro - Padrões'!$A$2:$V$10081,F$1,FALSE))</f>
        <v>-</v>
      </c>
      <c r="G162" s="24" t="str">
        <f>IF($B162="-","-",VLOOKUP(ROUND(CONCATENATE($A162,G$2),0),'Cadastro - Padrões'!$A$2:$V$10081,G$1,FALSE))</f>
        <v>-</v>
      </c>
      <c r="H162" s="25" t="str">
        <f>IF($B162="-","-",VLOOKUP(ROUND(CONCATENATE($A162,H$2),0),'Cadastro - Padrões'!$A$2:$V$10081,H$1,FALSE))</f>
        <v>-</v>
      </c>
      <c r="I162" s="23" t="str">
        <f>IF($B162="-","-",VLOOKUP(ROUND(CONCATENATE($A162,I$2),0),'Cadastro - Padrões'!$A$2:$V$10081,I$1,FALSE))</f>
        <v>-</v>
      </c>
      <c r="J162" s="23" t="str">
        <f>IF($B162="-","-",VLOOKUP(ROUND(CONCATENATE($A162,J$2),0),'Cadastro - Padrões'!$A$2:$V$10081,J$1,FALSE))</f>
        <v>-</v>
      </c>
      <c r="K162" s="23" t="str">
        <f>IF($B162="-","-",VLOOKUP(ROUND(CONCATENATE($A162,K$2),0),'Cadastro - Padrões'!$A$2:$V$10081,K$1,FALSE))</f>
        <v>-</v>
      </c>
      <c r="L162" s="23" t="str">
        <f>IF($B162="-","-",VLOOKUP(ROUND(CONCATENATE($A162,L$2),0),'Cadastro - Padrões'!$A$2:$V$10081,L$1,FALSE))</f>
        <v>-</v>
      </c>
      <c r="M162" s="23" t="str">
        <f>IF($B162="-","-",VLOOKUP(ROUND(CONCATENATE($A162,M$2),0),'Cadastro - Padrões'!$A$2:$V$10081,M$1,FALSE))</f>
        <v>-</v>
      </c>
      <c r="N162" s="23" t="str">
        <f>IF($B162="-","-",VLOOKUP(ROUND(CONCATENATE($A162,N$2),0),'Cadastro - Padrões'!$A$2:$V$10081,N$1,FALSE))</f>
        <v>-</v>
      </c>
      <c r="O162" s="23" t="str">
        <f>IF($B162="-","-",VLOOKUP(ROUND(CONCATENATE($A162,O$2),0),'Cadastro - Padrões'!$A$2:$V$10081,O$1,FALSE))</f>
        <v>-</v>
      </c>
      <c r="P162" s="23" t="str">
        <f>IF($B162="-","-",VLOOKUP(ROUND(CONCATENATE($A162,P$2),0),'Cadastro - Padrões'!$A$2:$V$10081,P$1,FALSE))</f>
        <v>-</v>
      </c>
      <c r="Q162" s="23" t="str">
        <f>IF($B162="-","-",VLOOKUP(ROUND(CONCATENATE($A162,Q$2),0),'Cadastro - Padrões'!$A$2:$V$10081,Q$1,FALSE))</f>
        <v>-</v>
      </c>
      <c r="R162" s="23" t="str">
        <f>IF($B162="-","-",VLOOKUP(ROUND(CONCATENATE($A162,R$2),0),'Cadastro - Padrões'!$A$2:$V$10081,R$1,FALSE))</f>
        <v>-</v>
      </c>
      <c r="S162" s="23" t="str">
        <f>IF($B162="-","-",VLOOKUP(ROUND(CONCATENATE($A162,S$2),0),'Cadastro - Padrões'!$A$2:$V$10081,S$1,FALSE))</f>
        <v>-</v>
      </c>
      <c r="T162" s="23" t="str">
        <f>IF($B162="-","-",VLOOKUP(ROUND(CONCATENATE($A162,T$2),0),'Cadastro - Padrões'!$A$2:$V$10081,T$1,FALSE))</f>
        <v>-</v>
      </c>
      <c r="U162" s="23" t="str">
        <f>IF($B162="-","-",VLOOKUP(ROUND(CONCATENATE($A162,U$2),0),'Cadastro - Padrões'!$A$2:$V$10081,U$1,FALSE))</f>
        <v>-</v>
      </c>
      <c r="V162" s="23" t="str">
        <f>IF($B162="-","-",VLOOKUP(ROUND(CONCATENATE($A162,V$2),0),'Cadastro - Padrões'!$A$2:$V$10081,V$1,FALSE))</f>
        <v>-</v>
      </c>
      <c r="W162" s="23" t="str">
        <f>IF($B162="-","-",VLOOKUP(ROUND(CONCATENATE($A162,W$2),0),'Cadastro - Padrões'!$A$2:$V$10081,W$1,FALSE))</f>
        <v>-</v>
      </c>
      <c r="X162" s="23" t="str">
        <f>IF($B162="-","-",VLOOKUP(ROUND(CONCATENATE($A162,X$2),0),'Cadastro - Padrões'!$A$2:$V$10081,X$1,FALSE))</f>
        <v>-</v>
      </c>
      <c r="Y162" s="23" t="str">
        <f>IF($B162="-","-",VLOOKUP(ROUND(CONCATENATE($A162,Y$2),0),'Cadastro - Padrões'!$A$2:$V$10081,Y$1,FALSE))</f>
        <v>-</v>
      </c>
      <c r="Z162" s="23" t="str">
        <f>IF($B162="-","-",VLOOKUP(ROUND(CONCATENATE($A162,Z$2),0),'Cadastro - Padrões'!$A$2:$V$10081,Z$1,FALSE))</f>
        <v>-</v>
      </c>
      <c r="AA162" s="23" t="str">
        <f>IF($B162="-","-",VLOOKUP(ROUND(CONCATENATE($A162,AA$2),0),'Cadastro - Padrões'!$A$2:$V$10081,AA$1,FALSE))</f>
        <v>-</v>
      </c>
      <c r="AB162" s="23" t="str">
        <f>IF($B162="-","-",VLOOKUP(ROUND(CONCATENATE($A162,AB$2),0),'Cadastro - Padrões'!$A$2:$V$10081,AB$1,FALSE))</f>
        <v>-</v>
      </c>
      <c r="AC162" s="23" t="str">
        <f>IF($B162="-","-",IF(VLOOKUP(ROUND(CONCATENATE($A162,AC$2),0),'Cadastro - Padrões'!$A$2:$V$10081,AC$1,FALSE)="","-",VLOOKUP(ROUND(CONCATENATE($A162,AC$2),0),'Cadastro - Padrões'!$A$2:$V$10081,AC$1,FALSE)))</f>
        <v>-</v>
      </c>
      <c r="AD162" s="23" t="str">
        <f>IF($B162="-","-",IF(VLOOKUP(ROUND(CONCATENATE($A162,AD$2),0),'Cadastro - Padrões'!$A$2:$V$10081,AD$1,FALSE)="","-",VLOOKUP(ROUND(CONCATENATE($A162,AD$2),0),'Cadastro - Padrões'!$A$2:$V$10081,AD$1,FALSE)))</f>
        <v>-</v>
      </c>
      <c r="AE162" s="23" t="str">
        <f>IF($B162="-","-",IF(VLOOKUP(ROUND(CONCATENATE($A162,AE$2),0),'Cadastro - Padrões'!$A$2:$V$10081,AE$1,FALSE)="","-",VLOOKUP(ROUND(CONCATENATE($A162,AE$2),0),'Cadastro - Padrões'!$A$2:$V$10081,AE$1,FALSE)))</f>
        <v>-</v>
      </c>
      <c r="AF162" s="23" t="str">
        <f>IF($B162="-","-",IF(VLOOKUP(ROUND(CONCATENATE($A162,AF$2),0),'Cadastro - Padrões'!$A$2:$V$10081,AF$1,FALSE)="","-",VLOOKUP(ROUND(CONCATENATE($A162,AF$2),0),'Cadastro - Padrões'!$A$2:$V$10081,AF$1,FALSE)))</f>
        <v>-</v>
      </c>
      <c r="AG162" s="23" t="str">
        <f>IF($B162="-","-",IF(VLOOKUP(ROUND(CONCATENATE($A162,AG$2),0),'Cadastro - Padrões'!$A$2:$V$10081,AG$1,FALSE)="","-",VLOOKUP(ROUND(CONCATENATE($A162,AG$2),0),'Cadastro - Padrões'!$A$2:$V$10081,AG$1,FALSE)))</f>
        <v>-</v>
      </c>
      <c r="AH162" s="23" t="str">
        <f>IF($B162="-","-",IF(VLOOKUP(ROUND(CONCATENATE($A162,AH$2),0),'Cadastro - Padrões'!$A$2:$V$10081,AH$1,FALSE)="","-",VLOOKUP(ROUND(CONCATENATE($A162,AH$2),0),'Cadastro - Padrões'!$A$2:$V$10081,AH$1,FALSE)))</f>
        <v>-</v>
      </c>
      <c r="AI162" s="23" t="str">
        <f>IF($B162="-","-",IF(VLOOKUP(ROUND(CONCATENATE($A162,AI$2),0),'Cadastro - Padrões'!$A$2:$V$10081,AI$1,FALSE)="","-",VLOOKUP(ROUND(CONCATENATE($A162,AI$2),0),'Cadastro - Padrões'!$A$2:$V$10081,AI$1,FALSE)))</f>
        <v>-</v>
      </c>
      <c r="AJ162" s="23" t="str">
        <f>IF($B162="-","-",IF(VLOOKUP(ROUND(CONCATENATE($A162,AJ$2),0),'Cadastro - Padrões'!$A$2:$V$10081,AJ$1,FALSE)="","-",VLOOKUP(ROUND(CONCATENATE($A162,AJ$2),0),'Cadastro - Padrões'!$A$2:$V$10081,AJ$1,FALSE)))</f>
        <v>-</v>
      </c>
      <c r="AK162" s="23" t="str">
        <f>IF($B162="-","-",IF(VLOOKUP(ROUND(CONCATENATE($A162,AK$2),0),'Cadastro - Padrões'!$A$2:$V$10081,AK$1,FALSE)="","-",VLOOKUP(ROUND(CONCATENATE($A162,AK$2),0),'Cadastro - Padrões'!$A$2:$V$10081,AK$1,FALSE)))</f>
        <v>-</v>
      </c>
      <c r="AL162" s="23" t="str">
        <f>IF($B162="-","-",IF(VLOOKUP(ROUND(CONCATENATE($A162,AL$2),0),'Cadastro - Padrões'!$A$2:$V$10081,AL$1,FALSE)="","-",VLOOKUP(ROUND(CONCATENATE($A162,AL$2),0),'Cadastro - Padrões'!$A$2:$V$10081,AL$1,FALSE)))</f>
        <v>-</v>
      </c>
      <c r="AM162" s="23" t="str">
        <f>IF($B162="-","-",IF(VLOOKUP(ROUND(CONCATENATE($A162,AM$2),0),'Cadastro - Padrões'!$A$2:$V$10081,AM$1,FALSE)="","-",VLOOKUP(ROUND(CONCATENATE($A162,AM$2),0),'Cadastro - Padrões'!$A$2:$V$10081,AM$1,FALSE)))</f>
        <v>-</v>
      </c>
      <c r="AN162" s="23" t="str">
        <f>IF($B162="-","-",IF(VLOOKUP(ROUND(CONCATENATE($A162,AN$2),0),'Cadastro - Padrões'!$A$2:$V$10081,AN$1,FALSE)="","-",VLOOKUP(ROUND(CONCATENATE($A162,AN$2),0),'Cadastro - Padrões'!$A$2:$V$10081,AN$1,FALSE)))</f>
        <v>-</v>
      </c>
      <c r="AO162" s="23" t="str">
        <f>IF($B162="-","-",IF(VLOOKUP(ROUND(CONCATENATE($A162,AO$2),0),'Cadastro - Padrões'!$A$2:$V$10081,AO$1,FALSE)="","-",VLOOKUP(ROUND(CONCATENATE($A162,AO$2),0),'Cadastro - Padrões'!$A$2:$V$10081,AO$1,FALSE)))</f>
        <v>-</v>
      </c>
      <c r="AP162" s="23" t="str">
        <f>IF($B162="-","-",IF(VLOOKUP(ROUND(CONCATENATE($A162,AP$2),0),'Cadastro - Padrões'!$A$2:$V$10081,AP$1,FALSE)="","-",VLOOKUP(ROUND(CONCATENATE($A162,AP$2),0),'Cadastro - Padrões'!$A$2:$V$10081,AP$1,FALSE)))</f>
        <v>-</v>
      </c>
      <c r="AQ162" s="23" t="str">
        <f>IF($B162="-","-",IF(VLOOKUP(ROUND(CONCATENATE($A162,AQ$2),0),'Cadastro - Padrões'!$A$2:$V$10081,AQ$1,FALSE)="","-",VLOOKUP(ROUND(CONCATENATE($A162,AQ$2),0),'Cadastro - Padrões'!$A$2:$V$10081,AQ$1,FALSE)))</f>
        <v>-</v>
      </c>
      <c r="AR162" s="23" t="str">
        <f>IF($B162="-","-",IF(VLOOKUP(ROUND(CONCATENATE($A162,AR$2),0),'Cadastro - Padrões'!$A$2:$V$10081,AR$1,FALSE)="","-",VLOOKUP(ROUND(CONCATENATE($A162,AR$2),0),'Cadastro - Padrões'!$A$2:$V$10081,AR$1,FALSE)))</f>
        <v>-</v>
      </c>
      <c r="AS162" s="23" t="str">
        <f>IF($B162="-","-",IF(VLOOKUP(ROUND(CONCATENATE($A162,AS$2),0),'Cadastro - Padrões'!$A$2:$V$10081,AS$1,FALSE)="","-",VLOOKUP(ROUND(CONCATENATE($A162,AS$2),0),'Cadastro - Padrões'!$A$2:$V$10081,AS$1,FALSE)))</f>
        <v>-</v>
      </c>
      <c r="AT162" s="23" t="str">
        <f>IF($B162="-","-",IF(VLOOKUP(ROUND(CONCATENATE($A162,AT$2),0),'Cadastro - Padrões'!$A$2:$V$10081,AT$1,FALSE)="","-",VLOOKUP(ROUND(CONCATENATE($A162,AT$2),0),'Cadastro - Padrões'!$A$2:$V$10081,AT$1,FALSE)))</f>
        <v>-</v>
      </c>
      <c r="AU162" s="23" t="str">
        <f>IF($B162="-","-",IF(VLOOKUP(ROUND(CONCATENATE($A162,AU$2),0),'Cadastro - Padrões'!$A$2:$V$10081,AU$1,FALSE)="","-",VLOOKUP(ROUND(CONCATENATE($A162,AU$2),0),'Cadastro - Padrões'!$A$2:$V$10081,AU$1,FALSE)))</f>
        <v>-</v>
      </c>
      <c r="AV162" s="23" t="str">
        <f>IF($B162="-","-",IF(VLOOKUP(ROUND(CONCATENATE($A162,AV$2),0),'Cadastro - Padrões'!$A$2:$V$10081,AV$1,FALSE)="","-",VLOOKUP(ROUND(CONCATENATE($A162,AV$2),0),'Cadastro - Padrões'!$A$2:$V$10081,AV$1,FALSE)))</f>
        <v>-</v>
      </c>
      <c r="AW162" s="23" t="str">
        <f>IF($B162="-","-",IF(VLOOKUP(ROUND(CONCATENATE($A162,AW$2),0),'Cadastro - Padrões'!$A$2:$V$10081,AW$1,FALSE)="","-",VLOOKUP(ROUND(CONCATENATE($A162,AW$2),0),'Cadastro - Padrões'!$A$2:$V$10081,AW$1,FALSE)))</f>
        <v>-</v>
      </c>
      <c r="AX162" s="23" t="str">
        <f>IF($B162="-","-",IF(VLOOKUP(ROUND(CONCATENATE($A162,AX$2),0),'Cadastro - Padrões'!$A$2:$V$10081,AX$1,FALSE)="","-",VLOOKUP(ROUND(CONCATENATE($A162,AX$2),0),'Cadastro - Padrões'!$A$2:$V$10081,AX$1,FALSE)))</f>
        <v>-</v>
      </c>
      <c r="AY162" s="23" t="str">
        <f>IF($B162="-","-",IF(VLOOKUP(ROUND(CONCATENATE($A162,AY$2),0),'Cadastro - Padrões'!$A$2:$V$10081,AY$1,FALSE)="","-",VLOOKUP(ROUND(CONCATENATE($A162,AY$2),0),'Cadastro - Padrões'!$A$2:$V$10081,AY$1,FALSE)))</f>
        <v>-</v>
      </c>
      <c r="AZ162" s="23" t="str">
        <f>IF($B162="-","-",IF(VLOOKUP(ROUND(CONCATENATE($A162,AZ$2),0),'Cadastro - Padrões'!$A$2:$V$10081,AZ$1,FALSE)="","-",VLOOKUP(ROUND(CONCATENATE($A162,AZ$2),0),'Cadastro - Padrões'!$A$2:$V$10081,AZ$1,FALSE)))</f>
        <v>-</v>
      </c>
      <c r="BA162" s="23" t="str">
        <f>IF($B162="-","-",IF(VLOOKUP(ROUND(CONCATENATE($A162,BA$2),0),'Cadastro - Padrões'!$A$2:$V$10081,BA$1,FALSE)="","-",VLOOKUP(ROUND(CONCATENATE($A162,BA$2),0),'Cadastro - Padrões'!$A$2:$V$10081,BA$1,FALSE)))</f>
        <v>-</v>
      </c>
      <c r="BB162" s="23" t="str">
        <f>IF($B162="-","-",IF(VLOOKUP(ROUND(CONCATENATE($A162,BB$2),0),'Cadastro - Padrões'!$A$2:$V$10081,BB$1,FALSE)="","-",VLOOKUP(ROUND(CONCATENATE($A162,BB$2),0),'Cadastro - Padrões'!$A$2:$V$10081,BB$1,FALSE)))</f>
        <v>-</v>
      </c>
      <c r="BC162" s="23" t="str">
        <f>IF($B162="-","-",IF(VLOOKUP(ROUND(CONCATENATE($A162,BC$2),0),'Cadastro - Padrões'!$A$2:$V$10081,BC$1,FALSE)="","-",VLOOKUP(ROUND(CONCATENATE($A162,BC$2),0),'Cadastro - Padrões'!$A$2:$V$10081,BC$1,FALSE)))</f>
        <v>-</v>
      </c>
      <c r="BD162" s="23" t="str">
        <f>IF($B162="-","-",IF(VLOOKUP(ROUND(CONCATENATE($A162,BD$2),0),'Cadastro - Padrões'!$A$2:$V$10081,BD$1,FALSE)="","-",VLOOKUP(ROUND(CONCATENATE($A162,BD$2),0),'Cadastro - Padrões'!$A$2:$V$10081,BD$1,FALSE)))</f>
        <v>-</v>
      </c>
      <c r="BE162" s="23" t="str">
        <f>IF($B162="-","-",IF(VLOOKUP(ROUND(CONCATENATE($A162,BE$2),0),'Cadastro - Padrões'!$A$2:$V$10081,BE$1,FALSE)="","-",VLOOKUP(ROUND(CONCATENATE($A162,BE$2),0),'Cadastro - Padrões'!$A$2:$V$10081,BE$1,FALSE)))</f>
        <v>-</v>
      </c>
      <c r="BF162" s="23" t="str">
        <f>IF($B162="-","-",IF(VLOOKUP(ROUND(CONCATENATE($A162,BF$2),0),'Cadastro - Padrões'!$A$2:$V$10081,BF$1,FALSE)="","-",VLOOKUP(ROUND(CONCATENATE($A162,BF$2),0),'Cadastro - Padrões'!$A$2:$V$10081,BF$1,FALSE)))</f>
        <v>-</v>
      </c>
      <c r="BG162" s="23" t="str">
        <f>IF($B162="-","-",IF(VLOOKUP(ROUND(CONCATENATE($A162,BG$2),0),'Cadastro - Padrões'!$A$2:$V$10081,BG$1,FALSE)="","-",VLOOKUP(ROUND(CONCATENATE($A162,BG$2),0),'Cadastro - Padrões'!$A$2:$V$10081,BG$1,FALSE)))</f>
        <v>-</v>
      </c>
      <c r="BH162" s="23" t="str">
        <f>IF($B162="-","-",IF(VLOOKUP(ROUND(CONCATENATE($A162,BH$2),0),'Cadastro - Padrões'!$A$2:$V$10081,BH$1,FALSE)="","-",VLOOKUP(ROUND(CONCATENATE($A162,BH$2),0),'Cadastro - Padrões'!$A$2:$V$10081,BH$1,FALSE)))</f>
        <v>-</v>
      </c>
      <c r="BI162" s="23" t="str">
        <f>IF($B162="-","-",IF(VLOOKUP(ROUND(CONCATENATE($A162,BI$2),0),'Cadastro - Padrões'!$A$2:$V$10081,BI$1,FALSE)="","-",VLOOKUP(ROUND(CONCATENATE($A162,BI$2),0),'Cadastro - Padrões'!$A$2:$V$10081,BI$1,FALSE)))</f>
        <v>-</v>
      </c>
      <c r="BJ162" s="23" t="str">
        <f>IF($B162="-","-",IF(VLOOKUP(ROUND(CONCATENATE($A162,BJ$2),0),'Cadastro - Padrões'!$A$2:$V$10081,BJ$1,FALSE)="","-",VLOOKUP(ROUND(CONCATENATE($A162,BJ$2),0),'Cadastro - Padrões'!$A$2:$V$10081,BJ$1,FALSE)))</f>
        <v>-</v>
      </c>
      <c r="BK162" s="23" t="str">
        <f>IF($B162="-","-",IF(VLOOKUP(ROUND(CONCATENATE($A162,BK$2),0),'Cadastro - Padrões'!$A$2:$V$10081,BK$1,FALSE)="","-",VLOOKUP(ROUND(CONCATENATE($A162,BK$2),0),'Cadastro - Padrões'!$A$2:$V$10081,BK$1,FALSE)))</f>
        <v>-</v>
      </c>
      <c r="BL162" s="23" t="str">
        <f>IF($B162="-","-",IF(VLOOKUP(ROUND(CONCATENATE($A162,BL$2),0),'Cadastro - Padrões'!$A$2:$V$10081,BL$1,FALSE)="","-",VLOOKUP(ROUND(CONCATENATE($A162,BL$2),0),'Cadastro - Padrões'!$A$2:$V$10081,BL$1,FALSE)))</f>
        <v>-</v>
      </c>
      <c r="BM162" s="23" t="str">
        <f>IF($B162="-","-",IF(VLOOKUP(ROUND(CONCATENATE($A162,BM$2),0),'Cadastro - Padrões'!$A$2:$V$10081,BM$1,FALSE)="","-",VLOOKUP(ROUND(CONCATENATE($A162,BM$2),0),'Cadastro - Padrões'!$A$2:$V$10081,BM$1,FALSE)))</f>
        <v>-</v>
      </c>
      <c r="BN162" s="23" t="str">
        <f>IF($B162="-","-",IF(VLOOKUP(ROUND(CONCATENATE($A162,BN$2),0),'Cadastro - Padrões'!$A$2:$V$10081,BN$1,FALSE)="","-",VLOOKUP(ROUND(CONCATENATE($A162,BN$2),0),'Cadastro - Padrões'!$A$2:$V$10081,BN$1,FALSE)))</f>
        <v>-</v>
      </c>
      <c r="BO162" s="23" t="str">
        <f>IF($B162="-","-",IF(VLOOKUP(ROUND(CONCATENATE($A162,BO$2),0),'Cadastro - Padrões'!$A$2:$V$10081,BO$1,FALSE)="","-",VLOOKUP(ROUND(CONCATENATE($A162,BO$2),0),'Cadastro - Padrões'!$A$2:$V$10081,BO$1,FALSE)))</f>
        <v>-</v>
      </c>
      <c r="BP162" s="23" t="str">
        <f>IF($B162="-","-",IF(VLOOKUP(ROUND(CONCATENATE($A162,BP$2),0),'Cadastro - Padrões'!$A$2:$V$10081,BP$1,FALSE)="","-",VLOOKUP(ROUND(CONCATENATE($A162,BP$2),0),'Cadastro - Padrões'!$A$2:$V$10081,BP$1,FALSE)))</f>
        <v>-</v>
      </c>
    </row>
    <row r="163" spans="1:68" x14ac:dyDescent="0.3">
      <c r="A163" s="22">
        <f t="shared" si="54"/>
        <v>158</v>
      </c>
      <c r="B163" s="23" t="str">
        <f>IF(VLOOKUP(ROUND(CONCATENATE($A163,B$2),0),'Cadastro - Padrões'!$A$2:$V$10081,B$1,FALSE)="","-",VLOOKUP(ROUND(CONCATENATE($A163,B$2),0),'Cadastro - Padrões'!$A$2:$V$10081,B$1,FALSE))</f>
        <v>-</v>
      </c>
      <c r="C163" s="23" t="str">
        <f>IF($B163="-","-",VLOOKUP(ROUND(CONCATENATE($A163,C$2),0),'Cadastro - Padrões'!$A$2:$V$10081,C$1,FALSE))</f>
        <v>-</v>
      </c>
      <c r="D163" s="23" t="str">
        <f>IF($B163="-","-",VLOOKUP(ROUND(CONCATENATE($A163,D$2),0),'Cadastro - Padrões'!$A$2:$V$10081,D$1,FALSE))</f>
        <v>-</v>
      </c>
      <c r="E163" s="23" t="str">
        <f>IF($B163="-","-",VLOOKUP(ROUND(CONCATENATE($A163,E$2),0),'Cadastro - Padrões'!$A$2:$V$10081,E$1,FALSE))</f>
        <v>-</v>
      </c>
      <c r="F163" s="23" t="str">
        <f>IF($B163="-","-",VLOOKUP(ROUND(CONCATENATE($A163,F$2),0),'Cadastro - Padrões'!$A$2:$V$10081,F$1,FALSE))</f>
        <v>-</v>
      </c>
      <c r="G163" s="24" t="str">
        <f>IF($B163="-","-",VLOOKUP(ROUND(CONCATENATE($A163,G$2),0),'Cadastro - Padrões'!$A$2:$V$10081,G$1,FALSE))</f>
        <v>-</v>
      </c>
      <c r="H163" s="25" t="str">
        <f>IF($B163="-","-",VLOOKUP(ROUND(CONCATENATE($A163,H$2),0),'Cadastro - Padrões'!$A$2:$V$10081,H$1,FALSE))</f>
        <v>-</v>
      </c>
      <c r="I163" s="23" t="str">
        <f>IF($B163="-","-",VLOOKUP(ROUND(CONCATENATE($A163,I$2),0),'Cadastro - Padrões'!$A$2:$V$10081,I$1,FALSE))</f>
        <v>-</v>
      </c>
      <c r="J163" s="23" t="str">
        <f>IF($B163="-","-",VLOOKUP(ROUND(CONCATENATE($A163,J$2),0),'Cadastro - Padrões'!$A$2:$V$10081,J$1,FALSE))</f>
        <v>-</v>
      </c>
      <c r="K163" s="23" t="str">
        <f>IF($B163="-","-",VLOOKUP(ROUND(CONCATENATE($A163,K$2),0),'Cadastro - Padrões'!$A$2:$V$10081,K$1,FALSE))</f>
        <v>-</v>
      </c>
      <c r="L163" s="23" t="str">
        <f>IF($B163="-","-",VLOOKUP(ROUND(CONCATENATE($A163,L$2),0),'Cadastro - Padrões'!$A$2:$V$10081,L$1,FALSE))</f>
        <v>-</v>
      </c>
      <c r="M163" s="23" t="str">
        <f>IF($B163="-","-",VLOOKUP(ROUND(CONCATENATE($A163,M$2),0),'Cadastro - Padrões'!$A$2:$V$10081,M$1,FALSE))</f>
        <v>-</v>
      </c>
      <c r="N163" s="23" t="str">
        <f>IF($B163="-","-",VLOOKUP(ROUND(CONCATENATE($A163,N$2),0),'Cadastro - Padrões'!$A$2:$V$10081,N$1,FALSE))</f>
        <v>-</v>
      </c>
      <c r="O163" s="23" t="str">
        <f>IF($B163="-","-",VLOOKUP(ROUND(CONCATENATE($A163,O$2),0),'Cadastro - Padrões'!$A$2:$V$10081,O$1,FALSE))</f>
        <v>-</v>
      </c>
      <c r="P163" s="23" t="str">
        <f>IF($B163="-","-",VLOOKUP(ROUND(CONCATENATE($A163,P$2),0),'Cadastro - Padrões'!$A$2:$V$10081,P$1,FALSE))</f>
        <v>-</v>
      </c>
      <c r="Q163" s="23" t="str">
        <f>IF($B163="-","-",VLOOKUP(ROUND(CONCATENATE($A163,Q$2),0),'Cadastro - Padrões'!$A$2:$V$10081,Q$1,FALSE))</f>
        <v>-</v>
      </c>
      <c r="R163" s="23" t="str">
        <f>IF($B163="-","-",VLOOKUP(ROUND(CONCATENATE($A163,R$2),0),'Cadastro - Padrões'!$A$2:$V$10081,R$1,FALSE))</f>
        <v>-</v>
      </c>
      <c r="S163" s="23" t="str">
        <f>IF($B163="-","-",VLOOKUP(ROUND(CONCATENATE($A163,S$2),0),'Cadastro - Padrões'!$A$2:$V$10081,S$1,FALSE))</f>
        <v>-</v>
      </c>
      <c r="T163" s="23" t="str">
        <f>IF($B163="-","-",VLOOKUP(ROUND(CONCATENATE($A163,T$2),0),'Cadastro - Padrões'!$A$2:$V$10081,T$1,FALSE))</f>
        <v>-</v>
      </c>
      <c r="U163" s="23" t="str">
        <f>IF($B163="-","-",VLOOKUP(ROUND(CONCATENATE($A163,U$2),0),'Cadastro - Padrões'!$A$2:$V$10081,U$1,FALSE))</f>
        <v>-</v>
      </c>
      <c r="V163" s="23" t="str">
        <f>IF($B163="-","-",VLOOKUP(ROUND(CONCATENATE($A163,V$2),0),'Cadastro - Padrões'!$A$2:$V$10081,V$1,FALSE))</f>
        <v>-</v>
      </c>
      <c r="W163" s="23" t="str">
        <f>IF($B163="-","-",VLOOKUP(ROUND(CONCATENATE($A163,W$2),0),'Cadastro - Padrões'!$A$2:$V$10081,W$1,FALSE))</f>
        <v>-</v>
      </c>
      <c r="X163" s="23" t="str">
        <f>IF($B163="-","-",VLOOKUP(ROUND(CONCATENATE($A163,X$2),0),'Cadastro - Padrões'!$A$2:$V$10081,X$1,FALSE))</f>
        <v>-</v>
      </c>
      <c r="Y163" s="23" t="str">
        <f>IF($B163="-","-",VLOOKUP(ROUND(CONCATENATE($A163,Y$2),0),'Cadastro - Padrões'!$A$2:$V$10081,Y$1,FALSE))</f>
        <v>-</v>
      </c>
      <c r="Z163" s="23" t="str">
        <f>IF($B163="-","-",VLOOKUP(ROUND(CONCATENATE($A163,Z$2),0),'Cadastro - Padrões'!$A$2:$V$10081,Z$1,FALSE))</f>
        <v>-</v>
      </c>
      <c r="AA163" s="23" t="str">
        <f>IF($B163="-","-",VLOOKUP(ROUND(CONCATENATE($A163,AA$2),0),'Cadastro - Padrões'!$A$2:$V$10081,AA$1,FALSE))</f>
        <v>-</v>
      </c>
      <c r="AB163" s="23" t="str">
        <f>IF($B163="-","-",VLOOKUP(ROUND(CONCATENATE($A163,AB$2),0),'Cadastro - Padrões'!$A$2:$V$10081,AB$1,FALSE))</f>
        <v>-</v>
      </c>
      <c r="AC163" s="23" t="str">
        <f>IF($B163="-","-",IF(VLOOKUP(ROUND(CONCATENATE($A163,AC$2),0),'Cadastro - Padrões'!$A$2:$V$10081,AC$1,FALSE)="","-",VLOOKUP(ROUND(CONCATENATE($A163,AC$2),0),'Cadastro - Padrões'!$A$2:$V$10081,AC$1,FALSE)))</f>
        <v>-</v>
      </c>
      <c r="AD163" s="23" t="str">
        <f>IF($B163="-","-",IF(VLOOKUP(ROUND(CONCATENATE($A163,AD$2),0),'Cadastro - Padrões'!$A$2:$V$10081,AD$1,FALSE)="","-",VLOOKUP(ROUND(CONCATENATE($A163,AD$2),0),'Cadastro - Padrões'!$A$2:$V$10081,AD$1,FALSE)))</f>
        <v>-</v>
      </c>
      <c r="AE163" s="23" t="str">
        <f>IF($B163="-","-",IF(VLOOKUP(ROUND(CONCATENATE($A163,AE$2),0),'Cadastro - Padrões'!$A$2:$V$10081,AE$1,FALSE)="","-",VLOOKUP(ROUND(CONCATENATE($A163,AE$2),0),'Cadastro - Padrões'!$A$2:$V$10081,AE$1,FALSE)))</f>
        <v>-</v>
      </c>
      <c r="AF163" s="23" t="str">
        <f>IF($B163="-","-",IF(VLOOKUP(ROUND(CONCATENATE($A163,AF$2),0),'Cadastro - Padrões'!$A$2:$V$10081,AF$1,FALSE)="","-",VLOOKUP(ROUND(CONCATENATE($A163,AF$2),0),'Cadastro - Padrões'!$A$2:$V$10081,AF$1,FALSE)))</f>
        <v>-</v>
      </c>
      <c r="AG163" s="23" t="str">
        <f>IF($B163="-","-",IF(VLOOKUP(ROUND(CONCATENATE($A163,AG$2),0),'Cadastro - Padrões'!$A$2:$V$10081,AG$1,FALSE)="","-",VLOOKUP(ROUND(CONCATENATE($A163,AG$2),0),'Cadastro - Padrões'!$A$2:$V$10081,AG$1,FALSE)))</f>
        <v>-</v>
      </c>
      <c r="AH163" s="23" t="str">
        <f>IF($B163="-","-",IF(VLOOKUP(ROUND(CONCATENATE($A163,AH$2),0),'Cadastro - Padrões'!$A$2:$V$10081,AH$1,FALSE)="","-",VLOOKUP(ROUND(CONCATENATE($A163,AH$2),0),'Cadastro - Padrões'!$A$2:$V$10081,AH$1,FALSE)))</f>
        <v>-</v>
      </c>
      <c r="AI163" s="23" t="str">
        <f>IF($B163="-","-",IF(VLOOKUP(ROUND(CONCATENATE($A163,AI$2),0),'Cadastro - Padrões'!$A$2:$V$10081,AI$1,FALSE)="","-",VLOOKUP(ROUND(CONCATENATE($A163,AI$2),0),'Cadastro - Padrões'!$A$2:$V$10081,AI$1,FALSE)))</f>
        <v>-</v>
      </c>
      <c r="AJ163" s="23" t="str">
        <f>IF($B163="-","-",IF(VLOOKUP(ROUND(CONCATENATE($A163,AJ$2),0),'Cadastro - Padrões'!$A$2:$V$10081,AJ$1,FALSE)="","-",VLOOKUP(ROUND(CONCATENATE($A163,AJ$2),0),'Cadastro - Padrões'!$A$2:$V$10081,AJ$1,FALSE)))</f>
        <v>-</v>
      </c>
      <c r="AK163" s="23" t="str">
        <f>IF($B163="-","-",IF(VLOOKUP(ROUND(CONCATENATE($A163,AK$2),0),'Cadastro - Padrões'!$A$2:$V$10081,AK$1,FALSE)="","-",VLOOKUP(ROUND(CONCATENATE($A163,AK$2),0),'Cadastro - Padrões'!$A$2:$V$10081,AK$1,FALSE)))</f>
        <v>-</v>
      </c>
      <c r="AL163" s="23" t="str">
        <f>IF($B163="-","-",IF(VLOOKUP(ROUND(CONCATENATE($A163,AL$2),0),'Cadastro - Padrões'!$A$2:$V$10081,AL$1,FALSE)="","-",VLOOKUP(ROUND(CONCATENATE($A163,AL$2),0),'Cadastro - Padrões'!$A$2:$V$10081,AL$1,FALSE)))</f>
        <v>-</v>
      </c>
      <c r="AM163" s="23" t="str">
        <f>IF($B163="-","-",IF(VLOOKUP(ROUND(CONCATENATE($A163,AM$2),0),'Cadastro - Padrões'!$A$2:$V$10081,AM$1,FALSE)="","-",VLOOKUP(ROUND(CONCATENATE($A163,AM$2),0),'Cadastro - Padrões'!$A$2:$V$10081,AM$1,FALSE)))</f>
        <v>-</v>
      </c>
      <c r="AN163" s="23" t="str">
        <f>IF($B163="-","-",IF(VLOOKUP(ROUND(CONCATENATE($A163,AN$2),0),'Cadastro - Padrões'!$A$2:$V$10081,AN$1,FALSE)="","-",VLOOKUP(ROUND(CONCATENATE($A163,AN$2),0),'Cadastro - Padrões'!$A$2:$V$10081,AN$1,FALSE)))</f>
        <v>-</v>
      </c>
      <c r="AO163" s="23" t="str">
        <f>IF($B163="-","-",IF(VLOOKUP(ROUND(CONCATENATE($A163,AO$2),0),'Cadastro - Padrões'!$A$2:$V$10081,AO$1,FALSE)="","-",VLOOKUP(ROUND(CONCATENATE($A163,AO$2),0),'Cadastro - Padrões'!$A$2:$V$10081,AO$1,FALSE)))</f>
        <v>-</v>
      </c>
      <c r="AP163" s="23" t="str">
        <f>IF($B163="-","-",IF(VLOOKUP(ROUND(CONCATENATE($A163,AP$2),0),'Cadastro - Padrões'!$A$2:$V$10081,AP$1,FALSE)="","-",VLOOKUP(ROUND(CONCATENATE($A163,AP$2),0),'Cadastro - Padrões'!$A$2:$V$10081,AP$1,FALSE)))</f>
        <v>-</v>
      </c>
      <c r="AQ163" s="23" t="str">
        <f>IF($B163="-","-",IF(VLOOKUP(ROUND(CONCATENATE($A163,AQ$2),0),'Cadastro - Padrões'!$A$2:$V$10081,AQ$1,FALSE)="","-",VLOOKUP(ROUND(CONCATENATE($A163,AQ$2),0),'Cadastro - Padrões'!$A$2:$V$10081,AQ$1,FALSE)))</f>
        <v>-</v>
      </c>
      <c r="AR163" s="23" t="str">
        <f>IF($B163="-","-",IF(VLOOKUP(ROUND(CONCATENATE($A163,AR$2),0),'Cadastro - Padrões'!$A$2:$V$10081,AR$1,FALSE)="","-",VLOOKUP(ROUND(CONCATENATE($A163,AR$2),0),'Cadastro - Padrões'!$A$2:$V$10081,AR$1,FALSE)))</f>
        <v>-</v>
      </c>
      <c r="AS163" s="23" t="str">
        <f>IF($B163="-","-",IF(VLOOKUP(ROUND(CONCATENATE($A163,AS$2),0),'Cadastro - Padrões'!$A$2:$V$10081,AS$1,FALSE)="","-",VLOOKUP(ROUND(CONCATENATE($A163,AS$2),0),'Cadastro - Padrões'!$A$2:$V$10081,AS$1,FALSE)))</f>
        <v>-</v>
      </c>
      <c r="AT163" s="23" t="str">
        <f>IF($B163="-","-",IF(VLOOKUP(ROUND(CONCATENATE($A163,AT$2),0),'Cadastro - Padrões'!$A$2:$V$10081,AT$1,FALSE)="","-",VLOOKUP(ROUND(CONCATENATE($A163,AT$2),0),'Cadastro - Padrões'!$A$2:$V$10081,AT$1,FALSE)))</f>
        <v>-</v>
      </c>
      <c r="AU163" s="23" t="str">
        <f>IF($B163="-","-",IF(VLOOKUP(ROUND(CONCATENATE($A163,AU$2),0),'Cadastro - Padrões'!$A$2:$V$10081,AU$1,FALSE)="","-",VLOOKUP(ROUND(CONCATENATE($A163,AU$2),0),'Cadastro - Padrões'!$A$2:$V$10081,AU$1,FALSE)))</f>
        <v>-</v>
      </c>
      <c r="AV163" s="23" t="str">
        <f>IF($B163="-","-",IF(VLOOKUP(ROUND(CONCATENATE($A163,AV$2),0),'Cadastro - Padrões'!$A$2:$V$10081,AV$1,FALSE)="","-",VLOOKUP(ROUND(CONCATENATE($A163,AV$2),0),'Cadastro - Padrões'!$A$2:$V$10081,AV$1,FALSE)))</f>
        <v>-</v>
      </c>
      <c r="AW163" s="23" t="str">
        <f>IF($B163="-","-",IF(VLOOKUP(ROUND(CONCATENATE($A163,AW$2),0),'Cadastro - Padrões'!$A$2:$V$10081,AW$1,FALSE)="","-",VLOOKUP(ROUND(CONCATENATE($A163,AW$2),0),'Cadastro - Padrões'!$A$2:$V$10081,AW$1,FALSE)))</f>
        <v>-</v>
      </c>
      <c r="AX163" s="23" t="str">
        <f>IF($B163="-","-",IF(VLOOKUP(ROUND(CONCATENATE($A163,AX$2),0),'Cadastro - Padrões'!$A$2:$V$10081,AX$1,FALSE)="","-",VLOOKUP(ROUND(CONCATENATE($A163,AX$2),0),'Cadastro - Padrões'!$A$2:$V$10081,AX$1,FALSE)))</f>
        <v>-</v>
      </c>
      <c r="AY163" s="23" t="str">
        <f>IF($B163="-","-",IF(VLOOKUP(ROUND(CONCATENATE($A163,AY$2),0),'Cadastro - Padrões'!$A$2:$V$10081,AY$1,FALSE)="","-",VLOOKUP(ROUND(CONCATENATE($A163,AY$2),0),'Cadastro - Padrões'!$A$2:$V$10081,AY$1,FALSE)))</f>
        <v>-</v>
      </c>
      <c r="AZ163" s="23" t="str">
        <f>IF($B163="-","-",IF(VLOOKUP(ROUND(CONCATENATE($A163,AZ$2),0),'Cadastro - Padrões'!$A$2:$V$10081,AZ$1,FALSE)="","-",VLOOKUP(ROUND(CONCATENATE($A163,AZ$2),0),'Cadastro - Padrões'!$A$2:$V$10081,AZ$1,FALSE)))</f>
        <v>-</v>
      </c>
      <c r="BA163" s="23" t="str">
        <f>IF($B163="-","-",IF(VLOOKUP(ROUND(CONCATENATE($A163,BA$2),0),'Cadastro - Padrões'!$A$2:$V$10081,BA$1,FALSE)="","-",VLOOKUP(ROUND(CONCATENATE($A163,BA$2),0),'Cadastro - Padrões'!$A$2:$V$10081,BA$1,FALSE)))</f>
        <v>-</v>
      </c>
      <c r="BB163" s="23" t="str">
        <f>IF($B163="-","-",IF(VLOOKUP(ROUND(CONCATENATE($A163,BB$2),0),'Cadastro - Padrões'!$A$2:$V$10081,BB$1,FALSE)="","-",VLOOKUP(ROUND(CONCATENATE($A163,BB$2),0),'Cadastro - Padrões'!$A$2:$V$10081,BB$1,FALSE)))</f>
        <v>-</v>
      </c>
      <c r="BC163" s="23" t="str">
        <f>IF($B163="-","-",IF(VLOOKUP(ROUND(CONCATENATE($A163,BC$2),0),'Cadastro - Padrões'!$A$2:$V$10081,BC$1,FALSE)="","-",VLOOKUP(ROUND(CONCATENATE($A163,BC$2),0),'Cadastro - Padrões'!$A$2:$V$10081,BC$1,FALSE)))</f>
        <v>-</v>
      </c>
      <c r="BD163" s="23" t="str">
        <f>IF($B163="-","-",IF(VLOOKUP(ROUND(CONCATENATE($A163,BD$2),0),'Cadastro - Padrões'!$A$2:$V$10081,BD$1,FALSE)="","-",VLOOKUP(ROUND(CONCATENATE($A163,BD$2),0),'Cadastro - Padrões'!$A$2:$V$10081,BD$1,FALSE)))</f>
        <v>-</v>
      </c>
      <c r="BE163" s="23" t="str">
        <f>IF($B163="-","-",IF(VLOOKUP(ROUND(CONCATENATE($A163,BE$2),0),'Cadastro - Padrões'!$A$2:$V$10081,BE$1,FALSE)="","-",VLOOKUP(ROUND(CONCATENATE($A163,BE$2),0),'Cadastro - Padrões'!$A$2:$V$10081,BE$1,FALSE)))</f>
        <v>-</v>
      </c>
      <c r="BF163" s="23" t="str">
        <f>IF($B163="-","-",IF(VLOOKUP(ROUND(CONCATENATE($A163,BF$2),0),'Cadastro - Padrões'!$A$2:$V$10081,BF$1,FALSE)="","-",VLOOKUP(ROUND(CONCATENATE($A163,BF$2),0),'Cadastro - Padrões'!$A$2:$V$10081,BF$1,FALSE)))</f>
        <v>-</v>
      </c>
      <c r="BG163" s="23" t="str">
        <f>IF($B163="-","-",IF(VLOOKUP(ROUND(CONCATENATE($A163,BG$2),0),'Cadastro - Padrões'!$A$2:$V$10081,BG$1,FALSE)="","-",VLOOKUP(ROUND(CONCATENATE($A163,BG$2),0),'Cadastro - Padrões'!$A$2:$V$10081,BG$1,FALSE)))</f>
        <v>-</v>
      </c>
      <c r="BH163" s="23" t="str">
        <f>IF($B163="-","-",IF(VLOOKUP(ROUND(CONCATENATE($A163,BH$2),0),'Cadastro - Padrões'!$A$2:$V$10081,BH$1,FALSE)="","-",VLOOKUP(ROUND(CONCATENATE($A163,BH$2),0),'Cadastro - Padrões'!$A$2:$V$10081,BH$1,FALSE)))</f>
        <v>-</v>
      </c>
      <c r="BI163" s="23" t="str">
        <f>IF($B163="-","-",IF(VLOOKUP(ROUND(CONCATENATE($A163,BI$2),0),'Cadastro - Padrões'!$A$2:$V$10081,BI$1,FALSE)="","-",VLOOKUP(ROUND(CONCATENATE($A163,BI$2),0),'Cadastro - Padrões'!$A$2:$V$10081,BI$1,FALSE)))</f>
        <v>-</v>
      </c>
      <c r="BJ163" s="23" t="str">
        <f>IF($B163="-","-",IF(VLOOKUP(ROUND(CONCATENATE($A163,BJ$2),0),'Cadastro - Padrões'!$A$2:$V$10081,BJ$1,FALSE)="","-",VLOOKUP(ROUND(CONCATENATE($A163,BJ$2),0),'Cadastro - Padrões'!$A$2:$V$10081,BJ$1,FALSE)))</f>
        <v>-</v>
      </c>
      <c r="BK163" s="23" t="str">
        <f>IF($B163="-","-",IF(VLOOKUP(ROUND(CONCATENATE($A163,BK$2),0),'Cadastro - Padrões'!$A$2:$V$10081,BK$1,FALSE)="","-",VLOOKUP(ROUND(CONCATENATE($A163,BK$2),0),'Cadastro - Padrões'!$A$2:$V$10081,BK$1,FALSE)))</f>
        <v>-</v>
      </c>
      <c r="BL163" s="23" t="str">
        <f>IF($B163="-","-",IF(VLOOKUP(ROUND(CONCATENATE($A163,BL$2),0),'Cadastro - Padrões'!$A$2:$V$10081,BL$1,FALSE)="","-",VLOOKUP(ROUND(CONCATENATE($A163,BL$2),0),'Cadastro - Padrões'!$A$2:$V$10081,BL$1,FALSE)))</f>
        <v>-</v>
      </c>
      <c r="BM163" s="23" t="str">
        <f>IF($B163="-","-",IF(VLOOKUP(ROUND(CONCATENATE($A163,BM$2),0),'Cadastro - Padrões'!$A$2:$V$10081,BM$1,FALSE)="","-",VLOOKUP(ROUND(CONCATENATE($A163,BM$2),0),'Cadastro - Padrões'!$A$2:$V$10081,BM$1,FALSE)))</f>
        <v>-</v>
      </c>
      <c r="BN163" s="23" t="str">
        <f>IF($B163="-","-",IF(VLOOKUP(ROUND(CONCATENATE($A163,BN$2),0),'Cadastro - Padrões'!$A$2:$V$10081,BN$1,FALSE)="","-",VLOOKUP(ROUND(CONCATENATE($A163,BN$2),0),'Cadastro - Padrões'!$A$2:$V$10081,BN$1,FALSE)))</f>
        <v>-</v>
      </c>
      <c r="BO163" s="23" t="str">
        <f>IF($B163="-","-",IF(VLOOKUP(ROUND(CONCATENATE($A163,BO$2),0),'Cadastro - Padrões'!$A$2:$V$10081,BO$1,FALSE)="","-",VLOOKUP(ROUND(CONCATENATE($A163,BO$2),0),'Cadastro - Padrões'!$A$2:$V$10081,BO$1,FALSE)))</f>
        <v>-</v>
      </c>
      <c r="BP163" s="23" t="str">
        <f>IF($B163="-","-",IF(VLOOKUP(ROUND(CONCATENATE($A163,BP$2),0),'Cadastro - Padrões'!$A$2:$V$10081,BP$1,FALSE)="","-",VLOOKUP(ROUND(CONCATENATE($A163,BP$2),0),'Cadastro - Padrões'!$A$2:$V$10081,BP$1,FALSE)))</f>
        <v>-</v>
      </c>
    </row>
    <row r="164" spans="1:68" x14ac:dyDescent="0.3">
      <c r="A164" s="22">
        <f t="shared" si="54"/>
        <v>159</v>
      </c>
      <c r="B164" s="23" t="str">
        <f>IF(VLOOKUP(ROUND(CONCATENATE($A164,B$2),0),'Cadastro - Padrões'!$A$2:$V$10081,B$1,FALSE)="","-",VLOOKUP(ROUND(CONCATENATE($A164,B$2),0),'Cadastro - Padrões'!$A$2:$V$10081,B$1,FALSE))</f>
        <v>-</v>
      </c>
      <c r="C164" s="23" t="str">
        <f>IF($B164="-","-",VLOOKUP(ROUND(CONCATENATE($A164,C$2),0),'Cadastro - Padrões'!$A$2:$V$10081,C$1,FALSE))</f>
        <v>-</v>
      </c>
      <c r="D164" s="23" t="str">
        <f>IF($B164="-","-",VLOOKUP(ROUND(CONCATENATE($A164,D$2),0),'Cadastro - Padrões'!$A$2:$V$10081,D$1,FALSE))</f>
        <v>-</v>
      </c>
      <c r="E164" s="23" t="str">
        <f>IF($B164="-","-",VLOOKUP(ROUND(CONCATENATE($A164,E$2),0),'Cadastro - Padrões'!$A$2:$V$10081,E$1,FALSE))</f>
        <v>-</v>
      </c>
      <c r="F164" s="23" t="str">
        <f>IF($B164="-","-",VLOOKUP(ROUND(CONCATENATE($A164,F$2),0),'Cadastro - Padrões'!$A$2:$V$10081,F$1,FALSE))</f>
        <v>-</v>
      </c>
      <c r="G164" s="24" t="str">
        <f>IF($B164="-","-",VLOOKUP(ROUND(CONCATENATE($A164,G$2),0),'Cadastro - Padrões'!$A$2:$V$10081,G$1,FALSE))</f>
        <v>-</v>
      </c>
      <c r="H164" s="25" t="str">
        <f>IF($B164="-","-",VLOOKUP(ROUND(CONCATENATE($A164,H$2),0),'Cadastro - Padrões'!$A$2:$V$10081,H$1,FALSE))</f>
        <v>-</v>
      </c>
      <c r="I164" s="23" t="str">
        <f>IF($B164="-","-",VLOOKUP(ROUND(CONCATENATE($A164,I$2),0),'Cadastro - Padrões'!$A$2:$V$10081,I$1,FALSE))</f>
        <v>-</v>
      </c>
      <c r="J164" s="23" t="str">
        <f>IF($B164="-","-",VLOOKUP(ROUND(CONCATENATE($A164,J$2),0),'Cadastro - Padrões'!$A$2:$V$10081,J$1,FALSE))</f>
        <v>-</v>
      </c>
      <c r="K164" s="23" t="str">
        <f>IF($B164="-","-",VLOOKUP(ROUND(CONCATENATE($A164,K$2),0),'Cadastro - Padrões'!$A$2:$V$10081,K$1,FALSE))</f>
        <v>-</v>
      </c>
      <c r="L164" s="23" t="str">
        <f>IF($B164="-","-",VLOOKUP(ROUND(CONCATENATE($A164,L$2),0),'Cadastro - Padrões'!$A$2:$V$10081,L$1,FALSE))</f>
        <v>-</v>
      </c>
      <c r="M164" s="23" t="str">
        <f>IF($B164="-","-",VLOOKUP(ROUND(CONCATENATE($A164,M$2),0),'Cadastro - Padrões'!$A$2:$V$10081,M$1,FALSE))</f>
        <v>-</v>
      </c>
      <c r="N164" s="23" t="str">
        <f>IF($B164="-","-",VLOOKUP(ROUND(CONCATENATE($A164,N$2),0),'Cadastro - Padrões'!$A$2:$V$10081,N$1,FALSE))</f>
        <v>-</v>
      </c>
      <c r="O164" s="23" t="str">
        <f>IF($B164="-","-",VLOOKUP(ROUND(CONCATENATE($A164,O$2),0),'Cadastro - Padrões'!$A$2:$V$10081,O$1,FALSE))</f>
        <v>-</v>
      </c>
      <c r="P164" s="23" t="str">
        <f>IF($B164="-","-",VLOOKUP(ROUND(CONCATENATE($A164,P$2),0),'Cadastro - Padrões'!$A$2:$V$10081,P$1,FALSE))</f>
        <v>-</v>
      </c>
      <c r="Q164" s="23" t="str">
        <f>IF($B164="-","-",VLOOKUP(ROUND(CONCATENATE($A164,Q$2),0),'Cadastro - Padrões'!$A$2:$V$10081,Q$1,FALSE))</f>
        <v>-</v>
      </c>
      <c r="R164" s="23" t="str">
        <f>IF($B164="-","-",VLOOKUP(ROUND(CONCATENATE($A164,R$2),0),'Cadastro - Padrões'!$A$2:$V$10081,R$1,FALSE))</f>
        <v>-</v>
      </c>
      <c r="S164" s="23" t="str">
        <f>IF($B164="-","-",VLOOKUP(ROUND(CONCATENATE($A164,S$2),0),'Cadastro - Padrões'!$A$2:$V$10081,S$1,FALSE))</f>
        <v>-</v>
      </c>
      <c r="T164" s="23" t="str">
        <f>IF($B164="-","-",VLOOKUP(ROUND(CONCATENATE($A164,T$2),0),'Cadastro - Padrões'!$A$2:$V$10081,T$1,FALSE))</f>
        <v>-</v>
      </c>
      <c r="U164" s="23" t="str">
        <f>IF($B164="-","-",VLOOKUP(ROUND(CONCATENATE($A164,U$2),0),'Cadastro - Padrões'!$A$2:$V$10081,U$1,FALSE))</f>
        <v>-</v>
      </c>
      <c r="V164" s="23" t="str">
        <f>IF($B164="-","-",VLOOKUP(ROUND(CONCATENATE($A164,V$2),0),'Cadastro - Padrões'!$A$2:$V$10081,V$1,FALSE))</f>
        <v>-</v>
      </c>
      <c r="W164" s="23" t="str">
        <f>IF($B164="-","-",VLOOKUP(ROUND(CONCATENATE($A164,W$2),0),'Cadastro - Padrões'!$A$2:$V$10081,W$1,FALSE))</f>
        <v>-</v>
      </c>
      <c r="X164" s="23" t="str">
        <f>IF($B164="-","-",VLOOKUP(ROUND(CONCATENATE($A164,X$2),0),'Cadastro - Padrões'!$A$2:$V$10081,X$1,FALSE))</f>
        <v>-</v>
      </c>
      <c r="Y164" s="23" t="str">
        <f>IF($B164="-","-",VLOOKUP(ROUND(CONCATENATE($A164,Y$2),0),'Cadastro - Padrões'!$A$2:$V$10081,Y$1,FALSE))</f>
        <v>-</v>
      </c>
      <c r="Z164" s="23" t="str">
        <f>IF($B164="-","-",VLOOKUP(ROUND(CONCATENATE($A164,Z$2),0),'Cadastro - Padrões'!$A$2:$V$10081,Z$1,FALSE))</f>
        <v>-</v>
      </c>
      <c r="AA164" s="23" t="str">
        <f>IF($B164="-","-",VLOOKUP(ROUND(CONCATENATE($A164,AA$2),0),'Cadastro - Padrões'!$A$2:$V$10081,AA$1,FALSE))</f>
        <v>-</v>
      </c>
      <c r="AB164" s="23" t="str">
        <f>IF($B164="-","-",VLOOKUP(ROUND(CONCATENATE($A164,AB$2),0),'Cadastro - Padrões'!$A$2:$V$10081,AB$1,FALSE))</f>
        <v>-</v>
      </c>
      <c r="AC164" s="23" t="str">
        <f>IF($B164="-","-",IF(VLOOKUP(ROUND(CONCATENATE($A164,AC$2),0),'Cadastro - Padrões'!$A$2:$V$10081,AC$1,FALSE)="","-",VLOOKUP(ROUND(CONCATENATE($A164,AC$2),0),'Cadastro - Padrões'!$A$2:$V$10081,AC$1,FALSE)))</f>
        <v>-</v>
      </c>
      <c r="AD164" s="23" t="str">
        <f>IF($B164="-","-",IF(VLOOKUP(ROUND(CONCATENATE($A164,AD$2),0),'Cadastro - Padrões'!$A$2:$V$10081,AD$1,FALSE)="","-",VLOOKUP(ROUND(CONCATENATE($A164,AD$2),0),'Cadastro - Padrões'!$A$2:$V$10081,AD$1,FALSE)))</f>
        <v>-</v>
      </c>
      <c r="AE164" s="23" t="str">
        <f>IF($B164="-","-",IF(VLOOKUP(ROUND(CONCATENATE($A164,AE$2),0),'Cadastro - Padrões'!$A$2:$V$10081,AE$1,FALSE)="","-",VLOOKUP(ROUND(CONCATENATE($A164,AE$2),0),'Cadastro - Padrões'!$A$2:$V$10081,AE$1,FALSE)))</f>
        <v>-</v>
      </c>
      <c r="AF164" s="23" t="str">
        <f>IF($B164="-","-",IF(VLOOKUP(ROUND(CONCATENATE($A164,AF$2),0),'Cadastro - Padrões'!$A$2:$V$10081,AF$1,FALSE)="","-",VLOOKUP(ROUND(CONCATENATE($A164,AF$2),0),'Cadastro - Padrões'!$A$2:$V$10081,AF$1,FALSE)))</f>
        <v>-</v>
      </c>
      <c r="AG164" s="23" t="str">
        <f>IF($B164="-","-",IF(VLOOKUP(ROUND(CONCATENATE($A164,AG$2),0),'Cadastro - Padrões'!$A$2:$V$10081,AG$1,FALSE)="","-",VLOOKUP(ROUND(CONCATENATE($A164,AG$2),0),'Cadastro - Padrões'!$A$2:$V$10081,AG$1,FALSE)))</f>
        <v>-</v>
      </c>
      <c r="AH164" s="23" t="str">
        <f>IF($B164="-","-",IF(VLOOKUP(ROUND(CONCATENATE($A164,AH$2),0),'Cadastro - Padrões'!$A$2:$V$10081,AH$1,FALSE)="","-",VLOOKUP(ROUND(CONCATENATE($A164,AH$2),0),'Cadastro - Padrões'!$A$2:$V$10081,AH$1,FALSE)))</f>
        <v>-</v>
      </c>
      <c r="AI164" s="23" t="str">
        <f>IF($B164="-","-",IF(VLOOKUP(ROUND(CONCATENATE($A164,AI$2),0),'Cadastro - Padrões'!$A$2:$V$10081,AI$1,FALSE)="","-",VLOOKUP(ROUND(CONCATENATE($A164,AI$2),0),'Cadastro - Padrões'!$A$2:$V$10081,AI$1,FALSE)))</f>
        <v>-</v>
      </c>
      <c r="AJ164" s="23" t="str">
        <f>IF($B164="-","-",IF(VLOOKUP(ROUND(CONCATENATE($A164,AJ$2),0),'Cadastro - Padrões'!$A$2:$V$10081,AJ$1,FALSE)="","-",VLOOKUP(ROUND(CONCATENATE($A164,AJ$2),0),'Cadastro - Padrões'!$A$2:$V$10081,AJ$1,FALSE)))</f>
        <v>-</v>
      </c>
      <c r="AK164" s="23" t="str">
        <f>IF($B164="-","-",IF(VLOOKUP(ROUND(CONCATENATE($A164,AK$2),0),'Cadastro - Padrões'!$A$2:$V$10081,AK$1,FALSE)="","-",VLOOKUP(ROUND(CONCATENATE($A164,AK$2),0),'Cadastro - Padrões'!$A$2:$V$10081,AK$1,FALSE)))</f>
        <v>-</v>
      </c>
      <c r="AL164" s="23" t="str">
        <f>IF($B164="-","-",IF(VLOOKUP(ROUND(CONCATENATE($A164,AL$2),0),'Cadastro - Padrões'!$A$2:$V$10081,AL$1,FALSE)="","-",VLOOKUP(ROUND(CONCATENATE($A164,AL$2),0),'Cadastro - Padrões'!$A$2:$V$10081,AL$1,FALSE)))</f>
        <v>-</v>
      </c>
      <c r="AM164" s="23" t="str">
        <f>IF($B164="-","-",IF(VLOOKUP(ROUND(CONCATENATE($A164,AM$2),0),'Cadastro - Padrões'!$A$2:$V$10081,AM$1,FALSE)="","-",VLOOKUP(ROUND(CONCATENATE($A164,AM$2),0),'Cadastro - Padrões'!$A$2:$V$10081,AM$1,FALSE)))</f>
        <v>-</v>
      </c>
      <c r="AN164" s="23" t="str">
        <f>IF($B164="-","-",IF(VLOOKUP(ROUND(CONCATENATE($A164,AN$2),0),'Cadastro - Padrões'!$A$2:$V$10081,AN$1,FALSE)="","-",VLOOKUP(ROUND(CONCATENATE($A164,AN$2),0),'Cadastro - Padrões'!$A$2:$V$10081,AN$1,FALSE)))</f>
        <v>-</v>
      </c>
      <c r="AO164" s="23" t="str">
        <f>IF($B164="-","-",IF(VLOOKUP(ROUND(CONCATENATE($A164,AO$2),0),'Cadastro - Padrões'!$A$2:$V$10081,AO$1,FALSE)="","-",VLOOKUP(ROUND(CONCATENATE($A164,AO$2),0),'Cadastro - Padrões'!$A$2:$V$10081,AO$1,FALSE)))</f>
        <v>-</v>
      </c>
      <c r="AP164" s="23" t="str">
        <f>IF($B164="-","-",IF(VLOOKUP(ROUND(CONCATENATE($A164,AP$2),0),'Cadastro - Padrões'!$A$2:$V$10081,AP$1,FALSE)="","-",VLOOKUP(ROUND(CONCATENATE($A164,AP$2),0),'Cadastro - Padrões'!$A$2:$V$10081,AP$1,FALSE)))</f>
        <v>-</v>
      </c>
      <c r="AQ164" s="23" t="str">
        <f>IF($B164="-","-",IF(VLOOKUP(ROUND(CONCATENATE($A164,AQ$2),0),'Cadastro - Padrões'!$A$2:$V$10081,AQ$1,FALSE)="","-",VLOOKUP(ROUND(CONCATENATE($A164,AQ$2),0),'Cadastro - Padrões'!$A$2:$V$10081,AQ$1,FALSE)))</f>
        <v>-</v>
      </c>
      <c r="AR164" s="23" t="str">
        <f>IF($B164="-","-",IF(VLOOKUP(ROUND(CONCATENATE($A164,AR$2),0),'Cadastro - Padrões'!$A$2:$V$10081,AR$1,FALSE)="","-",VLOOKUP(ROUND(CONCATENATE($A164,AR$2),0),'Cadastro - Padrões'!$A$2:$V$10081,AR$1,FALSE)))</f>
        <v>-</v>
      </c>
      <c r="AS164" s="23" t="str">
        <f>IF($B164="-","-",IF(VLOOKUP(ROUND(CONCATENATE($A164,AS$2),0),'Cadastro - Padrões'!$A$2:$V$10081,AS$1,FALSE)="","-",VLOOKUP(ROUND(CONCATENATE($A164,AS$2),0),'Cadastro - Padrões'!$A$2:$V$10081,AS$1,FALSE)))</f>
        <v>-</v>
      </c>
      <c r="AT164" s="23" t="str">
        <f>IF($B164="-","-",IF(VLOOKUP(ROUND(CONCATENATE($A164,AT$2),0),'Cadastro - Padrões'!$A$2:$V$10081,AT$1,FALSE)="","-",VLOOKUP(ROUND(CONCATENATE($A164,AT$2),0),'Cadastro - Padrões'!$A$2:$V$10081,AT$1,FALSE)))</f>
        <v>-</v>
      </c>
      <c r="AU164" s="23" t="str">
        <f>IF($B164="-","-",IF(VLOOKUP(ROUND(CONCATENATE($A164,AU$2),0),'Cadastro - Padrões'!$A$2:$V$10081,AU$1,FALSE)="","-",VLOOKUP(ROUND(CONCATENATE($A164,AU$2),0),'Cadastro - Padrões'!$A$2:$V$10081,AU$1,FALSE)))</f>
        <v>-</v>
      </c>
      <c r="AV164" s="23" t="str">
        <f>IF($B164="-","-",IF(VLOOKUP(ROUND(CONCATENATE($A164,AV$2),0),'Cadastro - Padrões'!$A$2:$V$10081,AV$1,FALSE)="","-",VLOOKUP(ROUND(CONCATENATE($A164,AV$2),0),'Cadastro - Padrões'!$A$2:$V$10081,AV$1,FALSE)))</f>
        <v>-</v>
      </c>
      <c r="AW164" s="23" t="str">
        <f>IF($B164="-","-",IF(VLOOKUP(ROUND(CONCATENATE($A164,AW$2),0),'Cadastro - Padrões'!$A$2:$V$10081,AW$1,FALSE)="","-",VLOOKUP(ROUND(CONCATENATE($A164,AW$2),0),'Cadastro - Padrões'!$A$2:$V$10081,AW$1,FALSE)))</f>
        <v>-</v>
      </c>
      <c r="AX164" s="23" t="str">
        <f>IF($B164="-","-",IF(VLOOKUP(ROUND(CONCATENATE($A164,AX$2),0),'Cadastro - Padrões'!$A$2:$V$10081,AX$1,FALSE)="","-",VLOOKUP(ROUND(CONCATENATE($A164,AX$2),0),'Cadastro - Padrões'!$A$2:$V$10081,AX$1,FALSE)))</f>
        <v>-</v>
      </c>
      <c r="AY164" s="23" t="str">
        <f>IF($B164="-","-",IF(VLOOKUP(ROUND(CONCATENATE($A164,AY$2),0),'Cadastro - Padrões'!$A$2:$V$10081,AY$1,FALSE)="","-",VLOOKUP(ROUND(CONCATENATE($A164,AY$2),0),'Cadastro - Padrões'!$A$2:$V$10081,AY$1,FALSE)))</f>
        <v>-</v>
      </c>
      <c r="AZ164" s="23" t="str">
        <f>IF($B164="-","-",IF(VLOOKUP(ROUND(CONCATENATE($A164,AZ$2),0),'Cadastro - Padrões'!$A$2:$V$10081,AZ$1,FALSE)="","-",VLOOKUP(ROUND(CONCATENATE($A164,AZ$2),0),'Cadastro - Padrões'!$A$2:$V$10081,AZ$1,FALSE)))</f>
        <v>-</v>
      </c>
      <c r="BA164" s="23" t="str">
        <f>IF($B164="-","-",IF(VLOOKUP(ROUND(CONCATENATE($A164,BA$2),0),'Cadastro - Padrões'!$A$2:$V$10081,BA$1,FALSE)="","-",VLOOKUP(ROUND(CONCATENATE($A164,BA$2),0),'Cadastro - Padrões'!$A$2:$V$10081,BA$1,FALSE)))</f>
        <v>-</v>
      </c>
      <c r="BB164" s="23" t="str">
        <f>IF($B164="-","-",IF(VLOOKUP(ROUND(CONCATENATE($A164,BB$2),0),'Cadastro - Padrões'!$A$2:$V$10081,BB$1,FALSE)="","-",VLOOKUP(ROUND(CONCATENATE($A164,BB$2),0),'Cadastro - Padrões'!$A$2:$V$10081,BB$1,FALSE)))</f>
        <v>-</v>
      </c>
      <c r="BC164" s="23" t="str">
        <f>IF($B164="-","-",IF(VLOOKUP(ROUND(CONCATENATE($A164,BC$2),0),'Cadastro - Padrões'!$A$2:$V$10081,BC$1,FALSE)="","-",VLOOKUP(ROUND(CONCATENATE($A164,BC$2),0),'Cadastro - Padrões'!$A$2:$V$10081,BC$1,FALSE)))</f>
        <v>-</v>
      </c>
      <c r="BD164" s="23" t="str">
        <f>IF($B164="-","-",IF(VLOOKUP(ROUND(CONCATENATE($A164,BD$2),0),'Cadastro - Padrões'!$A$2:$V$10081,BD$1,FALSE)="","-",VLOOKUP(ROUND(CONCATENATE($A164,BD$2),0),'Cadastro - Padrões'!$A$2:$V$10081,BD$1,FALSE)))</f>
        <v>-</v>
      </c>
      <c r="BE164" s="23" t="str">
        <f>IF($B164="-","-",IF(VLOOKUP(ROUND(CONCATENATE($A164,BE$2),0),'Cadastro - Padrões'!$A$2:$V$10081,BE$1,FALSE)="","-",VLOOKUP(ROUND(CONCATENATE($A164,BE$2),0),'Cadastro - Padrões'!$A$2:$V$10081,BE$1,FALSE)))</f>
        <v>-</v>
      </c>
      <c r="BF164" s="23" t="str">
        <f>IF($B164="-","-",IF(VLOOKUP(ROUND(CONCATENATE($A164,BF$2),0),'Cadastro - Padrões'!$A$2:$V$10081,BF$1,FALSE)="","-",VLOOKUP(ROUND(CONCATENATE($A164,BF$2),0),'Cadastro - Padrões'!$A$2:$V$10081,BF$1,FALSE)))</f>
        <v>-</v>
      </c>
      <c r="BG164" s="23" t="str">
        <f>IF($B164="-","-",IF(VLOOKUP(ROUND(CONCATENATE($A164,BG$2),0),'Cadastro - Padrões'!$A$2:$V$10081,BG$1,FALSE)="","-",VLOOKUP(ROUND(CONCATENATE($A164,BG$2),0),'Cadastro - Padrões'!$A$2:$V$10081,BG$1,FALSE)))</f>
        <v>-</v>
      </c>
      <c r="BH164" s="23" t="str">
        <f>IF($B164="-","-",IF(VLOOKUP(ROUND(CONCATENATE($A164,BH$2),0),'Cadastro - Padrões'!$A$2:$V$10081,BH$1,FALSE)="","-",VLOOKUP(ROUND(CONCATENATE($A164,BH$2),0),'Cadastro - Padrões'!$A$2:$V$10081,BH$1,FALSE)))</f>
        <v>-</v>
      </c>
      <c r="BI164" s="23" t="str">
        <f>IF($B164="-","-",IF(VLOOKUP(ROUND(CONCATENATE($A164,BI$2),0),'Cadastro - Padrões'!$A$2:$V$10081,BI$1,FALSE)="","-",VLOOKUP(ROUND(CONCATENATE($A164,BI$2),0),'Cadastro - Padrões'!$A$2:$V$10081,BI$1,FALSE)))</f>
        <v>-</v>
      </c>
      <c r="BJ164" s="23" t="str">
        <f>IF($B164="-","-",IF(VLOOKUP(ROUND(CONCATENATE($A164,BJ$2),0),'Cadastro - Padrões'!$A$2:$V$10081,BJ$1,FALSE)="","-",VLOOKUP(ROUND(CONCATENATE($A164,BJ$2),0),'Cadastro - Padrões'!$A$2:$V$10081,BJ$1,FALSE)))</f>
        <v>-</v>
      </c>
      <c r="BK164" s="23" t="str">
        <f>IF($B164="-","-",IF(VLOOKUP(ROUND(CONCATENATE($A164,BK$2),0),'Cadastro - Padrões'!$A$2:$V$10081,BK$1,FALSE)="","-",VLOOKUP(ROUND(CONCATENATE($A164,BK$2),0),'Cadastro - Padrões'!$A$2:$V$10081,BK$1,FALSE)))</f>
        <v>-</v>
      </c>
      <c r="BL164" s="23" t="str">
        <f>IF($B164="-","-",IF(VLOOKUP(ROUND(CONCATENATE($A164,BL$2),0),'Cadastro - Padrões'!$A$2:$V$10081,BL$1,FALSE)="","-",VLOOKUP(ROUND(CONCATENATE($A164,BL$2),0),'Cadastro - Padrões'!$A$2:$V$10081,BL$1,FALSE)))</f>
        <v>-</v>
      </c>
      <c r="BM164" s="23" t="str">
        <f>IF($B164="-","-",IF(VLOOKUP(ROUND(CONCATENATE($A164,BM$2),0),'Cadastro - Padrões'!$A$2:$V$10081,BM$1,FALSE)="","-",VLOOKUP(ROUND(CONCATENATE($A164,BM$2),0),'Cadastro - Padrões'!$A$2:$V$10081,BM$1,FALSE)))</f>
        <v>-</v>
      </c>
      <c r="BN164" s="23" t="str">
        <f>IF($B164="-","-",IF(VLOOKUP(ROUND(CONCATENATE($A164,BN$2),0),'Cadastro - Padrões'!$A$2:$V$10081,BN$1,FALSE)="","-",VLOOKUP(ROUND(CONCATENATE($A164,BN$2),0),'Cadastro - Padrões'!$A$2:$V$10081,BN$1,FALSE)))</f>
        <v>-</v>
      </c>
      <c r="BO164" s="23" t="str">
        <f>IF($B164="-","-",IF(VLOOKUP(ROUND(CONCATENATE($A164,BO$2),0),'Cadastro - Padrões'!$A$2:$V$10081,BO$1,FALSE)="","-",VLOOKUP(ROUND(CONCATENATE($A164,BO$2),0),'Cadastro - Padrões'!$A$2:$V$10081,BO$1,FALSE)))</f>
        <v>-</v>
      </c>
      <c r="BP164" s="23" t="str">
        <f>IF($B164="-","-",IF(VLOOKUP(ROUND(CONCATENATE($A164,BP$2),0),'Cadastro - Padrões'!$A$2:$V$10081,BP$1,FALSE)="","-",VLOOKUP(ROUND(CONCATENATE($A164,BP$2),0),'Cadastro - Padrões'!$A$2:$V$10081,BP$1,FALSE)))</f>
        <v>-</v>
      </c>
    </row>
    <row r="165" spans="1:68" x14ac:dyDescent="0.3">
      <c r="A165" s="22">
        <f t="shared" si="54"/>
        <v>160</v>
      </c>
      <c r="B165" s="23" t="str">
        <f>IF(VLOOKUP(ROUND(CONCATENATE($A165,B$2),0),'Cadastro - Padrões'!$A$2:$V$10081,B$1,FALSE)="","-",VLOOKUP(ROUND(CONCATENATE($A165,B$2),0),'Cadastro - Padrões'!$A$2:$V$10081,B$1,FALSE))</f>
        <v>-</v>
      </c>
      <c r="C165" s="23" t="str">
        <f>IF($B165="-","-",VLOOKUP(ROUND(CONCATENATE($A165,C$2),0),'Cadastro - Padrões'!$A$2:$V$10081,C$1,FALSE))</f>
        <v>-</v>
      </c>
      <c r="D165" s="23" t="str">
        <f>IF($B165="-","-",VLOOKUP(ROUND(CONCATENATE($A165,D$2),0),'Cadastro - Padrões'!$A$2:$V$10081,D$1,FALSE))</f>
        <v>-</v>
      </c>
      <c r="E165" s="23" t="str">
        <f>IF($B165="-","-",VLOOKUP(ROUND(CONCATENATE($A165,E$2),0),'Cadastro - Padrões'!$A$2:$V$10081,E$1,FALSE))</f>
        <v>-</v>
      </c>
      <c r="F165" s="23" t="str">
        <f>IF($B165="-","-",VLOOKUP(ROUND(CONCATENATE($A165,F$2),0),'Cadastro - Padrões'!$A$2:$V$10081,F$1,FALSE))</f>
        <v>-</v>
      </c>
      <c r="G165" s="24" t="str">
        <f>IF($B165="-","-",VLOOKUP(ROUND(CONCATENATE($A165,G$2),0),'Cadastro - Padrões'!$A$2:$V$10081,G$1,FALSE))</f>
        <v>-</v>
      </c>
      <c r="H165" s="25" t="str">
        <f>IF($B165="-","-",VLOOKUP(ROUND(CONCATENATE($A165,H$2),0),'Cadastro - Padrões'!$A$2:$V$10081,H$1,FALSE))</f>
        <v>-</v>
      </c>
      <c r="I165" s="23" t="str">
        <f>IF($B165="-","-",VLOOKUP(ROUND(CONCATENATE($A165,I$2),0),'Cadastro - Padrões'!$A$2:$V$10081,I$1,FALSE))</f>
        <v>-</v>
      </c>
      <c r="J165" s="23" t="str">
        <f>IF($B165="-","-",VLOOKUP(ROUND(CONCATENATE($A165,J$2),0),'Cadastro - Padrões'!$A$2:$V$10081,J$1,FALSE))</f>
        <v>-</v>
      </c>
      <c r="K165" s="23" t="str">
        <f>IF($B165="-","-",VLOOKUP(ROUND(CONCATENATE($A165,K$2),0),'Cadastro - Padrões'!$A$2:$V$10081,K$1,FALSE))</f>
        <v>-</v>
      </c>
      <c r="L165" s="23" t="str">
        <f>IF($B165="-","-",VLOOKUP(ROUND(CONCATENATE($A165,L$2),0),'Cadastro - Padrões'!$A$2:$V$10081,L$1,FALSE))</f>
        <v>-</v>
      </c>
      <c r="M165" s="23" t="str">
        <f>IF($B165="-","-",VLOOKUP(ROUND(CONCATENATE($A165,M$2),0),'Cadastro - Padrões'!$A$2:$V$10081,M$1,FALSE))</f>
        <v>-</v>
      </c>
      <c r="N165" s="23" t="str">
        <f>IF($B165="-","-",VLOOKUP(ROUND(CONCATENATE($A165,N$2),0),'Cadastro - Padrões'!$A$2:$V$10081,N$1,FALSE))</f>
        <v>-</v>
      </c>
      <c r="O165" s="23" t="str">
        <f>IF($B165="-","-",VLOOKUP(ROUND(CONCATENATE($A165,O$2),0),'Cadastro - Padrões'!$A$2:$V$10081,O$1,FALSE))</f>
        <v>-</v>
      </c>
      <c r="P165" s="23" t="str">
        <f>IF($B165="-","-",VLOOKUP(ROUND(CONCATENATE($A165,P$2),0),'Cadastro - Padrões'!$A$2:$V$10081,P$1,FALSE))</f>
        <v>-</v>
      </c>
      <c r="Q165" s="23" t="str">
        <f>IF($B165="-","-",VLOOKUP(ROUND(CONCATENATE($A165,Q$2),0),'Cadastro - Padrões'!$A$2:$V$10081,Q$1,FALSE))</f>
        <v>-</v>
      </c>
      <c r="R165" s="23" t="str">
        <f>IF($B165="-","-",VLOOKUP(ROUND(CONCATENATE($A165,R$2),0),'Cadastro - Padrões'!$A$2:$V$10081,R$1,FALSE))</f>
        <v>-</v>
      </c>
      <c r="S165" s="23" t="str">
        <f>IF($B165="-","-",VLOOKUP(ROUND(CONCATENATE($A165,S$2),0),'Cadastro - Padrões'!$A$2:$V$10081,S$1,FALSE))</f>
        <v>-</v>
      </c>
      <c r="T165" s="23" t="str">
        <f>IF($B165="-","-",VLOOKUP(ROUND(CONCATENATE($A165,T$2),0),'Cadastro - Padrões'!$A$2:$V$10081,T$1,FALSE))</f>
        <v>-</v>
      </c>
      <c r="U165" s="23" t="str">
        <f>IF($B165="-","-",VLOOKUP(ROUND(CONCATENATE($A165,U$2),0),'Cadastro - Padrões'!$A$2:$V$10081,U$1,FALSE))</f>
        <v>-</v>
      </c>
      <c r="V165" s="23" t="str">
        <f>IF($B165="-","-",VLOOKUP(ROUND(CONCATENATE($A165,V$2),0),'Cadastro - Padrões'!$A$2:$V$10081,V$1,FALSE))</f>
        <v>-</v>
      </c>
      <c r="W165" s="23" t="str">
        <f>IF($B165="-","-",VLOOKUP(ROUND(CONCATENATE($A165,W$2),0),'Cadastro - Padrões'!$A$2:$V$10081,W$1,FALSE))</f>
        <v>-</v>
      </c>
      <c r="X165" s="23" t="str">
        <f>IF($B165="-","-",VLOOKUP(ROUND(CONCATENATE($A165,X$2),0),'Cadastro - Padrões'!$A$2:$V$10081,X$1,FALSE))</f>
        <v>-</v>
      </c>
      <c r="Y165" s="23" t="str">
        <f>IF($B165="-","-",VLOOKUP(ROUND(CONCATENATE($A165,Y$2),0),'Cadastro - Padrões'!$A$2:$V$10081,Y$1,FALSE))</f>
        <v>-</v>
      </c>
      <c r="Z165" s="23" t="str">
        <f>IF($B165="-","-",VLOOKUP(ROUND(CONCATENATE($A165,Z$2),0),'Cadastro - Padrões'!$A$2:$V$10081,Z$1,FALSE))</f>
        <v>-</v>
      </c>
      <c r="AA165" s="23" t="str">
        <f>IF($B165="-","-",VLOOKUP(ROUND(CONCATENATE($A165,AA$2),0),'Cadastro - Padrões'!$A$2:$V$10081,AA$1,FALSE))</f>
        <v>-</v>
      </c>
      <c r="AB165" s="23" t="str">
        <f>IF($B165="-","-",VLOOKUP(ROUND(CONCATENATE($A165,AB$2),0),'Cadastro - Padrões'!$A$2:$V$10081,AB$1,FALSE))</f>
        <v>-</v>
      </c>
      <c r="AC165" s="23" t="str">
        <f>IF($B165="-","-",IF(VLOOKUP(ROUND(CONCATENATE($A165,AC$2),0),'Cadastro - Padrões'!$A$2:$V$10081,AC$1,FALSE)="","-",VLOOKUP(ROUND(CONCATENATE($A165,AC$2),0),'Cadastro - Padrões'!$A$2:$V$10081,AC$1,FALSE)))</f>
        <v>-</v>
      </c>
      <c r="AD165" s="23" t="str">
        <f>IF($B165="-","-",IF(VLOOKUP(ROUND(CONCATENATE($A165,AD$2),0),'Cadastro - Padrões'!$A$2:$V$10081,AD$1,FALSE)="","-",VLOOKUP(ROUND(CONCATENATE($A165,AD$2),0),'Cadastro - Padrões'!$A$2:$V$10081,AD$1,FALSE)))</f>
        <v>-</v>
      </c>
      <c r="AE165" s="23" t="str">
        <f>IF($B165="-","-",IF(VLOOKUP(ROUND(CONCATENATE($A165,AE$2),0),'Cadastro - Padrões'!$A$2:$V$10081,AE$1,FALSE)="","-",VLOOKUP(ROUND(CONCATENATE($A165,AE$2),0),'Cadastro - Padrões'!$A$2:$V$10081,AE$1,FALSE)))</f>
        <v>-</v>
      </c>
      <c r="AF165" s="23" t="str">
        <f>IF($B165="-","-",IF(VLOOKUP(ROUND(CONCATENATE($A165,AF$2),0),'Cadastro - Padrões'!$A$2:$V$10081,AF$1,FALSE)="","-",VLOOKUP(ROUND(CONCATENATE($A165,AF$2),0),'Cadastro - Padrões'!$A$2:$V$10081,AF$1,FALSE)))</f>
        <v>-</v>
      </c>
      <c r="AG165" s="23" t="str">
        <f>IF($B165="-","-",IF(VLOOKUP(ROUND(CONCATENATE($A165,AG$2),0),'Cadastro - Padrões'!$A$2:$V$10081,AG$1,FALSE)="","-",VLOOKUP(ROUND(CONCATENATE($A165,AG$2),0),'Cadastro - Padrões'!$A$2:$V$10081,AG$1,FALSE)))</f>
        <v>-</v>
      </c>
      <c r="AH165" s="23" t="str">
        <f>IF($B165="-","-",IF(VLOOKUP(ROUND(CONCATENATE($A165,AH$2),0),'Cadastro - Padrões'!$A$2:$V$10081,AH$1,FALSE)="","-",VLOOKUP(ROUND(CONCATENATE($A165,AH$2),0),'Cadastro - Padrões'!$A$2:$V$10081,AH$1,FALSE)))</f>
        <v>-</v>
      </c>
      <c r="AI165" s="23" t="str">
        <f>IF($B165="-","-",IF(VLOOKUP(ROUND(CONCATENATE($A165,AI$2),0),'Cadastro - Padrões'!$A$2:$V$10081,AI$1,FALSE)="","-",VLOOKUP(ROUND(CONCATENATE($A165,AI$2),0),'Cadastro - Padrões'!$A$2:$V$10081,AI$1,FALSE)))</f>
        <v>-</v>
      </c>
      <c r="AJ165" s="23" t="str">
        <f>IF($B165="-","-",IF(VLOOKUP(ROUND(CONCATENATE($A165,AJ$2),0),'Cadastro - Padrões'!$A$2:$V$10081,AJ$1,FALSE)="","-",VLOOKUP(ROUND(CONCATENATE($A165,AJ$2),0),'Cadastro - Padrões'!$A$2:$V$10081,AJ$1,FALSE)))</f>
        <v>-</v>
      </c>
      <c r="AK165" s="23" t="str">
        <f>IF($B165="-","-",IF(VLOOKUP(ROUND(CONCATENATE($A165,AK$2),0),'Cadastro - Padrões'!$A$2:$V$10081,AK$1,FALSE)="","-",VLOOKUP(ROUND(CONCATENATE($A165,AK$2),0),'Cadastro - Padrões'!$A$2:$V$10081,AK$1,FALSE)))</f>
        <v>-</v>
      </c>
      <c r="AL165" s="23" t="str">
        <f>IF($B165="-","-",IF(VLOOKUP(ROUND(CONCATENATE($A165,AL$2),0),'Cadastro - Padrões'!$A$2:$V$10081,AL$1,FALSE)="","-",VLOOKUP(ROUND(CONCATENATE($A165,AL$2),0),'Cadastro - Padrões'!$A$2:$V$10081,AL$1,FALSE)))</f>
        <v>-</v>
      </c>
      <c r="AM165" s="23" t="str">
        <f>IF($B165="-","-",IF(VLOOKUP(ROUND(CONCATENATE($A165,AM$2),0),'Cadastro - Padrões'!$A$2:$V$10081,AM$1,FALSE)="","-",VLOOKUP(ROUND(CONCATENATE($A165,AM$2),0),'Cadastro - Padrões'!$A$2:$V$10081,AM$1,FALSE)))</f>
        <v>-</v>
      </c>
      <c r="AN165" s="23" t="str">
        <f>IF($B165="-","-",IF(VLOOKUP(ROUND(CONCATENATE($A165,AN$2),0),'Cadastro - Padrões'!$A$2:$V$10081,AN$1,FALSE)="","-",VLOOKUP(ROUND(CONCATENATE($A165,AN$2),0),'Cadastro - Padrões'!$A$2:$V$10081,AN$1,FALSE)))</f>
        <v>-</v>
      </c>
      <c r="AO165" s="23" t="str">
        <f>IF($B165="-","-",IF(VLOOKUP(ROUND(CONCATENATE($A165,AO$2),0),'Cadastro - Padrões'!$A$2:$V$10081,AO$1,FALSE)="","-",VLOOKUP(ROUND(CONCATENATE($A165,AO$2),0),'Cadastro - Padrões'!$A$2:$V$10081,AO$1,FALSE)))</f>
        <v>-</v>
      </c>
      <c r="AP165" s="23" t="str">
        <f>IF($B165="-","-",IF(VLOOKUP(ROUND(CONCATENATE($A165,AP$2),0),'Cadastro - Padrões'!$A$2:$V$10081,AP$1,FALSE)="","-",VLOOKUP(ROUND(CONCATENATE($A165,AP$2),0),'Cadastro - Padrões'!$A$2:$V$10081,AP$1,FALSE)))</f>
        <v>-</v>
      </c>
      <c r="AQ165" s="23" t="str">
        <f>IF($B165="-","-",IF(VLOOKUP(ROUND(CONCATENATE($A165,AQ$2),0),'Cadastro - Padrões'!$A$2:$V$10081,AQ$1,FALSE)="","-",VLOOKUP(ROUND(CONCATENATE($A165,AQ$2),0),'Cadastro - Padrões'!$A$2:$V$10081,AQ$1,FALSE)))</f>
        <v>-</v>
      </c>
      <c r="AR165" s="23" t="str">
        <f>IF($B165="-","-",IF(VLOOKUP(ROUND(CONCATENATE($A165,AR$2),0),'Cadastro - Padrões'!$A$2:$V$10081,AR$1,FALSE)="","-",VLOOKUP(ROUND(CONCATENATE($A165,AR$2),0),'Cadastro - Padrões'!$A$2:$V$10081,AR$1,FALSE)))</f>
        <v>-</v>
      </c>
      <c r="AS165" s="23" t="str">
        <f>IF($B165="-","-",IF(VLOOKUP(ROUND(CONCATENATE($A165,AS$2),0),'Cadastro - Padrões'!$A$2:$V$10081,AS$1,FALSE)="","-",VLOOKUP(ROUND(CONCATENATE($A165,AS$2),0),'Cadastro - Padrões'!$A$2:$V$10081,AS$1,FALSE)))</f>
        <v>-</v>
      </c>
      <c r="AT165" s="23" t="str">
        <f>IF($B165="-","-",IF(VLOOKUP(ROUND(CONCATENATE($A165,AT$2),0),'Cadastro - Padrões'!$A$2:$V$10081,AT$1,FALSE)="","-",VLOOKUP(ROUND(CONCATENATE($A165,AT$2),0),'Cadastro - Padrões'!$A$2:$V$10081,AT$1,FALSE)))</f>
        <v>-</v>
      </c>
      <c r="AU165" s="23" t="str">
        <f>IF($B165="-","-",IF(VLOOKUP(ROUND(CONCATENATE($A165,AU$2),0),'Cadastro - Padrões'!$A$2:$V$10081,AU$1,FALSE)="","-",VLOOKUP(ROUND(CONCATENATE($A165,AU$2),0),'Cadastro - Padrões'!$A$2:$V$10081,AU$1,FALSE)))</f>
        <v>-</v>
      </c>
      <c r="AV165" s="23" t="str">
        <f>IF($B165="-","-",IF(VLOOKUP(ROUND(CONCATENATE($A165,AV$2),0),'Cadastro - Padrões'!$A$2:$V$10081,AV$1,FALSE)="","-",VLOOKUP(ROUND(CONCATENATE($A165,AV$2),0),'Cadastro - Padrões'!$A$2:$V$10081,AV$1,FALSE)))</f>
        <v>-</v>
      </c>
      <c r="AW165" s="23" t="str">
        <f>IF($B165="-","-",IF(VLOOKUP(ROUND(CONCATENATE($A165,AW$2),0),'Cadastro - Padrões'!$A$2:$V$10081,AW$1,FALSE)="","-",VLOOKUP(ROUND(CONCATENATE($A165,AW$2),0),'Cadastro - Padrões'!$A$2:$V$10081,AW$1,FALSE)))</f>
        <v>-</v>
      </c>
      <c r="AX165" s="23" t="str">
        <f>IF($B165="-","-",IF(VLOOKUP(ROUND(CONCATENATE($A165,AX$2),0),'Cadastro - Padrões'!$A$2:$V$10081,AX$1,FALSE)="","-",VLOOKUP(ROUND(CONCATENATE($A165,AX$2),0),'Cadastro - Padrões'!$A$2:$V$10081,AX$1,FALSE)))</f>
        <v>-</v>
      </c>
      <c r="AY165" s="23" t="str">
        <f>IF($B165="-","-",IF(VLOOKUP(ROUND(CONCATENATE($A165,AY$2),0),'Cadastro - Padrões'!$A$2:$V$10081,AY$1,FALSE)="","-",VLOOKUP(ROUND(CONCATENATE($A165,AY$2),0),'Cadastro - Padrões'!$A$2:$V$10081,AY$1,FALSE)))</f>
        <v>-</v>
      </c>
      <c r="AZ165" s="23" t="str">
        <f>IF($B165="-","-",IF(VLOOKUP(ROUND(CONCATENATE($A165,AZ$2),0),'Cadastro - Padrões'!$A$2:$V$10081,AZ$1,FALSE)="","-",VLOOKUP(ROUND(CONCATENATE($A165,AZ$2),0),'Cadastro - Padrões'!$A$2:$V$10081,AZ$1,FALSE)))</f>
        <v>-</v>
      </c>
      <c r="BA165" s="23" t="str">
        <f>IF($B165="-","-",IF(VLOOKUP(ROUND(CONCATENATE($A165,BA$2),0),'Cadastro - Padrões'!$A$2:$V$10081,BA$1,FALSE)="","-",VLOOKUP(ROUND(CONCATENATE($A165,BA$2),0),'Cadastro - Padrões'!$A$2:$V$10081,BA$1,FALSE)))</f>
        <v>-</v>
      </c>
      <c r="BB165" s="23" t="str">
        <f>IF($B165="-","-",IF(VLOOKUP(ROUND(CONCATENATE($A165,BB$2),0),'Cadastro - Padrões'!$A$2:$V$10081,BB$1,FALSE)="","-",VLOOKUP(ROUND(CONCATENATE($A165,BB$2),0),'Cadastro - Padrões'!$A$2:$V$10081,BB$1,FALSE)))</f>
        <v>-</v>
      </c>
      <c r="BC165" s="23" t="str">
        <f>IF($B165="-","-",IF(VLOOKUP(ROUND(CONCATENATE($A165,BC$2),0),'Cadastro - Padrões'!$A$2:$V$10081,BC$1,FALSE)="","-",VLOOKUP(ROUND(CONCATENATE($A165,BC$2),0),'Cadastro - Padrões'!$A$2:$V$10081,BC$1,FALSE)))</f>
        <v>-</v>
      </c>
      <c r="BD165" s="23" t="str">
        <f>IF($B165="-","-",IF(VLOOKUP(ROUND(CONCATENATE($A165,BD$2),0),'Cadastro - Padrões'!$A$2:$V$10081,BD$1,FALSE)="","-",VLOOKUP(ROUND(CONCATENATE($A165,BD$2),0),'Cadastro - Padrões'!$A$2:$V$10081,BD$1,FALSE)))</f>
        <v>-</v>
      </c>
      <c r="BE165" s="23" t="str">
        <f>IF($B165="-","-",IF(VLOOKUP(ROUND(CONCATENATE($A165,BE$2),0),'Cadastro - Padrões'!$A$2:$V$10081,BE$1,FALSE)="","-",VLOOKUP(ROUND(CONCATENATE($A165,BE$2),0),'Cadastro - Padrões'!$A$2:$V$10081,BE$1,FALSE)))</f>
        <v>-</v>
      </c>
      <c r="BF165" s="23" t="str">
        <f>IF($B165="-","-",IF(VLOOKUP(ROUND(CONCATENATE($A165,BF$2),0),'Cadastro - Padrões'!$A$2:$V$10081,BF$1,FALSE)="","-",VLOOKUP(ROUND(CONCATENATE($A165,BF$2),0),'Cadastro - Padrões'!$A$2:$V$10081,BF$1,FALSE)))</f>
        <v>-</v>
      </c>
      <c r="BG165" s="23" t="str">
        <f>IF($B165="-","-",IF(VLOOKUP(ROUND(CONCATENATE($A165,BG$2),0),'Cadastro - Padrões'!$A$2:$V$10081,BG$1,FALSE)="","-",VLOOKUP(ROUND(CONCATENATE($A165,BG$2),0),'Cadastro - Padrões'!$A$2:$V$10081,BG$1,FALSE)))</f>
        <v>-</v>
      </c>
      <c r="BH165" s="23" t="str">
        <f>IF($B165="-","-",IF(VLOOKUP(ROUND(CONCATENATE($A165,BH$2),0),'Cadastro - Padrões'!$A$2:$V$10081,BH$1,FALSE)="","-",VLOOKUP(ROUND(CONCATENATE($A165,BH$2),0),'Cadastro - Padrões'!$A$2:$V$10081,BH$1,FALSE)))</f>
        <v>-</v>
      </c>
      <c r="BI165" s="23" t="str">
        <f>IF($B165="-","-",IF(VLOOKUP(ROUND(CONCATENATE($A165,BI$2),0),'Cadastro - Padrões'!$A$2:$V$10081,BI$1,FALSE)="","-",VLOOKUP(ROUND(CONCATENATE($A165,BI$2),0),'Cadastro - Padrões'!$A$2:$V$10081,BI$1,FALSE)))</f>
        <v>-</v>
      </c>
      <c r="BJ165" s="23" t="str">
        <f>IF($B165="-","-",IF(VLOOKUP(ROUND(CONCATENATE($A165,BJ$2),0),'Cadastro - Padrões'!$A$2:$V$10081,BJ$1,FALSE)="","-",VLOOKUP(ROUND(CONCATENATE($A165,BJ$2),0),'Cadastro - Padrões'!$A$2:$V$10081,BJ$1,FALSE)))</f>
        <v>-</v>
      </c>
      <c r="BK165" s="23" t="str">
        <f>IF($B165="-","-",IF(VLOOKUP(ROUND(CONCATENATE($A165,BK$2),0),'Cadastro - Padrões'!$A$2:$V$10081,BK$1,FALSE)="","-",VLOOKUP(ROUND(CONCATENATE($A165,BK$2),0),'Cadastro - Padrões'!$A$2:$V$10081,BK$1,FALSE)))</f>
        <v>-</v>
      </c>
      <c r="BL165" s="23" t="str">
        <f>IF($B165="-","-",IF(VLOOKUP(ROUND(CONCATENATE($A165,BL$2),0),'Cadastro - Padrões'!$A$2:$V$10081,BL$1,FALSE)="","-",VLOOKUP(ROUND(CONCATENATE($A165,BL$2),0),'Cadastro - Padrões'!$A$2:$V$10081,BL$1,FALSE)))</f>
        <v>-</v>
      </c>
      <c r="BM165" s="23" t="str">
        <f>IF($B165="-","-",IF(VLOOKUP(ROUND(CONCATENATE($A165,BM$2),0),'Cadastro - Padrões'!$A$2:$V$10081,BM$1,FALSE)="","-",VLOOKUP(ROUND(CONCATENATE($A165,BM$2),0),'Cadastro - Padrões'!$A$2:$V$10081,BM$1,FALSE)))</f>
        <v>-</v>
      </c>
      <c r="BN165" s="23" t="str">
        <f>IF($B165="-","-",IF(VLOOKUP(ROUND(CONCATENATE($A165,BN$2),0),'Cadastro - Padrões'!$A$2:$V$10081,BN$1,FALSE)="","-",VLOOKUP(ROUND(CONCATENATE($A165,BN$2),0),'Cadastro - Padrões'!$A$2:$V$10081,BN$1,FALSE)))</f>
        <v>-</v>
      </c>
      <c r="BO165" s="23" t="str">
        <f>IF($B165="-","-",IF(VLOOKUP(ROUND(CONCATENATE($A165,BO$2),0),'Cadastro - Padrões'!$A$2:$V$10081,BO$1,FALSE)="","-",VLOOKUP(ROUND(CONCATENATE($A165,BO$2),0),'Cadastro - Padrões'!$A$2:$V$10081,BO$1,FALSE)))</f>
        <v>-</v>
      </c>
      <c r="BP165" s="23" t="str">
        <f>IF($B165="-","-",IF(VLOOKUP(ROUND(CONCATENATE($A165,BP$2),0),'Cadastro - Padrões'!$A$2:$V$10081,BP$1,FALSE)="","-",VLOOKUP(ROUND(CONCATENATE($A165,BP$2),0),'Cadastro - Padrões'!$A$2:$V$10081,BP$1,FALSE)))</f>
        <v>-</v>
      </c>
    </row>
    <row r="166" spans="1:68" x14ac:dyDescent="0.3">
      <c r="A166" s="22">
        <f t="shared" si="54"/>
        <v>161</v>
      </c>
      <c r="B166" s="23" t="str">
        <f>IF(VLOOKUP(ROUND(CONCATENATE($A166,B$2),0),'Cadastro - Padrões'!$A$2:$V$10081,B$1,FALSE)="","-",VLOOKUP(ROUND(CONCATENATE($A166,B$2),0),'Cadastro - Padrões'!$A$2:$V$10081,B$1,FALSE))</f>
        <v>-</v>
      </c>
      <c r="C166" s="23" t="str">
        <f>IF($B166="-","-",VLOOKUP(ROUND(CONCATENATE($A166,C$2),0),'Cadastro - Padrões'!$A$2:$V$10081,C$1,FALSE))</f>
        <v>-</v>
      </c>
      <c r="D166" s="23" t="str">
        <f>IF($B166="-","-",VLOOKUP(ROUND(CONCATENATE($A166,D$2),0),'Cadastro - Padrões'!$A$2:$V$10081,D$1,FALSE))</f>
        <v>-</v>
      </c>
      <c r="E166" s="23" t="str">
        <f>IF($B166="-","-",VLOOKUP(ROUND(CONCATENATE($A166,E$2),0),'Cadastro - Padrões'!$A$2:$V$10081,E$1,FALSE))</f>
        <v>-</v>
      </c>
      <c r="F166" s="23" t="str">
        <f>IF($B166="-","-",VLOOKUP(ROUND(CONCATENATE($A166,F$2),0),'Cadastro - Padrões'!$A$2:$V$10081,F$1,FALSE))</f>
        <v>-</v>
      </c>
      <c r="G166" s="24" t="str">
        <f>IF($B166="-","-",VLOOKUP(ROUND(CONCATENATE($A166,G$2),0),'Cadastro - Padrões'!$A$2:$V$10081,G$1,FALSE))</f>
        <v>-</v>
      </c>
      <c r="H166" s="25" t="str">
        <f>IF($B166="-","-",VLOOKUP(ROUND(CONCATENATE($A166,H$2),0),'Cadastro - Padrões'!$A$2:$V$10081,H$1,FALSE))</f>
        <v>-</v>
      </c>
      <c r="I166" s="23" t="str">
        <f>IF($B166="-","-",VLOOKUP(ROUND(CONCATENATE($A166,I$2),0),'Cadastro - Padrões'!$A$2:$V$10081,I$1,FALSE))</f>
        <v>-</v>
      </c>
      <c r="J166" s="23" t="str">
        <f>IF($B166="-","-",VLOOKUP(ROUND(CONCATENATE($A166,J$2),0),'Cadastro - Padrões'!$A$2:$V$10081,J$1,FALSE))</f>
        <v>-</v>
      </c>
      <c r="K166" s="23" t="str">
        <f>IF($B166="-","-",VLOOKUP(ROUND(CONCATENATE($A166,K$2),0),'Cadastro - Padrões'!$A$2:$V$10081,K$1,FALSE))</f>
        <v>-</v>
      </c>
      <c r="L166" s="23" t="str">
        <f>IF($B166="-","-",VLOOKUP(ROUND(CONCATENATE($A166,L$2),0),'Cadastro - Padrões'!$A$2:$V$10081,L$1,FALSE))</f>
        <v>-</v>
      </c>
      <c r="M166" s="23" t="str">
        <f>IF($B166="-","-",VLOOKUP(ROUND(CONCATENATE($A166,M$2),0),'Cadastro - Padrões'!$A$2:$V$10081,M$1,FALSE))</f>
        <v>-</v>
      </c>
      <c r="N166" s="23" t="str">
        <f>IF($B166="-","-",VLOOKUP(ROUND(CONCATENATE($A166,N$2),0),'Cadastro - Padrões'!$A$2:$V$10081,N$1,FALSE))</f>
        <v>-</v>
      </c>
      <c r="O166" s="23" t="str">
        <f>IF($B166="-","-",VLOOKUP(ROUND(CONCATENATE($A166,O$2),0),'Cadastro - Padrões'!$A$2:$V$10081,O$1,FALSE))</f>
        <v>-</v>
      </c>
      <c r="P166" s="23" t="str">
        <f>IF($B166="-","-",VLOOKUP(ROUND(CONCATENATE($A166,P$2),0),'Cadastro - Padrões'!$A$2:$V$10081,P$1,FALSE))</f>
        <v>-</v>
      </c>
      <c r="Q166" s="23" t="str">
        <f>IF($B166="-","-",VLOOKUP(ROUND(CONCATENATE($A166,Q$2),0),'Cadastro - Padrões'!$A$2:$V$10081,Q$1,FALSE))</f>
        <v>-</v>
      </c>
      <c r="R166" s="23" t="str">
        <f>IF($B166="-","-",VLOOKUP(ROUND(CONCATENATE($A166,R$2),0),'Cadastro - Padrões'!$A$2:$V$10081,R$1,FALSE))</f>
        <v>-</v>
      </c>
      <c r="S166" s="23" t="str">
        <f>IF($B166="-","-",VLOOKUP(ROUND(CONCATENATE($A166,S$2),0),'Cadastro - Padrões'!$A$2:$V$10081,S$1,FALSE))</f>
        <v>-</v>
      </c>
      <c r="T166" s="23" t="str">
        <f>IF($B166="-","-",VLOOKUP(ROUND(CONCATENATE($A166,T$2),0),'Cadastro - Padrões'!$A$2:$V$10081,T$1,FALSE))</f>
        <v>-</v>
      </c>
      <c r="U166" s="23" t="str">
        <f>IF($B166="-","-",VLOOKUP(ROUND(CONCATENATE($A166,U$2),0),'Cadastro - Padrões'!$A$2:$V$10081,U$1,FALSE))</f>
        <v>-</v>
      </c>
      <c r="V166" s="23" t="str">
        <f>IF($B166="-","-",VLOOKUP(ROUND(CONCATENATE($A166,V$2),0),'Cadastro - Padrões'!$A$2:$V$10081,V$1,FALSE))</f>
        <v>-</v>
      </c>
      <c r="W166" s="23" t="str">
        <f>IF($B166="-","-",VLOOKUP(ROUND(CONCATENATE($A166,W$2),0),'Cadastro - Padrões'!$A$2:$V$10081,W$1,FALSE))</f>
        <v>-</v>
      </c>
      <c r="X166" s="23" t="str">
        <f>IF($B166="-","-",VLOOKUP(ROUND(CONCATENATE($A166,X$2),0),'Cadastro - Padrões'!$A$2:$V$10081,X$1,FALSE))</f>
        <v>-</v>
      </c>
      <c r="Y166" s="23" t="str">
        <f>IF($B166="-","-",VLOOKUP(ROUND(CONCATENATE($A166,Y$2),0),'Cadastro - Padrões'!$A$2:$V$10081,Y$1,FALSE))</f>
        <v>-</v>
      </c>
      <c r="Z166" s="23" t="str">
        <f>IF($B166="-","-",VLOOKUP(ROUND(CONCATENATE($A166,Z$2),0),'Cadastro - Padrões'!$A$2:$V$10081,Z$1,FALSE))</f>
        <v>-</v>
      </c>
      <c r="AA166" s="23" t="str">
        <f>IF($B166="-","-",VLOOKUP(ROUND(CONCATENATE($A166,AA$2),0),'Cadastro - Padrões'!$A$2:$V$10081,AA$1,FALSE))</f>
        <v>-</v>
      </c>
      <c r="AB166" s="23" t="str">
        <f>IF($B166="-","-",VLOOKUP(ROUND(CONCATENATE($A166,AB$2),0),'Cadastro - Padrões'!$A$2:$V$10081,AB$1,FALSE))</f>
        <v>-</v>
      </c>
      <c r="AC166" s="23" t="str">
        <f>IF($B166="-","-",IF(VLOOKUP(ROUND(CONCATENATE($A166,AC$2),0),'Cadastro - Padrões'!$A$2:$V$10081,AC$1,FALSE)="","-",VLOOKUP(ROUND(CONCATENATE($A166,AC$2),0),'Cadastro - Padrões'!$A$2:$V$10081,AC$1,FALSE)))</f>
        <v>-</v>
      </c>
      <c r="AD166" s="23" t="str">
        <f>IF($B166="-","-",IF(VLOOKUP(ROUND(CONCATENATE($A166,AD$2),0),'Cadastro - Padrões'!$A$2:$V$10081,AD$1,FALSE)="","-",VLOOKUP(ROUND(CONCATENATE($A166,AD$2),0),'Cadastro - Padrões'!$A$2:$V$10081,AD$1,FALSE)))</f>
        <v>-</v>
      </c>
      <c r="AE166" s="23" t="str">
        <f>IF($B166="-","-",IF(VLOOKUP(ROUND(CONCATENATE($A166,AE$2),0),'Cadastro - Padrões'!$A$2:$V$10081,AE$1,FALSE)="","-",VLOOKUP(ROUND(CONCATENATE($A166,AE$2),0),'Cadastro - Padrões'!$A$2:$V$10081,AE$1,FALSE)))</f>
        <v>-</v>
      </c>
      <c r="AF166" s="23" t="str">
        <f>IF($B166="-","-",IF(VLOOKUP(ROUND(CONCATENATE($A166,AF$2),0),'Cadastro - Padrões'!$A$2:$V$10081,AF$1,FALSE)="","-",VLOOKUP(ROUND(CONCATENATE($A166,AF$2),0),'Cadastro - Padrões'!$A$2:$V$10081,AF$1,FALSE)))</f>
        <v>-</v>
      </c>
      <c r="AG166" s="23" t="str">
        <f>IF($B166="-","-",IF(VLOOKUP(ROUND(CONCATENATE($A166,AG$2),0),'Cadastro - Padrões'!$A$2:$V$10081,AG$1,FALSE)="","-",VLOOKUP(ROUND(CONCATENATE($A166,AG$2),0),'Cadastro - Padrões'!$A$2:$V$10081,AG$1,FALSE)))</f>
        <v>-</v>
      </c>
      <c r="AH166" s="23" t="str">
        <f>IF($B166="-","-",IF(VLOOKUP(ROUND(CONCATENATE($A166,AH$2),0),'Cadastro - Padrões'!$A$2:$V$10081,AH$1,FALSE)="","-",VLOOKUP(ROUND(CONCATENATE($A166,AH$2),0),'Cadastro - Padrões'!$A$2:$V$10081,AH$1,FALSE)))</f>
        <v>-</v>
      </c>
      <c r="AI166" s="23" t="str">
        <f>IF($B166="-","-",IF(VLOOKUP(ROUND(CONCATENATE($A166,AI$2),0),'Cadastro - Padrões'!$A$2:$V$10081,AI$1,FALSE)="","-",VLOOKUP(ROUND(CONCATENATE($A166,AI$2),0),'Cadastro - Padrões'!$A$2:$V$10081,AI$1,FALSE)))</f>
        <v>-</v>
      </c>
      <c r="AJ166" s="23" t="str">
        <f>IF($B166="-","-",IF(VLOOKUP(ROUND(CONCATENATE($A166,AJ$2),0),'Cadastro - Padrões'!$A$2:$V$10081,AJ$1,FALSE)="","-",VLOOKUP(ROUND(CONCATENATE($A166,AJ$2),0),'Cadastro - Padrões'!$A$2:$V$10081,AJ$1,FALSE)))</f>
        <v>-</v>
      </c>
      <c r="AK166" s="23" t="str">
        <f>IF($B166="-","-",IF(VLOOKUP(ROUND(CONCATENATE($A166,AK$2),0),'Cadastro - Padrões'!$A$2:$V$10081,AK$1,FALSE)="","-",VLOOKUP(ROUND(CONCATENATE($A166,AK$2),0),'Cadastro - Padrões'!$A$2:$V$10081,AK$1,FALSE)))</f>
        <v>-</v>
      </c>
      <c r="AL166" s="23" t="str">
        <f>IF($B166="-","-",IF(VLOOKUP(ROUND(CONCATENATE($A166,AL$2),0),'Cadastro - Padrões'!$A$2:$V$10081,AL$1,FALSE)="","-",VLOOKUP(ROUND(CONCATENATE($A166,AL$2),0),'Cadastro - Padrões'!$A$2:$V$10081,AL$1,FALSE)))</f>
        <v>-</v>
      </c>
      <c r="AM166" s="23" t="str">
        <f>IF($B166="-","-",IF(VLOOKUP(ROUND(CONCATENATE($A166,AM$2),0),'Cadastro - Padrões'!$A$2:$V$10081,AM$1,FALSE)="","-",VLOOKUP(ROUND(CONCATENATE($A166,AM$2),0),'Cadastro - Padrões'!$A$2:$V$10081,AM$1,FALSE)))</f>
        <v>-</v>
      </c>
      <c r="AN166" s="23" t="str">
        <f>IF($B166="-","-",IF(VLOOKUP(ROUND(CONCATENATE($A166,AN$2),0),'Cadastro - Padrões'!$A$2:$V$10081,AN$1,FALSE)="","-",VLOOKUP(ROUND(CONCATENATE($A166,AN$2),0),'Cadastro - Padrões'!$A$2:$V$10081,AN$1,FALSE)))</f>
        <v>-</v>
      </c>
      <c r="AO166" s="23" t="str">
        <f>IF($B166="-","-",IF(VLOOKUP(ROUND(CONCATENATE($A166,AO$2),0),'Cadastro - Padrões'!$A$2:$V$10081,AO$1,FALSE)="","-",VLOOKUP(ROUND(CONCATENATE($A166,AO$2),0),'Cadastro - Padrões'!$A$2:$V$10081,AO$1,FALSE)))</f>
        <v>-</v>
      </c>
      <c r="AP166" s="23" t="str">
        <f>IF($B166="-","-",IF(VLOOKUP(ROUND(CONCATENATE($A166,AP$2),0),'Cadastro - Padrões'!$A$2:$V$10081,AP$1,FALSE)="","-",VLOOKUP(ROUND(CONCATENATE($A166,AP$2),0),'Cadastro - Padrões'!$A$2:$V$10081,AP$1,FALSE)))</f>
        <v>-</v>
      </c>
      <c r="AQ166" s="23" t="str">
        <f>IF($B166="-","-",IF(VLOOKUP(ROUND(CONCATENATE($A166,AQ$2),0),'Cadastro - Padrões'!$A$2:$V$10081,AQ$1,FALSE)="","-",VLOOKUP(ROUND(CONCATENATE($A166,AQ$2),0),'Cadastro - Padrões'!$A$2:$V$10081,AQ$1,FALSE)))</f>
        <v>-</v>
      </c>
      <c r="AR166" s="23" t="str">
        <f>IF($B166="-","-",IF(VLOOKUP(ROUND(CONCATENATE($A166,AR$2),0),'Cadastro - Padrões'!$A$2:$V$10081,AR$1,FALSE)="","-",VLOOKUP(ROUND(CONCATENATE($A166,AR$2),0),'Cadastro - Padrões'!$A$2:$V$10081,AR$1,FALSE)))</f>
        <v>-</v>
      </c>
      <c r="AS166" s="23" t="str">
        <f>IF($B166="-","-",IF(VLOOKUP(ROUND(CONCATENATE($A166,AS$2),0),'Cadastro - Padrões'!$A$2:$V$10081,AS$1,FALSE)="","-",VLOOKUP(ROUND(CONCATENATE($A166,AS$2),0),'Cadastro - Padrões'!$A$2:$V$10081,AS$1,FALSE)))</f>
        <v>-</v>
      </c>
      <c r="AT166" s="23" t="str">
        <f>IF($B166="-","-",IF(VLOOKUP(ROUND(CONCATENATE($A166,AT$2),0),'Cadastro - Padrões'!$A$2:$V$10081,AT$1,FALSE)="","-",VLOOKUP(ROUND(CONCATENATE($A166,AT$2),0),'Cadastro - Padrões'!$A$2:$V$10081,AT$1,FALSE)))</f>
        <v>-</v>
      </c>
      <c r="AU166" s="23" t="str">
        <f>IF($B166="-","-",IF(VLOOKUP(ROUND(CONCATENATE($A166,AU$2),0),'Cadastro - Padrões'!$A$2:$V$10081,AU$1,FALSE)="","-",VLOOKUP(ROUND(CONCATENATE($A166,AU$2),0),'Cadastro - Padrões'!$A$2:$V$10081,AU$1,FALSE)))</f>
        <v>-</v>
      </c>
      <c r="AV166" s="23" t="str">
        <f>IF($B166="-","-",IF(VLOOKUP(ROUND(CONCATENATE($A166,AV$2),0),'Cadastro - Padrões'!$A$2:$V$10081,AV$1,FALSE)="","-",VLOOKUP(ROUND(CONCATENATE($A166,AV$2),0),'Cadastro - Padrões'!$A$2:$V$10081,AV$1,FALSE)))</f>
        <v>-</v>
      </c>
      <c r="AW166" s="23" t="str">
        <f>IF($B166="-","-",IF(VLOOKUP(ROUND(CONCATENATE($A166,AW$2),0),'Cadastro - Padrões'!$A$2:$V$10081,AW$1,FALSE)="","-",VLOOKUP(ROUND(CONCATENATE($A166,AW$2),0),'Cadastro - Padrões'!$A$2:$V$10081,AW$1,FALSE)))</f>
        <v>-</v>
      </c>
      <c r="AX166" s="23" t="str">
        <f>IF($B166="-","-",IF(VLOOKUP(ROUND(CONCATENATE($A166,AX$2),0),'Cadastro - Padrões'!$A$2:$V$10081,AX$1,FALSE)="","-",VLOOKUP(ROUND(CONCATENATE($A166,AX$2),0),'Cadastro - Padrões'!$A$2:$V$10081,AX$1,FALSE)))</f>
        <v>-</v>
      </c>
      <c r="AY166" s="23" t="str">
        <f>IF($B166="-","-",IF(VLOOKUP(ROUND(CONCATENATE($A166,AY$2),0),'Cadastro - Padrões'!$A$2:$V$10081,AY$1,FALSE)="","-",VLOOKUP(ROUND(CONCATENATE($A166,AY$2),0),'Cadastro - Padrões'!$A$2:$V$10081,AY$1,FALSE)))</f>
        <v>-</v>
      </c>
      <c r="AZ166" s="23" t="str">
        <f>IF($B166="-","-",IF(VLOOKUP(ROUND(CONCATENATE($A166,AZ$2),0),'Cadastro - Padrões'!$A$2:$V$10081,AZ$1,FALSE)="","-",VLOOKUP(ROUND(CONCATENATE($A166,AZ$2),0),'Cadastro - Padrões'!$A$2:$V$10081,AZ$1,FALSE)))</f>
        <v>-</v>
      </c>
      <c r="BA166" s="23" t="str">
        <f>IF($B166="-","-",IF(VLOOKUP(ROUND(CONCATENATE($A166,BA$2),0),'Cadastro - Padrões'!$A$2:$V$10081,BA$1,FALSE)="","-",VLOOKUP(ROUND(CONCATENATE($A166,BA$2),0),'Cadastro - Padrões'!$A$2:$V$10081,BA$1,FALSE)))</f>
        <v>-</v>
      </c>
      <c r="BB166" s="23" t="str">
        <f>IF($B166="-","-",IF(VLOOKUP(ROUND(CONCATENATE($A166,BB$2),0),'Cadastro - Padrões'!$A$2:$V$10081,BB$1,FALSE)="","-",VLOOKUP(ROUND(CONCATENATE($A166,BB$2),0),'Cadastro - Padrões'!$A$2:$V$10081,BB$1,FALSE)))</f>
        <v>-</v>
      </c>
      <c r="BC166" s="23" t="str">
        <f>IF($B166="-","-",IF(VLOOKUP(ROUND(CONCATENATE($A166,BC$2),0),'Cadastro - Padrões'!$A$2:$V$10081,BC$1,FALSE)="","-",VLOOKUP(ROUND(CONCATENATE($A166,BC$2),0),'Cadastro - Padrões'!$A$2:$V$10081,BC$1,FALSE)))</f>
        <v>-</v>
      </c>
      <c r="BD166" s="23" t="str">
        <f>IF($B166="-","-",IF(VLOOKUP(ROUND(CONCATENATE($A166,BD$2),0),'Cadastro - Padrões'!$A$2:$V$10081,BD$1,FALSE)="","-",VLOOKUP(ROUND(CONCATENATE($A166,BD$2),0),'Cadastro - Padrões'!$A$2:$V$10081,BD$1,FALSE)))</f>
        <v>-</v>
      </c>
      <c r="BE166" s="23" t="str">
        <f>IF($B166="-","-",IF(VLOOKUP(ROUND(CONCATENATE($A166,BE$2),0),'Cadastro - Padrões'!$A$2:$V$10081,BE$1,FALSE)="","-",VLOOKUP(ROUND(CONCATENATE($A166,BE$2),0),'Cadastro - Padrões'!$A$2:$V$10081,BE$1,FALSE)))</f>
        <v>-</v>
      </c>
      <c r="BF166" s="23" t="str">
        <f>IF($B166="-","-",IF(VLOOKUP(ROUND(CONCATENATE($A166,BF$2),0),'Cadastro - Padrões'!$A$2:$V$10081,BF$1,FALSE)="","-",VLOOKUP(ROUND(CONCATENATE($A166,BF$2),0),'Cadastro - Padrões'!$A$2:$V$10081,BF$1,FALSE)))</f>
        <v>-</v>
      </c>
      <c r="BG166" s="23" t="str">
        <f>IF($B166="-","-",IF(VLOOKUP(ROUND(CONCATENATE($A166,BG$2),0),'Cadastro - Padrões'!$A$2:$V$10081,BG$1,FALSE)="","-",VLOOKUP(ROUND(CONCATENATE($A166,BG$2),0),'Cadastro - Padrões'!$A$2:$V$10081,BG$1,FALSE)))</f>
        <v>-</v>
      </c>
      <c r="BH166" s="23" t="str">
        <f>IF($B166="-","-",IF(VLOOKUP(ROUND(CONCATENATE($A166,BH$2),0),'Cadastro - Padrões'!$A$2:$V$10081,BH$1,FALSE)="","-",VLOOKUP(ROUND(CONCATENATE($A166,BH$2),0),'Cadastro - Padrões'!$A$2:$V$10081,BH$1,FALSE)))</f>
        <v>-</v>
      </c>
      <c r="BI166" s="23" t="str">
        <f>IF($B166="-","-",IF(VLOOKUP(ROUND(CONCATENATE($A166,BI$2),0),'Cadastro - Padrões'!$A$2:$V$10081,BI$1,FALSE)="","-",VLOOKUP(ROUND(CONCATENATE($A166,BI$2),0),'Cadastro - Padrões'!$A$2:$V$10081,BI$1,FALSE)))</f>
        <v>-</v>
      </c>
      <c r="BJ166" s="23" t="str">
        <f>IF($B166="-","-",IF(VLOOKUP(ROUND(CONCATENATE($A166,BJ$2),0),'Cadastro - Padrões'!$A$2:$V$10081,BJ$1,FALSE)="","-",VLOOKUP(ROUND(CONCATENATE($A166,BJ$2),0),'Cadastro - Padrões'!$A$2:$V$10081,BJ$1,FALSE)))</f>
        <v>-</v>
      </c>
      <c r="BK166" s="23" t="str">
        <f>IF($B166="-","-",IF(VLOOKUP(ROUND(CONCATENATE($A166,BK$2),0),'Cadastro - Padrões'!$A$2:$V$10081,BK$1,FALSE)="","-",VLOOKUP(ROUND(CONCATENATE($A166,BK$2),0),'Cadastro - Padrões'!$A$2:$V$10081,BK$1,FALSE)))</f>
        <v>-</v>
      </c>
      <c r="BL166" s="23" t="str">
        <f>IF($B166="-","-",IF(VLOOKUP(ROUND(CONCATENATE($A166,BL$2),0),'Cadastro - Padrões'!$A$2:$V$10081,BL$1,FALSE)="","-",VLOOKUP(ROUND(CONCATENATE($A166,BL$2),0),'Cadastro - Padrões'!$A$2:$V$10081,BL$1,FALSE)))</f>
        <v>-</v>
      </c>
      <c r="BM166" s="23" t="str">
        <f>IF($B166="-","-",IF(VLOOKUP(ROUND(CONCATENATE($A166,BM$2),0),'Cadastro - Padrões'!$A$2:$V$10081,BM$1,FALSE)="","-",VLOOKUP(ROUND(CONCATENATE($A166,BM$2),0),'Cadastro - Padrões'!$A$2:$V$10081,BM$1,FALSE)))</f>
        <v>-</v>
      </c>
      <c r="BN166" s="23" t="str">
        <f>IF($B166="-","-",IF(VLOOKUP(ROUND(CONCATENATE($A166,BN$2),0),'Cadastro - Padrões'!$A$2:$V$10081,BN$1,FALSE)="","-",VLOOKUP(ROUND(CONCATENATE($A166,BN$2),0),'Cadastro - Padrões'!$A$2:$V$10081,BN$1,FALSE)))</f>
        <v>-</v>
      </c>
      <c r="BO166" s="23" t="str">
        <f>IF($B166="-","-",IF(VLOOKUP(ROUND(CONCATENATE($A166,BO$2),0),'Cadastro - Padrões'!$A$2:$V$10081,BO$1,FALSE)="","-",VLOOKUP(ROUND(CONCATENATE($A166,BO$2),0),'Cadastro - Padrões'!$A$2:$V$10081,BO$1,FALSE)))</f>
        <v>-</v>
      </c>
      <c r="BP166" s="23" t="str">
        <f>IF($B166="-","-",IF(VLOOKUP(ROUND(CONCATENATE($A166,BP$2),0),'Cadastro - Padrões'!$A$2:$V$10081,BP$1,FALSE)="","-",VLOOKUP(ROUND(CONCATENATE($A166,BP$2),0),'Cadastro - Padrões'!$A$2:$V$10081,BP$1,FALSE)))</f>
        <v>-</v>
      </c>
    </row>
    <row r="167" spans="1:68" x14ac:dyDescent="0.3">
      <c r="A167" s="22">
        <f t="shared" si="54"/>
        <v>162</v>
      </c>
      <c r="B167" s="23" t="str">
        <f>IF(VLOOKUP(ROUND(CONCATENATE($A167,B$2),0),'Cadastro - Padrões'!$A$2:$V$10081,B$1,FALSE)="","-",VLOOKUP(ROUND(CONCATENATE($A167,B$2),0),'Cadastro - Padrões'!$A$2:$V$10081,B$1,FALSE))</f>
        <v>-</v>
      </c>
      <c r="C167" s="23" t="str">
        <f>IF($B167="-","-",VLOOKUP(ROUND(CONCATENATE($A167,C$2),0),'Cadastro - Padrões'!$A$2:$V$10081,C$1,FALSE))</f>
        <v>-</v>
      </c>
      <c r="D167" s="23" t="str">
        <f>IF($B167="-","-",VLOOKUP(ROUND(CONCATENATE($A167,D$2),0),'Cadastro - Padrões'!$A$2:$V$10081,D$1,FALSE))</f>
        <v>-</v>
      </c>
      <c r="E167" s="23" t="str">
        <f>IF($B167="-","-",VLOOKUP(ROUND(CONCATENATE($A167,E$2),0),'Cadastro - Padrões'!$A$2:$V$10081,E$1,FALSE))</f>
        <v>-</v>
      </c>
      <c r="F167" s="23" t="str">
        <f>IF($B167="-","-",VLOOKUP(ROUND(CONCATENATE($A167,F$2),0),'Cadastro - Padrões'!$A$2:$V$10081,F$1,FALSE))</f>
        <v>-</v>
      </c>
      <c r="G167" s="24" t="str">
        <f>IF($B167="-","-",VLOOKUP(ROUND(CONCATENATE($A167,G$2),0),'Cadastro - Padrões'!$A$2:$V$10081,G$1,FALSE))</f>
        <v>-</v>
      </c>
      <c r="H167" s="25" t="str">
        <f>IF($B167="-","-",VLOOKUP(ROUND(CONCATENATE($A167,H$2),0),'Cadastro - Padrões'!$A$2:$V$10081,H$1,FALSE))</f>
        <v>-</v>
      </c>
      <c r="I167" s="23" t="str">
        <f>IF($B167="-","-",VLOOKUP(ROUND(CONCATENATE($A167,I$2),0),'Cadastro - Padrões'!$A$2:$V$10081,I$1,FALSE))</f>
        <v>-</v>
      </c>
      <c r="J167" s="23" t="str">
        <f>IF($B167="-","-",VLOOKUP(ROUND(CONCATENATE($A167,J$2),0),'Cadastro - Padrões'!$A$2:$V$10081,J$1,FALSE))</f>
        <v>-</v>
      </c>
      <c r="K167" s="23" t="str">
        <f>IF($B167="-","-",VLOOKUP(ROUND(CONCATENATE($A167,K$2),0),'Cadastro - Padrões'!$A$2:$V$10081,K$1,FALSE))</f>
        <v>-</v>
      </c>
      <c r="L167" s="23" t="str">
        <f>IF($B167="-","-",VLOOKUP(ROUND(CONCATENATE($A167,L$2),0),'Cadastro - Padrões'!$A$2:$V$10081,L$1,FALSE))</f>
        <v>-</v>
      </c>
      <c r="M167" s="23" t="str">
        <f>IF($B167="-","-",VLOOKUP(ROUND(CONCATENATE($A167,M$2),0),'Cadastro - Padrões'!$A$2:$V$10081,M$1,FALSE))</f>
        <v>-</v>
      </c>
      <c r="N167" s="23" t="str">
        <f>IF($B167="-","-",VLOOKUP(ROUND(CONCATENATE($A167,N$2),0),'Cadastro - Padrões'!$A$2:$V$10081,N$1,FALSE))</f>
        <v>-</v>
      </c>
      <c r="O167" s="23" t="str">
        <f>IF($B167="-","-",VLOOKUP(ROUND(CONCATENATE($A167,O$2),0),'Cadastro - Padrões'!$A$2:$V$10081,O$1,FALSE))</f>
        <v>-</v>
      </c>
      <c r="P167" s="23" t="str">
        <f>IF($B167="-","-",VLOOKUP(ROUND(CONCATENATE($A167,P$2),0),'Cadastro - Padrões'!$A$2:$V$10081,P$1,FALSE))</f>
        <v>-</v>
      </c>
      <c r="Q167" s="23" t="str">
        <f>IF($B167="-","-",VLOOKUP(ROUND(CONCATENATE($A167,Q$2),0),'Cadastro - Padrões'!$A$2:$V$10081,Q$1,FALSE))</f>
        <v>-</v>
      </c>
      <c r="R167" s="23" t="str">
        <f>IF($B167="-","-",VLOOKUP(ROUND(CONCATENATE($A167,R$2),0),'Cadastro - Padrões'!$A$2:$V$10081,R$1,FALSE))</f>
        <v>-</v>
      </c>
      <c r="S167" s="23" t="str">
        <f>IF($B167="-","-",VLOOKUP(ROUND(CONCATENATE($A167,S$2),0),'Cadastro - Padrões'!$A$2:$V$10081,S$1,FALSE))</f>
        <v>-</v>
      </c>
      <c r="T167" s="23" t="str">
        <f>IF($B167="-","-",VLOOKUP(ROUND(CONCATENATE($A167,T$2),0),'Cadastro - Padrões'!$A$2:$V$10081,T$1,FALSE))</f>
        <v>-</v>
      </c>
      <c r="U167" s="23" t="str">
        <f>IF($B167="-","-",VLOOKUP(ROUND(CONCATENATE($A167,U$2),0),'Cadastro - Padrões'!$A$2:$V$10081,U$1,FALSE))</f>
        <v>-</v>
      </c>
      <c r="V167" s="23" t="str">
        <f>IF($B167="-","-",VLOOKUP(ROUND(CONCATENATE($A167,V$2),0),'Cadastro - Padrões'!$A$2:$V$10081,V$1,FALSE))</f>
        <v>-</v>
      </c>
      <c r="W167" s="23" t="str">
        <f>IF($B167="-","-",VLOOKUP(ROUND(CONCATENATE($A167,W$2),0),'Cadastro - Padrões'!$A$2:$V$10081,W$1,FALSE))</f>
        <v>-</v>
      </c>
      <c r="X167" s="23" t="str">
        <f>IF($B167="-","-",VLOOKUP(ROUND(CONCATENATE($A167,X$2),0),'Cadastro - Padrões'!$A$2:$V$10081,X$1,FALSE))</f>
        <v>-</v>
      </c>
      <c r="Y167" s="23" t="str">
        <f>IF($B167="-","-",VLOOKUP(ROUND(CONCATENATE($A167,Y$2),0),'Cadastro - Padrões'!$A$2:$V$10081,Y$1,FALSE))</f>
        <v>-</v>
      </c>
      <c r="Z167" s="23" t="str">
        <f>IF($B167="-","-",VLOOKUP(ROUND(CONCATENATE($A167,Z$2),0),'Cadastro - Padrões'!$A$2:$V$10081,Z$1,FALSE))</f>
        <v>-</v>
      </c>
      <c r="AA167" s="23" t="str">
        <f>IF($B167="-","-",VLOOKUP(ROUND(CONCATENATE($A167,AA$2),0),'Cadastro - Padrões'!$A$2:$V$10081,AA$1,FALSE))</f>
        <v>-</v>
      </c>
      <c r="AB167" s="23" t="str">
        <f>IF($B167="-","-",VLOOKUP(ROUND(CONCATENATE($A167,AB$2),0),'Cadastro - Padrões'!$A$2:$V$10081,AB$1,FALSE))</f>
        <v>-</v>
      </c>
      <c r="AC167" s="23" t="str">
        <f>IF($B167="-","-",IF(VLOOKUP(ROUND(CONCATENATE($A167,AC$2),0),'Cadastro - Padrões'!$A$2:$V$10081,AC$1,FALSE)="","-",VLOOKUP(ROUND(CONCATENATE($A167,AC$2),0),'Cadastro - Padrões'!$A$2:$V$10081,AC$1,FALSE)))</f>
        <v>-</v>
      </c>
      <c r="AD167" s="23" t="str">
        <f>IF($B167="-","-",IF(VLOOKUP(ROUND(CONCATENATE($A167,AD$2),0),'Cadastro - Padrões'!$A$2:$V$10081,AD$1,FALSE)="","-",VLOOKUP(ROUND(CONCATENATE($A167,AD$2),0),'Cadastro - Padrões'!$A$2:$V$10081,AD$1,FALSE)))</f>
        <v>-</v>
      </c>
      <c r="AE167" s="23" t="str">
        <f>IF($B167="-","-",IF(VLOOKUP(ROUND(CONCATENATE($A167,AE$2),0),'Cadastro - Padrões'!$A$2:$V$10081,AE$1,FALSE)="","-",VLOOKUP(ROUND(CONCATENATE($A167,AE$2),0),'Cadastro - Padrões'!$A$2:$V$10081,AE$1,FALSE)))</f>
        <v>-</v>
      </c>
      <c r="AF167" s="23" t="str">
        <f>IF($B167="-","-",IF(VLOOKUP(ROUND(CONCATENATE($A167,AF$2),0),'Cadastro - Padrões'!$A$2:$V$10081,AF$1,FALSE)="","-",VLOOKUP(ROUND(CONCATENATE($A167,AF$2),0),'Cadastro - Padrões'!$A$2:$V$10081,AF$1,FALSE)))</f>
        <v>-</v>
      </c>
      <c r="AG167" s="23" t="str">
        <f>IF($B167="-","-",IF(VLOOKUP(ROUND(CONCATENATE($A167,AG$2),0),'Cadastro - Padrões'!$A$2:$V$10081,AG$1,FALSE)="","-",VLOOKUP(ROUND(CONCATENATE($A167,AG$2),0),'Cadastro - Padrões'!$A$2:$V$10081,AG$1,FALSE)))</f>
        <v>-</v>
      </c>
      <c r="AH167" s="23" t="str">
        <f>IF($B167="-","-",IF(VLOOKUP(ROUND(CONCATENATE($A167,AH$2),0),'Cadastro - Padrões'!$A$2:$V$10081,AH$1,FALSE)="","-",VLOOKUP(ROUND(CONCATENATE($A167,AH$2),0),'Cadastro - Padrões'!$A$2:$V$10081,AH$1,FALSE)))</f>
        <v>-</v>
      </c>
      <c r="AI167" s="23" t="str">
        <f>IF($B167="-","-",IF(VLOOKUP(ROUND(CONCATENATE($A167,AI$2),0),'Cadastro - Padrões'!$A$2:$V$10081,AI$1,FALSE)="","-",VLOOKUP(ROUND(CONCATENATE($A167,AI$2),0),'Cadastro - Padrões'!$A$2:$V$10081,AI$1,FALSE)))</f>
        <v>-</v>
      </c>
      <c r="AJ167" s="23" t="str">
        <f>IF($B167="-","-",IF(VLOOKUP(ROUND(CONCATENATE($A167,AJ$2),0),'Cadastro - Padrões'!$A$2:$V$10081,AJ$1,FALSE)="","-",VLOOKUP(ROUND(CONCATENATE($A167,AJ$2),0),'Cadastro - Padrões'!$A$2:$V$10081,AJ$1,FALSE)))</f>
        <v>-</v>
      </c>
      <c r="AK167" s="23" t="str">
        <f>IF($B167="-","-",IF(VLOOKUP(ROUND(CONCATENATE($A167,AK$2),0),'Cadastro - Padrões'!$A$2:$V$10081,AK$1,FALSE)="","-",VLOOKUP(ROUND(CONCATENATE($A167,AK$2),0),'Cadastro - Padrões'!$A$2:$V$10081,AK$1,FALSE)))</f>
        <v>-</v>
      </c>
      <c r="AL167" s="23" t="str">
        <f>IF($B167="-","-",IF(VLOOKUP(ROUND(CONCATENATE($A167,AL$2),0),'Cadastro - Padrões'!$A$2:$V$10081,AL$1,FALSE)="","-",VLOOKUP(ROUND(CONCATENATE($A167,AL$2),0),'Cadastro - Padrões'!$A$2:$V$10081,AL$1,FALSE)))</f>
        <v>-</v>
      </c>
      <c r="AM167" s="23" t="str">
        <f>IF($B167="-","-",IF(VLOOKUP(ROUND(CONCATENATE($A167,AM$2),0),'Cadastro - Padrões'!$A$2:$V$10081,AM$1,FALSE)="","-",VLOOKUP(ROUND(CONCATENATE($A167,AM$2),0),'Cadastro - Padrões'!$A$2:$V$10081,AM$1,FALSE)))</f>
        <v>-</v>
      </c>
      <c r="AN167" s="23" t="str">
        <f>IF($B167="-","-",IF(VLOOKUP(ROUND(CONCATENATE($A167,AN$2),0),'Cadastro - Padrões'!$A$2:$V$10081,AN$1,FALSE)="","-",VLOOKUP(ROUND(CONCATENATE($A167,AN$2),0),'Cadastro - Padrões'!$A$2:$V$10081,AN$1,FALSE)))</f>
        <v>-</v>
      </c>
      <c r="AO167" s="23" t="str">
        <f>IF($B167="-","-",IF(VLOOKUP(ROUND(CONCATENATE($A167,AO$2),0),'Cadastro - Padrões'!$A$2:$V$10081,AO$1,FALSE)="","-",VLOOKUP(ROUND(CONCATENATE($A167,AO$2),0),'Cadastro - Padrões'!$A$2:$V$10081,AO$1,FALSE)))</f>
        <v>-</v>
      </c>
      <c r="AP167" s="23" t="str">
        <f>IF($B167="-","-",IF(VLOOKUP(ROUND(CONCATENATE($A167,AP$2),0),'Cadastro - Padrões'!$A$2:$V$10081,AP$1,FALSE)="","-",VLOOKUP(ROUND(CONCATENATE($A167,AP$2),0),'Cadastro - Padrões'!$A$2:$V$10081,AP$1,FALSE)))</f>
        <v>-</v>
      </c>
      <c r="AQ167" s="23" t="str">
        <f>IF($B167="-","-",IF(VLOOKUP(ROUND(CONCATENATE($A167,AQ$2),0),'Cadastro - Padrões'!$A$2:$V$10081,AQ$1,FALSE)="","-",VLOOKUP(ROUND(CONCATENATE($A167,AQ$2),0),'Cadastro - Padrões'!$A$2:$V$10081,AQ$1,FALSE)))</f>
        <v>-</v>
      </c>
      <c r="AR167" s="23" t="str">
        <f>IF($B167="-","-",IF(VLOOKUP(ROUND(CONCATENATE($A167,AR$2),0),'Cadastro - Padrões'!$A$2:$V$10081,AR$1,FALSE)="","-",VLOOKUP(ROUND(CONCATENATE($A167,AR$2),0),'Cadastro - Padrões'!$A$2:$V$10081,AR$1,FALSE)))</f>
        <v>-</v>
      </c>
      <c r="AS167" s="23" t="str">
        <f>IF($B167="-","-",IF(VLOOKUP(ROUND(CONCATENATE($A167,AS$2),0),'Cadastro - Padrões'!$A$2:$V$10081,AS$1,FALSE)="","-",VLOOKUP(ROUND(CONCATENATE($A167,AS$2),0),'Cadastro - Padrões'!$A$2:$V$10081,AS$1,FALSE)))</f>
        <v>-</v>
      </c>
      <c r="AT167" s="23" t="str">
        <f>IF($B167="-","-",IF(VLOOKUP(ROUND(CONCATENATE($A167,AT$2),0),'Cadastro - Padrões'!$A$2:$V$10081,AT$1,FALSE)="","-",VLOOKUP(ROUND(CONCATENATE($A167,AT$2),0),'Cadastro - Padrões'!$A$2:$V$10081,AT$1,FALSE)))</f>
        <v>-</v>
      </c>
      <c r="AU167" s="23" t="str">
        <f>IF($B167="-","-",IF(VLOOKUP(ROUND(CONCATENATE($A167,AU$2),0),'Cadastro - Padrões'!$A$2:$V$10081,AU$1,FALSE)="","-",VLOOKUP(ROUND(CONCATENATE($A167,AU$2),0),'Cadastro - Padrões'!$A$2:$V$10081,AU$1,FALSE)))</f>
        <v>-</v>
      </c>
      <c r="AV167" s="23" t="str">
        <f>IF($B167="-","-",IF(VLOOKUP(ROUND(CONCATENATE($A167,AV$2),0),'Cadastro - Padrões'!$A$2:$V$10081,AV$1,FALSE)="","-",VLOOKUP(ROUND(CONCATENATE($A167,AV$2),0),'Cadastro - Padrões'!$A$2:$V$10081,AV$1,FALSE)))</f>
        <v>-</v>
      </c>
      <c r="AW167" s="23" t="str">
        <f>IF($B167="-","-",IF(VLOOKUP(ROUND(CONCATENATE($A167,AW$2),0),'Cadastro - Padrões'!$A$2:$V$10081,AW$1,FALSE)="","-",VLOOKUP(ROUND(CONCATENATE($A167,AW$2),0),'Cadastro - Padrões'!$A$2:$V$10081,AW$1,FALSE)))</f>
        <v>-</v>
      </c>
      <c r="AX167" s="23" t="str">
        <f>IF($B167="-","-",IF(VLOOKUP(ROUND(CONCATENATE($A167,AX$2),0),'Cadastro - Padrões'!$A$2:$V$10081,AX$1,FALSE)="","-",VLOOKUP(ROUND(CONCATENATE($A167,AX$2),0),'Cadastro - Padrões'!$A$2:$V$10081,AX$1,FALSE)))</f>
        <v>-</v>
      </c>
      <c r="AY167" s="23" t="str">
        <f>IF($B167="-","-",IF(VLOOKUP(ROUND(CONCATENATE($A167,AY$2),0),'Cadastro - Padrões'!$A$2:$V$10081,AY$1,FALSE)="","-",VLOOKUP(ROUND(CONCATENATE($A167,AY$2),0),'Cadastro - Padrões'!$A$2:$V$10081,AY$1,FALSE)))</f>
        <v>-</v>
      </c>
      <c r="AZ167" s="23" t="str">
        <f>IF($B167="-","-",IF(VLOOKUP(ROUND(CONCATENATE($A167,AZ$2),0),'Cadastro - Padrões'!$A$2:$V$10081,AZ$1,FALSE)="","-",VLOOKUP(ROUND(CONCATENATE($A167,AZ$2),0),'Cadastro - Padrões'!$A$2:$V$10081,AZ$1,FALSE)))</f>
        <v>-</v>
      </c>
      <c r="BA167" s="23" t="str">
        <f>IF($B167="-","-",IF(VLOOKUP(ROUND(CONCATENATE($A167,BA$2),0),'Cadastro - Padrões'!$A$2:$V$10081,BA$1,FALSE)="","-",VLOOKUP(ROUND(CONCATENATE($A167,BA$2),0),'Cadastro - Padrões'!$A$2:$V$10081,BA$1,FALSE)))</f>
        <v>-</v>
      </c>
      <c r="BB167" s="23" t="str">
        <f>IF($B167="-","-",IF(VLOOKUP(ROUND(CONCATENATE($A167,BB$2),0),'Cadastro - Padrões'!$A$2:$V$10081,BB$1,FALSE)="","-",VLOOKUP(ROUND(CONCATENATE($A167,BB$2),0),'Cadastro - Padrões'!$A$2:$V$10081,BB$1,FALSE)))</f>
        <v>-</v>
      </c>
      <c r="BC167" s="23" t="str">
        <f>IF($B167="-","-",IF(VLOOKUP(ROUND(CONCATENATE($A167,BC$2),0),'Cadastro - Padrões'!$A$2:$V$10081,BC$1,FALSE)="","-",VLOOKUP(ROUND(CONCATENATE($A167,BC$2),0),'Cadastro - Padrões'!$A$2:$V$10081,BC$1,FALSE)))</f>
        <v>-</v>
      </c>
      <c r="BD167" s="23" t="str">
        <f>IF($B167="-","-",IF(VLOOKUP(ROUND(CONCATENATE($A167,BD$2),0),'Cadastro - Padrões'!$A$2:$V$10081,BD$1,FALSE)="","-",VLOOKUP(ROUND(CONCATENATE($A167,BD$2),0),'Cadastro - Padrões'!$A$2:$V$10081,BD$1,FALSE)))</f>
        <v>-</v>
      </c>
      <c r="BE167" s="23" t="str">
        <f>IF($B167="-","-",IF(VLOOKUP(ROUND(CONCATENATE($A167,BE$2),0),'Cadastro - Padrões'!$A$2:$V$10081,BE$1,FALSE)="","-",VLOOKUP(ROUND(CONCATENATE($A167,BE$2),0),'Cadastro - Padrões'!$A$2:$V$10081,BE$1,FALSE)))</f>
        <v>-</v>
      </c>
      <c r="BF167" s="23" t="str">
        <f>IF($B167="-","-",IF(VLOOKUP(ROUND(CONCATENATE($A167,BF$2),0),'Cadastro - Padrões'!$A$2:$V$10081,BF$1,FALSE)="","-",VLOOKUP(ROUND(CONCATENATE($A167,BF$2),0),'Cadastro - Padrões'!$A$2:$V$10081,BF$1,FALSE)))</f>
        <v>-</v>
      </c>
      <c r="BG167" s="23" t="str">
        <f>IF($B167="-","-",IF(VLOOKUP(ROUND(CONCATENATE($A167,BG$2),0),'Cadastro - Padrões'!$A$2:$V$10081,BG$1,FALSE)="","-",VLOOKUP(ROUND(CONCATENATE($A167,BG$2),0),'Cadastro - Padrões'!$A$2:$V$10081,BG$1,FALSE)))</f>
        <v>-</v>
      </c>
      <c r="BH167" s="23" t="str">
        <f>IF($B167="-","-",IF(VLOOKUP(ROUND(CONCATENATE($A167,BH$2),0),'Cadastro - Padrões'!$A$2:$V$10081,BH$1,FALSE)="","-",VLOOKUP(ROUND(CONCATENATE($A167,BH$2),0),'Cadastro - Padrões'!$A$2:$V$10081,BH$1,FALSE)))</f>
        <v>-</v>
      </c>
      <c r="BI167" s="23" t="str">
        <f>IF($B167="-","-",IF(VLOOKUP(ROUND(CONCATENATE($A167,BI$2),0),'Cadastro - Padrões'!$A$2:$V$10081,BI$1,FALSE)="","-",VLOOKUP(ROUND(CONCATENATE($A167,BI$2),0),'Cadastro - Padrões'!$A$2:$V$10081,BI$1,FALSE)))</f>
        <v>-</v>
      </c>
      <c r="BJ167" s="23" t="str">
        <f>IF($B167="-","-",IF(VLOOKUP(ROUND(CONCATENATE($A167,BJ$2),0),'Cadastro - Padrões'!$A$2:$V$10081,BJ$1,FALSE)="","-",VLOOKUP(ROUND(CONCATENATE($A167,BJ$2),0),'Cadastro - Padrões'!$A$2:$V$10081,BJ$1,FALSE)))</f>
        <v>-</v>
      </c>
      <c r="BK167" s="23" t="str">
        <f>IF($B167="-","-",IF(VLOOKUP(ROUND(CONCATENATE($A167,BK$2),0),'Cadastro - Padrões'!$A$2:$V$10081,BK$1,FALSE)="","-",VLOOKUP(ROUND(CONCATENATE($A167,BK$2),0),'Cadastro - Padrões'!$A$2:$V$10081,BK$1,FALSE)))</f>
        <v>-</v>
      </c>
      <c r="BL167" s="23" t="str">
        <f>IF($B167="-","-",IF(VLOOKUP(ROUND(CONCATENATE($A167,BL$2),0),'Cadastro - Padrões'!$A$2:$V$10081,BL$1,FALSE)="","-",VLOOKUP(ROUND(CONCATENATE($A167,BL$2),0),'Cadastro - Padrões'!$A$2:$V$10081,BL$1,FALSE)))</f>
        <v>-</v>
      </c>
      <c r="BM167" s="23" t="str">
        <f>IF($B167="-","-",IF(VLOOKUP(ROUND(CONCATENATE($A167,BM$2),0),'Cadastro - Padrões'!$A$2:$V$10081,BM$1,FALSE)="","-",VLOOKUP(ROUND(CONCATENATE($A167,BM$2),0),'Cadastro - Padrões'!$A$2:$V$10081,BM$1,FALSE)))</f>
        <v>-</v>
      </c>
      <c r="BN167" s="23" t="str">
        <f>IF($B167="-","-",IF(VLOOKUP(ROUND(CONCATENATE($A167,BN$2),0),'Cadastro - Padrões'!$A$2:$V$10081,BN$1,FALSE)="","-",VLOOKUP(ROUND(CONCATENATE($A167,BN$2),0),'Cadastro - Padrões'!$A$2:$V$10081,BN$1,FALSE)))</f>
        <v>-</v>
      </c>
      <c r="BO167" s="23" t="str">
        <f>IF($B167="-","-",IF(VLOOKUP(ROUND(CONCATENATE($A167,BO$2),0),'Cadastro - Padrões'!$A$2:$V$10081,BO$1,FALSE)="","-",VLOOKUP(ROUND(CONCATENATE($A167,BO$2),0),'Cadastro - Padrões'!$A$2:$V$10081,BO$1,FALSE)))</f>
        <v>-</v>
      </c>
      <c r="BP167" s="23" t="str">
        <f>IF($B167="-","-",IF(VLOOKUP(ROUND(CONCATENATE($A167,BP$2),0),'Cadastro - Padrões'!$A$2:$V$10081,BP$1,FALSE)="","-",VLOOKUP(ROUND(CONCATENATE($A167,BP$2),0),'Cadastro - Padrões'!$A$2:$V$10081,BP$1,FALSE)))</f>
        <v>-</v>
      </c>
    </row>
    <row r="168" spans="1:68" x14ac:dyDescent="0.3">
      <c r="A168" s="22">
        <f t="shared" si="54"/>
        <v>163</v>
      </c>
      <c r="B168" s="23" t="str">
        <f>IF(VLOOKUP(ROUND(CONCATENATE($A168,B$2),0),'Cadastro - Padrões'!$A$2:$V$10081,B$1,FALSE)="","-",VLOOKUP(ROUND(CONCATENATE($A168,B$2),0),'Cadastro - Padrões'!$A$2:$V$10081,B$1,FALSE))</f>
        <v>-</v>
      </c>
      <c r="C168" s="23" t="str">
        <f>IF($B168="-","-",VLOOKUP(ROUND(CONCATENATE($A168,C$2),0),'Cadastro - Padrões'!$A$2:$V$10081,C$1,FALSE))</f>
        <v>-</v>
      </c>
      <c r="D168" s="23" t="str">
        <f>IF($B168="-","-",VLOOKUP(ROUND(CONCATENATE($A168,D$2),0),'Cadastro - Padrões'!$A$2:$V$10081,D$1,FALSE))</f>
        <v>-</v>
      </c>
      <c r="E168" s="23" t="str">
        <f>IF($B168="-","-",VLOOKUP(ROUND(CONCATENATE($A168,E$2),0),'Cadastro - Padrões'!$A$2:$V$10081,E$1,FALSE))</f>
        <v>-</v>
      </c>
      <c r="F168" s="23" t="str">
        <f>IF($B168="-","-",VLOOKUP(ROUND(CONCATENATE($A168,F$2),0),'Cadastro - Padrões'!$A$2:$V$10081,F$1,FALSE))</f>
        <v>-</v>
      </c>
      <c r="G168" s="24" t="str">
        <f>IF($B168="-","-",VLOOKUP(ROUND(CONCATENATE($A168,G$2),0),'Cadastro - Padrões'!$A$2:$V$10081,G$1,FALSE))</f>
        <v>-</v>
      </c>
      <c r="H168" s="25" t="str">
        <f>IF($B168="-","-",VLOOKUP(ROUND(CONCATENATE($A168,H$2),0),'Cadastro - Padrões'!$A$2:$V$10081,H$1,FALSE))</f>
        <v>-</v>
      </c>
      <c r="I168" s="23" t="str">
        <f>IF($B168="-","-",VLOOKUP(ROUND(CONCATENATE($A168,I$2),0),'Cadastro - Padrões'!$A$2:$V$10081,I$1,FALSE))</f>
        <v>-</v>
      </c>
      <c r="J168" s="23" t="str">
        <f>IF($B168="-","-",VLOOKUP(ROUND(CONCATENATE($A168,J$2),0),'Cadastro - Padrões'!$A$2:$V$10081,J$1,FALSE))</f>
        <v>-</v>
      </c>
      <c r="K168" s="23" t="str">
        <f>IF($B168="-","-",VLOOKUP(ROUND(CONCATENATE($A168,K$2),0),'Cadastro - Padrões'!$A$2:$V$10081,K$1,FALSE))</f>
        <v>-</v>
      </c>
      <c r="L168" s="23" t="str">
        <f>IF($B168="-","-",VLOOKUP(ROUND(CONCATENATE($A168,L$2),0),'Cadastro - Padrões'!$A$2:$V$10081,L$1,FALSE))</f>
        <v>-</v>
      </c>
      <c r="M168" s="23" t="str">
        <f>IF($B168="-","-",VLOOKUP(ROUND(CONCATENATE($A168,M$2),0),'Cadastro - Padrões'!$A$2:$V$10081,M$1,FALSE))</f>
        <v>-</v>
      </c>
      <c r="N168" s="23" t="str">
        <f>IF($B168="-","-",VLOOKUP(ROUND(CONCATENATE($A168,N$2),0),'Cadastro - Padrões'!$A$2:$V$10081,N$1,FALSE))</f>
        <v>-</v>
      </c>
      <c r="O168" s="23" t="str">
        <f>IF($B168="-","-",VLOOKUP(ROUND(CONCATENATE($A168,O$2),0),'Cadastro - Padrões'!$A$2:$V$10081,O$1,FALSE))</f>
        <v>-</v>
      </c>
      <c r="P168" s="23" t="str">
        <f>IF($B168="-","-",VLOOKUP(ROUND(CONCATENATE($A168,P$2),0),'Cadastro - Padrões'!$A$2:$V$10081,P$1,FALSE))</f>
        <v>-</v>
      </c>
      <c r="Q168" s="23" t="str">
        <f>IF($B168="-","-",VLOOKUP(ROUND(CONCATENATE($A168,Q$2),0),'Cadastro - Padrões'!$A$2:$V$10081,Q$1,FALSE))</f>
        <v>-</v>
      </c>
      <c r="R168" s="23" t="str">
        <f>IF($B168="-","-",VLOOKUP(ROUND(CONCATENATE($A168,R$2),0),'Cadastro - Padrões'!$A$2:$V$10081,R$1,FALSE))</f>
        <v>-</v>
      </c>
      <c r="S168" s="23" t="str">
        <f>IF($B168="-","-",VLOOKUP(ROUND(CONCATENATE($A168,S$2),0),'Cadastro - Padrões'!$A$2:$V$10081,S$1,FALSE))</f>
        <v>-</v>
      </c>
      <c r="T168" s="23" t="str">
        <f>IF($B168="-","-",VLOOKUP(ROUND(CONCATENATE($A168,T$2),0),'Cadastro - Padrões'!$A$2:$V$10081,T$1,FALSE))</f>
        <v>-</v>
      </c>
      <c r="U168" s="23" t="str">
        <f>IF($B168="-","-",VLOOKUP(ROUND(CONCATENATE($A168,U$2),0),'Cadastro - Padrões'!$A$2:$V$10081,U$1,FALSE))</f>
        <v>-</v>
      </c>
      <c r="V168" s="23" t="str">
        <f>IF($B168="-","-",VLOOKUP(ROUND(CONCATENATE($A168,V$2),0),'Cadastro - Padrões'!$A$2:$V$10081,V$1,FALSE))</f>
        <v>-</v>
      </c>
      <c r="W168" s="23" t="str">
        <f>IF($B168="-","-",VLOOKUP(ROUND(CONCATENATE($A168,W$2),0),'Cadastro - Padrões'!$A$2:$V$10081,W$1,FALSE))</f>
        <v>-</v>
      </c>
      <c r="X168" s="23" t="str">
        <f>IF($B168="-","-",VLOOKUP(ROUND(CONCATENATE($A168,X$2),0),'Cadastro - Padrões'!$A$2:$V$10081,X$1,FALSE))</f>
        <v>-</v>
      </c>
      <c r="Y168" s="23" t="str">
        <f>IF($B168="-","-",VLOOKUP(ROUND(CONCATENATE($A168,Y$2),0),'Cadastro - Padrões'!$A$2:$V$10081,Y$1,FALSE))</f>
        <v>-</v>
      </c>
      <c r="Z168" s="23" t="str">
        <f>IF($B168="-","-",VLOOKUP(ROUND(CONCATENATE($A168,Z$2),0),'Cadastro - Padrões'!$A$2:$V$10081,Z$1,FALSE))</f>
        <v>-</v>
      </c>
      <c r="AA168" s="23" t="str">
        <f>IF($B168="-","-",VLOOKUP(ROUND(CONCATENATE($A168,AA$2),0),'Cadastro - Padrões'!$A$2:$V$10081,AA$1,FALSE))</f>
        <v>-</v>
      </c>
      <c r="AB168" s="23" t="str">
        <f>IF($B168="-","-",VLOOKUP(ROUND(CONCATENATE($A168,AB$2),0),'Cadastro - Padrões'!$A$2:$V$10081,AB$1,FALSE))</f>
        <v>-</v>
      </c>
      <c r="AC168" s="23" t="str">
        <f>IF($B168="-","-",IF(VLOOKUP(ROUND(CONCATENATE($A168,AC$2),0),'Cadastro - Padrões'!$A$2:$V$10081,AC$1,FALSE)="","-",VLOOKUP(ROUND(CONCATENATE($A168,AC$2),0),'Cadastro - Padrões'!$A$2:$V$10081,AC$1,FALSE)))</f>
        <v>-</v>
      </c>
      <c r="AD168" s="23" t="str">
        <f>IF($B168="-","-",IF(VLOOKUP(ROUND(CONCATENATE($A168,AD$2),0),'Cadastro - Padrões'!$A$2:$V$10081,AD$1,FALSE)="","-",VLOOKUP(ROUND(CONCATENATE($A168,AD$2),0),'Cadastro - Padrões'!$A$2:$V$10081,AD$1,FALSE)))</f>
        <v>-</v>
      </c>
      <c r="AE168" s="23" t="str">
        <f>IF($B168="-","-",IF(VLOOKUP(ROUND(CONCATENATE($A168,AE$2),0),'Cadastro - Padrões'!$A$2:$V$10081,AE$1,FALSE)="","-",VLOOKUP(ROUND(CONCATENATE($A168,AE$2),0),'Cadastro - Padrões'!$A$2:$V$10081,AE$1,FALSE)))</f>
        <v>-</v>
      </c>
      <c r="AF168" s="23" t="str">
        <f>IF($B168="-","-",IF(VLOOKUP(ROUND(CONCATENATE($A168,AF$2),0),'Cadastro - Padrões'!$A$2:$V$10081,AF$1,FALSE)="","-",VLOOKUP(ROUND(CONCATENATE($A168,AF$2),0),'Cadastro - Padrões'!$A$2:$V$10081,AF$1,FALSE)))</f>
        <v>-</v>
      </c>
      <c r="AG168" s="23" t="str">
        <f>IF($B168="-","-",IF(VLOOKUP(ROUND(CONCATENATE($A168,AG$2),0),'Cadastro - Padrões'!$A$2:$V$10081,AG$1,FALSE)="","-",VLOOKUP(ROUND(CONCATENATE($A168,AG$2),0),'Cadastro - Padrões'!$A$2:$V$10081,AG$1,FALSE)))</f>
        <v>-</v>
      </c>
      <c r="AH168" s="23" t="str">
        <f>IF($B168="-","-",IF(VLOOKUP(ROUND(CONCATENATE($A168,AH$2),0),'Cadastro - Padrões'!$A$2:$V$10081,AH$1,FALSE)="","-",VLOOKUP(ROUND(CONCATENATE($A168,AH$2),0),'Cadastro - Padrões'!$A$2:$V$10081,AH$1,FALSE)))</f>
        <v>-</v>
      </c>
      <c r="AI168" s="23" t="str">
        <f>IF($B168="-","-",IF(VLOOKUP(ROUND(CONCATENATE($A168,AI$2),0),'Cadastro - Padrões'!$A$2:$V$10081,AI$1,FALSE)="","-",VLOOKUP(ROUND(CONCATENATE($A168,AI$2),0),'Cadastro - Padrões'!$A$2:$V$10081,AI$1,FALSE)))</f>
        <v>-</v>
      </c>
      <c r="AJ168" s="23" t="str">
        <f>IF($B168="-","-",IF(VLOOKUP(ROUND(CONCATENATE($A168,AJ$2),0),'Cadastro - Padrões'!$A$2:$V$10081,AJ$1,FALSE)="","-",VLOOKUP(ROUND(CONCATENATE($A168,AJ$2),0),'Cadastro - Padrões'!$A$2:$V$10081,AJ$1,FALSE)))</f>
        <v>-</v>
      </c>
      <c r="AK168" s="23" t="str">
        <f>IF($B168="-","-",IF(VLOOKUP(ROUND(CONCATENATE($A168,AK$2),0),'Cadastro - Padrões'!$A$2:$V$10081,AK$1,FALSE)="","-",VLOOKUP(ROUND(CONCATENATE($A168,AK$2),0),'Cadastro - Padrões'!$A$2:$V$10081,AK$1,FALSE)))</f>
        <v>-</v>
      </c>
      <c r="AL168" s="23" t="str">
        <f>IF($B168="-","-",IF(VLOOKUP(ROUND(CONCATENATE($A168,AL$2),0),'Cadastro - Padrões'!$A$2:$V$10081,AL$1,FALSE)="","-",VLOOKUP(ROUND(CONCATENATE($A168,AL$2),0),'Cadastro - Padrões'!$A$2:$V$10081,AL$1,FALSE)))</f>
        <v>-</v>
      </c>
      <c r="AM168" s="23" t="str">
        <f>IF($B168="-","-",IF(VLOOKUP(ROUND(CONCATENATE($A168,AM$2),0),'Cadastro - Padrões'!$A$2:$V$10081,AM$1,FALSE)="","-",VLOOKUP(ROUND(CONCATENATE($A168,AM$2),0),'Cadastro - Padrões'!$A$2:$V$10081,AM$1,FALSE)))</f>
        <v>-</v>
      </c>
      <c r="AN168" s="23" t="str">
        <f>IF($B168="-","-",IF(VLOOKUP(ROUND(CONCATENATE($A168,AN$2),0),'Cadastro - Padrões'!$A$2:$V$10081,AN$1,FALSE)="","-",VLOOKUP(ROUND(CONCATENATE($A168,AN$2),0),'Cadastro - Padrões'!$A$2:$V$10081,AN$1,FALSE)))</f>
        <v>-</v>
      </c>
      <c r="AO168" s="23" t="str">
        <f>IF($B168="-","-",IF(VLOOKUP(ROUND(CONCATENATE($A168,AO$2),0),'Cadastro - Padrões'!$A$2:$V$10081,AO$1,FALSE)="","-",VLOOKUP(ROUND(CONCATENATE($A168,AO$2),0),'Cadastro - Padrões'!$A$2:$V$10081,AO$1,FALSE)))</f>
        <v>-</v>
      </c>
      <c r="AP168" s="23" t="str">
        <f>IF($B168="-","-",IF(VLOOKUP(ROUND(CONCATENATE($A168,AP$2),0),'Cadastro - Padrões'!$A$2:$V$10081,AP$1,FALSE)="","-",VLOOKUP(ROUND(CONCATENATE($A168,AP$2),0),'Cadastro - Padrões'!$A$2:$V$10081,AP$1,FALSE)))</f>
        <v>-</v>
      </c>
      <c r="AQ168" s="23" t="str">
        <f>IF($B168="-","-",IF(VLOOKUP(ROUND(CONCATENATE($A168,AQ$2),0),'Cadastro - Padrões'!$A$2:$V$10081,AQ$1,FALSE)="","-",VLOOKUP(ROUND(CONCATENATE($A168,AQ$2),0),'Cadastro - Padrões'!$A$2:$V$10081,AQ$1,FALSE)))</f>
        <v>-</v>
      </c>
      <c r="AR168" s="23" t="str">
        <f>IF($B168="-","-",IF(VLOOKUP(ROUND(CONCATENATE($A168,AR$2),0),'Cadastro - Padrões'!$A$2:$V$10081,AR$1,FALSE)="","-",VLOOKUP(ROUND(CONCATENATE($A168,AR$2),0),'Cadastro - Padrões'!$A$2:$V$10081,AR$1,FALSE)))</f>
        <v>-</v>
      </c>
      <c r="AS168" s="23" t="str">
        <f>IF($B168="-","-",IF(VLOOKUP(ROUND(CONCATENATE($A168,AS$2),0),'Cadastro - Padrões'!$A$2:$V$10081,AS$1,FALSE)="","-",VLOOKUP(ROUND(CONCATENATE($A168,AS$2),0),'Cadastro - Padrões'!$A$2:$V$10081,AS$1,FALSE)))</f>
        <v>-</v>
      </c>
      <c r="AT168" s="23" t="str">
        <f>IF($B168="-","-",IF(VLOOKUP(ROUND(CONCATENATE($A168,AT$2),0),'Cadastro - Padrões'!$A$2:$V$10081,AT$1,FALSE)="","-",VLOOKUP(ROUND(CONCATENATE($A168,AT$2),0),'Cadastro - Padrões'!$A$2:$V$10081,AT$1,FALSE)))</f>
        <v>-</v>
      </c>
      <c r="AU168" s="23" t="str">
        <f>IF($B168="-","-",IF(VLOOKUP(ROUND(CONCATENATE($A168,AU$2),0),'Cadastro - Padrões'!$A$2:$V$10081,AU$1,FALSE)="","-",VLOOKUP(ROUND(CONCATENATE($A168,AU$2),0),'Cadastro - Padrões'!$A$2:$V$10081,AU$1,FALSE)))</f>
        <v>-</v>
      </c>
      <c r="AV168" s="23" t="str">
        <f>IF($B168="-","-",IF(VLOOKUP(ROUND(CONCATENATE($A168,AV$2),0),'Cadastro - Padrões'!$A$2:$V$10081,AV$1,FALSE)="","-",VLOOKUP(ROUND(CONCATENATE($A168,AV$2),0),'Cadastro - Padrões'!$A$2:$V$10081,AV$1,FALSE)))</f>
        <v>-</v>
      </c>
      <c r="AW168" s="23" t="str">
        <f>IF($B168="-","-",IF(VLOOKUP(ROUND(CONCATENATE($A168,AW$2),0),'Cadastro - Padrões'!$A$2:$V$10081,AW$1,FALSE)="","-",VLOOKUP(ROUND(CONCATENATE($A168,AW$2),0),'Cadastro - Padrões'!$A$2:$V$10081,AW$1,FALSE)))</f>
        <v>-</v>
      </c>
      <c r="AX168" s="23" t="str">
        <f>IF($B168="-","-",IF(VLOOKUP(ROUND(CONCATENATE($A168,AX$2),0),'Cadastro - Padrões'!$A$2:$V$10081,AX$1,FALSE)="","-",VLOOKUP(ROUND(CONCATENATE($A168,AX$2),0),'Cadastro - Padrões'!$A$2:$V$10081,AX$1,FALSE)))</f>
        <v>-</v>
      </c>
      <c r="AY168" s="23" t="str">
        <f>IF($B168="-","-",IF(VLOOKUP(ROUND(CONCATENATE($A168,AY$2),0),'Cadastro - Padrões'!$A$2:$V$10081,AY$1,FALSE)="","-",VLOOKUP(ROUND(CONCATENATE($A168,AY$2),0),'Cadastro - Padrões'!$A$2:$V$10081,AY$1,FALSE)))</f>
        <v>-</v>
      </c>
      <c r="AZ168" s="23" t="str">
        <f>IF($B168="-","-",IF(VLOOKUP(ROUND(CONCATENATE($A168,AZ$2),0),'Cadastro - Padrões'!$A$2:$V$10081,AZ$1,FALSE)="","-",VLOOKUP(ROUND(CONCATENATE($A168,AZ$2),0),'Cadastro - Padrões'!$A$2:$V$10081,AZ$1,FALSE)))</f>
        <v>-</v>
      </c>
      <c r="BA168" s="23" t="str">
        <f>IF($B168="-","-",IF(VLOOKUP(ROUND(CONCATENATE($A168,BA$2),0),'Cadastro - Padrões'!$A$2:$V$10081,BA$1,FALSE)="","-",VLOOKUP(ROUND(CONCATENATE($A168,BA$2),0),'Cadastro - Padrões'!$A$2:$V$10081,BA$1,FALSE)))</f>
        <v>-</v>
      </c>
      <c r="BB168" s="23" t="str">
        <f>IF($B168="-","-",IF(VLOOKUP(ROUND(CONCATENATE($A168,BB$2),0),'Cadastro - Padrões'!$A$2:$V$10081,BB$1,FALSE)="","-",VLOOKUP(ROUND(CONCATENATE($A168,BB$2),0),'Cadastro - Padrões'!$A$2:$V$10081,BB$1,FALSE)))</f>
        <v>-</v>
      </c>
      <c r="BC168" s="23" t="str">
        <f>IF($B168="-","-",IF(VLOOKUP(ROUND(CONCATENATE($A168,BC$2),0),'Cadastro - Padrões'!$A$2:$V$10081,BC$1,FALSE)="","-",VLOOKUP(ROUND(CONCATENATE($A168,BC$2),0),'Cadastro - Padrões'!$A$2:$V$10081,BC$1,FALSE)))</f>
        <v>-</v>
      </c>
      <c r="BD168" s="23" t="str">
        <f>IF($B168="-","-",IF(VLOOKUP(ROUND(CONCATENATE($A168,BD$2),0),'Cadastro - Padrões'!$A$2:$V$10081,BD$1,FALSE)="","-",VLOOKUP(ROUND(CONCATENATE($A168,BD$2),0),'Cadastro - Padrões'!$A$2:$V$10081,BD$1,FALSE)))</f>
        <v>-</v>
      </c>
      <c r="BE168" s="23" t="str">
        <f>IF($B168="-","-",IF(VLOOKUP(ROUND(CONCATENATE($A168,BE$2),0),'Cadastro - Padrões'!$A$2:$V$10081,BE$1,FALSE)="","-",VLOOKUP(ROUND(CONCATENATE($A168,BE$2),0),'Cadastro - Padrões'!$A$2:$V$10081,BE$1,FALSE)))</f>
        <v>-</v>
      </c>
      <c r="BF168" s="23" t="str">
        <f>IF($B168="-","-",IF(VLOOKUP(ROUND(CONCATENATE($A168,BF$2),0),'Cadastro - Padrões'!$A$2:$V$10081,BF$1,FALSE)="","-",VLOOKUP(ROUND(CONCATENATE($A168,BF$2),0),'Cadastro - Padrões'!$A$2:$V$10081,BF$1,FALSE)))</f>
        <v>-</v>
      </c>
      <c r="BG168" s="23" t="str">
        <f>IF($B168="-","-",IF(VLOOKUP(ROUND(CONCATENATE($A168,BG$2),0),'Cadastro - Padrões'!$A$2:$V$10081,BG$1,FALSE)="","-",VLOOKUP(ROUND(CONCATENATE($A168,BG$2),0),'Cadastro - Padrões'!$A$2:$V$10081,BG$1,FALSE)))</f>
        <v>-</v>
      </c>
      <c r="BH168" s="23" t="str">
        <f>IF($B168="-","-",IF(VLOOKUP(ROUND(CONCATENATE($A168,BH$2),0),'Cadastro - Padrões'!$A$2:$V$10081,BH$1,FALSE)="","-",VLOOKUP(ROUND(CONCATENATE($A168,BH$2),0),'Cadastro - Padrões'!$A$2:$V$10081,BH$1,FALSE)))</f>
        <v>-</v>
      </c>
      <c r="BI168" s="23" t="str">
        <f>IF($B168="-","-",IF(VLOOKUP(ROUND(CONCATENATE($A168,BI$2),0),'Cadastro - Padrões'!$A$2:$V$10081,BI$1,FALSE)="","-",VLOOKUP(ROUND(CONCATENATE($A168,BI$2),0),'Cadastro - Padrões'!$A$2:$V$10081,BI$1,FALSE)))</f>
        <v>-</v>
      </c>
      <c r="BJ168" s="23" t="str">
        <f>IF($B168="-","-",IF(VLOOKUP(ROUND(CONCATENATE($A168,BJ$2),0),'Cadastro - Padrões'!$A$2:$V$10081,BJ$1,FALSE)="","-",VLOOKUP(ROUND(CONCATENATE($A168,BJ$2),0),'Cadastro - Padrões'!$A$2:$V$10081,BJ$1,FALSE)))</f>
        <v>-</v>
      </c>
      <c r="BK168" s="23" t="str">
        <f>IF($B168="-","-",IF(VLOOKUP(ROUND(CONCATENATE($A168,BK$2),0),'Cadastro - Padrões'!$A$2:$V$10081,BK$1,FALSE)="","-",VLOOKUP(ROUND(CONCATENATE($A168,BK$2),0),'Cadastro - Padrões'!$A$2:$V$10081,BK$1,FALSE)))</f>
        <v>-</v>
      </c>
      <c r="BL168" s="23" t="str">
        <f>IF($B168="-","-",IF(VLOOKUP(ROUND(CONCATENATE($A168,BL$2),0),'Cadastro - Padrões'!$A$2:$V$10081,BL$1,FALSE)="","-",VLOOKUP(ROUND(CONCATENATE($A168,BL$2),0),'Cadastro - Padrões'!$A$2:$V$10081,BL$1,FALSE)))</f>
        <v>-</v>
      </c>
      <c r="BM168" s="23" t="str">
        <f>IF($B168="-","-",IF(VLOOKUP(ROUND(CONCATENATE($A168,BM$2),0),'Cadastro - Padrões'!$A$2:$V$10081,BM$1,FALSE)="","-",VLOOKUP(ROUND(CONCATENATE($A168,BM$2),0),'Cadastro - Padrões'!$A$2:$V$10081,BM$1,FALSE)))</f>
        <v>-</v>
      </c>
      <c r="BN168" s="23" t="str">
        <f>IF($B168="-","-",IF(VLOOKUP(ROUND(CONCATENATE($A168,BN$2),0),'Cadastro - Padrões'!$A$2:$V$10081,BN$1,FALSE)="","-",VLOOKUP(ROUND(CONCATENATE($A168,BN$2),0),'Cadastro - Padrões'!$A$2:$V$10081,BN$1,FALSE)))</f>
        <v>-</v>
      </c>
      <c r="BO168" s="23" t="str">
        <f>IF($B168="-","-",IF(VLOOKUP(ROUND(CONCATENATE($A168,BO$2),0),'Cadastro - Padrões'!$A$2:$V$10081,BO$1,FALSE)="","-",VLOOKUP(ROUND(CONCATENATE($A168,BO$2),0),'Cadastro - Padrões'!$A$2:$V$10081,BO$1,FALSE)))</f>
        <v>-</v>
      </c>
      <c r="BP168" s="23" t="str">
        <f>IF($B168="-","-",IF(VLOOKUP(ROUND(CONCATENATE($A168,BP$2),0),'Cadastro - Padrões'!$A$2:$V$10081,BP$1,FALSE)="","-",VLOOKUP(ROUND(CONCATENATE($A168,BP$2),0),'Cadastro - Padrões'!$A$2:$V$10081,BP$1,FALSE)))</f>
        <v>-</v>
      </c>
    </row>
    <row r="169" spans="1:68" x14ac:dyDescent="0.3">
      <c r="A169" s="22">
        <f t="shared" si="54"/>
        <v>164</v>
      </c>
      <c r="B169" s="23" t="str">
        <f>IF(VLOOKUP(ROUND(CONCATENATE($A169,B$2),0),'Cadastro - Padrões'!$A$2:$V$10081,B$1,FALSE)="","-",VLOOKUP(ROUND(CONCATENATE($A169,B$2),0),'Cadastro - Padrões'!$A$2:$V$10081,B$1,FALSE))</f>
        <v>-</v>
      </c>
      <c r="C169" s="23" t="str">
        <f>IF($B169="-","-",VLOOKUP(ROUND(CONCATENATE($A169,C$2),0),'Cadastro - Padrões'!$A$2:$V$10081,C$1,FALSE))</f>
        <v>-</v>
      </c>
      <c r="D169" s="23" t="str">
        <f>IF($B169="-","-",VLOOKUP(ROUND(CONCATENATE($A169,D$2),0),'Cadastro - Padrões'!$A$2:$V$10081,D$1,FALSE))</f>
        <v>-</v>
      </c>
      <c r="E169" s="23" t="str">
        <f>IF($B169="-","-",VLOOKUP(ROUND(CONCATENATE($A169,E$2),0),'Cadastro - Padrões'!$A$2:$V$10081,E$1,FALSE))</f>
        <v>-</v>
      </c>
      <c r="F169" s="23" t="str">
        <f>IF($B169="-","-",VLOOKUP(ROUND(CONCATENATE($A169,F$2),0),'Cadastro - Padrões'!$A$2:$V$10081,F$1,FALSE))</f>
        <v>-</v>
      </c>
      <c r="G169" s="24" t="str">
        <f>IF($B169="-","-",VLOOKUP(ROUND(CONCATENATE($A169,G$2),0),'Cadastro - Padrões'!$A$2:$V$10081,G$1,FALSE))</f>
        <v>-</v>
      </c>
      <c r="H169" s="25" t="str">
        <f>IF($B169="-","-",VLOOKUP(ROUND(CONCATENATE($A169,H$2),0),'Cadastro - Padrões'!$A$2:$V$10081,H$1,FALSE))</f>
        <v>-</v>
      </c>
      <c r="I169" s="23" t="str">
        <f>IF($B169="-","-",VLOOKUP(ROUND(CONCATENATE($A169,I$2),0),'Cadastro - Padrões'!$A$2:$V$10081,I$1,FALSE))</f>
        <v>-</v>
      </c>
      <c r="J169" s="23" t="str">
        <f>IF($B169="-","-",VLOOKUP(ROUND(CONCATENATE($A169,J$2),0),'Cadastro - Padrões'!$A$2:$V$10081,J$1,FALSE))</f>
        <v>-</v>
      </c>
      <c r="K169" s="23" t="str">
        <f>IF($B169="-","-",VLOOKUP(ROUND(CONCATENATE($A169,K$2),0),'Cadastro - Padrões'!$A$2:$V$10081,K$1,FALSE))</f>
        <v>-</v>
      </c>
      <c r="L169" s="23" t="str">
        <f>IF($B169="-","-",VLOOKUP(ROUND(CONCATENATE($A169,L$2),0),'Cadastro - Padrões'!$A$2:$V$10081,L$1,FALSE))</f>
        <v>-</v>
      </c>
      <c r="M169" s="23" t="str">
        <f>IF($B169="-","-",VLOOKUP(ROUND(CONCATENATE($A169,M$2),0),'Cadastro - Padrões'!$A$2:$V$10081,M$1,FALSE))</f>
        <v>-</v>
      </c>
      <c r="N169" s="23" t="str">
        <f>IF($B169="-","-",VLOOKUP(ROUND(CONCATENATE($A169,N$2),0),'Cadastro - Padrões'!$A$2:$V$10081,N$1,FALSE))</f>
        <v>-</v>
      </c>
      <c r="O169" s="23" t="str">
        <f>IF($B169="-","-",VLOOKUP(ROUND(CONCATENATE($A169,O$2),0),'Cadastro - Padrões'!$A$2:$V$10081,O$1,FALSE))</f>
        <v>-</v>
      </c>
      <c r="P169" s="23" t="str">
        <f>IF($B169="-","-",VLOOKUP(ROUND(CONCATENATE($A169,P$2),0),'Cadastro - Padrões'!$A$2:$V$10081,P$1,FALSE))</f>
        <v>-</v>
      </c>
      <c r="Q169" s="23" t="str">
        <f>IF($B169="-","-",VLOOKUP(ROUND(CONCATENATE($A169,Q$2),0),'Cadastro - Padrões'!$A$2:$V$10081,Q$1,FALSE))</f>
        <v>-</v>
      </c>
      <c r="R169" s="23" t="str">
        <f>IF($B169="-","-",VLOOKUP(ROUND(CONCATENATE($A169,R$2),0),'Cadastro - Padrões'!$A$2:$V$10081,R$1,FALSE))</f>
        <v>-</v>
      </c>
      <c r="S169" s="23" t="str">
        <f>IF($B169="-","-",VLOOKUP(ROUND(CONCATENATE($A169,S$2),0),'Cadastro - Padrões'!$A$2:$V$10081,S$1,FALSE))</f>
        <v>-</v>
      </c>
      <c r="T169" s="23" t="str">
        <f>IF($B169="-","-",VLOOKUP(ROUND(CONCATENATE($A169,T$2),0),'Cadastro - Padrões'!$A$2:$V$10081,T$1,FALSE))</f>
        <v>-</v>
      </c>
      <c r="U169" s="23" t="str">
        <f>IF($B169="-","-",VLOOKUP(ROUND(CONCATENATE($A169,U$2),0),'Cadastro - Padrões'!$A$2:$V$10081,U$1,FALSE))</f>
        <v>-</v>
      </c>
      <c r="V169" s="23" t="str">
        <f>IF($B169="-","-",VLOOKUP(ROUND(CONCATENATE($A169,V$2),0),'Cadastro - Padrões'!$A$2:$V$10081,V$1,FALSE))</f>
        <v>-</v>
      </c>
      <c r="W169" s="23" t="str">
        <f>IF($B169="-","-",VLOOKUP(ROUND(CONCATENATE($A169,W$2),0),'Cadastro - Padrões'!$A$2:$V$10081,W$1,FALSE))</f>
        <v>-</v>
      </c>
      <c r="X169" s="23" t="str">
        <f>IF($B169="-","-",VLOOKUP(ROUND(CONCATENATE($A169,X$2),0),'Cadastro - Padrões'!$A$2:$V$10081,X$1,FALSE))</f>
        <v>-</v>
      </c>
      <c r="Y169" s="23" t="str">
        <f>IF($B169="-","-",VLOOKUP(ROUND(CONCATENATE($A169,Y$2),0),'Cadastro - Padrões'!$A$2:$V$10081,Y$1,FALSE))</f>
        <v>-</v>
      </c>
      <c r="Z169" s="23" t="str">
        <f>IF($B169="-","-",VLOOKUP(ROUND(CONCATENATE($A169,Z$2),0),'Cadastro - Padrões'!$A$2:$V$10081,Z$1,FALSE))</f>
        <v>-</v>
      </c>
      <c r="AA169" s="23" t="str">
        <f>IF($B169="-","-",VLOOKUP(ROUND(CONCATENATE($A169,AA$2),0),'Cadastro - Padrões'!$A$2:$V$10081,AA$1,FALSE))</f>
        <v>-</v>
      </c>
      <c r="AB169" s="23" t="str">
        <f>IF($B169="-","-",VLOOKUP(ROUND(CONCATENATE($A169,AB$2),0),'Cadastro - Padrões'!$A$2:$V$10081,AB$1,FALSE))</f>
        <v>-</v>
      </c>
      <c r="AC169" s="23" t="str">
        <f>IF($B169="-","-",IF(VLOOKUP(ROUND(CONCATENATE($A169,AC$2),0),'Cadastro - Padrões'!$A$2:$V$10081,AC$1,FALSE)="","-",VLOOKUP(ROUND(CONCATENATE($A169,AC$2),0),'Cadastro - Padrões'!$A$2:$V$10081,AC$1,FALSE)))</f>
        <v>-</v>
      </c>
      <c r="AD169" s="23" t="str">
        <f>IF($B169="-","-",IF(VLOOKUP(ROUND(CONCATENATE($A169,AD$2),0),'Cadastro - Padrões'!$A$2:$V$10081,AD$1,FALSE)="","-",VLOOKUP(ROUND(CONCATENATE($A169,AD$2),0),'Cadastro - Padrões'!$A$2:$V$10081,AD$1,FALSE)))</f>
        <v>-</v>
      </c>
      <c r="AE169" s="23" t="str">
        <f>IF($B169="-","-",IF(VLOOKUP(ROUND(CONCATENATE($A169,AE$2),0),'Cadastro - Padrões'!$A$2:$V$10081,AE$1,FALSE)="","-",VLOOKUP(ROUND(CONCATENATE($A169,AE$2),0),'Cadastro - Padrões'!$A$2:$V$10081,AE$1,FALSE)))</f>
        <v>-</v>
      </c>
      <c r="AF169" s="23" t="str">
        <f>IF($B169="-","-",IF(VLOOKUP(ROUND(CONCATENATE($A169,AF$2),0),'Cadastro - Padrões'!$A$2:$V$10081,AF$1,FALSE)="","-",VLOOKUP(ROUND(CONCATENATE($A169,AF$2),0),'Cadastro - Padrões'!$A$2:$V$10081,AF$1,FALSE)))</f>
        <v>-</v>
      </c>
      <c r="AG169" s="23" t="str">
        <f>IF($B169="-","-",IF(VLOOKUP(ROUND(CONCATENATE($A169,AG$2),0),'Cadastro - Padrões'!$A$2:$V$10081,AG$1,FALSE)="","-",VLOOKUP(ROUND(CONCATENATE($A169,AG$2),0),'Cadastro - Padrões'!$A$2:$V$10081,AG$1,FALSE)))</f>
        <v>-</v>
      </c>
      <c r="AH169" s="23" t="str">
        <f>IF($B169="-","-",IF(VLOOKUP(ROUND(CONCATENATE($A169,AH$2),0),'Cadastro - Padrões'!$A$2:$V$10081,AH$1,FALSE)="","-",VLOOKUP(ROUND(CONCATENATE($A169,AH$2),0),'Cadastro - Padrões'!$A$2:$V$10081,AH$1,FALSE)))</f>
        <v>-</v>
      </c>
      <c r="AI169" s="23" t="str">
        <f>IF($B169="-","-",IF(VLOOKUP(ROUND(CONCATENATE($A169,AI$2),0),'Cadastro - Padrões'!$A$2:$V$10081,AI$1,FALSE)="","-",VLOOKUP(ROUND(CONCATENATE($A169,AI$2),0),'Cadastro - Padrões'!$A$2:$V$10081,AI$1,FALSE)))</f>
        <v>-</v>
      </c>
      <c r="AJ169" s="23" t="str">
        <f>IF($B169="-","-",IF(VLOOKUP(ROUND(CONCATENATE($A169,AJ$2),0),'Cadastro - Padrões'!$A$2:$V$10081,AJ$1,FALSE)="","-",VLOOKUP(ROUND(CONCATENATE($A169,AJ$2),0),'Cadastro - Padrões'!$A$2:$V$10081,AJ$1,FALSE)))</f>
        <v>-</v>
      </c>
      <c r="AK169" s="23" t="str">
        <f>IF($B169="-","-",IF(VLOOKUP(ROUND(CONCATENATE($A169,AK$2),0),'Cadastro - Padrões'!$A$2:$V$10081,AK$1,FALSE)="","-",VLOOKUP(ROUND(CONCATENATE($A169,AK$2),0),'Cadastro - Padrões'!$A$2:$V$10081,AK$1,FALSE)))</f>
        <v>-</v>
      </c>
      <c r="AL169" s="23" t="str">
        <f>IF($B169="-","-",IF(VLOOKUP(ROUND(CONCATENATE($A169,AL$2),0),'Cadastro - Padrões'!$A$2:$V$10081,AL$1,FALSE)="","-",VLOOKUP(ROUND(CONCATENATE($A169,AL$2),0),'Cadastro - Padrões'!$A$2:$V$10081,AL$1,FALSE)))</f>
        <v>-</v>
      </c>
      <c r="AM169" s="23" t="str">
        <f>IF($B169="-","-",IF(VLOOKUP(ROUND(CONCATENATE($A169,AM$2),0),'Cadastro - Padrões'!$A$2:$V$10081,AM$1,FALSE)="","-",VLOOKUP(ROUND(CONCATENATE($A169,AM$2),0),'Cadastro - Padrões'!$A$2:$V$10081,AM$1,FALSE)))</f>
        <v>-</v>
      </c>
      <c r="AN169" s="23" t="str">
        <f>IF($B169="-","-",IF(VLOOKUP(ROUND(CONCATENATE($A169,AN$2),0),'Cadastro - Padrões'!$A$2:$V$10081,AN$1,FALSE)="","-",VLOOKUP(ROUND(CONCATENATE($A169,AN$2),0),'Cadastro - Padrões'!$A$2:$V$10081,AN$1,FALSE)))</f>
        <v>-</v>
      </c>
      <c r="AO169" s="23" t="str">
        <f>IF($B169="-","-",IF(VLOOKUP(ROUND(CONCATENATE($A169,AO$2),0),'Cadastro - Padrões'!$A$2:$V$10081,AO$1,FALSE)="","-",VLOOKUP(ROUND(CONCATENATE($A169,AO$2),0),'Cadastro - Padrões'!$A$2:$V$10081,AO$1,FALSE)))</f>
        <v>-</v>
      </c>
      <c r="AP169" s="23" t="str">
        <f>IF($B169="-","-",IF(VLOOKUP(ROUND(CONCATENATE($A169,AP$2),0),'Cadastro - Padrões'!$A$2:$V$10081,AP$1,FALSE)="","-",VLOOKUP(ROUND(CONCATENATE($A169,AP$2),0),'Cadastro - Padrões'!$A$2:$V$10081,AP$1,FALSE)))</f>
        <v>-</v>
      </c>
      <c r="AQ169" s="23" t="str">
        <f>IF($B169="-","-",IF(VLOOKUP(ROUND(CONCATENATE($A169,AQ$2),0),'Cadastro - Padrões'!$A$2:$V$10081,AQ$1,FALSE)="","-",VLOOKUP(ROUND(CONCATENATE($A169,AQ$2),0),'Cadastro - Padrões'!$A$2:$V$10081,AQ$1,FALSE)))</f>
        <v>-</v>
      </c>
      <c r="AR169" s="23" t="str">
        <f>IF($B169="-","-",IF(VLOOKUP(ROUND(CONCATENATE($A169,AR$2),0),'Cadastro - Padrões'!$A$2:$V$10081,AR$1,FALSE)="","-",VLOOKUP(ROUND(CONCATENATE($A169,AR$2),0),'Cadastro - Padrões'!$A$2:$V$10081,AR$1,FALSE)))</f>
        <v>-</v>
      </c>
      <c r="AS169" s="23" t="str">
        <f>IF($B169="-","-",IF(VLOOKUP(ROUND(CONCATENATE($A169,AS$2),0),'Cadastro - Padrões'!$A$2:$V$10081,AS$1,FALSE)="","-",VLOOKUP(ROUND(CONCATENATE($A169,AS$2),0),'Cadastro - Padrões'!$A$2:$V$10081,AS$1,FALSE)))</f>
        <v>-</v>
      </c>
      <c r="AT169" s="23" t="str">
        <f>IF($B169="-","-",IF(VLOOKUP(ROUND(CONCATENATE($A169,AT$2),0),'Cadastro - Padrões'!$A$2:$V$10081,AT$1,FALSE)="","-",VLOOKUP(ROUND(CONCATENATE($A169,AT$2),0),'Cadastro - Padrões'!$A$2:$V$10081,AT$1,FALSE)))</f>
        <v>-</v>
      </c>
      <c r="AU169" s="23" t="str">
        <f>IF($B169="-","-",IF(VLOOKUP(ROUND(CONCATENATE($A169,AU$2),0),'Cadastro - Padrões'!$A$2:$V$10081,AU$1,FALSE)="","-",VLOOKUP(ROUND(CONCATENATE($A169,AU$2),0),'Cadastro - Padrões'!$A$2:$V$10081,AU$1,FALSE)))</f>
        <v>-</v>
      </c>
      <c r="AV169" s="23" t="str">
        <f>IF($B169="-","-",IF(VLOOKUP(ROUND(CONCATENATE($A169,AV$2),0),'Cadastro - Padrões'!$A$2:$V$10081,AV$1,FALSE)="","-",VLOOKUP(ROUND(CONCATENATE($A169,AV$2),0),'Cadastro - Padrões'!$A$2:$V$10081,AV$1,FALSE)))</f>
        <v>-</v>
      </c>
      <c r="AW169" s="23" t="str">
        <f>IF($B169="-","-",IF(VLOOKUP(ROUND(CONCATENATE($A169,AW$2),0),'Cadastro - Padrões'!$A$2:$V$10081,AW$1,FALSE)="","-",VLOOKUP(ROUND(CONCATENATE($A169,AW$2),0),'Cadastro - Padrões'!$A$2:$V$10081,AW$1,FALSE)))</f>
        <v>-</v>
      </c>
      <c r="AX169" s="23" t="str">
        <f>IF($B169="-","-",IF(VLOOKUP(ROUND(CONCATENATE($A169,AX$2),0),'Cadastro - Padrões'!$A$2:$V$10081,AX$1,FALSE)="","-",VLOOKUP(ROUND(CONCATENATE($A169,AX$2),0),'Cadastro - Padrões'!$A$2:$V$10081,AX$1,FALSE)))</f>
        <v>-</v>
      </c>
      <c r="AY169" s="23" t="str">
        <f>IF($B169="-","-",IF(VLOOKUP(ROUND(CONCATENATE($A169,AY$2),0),'Cadastro - Padrões'!$A$2:$V$10081,AY$1,FALSE)="","-",VLOOKUP(ROUND(CONCATENATE($A169,AY$2),0),'Cadastro - Padrões'!$A$2:$V$10081,AY$1,FALSE)))</f>
        <v>-</v>
      </c>
      <c r="AZ169" s="23" t="str">
        <f>IF($B169="-","-",IF(VLOOKUP(ROUND(CONCATENATE($A169,AZ$2),0),'Cadastro - Padrões'!$A$2:$V$10081,AZ$1,FALSE)="","-",VLOOKUP(ROUND(CONCATENATE($A169,AZ$2),0),'Cadastro - Padrões'!$A$2:$V$10081,AZ$1,FALSE)))</f>
        <v>-</v>
      </c>
      <c r="BA169" s="23" t="str">
        <f>IF($B169="-","-",IF(VLOOKUP(ROUND(CONCATENATE($A169,BA$2),0),'Cadastro - Padrões'!$A$2:$V$10081,BA$1,FALSE)="","-",VLOOKUP(ROUND(CONCATENATE($A169,BA$2),0),'Cadastro - Padrões'!$A$2:$V$10081,BA$1,FALSE)))</f>
        <v>-</v>
      </c>
      <c r="BB169" s="23" t="str">
        <f>IF($B169="-","-",IF(VLOOKUP(ROUND(CONCATENATE($A169,BB$2),0),'Cadastro - Padrões'!$A$2:$V$10081,BB$1,FALSE)="","-",VLOOKUP(ROUND(CONCATENATE($A169,BB$2),0),'Cadastro - Padrões'!$A$2:$V$10081,BB$1,FALSE)))</f>
        <v>-</v>
      </c>
      <c r="BC169" s="23" t="str">
        <f>IF($B169="-","-",IF(VLOOKUP(ROUND(CONCATENATE($A169,BC$2),0),'Cadastro - Padrões'!$A$2:$V$10081,BC$1,FALSE)="","-",VLOOKUP(ROUND(CONCATENATE($A169,BC$2),0),'Cadastro - Padrões'!$A$2:$V$10081,BC$1,FALSE)))</f>
        <v>-</v>
      </c>
      <c r="BD169" s="23" t="str">
        <f>IF($B169="-","-",IF(VLOOKUP(ROUND(CONCATENATE($A169,BD$2),0),'Cadastro - Padrões'!$A$2:$V$10081,BD$1,FALSE)="","-",VLOOKUP(ROUND(CONCATENATE($A169,BD$2),0),'Cadastro - Padrões'!$A$2:$V$10081,BD$1,FALSE)))</f>
        <v>-</v>
      </c>
      <c r="BE169" s="23" t="str">
        <f>IF($B169="-","-",IF(VLOOKUP(ROUND(CONCATENATE($A169,BE$2),0),'Cadastro - Padrões'!$A$2:$V$10081,BE$1,FALSE)="","-",VLOOKUP(ROUND(CONCATENATE($A169,BE$2),0),'Cadastro - Padrões'!$A$2:$V$10081,BE$1,FALSE)))</f>
        <v>-</v>
      </c>
      <c r="BF169" s="23" t="str">
        <f>IF($B169="-","-",IF(VLOOKUP(ROUND(CONCATENATE($A169,BF$2),0),'Cadastro - Padrões'!$A$2:$V$10081,BF$1,FALSE)="","-",VLOOKUP(ROUND(CONCATENATE($A169,BF$2),0),'Cadastro - Padrões'!$A$2:$V$10081,BF$1,FALSE)))</f>
        <v>-</v>
      </c>
      <c r="BG169" s="23" t="str">
        <f>IF($B169="-","-",IF(VLOOKUP(ROUND(CONCATENATE($A169,BG$2),0),'Cadastro - Padrões'!$A$2:$V$10081,BG$1,FALSE)="","-",VLOOKUP(ROUND(CONCATENATE($A169,BG$2),0),'Cadastro - Padrões'!$A$2:$V$10081,BG$1,FALSE)))</f>
        <v>-</v>
      </c>
      <c r="BH169" s="23" t="str">
        <f>IF($B169="-","-",IF(VLOOKUP(ROUND(CONCATENATE($A169,BH$2),0),'Cadastro - Padrões'!$A$2:$V$10081,BH$1,FALSE)="","-",VLOOKUP(ROUND(CONCATENATE($A169,BH$2),0),'Cadastro - Padrões'!$A$2:$V$10081,BH$1,FALSE)))</f>
        <v>-</v>
      </c>
      <c r="BI169" s="23" t="str">
        <f>IF($B169="-","-",IF(VLOOKUP(ROUND(CONCATENATE($A169,BI$2),0),'Cadastro - Padrões'!$A$2:$V$10081,BI$1,FALSE)="","-",VLOOKUP(ROUND(CONCATENATE($A169,BI$2),0),'Cadastro - Padrões'!$A$2:$V$10081,BI$1,FALSE)))</f>
        <v>-</v>
      </c>
      <c r="BJ169" s="23" t="str">
        <f>IF($B169="-","-",IF(VLOOKUP(ROUND(CONCATENATE($A169,BJ$2),0),'Cadastro - Padrões'!$A$2:$V$10081,BJ$1,FALSE)="","-",VLOOKUP(ROUND(CONCATENATE($A169,BJ$2),0),'Cadastro - Padrões'!$A$2:$V$10081,BJ$1,FALSE)))</f>
        <v>-</v>
      </c>
      <c r="BK169" s="23" t="str">
        <f>IF($B169="-","-",IF(VLOOKUP(ROUND(CONCATENATE($A169,BK$2),0),'Cadastro - Padrões'!$A$2:$V$10081,BK$1,FALSE)="","-",VLOOKUP(ROUND(CONCATENATE($A169,BK$2),0),'Cadastro - Padrões'!$A$2:$V$10081,BK$1,FALSE)))</f>
        <v>-</v>
      </c>
      <c r="BL169" s="23" t="str">
        <f>IF($B169="-","-",IF(VLOOKUP(ROUND(CONCATENATE($A169,BL$2),0),'Cadastro - Padrões'!$A$2:$V$10081,BL$1,FALSE)="","-",VLOOKUP(ROUND(CONCATENATE($A169,BL$2),0),'Cadastro - Padrões'!$A$2:$V$10081,BL$1,FALSE)))</f>
        <v>-</v>
      </c>
      <c r="BM169" s="23" t="str">
        <f>IF($B169="-","-",IF(VLOOKUP(ROUND(CONCATENATE($A169,BM$2),0),'Cadastro - Padrões'!$A$2:$V$10081,BM$1,FALSE)="","-",VLOOKUP(ROUND(CONCATENATE($A169,BM$2),0),'Cadastro - Padrões'!$A$2:$V$10081,BM$1,FALSE)))</f>
        <v>-</v>
      </c>
      <c r="BN169" s="23" t="str">
        <f>IF($B169="-","-",IF(VLOOKUP(ROUND(CONCATENATE($A169,BN$2),0),'Cadastro - Padrões'!$A$2:$V$10081,BN$1,FALSE)="","-",VLOOKUP(ROUND(CONCATENATE($A169,BN$2),0),'Cadastro - Padrões'!$A$2:$V$10081,BN$1,FALSE)))</f>
        <v>-</v>
      </c>
      <c r="BO169" s="23" t="str">
        <f>IF($B169="-","-",IF(VLOOKUP(ROUND(CONCATENATE($A169,BO$2),0),'Cadastro - Padrões'!$A$2:$V$10081,BO$1,FALSE)="","-",VLOOKUP(ROUND(CONCATENATE($A169,BO$2),0),'Cadastro - Padrões'!$A$2:$V$10081,BO$1,FALSE)))</f>
        <v>-</v>
      </c>
      <c r="BP169" s="23" t="str">
        <f>IF($B169="-","-",IF(VLOOKUP(ROUND(CONCATENATE($A169,BP$2),0),'Cadastro - Padrões'!$A$2:$V$10081,BP$1,FALSE)="","-",VLOOKUP(ROUND(CONCATENATE($A169,BP$2),0),'Cadastro - Padrões'!$A$2:$V$10081,BP$1,FALSE)))</f>
        <v>-</v>
      </c>
    </row>
    <row r="170" spans="1:68" x14ac:dyDescent="0.3">
      <c r="A170" s="22">
        <f t="shared" si="54"/>
        <v>165</v>
      </c>
      <c r="B170" s="23" t="str">
        <f>IF(VLOOKUP(ROUND(CONCATENATE($A170,B$2),0),'Cadastro - Padrões'!$A$2:$V$10081,B$1,FALSE)="","-",VLOOKUP(ROUND(CONCATENATE($A170,B$2),0),'Cadastro - Padrões'!$A$2:$V$10081,B$1,FALSE))</f>
        <v>-</v>
      </c>
      <c r="C170" s="23" t="str">
        <f>IF($B170="-","-",VLOOKUP(ROUND(CONCATENATE($A170,C$2),0),'Cadastro - Padrões'!$A$2:$V$10081,C$1,FALSE))</f>
        <v>-</v>
      </c>
      <c r="D170" s="23" t="str">
        <f>IF($B170="-","-",VLOOKUP(ROUND(CONCATENATE($A170,D$2),0),'Cadastro - Padrões'!$A$2:$V$10081,D$1,FALSE))</f>
        <v>-</v>
      </c>
      <c r="E170" s="23" t="str">
        <f>IF($B170="-","-",VLOOKUP(ROUND(CONCATENATE($A170,E$2),0),'Cadastro - Padrões'!$A$2:$V$10081,E$1,FALSE))</f>
        <v>-</v>
      </c>
      <c r="F170" s="23" t="str">
        <f>IF($B170="-","-",VLOOKUP(ROUND(CONCATENATE($A170,F$2),0),'Cadastro - Padrões'!$A$2:$V$10081,F$1,FALSE))</f>
        <v>-</v>
      </c>
      <c r="G170" s="24" t="str">
        <f>IF($B170="-","-",VLOOKUP(ROUND(CONCATENATE($A170,G$2),0),'Cadastro - Padrões'!$A$2:$V$10081,G$1,FALSE))</f>
        <v>-</v>
      </c>
      <c r="H170" s="25" t="str">
        <f>IF($B170="-","-",VLOOKUP(ROUND(CONCATENATE($A170,H$2),0),'Cadastro - Padrões'!$A$2:$V$10081,H$1,FALSE))</f>
        <v>-</v>
      </c>
      <c r="I170" s="23" t="str">
        <f>IF($B170="-","-",VLOOKUP(ROUND(CONCATENATE($A170,I$2),0),'Cadastro - Padrões'!$A$2:$V$10081,I$1,FALSE))</f>
        <v>-</v>
      </c>
      <c r="J170" s="23" t="str">
        <f>IF($B170="-","-",VLOOKUP(ROUND(CONCATENATE($A170,J$2),0),'Cadastro - Padrões'!$A$2:$V$10081,J$1,FALSE))</f>
        <v>-</v>
      </c>
      <c r="K170" s="23" t="str">
        <f>IF($B170="-","-",VLOOKUP(ROUND(CONCATENATE($A170,K$2),0),'Cadastro - Padrões'!$A$2:$V$10081,K$1,FALSE))</f>
        <v>-</v>
      </c>
      <c r="L170" s="23" t="str">
        <f>IF($B170="-","-",VLOOKUP(ROUND(CONCATENATE($A170,L$2),0),'Cadastro - Padrões'!$A$2:$V$10081,L$1,FALSE))</f>
        <v>-</v>
      </c>
      <c r="M170" s="23" t="str">
        <f>IF($B170="-","-",VLOOKUP(ROUND(CONCATENATE($A170,M$2),0),'Cadastro - Padrões'!$A$2:$V$10081,M$1,FALSE))</f>
        <v>-</v>
      </c>
      <c r="N170" s="23" t="str">
        <f>IF($B170="-","-",VLOOKUP(ROUND(CONCATENATE($A170,N$2),0),'Cadastro - Padrões'!$A$2:$V$10081,N$1,FALSE))</f>
        <v>-</v>
      </c>
      <c r="O170" s="23" t="str">
        <f>IF($B170="-","-",VLOOKUP(ROUND(CONCATENATE($A170,O$2),0),'Cadastro - Padrões'!$A$2:$V$10081,O$1,FALSE))</f>
        <v>-</v>
      </c>
      <c r="P170" s="23" t="str">
        <f>IF($B170="-","-",VLOOKUP(ROUND(CONCATENATE($A170,P$2),0),'Cadastro - Padrões'!$A$2:$V$10081,P$1,FALSE))</f>
        <v>-</v>
      </c>
      <c r="Q170" s="23" t="str">
        <f>IF($B170="-","-",VLOOKUP(ROUND(CONCATENATE($A170,Q$2),0),'Cadastro - Padrões'!$A$2:$V$10081,Q$1,FALSE))</f>
        <v>-</v>
      </c>
      <c r="R170" s="23" t="str">
        <f>IF($B170="-","-",VLOOKUP(ROUND(CONCATENATE($A170,R$2),0),'Cadastro - Padrões'!$A$2:$V$10081,R$1,FALSE))</f>
        <v>-</v>
      </c>
      <c r="S170" s="23" t="str">
        <f>IF($B170="-","-",VLOOKUP(ROUND(CONCATENATE($A170,S$2),0),'Cadastro - Padrões'!$A$2:$V$10081,S$1,FALSE))</f>
        <v>-</v>
      </c>
      <c r="T170" s="23" t="str">
        <f>IF($B170="-","-",VLOOKUP(ROUND(CONCATENATE($A170,T$2),0),'Cadastro - Padrões'!$A$2:$V$10081,T$1,FALSE))</f>
        <v>-</v>
      </c>
      <c r="U170" s="23" t="str">
        <f>IF($B170="-","-",VLOOKUP(ROUND(CONCATENATE($A170,U$2),0),'Cadastro - Padrões'!$A$2:$V$10081,U$1,FALSE))</f>
        <v>-</v>
      </c>
      <c r="V170" s="23" t="str">
        <f>IF($B170="-","-",VLOOKUP(ROUND(CONCATENATE($A170,V$2),0),'Cadastro - Padrões'!$A$2:$V$10081,V$1,FALSE))</f>
        <v>-</v>
      </c>
      <c r="W170" s="23" t="str">
        <f>IF($B170="-","-",VLOOKUP(ROUND(CONCATENATE($A170,W$2),0),'Cadastro - Padrões'!$A$2:$V$10081,W$1,FALSE))</f>
        <v>-</v>
      </c>
      <c r="X170" s="23" t="str">
        <f>IF($B170="-","-",VLOOKUP(ROUND(CONCATENATE($A170,X$2),0),'Cadastro - Padrões'!$A$2:$V$10081,X$1,FALSE))</f>
        <v>-</v>
      </c>
      <c r="Y170" s="23" t="str">
        <f>IF($B170="-","-",VLOOKUP(ROUND(CONCATENATE($A170,Y$2),0),'Cadastro - Padrões'!$A$2:$V$10081,Y$1,FALSE))</f>
        <v>-</v>
      </c>
      <c r="Z170" s="23" t="str">
        <f>IF($B170="-","-",VLOOKUP(ROUND(CONCATENATE($A170,Z$2),0),'Cadastro - Padrões'!$A$2:$V$10081,Z$1,FALSE))</f>
        <v>-</v>
      </c>
      <c r="AA170" s="23" t="str">
        <f>IF($B170="-","-",VLOOKUP(ROUND(CONCATENATE($A170,AA$2),0),'Cadastro - Padrões'!$A$2:$V$10081,AA$1,FALSE))</f>
        <v>-</v>
      </c>
      <c r="AB170" s="23" t="str">
        <f>IF($B170="-","-",VLOOKUP(ROUND(CONCATENATE($A170,AB$2),0),'Cadastro - Padrões'!$A$2:$V$10081,AB$1,FALSE))</f>
        <v>-</v>
      </c>
      <c r="AC170" s="23" t="str">
        <f>IF($B170="-","-",IF(VLOOKUP(ROUND(CONCATENATE($A170,AC$2),0),'Cadastro - Padrões'!$A$2:$V$10081,AC$1,FALSE)="","-",VLOOKUP(ROUND(CONCATENATE($A170,AC$2),0),'Cadastro - Padrões'!$A$2:$V$10081,AC$1,FALSE)))</f>
        <v>-</v>
      </c>
      <c r="AD170" s="23" t="str">
        <f>IF($B170="-","-",IF(VLOOKUP(ROUND(CONCATENATE($A170,AD$2),0),'Cadastro - Padrões'!$A$2:$V$10081,AD$1,FALSE)="","-",VLOOKUP(ROUND(CONCATENATE($A170,AD$2),0),'Cadastro - Padrões'!$A$2:$V$10081,AD$1,FALSE)))</f>
        <v>-</v>
      </c>
      <c r="AE170" s="23" t="str">
        <f>IF($B170="-","-",IF(VLOOKUP(ROUND(CONCATENATE($A170,AE$2),0),'Cadastro - Padrões'!$A$2:$V$10081,AE$1,FALSE)="","-",VLOOKUP(ROUND(CONCATENATE($A170,AE$2),0),'Cadastro - Padrões'!$A$2:$V$10081,AE$1,FALSE)))</f>
        <v>-</v>
      </c>
      <c r="AF170" s="23" t="str">
        <f>IF($B170="-","-",IF(VLOOKUP(ROUND(CONCATENATE($A170,AF$2),0),'Cadastro - Padrões'!$A$2:$V$10081,AF$1,FALSE)="","-",VLOOKUP(ROUND(CONCATENATE($A170,AF$2),0),'Cadastro - Padrões'!$A$2:$V$10081,AF$1,FALSE)))</f>
        <v>-</v>
      </c>
      <c r="AG170" s="23" t="str">
        <f>IF($B170="-","-",IF(VLOOKUP(ROUND(CONCATENATE($A170,AG$2),0),'Cadastro - Padrões'!$A$2:$V$10081,AG$1,FALSE)="","-",VLOOKUP(ROUND(CONCATENATE($A170,AG$2),0),'Cadastro - Padrões'!$A$2:$V$10081,AG$1,FALSE)))</f>
        <v>-</v>
      </c>
      <c r="AH170" s="23" t="str">
        <f>IF($B170="-","-",IF(VLOOKUP(ROUND(CONCATENATE($A170,AH$2),0),'Cadastro - Padrões'!$A$2:$V$10081,AH$1,FALSE)="","-",VLOOKUP(ROUND(CONCATENATE($A170,AH$2),0),'Cadastro - Padrões'!$A$2:$V$10081,AH$1,FALSE)))</f>
        <v>-</v>
      </c>
      <c r="AI170" s="23" t="str">
        <f>IF($B170="-","-",IF(VLOOKUP(ROUND(CONCATENATE($A170,AI$2),0),'Cadastro - Padrões'!$A$2:$V$10081,AI$1,FALSE)="","-",VLOOKUP(ROUND(CONCATENATE($A170,AI$2),0),'Cadastro - Padrões'!$A$2:$V$10081,AI$1,FALSE)))</f>
        <v>-</v>
      </c>
      <c r="AJ170" s="23" t="str">
        <f>IF($B170="-","-",IF(VLOOKUP(ROUND(CONCATENATE($A170,AJ$2),0),'Cadastro - Padrões'!$A$2:$V$10081,AJ$1,FALSE)="","-",VLOOKUP(ROUND(CONCATENATE($A170,AJ$2),0),'Cadastro - Padrões'!$A$2:$V$10081,AJ$1,FALSE)))</f>
        <v>-</v>
      </c>
      <c r="AK170" s="23" t="str">
        <f>IF($B170="-","-",IF(VLOOKUP(ROUND(CONCATENATE($A170,AK$2),0),'Cadastro - Padrões'!$A$2:$V$10081,AK$1,FALSE)="","-",VLOOKUP(ROUND(CONCATENATE($A170,AK$2),0),'Cadastro - Padrões'!$A$2:$V$10081,AK$1,FALSE)))</f>
        <v>-</v>
      </c>
      <c r="AL170" s="23" t="str">
        <f>IF($B170="-","-",IF(VLOOKUP(ROUND(CONCATENATE($A170,AL$2),0),'Cadastro - Padrões'!$A$2:$V$10081,AL$1,FALSE)="","-",VLOOKUP(ROUND(CONCATENATE($A170,AL$2),0),'Cadastro - Padrões'!$A$2:$V$10081,AL$1,FALSE)))</f>
        <v>-</v>
      </c>
      <c r="AM170" s="23" t="str">
        <f>IF($B170="-","-",IF(VLOOKUP(ROUND(CONCATENATE($A170,AM$2),0),'Cadastro - Padrões'!$A$2:$V$10081,AM$1,FALSE)="","-",VLOOKUP(ROUND(CONCATENATE($A170,AM$2),0),'Cadastro - Padrões'!$A$2:$V$10081,AM$1,FALSE)))</f>
        <v>-</v>
      </c>
      <c r="AN170" s="23" t="str">
        <f>IF($B170="-","-",IF(VLOOKUP(ROUND(CONCATENATE($A170,AN$2),0),'Cadastro - Padrões'!$A$2:$V$10081,AN$1,FALSE)="","-",VLOOKUP(ROUND(CONCATENATE($A170,AN$2),0),'Cadastro - Padrões'!$A$2:$V$10081,AN$1,FALSE)))</f>
        <v>-</v>
      </c>
      <c r="AO170" s="23" t="str">
        <f>IF($B170="-","-",IF(VLOOKUP(ROUND(CONCATENATE($A170,AO$2),0),'Cadastro - Padrões'!$A$2:$V$10081,AO$1,FALSE)="","-",VLOOKUP(ROUND(CONCATENATE($A170,AO$2),0),'Cadastro - Padrões'!$A$2:$V$10081,AO$1,FALSE)))</f>
        <v>-</v>
      </c>
      <c r="AP170" s="23" t="str">
        <f>IF($B170="-","-",IF(VLOOKUP(ROUND(CONCATENATE($A170,AP$2),0),'Cadastro - Padrões'!$A$2:$V$10081,AP$1,FALSE)="","-",VLOOKUP(ROUND(CONCATENATE($A170,AP$2),0),'Cadastro - Padrões'!$A$2:$V$10081,AP$1,FALSE)))</f>
        <v>-</v>
      </c>
      <c r="AQ170" s="23" t="str">
        <f>IF($B170="-","-",IF(VLOOKUP(ROUND(CONCATENATE($A170,AQ$2),0),'Cadastro - Padrões'!$A$2:$V$10081,AQ$1,FALSE)="","-",VLOOKUP(ROUND(CONCATENATE($A170,AQ$2),0),'Cadastro - Padrões'!$A$2:$V$10081,AQ$1,FALSE)))</f>
        <v>-</v>
      </c>
      <c r="AR170" s="23" t="str">
        <f>IF($B170="-","-",IF(VLOOKUP(ROUND(CONCATENATE($A170,AR$2),0),'Cadastro - Padrões'!$A$2:$V$10081,AR$1,FALSE)="","-",VLOOKUP(ROUND(CONCATENATE($A170,AR$2),0),'Cadastro - Padrões'!$A$2:$V$10081,AR$1,FALSE)))</f>
        <v>-</v>
      </c>
      <c r="AS170" s="23" t="str">
        <f>IF($B170="-","-",IF(VLOOKUP(ROUND(CONCATENATE($A170,AS$2),0),'Cadastro - Padrões'!$A$2:$V$10081,AS$1,FALSE)="","-",VLOOKUP(ROUND(CONCATENATE($A170,AS$2),0),'Cadastro - Padrões'!$A$2:$V$10081,AS$1,FALSE)))</f>
        <v>-</v>
      </c>
      <c r="AT170" s="23" t="str">
        <f>IF($B170="-","-",IF(VLOOKUP(ROUND(CONCATENATE($A170,AT$2),0),'Cadastro - Padrões'!$A$2:$V$10081,AT$1,FALSE)="","-",VLOOKUP(ROUND(CONCATENATE($A170,AT$2),0),'Cadastro - Padrões'!$A$2:$V$10081,AT$1,FALSE)))</f>
        <v>-</v>
      </c>
      <c r="AU170" s="23" t="str">
        <f>IF($B170="-","-",IF(VLOOKUP(ROUND(CONCATENATE($A170,AU$2),0),'Cadastro - Padrões'!$A$2:$V$10081,AU$1,FALSE)="","-",VLOOKUP(ROUND(CONCATENATE($A170,AU$2),0),'Cadastro - Padrões'!$A$2:$V$10081,AU$1,FALSE)))</f>
        <v>-</v>
      </c>
      <c r="AV170" s="23" t="str">
        <f>IF($B170="-","-",IF(VLOOKUP(ROUND(CONCATENATE($A170,AV$2),0),'Cadastro - Padrões'!$A$2:$V$10081,AV$1,FALSE)="","-",VLOOKUP(ROUND(CONCATENATE($A170,AV$2),0),'Cadastro - Padrões'!$A$2:$V$10081,AV$1,FALSE)))</f>
        <v>-</v>
      </c>
      <c r="AW170" s="23" t="str">
        <f>IF($B170="-","-",IF(VLOOKUP(ROUND(CONCATENATE($A170,AW$2),0),'Cadastro - Padrões'!$A$2:$V$10081,AW$1,FALSE)="","-",VLOOKUP(ROUND(CONCATENATE($A170,AW$2),0),'Cadastro - Padrões'!$A$2:$V$10081,AW$1,FALSE)))</f>
        <v>-</v>
      </c>
      <c r="AX170" s="23" t="str">
        <f>IF($B170="-","-",IF(VLOOKUP(ROUND(CONCATENATE($A170,AX$2),0),'Cadastro - Padrões'!$A$2:$V$10081,AX$1,FALSE)="","-",VLOOKUP(ROUND(CONCATENATE($A170,AX$2),0),'Cadastro - Padrões'!$A$2:$V$10081,AX$1,FALSE)))</f>
        <v>-</v>
      </c>
      <c r="AY170" s="23" t="str">
        <f>IF($B170="-","-",IF(VLOOKUP(ROUND(CONCATENATE($A170,AY$2),0),'Cadastro - Padrões'!$A$2:$V$10081,AY$1,FALSE)="","-",VLOOKUP(ROUND(CONCATENATE($A170,AY$2),0),'Cadastro - Padrões'!$A$2:$V$10081,AY$1,FALSE)))</f>
        <v>-</v>
      </c>
      <c r="AZ170" s="23" t="str">
        <f>IF($B170="-","-",IF(VLOOKUP(ROUND(CONCATENATE($A170,AZ$2),0),'Cadastro - Padrões'!$A$2:$V$10081,AZ$1,FALSE)="","-",VLOOKUP(ROUND(CONCATENATE($A170,AZ$2),0),'Cadastro - Padrões'!$A$2:$V$10081,AZ$1,FALSE)))</f>
        <v>-</v>
      </c>
      <c r="BA170" s="23" t="str">
        <f>IF($B170="-","-",IF(VLOOKUP(ROUND(CONCATENATE($A170,BA$2),0),'Cadastro - Padrões'!$A$2:$V$10081,BA$1,FALSE)="","-",VLOOKUP(ROUND(CONCATENATE($A170,BA$2),0),'Cadastro - Padrões'!$A$2:$V$10081,BA$1,FALSE)))</f>
        <v>-</v>
      </c>
      <c r="BB170" s="23" t="str">
        <f>IF($B170="-","-",IF(VLOOKUP(ROUND(CONCATENATE($A170,BB$2),0),'Cadastro - Padrões'!$A$2:$V$10081,BB$1,FALSE)="","-",VLOOKUP(ROUND(CONCATENATE($A170,BB$2),0),'Cadastro - Padrões'!$A$2:$V$10081,BB$1,FALSE)))</f>
        <v>-</v>
      </c>
      <c r="BC170" s="23" t="str">
        <f>IF($B170="-","-",IF(VLOOKUP(ROUND(CONCATENATE($A170,BC$2),0),'Cadastro - Padrões'!$A$2:$V$10081,BC$1,FALSE)="","-",VLOOKUP(ROUND(CONCATENATE($A170,BC$2),0),'Cadastro - Padrões'!$A$2:$V$10081,BC$1,FALSE)))</f>
        <v>-</v>
      </c>
      <c r="BD170" s="23" t="str">
        <f>IF($B170="-","-",IF(VLOOKUP(ROUND(CONCATENATE($A170,BD$2),0),'Cadastro - Padrões'!$A$2:$V$10081,BD$1,FALSE)="","-",VLOOKUP(ROUND(CONCATENATE($A170,BD$2),0),'Cadastro - Padrões'!$A$2:$V$10081,BD$1,FALSE)))</f>
        <v>-</v>
      </c>
      <c r="BE170" s="23" t="str">
        <f>IF($B170="-","-",IF(VLOOKUP(ROUND(CONCATENATE($A170,BE$2),0),'Cadastro - Padrões'!$A$2:$V$10081,BE$1,FALSE)="","-",VLOOKUP(ROUND(CONCATENATE($A170,BE$2),0),'Cadastro - Padrões'!$A$2:$V$10081,BE$1,FALSE)))</f>
        <v>-</v>
      </c>
      <c r="BF170" s="23" t="str">
        <f>IF($B170="-","-",IF(VLOOKUP(ROUND(CONCATENATE($A170,BF$2),0),'Cadastro - Padrões'!$A$2:$V$10081,BF$1,FALSE)="","-",VLOOKUP(ROUND(CONCATENATE($A170,BF$2),0),'Cadastro - Padrões'!$A$2:$V$10081,BF$1,FALSE)))</f>
        <v>-</v>
      </c>
      <c r="BG170" s="23" t="str">
        <f>IF($B170="-","-",IF(VLOOKUP(ROUND(CONCATENATE($A170,BG$2),0),'Cadastro - Padrões'!$A$2:$V$10081,BG$1,FALSE)="","-",VLOOKUP(ROUND(CONCATENATE($A170,BG$2),0),'Cadastro - Padrões'!$A$2:$V$10081,BG$1,FALSE)))</f>
        <v>-</v>
      </c>
      <c r="BH170" s="23" t="str">
        <f>IF($B170="-","-",IF(VLOOKUP(ROUND(CONCATENATE($A170,BH$2),0),'Cadastro - Padrões'!$A$2:$V$10081,BH$1,FALSE)="","-",VLOOKUP(ROUND(CONCATENATE($A170,BH$2),0),'Cadastro - Padrões'!$A$2:$V$10081,BH$1,FALSE)))</f>
        <v>-</v>
      </c>
      <c r="BI170" s="23" t="str">
        <f>IF($B170="-","-",IF(VLOOKUP(ROUND(CONCATENATE($A170,BI$2),0),'Cadastro - Padrões'!$A$2:$V$10081,BI$1,FALSE)="","-",VLOOKUP(ROUND(CONCATENATE($A170,BI$2),0),'Cadastro - Padrões'!$A$2:$V$10081,BI$1,FALSE)))</f>
        <v>-</v>
      </c>
      <c r="BJ170" s="23" t="str">
        <f>IF($B170="-","-",IF(VLOOKUP(ROUND(CONCATENATE($A170,BJ$2),0),'Cadastro - Padrões'!$A$2:$V$10081,BJ$1,FALSE)="","-",VLOOKUP(ROUND(CONCATENATE($A170,BJ$2),0),'Cadastro - Padrões'!$A$2:$V$10081,BJ$1,FALSE)))</f>
        <v>-</v>
      </c>
      <c r="BK170" s="23" t="str">
        <f>IF($B170="-","-",IF(VLOOKUP(ROUND(CONCATENATE($A170,BK$2),0),'Cadastro - Padrões'!$A$2:$V$10081,BK$1,FALSE)="","-",VLOOKUP(ROUND(CONCATENATE($A170,BK$2),0),'Cadastro - Padrões'!$A$2:$V$10081,BK$1,FALSE)))</f>
        <v>-</v>
      </c>
      <c r="BL170" s="23" t="str">
        <f>IF($B170="-","-",IF(VLOOKUP(ROUND(CONCATENATE($A170,BL$2),0),'Cadastro - Padrões'!$A$2:$V$10081,BL$1,FALSE)="","-",VLOOKUP(ROUND(CONCATENATE($A170,BL$2),0),'Cadastro - Padrões'!$A$2:$V$10081,BL$1,FALSE)))</f>
        <v>-</v>
      </c>
      <c r="BM170" s="23" t="str">
        <f>IF($B170="-","-",IF(VLOOKUP(ROUND(CONCATENATE($A170,BM$2),0),'Cadastro - Padrões'!$A$2:$V$10081,BM$1,FALSE)="","-",VLOOKUP(ROUND(CONCATENATE($A170,BM$2),0),'Cadastro - Padrões'!$A$2:$V$10081,BM$1,FALSE)))</f>
        <v>-</v>
      </c>
      <c r="BN170" s="23" t="str">
        <f>IF($B170="-","-",IF(VLOOKUP(ROUND(CONCATENATE($A170,BN$2),0),'Cadastro - Padrões'!$A$2:$V$10081,BN$1,FALSE)="","-",VLOOKUP(ROUND(CONCATENATE($A170,BN$2),0),'Cadastro - Padrões'!$A$2:$V$10081,BN$1,FALSE)))</f>
        <v>-</v>
      </c>
      <c r="BO170" s="23" t="str">
        <f>IF($B170="-","-",IF(VLOOKUP(ROUND(CONCATENATE($A170,BO$2),0),'Cadastro - Padrões'!$A$2:$V$10081,BO$1,FALSE)="","-",VLOOKUP(ROUND(CONCATENATE($A170,BO$2),0),'Cadastro - Padrões'!$A$2:$V$10081,BO$1,FALSE)))</f>
        <v>-</v>
      </c>
      <c r="BP170" s="23" t="str">
        <f>IF($B170="-","-",IF(VLOOKUP(ROUND(CONCATENATE($A170,BP$2),0),'Cadastro - Padrões'!$A$2:$V$10081,BP$1,FALSE)="","-",VLOOKUP(ROUND(CONCATENATE($A170,BP$2),0),'Cadastro - Padrões'!$A$2:$V$10081,BP$1,FALSE)))</f>
        <v>-</v>
      </c>
    </row>
    <row r="171" spans="1:68" x14ac:dyDescent="0.3">
      <c r="A171" s="22">
        <f t="shared" ref="A171:A215" si="55">A170+1</f>
        <v>166</v>
      </c>
      <c r="B171" s="23" t="str">
        <f>IF(VLOOKUP(ROUND(CONCATENATE($A171,B$2),0),'Cadastro - Padrões'!$A$2:$V$10081,B$1,FALSE)="","-",VLOOKUP(ROUND(CONCATENATE($A171,B$2),0),'Cadastro - Padrões'!$A$2:$V$10081,B$1,FALSE))</f>
        <v>-</v>
      </c>
      <c r="C171" s="23" t="str">
        <f>IF($B171="-","-",VLOOKUP(ROUND(CONCATENATE($A171,C$2),0),'Cadastro - Padrões'!$A$2:$V$10081,C$1,FALSE))</f>
        <v>-</v>
      </c>
      <c r="D171" s="23" t="str">
        <f>IF($B171="-","-",VLOOKUP(ROUND(CONCATENATE($A171,D$2),0),'Cadastro - Padrões'!$A$2:$V$10081,D$1,FALSE))</f>
        <v>-</v>
      </c>
      <c r="E171" s="23" t="str">
        <f>IF($B171="-","-",VLOOKUP(ROUND(CONCATENATE($A171,E$2),0),'Cadastro - Padrões'!$A$2:$V$10081,E$1,FALSE))</f>
        <v>-</v>
      </c>
      <c r="F171" s="23" t="str">
        <f>IF($B171="-","-",VLOOKUP(ROUND(CONCATENATE($A171,F$2),0),'Cadastro - Padrões'!$A$2:$V$10081,F$1,FALSE))</f>
        <v>-</v>
      </c>
      <c r="G171" s="24" t="str">
        <f>IF($B171="-","-",VLOOKUP(ROUND(CONCATENATE($A171,G$2),0),'Cadastro - Padrões'!$A$2:$V$10081,G$1,FALSE))</f>
        <v>-</v>
      </c>
      <c r="H171" s="25" t="str">
        <f>IF($B171="-","-",VLOOKUP(ROUND(CONCATENATE($A171,H$2),0),'Cadastro - Padrões'!$A$2:$V$10081,H$1,FALSE))</f>
        <v>-</v>
      </c>
      <c r="I171" s="23" t="str">
        <f>IF($B171="-","-",VLOOKUP(ROUND(CONCATENATE($A171,I$2),0),'Cadastro - Padrões'!$A$2:$V$10081,I$1,FALSE))</f>
        <v>-</v>
      </c>
      <c r="J171" s="23" t="str">
        <f>IF($B171="-","-",VLOOKUP(ROUND(CONCATENATE($A171,J$2),0),'Cadastro - Padrões'!$A$2:$V$10081,J$1,FALSE))</f>
        <v>-</v>
      </c>
      <c r="K171" s="23" t="str">
        <f>IF($B171="-","-",VLOOKUP(ROUND(CONCATENATE($A171,K$2),0),'Cadastro - Padrões'!$A$2:$V$10081,K$1,FALSE))</f>
        <v>-</v>
      </c>
      <c r="L171" s="23" t="str">
        <f>IF($B171="-","-",VLOOKUP(ROUND(CONCATENATE($A171,L$2),0),'Cadastro - Padrões'!$A$2:$V$10081,L$1,FALSE))</f>
        <v>-</v>
      </c>
      <c r="M171" s="23" t="str">
        <f>IF($B171="-","-",VLOOKUP(ROUND(CONCATENATE($A171,M$2),0),'Cadastro - Padrões'!$A$2:$V$10081,M$1,FALSE))</f>
        <v>-</v>
      </c>
      <c r="N171" s="23" t="str">
        <f>IF($B171="-","-",VLOOKUP(ROUND(CONCATENATE($A171,N$2),0),'Cadastro - Padrões'!$A$2:$V$10081,N$1,FALSE))</f>
        <v>-</v>
      </c>
      <c r="O171" s="23" t="str">
        <f>IF($B171="-","-",VLOOKUP(ROUND(CONCATENATE($A171,O$2),0),'Cadastro - Padrões'!$A$2:$V$10081,O$1,FALSE))</f>
        <v>-</v>
      </c>
      <c r="P171" s="23" t="str">
        <f>IF($B171="-","-",VLOOKUP(ROUND(CONCATENATE($A171,P$2),0),'Cadastro - Padrões'!$A$2:$V$10081,P$1,FALSE))</f>
        <v>-</v>
      </c>
      <c r="Q171" s="23" t="str">
        <f>IF($B171="-","-",VLOOKUP(ROUND(CONCATENATE($A171,Q$2),0),'Cadastro - Padrões'!$A$2:$V$10081,Q$1,FALSE))</f>
        <v>-</v>
      </c>
      <c r="R171" s="23" t="str">
        <f>IF($B171="-","-",VLOOKUP(ROUND(CONCATENATE($A171,R$2),0),'Cadastro - Padrões'!$A$2:$V$10081,R$1,FALSE))</f>
        <v>-</v>
      </c>
      <c r="S171" s="23" t="str">
        <f>IF($B171="-","-",VLOOKUP(ROUND(CONCATENATE($A171,S$2),0),'Cadastro - Padrões'!$A$2:$V$10081,S$1,FALSE))</f>
        <v>-</v>
      </c>
      <c r="T171" s="23" t="str">
        <f>IF($B171="-","-",VLOOKUP(ROUND(CONCATENATE($A171,T$2),0),'Cadastro - Padrões'!$A$2:$V$10081,T$1,FALSE))</f>
        <v>-</v>
      </c>
      <c r="U171" s="23" t="str">
        <f>IF($B171="-","-",VLOOKUP(ROUND(CONCATENATE($A171,U$2),0),'Cadastro - Padrões'!$A$2:$V$10081,U$1,FALSE))</f>
        <v>-</v>
      </c>
      <c r="V171" s="23" t="str">
        <f>IF($B171="-","-",VLOOKUP(ROUND(CONCATENATE($A171,V$2),0),'Cadastro - Padrões'!$A$2:$V$10081,V$1,FALSE))</f>
        <v>-</v>
      </c>
      <c r="W171" s="23" t="str">
        <f>IF($B171="-","-",VLOOKUP(ROUND(CONCATENATE($A171,W$2),0),'Cadastro - Padrões'!$A$2:$V$10081,W$1,FALSE))</f>
        <v>-</v>
      </c>
      <c r="X171" s="23" t="str">
        <f>IF($B171="-","-",VLOOKUP(ROUND(CONCATENATE($A171,X$2),0),'Cadastro - Padrões'!$A$2:$V$10081,X$1,FALSE))</f>
        <v>-</v>
      </c>
      <c r="Y171" s="23" t="str">
        <f>IF($B171="-","-",VLOOKUP(ROUND(CONCATENATE($A171,Y$2),0),'Cadastro - Padrões'!$A$2:$V$10081,Y$1,FALSE))</f>
        <v>-</v>
      </c>
      <c r="Z171" s="23" t="str">
        <f>IF($B171="-","-",VLOOKUP(ROUND(CONCATENATE($A171,Z$2),0),'Cadastro - Padrões'!$A$2:$V$10081,Z$1,FALSE))</f>
        <v>-</v>
      </c>
      <c r="AA171" s="23" t="str">
        <f>IF($B171="-","-",VLOOKUP(ROUND(CONCATENATE($A171,AA$2),0),'Cadastro - Padrões'!$A$2:$V$10081,AA$1,FALSE))</f>
        <v>-</v>
      </c>
      <c r="AB171" s="23" t="str">
        <f>IF($B171="-","-",VLOOKUP(ROUND(CONCATENATE($A171,AB$2),0),'Cadastro - Padrões'!$A$2:$V$10081,AB$1,FALSE))</f>
        <v>-</v>
      </c>
      <c r="AC171" s="23" t="str">
        <f>IF($B171="-","-",IF(VLOOKUP(ROUND(CONCATENATE($A171,AC$2),0),'Cadastro - Padrões'!$A$2:$V$10081,AC$1,FALSE)="","-",VLOOKUP(ROUND(CONCATENATE($A171,AC$2),0),'Cadastro - Padrões'!$A$2:$V$10081,AC$1,FALSE)))</f>
        <v>-</v>
      </c>
      <c r="AD171" s="23" t="str">
        <f>IF($B171="-","-",IF(VLOOKUP(ROUND(CONCATENATE($A171,AD$2),0),'Cadastro - Padrões'!$A$2:$V$10081,AD$1,FALSE)="","-",VLOOKUP(ROUND(CONCATENATE($A171,AD$2),0),'Cadastro - Padrões'!$A$2:$V$10081,AD$1,FALSE)))</f>
        <v>-</v>
      </c>
      <c r="AE171" s="23" t="str">
        <f>IF($B171="-","-",IF(VLOOKUP(ROUND(CONCATENATE($A171,AE$2),0),'Cadastro - Padrões'!$A$2:$V$10081,AE$1,FALSE)="","-",VLOOKUP(ROUND(CONCATENATE($A171,AE$2),0),'Cadastro - Padrões'!$A$2:$V$10081,AE$1,FALSE)))</f>
        <v>-</v>
      </c>
      <c r="AF171" s="23" t="str">
        <f>IF($B171="-","-",IF(VLOOKUP(ROUND(CONCATENATE($A171,AF$2),0),'Cadastro - Padrões'!$A$2:$V$10081,AF$1,FALSE)="","-",VLOOKUP(ROUND(CONCATENATE($A171,AF$2),0),'Cadastro - Padrões'!$A$2:$V$10081,AF$1,FALSE)))</f>
        <v>-</v>
      </c>
      <c r="AG171" s="23" t="str">
        <f>IF($B171="-","-",IF(VLOOKUP(ROUND(CONCATENATE($A171,AG$2),0),'Cadastro - Padrões'!$A$2:$V$10081,AG$1,FALSE)="","-",VLOOKUP(ROUND(CONCATENATE($A171,AG$2),0),'Cadastro - Padrões'!$A$2:$V$10081,AG$1,FALSE)))</f>
        <v>-</v>
      </c>
      <c r="AH171" s="23" t="str">
        <f>IF($B171="-","-",IF(VLOOKUP(ROUND(CONCATENATE($A171,AH$2),0),'Cadastro - Padrões'!$A$2:$V$10081,AH$1,FALSE)="","-",VLOOKUP(ROUND(CONCATENATE($A171,AH$2),0),'Cadastro - Padrões'!$A$2:$V$10081,AH$1,FALSE)))</f>
        <v>-</v>
      </c>
      <c r="AI171" s="23" t="str">
        <f>IF($B171="-","-",IF(VLOOKUP(ROUND(CONCATENATE($A171,AI$2),0),'Cadastro - Padrões'!$A$2:$V$10081,AI$1,FALSE)="","-",VLOOKUP(ROUND(CONCATENATE($A171,AI$2),0),'Cadastro - Padrões'!$A$2:$V$10081,AI$1,FALSE)))</f>
        <v>-</v>
      </c>
      <c r="AJ171" s="23" t="str">
        <f>IF($B171="-","-",IF(VLOOKUP(ROUND(CONCATENATE($A171,AJ$2),0),'Cadastro - Padrões'!$A$2:$V$10081,AJ$1,FALSE)="","-",VLOOKUP(ROUND(CONCATENATE($A171,AJ$2),0),'Cadastro - Padrões'!$A$2:$V$10081,AJ$1,FALSE)))</f>
        <v>-</v>
      </c>
      <c r="AK171" s="23" t="str">
        <f>IF($B171="-","-",IF(VLOOKUP(ROUND(CONCATENATE($A171,AK$2),0),'Cadastro - Padrões'!$A$2:$V$10081,AK$1,FALSE)="","-",VLOOKUP(ROUND(CONCATENATE($A171,AK$2),0),'Cadastro - Padrões'!$A$2:$V$10081,AK$1,FALSE)))</f>
        <v>-</v>
      </c>
      <c r="AL171" s="23" t="str">
        <f>IF($B171="-","-",IF(VLOOKUP(ROUND(CONCATENATE($A171,AL$2),0),'Cadastro - Padrões'!$A$2:$V$10081,AL$1,FALSE)="","-",VLOOKUP(ROUND(CONCATENATE($A171,AL$2),0),'Cadastro - Padrões'!$A$2:$V$10081,AL$1,FALSE)))</f>
        <v>-</v>
      </c>
      <c r="AM171" s="23" t="str">
        <f>IF($B171="-","-",IF(VLOOKUP(ROUND(CONCATENATE($A171,AM$2),0),'Cadastro - Padrões'!$A$2:$V$10081,AM$1,FALSE)="","-",VLOOKUP(ROUND(CONCATENATE($A171,AM$2),0),'Cadastro - Padrões'!$A$2:$V$10081,AM$1,FALSE)))</f>
        <v>-</v>
      </c>
      <c r="AN171" s="23" t="str">
        <f>IF($B171="-","-",IF(VLOOKUP(ROUND(CONCATENATE($A171,AN$2),0),'Cadastro - Padrões'!$A$2:$V$10081,AN$1,FALSE)="","-",VLOOKUP(ROUND(CONCATENATE($A171,AN$2),0),'Cadastro - Padrões'!$A$2:$V$10081,AN$1,FALSE)))</f>
        <v>-</v>
      </c>
      <c r="AO171" s="23" t="str">
        <f>IF($B171="-","-",IF(VLOOKUP(ROUND(CONCATENATE($A171,AO$2),0),'Cadastro - Padrões'!$A$2:$V$10081,AO$1,FALSE)="","-",VLOOKUP(ROUND(CONCATENATE($A171,AO$2),0),'Cadastro - Padrões'!$A$2:$V$10081,AO$1,FALSE)))</f>
        <v>-</v>
      </c>
      <c r="AP171" s="23" t="str">
        <f>IF($B171="-","-",IF(VLOOKUP(ROUND(CONCATENATE($A171,AP$2),0),'Cadastro - Padrões'!$A$2:$V$10081,AP$1,FALSE)="","-",VLOOKUP(ROUND(CONCATENATE($A171,AP$2),0),'Cadastro - Padrões'!$A$2:$V$10081,AP$1,FALSE)))</f>
        <v>-</v>
      </c>
      <c r="AQ171" s="23" t="str">
        <f>IF($B171="-","-",IF(VLOOKUP(ROUND(CONCATENATE($A171,AQ$2),0),'Cadastro - Padrões'!$A$2:$V$10081,AQ$1,FALSE)="","-",VLOOKUP(ROUND(CONCATENATE($A171,AQ$2),0),'Cadastro - Padrões'!$A$2:$V$10081,AQ$1,FALSE)))</f>
        <v>-</v>
      </c>
      <c r="AR171" s="23" t="str">
        <f>IF($B171="-","-",IF(VLOOKUP(ROUND(CONCATENATE($A171,AR$2),0),'Cadastro - Padrões'!$A$2:$V$10081,AR$1,FALSE)="","-",VLOOKUP(ROUND(CONCATENATE($A171,AR$2),0),'Cadastro - Padrões'!$A$2:$V$10081,AR$1,FALSE)))</f>
        <v>-</v>
      </c>
      <c r="AS171" s="23" t="str">
        <f>IF($B171="-","-",IF(VLOOKUP(ROUND(CONCATENATE($A171,AS$2),0),'Cadastro - Padrões'!$A$2:$V$10081,AS$1,FALSE)="","-",VLOOKUP(ROUND(CONCATENATE($A171,AS$2),0),'Cadastro - Padrões'!$A$2:$V$10081,AS$1,FALSE)))</f>
        <v>-</v>
      </c>
      <c r="AT171" s="23" t="str">
        <f>IF($B171="-","-",IF(VLOOKUP(ROUND(CONCATENATE($A171,AT$2),0),'Cadastro - Padrões'!$A$2:$V$10081,AT$1,FALSE)="","-",VLOOKUP(ROUND(CONCATENATE($A171,AT$2),0),'Cadastro - Padrões'!$A$2:$V$10081,AT$1,FALSE)))</f>
        <v>-</v>
      </c>
      <c r="AU171" s="23" t="str">
        <f>IF($B171="-","-",IF(VLOOKUP(ROUND(CONCATENATE($A171,AU$2),0),'Cadastro - Padrões'!$A$2:$V$10081,AU$1,FALSE)="","-",VLOOKUP(ROUND(CONCATENATE($A171,AU$2),0),'Cadastro - Padrões'!$A$2:$V$10081,AU$1,FALSE)))</f>
        <v>-</v>
      </c>
      <c r="AV171" s="23" t="str">
        <f>IF($B171="-","-",IF(VLOOKUP(ROUND(CONCATENATE($A171,AV$2),0),'Cadastro - Padrões'!$A$2:$V$10081,AV$1,FALSE)="","-",VLOOKUP(ROUND(CONCATENATE($A171,AV$2),0),'Cadastro - Padrões'!$A$2:$V$10081,AV$1,FALSE)))</f>
        <v>-</v>
      </c>
      <c r="AW171" s="23" t="str">
        <f>IF($B171="-","-",IF(VLOOKUP(ROUND(CONCATENATE($A171,AW$2),0),'Cadastro - Padrões'!$A$2:$V$10081,AW$1,FALSE)="","-",VLOOKUP(ROUND(CONCATENATE($A171,AW$2),0),'Cadastro - Padrões'!$A$2:$V$10081,AW$1,FALSE)))</f>
        <v>-</v>
      </c>
      <c r="AX171" s="23" t="str">
        <f>IF($B171="-","-",IF(VLOOKUP(ROUND(CONCATENATE($A171,AX$2),0),'Cadastro - Padrões'!$A$2:$V$10081,AX$1,FALSE)="","-",VLOOKUP(ROUND(CONCATENATE($A171,AX$2),0),'Cadastro - Padrões'!$A$2:$V$10081,AX$1,FALSE)))</f>
        <v>-</v>
      </c>
      <c r="AY171" s="23" t="str">
        <f>IF($B171="-","-",IF(VLOOKUP(ROUND(CONCATENATE($A171,AY$2),0),'Cadastro - Padrões'!$A$2:$V$10081,AY$1,FALSE)="","-",VLOOKUP(ROUND(CONCATENATE($A171,AY$2),0),'Cadastro - Padrões'!$A$2:$V$10081,AY$1,FALSE)))</f>
        <v>-</v>
      </c>
      <c r="AZ171" s="23" t="str">
        <f>IF($B171="-","-",IF(VLOOKUP(ROUND(CONCATENATE($A171,AZ$2),0),'Cadastro - Padrões'!$A$2:$V$10081,AZ$1,FALSE)="","-",VLOOKUP(ROUND(CONCATENATE($A171,AZ$2),0),'Cadastro - Padrões'!$A$2:$V$10081,AZ$1,FALSE)))</f>
        <v>-</v>
      </c>
      <c r="BA171" s="23" t="str">
        <f>IF($B171="-","-",IF(VLOOKUP(ROUND(CONCATENATE($A171,BA$2),0),'Cadastro - Padrões'!$A$2:$V$10081,BA$1,FALSE)="","-",VLOOKUP(ROUND(CONCATENATE($A171,BA$2),0),'Cadastro - Padrões'!$A$2:$V$10081,BA$1,FALSE)))</f>
        <v>-</v>
      </c>
      <c r="BB171" s="23" t="str">
        <f>IF($B171="-","-",IF(VLOOKUP(ROUND(CONCATENATE($A171,BB$2),0),'Cadastro - Padrões'!$A$2:$V$10081,BB$1,FALSE)="","-",VLOOKUP(ROUND(CONCATENATE($A171,BB$2),0),'Cadastro - Padrões'!$A$2:$V$10081,BB$1,FALSE)))</f>
        <v>-</v>
      </c>
      <c r="BC171" s="23" t="str">
        <f>IF($B171="-","-",IF(VLOOKUP(ROUND(CONCATENATE($A171,BC$2),0),'Cadastro - Padrões'!$A$2:$V$10081,BC$1,FALSE)="","-",VLOOKUP(ROUND(CONCATENATE($A171,BC$2),0),'Cadastro - Padrões'!$A$2:$V$10081,BC$1,FALSE)))</f>
        <v>-</v>
      </c>
      <c r="BD171" s="23" t="str">
        <f>IF($B171="-","-",IF(VLOOKUP(ROUND(CONCATENATE($A171,BD$2),0),'Cadastro - Padrões'!$A$2:$V$10081,BD$1,FALSE)="","-",VLOOKUP(ROUND(CONCATENATE($A171,BD$2),0),'Cadastro - Padrões'!$A$2:$V$10081,BD$1,FALSE)))</f>
        <v>-</v>
      </c>
      <c r="BE171" s="23" t="str">
        <f>IF($B171="-","-",IF(VLOOKUP(ROUND(CONCATENATE($A171,BE$2),0),'Cadastro - Padrões'!$A$2:$V$10081,BE$1,FALSE)="","-",VLOOKUP(ROUND(CONCATENATE($A171,BE$2),0),'Cadastro - Padrões'!$A$2:$V$10081,BE$1,FALSE)))</f>
        <v>-</v>
      </c>
      <c r="BF171" s="23" t="str">
        <f>IF($B171="-","-",IF(VLOOKUP(ROUND(CONCATENATE($A171,BF$2),0),'Cadastro - Padrões'!$A$2:$V$10081,BF$1,FALSE)="","-",VLOOKUP(ROUND(CONCATENATE($A171,BF$2),0),'Cadastro - Padrões'!$A$2:$V$10081,BF$1,FALSE)))</f>
        <v>-</v>
      </c>
      <c r="BG171" s="23" t="str">
        <f>IF($B171="-","-",IF(VLOOKUP(ROUND(CONCATENATE($A171,BG$2),0),'Cadastro - Padrões'!$A$2:$V$10081,BG$1,FALSE)="","-",VLOOKUP(ROUND(CONCATENATE($A171,BG$2),0),'Cadastro - Padrões'!$A$2:$V$10081,BG$1,FALSE)))</f>
        <v>-</v>
      </c>
      <c r="BH171" s="23" t="str">
        <f>IF($B171="-","-",IF(VLOOKUP(ROUND(CONCATENATE($A171,BH$2),0),'Cadastro - Padrões'!$A$2:$V$10081,BH$1,FALSE)="","-",VLOOKUP(ROUND(CONCATENATE($A171,BH$2),0),'Cadastro - Padrões'!$A$2:$V$10081,BH$1,FALSE)))</f>
        <v>-</v>
      </c>
      <c r="BI171" s="23" t="str">
        <f>IF($B171="-","-",IF(VLOOKUP(ROUND(CONCATENATE($A171,BI$2),0),'Cadastro - Padrões'!$A$2:$V$10081,BI$1,FALSE)="","-",VLOOKUP(ROUND(CONCATENATE($A171,BI$2),0),'Cadastro - Padrões'!$A$2:$V$10081,BI$1,FALSE)))</f>
        <v>-</v>
      </c>
      <c r="BJ171" s="23" t="str">
        <f>IF($B171="-","-",IF(VLOOKUP(ROUND(CONCATENATE($A171,BJ$2),0),'Cadastro - Padrões'!$A$2:$V$10081,BJ$1,FALSE)="","-",VLOOKUP(ROUND(CONCATENATE($A171,BJ$2),0),'Cadastro - Padrões'!$A$2:$V$10081,BJ$1,FALSE)))</f>
        <v>-</v>
      </c>
      <c r="BK171" s="23" t="str">
        <f>IF($B171="-","-",IF(VLOOKUP(ROUND(CONCATENATE($A171,BK$2),0),'Cadastro - Padrões'!$A$2:$V$10081,BK$1,FALSE)="","-",VLOOKUP(ROUND(CONCATENATE($A171,BK$2),0),'Cadastro - Padrões'!$A$2:$V$10081,BK$1,FALSE)))</f>
        <v>-</v>
      </c>
      <c r="BL171" s="23" t="str">
        <f>IF($B171="-","-",IF(VLOOKUP(ROUND(CONCATENATE($A171,BL$2),0),'Cadastro - Padrões'!$A$2:$V$10081,BL$1,FALSE)="","-",VLOOKUP(ROUND(CONCATENATE($A171,BL$2),0),'Cadastro - Padrões'!$A$2:$V$10081,BL$1,FALSE)))</f>
        <v>-</v>
      </c>
      <c r="BM171" s="23" t="str">
        <f>IF($B171="-","-",IF(VLOOKUP(ROUND(CONCATENATE($A171,BM$2),0),'Cadastro - Padrões'!$A$2:$V$10081,BM$1,FALSE)="","-",VLOOKUP(ROUND(CONCATENATE($A171,BM$2),0),'Cadastro - Padrões'!$A$2:$V$10081,BM$1,FALSE)))</f>
        <v>-</v>
      </c>
      <c r="BN171" s="23" t="str">
        <f>IF($B171="-","-",IF(VLOOKUP(ROUND(CONCATENATE($A171,BN$2),0),'Cadastro - Padrões'!$A$2:$V$10081,BN$1,FALSE)="","-",VLOOKUP(ROUND(CONCATENATE($A171,BN$2),0),'Cadastro - Padrões'!$A$2:$V$10081,BN$1,FALSE)))</f>
        <v>-</v>
      </c>
      <c r="BO171" s="23" t="str">
        <f>IF($B171="-","-",IF(VLOOKUP(ROUND(CONCATENATE($A171,BO$2),0),'Cadastro - Padrões'!$A$2:$V$10081,BO$1,FALSE)="","-",VLOOKUP(ROUND(CONCATENATE($A171,BO$2),0),'Cadastro - Padrões'!$A$2:$V$10081,BO$1,FALSE)))</f>
        <v>-</v>
      </c>
      <c r="BP171" s="23" t="str">
        <f>IF($B171="-","-",IF(VLOOKUP(ROUND(CONCATENATE($A171,BP$2),0),'Cadastro - Padrões'!$A$2:$V$10081,BP$1,FALSE)="","-",VLOOKUP(ROUND(CONCATENATE($A171,BP$2),0),'Cadastro - Padrões'!$A$2:$V$10081,BP$1,FALSE)))</f>
        <v>-</v>
      </c>
    </row>
    <row r="172" spans="1:68" x14ac:dyDescent="0.3">
      <c r="A172" s="22">
        <f t="shared" si="55"/>
        <v>167</v>
      </c>
      <c r="B172" s="23" t="str">
        <f>IF(VLOOKUP(ROUND(CONCATENATE($A172,B$2),0),'Cadastro - Padrões'!$A$2:$V$10081,B$1,FALSE)="","-",VLOOKUP(ROUND(CONCATENATE($A172,B$2),0),'Cadastro - Padrões'!$A$2:$V$10081,B$1,FALSE))</f>
        <v>-</v>
      </c>
      <c r="C172" s="23" t="str">
        <f>IF($B172="-","-",VLOOKUP(ROUND(CONCATENATE($A172,C$2),0),'Cadastro - Padrões'!$A$2:$V$10081,C$1,FALSE))</f>
        <v>-</v>
      </c>
      <c r="D172" s="23" t="str">
        <f>IF($B172="-","-",VLOOKUP(ROUND(CONCATENATE($A172,D$2),0),'Cadastro - Padrões'!$A$2:$V$10081,D$1,FALSE))</f>
        <v>-</v>
      </c>
      <c r="E172" s="23" t="str">
        <f>IF($B172="-","-",VLOOKUP(ROUND(CONCATENATE($A172,E$2),0),'Cadastro - Padrões'!$A$2:$V$10081,E$1,FALSE))</f>
        <v>-</v>
      </c>
      <c r="F172" s="23" t="str">
        <f>IF($B172="-","-",VLOOKUP(ROUND(CONCATENATE($A172,F$2),0),'Cadastro - Padrões'!$A$2:$V$10081,F$1,FALSE))</f>
        <v>-</v>
      </c>
      <c r="G172" s="24" t="str">
        <f>IF($B172="-","-",VLOOKUP(ROUND(CONCATENATE($A172,G$2),0),'Cadastro - Padrões'!$A$2:$V$10081,G$1,FALSE))</f>
        <v>-</v>
      </c>
      <c r="H172" s="25" t="str">
        <f>IF($B172="-","-",VLOOKUP(ROUND(CONCATENATE($A172,H$2),0),'Cadastro - Padrões'!$A$2:$V$10081,H$1,FALSE))</f>
        <v>-</v>
      </c>
      <c r="I172" s="23" t="str">
        <f>IF($B172="-","-",VLOOKUP(ROUND(CONCATENATE($A172,I$2),0),'Cadastro - Padrões'!$A$2:$V$10081,I$1,FALSE))</f>
        <v>-</v>
      </c>
      <c r="J172" s="23" t="str">
        <f>IF($B172="-","-",VLOOKUP(ROUND(CONCATENATE($A172,J$2),0),'Cadastro - Padrões'!$A$2:$V$10081,J$1,FALSE))</f>
        <v>-</v>
      </c>
      <c r="K172" s="23" t="str">
        <f>IF($B172="-","-",VLOOKUP(ROUND(CONCATENATE($A172,K$2),0),'Cadastro - Padrões'!$A$2:$V$10081,K$1,FALSE))</f>
        <v>-</v>
      </c>
      <c r="L172" s="23" t="str">
        <f>IF($B172="-","-",VLOOKUP(ROUND(CONCATENATE($A172,L$2),0),'Cadastro - Padrões'!$A$2:$V$10081,L$1,FALSE))</f>
        <v>-</v>
      </c>
      <c r="M172" s="23" t="str">
        <f>IF($B172="-","-",VLOOKUP(ROUND(CONCATENATE($A172,M$2),0),'Cadastro - Padrões'!$A$2:$V$10081,M$1,FALSE))</f>
        <v>-</v>
      </c>
      <c r="N172" s="23" t="str">
        <f>IF($B172="-","-",VLOOKUP(ROUND(CONCATENATE($A172,N$2),0),'Cadastro - Padrões'!$A$2:$V$10081,N$1,FALSE))</f>
        <v>-</v>
      </c>
      <c r="O172" s="23" t="str">
        <f>IF($B172="-","-",VLOOKUP(ROUND(CONCATENATE($A172,O$2),0),'Cadastro - Padrões'!$A$2:$V$10081,O$1,FALSE))</f>
        <v>-</v>
      </c>
      <c r="P172" s="23" t="str">
        <f>IF($B172="-","-",VLOOKUP(ROUND(CONCATENATE($A172,P$2),0),'Cadastro - Padrões'!$A$2:$V$10081,P$1,FALSE))</f>
        <v>-</v>
      </c>
      <c r="Q172" s="23" t="str">
        <f>IF($B172="-","-",VLOOKUP(ROUND(CONCATENATE($A172,Q$2),0),'Cadastro - Padrões'!$A$2:$V$10081,Q$1,FALSE))</f>
        <v>-</v>
      </c>
      <c r="R172" s="23" t="str">
        <f>IF($B172="-","-",VLOOKUP(ROUND(CONCATENATE($A172,R$2),0),'Cadastro - Padrões'!$A$2:$V$10081,R$1,FALSE))</f>
        <v>-</v>
      </c>
      <c r="S172" s="23" t="str">
        <f>IF($B172="-","-",VLOOKUP(ROUND(CONCATENATE($A172,S$2),0),'Cadastro - Padrões'!$A$2:$V$10081,S$1,FALSE))</f>
        <v>-</v>
      </c>
      <c r="T172" s="23" t="str">
        <f>IF($B172="-","-",VLOOKUP(ROUND(CONCATENATE($A172,T$2),0),'Cadastro - Padrões'!$A$2:$V$10081,T$1,FALSE))</f>
        <v>-</v>
      </c>
      <c r="U172" s="23" t="str">
        <f>IF($B172="-","-",VLOOKUP(ROUND(CONCATENATE($A172,U$2),0),'Cadastro - Padrões'!$A$2:$V$10081,U$1,FALSE))</f>
        <v>-</v>
      </c>
      <c r="V172" s="23" t="str">
        <f>IF($B172="-","-",VLOOKUP(ROUND(CONCATENATE($A172,V$2),0),'Cadastro - Padrões'!$A$2:$V$10081,V$1,FALSE))</f>
        <v>-</v>
      </c>
      <c r="W172" s="23" t="str">
        <f>IF($B172="-","-",VLOOKUP(ROUND(CONCATENATE($A172,W$2),0),'Cadastro - Padrões'!$A$2:$V$10081,W$1,FALSE))</f>
        <v>-</v>
      </c>
      <c r="X172" s="23" t="str">
        <f>IF($B172="-","-",VLOOKUP(ROUND(CONCATENATE($A172,X$2),0),'Cadastro - Padrões'!$A$2:$V$10081,X$1,FALSE))</f>
        <v>-</v>
      </c>
      <c r="Y172" s="23" t="str">
        <f>IF($B172="-","-",VLOOKUP(ROUND(CONCATENATE($A172,Y$2),0),'Cadastro - Padrões'!$A$2:$V$10081,Y$1,FALSE))</f>
        <v>-</v>
      </c>
      <c r="Z172" s="23" t="str">
        <f>IF($B172="-","-",VLOOKUP(ROUND(CONCATENATE($A172,Z$2),0),'Cadastro - Padrões'!$A$2:$V$10081,Z$1,FALSE))</f>
        <v>-</v>
      </c>
      <c r="AA172" s="23" t="str">
        <f>IF($B172="-","-",VLOOKUP(ROUND(CONCATENATE($A172,AA$2),0),'Cadastro - Padrões'!$A$2:$V$10081,AA$1,FALSE))</f>
        <v>-</v>
      </c>
      <c r="AB172" s="23" t="str">
        <f>IF($B172="-","-",VLOOKUP(ROUND(CONCATENATE($A172,AB$2),0),'Cadastro - Padrões'!$A$2:$V$10081,AB$1,FALSE))</f>
        <v>-</v>
      </c>
      <c r="AC172" s="23" t="str">
        <f>IF($B172="-","-",IF(VLOOKUP(ROUND(CONCATENATE($A172,AC$2),0),'Cadastro - Padrões'!$A$2:$V$10081,AC$1,FALSE)="","-",VLOOKUP(ROUND(CONCATENATE($A172,AC$2),0),'Cadastro - Padrões'!$A$2:$V$10081,AC$1,FALSE)))</f>
        <v>-</v>
      </c>
      <c r="AD172" s="23" t="str">
        <f>IF($B172="-","-",IF(VLOOKUP(ROUND(CONCATENATE($A172,AD$2),0),'Cadastro - Padrões'!$A$2:$V$10081,AD$1,FALSE)="","-",VLOOKUP(ROUND(CONCATENATE($A172,AD$2),0),'Cadastro - Padrões'!$A$2:$V$10081,AD$1,FALSE)))</f>
        <v>-</v>
      </c>
      <c r="AE172" s="23" t="str">
        <f>IF($B172="-","-",IF(VLOOKUP(ROUND(CONCATENATE($A172,AE$2),0),'Cadastro - Padrões'!$A$2:$V$10081,AE$1,FALSE)="","-",VLOOKUP(ROUND(CONCATENATE($A172,AE$2),0),'Cadastro - Padrões'!$A$2:$V$10081,AE$1,FALSE)))</f>
        <v>-</v>
      </c>
      <c r="AF172" s="23" t="str">
        <f>IF($B172="-","-",IF(VLOOKUP(ROUND(CONCATENATE($A172,AF$2),0),'Cadastro - Padrões'!$A$2:$V$10081,AF$1,FALSE)="","-",VLOOKUP(ROUND(CONCATENATE($A172,AF$2),0),'Cadastro - Padrões'!$A$2:$V$10081,AF$1,FALSE)))</f>
        <v>-</v>
      </c>
      <c r="AG172" s="23" t="str">
        <f>IF($B172="-","-",IF(VLOOKUP(ROUND(CONCATENATE($A172,AG$2),0),'Cadastro - Padrões'!$A$2:$V$10081,AG$1,FALSE)="","-",VLOOKUP(ROUND(CONCATENATE($A172,AG$2),0),'Cadastro - Padrões'!$A$2:$V$10081,AG$1,FALSE)))</f>
        <v>-</v>
      </c>
      <c r="AH172" s="23" t="str">
        <f>IF($B172="-","-",IF(VLOOKUP(ROUND(CONCATENATE($A172,AH$2),0),'Cadastro - Padrões'!$A$2:$V$10081,AH$1,FALSE)="","-",VLOOKUP(ROUND(CONCATENATE($A172,AH$2),0),'Cadastro - Padrões'!$A$2:$V$10081,AH$1,FALSE)))</f>
        <v>-</v>
      </c>
      <c r="AI172" s="23" t="str">
        <f>IF($B172="-","-",IF(VLOOKUP(ROUND(CONCATENATE($A172,AI$2),0),'Cadastro - Padrões'!$A$2:$V$10081,AI$1,FALSE)="","-",VLOOKUP(ROUND(CONCATENATE($A172,AI$2),0),'Cadastro - Padrões'!$A$2:$V$10081,AI$1,FALSE)))</f>
        <v>-</v>
      </c>
      <c r="AJ172" s="23" t="str">
        <f>IF($B172="-","-",IF(VLOOKUP(ROUND(CONCATENATE($A172,AJ$2),0),'Cadastro - Padrões'!$A$2:$V$10081,AJ$1,FALSE)="","-",VLOOKUP(ROUND(CONCATENATE($A172,AJ$2),0),'Cadastro - Padrões'!$A$2:$V$10081,AJ$1,FALSE)))</f>
        <v>-</v>
      </c>
      <c r="AK172" s="23" t="str">
        <f>IF($B172="-","-",IF(VLOOKUP(ROUND(CONCATENATE($A172,AK$2),0),'Cadastro - Padrões'!$A$2:$V$10081,AK$1,FALSE)="","-",VLOOKUP(ROUND(CONCATENATE($A172,AK$2),0),'Cadastro - Padrões'!$A$2:$V$10081,AK$1,FALSE)))</f>
        <v>-</v>
      </c>
      <c r="AL172" s="23" t="str">
        <f>IF($B172="-","-",IF(VLOOKUP(ROUND(CONCATENATE($A172,AL$2),0),'Cadastro - Padrões'!$A$2:$V$10081,AL$1,FALSE)="","-",VLOOKUP(ROUND(CONCATENATE($A172,AL$2),0),'Cadastro - Padrões'!$A$2:$V$10081,AL$1,FALSE)))</f>
        <v>-</v>
      </c>
      <c r="AM172" s="23" t="str">
        <f>IF($B172="-","-",IF(VLOOKUP(ROUND(CONCATENATE($A172,AM$2),0),'Cadastro - Padrões'!$A$2:$V$10081,AM$1,FALSE)="","-",VLOOKUP(ROUND(CONCATENATE($A172,AM$2),0),'Cadastro - Padrões'!$A$2:$V$10081,AM$1,FALSE)))</f>
        <v>-</v>
      </c>
      <c r="AN172" s="23" t="str">
        <f>IF($B172="-","-",IF(VLOOKUP(ROUND(CONCATENATE($A172,AN$2),0),'Cadastro - Padrões'!$A$2:$V$10081,AN$1,FALSE)="","-",VLOOKUP(ROUND(CONCATENATE($A172,AN$2),0),'Cadastro - Padrões'!$A$2:$V$10081,AN$1,FALSE)))</f>
        <v>-</v>
      </c>
      <c r="AO172" s="23" t="str">
        <f>IF($B172="-","-",IF(VLOOKUP(ROUND(CONCATENATE($A172,AO$2),0),'Cadastro - Padrões'!$A$2:$V$10081,AO$1,FALSE)="","-",VLOOKUP(ROUND(CONCATENATE($A172,AO$2),0),'Cadastro - Padrões'!$A$2:$V$10081,AO$1,FALSE)))</f>
        <v>-</v>
      </c>
      <c r="AP172" s="23" t="str">
        <f>IF($B172="-","-",IF(VLOOKUP(ROUND(CONCATENATE($A172,AP$2),0),'Cadastro - Padrões'!$A$2:$V$10081,AP$1,FALSE)="","-",VLOOKUP(ROUND(CONCATENATE($A172,AP$2),0),'Cadastro - Padrões'!$A$2:$V$10081,AP$1,FALSE)))</f>
        <v>-</v>
      </c>
      <c r="AQ172" s="23" t="str">
        <f>IF($B172="-","-",IF(VLOOKUP(ROUND(CONCATENATE($A172,AQ$2),0),'Cadastro - Padrões'!$A$2:$V$10081,AQ$1,FALSE)="","-",VLOOKUP(ROUND(CONCATENATE($A172,AQ$2),0),'Cadastro - Padrões'!$A$2:$V$10081,AQ$1,FALSE)))</f>
        <v>-</v>
      </c>
      <c r="AR172" s="23" t="str">
        <f>IF($B172="-","-",IF(VLOOKUP(ROUND(CONCATENATE($A172,AR$2),0),'Cadastro - Padrões'!$A$2:$V$10081,AR$1,FALSE)="","-",VLOOKUP(ROUND(CONCATENATE($A172,AR$2),0),'Cadastro - Padrões'!$A$2:$V$10081,AR$1,FALSE)))</f>
        <v>-</v>
      </c>
      <c r="AS172" s="23" t="str">
        <f>IF($B172="-","-",IF(VLOOKUP(ROUND(CONCATENATE($A172,AS$2),0),'Cadastro - Padrões'!$A$2:$V$10081,AS$1,FALSE)="","-",VLOOKUP(ROUND(CONCATENATE($A172,AS$2),0),'Cadastro - Padrões'!$A$2:$V$10081,AS$1,FALSE)))</f>
        <v>-</v>
      </c>
      <c r="AT172" s="23" t="str">
        <f>IF($B172="-","-",IF(VLOOKUP(ROUND(CONCATENATE($A172,AT$2),0),'Cadastro - Padrões'!$A$2:$V$10081,AT$1,FALSE)="","-",VLOOKUP(ROUND(CONCATENATE($A172,AT$2),0),'Cadastro - Padrões'!$A$2:$V$10081,AT$1,FALSE)))</f>
        <v>-</v>
      </c>
      <c r="AU172" s="23" t="str">
        <f>IF($B172="-","-",IF(VLOOKUP(ROUND(CONCATENATE($A172,AU$2),0),'Cadastro - Padrões'!$A$2:$V$10081,AU$1,FALSE)="","-",VLOOKUP(ROUND(CONCATENATE($A172,AU$2),0),'Cadastro - Padrões'!$A$2:$V$10081,AU$1,FALSE)))</f>
        <v>-</v>
      </c>
      <c r="AV172" s="23" t="str">
        <f>IF($B172="-","-",IF(VLOOKUP(ROUND(CONCATENATE($A172,AV$2),0),'Cadastro - Padrões'!$A$2:$V$10081,AV$1,FALSE)="","-",VLOOKUP(ROUND(CONCATENATE($A172,AV$2),0),'Cadastro - Padrões'!$A$2:$V$10081,AV$1,FALSE)))</f>
        <v>-</v>
      </c>
      <c r="AW172" s="23" t="str">
        <f>IF($B172="-","-",IF(VLOOKUP(ROUND(CONCATENATE($A172,AW$2),0),'Cadastro - Padrões'!$A$2:$V$10081,AW$1,FALSE)="","-",VLOOKUP(ROUND(CONCATENATE($A172,AW$2),0),'Cadastro - Padrões'!$A$2:$V$10081,AW$1,FALSE)))</f>
        <v>-</v>
      </c>
      <c r="AX172" s="23" t="str">
        <f>IF($B172="-","-",IF(VLOOKUP(ROUND(CONCATENATE($A172,AX$2),0),'Cadastro - Padrões'!$A$2:$V$10081,AX$1,FALSE)="","-",VLOOKUP(ROUND(CONCATENATE($A172,AX$2),0),'Cadastro - Padrões'!$A$2:$V$10081,AX$1,FALSE)))</f>
        <v>-</v>
      </c>
      <c r="AY172" s="23" t="str">
        <f>IF($B172="-","-",IF(VLOOKUP(ROUND(CONCATENATE($A172,AY$2),0),'Cadastro - Padrões'!$A$2:$V$10081,AY$1,FALSE)="","-",VLOOKUP(ROUND(CONCATENATE($A172,AY$2),0),'Cadastro - Padrões'!$A$2:$V$10081,AY$1,FALSE)))</f>
        <v>-</v>
      </c>
      <c r="AZ172" s="23" t="str">
        <f>IF($B172="-","-",IF(VLOOKUP(ROUND(CONCATENATE($A172,AZ$2),0),'Cadastro - Padrões'!$A$2:$V$10081,AZ$1,FALSE)="","-",VLOOKUP(ROUND(CONCATENATE($A172,AZ$2),0),'Cadastro - Padrões'!$A$2:$V$10081,AZ$1,FALSE)))</f>
        <v>-</v>
      </c>
      <c r="BA172" s="23" t="str">
        <f>IF($B172="-","-",IF(VLOOKUP(ROUND(CONCATENATE($A172,BA$2),0),'Cadastro - Padrões'!$A$2:$V$10081,BA$1,FALSE)="","-",VLOOKUP(ROUND(CONCATENATE($A172,BA$2),0),'Cadastro - Padrões'!$A$2:$V$10081,BA$1,FALSE)))</f>
        <v>-</v>
      </c>
      <c r="BB172" s="23" t="str">
        <f>IF($B172="-","-",IF(VLOOKUP(ROUND(CONCATENATE($A172,BB$2),0),'Cadastro - Padrões'!$A$2:$V$10081,BB$1,FALSE)="","-",VLOOKUP(ROUND(CONCATENATE($A172,BB$2),0),'Cadastro - Padrões'!$A$2:$V$10081,BB$1,FALSE)))</f>
        <v>-</v>
      </c>
      <c r="BC172" s="23" t="str">
        <f>IF($B172="-","-",IF(VLOOKUP(ROUND(CONCATENATE($A172,BC$2),0),'Cadastro - Padrões'!$A$2:$V$10081,BC$1,FALSE)="","-",VLOOKUP(ROUND(CONCATENATE($A172,BC$2),0),'Cadastro - Padrões'!$A$2:$V$10081,BC$1,FALSE)))</f>
        <v>-</v>
      </c>
      <c r="BD172" s="23" t="str">
        <f>IF($B172="-","-",IF(VLOOKUP(ROUND(CONCATENATE($A172,BD$2),0),'Cadastro - Padrões'!$A$2:$V$10081,BD$1,FALSE)="","-",VLOOKUP(ROUND(CONCATENATE($A172,BD$2),0),'Cadastro - Padrões'!$A$2:$V$10081,BD$1,FALSE)))</f>
        <v>-</v>
      </c>
      <c r="BE172" s="23" t="str">
        <f>IF($B172="-","-",IF(VLOOKUP(ROUND(CONCATENATE($A172,BE$2),0),'Cadastro - Padrões'!$A$2:$V$10081,BE$1,FALSE)="","-",VLOOKUP(ROUND(CONCATENATE($A172,BE$2),0),'Cadastro - Padrões'!$A$2:$V$10081,BE$1,FALSE)))</f>
        <v>-</v>
      </c>
      <c r="BF172" s="23" t="str">
        <f>IF($B172="-","-",IF(VLOOKUP(ROUND(CONCATENATE($A172,BF$2),0),'Cadastro - Padrões'!$A$2:$V$10081,BF$1,FALSE)="","-",VLOOKUP(ROUND(CONCATENATE($A172,BF$2),0),'Cadastro - Padrões'!$A$2:$V$10081,BF$1,FALSE)))</f>
        <v>-</v>
      </c>
      <c r="BG172" s="23" t="str">
        <f>IF($B172="-","-",IF(VLOOKUP(ROUND(CONCATENATE($A172,BG$2),0),'Cadastro - Padrões'!$A$2:$V$10081,BG$1,FALSE)="","-",VLOOKUP(ROUND(CONCATENATE($A172,BG$2),0),'Cadastro - Padrões'!$A$2:$V$10081,BG$1,FALSE)))</f>
        <v>-</v>
      </c>
      <c r="BH172" s="23" t="str">
        <f>IF($B172="-","-",IF(VLOOKUP(ROUND(CONCATENATE($A172,BH$2),0),'Cadastro - Padrões'!$A$2:$V$10081,BH$1,FALSE)="","-",VLOOKUP(ROUND(CONCATENATE($A172,BH$2),0),'Cadastro - Padrões'!$A$2:$V$10081,BH$1,FALSE)))</f>
        <v>-</v>
      </c>
      <c r="BI172" s="23" t="str">
        <f>IF($B172="-","-",IF(VLOOKUP(ROUND(CONCATENATE($A172,BI$2),0),'Cadastro - Padrões'!$A$2:$V$10081,BI$1,FALSE)="","-",VLOOKUP(ROUND(CONCATENATE($A172,BI$2),0),'Cadastro - Padrões'!$A$2:$V$10081,BI$1,FALSE)))</f>
        <v>-</v>
      </c>
      <c r="BJ172" s="23" t="str">
        <f>IF($B172="-","-",IF(VLOOKUP(ROUND(CONCATENATE($A172,BJ$2),0),'Cadastro - Padrões'!$A$2:$V$10081,BJ$1,FALSE)="","-",VLOOKUP(ROUND(CONCATENATE($A172,BJ$2),0),'Cadastro - Padrões'!$A$2:$V$10081,BJ$1,FALSE)))</f>
        <v>-</v>
      </c>
      <c r="BK172" s="23" t="str">
        <f>IF($B172="-","-",IF(VLOOKUP(ROUND(CONCATENATE($A172,BK$2),0),'Cadastro - Padrões'!$A$2:$V$10081,BK$1,FALSE)="","-",VLOOKUP(ROUND(CONCATENATE($A172,BK$2),0),'Cadastro - Padrões'!$A$2:$V$10081,BK$1,FALSE)))</f>
        <v>-</v>
      </c>
      <c r="BL172" s="23" t="str">
        <f>IF($B172="-","-",IF(VLOOKUP(ROUND(CONCATENATE($A172,BL$2),0),'Cadastro - Padrões'!$A$2:$V$10081,BL$1,FALSE)="","-",VLOOKUP(ROUND(CONCATENATE($A172,BL$2),0),'Cadastro - Padrões'!$A$2:$V$10081,BL$1,FALSE)))</f>
        <v>-</v>
      </c>
      <c r="BM172" s="23" t="str">
        <f>IF($B172="-","-",IF(VLOOKUP(ROUND(CONCATENATE($A172,BM$2),0),'Cadastro - Padrões'!$A$2:$V$10081,BM$1,FALSE)="","-",VLOOKUP(ROUND(CONCATENATE($A172,BM$2),0),'Cadastro - Padrões'!$A$2:$V$10081,BM$1,FALSE)))</f>
        <v>-</v>
      </c>
      <c r="BN172" s="23" t="str">
        <f>IF($B172="-","-",IF(VLOOKUP(ROUND(CONCATENATE($A172,BN$2),0),'Cadastro - Padrões'!$A$2:$V$10081,BN$1,FALSE)="","-",VLOOKUP(ROUND(CONCATENATE($A172,BN$2),0),'Cadastro - Padrões'!$A$2:$V$10081,BN$1,FALSE)))</f>
        <v>-</v>
      </c>
      <c r="BO172" s="23" t="str">
        <f>IF($B172="-","-",IF(VLOOKUP(ROUND(CONCATENATE($A172,BO$2),0),'Cadastro - Padrões'!$A$2:$V$10081,BO$1,FALSE)="","-",VLOOKUP(ROUND(CONCATENATE($A172,BO$2),0),'Cadastro - Padrões'!$A$2:$V$10081,BO$1,FALSE)))</f>
        <v>-</v>
      </c>
      <c r="BP172" s="23" t="str">
        <f>IF($B172="-","-",IF(VLOOKUP(ROUND(CONCATENATE($A172,BP$2),0),'Cadastro - Padrões'!$A$2:$V$10081,BP$1,FALSE)="","-",VLOOKUP(ROUND(CONCATENATE($A172,BP$2),0),'Cadastro - Padrões'!$A$2:$V$10081,BP$1,FALSE)))</f>
        <v>-</v>
      </c>
    </row>
    <row r="173" spans="1:68" x14ac:dyDescent="0.3">
      <c r="A173" s="22">
        <f t="shared" si="55"/>
        <v>168</v>
      </c>
      <c r="B173" s="23" t="str">
        <f>IF(VLOOKUP(ROUND(CONCATENATE($A173,B$2),0),'Cadastro - Padrões'!$A$2:$V$10081,B$1,FALSE)="","-",VLOOKUP(ROUND(CONCATENATE($A173,B$2),0),'Cadastro - Padrões'!$A$2:$V$10081,B$1,FALSE))</f>
        <v>-</v>
      </c>
      <c r="C173" s="23" t="str">
        <f>IF($B173="-","-",VLOOKUP(ROUND(CONCATENATE($A173,C$2),0),'Cadastro - Padrões'!$A$2:$V$10081,C$1,FALSE))</f>
        <v>-</v>
      </c>
      <c r="D173" s="23" t="str">
        <f>IF($B173="-","-",VLOOKUP(ROUND(CONCATENATE($A173,D$2),0),'Cadastro - Padrões'!$A$2:$V$10081,D$1,FALSE))</f>
        <v>-</v>
      </c>
      <c r="E173" s="23" t="str">
        <f>IF($B173="-","-",VLOOKUP(ROUND(CONCATENATE($A173,E$2),0),'Cadastro - Padrões'!$A$2:$V$10081,E$1,FALSE))</f>
        <v>-</v>
      </c>
      <c r="F173" s="23" t="str">
        <f>IF($B173="-","-",VLOOKUP(ROUND(CONCATENATE($A173,F$2),0),'Cadastro - Padrões'!$A$2:$V$10081,F$1,FALSE))</f>
        <v>-</v>
      </c>
      <c r="G173" s="24" t="str">
        <f>IF($B173="-","-",VLOOKUP(ROUND(CONCATENATE($A173,G$2),0),'Cadastro - Padrões'!$A$2:$V$10081,G$1,FALSE))</f>
        <v>-</v>
      </c>
      <c r="H173" s="25" t="str">
        <f>IF($B173="-","-",VLOOKUP(ROUND(CONCATENATE($A173,H$2),0),'Cadastro - Padrões'!$A$2:$V$10081,H$1,FALSE))</f>
        <v>-</v>
      </c>
      <c r="I173" s="23" t="str">
        <f>IF($B173="-","-",VLOOKUP(ROUND(CONCATENATE($A173,I$2),0),'Cadastro - Padrões'!$A$2:$V$10081,I$1,FALSE))</f>
        <v>-</v>
      </c>
      <c r="J173" s="23" t="str">
        <f>IF($B173="-","-",VLOOKUP(ROUND(CONCATENATE($A173,J$2),0),'Cadastro - Padrões'!$A$2:$V$10081,J$1,FALSE))</f>
        <v>-</v>
      </c>
      <c r="K173" s="23" t="str">
        <f>IF($B173="-","-",VLOOKUP(ROUND(CONCATENATE($A173,K$2),0),'Cadastro - Padrões'!$A$2:$V$10081,K$1,FALSE))</f>
        <v>-</v>
      </c>
      <c r="L173" s="23" t="str">
        <f>IF($B173="-","-",VLOOKUP(ROUND(CONCATENATE($A173,L$2),0),'Cadastro - Padrões'!$A$2:$V$10081,L$1,FALSE))</f>
        <v>-</v>
      </c>
      <c r="M173" s="23" t="str">
        <f>IF($B173="-","-",VLOOKUP(ROUND(CONCATENATE($A173,M$2),0),'Cadastro - Padrões'!$A$2:$V$10081,M$1,FALSE))</f>
        <v>-</v>
      </c>
      <c r="N173" s="23" t="str">
        <f>IF($B173="-","-",VLOOKUP(ROUND(CONCATENATE($A173,N$2),0),'Cadastro - Padrões'!$A$2:$V$10081,N$1,FALSE))</f>
        <v>-</v>
      </c>
      <c r="O173" s="23" t="str">
        <f>IF($B173="-","-",VLOOKUP(ROUND(CONCATENATE($A173,O$2),0),'Cadastro - Padrões'!$A$2:$V$10081,O$1,FALSE))</f>
        <v>-</v>
      </c>
      <c r="P173" s="23" t="str">
        <f>IF($B173="-","-",VLOOKUP(ROUND(CONCATENATE($A173,P$2),0),'Cadastro - Padrões'!$A$2:$V$10081,P$1,FALSE))</f>
        <v>-</v>
      </c>
      <c r="Q173" s="23" t="str">
        <f>IF($B173="-","-",VLOOKUP(ROUND(CONCATENATE($A173,Q$2),0),'Cadastro - Padrões'!$A$2:$V$10081,Q$1,FALSE))</f>
        <v>-</v>
      </c>
      <c r="R173" s="23" t="str">
        <f>IF($B173="-","-",VLOOKUP(ROUND(CONCATENATE($A173,R$2),0),'Cadastro - Padrões'!$A$2:$V$10081,R$1,FALSE))</f>
        <v>-</v>
      </c>
      <c r="S173" s="23" t="str">
        <f>IF($B173="-","-",VLOOKUP(ROUND(CONCATENATE($A173,S$2),0),'Cadastro - Padrões'!$A$2:$V$10081,S$1,FALSE))</f>
        <v>-</v>
      </c>
      <c r="T173" s="23" t="str">
        <f>IF($B173="-","-",VLOOKUP(ROUND(CONCATENATE($A173,T$2),0),'Cadastro - Padrões'!$A$2:$V$10081,T$1,FALSE))</f>
        <v>-</v>
      </c>
      <c r="U173" s="23" t="str">
        <f>IF($B173="-","-",VLOOKUP(ROUND(CONCATENATE($A173,U$2),0),'Cadastro - Padrões'!$A$2:$V$10081,U$1,FALSE))</f>
        <v>-</v>
      </c>
      <c r="V173" s="23" t="str">
        <f>IF($B173="-","-",VLOOKUP(ROUND(CONCATENATE($A173,V$2),0),'Cadastro - Padrões'!$A$2:$V$10081,V$1,FALSE))</f>
        <v>-</v>
      </c>
      <c r="W173" s="23" t="str">
        <f>IF($B173="-","-",VLOOKUP(ROUND(CONCATENATE($A173,W$2),0),'Cadastro - Padrões'!$A$2:$V$10081,W$1,FALSE))</f>
        <v>-</v>
      </c>
      <c r="X173" s="23" t="str">
        <f>IF($B173="-","-",VLOOKUP(ROUND(CONCATENATE($A173,X$2),0),'Cadastro - Padrões'!$A$2:$V$10081,X$1,FALSE))</f>
        <v>-</v>
      </c>
      <c r="Y173" s="23" t="str">
        <f>IF($B173="-","-",VLOOKUP(ROUND(CONCATENATE($A173,Y$2),0),'Cadastro - Padrões'!$A$2:$V$10081,Y$1,FALSE))</f>
        <v>-</v>
      </c>
      <c r="Z173" s="23" t="str">
        <f>IF($B173="-","-",VLOOKUP(ROUND(CONCATENATE($A173,Z$2),0),'Cadastro - Padrões'!$A$2:$V$10081,Z$1,FALSE))</f>
        <v>-</v>
      </c>
      <c r="AA173" s="23" t="str">
        <f>IF($B173="-","-",VLOOKUP(ROUND(CONCATENATE($A173,AA$2),0),'Cadastro - Padrões'!$A$2:$V$10081,AA$1,FALSE))</f>
        <v>-</v>
      </c>
      <c r="AB173" s="23" t="str">
        <f>IF($B173="-","-",VLOOKUP(ROUND(CONCATENATE($A173,AB$2),0),'Cadastro - Padrões'!$A$2:$V$10081,AB$1,FALSE))</f>
        <v>-</v>
      </c>
      <c r="AC173" s="23" t="str">
        <f>IF($B173="-","-",IF(VLOOKUP(ROUND(CONCATENATE($A173,AC$2),0),'Cadastro - Padrões'!$A$2:$V$10081,AC$1,FALSE)="","-",VLOOKUP(ROUND(CONCATENATE($A173,AC$2),0),'Cadastro - Padrões'!$A$2:$V$10081,AC$1,FALSE)))</f>
        <v>-</v>
      </c>
      <c r="AD173" s="23" t="str">
        <f>IF($B173="-","-",IF(VLOOKUP(ROUND(CONCATENATE($A173,AD$2),0),'Cadastro - Padrões'!$A$2:$V$10081,AD$1,FALSE)="","-",VLOOKUP(ROUND(CONCATENATE($A173,AD$2),0),'Cadastro - Padrões'!$A$2:$V$10081,AD$1,FALSE)))</f>
        <v>-</v>
      </c>
      <c r="AE173" s="23" t="str">
        <f>IF($B173="-","-",IF(VLOOKUP(ROUND(CONCATENATE($A173,AE$2),0),'Cadastro - Padrões'!$A$2:$V$10081,AE$1,FALSE)="","-",VLOOKUP(ROUND(CONCATENATE($A173,AE$2),0),'Cadastro - Padrões'!$A$2:$V$10081,AE$1,FALSE)))</f>
        <v>-</v>
      </c>
      <c r="AF173" s="23" t="str">
        <f>IF($B173="-","-",IF(VLOOKUP(ROUND(CONCATENATE($A173,AF$2),0),'Cadastro - Padrões'!$A$2:$V$10081,AF$1,FALSE)="","-",VLOOKUP(ROUND(CONCATENATE($A173,AF$2),0),'Cadastro - Padrões'!$A$2:$V$10081,AF$1,FALSE)))</f>
        <v>-</v>
      </c>
      <c r="AG173" s="23" t="str">
        <f>IF($B173="-","-",IF(VLOOKUP(ROUND(CONCATENATE($A173,AG$2),0),'Cadastro - Padrões'!$A$2:$V$10081,AG$1,FALSE)="","-",VLOOKUP(ROUND(CONCATENATE($A173,AG$2),0),'Cadastro - Padrões'!$A$2:$V$10081,AG$1,FALSE)))</f>
        <v>-</v>
      </c>
      <c r="AH173" s="23" t="str">
        <f>IF($B173="-","-",IF(VLOOKUP(ROUND(CONCATENATE($A173,AH$2),0),'Cadastro - Padrões'!$A$2:$V$10081,AH$1,FALSE)="","-",VLOOKUP(ROUND(CONCATENATE($A173,AH$2),0),'Cadastro - Padrões'!$A$2:$V$10081,AH$1,FALSE)))</f>
        <v>-</v>
      </c>
      <c r="AI173" s="23" t="str">
        <f>IF($B173="-","-",IF(VLOOKUP(ROUND(CONCATENATE($A173,AI$2),0),'Cadastro - Padrões'!$A$2:$V$10081,AI$1,FALSE)="","-",VLOOKUP(ROUND(CONCATENATE($A173,AI$2),0),'Cadastro - Padrões'!$A$2:$V$10081,AI$1,FALSE)))</f>
        <v>-</v>
      </c>
      <c r="AJ173" s="23" t="str">
        <f>IF($B173="-","-",IF(VLOOKUP(ROUND(CONCATENATE($A173,AJ$2),0),'Cadastro - Padrões'!$A$2:$V$10081,AJ$1,FALSE)="","-",VLOOKUP(ROUND(CONCATENATE($A173,AJ$2),0),'Cadastro - Padrões'!$A$2:$V$10081,AJ$1,FALSE)))</f>
        <v>-</v>
      </c>
      <c r="AK173" s="23" t="str">
        <f>IF($B173="-","-",IF(VLOOKUP(ROUND(CONCATENATE($A173,AK$2),0),'Cadastro - Padrões'!$A$2:$V$10081,AK$1,FALSE)="","-",VLOOKUP(ROUND(CONCATENATE($A173,AK$2),0),'Cadastro - Padrões'!$A$2:$V$10081,AK$1,FALSE)))</f>
        <v>-</v>
      </c>
      <c r="AL173" s="23" t="str">
        <f>IF($B173="-","-",IF(VLOOKUP(ROUND(CONCATENATE($A173,AL$2),0),'Cadastro - Padrões'!$A$2:$V$10081,AL$1,FALSE)="","-",VLOOKUP(ROUND(CONCATENATE($A173,AL$2),0),'Cadastro - Padrões'!$A$2:$V$10081,AL$1,FALSE)))</f>
        <v>-</v>
      </c>
      <c r="AM173" s="23" t="str">
        <f>IF($B173="-","-",IF(VLOOKUP(ROUND(CONCATENATE($A173,AM$2),0),'Cadastro - Padrões'!$A$2:$V$10081,AM$1,FALSE)="","-",VLOOKUP(ROUND(CONCATENATE($A173,AM$2),0),'Cadastro - Padrões'!$A$2:$V$10081,AM$1,FALSE)))</f>
        <v>-</v>
      </c>
      <c r="AN173" s="23" t="str">
        <f>IF($B173="-","-",IF(VLOOKUP(ROUND(CONCATENATE($A173,AN$2),0),'Cadastro - Padrões'!$A$2:$V$10081,AN$1,FALSE)="","-",VLOOKUP(ROUND(CONCATENATE($A173,AN$2),0),'Cadastro - Padrões'!$A$2:$V$10081,AN$1,FALSE)))</f>
        <v>-</v>
      </c>
      <c r="AO173" s="23" t="str">
        <f>IF($B173="-","-",IF(VLOOKUP(ROUND(CONCATENATE($A173,AO$2),0),'Cadastro - Padrões'!$A$2:$V$10081,AO$1,FALSE)="","-",VLOOKUP(ROUND(CONCATENATE($A173,AO$2),0),'Cadastro - Padrões'!$A$2:$V$10081,AO$1,FALSE)))</f>
        <v>-</v>
      </c>
      <c r="AP173" s="23" t="str">
        <f>IF($B173="-","-",IF(VLOOKUP(ROUND(CONCATENATE($A173,AP$2),0),'Cadastro - Padrões'!$A$2:$V$10081,AP$1,FALSE)="","-",VLOOKUP(ROUND(CONCATENATE($A173,AP$2),0),'Cadastro - Padrões'!$A$2:$V$10081,AP$1,FALSE)))</f>
        <v>-</v>
      </c>
      <c r="AQ173" s="23" t="str">
        <f>IF($B173="-","-",IF(VLOOKUP(ROUND(CONCATENATE($A173,AQ$2),0),'Cadastro - Padrões'!$A$2:$V$10081,AQ$1,FALSE)="","-",VLOOKUP(ROUND(CONCATENATE($A173,AQ$2),0),'Cadastro - Padrões'!$A$2:$V$10081,AQ$1,FALSE)))</f>
        <v>-</v>
      </c>
      <c r="AR173" s="23" t="str">
        <f>IF($B173="-","-",IF(VLOOKUP(ROUND(CONCATENATE($A173,AR$2),0),'Cadastro - Padrões'!$A$2:$V$10081,AR$1,FALSE)="","-",VLOOKUP(ROUND(CONCATENATE($A173,AR$2),0),'Cadastro - Padrões'!$A$2:$V$10081,AR$1,FALSE)))</f>
        <v>-</v>
      </c>
      <c r="AS173" s="23" t="str">
        <f>IF($B173="-","-",IF(VLOOKUP(ROUND(CONCATENATE($A173,AS$2),0),'Cadastro - Padrões'!$A$2:$V$10081,AS$1,FALSE)="","-",VLOOKUP(ROUND(CONCATENATE($A173,AS$2),0),'Cadastro - Padrões'!$A$2:$V$10081,AS$1,FALSE)))</f>
        <v>-</v>
      </c>
      <c r="AT173" s="23" t="str">
        <f>IF($B173="-","-",IF(VLOOKUP(ROUND(CONCATENATE($A173,AT$2),0),'Cadastro - Padrões'!$A$2:$V$10081,AT$1,FALSE)="","-",VLOOKUP(ROUND(CONCATENATE($A173,AT$2),0),'Cadastro - Padrões'!$A$2:$V$10081,AT$1,FALSE)))</f>
        <v>-</v>
      </c>
      <c r="AU173" s="23" t="str">
        <f>IF($B173="-","-",IF(VLOOKUP(ROUND(CONCATENATE($A173,AU$2),0),'Cadastro - Padrões'!$A$2:$V$10081,AU$1,FALSE)="","-",VLOOKUP(ROUND(CONCATENATE($A173,AU$2),0),'Cadastro - Padrões'!$A$2:$V$10081,AU$1,FALSE)))</f>
        <v>-</v>
      </c>
      <c r="AV173" s="23" t="str">
        <f>IF($B173="-","-",IF(VLOOKUP(ROUND(CONCATENATE($A173,AV$2),0),'Cadastro - Padrões'!$A$2:$V$10081,AV$1,FALSE)="","-",VLOOKUP(ROUND(CONCATENATE($A173,AV$2),0),'Cadastro - Padrões'!$A$2:$V$10081,AV$1,FALSE)))</f>
        <v>-</v>
      </c>
      <c r="AW173" s="23" t="str">
        <f>IF($B173="-","-",IF(VLOOKUP(ROUND(CONCATENATE($A173,AW$2),0),'Cadastro - Padrões'!$A$2:$V$10081,AW$1,FALSE)="","-",VLOOKUP(ROUND(CONCATENATE($A173,AW$2),0),'Cadastro - Padrões'!$A$2:$V$10081,AW$1,FALSE)))</f>
        <v>-</v>
      </c>
      <c r="AX173" s="23" t="str">
        <f>IF($B173="-","-",IF(VLOOKUP(ROUND(CONCATENATE($A173,AX$2),0),'Cadastro - Padrões'!$A$2:$V$10081,AX$1,FALSE)="","-",VLOOKUP(ROUND(CONCATENATE($A173,AX$2),0),'Cadastro - Padrões'!$A$2:$V$10081,AX$1,FALSE)))</f>
        <v>-</v>
      </c>
      <c r="AY173" s="23" t="str">
        <f>IF($B173="-","-",IF(VLOOKUP(ROUND(CONCATENATE($A173,AY$2),0),'Cadastro - Padrões'!$A$2:$V$10081,AY$1,FALSE)="","-",VLOOKUP(ROUND(CONCATENATE($A173,AY$2),0),'Cadastro - Padrões'!$A$2:$V$10081,AY$1,FALSE)))</f>
        <v>-</v>
      </c>
      <c r="AZ173" s="23" t="str">
        <f>IF($B173="-","-",IF(VLOOKUP(ROUND(CONCATENATE($A173,AZ$2),0),'Cadastro - Padrões'!$A$2:$V$10081,AZ$1,FALSE)="","-",VLOOKUP(ROUND(CONCATENATE($A173,AZ$2),0),'Cadastro - Padrões'!$A$2:$V$10081,AZ$1,FALSE)))</f>
        <v>-</v>
      </c>
      <c r="BA173" s="23" t="str">
        <f>IF($B173="-","-",IF(VLOOKUP(ROUND(CONCATENATE($A173,BA$2),0),'Cadastro - Padrões'!$A$2:$V$10081,BA$1,FALSE)="","-",VLOOKUP(ROUND(CONCATENATE($A173,BA$2),0),'Cadastro - Padrões'!$A$2:$V$10081,BA$1,FALSE)))</f>
        <v>-</v>
      </c>
      <c r="BB173" s="23" t="str">
        <f>IF($B173="-","-",IF(VLOOKUP(ROUND(CONCATENATE($A173,BB$2),0),'Cadastro - Padrões'!$A$2:$V$10081,BB$1,FALSE)="","-",VLOOKUP(ROUND(CONCATENATE($A173,BB$2),0),'Cadastro - Padrões'!$A$2:$V$10081,BB$1,FALSE)))</f>
        <v>-</v>
      </c>
      <c r="BC173" s="23" t="str">
        <f>IF($B173="-","-",IF(VLOOKUP(ROUND(CONCATENATE($A173,BC$2),0),'Cadastro - Padrões'!$A$2:$V$10081,BC$1,FALSE)="","-",VLOOKUP(ROUND(CONCATENATE($A173,BC$2),0),'Cadastro - Padrões'!$A$2:$V$10081,BC$1,FALSE)))</f>
        <v>-</v>
      </c>
      <c r="BD173" s="23" t="str">
        <f>IF($B173="-","-",IF(VLOOKUP(ROUND(CONCATENATE($A173,BD$2),0),'Cadastro - Padrões'!$A$2:$V$10081,BD$1,FALSE)="","-",VLOOKUP(ROUND(CONCATENATE($A173,BD$2),0),'Cadastro - Padrões'!$A$2:$V$10081,BD$1,FALSE)))</f>
        <v>-</v>
      </c>
      <c r="BE173" s="23" t="str">
        <f>IF($B173="-","-",IF(VLOOKUP(ROUND(CONCATENATE($A173,BE$2),0),'Cadastro - Padrões'!$A$2:$V$10081,BE$1,FALSE)="","-",VLOOKUP(ROUND(CONCATENATE($A173,BE$2),0),'Cadastro - Padrões'!$A$2:$V$10081,BE$1,FALSE)))</f>
        <v>-</v>
      </c>
      <c r="BF173" s="23" t="str">
        <f>IF($B173="-","-",IF(VLOOKUP(ROUND(CONCATENATE($A173,BF$2),0),'Cadastro - Padrões'!$A$2:$V$10081,BF$1,FALSE)="","-",VLOOKUP(ROUND(CONCATENATE($A173,BF$2),0),'Cadastro - Padrões'!$A$2:$V$10081,BF$1,FALSE)))</f>
        <v>-</v>
      </c>
      <c r="BG173" s="23" t="str">
        <f>IF($B173="-","-",IF(VLOOKUP(ROUND(CONCATENATE($A173,BG$2),0),'Cadastro - Padrões'!$A$2:$V$10081,BG$1,FALSE)="","-",VLOOKUP(ROUND(CONCATENATE($A173,BG$2),0),'Cadastro - Padrões'!$A$2:$V$10081,BG$1,FALSE)))</f>
        <v>-</v>
      </c>
      <c r="BH173" s="23" t="str">
        <f>IF($B173="-","-",IF(VLOOKUP(ROUND(CONCATENATE($A173,BH$2),0),'Cadastro - Padrões'!$A$2:$V$10081,BH$1,FALSE)="","-",VLOOKUP(ROUND(CONCATENATE($A173,BH$2),0),'Cadastro - Padrões'!$A$2:$V$10081,BH$1,FALSE)))</f>
        <v>-</v>
      </c>
      <c r="BI173" s="23" t="str">
        <f>IF($B173="-","-",IF(VLOOKUP(ROUND(CONCATENATE($A173,BI$2),0),'Cadastro - Padrões'!$A$2:$V$10081,BI$1,FALSE)="","-",VLOOKUP(ROUND(CONCATENATE($A173,BI$2),0),'Cadastro - Padrões'!$A$2:$V$10081,BI$1,FALSE)))</f>
        <v>-</v>
      </c>
      <c r="BJ173" s="23" t="str">
        <f>IF($B173="-","-",IF(VLOOKUP(ROUND(CONCATENATE($A173,BJ$2),0),'Cadastro - Padrões'!$A$2:$V$10081,BJ$1,FALSE)="","-",VLOOKUP(ROUND(CONCATENATE($A173,BJ$2),0),'Cadastro - Padrões'!$A$2:$V$10081,BJ$1,FALSE)))</f>
        <v>-</v>
      </c>
      <c r="BK173" s="23" t="str">
        <f>IF($B173="-","-",IF(VLOOKUP(ROUND(CONCATENATE($A173,BK$2),0),'Cadastro - Padrões'!$A$2:$V$10081,BK$1,FALSE)="","-",VLOOKUP(ROUND(CONCATENATE($A173,BK$2),0),'Cadastro - Padrões'!$A$2:$V$10081,BK$1,FALSE)))</f>
        <v>-</v>
      </c>
      <c r="BL173" s="23" t="str">
        <f>IF($B173="-","-",IF(VLOOKUP(ROUND(CONCATENATE($A173,BL$2),0),'Cadastro - Padrões'!$A$2:$V$10081,BL$1,FALSE)="","-",VLOOKUP(ROUND(CONCATENATE($A173,BL$2),0),'Cadastro - Padrões'!$A$2:$V$10081,BL$1,FALSE)))</f>
        <v>-</v>
      </c>
      <c r="BM173" s="23" t="str">
        <f>IF($B173="-","-",IF(VLOOKUP(ROUND(CONCATENATE($A173,BM$2),0),'Cadastro - Padrões'!$A$2:$V$10081,BM$1,FALSE)="","-",VLOOKUP(ROUND(CONCATENATE($A173,BM$2),0),'Cadastro - Padrões'!$A$2:$V$10081,BM$1,FALSE)))</f>
        <v>-</v>
      </c>
      <c r="BN173" s="23" t="str">
        <f>IF($B173="-","-",IF(VLOOKUP(ROUND(CONCATENATE($A173,BN$2),0),'Cadastro - Padrões'!$A$2:$V$10081,BN$1,FALSE)="","-",VLOOKUP(ROUND(CONCATENATE($A173,BN$2),0),'Cadastro - Padrões'!$A$2:$V$10081,BN$1,FALSE)))</f>
        <v>-</v>
      </c>
      <c r="BO173" s="23" t="str">
        <f>IF($B173="-","-",IF(VLOOKUP(ROUND(CONCATENATE($A173,BO$2),0),'Cadastro - Padrões'!$A$2:$V$10081,BO$1,FALSE)="","-",VLOOKUP(ROUND(CONCATENATE($A173,BO$2),0),'Cadastro - Padrões'!$A$2:$V$10081,BO$1,FALSE)))</f>
        <v>-</v>
      </c>
      <c r="BP173" s="23" t="str">
        <f>IF($B173="-","-",IF(VLOOKUP(ROUND(CONCATENATE($A173,BP$2),0),'Cadastro - Padrões'!$A$2:$V$10081,BP$1,FALSE)="","-",VLOOKUP(ROUND(CONCATENATE($A173,BP$2),0),'Cadastro - Padrões'!$A$2:$V$10081,BP$1,FALSE)))</f>
        <v>-</v>
      </c>
    </row>
    <row r="174" spans="1:68" x14ac:dyDescent="0.3">
      <c r="A174" s="22">
        <f t="shared" si="55"/>
        <v>169</v>
      </c>
      <c r="B174" s="23" t="str">
        <f>IF(VLOOKUP(ROUND(CONCATENATE($A174,B$2),0),'Cadastro - Padrões'!$A$2:$V$10081,B$1,FALSE)="","-",VLOOKUP(ROUND(CONCATENATE($A174,B$2),0),'Cadastro - Padrões'!$A$2:$V$10081,B$1,FALSE))</f>
        <v>-</v>
      </c>
      <c r="C174" s="23" t="str">
        <f>IF($B174="-","-",VLOOKUP(ROUND(CONCATENATE($A174,C$2),0),'Cadastro - Padrões'!$A$2:$V$10081,C$1,FALSE))</f>
        <v>-</v>
      </c>
      <c r="D174" s="23" t="str">
        <f>IF($B174="-","-",VLOOKUP(ROUND(CONCATENATE($A174,D$2),0),'Cadastro - Padrões'!$A$2:$V$10081,D$1,FALSE))</f>
        <v>-</v>
      </c>
      <c r="E174" s="23" t="str">
        <f>IF($B174="-","-",VLOOKUP(ROUND(CONCATENATE($A174,E$2),0),'Cadastro - Padrões'!$A$2:$V$10081,E$1,FALSE))</f>
        <v>-</v>
      </c>
      <c r="F174" s="23" t="str">
        <f>IF($B174="-","-",VLOOKUP(ROUND(CONCATENATE($A174,F$2),0),'Cadastro - Padrões'!$A$2:$V$10081,F$1,FALSE))</f>
        <v>-</v>
      </c>
      <c r="G174" s="24" t="str">
        <f>IF($B174="-","-",VLOOKUP(ROUND(CONCATENATE($A174,G$2),0),'Cadastro - Padrões'!$A$2:$V$10081,G$1,FALSE))</f>
        <v>-</v>
      </c>
      <c r="H174" s="25" t="str">
        <f>IF($B174="-","-",VLOOKUP(ROUND(CONCATENATE($A174,H$2),0),'Cadastro - Padrões'!$A$2:$V$10081,H$1,FALSE))</f>
        <v>-</v>
      </c>
      <c r="I174" s="23" t="str">
        <f>IF($B174="-","-",VLOOKUP(ROUND(CONCATENATE($A174,I$2),0),'Cadastro - Padrões'!$A$2:$V$10081,I$1,FALSE))</f>
        <v>-</v>
      </c>
      <c r="J174" s="23" t="str">
        <f>IF($B174="-","-",VLOOKUP(ROUND(CONCATENATE($A174,J$2),0),'Cadastro - Padrões'!$A$2:$V$10081,J$1,FALSE))</f>
        <v>-</v>
      </c>
      <c r="K174" s="23" t="str">
        <f>IF($B174="-","-",VLOOKUP(ROUND(CONCATENATE($A174,K$2),0),'Cadastro - Padrões'!$A$2:$V$10081,K$1,FALSE))</f>
        <v>-</v>
      </c>
      <c r="L174" s="23" t="str">
        <f>IF($B174="-","-",VLOOKUP(ROUND(CONCATENATE($A174,L$2),0),'Cadastro - Padrões'!$A$2:$V$10081,L$1,FALSE))</f>
        <v>-</v>
      </c>
      <c r="M174" s="23" t="str">
        <f>IF($B174="-","-",VLOOKUP(ROUND(CONCATENATE($A174,M$2),0),'Cadastro - Padrões'!$A$2:$V$10081,M$1,FALSE))</f>
        <v>-</v>
      </c>
      <c r="N174" s="23" t="str">
        <f>IF($B174="-","-",VLOOKUP(ROUND(CONCATENATE($A174,N$2),0),'Cadastro - Padrões'!$A$2:$V$10081,N$1,FALSE))</f>
        <v>-</v>
      </c>
      <c r="O174" s="23" t="str">
        <f>IF($B174="-","-",VLOOKUP(ROUND(CONCATENATE($A174,O$2),0),'Cadastro - Padrões'!$A$2:$V$10081,O$1,FALSE))</f>
        <v>-</v>
      </c>
      <c r="P174" s="23" t="str">
        <f>IF($B174="-","-",VLOOKUP(ROUND(CONCATENATE($A174,P$2),0),'Cadastro - Padrões'!$A$2:$V$10081,P$1,FALSE))</f>
        <v>-</v>
      </c>
      <c r="Q174" s="23" t="str">
        <f>IF($B174="-","-",VLOOKUP(ROUND(CONCATENATE($A174,Q$2),0),'Cadastro - Padrões'!$A$2:$V$10081,Q$1,FALSE))</f>
        <v>-</v>
      </c>
      <c r="R174" s="23" t="str">
        <f>IF($B174="-","-",VLOOKUP(ROUND(CONCATENATE($A174,R$2),0),'Cadastro - Padrões'!$A$2:$V$10081,R$1,FALSE))</f>
        <v>-</v>
      </c>
      <c r="S174" s="23" t="str">
        <f>IF($B174="-","-",VLOOKUP(ROUND(CONCATENATE($A174,S$2),0),'Cadastro - Padrões'!$A$2:$V$10081,S$1,FALSE))</f>
        <v>-</v>
      </c>
      <c r="T174" s="23" t="str">
        <f>IF($B174="-","-",VLOOKUP(ROUND(CONCATENATE($A174,T$2),0),'Cadastro - Padrões'!$A$2:$V$10081,T$1,FALSE))</f>
        <v>-</v>
      </c>
      <c r="U174" s="23" t="str">
        <f>IF($B174="-","-",VLOOKUP(ROUND(CONCATENATE($A174,U$2),0),'Cadastro - Padrões'!$A$2:$V$10081,U$1,FALSE))</f>
        <v>-</v>
      </c>
      <c r="V174" s="23" t="str">
        <f>IF($B174="-","-",VLOOKUP(ROUND(CONCATENATE($A174,V$2),0),'Cadastro - Padrões'!$A$2:$V$10081,V$1,FALSE))</f>
        <v>-</v>
      </c>
      <c r="W174" s="23" t="str">
        <f>IF($B174="-","-",VLOOKUP(ROUND(CONCATENATE($A174,W$2),0),'Cadastro - Padrões'!$A$2:$V$10081,W$1,FALSE))</f>
        <v>-</v>
      </c>
      <c r="X174" s="23" t="str">
        <f>IF($B174="-","-",VLOOKUP(ROUND(CONCATENATE($A174,X$2),0),'Cadastro - Padrões'!$A$2:$V$10081,X$1,FALSE))</f>
        <v>-</v>
      </c>
      <c r="Y174" s="23" t="str">
        <f>IF($B174="-","-",VLOOKUP(ROUND(CONCATENATE($A174,Y$2),0),'Cadastro - Padrões'!$A$2:$V$10081,Y$1,FALSE))</f>
        <v>-</v>
      </c>
      <c r="Z174" s="23" t="str">
        <f>IF($B174="-","-",VLOOKUP(ROUND(CONCATENATE($A174,Z$2),0),'Cadastro - Padrões'!$A$2:$V$10081,Z$1,FALSE))</f>
        <v>-</v>
      </c>
      <c r="AA174" s="23" t="str">
        <f>IF($B174="-","-",VLOOKUP(ROUND(CONCATENATE($A174,AA$2),0),'Cadastro - Padrões'!$A$2:$V$10081,AA$1,FALSE))</f>
        <v>-</v>
      </c>
      <c r="AB174" s="23" t="str">
        <f>IF($B174="-","-",VLOOKUP(ROUND(CONCATENATE($A174,AB$2),0),'Cadastro - Padrões'!$A$2:$V$10081,AB$1,FALSE))</f>
        <v>-</v>
      </c>
      <c r="AC174" s="23" t="str">
        <f>IF($B174="-","-",IF(VLOOKUP(ROUND(CONCATENATE($A174,AC$2),0),'Cadastro - Padrões'!$A$2:$V$10081,AC$1,FALSE)="","-",VLOOKUP(ROUND(CONCATENATE($A174,AC$2),0),'Cadastro - Padrões'!$A$2:$V$10081,AC$1,FALSE)))</f>
        <v>-</v>
      </c>
      <c r="AD174" s="23" t="str">
        <f>IF($B174="-","-",IF(VLOOKUP(ROUND(CONCATENATE($A174,AD$2),0),'Cadastro - Padrões'!$A$2:$V$10081,AD$1,FALSE)="","-",VLOOKUP(ROUND(CONCATENATE($A174,AD$2),0),'Cadastro - Padrões'!$A$2:$V$10081,AD$1,FALSE)))</f>
        <v>-</v>
      </c>
      <c r="AE174" s="23" t="str">
        <f>IF($B174="-","-",IF(VLOOKUP(ROUND(CONCATENATE($A174,AE$2),0),'Cadastro - Padrões'!$A$2:$V$10081,AE$1,FALSE)="","-",VLOOKUP(ROUND(CONCATENATE($A174,AE$2),0),'Cadastro - Padrões'!$A$2:$V$10081,AE$1,FALSE)))</f>
        <v>-</v>
      </c>
      <c r="AF174" s="23" t="str">
        <f>IF($B174="-","-",IF(VLOOKUP(ROUND(CONCATENATE($A174,AF$2),0),'Cadastro - Padrões'!$A$2:$V$10081,AF$1,FALSE)="","-",VLOOKUP(ROUND(CONCATENATE($A174,AF$2),0),'Cadastro - Padrões'!$A$2:$V$10081,AF$1,FALSE)))</f>
        <v>-</v>
      </c>
      <c r="AG174" s="23" t="str">
        <f>IF($B174="-","-",IF(VLOOKUP(ROUND(CONCATENATE($A174,AG$2),0),'Cadastro - Padrões'!$A$2:$V$10081,AG$1,FALSE)="","-",VLOOKUP(ROUND(CONCATENATE($A174,AG$2),0),'Cadastro - Padrões'!$A$2:$V$10081,AG$1,FALSE)))</f>
        <v>-</v>
      </c>
      <c r="AH174" s="23" t="str">
        <f>IF($B174="-","-",IF(VLOOKUP(ROUND(CONCATENATE($A174,AH$2),0),'Cadastro - Padrões'!$A$2:$V$10081,AH$1,FALSE)="","-",VLOOKUP(ROUND(CONCATENATE($A174,AH$2),0),'Cadastro - Padrões'!$A$2:$V$10081,AH$1,FALSE)))</f>
        <v>-</v>
      </c>
      <c r="AI174" s="23" t="str">
        <f>IF($B174="-","-",IF(VLOOKUP(ROUND(CONCATENATE($A174,AI$2),0),'Cadastro - Padrões'!$A$2:$V$10081,AI$1,FALSE)="","-",VLOOKUP(ROUND(CONCATENATE($A174,AI$2),0),'Cadastro - Padrões'!$A$2:$V$10081,AI$1,FALSE)))</f>
        <v>-</v>
      </c>
      <c r="AJ174" s="23" t="str">
        <f>IF($B174="-","-",IF(VLOOKUP(ROUND(CONCATENATE($A174,AJ$2),0),'Cadastro - Padrões'!$A$2:$V$10081,AJ$1,FALSE)="","-",VLOOKUP(ROUND(CONCATENATE($A174,AJ$2),0),'Cadastro - Padrões'!$A$2:$V$10081,AJ$1,FALSE)))</f>
        <v>-</v>
      </c>
      <c r="AK174" s="23" t="str">
        <f>IF($B174="-","-",IF(VLOOKUP(ROUND(CONCATENATE($A174,AK$2),0),'Cadastro - Padrões'!$A$2:$V$10081,AK$1,FALSE)="","-",VLOOKUP(ROUND(CONCATENATE($A174,AK$2),0),'Cadastro - Padrões'!$A$2:$V$10081,AK$1,FALSE)))</f>
        <v>-</v>
      </c>
      <c r="AL174" s="23" t="str">
        <f>IF($B174="-","-",IF(VLOOKUP(ROUND(CONCATENATE($A174,AL$2),0),'Cadastro - Padrões'!$A$2:$V$10081,AL$1,FALSE)="","-",VLOOKUP(ROUND(CONCATENATE($A174,AL$2),0),'Cadastro - Padrões'!$A$2:$V$10081,AL$1,FALSE)))</f>
        <v>-</v>
      </c>
      <c r="AM174" s="23" t="str">
        <f>IF($B174="-","-",IF(VLOOKUP(ROUND(CONCATENATE($A174,AM$2),0),'Cadastro - Padrões'!$A$2:$V$10081,AM$1,FALSE)="","-",VLOOKUP(ROUND(CONCATENATE($A174,AM$2),0),'Cadastro - Padrões'!$A$2:$V$10081,AM$1,FALSE)))</f>
        <v>-</v>
      </c>
      <c r="AN174" s="23" t="str">
        <f>IF($B174="-","-",IF(VLOOKUP(ROUND(CONCATENATE($A174,AN$2),0),'Cadastro - Padrões'!$A$2:$V$10081,AN$1,FALSE)="","-",VLOOKUP(ROUND(CONCATENATE($A174,AN$2),0),'Cadastro - Padrões'!$A$2:$V$10081,AN$1,FALSE)))</f>
        <v>-</v>
      </c>
      <c r="AO174" s="23" t="str">
        <f>IF($B174="-","-",IF(VLOOKUP(ROUND(CONCATENATE($A174,AO$2),0),'Cadastro - Padrões'!$A$2:$V$10081,AO$1,FALSE)="","-",VLOOKUP(ROUND(CONCATENATE($A174,AO$2),0),'Cadastro - Padrões'!$A$2:$V$10081,AO$1,FALSE)))</f>
        <v>-</v>
      </c>
      <c r="AP174" s="23" t="str">
        <f>IF($B174="-","-",IF(VLOOKUP(ROUND(CONCATENATE($A174,AP$2),0),'Cadastro - Padrões'!$A$2:$V$10081,AP$1,FALSE)="","-",VLOOKUP(ROUND(CONCATENATE($A174,AP$2),0),'Cadastro - Padrões'!$A$2:$V$10081,AP$1,FALSE)))</f>
        <v>-</v>
      </c>
      <c r="AQ174" s="23" t="str">
        <f>IF($B174="-","-",IF(VLOOKUP(ROUND(CONCATENATE($A174,AQ$2),0),'Cadastro - Padrões'!$A$2:$V$10081,AQ$1,FALSE)="","-",VLOOKUP(ROUND(CONCATENATE($A174,AQ$2),0),'Cadastro - Padrões'!$A$2:$V$10081,AQ$1,FALSE)))</f>
        <v>-</v>
      </c>
      <c r="AR174" s="23" t="str">
        <f>IF($B174="-","-",IF(VLOOKUP(ROUND(CONCATENATE($A174,AR$2),0),'Cadastro - Padrões'!$A$2:$V$10081,AR$1,FALSE)="","-",VLOOKUP(ROUND(CONCATENATE($A174,AR$2),0),'Cadastro - Padrões'!$A$2:$V$10081,AR$1,FALSE)))</f>
        <v>-</v>
      </c>
      <c r="AS174" s="23" t="str">
        <f>IF($B174="-","-",IF(VLOOKUP(ROUND(CONCATENATE($A174,AS$2),0),'Cadastro - Padrões'!$A$2:$V$10081,AS$1,FALSE)="","-",VLOOKUP(ROUND(CONCATENATE($A174,AS$2),0),'Cadastro - Padrões'!$A$2:$V$10081,AS$1,FALSE)))</f>
        <v>-</v>
      </c>
      <c r="AT174" s="23" t="str">
        <f>IF($B174="-","-",IF(VLOOKUP(ROUND(CONCATENATE($A174,AT$2),0),'Cadastro - Padrões'!$A$2:$V$10081,AT$1,FALSE)="","-",VLOOKUP(ROUND(CONCATENATE($A174,AT$2),0),'Cadastro - Padrões'!$A$2:$V$10081,AT$1,FALSE)))</f>
        <v>-</v>
      </c>
      <c r="AU174" s="23" t="str">
        <f>IF($B174="-","-",IF(VLOOKUP(ROUND(CONCATENATE($A174,AU$2),0),'Cadastro - Padrões'!$A$2:$V$10081,AU$1,FALSE)="","-",VLOOKUP(ROUND(CONCATENATE($A174,AU$2),0),'Cadastro - Padrões'!$A$2:$V$10081,AU$1,FALSE)))</f>
        <v>-</v>
      </c>
      <c r="AV174" s="23" t="str">
        <f>IF($B174="-","-",IF(VLOOKUP(ROUND(CONCATENATE($A174,AV$2),0),'Cadastro - Padrões'!$A$2:$V$10081,AV$1,FALSE)="","-",VLOOKUP(ROUND(CONCATENATE($A174,AV$2),0),'Cadastro - Padrões'!$A$2:$V$10081,AV$1,FALSE)))</f>
        <v>-</v>
      </c>
      <c r="AW174" s="23" t="str">
        <f>IF($B174="-","-",IF(VLOOKUP(ROUND(CONCATENATE($A174,AW$2),0),'Cadastro - Padrões'!$A$2:$V$10081,AW$1,FALSE)="","-",VLOOKUP(ROUND(CONCATENATE($A174,AW$2),0),'Cadastro - Padrões'!$A$2:$V$10081,AW$1,FALSE)))</f>
        <v>-</v>
      </c>
      <c r="AX174" s="23" t="str">
        <f>IF($B174="-","-",IF(VLOOKUP(ROUND(CONCATENATE($A174,AX$2),0),'Cadastro - Padrões'!$A$2:$V$10081,AX$1,FALSE)="","-",VLOOKUP(ROUND(CONCATENATE($A174,AX$2),0),'Cadastro - Padrões'!$A$2:$V$10081,AX$1,FALSE)))</f>
        <v>-</v>
      </c>
      <c r="AY174" s="23" t="str">
        <f>IF($B174="-","-",IF(VLOOKUP(ROUND(CONCATENATE($A174,AY$2),0),'Cadastro - Padrões'!$A$2:$V$10081,AY$1,FALSE)="","-",VLOOKUP(ROUND(CONCATENATE($A174,AY$2),0),'Cadastro - Padrões'!$A$2:$V$10081,AY$1,FALSE)))</f>
        <v>-</v>
      </c>
      <c r="AZ174" s="23" t="str">
        <f>IF($B174="-","-",IF(VLOOKUP(ROUND(CONCATENATE($A174,AZ$2),0),'Cadastro - Padrões'!$A$2:$V$10081,AZ$1,FALSE)="","-",VLOOKUP(ROUND(CONCATENATE($A174,AZ$2),0),'Cadastro - Padrões'!$A$2:$V$10081,AZ$1,FALSE)))</f>
        <v>-</v>
      </c>
      <c r="BA174" s="23" t="str">
        <f>IF($B174="-","-",IF(VLOOKUP(ROUND(CONCATENATE($A174,BA$2),0),'Cadastro - Padrões'!$A$2:$V$10081,BA$1,FALSE)="","-",VLOOKUP(ROUND(CONCATENATE($A174,BA$2),0),'Cadastro - Padrões'!$A$2:$V$10081,BA$1,FALSE)))</f>
        <v>-</v>
      </c>
      <c r="BB174" s="23" t="str">
        <f>IF($B174="-","-",IF(VLOOKUP(ROUND(CONCATENATE($A174,BB$2),0),'Cadastro - Padrões'!$A$2:$V$10081,BB$1,FALSE)="","-",VLOOKUP(ROUND(CONCATENATE($A174,BB$2),0),'Cadastro - Padrões'!$A$2:$V$10081,BB$1,FALSE)))</f>
        <v>-</v>
      </c>
      <c r="BC174" s="23" t="str">
        <f>IF($B174="-","-",IF(VLOOKUP(ROUND(CONCATENATE($A174,BC$2),0),'Cadastro - Padrões'!$A$2:$V$10081,BC$1,FALSE)="","-",VLOOKUP(ROUND(CONCATENATE($A174,BC$2),0),'Cadastro - Padrões'!$A$2:$V$10081,BC$1,FALSE)))</f>
        <v>-</v>
      </c>
      <c r="BD174" s="23" t="str">
        <f>IF($B174="-","-",IF(VLOOKUP(ROUND(CONCATENATE($A174,BD$2),0),'Cadastro - Padrões'!$A$2:$V$10081,BD$1,FALSE)="","-",VLOOKUP(ROUND(CONCATENATE($A174,BD$2),0),'Cadastro - Padrões'!$A$2:$V$10081,BD$1,FALSE)))</f>
        <v>-</v>
      </c>
      <c r="BE174" s="23" t="str">
        <f>IF($B174="-","-",IF(VLOOKUP(ROUND(CONCATENATE($A174,BE$2),0),'Cadastro - Padrões'!$A$2:$V$10081,BE$1,FALSE)="","-",VLOOKUP(ROUND(CONCATENATE($A174,BE$2),0),'Cadastro - Padrões'!$A$2:$V$10081,BE$1,FALSE)))</f>
        <v>-</v>
      </c>
      <c r="BF174" s="23" t="str">
        <f>IF($B174="-","-",IF(VLOOKUP(ROUND(CONCATENATE($A174,BF$2),0),'Cadastro - Padrões'!$A$2:$V$10081,BF$1,FALSE)="","-",VLOOKUP(ROUND(CONCATENATE($A174,BF$2),0),'Cadastro - Padrões'!$A$2:$V$10081,BF$1,FALSE)))</f>
        <v>-</v>
      </c>
      <c r="BG174" s="23" t="str">
        <f>IF($B174="-","-",IF(VLOOKUP(ROUND(CONCATENATE($A174,BG$2),0),'Cadastro - Padrões'!$A$2:$V$10081,BG$1,FALSE)="","-",VLOOKUP(ROUND(CONCATENATE($A174,BG$2),0),'Cadastro - Padrões'!$A$2:$V$10081,BG$1,FALSE)))</f>
        <v>-</v>
      </c>
      <c r="BH174" s="23" t="str">
        <f>IF($B174="-","-",IF(VLOOKUP(ROUND(CONCATENATE($A174,BH$2),0),'Cadastro - Padrões'!$A$2:$V$10081,BH$1,FALSE)="","-",VLOOKUP(ROUND(CONCATENATE($A174,BH$2),0),'Cadastro - Padrões'!$A$2:$V$10081,BH$1,FALSE)))</f>
        <v>-</v>
      </c>
      <c r="BI174" s="23" t="str">
        <f>IF($B174="-","-",IF(VLOOKUP(ROUND(CONCATENATE($A174,BI$2),0),'Cadastro - Padrões'!$A$2:$V$10081,BI$1,FALSE)="","-",VLOOKUP(ROUND(CONCATENATE($A174,BI$2),0),'Cadastro - Padrões'!$A$2:$V$10081,BI$1,FALSE)))</f>
        <v>-</v>
      </c>
      <c r="BJ174" s="23" t="str">
        <f>IF($B174="-","-",IF(VLOOKUP(ROUND(CONCATENATE($A174,BJ$2),0),'Cadastro - Padrões'!$A$2:$V$10081,BJ$1,FALSE)="","-",VLOOKUP(ROUND(CONCATENATE($A174,BJ$2),0),'Cadastro - Padrões'!$A$2:$V$10081,BJ$1,FALSE)))</f>
        <v>-</v>
      </c>
      <c r="BK174" s="23" t="str">
        <f>IF($B174="-","-",IF(VLOOKUP(ROUND(CONCATENATE($A174,BK$2),0),'Cadastro - Padrões'!$A$2:$V$10081,BK$1,FALSE)="","-",VLOOKUP(ROUND(CONCATENATE($A174,BK$2),0),'Cadastro - Padrões'!$A$2:$V$10081,BK$1,FALSE)))</f>
        <v>-</v>
      </c>
      <c r="BL174" s="23" t="str">
        <f>IF($B174="-","-",IF(VLOOKUP(ROUND(CONCATENATE($A174,BL$2),0),'Cadastro - Padrões'!$A$2:$V$10081,BL$1,FALSE)="","-",VLOOKUP(ROUND(CONCATENATE($A174,BL$2),0),'Cadastro - Padrões'!$A$2:$V$10081,BL$1,FALSE)))</f>
        <v>-</v>
      </c>
      <c r="BM174" s="23" t="str">
        <f>IF($B174="-","-",IF(VLOOKUP(ROUND(CONCATENATE($A174,BM$2),0),'Cadastro - Padrões'!$A$2:$V$10081,BM$1,FALSE)="","-",VLOOKUP(ROUND(CONCATENATE($A174,BM$2),0),'Cadastro - Padrões'!$A$2:$V$10081,BM$1,FALSE)))</f>
        <v>-</v>
      </c>
      <c r="BN174" s="23" t="str">
        <f>IF($B174="-","-",IF(VLOOKUP(ROUND(CONCATENATE($A174,BN$2),0),'Cadastro - Padrões'!$A$2:$V$10081,BN$1,FALSE)="","-",VLOOKUP(ROUND(CONCATENATE($A174,BN$2),0),'Cadastro - Padrões'!$A$2:$V$10081,BN$1,FALSE)))</f>
        <v>-</v>
      </c>
      <c r="BO174" s="23" t="str">
        <f>IF($B174="-","-",IF(VLOOKUP(ROUND(CONCATENATE($A174,BO$2),0),'Cadastro - Padrões'!$A$2:$V$10081,BO$1,FALSE)="","-",VLOOKUP(ROUND(CONCATENATE($A174,BO$2),0),'Cadastro - Padrões'!$A$2:$V$10081,BO$1,FALSE)))</f>
        <v>-</v>
      </c>
      <c r="BP174" s="23" t="str">
        <f>IF($B174="-","-",IF(VLOOKUP(ROUND(CONCATENATE($A174,BP$2),0),'Cadastro - Padrões'!$A$2:$V$10081,BP$1,FALSE)="","-",VLOOKUP(ROUND(CONCATENATE($A174,BP$2),0),'Cadastro - Padrões'!$A$2:$V$10081,BP$1,FALSE)))</f>
        <v>-</v>
      </c>
    </row>
    <row r="175" spans="1:68" x14ac:dyDescent="0.3">
      <c r="A175" s="22">
        <f t="shared" si="55"/>
        <v>170</v>
      </c>
      <c r="B175" s="23" t="str">
        <f>IF(VLOOKUP(ROUND(CONCATENATE($A175,B$2),0),'Cadastro - Padrões'!$A$2:$V$10081,B$1,FALSE)="","-",VLOOKUP(ROUND(CONCATENATE($A175,B$2),0),'Cadastro - Padrões'!$A$2:$V$10081,B$1,FALSE))</f>
        <v>-</v>
      </c>
      <c r="C175" s="23" t="str">
        <f>IF($B175="-","-",VLOOKUP(ROUND(CONCATENATE($A175,C$2),0),'Cadastro - Padrões'!$A$2:$V$10081,C$1,FALSE))</f>
        <v>-</v>
      </c>
      <c r="D175" s="23" t="str">
        <f>IF($B175="-","-",VLOOKUP(ROUND(CONCATENATE($A175,D$2),0),'Cadastro - Padrões'!$A$2:$V$10081,D$1,FALSE))</f>
        <v>-</v>
      </c>
      <c r="E175" s="23" t="str">
        <f>IF($B175="-","-",VLOOKUP(ROUND(CONCATENATE($A175,E$2),0),'Cadastro - Padrões'!$A$2:$V$10081,E$1,FALSE))</f>
        <v>-</v>
      </c>
      <c r="F175" s="23" t="str">
        <f>IF($B175="-","-",VLOOKUP(ROUND(CONCATENATE($A175,F$2),0),'Cadastro - Padrões'!$A$2:$V$10081,F$1,FALSE))</f>
        <v>-</v>
      </c>
      <c r="G175" s="24" t="str">
        <f>IF($B175="-","-",VLOOKUP(ROUND(CONCATENATE($A175,G$2),0),'Cadastro - Padrões'!$A$2:$V$10081,G$1,FALSE))</f>
        <v>-</v>
      </c>
      <c r="H175" s="25" t="str">
        <f>IF($B175="-","-",VLOOKUP(ROUND(CONCATENATE($A175,H$2),0),'Cadastro - Padrões'!$A$2:$V$10081,H$1,FALSE))</f>
        <v>-</v>
      </c>
      <c r="I175" s="23" t="str">
        <f>IF($B175="-","-",VLOOKUP(ROUND(CONCATENATE($A175,I$2),0),'Cadastro - Padrões'!$A$2:$V$10081,I$1,FALSE))</f>
        <v>-</v>
      </c>
      <c r="J175" s="23" t="str">
        <f>IF($B175="-","-",VLOOKUP(ROUND(CONCATENATE($A175,J$2),0),'Cadastro - Padrões'!$A$2:$V$10081,J$1,FALSE))</f>
        <v>-</v>
      </c>
      <c r="K175" s="23" t="str">
        <f>IF($B175="-","-",VLOOKUP(ROUND(CONCATENATE($A175,K$2),0),'Cadastro - Padrões'!$A$2:$V$10081,K$1,FALSE))</f>
        <v>-</v>
      </c>
      <c r="L175" s="23" t="str">
        <f>IF($B175="-","-",VLOOKUP(ROUND(CONCATENATE($A175,L$2),0),'Cadastro - Padrões'!$A$2:$V$10081,L$1,FALSE))</f>
        <v>-</v>
      </c>
      <c r="M175" s="23" t="str">
        <f>IF($B175="-","-",VLOOKUP(ROUND(CONCATENATE($A175,M$2),0),'Cadastro - Padrões'!$A$2:$V$10081,M$1,FALSE))</f>
        <v>-</v>
      </c>
      <c r="N175" s="23" t="str">
        <f>IF($B175="-","-",VLOOKUP(ROUND(CONCATENATE($A175,N$2),0),'Cadastro - Padrões'!$A$2:$V$10081,N$1,FALSE))</f>
        <v>-</v>
      </c>
      <c r="O175" s="23" t="str">
        <f>IF($B175="-","-",VLOOKUP(ROUND(CONCATENATE($A175,O$2),0),'Cadastro - Padrões'!$A$2:$V$10081,O$1,FALSE))</f>
        <v>-</v>
      </c>
      <c r="P175" s="23" t="str">
        <f>IF($B175="-","-",VLOOKUP(ROUND(CONCATENATE($A175,P$2),0),'Cadastro - Padrões'!$A$2:$V$10081,P$1,FALSE))</f>
        <v>-</v>
      </c>
      <c r="Q175" s="23" t="str">
        <f>IF($B175="-","-",VLOOKUP(ROUND(CONCATENATE($A175,Q$2),0),'Cadastro - Padrões'!$A$2:$V$10081,Q$1,FALSE))</f>
        <v>-</v>
      </c>
      <c r="R175" s="23" t="str">
        <f>IF($B175="-","-",VLOOKUP(ROUND(CONCATENATE($A175,R$2),0),'Cadastro - Padrões'!$A$2:$V$10081,R$1,FALSE))</f>
        <v>-</v>
      </c>
      <c r="S175" s="23" t="str">
        <f>IF($B175="-","-",VLOOKUP(ROUND(CONCATENATE($A175,S$2),0),'Cadastro - Padrões'!$A$2:$V$10081,S$1,FALSE))</f>
        <v>-</v>
      </c>
      <c r="T175" s="23" t="str">
        <f>IF($B175="-","-",VLOOKUP(ROUND(CONCATENATE($A175,T$2),0),'Cadastro - Padrões'!$A$2:$V$10081,T$1,FALSE))</f>
        <v>-</v>
      </c>
      <c r="U175" s="23" t="str">
        <f>IF($B175="-","-",VLOOKUP(ROUND(CONCATENATE($A175,U$2),0),'Cadastro - Padrões'!$A$2:$V$10081,U$1,FALSE))</f>
        <v>-</v>
      </c>
      <c r="V175" s="23" t="str">
        <f>IF($B175="-","-",VLOOKUP(ROUND(CONCATENATE($A175,V$2),0),'Cadastro - Padrões'!$A$2:$V$10081,V$1,FALSE))</f>
        <v>-</v>
      </c>
      <c r="W175" s="23" t="str">
        <f>IF($B175="-","-",VLOOKUP(ROUND(CONCATENATE($A175,W$2),0),'Cadastro - Padrões'!$A$2:$V$10081,W$1,FALSE))</f>
        <v>-</v>
      </c>
      <c r="X175" s="23" t="str">
        <f>IF($B175="-","-",VLOOKUP(ROUND(CONCATENATE($A175,X$2),0),'Cadastro - Padrões'!$A$2:$V$10081,X$1,FALSE))</f>
        <v>-</v>
      </c>
      <c r="Y175" s="23" t="str">
        <f>IF($B175="-","-",VLOOKUP(ROUND(CONCATENATE($A175,Y$2),0),'Cadastro - Padrões'!$A$2:$V$10081,Y$1,FALSE))</f>
        <v>-</v>
      </c>
      <c r="Z175" s="23" t="str">
        <f>IF($B175="-","-",VLOOKUP(ROUND(CONCATENATE($A175,Z$2),0),'Cadastro - Padrões'!$A$2:$V$10081,Z$1,FALSE))</f>
        <v>-</v>
      </c>
      <c r="AA175" s="23" t="str">
        <f>IF($B175="-","-",VLOOKUP(ROUND(CONCATENATE($A175,AA$2),0),'Cadastro - Padrões'!$A$2:$V$10081,AA$1,FALSE))</f>
        <v>-</v>
      </c>
      <c r="AB175" s="23" t="str">
        <f>IF($B175="-","-",VLOOKUP(ROUND(CONCATENATE($A175,AB$2),0),'Cadastro - Padrões'!$A$2:$V$10081,AB$1,FALSE))</f>
        <v>-</v>
      </c>
      <c r="AC175" s="23" t="str">
        <f>IF($B175="-","-",IF(VLOOKUP(ROUND(CONCATENATE($A175,AC$2),0),'Cadastro - Padrões'!$A$2:$V$10081,AC$1,FALSE)="","-",VLOOKUP(ROUND(CONCATENATE($A175,AC$2),0),'Cadastro - Padrões'!$A$2:$V$10081,AC$1,FALSE)))</f>
        <v>-</v>
      </c>
      <c r="AD175" s="23" t="str">
        <f>IF($B175="-","-",IF(VLOOKUP(ROUND(CONCATENATE($A175,AD$2),0),'Cadastro - Padrões'!$A$2:$V$10081,AD$1,FALSE)="","-",VLOOKUP(ROUND(CONCATENATE($A175,AD$2),0),'Cadastro - Padrões'!$A$2:$V$10081,AD$1,FALSE)))</f>
        <v>-</v>
      </c>
      <c r="AE175" s="23" t="str">
        <f>IF($B175="-","-",IF(VLOOKUP(ROUND(CONCATENATE($A175,AE$2),0),'Cadastro - Padrões'!$A$2:$V$10081,AE$1,FALSE)="","-",VLOOKUP(ROUND(CONCATENATE($A175,AE$2),0),'Cadastro - Padrões'!$A$2:$V$10081,AE$1,FALSE)))</f>
        <v>-</v>
      </c>
      <c r="AF175" s="23" t="str">
        <f>IF($B175="-","-",IF(VLOOKUP(ROUND(CONCATENATE($A175,AF$2),0),'Cadastro - Padrões'!$A$2:$V$10081,AF$1,FALSE)="","-",VLOOKUP(ROUND(CONCATENATE($A175,AF$2),0),'Cadastro - Padrões'!$A$2:$V$10081,AF$1,FALSE)))</f>
        <v>-</v>
      </c>
      <c r="AG175" s="23" t="str">
        <f>IF($B175="-","-",IF(VLOOKUP(ROUND(CONCATENATE($A175,AG$2),0),'Cadastro - Padrões'!$A$2:$V$10081,AG$1,FALSE)="","-",VLOOKUP(ROUND(CONCATENATE($A175,AG$2),0),'Cadastro - Padrões'!$A$2:$V$10081,AG$1,FALSE)))</f>
        <v>-</v>
      </c>
      <c r="AH175" s="23" t="str">
        <f>IF($B175="-","-",IF(VLOOKUP(ROUND(CONCATENATE($A175,AH$2),0),'Cadastro - Padrões'!$A$2:$V$10081,AH$1,FALSE)="","-",VLOOKUP(ROUND(CONCATENATE($A175,AH$2),0),'Cadastro - Padrões'!$A$2:$V$10081,AH$1,FALSE)))</f>
        <v>-</v>
      </c>
      <c r="AI175" s="23" t="str">
        <f>IF($B175="-","-",IF(VLOOKUP(ROUND(CONCATENATE($A175,AI$2),0),'Cadastro - Padrões'!$A$2:$V$10081,AI$1,FALSE)="","-",VLOOKUP(ROUND(CONCATENATE($A175,AI$2),0),'Cadastro - Padrões'!$A$2:$V$10081,AI$1,FALSE)))</f>
        <v>-</v>
      </c>
      <c r="AJ175" s="23" t="str">
        <f>IF($B175="-","-",IF(VLOOKUP(ROUND(CONCATENATE($A175,AJ$2),0),'Cadastro - Padrões'!$A$2:$V$10081,AJ$1,FALSE)="","-",VLOOKUP(ROUND(CONCATENATE($A175,AJ$2),0),'Cadastro - Padrões'!$A$2:$V$10081,AJ$1,FALSE)))</f>
        <v>-</v>
      </c>
      <c r="AK175" s="23" t="str">
        <f>IF($B175="-","-",IF(VLOOKUP(ROUND(CONCATENATE($A175,AK$2),0),'Cadastro - Padrões'!$A$2:$V$10081,AK$1,FALSE)="","-",VLOOKUP(ROUND(CONCATENATE($A175,AK$2),0),'Cadastro - Padrões'!$A$2:$V$10081,AK$1,FALSE)))</f>
        <v>-</v>
      </c>
      <c r="AL175" s="23" t="str">
        <f>IF($B175="-","-",IF(VLOOKUP(ROUND(CONCATENATE($A175,AL$2),0),'Cadastro - Padrões'!$A$2:$V$10081,AL$1,FALSE)="","-",VLOOKUP(ROUND(CONCATENATE($A175,AL$2),0),'Cadastro - Padrões'!$A$2:$V$10081,AL$1,FALSE)))</f>
        <v>-</v>
      </c>
      <c r="AM175" s="23" t="str">
        <f>IF($B175="-","-",IF(VLOOKUP(ROUND(CONCATENATE($A175,AM$2),0),'Cadastro - Padrões'!$A$2:$V$10081,AM$1,FALSE)="","-",VLOOKUP(ROUND(CONCATENATE($A175,AM$2),0),'Cadastro - Padrões'!$A$2:$V$10081,AM$1,FALSE)))</f>
        <v>-</v>
      </c>
      <c r="AN175" s="23" t="str">
        <f>IF($B175="-","-",IF(VLOOKUP(ROUND(CONCATENATE($A175,AN$2),0),'Cadastro - Padrões'!$A$2:$V$10081,AN$1,FALSE)="","-",VLOOKUP(ROUND(CONCATENATE($A175,AN$2),0),'Cadastro - Padrões'!$A$2:$V$10081,AN$1,FALSE)))</f>
        <v>-</v>
      </c>
      <c r="AO175" s="23" t="str">
        <f>IF($B175="-","-",IF(VLOOKUP(ROUND(CONCATENATE($A175,AO$2),0),'Cadastro - Padrões'!$A$2:$V$10081,AO$1,FALSE)="","-",VLOOKUP(ROUND(CONCATENATE($A175,AO$2),0),'Cadastro - Padrões'!$A$2:$V$10081,AO$1,FALSE)))</f>
        <v>-</v>
      </c>
      <c r="AP175" s="23" t="str">
        <f>IF($B175="-","-",IF(VLOOKUP(ROUND(CONCATENATE($A175,AP$2),0),'Cadastro - Padrões'!$A$2:$V$10081,AP$1,FALSE)="","-",VLOOKUP(ROUND(CONCATENATE($A175,AP$2),0),'Cadastro - Padrões'!$A$2:$V$10081,AP$1,FALSE)))</f>
        <v>-</v>
      </c>
      <c r="AQ175" s="23" t="str">
        <f>IF($B175="-","-",IF(VLOOKUP(ROUND(CONCATENATE($A175,AQ$2),0),'Cadastro - Padrões'!$A$2:$V$10081,AQ$1,FALSE)="","-",VLOOKUP(ROUND(CONCATENATE($A175,AQ$2),0),'Cadastro - Padrões'!$A$2:$V$10081,AQ$1,FALSE)))</f>
        <v>-</v>
      </c>
      <c r="AR175" s="23" t="str">
        <f>IF($B175="-","-",IF(VLOOKUP(ROUND(CONCATENATE($A175,AR$2),0),'Cadastro - Padrões'!$A$2:$V$10081,AR$1,FALSE)="","-",VLOOKUP(ROUND(CONCATENATE($A175,AR$2),0),'Cadastro - Padrões'!$A$2:$V$10081,AR$1,FALSE)))</f>
        <v>-</v>
      </c>
      <c r="AS175" s="23" t="str">
        <f>IF($B175="-","-",IF(VLOOKUP(ROUND(CONCATENATE($A175,AS$2),0),'Cadastro - Padrões'!$A$2:$V$10081,AS$1,FALSE)="","-",VLOOKUP(ROUND(CONCATENATE($A175,AS$2),0),'Cadastro - Padrões'!$A$2:$V$10081,AS$1,FALSE)))</f>
        <v>-</v>
      </c>
      <c r="AT175" s="23" t="str">
        <f>IF($B175="-","-",IF(VLOOKUP(ROUND(CONCATENATE($A175,AT$2),0),'Cadastro - Padrões'!$A$2:$V$10081,AT$1,FALSE)="","-",VLOOKUP(ROUND(CONCATENATE($A175,AT$2),0),'Cadastro - Padrões'!$A$2:$V$10081,AT$1,FALSE)))</f>
        <v>-</v>
      </c>
      <c r="AU175" s="23" t="str">
        <f>IF($B175="-","-",IF(VLOOKUP(ROUND(CONCATENATE($A175,AU$2),0),'Cadastro - Padrões'!$A$2:$V$10081,AU$1,FALSE)="","-",VLOOKUP(ROUND(CONCATENATE($A175,AU$2),0),'Cadastro - Padrões'!$A$2:$V$10081,AU$1,FALSE)))</f>
        <v>-</v>
      </c>
      <c r="AV175" s="23" t="str">
        <f>IF($B175="-","-",IF(VLOOKUP(ROUND(CONCATENATE($A175,AV$2),0),'Cadastro - Padrões'!$A$2:$V$10081,AV$1,FALSE)="","-",VLOOKUP(ROUND(CONCATENATE($A175,AV$2),0),'Cadastro - Padrões'!$A$2:$V$10081,AV$1,FALSE)))</f>
        <v>-</v>
      </c>
      <c r="AW175" s="23" t="str">
        <f>IF($B175="-","-",IF(VLOOKUP(ROUND(CONCATENATE($A175,AW$2),0),'Cadastro - Padrões'!$A$2:$V$10081,AW$1,FALSE)="","-",VLOOKUP(ROUND(CONCATENATE($A175,AW$2),0),'Cadastro - Padrões'!$A$2:$V$10081,AW$1,FALSE)))</f>
        <v>-</v>
      </c>
      <c r="AX175" s="23" t="str">
        <f>IF($B175="-","-",IF(VLOOKUP(ROUND(CONCATENATE($A175,AX$2),0),'Cadastro - Padrões'!$A$2:$V$10081,AX$1,FALSE)="","-",VLOOKUP(ROUND(CONCATENATE($A175,AX$2),0),'Cadastro - Padrões'!$A$2:$V$10081,AX$1,FALSE)))</f>
        <v>-</v>
      </c>
      <c r="AY175" s="23" t="str">
        <f>IF($B175="-","-",IF(VLOOKUP(ROUND(CONCATENATE($A175,AY$2),0),'Cadastro - Padrões'!$A$2:$V$10081,AY$1,FALSE)="","-",VLOOKUP(ROUND(CONCATENATE($A175,AY$2),0),'Cadastro - Padrões'!$A$2:$V$10081,AY$1,FALSE)))</f>
        <v>-</v>
      </c>
      <c r="AZ175" s="23" t="str">
        <f>IF($B175="-","-",IF(VLOOKUP(ROUND(CONCATENATE($A175,AZ$2),0),'Cadastro - Padrões'!$A$2:$V$10081,AZ$1,FALSE)="","-",VLOOKUP(ROUND(CONCATENATE($A175,AZ$2),0),'Cadastro - Padrões'!$A$2:$V$10081,AZ$1,FALSE)))</f>
        <v>-</v>
      </c>
      <c r="BA175" s="23" t="str">
        <f>IF($B175="-","-",IF(VLOOKUP(ROUND(CONCATENATE($A175,BA$2),0),'Cadastro - Padrões'!$A$2:$V$10081,BA$1,FALSE)="","-",VLOOKUP(ROUND(CONCATENATE($A175,BA$2),0),'Cadastro - Padrões'!$A$2:$V$10081,BA$1,FALSE)))</f>
        <v>-</v>
      </c>
      <c r="BB175" s="23" t="str">
        <f>IF($B175="-","-",IF(VLOOKUP(ROUND(CONCATENATE($A175,BB$2),0),'Cadastro - Padrões'!$A$2:$V$10081,BB$1,FALSE)="","-",VLOOKUP(ROUND(CONCATENATE($A175,BB$2),0),'Cadastro - Padrões'!$A$2:$V$10081,BB$1,FALSE)))</f>
        <v>-</v>
      </c>
      <c r="BC175" s="23" t="str">
        <f>IF($B175="-","-",IF(VLOOKUP(ROUND(CONCATENATE($A175,BC$2),0),'Cadastro - Padrões'!$A$2:$V$10081,BC$1,FALSE)="","-",VLOOKUP(ROUND(CONCATENATE($A175,BC$2),0),'Cadastro - Padrões'!$A$2:$V$10081,BC$1,FALSE)))</f>
        <v>-</v>
      </c>
      <c r="BD175" s="23" t="str">
        <f>IF($B175="-","-",IF(VLOOKUP(ROUND(CONCATENATE($A175,BD$2),0),'Cadastro - Padrões'!$A$2:$V$10081,BD$1,FALSE)="","-",VLOOKUP(ROUND(CONCATENATE($A175,BD$2),0),'Cadastro - Padrões'!$A$2:$V$10081,BD$1,FALSE)))</f>
        <v>-</v>
      </c>
      <c r="BE175" s="23" t="str">
        <f>IF($B175="-","-",IF(VLOOKUP(ROUND(CONCATENATE($A175,BE$2),0),'Cadastro - Padrões'!$A$2:$V$10081,BE$1,FALSE)="","-",VLOOKUP(ROUND(CONCATENATE($A175,BE$2),0),'Cadastro - Padrões'!$A$2:$V$10081,BE$1,FALSE)))</f>
        <v>-</v>
      </c>
      <c r="BF175" s="23" t="str">
        <f>IF($B175="-","-",IF(VLOOKUP(ROUND(CONCATENATE($A175,BF$2),0),'Cadastro - Padrões'!$A$2:$V$10081,BF$1,FALSE)="","-",VLOOKUP(ROUND(CONCATENATE($A175,BF$2),0),'Cadastro - Padrões'!$A$2:$V$10081,BF$1,FALSE)))</f>
        <v>-</v>
      </c>
      <c r="BG175" s="23" t="str">
        <f>IF($B175="-","-",IF(VLOOKUP(ROUND(CONCATENATE($A175,BG$2),0),'Cadastro - Padrões'!$A$2:$V$10081,BG$1,FALSE)="","-",VLOOKUP(ROUND(CONCATENATE($A175,BG$2),0),'Cadastro - Padrões'!$A$2:$V$10081,BG$1,FALSE)))</f>
        <v>-</v>
      </c>
      <c r="BH175" s="23" t="str">
        <f>IF($B175="-","-",IF(VLOOKUP(ROUND(CONCATENATE($A175,BH$2),0),'Cadastro - Padrões'!$A$2:$V$10081,BH$1,FALSE)="","-",VLOOKUP(ROUND(CONCATENATE($A175,BH$2),0),'Cadastro - Padrões'!$A$2:$V$10081,BH$1,FALSE)))</f>
        <v>-</v>
      </c>
      <c r="BI175" s="23" t="str">
        <f>IF($B175="-","-",IF(VLOOKUP(ROUND(CONCATENATE($A175,BI$2),0),'Cadastro - Padrões'!$A$2:$V$10081,BI$1,FALSE)="","-",VLOOKUP(ROUND(CONCATENATE($A175,BI$2),0),'Cadastro - Padrões'!$A$2:$V$10081,BI$1,FALSE)))</f>
        <v>-</v>
      </c>
      <c r="BJ175" s="23" t="str">
        <f>IF($B175="-","-",IF(VLOOKUP(ROUND(CONCATENATE($A175,BJ$2),0),'Cadastro - Padrões'!$A$2:$V$10081,BJ$1,FALSE)="","-",VLOOKUP(ROUND(CONCATENATE($A175,BJ$2),0),'Cadastro - Padrões'!$A$2:$V$10081,BJ$1,FALSE)))</f>
        <v>-</v>
      </c>
      <c r="BK175" s="23" t="str">
        <f>IF($B175="-","-",IF(VLOOKUP(ROUND(CONCATENATE($A175,BK$2),0),'Cadastro - Padrões'!$A$2:$V$10081,BK$1,FALSE)="","-",VLOOKUP(ROUND(CONCATENATE($A175,BK$2),0),'Cadastro - Padrões'!$A$2:$V$10081,BK$1,FALSE)))</f>
        <v>-</v>
      </c>
      <c r="BL175" s="23" t="str">
        <f>IF($B175="-","-",IF(VLOOKUP(ROUND(CONCATENATE($A175,BL$2),0),'Cadastro - Padrões'!$A$2:$V$10081,BL$1,FALSE)="","-",VLOOKUP(ROUND(CONCATENATE($A175,BL$2),0),'Cadastro - Padrões'!$A$2:$V$10081,BL$1,FALSE)))</f>
        <v>-</v>
      </c>
      <c r="BM175" s="23" t="str">
        <f>IF($B175="-","-",IF(VLOOKUP(ROUND(CONCATENATE($A175,BM$2),0),'Cadastro - Padrões'!$A$2:$V$10081,BM$1,FALSE)="","-",VLOOKUP(ROUND(CONCATENATE($A175,BM$2),0),'Cadastro - Padrões'!$A$2:$V$10081,BM$1,FALSE)))</f>
        <v>-</v>
      </c>
      <c r="BN175" s="23" t="str">
        <f>IF($B175="-","-",IF(VLOOKUP(ROUND(CONCATENATE($A175,BN$2),0),'Cadastro - Padrões'!$A$2:$V$10081,BN$1,FALSE)="","-",VLOOKUP(ROUND(CONCATENATE($A175,BN$2),0),'Cadastro - Padrões'!$A$2:$V$10081,BN$1,FALSE)))</f>
        <v>-</v>
      </c>
      <c r="BO175" s="23" t="str">
        <f>IF($B175="-","-",IF(VLOOKUP(ROUND(CONCATENATE($A175,BO$2),0),'Cadastro - Padrões'!$A$2:$V$10081,BO$1,FALSE)="","-",VLOOKUP(ROUND(CONCATENATE($A175,BO$2),0),'Cadastro - Padrões'!$A$2:$V$10081,BO$1,FALSE)))</f>
        <v>-</v>
      </c>
      <c r="BP175" s="23" t="str">
        <f>IF($B175="-","-",IF(VLOOKUP(ROUND(CONCATENATE($A175,BP$2),0),'Cadastro - Padrões'!$A$2:$V$10081,BP$1,FALSE)="","-",VLOOKUP(ROUND(CONCATENATE($A175,BP$2),0),'Cadastro - Padrões'!$A$2:$V$10081,BP$1,FALSE)))</f>
        <v>-</v>
      </c>
    </row>
    <row r="176" spans="1:68" x14ac:dyDescent="0.3">
      <c r="A176" s="22">
        <f t="shared" si="55"/>
        <v>171</v>
      </c>
      <c r="B176" s="23" t="str">
        <f>IF(VLOOKUP(ROUND(CONCATENATE($A176,B$2),0),'Cadastro - Padrões'!$A$2:$V$10081,B$1,FALSE)="","-",VLOOKUP(ROUND(CONCATENATE($A176,B$2),0),'Cadastro - Padrões'!$A$2:$V$10081,B$1,FALSE))</f>
        <v>-</v>
      </c>
      <c r="C176" s="23" t="str">
        <f>IF($B176="-","-",VLOOKUP(ROUND(CONCATENATE($A176,C$2),0),'Cadastro - Padrões'!$A$2:$V$10081,C$1,FALSE))</f>
        <v>-</v>
      </c>
      <c r="D176" s="23" t="str">
        <f>IF($B176="-","-",VLOOKUP(ROUND(CONCATENATE($A176,D$2),0),'Cadastro - Padrões'!$A$2:$V$10081,D$1,FALSE))</f>
        <v>-</v>
      </c>
      <c r="E176" s="23" t="str">
        <f>IF($B176="-","-",VLOOKUP(ROUND(CONCATENATE($A176,E$2),0),'Cadastro - Padrões'!$A$2:$V$10081,E$1,FALSE))</f>
        <v>-</v>
      </c>
      <c r="F176" s="23" t="str">
        <f>IF($B176="-","-",VLOOKUP(ROUND(CONCATENATE($A176,F$2),0),'Cadastro - Padrões'!$A$2:$V$10081,F$1,FALSE))</f>
        <v>-</v>
      </c>
      <c r="G176" s="24" t="str">
        <f>IF($B176="-","-",VLOOKUP(ROUND(CONCATENATE($A176,G$2),0),'Cadastro - Padrões'!$A$2:$V$10081,G$1,FALSE))</f>
        <v>-</v>
      </c>
      <c r="H176" s="25" t="str">
        <f>IF($B176="-","-",VLOOKUP(ROUND(CONCATENATE($A176,H$2),0),'Cadastro - Padrões'!$A$2:$V$10081,H$1,FALSE))</f>
        <v>-</v>
      </c>
      <c r="I176" s="23" t="str">
        <f>IF($B176="-","-",VLOOKUP(ROUND(CONCATENATE($A176,I$2),0),'Cadastro - Padrões'!$A$2:$V$10081,I$1,FALSE))</f>
        <v>-</v>
      </c>
      <c r="J176" s="23" t="str">
        <f>IF($B176="-","-",VLOOKUP(ROUND(CONCATENATE($A176,J$2),0),'Cadastro - Padrões'!$A$2:$V$10081,J$1,FALSE))</f>
        <v>-</v>
      </c>
      <c r="K176" s="23" t="str">
        <f>IF($B176="-","-",VLOOKUP(ROUND(CONCATENATE($A176,K$2),0),'Cadastro - Padrões'!$A$2:$V$10081,K$1,FALSE))</f>
        <v>-</v>
      </c>
      <c r="L176" s="23" t="str">
        <f>IF($B176="-","-",VLOOKUP(ROUND(CONCATENATE($A176,L$2),0),'Cadastro - Padrões'!$A$2:$V$10081,L$1,FALSE))</f>
        <v>-</v>
      </c>
      <c r="M176" s="23" t="str">
        <f>IF($B176="-","-",VLOOKUP(ROUND(CONCATENATE($A176,M$2),0),'Cadastro - Padrões'!$A$2:$V$10081,M$1,FALSE))</f>
        <v>-</v>
      </c>
      <c r="N176" s="23" t="str">
        <f>IF($B176="-","-",VLOOKUP(ROUND(CONCATENATE($A176,N$2),0),'Cadastro - Padrões'!$A$2:$V$10081,N$1,FALSE))</f>
        <v>-</v>
      </c>
      <c r="O176" s="23" t="str">
        <f>IF($B176="-","-",VLOOKUP(ROUND(CONCATENATE($A176,O$2),0),'Cadastro - Padrões'!$A$2:$V$10081,O$1,FALSE))</f>
        <v>-</v>
      </c>
      <c r="P176" s="23" t="str">
        <f>IF($B176="-","-",VLOOKUP(ROUND(CONCATENATE($A176,P$2),0),'Cadastro - Padrões'!$A$2:$V$10081,P$1,FALSE))</f>
        <v>-</v>
      </c>
      <c r="Q176" s="23" t="str">
        <f>IF($B176="-","-",VLOOKUP(ROUND(CONCATENATE($A176,Q$2),0),'Cadastro - Padrões'!$A$2:$V$10081,Q$1,FALSE))</f>
        <v>-</v>
      </c>
      <c r="R176" s="23" t="str">
        <f>IF($B176="-","-",VLOOKUP(ROUND(CONCATENATE($A176,R$2),0),'Cadastro - Padrões'!$A$2:$V$10081,R$1,FALSE))</f>
        <v>-</v>
      </c>
      <c r="S176" s="23" t="str">
        <f>IF($B176="-","-",VLOOKUP(ROUND(CONCATENATE($A176,S$2),0),'Cadastro - Padrões'!$A$2:$V$10081,S$1,FALSE))</f>
        <v>-</v>
      </c>
      <c r="T176" s="23" t="str">
        <f>IF($B176="-","-",VLOOKUP(ROUND(CONCATENATE($A176,T$2),0),'Cadastro - Padrões'!$A$2:$V$10081,T$1,FALSE))</f>
        <v>-</v>
      </c>
      <c r="U176" s="23" t="str">
        <f>IF($B176="-","-",VLOOKUP(ROUND(CONCATENATE($A176,U$2),0),'Cadastro - Padrões'!$A$2:$V$10081,U$1,FALSE))</f>
        <v>-</v>
      </c>
      <c r="V176" s="23" t="str">
        <f>IF($B176="-","-",VLOOKUP(ROUND(CONCATENATE($A176,V$2),0),'Cadastro - Padrões'!$A$2:$V$10081,V$1,FALSE))</f>
        <v>-</v>
      </c>
      <c r="W176" s="23" t="str">
        <f>IF($B176="-","-",VLOOKUP(ROUND(CONCATENATE($A176,W$2),0),'Cadastro - Padrões'!$A$2:$V$10081,W$1,FALSE))</f>
        <v>-</v>
      </c>
      <c r="X176" s="23" t="str">
        <f>IF($B176="-","-",VLOOKUP(ROUND(CONCATENATE($A176,X$2),0),'Cadastro - Padrões'!$A$2:$V$10081,X$1,FALSE))</f>
        <v>-</v>
      </c>
      <c r="Y176" s="23" t="str">
        <f>IF($B176="-","-",VLOOKUP(ROUND(CONCATENATE($A176,Y$2),0),'Cadastro - Padrões'!$A$2:$V$10081,Y$1,FALSE))</f>
        <v>-</v>
      </c>
      <c r="Z176" s="23" t="str">
        <f>IF($B176="-","-",VLOOKUP(ROUND(CONCATENATE($A176,Z$2),0),'Cadastro - Padrões'!$A$2:$V$10081,Z$1,FALSE))</f>
        <v>-</v>
      </c>
      <c r="AA176" s="23" t="str">
        <f>IF($B176="-","-",VLOOKUP(ROUND(CONCATENATE($A176,AA$2),0),'Cadastro - Padrões'!$A$2:$V$10081,AA$1,FALSE))</f>
        <v>-</v>
      </c>
      <c r="AB176" s="23" t="str">
        <f>IF($B176="-","-",VLOOKUP(ROUND(CONCATENATE($A176,AB$2),0),'Cadastro - Padrões'!$A$2:$V$10081,AB$1,FALSE))</f>
        <v>-</v>
      </c>
      <c r="AC176" s="23" t="str">
        <f>IF($B176="-","-",IF(VLOOKUP(ROUND(CONCATENATE($A176,AC$2),0),'Cadastro - Padrões'!$A$2:$V$10081,AC$1,FALSE)="","-",VLOOKUP(ROUND(CONCATENATE($A176,AC$2),0),'Cadastro - Padrões'!$A$2:$V$10081,AC$1,FALSE)))</f>
        <v>-</v>
      </c>
      <c r="AD176" s="23" t="str">
        <f>IF($B176="-","-",IF(VLOOKUP(ROUND(CONCATENATE($A176,AD$2),0),'Cadastro - Padrões'!$A$2:$V$10081,AD$1,FALSE)="","-",VLOOKUP(ROUND(CONCATENATE($A176,AD$2),0),'Cadastro - Padrões'!$A$2:$V$10081,AD$1,FALSE)))</f>
        <v>-</v>
      </c>
      <c r="AE176" s="23" t="str">
        <f>IF($B176="-","-",IF(VLOOKUP(ROUND(CONCATENATE($A176,AE$2),0),'Cadastro - Padrões'!$A$2:$V$10081,AE$1,FALSE)="","-",VLOOKUP(ROUND(CONCATENATE($A176,AE$2),0),'Cadastro - Padrões'!$A$2:$V$10081,AE$1,FALSE)))</f>
        <v>-</v>
      </c>
      <c r="AF176" s="23" t="str">
        <f>IF($B176="-","-",IF(VLOOKUP(ROUND(CONCATENATE($A176,AF$2),0),'Cadastro - Padrões'!$A$2:$V$10081,AF$1,FALSE)="","-",VLOOKUP(ROUND(CONCATENATE($A176,AF$2),0),'Cadastro - Padrões'!$A$2:$V$10081,AF$1,FALSE)))</f>
        <v>-</v>
      </c>
      <c r="AG176" s="23" t="str">
        <f>IF($B176="-","-",IF(VLOOKUP(ROUND(CONCATENATE($A176,AG$2),0),'Cadastro - Padrões'!$A$2:$V$10081,AG$1,FALSE)="","-",VLOOKUP(ROUND(CONCATENATE($A176,AG$2),0),'Cadastro - Padrões'!$A$2:$V$10081,AG$1,FALSE)))</f>
        <v>-</v>
      </c>
      <c r="AH176" s="23" t="str">
        <f>IF($B176="-","-",IF(VLOOKUP(ROUND(CONCATENATE($A176,AH$2),0),'Cadastro - Padrões'!$A$2:$V$10081,AH$1,FALSE)="","-",VLOOKUP(ROUND(CONCATENATE($A176,AH$2),0),'Cadastro - Padrões'!$A$2:$V$10081,AH$1,FALSE)))</f>
        <v>-</v>
      </c>
      <c r="AI176" s="23" t="str">
        <f>IF($B176="-","-",IF(VLOOKUP(ROUND(CONCATENATE($A176,AI$2),0),'Cadastro - Padrões'!$A$2:$V$10081,AI$1,FALSE)="","-",VLOOKUP(ROUND(CONCATENATE($A176,AI$2),0),'Cadastro - Padrões'!$A$2:$V$10081,AI$1,FALSE)))</f>
        <v>-</v>
      </c>
      <c r="AJ176" s="23" t="str">
        <f>IF($B176="-","-",IF(VLOOKUP(ROUND(CONCATENATE($A176,AJ$2),0),'Cadastro - Padrões'!$A$2:$V$10081,AJ$1,FALSE)="","-",VLOOKUP(ROUND(CONCATENATE($A176,AJ$2),0),'Cadastro - Padrões'!$A$2:$V$10081,AJ$1,FALSE)))</f>
        <v>-</v>
      </c>
      <c r="AK176" s="23" t="str">
        <f>IF($B176="-","-",IF(VLOOKUP(ROUND(CONCATENATE($A176,AK$2),0),'Cadastro - Padrões'!$A$2:$V$10081,AK$1,FALSE)="","-",VLOOKUP(ROUND(CONCATENATE($A176,AK$2),0),'Cadastro - Padrões'!$A$2:$V$10081,AK$1,FALSE)))</f>
        <v>-</v>
      </c>
      <c r="AL176" s="23" t="str">
        <f>IF($B176="-","-",IF(VLOOKUP(ROUND(CONCATENATE($A176,AL$2),0),'Cadastro - Padrões'!$A$2:$V$10081,AL$1,FALSE)="","-",VLOOKUP(ROUND(CONCATENATE($A176,AL$2),0),'Cadastro - Padrões'!$A$2:$V$10081,AL$1,FALSE)))</f>
        <v>-</v>
      </c>
      <c r="AM176" s="23" t="str">
        <f>IF($B176="-","-",IF(VLOOKUP(ROUND(CONCATENATE($A176,AM$2),0),'Cadastro - Padrões'!$A$2:$V$10081,AM$1,FALSE)="","-",VLOOKUP(ROUND(CONCATENATE($A176,AM$2),0),'Cadastro - Padrões'!$A$2:$V$10081,AM$1,FALSE)))</f>
        <v>-</v>
      </c>
      <c r="AN176" s="23" t="str">
        <f>IF($B176="-","-",IF(VLOOKUP(ROUND(CONCATENATE($A176,AN$2),0),'Cadastro - Padrões'!$A$2:$V$10081,AN$1,FALSE)="","-",VLOOKUP(ROUND(CONCATENATE($A176,AN$2),0),'Cadastro - Padrões'!$A$2:$V$10081,AN$1,FALSE)))</f>
        <v>-</v>
      </c>
      <c r="AO176" s="23" t="str">
        <f>IF($B176="-","-",IF(VLOOKUP(ROUND(CONCATENATE($A176,AO$2),0),'Cadastro - Padrões'!$A$2:$V$10081,AO$1,FALSE)="","-",VLOOKUP(ROUND(CONCATENATE($A176,AO$2),0),'Cadastro - Padrões'!$A$2:$V$10081,AO$1,FALSE)))</f>
        <v>-</v>
      </c>
      <c r="AP176" s="23" t="str">
        <f>IF($B176="-","-",IF(VLOOKUP(ROUND(CONCATENATE($A176,AP$2),0),'Cadastro - Padrões'!$A$2:$V$10081,AP$1,FALSE)="","-",VLOOKUP(ROUND(CONCATENATE($A176,AP$2),0),'Cadastro - Padrões'!$A$2:$V$10081,AP$1,FALSE)))</f>
        <v>-</v>
      </c>
      <c r="AQ176" s="23" t="str">
        <f>IF($B176="-","-",IF(VLOOKUP(ROUND(CONCATENATE($A176,AQ$2),0),'Cadastro - Padrões'!$A$2:$V$10081,AQ$1,FALSE)="","-",VLOOKUP(ROUND(CONCATENATE($A176,AQ$2),0),'Cadastro - Padrões'!$A$2:$V$10081,AQ$1,FALSE)))</f>
        <v>-</v>
      </c>
      <c r="AR176" s="23" t="str">
        <f>IF($B176="-","-",IF(VLOOKUP(ROUND(CONCATENATE($A176,AR$2),0),'Cadastro - Padrões'!$A$2:$V$10081,AR$1,FALSE)="","-",VLOOKUP(ROUND(CONCATENATE($A176,AR$2),0),'Cadastro - Padrões'!$A$2:$V$10081,AR$1,FALSE)))</f>
        <v>-</v>
      </c>
      <c r="AS176" s="23" t="str">
        <f>IF($B176="-","-",IF(VLOOKUP(ROUND(CONCATENATE($A176,AS$2),0),'Cadastro - Padrões'!$A$2:$V$10081,AS$1,FALSE)="","-",VLOOKUP(ROUND(CONCATENATE($A176,AS$2),0),'Cadastro - Padrões'!$A$2:$V$10081,AS$1,FALSE)))</f>
        <v>-</v>
      </c>
      <c r="AT176" s="23" t="str">
        <f>IF($B176="-","-",IF(VLOOKUP(ROUND(CONCATENATE($A176,AT$2),0),'Cadastro - Padrões'!$A$2:$V$10081,AT$1,FALSE)="","-",VLOOKUP(ROUND(CONCATENATE($A176,AT$2),0),'Cadastro - Padrões'!$A$2:$V$10081,AT$1,FALSE)))</f>
        <v>-</v>
      </c>
      <c r="AU176" s="23" t="str">
        <f>IF($B176="-","-",IF(VLOOKUP(ROUND(CONCATENATE($A176,AU$2),0),'Cadastro - Padrões'!$A$2:$V$10081,AU$1,FALSE)="","-",VLOOKUP(ROUND(CONCATENATE($A176,AU$2),0),'Cadastro - Padrões'!$A$2:$V$10081,AU$1,FALSE)))</f>
        <v>-</v>
      </c>
      <c r="AV176" s="23" t="str">
        <f>IF($B176="-","-",IF(VLOOKUP(ROUND(CONCATENATE($A176,AV$2),0),'Cadastro - Padrões'!$A$2:$V$10081,AV$1,FALSE)="","-",VLOOKUP(ROUND(CONCATENATE($A176,AV$2),0),'Cadastro - Padrões'!$A$2:$V$10081,AV$1,FALSE)))</f>
        <v>-</v>
      </c>
      <c r="AW176" s="23" t="str">
        <f>IF($B176="-","-",IF(VLOOKUP(ROUND(CONCATENATE($A176,AW$2),0),'Cadastro - Padrões'!$A$2:$V$10081,AW$1,FALSE)="","-",VLOOKUP(ROUND(CONCATENATE($A176,AW$2),0),'Cadastro - Padrões'!$A$2:$V$10081,AW$1,FALSE)))</f>
        <v>-</v>
      </c>
      <c r="AX176" s="23" t="str">
        <f>IF($B176="-","-",IF(VLOOKUP(ROUND(CONCATENATE($A176,AX$2),0),'Cadastro - Padrões'!$A$2:$V$10081,AX$1,FALSE)="","-",VLOOKUP(ROUND(CONCATENATE($A176,AX$2),0),'Cadastro - Padrões'!$A$2:$V$10081,AX$1,FALSE)))</f>
        <v>-</v>
      </c>
      <c r="AY176" s="23" t="str">
        <f>IF($B176="-","-",IF(VLOOKUP(ROUND(CONCATENATE($A176,AY$2),0),'Cadastro - Padrões'!$A$2:$V$10081,AY$1,FALSE)="","-",VLOOKUP(ROUND(CONCATENATE($A176,AY$2),0),'Cadastro - Padrões'!$A$2:$V$10081,AY$1,FALSE)))</f>
        <v>-</v>
      </c>
      <c r="AZ176" s="23" t="str">
        <f>IF($B176="-","-",IF(VLOOKUP(ROUND(CONCATENATE($A176,AZ$2),0),'Cadastro - Padrões'!$A$2:$V$10081,AZ$1,FALSE)="","-",VLOOKUP(ROUND(CONCATENATE($A176,AZ$2),0),'Cadastro - Padrões'!$A$2:$V$10081,AZ$1,FALSE)))</f>
        <v>-</v>
      </c>
      <c r="BA176" s="23" t="str">
        <f>IF($B176="-","-",IF(VLOOKUP(ROUND(CONCATENATE($A176,BA$2),0),'Cadastro - Padrões'!$A$2:$V$10081,BA$1,FALSE)="","-",VLOOKUP(ROUND(CONCATENATE($A176,BA$2),0),'Cadastro - Padrões'!$A$2:$V$10081,BA$1,FALSE)))</f>
        <v>-</v>
      </c>
      <c r="BB176" s="23" t="str">
        <f>IF($B176="-","-",IF(VLOOKUP(ROUND(CONCATENATE($A176,BB$2),0),'Cadastro - Padrões'!$A$2:$V$10081,BB$1,FALSE)="","-",VLOOKUP(ROUND(CONCATENATE($A176,BB$2),0),'Cadastro - Padrões'!$A$2:$V$10081,BB$1,FALSE)))</f>
        <v>-</v>
      </c>
      <c r="BC176" s="23" t="str">
        <f>IF($B176="-","-",IF(VLOOKUP(ROUND(CONCATENATE($A176,BC$2),0),'Cadastro - Padrões'!$A$2:$V$10081,BC$1,FALSE)="","-",VLOOKUP(ROUND(CONCATENATE($A176,BC$2),0),'Cadastro - Padrões'!$A$2:$V$10081,BC$1,FALSE)))</f>
        <v>-</v>
      </c>
      <c r="BD176" s="23" t="str">
        <f>IF($B176="-","-",IF(VLOOKUP(ROUND(CONCATENATE($A176,BD$2),0),'Cadastro - Padrões'!$A$2:$V$10081,BD$1,FALSE)="","-",VLOOKUP(ROUND(CONCATENATE($A176,BD$2),0),'Cadastro - Padrões'!$A$2:$V$10081,BD$1,FALSE)))</f>
        <v>-</v>
      </c>
      <c r="BE176" s="23" t="str">
        <f>IF($B176="-","-",IF(VLOOKUP(ROUND(CONCATENATE($A176,BE$2),0),'Cadastro - Padrões'!$A$2:$V$10081,BE$1,FALSE)="","-",VLOOKUP(ROUND(CONCATENATE($A176,BE$2),0),'Cadastro - Padrões'!$A$2:$V$10081,BE$1,FALSE)))</f>
        <v>-</v>
      </c>
      <c r="BF176" s="23" t="str">
        <f>IF($B176="-","-",IF(VLOOKUP(ROUND(CONCATENATE($A176,BF$2),0),'Cadastro - Padrões'!$A$2:$V$10081,BF$1,FALSE)="","-",VLOOKUP(ROUND(CONCATENATE($A176,BF$2),0),'Cadastro - Padrões'!$A$2:$V$10081,BF$1,FALSE)))</f>
        <v>-</v>
      </c>
      <c r="BG176" s="23" t="str">
        <f>IF($B176="-","-",IF(VLOOKUP(ROUND(CONCATENATE($A176,BG$2),0),'Cadastro - Padrões'!$A$2:$V$10081,BG$1,FALSE)="","-",VLOOKUP(ROUND(CONCATENATE($A176,BG$2),0),'Cadastro - Padrões'!$A$2:$V$10081,BG$1,FALSE)))</f>
        <v>-</v>
      </c>
      <c r="BH176" s="23" t="str">
        <f>IF($B176="-","-",IF(VLOOKUP(ROUND(CONCATENATE($A176,BH$2),0),'Cadastro - Padrões'!$A$2:$V$10081,BH$1,FALSE)="","-",VLOOKUP(ROUND(CONCATENATE($A176,BH$2),0),'Cadastro - Padrões'!$A$2:$V$10081,BH$1,FALSE)))</f>
        <v>-</v>
      </c>
      <c r="BI176" s="23" t="str">
        <f>IF($B176="-","-",IF(VLOOKUP(ROUND(CONCATENATE($A176,BI$2),0),'Cadastro - Padrões'!$A$2:$V$10081,BI$1,FALSE)="","-",VLOOKUP(ROUND(CONCATENATE($A176,BI$2),0),'Cadastro - Padrões'!$A$2:$V$10081,BI$1,FALSE)))</f>
        <v>-</v>
      </c>
      <c r="BJ176" s="23" t="str">
        <f>IF($B176="-","-",IF(VLOOKUP(ROUND(CONCATENATE($A176,BJ$2),0),'Cadastro - Padrões'!$A$2:$V$10081,BJ$1,FALSE)="","-",VLOOKUP(ROUND(CONCATENATE($A176,BJ$2),0),'Cadastro - Padrões'!$A$2:$V$10081,BJ$1,FALSE)))</f>
        <v>-</v>
      </c>
      <c r="BK176" s="23" t="str">
        <f>IF($B176="-","-",IF(VLOOKUP(ROUND(CONCATENATE($A176,BK$2),0),'Cadastro - Padrões'!$A$2:$V$10081,BK$1,FALSE)="","-",VLOOKUP(ROUND(CONCATENATE($A176,BK$2),0),'Cadastro - Padrões'!$A$2:$V$10081,BK$1,FALSE)))</f>
        <v>-</v>
      </c>
      <c r="BL176" s="23" t="str">
        <f>IF($B176="-","-",IF(VLOOKUP(ROUND(CONCATENATE($A176,BL$2),0),'Cadastro - Padrões'!$A$2:$V$10081,BL$1,FALSE)="","-",VLOOKUP(ROUND(CONCATENATE($A176,BL$2),0),'Cadastro - Padrões'!$A$2:$V$10081,BL$1,FALSE)))</f>
        <v>-</v>
      </c>
      <c r="BM176" s="23" t="str">
        <f>IF($B176="-","-",IF(VLOOKUP(ROUND(CONCATENATE($A176,BM$2),0),'Cadastro - Padrões'!$A$2:$V$10081,BM$1,FALSE)="","-",VLOOKUP(ROUND(CONCATENATE($A176,BM$2),0),'Cadastro - Padrões'!$A$2:$V$10081,BM$1,FALSE)))</f>
        <v>-</v>
      </c>
      <c r="BN176" s="23" t="str">
        <f>IF($B176="-","-",IF(VLOOKUP(ROUND(CONCATENATE($A176,BN$2),0),'Cadastro - Padrões'!$A$2:$V$10081,BN$1,FALSE)="","-",VLOOKUP(ROUND(CONCATENATE($A176,BN$2),0),'Cadastro - Padrões'!$A$2:$V$10081,BN$1,FALSE)))</f>
        <v>-</v>
      </c>
      <c r="BO176" s="23" t="str">
        <f>IF($B176="-","-",IF(VLOOKUP(ROUND(CONCATENATE($A176,BO$2),0),'Cadastro - Padrões'!$A$2:$V$10081,BO$1,FALSE)="","-",VLOOKUP(ROUND(CONCATENATE($A176,BO$2),0),'Cadastro - Padrões'!$A$2:$V$10081,BO$1,FALSE)))</f>
        <v>-</v>
      </c>
      <c r="BP176" s="23" t="str">
        <f>IF($B176="-","-",IF(VLOOKUP(ROUND(CONCATENATE($A176,BP$2),0),'Cadastro - Padrões'!$A$2:$V$10081,BP$1,FALSE)="","-",VLOOKUP(ROUND(CONCATENATE($A176,BP$2),0),'Cadastro - Padrões'!$A$2:$V$10081,BP$1,FALSE)))</f>
        <v>-</v>
      </c>
    </row>
    <row r="177" spans="1:68" x14ac:dyDescent="0.3">
      <c r="A177" s="22">
        <f t="shared" si="55"/>
        <v>172</v>
      </c>
      <c r="B177" s="23" t="str">
        <f>IF(VLOOKUP(ROUND(CONCATENATE($A177,B$2),0),'Cadastro - Padrões'!$A$2:$V$10081,B$1,FALSE)="","-",VLOOKUP(ROUND(CONCATENATE($A177,B$2),0),'Cadastro - Padrões'!$A$2:$V$10081,B$1,FALSE))</f>
        <v>-</v>
      </c>
      <c r="C177" s="23" t="str">
        <f>IF($B177="-","-",VLOOKUP(ROUND(CONCATENATE($A177,C$2),0),'Cadastro - Padrões'!$A$2:$V$10081,C$1,FALSE))</f>
        <v>-</v>
      </c>
      <c r="D177" s="23" t="str">
        <f>IF($B177="-","-",VLOOKUP(ROUND(CONCATENATE($A177,D$2),0),'Cadastro - Padrões'!$A$2:$V$10081,D$1,FALSE))</f>
        <v>-</v>
      </c>
      <c r="E177" s="23" t="str">
        <f>IF($B177="-","-",VLOOKUP(ROUND(CONCATENATE($A177,E$2),0),'Cadastro - Padrões'!$A$2:$V$10081,E$1,FALSE))</f>
        <v>-</v>
      </c>
      <c r="F177" s="23" t="str">
        <f>IF($B177="-","-",VLOOKUP(ROUND(CONCATENATE($A177,F$2),0),'Cadastro - Padrões'!$A$2:$V$10081,F$1,FALSE))</f>
        <v>-</v>
      </c>
      <c r="G177" s="24" t="str">
        <f>IF($B177="-","-",VLOOKUP(ROUND(CONCATENATE($A177,G$2),0),'Cadastro - Padrões'!$A$2:$V$10081,G$1,FALSE))</f>
        <v>-</v>
      </c>
      <c r="H177" s="25" t="str">
        <f>IF($B177="-","-",VLOOKUP(ROUND(CONCATENATE($A177,H$2),0),'Cadastro - Padrões'!$A$2:$V$10081,H$1,FALSE))</f>
        <v>-</v>
      </c>
      <c r="I177" s="23" t="str">
        <f>IF($B177="-","-",VLOOKUP(ROUND(CONCATENATE($A177,I$2),0),'Cadastro - Padrões'!$A$2:$V$10081,I$1,FALSE))</f>
        <v>-</v>
      </c>
      <c r="J177" s="23" t="str">
        <f>IF($B177="-","-",VLOOKUP(ROUND(CONCATENATE($A177,J$2),0),'Cadastro - Padrões'!$A$2:$V$10081,J$1,FALSE))</f>
        <v>-</v>
      </c>
      <c r="K177" s="23" t="str">
        <f>IF($B177="-","-",VLOOKUP(ROUND(CONCATENATE($A177,K$2),0),'Cadastro - Padrões'!$A$2:$V$10081,K$1,FALSE))</f>
        <v>-</v>
      </c>
      <c r="L177" s="23" t="str">
        <f>IF($B177="-","-",VLOOKUP(ROUND(CONCATENATE($A177,L$2),0),'Cadastro - Padrões'!$A$2:$V$10081,L$1,FALSE))</f>
        <v>-</v>
      </c>
      <c r="M177" s="23" t="str">
        <f>IF($B177="-","-",VLOOKUP(ROUND(CONCATENATE($A177,M$2),0),'Cadastro - Padrões'!$A$2:$V$10081,M$1,FALSE))</f>
        <v>-</v>
      </c>
      <c r="N177" s="23" t="str">
        <f>IF($B177="-","-",VLOOKUP(ROUND(CONCATENATE($A177,N$2),0),'Cadastro - Padrões'!$A$2:$V$10081,N$1,FALSE))</f>
        <v>-</v>
      </c>
      <c r="O177" s="23" t="str">
        <f>IF($B177="-","-",VLOOKUP(ROUND(CONCATENATE($A177,O$2),0),'Cadastro - Padrões'!$A$2:$V$10081,O$1,FALSE))</f>
        <v>-</v>
      </c>
      <c r="P177" s="23" t="str">
        <f>IF($B177="-","-",VLOOKUP(ROUND(CONCATENATE($A177,P$2),0),'Cadastro - Padrões'!$A$2:$V$10081,P$1,FALSE))</f>
        <v>-</v>
      </c>
      <c r="Q177" s="23" t="str">
        <f>IF($B177="-","-",VLOOKUP(ROUND(CONCATENATE($A177,Q$2),0),'Cadastro - Padrões'!$A$2:$V$10081,Q$1,FALSE))</f>
        <v>-</v>
      </c>
      <c r="R177" s="23" t="str">
        <f>IF($B177="-","-",VLOOKUP(ROUND(CONCATENATE($A177,R$2),0),'Cadastro - Padrões'!$A$2:$V$10081,R$1,FALSE))</f>
        <v>-</v>
      </c>
      <c r="S177" s="23" t="str">
        <f>IF($B177="-","-",VLOOKUP(ROUND(CONCATENATE($A177,S$2),0),'Cadastro - Padrões'!$A$2:$V$10081,S$1,FALSE))</f>
        <v>-</v>
      </c>
      <c r="T177" s="23" t="str">
        <f>IF($B177="-","-",VLOOKUP(ROUND(CONCATENATE($A177,T$2),0),'Cadastro - Padrões'!$A$2:$V$10081,T$1,FALSE))</f>
        <v>-</v>
      </c>
      <c r="U177" s="23" t="str">
        <f>IF($B177="-","-",VLOOKUP(ROUND(CONCATENATE($A177,U$2),0),'Cadastro - Padrões'!$A$2:$V$10081,U$1,FALSE))</f>
        <v>-</v>
      </c>
      <c r="V177" s="23" t="str">
        <f>IF($B177="-","-",VLOOKUP(ROUND(CONCATENATE($A177,V$2),0),'Cadastro - Padrões'!$A$2:$V$10081,V$1,FALSE))</f>
        <v>-</v>
      </c>
      <c r="W177" s="23" t="str">
        <f>IF($B177="-","-",VLOOKUP(ROUND(CONCATENATE($A177,W$2),0),'Cadastro - Padrões'!$A$2:$V$10081,W$1,FALSE))</f>
        <v>-</v>
      </c>
      <c r="X177" s="23" t="str">
        <f>IF($B177="-","-",VLOOKUP(ROUND(CONCATENATE($A177,X$2),0),'Cadastro - Padrões'!$A$2:$V$10081,X$1,FALSE))</f>
        <v>-</v>
      </c>
      <c r="Y177" s="23" t="str">
        <f>IF($B177="-","-",VLOOKUP(ROUND(CONCATENATE($A177,Y$2),0),'Cadastro - Padrões'!$A$2:$V$10081,Y$1,FALSE))</f>
        <v>-</v>
      </c>
      <c r="Z177" s="23" t="str">
        <f>IF($B177="-","-",VLOOKUP(ROUND(CONCATENATE($A177,Z$2),0),'Cadastro - Padrões'!$A$2:$V$10081,Z$1,FALSE))</f>
        <v>-</v>
      </c>
      <c r="AA177" s="23" t="str">
        <f>IF($B177="-","-",VLOOKUP(ROUND(CONCATENATE($A177,AA$2),0),'Cadastro - Padrões'!$A$2:$V$10081,AA$1,FALSE))</f>
        <v>-</v>
      </c>
      <c r="AB177" s="23" t="str">
        <f>IF($B177="-","-",VLOOKUP(ROUND(CONCATENATE($A177,AB$2),0),'Cadastro - Padrões'!$A$2:$V$10081,AB$1,FALSE))</f>
        <v>-</v>
      </c>
      <c r="AC177" s="23" t="str">
        <f>IF($B177="-","-",IF(VLOOKUP(ROUND(CONCATENATE($A177,AC$2),0),'Cadastro - Padrões'!$A$2:$V$10081,AC$1,FALSE)="","-",VLOOKUP(ROUND(CONCATENATE($A177,AC$2),0),'Cadastro - Padrões'!$A$2:$V$10081,AC$1,FALSE)))</f>
        <v>-</v>
      </c>
      <c r="AD177" s="23" t="str">
        <f>IF($B177="-","-",IF(VLOOKUP(ROUND(CONCATENATE($A177,AD$2),0),'Cadastro - Padrões'!$A$2:$V$10081,AD$1,FALSE)="","-",VLOOKUP(ROUND(CONCATENATE($A177,AD$2),0),'Cadastro - Padrões'!$A$2:$V$10081,AD$1,FALSE)))</f>
        <v>-</v>
      </c>
      <c r="AE177" s="23" t="str">
        <f>IF($B177="-","-",IF(VLOOKUP(ROUND(CONCATENATE($A177,AE$2),0),'Cadastro - Padrões'!$A$2:$V$10081,AE$1,FALSE)="","-",VLOOKUP(ROUND(CONCATENATE($A177,AE$2),0),'Cadastro - Padrões'!$A$2:$V$10081,AE$1,FALSE)))</f>
        <v>-</v>
      </c>
      <c r="AF177" s="23" t="str">
        <f>IF($B177="-","-",IF(VLOOKUP(ROUND(CONCATENATE($A177,AF$2),0),'Cadastro - Padrões'!$A$2:$V$10081,AF$1,FALSE)="","-",VLOOKUP(ROUND(CONCATENATE($A177,AF$2),0),'Cadastro - Padrões'!$A$2:$V$10081,AF$1,FALSE)))</f>
        <v>-</v>
      </c>
      <c r="AG177" s="23" t="str">
        <f>IF($B177="-","-",IF(VLOOKUP(ROUND(CONCATENATE($A177,AG$2),0),'Cadastro - Padrões'!$A$2:$V$10081,AG$1,FALSE)="","-",VLOOKUP(ROUND(CONCATENATE($A177,AG$2),0),'Cadastro - Padrões'!$A$2:$V$10081,AG$1,FALSE)))</f>
        <v>-</v>
      </c>
      <c r="AH177" s="23" t="str">
        <f>IF($B177="-","-",IF(VLOOKUP(ROUND(CONCATENATE($A177,AH$2),0),'Cadastro - Padrões'!$A$2:$V$10081,AH$1,FALSE)="","-",VLOOKUP(ROUND(CONCATENATE($A177,AH$2),0),'Cadastro - Padrões'!$A$2:$V$10081,AH$1,FALSE)))</f>
        <v>-</v>
      </c>
      <c r="AI177" s="23" t="str">
        <f>IF($B177="-","-",IF(VLOOKUP(ROUND(CONCATENATE($A177,AI$2),0),'Cadastro - Padrões'!$A$2:$V$10081,AI$1,FALSE)="","-",VLOOKUP(ROUND(CONCATENATE($A177,AI$2),0),'Cadastro - Padrões'!$A$2:$V$10081,AI$1,FALSE)))</f>
        <v>-</v>
      </c>
      <c r="AJ177" s="23" t="str">
        <f>IF($B177="-","-",IF(VLOOKUP(ROUND(CONCATENATE($A177,AJ$2),0),'Cadastro - Padrões'!$A$2:$V$10081,AJ$1,FALSE)="","-",VLOOKUP(ROUND(CONCATENATE($A177,AJ$2),0),'Cadastro - Padrões'!$A$2:$V$10081,AJ$1,FALSE)))</f>
        <v>-</v>
      </c>
      <c r="AK177" s="23" t="str">
        <f>IF($B177="-","-",IF(VLOOKUP(ROUND(CONCATENATE($A177,AK$2),0),'Cadastro - Padrões'!$A$2:$V$10081,AK$1,FALSE)="","-",VLOOKUP(ROUND(CONCATENATE($A177,AK$2),0),'Cadastro - Padrões'!$A$2:$V$10081,AK$1,FALSE)))</f>
        <v>-</v>
      </c>
      <c r="AL177" s="23" t="str">
        <f>IF($B177="-","-",IF(VLOOKUP(ROUND(CONCATENATE($A177,AL$2),0),'Cadastro - Padrões'!$A$2:$V$10081,AL$1,FALSE)="","-",VLOOKUP(ROUND(CONCATENATE($A177,AL$2),0),'Cadastro - Padrões'!$A$2:$V$10081,AL$1,FALSE)))</f>
        <v>-</v>
      </c>
      <c r="AM177" s="23" t="str">
        <f>IF($B177="-","-",IF(VLOOKUP(ROUND(CONCATENATE($A177,AM$2),0),'Cadastro - Padrões'!$A$2:$V$10081,AM$1,FALSE)="","-",VLOOKUP(ROUND(CONCATENATE($A177,AM$2),0),'Cadastro - Padrões'!$A$2:$V$10081,AM$1,FALSE)))</f>
        <v>-</v>
      </c>
      <c r="AN177" s="23" t="str">
        <f>IF($B177="-","-",IF(VLOOKUP(ROUND(CONCATENATE($A177,AN$2),0),'Cadastro - Padrões'!$A$2:$V$10081,AN$1,FALSE)="","-",VLOOKUP(ROUND(CONCATENATE($A177,AN$2),0),'Cadastro - Padrões'!$A$2:$V$10081,AN$1,FALSE)))</f>
        <v>-</v>
      </c>
      <c r="AO177" s="23" t="str">
        <f>IF($B177="-","-",IF(VLOOKUP(ROUND(CONCATENATE($A177,AO$2),0),'Cadastro - Padrões'!$A$2:$V$10081,AO$1,FALSE)="","-",VLOOKUP(ROUND(CONCATENATE($A177,AO$2),0),'Cadastro - Padrões'!$A$2:$V$10081,AO$1,FALSE)))</f>
        <v>-</v>
      </c>
      <c r="AP177" s="23" t="str">
        <f>IF($B177="-","-",IF(VLOOKUP(ROUND(CONCATENATE($A177,AP$2),0),'Cadastro - Padrões'!$A$2:$V$10081,AP$1,FALSE)="","-",VLOOKUP(ROUND(CONCATENATE($A177,AP$2),0),'Cadastro - Padrões'!$A$2:$V$10081,AP$1,FALSE)))</f>
        <v>-</v>
      </c>
      <c r="AQ177" s="23" t="str">
        <f>IF($B177="-","-",IF(VLOOKUP(ROUND(CONCATENATE($A177,AQ$2),0),'Cadastro - Padrões'!$A$2:$V$10081,AQ$1,FALSE)="","-",VLOOKUP(ROUND(CONCATENATE($A177,AQ$2),0),'Cadastro - Padrões'!$A$2:$V$10081,AQ$1,FALSE)))</f>
        <v>-</v>
      </c>
      <c r="AR177" s="23" t="str">
        <f>IF($B177="-","-",IF(VLOOKUP(ROUND(CONCATENATE($A177,AR$2),0),'Cadastro - Padrões'!$A$2:$V$10081,AR$1,FALSE)="","-",VLOOKUP(ROUND(CONCATENATE($A177,AR$2),0),'Cadastro - Padrões'!$A$2:$V$10081,AR$1,FALSE)))</f>
        <v>-</v>
      </c>
      <c r="AS177" s="23" t="str">
        <f>IF($B177="-","-",IF(VLOOKUP(ROUND(CONCATENATE($A177,AS$2),0),'Cadastro - Padrões'!$A$2:$V$10081,AS$1,FALSE)="","-",VLOOKUP(ROUND(CONCATENATE($A177,AS$2),0),'Cadastro - Padrões'!$A$2:$V$10081,AS$1,FALSE)))</f>
        <v>-</v>
      </c>
      <c r="AT177" s="23" t="str">
        <f>IF($B177="-","-",IF(VLOOKUP(ROUND(CONCATENATE($A177,AT$2),0),'Cadastro - Padrões'!$A$2:$V$10081,AT$1,FALSE)="","-",VLOOKUP(ROUND(CONCATENATE($A177,AT$2),0),'Cadastro - Padrões'!$A$2:$V$10081,AT$1,FALSE)))</f>
        <v>-</v>
      </c>
      <c r="AU177" s="23" t="str">
        <f>IF($B177="-","-",IF(VLOOKUP(ROUND(CONCATENATE($A177,AU$2),0),'Cadastro - Padrões'!$A$2:$V$10081,AU$1,FALSE)="","-",VLOOKUP(ROUND(CONCATENATE($A177,AU$2),0),'Cadastro - Padrões'!$A$2:$V$10081,AU$1,FALSE)))</f>
        <v>-</v>
      </c>
      <c r="AV177" s="23" t="str">
        <f>IF($B177="-","-",IF(VLOOKUP(ROUND(CONCATENATE($A177,AV$2),0),'Cadastro - Padrões'!$A$2:$V$10081,AV$1,FALSE)="","-",VLOOKUP(ROUND(CONCATENATE($A177,AV$2),0),'Cadastro - Padrões'!$A$2:$V$10081,AV$1,FALSE)))</f>
        <v>-</v>
      </c>
      <c r="AW177" s="23" t="str">
        <f>IF($B177="-","-",IF(VLOOKUP(ROUND(CONCATENATE($A177,AW$2),0),'Cadastro - Padrões'!$A$2:$V$10081,AW$1,FALSE)="","-",VLOOKUP(ROUND(CONCATENATE($A177,AW$2),0),'Cadastro - Padrões'!$A$2:$V$10081,AW$1,FALSE)))</f>
        <v>-</v>
      </c>
      <c r="AX177" s="23" t="str">
        <f>IF($B177="-","-",IF(VLOOKUP(ROUND(CONCATENATE($A177,AX$2),0),'Cadastro - Padrões'!$A$2:$V$10081,AX$1,FALSE)="","-",VLOOKUP(ROUND(CONCATENATE($A177,AX$2),0),'Cadastro - Padrões'!$A$2:$V$10081,AX$1,FALSE)))</f>
        <v>-</v>
      </c>
      <c r="AY177" s="23" t="str">
        <f>IF($B177="-","-",IF(VLOOKUP(ROUND(CONCATENATE($A177,AY$2),0),'Cadastro - Padrões'!$A$2:$V$10081,AY$1,FALSE)="","-",VLOOKUP(ROUND(CONCATENATE($A177,AY$2),0),'Cadastro - Padrões'!$A$2:$V$10081,AY$1,FALSE)))</f>
        <v>-</v>
      </c>
      <c r="AZ177" s="23" t="str">
        <f>IF($B177="-","-",IF(VLOOKUP(ROUND(CONCATENATE($A177,AZ$2),0),'Cadastro - Padrões'!$A$2:$V$10081,AZ$1,FALSE)="","-",VLOOKUP(ROUND(CONCATENATE($A177,AZ$2),0),'Cadastro - Padrões'!$A$2:$V$10081,AZ$1,FALSE)))</f>
        <v>-</v>
      </c>
      <c r="BA177" s="23" t="str">
        <f>IF($B177="-","-",IF(VLOOKUP(ROUND(CONCATENATE($A177,BA$2),0),'Cadastro - Padrões'!$A$2:$V$10081,BA$1,FALSE)="","-",VLOOKUP(ROUND(CONCATENATE($A177,BA$2),0),'Cadastro - Padrões'!$A$2:$V$10081,BA$1,FALSE)))</f>
        <v>-</v>
      </c>
      <c r="BB177" s="23" t="str">
        <f>IF($B177="-","-",IF(VLOOKUP(ROUND(CONCATENATE($A177,BB$2),0),'Cadastro - Padrões'!$A$2:$V$10081,BB$1,FALSE)="","-",VLOOKUP(ROUND(CONCATENATE($A177,BB$2),0),'Cadastro - Padrões'!$A$2:$V$10081,BB$1,FALSE)))</f>
        <v>-</v>
      </c>
      <c r="BC177" s="23" t="str">
        <f>IF($B177="-","-",IF(VLOOKUP(ROUND(CONCATENATE($A177,BC$2),0),'Cadastro - Padrões'!$A$2:$V$10081,BC$1,FALSE)="","-",VLOOKUP(ROUND(CONCATENATE($A177,BC$2),0),'Cadastro - Padrões'!$A$2:$V$10081,BC$1,FALSE)))</f>
        <v>-</v>
      </c>
      <c r="BD177" s="23" t="str">
        <f>IF($B177="-","-",IF(VLOOKUP(ROUND(CONCATENATE($A177,BD$2),0),'Cadastro - Padrões'!$A$2:$V$10081,BD$1,FALSE)="","-",VLOOKUP(ROUND(CONCATENATE($A177,BD$2),0),'Cadastro - Padrões'!$A$2:$V$10081,BD$1,FALSE)))</f>
        <v>-</v>
      </c>
      <c r="BE177" s="23" t="str">
        <f>IF($B177="-","-",IF(VLOOKUP(ROUND(CONCATENATE($A177,BE$2),0),'Cadastro - Padrões'!$A$2:$V$10081,BE$1,FALSE)="","-",VLOOKUP(ROUND(CONCATENATE($A177,BE$2),0),'Cadastro - Padrões'!$A$2:$V$10081,BE$1,FALSE)))</f>
        <v>-</v>
      </c>
      <c r="BF177" s="23" t="str">
        <f>IF($B177="-","-",IF(VLOOKUP(ROUND(CONCATENATE($A177,BF$2),0),'Cadastro - Padrões'!$A$2:$V$10081,BF$1,FALSE)="","-",VLOOKUP(ROUND(CONCATENATE($A177,BF$2),0),'Cadastro - Padrões'!$A$2:$V$10081,BF$1,FALSE)))</f>
        <v>-</v>
      </c>
      <c r="BG177" s="23" t="str">
        <f>IF($B177="-","-",IF(VLOOKUP(ROUND(CONCATENATE($A177,BG$2),0),'Cadastro - Padrões'!$A$2:$V$10081,BG$1,FALSE)="","-",VLOOKUP(ROUND(CONCATENATE($A177,BG$2),0),'Cadastro - Padrões'!$A$2:$V$10081,BG$1,FALSE)))</f>
        <v>-</v>
      </c>
      <c r="BH177" s="23" t="str">
        <f>IF($B177="-","-",IF(VLOOKUP(ROUND(CONCATENATE($A177,BH$2),0),'Cadastro - Padrões'!$A$2:$V$10081,BH$1,FALSE)="","-",VLOOKUP(ROUND(CONCATENATE($A177,BH$2),0),'Cadastro - Padrões'!$A$2:$V$10081,BH$1,FALSE)))</f>
        <v>-</v>
      </c>
      <c r="BI177" s="23" t="str">
        <f>IF($B177="-","-",IF(VLOOKUP(ROUND(CONCATENATE($A177,BI$2),0),'Cadastro - Padrões'!$A$2:$V$10081,BI$1,FALSE)="","-",VLOOKUP(ROUND(CONCATENATE($A177,BI$2),0),'Cadastro - Padrões'!$A$2:$V$10081,BI$1,FALSE)))</f>
        <v>-</v>
      </c>
      <c r="BJ177" s="23" t="str">
        <f>IF($B177="-","-",IF(VLOOKUP(ROUND(CONCATENATE($A177,BJ$2),0),'Cadastro - Padrões'!$A$2:$V$10081,BJ$1,FALSE)="","-",VLOOKUP(ROUND(CONCATENATE($A177,BJ$2),0),'Cadastro - Padrões'!$A$2:$V$10081,BJ$1,FALSE)))</f>
        <v>-</v>
      </c>
      <c r="BK177" s="23" t="str">
        <f>IF($B177="-","-",IF(VLOOKUP(ROUND(CONCATENATE($A177,BK$2),0),'Cadastro - Padrões'!$A$2:$V$10081,BK$1,FALSE)="","-",VLOOKUP(ROUND(CONCATENATE($A177,BK$2),0),'Cadastro - Padrões'!$A$2:$V$10081,BK$1,FALSE)))</f>
        <v>-</v>
      </c>
      <c r="BL177" s="23" t="str">
        <f>IF($B177="-","-",IF(VLOOKUP(ROUND(CONCATENATE($A177,BL$2),0),'Cadastro - Padrões'!$A$2:$V$10081,BL$1,FALSE)="","-",VLOOKUP(ROUND(CONCATENATE($A177,BL$2),0),'Cadastro - Padrões'!$A$2:$V$10081,BL$1,FALSE)))</f>
        <v>-</v>
      </c>
      <c r="BM177" s="23" t="str">
        <f>IF($B177="-","-",IF(VLOOKUP(ROUND(CONCATENATE($A177,BM$2),0),'Cadastro - Padrões'!$A$2:$V$10081,BM$1,FALSE)="","-",VLOOKUP(ROUND(CONCATENATE($A177,BM$2),0),'Cadastro - Padrões'!$A$2:$V$10081,BM$1,FALSE)))</f>
        <v>-</v>
      </c>
      <c r="BN177" s="23" t="str">
        <f>IF($B177="-","-",IF(VLOOKUP(ROUND(CONCATENATE($A177,BN$2),0),'Cadastro - Padrões'!$A$2:$V$10081,BN$1,FALSE)="","-",VLOOKUP(ROUND(CONCATENATE($A177,BN$2),0),'Cadastro - Padrões'!$A$2:$V$10081,BN$1,FALSE)))</f>
        <v>-</v>
      </c>
      <c r="BO177" s="23" t="str">
        <f>IF($B177="-","-",IF(VLOOKUP(ROUND(CONCATENATE($A177,BO$2),0),'Cadastro - Padrões'!$A$2:$V$10081,BO$1,FALSE)="","-",VLOOKUP(ROUND(CONCATENATE($A177,BO$2),0),'Cadastro - Padrões'!$A$2:$V$10081,BO$1,FALSE)))</f>
        <v>-</v>
      </c>
      <c r="BP177" s="23" t="str">
        <f>IF($B177="-","-",IF(VLOOKUP(ROUND(CONCATENATE($A177,BP$2),0),'Cadastro - Padrões'!$A$2:$V$10081,BP$1,FALSE)="","-",VLOOKUP(ROUND(CONCATENATE($A177,BP$2),0),'Cadastro - Padrões'!$A$2:$V$10081,BP$1,FALSE)))</f>
        <v>-</v>
      </c>
    </row>
    <row r="178" spans="1:68" x14ac:dyDescent="0.3">
      <c r="A178" s="22">
        <f t="shared" si="55"/>
        <v>173</v>
      </c>
      <c r="B178" s="23" t="str">
        <f>IF(VLOOKUP(ROUND(CONCATENATE($A178,B$2),0),'Cadastro - Padrões'!$A$2:$V$10081,B$1,FALSE)="","-",VLOOKUP(ROUND(CONCATENATE($A178,B$2),0),'Cadastro - Padrões'!$A$2:$V$10081,B$1,FALSE))</f>
        <v>-</v>
      </c>
      <c r="C178" s="23" t="str">
        <f>IF($B178="-","-",VLOOKUP(ROUND(CONCATENATE($A178,C$2),0),'Cadastro - Padrões'!$A$2:$V$10081,C$1,FALSE))</f>
        <v>-</v>
      </c>
      <c r="D178" s="23" t="str">
        <f>IF($B178="-","-",VLOOKUP(ROUND(CONCATENATE($A178,D$2),0),'Cadastro - Padrões'!$A$2:$V$10081,D$1,FALSE))</f>
        <v>-</v>
      </c>
      <c r="E178" s="23" t="str">
        <f>IF($B178="-","-",VLOOKUP(ROUND(CONCATENATE($A178,E$2),0),'Cadastro - Padrões'!$A$2:$V$10081,E$1,FALSE))</f>
        <v>-</v>
      </c>
      <c r="F178" s="23" t="str">
        <f>IF($B178="-","-",VLOOKUP(ROUND(CONCATENATE($A178,F$2),0),'Cadastro - Padrões'!$A$2:$V$10081,F$1,FALSE))</f>
        <v>-</v>
      </c>
      <c r="G178" s="24" t="str">
        <f>IF($B178="-","-",VLOOKUP(ROUND(CONCATENATE($A178,G$2),0),'Cadastro - Padrões'!$A$2:$V$10081,G$1,FALSE))</f>
        <v>-</v>
      </c>
      <c r="H178" s="25" t="str">
        <f>IF($B178="-","-",VLOOKUP(ROUND(CONCATENATE($A178,H$2),0),'Cadastro - Padrões'!$A$2:$V$10081,H$1,FALSE))</f>
        <v>-</v>
      </c>
      <c r="I178" s="23" t="str">
        <f>IF($B178="-","-",VLOOKUP(ROUND(CONCATENATE($A178,I$2),0),'Cadastro - Padrões'!$A$2:$V$10081,I$1,FALSE))</f>
        <v>-</v>
      </c>
      <c r="J178" s="23" t="str">
        <f>IF($B178="-","-",VLOOKUP(ROUND(CONCATENATE($A178,J$2),0),'Cadastro - Padrões'!$A$2:$V$10081,J$1,FALSE))</f>
        <v>-</v>
      </c>
      <c r="K178" s="23" t="str">
        <f>IF($B178="-","-",VLOOKUP(ROUND(CONCATENATE($A178,K$2),0),'Cadastro - Padrões'!$A$2:$V$10081,K$1,FALSE))</f>
        <v>-</v>
      </c>
      <c r="L178" s="23" t="str">
        <f>IF($B178="-","-",VLOOKUP(ROUND(CONCATENATE($A178,L$2),0),'Cadastro - Padrões'!$A$2:$V$10081,L$1,FALSE))</f>
        <v>-</v>
      </c>
      <c r="M178" s="23" t="str">
        <f>IF($B178="-","-",VLOOKUP(ROUND(CONCATENATE($A178,M$2),0),'Cadastro - Padrões'!$A$2:$V$10081,M$1,FALSE))</f>
        <v>-</v>
      </c>
      <c r="N178" s="23" t="str">
        <f>IF($B178="-","-",VLOOKUP(ROUND(CONCATENATE($A178,N$2),0),'Cadastro - Padrões'!$A$2:$V$10081,N$1,FALSE))</f>
        <v>-</v>
      </c>
      <c r="O178" s="23" t="str">
        <f>IF($B178="-","-",VLOOKUP(ROUND(CONCATENATE($A178,O$2),0),'Cadastro - Padrões'!$A$2:$V$10081,O$1,FALSE))</f>
        <v>-</v>
      </c>
      <c r="P178" s="23" t="str">
        <f>IF($B178="-","-",VLOOKUP(ROUND(CONCATENATE($A178,P$2),0),'Cadastro - Padrões'!$A$2:$V$10081,P$1,FALSE))</f>
        <v>-</v>
      </c>
      <c r="Q178" s="23" t="str">
        <f>IF($B178="-","-",VLOOKUP(ROUND(CONCATENATE($A178,Q$2),0),'Cadastro - Padrões'!$A$2:$V$10081,Q$1,FALSE))</f>
        <v>-</v>
      </c>
      <c r="R178" s="23" t="str">
        <f>IF($B178="-","-",VLOOKUP(ROUND(CONCATENATE($A178,R$2),0),'Cadastro - Padrões'!$A$2:$V$10081,R$1,FALSE))</f>
        <v>-</v>
      </c>
      <c r="S178" s="23" t="str">
        <f>IF($B178="-","-",VLOOKUP(ROUND(CONCATENATE($A178,S$2),0),'Cadastro - Padrões'!$A$2:$V$10081,S$1,FALSE))</f>
        <v>-</v>
      </c>
      <c r="T178" s="23" t="str">
        <f>IF($B178="-","-",VLOOKUP(ROUND(CONCATENATE($A178,T$2),0),'Cadastro - Padrões'!$A$2:$V$10081,T$1,FALSE))</f>
        <v>-</v>
      </c>
      <c r="U178" s="23" t="str">
        <f>IF($B178="-","-",VLOOKUP(ROUND(CONCATENATE($A178,U$2),0),'Cadastro - Padrões'!$A$2:$V$10081,U$1,FALSE))</f>
        <v>-</v>
      </c>
      <c r="V178" s="23" t="str">
        <f>IF($B178="-","-",VLOOKUP(ROUND(CONCATENATE($A178,V$2),0),'Cadastro - Padrões'!$A$2:$V$10081,V$1,FALSE))</f>
        <v>-</v>
      </c>
      <c r="W178" s="23" t="str">
        <f>IF($B178="-","-",VLOOKUP(ROUND(CONCATENATE($A178,W$2),0),'Cadastro - Padrões'!$A$2:$V$10081,W$1,FALSE))</f>
        <v>-</v>
      </c>
      <c r="X178" s="23" t="str">
        <f>IF($B178="-","-",VLOOKUP(ROUND(CONCATENATE($A178,X$2),0),'Cadastro - Padrões'!$A$2:$V$10081,X$1,FALSE))</f>
        <v>-</v>
      </c>
      <c r="Y178" s="23" t="str">
        <f>IF($B178="-","-",VLOOKUP(ROUND(CONCATENATE($A178,Y$2),0),'Cadastro - Padrões'!$A$2:$V$10081,Y$1,FALSE))</f>
        <v>-</v>
      </c>
      <c r="Z178" s="23" t="str">
        <f>IF($B178="-","-",VLOOKUP(ROUND(CONCATENATE($A178,Z$2),0),'Cadastro - Padrões'!$A$2:$V$10081,Z$1,FALSE))</f>
        <v>-</v>
      </c>
      <c r="AA178" s="23" t="str">
        <f>IF($B178="-","-",VLOOKUP(ROUND(CONCATENATE($A178,AA$2),0),'Cadastro - Padrões'!$A$2:$V$10081,AA$1,FALSE))</f>
        <v>-</v>
      </c>
      <c r="AB178" s="23" t="str">
        <f>IF($B178="-","-",VLOOKUP(ROUND(CONCATENATE($A178,AB$2),0),'Cadastro - Padrões'!$A$2:$V$10081,AB$1,FALSE))</f>
        <v>-</v>
      </c>
      <c r="AC178" s="23" t="str">
        <f>IF($B178="-","-",IF(VLOOKUP(ROUND(CONCATENATE($A178,AC$2),0),'Cadastro - Padrões'!$A$2:$V$10081,AC$1,FALSE)="","-",VLOOKUP(ROUND(CONCATENATE($A178,AC$2),0),'Cadastro - Padrões'!$A$2:$V$10081,AC$1,FALSE)))</f>
        <v>-</v>
      </c>
      <c r="AD178" s="23" t="str">
        <f>IF($B178="-","-",IF(VLOOKUP(ROUND(CONCATENATE($A178,AD$2),0),'Cadastro - Padrões'!$A$2:$V$10081,AD$1,FALSE)="","-",VLOOKUP(ROUND(CONCATENATE($A178,AD$2),0),'Cadastro - Padrões'!$A$2:$V$10081,AD$1,FALSE)))</f>
        <v>-</v>
      </c>
      <c r="AE178" s="23" t="str">
        <f>IF($B178="-","-",IF(VLOOKUP(ROUND(CONCATENATE($A178,AE$2),0),'Cadastro - Padrões'!$A$2:$V$10081,AE$1,FALSE)="","-",VLOOKUP(ROUND(CONCATENATE($A178,AE$2),0),'Cadastro - Padrões'!$A$2:$V$10081,AE$1,FALSE)))</f>
        <v>-</v>
      </c>
      <c r="AF178" s="23" t="str">
        <f>IF($B178="-","-",IF(VLOOKUP(ROUND(CONCATENATE($A178,AF$2),0),'Cadastro - Padrões'!$A$2:$V$10081,AF$1,FALSE)="","-",VLOOKUP(ROUND(CONCATENATE($A178,AF$2),0),'Cadastro - Padrões'!$A$2:$V$10081,AF$1,FALSE)))</f>
        <v>-</v>
      </c>
      <c r="AG178" s="23" t="str">
        <f>IF($B178="-","-",IF(VLOOKUP(ROUND(CONCATENATE($A178,AG$2),0),'Cadastro - Padrões'!$A$2:$V$10081,AG$1,FALSE)="","-",VLOOKUP(ROUND(CONCATENATE($A178,AG$2),0),'Cadastro - Padrões'!$A$2:$V$10081,AG$1,FALSE)))</f>
        <v>-</v>
      </c>
      <c r="AH178" s="23" t="str">
        <f>IF($B178="-","-",IF(VLOOKUP(ROUND(CONCATENATE($A178,AH$2),0),'Cadastro - Padrões'!$A$2:$V$10081,AH$1,FALSE)="","-",VLOOKUP(ROUND(CONCATENATE($A178,AH$2),0),'Cadastro - Padrões'!$A$2:$V$10081,AH$1,FALSE)))</f>
        <v>-</v>
      </c>
      <c r="AI178" s="23" t="str">
        <f>IF($B178="-","-",IF(VLOOKUP(ROUND(CONCATENATE($A178,AI$2),0),'Cadastro - Padrões'!$A$2:$V$10081,AI$1,FALSE)="","-",VLOOKUP(ROUND(CONCATENATE($A178,AI$2),0),'Cadastro - Padrões'!$A$2:$V$10081,AI$1,FALSE)))</f>
        <v>-</v>
      </c>
      <c r="AJ178" s="23" t="str">
        <f>IF($B178="-","-",IF(VLOOKUP(ROUND(CONCATENATE($A178,AJ$2),0),'Cadastro - Padrões'!$A$2:$V$10081,AJ$1,FALSE)="","-",VLOOKUP(ROUND(CONCATENATE($A178,AJ$2),0),'Cadastro - Padrões'!$A$2:$V$10081,AJ$1,FALSE)))</f>
        <v>-</v>
      </c>
      <c r="AK178" s="23" t="str">
        <f>IF($B178="-","-",IF(VLOOKUP(ROUND(CONCATENATE($A178,AK$2),0),'Cadastro - Padrões'!$A$2:$V$10081,AK$1,FALSE)="","-",VLOOKUP(ROUND(CONCATENATE($A178,AK$2),0),'Cadastro - Padrões'!$A$2:$V$10081,AK$1,FALSE)))</f>
        <v>-</v>
      </c>
      <c r="AL178" s="23" t="str">
        <f>IF($B178="-","-",IF(VLOOKUP(ROUND(CONCATENATE($A178,AL$2),0),'Cadastro - Padrões'!$A$2:$V$10081,AL$1,FALSE)="","-",VLOOKUP(ROUND(CONCATENATE($A178,AL$2),0),'Cadastro - Padrões'!$A$2:$V$10081,AL$1,FALSE)))</f>
        <v>-</v>
      </c>
      <c r="AM178" s="23" t="str">
        <f>IF($B178="-","-",IF(VLOOKUP(ROUND(CONCATENATE($A178,AM$2),0),'Cadastro - Padrões'!$A$2:$V$10081,AM$1,FALSE)="","-",VLOOKUP(ROUND(CONCATENATE($A178,AM$2),0),'Cadastro - Padrões'!$A$2:$V$10081,AM$1,FALSE)))</f>
        <v>-</v>
      </c>
      <c r="AN178" s="23" t="str">
        <f>IF($B178="-","-",IF(VLOOKUP(ROUND(CONCATENATE($A178,AN$2),0),'Cadastro - Padrões'!$A$2:$V$10081,AN$1,FALSE)="","-",VLOOKUP(ROUND(CONCATENATE($A178,AN$2),0),'Cadastro - Padrões'!$A$2:$V$10081,AN$1,FALSE)))</f>
        <v>-</v>
      </c>
      <c r="AO178" s="23" t="str">
        <f>IF($B178="-","-",IF(VLOOKUP(ROUND(CONCATENATE($A178,AO$2),0),'Cadastro - Padrões'!$A$2:$V$10081,AO$1,FALSE)="","-",VLOOKUP(ROUND(CONCATENATE($A178,AO$2),0),'Cadastro - Padrões'!$A$2:$V$10081,AO$1,FALSE)))</f>
        <v>-</v>
      </c>
      <c r="AP178" s="23" t="str">
        <f>IF($B178="-","-",IF(VLOOKUP(ROUND(CONCATENATE($A178,AP$2),0),'Cadastro - Padrões'!$A$2:$V$10081,AP$1,FALSE)="","-",VLOOKUP(ROUND(CONCATENATE($A178,AP$2),0),'Cadastro - Padrões'!$A$2:$V$10081,AP$1,FALSE)))</f>
        <v>-</v>
      </c>
      <c r="AQ178" s="23" t="str">
        <f>IF($B178="-","-",IF(VLOOKUP(ROUND(CONCATENATE($A178,AQ$2),0),'Cadastro - Padrões'!$A$2:$V$10081,AQ$1,FALSE)="","-",VLOOKUP(ROUND(CONCATENATE($A178,AQ$2),0),'Cadastro - Padrões'!$A$2:$V$10081,AQ$1,FALSE)))</f>
        <v>-</v>
      </c>
      <c r="AR178" s="23" t="str">
        <f>IF($B178="-","-",IF(VLOOKUP(ROUND(CONCATENATE($A178,AR$2),0),'Cadastro - Padrões'!$A$2:$V$10081,AR$1,FALSE)="","-",VLOOKUP(ROUND(CONCATENATE($A178,AR$2),0),'Cadastro - Padrões'!$A$2:$V$10081,AR$1,FALSE)))</f>
        <v>-</v>
      </c>
      <c r="AS178" s="23" t="str">
        <f>IF($B178="-","-",IF(VLOOKUP(ROUND(CONCATENATE($A178,AS$2),0),'Cadastro - Padrões'!$A$2:$V$10081,AS$1,FALSE)="","-",VLOOKUP(ROUND(CONCATENATE($A178,AS$2),0),'Cadastro - Padrões'!$A$2:$V$10081,AS$1,FALSE)))</f>
        <v>-</v>
      </c>
      <c r="AT178" s="23" t="str">
        <f>IF($B178="-","-",IF(VLOOKUP(ROUND(CONCATENATE($A178,AT$2),0),'Cadastro - Padrões'!$A$2:$V$10081,AT$1,FALSE)="","-",VLOOKUP(ROUND(CONCATENATE($A178,AT$2),0),'Cadastro - Padrões'!$A$2:$V$10081,AT$1,FALSE)))</f>
        <v>-</v>
      </c>
      <c r="AU178" s="23" t="str">
        <f>IF($B178="-","-",IF(VLOOKUP(ROUND(CONCATENATE($A178,AU$2),0),'Cadastro - Padrões'!$A$2:$V$10081,AU$1,FALSE)="","-",VLOOKUP(ROUND(CONCATENATE($A178,AU$2),0),'Cadastro - Padrões'!$A$2:$V$10081,AU$1,FALSE)))</f>
        <v>-</v>
      </c>
      <c r="AV178" s="23" t="str">
        <f>IF($B178="-","-",IF(VLOOKUP(ROUND(CONCATENATE($A178,AV$2),0),'Cadastro - Padrões'!$A$2:$V$10081,AV$1,FALSE)="","-",VLOOKUP(ROUND(CONCATENATE($A178,AV$2),0),'Cadastro - Padrões'!$A$2:$V$10081,AV$1,FALSE)))</f>
        <v>-</v>
      </c>
      <c r="AW178" s="23" t="str">
        <f>IF($B178="-","-",IF(VLOOKUP(ROUND(CONCATENATE($A178,AW$2),0),'Cadastro - Padrões'!$A$2:$V$10081,AW$1,FALSE)="","-",VLOOKUP(ROUND(CONCATENATE($A178,AW$2),0),'Cadastro - Padrões'!$A$2:$V$10081,AW$1,FALSE)))</f>
        <v>-</v>
      </c>
      <c r="AX178" s="23" t="str">
        <f>IF($B178="-","-",IF(VLOOKUP(ROUND(CONCATENATE($A178,AX$2),0),'Cadastro - Padrões'!$A$2:$V$10081,AX$1,FALSE)="","-",VLOOKUP(ROUND(CONCATENATE($A178,AX$2),0),'Cadastro - Padrões'!$A$2:$V$10081,AX$1,FALSE)))</f>
        <v>-</v>
      </c>
      <c r="AY178" s="23" t="str">
        <f>IF($B178="-","-",IF(VLOOKUP(ROUND(CONCATENATE($A178,AY$2),0),'Cadastro - Padrões'!$A$2:$V$10081,AY$1,FALSE)="","-",VLOOKUP(ROUND(CONCATENATE($A178,AY$2),0),'Cadastro - Padrões'!$A$2:$V$10081,AY$1,FALSE)))</f>
        <v>-</v>
      </c>
      <c r="AZ178" s="23" t="str">
        <f>IF($B178="-","-",IF(VLOOKUP(ROUND(CONCATENATE($A178,AZ$2),0),'Cadastro - Padrões'!$A$2:$V$10081,AZ$1,FALSE)="","-",VLOOKUP(ROUND(CONCATENATE($A178,AZ$2),0),'Cadastro - Padrões'!$A$2:$V$10081,AZ$1,FALSE)))</f>
        <v>-</v>
      </c>
      <c r="BA178" s="23" t="str">
        <f>IF($B178="-","-",IF(VLOOKUP(ROUND(CONCATENATE($A178,BA$2),0),'Cadastro - Padrões'!$A$2:$V$10081,BA$1,FALSE)="","-",VLOOKUP(ROUND(CONCATENATE($A178,BA$2),0),'Cadastro - Padrões'!$A$2:$V$10081,BA$1,FALSE)))</f>
        <v>-</v>
      </c>
      <c r="BB178" s="23" t="str">
        <f>IF($B178="-","-",IF(VLOOKUP(ROUND(CONCATENATE($A178,BB$2),0),'Cadastro - Padrões'!$A$2:$V$10081,BB$1,FALSE)="","-",VLOOKUP(ROUND(CONCATENATE($A178,BB$2),0),'Cadastro - Padrões'!$A$2:$V$10081,BB$1,FALSE)))</f>
        <v>-</v>
      </c>
      <c r="BC178" s="23" t="str">
        <f>IF($B178="-","-",IF(VLOOKUP(ROUND(CONCATENATE($A178,BC$2),0),'Cadastro - Padrões'!$A$2:$V$10081,BC$1,FALSE)="","-",VLOOKUP(ROUND(CONCATENATE($A178,BC$2),0),'Cadastro - Padrões'!$A$2:$V$10081,BC$1,FALSE)))</f>
        <v>-</v>
      </c>
      <c r="BD178" s="23" t="str">
        <f>IF($B178="-","-",IF(VLOOKUP(ROUND(CONCATENATE($A178,BD$2),0),'Cadastro - Padrões'!$A$2:$V$10081,BD$1,FALSE)="","-",VLOOKUP(ROUND(CONCATENATE($A178,BD$2),0),'Cadastro - Padrões'!$A$2:$V$10081,BD$1,FALSE)))</f>
        <v>-</v>
      </c>
      <c r="BE178" s="23" t="str">
        <f>IF($B178="-","-",IF(VLOOKUP(ROUND(CONCATENATE($A178,BE$2),0),'Cadastro - Padrões'!$A$2:$V$10081,BE$1,FALSE)="","-",VLOOKUP(ROUND(CONCATENATE($A178,BE$2),0),'Cadastro - Padrões'!$A$2:$V$10081,BE$1,FALSE)))</f>
        <v>-</v>
      </c>
      <c r="BF178" s="23" t="str">
        <f>IF($B178="-","-",IF(VLOOKUP(ROUND(CONCATENATE($A178,BF$2),0),'Cadastro - Padrões'!$A$2:$V$10081,BF$1,FALSE)="","-",VLOOKUP(ROUND(CONCATENATE($A178,BF$2),0),'Cadastro - Padrões'!$A$2:$V$10081,BF$1,FALSE)))</f>
        <v>-</v>
      </c>
      <c r="BG178" s="23" t="str">
        <f>IF($B178="-","-",IF(VLOOKUP(ROUND(CONCATENATE($A178,BG$2),0),'Cadastro - Padrões'!$A$2:$V$10081,BG$1,FALSE)="","-",VLOOKUP(ROUND(CONCATENATE($A178,BG$2),0),'Cadastro - Padrões'!$A$2:$V$10081,BG$1,FALSE)))</f>
        <v>-</v>
      </c>
      <c r="BH178" s="23" t="str">
        <f>IF($B178="-","-",IF(VLOOKUP(ROUND(CONCATENATE($A178,BH$2),0),'Cadastro - Padrões'!$A$2:$V$10081,BH$1,FALSE)="","-",VLOOKUP(ROUND(CONCATENATE($A178,BH$2),0),'Cadastro - Padrões'!$A$2:$V$10081,BH$1,FALSE)))</f>
        <v>-</v>
      </c>
      <c r="BI178" s="23" t="str">
        <f>IF($B178="-","-",IF(VLOOKUP(ROUND(CONCATENATE($A178,BI$2),0),'Cadastro - Padrões'!$A$2:$V$10081,BI$1,FALSE)="","-",VLOOKUP(ROUND(CONCATENATE($A178,BI$2),0),'Cadastro - Padrões'!$A$2:$V$10081,BI$1,FALSE)))</f>
        <v>-</v>
      </c>
      <c r="BJ178" s="23" t="str">
        <f>IF($B178="-","-",IF(VLOOKUP(ROUND(CONCATENATE($A178,BJ$2),0),'Cadastro - Padrões'!$A$2:$V$10081,BJ$1,FALSE)="","-",VLOOKUP(ROUND(CONCATENATE($A178,BJ$2),0),'Cadastro - Padrões'!$A$2:$V$10081,BJ$1,FALSE)))</f>
        <v>-</v>
      </c>
      <c r="BK178" s="23" t="str">
        <f>IF($B178="-","-",IF(VLOOKUP(ROUND(CONCATENATE($A178,BK$2),0),'Cadastro - Padrões'!$A$2:$V$10081,BK$1,FALSE)="","-",VLOOKUP(ROUND(CONCATENATE($A178,BK$2),0),'Cadastro - Padrões'!$A$2:$V$10081,BK$1,FALSE)))</f>
        <v>-</v>
      </c>
      <c r="BL178" s="23" t="str">
        <f>IF($B178="-","-",IF(VLOOKUP(ROUND(CONCATENATE($A178,BL$2),0),'Cadastro - Padrões'!$A$2:$V$10081,BL$1,FALSE)="","-",VLOOKUP(ROUND(CONCATENATE($A178,BL$2),0),'Cadastro - Padrões'!$A$2:$V$10081,BL$1,FALSE)))</f>
        <v>-</v>
      </c>
      <c r="BM178" s="23" t="str">
        <f>IF($B178="-","-",IF(VLOOKUP(ROUND(CONCATENATE($A178,BM$2),0),'Cadastro - Padrões'!$A$2:$V$10081,BM$1,FALSE)="","-",VLOOKUP(ROUND(CONCATENATE($A178,BM$2),0),'Cadastro - Padrões'!$A$2:$V$10081,BM$1,FALSE)))</f>
        <v>-</v>
      </c>
      <c r="BN178" s="23" t="str">
        <f>IF($B178="-","-",IF(VLOOKUP(ROUND(CONCATENATE($A178,BN$2),0),'Cadastro - Padrões'!$A$2:$V$10081,BN$1,FALSE)="","-",VLOOKUP(ROUND(CONCATENATE($A178,BN$2),0),'Cadastro - Padrões'!$A$2:$V$10081,BN$1,FALSE)))</f>
        <v>-</v>
      </c>
      <c r="BO178" s="23" t="str">
        <f>IF($B178="-","-",IF(VLOOKUP(ROUND(CONCATENATE($A178,BO$2),0),'Cadastro - Padrões'!$A$2:$V$10081,BO$1,FALSE)="","-",VLOOKUP(ROUND(CONCATENATE($A178,BO$2),0),'Cadastro - Padrões'!$A$2:$V$10081,BO$1,FALSE)))</f>
        <v>-</v>
      </c>
      <c r="BP178" s="23" t="str">
        <f>IF($B178="-","-",IF(VLOOKUP(ROUND(CONCATENATE($A178,BP$2),0),'Cadastro - Padrões'!$A$2:$V$10081,BP$1,FALSE)="","-",VLOOKUP(ROUND(CONCATENATE($A178,BP$2),0),'Cadastro - Padrões'!$A$2:$V$10081,BP$1,FALSE)))</f>
        <v>-</v>
      </c>
    </row>
    <row r="179" spans="1:68" x14ac:dyDescent="0.3">
      <c r="A179" s="22">
        <f t="shared" si="55"/>
        <v>174</v>
      </c>
      <c r="B179" s="23" t="str">
        <f>IF(VLOOKUP(ROUND(CONCATENATE($A179,B$2),0),'Cadastro - Padrões'!$A$2:$V$10081,B$1,FALSE)="","-",VLOOKUP(ROUND(CONCATENATE($A179,B$2),0),'Cadastro - Padrões'!$A$2:$V$10081,B$1,FALSE))</f>
        <v>-</v>
      </c>
      <c r="C179" s="23" t="str">
        <f>IF($B179="-","-",VLOOKUP(ROUND(CONCATENATE($A179,C$2),0),'Cadastro - Padrões'!$A$2:$V$10081,C$1,FALSE))</f>
        <v>-</v>
      </c>
      <c r="D179" s="23" t="str">
        <f>IF($B179="-","-",VLOOKUP(ROUND(CONCATENATE($A179,D$2),0),'Cadastro - Padrões'!$A$2:$V$10081,D$1,FALSE))</f>
        <v>-</v>
      </c>
      <c r="E179" s="23" t="str">
        <f>IF($B179="-","-",VLOOKUP(ROUND(CONCATENATE($A179,E$2),0),'Cadastro - Padrões'!$A$2:$V$10081,E$1,FALSE))</f>
        <v>-</v>
      </c>
      <c r="F179" s="23" t="str">
        <f>IF($B179="-","-",VLOOKUP(ROUND(CONCATENATE($A179,F$2),0),'Cadastro - Padrões'!$A$2:$V$10081,F$1,FALSE))</f>
        <v>-</v>
      </c>
      <c r="G179" s="24" t="str">
        <f>IF($B179="-","-",VLOOKUP(ROUND(CONCATENATE($A179,G$2),0),'Cadastro - Padrões'!$A$2:$V$10081,G$1,FALSE))</f>
        <v>-</v>
      </c>
      <c r="H179" s="25" t="str">
        <f>IF($B179="-","-",VLOOKUP(ROUND(CONCATENATE($A179,H$2),0),'Cadastro - Padrões'!$A$2:$V$10081,H$1,FALSE))</f>
        <v>-</v>
      </c>
      <c r="I179" s="23" t="str">
        <f>IF($B179="-","-",VLOOKUP(ROUND(CONCATENATE($A179,I$2),0),'Cadastro - Padrões'!$A$2:$V$10081,I$1,FALSE))</f>
        <v>-</v>
      </c>
      <c r="J179" s="23" t="str">
        <f>IF($B179="-","-",VLOOKUP(ROUND(CONCATENATE($A179,J$2),0),'Cadastro - Padrões'!$A$2:$V$10081,J$1,FALSE))</f>
        <v>-</v>
      </c>
      <c r="K179" s="23" t="str">
        <f>IF($B179="-","-",VLOOKUP(ROUND(CONCATENATE($A179,K$2),0),'Cadastro - Padrões'!$A$2:$V$10081,K$1,FALSE))</f>
        <v>-</v>
      </c>
      <c r="L179" s="23" t="str">
        <f>IF($B179="-","-",VLOOKUP(ROUND(CONCATENATE($A179,L$2),0),'Cadastro - Padrões'!$A$2:$V$10081,L$1,FALSE))</f>
        <v>-</v>
      </c>
      <c r="M179" s="23" t="str">
        <f>IF($B179="-","-",VLOOKUP(ROUND(CONCATENATE($A179,M$2),0),'Cadastro - Padrões'!$A$2:$V$10081,M$1,FALSE))</f>
        <v>-</v>
      </c>
      <c r="N179" s="23" t="str">
        <f>IF($B179="-","-",VLOOKUP(ROUND(CONCATENATE($A179,N$2),0),'Cadastro - Padrões'!$A$2:$V$10081,N$1,FALSE))</f>
        <v>-</v>
      </c>
      <c r="O179" s="23" t="str">
        <f>IF($B179="-","-",VLOOKUP(ROUND(CONCATENATE($A179,O$2),0),'Cadastro - Padrões'!$A$2:$V$10081,O$1,FALSE))</f>
        <v>-</v>
      </c>
      <c r="P179" s="23" t="str">
        <f>IF($B179="-","-",VLOOKUP(ROUND(CONCATENATE($A179,P$2),0),'Cadastro - Padrões'!$A$2:$V$10081,P$1,FALSE))</f>
        <v>-</v>
      </c>
      <c r="Q179" s="23" t="str">
        <f>IF($B179="-","-",VLOOKUP(ROUND(CONCATENATE($A179,Q$2),0),'Cadastro - Padrões'!$A$2:$V$10081,Q$1,FALSE))</f>
        <v>-</v>
      </c>
      <c r="R179" s="23" t="str">
        <f>IF($B179="-","-",VLOOKUP(ROUND(CONCATENATE($A179,R$2),0),'Cadastro - Padrões'!$A$2:$V$10081,R$1,FALSE))</f>
        <v>-</v>
      </c>
      <c r="S179" s="23" t="str">
        <f>IF($B179="-","-",VLOOKUP(ROUND(CONCATENATE($A179,S$2),0),'Cadastro - Padrões'!$A$2:$V$10081,S$1,FALSE))</f>
        <v>-</v>
      </c>
      <c r="T179" s="23" t="str">
        <f>IF($B179="-","-",VLOOKUP(ROUND(CONCATENATE($A179,T$2),0),'Cadastro - Padrões'!$A$2:$V$10081,T$1,FALSE))</f>
        <v>-</v>
      </c>
      <c r="U179" s="23" t="str">
        <f>IF($B179="-","-",VLOOKUP(ROUND(CONCATENATE($A179,U$2),0),'Cadastro - Padrões'!$A$2:$V$10081,U$1,FALSE))</f>
        <v>-</v>
      </c>
      <c r="V179" s="23" t="str">
        <f>IF($B179="-","-",VLOOKUP(ROUND(CONCATENATE($A179,V$2),0),'Cadastro - Padrões'!$A$2:$V$10081,V$1,FALSE))</f>
        <v>-</v>
      </c>
      <c r="W179" s="23" t="str">
        <f>IF($B179="-","-",VLOOKUP(ROUND(CONCATENATE($A179,W$2),0),'Cadastro - Padrões'!$A$2:$V$10081,W$1,FALSE))</f>
        <v>-</v>
      </c>
      <c r="X179" s="23" t="str">
        <f>IF($B179="-","-",VLOOKUP(ROUND(CONCATENATE($A179,X$2),0),'Cadastro - Padrões'!$A$2:$V$10081,X$1,FALSE))</f>
        <v>-</v>
      </c>
      <c r="Y179" s="23" t="str">
        <f>IF($B179="-","-",VLOOKUP(ROUND(CONCATENATE($A179,Y$2),0),'Cadastro - Padrões'!$A$2:$V$10081,Y$1,FALSE))</f>
        <v>-</v>
      </c>
      <c r="Z179" s="23" t="str">
        <f>IF($B179="-","-",VLOOKUP(ROUND(CONCATENATE($A179,Z$2),0),'Cadastro - Padrões'!$A$2:$V$10081,Z$1,FALSE))</f>
        <v>-</v>
      </c>
      <c r="AA179" s="23" t="str">
        <f>IF($B179="-","-",VLOOKUP(ROUND(CONCATENATE($A179,AA$2),0),'Cadastro - Padrões'!$A$2:$V$10081,AA$1,FALSE))</f>
        <v>-</v>
      </c>
      <c r="AB179" s="23" t="str">
        <f>IF($B179="-","-",VLOOKUP(ROUND(CONCATENATE($A179,AB$2),0),'Cadastro - Padrões'!$A$2:$V$10081,AB$1,FALSE))</f>
        <v>-</v>
      </c>
      <c r="AC179" s="23" t="str">
        <f>IF($B179="-","-",IF(VLOOKUP(ROUND(CONCATENATE($A179,AC$2),0),'Cadastro - Padrões'!$A$2:$V$10081,AC$1,FALSE)="","-",VLOOKUP(ROUND(CONCATENATE($A179,AC$2),0),'Cadastro - Padrões'!$A$2:$V$10081,AC$1,FALSE)))</f>
        <v>-</v>
      </c>
      <c r="AD179" s="23" t="str">
        <f>IF($B179="-","-",IF(VLOOKUP(ROUND(CONCATENATE($A179,AD$2),0),'Cadastro - Padrões'!$A$2:$V$10081,AD$1,FALSE)="","-",VLOOKUP(ROUND(CONCATENATE($A179,AD$2),0),'Cadastro - Padrões'!$A$2:$V$10081,AD$1,FALSE)))</f>
        <v>-</v>
      </c>
      <c r="AE179" s="23" t="str">
        <f>IF($B179="-","-",IF(VLOOKUP(ROUND(CONCATENATE($A179,AE$2),0),'Cadastro - Padrões'!$A$2:$V$10081,AE$1,FALSE)="","-",VLOOKUP(ROUND(CONCATENATE($A179,AE$2),0),'Cadastro - Padrões'!$A$2:$V$10081,AE$1,FALSE)))</f>
        <v>-</v>
      </c>
      <c r="AF179" s="23" t="str">
        <f>IF($B179="-","-",IF(VLOOKUP(ROUND(CONCATENATE($A179,AF$2),0),'Cadastro - Padrões'!$A$2:$V$10081,AF$1,FALSE)="","-",VLOOKUP(ROUND(CONCATENATE($A179,AF$2),0),'Cadastro - Padrões'!$A$2:$V$10081,AF$1,FALSE)))</f>
        <v>-</v>
      </c>
      <c r="AG179" s="23" t="str">
        <f>IF($B179="-","-",IF(VLOOKUP(ROUND(CONCATENATE($A179,AG$2),0),'Cadastro - Padrões'!$A$2:$V$10081,AG$1,FALSE)="","-",VLOOKUP(ROUND(CONCATENATE($A179,AG$2),0),'Cadastro - Padrões'!$A$2:$V$10081,AG$1,FALSE)))</f>
        <v>-</v>
      </c>
      <c r="AH179" s="23" t="str">
        <f>IF($B179="-","-",IF(VLOOKUP(ROUND(CONCATENATE($A179,AH$2),0),'Cadastro - Padrões'!$A$2:$V$10081,AH$1,FALSE)="","-",VLOOKUP(ROUND(CONCATENATE($A179,AH$2),0),'Cadastro - Padrões'!$A$2:$V$10081,AH$1,FALSE)))</f>
        <v>-</v>
      </c>
      <c r="AI179" s="23" t="str">
        <f>IF($B179="-","-",IF(VLOOKUP(ROUND(CONCATENATE($A179,AI$2),0),'Cadastro - Padrões'!$A$2:$V$10081,AI$1,FALSE)="","-",VLOOKUP(ROUND(CONCATENATE($A179,AI$2),0),'Cadastro - Padrões'!$A$2:$V$10081,AI$1,FALSE)))</f>
        <v>-</v>
      </c>
      <c r="AJ179" s="23" t="str">
        <f>IF($B179="-","-",IF(VLOOKUP(ROUND(CONCATENATE($A179,AJ$2),0),'Cadastro - Padrões'!$A$2:$V$10081,AJ$1,FALSE)="","-",VLOOKUP(ROUND(CONCATENATE($A179,AJ$2),0),'Cadastro - Padrões'!$A$2:$V$10081,AJ$1,FALSE)))</f>
        <v>-</v>
      </c>
      <c r="AK179" s="23" t="str">
        <f>IF($B179="-","-",IF(VLOOKUP(ROUND(CONCATENATE($A179,AK$2),0),'Cadastro - Padrões'!$A$2:$V$10081,AK$1,FALSE)="","-",VLOOKUP(ROUND(CONCATENATE($A179,AK$2),0),'Cadastro - Padrões'!$A$2:$V$10081,AK$1,FALSE)))</f>
        <v>-</v>
      </c>
      <c r="AL179" s="23" t="str">
        <f>IF($B179="-","-",IF(VLOOKUP(ROUND(CONCATENATE($A179,AL$2),0),'Cadastro - Padrões'!$A$2:$V$10081,AL$1,FALSE)="","-",VLOOKUP(ROUND(CONCATENATE($A179,AL$2),0),'Cadastro - Padrões'!$A$2:$V$10081,AL$1,FALSE)))</f>
        <v>-</v>
      </c>
      <c r="AM179" s="23" t="str">
        <f>IF($B179="-","-",IF(VLOOKUP(ROUND(CONCATENATE($A179,AM$2),0),'Cadastro - Padrões'!$A$2:$V$10081,AM$1,FALSE)="","-",VLOOKUP(ROUND(CONCATENATE($A179,AM$2),0),'Cadastro - Padrões'!$A$2:$V$10081,AM$1,FALSE)))</f>
        <v>-</v>
      </c>
      <c r="AN179" s="23" t="str">
        <f>IF($B179="-","-",IF(VLOOKUP(ROUND(CONCATENATE($A179,AN$2),0),'Cadastro - Padrões'!$A$2:$V$10081,AN$1,FALSE)="","-",VLOOKUP(ROUND(CONCATENATE($A179,AN$2),0),'Cadastro - Padrões'!$A$2:$V$10081,AN$1,FALSE)))</f>
        <v>-</v>
      </c>
      <c r="AO179" s="23" t="str">
        <f>IF($B179="-","-",IF(VLOOKUP(ROUND(CONCATENATE($A179,AO$2),0),'Cadastro - Padrões'!$A$2:$V$10081,AO$1,FALSE)="","-",VLOOKUP(ROUND(CONCATENATE($A179,AO$2),0),'Cadastro - Padrões'!$A$2:$V$10081,AO$1,FALSE)))</f>
        <v>-</v>
      </c>
      <c r="AP179" s="23" t="str">
        <f>IF($B179="-","-",IF(VLOOKUP(ROUND(CONCATENATE($A179,AP$2),0),'Cadastro - Padrões'!$A$2:$V$10081,AP$1,FALSE)="","-",VLOOKUP(ROUND(CONCATENATE($A179,AP$2),0),'Cadastro - Padrões'!$A$2:$V$10081,AP$1,FALSE)))</f>
        <v>-</v>
      </c>
      <c r="AQ179" s="23" t="str">
        <f>IF($B179="-","-",IF(VLOOKUP(ROUND(CONCATENATE($A179,AQ$2),0),'Cadastro - Padrões'!$A$2:$V$10081,AQ$1,FALSE)="","-",VLOOKUP(ROUND(CONCATENATE($A179,AQ$2),0),'Cadastro - Padrões'!$A$2:$V$10081,AQ$1,FALSE)))</f>
        <v>-</v>
      </c>
      <c r="AR179" s="23" t="str">
        <f>IF($B179="-","-",IF(VLOOKUP(ROUND(CONCATENATE($A179,AR$2),0),'Cadastro - Padrões'!$A$2:$V$10081,AR$1,FALSE)="","-",VLOOKUP(ROUND(CONCATENATE($A179,AR$2),0),'Cadastro - Padrões'!$A$2:$V$10081,AR$1,FALSE)))</f>
        <v>-</v>
      </c>
      <c r="AS179" s="23" t="str">
        <f>IF($B179="-","-",IF(VLOOKUP(ROUND(CONCATENATE($A179,AS$2),0),'Cadastro - Padrões'!$A$2:$V$10081,AS$1,FALSE)="","-",VLOOKUP(ROUND(CONCATENATE($A179,AS$2),0),'Cadastro - Padrões'!$A$2:$V$10081,AS$1,FALSE)))</f>
        <v>-</v>
      </c>
      <c r="AT179" s="23" t="str">
        <f>IF($B179="-","-",IF(VLOOKUP(ROUND(CONCATENATE($A179,AT$2),0),'Cadastro - Padrões'!$A$2:$V$10081,AT$1,FALSE)="","-",VLOOKUP(ROUND(CONCATENATE($A179,AT$2),0),'Cadastro - Padrões'!$A$2:$V$10081,AT$1,FALSE)))</f>
        <v>-</v>
      </c>
      <c r="AU179" s="23" t="str">
        <f>IF($B179="-","-",IF(VLOOKUP(ROUND(CONCATENATE($A179,AU$2),0),'Cadastro - Padrões'!$A$2:$V$10081,AU$1,FALSE)="","-",VLOOKUP(ROUND(CONCATENATE($A179,AU$2),0),'Cadastro - Padrões'!$A$2:$V$10081,AU$1,FALSE)))</f>
        <v>-</v>
      </c>
      <c r="AV179" s="23" t="str">
        <f>IF($B179="-","-",IF(VLOOKUP(ROUND(CONCATENATE($A179,AV$2),0),'Cadastro - Padrões'!$A$2:$V$10081,AV$1,FALSE)="","-",VLOOKUP(ROUND(CONCATENATE($A179,AV$2),0),'Cadastro - Padrões'!$A$2:$V$10081,AV$1,FALSE)))</f>
        <v>-</v>
      </c>
      <c r="AW179" s="23" t="str">
        <f>IF($B179="-","-",IF(VLOOKUP(ROUND(CONCATENATE($A179,AW$2),0),'Cadastro - Padrões'!$A$2:$V$10081,AW$1,FALSE)="","-",VLOOKUP(ROUND(CONCATENATE($A179,AW$2),0),'Cadastro - Padrões'!$A$2:$V$10081,AW$1,FALSE)))</f>
        <v>-</v>
      </c>
      <c r="AX179" s="23" t="str">
        <f>IF($B179="-","-",IF(VLOOKUP(ROUND(CONCATENATE($A179,AX$2),0),'Cadastro - Padrões'!$A$2:$V$10081,AX$1,FALSE)="","-",VLOOKUP(ROUND(CONCATENATE($A179,AX$2),0),'Cadastro - Padrões'!$A$2:$V$10081,AX$1,FALSE)))</f>
        <v>-</v>
      </c>
      <c r="AY179" s="23" t="str">
        <f>IF($B179="-","-",IF(VLOOKUP(ROUND(CONCATENATE($A179,AY$2),0),'Cadastro - Padrões'!$A$2:$V$10081,AY$1,FALSE)="","-",VLOOKUP(ROUND(CONCATENATE($A179,AY$2),0),'Cadastro - Padrões'!$A$2:$V$10081,AY$1,FALSE)))</f>
        <v>-</v>
      </c>
      <c r="AZ179" s="23" t="str">
        <f>IF($B179="-","-",IF(VLOOKUP(ROUND(CONCATENATE($A179,AZ$2),0),'Cadastro - Padrões'!$A$2:$V$10081,AZ$1,FALSE)="","-",VLOOKUP(ROUND(CONCATENATE($A179,AZ$2),0),'Cadastro - Padrões'!$A$2:$V$10081,AZ$1,FALSE)))</f>
        <v>-</v>
      </c>
      <c r="BA179" s="23" t="str">
        <f>IF($B179="-","-",IF(VLOOKUP(ROUND(CONCATENATE($A179,BA$2),0),'Cadastro - Padrões'!$A$2:$V$10081,BA$1,FALSE)="","-",VLOOKUP(ROUND(CONCATENATE($A179,BA$2),0),'Cadastro - Padrões'!$A$2:$V$10081,BA$1,FALSE)))</f>
        <v>-</v>
      </c>
      <c r="BB179" s="23" t="str">
        <f>IF($B179="-","-",IF(VLOOKUP(ROUND(CONCATENATE($A179,BB$2),0),'Cadastro - Padrões'!$A$2:$V$10081,BB$1,FALSE)="","-",VLOOKUP(ROUND(CONCATENATE($A179,BB$2),0),'Cadastro - Padrões'!$A$2:$V$10081,BB$1,FALSE)))</f>
        <v>-</v>
      </c>
      <c r="BC179" s="23" t="str">
        <f>IF($B179="-","-",IF(VLOOKUP(ROUND(CONCATENATE($A179,BC$2),0),'Cadastro - Padrões'!$A$2:$V$10081,BC$1,FALSE)="","-",VLOOKUP(ROUND(CONCATENATE($A179,BC$2),0),'Cadastro - Padrões'!$A$2:$V$10081,BC$1,FALSE)))</f>
        <v>-</v>
      </c>
      <c r="BD179" s="23" t="str">
        <f>IF($B179="-","-",IF(VLOOKUP(ROUND(CONCATENATE($A179,BD$2),0),'Cadastro - Padrões'!$A$2:$V$10081,BD$1,FALSE)="","-",VLOOKUP(ROUND(CONCATENATE($A179,BD$2),0),'Cadastro - Padrões'!$A$2:$V$10081,BD$1,FALSE)))</f>
        <v>-</v>
      </c>
      <c r="BE179" s="23" t="str">
        <f>IF($B179="-","-",IF(VLOOKUP(ROUND(CONCATENATE($A179,BE$2),0),'Cadastro - Padrões'!$A$2:$V$10081,BE$1,FALSE)="","-",VLOOKUP(ROUND(CONCATENATE($A179,BE$2),0),'Cadastro - Padrões'!$A$2:$V$10081,BE$1,FALSE)))</f>
        <v>-</v>
      </c>
      <c r="BF179" s="23" t="str">
        <f>IF($B179="-","-",IF(VLOOKUP(ROUND(CONCATENATE($A179,BF$2),0),'Cadastro - Padrões'!$A$2:$V$10081,BF$1,FALSE)="","-",VLOOKUP(ROUND(CONCATENATE($A179,BF$2),0),'Cadastro - Padrões'!$A$2:$V$10081,BF$1,FALSE)))</f>
        <v>-</v>
      </c>
      <c r="BG179" s="23" t="str">
        <f>IF($B179="-","-",IF(VLOOKUP(ROUND(CONCATENATE($A179,BG$2),0),'Cadastro - Padrões'!$A$2:$V$10081,BG$1,FALSE)="","-",VLOOKUP(ROUND(CONCATENATE($A179,BG$2),0),'Cadastro - Padrões'!$A$2:$V$10081,BG$1,FALSE)))</f>
        <v>-</v>
      </c>
      <c r="BH179" s="23" t="str">
        <f>IF($B179="-","-",IF(VLOOKUP(ROUND(CONCATENATE($A179,BH$2),0),'Cadastro - Padrões'!$A$2:$V$10081,BH$1,FALSE)="","-",VLOOKUP(ROUND(CONCATENATE($A179,BH$2),0),'Cadastro - Padrões'!$A$2:$V$10081,BH$1,FALSE)))</f>
        <v>-</v>
      </c>
      <c r="BI179" s="23" t="str">
        <f>IF($B179="-","-",IF(VLOOKUP(ROUND(CONCATENATE($A179,BI$2),0),'Cadastro - Padrões'!$A$2:$V$10081,BI$1,FALSE)="","-",VLOOKUP(ROUND(CONCATENATE($A179,BI$2),0),'Cadastro - Padrões'!$A$2:$V$10081,BI$1,FALSE)))</f>
        <v>-</v>
      </c>
      <c r="BJ179" s="23" t="str">
        <f>IF($B179="-","-",IF(VLOOKUP(ROUND(CONCATENATE($A179,BJ$2),0),'Cadastro - Padrões'!$A$2:$V$10081,BJ$1,FALSE)="","-",VLOOKUP(ROUND(CONCATENATE($A179,BJ$2),0),'Cadastro - Padrões'!$A$2:$V$10081,BJ$1,FALSE)))</f>
        <v>-</v>
      </c>
      <c r="BK179" s="23" t="str">
        <f>IF($B179="-","-",IF(VLOOKUP(ROUND(CONCATENATE($A179,BK$2),0),'Cadastro - Padrões'!$A$2:$V$10081,BK$1,FALSE)="","-",VLOOKUP(ROUND(CONCATENATE($A179,BK$2),0),'Cadastro - Padrões'!$A$2:$V$10081,BK$1,FALSE)))</f>
        <v>-</v>
      </c>
      <c r="BL179" s="23" t="str">
        <f>IF($B179="-","-",IF(VLOOKUP(ROUND(CONCATENATE($A179,BL$2),0),'Cadastro - Padrões'!$A$2:$V$10081,BL$1,FALSE)="","-",VLOOKUP(ROUND(CONCATENATE($A179,BL$2),0),'Cadastro - Padrões'!$A$2:$V$10081,BL$1,FALSE)))</f>
        <v>-</v>
      </c>
      <c r="BM179" s="23" t="str">
        <f>IF($B179="-","-",IF(VLOOKUP(ROUND(CONCATENATE($A179,BM$2),0),'Cadastro - Padrões'!$A$2:$V$10081,BM$1,FALSE)="","-",VLOOKUP(ROUND(CONCATENATE($A179,BM$2),0),'Cadastro - Padrões'!$A$2:$V$10081,BM$1,FALSE)))</f>
        <v>-</v>
      </c>
      <c r="BN179" s="23" t="str">
        <f>IF($B179="-","-",IF(VLOOKUP(ROUND(CONCATENATE($A179,BN$2),0),'Cadastro - Padrões'!$A$2:$V$10081,BN$1,FALSE)="","-",VLOOKUP(ROUND(CONCATENATE($A179,BN$2),0),'Cadastro - Padrões'!$A$2:$V$10081,BN$1,FALSE)))</f>
        <v>-</v>
      </c>
      <c r="BO179" s="23" t="str">
        <f>IF($B179="-","-",IF(VLOOKUP(ROUND(CONCATENATE($A179,BO$2),0),'Cadastro - Padrões'!$A$2:$V$10081,BO$1,FALSE)="","-",VLOOKUP(ROUND(CONCATENATE($A179,BO$2),0),'Cadastro - Padrões'!$A$2:$V$10081,BO$1,FALSE)))</f>
        <v>-</v>
      </c>
      <c r="BP179" s="23" t="str">
        <f>IF($B179="-","-",IF(VLOOKUP(ROUND(CONCATENATE($A179,BP$2),0),'Cadastro - Padrões'!$A$2:$V$10081,BP$1,FALSE)="","-",VLOOKUP(ROUND(CONCATENATE($A179,BP$2),0),'Cadastro - Padrões'!$A$2:$V$10081,BP$1,FALSE)))</f>
        <v>-</v>
      </c>
    </row>
    <row r="180" spans="1:68" x14ac:dyDescent="0.3">
      <c r="A180" s="22">
        <f t="shared" si="55"/>
        <v>175</v>
      </c>
      <c r="B180" s="23" t="str">
        <f>IF(VLOOKUP(ROUND(CONCATENATE($A180,B$2),0),'Cadastro - Padrões'!$A$2:$V$10081,B$1,FALSE)="","-",VLOOKUP(ROUND(CONCATENATE($A180,B$2),0),'Cadastro - Padrões'!$A$2:$V$10081,B$1,FALSE))</f>
        <v>-</v>
      </c>
      <c r="C180" s="23" t="str">
        <f>IF($B180="-","-",VLOOKUP(ROUND(CONCATENATE($A180,C$2),0),'Cadastro - Padrões'!$A$2:$V$10081,C$1,FALSE))</f>
        <v>-</v>
      </c>
      <c r="D180" s="23" t="str">
        <f>IF($B180="-","-",VLOOKUP(ROUND(CONCATENATE($A180,D$2),0),'Cadastro - Padrões'!$A$2:$V$10081,D$1,FALSE))</f>
        <v>-</v>
      </c>
      <c r="E180" s="23" t="str">
        <f>IF($B180="-","-",VLOOKUP(ROUND(CONCATENATE($A180,E$2),0),'Cadastro - Padrões'!$A$2:$V$10081,E$1,FALSE))</f>
        <v>-</v>
      </c>
      <c r="F180" s="23" t="str">
        <f>IF($B180="-","-",VLOOKUP(ROUND(CONCATENATE($A180,F$2),0),'Cadastro - Padrões'!$A$2:$V$10081,F$1,FALSE))</f>
        <v>-</v>
      </c>
      <c r="G180" s="24" t="str">
        <f>IF($B180="-","-",VLOOKUP(ROUND(CONCATENATE($A180,G$2),0),'Cadastro - Padrões'!$A$2:$V$10081,G$1,FALSE))</f>
        <v>-</v>
      </c>
      <c r="H180" s="25" t="str">
        <f>IF($B180="-","-",VLOOKUP(ROUND(CONCATENATE($A180,H$2),0),'Cadastro - Padrões'!$A$2:$V$10081,H$1,FALSE))</f>
        <v>-</v>
      </c>
      <c r="I180" s="23" t="str">
        <f>IF($B180="-","-",VLOOKUP(ROUND(CONCATENATE($A180,I$2),0),'Cadastro - Padrões'!$A$2:$V$10081,I$1,FALSE))</f>
        <v>-</v>
      </c>
      <c r="J180" s="23" t="str">
        <f>IF($B180="-","-",VLOOKUP(ROUND(CONCATENATE($A180,J$2),0),'Cadastro - Padrões'!$A$2:$V$10081,J$1,FALSE))</f>
        <v>-</v>
      </c>
      <c r="K180" s="23" t="str">
        <f>IF($B180="-","-",VLOOKUP(ROUND(CONCATENATE($A180,K$2),0),'Cadastro - Padrões'!$A$2:$V$10081,K$1,FALSE))</f>
        <v>-</v>
      </c>
      <c r="L180" s="23" t="str">
        <f>IF($B180="-","-",VLOOKUP(ROUND(CONCATENATE($A180,L$2),0),'Cadastro - Padrões'!$A$2:$V$10081,L$1,FALSE))</f>
        <v>-</v>
      </c>
      <c r="M180" s="23" t="str">
        <f>IF($B180="-","-",VLOOKUP(ROUND(CONCATENATE($A180,M$2),0),'Cadastro - Padrões'!$A$2:$V$10081,M$1,FALSE))</f>
        <v>-</v>
      </c>
      <c r="N180" s="23" t="str">
        <f>IF($B180="-","-",VLOOKUP(ROUND(CONCATENATE($A180,N$2),0),'Cadastro - Padrões'!$A$2:$V$10081,N$1,FALSE))</f>
        <v>-</v>
      </c>
      <c r="O180" s="23" t="str">
        <f>IF($B180="-","-",VLOOKUP(ROUND(CONCATENATE($A180,O$2),0),'Cadastro - Padrões'!$A$2:$V$10081,O$1,FALSE))</f>
        <v>-</v>
      </c>
      <c r="P180" s="23" t="str">
        <f>IF($B180="-","-",VLOOKUP(ROUND(CONCATENATE($A180,P$2),0),'Cadastro - Padrões'!$A$2:$V$10081,P$1,FALSE))</f>
        <v>-</v>
      </c>
      <c r="Q180" s="23" t="str">
        <f>IF($B180="-","-",VLOOKUP(ROUND(CONCATENATE($A180,Q$2),0),'Cadastro - Padrões'!$A$2:$V$10081,Q$1,FALSE))</f>
        <v>-</v>
      </c>
      <c r="R180" s="23" t="str">
        <f>IF($B180="-","-",VLOOKUP(ROUND(CONCATENATE($A180,R$2),0),'Cadastro - Padrões'!$A$2:$V$10081,R$1,FALSE))</f>
        <v>-</v>
      </c>
      <c r="S180" s="23" t="str">
        <f>IF($B180="-","-",VLOOKUP(ROUND(CONCATENATE($A180,S$2),0),'Cadastro - Padrões'!$A$2:$V$10081,S$1,FALSE))</f>
        <v>-</v>
      </c>
      <c r="T180" s="23" t="str">
        <f>IF($B180="-","-",VLOOKUP(ROUND(CONCATENATE($A180,T$2),0),'Cadastro - Padrões'!$A$2:$V$10081,T$1,FALSE))</f>
        <v>-</v>
      </c>
      <c r="U180" s="23" t="str">
        <f>IF($B180="-","-",VLOOKUP(ROUND(CONCATENATE($A180,U$2),0),'Cadastro - Padrões'!$A$2:$V$10081,U$1,FALSE))</f>
        <v>-</v>
      </c>
      <c r="V180" s="23" t="str">
        <f>IF($B180="-","-",VLOOKUP(ROUND(CONCATENATE($A180,V$2),0),'Cadastro - Padrões'!$A$2:$V$10081,V$1,FALSE))</f>
        <v>-</v>
      </c>
      <c r="W180" s="23" t="str">
        <f>IF($B180="-","-",VLOOKUP(ROUND(CONCATENATE($A180,W$2),0),'Cadastro - Padrões'!$A$2:$V$10081,W$1,FALSE))</f>
        <v>-</v>
      </c>
      <c r="X180" s="23" t="str">
        <f>IF($B180="-","-",VLOOKUP(ROUND(CONCATENATE($A180,X$2),0),'Cadastro - Padrões'!$A$2:$V$10081,X$1,FALSE))</f>
        <v>-</v>
      </c>
      <c r="Y180" s="23" t="str">
        <f>IF($B180="-","-",VLOOKUP(ROUND(CONCATENATE($A180,Y$2),0),'Cadastro - Padrões'!$A$2:$V$10081,Y$1,FALSE))</f>
        <v>-</v>
      </c>
      <c r="Z180" s="23" t="str">
        <f>IF($B180="-","-",VLOOKUP(ROUND(CONCATENATE($A180,Z$2),0),'Cadastro - Padrões'!$A$2:$V$10081,Z$1,FALSE))</f>
        <v>-</v>
      </c>
      <c r="AA180" s="23" t="str">
        <f>IF($B180="-","-",VLOOKUP(ROUND(CONCATENATE($A180,AA$2),0),'Cadastro - Padrões'!$A$2:$V$10081,AA$1,FALSE))</f>
        <v>-</v>
      </c>
      <c r="AB180" s="23" t="str">
        <f>IF($B180="-","-",VLOOKUP(ROUND(CONCATENATE($A180,AB$2),0),'Cadastro - Padrões'!$A$2:$V$10081,AB$1,FALSE))</f>
        <v>-</v>
      </c>
      <c r="AC180" s="23" t="str">
        <f>IF($B180="-","-",IF(VLOOKUP(ROUND(CONCATENATE($A180,AC$2),0),'Cadastro - Padrões'!$A$2:$V$10081,AC$1,FALSE)="","-",VLOOKUP(ROUND(CONCATENATE($A180,AC$2),0),'Cadastro - Padrões'!$A$2:$V$10081,AC$1,FALSE)))</f>
        <v>-</v>
      </c>
      <c r="AD180" s="23" t="str">
        <f>IF($B180="-","-",IF(VLOOKUP(ROUND(CONCATENATE($A180,AD$2),0),'Cadastro - Padrões'!$A$2:$V$10081,AD$1,FALSE)="","-",VLOOKUP(ROUND(CONCATENATE($A180,AD$2),0),'Cadastro - Padrões'!$A$2:$V$10081,AD$1,FALSE)))</f>
        <v>-</v>
      </c>
      <c r="AE180" s="23" t="str">
        <f>IF($B180="-","-",IF(VLOOKUP(ROUND(CONCATENATE($A180,AE$2),0),'Cadastro - Padrões'!$A$2:$V$10081,AE$1,FALSE)="","-",VLOOKUP(ROUND(CONCATENATE($A180,AE$2),0),'Cadastro - Padrões'!$A$2:$V$10081,AE$1,FALSE)))</f>
        <v>-</v>
      </c>
      <c r="AF180" s="23" t="str">
        <f>IF($B180="-","-",IF(VLOOKUP(ROUND(CONCATENATE($A180,AF$2),0),'Cadastro - Padrões'!$A$2:$V$10081,AF$1,FALSE)="","-",VLOOKUP(ROUND(CONCATENATE($A180,AF$2),0),'Cadastro - Padrões'!$A$2:$V$10081,AF$1,FALSE)))</f>
        <v>-</v>
      </c>
      <c r="AG180" s="23" t="str">
        <f>IF($B180="-","-",IF(VLOOKUP(ROUND(CONCATENATE($A180,AG$2),0),'Cadastro - Padrões'!$A$2:$V$10081,AG$1,FALSE)="","-",VLOOKUP(ROUND(CONCATENATE($A180,AG$2),0),'Cadastro - Padrões'!$A$2:$V$10081,AG$1,FALSE)))</f>
        <v>-</v>
      </c>
      <c r="AH180" s="23" t="str">
        <f>IF($B180="-","-",IF(VLOOKUP(ROUND(CONCATENATE($A180,AH$2),0),'Cadastro - Padrões'!$A$2:$V$10081,AH$1,FALSE)="","-",VLOOKUP(ROUND(CONCATENATE($A180,AH$2),0),'Cadastro - Padrões'!$A$2:$V$10081,AH$1,FALSE)))</f>
        <v>-</v>
      </c>
      <c r="AI180" s="23" t="str">
        <f>IF($B180="-","-",IF(VLOOKUP(ROUND(CONCATENATE($A180,AI$2),0),'Cadastro - Padrões'!$A$2:$V$10081,AI$1,FALSE)="","-",VLOOKUP(ROUND(CONCATENATE($A180,AI$2),0),'Cadastro - Padrões'!$A$2:$V$10081,AI$1,FALSE)))</f>
        <v>-</v>
      </c>
      <c r="AJ180" s="23" t="str">
        <f>IF($B180="-","-",IF(VLOOKUP(ROUND(CONCATENATE($A180,AJ$2),0),'Cadastro - Padrões'!$A$2:$V$10081,AJ$1,FALSE)="","-",VLOOKUP(ROUND(CONCATENATE($A180,AJ$2),0),'Cadastro - Padrões'!$A$2:$V$10081,AJ$1,FALSE)))</f>
        <v>-</v>
      </c>
      <c r="AK180" s="23" t="str">
        <f>IF($B180="-","-",IF(VLOOKUP(ROUND(CONCATENATE($A180,AK$2),0),'Cadastro - Padrões'!$A$2:$V$10081,AK$1,FALSE)="","-",VLOOKUP(ROUND(CONCATENATE($A180,AK$2),0),'Cadastro - Padrões'!$A$2:$V$10081,AK$1,FALSE)))</f>
        <v>-</v>
      </c>
      <c r="AL180" s="23" t="str">
        <f>IF($B180="-","-",IF(VLOOKUP(ROUND(CONCATENATE($A180,AL$2),0),'Cadastro - Padrões'!$A$2:$V$10081,AL$1,FALSE)="","-",VLOOKUP(ROUND(CONCATENATE($A180,AL$2),0),'Cadastro - Padrões'!$A$2:$V$10081,AL$1,FALSE)))</f>
        <v>-</v>
      </c>
      <c r="AM180" s="23" t="str">
        <f>IF($B180="-","-",IF(VLOOKUP(ROUND(CONCATENATE($A180,AM$2),0),'Cadastro - Padrões'!$A$2:$V$10081,AM$1,FALSE)="","-",VLOOKUP(ROUND(CONCATENATE($A180,AM$2),0),'Cadastro - Padrões'!$A$2:$V$10081,AM$1,FALSE)))</f>
        <v>-</v>
      </c>
      <c r="AN180" s="23" t="str">
        <f>IF($B180="-","-",IF(VLOOKUP(ROUND(CONCATENATE($A180,AN$2),0),'Cadastro - Padrões'!$A$2:$V$10081,AN$1,FALSE)="","-",VLOOKUP(ROUND(CONCATENATE($A180,AN$2),0),'Cadastro - Padrões'!$A$2:$V$10081,AN$1,FALSE)))</f>
        <v>-</v>
      </c>
      <c r="AO180" s="23" t="str">
        <f>IF($B180="-","-",IF(VLOOKUP(ROUND(CONCATENATE($A180,AO$2),0),'Cadastro - Padrões'!$A$2:$V$10081,AO$1,FALSE)="","-",VLOOKUP(ROUND(CONCATENATE($A180,AO$2),0),'Cadastro - Padrões'!$A$2:$V$10081,AO$1,FALSE)))</f>
        <v>-</v>
      </c>
      <c r="AP180" s="23" t="str">
        <f>IF($B180="-","-",IF(VLOOKUP(ROUND(CONCATENATE($A180,AP$2),0),'Cadastro - Padrões'!$A$2:$V$10081,AP$1,FALSE)="","-",VLOOKUP(ROUND(CONCATENATE($A180,AP$2),0),'Cadastro - Padrões'!$A$2:$V$10081,AP$1,FALSE)))</f>
        <v>-</v>
      </c>
      <c r="AQ180" s="23" t="str">
        <f>IF($B180="-","-",IF(VLOOKUP(ROUND(CONCATENATE($A180,AQ$2),0),'Cadastro - Padrões'!$A$2:$V$10081,AQ$1,FALSE)="","-",VLOOKUP(ROUND(CONCATENATE($A180,AQ$2),0),'Cadastro - Padrões'!$A$2:$V$10081,AQ$1,FALSE)))</f>
        <v>-</v>
      </c>
      <c r="AR180" s="23" t="str">
        <f>IF($B180="-","-",IF(VLOOKUP(ROUND(CONCATENATE($A180,AR$2),0),'Cadastro - Padrões'!$A$2:$V$10081,AR$1,FALSE)="","-",VLOOKUP(ROUND(CONCATENATE($A180,AR$2),0),'Cadastro - Padrões'!$A$2:$V$10081,AR$1,FALSE)))</f>
        <v>-</v>
      </c>
      <c r="AS180" s="23" t="str">
        <f>IF($B180="-","-",IF(VLOOKUP(ROUND(CONCATENATE($A180,AS$2),0),'Cadastro - Padrões'!$A$2:$V$10081,AS$1,FALSE)="","-",VLOOKUP(ROUND(CONCATENATE($A180,AS$2),0),'Cadastro - Padrões'!$A$2:$V$10081,AS$1,FALSE)))</f>
        <v>-</v>
      </c>
      <c r="AT180" s="23" t="str">
        <f>IF($B180="-","-",IF(VLOOKUP(ROUND(CONCATENATE($A180,AT$2),0),'Cadastro - Padrões'!$A$2:$V$10081,AT$1,FALSE)="","-",VLOOKUP(ROUND(CONCATENATE($A180,AT$2),0),'Cadastro - Padrões'!$A$2:$V$10081,AT$1,FALSE)))</f>
        <v>-</v>
      </c>
      <c r="AU180" s="23" t="str">
        <f>IF($B180="-","-",IF(VLOOKUP(ROUND(CONCATENATE($A180,AU$2),0),'Cadastro - Padrões'!$A$2:$V$10081,AU$1,FALSE)="","-",VLOOKUP(ROUND(CONCATENATE($A180,AU$2),0),'Cadastro - Padrões'!$A$2:$V$10081,AU$1,FALSE)))</f>
        <v>-</v>
      </c>
      <c r="AV180" s="23" t="str">
        <f>IF($B180="-","-",IF(VLOOKUP(ROUND(CONCATENATE($A180,AV$2),0),'Cadastro - Padrões'!$A$2:$V$10081,AV$1,FALSE)="","-",VLOOKUP(ROUND(CONCATENATE($A180,AV$2),0),'Cadastro - Padrões'!$A$2:$V$10081,AV$1,FALSE)))</f>
        <v>-</v>
      </c>
      <c r="AW180" s="23" t="str">
        <f>IF($B180="-","-",IF(VLOOKUP(ROUND(CONCATENATE($A180,AW$2),0),'Cadastro - Padrões'!$A$2:$V$10081,AW$1,FALSE)="","-",VLOOKUP(ROUND(CONCATENATE($A180,AW$2),0),'Cadastro - Padrões'!$A$2:$V$10081,AW$1,FALSE)))</f>
        <v>-</v>
      </c>
      <c r="AX180" s="23" t="str">
        <f>IF($B180="-","-",IF(VLOOKUP(ROUND(CONCATENATE($A180,AX$2),0),'Cadastro - Padrões'!$A$2:$V$10081,AX$1,FALSE)="","-",VLOOKUP(ROUND(CONCATENATE($A180,AX$2),0),'Cadastro - Padrões'!$A$2:$V$10081,AX$1,FALSE)))</f>
        <v>-</v>
      </c>
      <c r="AY180" s="23" t="str">
        <f>IF($B180="-","-",IF(VLOOKUP(ROUND(CONCATENATE($A180,AY$2),0),'Cadastro - Padrões'!$A$2:$V$10081,AY$1,FALSE)="","-",VLOOKUP(ROUND(CONCATENATE($A180,AY$2),0),'Cadastro - Padrões'!$A$2:$V$10081,AY$1,FALSE)))</f>
        <v>-</v>
      </c>
      <c r="AZ180" s="23" t="str">
        <f>IF($B180="-","-",IF(VLOOKUP(ROUND(CONCATENATE($A180,AZ$2),0),'Cadastro - Padrões'!$A$2:$V$10081,AZ$1,FALSE)="","-",VLOOKUP(ROUND(CONCATENATE($A180,AZ$2),0),'Cadastro - Padrões'!$A$2:$V$10081,AZ$1,FALSE)))</f>
        <v>-</v>
      </c>
      <c r="BA180" s="23" t="str">
        <f>IF($B180="-","-",IF(VLOOKUP(ROUND(CONCATENATE($A180,BA$2),0),'Cadastro - Padrões'!$A$2:$V$10081,BA$1,FALSE)="","-",VLOOKUP(ROUND(CONCATENATE($A180,BA$2),0),'Cadastro - Padrões'!$A$2:$V$10081,BA$1,FALSE)))</f>
        <v>-</v>
      </c>
      <c r="BB180" s="23" t="str">
        <f>IF($B180="-","-",IF(VLOOKUP(ROUND(CONCATENATE($A180,BB$2),0),'Cadastro - Padrões'!$A$2:$V$10081,BB$1,FALSE)="","-",VLOOKUP(ROUND(CONCATENATE($A180,BB$2),0),'Cadastro - Padrões'!$A$2:$V$10081,BB$1,FALSE)))</f>
        <v>-</v>
      </c>
      <c r="BC180" s="23" t="str">
        <f>IF($B180="-","-",IF(VLOOKUP(ROUND(CONCATENATE($A180,BC$2),0),'Cadastro - Padrões'!$A$2:$V$10081,BC$1,FALSE)="","-",VLOOKUP(ROUND(CONCATENATE($A180,BC$2),0),'Cadastro - Padrões'!$A$2:$V$10081,BC$1,FALSE)))</f>
        <v>-</v>
      </c>
      <c r="BD180" s="23" t="str">
        <f>IF($B180="-","-",IF(VLOOKUP(ROUND(CONCATENATE($A180,BD$2),0),'Cadastro - Padrões'!$A$2:$V$10081,BD$1,FALSE)="","-",VLOOKUP(ROUND(CONCATENATE($A180,BD$2),0),'Cadastro - Padrões'!$A$2:$V$10081,BD$1,FALSE)))</f>
        <v>-</v>
      </c>
      <c r="BE180" s="23" t="str">
        <f>IF($B180="-","-",IF(VLOOKUP(ROUND(CONCATENATE($A180,BE$2),0),'Cadastro - Padrões'!$A$2:$V$10081,BE$1,FALSE)="","-",VLOOKUP(ROUND(CONCATENATE($A180,BE$2),0),'Cadastro - Padrões'!$A$2:$V$10081,BE$1,FALSE)))</f>
        <v>-</v>
      </c>
      <c r="BF180" s="23" t="str">
        <f>IF($B180="-","-",IF(VLOOKUP(ROUND(CONCATENATE($A180,BF$2),0),'Cadastro - Padrões'!$A$2:$V$10081,BF$1,FALSE)="","-",VLOOKUP(ROUND(CONCATENATE($A180,BF$2),0),'Cadastro - Padrões'!$A$2:$V$10081,BF$1,FALSE)))</f>
        <v>-</v>
      </c>
      <c r="BG180" s="23" t="str">
        <f>IF($B180="-","-",IF(VLOOKUP(ROUND(CONCATENATE($A180,BG$2),0),'Cadastro - Padrões'!$A$2:$V$10081,BG$1,FALSE)="","-",VLOOKUP(ROUND(CONCATENATE($A180,BG$2),0),'Cadastro - Padrões'!$A$2:$V$10081,BG$1,FALSE)))</f>
        <v>-</v>
      </c>
      <c r="BH180" s="23" t="str">
        <f>IF($B180="-","-",IF(VLOOKUP(ROUND(CONCATENATE($A180,BH$2),0),'Cadastro - Padrões'!$A$2:$V$10081,BH$1,FALSE)="","-",VLOOKUP(ROUND(CONCATENATE($A180,BH$2),0),'Cadastro - Padrões'!$A$2:$V$10081,BH$1,FALSE)))</f>
        <v>-</v>
      </c>
      <c r="BI180" s="23" t="str">
        <f>IF($B180="-","-",IF(VLOOKUP(ROUND(CONCATENATE($A180,BI$2),0),'Cadastro - Padrões'!$A$2:$V$10081,BI$1,FALSE)="","-",VLOOKUP(ROUND(CONCATENATE($A180,BI$2),0),'Cadastro - Padrões'!$A$2:$V$10081,BI$1,FALSE)))</f>
        <v>-</v>
      </c>
      <c r="BJ180" s="23" t="str">
        <f>IF($B180="-","-",IF(VLOOKUP(ROUND(CONCATENATE($A180,BJ$2),0),'Cadastro - Padrões'!$A$2:$V$10081,BJ$1,FALSE)="","-",VLOOKUP(ROUND(CONCATENATE($A180,BJ$2),0),'Cadastro - Padrões'!$A$2:$V$10081,BJ$1,FALSE)))</f>
        <v>-</v>
      </c>
      <c r="BK180" s="23" t="str">
        <f>IF($B180="-","-",IF(VLOOKUP(ROUND(CONCATENATE($A180,BK$2),0),'Cadastro - Padrões'!$A$2:$V$10081,BK$1,FALSE)="","-",VLOOKUP(ROUND(CONCATENATE($A180,BK$2),0),'Cadastro - Padrões'!$A$2:$V$10081,BK$1,FALSE)))</f>
        <v>-</v>
      </c>
      <c r="BL180" s="23" t="str">
        <f>IF($B180="-","-",IF(VLOOKUP(ROUND(CONCATENATE($A180,BL$2),0),'Cadastro - Padrões'!$A$2:$V$10081,BL$1,FALSE)="","-",VLOOKUP(ROUND(CONCATENATE($A180,BL$2),0),'Cadastro - Padrões'!$A$2:$V$10081,BL$1,FALSE)))</f>
        <v>-</v>
      </c>
      <c r="BM180" s="23" t="str">
        <f>IF($B180="-","-",IF(VLOOKUP(ROUND(CONCATENATE($A180,BM$2),0),'Cadastro - Padrões'!$A$2:$V$10081,BM$1,FALSE)="","-",VLOOKUP(ROUND(CONCATENATE($A180,BM$2),0),'Cadastro - Padrões'!$A$2:$V$10081,BM$1,FALSE)))</f>
        <v>-</v>
      </c>
      <c r="BN180" s="23" t="str">
        <f>IF($B180="-","-",IF(VLOOKUP(ROUND(CONCATENATE($A180,BN$2),0),'Cadastro - Padrões'!$A$2:$V$10081,BN$1,FALSE)="","-",VLOOKUP(ROUND(CONCATENATE($A180,BN$2),0),'Cadastro - Padrões'!$A$2:$V$10081,BN$1,FALSE)))</f>
        <v>-</v>
      </c>
      <c r="BO180" s="23" t="str">
        <f>IF($B180="-","-",IF(VLOOKUP(ROUND(CONCATENATE($A180,BO$2),0),'Cadastro - Padrões'!$A$2:$V$10081,BO$1,FALSE)="","-",VLOOKUP(ROUND(CONCATENATE($A180,BO$2),0),'Cadastro - Padrões'!$A$2:$V$10081,BO$1,FALSE)))</f>
        <v>-</v>
      </c>
      <c r="BP180" s="23" t="str">
        <f>IF($B180="-","-",IF(VLOOKUP(ROUND(CONCATENATE($A180,BP$2),0),'Cadastro - Padrões'!$A$2:$V$10081,BP$1,FALSE)="","-",VLOOKUP(ROUND(CONCATENATE($A180,BP$2),0),'Cadastro - Padrões'!$A$2:$V$10081,BP$1,FALSE)))</f>
        <v>-</v>
      </c>
    </row>
    <row r="181" spans="1:68" x14ac:dyDescent="0.3">
      <c r="A181" s="22">
        <f t="shared" si="55"/>
        <v>176</v>
      </c>
      <c r="B181" s="23" t="str">
        <f>IF(VLOOKUP(ROUND(CONCATENATE($A181,B$2),0),'Cadastro - Padrões'!$A$2:$V$10081,B$1,FALSE)="","-",VLOOKUP(ROUND(CONCATENATE($A181,B$2),0),'Cadastro - Padrões'!$A$2:$V$10081,B$1,FALSE))</f>
        <v>-</v>
      </c>
      <c r="C181" s="23" t="str">
        <f>IF($B181="-","-",VLOOKUP(ROUND(CONCATENATE($A181,C$2),0),'Cadastro - Padrões'!$A$2:$V$10081,C$1,FALSE))</f>
        <v>-</v>
      </c>
      <c r="D181" s="23" t="str">
        <f>IF($B181="-","-",VLOOKUP(ROUND(CONCATENATE($A181,D$2),0),'Cadastro - Padrões'!$A$2:$V$10081,D$1,FALSE))</f>
        <v>-</v>
      </c>
      <c r="E181" s="23" t="str">
        <f>IF($B181="-","-",VLOOKUP(ROUND(CONCATENATE($A181,E$2),0),'Cadastro - Padrões'!$A$2:$V$10081,E$1,FALSE))</f>
        <v>-</v>
      </c>
      <c r="F181" s="23" t="str">
        <f>IF($B181="-","-",VLOOKUP(ROUND(CONCATENATE($A181,F$2),0),'Cadastro - Padrões'!$A$2:$V$10081,F$1,FALSE))</f>
        <v>-</v>
      </c>
      <c r="G181" s="24" t="str">
        <f>IF($B181="-","-",VLOOKUP(ROUND(CONCATENATE($A181,G$2),0),'Cadastro - Padrões'!$A$2:$V$10081,G$1,FALSE))</f>
        <v>-</v>
      </c>
      <c r="H181" s="25" t="str">
        <f>IF($B181="-","-",VLOOKUP(ROUND(CONCATENATE($A181,H$2),0),'Cadastro - Padrões'!$A$2:$V$10081,H$1,FALSE))</f>
        <v>-</v>
      </c>
      <c r="I181" s="23" t="str">
        <f>IF($B181="-","-",VLOOKUP(ROUND(CONCATENATE($A181,I$2),0),'Cadastro - Padrões'!$A$2:$V$10081,I$1,FALSE))</f>
        <v>-</v>
      </c>
      <c r="J181" s="23" t="str">
        <f>IF($B181="-","-",VLOOKUP(ROUND(CONCATENATE($A181,J$2),0),'Cadastro - Padrões'!$A$2:$V$10081,J$1,FALSE))</f>
        <v>-</v>
      </c>
      <c r="K181" s="23" t="str">
        <f>IF($B181="-","-",VLOOKUP(ROUND(CONCATENATE($A181,K$2),0),'Cadastro - Padrões'!$A$2:$V$10081,K$1,FALSE))</f>
        <v>-</v>
      </c>
      <c r="L181" s="23" t="str">
        <f>IF($B181="-","-",VLOOKUP(ROUND(CONCATENATE($A181,L$2),0),'Cadastro - Padrões'!$A$2:$V$10081,L$1,FALSE))</f>
        <v>-</v>
      </c>
      <c r="M181" s="23" t="str">
        <f>IF($B181="-","-",VLOOKUP(ROUND(CONCATENATE($A181,M$2),0),'Cadastro - Padrões'!$A$2:$V$10081,M$1,FALSE))</f>
        <v>-</v>
      </c>
      <c r="N181" s="23" t="str">
        <f>IF($B181="-","-",VLOOKUP(ROUND(CONCATENATE($A181,N$2),0),'Cadastro - Padrões'!$A$2:$V$10081,N$1,FALSE))</f>
        <v>-</v>
      </c>
      <c r="O181" s="23" t="str">
        <f>IF($B181="-","-",VLOOKUP(ROUND(CONCATENATE($A181,O$2),0),'Cadastro - Padrões'!$A$2:$V$10081,O$1,FALSE))</f>
        <v>-</v>
      </c>
      <c r="P181" s="23" t="str">
        <f>IF($B181="-","-",VLOOKUP(ROUND(CONCATENATE($A181,P$2),0),'Cadastro - Padrões'!$A$2:$V$10081,P$1,FALSE))</f>
        <v>-</v>
      </c>
      <c r="Q181" s="23" t="str">
        <f>IF($B181="-","-",VLOOKUP(ROUND(CONCATENATE($A181,Q$2),0),'Cadastro - Padrões'!$A$2:$V$10081,Q$1,FALSE))</f>
        <v>-</v>
      </c>
      <c r="R181" s="23" t="str">
        <f>IF($B181="-","-",VLOOKUP(ROUND(CONCATENATE($A181,R$2),0),'Cadastro - Padrões'!$A$2:$V$10081,R$1,FALSE))</f>
        <v>-</v>
      </c>
      <c r="S181" s="23" t="str">
        <f>IF($B181="-","-",VLOOKUP(ROUND(CONCATENATE($A181,S$2),0),'Cadastro - Padrões'!$A$2:$V$10081,S$1,FALSE))</f>
        <v>-</v>
      </c>
      <c r="T181" s="23" t="str">
        <f>IF($B181="-","-",VLOOKUP(ROUND(CONCATENATE($A181,T$2),0),'Cadastro - Padrões'!$A$2:$V$10081,T$1,FALSE))</f>
        <v>-</v>
      </c>
      <c r="U181" s="23" t="str">
        <f>IF($B181="-","-",VLOOKUP(ROUND(CONCATENATE($A181,U$2),0),'Cadastro - Padrões'!$A$2:$V$10081,U$1,FALSE))</f>
        <v>-</v>
      </c>
      <c r="V181" s="23" t="str">
        <f>IF($B181="-","-",VLOOKUP(ROUND(CONCATENATE($A181,V$2),0),'Cadastro - Padrões'!$A$2:$V$10081,V$1,FALSE))</f>
        <v>-</v>
      </c>
      <c r="W181" s="23" t="str">
        <f>IF($B181="-","-",VLOOKUP(ROUND(CONCATENATE($A181,W$2),0),'Cadastro - Padrões'!$A$2:$V$10081,W$1,FALSE))</f>
        <v>-</v>
      </c>
      <c r="X181" s="23" t="str">
        <f>IF($B181="-","-",VLOOKUP(ROUND(CONCATENATE($A181,X$2),0),'Cadastro - Padrões'!$A$2:$V$10081,X$1,FALSE))</f>
        <v>-</v>
      </c>
      <c r="Y181" s="23" t="str">
        <f>IF($B181="-","-",VLOOKUP(ROUND(CONCATENATE($A181,Y$2),0),'Cadastro - Padrões'!$A$2:$V$10081,Y$1,FALSE))</f>
        <v>-</v>
      </c>
      <c r="Z181" s="23" t="str">
        <f>IF($B181="-","-",VLOOKUP(ROUND(CONCATENATE($A181,Z$2),0),'Cadastro - Padrões'!$A$2:$V$10081,Z$1,FALSE))</f>
        <v>-</v>
      </c>
      <c r="AA181" s="23" t="str">
        <f>IF($B181="-","-",VLOOKUP(ROUND(CONCATENATE($A181,AA$2),0),'Cadastro - Padrões'!$A$2:$V$10081,AA$1,FALSE))</f>
        <v>-</v>
      </c>
      <c r="AB181" s="23" t="str">
        <f>IF($B181="-","-",VLOOKUP(ROUND(CONCATENATE($A181,AB$2),0),'Cadastro - Padrões'!$A$2:$V$10081,AB$1,FALSE))</f>
        <v>-</v>
      </c>
      <c r="AC181" s="23" t="str">
        <f>IF($B181="-","-",IF(VLOOKUP(ROUND(CONCATENATE($A181,AC$2),0),'Cadastro - Padrões'!$A$2:$V$10081,AC$1,FALSE)="","-",VLOOKUP(ROUND(CONCATENATE($A181,AC$2),0),'Cadastro - Padrões'!$A$2:$V$10081,AC$1,FALSE)))</f>
        <v>-</v>
      </c>
      <c r="AD181" s="23" t="str">
        <f>IF($B181="-","-",IF(VLOOKUP(ROUND(CONCATENATE($A181,AD$2),0),'Cadastro - Padrões'!$A$2:$V$10081,AD$1,FALSE)="","-",VLOOKUP(ROUND(CONCATENATE($A181,AD$2),0),'Cadastro - Padrões'!$A$2:$V$10081,AD$1,FALSE)))</f>
        <v>-</v>
      </c>
      <c r="AE181" s="23" t="str">
        <f>IF($B181="-","-",IF(VLOOKUP(ROUND(CONCATENATE($A181,AE$2),0),'Cadastro - Padrões'!$A$2:$V$10081,AE$1,FALSE)="","-",VLOOKUP(ROUND(CONCATENATE($A181,AE$2),0),'Cadastro - Padrões'!$A$2:$V$10081,AE$1,FALSE)))</f>
        <v>-</v>
      </c>
      <c r="AF181" s="23" t="str">
        <f>IF($B181="-","-",IF(VLOOKUP(ROUND(CONCATENATE($A181,AF$2),0),'Cadastro - Padrões'!$A$2:$V$10081,AF$1,FALSE)="","-",VLOOKUP(ROUND(CONCATENATE($A181,AF$2),0),'Cadastro - Padrões'!$A$2:$V$10081,AF$1,FALSE)))</f>
        <v>-</v>
      </c>
      <c r="AG181" s="23" t="str">
        <f>IF($B181="-","-",IF(VLOOKUP(ROUND(CONCATENATE($A181,AG$2),0),'Cadastro - Padrões'!$A$2:$V$10081,AG$1,FALSE)="","-",VLOOKUP(ROUND(CONCATENATE($A181,AG$2),0),'Cadastro - Padrões'!$A$2:$V$10081,AG$1,FALSE)))</f>
        <v>-</v>
      </c>
      <c r="AH181" s="23" t="str">
        <f>IF($B181="-","-",IF(VLOOKUP(ROUND(CONCATENATE($A181,AH$2),0),'Cadastro - Padrões'!$A$2:$V$10081,AH$1,FALSE)="","-",VLOOKUP(ROUND(CONCATENATE($A181,AH$2),0),'Cadastro - Padrões'!$A$2:$V$10081,AH$1,FALSE)))</f>
        <v>-</v>
      </c>
      <c r="AI181" s="23" t="str">
        <f>IF($B181="-","-",IF(VLOOKUP(ROUND(CONCATENATE($A181,AI$2),0),'Cadastro - Padrões'!$A$2:$V$10081,AI$1,FALSE)="","-",VLOOKUP(ROUND(CONCATENATE($A181,AI$2),0),'Cadastro - Padrões'!$A$2:$V$10081,AI$1,FALSE)))</f>
        <v>-</v>
      </c>
      <c r="AJ181" s="23" t="str">
        <f>IF($B181="-","-",IF(VLOOKUP(ROUND(CONCATENATE($A181,AJ$2),0),'Cadastro - Padrões'!$A$2:$V$10081,AJ$1,FALSE)="","-",VLOOKUP(ROUND(CONCATENATE($A181,AJ$2),0),'Cadastro - Padrões'!$A$2:$V$10081,AJ$1,FALSE)))</f>
        <v>-</v>
      </c>
      <c r="AK181" s="23" t="str">
        <f>IF($B181="-","-",IF(VLOOKUP(ROUND(CONCATENATE($A181,AK$2),0),'Cadastro - Padrões'!$A$2:$V$10081,AK$1,FALSE)="","-",VLOOKUP(ROUND(CONCATENATE($A181,AK$2),0),'Cadastro - Padrões'!$A$2:$V$10081,AK$1,FALSE)))</f>
        <v>-</v>
      </c>
      <c r="AL181" s="23" t="str">
        <f>IF($B181="-","-",IF(VLOOKUP(ROUND(CONCATENATE($A181,AL$2),0),'Cadastro - Padrões'!$A$2:$V$10081,AL$1,FALSE)="","-",VLOOKUP(ROUND(CONCATENATE($A181,AL$2),0),'Cadastro - Padrões'!$A$2:$V$10081,AL$1,FALSE)))</f>
        <v>-</v>
      </c>
      <c r="AM181" s="23" t="str">
        <f>IF($B181="-","-",IF(VLOOKUP(ROUND(CONCATENATE($A181,AM$2),0),'Cadastro - Padrões'!$A$2:$V$10081,AM$1,FALSE)="","-",VLOOKUP(ROUND(CONCATENATE($A181,AM$2),0),'Cadastro - Padrões'!$A$2:$V$10081,AM$1,FALSE)))</f>
        <v>-</v>
      </c>
      <c r="AN181" s="23" t="str">
        <f>IF($B181="-","-",IF(VLOOKUP(ROUND(CONCATENATE($A181,AN$2),0),'Cadastro - Padrões'!$A$2:$V$10081,AN$1,FALSE)="","-",VLOOKUP(ROUND(CONCATENATE($A181,AN$2),0),'Cadastro - Padrões'!$A$2:$V$10081,AN$1,FALSE)))</f>
        <v>-</v>
      </c>
      <c r="AO181" s="23" t="str">
        <f>IF($B181="-","-",IF(VLOOKUP(ROUND(CONCATENATE($A181,AO$2),0),'Cadastro - Padrões'!$A$2:$V$10081,AO$1,FALSE)="","-",VLOOKUP(ROUND(CONCATENATE($A181,AO$2),0),'Cadastro - Padrões'!$A$2:$V$10081,AO$1,FALSE)))</f>
        <v>-</v>
      </c>
      <c r="AP181" s="23" t="str">
        <f>IF($B181="-","-",IF(VLOOKUP(ROUND(CONCATENATE($A181,AP$2),0),'Cadastro - Padrões'!$A$2:$V$10081,AP$1,FALSE)="","-",VLOOKUP(ROUND(CONCATENATE($A181,AP$2),0),'Cadastro - Padrões'!$A$2:$V$10081,AP$1,FALSE)))</f>
        <v>-</v>
      </c>
      <c r="AQ181" s="23" t="str">
        <f>IF($B181="-","-",IF(VLOOKUP(ROUND(CONCATENATE($A181,AQ$2),0),'Cadastro - Padrões'!$A$2:$V$10081,AQ$1,FALSE)="","-",VLOOKUP(ROUND(CONCATENATE($A181,AQ$2),0),'Cadastro - Padrões'!$A$2:$V$10081,AQ$1,FALSE)))</f>
        <v>-</v>
      </c>
      <c r="AR181" s="23" t="str">
        <f>IF($B181="-","-",IF(VLOOKUP(ROUND(CONCATENATE($A181,AR$2),0),'Cadastro - Padrões'!$A$2:$V$10081,AR$1,FALSE)="","-",VLOOKUP(ROUND(CONCATENATE($A181,AR$2),0),'Cadastro - Padrões'!$A$2:$V$10081,AR$1,FALSE)))</f>
        <v>-</v>
      </c>
      <c r="AS181" s="23" t="str">
        <f>IF($B181="-","-",IF(VLOOKUP(ROUND(CONCATENATE($A181,AS$2),0),'Cadastro - Padrões'!$A$2:$V$10081,AS$1,FALSE)="","-",VLOOKUP(ROUND(CONCATENATE($A181,AS$2),0),'Cadastro - Padrões'!$A$2:$V$10081,AS$1,FALSE)))</f>
        <v>-</v>
      </c>
      <c r="AT181" s="23" t="str">
        <f>IF($B181="-","-",IF(VLOOKUP(ROUND(CONCATENATE($A181,AT$2),0),'Cadastro - Padrões'!$A$2:$V$10081,AT$1,FALSE)="","-",VLOOKUP(ROUND(CONCATENATE($A181,AT$2),0),'Cadastro - Padrões'!$A$2:$V$10081,AT$1,FALSE)))</f>
        <v>-</v>
      </c>
      <c r="AU181" s="23" t="str">
        <f>IF($B181="-","-",IF(VLOOKUP(ROUND(CONCATENATE($A181,AU$2),0),'Cadastro - Padrões'!$A$2:$V$10081,AU$1,FALSE)="","-",VLOOKUP(ROUND(CONCATENATE($A181,AU$2),0),'Cadastro - Padrões'!$A$2:$V$10081,AU$1,FALSE)))</f>
        <v>-</v>
      </c>
      <c r="AV181" s="23" t="str">
        <f>IF($B181="-","-",IF(VLOOKUP(ROUND(CONCATENATE($A181,AV$2),0),'Cadastro - Padrões'!$A$2:$V$10081,AV$1,FALSE)="","-",VLOOKUP(ROUND(CONCATENATE($A181,AV$2),0),'Cadastro - Padrões'!$A$2:$V$10081,AV$1,FALSE)))</f>
        <v>-</v>
      </c>
      <c r="AW181" s="23" t="str">
        <f>IF($B181="-","-",IF(VLOOKUP(ROUND(CONCATENATE($A181,AW$2),0),'Cadastro - Padrões'!$A$2:$V$10081,AW$1,FALSE)="","-",VLOOKUP(ROUND(CONCATENATE($A181,AW$2),0),'Cadastro - Padrões'!$A$2:$V$10081,AW$1,FALSE)))</f>
        <v>-</v>
      </c>
      <c r="AX181" s="23" t="str">
        <f>IF($B181="-","-",IF(VLOOKUP(ROUND(CONCATENATE($A181,AX$2),0),'Cadastro - Padrões'!$A$2:$V$10081,AX$1,FALSE)="","-",VLOOKUP(ROUND(CONCATENATE($A181,AX$2),0),'Cadastro - Padrões'!$A$2:$V$10081,AX$1,FALSE)))</f>
        <v>-</v>
      </c>
      <c r="AY181" s="23" t="str">
        <f>IF($B181="-","-",IF(VLOOKUP(ROUND(CONCATENATE($A181,AY$2),0),'Cadastro - Padrões'!$A$2:$V$10081,AY$1,FALSE)="","-",VLOOKUP(ROUND(CONCATENATE($A181,AY$2),0),'Cadastro - Padrões'!$A$2:$V$10081,AY$1,FALSE)))</f>
        <v>-</v>
      </c>
      <c r="AZ181" s="23" t="str">
        <f>IF($B181="-","-",IF(VLOOKUP(ROUND(CONCATENATE($A181,AZ$2),0),'Cadastro - Padrões'!$A$2:$V$10081,AZ$1,FALSE)="","-",VLOOKUP(ROUND(CONCATENATE($A181,AZ$2),0),'Cadastro - Padrões'!$A$2:$V$10081,AZ$1,FALSE)))</f>
        <v>-</v>
      </c>
      <c r="BA181" s="23" t="str">
        <f>IF($B181="-","-",IF(VLOOKUP(ROUND(CONCATENATE($A181,BA$2),0),'Cadastro - Padrões'!$A$2:$V$10081,BA$1,FALSE)="","-",VLOOKUP(ROUND(CONCATENATE($A181,BA$2),0),'Cadastro - Padrões'!$A$2:$V$10081,BA$1,FALSE)))</f>
        <v>-</v>
      </c>
      <c r="BB181" s="23" t="str">
        <f>IF($B181="-","-",IF(VLOOKUP(ROUND(CONCATENATE($A181,BB$2),0),'Cadastro - Padrões'!$A$2:$V$10081,BB$1,FALSE)="","-",VLOOKUP(ROUND(CONCATENATE($A181,BB$2),0),'Cadastro - Padrões'!$A$2:$V$10081,BB$1,FALSE)))</f>
        <v>-</v>
      </c>
      <c r="BC181" s="23" t="str">
        <f>IF($B181="-","-",IF(VLOOKUP(ROUND(CONCATENATE($A181,BC$2),0),'Cadastro - Padrões'!$A$2:$V$10081,BC$1,FALSE)="","-",VLOOKUP(ROUND(CONCATENATE($A181,BC$2),0),'Cadastro - Padrões'!$A$2:$V$10081,BC$1,FALSE)))</f>
        <v>-</v>
      </c>
      <c r="BD181" s="23" t="str">
        <f>IF($B181="-","-",IF(VLOOKUP(ROUND(CONCATENATE($A181,BD$2),0),'Cadastro - Padrões'!$A$2:$V$10081,BD$1,FALSE)="","-",VLOOKUP(ROUND(CONCATENATE($A181,BD$2),0),'Cadastro - Padrões'!$A$2:$V$10081,BD$1,FALSE)))</f>
        <v>-</v>
      </c>
      <c r="BE181" s="23" t="str">
        <f>IF($B181="-","-",IF(VLOOKUP(ROUND(CONCATENATE($A181,BE$2),0),'Cadastro - Padrões'!$A$2:$V$10081,BE$1,FALSE)="","-",VLOOKUP(ROUND(CONCATENATE($A181,BE$2),0),'Cadastro - Padrões'!$A$2:$V$10081,BE$1,FALSE)))</f>
        <v>-</v>
      </c>
      <c r="BF181" s="23" t="str">
        <f>IF($B181="-","-",IF(VLOOKUP(ROUND(CONCATENATE($A181,BF$2),0),'Cadastro - Padrões'!$A$2:$V$10081,BF$1,FALSE)="","-",VLOOKUP(ROUND(CONCATENATE($A181,BF$2),0),'Cadastro - Padrões'!$A$2:$V$10081,BF$1,FALSE)))</f>
        <v>-</v>
      </c>
      <c r="BG181" s="23" t="str">
        <f>IF($B181="-","-",IF(VLOOKUP(ROUND(CONCATENATE($A181,BG$2),0),'Cadastro - Padrões'!$A$2:$V$10081,BG$1,FALSE)="","-",VLOOKUP(ROUND(CONCATENATE($A181,BG$2),0),'Cadastro - Padrões'!$A$2:$V$10081,BG$1,FALSE)))</f>
        <v>-</v>
      </c>
      <c r="BH181" s="23" t="str">
        <f>IF($B181="-","-",IF(VLOOKUP(ROUND(CONCATENATE($A181,BH$2),0),'Cadastro - Padrões'!$A$2:$V$10081,BH$1,FALSE)="","-",VLOOKUP(ROUND(CONCATENATE($A181,BH$2),0),'Cadastro - Padrões'!$A$2:$V$10081,BH$1,FALSE)))</f>
        <v>-</v>
      </c>
      <c r="BI181" s="23" t="str">
        <f>IF($B181="-","-",IF(VLOOKUP(ROUND(CONCATENATE($A181,BI$2),0),'Cadastro - Padrões'!$A$2:$V$10081,BI$1,FALSE)="","-",VLOOKUP(ROUND(CONCATENATE($A181,BI$2),0),'Cadastro - Padrões'!$A$2:$V$10081,BI$1,FALSE)))</f>
        <v>-</v>
      </c>
      <c r="BJ181" s="23" t="str">
        <f>IF($B181="-","-",IF(VLOOKUP(ROUND(CONCATENATE($A181,BJ$2),0),'Cadastro - Padrões'!$A$2:$V$10081,BJ$1,FALSE)="","-",VLOOKUP(ROUND(CONCATENATE($A181,BJ$2),0),'Cadastro - Padrões'!$A$2:$V$10081,BJ$1,FALSE)))</f>
        <v>-</v>
      </c>
      <c r="BK181" s="23" t="str">
        <f>IF($B181="-","-",IF(VLOOKUP(ROUND(CONCATENATE($A181,BK$2),0),'Cadastro - Padrões'!$A$2:$V$10081,BK$1,FALSE)="","-",VLOOKUP(ROUND(CONCATENATE($A181,BK$2),0),'Cadastro - Padrões'!$A$2:$V$10081,BK$1,FALSE)))</f>
        <v>-</v>
      </c>
      <c r="BL181" s="23" t="str">
        <f>IF($B181="-","-",IF(VLOOKUP(ROUND(CONCATENATE($A181,BL$2),0),'Cadastro - Padrões'!$A$2:$V$10081,BL$1,FALSE)="","-",VLOOKUP(ROUND(CONCATENATE($A181,BL$2),0),'Cadastro - Padrões'!$A$2:$V$10081,BL$1,FALSE)))</f>
        <v>-</v>
      </c>
      <c r="BM181" s="23" t="str">
        <f>IF($B181="-","-",IF(VLOOKUP(ROUND(CONCATENATE($A181,BM$2),0),'Cadastro - Padrões'!$A$2:$V$10081,BM$1,FALSE)="","-",VLOOKUP(ROUND(CONCATENATE($A181,BM$2),0),'Cadastro - Padrões'!$A$2:$V$10081,BM$1,FALSE)))</f>
        <v>-</v>
      </c>
      <c r="BN181" s="23" t="str">
        <f>IF($B181="-","-",IF(VLOOKUP(ROUND(CONCATENATE($A181,BN$2),0),'Cadastro - Padrões'!$A$2:$V$10081,BN$1,FALSE)="","-",VLOOKUP(ROUND(CONCATENATE($A181,BN$2),0),'Cadastro - Padrões'!$A$2:$V$10081,BN$1,FALSE)))</f>
        <v>-</v>
      </c>
      <c r="BO181" s="23" t="str">
        <f>IF($B181="-","-",IF(VLOOKUP(ROUND(CONCATENATE($A181,BO$2),0),'Cadastro - Padrões'!$A$2:$V$10081,BO$1,FALSE)="","-",VLOOKUP(ROUND(CONCATENATE($A181,BO$2),0),'Cadastro - Padrões'!$A$2:$V$10081,BO$1,FALSE)))</f>
        <v>-</v>
      </c>
      <c r="BP181" s="23" t="str">
        <f>IF($B181="-","-",IF(VLOOKUP(ROUND(CONCATENATE($A181,BP$2),0),'Cadastro - Padrões'!$A$2:$V$10081,BP$1,FALSE)="","-",VLOOKUP(ROUND(CONCATENATE($A181,BP$2),0),'Cadastro - Padrões'!$A$2:$V$10081,BP$1,FALSE)))</f>
        <v>-</v>
      </c>
    </row>
    <row r="182" spans="1:68" x14ac:dyDescent="0.3">
      <c r="A182" s="22">
        <f t="shared" si="55"/>
        <v>177</v>
      </c>
      <c r="B182" s="23" t="str">
        <f>IF(VLOOKUP(ROUND(CONCATENATE($A182,B$2),0),'Cadastro - Padrões'!$A$2:$V$10081,B$1,FALSE)="","-",VLOOKUP(ROUND(CONCATENATE($A182,B$2),0),'Cadastro - Padrões'!$A$2:$V$10081,B$1,FALSE))</f>
        <v>-</v>
      </c>
      <c r="C182" s="23" t="str">
        <f>IF($B182="-","-",VLOOKUP(ROUND(CONCATENATE($A182,C$2),0),'Cadastro - Padrões'!$A$2:$V$10081,C$1,FALSE))</f>
        <v>-</v>
      </c>
      <c r="D182" s="23" t="str">
        <f>IF($B182="-","-",VLOOKUP(ROUND(CONCATENATE($A182,D$2),0),'Cadastro - Padrões'!$A$2:$V$10081,D$1,FALSE))</f>
        <v>-</v>
      </c>
      <c r="E182" s="23" t="str">
        <f>IF($B182="-","-",VLOOKUP(ROUND(CONCATENATE($A182,E$2),0),'Cadastro - Padrões'!$A$2:$V$10081,E$1,FALSE))</f>
        <v>-</v>
      </c>
      <c r="F182" s="23" t="str">
        <f>IF($B182="-","-",VLOOKUP(ROUND(CONCATENATE($A182,F$2),0),'Cadastro - Padrões'!$A$2:$V$10081,F$1,FALSE))</f>
        <v>-</v>
      </c>
      <c r="G182" s="24" t="str">
        <f>IF($B182="-","-",VLOOKUP(ROUND(CONCATENATE($A182,G$2),0),'Cadastro - Padrões'!$A$2:$V$10081,G$1,FALSE))</f>
        <v>-</v>
      </c>
      <c r="H182" s="25" t="str">
        <f>IF($B182="-","-",VLOOKUP(ROUND(CONCATENATE($A182,H$2),0),'Cadastro - Padrões'!$A$2:$V$10081,H$1,FALSE))</f>
        <v>-</v>
      </c>
      <c r="I182" s="23" t="str">
        <f>IF($B182="-","-",VLOOKUP(ROUND(CONCATENATE($A182,I$2),0),'Cadastro - Padrões'!$A$2:$V$10081,I$1,FALSE))</f>
        <v>-</v>
      </c>
      <c r="J182" s="23" t="str">
        <f>IF($B182="-","-",VLOOKUP(ROUND(CONCATENATE($A182,J$2),0),'Cadastro - Padrões'!$A$2:$V$10081,J$1,FALSE))</f>
        <v>-</v>
      </c>
      <c r="K182" s="23" t="str">
        <f>IF($B182="-","-",VLOOKUP(ROUND(CONCATENATE($A182,K$2),0),'Cadastro - Padrões'!$A$2:$V$10081,K$1,FALSE))</f>
        <v>-</v>
      </c>
      <c r="L182" s="23" t="str">
        <f>IF($B182="-","-",VLOOKUP(ROUND(CONCATENATE($A182,L$2),0),'Cadastro - Padrões'!$A$2:$V$10081,L$1,FALSE))</f>
        <v>-</v>
      </c>
      <c r="M182" s="23" t="str">
        <f>IF($B182="-","-",VLOOKUP(ROUND(CONCATENATE($A182,M$2),0),'Cadastro - Padrões'!$A$2:$V$10081,M$1,FALSE))</f>
        <v>-</v>
      </c>
      <c r="N182" s="23" t="str">
        <f>IF($B182="-","-",VLOOKUP(ROUND(CONCATENATE($A182,N$2),0),'Cadastro - Padrões'!$A$2:$V$10081,N$1,FALSE))</f>
        <v>-</v>
      </c>
      <c r="O182" s="23" t="str">
        <f>IF($B182="-","-",VLOOKUP(ROUND(CONCATENATE($A182,O$2),0),'Cadastro - Padrões'!$A$2:$V$10081,O$1,FALSE))</f>
        <v>-</v>
      </c>
      <c r="P182" s="23" t="str">
        <f>IF($B182="-","-",VLOOKUP(ROUND(CONCATENATE($A182,P$2),0),'Cadastro - Padrões'!$A$2:$V$10081,P$1,FALSE))</f>
        <v>-</v>
      </c>
      <c r="Q182" s="23" t="str">
        <f>IF($B182="-","-",VLOOKUP(ROUND(CONCATENATE($A182,Q$2),0),'Cadastro - Padrões'!$A$2:$V$10081,Q$1,FALSE))</f>
        <v>-</v>
      </c>
      <c r="R182" s="23" t="str">
        <f>IF($B182="-","-",VLOOKUP(ROUND(CONCATENATE($A182,R$2),0),'Cadastro - Padrões'!$A$2:$V$10081,R$1,FALSE))</f>
        <v>-</v>
      </c>
      <c r="S182" s="23" t="str">
        <f>IF($B182="-","-",VLOOKUP(ROUND(CONCATENATE($A182,S$2),0),'Cadastro - Padrões'!$A$2:$V$10081,S$1,FALSE))</f>
        <v>-</v>
      </c>
      <c r="T182" s="23" t="str">
        <f>IF($B182="-","-",VLOOKUP(ROUND(CONCATENATE($A182,T$2),0),'Cadastro - Padrões'!$A$2:$V$10081,T$1,FALSE))</f>
        <v>-</v>
      </c>
      <c r="U182" s="23" t="str">
        <f>IF($B182="-","-",VLOOKUP(ROUND(CONCATENATE($A182,U$2),0),'Cadastro - Padrões'!$A$2:$V$10081,U$1,FALSE))</f>
        <v>-</v>
      </c>
      <c r="V182" s="23" t="str">
        <f>IF($B182="-","-",VLOOKUP(ROUND(CONCATENATE($A182,V$2),0),'Cadastro - Padrões'!$A$2:$V$10081,V$1,FALSE))</f>
        <v>-</v>
      </c>
      <c r="W182" s="23" t="str">
        <f>IF($B182="-","-",VLOOKUP(ROUND(CONCATENATE($A182,W$2),0),'Cadastro - Padrões'!$A$2:$V$10081,W$1,FALSE))</f>
        <v>-</v>
      </c>
      <c r="X182" s="23" t="str">
        <f>IF($B182="-","-",VLOOKUP(ROUND(CONCATENATE($A182,X$2),0),'Cadastro - Padrões'!$A$2:$V$10081,X$1,FALSE))</f>
        <v>-</v>
      </c>
      <c r="Y182" s="23" t="str">
        <f>IF($B182="-","-",VLOOKUP(ROUND(CONCATENATE($A182,Y$2),0),'Cadastro - Padrões'!$A$2:$V$10081,Y$1,FALSE))</f>
        <v>-</v>
      </c>
      <c r="Z182" s="23" t="str">
        <f>IF($B182="-","-",VLOOKUP(ROUND(CONCATENATE($A182,Z$2),0),'Cadastro - Padrões'!$A$2:$V$10081,Z$1,FALSE))</f>
        <v>-</v>
      </c>
      <c r="AA182" s="23" t="str">
        <f>IF($B182="-","-",VLOOKUP(ROUND(CONCATENATE($A182,AA$2),0),'Cadastro - Padrões'!$A$2:$V$10081,AA$1,FALSE))</f>
        <v>-</v>
      </c>
      <c r="AB182" s="23" t="str">
        <f>IF($B182="-","-",VLOOKUP(ROUND(CONCATENATE($A182,AB$2),0),'Cadastro - Padrões'!$A$2:$V$10081,AB$1,FALSE))</f>
        <v>-</v>
      </c>
      <c r="AC182" s="23" t="str">
        <f>IF($B182="-","-",IF(VLOOKUP(ROUND(CONCATENATE($A182,AC$2),0),'Cadastro - Padrões'!$A$2:$V$10081,AC$1,FALSE)="","-",VLOOKUP(ROUND(CONCATENATE($A182,AC$2),0),'Cadastro - Padrões'!$A$2:$V$10081,AC$1,FALSE)))</f>
        <v>-</v>
      </c>
      <c r="AD182" s="23" t="str">
        <f>IF($B182="-","-",IF(VLOOKUP(ROUND(CONCATENATE($A182,AD$2),0),'Cadastro - Padrões'!$A$2:$V$10081,AD$1,FALSE)="","-",VLOOKUP(ROUND(CONCATENATE($A182,AD$2),0),'Cadastro - Padrões'!$A$2:$V$10081,AD$1,FALSE)))</f>
        <v>-</v>
      </c>
      <c r="AE182" s="23" t="str">
        <f>IF($B182="-","-",IF(VLOOKUP(ROUND(CONCATENATE($A182,AE$2),0),'Cadastro - Padrões'!$A$2:$V$10081,AE$1,FALSE)="","-",VLOOKUP(ROUND(CONCATENATE($A182,AE$2),0),'Cadastro - Padrões'!$A$2:$V$10081,AE$1,FALSE)))</f>
        <v>-</v>
      </c>
      <c r="AF182" s="23" t="str">
        <f>IF($B182="-","-",IF(VLOOKUP(ROUND(CONCATENATE($A182,AF$2),0),'Cadastro - Padrões'!$A$2:$V$10081,AF$1,FALSE)="","-",VLOOKUP(ROUND(CONCATENATE($A182,AF$2),0),'Cadastro - Padrões'!$A$2:$V$10081,AF$1,FALSE)))</f>
        <v>-</v>
      </c>
      <c r="AG182" s="23" t="str">
        <f>IF($B182="-","-",IF(VLOOKUP(ROUND(CONCATENATE($A182,AG$2),0),'Cadastro - Padrões'!$A$2:$V$10081,AG$1,FALSE)="","-",VLOOKUP(ROUND(CONCATENATE($A182,AG$2),0),'Cadastro - Padrões'!$A$2:$V$10081,AG$1,FALSE)))</f>
        <v>-</v>
      </c>
      <c r="AH182" s="23" t="str">
        <f>IF($B182="-","-",IF(VLOOKUP(ROUND(CONCATENATE($A182,AH$2),0),'Cadastro - Padrões'!$A$2:$V$10081,AH$1,FALSE)="","-",VLOOKUP(ROUND(CONCATENATE($A182,AH$2),0),'Cadastro - Padrões'!$A$2:$V$10081,AH$1,FALSE)))</f>
        <v>-</v>
      </c>
      <c r="AI182" s="23" t="str">
        <f>IF($B182="-","-",IF(VLOOKUP(ROUND(CONCATENATE($A182,AI$2),0),'Cadastro - Padrões'!$A$2:$V$10081,AI$1,FALSE)="","-",VLOOKUP(ROUND(CONCATENATE($A182,AI$2),0),'Cadastro - Padrões'!$A$2:$V$10081,AI$1,FALSE)))</f>
        <v>-</v>
      </c>
      <c r="AJ182" s="23" t="str">
        <f>IF($B182="-","-",IF(VLOOKUP(ROUND(CONCATENATE($A182,AJ$2),0),'Cadastro - Padrões'!$A$2:$V$10081,AJ$1,FALSE)="","-",VLOOKUP(ROUND(CONCATENATE($A182,AJ$2),0),'Cadastro - Padrões'!$A$2:$V$10081,AJ$1,FALSE)))</f>
        <v>-</v>
      </c>
      <c r="AK182" s="23" t="str">
        <f>IF($B182="-","-",IF(VLOOKUP(ROUND(CONCATENATE($A182,AK$2),0),'Cadastro - Padrões'!$A$2:$V$10081,AK$1,FALSE)="","-",VLOOKUP(ROUND(CONCATENATE($A182,AK$2),0),'Cadastro - Padrões'!$A$2:$V$10081,AK$1,FALSE)))</f>
        <v>-</v>
      </c>
      <c r="AL182" s="23" t="str">
        <f>IF($B182="-","-",IF(VLOOKUP(ROUND(CONCATENATE($A182,AL$2),0),'Cadastro - Padrões'!$A$2:$V$10081,AL$1,FALSE)="","-",VLOOKUP(ROUND(CONCATENATE($A182,AL$2),0),'Cadastro - Padrões'!$A$2:$V$10081,AL$1,FALSE)))</f>
        <v>-</v>
      </c>
      <c r="AM182" s="23" t="str">
        <f>IF($B182="-","-",IF(VLOOKUP(ROUND(CONCATENATE($A182,AM$2),0),'Cadastro - Padrões'!$A$2:$V$10081,AM$1,FALSE)="","-",VLOOKUP(ROUND(CONCATENATE($A182,AM$2),0),'Cadastro - Padrões'!$A$2:$V$10081,AM$1,FALSE)))</f>
        <v>-</v>
      </c>
      <c r="AN182" s="23" t="str">
        <f>IF($B182="-","-",IF(VLOOKUP(ROUND(CONCATENATE($A182,AN$2),0),'Cadastro - Padrões'!$A$2:$V$10081,AN$1,FALSE)="","-",VLOOKUP(ROUND(CONCATENATE($A182,AN$2),0),'Cadastro - Padrões'!$A$2:$V$10081,AN$1,FALSE)))</f>
        <v>-</v>
      </c>
      <c r="AO182" s="23" t="str">
        <f>IF($B182="-","-",IF(VLOOKUP(ROUND(CONCATENATE($A182,AO$2),0),'Cadastro - Padrões'!$A$2:$V$10081,AO$1,FALSE)="","-",VLOOKUP(ROUND(CONCATENATE($A182,AO$2),0),'Cadastro - Padrões'!$A$2:$V$10081,AO$1,FALSE)))</f>
        <v>-</v>
      </c>
      <c r="AP182" s="23" t="str">
        <f>IF($B182="-","-",IF(VLOOKUP(ROUND(CONCATENATE($A182,AP$2),0),'Cadastro - Padrões'!$A$2:$V$10081,AP$1,FALSE)="","-",VLOOKUP(ROUND(CONCATENATE($A182,AP$2),0),'Cadastro - Padrões'!$A$2:$V$10081,AP$1,FALSE)))</f>
        <v>-</v>
      </c>
      <c r="AQ182" s="23" t="str">
        <f>IF($B182="-","-",IF(VLOOKUP(ROUND(CONCATENATE($A182,AQ$2),0),'Cadastro - Padrões'!$A$2:$V$10081,AQ$1,FALSE)="","-",VLOOKUP(ROUND(CONCATENATE($A182,AQ$2),0),'Cadastro - Padrões'!$A$2:$V$10081,AQ$1,FALSE)))</f>
        <v>-</v>
      </c>
      <c r="AR182" s="23" t="str">
        <f>IF($B182="-","-",IF(VLOOKUP(ROUND(CONCATENATE($A182,AR$2),0),'Cadastro - Padrões'!$A$2:$V$10081,AR$1,FALSE)="","-",VLOOKUP(ROUND(CONCATENATE($A182,AR$2),0),'Cadastro - Padrões'!$A$2:$V$10081,AR$1,FALSE)))</f>
        <v>-</v>
      </c>
      <c r="AS182" s="23" t="str">
        <f>IF($B182="-","-",IF(VLOOKUP(ROUND(CONCATENATE($A182,AS$2),0),'Cadastro - Padrões'!$A$2:$V$10081,AS$1,FALSE)="","-",VLOOKUP(ROUND(CONCATENATE($A182,AS$2),0),'Cadastro - Padrões'!$A$2:$V$10081,AS$1,FALSE)))</f>
        <v>-</v>
      </c>
      <c r="AT182" s="23" t="str">
        <f>IF($B182="-","-",IF(VLOOKUP(ROUND(CONCATENATE($A182,AT$2),0),'Cadastro - Padrões'!$A$2:$V$10081,AT$1,FALSE)="","-",VLOOKUP(ROUND(CONCATENATE($A182,AT$2),0),'Cadastro - Padrões'!$A$2:$V$10081,AT$1,FALSE)))</f>
        <v>-</v>
      </c>
      <c r="AU182" s="23" t="str">
        <f>IF($B182="-","-",IF(VLOOKUP(ROUND(CONCATENATE($A182,AU$2),0),'Cadastro - Padrões'!$A$2:$V$10081,AU$1,FALSE)="","-",VLOOKUP(ROUND(CONCATENATE($A182,AU$2),0),'Cadastro - Padrões'!$A$2:$V$10081,AU$1,FALSE)))</f>
        <v>-</v>
      </c>
      <c r="AV182" s="23" t="str">
        <f>IF($B182="-","-",IF(VLOOKUP(ROUND(CONCATENATE($A182,AV$2),0),'Cadastro - Padrões'!$A$2:$V$10081,AV$1,FALSE)="","-",VLOOKUP(ROUND(CONCATENATE($A182,AV$2),0),'Cadastro - Padrões'!$A$2:$V$10081,AV$1,FALSE)))</f>
        <v>-</v>
      </c>
      <c r="AW182" s="23" t="str">
        <f>IF($B182="-","-",IF(VLOOKUP(ROUND(CONCATENATE($A182,AW$2),0),'Cadastro - Padrões'!$A$2:$V$10081,AW$1,FALSE)="","-",VLOOKUP(ROUND(CONCATENATE($A182,AW$2),0),'Cadastro - Padrões'!$A$2:$V$10081,AW$1,FALSE)))</f>
        <v>-</v>
      </c>
      <c r="AX182" s="23" t="str">
        <f>IF($B182="-","-",IF(VLOOKUP(ROUND(CONCATENATE($A182,AX$2),0),'Cadastro - Padrões'!$A$2:$V$10081,AX$1,FALSE)="","-",VLOOKUP(ROUND(CONCATENATE($A182,AX$2),0),'Cadastro - Padrões'!$A$2:$V$10081,AX$1,FALSE)))</f>
        <v>-</v>
      </c>
      <c r="AY182" s="23" t="str">
        <f>IF($B182="-","-",IF(VLOOKUP(ROUND(CONCATENATE($A182,AY$2),0),'Cadastro - Padrões'!$A$2:$V$10081,AY$1,FALSE)="","-",VLOOKUP(ROUND(CONCATENATE($A182,AY$2),0),'Cadastro - Padrões'!$A$2:$V$10081,AY$1,FALSE)))</f>
        <v>-</v>
      </c>
      <c r="AZ182" s="23" t="str">
        <f>IF($B182="-","-",IF(VLOOKUP(ROUND(CONCATENATE($A182,AZ$2),0),'Cadastro - Padrões'!$A$2:$V$10081,AZ$1,FALSE)="","-",VLOOKUP(ROUND(CONCATENATE($A182,AZ$2),0),'Cadastro - Padrões'!$A$2:$V$10081,AZ$1,FALSE)))</f>
        <v>-</v>
      </c>
      <c r="BA182" s="23" t="str">
        <f>IF($B182="-","-",IF(VLOOKUP(ROUND(CONCATENATE($A182,BA$2),0),'Cadastro - Padrões'!$A$2:$V$10081,BA$1,FALSE)="","-",VLOOKUP(ROUND(CONCATENATE($A182,BA$2),0),'Cadastro - Padrões'!$A$2:$V$10081,BA$1,FALSE)))</f>
        <v>-</v>
      </c>
      <c r="BB182" s="23" t="str">
        <f>IF($B182="-","-",IF(VLOOKUP(ROUND(CONCATENATE($A182,BB$2),0),'Cadastro - Padrões'!$A$2:$V$10081,BB$1,FALSE)="","-",VLOOKUP(ROUND(CONCATENATE($A182,BB$2),0),'Cadastro - Padrões'!$A$2:$V$10081,BB$1,FALSE)))</f>
        <v>-</v>
      </c>
      <c r="BC182" s="23" t="str">
        <f>IF($B182="-","-",IF(VLOOKUP(ROUND(CONCATENATE($A182,BC$2),0),'Cadastro - Padrões'!$A$2:$V$10081,BC$1,FALSE)="","-",VLOOKUP(ROUND(CONCATENATE($A182,BC$2),0),'Cadastro - Padrões'!$A$2:$V$10081,BC$1,FALSE)))</f>
        <v>-</v>
      </c>
      <c r="BD182" s="23" t="str">
        <f>IF($B182="-","-",IF(VLOOKUP(ROUND(CONCATENATE($A182,BD$2),0),'Cadastro - Padrões'!$A$2:$V$10081,BD$1,FALSE)="","-",VLOOKUP(ROUND(CONCATENATE($A182,BD$2),0),'Cadastro - Padrões'!$A$2:$V$10081,BD$1,FALSE)))</f>
        <v>-</v>
      </c>
      <c r="BE182" s="23" t="str">
        <f>IF($B182="-","-",IF(VLOOKUP(ROUND(CONCATENATE($A182,BE$2),0),'Cadastro - Padrões'!$A$2:$V$10081,BE$1,FALSE)="","-",VLOOKUP(ROUND(CONCATENATE($A182,BE$2),0),'Cadastro - Padrões'!$A$2:$V$10081,BE$1,FALSE)))</f>
        <v>-</v>
      </c>
      <c r="BF182" s="23" t="str">
        <f>IF($B182="-","-",IF(VLOOKUP(ROUND(CONCATENATE($A182,BF$2),0),'Cadastro - Padrões'!$A$2:$V$10081,BF$1,FALSE)="","-",VLOOKUP(ROUND(CONCATENATE($A182,BF$2),0),'Cadastro - Padrões'!$A$2:$V$10081,BF$1,FALSE)))</f>
        <v>-</v>
      </c>
      <c r="BG182" s="23" t="str">
        <f>IF($B182="-","-",IF(VLOOKUP(ROUND(CONCATENATE($A182,BG$2),0),'Cadastro - Padrões'!$A$2:$V$10081,BG$1,FALSE)="","-",VLOOKUP(ROUND(CONCATENATE($A182,BG$2),0),'Cadastro - Padrões'!$A$2:$V$10081,BG$1,FALSE)))</f>
        <v>-</v>
      </c>
      <c r="BH182" s="23" t="str">
        <f>IF($B182="-","-",IF(VLOOKUP(ROUND(CONCATENATE($A182,BH$2),0),'Cadastro - Padrões'!$A$2:$V$10081,BH$1,FALSE)="","-",VLOOKUP(ROUND(CONCATENATE($A182,BH$2),0),'Cadastro - Padrões'!$A$2:$V$10081,BH$1,FALSE)))</f>
        <v>-</v>
      </c>
      <c r="BI182" s="23" t="str">
        <f>IF($B182="-","-",IF(VLOOKUP(ROUND(CONCATENATE($A182,BI$2),0),'Cadastro - Padrões'!$A$2:$V$10081,BI$1,FALSE)="","-",VLOOKUP(ROUND(CONCATENATE($A182,BI$2),0),'Cadastro - Padrões'!$A$2:$V$10081,BI$1,FALSE)))</f>
        <v>-</v>
      </c>
      <c r="BJ182" s="23" t="str">
        <f>IF($B182="-","-",IF(VLOOKUP(ROUND(CONCATENATE($A182,BJ$2),0),'Cadastro - Padrões'!$A$2:$V$10081,BJ$1,FALSE)="","-",VLOOKUP(ROUND(CONCATENATE($A182,BJ$2),0),'Cadastro - Padrões'!$A$2:$V$10081,BJ$1,FALSE)))</f>
        <v>-</v>
      </c>
      <c r="BK182" s="23" t="str">
        <f>IF($B182="-","-",IF(VLOOKUP(ROUND(CONCATENATE($A182,BK$2),0),'Cadastro - Padrões'!$A$2:$V$10081,BK$1,FALSE)="","-",VLOOKUP(ROUND(CONCATENATE($A182,BK$2),0),'Cadastro - Padrões'!$A$2:$V$10081,BK$1,FALSE)))</f>
        <v>-</v>
      </c>
      <c r="BL182" s="23" t="str">
        <f>IF($B182="-","-",IF(VLOOKUP(ROUND(CONCATENATE($A182,BL$2),0),'Cadastro - Padrões'!$A$2:$V$10081,BL$1,FALSE)="","-",VLOOKUP(ROUND(CONCATENATE($A182,BL$2),0),'Cadastro - Padrões'!$A$2:$V$10081,BL$1,FALSE)))</f>
        <v>-</v>
      </c>
      <c r="BM182" s="23" t="str">
        <f>IF($B182="-","-",IF(VLOOKUP(ROUND(CONCATENATE($A182,BM$2),0),'Cadastro - Padrões'!$A$2:$V$10081,BM$1,FALSE)="","-",VLOOKUP(ROUND(CONCATENATE($A182,BM$2),0),'Cadastro - Padrões'!$A$2:$V$10081,BM$1,FALSE)))</f>
        <v>-</v>
      </c>
      <c r="BN182" s="23" t="str">
        <f>IF($B182="-","-",IF(VLOOKUP(ROUND(CONCATENATE($A182,BN$2),0),'Cadastro - Padrões'!$A$2:$V$10081,BN$1,FALSE)="","-",VLOOKUP(ROUND(CONCATENATE($A182,BN$2),0),'Cadastro - Padrões'!$A$2:$V$10081,BN$1,FALSE)))</f>
        <v>-</v>
      </c>
      <c r="BO182" s="23" t="str">
        <f>IF($B182="-","-",IF(VLOOKUP(ROUND(CONCATENATE($A182,BO$2),0),'Cadastro - Padrões'!$A$2:$V$10081,BO$1,FALSE)="","-",VLOOKUP(ROUND(CONCATENATE($A182,BO$2),0),'Cadastro - Padrões'!$A$2:$V$10081,BO$1,FALSE)))</f>
        <v>-</v>
      </c>
      <c r="BP182" s="23" t="str">
        <f>IF($B182="-","-",IF(VLOOKUP(ROUND(CONCATENATE($A182,BP$2),0),'Cadastro - Padrões'!$A$2:$V$10081,BP$1,FALSE)="","-",VLOOKUP(ROUND(CONCATENATE($A182,BP$2),0),'Cadastro - Padrões'!$A$2:$V$10081,BP$1,FALSE)))</f>
        <v>-</v>
      </c>
    </row>
    <row r="183" spans="1:68" x14ac:dyDescent="0.3">
      <c r="A183" s="22">
        <f t="shared" si="55"/>
        <v>178</v>
      </c>
      <c r="B183" s="23" t="str">
        <f>IF(VLOOKUP(ROUND(CONCATENATE($A183,B$2),0),'Cadastro - Padrões'!$A$2:$V$10081,B$1,FALSE)="","-",VLOOKUP(ROUND(CONCATENATE($A183,B$2),0),'Cadastro - Padrões'!$A$2:$V$10081,B$1,FALSE))</f>
        <v>-</v>
      </c>
      <c r="C183" s="23" t="str">
        <f>IF($B183="-","-",VLOOKUP(ROUND(CONCATENATE($A183,C$2),0),'Cadastro - Padrões'!$A$2:$V$10081,C$1,FALSE))</f>
        <v>-</v>
      </c>
      <c r="D183" s="23" t="str">
        <f>IF($B183="-","-",VLOOKUP(ROUND(CONCATENATE($A183,D$2),0),'Cadastro - Padrões'!$A$2:$V$10081,D$1,FALSE))</f>
        <v>-</v>
      </c>
      <c r="E183" s="23" t="str">
        <f>IF($B183="-","-",VLOOKUP(ROUND(CONCATENATE($A183,E$2),0),'Cadastro - Padrões'!$A$2:$V$10081,E$1,FALSE))</f>
        <v>-</v>
      </c>
      <c r="F183" s="23" t="str">
        <f>IF($B183="-","-",VLOOKUP(ROUND(CONCATENATE($A183,F$2),0),'Cadastro - Padrões'!$A$2:$V$10081,F$1,FALSE))</f>
        <v>-</v>
      </c>
      <c r="G183" s="24" t="str">
        <f>IF($B183="-","-",VLOOKUP(ROUND(CONCATENATE($A183,G$2),0),'Cadastro - Padrões'!$A$2:$V$10081,G$1,FALSE))</f>
        <v>-</v>
      </c>
      <c r="H183" s="25" t="str">
        <f>IF($B183="-","-",VLOOKUP(ROUND(CONCATENATE($A183,H$2),0),'Cadastro - Padrões'!$A$2:$V$10081,H$1,FALSE))</f>
        <v>-</v>
      </c>
      <c r="I183" s="23" t="str">
        <f>IF($B183="-","-",VLOOKUP(ROUND(CONCATENATE($A183,I$2),0),'Cadastro - Padrões'!$A$2:$V$10081,I$1,FALSE))</f>
        <v>-</v>
      </c>
      <c r="J183" s="23" t="str">
        <f>IF($B183="-","-",VLOOKUP(ROUND(CONCATENATE($A183,J$2),0),'Cadastro - Padrões'!$A$2:$V$10081,J$1,FALSE))</f>
        <v>-</v>
      </c>
      <c r="K183" s="23" t="str">
        <f>IF($B183="-","-",VLOOKUP(ROUND(CONCATENATE($A183,K$2),0),'Cadastro - Padrões'!$A$2:$V$10081,K$1,FALSE))</f>
        <v>-</v>
      </c>
      <c r="L183" s="23" t="str">
        <f>IF($B183="-","-",VLOOKUP(ROUND(CONCATENATE($A183,L$2),0),'Cadastro - Padrões'!$A$2:$V$10081,L$1,FALSE))</f>
        <v>-</v>
      </c>
      <c r="M183" s="23" t="str">
        <f>IF($B183="-","-",VLOOKUP(ROUND(CONCATENATE($A183,M$2),0),'Cadastro - Padrões'!$A$2:$V$10081,M$1,FALSE))</f>
        <v>-</v>
      </c>
      <c r="N183" s="23" t="str">
        <f>IF($B183="-","-",VLOOKUP(ROUND(CONCATENATE($A183,N$2),0),'Cadastro - Padrões'!$A$2:$V$10081,N$1,FALSE))</f>
        <v>-</v>
      </c>
      <c r="O183" s="23" t="str">
        <f>IF($B183="-","-",VLOOKUP(ROUND(CONCATENATE($A183,O$2),0),'Cadastro - Padrões'!$A$2:$V$10081,O$1,FALSE))</f>
        <v>-</v>
      </c>
      <c r="P183" s="23" t="str">
        <f>IF($B183="-","-",VLOOKUP(ROUND(CONCATENATE($A183,P$2),0),'Cadastro - Padrões'!$A$2:$V$10081,P$1,FALSE))</f>
        <v>-</v>
      </c>
      <c r="Q183" s="23" t="str">
        <f>IF($B183="-","-",VLOOKUP(ROUND(CONCATENATE($A183,Q$2),0),'Cadastro - Padrões'!$A$2:$V$10081,Q$1,FALSE))</f>
        <v>-</v>
      </c>
      <c r="R183" s="23" t="str">
        <f>IF($B183="-","-",VLOOKUP(ROUND(CONCATENATE($A183,R$2),0),'Cadastro - Padrões'!$A$2:$V$10081,R$1,FALSE))</f>
        <v>-</v>
      </c>
      <c r="S183" s="23" t="str">
        <f>IF($B183="-","-",VLOOKUP(ROUND(CONCATENATE($A183,S$2),0),'Cadastro - Padrões'!$A$2:$V$10081,S$1,FALSE))</f>
        <v>-</v>
      </c>
      <c r="T183" s="23" t="str">
        <f>IF($B183="-","-",VLOOKUP(ROUND(CONCATENATE($A183,T$2),0),'Cadastro - Padrões'!$A$2:$V$10081,T$1,FALSE))</f>
        <v>-</v>
      </c>
      <c r="U183" s="23" t="str">
        <f>IF($B183="-","-",VLOOKUP(ROUND(CONCATENATE($A183,U$2),0),'Cadastro - Padrões'!$A$2:$V$10081,U$1,FALSE))</f>
        <v>-</v>
      </c>
      <c r="V183" s="23" t="str">
        <f>IF($B183="-","-",VLOOKUP(ROUND(CONCATENATE($A183,V$2),0),'Cadastro - Padrões'!$A$2:$V$10081,V$1,FALSE))</f>
        <v>-</v>
      </c>
      <c r="W183" s="23" t="str">
        <f>IF($B183="-","-",VLOOKUP(ROUND(CONCATENATE($A183,W$2),0),'Cadastro - Padrões'!$A$2:$V$10081,W$1,FALSE))</f>
        <v>-</v>
      </c>
      <c r="X183" s="23" t="str">
        <f>IF($B183="-","-",VLOOKUP(ROUND(CONCATENATE($A183,X$2),0),'Cadastro - Padrões'!$A$2:$V$10081,X$1,FALSE))</f>
        <v>-</v>
      </c>
      <c r="Y183" s="23" t="str">
        <f>IF($B183="-","-",VLOOKUP(ROUND(CONCATENATE($A183,Y$2),0),'Cadastro - Padrões'!$A$2:$V$10081,Y$1,FALSE))</f>
        <v>-</v>
      </c>
      <c r="Z183" s="23" t="str">
        <f>IF($B183="-","-",VLOOKUP(ROUND(CONCATENATE($A183,Z$2),0),'Cadastro - Padrões'!$A$2:$V$10081,Z$1,FALSE))</f>
        <v>-</v>
      </c>
      <c r="AA183" s="23" t="str">
        <f>IF($B183="-","-",VLOOKUP(ROUND(CONCATENATE($A183,AA$2),0),'Cadastro - Padrões'!$A$2:$V$10081,AA$1,FALSE))</f>
        <v>-</v>
      </c>
      <c r="AB183" s="23" t="str">
        <f>IF($B183="-","-",VLOOKUP(ROUND(CONCATENATE($A183,AB$2),0),'Cadastro - Padrões'!$A$2:$V$10081,AB$1,FALSE))</f>
        <v>-</v>
      </c>
      <c r="AC183" s="23" t="str">
        <f>IF($B183="-","-",IF(VLOOKUP(ROUND(CONCATENATE($A183,AC$2),0),'Cadastro - Padrões'!$A$2:$V$10081,AC$1,FALSE)="","-",VLOOKUP(ROUND(CONCATENATE($A183,AC$2),0),'Cadastro - Padrões'!$A$2:$V$10081,AC$1,FALSE)))</f>
        <v>-</v>
      </c>
      <c r="AD183" s="23" t="str">
        <f>IF($B183="-","-",IF(VLOOKUP(ROUND(CONCATENATE($A183,AD$2),0),'Cadastro - Padrões'!$A$2:$V$10081,AD$1,FALSE)="","-",VLOOKUP(ROUND(CONCATENATE($A183,AD$2),0),'Cadastro - Padrões'!$A$2:$V$10081,AD$1,FALSE)))</f>
        <v>-</v>
      </c>
      <c r="AE183" s="23" t="str">
        <f>IF($B183="-","-",IF(VLOOKUP(ROUND(CONCATENATE($A183,AE$2),0),'Cadastro - Padrões'!$A$2:$V$10081,AE$1,FALSE)="","-",VLOOKUP(ROUND(CONCATENATE($A183,AE$2),0),'Cadastro - Padrões'!$A$2:$V$10081,AE$1,FALSE)))</f>
        <v>-</v>
      </c>
      <c r="AF183" s="23" t="str">
        <f>IF($B183="-","-",IF(VLOOKUP(ROUND(CONCATENATE($A183,AF$2),0),'Cadastro - Padrões'!$A$2:$V$10081,AF$1,FALSE)="","-",VLOOKUP(ROUND(CONCATENATE($A183,AF$2),0),'Cadastro - Padrões'!$A$2:$V$10081,AF$1,FALSE)))</f>
        <v>-</v>
      </c>
      <c r="AG183" s="23" t="str">
        <f>IF($B183="-","-",IF(VLOOKUP(ROUND(CONCATENATE($A183,AG$2),0),'Cadastro - Padrões'!$A$2:$V$10081,AG$1,FALSE)="","-",VLOOKUP(ROUND(CONCATENATE($A183,AG$2),0),'Cadastro - Padrões'!$A$2:$V$10081,AG$1,FALSE)))</f>
        <v>-</v>
      </c>
      <c r="AH183" s="23" t="str">
        <f>IF($B183="-","-",IF(VLOOKUP(ROUND(CONCATENATE($A183,AH$2),0),'Cadastro - Padrões'!$A$2:$V$10081,AH$1,FALSE)="","-",VLOOKUP(ROUND(CONCATENATE($A183,AH$2),0),'Cadastro - Padrões'!$A$2:$V$10081,AH$1,FALSE)))</f>
        <v>-</v>
      </c>
      <c r="AI183" s="23" t="str">
        <f>IF($B183="-","-",IF(VLOOKUP(ROUND(CONCATENATE($A183,AI$2),0),'Cadastro - Padrões'!$A$2:$V$10081,AI$1,FALSE)="","-",VLOOKUP(ROUND(CONCATENATE($A183,AI$2),0),'Cadastro - Padrões'!$A$2:$V$10081,AI$1,FALSE)))</f>
        <v>-</v>
      </c>
      <c r="AJ183" s="23" t="str">
        <f>IF($B183="-","-",IF(VLOOKUP(ROUND(CONCATENATE($A183,AJ$2),0),'Cadastro - Padrões'!$A$2:$V$10081,AJ$1,FALSE)="","-",VLOOKUP(ROUND(CONCATENATE($A183,AJ$2),0),'Cadastro - Padrões'!$A$2:$V$10081,AJ$1,FALSE)))</f>
        <v>-</v>
      </c>
      <c r="AK183" s="23" t="str">
        <f>IF($B183="-","-",IF(VLOOKUP(ROUND(CONCATENATE($A183,AK$2),0),'Cadastro - Padrões'!$A$2:$V$10081,AK$1,FALSE)="","-",VLOOKUP(ROUND(CONCATENATE($A183,AK$2),0),'Cadastro - Padrões'!$A$2:$V$10081,AK$1,FALSE)))</f>
        <v>-</v>
      </c>
      <c r="AL183" s="23" t="str">
        <f>IF($B183="-","-",IF(VLOOKUP(ROUND(CONCATENATE($A183,AL$2),0),'Cadastro - Padrões'!$A$2:$V$10081,AL$1,FALSE)="","-",VLOOKUP(ROUND(CONCATENATE($A183,AL$2),0),'Cadastro - Padrões'!$A$2:$V$10081,AL$1,FALSE)))</f>
        <v>-</v>
      </c>
      <c r="AM183" s="23" t="str">
        <f>IF($B183="-","-",IF(VLOOKUP(ROUND(CONCATENATE($A183,AM$2),0),'Cadastro - Padrões'!$A$2:$V$10081,AM$1,FALSE)="","-",VLOOKUP(ROUND(CONCATENATE($A183,AM$2),0),'Cadastro - Padrões'!$A$2:$V$10081,AM$1,FALSE)))</f>
        <v>-</v>
      </c>
      <c r="AN183" s="23" t="str">
        <f>IF($B183="-","-",IF(VLOOKUP(ROUND(CONCATENATE($A183,AN$2),0),'Cadastro - Padrões'!$A$2:$V$10081,AN$1,FALSE)="","-",VLOOKUP(ROUND(CONCATENATE($A183,AN$2),0),'Cadastro - Padrões'!$A$2:$V$10081,AN$1,FALSE)))</f>
        <v>-</v>
      </c>
      <c r="AO183" s="23" t="str">
        <f>IF($B183="-","-",IF(VLOOKUP(ROUND(CONCATENATE($A183,AO$2),0),'Cadastro - Padrões'!$A$2:$V$10081,AO$1,FALSE)="","-",VLOOKUP(ROUND(CONCATENATE($A183,AO$2),0),'Cadastro - Padrões'!$A$2:$V$10081,AO$1,FALSE)))</f>
        <v>-</v>
      </c>
      <c r="AP183" s="23" t="str">
        <f>IF($B183="-","-",IF(VLOOKUP(ROUND(CONCATENATE($A183,AP$2),0),'Cadastro - Padrões'!$A$2:$V$10081,AP$1,FALSE)="","-",VLOOKUP(ROUND(CONCATENATE($A183,AP$2),0),'Cadastro - Padrões'!$A$2:$V$10081,AP$1,FALSE)))</f>
        <v>-</v>
      </c>
      <c r="AQ183" s="23" t="str">
        <f>IF($B183="-","-",IF(VLOOKUP(ROUND(CONCATENATE($A183,AQ$2),0),'Cadastro - Padrões'!$A$2:$V$10081,AQ$1,FALSE)="","-",VLOOKUP(ROUND(CONCATENATE($A183,AQ$2),0),'Cadastro - Padrões'!$A$2:$V$10081,AQ$1,FALSE)))</f>
        <v>-</v>
      </c>
      <c r="AR183" s="23" t="str">
        <f>IF($B183="-","-",IF(VLOOKUP(ROUND(CONCATENATE($A183,AR$2),0),'Cadastro - Padrões'!$A$2:$V$10081,AR$1,FALSE)="","-",VLOOKUP(ROUND(CONCATENATE($A183,AR$2),0),'Cadastro - Padrões'!$A$2:$V$10081,AR$1,FALSE)))</f>
        <v>-</v>
      </c>
      <c r="AS183" s="23" t="str">
        <f>IF($B183="-","-",IF(VLOOKUP(ROUND(CONCATENATE($A183,AS$2),0),'Cadastro - Padrões'!$A$2:$V$10081,AS$1,FALSE)="","-",VLOOKUP(ROUND(CONCATENATE($A183,AS$2),0),'Cadastro - Padrões'!$A$2:$V$10081,AS$1,FALSE)))</f>
        <v>-</v>
      </c>
      <c r="AT183" s="23" t="str">
        <f>IF($B183="-","-",IF(VLOOKUP(ROUND(CONCATENATE($A183,AT$2),0),'Cadastro - Padrões'!$A$2:$V$10081,AT$1,FALSE)="","-",VLOOKUP(ROUND(CONCATENATE($A183,AT$2),0),'Cadastro - Padrões'!$A$2:$V$10081,AT$1,FALSE)))</f>
        <v>-</v>
      </c>
      <c r="AU183" s="23" t="str">
        <f>IF($B183="-","-",IF(VLOOKUP(ROUND(CONCATENATE($A183,AU$2),0),'Cadastro - Padrões'!$A$2:$V$10081,AU$1,FALSE)="","-",VLOOKUP(ROUND(CONCATENATE($A183,AU$2),0),'Cadastro - Padrões'!$A$2:$V$10081,AU$1,FALSE)))</f>
        <v>-</v>
      </c>
      <c r="AV183" s="23" t="str">
        <f>IF($B183="-","-",IF(VLOOKUP(ROUND(CONCATENATE($A183,AV$2),0),'Cadastro - Padrões'!$A$2:$V$10081,AV$1,FALSE)="","-",VLOOKUP(ROUND(CONCATENATE($A183,AV$2),0),'Cadastro - Padrões'!$A$2:$V$10081,AV$1,FALSE)))</f>
        <v>-</v>
      </c>
      <c r="AW183" s="23" t="str">
        <f>IF($B183="-","-",IF(VLOOKUP(ROUND(CONCATENATE($A183,AW$2),0),'Cadastro - Padrões'!$A$2:$V$10081,AW$1,FALSE)="","-",VLOOKUP(ROUND(CONCATENATE($A183,AW$2),0),'Cadastro - Padrões'!$A$2:$V$10081,AW$1,FALSE)))</f>
        <v>-</v>
      </c>
      <c r="AX183" s="23" t="str">
        <f>IF($B183="-","-",IF(VLOOKUP(ROUND(CONCATENATE($A183,AX$2),0),'Cadastro - Padrões'!$A$2:$V$10081,AX$1,FALSE)="","-",VLOOKUP(ROUND(CONCATENATE($A183,AX$2),0),'Cadastro - Padrões'!$A$2:$V$10081,AX$1,FALSE)))</f>
        <v>-</v>
      </c>
      <c r="AY183" s="23" t="str">
        <f>IF($B183="-","-",IF(VLOOKUP(ROUND(CONCATENATE($A183,AY$2),0),'Cadastro - Padrões'!$A$2:$V$10081,AY$1,FALSE)="","-",VLOOKUP(ROUND(CONCATENATE($A183,AY$2),0),'Cadastro - Padrões'!$A$2:$V$10081,AY$1,FALSE)))</f>
        <v>-</v>
      </c>
      <c r="AZ183" s="23" t="str">
        <f>IF($B183="-","-",IF(VLOOKUP(ROUND(CONCATENATE($A183,AZ$2),0),'Cadastro - Padrões'!$A$2:$V$10081,AZ$1,FALSE)="","-",VLOOKUP(ROUND(CONCATENATE($A183,AZ$2),0),'Cadastro - Padrões'!$A$2:$V$10081,AZ$1,FALSE)))</f>
        <v>-</v>
      </c>
      <c r="BA183" s="23" t="str">
        <f>IF($B183="-","-",IF(VLOOKUP(ROUND(CONCATENATE($A183,BA$2),0),'Cadastro - Padrões'!$A$2:$V$10081,BA$1,FALSE)="","-",VLOOKUP(ROUND(CONCATENATE($A183,BA$2),0),'Cadastro - Padrões'!$A$2:$V$10081,BA$1,FALSE)))</f>
        <v>-</v>
      </c>
      <c r="BB183" s="23" t="str">
        <f>IF($B183="-","-",IF(VLOOKUP(ROUND(CONCATENATE($A183,BB$2),0),'Cadastro - Padrões'!$A$2:$V$10081,BB$1,FALSE)="","-",VLOOKUP(ROUND(CONCATENATE($A183,BB$2),0),'Cadastro - Padrões'!$A$2:$V$10081,BB$1,FALSE)))</f>
        <v>-</v>
      </c>
      <c r="BC183" s="23" t="str">
        <f>IF($B183="-","-",IF(VLOOKUP(ROUND(CONCATENATE($A183,BC$2),0),'Cadastro - Padrões'!$A$2:$V$10081,BC$1,FALSE)="","-",VLOOKUP(ROUND(CONCATENATE($A183,BC$2),0),'Cadastro - Padrões'!$A$2:$V$10081,BC$1,FALSE)))</f>
        <v>-</v>
      </c>
      <c r="BD183" s="23" t="str">
        <f>IF($B183="-","-",IF(VLOOKUP(ROUND(CONCATENATE($A183,BD$2),0),'Cadastro - Padrões'!$A$2:$V$10081,BD$1,FALSE)="","-",VLOOKUP(ROUND(CONCATENATE($A183,BD$2),0),'Cadastro - Padrões'!$A$2:$V$10081,BD$1,FALSE)))</f>
        <v>-</v>
      </c>
      <c r="BE183" s="23" t="str">
        <f>IF($B183="-","-",IF(VLOOKUP(ROUND(CONCATENATE($A183,BE$2),0),'Cadastro - Padrões'!$A$2:$V$10081,BE$1,FALSE)="","-",VLOOKUP(ROUND(CONCATENATE($A183,BE$2),0),'Cadastro - Padrões'!$A$2:$V$10081,BE$1,FALSE)))</f>
        <v>-</v>
      </c>
      <c r="BF183" s="23" t="str">
        <f>IF($B183="-","-",IF(VLOOKUP(ROUND(CONCATENATE($A183,BF$2),0),'Cadastro - Padrões'!$A$2:$V$10081,BF$1,FALSE)="","-",VLOOKUP(ROUND(CONCATENATE($A183,BF$2),0),'Cadastro - Padrões'!$A$2:$V$10081,BF$1,FALSE)))</f>
        <v>-</v>
      </c>
      <c r="BG183" s="23" t="str">
        <f>IF($B183="-","-",IF(VLOOKUP(ROUND(CONCATENATE($A183,BG$2),0),'Cadastro - Padrões'!$A$2:$V$10081,BG$1,FALSE)="","-",VLOOKUP(ROUND(CONCATENATE($A183,BG$2),0),'Cadastro - Padrões'!$A$2:$V$10081,BG$1,FALSE)))</f>
        <v>-</v>
      </c>
      <c r="BH183" s="23" t="str">
        <f>IF($B183="-","-",IF(VLOOKUP(ROUND(CONCATENATE($A183,BH$2),0),'Cadastro - Padrões'!$A$2:$V$10081,BH$1,FALSE)="","-",VLOOKUP(ROUND(CONCATENATE($A183,BH$2),0),'Cadastro - Padrões'!$A$2:$V$10081,BH$1,FALSE)))</f>
        <v>-</v>
      </c>
      <c r="BI183" s="23" t="str">
        <f>IF($B183="-","-",IF(VLOOKUP(ROUND(CONCATENATE($A183,BI$2),0),'Cadastro - Padrões'!$A$2:$V$10081,BI$1,FALSE)="","-",VLOOKUP(ROUND(CONCATENATE($A183,BI$2),0),'Cadastro - Padrões'!$A$2:$V$10081,BI$1,FALSE)))</f>
        <v>-</v>
      </c>
      <c r="BJ183" s="23" t="str">
        <f>IF($B183="-","-",IF(VLOOKUP(ROUND(CONCATENATE($A183,BJ$2),0),'Cadastro - Padrões'!$A$2:$V$10081,BJ$1,FALSE)="","-",VLOOKUP(ROUND(CONCATENATE($A183,BJ$2),0),'Cadastro - Padrões'!$A$2:$V$10081,BJ$1,FALSE)))</f>
        <v>-</v>
      </c>
      <c r="BK183" s="23" t="str">
        <f>IF($B183="-","-",IF(VLOOKUP(ROUND(CONCATENATE($A183,BK$2),0),'Cadastro - Padrões'!$A$2:$V$10081,BK$1,FALSE)="","-",VLOOKUP(ROUND(CONCATENATE($A183,BK$2),0),'Cadastro - Padrões'!$A$2:$V$10081,BK$1,FALSE)))</f>
        <v>-</v>
      </c>
      <c r="BL183" s="23" t="str">
        <f>IF($B183="-","-",IF(VLOOKUP(ROUND(CONCATENATE($A183,BL$2),0),'Cadastro - Padrões'!$A$2:$V$10081,BL$1,FALSE)="","-",VLOOKUP(ROUND(CONCATENATE($A183,BL$2),0),'Cadastro - Padrões'!$A$2:$V$10081,BL$1,FALSE)))</f>
        <v>-</v>
      </c>
      <c r="BM183" s="23" t="str">
        <f>IF($B183="-","-",IF(VLOOKUP(ROUND(CONCATENATE($A183,BM$2),0),'Cadastro - Padrões'!$A$2:$V$10081,BM$1,FALSE)="","-",VLOOKUP(ROUND(CONCATENATE($A183,BM$2),0),'Cadastro - Padrões'!$A$2:$V$10081,BM$1,FALSE)))</f>
        <v>-</v>
      </c>
      <c r="BN183" s="23" t="str">
        <f>IF($B183="-","-",IF(VLOOKUP(ROUND(CONCATENATE($A183,BN$2),0),'Cadastro - Padrões'!$A$2:$V$10081,BN$1,FALSE)="","-",VLOOKUP(ROUND(CONCATENATE($A183,BN$2),0),'Cadastro - Padrões'!$A$2:$V$10081,BN$1,FALSE)))</f>
        <v>-</v>
      </c>
      <c r="BO183" s="23" t="str">
        <f>IF($B183="-","-",IF(VLOOKUP(ROUND(CONCATENATE($A183,BO$2),0),'Cadastro - Padrões'!$A$2:$V$10081,BO$1,FALSE)="","-",VLOOKUP(ROUND(CONCATENATE($A183,BO$2),0),'Cadastro - Padrões'!$A$2:$V$10081,BO$1,FALSE)))</f>
        <v>-</v>
      </c>
      <c r="BP183" s="23" t="str">
        <f>IF($B183="-","-",IF(VLOOKUP(ROUND(CONCATENATE($A183,BP$2),0),'Cadastro - Padrões'!$A$2:$V$10081,BP$1,FALSE)="","-",VLOOKUP(ROUND(CONCATENATE($A183,BP$2),0),'Cadastro - Padrões'!$A$2:$V$10081,BP$1,FALSE)))</f>
        <v>-</v>
      </c>
    </row>
    <row r="184" spans="1:68" x14ac:dyDescent="0.3">
      <c r="A184" s="22">
        <f t="shared" si="55"/>
        <v>179</v>
      </c>
      <c r="B184" s="23" t="str">
        <f>IF(VLOOKUP(ROUND(CONCATENATE($A184,B$2),0),'Cadastro - Padrões'!$A$2:$V$10081,B$1,FALSE)="","-",VLOOKUP(ROUND(CONCATENATE($A184,B$2),0),'Cadastro - Padrões'!$A$2:$V$10081,B$1,FALSE))</f>
        <v>-</v>
      </c>
      <c r="C184" s="23" t="str">
        <f>IF($B184="-","-",VLOOKUP(ROUND(CONCATENATE($A184,C$2),0),'Cadastro - Padrões'!$A$2:$V$10081,C$1,FALSE))</f>
        <v>-</v>
      </c>
      <c r="D184" s="23" t="str">
        <f>IF($B184="-","-",VLOOKUP(ROUND(CONCATENATE($A184,D$2),0),'Cadastro - Padrões'!$A$2:$V$10081,D$1,FALSE))</f>
        <v>-</v>
      </c>
      <c r="E184" s="23" t="str">
        <f>IF($B184="-","-",VLOOKUP(ROUND(CONCATENATE($A184,E$2),0),'Cadastro - Padrões'!$A$2:$V$10081,E$1,FALSE))</f>
        <v>-</v>
      </c>
      <c r="F184" s="23" t="str">
        <f>IF($B184="-","-",VLOOKUP(ROUND(CONCATENATE($A184,F$2),0),'Cadastro - Padrões'!$A$2:$V$10081,F$1,FALSE))</f>
        <v>-</v>
      </c>
      <c r="G184" s="24" t="str">
        <f>IF($B184="-","-",VLOOKUP(ROUND(CONCATENATE($A184,G$2),0),'Cadastro - Padrões'!$A$2:$V$10081,G$1,FALSE))</f>
        <v>-</v>
      </c>
      <c r="H184" s="25" t="str">
        <f>IF($B184="-","-",VLOOKUP(ROUND(CONCATENATE($A184,H$2),0),'Cadastro - Padrões'!$A$2:$V$10081,H$1,FALSE))</f>
        <v>-</v>
      </c>
      <c r="I184" s="23" t="str">
        <f>IF($B184="-","-",VLOOKUP(ROUND(CONCATENATE($A184,I$2),0),'Cadastro - Padrões'!$A$2:$V$10081,I$1,FALSE))</f>
        <v>-</v>
      </c>
      <c r="J184" s="23" t="str">
        <f>IF($B184="-","-",VLOOKUP(ROUND(CONCATENATE($A184,J$2),0),'Cadastro - Padrões'!$A$2:$V$10081,J$1,FALSE))</f>
        <v>-</v>
      </c>
      <c r="K184" s="23" t="str">
        <f>IF($B184="-","-",VLOOKUP(ROUND(CONCATENATE($A184,K$2),0),'Cadastro - Padrões'!$A$2:$V$10081,K$1,FALSE))</f>
        <v>-</v>
      </c>
      <c r="L184" s="23" t="str">
        <f>IF($B184="-","-",VLOOKUP(ROUND(CONCATENATE($A184,L$2),0),'Cadastro - Padrões'!$A$2:$V$10081,L$1,FALSE))</f>
        <v>-</v>
      </c>
      <c r="M184" s="23" t="str">
        <f>IF($B184="-","-",VLOOKUP(ROUND(CONCATENATE($A184,M$2),0),'Cadastro - Padrões'!$A$2:$V$10081,M$1,FALSE))</f>
        <v>-</v>
      </c>
      <c r="N184" s="23" t="str">
        <f>IF($B184="-","-",VLOOKUP(ROUND(CONCATENATE($A184,N$2),0),'Cadastro - Padrões'!$A$2:$V$10081,N$1,FALSE))</f>
        <v>-</v>
      </c>
      <c r="O184" s="23" t="str">
        <f>IF($B184="-","-",VLOOKUP(ROUND(CONCATENATE($A184,O$2),0),'Cadastro - Padrões'!$A$2:$V$10081,O$1,FALSE))</f>
        <v>-</v>
      </c>
      <c r="P184" s="23" t="str">
        <f>IF($B184="-","-",VLOOKUP(ROUND(CONCATENATE($A184,P$2),0),'Cadastro - Padrões'!$A$2:$V$10081,P$1,FALSE))</f>
        <v>-</v>
      </c>
      <c r="Q184" s="23" t="str">
        <f>IF($B184="-","-",VLOOKUP(ROUND(CONCATENATE($A184,Q$2),0),'Cadastro - Padrões'!$A$2:$V$10081,Q$1,FALSE))</f>
        <v>-</v>
      </c>
      <c r="R184" s="23" t="str">
        <f>IF($B184="-","-",VLOOKUP(ROUND(CONCATENATE($A184,R$2),0),'Cadastro - Padrões'!$A$2:$V$10081,R$1,FALSE))</f>
        <v>-</v>
      </c>
      <c r="S184" s="23" t="str">
        <f>IF($B184="-","-",VLOOKUP(ROUND(CONCATENATE($A184,S$2),0),'Cadastro - Padrões'!$A$2:$V$10081,S$1,FALSE))</f>
        <v>-</v>
      </c>
      <c r="T184" s="23" t="str">
        <f>IF($B184="-","-",VLOOKUP(ROUND(CONCATENATE($A184,T$2),0),'Cadastro - Padrões'!$A$2:$V$10081,T$1,FALSE))</f>
        <v>-</v>
      </c>
      <c r="U184" s="23" t="str">
        <f>IF($B184="-","-",VLOOKUP(ROUND(CONCATENATE($A184,U$2),0),'Cadastro - Padrões'!$A$2:$V$10081,U$1,FALSE))</f>
        <v>-</v>
      </c>
      <c r="V184" s="23" t="str">
        <f>IF($B184="-","-",VLOOKUP(ROUND(CONCATENATE($A184,V$2),0),'Cadastro - Padrões'!$A$2:$V$10081,V$1,FALSE))</f>
        <v>-</v>
      </c>
      <c r="W184" s="23" t="str">
        <f>IF($B184="-","-",VLOOKUP(ROUND(CONCATENATE($A184,W$2),0),'Cadastro - Padrões'!$A$2:$V$10081,W$1,FALSE))</f>
        <v>-</v>
      </c>
      <c r="X184" s="23" t="str">
        <f>IF($B184="-","-",VLOOKUP(ROUND(CONCATENATE($A184,X$2),0),'Cadastro - Padrões'!$A$2:$V$10081,X$1,FALSE))</f>
        <v>-</v>
      </c>
      <c r="Y184" s="23" t="str">
        <f>IF($B184="-","-",VLOOKUP(ROUND(CONCATENATE($A184,Y$2),0),'Cadastro - Padrões'!$A$2:$V$10081,Y$1,FALSE))</f>
        <v>-</v>
      </c>
      <c r="Z184" s="23" t="str">
        <f>IF($B184="-","-",VLOOKUP(ROUND(CONCATENATE($A184,Z$2),0),'Cadastro - Padrões'!$A$2:$V$10081,Z$1,FALSE))</f>
        <v>-</v>
      </c>
      <c r="AA184" s="23" t="str">
        <f>IF($B184="-","-",VLOOKUP(ROUND(CONCATENATE($A184,AA$2),0),'Cadastro - Padrões'!$A$2:$V$10081,AA$1,FALSE))</f>
        <v>-</v>
      </c>
      <c r="AB184" s="23" t="str">
        <f>IF($B184="-","-",VLOOKUP(ROUND(CONCATENATE($A184,AB$2),0),'Cadastro - Padrões'!$A$2:$V$10081,AB$1,FALSE))</f>
        <v>-</v>
      </c>
      <c r="AC184" s="23" t="str">
        <f>IF($B184="-","-",IF(VLOOKUP(ROUND(CONCATENATE($A184,AC$2),0),'Cadastro - Padrões'!$A$2:$V$10081,AC$1,FALSE)="","-",VLOOKUP(ROUND(CONCATENATE($A184,AC$2),0),'Cadastro - Padrões'!$A$2:$V$10081,AC$1,FALSE)))</f>
        <v>-</v>
      </c>
      <c r="AD184" s="23" t="str">
        <f>IF($B184="-","-",IF(VLOOKUP(ROUND(CONCATENATE($A184,AD$2),0),'Cadastro - Padrões'!$A$2:$V$10081,AD$1,FALSE)="","-",VLOOKUP(ROUND(CONCATENATE($A184,AD$2),0),'Cadastro - Padrões'!$A$2:$V$10081,AD$1,FALSE)))</f>
        <v>-</v>
      </c>
      <c r="AE184" s="23" t="str">
        <f>IF($B184="-","-",IF(VLOOKUP(ROUND(CONCATENATE($A184,AE$2),0),'Cadastro - Padrões'!$A$2:$V$10081,AE$1,FALSE)="","-",VLOOKUP(ROUND(CONCATENATE($A184,AE$2),0),'Cadastro - Padrões'!$A$2:$V$10081,AE$1,FALSE)))</f>
        <v>-</v>
      </c>
      <c r="AF184" s="23" t="str">
        <f>IF($B184="-","-",IF(VLOOKUP(ROUND(CONCATENATE($A184,AF$2),0),'Cadastro - Padrões'!$A$2:$V$10081,AF$1,FALSE)="","-",VLOOKUP(ROUND(CONCATENATE($A184,AF$2),0),'Cadastro - Padrões'!$A$2:$V$10081,AF$1,FALSE)))</f>
        <v>-</v>
      </c>
      <c r="AG184" s="23" t="str">
        <f>IF($B184="-","-",IF(VLOOKUP(ROUND(CONCATENATE($A184,AG$2),0),'Cadastro - Padrões'!$A$2:$V$10081,AG$1,FALSE)="","-",VLOOKUP(ROUND(CONCATENATE($A184,AG$2),0),'Cadastro - Padrões'!$A$2:$V$10081,AG$1,FALSE)))</f>
        <v>-</v>
      </c>
      <c r="AH184" s="23" t="str">
        <f>IF($B184="-","-",IF(VLOOKUP(ROUND(CONCATENATE($A184,AH$2),0),'Cadastro - Padrões'!$A$2:$V$10081,AH$1,FALSE)="","-",VLOOKUP(ROUND(CONCATENATE($A184,AH$2),0),'Cadastro - Padrões'!$A$2:$V$10081,AH$1,FALSE)))</f>
        <v>-</v>
      </c>
      <c r="AI184" s="23" t="str">
        <f>IF($B184="-","-",IF(VLOOKUP(ROUND(CONCATENATE($A184,AI$2),0),'Cadastro - Padrões'!$A$2:$V$10081,AI$1,FALSE)="","-",VLOOKUP(ROUND(CONCATENATE($A184,AI$2),0),'Cadastro - Padrões'!$A$2:$V$10081,AI$1,FALSE)))</f>
        <v>-</v>
      </c>
      <c r="AJ184" s="23" t="str">
        <f>IF($B184="-","-",IF(VLOOKUP(ROUND(CONCATENATE($A184,AJ$2),0),'Cadastro - Padrões'!$A$2:$V$10081,AJ$1,FALSE)="","-",VLOOKUP(ROUND(CONCATENATE($A184,AJ$2),0),'Cadastro - Padrões'!$A$2:$V$10081,AJ$1,FALSE)))</f>
        <v>-</v>
      </c>
      <c r="AK184" s="23" t="str">
        <f>IF($B184="-","-",IF(VLOOKUP(ROUND(CONCATENATE($A184,AK$2),0),'Cadastro - Padrões'!$A$2:$V$10081,AK$1,FALSE)="","-",VLOOKUP(ROUND(CONCATENATE($A184,AK$2),0),'Cadastro - Padrões'!$A$2:$V$10081,AK$1,FALSE)))</f>
        <v>-</v>
      </c>
      <c r="AL184" s="23" t="str">
        <f>IF($B184="-","-",IF(VLOOKUP(ROUND(CONCATENATE($A184,AL$2),0),'Cadastro - Padrões'!$A$2:$V$10081,AL$1,FALSE)="","-",VLOOKUP(ROUND(CONCATENATE($A184,AL$2),0),'Cadastro - Padrões'!$A$2:$V$10081,AL$1,FALSE)))</f>
        <v>-</v>
      </c>
      <c r="AM184" s="23" t="str">
        <f>IF($B184="-","-",IF(VLOOKUP(ROUND(CONCATENATE($A184,AM$2),0),'Cadastro - Padrões'!$A$2:$V$10081,AM$1,FALSE)="","-",VLOOKUP(ROUND(CONCATENATE($A184,AM$2),0),'Cadastro - Padrões'!$A$2:$V$10081,AM$1,FALSE)))</f>
        <v>-</v>
      </c>
      <c r="AN184" s="23" t="str">
        <f>IF($B184="-","-",IF(VLOOKUP(ROUND(CONCATENATE($A184,AN$2),0),'Cadastro - Padrões'!$A$2:$V$10081,AN$1,FALSE)="","-",VLOOKUP(ROUND(CONCATENATE($A184,AN$2),0),'Cadastro - Padrões'!$A$2:$V$10081,AN$1,FALSE)))</f>
        <v>-</v>
      </c>
      <c r="AO184" s="23" t="str">
        <f>IF($B184="-","-",IF(VLOOKUP(ROUND(CONCATENATE($A184,AO$2),0),'Cadastro - Padrões'!$A$2:$V$10081,AO$1,FALSE)="","-",VLOOKUP(ROUND(CONCATENATE($A184,AO$2),0),'Cadastro - Padrões'!$A$2:$V$10081,AO$1,FALSE)))</f>
        <v>-</v>
      </c>
      <c r="AP184" s="23" t="str">
        <f>IF($B184="-","-",IF(VLOOKUP(ROUND(CONCATENATE($A184,AP$2),0),'Cadastro - Padrões'!$A$2:$V$10081,AP$1,FALSE)="","-",VLOOKUP(ROUND(CONCATENATE($A184,AP$2),0),'Cadastro - Padrões'!$A$2:$V$10081,AP$1,FALSE)))</f>
        <v>-</v>
      </c>
      <c r="AQ184" s="23" t="str">
        <f>IF($B184="-","-",IF(VLOOKUP(ROUND(CONCATENATE($A184,AQ$2),0),'Cadastro - Padrões'!$A$2:$V$10081,AQ$1,FALSE)="","-",VLOOKUP(ROUND(CONCATENATE($A184,AQ$2),0),'Cadastro - Padrões'!$A$2:$V$10081,AQ$1,FALSE)))</f>
        <v>-</v>
      </c>
      <c r="AR184" s="23" t="str">
        <f>IF($B184="-","-",IF(VLOOKUP(ROUND(CONCATENATE($A184,AR$2),0),'Cadastro - Padrões'!$A$2:$V$10081,AR$1,FALSE)="","-",VLOOKUP(ROUND(CONCATENATE($A184,AR$2),0),'Cadastro - Padrões'!$A$2:$V$10081,AR$1,FALSE)))</f>
        <v>-</v>
      </c>
      <c r="AS184" s="23" t="str">
        <f>IF($B184="-","-",IF(VLOOKUP(ROUND(CONCATENATE($A184,AS$2),0),'Cadastro - Padrões'!$A$2:$V$10081,AS$1,FALSE)="","-",VLOOKUP(ROUND(CONCATENATE($A184,AS$2),0),'Cadastro - Padrões'!$A$2:$V$10081,AS$1,FALSE)))</f>
        <v>-</v>
      </c>
      <c r="AT184" s="23" t="str">
        <f>IF($B184="-","-",IF(VLOOKUP(ROUND(CONCATENATE($A184,AT$2),0),'Cadastro - Padrões'!$A$2:$V$10081,AT$1,FALSE)="","-",VLOOKUP(ROUND(CONCATENATE($A184,AT$2),0),'Cadastro - Padrões'!$A$2:$V$10081,AT$1,FALSE)))</f>
        <v>-</v>
      </c>
      <c r="AU184" s="23" t="str">
        <f>IF($B184="-","-",IF(VLOOKUP(ROUND(CONCATENATE($A184,AU$2),0),'Cadastro - Padrões'!$A$2:$V$10081,AU$1,FALSE)="","-",VLOOKUP(ROUND(CONCATENATE($A184,AU$2),0),'Cadastro - Padrões'!$A$2:$V$10081,AU$1,FALSE)))</f>
        <v>-</v>
      </c>
      <c r="AV184" s="23" t="str">
        <f>IF($B184="-","-",IF(VLOOKUP(ROUND(CONCATENATE($A184,AV$2),0),'Cadastro - Padrões'!$A$2:$V$10081,AV$1,FALSE)="","-",VLOOKUP(ROUND(CONCATENATE($A184,AV$2),0),'Cadastro - Padrões'!$A$2:$V$10081,AV$1,FALSE)))</f>
        <v>-</v>
      </c>
      <c r="AW184" s="23" t="str">
        <f>IF($B184="-","-",IF(VLOOKUP(ROUND(CONCATENATE($A184,AW$2),0),'Cadastro - Padrões'!$A$2:$V$10081,AW$1,FALSE)="","-",VLOOKUP(ROUND(CONCATENATE($A184,AW$2),0),'Cadastro - Padrões'!$A$2:$V$10081,AW$1,FALSE)))</f>
        <v>-</v>
      </c>
      <c r="AX184" s="23" t="str">
        <f>IF($B184="-","-",IF(VLOOKUP(ROUND(CONCATENATE($A184,AX$2),0),'Cadastro - Padrões'!$A$2:$V$10081,AX$1,FALSE)="","-",VLOOKUP(ROUND(CONCATENATE($A184,AX$2),0),'Cadastro - Padrões'!$A$2:$V$10081,AX$1,FALSE)))</f>
        <v>-</v>
      </c>
      <c r="AY184" s="23" t="str">
        <f>IF($B184="-","-",IF(VLOOKUP(ROUND(CONCATENATE($A184,AY$2),0),'Cadastro - Padrões'!$A$2:$V$10081,AY$1,FALSE)="","-",VLOOKUP(ROUND(CONCATENATE($A184,AY$2),0),'Cadastro - Padrões'!$A$2:$V$10081,AY$1,FALSE)))</f>
        <v>-</v>
      </c>
      <c r="AZ184" s="23" t="str">
        <f>IF($B184="-","-",IF(VLOOKUP(ROUND(CONCATENATE($A184,AZ$2),0),'Cadastro - Padrões'!$A$2:$V$10081,AZ$1,FALSE)="","-",VLOOKUP(ROUND(CONCATENATE($A184,AZ$2),0),'Cadastro - Padrões'!$A$2:$V$10081,AZ$1,FALSE)))</f>
        <v>-</v>
      </c>
      <c r="BA184" s="23" t="str">
        <f>IF($B184="-","-",IF(VLOOKUP(ROUND(CONCATENATE($A184,BA$2),0),'Cadastro - Padrões'!$A$2:$V$10081,BA$1,FALSE)="","-",VLOOKUP(ROUND(CONCATENATE($A184,BA$2),0),'Cadastro - Padrões'!$A$2:$V$10081,BA$1,FALSE)))</f>
        <v>-</v>
      </c>
      <c r="BB184" s="23" t="str">
        <f>IF($B184="-","-",IF(VLOOKUP(ROUND(CONCATENATE($A184,BB$2),0),'Cadastro - Padrões'!$A$2:$V$10081,BB$1,FALSE)="","-",VLOOKUP(ROUND(CONCATENATE($A184,BB$2),0),'Cadastro - Padrões'!$A$2:$V$10081,BB$1,FALSE)))</f>
        <v>-</v>
      </c>
      <c r="BC184" s="23" t="str">
        <f>IF($B184="-","-",IF(VLOOKUP(ROUND(CONCATENATE($A184,BC$2),0),'Cadastro - Padrões'!$A$2:$V$10081,BC$1,FALSE)="","-",VLOOKUP(ROUND(CONCATENATE($A184,BC$2),0),'Cadastro - Padrões'!$A$2:$V$10081,BC$1,FALSE)))</f>
        <v>-</v>
      </c>
      <c r="BD184" s="23" t="str">
        <f>IF($B184="-","-",IF(VLOOKUP(ROUND(CONCATENATE($A184,BD$2),0),'Cadastro - Padrões'!$A$2:$V$10081,BD$1,FALSE)="","-",VLOOKUP(ROUND(CONCATENATE($A184,BD$2),0),'Cadastro - Padrões'!$A$2:$V$10081,BD$1,FALSE)))</f>
        <v>-</v>
      </c>
      <c r="BE184" s="23" t="str">
        <f>IF($B184="-","-",IF(VLOOKUP(ROUND(CONCATENATE($A184,BE$2),0),'Cadastro - Padrões'!$A$2:$V$10081,BE$1,FALSE)="","-",VLOOKUP(ROUND(CONCATENATE($A184,BE$2),0),'Cadastro - Padrões'!$A$2:$V$10081,BE$1,FALSE)))</f>
        <v>-</v>
      </c>
      <c r="BF184" s="23" t="str">
        <f>IF($B184="-","-",IF(VLOOKUP(ROUND(CONCATENATE($A184,BF$2),0),'Cadastro - Padrões'!$A$2:$V$10081,BF$1,FALSE)="","-",VLOOKUP(ROUND(CONCATENATE($A184,BF$2),0),'Cadastro - Padrões'!$A$2:$V$10081,BF$1,FALSE)))</f>
        <v>-</v>
      </c>
      <c r="BG184" s="23" t="str">
        <f>IF($B184="-","-",IF(VLOOKUP(ROUND(CONCATENATE($A184,BG$2),0),'Cadastro - Padrões'!$A$2:$V$10081,BG$1,FALSE)="","-",VLOOKUP(ROUND(CONCATENATE($A184,BG$2),0),'Cadastro - Padrões'!$A$2:$V$10081,BG$1,FALSE)))</f>
        <v>-</v>
      </c>
      <c r="BH184" s="23" t="str">
        <f>IF($B184="-","-",IF(VLOOKUP(ROUND(CONCATENATE($A184,BH$2),0),'Cadastro - Padrões'!$A$2:$V$10081,BH$1,FALSE)="","-",VLOOKUP(ROUND(CONCATENATE($A184,BH$2),0),'Cadastro - Padrões'!$A$2:$V$10081,BH$1,FALSE)))</f>
        <v>-</v>
      </c>
      <c r="BI184" s="23" t="str">
        <f>IF($B184="-","-",IF(VLOOKUP(ROUND(CONCATENATE($A184,BI$2),0),'Cadastro - Padrões'!$A$2:$V$10081,BI$1,FALSE)="","-",VLOOKUP(ROUND(CONCATENATE($A184,BI$2),0),'Cadastro - Padrões'!$A$2:$V$10081,BI$1,FALSE)))</f>
        <v>-</v>
      </c>
      <c r="BJ184" s="23" t="str">
        <f>IF($B184="-","-",IF(VLOOKUP(ROUND(CONCATENATE($A184,BJ$2),0),'Cadastro - Padrões'!$A$2:$V$10081,BJ$1,FALSE)="","-",VLOOKUP(ROUND(CONCATENATE($A184,BJ$2),0),'Cadastro - Padrões'!$A$2:$V$10081,BJ$1,FALSE)))</f>
        <v>-</v>
      </c>
      <c r="BK184" s="23" t="str">
        <f>IF($B184="-","-",IF(VLOOKUP(ROUND(CONCATENATE($A184,BK$2),0),'Cadastro - Padrões'!$A$2:$V$10081,BK$1,FALSE)="","-",VLOOKUP(ROUND(CONCATENATE($A184,BK$2),0),'Cadastro - Padrões'!$A$2:$V$10081,BK$1,FALSE)))</f>
        <v>-</v>
      </c>
      <c r="BL184" s="23" t="str">
        <f>IF($B184="-","-",IF(VLOOKUP(ROUND(CONCATENATE($A184,BL$2),0),'Cadastro - Padrões'!$A$2:$V$10081,BL$1,FALSE)="","-",VLOOKUP(ROUND(CONCATENATE($A184,BL$2),0),'Cadastro - Padrões'!$A$2:$V$10081,BL$1,FALSE)))</f>
        <v>-</v>
      </c>
      <c r="BM184" s="23" t="str">
        <f>IF($B184="-","-",IF(VLOOKUP(ROUND(CONCATENATE($A184,BM$2),0),'Cadastro - Padrões'!$A$2:$V$10081,BM$1,FALSE)="","-",VLOOKUP(ROUND(CONCATENATE($A184,BM$2),0),'Cadastro - Padrões'!$A$2:$V$10081,BM$1,FALSE)))</f>
        <v>-</v>
      </c>
      <c r="BN184" s="23" t="str">
        <f>IF($B184="-","-",IF(VLOOKUP(ROUND(CONCATENATE($A184,BN$2),0),'Cadastro - Padrões'!$A$2:$V$10081,BN$1,FALSE)="","-",VLOOKUP(ROUND(CONCATENATE($A184,BN$2),0),'Cadastro - Padrões'!$A$2:$V$10081,BN$1,FALSE)))</f>
        <v>-</v>
      </c>
      <c r="BO184" s="23" t="str">
        <f>IF($B184="-","-",IF(VLOOKUP(ROUND(CONCATENATE($A184,BO$2),0),'Cadastro - Padrões'!$A$2:$V$10081,BO$1,FALSE)="","-",VLOOKUP(ROUND(CONCATENATE($A184,BO$2),0),'Cadastro - Padrões'!$A$2:$V$10081,BO$1,FALSE)))</f>
        <v>-</v>
      </c>
      <c r="BP184" s="23" t="str">
        <f>IF($B184="-","-",IF(VLOOKUP(ROUND(CONCATENATE($A184,BP$2),0),'Cadastro - Padrões'!$A$2:$V$10081,BP$1,FALSE)="","-",VLOOKUP(ROUND(CONCATENATE($A184,BP$2),0),'Cadastro - Padrões'!$A$2:$V$10081,BP$1,FALSE)))</f>
        <v>-</v>
      </c>
    </row>
    <row r="185" spans="1:68" x14ac:dyDescent="0.3">
      <c r="A185" s="22">
        <f t="shared" si="55"/>
        <v>180</v>
      </c>
      <c r="B185" s="23" t="str">
        <f>IF(VLOOKUP(ROUND(CONCATENATE($A185,B$2),0),'Cadastro - Padrões'!$A$2:$V$10081,B$1,FALSE)="","-",VLOOKUP(ROUND(CONCATENATE($A185,B$2),0),'Cadastro - Padrões'!$A$2:$V$10081,B$1,FALSE))</f>
        <v>-</v>
      </c>
      <c r="C185" s="23" t="str">
        <f>IF($B185="-","-",VLOOKUP(ROUND(CONCATENATE($A185,C$2),0),'Cadastro - Padrões'!$A$2:$V$10081,C$1,FALSE))</f>
        <v>-</v>
      </c>
      <c r="D185" s="23" t="str">
        <f>IF($B185="-","-",VLOOKUP(ROUND(CONCATENATE($A185,D$2),0),'Cadastro - Padrões'!$A$2:$V$10081,D$1,FALSE))</f>
        <v>-</v>
      </c>
      <c r="E185" s="23" t="str">
        <f>IF($B185="-","-",VLOOKUP(ROUND(CONCATENATE($A185,E$2),0),'Cadastro - Padrões'!$A$2:$V$10081,E$1,FALSE))</f>
        <v>-</v>
      </c>
      <c r="F185" s="23" t="str">
        <f>IF($B185="-","-",VLOOKUP(ROUND(CONCATENATE($A185,F$2),0),'Cadastro - Padrões'!$A$2:$V$10081,F$1,FALSE))</f>
        <v>-</v>
      </c>
      <c r="G185" s="24" t="str">
        <f>IF($B185="-","-",VLOOKUP(ROUND(CONCATENATE($A185,G$2),0),'Cadastro - Padrões'!$A$2:$V$10081,G$1,FALSE))</f>
        <v>-</v>
      </c>
      <c r="H185" s="25" t="str">
        <f>IF($B185="-","-",VLOOKUP(ROUND(CONCATENATE($A185,H$2),0),'Cadastro - Padrões'!$A$2:$V$10081,H$1,FALSE))</f>
        <v>-</v>
      </c>
      <c r="I185" s="23" t="str">
        <f>IF($B185="-","-",VLOOKUP(ROUND(CONCATENATE($A185,I$2),0),'Cadastro - Padrões'!$A$2:$V$10081,I$1,FALSE))</f>
        <v>-</v>
      </c>
      <c r="J185" s="23" t="str">
        <f>IF($B185="-","-",VLOOKUP(ROUND(CONCATENATE($A185,J$2),0),'Cadastro - Padrões'!$A$2:$V$10081,J$1,FALSE))</f>
        <v>-</v>
      </c>
      <c r="K185" s="23" t="str">
        <f>IF($B185="-","-",VLOOKUP(ROUND(CONCATENATE($A185,K$2),0),'Cadastro - Padrões'!$A$2:$V$10081,K$1,FALSE))</f>
        <v>-</v>
      </c>
      <c r="L185" s="23" t="str">
        <f>IF($B185="-","-",VLOOKUP(ROUND(CONCATENATE($A185,L$2),0),'Cadastro - Padrões'!$A$2:$V$10081,L$1,FALSE))</f>
        <v>-</v>
      </c>
      <c r="M185" s="23" t="str">
        <f>IF($B185="-","-",VLOOKUP(ROUND(CONCATENATE($A185,M$2),0),'Cadastro - Padrões'!$A$2:$V$10081,M$1,FALSE))</f>
        <v>-</v>
      </c>
      <c r="N185" s="23" t="str">
        <f>IF($B185="-","-",VLOOKUP(ROUND(CONCATENATE($A185,N$2),0),'Cadastro - Padrões'!$A$2:$V$10081,N$1,FALSE))</f>
        <v>-</v>
      </c>
      <c r="O185" s="23" t="str">
        <f>IF($B185="-","-",VLOOKUP(ROUND(CONCATENATE($A185,O$2),0),'Cadastro - Padrões'!$A$2:$V$10081,O$1,FALSE))</f>
        <v>-</v>
      </c>
      <c r="P185" s="23" t="str">
        <f>IF($B185="-","-",VLOOKUP(ROUND(CONCATENATE($A185,P$2),0),'Cadastro - Padrões'!$A$2:$V$10081,P$1,FALSE))</f>
        <v>-</v>
      </c>
      <c r="Q185" s="23" t="str">
        <f>IF($B185="-","-",VLOOKUP(ROUND(CONCATENATE($A185,Q$2),0),'Cadastro - Padrões'!$A$2:$V$10081,Q$1,FALSE))</f>
        <v>-</v>
      </c>
      <c r="R185" s="23" t="str">
        <f>IF($B185="-","-",VLOOKUP(ROUND(CONCATENATE($A185,R$2),0),'Cadastro - Padrões'!$A$2:$V$10081,R$1,FALSE))</f>
        <v>-</v>
      </c>
      <c r="S185" s="23" t="str">
        <f>IF($B185="-","-",VLOOKUP(ROUND(CONCATENATE($A185,S$2),0),'Cadastro - Padrões'!$A$2:$V$10081,S$1,FALSE))</f>
        <v>-</v>
      </c>
      <c r="T185" s="23" t="str">
        <f>IF($B185="-","-",VLOOKUP(ROUND(CONCATENATE($A185,T$2),0),'Cadastro - Padrões'!$A$2:$V$10081,T$1,FALSE))</f>
        <v>-</v>
      </c>
      <c r="U185" s="23" t="str">
        <f>IF($B185="-","-",VLOOKUP(ROUND(CONCATENATE($A185,U$2),0),'Cadastro - Padrões'!$A$2:$V$10081,U$1,FALSE))</f>
        <v>-</v>
      </c>
      <c r="V185" s="23" t="str">
        <f>IF($B185="-","-",VLOOKUP(ROUND(CONCATENATE($A185,V$2),0),'Cadastro - Padrões'!$A$2:$V$10081,V$1,FALSE))</f>
        <v>-</v>
      </c>
      <c r="W185" s="23" t="str">
        <f>IF($B185="-","-",VLOOKUP(ROUND(CONCATENATE($A185,W$2),0),'Cadastro - Padrões'!$A$2:$V$10081,W$1,FALSE))</f>
        <v>-</v>
      </c>
      <c r="X185" s="23" t="str">
        <f>IF($B185="-","-",VLOOKUP(ROUND(CONCATENATE($A185,X$2),0),'Cadastro - Padrões'!$A$2:$V$10081,X$1,FALSE))</f>
        <v>-</v>
      </c>
      <c r="Y185" s="23" t="str">
        <f>IF($B185="-","-",VLOOKUP(ROUND(CONCATENATE($A185,Y$2),0),'Cadastro - Padrões'!$A$2:$V$10081,Y$1,FALSE))</f>
        <v>-</v>
      </c>
      <c r="Z185" s="23" t="str">
        <f>IF($B185="-","-",VLOOKUP(ROUND(CONCATENATE($A185,Z$2),0),'Cadastro - Padrões'!$A$2:$V$10081,Z$1,FALSE))</f>
        <v>-</v>
      </c>
      <c r="AA185" s="23" t="str">
        <f>IF($B185="-","-",VLOOKUP(ROUND(CONCATENATE($A185,AA$2),0),'Cadastro - Padrões'!$A$2:$V$10081,AA$1,FALSE))</f>
        <v>-</v>
      </c>
      <c r="AB185" s="23" t="str">
        <f>IF($B185="-","-",VLOOKUP(ROUND(CONCATENATE($A185,AB$2),0),'Cadastro - Padrões'!$A$2:$V$10081,AB$1,FALSE))</f>
        <v>-</v>
      </c>
      <c r="AC185" s="23" t="str">
        <f>IF($B185="-","-",IF(VLOOKUP(ROUND(CONCATENATE($A185,AC$2),0),'Cadastro - Padrões'!$A$2:$V$10081,AC$1,FALSE)="","-",VLOOKUP(ROUND(CONCATENATE($A185,AC$2),0),'Cadastro - Padrões'!$A$2:$V$10081,AC$1,FALSE)))</f>
        <v>-</v>
      </c>
      <c r="AD185" s="23" t="str">
        <f>IF($B185="-","-",IF(VLOOKUP(ROUND(CONCATENATE($A185,AD$2),0),'Cadastro - Padrões'!$A$2:$V$10081,AD$1,FALSE)="","-",VLOOKUP(ROUND(CONCATENATE($A185,AD$2),0),'Cadastro - Padrões'!$A$2:$V$10081,AD$1,FALSE)))</f>
        <v>-</v>
      </c>
      <c r="AE185" s="23" t="str">
        <f>IF($B185="-","-",IF(VLOOKUP(ROUND(CONCATENATE($A185,AE$2),0),'Cadastro - Padrões'!$A$2:$V$10081,AE$1,FALSE)="","-",VLOOKUP(ROUND(CONCATENATE($A185,AE$2),0),'Cadastro - Padrões'!$A$2:$V$10081,AE$1,FALSE)))</f>
        <v>-</v>
      </c>
      <c r="AF185" s="23" t="str">
        <f>IF($B185="-","-",IF(VLOOKUP(ROUND(CONCATENATE($A185,AF$2),0),'Cadastro - Padrões'!$A$2:$V$10081,AF$1,FALSE)="","-",VLOOKUP(ROUND(CONCATENATE($A185,AF$2),0),'Cadastro - Padrões'!$A$2:$V$10081,AF$1,FALSE)))</f>
        <v>-</v>
      </c>
      <c r="AG185" s="23" t="str">
        <f>IF($B185="-","-",IF(VLOOKUP(ROUND(CONCATENATE($A185,AG$2),0),'Cadastro - Padrões'!$A$2:$V$10081,AG$1,FALSE)="","-",VLOOKUP(ROUND(CONCATENATE($A185,AG$2),0),'Cadastro - Padrões'!$A$2:$V$10081,AG$1,FALSE)))</f>
        <v>-</v>
      </c>
      <c r="AH185" s="23" t="str">
        <f>IF($B185="-","-",IF(VLOOKUP(ROUND(CONCATENATE($A185,AH$2),0),'Cadastro - Padrões'!$A$2:$V$10081,AH$1,FALSE)="","-",VLOOKUP(ROUND(CONCATENATE($A185,AH$2),0),'Cadastro - Padrões'!$A$2:$V$10081,AH$1,FALSE)))</f>
        <v>-</v>
      </c>
      <c r="AI185" s="23" t="str">
        <f>IF($B185="-","-",IF(VLOOKUP(ROUND(CONCATENATE($A185,AI$2),0),'Cadastro - Padrões'!$A$2:$V$10081,AI$1,FALSE)="","-",VLOOKUP(ROUND(CONCATENATE($A185,AI$2),0),'Cadastro - Padrões'!$A$2:$V$10081,AI$1,FALSE)))</f>
        <v>-</v>
      </c>
      <c r="AJ185" s="23" t="str">
        <f>IF($B185="-","-",IF(VLOOKUP(ROUND(CONCATENATE($A185,AJ$2),0),'Cadastro - Padrões'!$A$2:$V$10081,AJ$1,FALSE)="","-",VLOOKUP(ROUND(CONCATENATE($A185,AJ$2),0),'Cadastro - Padrões'!$A$2:$V$10081,AJ$1,FALSE)))</f>
        <v>-</v>
      </c>
      <c r="AK185" s="23" t="str">
        <f>IF($B185="-","-",IF(VLOOKUP(ROUND(CONCATENATE($A185,AK$2),0),'Cadastro - Padrões'!$A$2:$V$10081,AK$1,FALSE)="","-",VLOOKUP(ROUND(CONCATENATE($A185,AK$2),0),'Cadastro - Padrões'!$A$2:$V$10081,AK$1,FALSE)))</f>
        <v>-</v>
      </c>
      <c r="AL185" s="23" t="str">
        <f>IF($B185="-","-",IF(VLOOKUP(ROUND(CONCATENATE($A185,AL$2),0),'Cadastro - Padrões'!$A$2:$V$10081,AL$1,FALSE)="","-",VLOOKUP(ROUND(CONCATENATE($A185,AL$2),0),'Cadastro - Padrões'!$A$2:$V$10081,AL$1,FALSE)))</f>
        <v>-</v>
      </c>
      <c r="AM185" s="23" t="str">
        <f>IF($B185="-","-",IF(VLOOKUP(ROUND(CONCATENATE($A185,AM$2),0),'Cadastro - Padrões'!$A$2:$V$10081,AM$1,FALSE)="","-",VLOOKUP(ROUND(CONCATENATE($A185,AM$2),0),'Cadastro - Padrões'!$A$2:$V$10081,AM$1,FALSE)))</f>
        <v>-</v>
      </c>
      <c r="AN185" s="23" t="str">
        <f>IF($B185="-","-",IF(VLOOKUP(ROUND(CONCATENATE($A185,AN$2),0),'Cadastro - Padrões'!$A$2:$V$10081,AN$1,FALSE)="","-",VLOOKUP(ROUND(CONCATENATE($A185,AN$2),0),'Cadastro - Padrões'!$A$2:$V$10081,AN$1,FALSE)))</f>
        <v>-</v>
      </c>
      <c r="AO185" s="23" t="str">
        <f>IF($B185="-","-",IF(VLOOKUP(ROUND(CONCATENATE($A185,AO$2),0),'Cadastro - Padrões'!$A$2:$V$10081,AO$1,FALSE)="","-",VLOOKUP(ROUND(CONCATENATE($A185,AO$2),0),'Cadastro - Padrões'!$A$2:$V$10081,AO$1,FALSE)))</f>
        <v>-</v>
      </c>
      <c r="AP185" s="23" t="str">
        <f>IF($B185="-","-",IF(VLOOKUP(ROUND(CONCATENATE($A185,AP$2),0),'Cadastro - Padrões'!$A$2:$V$10081,AP$1,FALSE)="","-",VLOOKUP(ROUND(CONCATENATE($A185,AP$2),0),'Cadastro - Padrões'!$A$2:$V$10081,AP$1,FALSE)))</f>
        <v>-</v>
      </c>
      <c r="AQ185" s="23" t="str">
        <f>IF($B185="-","-",IF(VLOOKUP(ROUND(CONCATENATE($A185,AQ$2),0),'Cadastro - Padrões'!$A$2:$V$10081,AQ$1,FALSE)="","-",VLOOKUP(ROUND(CONCATENATE($A185,AQ$2),0),'Cadastro - Padrões'!$A$2:$V$10081,AQ$1,FALSE)))</f>
        <v>-</v>
      </c>
      <c r="AR185" s="23" t="str">
        <f>IF($B185="-","-",IF(VLOOKUP(ROUND(CONCATENATE($A185,AR$2),0),'Cadastro - Padrões'!$A$2:$V$10081,AR$1,FALSE)="","-",VLOOKUP(ROUND(CONCATENATE($A185,AR$2),0),'Cadastro - Padrões'!$A$2:$V$10081,AR$1,FALSE)))</f>
        <v>-</v>
      </c>
      <c r="AS185" s="23" t="str">
        <f>IF($B185="-","-",IF(VLOOKUP(ROUND(CONCATENATE($A185,AS$2),0),'Cadastro - Padrões'!$A$2:$V$10081,AS$1,FALSE)="","-",VLOOKUP(ROUND(CONCATENATE($A185,AS$2),0),'Cadastro - Padrões'!$A$2:$V$10081,AS$1,FALSE)))</f>
        <v>-</v>
      </c>
      <c r="AT185" s="23" t="str">
        <f>IF($B185="-","-",IF(VLOOKUP(ROUND(CONCATENATE($A185,AT$2),0),'Cadastro - Padrões'!$A$2:$V$10081,AT$1,FALSE)="","-",VLOOKUP(ROUND(CONCATENATE($A185,AT$2),0),'Cadastro - Padrões'!$A$2:$V$10081,AT$1,FALSE)))</f>
        <v>-</v>
      </c>
      <c r="AU185" s="23" t="str">
        <f>IF($B185="-","-",IF(VLOOKUP(ROUND(CONCATENATE($A185,AU$2),0),'Cadastro - Padrões'!$A$2:$V$10081,AU$1,FALSE)="","-",VLOOKUP(ROUND(CONCATENATE($A185,AU$2),0),'Cadastro - Padrões'!$A$2:$V$10081,AU$1,FALSE)))</f>
        <v>-</v>
      </c>
      <c r="AV185" s="23" t="str">
        <f>IF($B185="-","-",IF(VLOOKUP(ROUND(CONCATENATE($A185,AV$2),0),'Cadastro - Padrões'!$A$2:$V$10081,AV$1,FALSE)="","-",VLOOKUP(ROUND(CONCATENATE($A185,AV$2),0),'Cadastro - Padrões'!$A$2:$V$10081,AV$1,FALSE)))</f>
        <v>-</v>
      </c>
      <c r="AW185" s="23" t="str">
        <f>IF($B185="-","-",IF(VLOOKUP(ROUND(CONCATENATE($A185,AW$2),0),'Cadastro - Padrões'!$A$2:$V$10081,AW$1,FALSE)="","-",VLOOKUP(ROUND(CONCATENATE($A185,AW$2),0),'Cadastro - Padrões'!$A$2:$V$10081,AW$1,FALSE)))</f>
        <v>-</v>
      </c>
      <c r="AX185" s="23" t="str">
        <f>IF($B185="-","-",IF(VLOOKUP(ROUND(CONCATENATE($A185,AX$2),0),'Cadastro - Padrões'!$A$2:$V$10081,AX$1,FALSE)="","-",VLOOKUP(ROUND(CONCATENATE($A185,AX$2),0),'Cadastro - Padrões'!$A$2:$V$10081,AX$1,FALSE)))</f>
        <v>-</v>
      </c>
      <c r="AY185" s="23" t="str">
        <f>IF($B185="-","-",IF(VLOOKUP(ROUND(CONCATENATE($A185,AY$2),0),'Cadastro - Padrões'!$A$2:$V$10081,AY$1,FALSE)="","-",VLOOKUP(ROUND(CONCATENATE($A185,AY$2),0),'Cadastro - Padrões'!$A$2:$V$10081,AY$1,FALSE)))</f>
        <v>-</v>
      </c>
      <c r="AZ185" s="23" t="str">
        <f>IF($B185="-","-",IF(VLOOKUP(ROUND(CONCATENATE($A185,AZ$2),0),'Cadastro - Padrões'!$A$2:$V$10081,AZ$1,FALSE)="","-",VLOOKUP(ROUND(CONCATENATE($A185,AZ$2),0),'Cadastro - Padrões'!$A$2:$V$10081,AZ$1,FALSE)))</f>
        <v>-</v>
      </c>
      <c r="BA185" s="23" t="str">
        <f>IF($B185="-","-",IF(VLOOKUP(ROUND(CONCATENATE($A185,BA$2),0),'Cadastro - Padrões'!$A$2:$V$10081,BA$1,FALSE)="","-",VLOOKUP(ROUND(CONCATENATE($A185,BA$2),0),'Cadastro - Padrões'!$A$2:$V$10081,BA$1,FALSE)))</f>
        <v>-</v>
      </c>
      <c r="BB185" s="23" t="str">
        <f>IF($B185="-","-",IF(VLOOKUP(ROUND(CONCATENATE($A185,BB$2),0),'Cadastro - Padrões'!$A$2:$V$10081,BB$1,FALSE)="","-",VLOOKUP(ROUND(CONCATENATE($A185,BB$2),0),'Cadastro - Padrões'!$A$2:$V$10081,BB$1,FALSE)))</f>
        <v>-</v>
      </c>
      <c r="BC185" s="23" t="str">
        <f>IF($B185="-","-",IF(VLOOKUP(ROUND(CONCATENATE($A185,BC$2),0),'Cadastro - Padrões'!$A$2:$V$10081,BC$1,FALSE)="","-",VLOOKUP(ROUND(CONCATENATE($A185,BC$2),0),'Cadastro - Padrões'!$A$2:$V$10081,BC$1,FALSE)))</f>
        <v>-</v>
      </c>
      <c r="BD185" s="23" t="str">
        <f>IF($B185="-","-",IF(VLOOKUP(ROUND(CONCATENATE($A185,BD$2),0),'Cadastro - Padrões'!$A$2:$V$10081,BD$1,FALSE)="","-",VLOOKUP(ROUND(CONCATENATE($A185,BD$2),0),'Cadastro - Padrões'!$A$2:$V$10081,BD$1,FALSE)))</f>
        <v>-</v>
      </c>
      <c r="BE185" s="23" t="str">
        <f>IF($B185="-","-",IF(VLOOKUP(ROUND(CONCATENATE($A185,BE$2),0),'Cadastro - Padrões'!$A$2:$V$10081,BE$1,FALSE)="","-",VLOOKUP(ROUND(CONCATENATE($A185,BE$2),0),'Cadastro - Padrões'!$A$2:$V$10081,BE$1,FALSE)))</f>
        <v>-</v>
      </c>
      <c r="BF185" s="23" t="str">
        <f>IF($B185="-","-",IF(VLOOKUP(ROUND(CONCATENATE($A185,BF$2),0),'Cadastro - Padrões'!$A$2:$V$10081,BF$1,FALSE)="","-",VLOOKUP(ROUND(CONCATENATE($A185,BF$2),0),'Cadastro - Padrões'!$A$2:$V$10081,BF$1,FALSE)))</f>
        <v>-</v>
      </c>
      <c r="BG185" s="23" t="str">
        <f>IF($B185="-","-",IF(VLOOKUP(ROUND(CONCATENATE($A185,BG$2),0),'Cadastro - Padrões'!$A$2:$V$10081,BG$1,FALSE)="","-",VLOOKUP(ROUND(CONCATENATE($A185,BG$2),0),'Cadastro - Padrões'!$A$2:$V$10081,BG$1,FALSE)))</f>
        <v>-</v>
      </c>
      <c r="BH185" s="23" t="str">
        <f>IF($B185="-","-",IF(VLOOKUP(ROUND(CONCATENATE($A185,BH$2),0),'Cadastro - Padrões'!$A$2:$V$10081,BH$1,FALSE)="","-",VLOOKUP(ROUND(CONCATENATE($A185,BH$2),0),'Cadastro - Padrões'!$A$2:$V$10081,BH$1,FALSE)))</f>
        <v>-</v>
      </c>
      <c r="BI185" s="23" t="str">
        <f>IF($B185="-","-",IF(VLOOKUP(ROUND(CONCATENATE($A185,BI$2),0),'Cadastro - Padrões'!$A$2:$V$10081,BI$1,FALSE)="","-",VLOOKUP(ROUND(CONCATENATE($A185,BI$2),0),'Cadastro - Padrões'!$A$2:$V$10081,BI$1,FALSE)))</f>
        <v>-</v>
      </c>
      <c r="BJ185" s="23" t="str">
        <f>IF($B185="-","-",IF(VLOOKUP(ROUND(CONCATENATE($A185,BJ$2),0),'Cadastro - Padrões'!$A$2:$V$10081,BJ$1,FALSE)="","-",VLOOKUP(ROUND(CONCATENATE($A185,BJ$2),0),'Cadastro - Padrões'!$A$2:$V$10081,BJ$1,FALSE)))</f>
        <v>-</v>
      </c>
      <c r="BK185" s="23" t="str">
        <f>IF($B185="-","-",IF(VLOOKUP(ROUND(CONCATENATE($A185,BK$2),0),'Cadastro - Padrões'!$A$2:$V$10081,BK$1,FALSE)="","-",VLOOKUP(ROUND(CONCATENATE($A185,BK$2),0),'Cadastro - Padrões'!$A$2:$V$10081,BK$1,FALSE)))</f>
        <v>-</v>
      </c>
      <c r="BL185" s="23" t="str">
        <f>IF($B185="-","-",IF(VLOOKUP(ROUND(CONCATENATE($A185,BL$2),0),'Cadastro - Padrões'!$A$2:$V$10081,BL$1,FALSE)="","-",VLOOKUP(ROUND(CONCATENATE($A185,BL$2),0),'Cadastro - Padrões'!$A$2:$V$10081,BL$1,FALSE)))</f>
        <v>-</v>
      </c>
      <c r="BM185" s="23" t="str">
        <f>IF($B185="-","-",IF(VLOOKUP(ROUND(CONCATENATE($A185,BM$2),0),'Cadastro - Padrões'!$A$2:$V$10081,BM$1,FALSE)="","-",VLOOKUP(ROUND(CONCATENATE($A185,BM$2),0),'Cadastro - Padrões'!$A$2:$V$10081,BM$1,FALSE)))</f>
        <v>-</v>
      </c>
      <c r="BN185" s="23" t="str">
        <f>IF($B185="-","-",IF(VLOOKUP(ROUND(CONCATENATE($A185,BN$2),0),'Cadastro - Padrões'!$A$2:$V$10081,BN$1,FALSE)="","-",VLOOKUP(ROUND(CONCATENATE($A185,BN$2),0),'Cadastro - Padrões'!$A$2:$V$10081,BN$1,FALSE)))</f>
        <v>-</v>
      </c>
      <c r="BO185" s="23" t="str">
        <f>IF($B185="-","-",IF(VLOOKUP(ROUND(CONCATENATE($A185,BO$2),0),'Cadastro - Padrões'!$A$2:$V$10081,BO$1,FALSE)="","-",VLOOKUP(ROUND(CONCATENATE($A185,BO$2),0),'Cadastro - Padrões'!$A$2:$V$10081,BO$1,FALSE)))</f>
        <v>-</v>
      </c>
      <c r="BP185" s="23" t="str">
        <f>IF($B185="-","-",IF(VLOOKUP(ROUND(CONCATENATE($A185,BP$2),0),'Cadastro - Padrões'!$A$2:$V$10081,BP$1,FALSE)="","-",VLOOKUP(ROUND(CONCATENATE($A185,BP$2),0),'Cadastro - Padrões'!$A$2:$V$10081,BP$1,FALSE)))</f>
        <v>-</v>
      </c>
    </row>
    <row r="186" spans="1:68" x14ac:dyDescent="0.3">
      <c r="A186" s="22">
        <f t="shared" si="55"/>
        <v>181</v>
      </c>
      <c r="B186" s="23" t="str">
        <f>IF(VLOOKUP(ROUND(CONCATENATE($A186,B$2),0),'Cadastro - Padrões'!$A$2:$V$10081,B$1,FALSE)="","-",VLOOKUP(ROUND(CONCATENATE($A186,B$2),0),'Cadastro - Padrões'!$A$2:$V$10081,B$1,FALSE))</f>
        <v>-</v>
      </c>
      <c r="C186" s="23" t="str">
        <f>IF($B186="-","-",VLOOKUP(ROUND(CONCATENATE($A186,C$2),0),'Cadastro - Padrões'!$A$2:$V$10081,C$1,FALSE))</f>
        <v>-</v>
      </c>
      <c r="D186" s="23" t="str">
        <f>IF($B186="-","-",VLOOKUP(ROUND(CONCATENATE($A186,D$2),0),'Cadastro - Padrões'!$A$2:$V$10081,D$1,FALSE))</f>
        <v>-</v>
      </c>
      <c r="E186" s="23" t="str">
        <f>IF($B186="-","-",VLOOKUP(ROUND(CONCATENATE($A186,E$2),0),'Cadastro - Padrões'!$A$2:$V$10081,E$1,FALSE))</f>
        <v>-</v>
      </c>
      <c r="F186" s="23" t="str">
        <f>IF($B186="-","-",VLOOKUP(ROUND(CONCATENATE($A186,F$2),0),'Cadastro - Padrões'!$A$2:$V$10081,F$1,FALSE))</f>
        <v>-</v>
      </c>
      <c r="G186" s="24" t="str">
        <f>IF($B186="-","-",VLOOKUP(ROUND(CONCATENATE($A186,G$2),0),'Cadastro - Padrões'!$A$2:$V$10081,G$1,FALSE))</f>
        <v>-</v>
      </c>
      <c r="H186" s="25" t="str">
        <f>IF($B186="-","-",VLOOKUP(ROUND(CONCATENATE($A186,H$2),0),'Cadastro - Padrões'!$A$2:$V$10081,H$1,FALSE))</f>
        <v>-</v>
      </c>
      <c r="I186" s="23" t="str">
        <f>IF($B186="-","-",VLOOKUP(ROUND(CONCATENATE($A186,I$2),0),'Cadastro - Padrões'!$A$2:$V$10081,I$1,FALSE))</f>
        <v>-</v>
      </c>
      <c r="J186" s="23" t="str">
        <f>IF($B186="-","-",VLOOKUP(ROUND(CONCATENATE($A186,J$2),0),'Cadastro - Padrões'!$A$2:$V$10081,J$1,FALSE))</f>
        <v>-</v>
      </c>
      <c r="K186" s="23" t="str">
        <f>IF($B186="-","-",VLOOKUP(ROUND(CONCATENATE($A186,K$2),0),'Cadastro - Padrões'!$A$2:$V$10081,K$1,FALSE))</f>
        <v>-</v>
      </c>
      <c r="L186" s="23" t="str">
        <f>IF($B186="-","-",VLOOKUP(ROUND(CONCATENATE($A186,L$2),0),'Cadastro - Padrões'!$A$2:$V$10081,L$1,FALSE))</f>
        <v>-</v>
      </c>
      <c r="M186" s="23" t="str">
        <f>IF($B186="-","-",VLOOKUP(ROUND(CONCATENATE($A186,M$2),0),'Cadastro - Padrões'!$A$2:$V$10081,M$1,FALSE))</f>
        <v>-</v>
      </c>
      <c r="N186" s="23" t="str">
        <f>IF($B186="-","-",VLOOKUP(ROUND(CONCATENATE($A186,N$2),0),'Cadastro - Padrões'!$A$2:$V$10081,N$1,FALSE))</f>
        <v>-</v>
      </c>
      <c r="O186" s="23" t="str">
        <f>IF($B186="-","-",VLOOKUP(ROUND(CONCATENATE($A186,O$2),0),'Cadastro - Padrões'!$A$2:$V$10081,O$1,FALSE))</f>
        <v>-</v>
      </c>
      <c r="P186" s="23" t="str">
        <f>IF($B186="-","-",VLOOKUP(ROUND(CONCATENATE($A186,P$2),0),'Cadastro - Padrões'!$A$2:$V$10081,P$1,FALSE))</f>
        <v>-</v>
      </c>
      <c r="Q186" s="23" t="str">
        <f>IF($B186="-","-",VLOOKUP(ROUND(CONCATENATE($A186,Q$2),0),'Cadastro - Padrões'!$A$2:$V$10081,Q$1,FALSE))</f>
        <v>-</v>
      </c>
      <c r="R186" s="23" t="str">
        <f>IF($B186="-","-",VLOOKUP(ROUND(CONCATENATE($A186,R$2),0),'Cadastro - Padrões'!$A$2:$V$10081,R$1,FALSE))</f>
        <v>-</v>
      </c>
      <c r="S186" s="23" t="str">
        <f>IF($B186="-","-",VLOOKUP(ROUND(CONCATENATE($A186,S$2),0),'Cadastro - Padrões'!$A$2:$V$10081,S$1,FALSE))</f>
        <v>-</v>
      </c>
      <c r="T186" s="23" t="str">
        <f>IF($B186="-","-",VLOOKUP(ROUND(CONCATENATE($A186,T$2),0),'Cadastro - Padrões'!$A$2:$V$10081,T$1,FALSE))</f>
        <v>-</v>
      </c>
      <c r="U186" s="23" t="str">
        <f>IF($B186="-","-",VLOOKUP(ROUND(CONCATENATE($A186,U$2),0),'Cadastro - Padrões'!$A$2:$V$10081,U$1,FALSE))</f>
        <v>-</v>
      </c>
      <c r="V186" s="23" t="str">
        <f>IF($B186="-","-",VLOOKUP(ROUND(CONCATENATE($A186,V$2),0),'Cadastro - Padrões'!$A$2:$V$10081,V$1,FALSE))</f>
        <v>-</v>
      </c>
      <c r="W186" s="23" t="str">
        <f>IF($B186="-","-",VLOOKUP(ROUND(CONCATENATE($A186,W$2),0),'Cadastro - Padrões'!$A$2:$V$10081,W$1,FALSE))</f>
        <v>-</v>
      </c>
      <c r="X186" s="23" t="str">
        <f>IF($B186="-","-",VLOOKUP(ROUND(CONCATENATE($A186,X$2),0),'Cadastro - Padrões'!$A$2:$V$10081,X$1,FALSE))</f>
        <v>-</v>
      </c>
      <c r="Y186" s="23" t="str">
        <f>IF($B186="-","-",VLOOKUP(ROUND(CONCATENATE($A186,Y$2),0),'Cadastro - Padrões'!$A$2:$V$10081,Y$1,FALSE))</f>
        <v>-</v>
      </c>
      <c r="Z186" s="23" t="str">
        <f>IF($B186="-","-",VLOOKUP(ROUND(CONCATENATE($A186,Z$2),0),'Cadastro - Padrões'!$A$2:$V$10081,Z$1,FALSE))</f>
        <v>-</v>
      </c>
      <c r="AA186" s="23" t="str">
        <f>IF($B186="-","-",VLOOKUP(ROUND(CONCATENATE($A186,AA$2),0),'Cadastro - Padrões'!$A$2:$V$10081,AA$1,FALSE))</f>
        <v>-</v>
      </c>
      <c r="AB186" s="23" t="str">
        <f>IF($B186="-","-",VLOOKUP(ROUND(CONCATENATE($A186,AB$2),0),'Cadastro - Padrões'!$A$2:$V$10081,AB$1,FALSE))</f>
        <v>-</v>
      </c>
      <c r="AC186" s="23" t="str">
        <f>IF($B186="-","-",IF(VLOOKUP(ROUND(CONCATENATE($A186,AC$2),0),'Cadastro - Padrões'!$A$2:$V$10081,AC$1,FALSE)="","-",VLOOKUP(ROUND(CONCATENATE($A186,AC$2),0),'Cadastro - Padrões'!$A$2:$V$10081,AC$1,FALSE)))</f>
        <v>-</v>
      </c>
      <c r="AD186" s="23" t="str">
        <f>IF($B186="-","-",IF(VLOOKUP(ROUND(CONCATENATE($A186,AD$2),0),'Cadastro - Padrões'!$A$2:$V$10081,AD$1,FALSE)="","-",VLOOKUP(ROUND(CONCATENATE($A186,AD$2),0),'Cadastro - Padrões'!$A$2:$V$10081,AD$1,FALSE)))</f>
        <v>-</v>
      </c>
      <c r="AE186" s="23" t="str">
        <f>IF($B186="-","-",IF(VLOOKUP(ROUND(CONCATENATE($A186,AE$2),0),'Cadastro - Padrões'!$A$2:$V$10081,AE$1,FALSE)="","-",VLOOKUP(ROUND(CONCATENATE($A186,AE$2),0),'Cadastro - Padrões'!$A$2:$V$10081,AE$1,FALSE)))</f>
        <v>-</v>
      </c>
      <c r="AF186" s="23" t="str">
        <f>IF($B186="-","-",IF(VLOOKUP(ROUND(CONCATENATE($A186,AF$2),0),'Cadastro - Padrões'!$A$2:$V$10081,AF$1,FALSE)="","-",VLOOKUP(ROUND(CONCATENATE($A186,AF$2),0),'Cadastro - Padrões'!$A$2:$V$10081,AF$1,FALSE)))</f>
        <v>-</v>
      </c>
      <c r="AG186" s="23" t="str">
        <f>IF($B186="-","-",IF(VLOOKUP(ROUND(CONCATENATE($A186,AG$2),0),'Cadastro - Padrões'!$A$2:$V$10081,AG$1,FALSE)="","-",VLOOKUP(ROUND(CONCATENATE($A186,AG$2),0),'Cadastro - Padrões'!$A$2:$V$10081,AG$1,FALSE)))</f>
        <v>-</v>
      </c>
      <c r="AH186" s="23" t="str">
        <f>IF($B186="-","-",IF(VLOOKUP(ROUND(CONCATENATE($A186,AH$2),0),'Cadastro - Padrões'!$A$2:$V$10081,AH$1,FALSE)="","-",VLOOKUP(ROUND(CONCATENATE($A186,AH$2),0),'Cadastro - Padrões'!$A$2:$V$10081,AH$1,FALSE)))</f>
        <v>-</v>
      </c>
      <c r="AI186" s="23" t="str">
        <f>IF($B186="-","-",IF(VLOOKUP(ROUND(CONCATENATE($A186,AI$2),0),'Cadastro - Padrões'!$A$2:$V$10081,AI$1,FALSE)="","-",VLOOKUP(ROUND(CONCATENATE($A186,AI$2),0),'Cadastro - Padrões'!$A$2:$V$10081,AI$1,FALSE)))</f>
        <v>-</v>
      </c>
      <c r="AJ186" s="23" t="str">
        <f>IF($B186="-","-",IF(VLOOKUP(ROUND(CONCATENATE($A186,AJ$2),0),'Cadastro - Padrões'!$A$2:$V$10081,AJ$1,FALSE)="","-",VLOOKUP(ROUND(CONCATENATE($A186,AJ$2),0),'Cadastro - Padrões'!$A$2:$V$10081,AJ$1,FALSE)))</f>
        <v>-</v>
      </c>
      <c r="AK186" s="23" t="str">
        <f>IF($B186="-","-",IF(VLOOKUP(ROUND(CONCATENATE($A186,AK$2),0),'Cadastro - Padrões'!$A$2:$V$10081,AK$1,FALSE)="","-",VLOOKUP(ROUND(CONCATENATE($A186,AK$2),0),'Cadastro - Padrões'!$A$2:$V$10081,AK$1,FALSE)))</f>
        <v>-</v>
      </c>
      <c r="AL186" s="23" t="str">
        <f>IF($B186="-","-",IF(VLOOKUP(ROUND(CONCATENATE($A186,AL$2),0),'Cadastro - Padrões'!$A$2:$V$10081,AL$1,FALSE)="","-",VLOOKUP(ROUND(CONCATENATE($A186,AL$2),0),'Cadastro - Padrões'!$A$2:$V$10081,AL$1,FALSE)))</f>
        <v>-</v>
      </c>
      <c r="AM186" s="23" t="str">
        <f>IF($B186="-","-",IF(VLOOKUP(ROUND(CONCATENATE($A186,AM$2),0),'Cadastro - Padrões'!$A$2:$V$10081,AM$1,FALSE)="","-",VLOOKUP(ROUND(CONCATENATE($A186,AM$2),0),'Cadastro - Padrões'!$A$2:$V$10081,AM$1,FALSE)))</f>
        <v>-</v>
      </c>
      <c r="AN186" s="23" t="str">
        <f>IF($B186="-","-",IF(VLOOKUP(ROUND(CONCATENATE($A186,AN$2),0),'Cadastro - Padrões'!$A$2:$V$10081,AN$1,FALSE)="","-",VLOOKUP(ROUND(CONCATENATE($A186,AN$2),0),'Cadastro - Padrões'!$A$2:$V$10081,AN$1,FALSE)))</f>
        <v>-</v>
      </c>
      <c r="AO186" s="23" t="str">
        <f>IF($B186="-","-",IF(VLOOKUP(ROUND(CONCATENATE($A186,AO$2),0),'Cadastro - Padrões'!$A$2:$V$10081,AO$1,FALSE)="","-",VLOOKUP(ROUND(CONCATENATE($A186,AO$2),0),'Cadastro - Padrões'!$A$2:$V$10081,AO$1,FALSE)))</f>
        <v>-</v>
      </c>
      <c r="AP186" s="23" t="str">
        <f>IF($B186="-","-",IF(VLOOKUP(ROUND(CONCATENATE($A186,AP$2),0),'Cadastro - Padrões'!$A$2:$V$10081,AP$1,FALSE)="","-",VLOOKUP(ROUND(CONCATENATE($A186,AP$2),0),'Cadastro - Padrões'!$A$2:$V$10081,AP$1,FALSE)))</f>
        <v>-</v>
      </c>
      <c r="AQ186" s="23" t="str">
        <f>IF($B186="-","-",IF(VLOOKUP(ROUND(CONCATENATE($A186,AQ$2),0),'Cadastro - Padrões'!$A$2:$V$10081,AQ$1,FALSE)="","-",VLOOKUP(ROUND(CONCATENATE($A186,AQ$2),0),'Cadastro - Padrões'!$A$2:$V$10081,AQ$1,FALSE)))</f>
        <v>-</v>
      </c>
      <c r="AR186" s="23" t="str">
        <f>IF($B186="-","-",IF(VLOOKUP(ROUND(CONCATENATE($A186,AR$2),0),'Cadastro - Padrões'!$A$2:$V$10081,AR$1,FALSE)="","-",VLOOKUP(ROUND(CONCATENATE($A186,AR$2),0),'Cadastro - Padrões'!$A$2:$V$10081,AR$1,FALSE)))</f>
        <v>-</v>
      </c>
      <c r="AS186" s="23" t="str">
        <f>IF($B186="-","-",IF(VLOOKUP(ROUND(CONCATENATE($A186,AS$2),0),'Cadastro - Padrões'!$A$2:$V$10081,AS$1,FALSE)="","-",VLOOKUP(ROUND(CONCATENATE($A186,AS$2),0),'Cadastro - Padrões'!$A$2:$V$10081,AS$1,FALSE)))</f>
        <v>-</v>
      </c>
      <c r="AT186" s="23" t="str">
        <f>IF($B186="-","-",IF(VLOOKUP(ROUND(CONCATENATE($A186,AT$2),0),'Cadastro - Padrões'!$A$2:$V$10081,AT$1,FALSE)="","-",VLOOKUP(ROUND(CONCATENATE($A186,AT$2),0),'Cadastro - Padrões'!$A$2:$V$10081,AT$1,FALSE)))</f>
        <v>-</v>
      </c>
      <c r="AU186" s="23" t="str">
        <f>IF($B186="-","-",IF(VLOOKUP(ROUND(CONCATENATE($A186,AU$2),0),'Cadastro - Padrões'!$A$2:$V$10081,AU$1,FALSE)="","-",VLOOKUP(ROUND(CONCATENATE($A186,AU$2),0),'Cadastro - Padrões'!$A$2:$V$10081,AU$1,FALSE)))</f>
        <v>-</v>
      </c>
      <c r="AV186" s="23" t="str">
        <f>IF($B186="-","-",IF(VLOOKUP(ROUND(CONCATENATE($A186,AV$2),0),'Cadastro - Padrões'!$A$2:$V$10081,AV$1,FALSE)="","-",VLOOKUP(ROUND(CONCATENATE($A186,AV$2),0),'Cadastro - Padrões'!$A$2:$V$10081,AV$1,FALSE)))</f>
        <v>-</v>
      </c>
      <c r="AW186" s="23" t="str">
        <f>IF($B186="-","-",IF(VLOOKUP(ROUND(CONCATENATE($A186,AW$2),0),'Cadastro - Padrões'!$A$2:$V$10081,AW$1,FALSE)="","-",VLOOKUP(ROUND(CONCATENATE($A186,AW$2),0),'Cadastro - Padrões'!$A$2:$V$10081,AW$1,FALSE)))</f>
        <v>-</v>
      </c>
      <c r="AX186" s="23" t="str">
        <f>IF($B186="-","-",IF(VLOOKUP(ROUND(CONCATENATE($A186,AX$2),0),'Cadastro - Padrões'!$A$2:$V$10081,AX$1,FALSE)="","-",VLOOKUP(ROUND(CONCATENATE($A186,AX$2),0),'Cadastro - Padrões'!$A$2:$V$10081,AX$1,FALSE)))</f>
        <v>-</v>
      </c>
      <c r="AY186" s="23" t="str">
        <f>IF($B186="-","-",IF(VLOOKUP(ROUND(CONCATENATE($A186,AY$2),0),'Cadastro - Padrões'!$A$2:$V$10081,AY$1,FALSE)="","-",VLOOKUP(ROUND(CONCATENATE($A186,AY$2),0),'Cadastro - Padrões'!$A$2:$V$10081,AY$1,FALSE)))</f>
        <v>-</v>
      </c>
      <c r="AZ186" s="23" t="str">
        <f>IF($B186="-","-",IF(VLOOKUP(ROUND(CONCATENATE($A186,AZ$2),0),'Cadastro - Padrões'!$A$2:$V$10081,AZ$1,FALSE)="","-",VLOOKUP(ROUND(CONCATENATE($A186,AZ$2),0),'Cadastro - Padrões'!$A$2:$V$10081,AZ$1,FALSE)))</f>
        <v>-</v>
      </c>
      <c r="BA186" s="23" t="str">
        <f>IF($B186="-","-",IF(VLOOKUP(ROUND(CONCATENATE($A186,BA$2),0),'Cadastro - Padrões'!$A$2:$V$10081,BA$1,FALSE)="","-",VLOOKUP(ROUND(CONCATENATE($A186,BA$2),0),'Cadastro - Padrões'!$A$2:$V$10081,BA$1,FALSE)))</f>
        <v>-</v>
      </c>
      <c r="BB186" s="23" t="str">
        <f>IF($B186="-","-",IF(VLOOKUP(ROUND(CONCATENATE($A186,BB$2),0),'Cadastro - Padrões'!$A$2:$V$10081,BB$1,FALSE)="","-",VLOOKUP(ROUND(CONCATENATE($A186,BB$2),0),'Cadastro - Padrões'!$A$2:$V$10081,BB$1,FALSE)))</f>
        <v>-</v>
      </c>
      <c r="BC186" s="23" t="str">
        <f>IF($B186="-","-",IF(VLOOKUP(ROUND(CONCATENATE($A186,BC$2),0),'Cadastro - Padrões'!$A$2:$V$10081,BC$1,FALSE)="","-",VLOOKUP(ROUND(CONCATENATE($A186,BC$2),0),'Cadastro - Padrões'!$A$2:$V$10081,BC$1,FALSE)))</f>
        <v>-</v>
      </c>
      <c r="BD186" s="23" t="str">
        <f>IF($B186="-","-",IF(VLOOKUP(ROUND(CONCATENATE($A186,BD$2),0),'Cadastro - Padrões'!$A$2:$V$10081,BD$1,FALSE)="","-",VLOOKUP(ROUND(CONCATENATE($A186,BD$2),0),'Cadastro - Padrões'!$A$2:$V$10081,BD$1,FALSE)))</f>
        <v>-</v>
      </c>
      <c r="BE186" s="23" t="str">
        <f>IF($B186="-","-",IF(VLOOKUP(ROUND(CONCATENATE($A186,BE$2),0),'Cadastro - Padrões'!$A$2:$V$10081,BE$1,FALSE)="","-",VLOOKUP(ROUND(CONCATENATE($A186,BE$2),0),'Cadastro - Padrões'!$A$2:$V$10081,BE$1,FALSE)))</f>
        <v>-</v>
      </c>
      <c r="BF186" s="23" t="str">
        <f>IF($B186="-","-",IF(VLOOKUP(ROUND(CONCATENATE($A186,BF$2),0),'Cadastro - Padrões'!$A$2:$V$10081,BF$1,FALSE)="","-",VLOOKUP(ROUND(CONCATENATE($A186,BF$2),0),'Cadastro - Padrões'!$A$2:$V$10081,BF$1,FALSE)))</f>
        <v>-</v>
      </c>
      <c r="BG186" s="23" t="str">
        <f>IF($B186="-","-",IF(VLOOKUP(ROUND(CONCATENATE($A186,BG$2),0),'Cadastro - Padrões'!$A$2:$V$10081,BG$1,FALSE)="","-",VLOOKUP(ROUND(CONCATENATE($A186,BG$2),0),'Cadastro - Padrões'!$A$2:$V$10081,BG$1,FALSE)))</f>
        <v>-</v>
      </c>
      <c r="BH186" s="23" t="str">
        <f>IF($B186="-","-",IF(VLOOKUP(ROUND(CONCATENATE($A186,BH$2),0),'Cadastro - Padrões'!$A$2:$V$10081,BH$1,FALSE)="","-",VLOOKUP(ROUND(CONCATENATE($A186,BH$2),0),'Cadastro - Padrões'!$A$2:$V$10081,BH$1,FALSE)))</f>
        <v>-</v>
      </c>
      <c r="BI186" s="23" t="str">
        <f>IF($B186="-","-",IF(VLOOKUP(ROUND(CONCATENATE($A186,BI$2),0),'Cadastro - Padrões'!$A$2:$V$10081,BI$1,FALSE)="","-",VLOOKUP(ROUND(CONCATENATE($A186,BI$2),0),'Cadastro - Padrões'!$A$2:$V$10081,BI$1,FALSE)))</f>
        <v>-</v>
      </c>
      <c r="BJ186" s="23" t="str">
        <f>IF($B186="-","-",IF(VLOOKUP(ROUND(CONCATENATE($A186,BJ$2),0),'Cadastro - Padrões'!$A$2:$V$10081,BJ$1,FALSE)="","-",VLOOKUP(ROUND(CONCATENATE($A186,BJ$2),0),'Cadastro - Padrões'!$A$2:$V$10081,BJ$1,FALSE)))</f>
        <v>-</v>
      </c>
      <c r="BK186" s="23" t="str">
        <f>IF($B186="-","-",IF(VLOOKUP(ROUND(CONCATENATE($A186,BK$2),0),'Cadastro - Padrões'!$A$2:$V$10081,BK$1,FALSE)="","-",VLOOKUP(ROUND(CONCATENATE($A186,BK$2),0),'Cadastro - Padrões'!$A$2:$V$10081,BK$1,FALSE)))</f>
        <v>-</v>
      </c>
      <c r="BL186" s="23" t="str">
        <f>IF($B186="-","-",IF(VLOOKUP(ROUND(CONCATENATE($A186,BL$2),0),'Cadastro - Padrões'!$A$2:$V$10081,BL$1,FALSE)="","-",VLOOKUP(ROUND(CONCATENATE($A186,BL$2),0),'Cadastro - Padrões'!$A$2:$V$10081,BL$1,FALSE)))</f>
        <v>-</v>
      </c>
      <c r="BM186" s="23" t="str">
        <f>IF($B186="-","-",IF(VLOOKUP(ROUND(CONCATENATE($A186,BM$2),0),'Cadastro - Padrões'!$A$2:$V$10081,BM$1,FALSE)="","-",VLOOKUP(ROUND(CONCATENATE($A186,BM$2),0),'Cadastro - Padrões'!$A$2:$V$10081,BM$1,FALSE)))</f>
        <v>-</v>
      </c>
      <c r="BN186" s="23" t="str">
        <f>IF($B186="-","-",IF(VLOOKUP(ROUND(CONCATENATE($A186,BN$2),0),'Cadastro - Padrões'!$A$2:$V$10081,BN$1,FALSE)="","-",VLOOKUP(ROUND(CONCATENATE($A186,BN$2),0),'Cadastro - Padrões'!$A$2:$V$10081,BN$1,FALSE)))</f>
        <v>-</v>
      </c>
      <c r="BO186" s="23" t="str">
        <f>IF($B186="-","-",IF(VLOOKUP(ROUND(CONCATENATE($A186,BO$2),0),'Cadastro - Padrões'!$A$2:$V$10081,BO$1,FALSE)="","-",VLOOKUP(ROUND(CONCATENATE($A186,BO$2),0),'Cadastro - Padrões'!$A$2:$V$10081,BO$1,FALSE)))</f>
        <v>-</v>
      </c>
      <c r="BP186" s="23" t="str">
        <f>IF($B186="-","-",IF(VLOOKUP(ROUND(CONCATENATE($A186,BP$2),0),'Cadastro - Padrões'!$A$2:$V$10081,BP$1,FALSE)="","-",VLOOKUP(ROUND(CONCATENATE($A186,BP$2),0),'Cadastro - Padrões'!$A$2:$V$10081,BP$1,FALSE)))</f>
        <v>-</v>
      </c>
    </row>
    <row r="187" spans="1:68" x14ac:dyDescent="0.3">
      <c r="A187" s="22">
        <f t="shared" si="55"/>
        <v>182</v>
      </c>
      <c r="B187" s="23" t="str">
        <f>IF(VLOOKUP(ROUND(CONCATENATE($A187,B$2),0),'Cadastro - Padrões'!$A$2:$V$10081,B$1,FALSE)="","-",VLOOKUP(ROUND(CONCATENATE($A187,B$2),0),'Cadastro - Padrões'!$A$2:$V$10081,B$1,FALSE))</f>
        <v>-</v>
      </c>
      <c r="C187" s="23" t="str">
        <f>IF($B187="-","-",VLOOKUP(ROUND(CONCATENATE($A187,C$2),0),'Cadastro - Padrões'!$A$2:$V$10081,C$1,FALSE))</f>
        <v>-</v>
      </c>
      <c r="D187" s="23" t="str">
        <f>IF($B187="-","-",VLOOKUP(ROUND(CONCATENATE($A187,D$2),0),'Cadastro - Padrões'!$A$2:$V$10081,D$1,FALSE))</f>
        <v>-</v>
      </c>
      <c r="E187" s="23" t="str">
        <f>IF($B187="-","-",VLOOKUP(ROUND(CONCATENATE($A187,E$2),0),'Cadastro - Padrões'!$A$2:$V$10081,E$1,FALSE))</f>
        <v>-</v>
      </c>
      <c r="F187" s="23" t="str">
        <f>IF($B187="-","-",VLOOKUP(ROUND(CONCATENATE($A187,F$2),0),'Cadastro - Padrões'!$A$2:$V$10081,F$1,FALSE))</f>
        <v>-</v>
      </c>
      <c r="G187" s="24" t="str">
        <f>IF($B187="-","-",VLOOKUP(ROUND(CONCATENATE($A187,G$2),0),'Cadastro - Padrões'!$A$2:$V$10081,G$1,FALSE))</f>
        <v>-</v>
      </c>
      <c r="H187" s="25" t="str">
        <f>IF($B187="-","-",VLOOKUP(ROUND(CONCATENATE($A187,H$2),0),'Cadastro - Padrões'!$A$2:$V$10081,H$1,FALSE))</f>
        <v>-</v>
      </c>
      <c r="I187" s="23" t="str">
        <f>IF($B187="-","-",VLOOKUP(ROUND(CONCATENATE($A187,I$2),0),'Cadastro - Padrões'!$A$2:$V$10081,I$1,FALSE))</f>
        <v>-</v>
      </c>
      <c r="J187" s="23" t="str">
        <f>IF($B187="-","-",VLOOKUP(ROUND(CONCATENATE($A187,J$2),0),'Cadastro - Padrões'!$A$2:$V$10081,J$1,FALSE))</f>
        <v>-</v>
      </c>
      <c r="K187" s="23" t="str">
        <f>IF($B187="-","-",VLOOKUP(ROUND(CONCATENATE($A187,K$2),0),'Cadastro - Padrões'!$A$2:$V$10081,K$1,FALSE))</f>
        <v>-</v>
      </c>
      <c r="L187" s="23" t="str">
        <f>IF($B187="-","-",VLOOKUP(ROUND(CONCATENATE($A187,L$2),0),'Cadastro - Padrões'!$A$2:$V$10081,L$1,FALSE))</f>
        <v>-</v>
      </c>
      <c r="M187" s="23" t="str">
        <f>IF($B187="-","-",VLOOKUP(ROUND(CONCATENATE($A187,M$2),0),'Cadastro - Padrões'!$A$2:$V$10081,M$1,FALSE))</f>
        <v>-</v>
      </c>
      <c r="N187" s="23" t="str">
        <f>IF($B187="-","-",VLOOKUP(ROUND(CONCATENATE($A187,N$2),0),'Cadastro - Padrões'!$A$2:$V$10081,N$1,FALSE))</f>
        <v>-</v>
      </c>
      <c r="O187" s="23" t="str">
        <f>IF($B187="-","-",VLOOKUP(ROUND(CONCATENATE($A187,O$2),0),'Cadastro - Padrões'!$A$2:$V$10081,O$1,FALSE))</f>
        <v>-</v>
      </c>
      <c r="P187" s="23" t="str">
        <f>IF($B187="-","-",VLOOKUP(ROUND(CONCATENATE($A187,P$2),0),'Cadastro - Padrões'!$A$2:$V$10081,P$1,FALSE))</f>
        <v>-</v>
      </c>
      <c r="Q187" s="23" t="str">
        <f>IF($B187="-","-",VLOOKUP(ROUND(CONCATENATE($A187,Q$2),0),'Cadastro - Padrões'!$A$2:$V$10081,Q$1,FALSE))</f>
        <v>-</v>
      </c>
      <c r="R187" s="23" t="str">
        <f>IF($B187="-","-",VLOOKUP(ROUND(CONCATENATE($A187,R$2),0),'Cadastro - Padrões'!$A$2:$V$10081,R$1,FALSE))</f>
        <v>-</v>
      </c>
      <c r="S187" s="23" t="str">
        <f>IF($B187="-","-",VLOOKUP(ROUND(CONCATENATE($A187,S$2),0),'Cadastro - Padrões'!$A$2:$V$10081,S$1,FALSE))</f>
        <v>-</v>
      </c>
      <c r="T187" s="23" t="str">
        <f>IF($B187="-","-",VLOOKUP(ROUND(CONCATENATE($A187,T$2),0),'Cadastro - Padrões'!$A$2:$V$10081,T$1,FALSE))</f>
        <v>-</v>
      </c>
      <c r="U187" s="23" t="str">
        <f>IF($B187="-","-",VLOOKUP(ROUND(CONCATENATE($A187,U$2),0),'Cadastro - Padrões'!$A$2:$V$10081,U$1,FALSE))</f>
        <v>-</v>
      </c>
      <c r="V187" s="23" t="str">
        <f>IF($B187="-","-",VLOOKUP(ROUND(CONCATENATE($A187,V$2),0),'Cadastro - Padrões'!$A$2:$V$10081,V$1,FALSE))</f>
        <v>-</v>
      </c>
      <c r="W187" s="23" t="str">
        <f>IF($B187="-","-",VLOOKUP(ROUND(CONCATENATE($A187,W$2),0),'Cadastro - Padrões'!$A$2:$V$10081,W$1,FALSE))</f>
        <v>-</v>
      </c>
      <c r="X187" s="23" t="str">
        <f>IF($B187="-","-",VLOOKUP(ROUND(CONCATENATE($A187,X$2),0),'Cadastro - Padrões'!$A$2:$V$10081,X$1,FALSE))</f>
        <v>-</v>
      </c>
      <c r="Y187" s="23" t="str">
        <f>IF($B187="-","-",VLOOKUP(ROUND(CONCATENATE($A187,Y$2),0),'Cadastro - Padrões'!$A$2:$V$10081,Y$1,FALSE))</f>
        <v>-</v>
      </c>
      <c r="Z187" s="23" t="str">
        <f>IF($B187="-","-",VLOOKUP(ROUND(CONCATENATE($A187,Z$2),0),'Cadastro - Padrões'!$A$2:$V$10081,Z$1,FALSE))</f>
        <v>-</v>
      </c>
      <c r="AA187" s="23" t="str">
        <f>IF($B187="-","-",VLOOKUP(ROUND(CONCATENATE($A187,AA$2),0),'Cadastro - Padrões'!$A$2:$V$10081,AA$1,FALSE))</f>
        <v>-</v>
      </c>
      <c r="AB187" s="23" t="str">
        <f>IF($B187="-","-",VLOOKUP(ROUND(CONCATENATE($A187,AB$2),0),'Cadastro - Padrões'!$A$2:$V$10081,AB$1,FALSE))</f>
        <v>-</v>
      </c>
      <c r="AC187" s="23" t="str">
        <f>IF($B187="-","-",IF(VLOOKUP(ROUND(CONCATENATE($A187,AC$2),0),'Cadastro - Padrões'!$A$2:$V$10081,AC$1,FALSE)="","-",VLOOKUP(ROUND(CONCATENATE($A187,AC$2),0),'Cadastro - Padrões'!$A$2:$V$10081,AC$1,FALSE)))</f>
        <v>-</v>
      </c>
      <c r="AD187" s="23" t="str">
        <f>IF($B187="-","-",IF(VLOOKUP(ROUND(CONCATENATE($A187,AD$2),0),'Cadastro - Padrões'!$A$2:$V$10081,AD$1,FALSE)="","-",VLOOKUP(ROUND(CONCATENATE($A187,AD$2),0),'Cadastro - Padrões'!$A$2:$V$10081,AD$1,FALSE)))</f>
        <v>-</v>
      </c>
      <c r="AE187" s="23" t="str">
        <f>IF($B187="-","-",IF(VLOOKUP(ROUND(CONCATENATE($A187,AE$2),0),'Cadastro - Padrões'!$A$2:$V$10081,AE$1,FALSE)="","-",VLOOKUP(ROUND(CONCATENATE($A187,AE$2),0),'Cadastro - Padrões'!$A$2:$V$10081,AE$1,FALSE)))</f>
        <v>-</v>
      </c>
      <c r="AF187" s="23" t="str">
        <f>IF($B187="-","-",IF(VLOOKUP(ROUND(CONCATENATE($A187,AF$2),0),'Cadastro - Padrões'!$A$2:$V$10081,AF$1,FALSE)="","-",VLOOKUP(ROUND(CONCATENATE($A187,AF$2),0),'Cadastro - Padrões'!$A$2:$V$10081,AF$1,FALSE)))</f>
        <v>-</v>
      </c>
      <c r="AG187" s="23" t="str">
        <f>IF($B187="-","-",IF(VLOOKUP(ROUND(CONCATENATE($A187,AG$2),0),'Cadastro - Padrões'!$A$2:$V$10081,AG$1,FALSE)="","-",VLOOKUP(ROUND(CONCATENATE($A187,AG$2),0),'Cadastro - Padrões'!$A$2:$V$10081,AG$1,FALSE)))</f>
        <v>-</v>
      </c>
      <c r="AH187" s="23" t="str">
        <f>IF($B187="-","-",IF(VLOOKUP(ROUND(CONCATENATE($A187,AH$2),0),'Cadastro - Padrões'!$A$2:$V$10081,AH$1,FALSE)="","-",VLOOKUP(ROUND(CONCATENATE($A187,AH$2),0),'Cadastro - Padrões'!$A$2:$V$10081,AH$1,FALSE)))</f>
        <v>-</v>
      </c>
      <c r="AI187" s="23" t="str">
        <f>IF($B187="-","-",IF(VLOOKUP(ROUND(CONCATENATE($A187,AI$2),0),'Cadastro - Padrões'!$A$2:$V$10081,AI$1,FALSE)="","-",VLOOKUP(ROUND(CONCATENATE($A187,AI$2),0),'Cadastro - Padrões'!$A$2:$V$10081,AI$1,FALSE)))</f>
        <v>-</v>
      </c>
      <c r="AJ187" s="23" t="str">
        <f>IF($B187="-","-",IF(VLOOKUP(ROUND(CONCATENATE($A187,AJ$2),0),'Cadastro - Padrões'!$A$2:$V$10081,AJ$1,FALSE)="","-",VLOOKUP(ROUND(CONCATENATE($A187,AJ$2),0),'Cadastro - Padrões'!$A$2:$V$10081,AJ$1,FALSE)))</f>
        <v>-</v>
      </c>
      <c r="AK187" s="23" t="str">
        <f>IF($B187="-","-",IF(VLOOKUP(ROUND(CONCATENATE($A187,AK$2),0),'Cadastro - Padrões'!$A$2:$V$10081,AK$1,FALSE)="","-",VLOOKUP(ROUND(CONCATENATE($A187,AK$2),0),'Cadastro - Padrões'!$A$2:$V$10081,AK$1,FALSE)))</f>
        <v>-</v>
      </c>
      <c r="AL187" s="23" t="str">
        <f>IF($B187="-","-",IF(VLOOKUP(ROUND(CONCATENATE($A187,AL$2),0),'Cadastro - Padrões'!$A$2:$V$10081,AL$1,FALSE)="","-",VLOOKUP(ROUND(CONCATENATE($A187,AL$2),0),'Cadastro - Padrões'!$A$2:$V$10081,AL$1,FALSE)))</f>
        <v>-</v>
      </c>
      <c r="AM187" s="23" t="str">
        <f>IF($B187="-","-",IF(VLOOKUP(ROUND(CONCATENATE($A187,AM$2),0),'Cadastro - Padrões'!$A$2:$V$10081,AM$1,FALSE)="","-",VLOOKUP(ROUND(CONCATENATE($A187,AM$2),0),'Cadastro - Padrões'!$A$2:$V$10081,AM$1,FALSE)))</f>
        <v>-</v>
      </c>
      <c r="AN187" s="23" t="str">
        <f>IF($B187="-","-",IF(VLOOKUP(ROUND(CONCATENATE($A187,AN$2),0),'Cadastro - Padrões'!$A$2:$V$10081,AN$1,FALSE)="","-",VLOOKUP(ROUND(CONCATENATE($A187,AN$2),0),'Cadastro - Padrões'!$A$2:$V$10081,AN$1,FALSE)))</f>
        <v>-</v>
      </c>
      <c r="AO187" s="23" t="str">
        <f>IF($B187="-","-",IF(VLOOKUP(ROUND(CONCATENATE($A187,AO$2),0),'Cadastro - Padrões'!$A$2:$V$10081,AO$1,FALSE)="","-",VLOOKUP(ROUND(CONCATENATE($A187,AO$2),0),'Cadastro - Padrões'!$A$2:$V$10081,AO$1,FALSE)))</f>
        <v>-</v>
      </c>
      <c r="AP187" s="23" t="str">
        <f>IF($B187="-","-",IF(VLOOKUP(ROUND(CONCATENATE($A187,AP$2),0),'Cadastro - Padrões'!$A$2:$V$10081,AP$1,FALSE)="","-",VLOOKUP(ROUND(CONCATENATE($A187,AP$2),0),'Cadastro - Padrões'!$A$2:$V$10081,AP$1,FALSE)))</f>
        <v>-</v>
      </c>
      <c r="AQ187" s="23" t="str">
        <f>IF($B187="-","-",IF(VLOOKUP(ROUND(CONCATENATE($A187,AQ$2),0),'Cadastro - Padrões'!$A$2:$V$10081,AQ$1,FALSE)="","-",VLOOKUP(ROUND(CONCATENATE($A187,AQ$2),0),'Cadastro - Padrões'!$A$2:$V$10081,AQ$1,FALSE)))</f>
        <v>-</v>
      </c>
      <c r="AR187" s="23" t="str">
        <f>IF($B187="-","-",IF(VLOOKUP(ROUND(CONCATENATE($A187,AR$2),0),'Cadastro - Padrões'!$A$2:$V$10081,AR$1,FALSE)="","-",VLOOKUP(ROUND(CONCATENATE($A187,AR$2),0),'Cadastro - Padrões'!$A$2:$V$10081,AR$1,FALSE)))</f>
        <v>-</v>
      </c>
      <c r="AS187" s="23" t="str">
        <f>IF($B187="-","-",IF(VLOOKUP(ROUND(CONCATENATE($A187,AS$2),0),'Cadastro - Padrões'!$A$2:$V$10081,AS$1,FALSE)="","-",VLOOKUP(ROUND(CONCATENATE($A187,AS$2),0),'Cadastro - Padrões'!$A$2:$V$10081,AS$1,FALSE)))</f>
        <v>-</v>
      </c>
      <c r="AT187" s="23" t="str">
        <f>IF($B187="-","-",IF(VLOOKUP(ROUND(CONCATENATE($A187,AT$2),0),'Cadastro - Padrões'!$A$2:$V$10081,AT$1,FALSE)="","-",VLOOKUP(ROUND(CONCATENATE($A187,AT$2),0),'Cadastro - Padrões'!$A$2:$V$10081,AT$1,FALSE)))</f>
        <v>-</v>
      </c>
      <c r="AU187" s="23" t="str">
        <f>IF($B187="-","-",IF(VLOOKUP(ROUND(CONCATENATE($A187,AU$2),0),'Cadastro - Padrões'!$A$2:$V$10081,AU$1,FALSE)="","-",VLOOKUP(ROUND(CONCATENATE($A187,AU$2),0),'Cadastro - Padrões'!$A$2:$V$10081,AU$1,FALSE)))</f>
        <v>-</v>
      </c>
      <c r="AV187" s="23" t="str">
        <f>IF($B187="-","-",IF(VLOOKUP(ROUND(CONCATENATE($A187,AV$2),0),'Cadastro - Padrões'!$A$2:$V$10081,AV$1,FALSE)="","-",VLOOKUP(ROUND(CONCATENATE($A187,AV$2),0),'Cadastro - Padrões'!$A$2:$V$10081,AV$1,FALSE)))</f>
        <v>-</v>
      </c>
      <c r="AW187" s="23" t="str">
        <f>IF($B187="-","-",IF(VLOOKUP(ROUND(CONCATENATE($A187,AW$2),0),'Cadastro - Padrões'!$A$2:$V$10081,AW$1,FALSE)="","-",VLOOKUP(ROUND(CONCATENATE($A187,AW$2),0),'Cadastro - Padrões'!$A$2:$V$10081,AW$1,FALSE)))</f>
        <v>-</v>
      </c>
      <c r="AX187" s="23" t="str">
        <f>IF($B187="-","-",IF(VLOOKUP(ROUND(CONCATENATE($A187,AX$2),0),'Cadastro - Padrões'!$A$2:$V$10081,AX$1,FALSE)="","-",VLOOKUP(ROUND(CONCATENATE($A187,AX$2),0),'Cadastro - Padrões'!$A$2:$V$10081,AX$1,FALSE)))</f>
        <v>-</v>
      </c>
      <c r="AY187" s="23" t="str">
        <f>IF($B187="-","-",IF(VLOOKUP(ROUND(CONCATENATE($A187,AY$2),0),'Cadastro - Padrões'!$A$2:$V$10081,AY$1,FALSE)="","-",VLOOKUP(ROUND(CONCATENATE($A187,AY$2),0),'Cadastro - Padrões'!$A$2:$V$10081,AY$1,FALSE)))</f>
        <v>-</v>
      </c>
      <c r="AZ187" s="23" t="str">
        <f>IF($B187="-","-",IF(VLOOKUP(ROUND(CONCATENATE($A187,AZ$2),0),'Cadastro - Padrões'!$A$2:$V$10081,AZ$1,FALSE)="","-",VLOOKUP(ROUND(CONCATENATE($A187,AZ$2),0),'Cadastro - Padrões'!$A$2:$V$10081,AZ$1,FALSE)))</f>
        <v>-</v>
      </c>
      <c r="BA187" s="23" t="str">
        <f>IF($B187="-","-",IF(VLOOKUP(ROUND(CONCATENATE($A187,BA$2),0),'Cadastro - Padrões'!$A$2:$V$10081,BA$1,FALSE)="","-",VLOOKUP(ROUND(CONCATENATE($A187,BA$2),0),'Cadastro - Padrões'!$A$2:$V$10081,BA$1,FALSE)))</f>
        <v>-</v>
      </c>
      <c r="BB187" s="23" t="str">
        <f>IF($B187="-","-",IF(VLOOKUP(ROUND(CONCATENATE($A187,BB$2),0),'Cadastro - Padrões'!$A$2:$V$10081,BB$1,FALSE)="","-",VLOOKUP(ROUND(CONCATENATE($A187,BB$2),0),'Cadastro - Padrões'!$A$2:$V$10081,BB$1,FALSE)))</f>
        <v>-</v>
      </c>
      <c r="BC187" s="23" t="str">
        <f>IF($B187="-","-",IF(VLOOKUP(ROUND(CONCATENATE($A187,BC$2),0),'Cadastro - Padrões'!$A$2:$V$10081,BC$1,FALSE)="","-",VLOOKUP(ROUND(CONCATENATE($A187,BC$2),0),'Cadastro - Padrões'!$A$2:$V$10081,BC$1,FALSE)))</f>
        <v>-</v>
      </c>
      <c r="BD187" s="23" t="str">
        <f>IF($B187="-","-",IF(VLOOKUP(ROUND(CONCATENATE($A187,BD$2),0),'Cadastro - Padrões'!$A$2:$V$10081,BD$1,FALSE)="","-",VLOOKUP(ROUND(CONCATENATE($A187,BD$2),0),'Cadastro - Padrões'!$A$2:$V$10081,BD$1,FALSE)))</f>
        <v>-</v>
      </c>
      <c r="BE187" s="23" t="str">
        <f>IF($B187="-","-",IF(VLOOKUP(ROUND(CONCATENATE($A187,BE$2),0),'Cadastro - Padrões'!$A$2:$V$10081,BE$1,FALSE)="","-",VLOOKUP(ROUND(CONCATENATE($A187,BE$2),0),'Cadastro - Padrões'!$A$2:$V$10081,BE$1,FALSE)))</f>
        <v>-</v>
      </c>
      <c r="BF187" s="23" t="str">
        <f>IF($B187="-","-",IF(VLOOKUP(ROUND(CONCATENATE($A187,BF$2),0),'Cadastro - Padrões'!$A$2:$V$10081,BF$1,FALSE)="","-",VLOOKUP(ROUND(CONCATENATE($A187,BF$2),0),'Cadastro - Padrões'!$A$2:$V$10081,BF$1,FALSE)))</f>
        <v>-</v>
      </c>
      <c r="BG187" s="23" t="str">
        <f>IF($B187="-","-",IF(VLOOKUP(ROUND(CONCATENATE($A187,BG$2),0),'Cadastro - Padrões'!$A$2:$V$10081,BG$1,FALSE)="","-",VLOOKUP(ROUND(CONCATENATE($A187,BG$2),0),'Cadastro - Padrões'!$A$2:$V$10081,BG$1,FALSE)))</f>
        <v>-</v>
      </c>
      <c r="BH187" s="23" t="str">
        <f>IF($B187="-","-",IF(VLOOKUP(ROUND(CONCATENATE($A187,BH$2),0),'Cadastro - Padrões'!$A$2:$V$10081,BH$1,FALSE)="","-",VLOOKUP(ROUND(CONCATENATE($A187,BH$2),0),'Cadastro - Padrões'!$A$2:$V$10081,BH$1,FALSE)))</f>
        <v>-</v>
      </c>
      <c r="BI187" s="23" t="str">
        <f>IF($B187="-","-",IF(VLOOKUP(ROUND(CONCATENATE($A187,BI$2),0),'Cadastro - Padrões'!$A$2:$V$10081,BI$1,FALSE)="","-",VLOOKUP(ROUND(CONCATENATE($A187,BI$2),0),'Cadastro - Padrões'!$A$2:$V$10081,BI$1,FALSE)))</f>
        <v>-</v>
      </c>
      <c r="BJ187" s="23" t="str">
        <f>IF($B187="-","-",IF(VLOOKUP(ROUND(CONCATENATE($A187,BJ$2),0),'Cadastro - Padrões'!$A$2:$V$10081,BJ$1,FALSE)="","-",VLOOKUP(ROUND(CONCATENATE($A187,BJ$2),0),'Cadastro - Padrões'!$A$2:$V$10081,BJ$1,FALSE)))</f>
        <v>-</v>
      </c>
      <c r="BK187" s="23" t="str">
        <f>IF($B187="-","-",IF(VLOOKUP(ROUND(CONCATENATE($A187,BK$2),0),'Cadastro - Padrões'!$A$2:$V$10081,BK$1,FALSE)="","-",VLOOKUP(ROUND(CONCATENATE($A187,BK$2),0),'Cadastro - Padrões'!$A$2:$V$10081,BK$1,FALSE)))</f>
        <v>-</v>
      </c>
      <c r="BL187" s="23" t="str">
        <f>IF($B187="-","-",IF(VLOOKUP(ROUND(CONCATENATE($A187,BL$2),0),'Cadastro - Padrões'!$A$2:$V$10081,BL$1,FALSE)="","-",VLOOKUP(ROUND(CONCATENATE($A187,BL$2),0),'Cadastro - Padrões'!$A$2:$V$10081,BL$1,FALSE)))</f>
        <v>-</v>
      </c>
      <c r="BM187" s="23" t="str">
        <f>IF($B187="-","-",IF(VLOOKUP(ROUND(CONCATENATE($A187,BM$2),0),'Cadastro - Padrões'!$A$2:$V$10081,BM$1,FALSE)="","-",VLOOKUP(ROUND(CONCATENATE($A187,BM$2),0),'Cadastro - Padrões'!$A$2:$V$10081,BM$1,FALSE)))</f>
        <v>-</v>
      </c>
      <c r="BN187" s="23" t="str">
        <f>IF($B187="-","-",IF(VLOOKUP(ROUND(CONCATENATE($A187,BN$2),0),'Cadastro - Padrões'!$A$2:$V$10081,BN$1,FALSE)="","-",VLOOKUP(ROUND(CONCATENATE($A187,BN$2),0),'Cadastro - Padrões'!$A$2:$V$10081,BN$1,FALSE)))</f>
        <v>-</v>
      </c>
      <c r="BO187" s="23" t="str">
        <f>IF($B187="-","-",IF(VLOOKUP(ROUND(CONCATENATE($A187,BO$2),0),'Cadastro - Padrões'!$A$2:$V$10081,BO$1,FALSE)="","-",VLOOKUP(ROUND(CONCATENATE($A187,BO$2),0),'Cadastro - Padrões'!$A$2:$V$10081,BO$1,FALSE)))</f>
        <v>-</v>
      </c>
      <c r="BP187" s="23" t="str">
        <f>IF($B187="-","-",IF(VLOOKUP(ROUND(CONCATENATE($A187,BP$2),0),'Cadastro - Padrões'!$A$2:$V$10081,BP$1,FALSE)="","-",VLOOKUP(ROUND(CONCATENATE($A187,BP$2),0),'Cadastro - Padrões'!$A$2:$V$10081,BP$1,FALSE)))</f>
        <v>-</v>
      </c>
    </row>
    <row r="188" spans="1:68" x14ac:dyDescent="0.3">
      <c r="A188" s="22">
        <f t="shared" si="55"/>
        <v>183</v>
      </c>
      <c r="B188" s="23" t="str">
        <f>IF(VLOOKUP(ROUND(CONCATENATE($A188,B$2),0),'Cadastro - Padrões'!$A$2:$V$10081,B$1,FALSE)="","-",VLOOKUP(ROUND(CONCATENATE($A188,B$2),0),'Cadastro - Padrões'!$A$2:$V$10081,B$1,FALSE))</f>
        <v>-</v>
      </c>
      <c r="C188" s="23" t="str">
        <f>IF($B188="-","-",VLOOKUP(ROUND(CONCATENATE($A188,C$2),0),'Cadastro - Padrões'!$A$2:$V$10081,C$1,FALSE))</f>
        <v>-</v>
      </c>
      <c r="D188" s="23" t="str">
        <f>IF($B188="-","-",VLOOKUP(ROUND(CONCATENATE($A188,D$2),0),'Cadastro - Padrões'!$A$2:$V$10081,D$1,FALSE))</f>
        <v>-</v>
      </c>
      <c r="E188" s="23" t="str">
        <f>IF($B188="-","-",VLOOKUP(ROUND(CONCATENATE($A188,E$2),0),'Cadastro - Padrões'!$A$2:$V$10081,E$1,FALSE))</f>
        <v>-</v>
      </c>
      <c r="F188" s="23" t="str">
        <f>IF($B188="-","-",VLOOKUP(ROUND(CONCATENATE($A188,F$2),0),'Cadastro - Padrões'!$A$2:$V$10081,F$1,FALSE))</f>
        <v>-</v>
      </c>
      <c r="G188" s="24" t="str">
        <f>IF($B188="-","-",VLOOKUP(ROUND(CONCATENATE($A188,G$2),0),'Cadastro - Padrões'!$A$2:$V$10081,G$1,FALSE))</f>
        <v>-</v>
      </c>
      <c r="H188" s="25" t="str">
        <f>IF($B188="-","-",VLOOKUP(ROUND(CONCATENATE($A188,H$2),0),'Cadastro - Padrões'!$A$2:$V$10081,H$1,FALSE))</f>
        <v>-</v>
      </c>
      <c r="I188" s="23" t="str">
        <f>IF($B188="-","-",VLOOKUP(ROUND(CONCATENATE($A188,I$2),0),'Cadastro - Padrões'!$A$2:$V$10081,I$1,FALSE))</f>
        <v>-</v>
      </c>
      <c r="J188" s="23" t="str">
        <f>IF($B188="-","-",VLOOKUP(ROUND(CONCATENATE($A188,J$2),0),'Cadastro - Padrões'!$A$2:$V$10081,J$1,FALSE))</f>
        <v>-</v>
      </c>
      <c r="K188" s="23" t="str">
        <f>IF($B188="-","-",VLOOKUP(ROUND(CONCATENATE($A188,K$2),0),'Cadastro - Padrões'!$A$2:$V$10081,K$1,FALSE))</f>
        <v>-</v>
      </c>
      <c r="L188" s="23" t="str">
        <f>IF($B188="-","-",VLOOKUP(ROUND(CONCATENATE($A188,L$2),0),'Cadastro - Padrões'!$A$2:$V$10081,L$1,FALSE))</f>
        <v>-</v>
      </c>
      <c r="M188" s="23" t="str">
        <f>IF($B188="-","-",VLOOKUP(ROUND(CONCATENATE($A188,M$2),0),'Cadastro - Padrões'!$A$2:$V$10081,M$1,FALSE))</f>
        <v>-</v>
      </c>
      <c r="N188" s="23" t="str">
        <f>IF($B188="-","-",VLOOKUP(ROUND(CONCATENATE($A188,N$2),0),'Cadastro - Padrões'!$A$2:$V$10081,N$1,FALSE))</f>
        <v>-</v>
      </c>
      <c r="O188" s="23" t="str">
        <f>IF($B188="-","-",VLOOKUP(ROUND(CONCATENATE($A188,O$2),0),'Cadastro - Padrões'!$A$2:$V$10081,O$1,FALSE))</f>
        <v>-</v>
      </c>
      <c r="P188" s="23" t="str">
        <f>IF($B188="-","-",VLOOKUP(ROUND(CONCATENATE($A188,P$2),0),'Cadastro - Padrões'!$A$2:$V$10081,P$1,FALSE))</f>
        <v>-</v>
      </c>
      <c r="Q188" s="23" t="str">
        <f>IF($B188="-","-",VLOOKUP(ROUND(CONCATENATE($A188,Q$2),0),'Cadastro - Padrões'!$A$2:$V$10081,Q$1,FALSE))</f>
        <v>-</v>
      </c>
      <c r="R188" s="23" t="str">
        <f>IF($B188="-","-",VLOOKUP(ROUND(CONCATENATE($A188,R$2),0),'Cadastro - Padrões'!$A$2:$V$10081,R$1,FALSE))</f>
        <v>-</v>
      </c>
      <c r="S188" s="23" t="str">
        <f>IF($B188="-","-",VLOOKUP(ROUND(CONCATENATE($A188,S$2),0),'Cadastro - Padrões'!$A$2:$V$10081,S$1,FALSE))</f>
        <v>-</v>
      </c>
      <c r="T188" s="23" t="str">
        <f>IF($B188="-","-",VLOOKUP(ROUND(CONCATENATE($A188,T$2),0),'Cadastro - Padrões'!$A$2:$V$10081,T$1,FALSE))</f>
        <v>-</v>
      </c>
      <c r="U188" s="23" t="str">
        <f>IF($B188="-","-",VLOOKUP(ROUND(CONCATENATE($A188,U$2),0),'Cadastro - Padrões'!$A$2:$V$10081,U$1,FALSE))</f>
        <v>-</v>
      </c>
      <c r="V188" s="23" t="str">
        <f>IF($B188="-","-",VLOOKUP(ROUND(CONCATENATE($A188,V$2),0),'Cadastro - Padrões'!$A$2:$V$10081,V$1,FALSE))</f>
        <v>-</v>
      </c>
      <c r="W188" s="23" t="str">
        <f>IF($B188="-","-",VLOOKUP(ROUND(CONCATENATE($A188,W$2),0),'Cadastro - Padrões'!$A$2:$V$10081,W$1,FALSE))</f>
        <v>-</v>
      </c>
      <c r="X188" s="23" t="str">
        <f>IF($B188="-","-",VLOOKUP(ROUND(CONCATENATE($A188,X$2),0),'Cadastro - Padrões'!$A$2:$V$10081,X$1,FALSE))</f>
        <v>-</v>
      </c>
      <c r="Y188" s="23" t="str">
        <f>IF($B188="-","-",VLOOKUP(ROUND(CONCATENATE($A188,Y$2),0),'Cadastro - Padrões'!$A$2:$V$10081,Y$1,FALSE))</f>
        <v>-</v>
      </c>
      <c r="Z188" s="23" t="str">
        <f>IF($B188="-","-",VLOOKUP(ROUND(CONCATENATE($A188,Z$2),0),'Cadastro - Padrões'!$A$2:$V$10081,Z$1,FALSE))</f>
        <v>-</v>
      </c>
      <c r="AA188" s="23" t="str">
        <f>IF($B188="-","-",VLOOKUP(ROUND(CONCATENATE($A188,AA$2),0),'Cadastro - Padrões'!$A$2:$V$10081,AA$1,FALSE))</f>
        <v>-</v>
      </c>
      <c r="AB188" s="23" t="str">
        <f>IF($B188="-","-",VLOOKUP(ROUND(CONCATENATE($A188,AB$2),0),'Cadastro - Padrões'!$A$2:$V$10081,AB$1,FALSE))</f>
        <v>-</v>
      </c>
      <c r="AC188" s="23" t="str">
        <f>IF($B188="-","-",IF(VLOOKUP(ROUND(CONCATENATE($A188,AC$2),0),'Cadastro - Padrões'!$A$2:$V$10081,AC$1,FALSE)="","-",VLOOKUP(ROUND(CONCATENATE($A188,AC$2),0),'Cadastro - Padrões'!$A$2:$V$10081,AC$1,FALSE)))</f>
        <v>-</v>
      </c>
      <c r="AD188" s="23" t="str">
        <f>IF($B188="-","-",IF(VLOOKUP(ROUND(CONCATENATE($A188,AD$2),0),'Cadastro - Padrões'!$A$2:$V$10081,AD$1,FALSE)="","-",VLOOKUP(ROUND(CONCATENATE($A188,AD$2),0),'Cadastro - Padrões'!$A$2:$V$10081,AD$1,FALSE)))</f>
        <v>-</v>
      </c>
      <c r="AE188" s="23" t="str">
        <f>IF($B188="-","-",IF(VLOOKUP(ROUND(CONCATENATE($A188,AE$2),0),'Cadastro - Padrões'!$A$2:$V$10081,AE$1,FALSE)="","-",VLOOKUP(ROUND(CONCATENATE($A188,AE$2),0),'Cadastro - Padrões'!$A$2:$V$10081,AE$1,FALSE)))</f>
        <v>-</v>
      </c>
      <c r="AF188" s="23" t="str">
        <f>IF($B188="-","-",IF(VLOOKUP(ROUND(CONCATENATE($A188,AF$2),0),'Cadastro - Padrões'!$A$2:$V$10081,AF$1,FALSE)="","-",VLOOKUP(ROUND(CONCATENATE($A188,AF$2),0),'Cadastro - Padrões'!$A$2:$V$10081,AF$1,FALSE)))</f>
        <v>-</v>
      </c>
      <c r="AG188" s="23" t="str">
        <f>IF($B188="-","-",IF(VLOOKUP(ROUND(CONCATENATE($A188,AG$2),0),'Cadastro - Padrões'!$A$2:$V$10081,AG$1,FALSE)="","-",VLOOKUP(ROUND(CONCATENATE($A188,AG$2),0),'Cadastro - Padrões'!$A$2:$V$10081,AG$1,FALSE)))</f>
        <v>-</v>
      </c>
      <c r="AH188" s="23" t="str">
        <f>IF($B188="-","-",IF(VLOOKUP(ROUND(CONCATENATE($A188,AH$2),0),'Cadastro - Padrões'!$A$2:$V$10081,AH$1,FALSE)="","-",VLOOKUP(ROUND(CONCATENATE($A188,AH$2),0),'Cadastro - Padrões'!$A$2:$V$10081,AH$1,FALSE)))</f>
        <v>-</v>
      </c>
      <c r="AI188" s="23" t="str">
        <f>IF($B188="-","-",IF(VLOOKUP(ROUND(CONCATENATE($A188,AI$2),0),'Cadastro - Padrões'!$A$2:$V$10081,AI$1,FALSE)="","-",VLOOKUP(ROUND(CONCATENATE($A188,AI$2),0),'Cadastro - Padrões'!$A$2:$V$10081,AI$1,FALSE)))</f>
        <v>-</v>
      </c>
      <c r="AJ188" s="23" t="str">
        <f>IF($B188="-","-",IF(VLOOKUP(ROUND(CONCATENATE($A188,AJ$2),0),'Cadastro - Padrões'!$A$2:$V$10081,AJ$1,FALSE)="","-",VLOOKUP(ROUND(CONCATENATE($A188,AJ$2),0),'Cadastro - Padrões'!$A$2:$V$10081,AJ$1,FALSE)))</f>
        <v>-</v>
      </c>
      <c r="AK188" s="23" t="str">
        <f>IF($B188="-","-",IF(VLOOKUP(ROUND(CONCATENATE($A188,AK$2),0),'Cadastro - Padrões'!$A$2:$V$10081,AK$1,FALSE)="","-",VLOOKUP(ROUND(CONCATENATE($A188,AK$2),0),'Cadastro - Padrões'!$A$2:$V$10081,AK$1,FALSE)))</f>
        <v>-</v>
      </c>
      <c r="AL188" s="23" t="str">
        <f>IF($B188="-","-",IF(VLOOKUP(ROUND(CONCATENATE($A188,AL$2),0),'Cadastro - Padrões'!$A$2:$V$10081,AL$1,FALSE)="","-",VLOOKUP(ROUND(CONCATENATE($A188,AL$2),0),'Cadastro - Padrões'!$A$2:$V$10081,AL$1,FALSE)))</f>
        <v>-</v>
      </c>
      <c r="AM188" s="23" t="str">
        <f>IF($B188="-","-",IF(VLOOKUP(ROUND(CONCATENATE($A188,AM$2),0),'Cadastro - Padrões'!$A$2:$V$10081,AM$1,FALSE)="","-",VLOOKUP(ROUND(CONCATENATE($A188,AM$2),0),'Cadastro - Padrões'!$A$2:$V$10081,AM$1,FALSE)))</f>
        <v>-</v>
      </c>
      <c r="AN188" s="23" t="str">
        <f>IF($B188="-","-",IF(VLOOKUP(ROUND(CONCATENATE($A188,AN$2),0),'Cadastro - Padrões'!$A$2:$V$10081,AN$1,FALSE)="","-",VLOOKUP(ROUND(CONCATENATE($A188,AN$2),0),'Cadastro - Padrões'!$A$2:$V$10081,AN$1,FALSE)))</f>
        <v>-</v>
      </c>
      <c r="AO188" s="23" t="str">
        <f>IF($B188="-","-",IF(VLOOKUP(ROUND(CONCATENATE($A188,AO$2),0),'Cadastro - Padrões'!$A$2:$V$10081,AO$1,FALSE)="","-",VLOOKUP(ROUND(CONCATENATE($A188,AO$2),0),'Cadastro - Padrões'!$A$2:$V$10081,AO$1,FALSE)))</f>
        <v>-</v>
      </c>
      <c r="AP188" s="23" t="str">
        <f>IF($B188="-","-",IF(VLOOKUP(ROUND(CONCATENATE($A188,AP$2),0),'Cadastro - Padrões'!$A$2:$V$10081,AP$1,FALSE)="","-",VLOOKUP(ROUND(CONCATENATE($A188,AP$2),0),'Cadastro - Padrões'!$A$2:$V$10081,AP$1,FALSE)))</f>
        <v>-</v>
      </c>
      <c r="AQ188" s="23" t="str">
        <f>IF($B188="-","-",IF(VLOOKUP(ROUND(CONCATENATE($A188,AQ$2),0),'Cadastro - Padrões'!$A$2:$V$10081,AQ$1,FALSE)="","-",VLOOKUP(ROUND(CONCATENATE($A188,AQ$2),0),'Cadastro - Padrões'!$A$2:$V$10081,AQ$1,FALSE)))</f>
        <v>-</v>
      </c>
      <c r="AR188" s="23" t="str">
        <f>IF($B188="-","-",IF(VLOOKUP(ROUND(CONCATENATE($A188,AR$2),0),'Cadastro - Padrões'!$A$2:$V$10081,AR$1,FALSE)="","-",VLOOKUP(ROUND(CONCATENATE($A188,AR$2),0),'Cadastro - Padrões'!$A$2:$V$10081,AR$1,FALSE)))</f>
        <v>-</v>
      </c>
      <c r="AS188" s="23" t="str">
        <f>IF($B188="-","-",IF(VLOOKUP(ROUND(CONCATENATE($A188,AS$2),0),'Cadastro - Padrões'!$A$2:$V$10081,AS$1,FALSE)="","-",VLOOKUP(ROUND(CONCATENATE($A188,AS$2),0),'Cadastro - Padrões'!$A$2:$V$10081,AS$1,FALSE)))</f>
        <v>-</v>
      </c>
      <c r="AT188" s="23" t="str">
        <f>IF($B188="-","-",IF(VLOOKUP(ROUND(CONCATENATE($A188,AT$2),0),'Cadastro - Padrões'!$A$2:$V$10081,AT$1,FALSE)="","-",VLOOKUP(ROUND(CONCATENATE($A188,AT$2),0),'Cadastro - Padrões'!$A$2:$V$10081,AT$1,FALSE)))</f>
        <v>-</v>
      </c>
      <c r="AU188" s="23" t="str">
        <f>IF($B188="-","-",IF(VLOOKUP(ROUND(CONCATENATE($A188,AU$2),0),'Cadastro - Padrões'!$A$2:$V$10081,AU$1,FALSE)="","-",VLOOKUP(ROUND(CONCATENATE($A188,AU$2),0),'Cadastro - Padrões'!$A$2:$V$10081,AU$1,FALSE)))</f>
        <v>-</v>
      </c>
      <c r="AV188" s="23" t="str">
        <f>IF($B188="-","-",IF(VLOOKUP(ROUND(CONCATENATE($A188,AV$2),0),'Cadastro - Padrões'!$A$2:$V$10081,AV$1,FALSE)="","-",VLOOKUP(ROUND(CONCATENATE($A188,AV$2),0),'Cadastro - Padrões'!$A$2:$V$10081,AV$1,FALSE)))</f>
        <v>-</v>
      </c>
      <c r="AW188" s="23" t="str">
        <f>IF($B188="-","-",IF(VLOOKUP(ROUND(CONCATENATE($A188,AW$2),0),'Cadastro - Padrões'!$A$2:$V$10081,AW$1,FALSE)="","-",VLOOKUP(ROUND(CONCATENATE($A188,AW$2),0),'Cadastro - Padrões'!$A$2:$V$10081,AW$1,FALSE)))</f>
        <v>-</v>
      </c>
      <c r="AX188" s="23" t="str">
        <f>IF($B188="-","-",IF(VLOOKUP(ROUND(CONCATENATE($A188,AX$2),0),'Cadastro - Padrões'!$A$2:$V$10081,AX$1,FALSE)="","-",VLOOKUP(ROUND(CONCATENATE($A188,AX$2),0),'Cadastro - Padrões'!$A$2:$V$10081,AX$1,FALSE)))</f>
        <v>-</v>
      </c>
      <c r="AY188" s="23" t="str">
        <f>IF($B188="-","-",IF(VLOOKUP(ROUND(CONCATENATE($A188,AY$2),0),'Cadastro - Padrões'!$A$2:$V$10081,AY$1,FALSE)="","-",VLOOKUP(ROUND(CONCATENATE($A188,AY$2),0),'Cadastro - Padrões'!$A$2:$V$10081,AY$1,FALSE)))</f>
        <v>-</v>
      </c>
      <c r="AZ188" s="23" t="str">
        <f>IF($B188="-","-",IF(VLOOKUP(ROUND(CONCATENATE($A188,AZ$2),0),'Cadastro - Padrões'!$A$2:$V$10081,AZ$1,FALSE)="","-",VLOOKUP(ROUND(CONCATENATE($A188,AZ$2),0),'Cadastro - Padrões'!$A$2:$V$10081,AZ$1,FALSE)))</f>
        <v>-</v>
      </c>
      <c r="BA188" s="23" t="str">
        <f>IF($B188="-","-",IF(VLOOKUP(ROUND(CONCATENATE($A188,BA$2),0),'Cadastro - Padrões'!$A$2:$V$10081,BA$1,FALSE)="","-",VLOOKUP(ROUND(CONCATENATE($A188,BA$2),0),'Cadastro - Padrões'!$A$2:$V$10081,BA$1,FALSE)))</f>
        <v>-</v>
      </c>
      <c r="BB188" s="23" t="str">
        <f>IF($B188="-","-",IF(VLOOKUP(ROUND(CONCATENATE($A188,BB$2),0),'Cadastro - Padrões'!$A$2:$V$10081,BB$1,FALSE)="","-",VLOOKUP(ROUND(CONCATENATE($A188,BB$2),0),'Cadastro - Padrões'!$A$2:$V$10081,BB$1,FALSE)))</f>
        <v>-</v>
      </c>
      <c r="BC188" s="23" t="str">
        <f>IF($B188="-","-",IF(VLOOKUP(ROUND(CONCATENATE($A188,BC$2),0),'Cadastro - Padrões'!$A$2:$V$10081,BC$1,FALSE)="","-",VLOOKUP(ROUND(CONCATENATE($A188,BC$2),0),'Cadastro - Padrões'!$A$2:$V$10081,BC$1,FALSE)))</f>
        <v>-</v>
      </c>
      <c r="BD188" s="23" t="str">
        <f>IF($B188="-","-",IF(VLOOKUP(ROUND(CONCATENATE($A188,BD$2),0),'Cadastro - Padrões'!$A$2:$V$10081,BD$1,FALSE)="","-",VLOOKUP(ROUND(CONCATENATE($A188,BD$2),0),'Cadastro - Padrões'!$A$2:$V$10081,BD$1,FALSE)))</f>
        <v>-</v>
      </c>
      <c r="BE188" s="23" t="str">
        <f>IF($B188="-","-",IF(VLOOKUP(ROUND(CONCATENATE($A188,BE$2),0),'Cadastro - Padrões'!$A$2:$V$10081,BE$1,FALSE)="","-",VLOOKUP(ROUND(CONCATENATE($A188,BE$2),0),'Cadastro - Padrões'!$A$2:$V$10081,BE$1,FALSE)))</f>
        <v>-</v>
      </c>
      <c r="BF188" s="23" t="str">
        <f>IF($B188="-","-",IF(VLOOKUP(ROUND(CONCATENATE($A188,BF$2),0),'Cadastro - Padrões'!$A$2:$V$10081,BF$1,FALSE)="","-",VLOOKUP(ROUND(CONCATENATE($A188,BF$2),0),'Cadastro - Padrões'!$A$2:$V$10081,BF$1,FALSE)))</f>
        <v>-</v>
      </c>
      <c r="BG188" s="23" t="str">
        <f>IF($B188="-","-",IF(VLOOKUP(ROUND(CONCATENATE($A188,BG$2),0),'Cadastro - Padrões'!$A$2:$V$10081,BG$1,FALSE)="","-",VLOOKUP(ROUND(CONCATENATE($A188,BG$2),0),'Cadastro - Padrões'!$A$2:$V$10081,BG$1,FALSE)))</f>
        <v>-</v>
      </c>
      <c r="BH188" s="23" t="str">
        <f>IF($B188="-","-",IF(VLOOKUP(ROUND(CONCATENATE($A188,BH$2),0),'Cadastro - Padrões'!$A$2:$V$10081,BH$1,FALSE)="","-",VLOOKUP(ROUND(CONCATENATE($A188,BH$2),0),'Cadastro - Padrões'!$A$2:$V$10081,BH$1,FALSE)))</f>
        <v>-</v>
      </c>
      <c r="BI188" s="23" t="str">
        <f>IF($B188="-","-",IF(VLOOKUP(ROUND(CONCATENATE($A188,BI$2),0),'Cadastro - Padrões'!$A$2:$V$10081,BI$1,FALSE)="","-",VLOOKUP(ROUND(CONCATENATE($A188,BI$2),0),'Cadastro - Padrões'!$A$2:$V$10081,BI$1,FALSE)))</f>
        <v>-</v>
      </c>
      <c r="BJ188" s="23" t="str">
        <f>IF($B188="-","-",IF(VLOOKUP(ROUND(CONCATENATE($A188,BJ$2),0),'Cadastro - Padrões'!$A$2:$V$10081,BJ$1,FALSE)="","-",VLOOKUP(ROUND(CONCATENATE($A188,BJ$2),0),'Cadastro - Padrões'!$A$2:$V$10081,BJ$1,FALSE)))</f>
        <v>-</v>
      </c>
      <c r="BK188" s="23" t="str">
        <f>IF($B188="-","-",IF(VLOOKUP(ROUND(CONCATENATE($A188,BK$2),0),'Cadastro - Padrões'!$A$2:$V$10081,BK$1,FALSE)="","-",VLOOKUP(ROUND(CONCATENATE($A188,BK$2),0),'Cadastro - Padrões'!$A$2:$V$10081,BK$1,FALSE)))</f>
        <v>-</v>
      </c>
      <c r="BL188" s="23" t="str">
        <f>IF($B188="-","-",IF(VLOOKUP(ROUND(CONCATENATE($A188,BL$2),0),'Cadastro - Padrões'!$A$2:$V$10081,BL$1,FALSE)="","-",VLOOKUP(ROUND(CONCATENATE($A188,BL$2),0),'Cadastro - Padrões'!$A$2:$V$10081,BL$1,FALSE)))</f>
        <v>-</v>
      </c>
      <c r="BM188" s="23" t="str">
        <f>IF($B188="-","-",IF(VLOOKUP(ROUND(CONCATENATE($A188,BM$2),0),'Cadastro - Padrões'!$A$2:$V$10081,BM$1,FALSE)="","-",VLOOKUP(ROUND(CONCATENATE($A188,BM$2),0),'Cadastro - Padrões'!$A$2:$V$10081,BM$1,FALSE)))</f>
        <v>-</v>
      </c>
      <c r="BN188" s="23" t="str">
        <f>IF($B188="-","-",IF(VLOOKUP(ROUND(CONCATENATE($A188,BN$2),0),'Cadastro - Padrões'!$A$2:$V$10081,BN$1,FALSE)="","-",VLOOKUP(ROUND(CONCATENATE($A188,BN$2),0),'Cadastro - Padrões'!$A$2:$V$10081,BN$1,FALSE)))</f>
        <v>-</v>
      </c>
      <c r="BO188" s="23" t="str">
        <f>IF($B188="-","-",IF(VLOOKUP(ROUND(CONCATENATE($A188,BO$2),0),'Cadastro - Padrões'!$A$2:$V$10081,BO$1,FALSE)="","-",VLOOKUP(ROUND(CONCATENATE($A188,BO$2),0),'Cadastro - Padrões'!$A$2:$V$10081,BO$1,FALSE)))</f>
        <v>-</v>
      </c>
      <c r="BP188" s="23" t="str">
        <f>IF($B188="-","-",IF(VLOOKUP(ROUND(CONCATENATE($A188,BP$2),0),'Cadastro - Padrões'!$A$2:$V$10081,BP$1,FALSE)="","-",VLOOKUP(ROUND(CONCATENATE($A188,BP$2),0),'Cadastro - Padrões'!$A$2:$V$10081,BP$1,FALSE)))</f>
        <v>-</v>
      </c>
    </row>
    <row r="189" spans="1:68" x14ac:dyDescent="0.3">
      <c r="A189" s="22">
        <f t="shared" si="55"/>
        <v>184</v>
      </c>
      <c r="B189" s="23" t="str">
        <f>IF(VLOOKUP(ROUND(CONCATENATE($A189,B$2),0),'Cadastro - Padrões'!$A$2:$V$10081,B$1,FALSE)="","-",VLOOKUP(ROUND(CONCATENATE($A189,B$2),0),'Cadastro - Padrões'!$A$2:$V$10081,B$1,FALSE))</f>
        <v>-</v>
      </c>
      <c r="C189" s="23" t="str">
        <f>IF($B189="-","-",VLOOKUP(ROUND(CONCATENATE($A189,C$2),0),'Cadastro - Padrões'!$A$2:$V$10081,C$1,FALSE))</f>
        <v>-</v>
      </c>
      <c r="D189" s="23" t="str">
        <f>IF($B189="-","-",VLOOKUP(ROUND(CONCATENATE($A189,D$2),0),'Cadastro - Padrões'!$A$2:$V$10081,D$1,FALSE))</f>
        <v>-</v>
      </c>
      <c r="E189" s="23" t="str">
        <f>IF($B189="-","-",VLOOKUP(ROUND(CONCATENATE($A189,E$2),0),'Cadastro - Padrões'!$A$2:$V$10081,E$1,FALSE))</f>
        <v>-</v>
      </c>
      <c r="F189" s="23" t="str">
        <f>IF($B189="-","-",VLOOKUP(ROUND(CONCATENATE($A189,F$2),0),'Cadastro - Padrões'!$A$2:$V$10081,F$1,FALSE))</f>
        <v>-</v>
      </c>
      <c r="G189" s="24" t="str">
        <f>IF($B189="-","-",VLOOKUP(ROUND(CONCATENATE($A189,G$2),0),'Cadastro - Padrões'!$A$2:$V$10081,G$1,FALSE))</f>
        <v>-</v>
      </c>
      <c r="H189" s="25" t="str">
        <f>IF($B189="-","-",VLOOKUP(ROUND(CONCATENATE($A189,H$2),0),'Cadastro - Padrões'!$A$2:$V$10081,H$1,FALSE))</f>
        <v>-</v>
      </c>
      <c r="I189" s="23" t="str">
        <f>IF($B189="-","-",VLOOKUP(ROUND(CONCATENATE($A189,I$2),0),'Cadastro - Padrões'!$A$2:$V$10081,I$1,FALSE))</f>
        <v>-</v>
      </c>
      <c r="J189" s="23" t="str">
        <f>IF($B189="-","-",VLOOKUP(ROUND(CONCATENATE($A189,J$2),0),'Cadastro - Padrões'!$A$2:$V$10081,J$1,FALSE))</f>
        <v>-</v>
      </c>
      <c r="K189" s="23" t="str">
        <f>IF($B189="-","-",VLOOKUP(ROUND(CONCATENATE($A189,K$2),0),'Cadastro - Padrões'!$A$2:$V$10081,K$1,FALSE))</f>
        <v>-</v>
      </c>
      <c r="L189" s="23" t="str">
        <f>IF($B189="-","-",VLOOKUP(ROUND(CONCATENATE($A189,L$2),0),'Cadastro - Padrões'!$A$2:$V$10081,L$1,FALSE))</f>
        <v>-</v>
      </c>
      <c r="M189" s="23" t="str">
        <f>IF($B189="-","-",VLOOKUP(ROUND(CONCATENATE($A189,M$2),0),'Cadastro - Padrões'!$A$2:$V$10081,M$1,FALSE))</f>
        <v>-</v>
      </c>
      <c r="N189" s="23" t="str">
        <f>IF($B189="-","-",VLOOKUP(ROUND(CONCATENATE($A189,N$2),0),'Cadastro - Padrões'!$A$2:$V$10081,N$1,FALSE))</f>
        <v>-</v>
      </c>
      <c r="O189" s="23" t="str">
        <f>IF($B189="-","-",VLOOKUP(ROUND(CONCATENATE($A189,O$2),0),'Cadastro - Padrões'!$A$2:$V$10081,O$1,FALSE))</f>
        <v>-</v>
      </c>
      <c r="P189" s="23" t="str">
        <f>IF($B189="-","-",VLOOKUP(ROUND(CONCATENATE($A189,P$2),0),'Cadastro - Padrões'!$A$2:$V$10081,P$1,FALSE))</f>
        <v>-</v>
      </c>
      <c r="Q189" s="23" t="str">
        <f>IF($B189="-","-",VLOOKUP(ROUND(CONCATENATE($A189,Q$2),0),'Cadastro - Padrões'!$A$2:$V$10081,Q$1,FALSE))</f>
        <v>-</v>
      </c>
      <c r="R189" s="23" t="str">
        <f>IF($B189="-","-",VLOOKUP(ROUND(CONCATENATE($A189,R$2),0),'Cadastro - Padrões'!$A$2:$V$10081,R$1,FALSE))</f>
        <v>-</v>
      </c>
      <c r="S189" s="23" t="str">
        <f>IF($B189="-","-",VLOOKUP(ROUND(CONCATENATE($A189,S$2),0),'Cadastro - Padrões'!$A$2:$V$10081,S$1,FALSE))</f>
        <v>-</v>
      </c>
      <c r="T189" s="23" t="str">
        <f>IF($B189="-","-",VLOOKUP(ROUND(CONCATENATE($A189,T$2),0),'Cadastro - Padrões'!$A$2:$V$10081,T$1,FALSE))</f>
        <v>-</v>
      </c>
      <c r="U189" s="23" t="str">
        <f>IF($B189="-","-",VLOOKUP(ROUND(CONCATENATE($A189,U$2),0),'Cadastro - Padrões'!$A$2:$V$10081,U$1,FALSE))</f>
        <v>-</v>
      </c>
      <c r="V189" s="23" t="str">
        <f>IF($B189="-","-",VLOOKUP(ROUND(CONCATENATE($A189,V$2),0),'Cadastro - Padrões'!$A$2:$V$10081,V$1,FALSE))</f>
        <v>-</v>
      </c>
      <c r="W189" s="23" t="str">
        <f>IF($B189="-","-",VLOOKUP(ROUND(CONCATENATE($A189,W$2),0),'Cadastro - Padrões'!$A$2:$V$10081,W$1,FALSE))</f>
        <v>-</v>
      </c>
      <c r="X189" s="23" t="str">
        <f>IF($B189="-","-",VLOOKUP(ROUND(CONCATENATE($A189,X$2),0),'Cadastro - Padrões'!$A$2:$V$10081,X$1,FALSE))</f>
        <v>-</v>
      </c>
      <c r="Y189" s="23" t="str">
        <f>IF($B189="-","-",VLOOKUP(ROUND(CONCATENATE($A189,Y$2),0),'Cadastro - Padrões'!$A$2:$V$10081,Y$1,FALSE))</f>
        <v>-</v>
      </c>
      <c r="Z189" s="23" t="str">
        <f>IF($B189="-","-",VLOOKUP(ROUND(CONCATENATE($A189,Z$2),0),'Cadastro - Padrões'!$A$2:$V$10081,Z$1,FALSE))</f>
        <v>-</v>
      </c>
      <c r="AA189" s="23" t="str">
        <f>IF($B189="-","-",VLOOKUP(ROUND(CONCATENATE($A189,AA$2),0),'Cadastro - Padrões'!$A$2:$V$10081,AA$1,FALSE))</f>
        <v>-</v>
      </c>
      <c r="AB189" s="23" t="str">
        <f>IF($B189="-","-",VLOOKUP(ROUND(CONCATENATE($A189,AB$2),0),'Cadastro - Padrões'!$A$2:$V$10081,AB$1,FALSE))</f>
        <v>-</v>
      </c>
      <c r="AC189" s="23" t="str">
        <f>IF($B189="-","-",IF(VLOOKUP(ROUND(CONCATENATE($A189,AC$2),0),'Cadastro - Padrões'!$A$2:$V$10081,AC$1,FALSE)="","-",VLOOKUP(ROUND(CONCATENATE($A189,AC$2),0),'Cadastro - Padrões'!$A$2:$V$10081,AC$1,FALSE)))</f>
        <v>-</v>
      </c>
      <c r="AD189" s="23" t="str">
        <f>IF($B189="-","-",IF(VLOOKUP(ROUND(CONCATENATE($A189,AD$2),0),'Cadastro - Padrões'!$A$2:$V$10081,AD$1,FALSE)="","-",VLOOKUP(ROUND(CONCATENATE($A189,AD$2),0),'Cadastro - Padrões'!$A$2:$V$10081,AD$1,FALSE)))</f>
        <v>-</v>
      </c>
      <c r="AE189" s="23" t="str">
        <f>IF($B189="-","-",IF(VLOOKUP(ROUND(CONCATENATE($A189,AE$2),0),'Cadastro - Padrões'!$A$2:$V$10081,AE$1,FALSE)="","-",VLOOKUP(ROUND(CONCATENATE($A189,AE$2),0),'Cadastro - Padrões'!$A$2:$V$10081,AE$1,FALSE)))</f>
        <v>-</v>
      </c>
      <c r="AF189" s="23" t="str">
        <f>IF($B189="-","-",IF(VLOOKUP(ROUND(CONCATENATE($A189,AF$2),0),'Cadastro - Padrões'!$A$2:$V$10081,AF$1,FALSE)="","-",VLOOKUP(ROUND(CONCATENATE($A189,AF$2),0),'Cadastro - Padrões'!$A$2:$V$10081,AF$1,FALSE)))</f>
        <v>-</v>
      </c>
      <c r="AG189" s="23" t="str">
        <f>IF($B189="-","-",IF(VLOOKUP(ROUND(CONCATENATE($A189,AG$2),0),'Cadastro - Padrões'!$A$2:$V$10081,AG$1,FALSE)="","-",VLOOKUP(ROUND(CONCATENATE($A189,AG$2),0),'Cadastro - Padrões'!$A$2:$V$10081,AG$1,FALSE)))</f>
        <v>-</v>
      </c>
      <c r="AH189" s="23" t="str">
        <f>IF($B189="-","-",IF(VLOOKUP(ROUND(CONCATENATE($A189,AH$2),0),'Cadastro - Padrões'!$A$2:$V$10081,AH$1,FALSE)="","-",VLOOKUP(ROUND(CONCATENATE($A189,AH$2),0),'Cadastro - Padrões'!$A$2:$V$10081,AH$1,FALSE)))</f>
        <v>-</v>
      </c>
      <c r="AI189" s="23" t="str">
        <f>IF($B189="-","-",IF(VLOOKUP(ROUND(CONCATENATE($A189,AI$2),0),'Cadastro - Padrões'!$A$2:$V$10081,AI$1,FALSE)="","-",VLOOKUP(ROUND(CONCATENATE($A189,AI$2),0),'Cadastro - Padrões'!$A$2:$V$10081,AI$1,FALSE)))</f>
        <v>-</v>
      </c>
      <c r="AJ189" s="23" t="str">
        <f>IF($B189="-","-",IF(VLOOKUP(ROUND(CONCATENATE($A189,AJ$2),0),'Cadastro - Padrões'!$A$2:$V$10081,AJ$1,FALSE)="","-",VLOOKUP(ROUND(CONCATENATE($A189,AJ$2),0),'Cadastro - Padrões'!$A$2:$V$10081,AJ$1,FALSE)))</f>
        <v>-</v>
      </c>
      <c r="AK189" s="23" t="str">
        <f>IF($B189="-","-",IF(VLOOKUP(ROUND(CONCATENATE($A189,AK$2),0),'Cadastro - Padrões'!$A$2:$V$10081,AK$1,FALSE)="","-",VLOOKUP(ROUND(CONCATENATE($A189,AK$2),0),'Cadastro - Padrões'!$A$2:$V$10081,AK$1,FALSE)))</f>
        <v>-</v>
      </c>
      <c r="AL189" s="23" t="str">
        <f>IF($B189="-","-",IF(VLOOKUP(ROUND(CONCATENATE($A189,AL$2),0),'Cadastro - Padrões'!$A$2:$V$10081,AL$1,FALSE)="","-",VLOOKUP(ROUND(CONCATENATE($A189,AL$2),0),'Cadastro - Padrões'!$A$2:$V$10081,AL$1,FALSE)))</f>
        <v>-</v>
      </c>
      <c r="AM189" s="23" t="str">
        <f>IF($B189="-","-",IF(VLOOKUP(ROUND(CONCATENATE($A189,AM$2),0),'Cadastro - Padrões'!$A$2:$V$10081,AM$1,FALSE)="","-",VLOOKUP(ROUND(CONCATENATE($A189,AM$2),0),'Cadastro - Padrões'!$A$2:$V$10081,AM$1,FALSE)))</f>
        <v>-</v>
      </c>
      <c r="AN189" s="23" t="str">
        <f>IF($B189="-","-",IF(VLOOKUP(ROUND(CONCATENATE($A189,AN$2),0),'Cadastro - Padrões'!$A$2:$V$10081,AN$1,FALSE)="","-",VLOOKUP(ROUND(CONCATENATE($A189,AN$2),0),'Cadastro - Padrões'!$A$2:$V$10081,AN$1,FALSE)))</f>
        <v>-</v>
      </c>
      <c r="AO189" s="23" t="str">
        <f>IF($B189="-","-",IF(VLOOKUP(ROUND(CONCATENATE($A189,AO$2),0),'Cadastro - Padrões'!$A$2:$V$10081,AO$1,FALSE)="","-",VLOOKUP(ROUND(CONCATENATE($A189,AO$2),0),'Cadastro - Padrões'!$A$2:$V$10081,AO$1,FALSE)))</f>
        <v>-</v>
      </c>
      <c r="AP189" s="23" t="str">
        <f>IF($B189="-","-",IF(VLOOKUP(ROUND(CONCATENATE($A189,AP$2),0),'Cadastro - Padrões'!$A$2:$V$10081,AP$1,FALSE)="","-",VLOOKUP(ROUND(CONCATENATE($A189,AP$2),0),'Cadastro - Padrões'!$A$2:$V$10081,AP$1,FALSE)))</f>
        <v>-</v>
      </c>
      <c r="AQ189" s="23" t="str">
        <f>IF($B189="-","-",IF(VLOOKUP(ROUND(CONCATENATE($A189,AQ$2),0),'Cadastro - Padrões'!$A$2:$V$10081,AQ$1,FALSE)="","-",VLOOKUP(ROUND(CONCATENATE($A189,AQ$2),0),'Cadastro - Padrões'!$A$2:$V$10081,AQ$1,FALSE)))</f>
        <v>-</v>
      </c>
      <c r="AR189" s="23" t="str">
        <f>IF($B189="-","-",IF(VLOOKUP(ROUND(CONCATENATE($A189,AR$2),0),'Cadastro - Padrões'!$A$2:$V$10081,AR$1,FALSE)="","-",VLOOKUP(ROUND(CONCATENATE($A189,AR$2),0),'Cadastro - Padrões'!$A$2:$V$10081,AR$1,FALSE)))</f>
        <v>-</v>
      </c>
      <c r="AS189" s="23" t="str">
        <f>IF($B189="-","-",IF(VLOOKUP(ROUND(CONCATENATE($A189,AS$2),0),'Cadastro - Padrões'!$A$2:$V$10081,AS$1,FALSE)="","-",VLOOKUP(ROUND(CONCATENATE($A189,AS$2),0),'Cadastro - Padrões'!$A$2:$V$10081,AS$1,FALSE)))</f>
        <v>-</v>
      </c>
      <c r="AT189" s="23" t="str">
        <f>IF($B189="-","-",IF(VLOOKUP(ROUND(CONCATENATE($A189,AT$2),0),'Cadastro - Padrões'!$A$2:$V$10081,AT$1,FALSE)="","-",VLOOKUP(ROUND(CONCATENATE($A189,AT$2),0),'Cadastro - Padrões'!$A$2:$V$10081,AT$1,FALSE)))</f>
        <v>-</v>
      </c>
      <c r="AU189" s="23" t="str">
        <f>IF($B189="-","-",IF(VLOOKUP(ROUND(CONCATENATE($A189,AU$2),0),'Cadastro - Padrões'!$A$2:$V$10081,AU$1,FALSE)="","-",VLOOKUP(ROUND(CONCATENATE($A189,AU$2),0),'Cadastro - Padrões'!$A$2:$V$10081,AU$1,FALSE)))</f>
        <v>-</v>
      </c>
      <c r="AV189" s="23" t="str">
        <f>IF($B189="-","-",IF(VLOOKUP(ROUND(CONCATENATE($A189,AV$2),0),'Cadastro - Padrões'!$A$2:$V$10081,AV$1,FALSE)="","-",VLOOKUP(ROUND(CONCATENATE($A189,AV$2),0),'Cadastro - Padrões'!$A$2:$V$10081,AV$1,FALSE)))</f>
        <v>-</v>
      </c>
      <c r="AW189" s="23" t="str">
        <f>IF($B189="-","-",IF(VLOOKUP(ROUND(CONCATENATE($A189,AW$2),0),'Cadastro - Padrões'!$A$2:$V$10081,AW$1,FALSE)="","-",VLOOKUP(ROUND(CONCATENATE($A189,AW$2),0),'Cadastro - Padrões'!$A$2:$V$10081,AW$1,FALSE)))</f>
        <v>-</v>
      </c>
      <c r="AX189" s="23" t="str">
        <f>IF($B189="-","-",IF(VLOOKUP(ROUND(CONCATENATE($A189,AX$2),0),'Cadastro - Padrões'!$A$2:$V$10081,AX$1,FALSE)="","-",VLOOKUP(ROUND(CONCATENATE($A189,AX$2),0),'Cadastro - Padrões'!$A$2:$V$10081,AX$1,FALSE)))</f>
        <v>-</v>
      </c>
      <c r="AY189" s="23" t="str">
        <f>IF($B189="-","-",IF(VLOOKUP(ROUND(CONCATENATE($A189,AY$2),0),'Cadastro - Padrões'!$A$2:$V$10081,AY$1,FALSE)="","-",VLOOKUP(ROUND(CONCATENATE($A189,AY$2),0),'Cadastro - Padrões'!$A$2:$V$10081,AY$1,FALSE)))</f>
        <v>-</v>
      </c>
      <c r="AZ189" s="23" t="str">
        <f>IF($B189="-","-",IF(VLOOKUP(ROUND(CONCATENATE($A189,AZ$2),0),'Cadastro - Padrões'!$A$2:$V$10081,AZ$1,FALSE)="","-",VLOOKUP(ROUND(CONCATENATE($A189,AZ$2),0),'Cadastro - Padrões'!$A$2:$V$10081,AZ$1,FALSE)))</f>
        <v>-</v>
      </c>
      <c r="BA189" s="23" t="str">
        <f>IF($B189="-","-",IF(VLOOKUP(ROUND(CONCATENATE($A189,BA$2),0),'Cadastro - Padrões'!$A$2:$V$10081,BA$1,FALSE)="","-",VLOOKUP(ROUND(CONCATENATE($A189,BA$2),0),'Cadastro - Padrões'!$A$2:$V$10081,BA$1,FALSE)))</f>
        <v>-</v>
      </c>
      <c r="BB189" s="23" t="str">
        <f>IF($B189="-","-",IF(VLOOKUP(ROUND(CONCATENATE($A189,BB$2),0),'Cadastro - Padrões'!$A$2:$V$10081,BB$1,FALSE)="","-",VLOOKUP(ROUND(CONCATENATE($A189,BB$2),0),'Cadastro - Padrões'!$A$2:$V$10081,BB$1,FALSE)))</f>
        <v>-</v>
      </c>
      <c r="BC189" s="23" t="str">
        <f>IF($B189="-","-",IF(VLOOKUP(ROUND(CONCATENATE($A189,BC$2),0),'Cadastro - Padrões'!$A$2:$V$10081,BC$1,FALSE)="","-",VLOOKUP(ROUND(CONCATENATE($A189,BC$2),0),'Cadastro - Padrões'!$A$2:$V$10081,BC$1,FALSE)))</f>
        <v>-</v>
      </c>
      <c r="BD189" s="23" t="str">
        <f>IF($B189="-","-",IF(VLOOKUP(ROUND(CONCATENATE($A189,BD$2),0),'Cadastro - Padrões'!$A$2:$V$10081,BD$1,FALSE)="","-",VLOOKUP(ROUND(CONCATENATE($A189,BD$2),0),'Cadastro - Padrões'!$A$2:$V$10081,BD$1,FALSE)))</f>
        <v>-</v>
      </c>
      <c r="BE189" s="23" t="str">
        <f>IF($B189="-","-",IF(VLOOKUP(ROUND(CONCATENATE($A189,BE$2),0),'Cadastro - Padrões'!$A$2:$V$10081,BE$1,FALSE)="","-",VLOOKUP(ROUND(CONCATENATE($A189,BE$2),0),'Cadastro - Padrões'!$A$2:$V$10081,BE$1,FALSE)))</f>
        <v>-</v>
      </c>
      <c r="BF189" s="23" t="str">
        <f>IF($B189="-","-",IF(VLOOKUP(ROUND(CONCATENATE($A189,BF$2),0),'Cadastro - Padrões'!$A$2:$V$10081,BF$1,FALSE)="","-",VLOOKUP(ROUND(CONCATENATE($A189,BF$2),0),'Cadastro - Padrões'!$A$2:$V$10081,BF$1,FALSE)))</f>
        <v>-</v>
      </c>
      <c r="BG189" s="23" t="str">
        <f>IF($B189="-","-",IF(VLOOKUP(ROUND(CONCATENATE($A189,BG$2),0),'Cadastro - Padrões'!$A$2:$V$10081,BG$1,FALSE)="","-",VLOOKUP(ROUND(CONCATENATE($A189,BG$2),0),'Cadastro - Padrões'!$A$2:$V$10081,BG$1,FALSE)))</f>
        <v>-</v>
      </c>
      <c r="BH189" s="23" t="str">
        <f>IF($B189="-","-",IF(VLOOKUP(ROUND(CONCATENATE($A189,BH$2),0),'Cadastro - Padrões'!$A$2:$V$10081,BH$1,FALSE)="","-",VLOOKUP(ROUND(CONCATENATE($A189,BH$2),0),'Cadastro - Padrões'!$A$2:$V$10081,BH$1,FALSE)))</f>
        <v>-</v>
      </c>
      <c r="BI189" s="23" t="str">
        <f>IF($B189="-","-",IF(VLOOKUP(ROUND(CONCATENATE($A189,BI$2),0),'Cadastro - Padrões'!$A$2:$V$10081,BI$1,FALSE)="","-",VLOOKUP(ROUND(CONCATENATE($A189,BI$2),0),'Cadastro - Padrões'!$A$2:$V$10081,BI$1,FALSE)))</f>
        <v>-</v>
      </c>
      <c r="BJ189" s="23" t="str">
        <f>IF($B189="-","-",IF(VLOOKUP(ROUND(CONCATENATE($A189,BJ$2),0),'Cadastro - Padrões'!$A$2:$V$10081,BJ$1,FALSE)="","-",VLOOKUP(ROUND(CONCATENATE($A189,BJ$2),0),'Cadastro - Padrões'!$A$2:$V$10081,BJ$1,FALSE)))</f>
        <v>-</v>
      </c>
      <c r="BK189" s="23" t="str">
        <f>IF($B189="-","-",IF(VLOOKUP(ROUND(CONCATENATE($A189,BK$2),0),'Cadastro - Padrões'!$A$2:$V$10081,BK$1,FALSE)="","-",VLOOKUP(ROUND(CONCATENATE($A189,BK$2),0),'Cadastro - Padrões'!$A$2:$V$10081,BK$1,FALSE)))</f>
        <v>-</v>
      </c>
      <c r="BL189" s="23" t="str">
        <f>IF($B189="-","-",IF(VLOOKUP(ROUND(CONCATENATE($A189,BL$2),0),'Cadastro - Padrões'!$A$2:$V$10081,BL$1,FALSE)="","-",VLOOKUP(ROUND(CONCATENATE($A189,BL$2),0),'Cadastro - Padrões'!$A$2:$V$10081,BL$1,FALSE)))</f>
        <v>-</v>
      </c>
      <c r="BM189" s="23" t="str">
        <f>IF($B189="-","-",IF(VLOOKUP(ROUND(CONCATENATE($A189,BM$2),0),'Cadastro - Padrões'!$A$2:$V$10081,BM$1,FALSE)="","-",VLOOKUP(ROUND(CONCATENATE($A189,BM$2),0),'Cadastro - Padrões'!$A$2:$V$10081,BM$1,FALSE)))</f>
        <v>-</v>
      </c>
      <c r="BN189" s="23" t="str">
        <f>IF($B189="-","-",IF(VLOOKUP(ROUND(CONCATENATE($A189,BN$2),0),'Cadastro - Padrões'!$A$2:$V$10081,BN$1,FALSE)="","-",VLOOKUP(ROUND(CONCATENATE($A189,BN$2),0),'Cadastro - Padrões'!$A$2:$V$10081,BN$1,FALSE)))</f>
        <v>-</v>
      </c>
      <c r="BO189" s="23" t="str">
        <f>IF($B189="-","-",IF(VLOOKUP(ROUND(CONCATENATE($A189,BO$2),0),'Cadastro - Padrões'!$A$2:$V$10081,BO$1,FALSE)="","-",VLOOKUP(ROUND(CONCATENATE($A189,BO$2),0),'Cadastro - Padrões'!$A$2:$V$10081,BO$1,FALSE)))</f>
        <v>-</v>
      </c>
      <c r="BP189" s="23" t="str">
        <f>IF($B189="-","-",IF(VLOOKUP(ROUND(CONCATENATE($A189,BP$2),0),'Cadastro - Padrões'!$A$2:$V$10081,BP$1,FALSE)="","-",VLOOKUP(ROUND(CONCATENATE($A189,BP$2),0),'Cadastro - Padrões'!$A$2:$V$10081,BP$1,FALSE)))</f>
        <v>-</v>
      </c>
    </row>
    <row r="190" spans="1:68" x14ac:dyDescent="0.3">
      <c r="A190" s="22">
        <f t="shared" si="55"/>
        <v>185</v>
      </c>
      <c r="B190" s="23" t="str">
        <f>IF(VLOOKUP(ROUND(CONCATENATE($A190,B$2),0),'Cadastro - Padrões'!$A$2:$V$10081,B$1,FALSE)="","-",VLOOKUP(ROUND(CONCATENATE($A190,B$2),0),'Cadastro - Padrões'!$A$2:$V$10081,B$1,FALSE))</f>
        <v>-</v>
      </c>
      <c r="C190" s="23" t="str">
        <f>IF($B190="-","-",VLOOKUP(ROUND(CONCATENATE($A190,C$2),0),'Cadastro - Padrões'!$A$2:$V$10081,C$1,FALSE))</f>
        <v>-</v>
      </c>
      <c r="D190" s="23" t="str">
        <f>IF($B190="-","-",VLOOKUP(ROUND(CONCATENATE($A190,D$2),0),'Cadastro - Padrões'!$A$2:$V$10081,D$1,FALSE))</f>
        <v>-</v>
      </c>
      <c r="E190" s="23" t="str">
        <f>IF($B190="-","-",VLOOKUP(ROUND(CONCATENATE($A190,E$2),0),'Cadastro - Padrões'!$A$2:$V$10081,E$1,FALSE))</f>
        <v>-</v>
      </c>
      <c r="F190" s="23" t="str">
        <f>IF($B190="-","-",VLOOKUP(ROUND(CONCATENATE($A190,F$2),0),'Cadastro - Padrões'!$A$2:$V$10081,F$1,FALSE))</f>
        <v>-</v>
      </c>
      <c r="G190" s="24" t="str">
        <f>IF($B190="-","-",VLOOKUP(ROUND(CONCATENATE($A190,G$2),0),'Cadastro - Padrões'!$A$2:$V$10081,G$1,FALSE))</f>
        <v>-</v>
      </c>
      <c r="H190" s="25" t="str">
        <f>IF($B190="-","-",VLOOKUP(ROUND(CONCATENATE($A190,H$2),0),'Cadastro - Padrões'!$A$2:$V$10081,H$1,FALSE))</f>
        <v>-</v>
      </c>
      <c r="I190" s="23" t="str">
        <f>IF($B190="-","-",VLOOKUP(ROUND(CONCATENATE($A190,I$2),0),'Cadastro - Padrões'!$A$2:$V$10081,I$1,FALSE))</f>
        <v>-</v>
      </c>
      <c r="J190" s="23" t="str">
        <f>IF($B190="-","-",VLOOKUP(ROUND(CONCATENATE($A190,J$2),0),'Cadastro - Padrões'!$A$2:$V$10081,J$1,FALSE))</f>
        <v>-</v>
      </c>
      <c r="K190" s="23" t="str">
        <f>IF($B190="-","-",VLOOKUP(ROUND(CONCATENATE($A190,K$2),0),'Cadastro - Padrões'!$A$2:$V$10081,K$1,FALSE))</f>
        <v>-</v>
      </c>
      <c r="L190" s="23" t="str">
        <f>IF($B190="-","-",VLOOKUP(ROUND(CONCATENATE($A190,L$2),0),'Cadastro - Padrões'!$A$2:$V$10081,L$1,FALSE))</f>
        <v>-</v>
      </c>
      <c r="M190" s="23" t="str">
        <f>IF($B190="-","-",VLOOKUP(ROUND(CONCATENATE($A190,M$2),0),'Cadastro - Padrões'!$A$2:$V$10081,M$1,FALSE))</f>
        <v>-</v>
      </c>
      <c r="N190" s="23" t="str">
        <f>IF($B190="-","-",VLOOKUP(ROUND(CONCATENATE($A190,N$2),0),'Cadastro - Padrões'!$A$2:$V$10081,N$1,FALSE))</f>
        <v>-</v>
      </c>
      <c r="O190" s="23" t="str">
        <f>IF($B190="-","-",VLOOKUP(ROUND(CONCATENATE($A190,O$2),0),'Cadastro - Padrões'!$A$2:$V$10081,O$1,FALSE))</f>
        <v>-</v>
      </c>
      <c r="P190" s="23" t="str">
        <f>IF($B190="-","-",VLOOKUP(ROUND(CONCATENATE($A190,P$2),0),'Cadastro - Padrões'!$A$2:$V$10081,P$1,FALSE))</f>
        <v>-</v>
      </c>
      <c r="Q190" s="23" t="str">
        <f>IF($B190="-","-",VLOOKUP(ROUND(CONCATENATE($A190,Q$2),0),'Cadastro - Padrões'!$A$2:$V$10081,Q$1,FALSE))</f>
        <v>-</v>
      </c>
      <c r="R190" s="23" t="str">
        <f>IF($B190="-","-",VLOOKUP(ROUND(CONCATENATE($A190,R$2),0),'Cadastro - Padrões'!$A$2:$V$10081,R$1,FALSE))</f>
        <v>-</v>
      </c>
      <c r="S190" s="23" t="str">
        <f>IF($B190="-","-",VLOOKUP(ROUND(CONCATENATE($A190,S$2),0),'Cadastro - Padrões'!$A$2:$V$10081,S$1,FALSE))</f>
        <v>-</v>
      </c>
      <c r="T190" s="23" t="str">
        <f>IF($B190="-","-",VLOOKUP(ROUND(CONCATENATE($A190,T$2),0),'Cadastro - Padrões'!$A$2:$V$10081,T$1,FALSE))</f>
        <v>-</v>
      </c>
      <c r="U190" s="23" t="str">
        <f>IF($B190="-","-",VLOOKUP(ROUND(CONCATENATE($A190,U$2),0),'Cadastro - Padrões'!$A$2:$V$10081,U$1,FALSE))</f>
        <v>-</v>
      </c>
      <c r="V190" s="23" t="str">
        <f>IF($B190="-","-",VLOOKUP(ROUND(CONCATENATE($A190,V$2),0),'Cadastro - Padrões'!$A$2:$V$10081,V$1,FALSE))</f>
        <v>-</v>
      </c>
      <c r="W190" s="23" t="str">
        <f>IF($B190="-","-",VLOOKUP(ROUND(CONCATENATE($A190,W$2),0),'Cadastro - Padrões'!$A$2:$V$10081,W$1,FALSE))</f>
        <v>-</v>
      </c>
      <c r="X190" s="23" t="str">
        <f>IF($B190="-","-",VLOOKUP(ROUND(CONCATENATE($A190,X$2),0),'Cadastro - Padrões'!$A$2:$V$10081,X$1,FALSE))</f>
        <v>-</v>
      </c>
      <c r="Y190" s="23" t="str">
        <f>IF($B190="-","-",VLOOKUP(ROUND(CONCATENATE($A190,Y$2),0),'Cadastro - Padrões'!$A$2:$V$10081,Y$1,FALSE))</f>
        <v>-</v>
      </c>
      <c r="Z190" s="23" t="str">
        <f>IF($B190="-","-",VLOOKUP(ROUND(CONCATENATE($A190,Z$2),0),'Cadastro - Padrões'!$A$2:$V$10081,Z$1,FALSE))</f>
        <v>-</v>
      </c>
      <c r="AA190" s="23" t="str">
        <f>IF($B190="-","-",VLOOKUP(ROUND(CONCATENATE($A190,AA$2),0),'Cadastro - Padrões'!$A$2:$V$10081,AA$1,FALSE))</f>
        <v>-</v>
      </c>
      <c r="AB190" s="23" t="str">
        <f>IF($B190="-","-",VLOOKUP(ROUND(CONCATENATE($A190,AB$2),0),'Cadastro - Padrões'!$A$2:$V$10081,AB$1,FALSE))</f>
        <v>-</v>
      </c>
      <c r="AC190" s="23" t="str">
        <f>IF($B190="-","-",IF(VLOOKUP(ROUND(CONCATENATE($A190,AC$2),0),'Cadastro - Padrões'!$A$2:$V$10081,AC$1,FALSE)="","-",VLOOKUP(ROUND(CONCATENATE($A190,AC$2),0),'Cadastro - Padrões'!$A$2:$V$10081,AC$1,FALSE)))</f>
        <v>-</v>
      </c>
      <c r="AD190" s="23" t="str">
        <f>IF($B190="-","-",IF(VLOOKUP(ROUND(CONCATENATE($A190,AD$2),0),'Cadastro - Padrões'!$A$2:$V$10081,AD$1,FALSE)="","-",VLOOKUP(ROUND(CONCATENATE($A190,AD$2),0),'Cadastro - Padrões'!$A$2:$V$10081,AD$1,FALSE)))</f>
        <v>-</v>
      </c>
      <c r="AE190" s="23" t="str">
        <f>IF($B190="-","-",IF(VLOOKUP(ROUND(CONCATENATE($A190,AE$2),0),'Cadastro - Padrões'!$A$2:$V$10081,AE$1,FALSE)="","-",VLOOKUP(ROUND(CONCATENATE($A190,AE$2),0),'Cadastro - Padrões'!$A$2:$V$10081,AE$1,FALSE)))</f>
        <v>-</v>
      </c>
      <c r="AF190" s="23" t="str">
        <f>IF($B190="-","-",IF(VLOOKUP(ROUND(CONCATENATE($A190,AF$2),0),'Cadastro - Padrões'!$A$2:$V$10081,AF$1,FALSE)="","-",VLOOKUP(ROUND(CONCATENATE($A190,AF$2),0),'Cadastro - Padrões'!$A$2:$V$10081,AF$1,FALSE)))</f>
        <v>-</v>
      </c>
      <c r="AG190" s="23" t="str">
        <f>IF($B190="-","-",IF(VLOOKUP(ROUND(CONCATENATE($A190,AG$2),0),'Cadastro - Padrões'!$A$2:$V$10081,AG$1,FALSE)="","-",VLOOKUP(ROUND(CONCATENATE($A190,AG$2),0),'Cadastro - Padrões'!$A$2:$V$10081,AG$1,FALSE)))</f>
        <v>-</v>
      </c>
      <c r="AH190" s="23" t="str">
        <f>IF($B190="-","-",IF(VLOOKUP(ROUND(CONCATENATE($A190,AH$2),0),'Cadastro - Padrões'!$A$2:$V$10081,AH$1,FALSE)="","-",VLOOKUP(ROUND(CONCATENATE($A190,AH$2),0),'Cadastro - Padrões'!$A$2:$V$10081,AH$1,FALSE)))</f>
        <v>-</v>
      </c>
      <c r="AI190" s="23" t="str">
        <f>IF($B190="-","-",IF(VLOOKUP(ROUND(CONCATENATE($A190,AI$2),0),'Cadastro - Padrões'!$A$2:$V$10081,AI$1,FALSE)="","-",VLOOKUP(ROUND(CONCATENATE($A190,AI$2),0),'Cadastro - Padrões'!$A$2:$V$10081,AI$1,FALSE)))</f>
        <v>-</v>
      </c>
      <c r="AJ190" s="23" t="str">
        <f>IF($B190="-","-",IF(VLOOKUP(ROUND(CONCATENATE($A190,AJ$2),0),'Cadastro - Padrões'!$A$2:$V$10081,AJ$1,FALSE)="","-",VLOOKUP(ROUND(CONCATENATE($A190,AJ$2),0),'Cadastro - Padrões'!$A$2:$V$10081,AJ$1,FALSE)))</f>
        <v>-</v>
      </c>
      <c r="AK190" s="23" t="str">
        <f>IF($B190="-","-",IF(VLOOKUP(ROUND(CONCATENATE($A190,AK$2),0),'Cadastro - Padrões'!$A$2:$V$10081,AK$1,FALSE)="","-",VLOOKUP(ROUND(CONCATENATE($A190,AK$2),0),'Cadastro - Padrões'!$A$2:$V$10081,AK$1,FALSE)))</f>
        <v>-</v>
      </c>
      <c r="AL190" s="23" t="str">
        <f>IF($B190="-","-",IF(VLOOKUP(ROUND(CONCATENATE($A190,AL$2),0),'Cadastro - Padrões'!$A$2:$V$10081,AL$1,FALSE)="","-",VLOOKUP(ROUND(CONCATENATE($A190,AL$2),0),'Cadastro - Padrões'!$A$2:$V$10081,AL$1,FALSE)))</f>
        <v>-</v>
      </c>
      <c r="AM190" s="23" t="str">
        <f>IF($B190="-","-",IF(VLOOKUP(ROUND(CONCATENATE($A190,AM$2),0),'Cadastro - Padrões'!$A$2:$V$10081,AM$1,FALSE)="","-",VLOOKUP(ROUND(CONCATENATE($A190,AM$2),0),'Cadastro - Padrões'!$A$2:$V$10081,AM$1,FALSE)))</f>
        <v>-</v>
      </c>
      <c r="AN190" s="23" t="str">
        <f>IF($B190="-","-",IF(VLOOKUP(ROUND(CONCATENATE($A190,AN$2),0),'Cadastro - Padrões'!$A$2:$V$10081,AN$1,FALSE)="","-",VLOOKUP(ROUND(CONCATENATE($A190,AN$2),0),'Cadastro - Padrões'!$A$2:$V$10081,AN$1,FALSE)))</f>
        <v>-</v>
      </c>
      <c r="AO190" s="23" t="str">
        <f>IF($B190="-","-",IF(VLOOKUP(ROUND(CONCATENATE($A190,AO$2),0),'Cadastro - Padrões'!$A$2:$V$10081,AO$1,FALSE)="","-",VLOOKUP(ROUND(CONCATENATE($A190,AO$2),0),'Cadastro - Padrões'!$A$2:$V$10081,AO$1,FALSE)))</f>
        <v>-</v>
      </c>
      <c r="AP190" s="23" t="str">
        <f>IF($B190="-","-",IF(VLOOKUP(ROUND(CONCATENATE($A190,AP$2),0),'Cadastro - Padrões'!$A$2:$V$10081,AP$1,FALSE)="","-",VLOOKUP(ROUND(CONCATENATE($A190,AP$2),0),'Cadastro - Padrões'!$A$2:$V$10081,AP$1,FALSE)))</f>
        <v>-</v>
      </c>
      <c r="AQ190" s="23" t="str">
        <f>IF($B190="-","-",IF(VLOOKUP(ROUND(CONCATENATE($A190,AQ$2),0),'Cadastro - Padrões'!$A$2:$V$10081,AQ$1,FALSE)="","-",VLOOKUP(ROUND(CONCATENATE($A190,AQ$2),0),'Cadastro - Padrões'!$A$2:$V$10081,AQ$1,FALSE)))</f>
        <v>-</v>
      </c>
      <c r="AR190" s="23" t="str">
        <f>IF($B190="-","-",IF(VLOOKUP(ROUND(CONCATENATE($A190,AR$2),0),'Cadastro - Padrões'!$A$2:$V$10081,AR$1,FALSE)="","-",VLOOKUP(ROUND(CONCATENATE($A190,AR$2),0),'Cadastro - Padrões'!$A$2:$V$10081,AR$1,FALSE)))</f>
        <v>-</v>
      </c>
      <c r="AS190" s="23" t="str">
        <f>IF($B190="-","-",IF(VLOOKUP(ROUND(CONCATENATE($A190,AS$2),0),'Cadastro - Padrões'!$A$2:$V$10081,AS$1,FALSE)="","-",VLOOKUP(ROUND(CONCATENATE($A190,AS$2),0),'Cadastro - Padrões'!$A$2:$V$10081,AS$1,FALSE)))</f>
        <v>-</v>
      </c>
      <c r="AT190" s="23" t="str">
        <f>IF($B190="-","-",IF(VLOOKUP(ROUND(CONCATENATE($A190,AT$2),0),'Cadastro - Padrões'!$A$2:$V$10081,AT$1,FALSE)="","-",VLOOKUP(ROUND(CONCATENATE($A190,AT$2),0),'Cadastro - Padrões'!$A$2:$V$10081,AT$1,FALSE)))</f>
        <v>-</v>
      </c>
      <c r="AU190" s="23" t="str">
        <f>IF($B190="-","-",IF(VLOOKUP(ROUND(CONCATENATE($A190,AU$2),0),'Cadastro - Padrões'!$A$2:$V$10081,AU$1,FALSE)="","-",VLOOKUP(ROUND(CONCATENATE($A190,AU$2),0),'Cadastro - Padrões'!$A$2:$V$10081,AU$1,FALSE)))</f>
        <v>-</v>
      </c>
      <c r="AV190" s="23" t="str">
        <f>IF($B190="-","-",IF(VLOOKUP(ROUND(CONCATENATE($A190,AV$2),0),'Cadastro - Padrões'!$A$2:$V$10081,AV$1,FALSE)="","-",VLOOKUP(ROUND(CONCATENATE($A190,AV$2),0),'Cadastro - Padrões'!$A$2:$V$10081,AV$1,FALSE)))</f>
        <v>-</v>
      </c>
      <c r="AW190" s="23" t="str">
        <f>IF($B190="-","-",IF(VLOOKUP(ROUND(CONCATENATE($A190,AW$2),0),'Cadastro - Padrões'!$A$2:$V$10081,AW$1,FALSE)="","-",VLOOKUP(ROUND(CONCATENATE($A190,AW$2),0),'Cadastro - Padrões'!$A$2:$V$10081,AW$1,FALSE)))</f>
        <v>-</v>
      </c>
      <c r="AX190" s="23" t="str">
        <f>IF($B190="-","-",IF(VLOOKUP(ROUND(CONCATENATE($A190,AX$2),0),'Cadastro - Padrões'!$A$2:$V$10081,AX$1,FALSE)="","-",VLOOKUP(ROUND(CONCATENATE($A190,AX$2),0),'Cadastro - Padrões'!$A$2:$V$10081,AX$1,FALSE)))</f>
        <v>-</v>
      </c>
      <c r="AY190" s="23" t="str">
        <f>IF($B190="-","-",IF(VLOOKUP(ROUND(CONCATENATE($A190,AY$2),0),'Cadastro - Padrões'!$A$2:$V$10081,AY$1,FALSE)="","-",VLOOKUP(ROUND(CONCATENATE($A190,AY$2),0),'Cadastro - Padrões'!$A$2:$V$10081,AY$1,FALSE)))</f>
        <v>-</v>
      </c>
      <c r="AZ190" s="23" t="str">
        <f>IF($B190="-","-",IF(VLOOKUP(ROUND(CONCATENATE($A190,AZ$2),0),'Cadastro - Padrões'!$A$2:$V$10081,AZ$1,FALSE)="","-",VLOOKUP(ROUND(CONCATENATE($A190,AZ$2),0),'Cadastro - Padrões'!$A$2:$V$10081,AZ$1,FALSE)))</f>
        <v>-</v>
      </c>
      <c r="BA190" s="23" t="str">
        <f>IF($B190="-","-",IF(VLOOKUP(ROUND(CONCATENATE($A190,BA$2),0),'Cadastro - Padrões'!$A$2:$V$10081,BA$1,FALSE)="","-",VLOOKUP(ROUND(CONCATENATE($A190,BA$2),0),'Cadastro - Padrões'!$A$2:$V$10081,BA$1,FALSE)))</f>
        <v>-</v>
      </c>
      <c r="BB190" s="23" t="str">
        <f>IF($B190="-","-",IF(VLOOKUP(ROUND(CONCATENATE($A190,BB$2),0),'Cadastro - Padrões'!$A$2:$V$10081,BB$1,FALSE)="","-",VLOOKUP(ROUND(CONCATENATE($A190,BB$2),0),'Cadastro - Padrões'!$A$2:$V$10081,BB$1,FALSE)))</f>
        <v>-</v>
      </c>
      <c r="BC190" s="23" t="str">
        <f>IF($B190="-","-",IF(VLOOKUP(ROUND(CONCATENATE($A190,BC$2),0),'Cadastro - Padrões'!$A$2:$V$10081,BC$1,FALSE)="","-",VLOOKUP(ROUND(CONCATENATE($A190,BC$2),0),'Cadastro - Padrões'!$A$2:$V$10081,BC$1,FALSE)))</f>
        <v>-</v>
      </c>
      <c r="BD190" s="23" t="str">
        <f>IF($B190="-","-",IF(VLOOKUP(ROUND(CONCATENATE($A190,BD$2),0),'Cadastro - Padrões'!$A$2:$V$10081,BD$1,FALSE)="","-",VLOOKUP(ROUND(CONCATENATE($A190,BD$2),0),'Cadastro - Padrões'!$A$2:$V$10081,BD$1,FALSE)))</f>
        <v>-</v>
      </c>
      <c r="BE190" s="23" t="str">
        <f>IF($B190="-","-",IF(VLOOKUP(ROUND(CONCATENATE($A190,BE$2),0),'Cadastro - Padrões'!$A$2:$V$10081,BE$1,FALSE)="","-",VLOOKUP(ROUND(CONCATENATE($A190,BE$2),0),'Cadastro - Padrões'!$A$2:$V$10081,BE$1,FALSE)))</f>
        <v>-</v>
      </c>
      <c r="BF190" s="23" t="str">
        <f>IF($B190="-","-",IF(VLOOKUP(ROUND(CONCATENATE($A190,BF$2),0),'Cadastro - Padrões'!$A$2:$V$10081,BF$1,FALSE)="","-",VLOOKUP(ROUND(CONCATENATE($A190,BF$2),0),'Cadastro - Padrões'!$A$2:$V$10081,BF$1,FALSE)))</f>
        <v>-</v>
      </c>
      <c r="BG190" s="23" t="str">
        <f>IF($B190="-","-",IF(VLOOKUP(ROUND(CONCATENATE($A190,BG$2),0),'Cadastro - Padrões'!$A$2:$V$10081,BG$1,FALSE)="","-",VLOOKUP(ROUND(CONCATENATE($A190,BG$2),0),'Cadastro - Padrões'!$A$2:$V$10081,BG$1,FALSE)))</f>
        <v>-</v>
      </c>
      <c r="BH190" s="23" t="str">
        <f>IF($B190="-","-",IF(VLOOKUP(ROUND(CONCATENATE($A190,BH$2),0),'Cadastro - Padrões'!$A$2:$V$10081,BH$1,FALSE)="","-",VLOOKUP(ROUND(CONCATENATE($A190,BH$2),0),'Cadastro - Padrões'!$A$2:$V$10081,BH$1,FALSE)))</f>
        <v>-</v>
      </c>
      <c r="BI190" s="23" t="str">
        <f>IF($B190="-","-",IF(VLOOKUP(ROUND(CONCATENATE($A190,BI$2),0),'Cadastro - Padrões'!$A$2:$V$10081,BI$1,FALSE)="","-",VLOOKUP(ROUND(CONCATENATE($A190,BI$2),0),'Cadastro - Padrões'!$A$2:$V$10081,BI$1,FALSE)))</f>
        <v>-</v>
      </c>
      <c r="BJ190" s="23" t="str">
        <f>IF($B190="-","-",IF(VLOOKUP(ROUND(CONCATENATE($A190,BJ$2),0),'Cadastro - Padrões'!$A$2:$V$10081,BJ$1,FALSE)="","-",VLOOKUP(ROUND(CONCATENATE($A190,BJ$2),0),'Cadastro - Padrões'!$A$2:$V$10081,BJ$1,FALSE)))</f>
        <v>-</v>
      </c>
      <c r="BK190" s="23" t="str">
        <f>IF($B190="-","-",IF(VLOOKUP(ROUND(CONCATENATE($A190,BK$2),0),'Cadastro - Padrões'!$A$2:$V$10081,BK$1,FALSE)="","-",VLOOKUP(ROUND(CONCATENATE($A190,BK$2),0),'Cadastro - Padrões'!$A$2:$V$10081,BK$1,FALSE)))</f>
        <v>-</v>
      </c>
      <c r="BL190" s="23" t="str">
        <f>IF($B190="-","-",IF(VLOOKUP(ROUND(CONCATENATE($A190,BL$2),0),'Cadastro - Padrões'!$A$2:$V$10081,BL$1,FALSE)="","-",VLOOKUP(ROUND(CONCATENATE($A190,BL$2),0),'Cadastro - Padrões'!$A$2:$V$10081,BL$1,FALSE)))</f>
        <v>-</v>
      </c>
      <c r="BM190" s="23" t="str">
        <f>IF($B190="-","-",IF(VLOOKUP(ROUND(CONCATENATE($A190,BM$2),0),'Cadastro - Padrões'!$A$2:$V$10081,BM$1,FALSE)="","-",VLOOKUP(ROUND(CONCATENATE($A190,BM$2),0),'Cadastro - Padrões'!$A$2:$V$10081,BM$1,FALSE)))</f>
        <v>-</v>
      </c>
      <c r="BN190" s="23" t="str">
        <f>IF($B190="-","-",IF(VLOOKUP(ROUND(CONCATENATE($A190,BN$2),0),'Cadastro - Padrões'!$A$2:$V$10081,BN$1,FALSE)="","-",VLOOKUP(ROUND(CONCATENATE($A190,BN$2),0),'Cadastro - Padrões'!$A$2:$V$10081,BN$1,FALSE)))</f>
        <v>-</v>
      </c>
      <c r="BO190" s="23" t="str">
        <f>IF($B190="-","-",IF(VLOOKUP(ROUND(CONCATENATE($A190,BO$2),0),'Cadastro - Padrões'!$A$2:$V$10081,BO$1,FALSE)="","-",VLOOKUP(ROUND(CONCATENATE($A190,BO$2),0),'Cadastro - Padrões'!$A$2:$V$10081,BO$1,FALSE)))</f>
        <v>-</v>
      </c>
      <c r="BP190" s="23" t="str">
        <f>IF($B190="-","-",IF(VLOOKUP(ROUND(CONCATENATE($A190,BP$2),0),'Cadastro - Padrões'!$A$2:$V$10081,BP$1,FALSE)="","-",VLOOKUP(ROUND(CONCATENATE($A190,BP$2),0),'Cadastro - Padrões'!$A$2:$V$10081,BP$1,FALSE)))</f>
        <v>-</v>
      </c>
    </row>
    <row r="191" spans="1:68" x14ac:dyDescent="0.3">
      <c r="A191" s="22">
        <f t="shared" si="55"/>
        <v>186</v>
      </c>
      <c r="B191" s="23" t="str">
        <f>IF(VLOOKUP(ROUND(CONCATENATE($A191,B$2),0),'Cadastro - Padrões'!$A$2:$V$10081,B$1,FALSE)="","-",VLOOKUP(ROUND(CONCATENATE($A191,B$2),0),'Cadastro - Padrões'!$A$2:$V$10081,B$1,FALSE))</f>
        <v>-</v>
      </c>
      <c r="C191" s="23" t="str">
        <f>IF($B191="-","-",VLOOKUP(ROUND(CONCATENATE($A191,C$2),0),'Cadastro - Padrões'!$A$2:$V$10081,C$1,FALSE))</f>
        <v>-</v>
      </c>
      <c r="D191" s="23" t="str">
        <f>IF($B191="-","-",VLOOKUP(ROUND(CONCATENATE($A191,D$2),0),'Cadastro - Padrões'!$A$2:$V$10081,D$1,FALSE))</f>
        <v>-</v>
      </c>
      <c r="E191" s="23" t="str">
        <f>IF($B191="-","-",VLOOKUP(ROUND(CONCATENATE($A191,E$2),0),'Cadastro - Padrões'!$A$2:$V$10081,E$1,FALSE))</f>
        <v>-</v>
      </c>
      <c r="F191" s="23" t="str">
        <f>IF($B191="-","-",VLOOKUP(ROUND(CONCATENATE($A191,F$2),0),'Cadastro - Padrões'!$A$2:$V$10081,F$1,FALSE))</f>
        <v>-</v>
      </c>
      <c r="G191" s="24" t="str">
        <f>IF($B191="-","-",VLOOKUP(ROUND(CONCATENATE($A191,G$2),0),'Cadastro - Padrões'!$A$2:$V$10081,G$1,FALSE))</f>
        <v>-</v>
      </c>
      <c r="H191" s="25" t="str">
        <f>IF($B191="-","-",VLOOKUP(ROUND(CONCATENATE($A191,H$2),0),'Cadastro - Padrões'!$A$2:$V$10081,H$1,FALSE))</f>
        <v>-</v>
      </c>
      <c r="I191" s="23" t="str">
        <f>IF($B191="-","-",VLOOKUP(ROUND(CONCATENATE($A191,I$2),0),'Cadastro - Padrões'!$A$2:$V$10081,I$1,FALSE))</f>
        <v>-</v>
      </c>
      <c r="J191" s="23" t="str">
        <f>IF($B191="-","-",VLOOKUP(ROUND(CONCATENATE($A191,J$2),0),'Cadastro - Padrões'!$A$2:$V$10081,J$1,FALSE))</f>
        <v>-</v>
      </c>
      <c r="K191" s="23" t="str">
        <f>IF($B191="-","-",VLOOKUP(ROUND(CONCATENATE($A191,K$2),0),'Cadastro - Padrões'!$A$2:$V$10081,K$1,FALSE))</f>
        <v>-</v>
      </c>
      <c r="L191" s="23" t="str">
        <f>IF($B191="-","-",VLOOKUP(ROUND(CONCATENATE($A191,L$2),0),'Cadastro - Padrões'!$A$2:$V$10081,L$1,FALSE))</f>
        <v>-</v>
      </c>
      <c r="M191" s="23" t="str">
        <f>IF($B191="-","-",VLOOKUP(ROUND(CONCATENATE($A191,M$2),0),'Cadastro - Padrões'!$A$2:$V$10081,M$1,FALSE))</f>
        <v>-</v>
      </c>
      <c r="N191" s="23" t="str">
        <f>IF($B191="-","-",VLOOKUP(ROUND(CONCATENATE($A191,N$2),0),'Cadastro - Padrões'!$A$2:$V$10081,N$1,FALSE))</f>
        <v>-</v>
      </c>
      <c r="O191" s="23" t="str">
        <f>IF($B191="-","-",VLOOKUP(ROUND(CONCATENATE($A191,O$2),0),'Cadastro - Padrões'!$A$2:$V$10081,O$1,FALSE))</f>
        <v>-</v>
      </c>
      <c r="P191" s="23" t="str">
        <f>IF($B191="-","-",VLOOKUP(ROUND(CONCATENATE($A191,P$2),0),'Cadastro - Padrões'!$A$2:$V$10081,P$1,FALSE))</f>
        <v>-</v>
      </c>
      <c r="Q191" s="23" t="str">
        <f>IF($B191="-","-",VLOOKUP(ROUND(CONCATENATE($A191,Q$2),0),'Cadastro - Padrões'!$A$2:$V$10081,Q$1,FALSE))</f>
        <v>-</v>
      </c>
      <c r="R191" s="23" t="str">
        <f>IF($B191="-","-",VLOOKUP(ROUND(CONCATENATE($A191,R$2),0),'Cadastro - Padrões'!$A$2:$V$10081,R$1,FALSE))</f>
        <v>-</v>
      </c>
      <c r="S191" s="23" t="str">
        <f>IF($B191="-","-",VLOOKUP(ROUND(CONCATENATE($A191,S$2),0),'Cadastro - Padrões'!$A$2:$V$10081,S$1,FALSE))</f>
        <v>-</v>
      </c>
      <c r="T191" s="23" t="str">
        <f>IF($B191="-","-",VLOOKUP(ROUND(CONCATENATE($A191,T$2),0),'Cadastro - Padrões'!$A$2:$V$10081,T$1,FALSE))</f>
        <v>-</v>
      </c>
      <c r="U191" s="23" t="str">
        <f>IF($B191="-","-",VLOOKUP(ROUND(CONCATENATE($A191,U$2),0),'Cadastro - Padrões'!$A$2:$V$10081,U$1,FALSE))</f>
        <v>-</v>
      </c>
      <c r="V191" s="23" t="str">
        <f>IF($B191="-","-",VLOOKUP(ROUND(CONCATENATE($A191,V$2),0),'Cadastro - Padrões'!$A$2:$V$10081,V$1,FALSE))</f>
        <v>-</v>
      </c>
      <c r="W191" s="23" t="str">
        <f>IF($B191="-","-",VLOOKUP(ROUND(CONCATENATE($A191,W$2),0),'Cadastro - Padrões'!$A$2:$V$10081,W$1,FALSE))</f>
        <v>-</v>
      </c>
      <c r="X191" s="23" t="str">
        <f>IF($B191="-","-",VLOOKUP(ROUND(CONCATENATE($A191,X$2),0),'Cadastro - Padrões'!$A$2:$V$10081,X$1,FALSE))</f>
        <v>-</v>
      </c>
      <c r="Y191" s="23" t="str">
        <f>IF($B191="-","-",VLOOKUP(ROUND(CONCATENATE($A191,Y$2),0),'Cadastro - Padrões'!$A$2:$V$10081,Y$1,FALSE))</f>
        <v>-</v>
      </c>
      <c r="Z191" s="23" t="str">
        <f>IF($B191="-","-",VLOOKUP(ROUND(CONCATENATE($A191,Z$2),0),'Cadastro - Padrões'!$A$2:$V$10081,Z$1,FALSE))</f>
        <v>-</v>
      </c>
      <c r="AA191" s="23" t="str">
        <f>IF($B191="-","-",VLOOKUP(ROUND(CONCATENATE($A191,AA$2),0),'Cadastro - Padrões'!$A$2:$V$10081,AA$1,FALSE))</f>
        <v>-</v>
      </c>
      <c r="AB191" s="23" t="str">
        <f>IF($B191="-","-",VLOOKUP(ROUND(CONCATENATE($A191,AB$2),0),'Cadastro - Padrões'!$A$2:$V$10081,AB$1,FALSE))</f>
        <v>-</v>
      </c>
      <c r="AC191" s="23" t="str">
        <f>IF($B191="-","-",IF(VLOOKUP(ROUND(CONCATENATE($A191,AC$2),0),'Cadastro - Padrões'!$A$2:$V$10081,AC$1,FALSE)="","-",VLOOKUP(ROUND(CONCATENATE($A191,AC$2),0),'Cadastro - Padrões'!$A$2:$V$10081,AC$1,FALSE)))</f>
        <v>-</v>
      </c>
      <c r="AD191" s="23" t="str">
        <f>IF($B191="-","-",IF(VLOOKUP(ROUND(CONCATENATE($A191,AD$2),0),'Cadastro - Padrões'!$A$2:$V$10081,AD$1,FALSE)="","-",VLOOKUP(ROUND(CONCATENATE($A191,AD$2),0),'Cadastro - Padrões'!$A$2:$V$10081,AD$1,FALSE)))</f>
        <v>-</v>
      </c>
      <c r="AE191" s="23" t="str">
        <f>IF($B191="-","-",IF(VLOOKUP(ROUND(CONCATENATE($A191,AE$2),0),'Cadastro - Padrões'!$A$2:$V$10081,AE$1,FALSE)="","-",VLOOKUP(ROUND(CONCATENATE($A191,AE$2),0),'Cadastro - Padrões'!$A$2:$V$10081,AE$1,FALSE)))</f>
        <v>-</v>
      </c>
      <c r="AF191" s="23" t="str">
        <f>IF($B191="-","-",IF(VLOOKUP(ROUND(CONCATENATE($A191,AF$2),0),'Cadastro - Padrões'!$A$2:$V$10081,AF$1,FALSE)="","-",VLOOKUP(ROUND(CONCATENATE($A191,AF$2),0),'Cadastro - Padrões'!$A$2:$V$10081,AF$1,FALSE)))</f>
        <v>-</v>
      </c>
      <c r="AG191" s="23" t="str">
        <f>IF($B191="-","-",IF(VLOOKUP(ROUND(CONCATENATE($A191,AG$2),0),'Cadastro - Padrões'!$A$2:$V$10081,AG$1,FALSE)="","-",VLOOKUP(ROUND(CONCATENATE($A191,AG$2),0),'Cadastro - Padrões'!$A$2:$V$10081,AG$1,FALSE)))</f>
        <v>-</v>
      </c>
      <c r="AH191" s="23" t="str">
        <f>IF($B191="-","-",IF(VLOOKUP(ROUND(CONCATENATE($A191,AH$2),0),'Cadastro - Padrões'!$A$2:$V$10081,AH$1,FALSE)="","-",VLOOKUP(ROUND(CONCATENATE($A191,AH$2),0),'Cadastro - Padrões'!$A$2:$V$10081,AH$1,FALSE)))</f>
        <v>-</v>
      </c>
      <c r="AI191" s="23" t="str">
        <f>IF($B191="-","-",IF(VLOOKUP(ROUND(CONCATENATE($A191,AI$2),0),'Cadastro - Padrões'!$A$2:$V$10081,AI$1,FALSE)="","-",VLOOKUP(ROUND(CONCATENATE($A191,AI$2),0),'Cadastro - Padrões'!$A$2:$V$10081,AI$1,FALSE)))</f>
        <v>-</v>
      </c>
      <c r="AJ191" s="23" t="str">
        <f>IF($B191="-","-",IF(VLOOKUP(ROUND(CONCATENATE($A191,AJ$2),0),'Cadastro - Padrões'!$A$2:$V$10081,AJ$1,FALSE)="","-",VLOOKUP(ROUND(CONCATENATE($A191,AJ$2),0),'Cadastro - Padrões'!$A$2:$V$10081,AJ$1,FALSE)))</f>
        <v>-</v>
      </c>
      <c r="AK191" s="23" t="str">
        <f>IF($B191="-","-",IF(VLOOKUP(ROUND(CONCATENATE($A191,AK$2),0),'Cadastro - Padrões'!$A$2:$V$10081,AK$1,FALSE)="","-",VLOOKUP(ROUND(CONCATENATE($A191,AK$2),0),'Cadastro - Padrões'!$A$2:$V$10081,AK$1,FALSE)))</f>
        <v>-</v>
      </c>
      <c r="AL191" s="23" t="str">
        <f>IF($B191="-","-",IF(VLOOKUP(ROUND(CONCATENATE($A191,AL$2),0),'Cadastro - Padrões'!$A$2:$V$10081,AL$1,FALSE)="","-",VLOOKUP(ROUND(CONCATENATE($A191,AL$2),0),'Cadastro - Padrões'!$A$2:$V$10081,AL$1,FALSE)))</f>
        <v>-</v>
      </c>
      <c r="AM191" s="23" t="str">
        <f>IF($B191="-","-",IF(VLOOKUP(ROUND(CONCATENATE($A191,AM$2),0),'Cadastro - Padrões'!$A$2:$V$10081,AM$1,FALSE)="","-",VLOOKUP(ROUND(CONCATENATE($A191,AM$2),0),'Cadastro - Padrões'!$A$2:$V$10081,AM$1,FALSE)))</f>
        <v>-</v>
      </c>
      <c r="AN191" s="23" t="str">
        <f>IF($B191="-","-",IF(VLOOKUP(ROUND(CONCATENATE($A191,AN$2),0),'Cadastro - Padrões'!$A$2:$V$10081,AN$1,FALSE)="","-",VLOOKUP(ROUND(CONCATENATE($A191,AN$2),0),'Cadastro - Padrões'!$A$2:$V$10081,AN$1,FALSE)))</f>
        <v>-</v>
      </c>
      <c r="AO191" s="23" t="str">
        <f>IF($B191="-","-",IF(VLOOKUP(ROUND(CONCATENATE($A191,AO$2),0),'Cadastro - Padrões'!$A$2:$V$10081,AO$1,FALSE)="","-",VLOOKUP(ROUND(CONCATENATE($A191,AO$2),0),'Cadastro - Padrões'!$A$2:$V$10081,AO$1,FALSE)))</f>
        <v>-</v>
      </c>
      <c r="AP191" s="23" t="str">
        <f>IF($B191="-","-",IF(VLOOKUP(ROUND(CONCATENATE($A191,AP$2),0),'Cadastro - Padrões'!$A$2:$V$10081,AP$1,FALSE)="","-",VLOOKUP(ROUND(CONCATENATE($A191,AP$2),0),'Cadastro - Padrões'!$A$2:$V$10081,AP$1,FALSE)))</f>
        <v>-</v>
      </c>
      <c r="AQ191" s="23" t="str">
        <f>IF($B191="-","-",IF(VLOOKUP(ROUND(CONCATENATE($A191,AQ$2),0),'Cadastro - Padrões'!$A$2:$V$10081,AQ$1,FALSE)="","-",VLOOKUP(ROUND(CONCATENATE($A191,AQ$2),0),'Cadastro - Padrões'!$A$2:$V$10081,AQ$1,FALSE)))</f>
        <v>-</v>
      </c>
      <c r="AR191" s="23" t="str">
        <f>IF($B191="-","-",IF(VLOOKUP(ROUND(CONCATENATE($A191,AR$2),0),'Cadastro - Padrões'!$A$2:$V$10081,AR$1,FALSE)="","-",VLOOKUP(ROUND(CONCATENATE($A191,AR$2),0),'Cadastro - Padrões'!$A$2:$V$10081,AR$1,FALSE)))</f>
        <v>-</v>
      </c>
      <c r="AS191" s="23" t="str">
        <f>IF($B191="-","-",IF(VLOOKUP(ROUND(CONCATENATE($A191,AS$2),0),'Cadastro - Padrões'!$A$2:$V$10081,AS$1,FALSE)="","-",VLOOKUP(ROUND(CONCATENATE($A191,AS$2),0),'Cadastro - Padrões'!$A$2:$V$10081,AS$1,FALSE)))</f>
        <v>-</v>
      </c>
      <c r="AT191" s="23" t="str">
        <f>IF($B191="-","-",IF(VLOOKUP(ROUND(CONCATENATE($A191,AT$2),0),'Cadastro - Padrões'!$A$2:$V$10081,AT$1,FALSE)="","-",VLOOKUP(ROUND(CONCATENATE($A191,AT$2),0),'Cadastro - Padrões'!$A$2:$V$10081,AT$1,FALSE)))</f>
        <v>-</v>
      </c>
      <c r="AU191" s="23" t="str">
        <f>IF($B191="-","-",IF(VLOOKUP(ROUND(CONCATENATE($A191,AU$2),0),'Cadastro - Padrões'!$A$2:$V$10081,AU$1,FALSE)="","-",VLOOKUP(ROUND(CONCATENATE($A191,AU$2),0),'Cadastro - Padrões'!$A$2:$V$10081,AU$1,FALSE)))</f>
        <v>-</v>
      </c>
      <c r="AV191" s="23" t="str">
        <f>IF($B191="-","-",IF(VLOOKUP(ROUND(CONCATENATE($A191,AV$2),0),'Cadastro - Padrões'!$A$2:$V$10081,AV$1,FALSE)="","-",VLOOKUP(ROUND(CONCATENATE($A191,AV$2),0),'Cadastro - Padrões'!$A$2:$V$10081,AV$1,FALSE)))</f>
        <v>-</v>
      </c>
      <c r="AW191" s="23" t="str">
        <f>IF($B191="-","-",IF(VLOOKUP(ROUND(CONCATENATE($A191,AW$2),0),'Cadastro - Padrões'!$A$2:$V$10081,AW$1,FALSE)="","-",VLOOKUP(ROUND(CONCATENATE($A191,AW$2),0),'Cadastro - Padrões'!$A$2:$V$10081,AW$1,FALSE)))</f>
        <v>-</v>
      </c>
      <c r="AX191" s="23" t="str">
        <f>IF($B191="-","-",IF(VLOOKUP(ROUND(CONCATENATE($A191,AX$2),0),'Cadastro - Padrões'!$A$2:$V$10081,AX$1,FALSE)="","-",VLOOKUP(ROUND(CONCATENATE($A191,AX$2),0),'Cadastro - Padrões'!$A$2:$V$10081,AX$1,FALSE)))</f>
        <v>-</v>
      </c>
      <c r="AY191" s="23" t="str">
        <f>IF($B191="-","-",IF(VLOOKUP(ROUND(CONCATENATE($A191,AY$2),0),'Cadastro - Padrões'!$A$2:$V$10081,AY$1,FALSE)="","-",VLOOKUP(ROUND(CONCATENATE($A191,AY$2),0),'Cadastro - Padrões'!$A$2:$V$10081,AY$1,FALSE)))</f>
        <v>-</v>
      </c>
      <c r="AZ191" s="23" t="str">
        <f>IF($B191="-","-",IF(VLOOKUP(ROUND(CONCATENATE($A191,AZ$2),0),'Cadastro - Padrões'!$A$2:$V$10081,AZ$1,FALSE)="","-",VLOOKUP(ROUND(CONCATENATE($A191,AZ$2),0),'Cadastro - Padrões'!$A$2:$V$10081,AZ$1,FALSE)))</f>
        <v>-</v>
      </c>
      <c r="BA191" s="23" t="str">
        <f>IF($B191="-","-",IF(VLOOKUP(ROUND(CONCATENATE($A191,BA$2),0),'Cadastro - Padrões'!$A$2:$V$10081,BA$1,FALSE)="","-",VLOOKUP(ROUND(CONCATENATE($A191,BA$2),0),'Cadastro - Padrões'!$A$2:$V$10081,BA$1,FALSE)))</f>
        <v>-</v>
      </c>
      <c r="BB191" s="23" t="str">
        <f>IF($B191="-","-",IF(VLOOKUP(ROUND(CONCATENATE($A191,BB$2),0),'Cadastro - Padrões'!$A$2:$V$10081,BB$1,FALSE)="","-",VLOOKUP(ROUND(CONCATENATE($A191,BB$2),0),'Cadastro - Padrões'!$A$2:$V$10081,BB$1,FALSE)))</f>
        <v>-</v>
      </c>
      <c r="BC191" s="23" t="str">
        <f>IF($B191="-","-",IF(VLOOKUP(ROUND(CONCATENATE($A191,BC$2),0),'Cadastro - Padrões'!$A$2:$V$10081,BC$1,FALSE)="","-",VLOOKUP(ROUND(CONCATENATE($A191,BC$2),0),'Cadastro - Padrões'!$A$2:$V$10081,BC$1,FALSE)))</f>
        <v>-</v>
      </c>
      <c r="BD191" s="23" t="str">
        <f>IF($B191="-","-",IF(VLOOKUP(ROUND(CONCATENATE($A191,BD$2),0),'Cadastro - Padrões'!$A$2:$V$10081,BD$1,FALSE)="","-",VLOOKUP(ROUND(CONCATENATE($A191,BD$2),0),'Cadastro - Padrões'!$A$2:$V$10081,BD$1,FALSE)))</f>
        <v>-</v>
      </c>
      <c r="BE191" s="23" t="str">
        <f>IF($B191="-","-",IF(VLOOKUP(ROUND(CONCATENATE($A191,BE$2),0),'Cadastro - Padrões'!$A$2:$V$10081,BE$1,FALSE)="","-",VLOOKUP(ROUND(CONCATENATE($A191,BE$2),0),'Cadastro - Padrões'!$A$2:$V$10081,BE$1,FALSE)))</f>
        <v>-</v>
      </c>
      <c r="BF191" s="23" t="str">
        <f>IF($B191="-","-",IF(VLOOKUP(ROUND(CONCATENATE($A191,BF$2),0),'Cadastro - Padrões'!$A$2:$V$10081,BF$1,FALSE)="","-",VLOOKUP(ROUND(CONCATENATE($A191,BF$2),0),'Cadastro - Padrões'!$A$2:$V$10081,BF$1,FALSE)))</f>
        <v>-</v>
      </c>
      <c r="BG191" s="23" t="str">
        <f>IF($B191="-","-",IF(VLOOKUP(ROUND(CONCATENATE($A191,BG$2),0),'Cadastro - Padrões'!$A$2:$V$10081,BG$1,FALSE)="","-",VLOOKUP(ROUND(CONCATENATE($A191,BG$2),0),'Cadastro - Padrões'!$A$2:$V$10081,BG$1,FALSE)))</f>
        <v>-</v>
      </c>
      <c r="BH191" s="23" t="str">
        <f>IF($B191="-","-",IF(VLOOKUP(ROUND(CONCATENATE($A191,BH$2),0),'Cadastro - Padrões'!$A$2:$V$10081,BH$1,FALSE)="","-",VLOOKUP(ROUND(CONCATENATE($A191,BH$2),0),'Cadastro - Padrões'!$A$2:$V$10081,BH$1,FALSE)))</f>
        <v>-</v>
      </c>
      <c r="BI191" s="23" t="str">
        <f>IF($B191="-","-",IF(VLOOKUP(ROUND(CONCATENATE($A191,BI$2),0),'Cadastro - Padrões'!$A$2:$V$10081,BI$1,FALSE)="","-",VLOOKUP(ROUND(CONCATENATE($A191,BI$2),0),'Cadastro - Padrões'!$A$2:$V$10081,BI$1,FALSE)))</f>
        <v>-</v>
      </c>
      <c r="BJ191" s="23" t="str">
        <f>IF($B191="-","-",IF(VLOOKUP(ROUND(CONCATENATE($A191,BJ$2),0),'Cadastro - Padrões'!$A$2:$V$10081,BJ$1,FALSE)="","-",VLOOKUP(ROUND(CONCATENATE($A191,BJ$2),0),'Cadastro - Padrões'!$A$2:$V$10081,BJ$1,FALSE)))</f>
        <v>-</v>
      </c>
      <c r="BK191" s="23" t="str">
        <f>IF($B191="-","-",IF(VLOOKUP(ROUND(CONCATENATE($A191,BK$2),0),'Cadastro - Padrões'!$A$2:$V$10081,BK$1,FALSE)="","-",VLOOKUP(ROUND(CONCATENATE($A191,BK$2),0),'Cadastro - Padrões'!$A$2:$V$10081,BK$1,FALSE)))</f>
        <v>-</v>
      </c>
      <c r="BL191" s="23" t="str">
        <f>IF($B191="-","-",IF(VLOOKUP(ROUND(CONCATENATE($A191,BL$2),0),'Cadastro - Padrões'!$A$2:$V$10081,BL$1,FALSE)="","-",VLOOKUP(ROUND(CONCATENATE($A191,BL$2),0),'Cadastro - Padrões'!$A$2:$V$10081,BL$1,FALSE)))</f>
        <v>-</v>
      </c>
      <c r="BM191" s="23" t="str">
        <f>IF($B191="-","-",IF(VLOOKUP(ROUND(CONCATENATE($A191,BM$2),0),'Cadastro - Padrões'!$A$2:$V$10081,BM$1,FALSE)="","-",VLOOKUP(ROUND(CONCATENATE($A191,BM$2),0),'Cadastro - Padrões'!$A$2:$V$10081,BM$1,FALSE)))</f>
        <v>-</v>
      </c>
      <c r="BN191" s="23" t="str">
        <f>IF($B191="-","-",IF(VLOOKUP(ROUND(CONCATENATE($A191,BN$2),0),'Cadastro - Padrões'!$A$2:$V$10081,BN$1,FALSE)="","-",VLOOKUP(ROUND(CONCATENATE($A191,BN$2),0),'Cadastro - Padrões'!$A$2:$V$10081,BN$1,FALSE)))</f>
        <v>-</v>
      </c>
      <c r="BO191" s="23" t="str">
        <f>IF($B191="-","-",IF(VLOOKUP(ROUND(CONCATENATE($A191,BO$2),0),'Cadastro - Padrões'!$A$2:$V$10081,BO$1,FALSE)="","-",VLOOKUP(ROUND(CONCATENATE($A191,BO$2),0),'Cadastro - Padrões'!$A$2:$V$10081,BO$1,FALSE)))</f>
        <v>-</v>
      </c>
      <c r="BP191" s="23" t="str">
        <f>IF($B191="-","-",IF(VLOOKUP(ROUND(CONCATENATE($A191,BP$2),0),'Cadastro - Padrões'!$A$2:$V$10081,BP$1,FALSE)="","-",VLOOKUP(ROUND(CONCATENATE($A191,BP$2),0),'Cadastro - Padrões'!$A$2:$V$10081,BP$1,FALSE)))</f>
        <v>-</v>
      </c>
    </row>
    <row r="192" spans="1:68" x14ac:dyDescent="0.3">
      <c r="A192" s="22">
        <f t="shared" si="55"/>
        <v>187</v>
      </c>
      <c r="B192" s="23" t="str">
        <f>IF(VLOOKUP(ROUND(CONCATENATE($A192,B$2),0),'Cadastro - Padrões'!$A$2:$V$10081,B$1,FALSE)="","-",VLOOKUP(ROUND(CONCATENATE($A192,B$2),0),'Cadastro - Padrões'!$A$2:$V$10081,B$1,FALSE))</f>
        <v>-</v>
      </c>
      <c r="C192" s="23" t="str">
        <f>IF($B192="-","-",VLOOKUP(ROUND(CONCATENATE($A192,C$2),0),'Cadastro - Padrões'!$A$2:$V$10081,C$1,FALSE))</f>
        <v>-</v>
      </c>
      <c r="D192" s="23" t="str">
        <f>IF($B192="-","-",VLOOKUP(ROUND(CONCATENATE($A192,D$2),0),'Cadastro - Padrões'!$A$2:$V$10081,D$1,FALSE))</f>
        <v>-</v>
      </c>
      <c r="E192" s="23" t="str">
        <f>IF($B192="-","-",VLOOKUP(ROUND(CONCATENATE($A192,E$2),0),'Cadastro - Padrões'!$A$2:$V$10081,E$1,FALSE))</f>
        <v>-</v>
      </c>
      <c r="F192" s="23" t="str">
        <f>IF($B192="-","-",VLOOKUP(ROUND(CONCATENATE($A192,F$2),0),'Cadastro - Padrões'!$A$2:$V$10081,F$1,FALSE))</f>
        <v>-</v>
      </c>
      <c r="G192" s="24" t="str">
        <f>IF($B192="-","-",VLOOKUP(ROUND(CONCATENATE($A192,G$2),0),'Cadastro - Padrões'!$A$2:$V$10081,G$1,FALSE))</f>
        <v>-</v>
      </c>
      <c r="H192" s="25" t="str">
        <f>IF($B192="-","-",VLOOKUP(ROUND(CONCATENATE($A192,H$2),0),'Cadastro - Padrões'!$A$2:$V$10081,H$1,FALSE))</f>
        <v>-</v>
      </c>
      <c r="I192" s="23" t="str">
        <f>IF($B192="-","-",VLOOKUP(ROUND(CONCATENATE($A192,I$2),0),'Cadastro - Padrões'!$A$2:$V$10081,I$1,FALSE))</f>
        <v>-</v>
      </c>
      <c r="J192" s="23" t="str">
        <f>IF($B192="-","-",VLOOKUP(ROUND(CONCATENATE($A192,J$2),0),'Cadastro - Padrões'!$A$2:$V$10081,J$1,FALSE))</f>
        <v>-</v>
      </c>
      <c r="K192" s="23" t="str">
        <f>IF($B192="-","-",VLOOKUP(ROUND(CONCATENATE($A192,K$2),0),'Cadastro - Padrões'!$A$2:$V$10081,K$1,FALSE))</f>
        <v>-</v>
      </c>
      <c r="L192" s="23" t="str">
        <f>IF($B192="-","-",VLOOKUP(ROUND(CONCATENATE($A192,L$2),0),'Cadastro - Padrões'!$A$2:$V$10081,L$1,FALSE))</f>
        <v>-</v>
      </c>
      <c r="M192" s="23" t="str">
        <f>IF($B192="-","-",VLOOKUP(ROUND(CONCATENATE($A192,M$2),0),'Cadastro - Padrões'!$A$2:$V$10081,M$1,FALSE))</f>
        <v>-</v>
      </c>
      <c r="N192" s="23" t="str">
        <f>IF($B192="-","-",VLOOKUP(ROUND(CONCATENATE($A192,N$2),0),'Cadastro - Padrões'!$A$2:$V$10081,N$1,FALSE))</f>
        <v>-</v>
      </c>
      <c r="O192" s="23" t="str">
        <f>IF($B192="-","-",VLOOKUP(ROUND(CONCATENATE($A192,O$2),0),'Cadastro - Padrões'!$A$2:$V$10081,O$1,FALSE))</f>
        <v>-</v>
      </c>
      <c r="P192" s="23" t="str">
        <f>IF($B192="-","-",VLOOKUP(ROUND(CONCATENATE($A192,P$2),0),'Cadastro - Padrões'!$A$2:$V$10081,P$1,FALSE))</f>
        <v>-</v>
      </c>
      <c r="Q192" s="23" t="str">
        <f>IF($B192="-","-",VLOOKUP(ROUND(CONCATENATE($A192,Q$2),0),'Cadastro - Padrões'!$A$2:$V$10081,Q$1,FALSE))</f>
        <v>-</v>
      </c>
      <c r="R192" s="23" t="str">
        <f>IF($B192="-","-",VLOOKUP(ROUND(CONCATENATE($A192,R$2),0),'Cadastro - Padrões'!$A$2:$V$10081,R$1,FALSE))</f>
        <v>-</v>
      </c>
      <c r="S192" s="23" t="str">
        <f>IF($B192="-","-",VLOOKUP(ROUND(CONCATENATE($A192,S$2),0),'Cadastro - Padrões'!$A$2:$V$10081,S$1,FALSE))</f>
        <v>-</v>
      </c>
      <c r="T192" s="23" t="str">
        <f>IF($B192="-","-",VLOOKUP(ROUND(CONCATENATE($A192,T$2),0),'Cadastro - Padrões'!$A$2:$V$10081,T$1,FALSE))</f>
        <v>-</v>
      </c>
      <c r="U192" s="23" t="str">
        <f>IF($B192="-","-",VLOOKUP(ROUND(CONCATENATE($A192,U$2),0),'Cadastro - Padrões'!$A$2:$V$10081,U$1,FALSE))</f>
        <v>-</v>
      </c>
      <c r="V192" s="23" t="str">
        <f>IF($B192="-","-",VLOOKUP(ROUND(CONCATENATE($A192,V$2),0),'Cadastro - Padrões'!$A$2:$V$10081,V$1,FALSE))</f>
        <v>-</v>
      </c>
      <c r="W192" s="23" t="str">
        <f>IF($B192="-","-",VLOOKUP(ROUND(CONCATENATE($A192,W$2),0),'Cadastro - Padrões'!$A$2:$V$10081,W$1,FALSE))</f>
        <v>-</v>
      </c>
      <c r="X192" s="23" t="str">
        <f>IF($B192="-","-",VLOOKUP(ROUND(CONCATENATE($A192,X$2),0),'Cadastro - Padrões'!$A$2:$V$10081,X$1,FALSE))</f>
        <v>-</v>
      </c>
      <c r="Y192" s="23" t="str">
        <f>IF($B192="-","-",VLOOKUP(ROUND(CONCATENATE($A192,Y$2),0),'Cadastro - Padrões'!$A$2:$V$10081,Y$1,FALSE))</f>
        <v>-</v>
      </c>
      <c r="Z192" s="23" t="str">
        <f>IF($B192="-","-",VLOOKUP(ROUND(CONCATENATE($A192,Z$2),0),'Cadastro - Padrões'!$A$2:$V$10081,Z$1,FALSE))</f>
        <v>-</v>
      </c>
      <c r="AA192" s="23" t="str">
        <f>IF($B192="-","-",VLOOKUP(ROUND(CONCATENATE($A192,AA$2),0),'Cadastro - Padrões'!$A$2:$V$10081,AA$1,FALSE))</f>
        <v>-</v>
      </c>
      <c r="AB192" s="23" t="str">
        <f>IF($B192="-","-",VLOOKUP(ROUND(CONCATENATE($A192,AB$2),0),'Cadastro - Padrões'!$A$2:$V$10081,AB$1,FALSE))</f>
        <v>-</v>
      </c>
      <c r="AC192" s="23" t="str">
        <f>IF($B192="-","-",IF(VLOOKUP(ROUND(CONCATENATE($A192,AC$2),0),'Cadastro - Padrões'!$A$2:$V$10081,AC$1,FALSE)="","-",VLOOKUP(ROUND(CONCATENATE($A192,AC$2),0),'Cadastro - Padrões'!$A$2:$V$10081,AC$1,FALSE)))</f>
        <v>-</v>
      </c>
      <c r="AD192" s="23" t="str">
        <f>IF($B192="-","-",IF(VLOOKUP(ROUND(CONCATENATE($A192,AD$2),0),'Cadastro - Padrões'!$A$2:$V$10081,AD$1,FALSE)="","-",VLOOKUP(ROUND(CONCATENATE($A192,AD$2),0),'Cadastro - Padrões'!$A$2:$V$10081,AD$1,FALSE)))</f>
        <v>-</v>
      </c>
      <c r="AE192" s="23" t="str">
        <f>IF($B192="-","-",IF(VLOOKUP(ROUND(CONCATENATE($A192,AE$2),0),'Cadastro - Padrões'!$A$2:$V$10081,AE$1,FALSE)="","-",VLOOKUP(ROUND(CONCATENATE($A192,AE$2),0),'Cadastro - Padrões'!$A$2:$V$10081,AE$1,FALSE)))</f>
        <v>-</v>
      </c>
      <c r="AF192" s="23" t="str">
        <f>IF($B192="-","-",IF(VLOOKUP(ROUND(CONCATENATE($A192,AF$2),0),'Cadastro - Padrões'!$A$2:$V$10081,AF$1,FALSE)="","-",VLOOKUP(ROUND(CONCATENATE($A192,AF$2),0),'Cadastro - Padrões'!$A$2:$V$10081,AF$1,FALSE)))</f>
        <v>-</v>
      </c>
      <c r="AG192" s="23" t="str">
        <f>IF($B192="-","-",IF(VLOOKUP(ROUND(CONCATENATE($A192,AG$2),0),'Cadastro - Padrões'!$A$2:$V$10081,AG$1,FALSE)="","-",VLOOKUP(ROUND(CONCATENATE($A192,AG$2),0),'Cadastro - Padrões'!$A$2:$V$10081,AG$1,FALSE)))</f>
        <v>-</v>
      </c>
      <c r="AH192" s="23" t="str">
        <f>IF($B192="-","-",IF(VLOOKUP(ROUND(CONCATENATE($A192,AH$2),0),'Cadastro - Padrões'!$A$2:$V$10081,AH$1,FALSE)="","-",VLOOKUP(ROUND(CONCATENATE($A192,AH$2),0),'Cadastro - Padrões'!$A$2:$V$10081,AH$1,FALSE)))</f>
        <v>-</v>
      </c>
      <c r="AI192" s="23" t="str">
        <f>IF($B192="-","-",IF(VLOOKUP(ROUND(CONCATENATE($A192,AI$2),0),'Cadastro - Padrões'!$A$2:$V$10081,AI$1,FALSE)="","-",VLOOKUP(ROUND(CONCATENATE($A192,AI$2),0),'Cadastro - Padrões'!$A$2:$V$10081,AI$1,FALSE)))</f>
        <v>-</v>
      </c>
      <c r="AJ192" s="23" t="str">
        <f>IF($B192="-","-",IF(VLOOKUP(ROUND(CONCATENATE($A192,AJ$2),0),'Cadastro - Padrões'!$A$2:$V$10081,AJ$1,FALSE)="","-",VLOOKUP(ROUND(CONCATENATE($A192,AJ$2),0),'Cadastro - Padrões'!$A$2:$V$10081,AJ$1,FALSE)))</f>
        <v>-</v>
      </c>
      <c r="AK192" s="23" t="str">
        <f>IF($B192="-","-",IF(VLOOKUP(ROUND(CONCATENATE($A192,AK$2),0),'Cadastro - Padrões'!$A$2:$V$10081,AK$1,FALSE)="","-",VLOOKUP(ROUND(CONCATENATE($A192,AK$2),0),'Cadastro - Padrões'!$A$2:$V$10081,AK$1,FALSE)))</f>
        <v>-</v>
      </c>
      <c r="AL192" s="23" t="str">
        <f>IF($B192="-","-",IF(VLOOKUP(ROUND(CONCATENATE($A192,AL$2),0),'Cadastro - Padrões'!$A$2:$V$10081,AL$1,FALSE)="","-",VLOOKUP(ROUND(CONCATENATE($A192,AL$2),0),'Cadastro - Padrões'!$A$2:$V$10081,AL$1,FALSE)))</f>
        <v>-</v>
      </c>
      <c r="AM192" s="23" t="str">
        <f>IF($B192="-","-",IF(VLOOKUP(ROUND(CONCATENATE($A192,AM$2),0),'Cadastro - Padrões'!$A$2:$V$10081,AM$1,FALSE)="","-",VLOOKUP(ROUND(CONCATENATE($A192,AM$2),0),'Cadastro - Padrões'!$A$2:$V$10081,AM$1,FALSE)))</f>
        <v>-</v>
      </c>
      <c r="AN192" s="23" t="str">
        <f>IF($B192="-","-",IF(VLOOKUP(ROUND(CONCATENATE($A192,AN$2),0),'Cadastro - Padrões'!$A$2:$V$10081,AN$1,FALSE)="","-",VLOOKUP(ROUND(CONCATENATE($A192,AN$2),0),'Cadastro - Padrões'!$A$2:$V$10081,AN$1,FALSE)))</f>
        <v>-</v>
      </c>
      <c r="AO192" s="23" t="str">
        <f>IF($B192="-","-",IF(VLOOKUP(ROUND(CONCATENATE($A192,AO$2),0),'Cadastro - Padrões'!$A$2:$V$10081,AO$1,FALSE)="","-",VLOOKUP(ROUND(CONCATENATE($A192,AO$2),0),'Cadastro - Padrões'!$A$2:$V$10081,AO$1,FALSE)))</f>
        <v>-</v>
      </c>
      <c r="AP192" s="23" t="str">
        <f>IF($B192="-","-",IF(VLOOKUP(ROUND(CONCATENATE($A192,AP$2),0),'Cadastro - Padrões'!$A$2:$V$10081,AP$1,FALSE)="","-",VLOOKUP(ROUND(CONCATENATE($A192,AP$2),0),'Cadastro - Padrões'!$A$2:$V$10081,AP$1,FALSE)))</f>
        <v>-</v>
      </c>
      <c r="AQ192" s="23" t="str">
        <f>IF($B192="-","-",IF(VLOOKUP(ROUND(CONCATENATE($A192,AQ$2),0),'Cadastro - Padrões'!$A$2:$V$10081,AQ$1,FALSE)="","-",VLOOKUP(ROUND(CONCATENATE($A192,AQ$2),0),'Cadastro - Padrões'!$A$2:$V$10081,AQ$1,FALSE)))</f>
        <v>-</v>
      </c>
      <c r="AR192" s="23" t="str">
        <f>IF($B192="-","-",IF(VLOOKUP(ROUND(CONCATENATE($A192,AR$2),0),'Cadastro - Padrões'!$A$2:$V$10081,AR$1,FALSE)="","-",VLOOKUP(ROUND(CONCATENATE($A192,AR$2),0),'Cadastro - Padrões'!$A$2:$V$10081,AR$1,FALSE)))</f>
        <v>-</v>
      </c>
      <c r="AS192" s="23" t="str">
        <f>IF($B192="-","-",IF(VLOOKUP(ROUND(CONCATENATE($A192,AS$2),0),'Cadastro - Padrões'!$A$2:$V$10081,AS$1,FALSE)="","-",VLOOKUP(ROUND(CONCATENATE($A192,AS$2),0),'Cadastro - Padrões'!$A$2:$V$10081,AS$1,FALSE)))</f>
        <v>-</v>
      </c>
      <c r="AT192" s="23" t="str">
        <f>IF($B192="-","-",IF(VLOOKUP(ROUND(CONCATENATE($A192,AT$2),0),'Cadastro - Padrões'!$A$2:$V$10081,AT$1,FALSE)="","-",VLOOKUP(ROUND(CONCATENATE($A192,AT$2),0),'Cadastro - Padrões'!$A$2:$V$10081,AT$1,FALSE)))</f>
        <v>-</v>
      </c>
      <c r="AU192" s="23" t="str">
        <f>IF($B192="-","-",IF(VLOOKUP(ROUND(CONCATENATE($A192,AU$2),0),'Cadastro - Padrões'!$A$2:$V$10081,AU$1,FALSE)="","-",VLOOKUP(ROUND(CONCATENATE($A192,AU$2),0),'Cadastro - Padrões'!$A$2:$V$10081,AU$1,FALSE)))</f>
        <v>-</v>
      </c>
      <c r="AV192" s="23" t="str">
        <f>IF($B192="-","-",IF(VLOOKUP(ROUND(CONCATENATE($A192,AV$2),0),'Cadastro - Padrões'!$A$2:$V$10081,AV$1,FALSE)="","-",VLOOKUP(ROUND(CONCATENATE($A192,AV$2),0),'Cadastro - Padrões'!$A$2:$V$10081,AV$1,FALSE)))</f>
        <v>-</v>
      </c>
      <c r="AW192" s="23" t="str">
        <f>IF($B192="-","-",IF(VLOOKUP(ROUND(CONCATENATE($A192,AW$2),0),'Cadastro - Padrões'!$A$2:$V$10081,AW$1,FALSE)="","-",VLOOKUP(ROUND(CONCATENATE($A192,AW$2),0),'Cadastro - Padrões'!$A$2:$V$10081,AW$1,FALSE)))</f>
        <v>-</v>
      </c>
      <c r="AX192" s="23" t="str">
        <f>IF($B192="-","-",IF(VLOOKUP(ROUND(CONCATENATE($A192,AX$2),0),'Cadastro - Padrões'!$A$2:$V$10081,AX$1,FALSE)="","-",VLOOKUP(ROUND(CONCATENATE($A192,AX$2),0),'Cadastro - Padrões'!$A$2:$V$10081,AX$1,FALSE)))</f>
        <v>-</v>
      </c>
      <c r="AY192" s="23" t="str">
        <f>IF($B192="-","-",IF(VLOOKUP(ROUND(CONCATENATE($A192,AY$2),0),'Cadastro - Padrões'!$A$2:$V$10081,AY$1,FALSE)="","-",VLOOKUP(ROUND(CONCATENATE($A192,AY$2),0),'Cadastro - Padrões'!$A$2:$V$10081,AY$1,FALSE)))</f>
        <v>-</v>
      </c>
      <c r="AZ192" s="23" t="str">
        <f>IF($B192="-","-",IF(VLOOKUP(ROUND(CONCATENATE($A192,AZ$2),0),'Cadastro - Padrões'!$A$2:$V$10081,AZ$1,FALSE)="","-",VLOOKUP(ROUND(CONCATENATE($A192,AZ$2),0),'Cadastro - Padrões'!$A$2:$V$10081,AZ$1,FALSE)))</f>
        <v>-</v>
      </c>
      <c r="BA192" s="23" t="str">
        <f>IF($B192="-","-",IF(VLOOKUP(ROUND(CONCATENATE($A192,BA$2),0),'Cadastro - Padrões'!$A$2:$V$10081,BA$1,FALSE)="","-",VLOOKUP(ROUND(CONCATENATE($A192,BA$2),0),'Cadastro - Padrões'!$A$2:$V$10081,BA$1,FALSE)))</f>
        <v>-</v>
      </c>
      <c r="BB192" s="23" t="str">
        <f>IF($B192="-","-",IF(VLOOKUP(ROUND(CONCATENATE($A192,BB$2),0),'Cadastro - Padrões'!$A$2:$V$10081,BB$1,FALSE)="","-",VLOOKUP(ROUND(CONCATENATE($A192,BB$2),0),'Cadastro - Padrões'!$A$2:$V$10081,BB$1,FALSE)))</f>
        <v>-</v>
      </c>
      <c r="BC192" s="23" t="str">
        <f>IF($B192="-","-",IF(VLOOKUP(ROUND(CONCATENATE($A192,BC$2),0),'Cadastro - Padrões'!$A$2:$V$10081,BC$1,FALSE)="","-",VLOOKUP(ROUND(CONCATENATE($A192,BC$2),0),'Cadastro - Padrões'!$A$2:$V$10081,BC$1,FALSE)))</f>
        <v>-</v>
      </c>
      <c r="BD192" s="23" t="str">
        <f>IF($B192="-","-",IF(VLOOKUP(ROUND(CONCATENATE($A192,BD$2),0),'Cadastro - Padrões'!$A$2:$V$10081,BD$1,FALSE)="","-",VLOOKUP(ROUND(CONCATENATE($A192,BD$2),0),'Cadastro - Padrões'!$A$2:$V$10081,BD$1,FALSE)))</f>
        <v>-</v>
      </c>
      <c r="BE192" s="23" t="str">
        <f>IF($B192="-","-",IF(VLOOKUP(ROUND(CONCATENATE($A192,BE$2),0),'Cadastro - Padrões'!$A$2:$V$10081,BE$1,FALSE)="","-",VLOOKUP(ROUND(CONCATENATE($A192,BE$2),0),'Cadastro - Padrões'!$A$2:$V$10081,BE$1,FALSE)))</f>
        <v>-</v>
      </c>
      <c r="BF192" s="23" t="str">
        <f>IF($B192="-","-",IF(VLOOKUP(ROUND(CONCATENATE($A192,BF$2),0),'Cadastro - Padrões'!$A$2:$V$10081,BF$1,FALSE)="","-",VLOOKUP(ROUND(CONCATENATE($A192,BF$2),0),'Cadastro - Padrões'!$A$2:$V$10081,BF$1,FALSE)))</f>
        <v>-</v>
      </c>
      <c r="BG192" s="23" t="str">
        <f>IF($B192="-","-",IF(VLOOKUP(ROUND(CONCATENATE($A192,BG$2),0),'Cadastro - Padrões'!$A$2:$V$10081,BG$1,FALSE)="","-",VLOOKUP(ROUND(CONCATENATE($A192,BG$2),0),'Cadastro - Padrões'!$A$2:$V$10081,BG$1,FALSE)))</f>
        <v>-</v>
      </c>
      <c r="BH192" s="23" t="str">
        <f>IF($B192="-","-",IF(VLOOKUP(ROUND(CONCATENATE($A192,BH$2),0),'Cadastro - Padrões'!$A$2:$V$10081,BH$1,FALSE)="","-",VLOOKUP(ROUND(CONCATENATE($A192,BH$2),0),'Cadastro - Padrões'!$A$2:$V$10081,BH$1,FALSE)))</f>
        <v>-</v>
      </c>
      <c r="BI192" s="23" t="str">
        <f>IF($B192="-","-",IF(VLOOKUP(ROUND(CONCATENATE($A192,BI$2),0),'Cadastro - Padrões'!$A$2:$V$10081,BI$1,FALSE)="","-",VLOOKUP(ROUND(CONCATENATE($A192,BI$2),0),'Cadastro - Padrões'!$A$2:$V$10081,BI$1,FALSE)))</f>
        <v>-</v>
      </c>
      <c r="BJ192" s="23" t="str">
        <f>IF($B192="-","-",IF(VLOOKUP(ROUND(CONCATENATE($A192,BJ$2),0),'Cadastro - Padrões'!$A$2:$V$10081,BJ$1,FALSE)="","-",VLOOKUP(ROUND(CONCATENATE($A192,BJ$2),0),'Cadastro - Padrões'!$A$2:$V$10081,BJ$1,FALSE)))</f>
        <v>-</v>
      </c>
      <c r="BK192" s="23" t="str">
        <f>IF($B192="-","-",IF(VLOOKUP(ROUND(CONCATENATE($A192,BK$2),0),'Cadastro - Padrões'!$A$2:$V$10081,BK$1,FALSE)="","-",VLOOKUP(ROUND(CONCATENATE($A192,BK$2),0),'Cadastro - Padrões'!$A$2:$V$10081,BK$1,FALSE)))</f>
        <v>-</v>
      </c>
      <c r="BL192" s="23" t="str">
        <f>IF($B192="-","-",IF(VLOOKUP(ROUND(CONCATENATE($A192,BL$2),0),'Cadastro - Padrões'!$A$2:$V$10081,BL$1,FALSE)="","-",VLOOKUP(ROUND(CONCATENATE($A192,BL$2),0),'Cadastro - Padrões'!$A$2:$V$10081,BL$1,FALSE)))</f>
        <v>-</v>
      </c>
      <c r="BM192" s="23" t="str">
        <f>IF($B192="-","-",IF(VLOOKUP(ROUND(CONCATENATE($A192,BM$2),0),'Cadastro - Padrões'!$A$2:$V$10081,BM$1,FALSE)="","-",VLOOKUP(ROUND(CONCATENATE($A192,BM$2),0),'Cadastro - Padrões'!$A$2:$V$10081,BM$1,FALSE)))</f>
        <v>-</v>
      </c>
      <c r="BN192" s="23" t="str">
        <f>IF($B192="-","-",IF(VLOOKUP(ROUND(CONCATENATE($A192,BN$2),0),'Cadastro - Padrões'!$A$2:$V$10081,BN$1,FALSE)="","-",VLOOKUP(ROUND(CONCATENATE($A192,BN$2),0),'Cadastro - Padrões'!$A$2:$V$10081,BN$1,FALSE)))</f>
        <v>-</v>
      </c>
      <c r="BO192" s="23" t="str">
        <f>IF($B192="-","-",IF(VLOOKUP(ROUND(CONCATENATE($A192,BO$2),0),'Cadastro - Padrões'!$A$2:$V$10081,BO$1,FALSE)="","-",VLOOKUP(ROUND(CONCATENATE($A192,BO$2),0),'Cadastro - Padrões'!$A$2:$V$10081,BO$1,FALSE)))</f>
        <v>-</v>
      </c>
      <c r="BP192" s="23" t="str">
        <f>IF($B192="-","-",IF(VLOOKUP(ROUND(CONCATENATE($A192,BP$2),0),'Cadastro - Padrões'!$A$2:$V$10081,BP$1,FALSE)="","-",VLOOKUP(ROUND(CONCATENATE($A192,BP$2),0),'Cadastro - Padrões'!$A$2:$V$10081,BP$1,FALSE)))</f>
        <v>-</v>
      </c>
    </row>
    <row r="193" spans="1:68" x14ac:dyDescent="0.3">
      <c r="A193" s="22">
        <f t="shared" si="55"/>
        <v>188</v>
      </c>
      <c r="B193" s="23" t="str">
        <f>IF(VLOOKUP(ROUND(CONCATENATE($A193,B$2),0),'Cadastro - Padrões'!$A$2:$V$10081,B$1,FALSE)="","-",VLOOKUP(ROUND(CONCATENATE($A193,B$2),0),'Cadastro - Padrões'!$A$2:$V$10081,B$1,FALSE))</f>
        <v>-</v>
      </c>
      <c r="C193" s="23" t="str">
        <f>IF($B193="-","-",VLOOKUP(ROUND(CONCATENATE($A193,C$2),0),'Cadastro - Padrões'!$A$2:$V$10081,C$1,FALSE))</f>
        <v>-</v>
      </c>
      <c r="D193" s="23" t="str">
        <f>IF($B193="-","-",VLOOKUP(ROUND(CONCATENATE($A193,D$2),0),'Cadastro - Padrões'!$A$2:$V$10081,D$1,FALSE))</f>
        <v>-</v>
      </c>
      <c r="E193" s="23" t="str">
        <f>IF($B193="-","-",VLOOKUP(ROUND(CONCATENATE($A193,E$2),0),'Cadastro - Padrões'!$A$2:$V$10081,E$1,FALSE))</f>
        <v>-</v>
      </c>
      <c r="F193" s="23" t="str">
        <f>IF($B193="-","-",VLOOKUP(ROUND(CONCATENATE($A193,F$2),0),'Cadastro - Padrões'!$A$2:$V$10081,F$1,FALSE))</f>
        <v>-</v>
      </c>
      <c r="G193" s="24" t="str">
        <f>IF($B193="-","-",VLOOKUP(ROUND(CONCATENATE($A193,G$2),0),'Cadastro - Padrões'!$A$2:$V$10081,G$1,FALSE))</f>
        <v>-</v>
      </c>
      <c r="H193" s="25" t="str">
        <f>IF($B193="-","-",VLOOKUP(ROUND(CONCATENATE($A193,H$2),0),'Cadastro - Padrões'!$A$2:$V$10081,H$1,FALSE))</f>
        <v>-</v>
      </c>
      <c r="I193" s="23" t="str">
        <f>IF($B193="-","-",VLOOKUP(ROUND(CONCATENATE($A193,I$2),0),'Cadastro - Padrões'!$A$2:$V$10081,I$1,FALSE))</f>
        <v>-</v>
      </c>
      <c r="J193" s="23" t="str">
        <f>IF($B193="-","-",VLOOKUP(ROUND(CONCATENATE($A193,J$2),0),'Cadastro - Padrões'!$A$2:$V$10081,J$1,FALSE))</f>
        <v>-</v>
      </c>
      <c r="K193" s="23" t="str">
        <f>IF($B193="-","-",VLOOKUP(ROUND(CONCATENATE($A193,K$2),0),'Cadastro - Padrões'!$A$2:$V$10081,K$1,FALSE))</f>
        <v>-</v>
      </c>
      <c r="L193" s="23" t="str">
        <f>IF($B193="-","-",VLOOKUP(ROUND(CONCATENATE($A193,L$2),0),'Cadastro - Padrões'!$A$2:$V$10081,L$1,FALSE))</f>
        <v>-</v>
      </c>
      <c r="M193" s="23" t="str">
        <f>IF($B193="-","-",VLOOKUP(ROUND(CONCATENATE($A193,M$2),0),'Cadastro - Padrões'!$A$2:$V$10081,M$1,FALSE))</f>
        <v>-</v>
      </c>
      <c r="N193" s="23" t="str">
        <f>IF($B193="-","-",VLOOKUP(ROUND(CONCATENATE($A193,N$2),0),'Cadastro - Padrões'!$A$2:$V$10081,N$1,FALSE))</f>
        <v>-</v>
      </c>
      <c r="O193" s="23" t="str">
        <f>IF($B193="-","-",VLOOKUP(ROUND(CONCATENATE($A193,O$2),0),'Cadastro - Padrões'!$A$2:$V$10081,O$1,FALSE))</f>
        <v>-</v>
      </c>
      <c r="P193" s="23" t="str">
        <f>IF($B193="-","-",VLOOKUP(ROUND(CONCATENATE($A193,P$2),0),'Cadastro - Padrões'!$A$2:$V$10081,P$1,FALSE))</f>
        <v>-</v>
      </c>
      <c r="Q193" s="23" t="str">
        <f>IF($B193="-","-",VLOOKUP(ROUND(CONCATENATE($A193,Q$2),0),'Cadastro - Padrões'!$A$2:$V$10081,Q$1,FALSE))</f>
        <v>-</v>
      </c>
      <c r="R193" s="23" t="str">
        <f>IF($B193="-","-",VLOOKUP(ROUND(CONCATENATE($A193,R$2),0),'Cadastro - Padrões'!$A$2:$V$10081,R$1,FALSE))</f>
        <v>-</v>
      </c>
      <c r="S193" s="23" t="str">
        <f>IF($B193="-","-",VLOOKUP(ROUND(CONCATENATE($A193,S$2),0),'Cadastro - Padrões'!$A$2:$V$10081,S$1,FALSE))</f>
        <v>-</v>
      </c>
      <c r="T193" s="23" t="str">
        <f>IF($B193="-","-",VLOOKUP(ROUND(CONCATENATE($A193,T$2),0),'Cadastro - Padrões'!$A$2:$V$10081,T$1,FALSE))</f>
        <v>-</v>
      </c>
      <c r="U193" s="23" t="str">
        <f>IF($B193="-","-",VLOOKUP(ROUND(CONCATENATE($A193,U$2),0),'Cadastro - Padrões'!$A$2:$V$10081,U$1,FALSE))</f>
        <v>-</v>
      </c>
      <c r="V193" s="23" t="str">
        <f>IF($B193="-","-",VLOOKUP(ROUND(CONCATENATE($A193,V$2),0),'Cadastro - Padrões'!$A$2:$V$10081,V$1,FALSE))</f>
        <v>-</v>
      </c>
      <c r="W193" s="23" t="str">
        <f>IF($B193="-","-",VLOOKUP(ROUND(CONCATENATE($A193,W$2),0),'Cadastro - Padrões'!$A$2:$V$10081,W$1,FALSE))</f>
        <v>-</v>
      </c>
      <c r="X193" s="23" t="str">
        <f>IF($B193="-","-",VLOOKUP(ROUND(CONCATENATE($A193,X$2),0),'Cadastro - Padrões'!$A$2:$V$10081,X$1,FALSE))</f>
        <v>-</v>
      </c>
      <c r="Y193" s="23" t="str">
        <f>IF($B193="-","-",VLOOKUP(ROUND(CONCATENATE($A193,Y$2),0),'Cadastro - Padrões'!$A$2:$V$10081,Y$1,FALSE))</f>
        <v>-</v>
      </c>
      <c r="Z193" s="23" t="str">
        <f>IF($B193="-","-",VLOOKUP(ROUND(CONCATENATE($A193,Z$2),0),'Cadastro - Padrões'!$A$2:$V$10081,Z$1,FALSE))</f>
        <v>-</v>
      </c>
      <c r="AA193" s="23" t="str">
        <f>IF($B193="-","-",VLOOKUP(ROUND(CONCATENATE($A193,AA$2),0),'Cadastro - Padrões'!$A$2:$V$10081,AA$1,FALSE))</f>
        <v>-</v>
      </c>
      <c r="AB193" s="23" t="str">
        <f>IF($B193="-","-",VLOOKUP(ROUND(CONCATENATE($A193,AB$2),0),'Cadastro - Padrões'!$A$2:$V$10081,AB$1,FALSE))</f>
        <v>-</v>
      </c>
      <c r="AC193" s="23" t="str">
        <f>IF($B193="-","-",IF(VLOOKUP(ROUND(CONCATENATE($A193,AC$2),0),'Cadastro - Padrões'!$A$2:$V$10081,AC$1,FALSE)="","-",VLOOKUP(ROUND(CONCATENATE($A193,AC$2),0),'Cadastro - Padrões'!$A$2:$V$10081,AC$1,FALSE)))</f>
        <v>-</v>
      </c>
      <c r="AD193" s="23" t="str">
        <f>IF($B193="-","-",IF(VLOOKUP(ROUND(CONCATENATE($A193,AD$2),0),'Cadastro - Padrões'!$A$2:$V$10081,AD$1,FALSE)="","-",VLOOKUP(ROUND(CONCATENATE($A193,AD$2),0),'Cadastro - Padrões'!$A$2:$V$10081,AD$1,FALSE)))</f>
        <v>-</v>
      </c>
      <c r="AE193" s="23" t="str">
        <f>IF($B193="-","-",IF(VLOOKUP(ROUND(CONCATENATE($A193,AE$2),0),'Cadastro - Padrões'!$A$2:$V$10081,AE$1,FALSE)="","-",VLOOKUP(ROUND(CONCATENATE($A193,AE$2),0),'Cadastro - Padrões'!$A$2:$V$10081,AE$1,FALSE)))</f>
        <v>-</v>
      </c>
      <c r="AF193" s="23" t="str">
        <f>IF($B193="-","-",IF(VLOOKUP(ROUND(CONCATENATE($A193,AF$2),0),'Cadastro - Padrões'!$A$2:$V$10081,AF$1,FALSE)="","-",VLOOKUP(ROUND(CONCATENATE($A193,AF$2),0),'Cadastro - Padrões'!$A$2:$V$10081,AF$1,FALSE)))</f>
        <v>-</v>
      </c>
      <c r="AG193" s="23" t="str">
        <f>IF($B193="-","-",IF(VLOOKUP(ROUND(CONCATENATE($A193,AG$2),0),'Cadastro - Padrões'!$A$2:$V$10081,AG$1,FALSE)="","-",VLOOKUP(ROUND(CONCATENATE($A193,AG$2),0),'Cadastro - Padrões'!$A$2:$V$10081,AG$1,FALSE)))</f>
        <v>-</v>
      </c>
      <c r="AH193" s="23" t="str">
        <f>IF($B193="-","-",IF(VLOOKUP(ROUND(CONCATENATE($A193,AH$2),0),'Cadastro - Padrões'!$A$2:$V$10081,AH$1,FALSE)="","-",VLOOKUP(ROUND(CONCATENATE($A193,AH$2),0),'Cadastro - Padrões'!$A$2:$V$10081,AH$1,FALSE)))</f>
        <v>-</v>
      </c>
      <c r="AI193" s="23" t="str">
        <f>IF($B193="-","-",IF(VLOOKUP(ROUND(CONCATENATE($A193,AI$2),0),'Cadastro - Padrões'!$A$2:$V$10081,AI$1,FALSE)="","-",VLOOKUP(ROUND(CONCATENATE($A193,AI$2),0),'Cadastro - Padrões'!$A$2:$V$10081,AI$1,FALSE)))</f>
        <v>-</v>
      </c>
      <c r="AJ193" s="23" t="str">
        <f>IF($B193="-","-",IF(VLOOKUP(ROUND(CONCATENATE($A193,AJ$2),0),'Cadastro - Padrões'!$A$2:$V$10081,AJ$1,FALSE)="","-",VLOOKUP(ROUND(CONCATENATE($A193,AJ$2),0),'Cadastro - Padrões'!$A$2:$V$10081,AJ$1,FALSE)))</f>
        <v>-</v>
      </c>
      <c r="AK193" s="23" t="str">
        <f>IF($B193="-","-",IF(VLOOKUP(ROUND(CONCATENATE($A193,AK$2),0),'Cadastro - Padrões'!$A$2:$V$10081,AK$1,FALSE)="","-",VLOOKUP(ROUND(CONCATENATE($A193,AK$2),0),'Cadastro - Padrões'!$A$2:$V$10081,AK$1,FALSE)))</f>
        <v>-</v>
      </c>
      <c r="AL193" s="23" t="str">
        <f>IF($B193="-","-",IF(VLOOKUP(ROUND(CONCATENATE($A193,AL$2),0),'Cadastro - Padrões'!$A$2:$V$10081,AL$1,FALSE)="","-",VLOOKUP(ROUND(CONCATENATE($A193,AL$2),0),'Cadastro - Padrões'!$A$2:$V$10081,AL$1,FALSE)))</f>
        <v>-</v>
      </c>
      <c r="AM193" s="23" t="str">
        <f>IF($B193="-","-",IF(VLOOKUP(ROUND(CONCATENATE($A193,AM$2),0),'Cadastro - Padrões'!$A$2:$V$10081,AM$1,FALSE)="","-",VLOOKUP(ROUND(CONCATENATE($A193,AM$2),0),'Cadastro - Padrões'!$A$2:$V$10081,AM$1,FALSE)))</f>
        <v>-</v>
      </c>
      <c r="AN193" s="23" t="str">
        <f>IF($B193="-","-",IF(VLOOKUP(ROUND(CONCATENATE($A193,AN$2),0),'Cadastro - Padrões'!$A$2:$V$10081,AN$1,FALSE)="","-",VLOOKUP(ROUND(CONCATENATE($A193,AN$2),0),'Cadastro - Padrões'!$A$2:$V$10081,AN$1,FALSE)))</f>
        <v>-</v>
      </c>
      <c r="AO193" s="23" t="str">
        <f>IF($B193="-","-",IF(VLOOKUP(ROUND(CONCATENATE($A193,AO$2),0),'Cadastro - Padrões'!$A$2:$V$10081,AO$1,FALSE)="","-",VLOOKUP(ROUND(CONCATENATE($A193,AO$2),0),'Cadastro - Padrões'!$A$2:$V$10081,AO$1,FALSE)))</f>
        <v>-</v>
      </c>
      <c r="AP193" s="23" t="str">
        <f>IF($B193="-","-",IF(VLOOKUP(ROUND(CONCATENATE($A193,AP$2),0),'Cadastro - Padrões'!$A$2:$V$10081,AP$1,FALSE)="","-",VLOOKUP(ROUND(CONCATENATE($A193,AP$2),0),'Cadastro - Padrões'!$A$2:$V$10081,AP$1,FALSE)))</f>
        <v>-</v>
      </c>
      <c r="AQ193" s="23" t="str">
        <f>IF($B193="-","-",IF(VLOOKUP(ROUND(CONCATENATE($A193,AQ$2),0),'Cadastro - Padrões'!$A$2:$V$10081,AQ$1,FALSE)="","-",VLOOKUP(ROUND(CONCATENATE($A193,AQ$2),0),'Cadastro - Padrões'!$A$2:$V$10081,AQ$1,FALSE)))</f>
        <v>-</v>
      </c>
      <c r="AR193" s="23" t="str">
        <f>IF($B193="-","-",IF(VLOOKUP(ROUND(CONCATENATE($A193,AR$2),0),'Cadastro - Padrões'!$A$2:$V$10081,AR$1,FALSE)="","-",VLOOKUP(ROUND(CONCATENATE($A193,AR$2),0),'Cadastro - Padrões'!$A$2:$V$10081,AR$1,FALSE)))</f>
        <v>-</v>
      </c>
      <c r="AS193" s="23" t="str">
        <f>IF($B193="-","-",IF(VLOOKUP(ROUND(CONCATENATE($A193,AS$2),0),'Cadastro - Padrões'!$A$2:$V$10081,AS$1,FALSE)="","-",VLOOKUP(ROUND(CONCATENATE($A193,AS$2),0),'Cadastro - Padrões'!$A$2:$V$10081,AS$1,FALSE)))</f>
        <v>-</v>
      </c>
      <c r="AT193" s="23" t="str">
        <f>IF($B193="-","-",IF(VLOOKUP(ROUND(CONCATENATE($A193,AT$2),0),'Cadastro - Padrões'!$A$2:$V$10081,AT$1,FALSE)="","-",VLOOKUP(ROUND(CONCATENATE($A193,AT$2),0),'Cadastro - Padrões'!$A$2:$V$10081,AT$1,FALSE)))</f>
        <v>-</v>
      </c>
      <c r="AU193" s="23" t="str">
        <f>IF($B193="-","-",IF(VLOOKUP(ROUND(CONCATENATE($A193,AU$2),0),'Cadastro - Padrões'!$A$2:$V$10081,AU$1,FALSE)="","-",VLOOKUP(ROUND(CONCATENATE($A193,AU$2),0),'Cadastro - Padrões'!$A$2:$V$10081,AU$1,FALSE)))</f>
        <v>-</v>
      </c>
      <c r="AV193" s="23" t="str">
        <f>IF($B193="-","-",IF(VLOOKUP(ROUND(CONCATENATE($A193,AV$2),0),'Cadastro - Padrões'!$A$2:$V$10081,AV$1,FALSE)="","-",VLOOKUP(ROUND(CONCATENATE($A193,AV$2),0),'Cadastro - Padrões'!$A$2:$V$10081,AV$1,FALSE)))</f>
        <v>-</v>
      </c>
      <c r="AW193" s="23" t="str">
        <f>IF($B193="-","-",IF(VLOOKUP(ROUND(CONCATENATE($A193,AW$2),0),'Cadastro - Padrões'!$A$2:$V$10081,AW$1,FALSE)="","-",VLOOKUP(ROUND(CONCATENATE($A193,AW$2),0),'Cadastro - Padrões'!$A$2:$V$10081,AW$1,FALSE)))</f>
        <v>-</v>
      </c>
      <c r="AX193" s="23" t="str">
        <f>IF($B193="-","-",IF(VLOOKUP(ROUND(CONCATENATE($A193,AX$2),0),'Cadastro - Padrões'!$A$2:$V$10081,AX$1,FALSE)="","-",VLOOKUP(ROUND(CONCATENATE($A193,AX$2),0),'Cadastro - Padrões'!$A$2:$V$10081,AX$1,FALSE)))</f>
        <v>-</v>
      </c>
      <c r="AY193" s="23" t="str">
        <f>IF($B193="-","-",IF(VLOOKUP(ROUND(CONCATENATE($A193,AY$2),0),'Cadastro - Padrões'!$A$2:$V$10081,AY$1,FALSE)="","-",VLOOKUP(ROUND(CONCATENATE($A193,AY$2),0),'Cadastro - Padrões'!$A$2:$V$10081,AY$1,FALSE)))</f>
        <v>-</v>
      </c>
      <c r="AZ193" s="23" t="str">
        <f>IF($B193="-","-",IF(VLOOKUP(ROUND(CONCATENATE($A193,AZ$2),0),'Cadastro - Padrões'!$A$2:$V$10081,AZ$1,FALSE)="","-",VLOOKUP(ROUND(CONCATENATE($A193,AZ$2),0),'Cadastro - Padrões'!$A$2:$V$10081,AZ$1,FALSE)))</f>
        <v>-</v>
      </c>
      <c r="BA193" s="23" t="str">
        <f>IF($B193="-","-",IF(VLOOKUP(ROUND(CONCATENATE($A193,BA$2),0),'Cadastro - Padrões'!$A$2:$V$10081,BA$1,FALSE)="","-",VLOOKUP(ROUND(CONCATENATE($A193,BA$2),0),'Cadastro - Padrões'!$A$2:$V$10081,BA$1,FALSE)))</f>
        <v>-</v>
      </c>
      <c r="BB193" s="23" t="str">
        <f>IF($B193="-","-",IF(VLOOKUP(ROUND(CONCATENATE($A193,BB$2),0),'Cadastro - Padrões'!$A$2:$V$10081,BB$1,FALSE)="","-",VLOOKUP(ROUND(CONCATENATE($A193,BB$2),0),'Cadastro - Padrões'!$A$2:$V$10081,BB$1,FALSE)))</f>
        <v>-</v>
      </c>
      <c r="BC193" s="23" t="str">
        <f>IF($B193="-","-",IF(VLOOKUP(ROUND(CONCATENATE($A193,BC$2),0),'Cadastro - Padrões'!$A$2:$V$10081,BC$1,FALSE)="","-",VLOOKUP(ROUND(CONCATENATE($A193,BC$2),0),'Cadastro - Padrões'!$A$2:$V$10081,BC$1,FALSE)))</f>
        <v>-</v>
      </c>
      <c r="BD193" s="23" t="str">
        <f>IF($B193="-","-",IF(VLOOKUP(ROUND(CONCATENATE($A193,BD$2),0),'Cadastro - Padrões'!$A$2:$V$10081,BD$1,FALSE)="","-",VLOOKUP(ROUND(CONCATENATE($A193,BD$2),0),'Cadastro - Padrões'!$A$2:$V$10081,BD$1,FALSE)))</f>
        <v>-</v>
      </c>
      <c r="BE193" s="23" t="str">
        <f>IF($B193="-","-",IF(VLOOKUP(ROUND(CONCATENATE($A193,BE$2),0),'Cadastro - Padrões'!$A$2:$V$10081,BE$1,FALSE)="","-",VLOOKUP(ROUND(CONCATENATE($A193,BE$2),0),'Cadastro - Padrões'!$A$2:$V$10081,BE$1,FALSE)))</f>
        <v>-</v>
      </c>
      <c r="BF193" s="23" t="str">
        <f>IF($B193="-","-",IF(VLOOKUP(ROUND(CONCATENATE($A193,BF$2),0),'Cadastro - Padrões'!$A$2:$V$10081,BF$1,FALSE)="","-",VLOOKUP(ROUND(CONCATENATE($A193,BF$2),0),'Cadastro - Padrões'!$A$2:$V$10081,BF$1,FALSE)))</f>
        <v>-</v>
      </c>
      <c r="BG193" s="23" t="str">
        <f>IF($B193="-","-",IF(VLOOKUP(ROUND(CONCATENATE($A193,BG$2),0),'Cadastro - Padrões'!$A$2:$V$10081,BG$1,FALSE)="","-",VLOOKUP(ROUND(CONCATENATE($A193,BG$2),0),'Cadastro - Padrões'!$A$2:$V$10081,BG$1,FALSE)))</f>
        <v>-</v>
      </c>
      <c r="BH193" s="23" t="str">
        <f>IF($B193="-","-",IF(VLOOKUP(ROUND(CONCATENATE($A193,BH$2),0),'Cadastro - Padrões'!$A$2:$V$10081,BH$1,FALSE)="","-",VLOOKUP(ROUND(CONCATENATE($A193,BH$2),0),'Cadastro - Padrões'!$A$2:$V$10081,BH$1,FALSE)))</f>
        <v>-</v>
      </c>
      <c r="BI193" s="23" t="str">
        <f>IF($B193="-","-",IF(VLOOKUP(ROUND(CONCATENATE($A193,BI$2),0),'Cadastro - Padrões'!$A$2:$V$10081,BI$1,FALSE)="","-",VLOOKUP(ROUND(CONCATENATE($A193,BI$2),0),'Cadastro - Padrões'!$A$2:$V$10081,BI$1,FALSE)))</f>
        <v>-</v>
      </c>
      <c r="BJ193" s="23" t="str">
        <f>IF($B193="-","-",IF(VLOOKUP(ROUND(CONCATENATE($A193,BJ$2),0),'Cadastro - Padrões'!$A$2:$V$10081,BJ$1,FALSE)="","-",VLOOKUP(ROUND(CONCATENATE($A193,BJ$2),0),'Cadastro - Padrões'!$A$2:$V$10081,BJ$1,FALSE)))</f>
        <v>-</v>
      </c>
      <c r="BK193" s="23" t="str">
        <f>IF($B193="-","-",IF(VLOOKUP(ROUND(CONCATENATE($A193,BK$2),0),'Cadastro - Padrões'!$A$2:$V$10081,BK$1,FALSE)="","-",VLOOKUP(ROUND(CONCATENATE($A193,BK$2),0),'Cadastro - Padrões'!$A$2:$V$10081,BK$1,FALSE)))</f>
        <v>-</v>
      </c>
      <c r="BL193" s="23" t="str">
        <f>IF($B193="-","-",IF(VLOOKUP(ROUND(CONCATENATE($A193,BL$2),0),'Cadastro - Padrões'!$A$2:$V$10081,BL$1,FALSE)="","-",VLOOKUP(ROUND(CONCATENATE($A193,BL$2),0),'Cadastro - Padrões'!$A$2:$V$10081,BL$1,FALSE)))</f>
        <v>-</v>
      </c>
      <c r="BM193" s="23" t="str">
        <f>IF($B193="-","-",IF(VLOOKUP(ROUND(CONCATENATE($A193,BM$2),0),'Cadastro - Padrões'!$A$2:$V$10081,BM$1,FALSE)="","-",VLOOKUP(ROUND(CONCATENATE($A193,BM$2),0),'Cadastro - Padrões'!$A$2:$V$10081,BM$1,FALSE)))</f>
        <v>-</v>
      </c>
      <c r="BN193" s="23" t="str">
        <f>IF($B193="-","-",IF(VLOOKUP(ROUND(CONCATENATE($A193,BN$2),0),'Cadastro - Padrões'!$A$2:$V$10081,BN$1,FALSE)="","-",VLOOKUP(ROUND(CONCATENATE($A193,BN$2),0),'Cadastro - Padrões'!$A$2:$V$10081,BN$1,FALSE)))</f>
        <v>-</v>
      </c>
      <c r="BO193" s="23" t="str">
        <f>IF($B193="-","-",IF(VLOOKUP(ROUND(CONCATENATE($A193,BO$2),0),'Cadastro - Padrões'!$A$2:$V$10081,BO$1,FALSE)="","-",VLOOKUP(ROUND(CONCATENATE($A193,BO$2),0),'Cadastro - Padrões'!$A$2:$V$10081,BO$1,FALSE)))</f>
        <v>-</v>
      </c>
      <c r="BP193" s="23" t="str">
        <f>IF($B193="-","-",IF(VLOOKUP(ROUND(CONCATENATE($A193,BP$2),0),'Cadastro - Padrões'!$A$2:$V$10081,BP$1,FALSE)="","-",VLOOKUP(ROUND(CONCATENATE($A193,BP$2),0),'Cadastro - Padrões'!$A$2:$V$10081,BP$1,FALSE)))</f>
        <v>-</v>
      </c>
    </row>
    <row r="194" spans="1:68" x14ac:dyDescent="0.3">
      <c r="A194" s="22">
        <f t="shared" si="55"/>
        <v>189</v>
      </c>
      <c r="B194" s="23" t="str">
        <f>IF(VLOOKUP(ROUND(CONCATENATE($A194,B$2),0),'Cadastro - Padrões'!$A$2:$V$10081,B$1,FALSE)="","-",VLOOKUP(ROUND(CONCATENATE($A194,B$2),0),'Cadastro - Padrões'!$A$2:$V$10081,B$1,FALSE))</f>
        <v>-</v>
      </c>
      <c r="C194" s="23" t="str">
        <f>IF($B194="-","-",VLOOKUP(ROUND(CONCATENATE($A194,C$2),0),'Cadastro - Padrões'!$A$2:$V$10081,C$1,FALSE))</f>
        <v>-</v>
      </c>
      <c r="D194" s="23" t="str">
        <f>IF($B194="-","-",VLOOKUP(ROUND(CONCATENATE($A194,D$2),0),'Cadastro - Padrões'!$A$2:$V$10081,D$1,FALSE))</f>
        <v>-</v>
      </c>
      <c r="E194" s="23" t="str">
        <f>IF($B194="-","-",VLOOKUP(ROUND(CONCATENATE($A194,E$2),0),'Cadastro - Padrões'!$A$2:$V$10081,E$1,FALSE))</f>
        <v>-</v>
      </c>
      <c r="F194" s="23" t="str">
        <f>IF($B194="-","-",VLOOKUP(ROUND(CONCATENATE($A194,F$2),0),'Cadastro - Padrões'!$A$2:$V$10081,F$1,FALSE))</f>
        <v>-</v>
      </c>
      <c r="G194" s="24" t="str">
        <f>IF($B194="-","-",VLOOKUP(ROUND(CONCATENATE($A194,G$2),0),'Cadastro - Padrões'!$A$2:$V$10081,G$1,FALSE))</f>
        <v>-</v>
      </c>
      <c r="H194" s="25" t="str">
        <f>IF($B194="-","-",VLOOKUP(ROUND(CONCATENATE($A194,H$2),0),'Cadastro - Padrões'!$A$2:$V$10081,H$1,FALSE))</f>
        <v>-</v>
      </c>
      <c r="I194" s="23" t="str">
        <f>IF($B194="-","-",VLOOKUP(ROUND(CONCATENATE($A194,I$2),0),'Cadastro - Padrões'!$A$2:$V$10081,I$1,FALSE))</f>
        <v>-</v>
      </c>
      <c r="J194" s="23" t="str">
        <f>IF($B194="-","-",VLOOKUP(ROUND(CONCATENATE($A194,J$2),0),'Cadastro - Padrões'!$A$2:$V$10081,J$1,FALSE))</f>
        <v>-</v>
      </c>
      <c r="K194" s="23" t="str">
        <f>IF($B194="-","-",VLOOKUP(ROUND(CONCATENATE($A194,K$2),0),'Cadastro - Padrões'!$A$2:$V$10081,K$1,FALSE))</f>
        <v>-</v>
      </c>
      <c r="L194" s="23" t="str">
        <f>IF($B194="-","-",VLOOKUP(ROUND(CONCATENATE($A194,L$2),0),'Cadastro - Padrões'!$A$2:$V$10081,L$1,FALSE))</f>
        <v>-</v>
      </c>
      <c r="M194" s="23" t="str">
        <f>IF($B194="-","-",VLOOKUP(ROUND(CONCATENATE($A194,M$2),0),'Cadastro - Padrões'!$A$2:$V$10081,M$1,FALSE))</f>
        <v>-</v>
      </c>
      <c r="N194" s="23" t="str">
        <f>IF($B194="-","-",VLOOKUP(ROUND(CONCATENATE($A194,N$2),0),'Cadastro - Padrões'!$A$2:$V$10081,N$1,FALSE))</f>
        <v>-</v>
      </c>
      <c r="O194" s="23" t="str">
        <f>IF($B194="-","-",VLOOKUP(ROUND(CONCATENATE($A194,O$2),0),'Cadastro - Padrões'!$A$2:$V$10081,O$1,FALSE))</f>
        <v>-</v>
      </c>
      <c r="P194" s="23" t="str">
        <f>IF($B194="-","-",VLOOKUP(ROUND(CONCATENATE($A194,P$2),0),'Cadastro - Padrões'!$A$2:$V$10081,P$1,FALSE))</f>
        <v>-</v>
      </c>
      <c r="Q194" s="23" t="str">
        <f>IF($B194="-","-",VLOOKUP(ROUND(CONCATENATE($A194,Q$2),0),'Cadastro - Padrões'!$A$2:$V$10081,Q$1,FALSE))</f>
        <v>-</v>
      </c>
      <c r="R194" s="23" t="str">
        <f>IF($B194="-","-",VLOOKUP(ROUND(CONCATENATE($A194,R$2),0),'Cadastro - Padrões'!$A$2:$V$10081,R$1,FALSE))</f>
        <v>-</v>
      </c>
      <c r="S194" s="23" t="str">
        <f>IF($B194="-","-",VLOOKUP(ROUND(CONCATENATE($A194,S$2),0),'Cadastro - Padrões'!$A$2:$V$10081,S$1,FALSE))</f>
        <v>-</v>
      </c>
      <c r="T194" s="23" t="str">
        <f>IF($B194="-","-",VLOOKUP(ROUND(CONCATENATE($A194,T$2),0),'Cadastro - Padrões'!$A$2:$V$10081,T$1,FALSE))</f>
        <v>-</v>
      </c>
      <c r="U194" s="23" t="str">
        <f>IF($B194="-","-",VLOOKUP(ROUND(CONCATENATE($A194,U$2),0),'Cadastro - Padrões'!$A$2:$V$10081,U$1,FALSE))</f>
        <v>-</v>
      </c>
      <c r="V194" s="23" t="str">
        <f>IF($B194="-","-",VLOOKUP(ROUND(CONCATENATE($A194,V$2),0),'Cadastro - Padrões'!$A$2:$V$10081,V$1,FALSE))</f>
        <v>-</v>
      </c>
      <c r="W194" s="23" t="str">
        <f>IF($B194="-","-",VLOOKUP(ROUND(CONCATENATE($A194,W$2),0),'Cadastro - Padrões'!$A$2:$V$10081,W$1,FALSE))</f>
        <v>-</v>
      </c>
      <c r="X194" s="23" t="str">
        <f>IF($B194="-","-",VLOOKUP(ROUND(CONCATENATE($A194,X$2),0),'Cadastro - Padrões'!$A$2:$V$10081,X$1,FALSE))</f>
        <v>-</v>
      </c>
      <c r="Y194" s="23" t="str">
        <f>IF($B194="-","-",VLOOKUP(ROUND(CONCATENATE($A194,Y$2),0),'Cadastro - Padrões'!$A$2:$V$10081,Y$1,FALSE))</f>
        <v>-</v>
      </c>
      <c r="Z194" s="23" t="str">
        <f>IF($B194="-","-",VLOOKUP(ROUND(CONCATENATE($A194,Z$2),0),'Cadastro - Padrões'!$A$2:$V$10081,Z$1,FALSE))</f>
        <v>-</v>
      </c>
      <c r="AA194" s="23" t="str">
        <f>IF($B194="-","-",VLOOKUP(ROUND(CONCATENATE($A194,AA$2),0),'Cadastro - Padrões'!$A$2:$V$10081,AA$1,FALSE))</f>
        <v>-</v>
      </c>
      <c r="AB194" s="23" t="str">
        <f>IF($B194="-","-",VLOOKUP(ROUND(CONCATENATE($A194,AB$2),0),'Cadastro - Padrões'!$A$2:$V$10081,AB$1,FALSE))</f>
        <v>-</v>
      </c>
      <c r="AC194" s="23" t="str">
        <f>IF($B194="-","-",IF(VLOOKUP(ROUND(CONCATENATE($A194,AC$2),0),'Cadastro - Padrões'!$A$2:$V$10081,AC$1,FALSE)="","-",VLOOKUP(ROUND(CONCATENATE($A194,AC$2),0),'Cadastro - Padrões'!$A$2:$V$10081,AC$1,FALSE)))</f>
        <v>-</v>
      </c>
      <c r="AD194" s="23" t="str">
        <f>IF($B194="-","-",IF(VLOOKUP(ROUND(CONCATENATE($A194,AD$2),0),'Cadastro - Padrões'!$A$2:$V$10081,AD$1,FALSE)="","-",VLOOKUP(ROUND(CONCATENATE($A194,AD$2),0),'Cadastro - Padrões'!$A$2:$V$10081,AD$1,FALSE)))</f>
        <v>-</v>
      </c>
      <c r="AE194" s="23" t="str">
        <f>IF($B194="-","-",IF(VLOOKUP(ROUND(CONCATENATE($A194,AE$2),0),'Cadastro - Padrões'!$A$2:$V$10081,AE$1,FALSE)="","-",VLOOKUP(ROUND(CONCATENATE($A194,AE$2),0),'Cadastro - Padrões'!$A$2:$V$10081,AE$1,FALSE)))</f>
        <v>-</v>
      </c>
      <c r="AF194" s="23" t="str">
        <f>IF($B194="-","-",IF(VLOOKUP(ROUND(CONCATENATE($A194,AF$2),0),'Cadastro - Padrões'!$A$2:$V$10081,AF$1,FALSE)="","-",VLOOKUP(ROUND(CONCATENATE($A194,AF$2),0),'Cadastro - Padrões'!$A$2:$V$10081,AF$1,FALSE)))</f>
        <v>-</v>
      </c>
      <c r="AG194" s="23" t="str">
        <f>IF($B194="-","-",IF(VLOOKUP(ROUND(CONCATENATE($A194,AG$2),0),'Cadastro - Padrões'!$A$2:$V$10081,AG$1,FALSE)="","-",VLOOKUP(ROUND(CONCATENATE($A194,AG$2),0),'Cadastro - Padrões'!$A$2:$V$10081,AG$1,FALSE)))</f>
        <v>-</v>
      </c>
      <c r="AH194" s="23" t="str">
        <f>IF($B194="-","-",IF(VLOOKUP(ROUND(CONCATENATE($A194,AH$2),0),'Cadastro - Padrões'!$A$2:$V$10081,AH$1,FALSE)="","-",VLOOKUP(ROUND(CONCATENATE($A194,AH$2),0),'Cadastro - Padrões'!$A$2:$V$10081,AH$1,FALSE)))</f>
        <v>-</v>
      </c>
      <c r="AI194" s="23" t="str">
        <f>IF($B194="-","-",IF(VLOOKUP(ROUND(CONCATENATE($A194,AI$2),0),'Cadastro - Padrões'!$A$2:$V$10081,AI$1,FALSE)="","-",VLOOKUP(ROUND(CONCATENATE($A194,AI$2),0),'Cadastro - Padrões'!$A$2:$V$10081,AI$1,FALSE)))</f>
        <v>-</v>
      </c>
      <c r="AJ194" s="23" t="str">
        <f>IF($B194="-","-",IF(VLOOKUP(ROUND(CONCATENATE($A194,AJ$2),0),'Cadastro - Padrões'!$A$2:$V$10081,AJ$1,FALSE)="","-",VLOOKUP(ROUND(CONCATENATE($A194,AJ$2),0),'Cadastro - Padrões'!$A$2:$V$10081,AJ$1,FALSE)))</f>
        <v>-</v>
      </c>
      <c r="AK194" s="23" t="str">
        <f>IF($B194="-","-",IF(VLOOKUP(ROUND(CONCATENATE($A194,AK$2),0),'Cadastro - Padrões'!$A$2:$V$10081,AK$1,FALSE)="","-",VLOOKUP(ROUND(CONCATENATE($A194,AK$2),0),'Cadastro - Padrões'!$A$2:$V$10081,AK$1,FALSE)))</f>
        <v>-</v>
      </c>
      <c r="AL194" s="23" t="str">
        <f>IF($B194="-","-",IF(VLOOKUP(ROUND(CONCATENATE($A194,AL$2),0),'Cadastro - Padrões'!$A$2:$V$10081,AL$1,FALSE)="","-",VLOOKUP(ROUND(CONCATENATE($A194,AL$2),0),'Cadastro - Padrões'!$A$2:$V$10081,AL$1,FALSE)))</f>
        <v>-</v>
      </c>
      <c r="AM194" s="23" t="str">
        <f>IF($B194="-","-",IF(VLOOKUP(ROUND(CONCATENATE($A194,AM$2),0),'Cadastro - Padrões'!$A$2:$V$10081,AM$1,FALSE)="","-",VLOOKUP(ROUND(CONCATENATE($A194,AM$2),0),'Cadastro - Padrões'!$A$2:$V$10081,AM$1,FALSE)))</f>
        <v>-</v>
      </c>
      <c r="AN194" s="23" t="str">
        <f>IF($B194="-","-",IF(VLOOKUP(ROUND(CONCATENATE($A194,AN$2),0),'Cadastro - Padrões'!$A$2:$V$10081,AN$1,FALSE)="","-",VLOOKUP(ROUND(CONCATENATE($A194,AN$2),0),'Cadastro - Padrões'!$A$2:$V$10081,AN$1,FALSE)))</f>
        <v>-</v>
      </c>
      <c r="AO194" s="23" t="str">
        <f>IF($B194="-","-",IF(VLOOKUP(ROUND(CONCATENATE($A194,AO$2),0),'Cadastro - Padrões'!$A$2:$V$10081,AO$1,FALSE)="","-",VLOOKUP(ROUND(CONCATENATE($A194,AO$2),0),'Cadastro - Padrões'!$A$2:$V$10081,AO$1,FALSE)))</f>
        <v>-</v>
      </c>
      <c r="AP194" s="23" t="str">
        <f>IF($B194="-","-",IF(VLOOKUP(ROUND(CONCATENATE($A194,AP$2),0),'Cadastro - Padrões'!$A$2:$V$10081,AP$1,FALSE)="","-",VLOOKUP(ROUND(CONCATENATE($A194,AP$2),0),'Cadastro - Padrões'!$A$2:$V$10081,AP$1,FALSE)))</f>
        <v>-</v>
      </c>
      <c r="AQ194" s="23" t="str">
        <f>IF($B194="-","-",IF(VLOOKUP(ROUND(CONCATENATE($A194,AQ$2),0),'Cadastro - Padrões'!$A$2:$V$10081,AQ$1,FALSE)="","-",VLOOKUP(ROUND(CONCATENATE($A194,AQ$2),0),'Cadastro - Padrões'!$A$2:$V$10081,AQ$1,FALSE)))</f>
        <v>-</v>
      </c>
      <c r="AR194" s="23" t="str">
        <f>IF($B194="-","-",IF(VLOOKUP(ROUND(CONCATENATE($A194,AR$2),0),'Cadastro - Padrões'!$A$2:$V$10081,AR$1,FALSE)="","-",VLOOKUP(ROUND(CONCATENATE($A194,AR$2),0),'Cadastro - Padrões'!$A$2:$V$10081,AR$1,FALSE)))</f>
        <v>-</v>
      </c>
      <c r="AS194" s="23" t="str">
        <f>IF($B194="-","-",IF(VLOOKUP(ROUND(CONCATENATE($A194,AS$2),0),'Cadastro - Padrões'!$A$2:$V$10081,AS$1,FALSE)="","-",VLOOKUP(ROUND(CONCATENATE($A194,AS$2),0),'Cadastro - Padrões'!$A$2:$V$10081,AS$1,FALSE)))</f>
        <v>-</v>
      </c>
      <c r="AT194" s="23" t="str">
        <f>IF($B194="-","-",IF(VLOOKUP(ROUND(CONCATENATE($A194,AT$2),0),'Cadastro - Padrões'!$A$2:$V$10081,AT$1,FALSE)="","-",VLOOKUP(ROUND(CONCATENATE($A194,AT$2),0),'Cadastro - Padrões'!$A$2:$V$10081,AT$1,FALSE)))</f>
        <v>-</v>
      </c>
      <c r="AU194" s="23" t="str">
        <f>IF($B194="-","-",IF(VLOOKUP(ROUND(CONCATENATE($A194,AU$2),0),'Cadastro - Padrões'!$A$2:$V$10081,AU$1,FALSE)="","-",VLOOKUP(ROUND(CONCATENATE($A194,AU$2),0),'Cadastro - Padrões'!$A$2:$V$10081,AU$1,FALSE)))</f>
        <v>-</v>
      </c>
      <c r="AV194" s="23" t="str">
        <f>IF($B194="-","-",IF(VLOOKUP(ROUND(CONCATENATE($A194,AV$2),0),'Cadastro - Padrões'!$A$2:$V$10081,AV$1,FALSE)="","-",VLOOKUP(ROUND(CONCATENATE($A194,AV$2),0),'Cadastro - Padrões'!$A$2:$V$10081,AV$1,FALSE)))</f>
        <v>-</v>
      </c>
      <c r="AW194" s="23" t="str">
        <f>IF($B194="-","-",IF(VLOOKUP(ROUND(CONCATENATE($A194,AW$2),0),'Cadastro - Padrões'!$A$2:$V$10081,AW$1,FALSE)="","-",VLOOKUP(ROUND(CONCATENATE($A194,AW$2),0),'Cadastro - Padrões'!$A$2:$V$10081,AW$1,FALSE)))</f>
        <v>-</v>
      </c>
      <c r="AX194" s="23" t="str">
        <f>IF($B194="-","-",IF(VLOOKUP(ROUND(CONCATENATE($A194,AX$2),0),'Cadastro - Padrões'!$A$2:$V$10081,AX$1,FALSE)="","-",VLOOKUP(ROUND(CONCATENATE($A194,AX$2),0),'Cadastro - Padrões'!$A$2:$V$10081,AX$1,FALSE)))</f>
        <v>-</v>
      </c>
      <c r="AY194" s="23" t="str">
        <f>IF($B194="-","-",IF(VLOOKUP(ROUND(CONCATENATE($A194,AY$2),0),'Cadastro - Padrões'!$A$2:$V$10081,AY$1,FALSE)="","-",VLOOKUP(ROUND(CONCATENATE($A194,AY$2),0),'Cadastro - Padrões'!$A$2:$V$10081,AY$1,FALSE)))</f>
        <v>-</v>
      </c>
      <c r="AZ194" s="23" t="str">
        <f>IF($B194="-","-",IF(VLOOKUP(ROUND(CONCATENATE($A194,AZ$2),0),'Cadastro - Padrões'!$A$2:$V$10081,AZ$1,FALSE)="","-",VLOOKUP(ROUND(CONCATENATE($A194,AZ$2),0),'Cadastro - Padrões'!$A$2:$V$10081,AZ$1,FALSE)))</f>
        <v>-</v>
      </c>
      <c r="BA194" s="23" t="str">
        <f>IF($B194="-","-",IF(VLOOKUP(ROUND(CONCATENATE($A194,BA$2),0),'Cadastro - Padrões'!$A$2:$V$10081,BA$1,FALSE)="","-",VLOOKUP(ROUND(CONCATENATE($A194,BA$2),0),'Cadastro - Padrões'!$A$2:$V$10081,BA$1,FALSE)))</f>
        <v>-</v>
      </c>
      <c r="BB194" s="23" t="str">
        <f>IF($B194="-","-",IF(VLOOKUP(ROUND(CONCATENATE($A194,BB$2),0),'Cadastro - Padrões'!$A$2:$V$10081,BB$1,FALSE)="","-",VLOOKUP(ROUND(CONCATENATE($A194,BB$2),0),'Cadastro - Padrões'!$A$2:$V$10081,BB$1,FALSE)))</f>
        <v>-</v>
      </c>
      <c r="BC194" s="23" t="str">
        <f>IF($B194="-","-",IF(VLOOKUP(ROUND(CONCATENATE($A194,BC$2),0),'Cadastro - Padrões'!$A$2:$V$10081,BC$1,FALSE)="","-",VLOOKUP(ROUND(CONCATENATE($A194,BC$2),0),'Cadastro - Padrões'!$A$2:$V$10081,BC$1,FALSE)))</f>
        <v>-</v>
      </c>
      <c r="BD194" s="23" t="str">
        <f>IF($B194="-","-",IF(VLOOKUP(ROUND(CONCATENATE($A194,BD$2),0),'Cadastro - Padrões'!$A$2:$V$10081,BD$1,FALSE)="","-",VLOOKUP(ROUND(CONCATENATE($A194,BD$2),0),'Cadastro - Padrões'!$A$2:$V$10081,BD$1,FALSE)))</f>
        <v>-</v>
      </c>
      <c r="BE194" s="23" t="str">
        <f>IF($B194="-","-",IF(VLOOKUP(ROUND(CONCATENATE($A194,BE$2),0),'Cadastro - Padrões'!$A$2:$V$10081,BE$1,FALSE)="","-",VLOOKUP(ROUND(CONCATENATE($A194,BE$2),0),'Cadastro - Padrões'!$A$2:$V$10081,BE$1,FALSE)))</f>
        <v>-</v>
      </c>
      <c r="BF194" s="23" t="str">
        <f>IF($B194="-","-",IF(VLOOKUP(ROUND(CONCATENATE($A194,BF$2),0),'Cadastro - Padrões'!$A$2:$V$10081,BF$1,FALSE)="","-",VLOOKUP(ROUND(CONCATENATE($A194,BF$2),0),'Cadastro - Padrões'!$A$2:$V$10081,BF$1,FALSE)))</f>
        <v>-</v>
      </c>
      <c r="BG194" s="23" t="str">
        <f>IF($B194="-","-",IF(VLOOKUP(ROUND(CONCATENATE($A194,BG$2),0),'Cadastro - Padrões'!$A$2:$V$10081,BG$1,FALSE)="","-",VLOOKUP(ROUND(CONCATENATE($A194,BG$2),0),'Cadastro - Padrões'!$A$2:$V$10081,BG$1,FALSE)))</f>
        <v>-</v>
      </c>
      <c r="BH194" s="23" t="str">
        <f>IF($B194="-","-",IF(VLOOKUP(ROUND(CONCATENATE($A194,BH$2),0),'Cadastro - Padrões'!$A$2:$V$10081,BH$1,FALSE)="","-",VLOOKUP(ROUND(CONCATENATE($A194,BH$2),0),'Cadastro - Padrões'!$A$2:$V$10081,BH$1,FALSE)))</f>
        <v>-</v>
      </c>
      <c r="BI194" s="23" t="str">
        <f>IF($B194="-","-",IF(VLOOKUP(ROUND(CONCATENATE($A194,BI$2),0),'Cadastro - Padrões'!$A$2:$V$10081,BI$1,FALSE)="","-",VLOOKUP(ROUND(CONCATENATE($A194,BI$2),0),'Cadastro - Padrões'!$A$2:$V$10081,BI$1,FALSE)))</f>
        <v>-</v>
      </c>
      <c r="BJ194" s="23" t="str">
        <f>IF($B194="-","-",IF(VLOOKUP(ROUND(CONCATENATE($A194,BJ$2),0),'Cadastro - Padrões'!$A$2:$V$10081,BJ$1,FALSE)="","-",VLOOKUP(ROUND(CONCATENATE($A194,BJ$2),0),'Cadastro - Padrões'!$A$2:$V$10081,BJ$1,FALSE)))</f>
        <v>-</v>
      </c>
      <c r="BK194" s="23" t="str">
        <f>IF($B194="-","-",IF(VLOOKUP(ROUND(CONCATENATE($A194,BK$2),0),'Cadastro - Padrões'!$A$2:$V$10081,BK$1,FALSE)="","-",VLOOKUP(ROUND(CONCATENATE($A194,BK$2),0),'Cadastro - Padrões'!$A$2:$V$10081,BK$1,FALSE)))</f>
        <v>-</v>
      </c>
      <c r="BL194" s="23" t="str">
        <f>IF($B194="-","-",IF(VLOOKUP(ROUND(CONCATENATE($A194,BL$2),0),'Cadastro - Padrões'!$A$2:$V$10081,BL$1,FALSE)="","-",VLOOKUP(ROUND(CONCATENATE($A194,BL$2),0),'Cadastro - Padrões'!$A$2:$V$10081,BL$1,FALSE)))</f>
        <v>-</v>
      </c>
      <c r="BM194" s="23" t="str">
        <f>IF($B194="-","-",IF(VLOOKUP(ROUND(CONCATENATE($A194,BM$2),0),'Cadastro - Padrões'!$A$2:$V$10081,BM$1,FALSE)="","-",VLOOKUP(ROUND(CONCATENATE($A194,BM$2),0),'Cadastro - Padrões'!$A$2:$V$10081,BM$1,FALSE)))</f>
        <v>-</v>
      </c>
      <c r="BN194" s="23" t="str">
        <f>IF($B194="-","-",IF(VLOOKUP(ROUND(CONCATENATE($A194,BN$2),0),'Cadastro - Padrões'!$A$2:$V$10081,BN$1,FALSE)="","-",VLOOKUP(ROUND(CONCATENATE($A194,BN$2),0),'Cadastro - Padrões'!$A$2:$V$10081,BN$1,FALSE)))</f>
        <v>-</v>
      </c>
      <c r="BO194" s="23" t="str">
        <f>IF($B194="-","-",IF(VLOOKUP(ROUND(CONCATENATE($A194,BO$2),0),'Cadastro - Padrões'!$A$2:$V$10081,BO$1,FALSE)="","-",VLOOKUP(ROUND(CONCATENATE($A194,BO$2),0),'Cadastro - Padrões'!$A$2:$V$10081,BO$1,FALSE)))</f>
        <v>-</v>
      </c>
      <c r="BP194" s="23" t="str">
        <f>IF($B194="-","-",IF(VLOOKUP(ROUND(CONCATENATE($A194,BP$2),0),'Cadastro - Padrões'!$A$2:$V$10081,BP$1,FALSE)="","-",VLOOKUP(ROUND(CONCATENATE($A194,BP$2),0),'Cadastro - Padrões'!$A$2:$V$10081,BP$1,FALSE)))</f>
        <v>-</v>
      </c>
    </row>
    <row r="195" spans="1:68" x14ac:dyDescent="0.3">
      <c r="A195" s="22">
        <f t="shared" si="55"/>
        <v>190</v>
      </c>
      <c r="B195" s="23" t="str">
        <f>IF(VLOOKUP(ROUND(CONCATENATE($A195,B$2),0),'Cadastro - Padrões'!$A$2:$V$10081,B$1,FALSE)="","-",VLOOKUP(ROUND(CONCATENATE($A195,B$2),0),'Cadastro - Padrões'!$A$2:$V$10081,B$1,FALSE))</f>
        <v>-</v>
      </c>
      <c r="C195" s="23" t="str">
        <f>IF($B195="-","-",VLOOKUP(ROUND(CONCATENATE($A195,C$2),0),'Cadastro - Padrões'!$A$2:$V$10081,C$1,FALSE))</f>
        <v>-</v>
      </c>
      <c r="D195" s="23" t="str">
        <f>IF($B195="-","-",VLOOKUP(ROUND(CONCATENATE($A195,D$2),0),'Cadastro - Padrões'!$A$2:$V$10081,D$1,FALSE))</f>
        <v>-</v>
      </c>
      <c r="E195" s="23" t="str">
        <f>IF($B195="-","-",VLOOKUP(ROUND(CONCATENATE($A195,E$2),0),'Cadastro - Padrões'!$A$2:$V$10081,E$1,FALSE))</f>
        <v>-</v>
      </c>
      <c r="F195" s="23" t="str">
        <f>IF($B195="-","-",VLOOKUP(ROUND(CONCATENATE($A195,F$2),0),'Cadastro - Padrões'!$A$2:$V$10081,F$1,FALSE))</f>
        <v>-</v>
      </c>
      <c r="G195" s="24" t="str">
        <f>IF($B195="-","-",VLOOKUP(ROUND(CONCATENATE($A195,G$2),0),'Cadastro - Padrões'!$A$2:$V$10081,G$1,FALSE))</f>
        <v>-</v>
      </c>
      <c r="H195" s="25" t="str">
        <f>IF($B195="-","-",VLOOKUP(ROUND(CONCATENATE($A195,H$2),0),'Cadastro - Padrões'!$A$2:$V$10081,H$1,FALSE))</f>
        <v>-</v>
      </c>
      <c r="I195" s="23" t="str">
        <f>IF($B195="-","-",VLOOKUP(ROUND(CONCATENATE($A195,I$2),0),'Cadastro - Padrões'!$A$2:$V$10081,I$1,FALSE))</f>
        <v>-</v>
      </c>
      <c r="J195" s="23" t="str">
        <f>IF($B195="-","-",VLOOKUP(ROUND(CONCATENATE($A195,J$2),0),'Cadastro - Padrões'!$A$2:$V$10081,J$1,FALSE))</f>
        <v>-</v>
      </c>
      <c r="K195" s="23" t="str">
        <f>IF($B195="-","-",VLOOKUP(ROUND(CONCATENATE($A195,K$2),0),'Cadastro - Padrões'!$A$2:$V$10081,K$1,FALSE))</f>
        <v>-</v>
      </c>
      <c r="L195" s="23" t="str">
        <f>IF($B195="-","-",VLOOKUP(ROUND(CONCATENATE($A195,L$2),0),'Cadastro - Padrões'!$A$2:$V$10081,L$1,FALSE))</f>
        <v>-</v>
      </c>
      <c r="M195" s="23" t="str">
        <f>IF($B195="-","-",VLOOKUP(ROUND(CONCATENATE($A195,M$2),0),'Cadastro - Padrões'!$A$2:$V$10081,M$1,FALSE))</f>
        <v>-</v>
      </c>
      <c r="N195" s="23" t="str">
        <f>IF($B195="-","-",VLOOKUP(ROUND(CONCATENATE($A195,N$2),0),'Cadastro - Padrões'!$A$2:$V$10081,N$1,FALSE))</f>
        <v>-</v>
      </c>
      <c r="O195" s="23" t="str">
        <f>IF($B195="-","-",VLOOKUP(ROUND(CONCATENATE($A195,O$2),0),'Cadastro - Padrões'!$A$2:$V$10081,O$1,FALSE))</f>
        <v>-</v>
      </c>
      <c r="P195" s="23" t="str">
        <f>IF($B195="-","-",VLOOKUP(ROUND(CONCATENATE($A195,P$2),0),'Cadastro - Padrões'!$A$2:$V$10081,P$1,FALSE))</f>
        <v>-</v>
      </c>
      <c r="Q195" s="23" t="str">
        <f>IF($B195="-","-",VLOOKUP(ROUND(CONCATENATE($A195,Q$2),0),'Cadastro - Padrões'!$A$2:$V$10081,Q$1,FALSE))</f>
        <v>-</v>
      </c>
      <c r="R195" s="23" t="str">
        <f>IF($B195="-","-",VLOOKUP(ROUND(CONCATENATE($A195,R$2),0),'Cadastro - Padrões'!$A$2:$V$10081,R$1,FALSE))</f>
        <v>-</v>
      </c>
      <c r="S195" s="23" t="str">
        <f>IF($B195="-","-",VLOOKUP(ROUND(CONCATENATE($A195,S$2),0),'Cadastro - Padrões'!$A$2:$V$10081,S$1,FALSE))</f>
        <v>-</v>
      </c>
      <c r="T195" s="23" t="str">
        <f>IF($B195="-","-",VLOOKUP(ROUND(CONCATENATE($A195,T$2),0),'Cadastro - Padrões'!$A$2:$V$10081,T$1,FALSE))</f>
        <v>-</v>
      </c>
      <c r="U195" s="23" t="str">
        <f>IF($B195="-","-",VLOOKUP(ROUND(CONCATENATE($A195,U$2),0),'Cadastro - Padrões'!$A$2:$V$10081,U$1,FALSE))</f>
        <v>-</v>
      </c>
      <c r="V195" s="23" t="str">
        <f>IF($B195="-","-",VLOOKUP(ROUND(CONCATENATE($A195,V$2),0),'Cadastro - Padrões'!$A$2:$V$10081,V$1,FALSE))</f>
        <v>-</v>
      </c>
      <c r="W195" s="23" t="str">
        <f>IF($B195="-","-",VLOOKUP(ROUND(CONCATENATE($A195,W$2),0),'Cadastro - Padrões'!$A$2:$V$10081,W$1,FALSE))</f>
        <v>-</v>
      </c>
      <c r="X195" s="23" t="str">
        <f>IF($B195="-","-",VLOOKUP(ROUND(CONCATENATE($A195,X$2),0),'Cadastro - Padrões'!$A$2:$V$10081,X$1,FALSE))</f>
        <v>-</v>
      </c>
      <c r="Y195" s="23" t="str">
        <f>IF($B195="-","-",VLOOKUP(ROUND(CONCATENATE($A195,Y$2),0),'Cadastro - Padrões'!$A$2:$V$10081,Y$1,FALSE))</f>
        <v>-</v>
      </c>
      <c r="Z195" s="23" t="str">
        <f>IF($B195="-","-",VLOOKUP(ROUND(CONCATENATE($A195,Z$2),0),'Cadastro - Padrões'!$A$2:$V$10081,Z$1,FALSE))</f>
        <v>-</v>
      </c>
      <c r="AA195" s="23" t="str">
        <f>IF($B195="-","-",VLOOKUP(ROUND(CONCATENATE($A195,AA$2),0),'Cadastro - Padrões'!$A$2:$V$10081,AA$1,FALSE))</f>
        <v>-</v>
      </c>
      <c r="AB195" s="23" t="str">
        <f>IF($B195="-","-",VLOOKUP(ROUND(CONCATENATE($A195,AB$2),0),'Cadastro - Padrões'!$A$2:$V$10081,AB$1,FALSE))</f>
        <v>-</v>
      </c>
      <c r="AC195" s="23" t="str">
        <f>IF($B195="-","-",IF(VLOOKUP(ROUND(CONCATENATE($A195,AC$2),0),'Cadastro - Padrões'!$A$2:$V$10081,AC$1,FALSE)="","-",VLOOKUP(ROUND(CONCATENATE($A195,AC$2),0),'Cadastro - Padrões'!$A$2:$V$10081,AC$1,FALSE)))</f>
        <v>-</v>
      </c>
      <c r="AD195" s="23" t="str">
        <f>IF($B195="-","-",IF(VLOOKUP(ROUND(CONCATENATE($A195,AD$2),0),'Cadastro - Padrões'!$A$2:$V$10081,AD$1,FALSE)="","-",VLOOKUP(ROUND(CONCATENATE($A195,AD$2),0),'Cadastro - Padrões'!$A$2:$V$10081,AD$1,FALSE)))</f>
        <v>-</v>
      </c>
      <c r="AE195" s="23" t="str">
        <f>IF($B195="-","-",IF(VLOOKUP(ROUND(CONCATENATE($A195,AE$2),0),'Cadastro - Padrões'!$A$2:$V$10081,AE$1,FALSE)="","-",VLOOKUP(ROUND(CONCATENATE($A195,AE$2),0),'Cadastro - Padrões'!$A$2:$V$10081,AE$1,FALSE)))</f>
        <v>-</v>
      </c>
      <c r="AF195" s="23" t="str">
        <f>IF($B195="-","-",IF(VLOOKUP(ROUND(CONCATENATE($A195,AF$2),0),'Cadastro - Padrões'!$A$2:$V$10081,AF$1,FALSE)="","-",VLOOKUP(ROUND(CONCATENATE($A195,AF$2),0),'Cadastro - Padrões'!$A$2:$V$10081,AF$1,FALSE)))</f>
        <v>-</v>
      </c>
      <c r="AG195" s="23" t="str">
        <f>IF($B195="-","-",IF(VLOOKUP(ROUND(CONCATENATE($A195,AG$2),0),'Cadastro - Padrões'!$A$2:$V$10081,AG$1,FALSE)="","-",VLOOKUP(ROUND(CONCATENATE($A195,AG$2),0),'Cadastro - Padrões'!$A$2:$V$10081,AG$1,FALSE)))</f>
        <v>-</v>
      </c>
      <c r="AH195" s="23" t="str">
        <f>IF($B195="-","-",IF(VLOOKUP(ROUND(CONCATENATE($A195,AH$2),0),'Cadastro - Padrões'!$A$2:$V$10081,AH$1,FALSE)="","-",VLOOKUP(ROUND(CONCATENATE($A195,AH$2),0),'Cadastro - Padrões'!$A$2:$V$10081,AH$1,FALSE)))</f>
        <v>-</v>
      </c>
      <c r="AI195" s="23" t="str">
        <f>IF($B195="-","-",IF(VLOOKUP(ROUND(CONCATENATE($A195,AI$2),0),'Cadastro - Padrões'!$A$2:$V$10081,AI$1,FALSE)="","-",VLOOKUP(ROUND(CONCATENATE($A195,AI$2),0),'Cadastro - Padrões'!$A$2:$V$10081,AI$1,FALSE)))</f>
        <v>-</v>
      </c>
      <c r="AJ195" s="23" t="str">
        <f>IF($B195="-","-",IF(VLOOKUP(ROUND(CONCATENATE($A195,AJ$2),0),'Cadastro - Padrões'!$A$2:$V$10081,AJ$1,FALSE)="","-",VLOOKUP(ROUND(CONCATENATE($A195,AJ$2),0),'Cadastro - Padrões'!$A$2:$V$10081,AJ$1,FALSE)))</f>
        <v>-</v>
      </c>
      <c r="AK195" s="23" t="str">
        <f>IF($B195="-","-",IF(VLOOKUP(ROUND(CONCATENATE($A195,AK$2),0),'Cadastro - Padrões'!$A$2:$V$10081,AK$1,FALSE)="","-",VLOOKUP(ROUND(CONCATENATE($A195,AK$2),0),'Cadastro - Padrões'!$A$2:$V$10081,AK$1,FALSE)))</f>
        <v>-</v>
      </c>
      <c r="AL195" s="23" t="str">
        <f>IF($B195="-","-",IF(VLOOKUP(ROUND(CONCATENATE($A195,AL$2),0),'Cadastro - Padrões'!$A$2:$V$10081,AL$1,FALSE)="","-",VLOOKUP(ROUND(CONCATENATE($A195,AL$2),0),'Cadastro - Padrões'!$A$2:$V$10081,AL$1,FALSE)))</f>
        <v>-</v>
      </c>
      <c r="AM195" s="23" t="str">
        <f>IF($B195="-","-",IF(VLOOKUP(ROUND(CONCATENATE($A195,AM$2),0),'Cadastro - Padrões'!$A$2:$V$10081,AM$1,FALSE)="","-",VLOOKUP(ROUND(CONCATENATE($A195,AM$2),0),'Cadastro - Padrões'!$A$2:$V$10081,AM$1,FALSE)))</f>
        <v>-</v>
      </c>
      <c r="AN195" s="23" t="str">
        <f>IF($B195="-","-",IF(VLOOKUP(ROUND(CONCATENATE($A195,AN$2),0),'Cadastro - Padrões'!$A$2:$V$10081,AN$1,FALSE)="","-",VLOOKUP(ROUND(CONCATENATE($A195,AN$2),0),'Cadastro - Padrões'!$A$2:$V$10081,AN$1,FALSE)))</f>
        <v>-</v>
      </c>
      <c r="AO195" s="23" t="str">
        <f>IF($B195="-","-",IF(VLOOKUP(ROUND(CONCATENATE($A195,AO$2),0),'Cadastro - Padrões'!$A$2:$V$10081,AO$1,FALSE)="","-",VLOOKUP(ROUND(CONCATENATE($A195,AO$2),0),'Cadastro - Padrões'!$A$2:$V$10081,AO$1,FALSE)))</f>
        <v>-</v>
      </c>
      <c r="AP195" s="23" t="str">
        <f>IF($B195="-","-",IF(VLOOKUP(ROUND(CONCATENATE($A195,AP$2),0),'Cadastro - Padrões'!$A$2:$V$10081,AP$1,FALSE)="","-",VLOOKUP(ROUND(CONCATENATE($A195,AP$2),0),'Cadastro - Padrões'!$A$2:$V$10081,AP$1,FALSE)))</f>
        <v>-</v>
      </c>
      <c r="AQ195" s="23" t="str">
        <f>IF($B195="-","-",IF(VLOOKUP(ROUND(CONCATENATE($A195,AQ$2),0),'Cadastro - Padrões'!$A$2:$V$10081,AQ$1,FALSE)="","-",VLOOKUP(ROUND(CONCATENATE($A195,AQ$2),0),'Cadastro - Padrões'!$A$2:$V$10081,AQ$1,FALSE)))</f>
        <v>-</v>
      </c>
      <c r="AR195" s="23" t="str">
        <f>IF($B195="-","-",IF(VLOOKUP(ROUND(CONCATENATE($A195,AR$2),0),'Cadastro - Padrões'!$A$2:$V$10081,AR$1,FALSE)="","-",VLOOKUP(ROUND(CONCATENATE($A195,AR$2),0),'Cadastro - Padrões'!$A$2:$V$10081,AR$1,FALSE)))</f>
        <v>-</v>
      </c>
      <c r="AS195" s="23" t="str">
        <f>IF($B195="-","-",IF(VLOOKUP(ROUND(CONCATENATE($A195,AS$2),0),'Cadastro - Padrões'!$A$2:$V$10081,AS$1,FALSE)="","-",VLOOKUP(ROUND(CONCATENATE($A195,AS$2),0),'Cadastro - Padrões'!$A$2:$V$10081,AS$1,FALSE)))</f>
        <v>-</v>
      </c>
      <c r="AT195" s="23" t="str">
        <f>IF($B195="-","-",IF(VLOOKUP(ROUND(CONCATENATE($A195,AT$2),0),'Cadastro - Padrões'!$A$2:$V$10081,AT$1,FALSE)="","-",VLOOKUP(ROUND(CONCATENATE($A195,AT$2),0),'Cadastro - Padrões'!$A$2:$V$10081,AT$1,FALSE)))</f>
        <v>-</v>
      </c>
      <c r="AU195" s="23" t="str">
        <f>IF($B195="-","-",IF(VLOOKUP(ROUND(CONCATENATE($A195,AU$2),0),'Cadastro - Padrões'!$A$2:$V$10081,AU$1,FALSE)="","-",VLOOKUP(ROUND(CONCATENATE($A195,AU$2),0),'Cadastro - Padrões'!$A$2:$V$10081,AU$1,FALSE)))</f>
        <v>-</v>
      </c>
      <c r="AV195" s="23" t="str">
        <f>IF($B195="-","-",IF(VLOOKUP(ROUND(CONCATENATE($A195,AV$2),0),'Cadastro - Padrões'!$A$2:$V$10081,AV$1,FALSE)="","-",VLOOKUP(ROUND(CONCATENATE($A195,AV$2),0),'Cadastro - Padrões'!$A$2:$V$10081,AV$1,FALSE)))</f>
        <v>-</v>
      </c>
      <c r="AW195" s="23" t="str">
        <f>IF($B195="-","-",IF(VLOOKUP(ROUND(CONCATENATE($A195,AW$2),0),'Cadastro - Padrões'!$A$2:$V$10081,AW$1,FALSE)="","-",VLOOKUP(ROUND(CONCATENATE($A195,AW$2),0),'Cadastro - Padrões'!$A$2:$V$10081,AW$1,FALSE)))</f>
        <v>-</v>
      </c>
      <c r="AX195" s="23" t="str">
        <f>IF($B195="-","-",IF(VLOOKUP(ROUND(CONCATENATE($A195,AX$2),0),'Cadastro - Padrões'!$A$2:$V$10081,AX$1,FALSE)="","-",VLOOKUP(ROUND(CONCATENATE($A195,AX$2),0),'Cadastro - Padrões'!$A$2:$V$10081,AX$1,FALSE)))</f>
        <v>-</v>
      </c>
      <c r="AY195" s="23" t="str">
        <f>IF($B195="-","-",IF(VLOOKUP(ROUND(CONCATENATE($A195,AY$2),0),'Cadastro - Padrões'!$A$2:$V$10081,AY$1,FALSE)="","-",VLOOKUP(ROUND(CONCATENATE($A195,AY$2),0),'Cadastro - Padrões'!$A$2:$V$10081,AY$1,FALSE)))</f>
        <v>-</v>
      </c>
      <c r="AZ195" s="23" t="str">
        <f>IF($B195="-","-",IF(VLOOKUP(ROUND(CONCATENATE($A195,AZ$2),0),'Cadastro - Padrões'!$A$2:$V$10081,AZ$1,FALSE)="","-",VLOOKUP(ROUND(CONCATENATE($A195,AZ$2),0),'Cadastro - Padrões'!$A$2:$V$10081,AZ$1,FALSE)))</f>
        <v>-</v>
      </c>
      <c r="BA195" s="23" t="str">
        <f>IF($B195="-","-",IF(VLOOKUP(ROUND(CONCATENATE($A195,BA$2),0),'Cadastro - Padrões'!$A$2:$V$10081,BA$1,FALSE)="","-",VLOOKUP(ROUND(CONCATENATE($A195,BA$2),0),'Cadastro - Padrões'!$A$2:$V$10081,BA$1,FALSE)))</f>
        <v>-</v>
      </c>
      <c r="BB195" s="23" t="str">
        <f>IF($B195="-","-",IF(VLOOKUP(ROUND(CONCATENATE($A195,BB$2),0),'Cadastro - Padrões'!$A$2:$V$10081,BB$1,FALSE)="","-",VLOOKUP(ROUND(CONCATENATE($A195,BB$2),0),'Cadastro - Padrões'!$A$2:$V$10081,BB$1,FALSE)))</f>
        <v>-</v>
      </c>
      <c r="BC195" s="23" t="str">
        <f>IF($B195="-","-",IF(VLOOKUP(ROUND(CONCATENATE($A195,BC$2),0),'Cadastro - Padrões'!$A$2:$V$10081,BC$1,FALSE)="","-",VLOOKUP(ROUND(CONCATENATE($A195,BC$2),0),'Cadastro - Padrões'!$A$2:$V$10081,BC$1,FALSE)))</f>
        <v>-</v>
      </c>
      <c r="BD195" s="23" t="str">
        <f>IF($B195="-","-",IF(VLOOKUP(ROUND(CONCATENATE($A195,BD$2),0),'Cadastro - Padrões'!$A$2:$V$10081,BD$1,FALSE)="","-",VLOOKUP(ROUND(CONCATENATE($A195,BD$2),0),'Cadastro - Padrões'!$A$2:$V$10081,BD$1,FALSE)))</f>
        <v>-</v>
      </c>
      <c r="BE195" s="23" t="str">
        <f>IF($B195="-","-",IF(VLOOKUP(ROUND(CONCATENATE($A195,BE$2),0),'Cadastro - Padrões'!$A$2:$V$10081,BE$1,FALSE)="","-",VLOOKUP(ROUND(CONCATENATE($A195,BE$2),0),'Cadastro - Padrões'!$A$2:$V$10081,BE$1,FALSE)))</f>
        <v>-</v>
      </c>
      <c r="BF195" s="23" t="str">
        <f>IF($B195="-","-",IF(VLOOKUP(ROUND(CONCATENATE($A195,BF$2),0),'Cadastro - Padrões'!$A$2:$V$10081,BF$1,FALSE)="","-",VLOOKUP(ROUND(CONCATENATE($A195,BF$2),0),'Cadastro - Padrões'!$A$2:$V$10081,BF$1,FALSE)))</f>
        <v>-</v>
      </c>
      <c r="BG195" s="23" t="str">
        <f>IF($B195="-","-",IF(VLOOKUP(ROUND(CONCATENATE($A195,BG$2),0),'Cadastro - Padrões'!$A$2:$V$10081,BG$1,FALSE)="","-",VLOOKUP(ROUND(CONCATENATE($A195,BG$2),0),'Cadastro - Padrões'!$A$2:$V$10081,BG$1,FALSE)))</f>
        <v>-</v>
      </c>
      <c r="BH195" s="23" t="str">
        <f>IF($B195="-","-",IF(VLOOKUP(ROUND(CONCATENATE($A195,BH$2),0),'Cadastro - Padrões'!$A$2:$V$10081,BH$1,FALSE)="","-",VLOOKUP(ROUND(CONCATENATE($A195,BH$2),0),'Cadastro - Padrões'!$A$2:$V$10081,BH$1,FALSE)))</f>
        <v>-</v>
      </c>
      <c r="BI195" s="23" t="str">
        <f>IF($B195="-","-",IF(VLOOKUP(ROUND(CONCATENATE($A195,BI$2),0),'Cadastro - Padrões'!$A$2:$V$10081,BI$1,FALSE)="","-",VLOOKUP(ROUND(CONCATENATE($A195,BI$2),0),'Cadastro - Padrões'!$A$2:$V$10081,BI$1,FALSE)))</f>
        <v>-</v>
      </c>
      <c r="BJ195" s="23" t="str">
        <f>IF($B195="-","-",IF(VLOOKUP(ROUND(CONCATENATE($A195,BJ$2),0),'Cadastro - Padrões'!$A$2:$V$10081,BJ$1,FALSE)="","-",VLOOKUP(ROUND(CONCATENATE($A195,BJ$2),0),'Cadastro - Padrões'!$A$2:$V$10081,BJ$1,FALSE)))</f>
        <v>-</v>
      </c>
      <c r="BK195" s="23" t="str">
        <f>IF($B195="-","-",IF(VLOOKUP(ROUND(CONCATENATE($A195,BK$2),0),'Cadastro - Padrões'!$A$2:$V$10081,BK$1,FALSE)="","-",VLOOKUP(ROUND(CONCATENATE($A195,BK$2),0),'Cadastro - Padrões'!$A$2:$V$10081,BK$1,FALSE)))</f>
        <v>-</v>
      </c>
      <c r="BL195" s="23" t="str">
        <f>IF($B195="-","-",IF(VLOOKUP(ROUND(CONCATENATE($A195,BL$2),0),'Cadastro - Padrões'!$A$2:$V$10081,BL$1,FALSE)="","-",VLOOKUP(ROUND(CONCATENATE($A195,BL$2),0),'Cadastro - Padrões'!$A$2:$V$10081,BL$1,FALSE)))</f>
        <v>-</v>
      </c>
      <c r="BM195" s="23" t="str">
        <f>IF($B195="-","-",IF(VLOOKUP(ROUND(CONCATENATE($A195,BM$2),0),'Cadastro - Padrões'!$A$2:$V$10081,BM$1,FALSE)="","-",VLOOKUP(ROUND(CONCATENATE($A195,BM$2),0),'Cadastro - Padrões'!$A$2:$V$10081,BM$1,FALSE)))</f>
        <v>-</v>
      </c>
      <c r="BN195" s="23" t="str">
        <f>IF($B195="-","-",IF(VLOOKUP(ROUND(CONCATENATE($A195,BN$2),0),'Cadastro - Padrões'!$A$2:$V$10081,BN$1,FALSE)="","-",VLOOKUP(ROUND(CONCATENATE($A195,BN$2),0),'Cadastro - Padrões'!$A$2:$V$10081,BN$1,FALSE)))</f>
        <v>-</v>
      </c>
      <c r="BO195" s="23" t="str">
        <f>IF($B195="-","-",IF(VLOOKUP(ROUND(CONCATENATE($A195,BO$2),0),'Cadastro - Padrões'!$A$2:$V$10081,BO$1,FALSE)="","-",VLOOKUP(ROUND(CONCATENATE($A195,BO$2),0),'Cadastro - Padrões'!$A$2:$V$10081,BO$1,FALSE)))</f>
        <v>-</v>
      </c>
      <c r="BP195" s="23" t="str">
        <f>IF($B195="-","-",IF(VLOOKUP(ROUND(CONCATENATE($A195,BP$2),0),'Cadastro - Padrões'!$A$2:$V$10081,BP$1,FALSE)="","-",VLOOKUP(ROUND(CONCATENATE($A195,BP$2),0),'Cadastro - Padrões'!$A$2:$V$10081,BP$1,FALSE)))</f>
        <v>-</v>
      </c>
    </row>
    <row r="196" spans="1:68" x14ac:dyDescent="0.3">
      <c r="A196" s="22">
        <f t="shared" si="55"/>
        <v>191</v>
      </c>
      <c r="B196" s="23" t="str">
        <f>IF(VLOOKUP(ROUND(CONCATENATE($A196,B$2),0),'Cadastro - Padrões'!$A$2:$V$10081,B$1,FALSE)="","-",VLOOKUP(ROUND(CONCATENATE($A196,B$2),0),'Cadastro - Padrões'!$A$2:$V$10081,B$1,FALSE))</f>
        <v>-</v>
      </c>
      <c r="C196" s="23" t="str">
        <f>IF($B196="-","-",VLOOKUP(ROUND(CONCATENATE($A196,C$2),0),'Cadastro - Padrões'!$A$2:$V$10081,C$1,FALSE))</f>
        <v>-</v>
      </c>
      <c r="D196" s="23" t="str">
        <f>IF($B196="-","-",VLOOKUP(ROUND(CONCATENATE($A196,D$2),0),'Cadastro - Padrões'!$A$2:$V$10081,D$1,FALSE))</f>
        <v>-</v>
      </c>
      <c r="E196" s="23" t="str">
        <f>IF($B196="-","-",VLOOKUP(ROUND(CONCATENATE($A196,E$2),0),'Cadastro - Padrões'!$A$2:$V$10081,E$1,FALSE))</f>
        <v>-</v>
      </c>
      <c r="F196" s="23" t="str">
        <f>IF($B196="-","-",VLOOKUP(ROUND(CONCATENATE($A196,F$2),0),'Cadastro - Padrões'!$A$2:$V$10081,F$1,FALSE))</f>
        <v>-</v>
      </c>
      <c r="G196" s="24" t="str">
        <f>IF($B196="-","-",VLOOKUP(ROUND(CONCATENATE($A196,G$2),0),'Cadastro - Padrões'!$A$2:$V$10081,G$1,FALSE))</f>
        <v>-</v>
      </c>
      <c r="H196" s="25" t="str">
        <f>IF($B196="-","-",VLOOKUP(ROUND(CONCATENATE($A196,H$2),0),'Cadastro - Padrões'!$A$2:$V$10081,H$1,FALSE))</f>
        <v>-</v>
      </c>
      <c r="I196" s="23" t="str">
        <f>IF($B196="-","-",VLOOKUP(ROUND(CONCATENATE($A196,I$2),0),'Cadastro - Padrões'!$A$2:$V$10081,I$1,FALSE))</f>
        <v>-</v>
      </c>
      <c r="J196" s="23" t="str">
        <f>IF($B196="-","-",VLOOKUP(ROUND(CONCATENATE($A196,J$2),0),'Cadastro - Padrões'!$A$2:$V$10081,J$1,FALSE))</f>
        <v>-</v>
      </c>
      <c r="K196" s="23" t="str">
        <f>IF($B196="-","-",VLOOKUP(ROUND(CONCATENATE($A196,K$2),0),'Cadastro - Padrões'!$A$2:$V$10081,K$1,FALSE))</f>
        <v>-</v>
      </c>
      <c r="L196" s="23" t="str">
        <f>IF($B196="-","-",VLOOKUP(ROUND(CONCATENATE($A196,L$2),0),'Cadastro - Padrões'!$A$2:$V$10081,L$1,FALSE))</f>
        <v>-</v>
      </c>
      <c r="M196" s="23" t="str">
        <f>IF($B196="-","-",VLOOKUP(ROUND(CONCATENATE($A196,M$2),0),'Cadastro - Padrões'!$A$2:$V$10081,M$1,FALSE))</f>
        <v>-</v>
      </c>
      <c r="N196" s="23" t="str">
        <f>IF($B196="-","-",VLOOKUP(ROUND(CONCATENATE($A196,N$2),0),'Cadastro - Padrões'!$A$2:$V$10081,N$1,FALSE))</f>
        <v>-</v>
      </c>
      <c r="O196" s="23" t="str">
        <f>IF($B196="-","-",VLOOKUP(ROUND(CONCATENATE($A196,O$2),0),'Cadastro - Padrões'!$A$2:$V$10081,O$1,FALSE))</f>
        <v>-</v>
      </c>
      <c r="P196" s="23" t="str">
        <f>IF($B196="-","-",VLOOKUP(ROUND(CONCATENATE($A196,P$2),0),'Cadastro - Padrões'!$A$2:$V$10081,P$1,FALSE))</f>
        <v>-</v>
      </c>
      <c r="Q196" s="23" t="str">
        <f>IF($B196="-","-",VLOOKUP(ROUND(CONCATENATE($A196,Q$2),0),'Cadastro - Padrões'!$A$2:$V$10081,Q$1,FALSE))</f>
        <v>-</v>
      </c>
      <c r="R196" s="23" t="str">
        <f>IF($B196="-","-",VLOOKUP(ROUND(CONCATENATE($A196,R$2),0),'Cadastro - Padrões'!$A$2:$V$10081,R$1,FALSE))</f>
        <v>-</v>
      </c>
      <c r="S196" s="23" t="str">
        <f>IF($B196="-","-",VLOOKUP(ROUND(CONCATENATE($A196,S$2),0),'Cadastro - Padrões'!$A$2:$V$10081,S$1,FALSE))</f>
        <v>-</v>
      </c>
      <c r="T196" s="23" t="str">
        <f>IF($B196="-","-",VLOOKUP(ROUND(CONCATENATE($A196,T$2),0),'Cadastro - Padrões'!$A$2:$V$10081,T$1,FALSE))</f>
        <v>-</v>
      </c>
      <c r="U196" s="23" t="str">
        <f>IF($B196="-","-",VLOOKUP(ROUND(CONCATENATE($A196,U$2),0),'Cadastro - Padrões'!$A$2:$V$10081,U$1,FALSE))</f>
        <v>-</v>
      </c>
      <c r="V196" s="23" t="str">
        <f>IF($B196="-","-",VLOOKUP(ROUND(CONCATENATE($A196,V$2),0),'Cadastro - Padrões'!$A$2:$V$10081,V$1,FALSE))</f>
        <v>-</v>
      </c>
      <c r="W196" s="23" t="str">
        <f>IF($B196="-","-",VLOOKUP(ROUND(CONCATENATE($A196,W$2),0),'Cadastro - Padrões'!$A$2:$V$10081,W$1,FALSE))</f>
        <v>-</v>
      </c>
      <c r="X196" s="23" t="str">
        <f>IF($B196="-","-",VLOOKUP(ROUND(CONCATENATE($A196,X$2),0),'Cadastro - Padrões'!$A$2:$V$10081,X$1,FALSE))</f>
        <v>-</v>
      </c>
      <c r="Y196" s="23" t="str">
        <f>IF($B196="-","-",VLOOKUP(ROUND(CONCATENATE($A196,Y$2),0),'Cadastro - Padrões'!$A$2:$V$10081,Y$1,FALSE))</f>
        <v>-</v>
      </c>
      <c r="Z196" s="23" t="str">
        <f>IF($B196="-","-",VLOOKUP(ROUND(CONCATENATE($A196,Z$2),0),'Cadastro - Padrões'!$A$2:$V$10081,Z$1,FALSE))</f>
        <v>-</v>
      </c>
      <c r="AA196" s="23" t="str">
        <f>IF($B196="-","-",VLOOKUP(ROUND(CONCATENATE($A196,AA$2),0),'Cadastro - Padrões'!$A$2:$V$10081,AA$1,FALSE))</f>
        <v>-</v>
      </c>
      <c r="AB196" s="23" t="str">
        <f>IF($B196="-","-",VLOOKUP(ROUND(CONCATENATE($A196,AB$2),0),'Cadastro - Padrões'!$A$2:$V$10081,AB$1,FALSE))</f>
        <v>-</v>
      </c>
      <c r="AC196" s="23" t="str">
        <f>IF($B196="-","-",IF(VLOOKUP(ROUND(CONCATENATE($A196,AC$2),0),'Cadastro - Padrões'!$A$2:$V$10081,AC$1,FALSE)="","-",VLOOKUP(ROUND(CONCATENATE($A196,AC$2),0),'Cadastro - Padrões'!$A$2:$V$10081,AC$1,FALSE)))</f>
        <v>-</v>
      </c>
      <c r="AD196" s="23" t="str">
        <f>IF($B196="-","-",IF(VLOOKUP(ROUND(CONCATENATE($A196,AD$2),0),'Cadastro - Padrões'!$A$2:$V$10081,AD$1,FALSE)="","-",VLOOKUP(ROUND(CONCATENATE($A196,AD$2),0),'Cadastro - Padrões'!$A$2:$V$10081,AD$1,FALSE)))</f>
        <v>-</v>
      </c>
      <c r="AE196" s="23" t="str">
        <f>IF($B196="-","-",IF(VLOOKUP(ROUND(CONCATENATE($A196,AE$2),0),'Cadastro - Padrões'!$A$2:$V$10081,AE$1,FALSE)="","-",VLOOKUP(ROUND(CONCATENATE($A196,AE$2),0),'Cadastro - Padrões'!$A$2:$V$10081,AE$1,FALSE)))</f>
        <v>-</v>
      </c>
      <c r="AF196" s="23" t="str">
        <f>IF($B196="-","-",IF(VLOOKUP(ROUND(CONCATENATE($A196,AF$2),0),'Cadastro - Padrões'!$A$2:$V$10081,AF$1,FALSE)="","-",VLOOKUP(ROUND(CONCATENATE($A196,AF$2),0),'Cadastro - Padrões'!$A$2:$V$10081,AF$1,FALSE)))</f>
        <v>-</v>
      </c>
      <c r="AG196" s="23" t="str">
        <f>IF($B196="-","-",IF(VLOOKUP(ROUND(CONCATENATE($A196,AG$2),0),'Cadastro - Padrões'!$A$2:$V$10081,AG$1,FALSE)="","-",VLOOKUP(ROUND(CONCATENATE($A196,AG$2),0),'Cadastro - Padrões'!$A$2:$V$10081,AG$1,FALSE)))</f>
        <v>-</v>
      </c>
      <c r="AH196" s="23" t="str">
        <f>IF($B196="-","-",IF(VLOOKUP(ROUND(CONCATENATE($A196,AH$2),0),'Cadastro - Padrões'!$A$2:$V$10081,AH$1,FALSE)="","-",VLOOKUP(ROUND(CONCATENATE($A196,AH$2),0),'Cadastro - Padrões'!$A$2:$V$10081,AH$1,FALSE)))</f>
        <v>-</v>
      </c>
      <c r="AI196" s="23" t="str">
        <f>IF($B196="-","-",IF(VLOOKUP(ROUND(CONCATENATE($A196,AI$2),0),'Cadastro - Padrões'!$A$2:$V$10081,AI$1,FALSE)="","-",VLOOKUP(ROUND(CONCATENATE($A196,AI$2),0),'Cadastro - Padrões'!$A$2:$V$10081,AI$1,FALSE)))</f>
        <v>-</v>
      </c>
      <c r="AJ196" s="23" t="str">
        <f>IF($B196="-","-",IF(VLOOKUP(ROUND(CONCATENATE($A196,AJ$2),0),'Cadastro - Padrões'!$A$2:$V$10081,AJ$1,FALSE)="","-",VLOOKUP(ROUND(CONCATENATE($A196,AJ$2),0),'Cadastro - Padrões'!$A$2:$V$10081,AJ$1,FALSE)))</f>
        <v>-</v>
      </c>
      <c r="AK196" s="23" t="str">
        <f>IF($B196="-","-",IF(VLOOKUP(ROUND(CONCATENATE($A196,AK$2),0),'Cadastro - Padrões'!$A$2:$V$10081,AK$1,FALSE)="","-",VLOOKUP(ROUND(CONCATENATE($A196,AK$2),0),'Cadastro - Padrões'!$A$2:$V$10081,AK$1,FALSE)))</f>
        <v>-</v>
      </c>
      <c r="AL196" s="23" t="str">
        <f>IF($B196="-","-",IF(VLOOKUP(ROUND(CONCATENATE($A196,AL$2),0),'Cadastro - Padrões'!$A$2:$V$10081,AL$1,FALSE)="","-",VLOOKUP(ROUND(CONCATENATE($A196,AL$2),0),'Cadastro - Padrões'!$A$2:$V$10081,AL$1,FALSE)))</f>
        <v>-</v>
      </c>
      <c r="AM196" s="23" t="str">
        <f>IF($B196="-","-",IF(VLOOKUP(ROUND(CONCATENATE($A196,AM$2),0),'Cadastro - Padrões'!$A$2:$V$10081,AM$1,FALSE)="","-",VLOOKUP(ROUND(CONCATENATE($A196,AM$2),0),'Cadastro - Padrões'!$A$2:$V$10081,AM$1,FALSE)))</f>
        <v>-</v>
      </c>
      <c r="AN196" s="23" t="str">
        <f>IF($B196="-","-",IF(VLOOKUP(ROUND(CONCATENATE($A196,AN$2),0),'Cadastro - Padrões'!$A$2:$V$10081,AN$1,FALSE)="","-",VLOOKUP(ROUND(CONCATENATE($A196,AN$2),0),'Cadastro - Padrões'!$A$2:$V$10081,AN$1,FALSE)))</f>
        <v>-</v>
      </c>
      <c r="AO196" s="23" t="str">
        <f>IF($B196="-","-",IF(VLOOKUP(ROUND(CONCATENATE($A196,AO$2),0),'Cadastro - Padrões'!$A$2:$V$10081,AO$1,FALSE)="","-",VLOOKUP(ROUND(CONCATENATE($A196,AO$2),0),'Cadastro - Padrões'!$A$2:$V$10081,AO$1,FALSE)))</f>
        <v>-</v>
      </c>
      <c r="AP196" s="23" t="str">
        <f>IF($B196="-","-",IF(VLOOKUP(ROUND(CONCATENATE($A196,AP$2),0),'Cadastro - Padrões'!$A$2:$V$10081,AP$1,FALSE)="","-",VLOOKUP(ROUND(CONCATENATE($A196,AP$2),0),'Cadastro - Padrões'!$A$2:$V$10081,AP$1,FALSE)))</f>
        <v>-</v>
      </c>
      <c r="AQ196" s="23" t="str">
        <f>IF($B196="-","-",IF(VLOOKUP(ROUND(CONCATENATE($A196,AQ$2),0),'Cadastro - Padrões'!$A$2:$V$10081,AQ$1,FALSE)="","-",VLOOKUP(ROUND(CONCATENATE($A196,AQ$2),0),'Cadastro - Padrões'!$A$2:$V$10081,AQ$1,FALSE)))</f>
        <v>-</v>
      </c>
      <c r="AR196" s="23" t="str">
        <f>IF($B196="-","-",IF(VLOOKUP(ROUND(CONCATENATE($A196,AR$2),0),'Cadastro - Padrões'!$A$2:$V$10081,AR$1,FALSE)="","-",VLOOKUP(ROUND(CONCATENATE($A196,AR$2),0),'Cadastro - Padrões'!$A$2:$V$10081,AR$1,FALSE)))</f>
        <v>-</v>
      </c>
      <c r="AS196" s="23" t="str">
        <f>IF($B196="-","-",IF(VLOOKUP(ROUND(CONCATENATE($A196,AS$2),0),'Cadastro - Padrões'!$A$2:$V$10081,AS$1,FALSE)="","-",VLOOKUP(ROUND(CONCATENATE($A196,AS$2),0),'Cadastro - Padrões'!$A$2:$V$10081,AS$1,FALSE)))</f>
        <v>-</v>
      </c>
      <c r="AT196" s="23" t="str">
        <f>IF($B196="-","-",IF(VLOOKUP(ROUND(CONCATENATE($A196,AT$2),0),'Cadastro - Padrões'!$A$2:$V$10081,AT$1,FALSE)="","-",VLOOKUP(ROUND(CONCATENATE($A196,AT$2),0),'Cadastro - Padrões'!$A$2:$V$10081,AT$1,FALSE)))</f>
        <v>-</v>
      </c>
      <c r="AU196" s="23" t="str">
        <f>IF($B196="-","-",IF(VLOOKUP(ROUND(CONCATENATE($A196,AU$2),0),'Cadastro - Padrões'!$A$2:$V$10081,AU$1,FALSE)="","-",VLOOKUP(ROUND(CONCATENATE($A196,AU$2),0),'Cadastro - Padrões'!$A$2:$V$10081,AU$1,FALSE)))</f>
        <v>-</v>
      </c>
      <c r="AV196" s="23" t="str">
        <f>IF($B196="-","-",IF(VLOOKUP(ROUND(CONCATENATE($A196,AV$2),0),'Cadastro - Padrões'!$A$2:$V$10081,AV$1,FALSE)="","-",VLOOKUP(ROUND(CONCATENATE($A196,AV$2),0),'Cadastro - Padrões'!$A$2:$V$10081,AV$1,FALSE)))</f>
        <v>-</v>
      </c>
      <c r="AW196" s="23" t="str">
        <f>IF($B196="-","-",IF(VLOOKUP(ROUND(CONCATENATE($A196,AW$2),0),'Cadastro - Padrões'!$A$2:$V$10081,AW$1,FALSE)="","-",VLOOKUP(ROUND(CONCATENATE($A196,AW$2),0),'Cadastro - Padrões'!$A$2:$V$10081,AW$1,FALSE)))</f>
        <v>-</v>
      </c>
      <c r="AX196" s="23" t="str">
        <f>IF($B196="-","-",IF(VLOOKUP(ROUND(CONCATENATE($A196,AX$2),0),'Cadastro - Padrões'!$A$2:$V$10081,AX$1,FALSE)="","-",VLOOKUP(ROUND(CONCATENATE($A196,AX$2),0),'Cadastro - Padrões'!$A$2:$V$10081,AX$1,FALSE)))</f>
        <v>-</v>
      </c>
      <c r="AY196" s="23" t="str">
        <f>IF($B196="-","-",IF(VLOOKUP(ROUND(CONCATENATE($A196,AY$2),0),'Cadastro - Padrões'!$A$2:$V$10081,AY$1,FALSE)="","-",VLOOKUP(ROUND(CONCATENATE($A196,AY$2),0),'Cadastro - Padrões'!$A$2:$V$10081,AY$1,FALSE)))</f>
        <v>-</v>
      </c>
      <c r="AZ196" s="23" t="str">
        <f>IF($B196="-","-",IF(VLOOKUP(ROUND(CONCATENATE($A196,AZ$2),0),'Cadastro - Padrões'!$A$2:$V$10081,AZ$1,FALSE)="","-",VLOOKUP(ROUND(CONCATENATE($A196,AZ$2),0),'Cadastro - Padrões'!$A$2:$V$10081,AZ$1,FALSE)))</f>
        <v>-</v>
      </c>
      <c r="BA196" s="23" t="str">
        <f>IF($B196="-","-",IF(VLOOKUP(ROUND(CONCATENATE($A196,BA$2),0),'Cadastro - Padrões'!$A$2:$V$10081,BA$1,FALSE)="","-",VLOOKUP(ROUND(CONCATENATE($A196,BA$2),0),'Cadastro - Padrões'!$A$2:$V$10081,BA$1,FALSE)))</f>
        <v>-</v>
      </c>
      <c r="BB196" s="23" t="str">
        <f>IF($B196="-","-",IF(VLOOKUP(ROUND(CONCATENATE($A196,BB$2),0),'Cadastro - Padrões'!$A$2:$V$10081,BB$1,FALSE)="","-",VLOOKUP(ROUND(CONCATENATE($A196,BB$2),0),'Cadastro - Padrões'!$A$2:$V$10081,BB$1,FALSE)))</f>
        <v>-</v>
      </c>
      <c r="BC196" s="23" t="str">
        <f>IF($B196="-","-",IF(VLOOKUP(ROUND(CONCATENATE($A196,BC$2),0),'Cadastro - Padrões'!$A$2:$V$10081,BC$1,FALSE)="","-",VLOOKUP(ROUND(CONCATENATE($A196,BC$2),0),'Cadastro - Padrões'!$A$2:$V$10081,BC$1,FALSE)))</f>
        <v>-</v>
      </c>
      <c r="BD196" s="23" t="str">
        <f>IF($B196="-","-",IF(VLOOKUP(ROUND(CONCATENATE($A196,BD$2),0),'Cadastro - Padrões'!$A$2:$V$10081,BD$1,FALSE)="","-",VLOOKUP(ROUND(CONCATENATE($A196,BD$2),0),'Cadastro - Padrões'!$A$2:$V$10081,BD$1,FALSE)))</f>
        <v>-</v>
      </c>
      <c r="BE196" s="23" t="str">
        <f>IF($B196="-","-",IF(VLOOKUP(ROUND(CONCATENATE($A196,BE$2),0),'Cadastro - Padrões'!$A$2:$V$10081,BE$1,FALSE)="","-",VLOOKUP(ROUND(CONCATENATE($A196,BE$2),0),'Cadastro - Padrões'!$A$2:$V$10081,BE$1,FALSE)))</f>
        <v>-</v>
      </c>
      <c r="BF196" s="23" t="str">
        <f>IF($B196="-","-",IF(VLOOKUP(ROUND(CONCATENATE($A196,BF$2),0),'Cadastro - Padrões'!$A$2:$V$10081,BF$1,FALSE)="","-",VLOOKUP(ROUND(CONCATENATE($A196,BF$2),0),'Cadastro - Padrões'!$A$2:$V$10081,BF$1,FALSE)))</f>
        <v>-</v>
      </c>
      <c r="BG196" s="23" t="str">
        <f>IF($B196="-","-",IF(VLOOKUP(ROUND(CONCATENATE($A196,BG$2),0),'Cadastro - Padrões'!$A$2:$V$10081,BG$1,FALSE)="","-",VLOOKUP(ROUND(CONCATENATE($A196,BG$2),0),'Cadastro - Padrões'!$A$2:$V$10081,BG$1,FALSE)))</f>
        <v>-</v>
      </c>
      <c r="BH196" s="23" t="str">
        <f>IF($B196="-","-",IF(VLOOKUP(ROUND(CONCATENATE($A196,BH$2),0),'Cadastro - Padrões'!$A$2:$V$10081,BH$1,FALSE)="","-",VLOOKUP(ROUND(CONCATENATE($A196,BH$2),0),'Cadastro - Padrões'!$A$2:$V$10081,BH$1,FALSE)))</f>
        <v>-</v>
      </c>
      <c r="BI196" s="23" t="str">
        <f>IF($B196="-","-",IF(VLOOKUP(ROUND(CONCATENATE($A196,BI$2),0),'Cadastro - Padrões'!$A$2:$V$10081,BI$1,FALSE)="","-",VLOOKUP(ROUND(CONCATENATE($A196,BI$2),0),'Cadastro - Padrões'!$A$2:$V$10081,BI$1,FALSE)))</f>
        <v>-</v>
      </c>
      <c r="BJ196" s="23" t="str">
        <f>IF($B196="-","-",IF(VLOOKUP(ROUND(CONCATENATE($A196,BJ$2),0),'Cadastro - Padrões'!$A$2:$V$10081,BJ$1,FALSE)="","-",VLOOKUP(ROUND(CONCATENATE($A196,BJ$2),0),'Cadastro - Padrões'!$A$2:$V$10081,BJ$1,FALSE)))</f>
        <v>-</v>
      </c>
      <c r="BK196" s="23" t="str">
        <f>IF($B196="-","-",IF(VLOOKUP(ROUND(CONCATENATE($A196,BK$2),0),'Cadastro - Padrões'!$A$2:$V$10081,BK$1,FALSE)="","-",VLOOKUP(ROUND(CONCATENATE($A196,BK$2),0),'Cadastro - Padrões'!$A$2:$V$10081,BK$1,FALSE)))</f>
        <v>-</v>
      </c>
      <c r="BL196" s="23" t="str">
        <f>IF($B196="-","-",IF(VLOOKUP(ROUND(CONCATENATE($A196,BL$2),0),'Cadastro - Padrões'!$A$2:$V$10081,BL$1,FALSE)="","-",VLOOKUP(ROUND(CONCATENATE($A196,BL$2),0),'Cadastro - Padrões'!$A$2:$V$10081,BL$1,FALSE)))</f>
        <v>-</v>
      </c>
      <c r="BM196" s="23" t="str">
        <f>IF($B196="-","-",IF(VLOOKUP(ROUND(CONCATENATE($A196,BM$2),0),'Cadastro - Padrões'!$A$2:$V$10081,BM$1,FALSE)="","-",VLOOKUP(ROUND(CONCATENATE($A196,BM$2),0),'Cadastro - Padrões'!$A$2:$V$10081,BM$1,FALSE)))</f>
        <v>-</v>
      </c>
      <c r="BN196" s="23" t="str">
        <f>IF($B196="-","-",IF(VLOOKUP(ROUND(CONCATENATE($A196,BN$2),0),'Cadastro - Padrões'!$A$2:$V$10081,BN$1,FALSE)="","-",VLOOKUP(ROUND(CONCATENATE($A196,BN$2),0),'Cadastro - Padrões'!$A$2:$V$10081,BN$1,FALSE)))</f>
        <v>-</v>
      </c>
      <c r="BO196" s="23" t="str">
        <f>IF($B196="-","-",IF(VLOOKUP(ROUND(CONCATENATE($A196,BO$2),0),'Cadastro - Padrões'!$A$2:$V$10081,BO$1,FALSE)="","-",VLOOKUP(ROUND(CONCATENATE($A196,BO$2),0),'Cadastro - Padrões'!$A$2:$V$10081,BO$1,FALSE)))</f>
        <v>-</v>
      </c>
      <c r="BP196" s="23" t="str">
        <f>IF($B196="-","-",IF(VLOOKUP(ROUND(CONCATENATE($A196,BP$2),0),'Cadastro - Padrões'!$A$2:$V$10081,BP$1,FALSE)="","-",VLOOKUP(ROUND(CONCATENATE($A196,BP$2),0),'Cadastro - Padrões'!$A$2:$V$10081,BP$1,FALSE)))</f>
        <v>-</v>
      </c>
    </row>
    <row r="197" spans="1:68" x14ac:dyDescent="0.3">
      <c r="A197" s="22">
        <f t="shared" si="55"/>
        <v>192</v>
      </c>
      <c r="B197" s="23" t="str">
        <f>IF(VLOOKUP(ROUND(CONCATENATE($A197,B$2),0),'Cadastro - Padrões'!$A$2:$V$10081,B$1,FALSE)="","-",VLOOKUP(ROUND(CONCATENATE($A197,B$2),0),'Cadastro - Padrões'!$A$2:$V$10081,B$1,FALSE))</f>
        <v>-</v>
      </c>
      <c r="C197" s="23" t="str">
        <f>IF($B197="-","-",VLOOKUP(ROUND(CONCATENATE($A197,C$2),0),'Cadastro - Padrões'!$A$2:$V$10081,C$1,FALSE))</f>
        <v>-</v>
      </c>
      <c r="D197" s="23" t="str">
        <f>IF($B197="-","-",VLOOKUP(ROUND(CONCATENATE($A197,D$2),0),'Cadastro - Padrões'!$A$2:$V$10081,D$1,FALSE))</f>
        <v>-</v>
      </c>
      <c r="E197" s="23" t="str">
        <f>IF($B197="-","-",VLOOKUP(ROUND(CONCATENATE($A197,E$2),0),'Cadastro - Padrões'!$A$2:$V$10081,E$1,FALSE))</f>
        <v>-</v>
      </c>
      <c r="F197" s="23" t="str">
        <f>IF($B197="-","-",VLOOKUP(ROUND(CONCATENATE($A197,F$2),0),'Cadastro - Padrões'!$A$2:$V$10081,F$1,FALSE))</f>
        <v>-</v>
      </c>
      <c r="G197" s="24" t="str">
        <f>IF($B197="-","-",VLOOKUP(ROUND(CONCATENATE($A197,G$2),0),'Cadastro - Padrões'!$A$2:$V$10081,G$1,FALSE))</f>
        <v>-</v>
      </c>
      <c r="H197" s="25" t="str">
        <f>IF($B197="-","-",VLOOKUP(ROUND(CONCATENATE($A197,H$2),0),'Cadastro - Padrões'!$A$2:$V$10081,H$1,FALSE))</f>
        <v>-</v>
      </c>
      <c r="I197" s="23" t="str">
        <f>IF($B197="-","-",VLOOKUP(ROUND(CONCATENATE($A197,I$2),0),'Cadastro - Padrões'!$A$2:$V$10081,I$1,FALSE))</f>
        <v>-</v>
      </c>
      <c r="J197" s="23" t="str">
        <f>IF($B197="-","-",VLOOKUP(ROUND(CONCATENATE($A197,J$2),0),'Cadastro - Padrões'!$A$2:$V$10081,J$1,FALSE))</f>
        <v>-</v>
      </c>
      <c r="K197" s="23" t="str">
        <f>IF($B197="-","-",VLOOKUP(ROUND(CONCATENATE($A197,K$2),0),'Cadastro - Padrões'!$A$2:$V$10081,K$1,FALSE))</f>
        <v>-</v>
      </c>
      <c r="L197" s="23" t="str">
        <f>IF($B197="-","-",VLOOKUP(ROUND(CONCATENATE($A197,L$2),0),'Cadastro - Padrões'!$A$2:$V$10081,L$1,FALSE))</f>
        <v>-</v>
      </c>
      <c r="M197" s="23" t="str">
        <f>IF($B197="-","-",VLOOKUP(ROUND(CONCATENATE($A197,M$2),0),'Cadastro - Padrões'!$A$2:$V$10081,M$1,FALSE))</f>
        <v>-</v>
      </c>
      <c r="N197" s="23" t="str">
        <f>IF($B197="-","-",VLOOKUP(ROUND(CONCATENATE($A197,N$2),0),'Cadastro - Padrões'!$A$2:$V$10081,N$1,FALSE))</f>
        <v>-</v>
      </c>
      <c r="O197" s="23" t="str">
        <f>IF($B197="-","-",VLOOKUP(ROUND(CONCATENATE($A197,O$2),0),'Cadastro - Padrões'!$A$2:$V$10081,O$1,FALSE))</f>
        <v>-</v>
      </c>
      <c r="P197" s="23" t="str">
        <f>IF($B197="-","-",VLOOKUP(ROUND(CONCATENATE($A197,P$2),0),'Cadastro - Padrões'!$A$2:$V$10081,P$1,FALSE))</f>
        <v>-</v>
      </c>
      <c r="Q197" s="23" t="str">
        <f>IF($B197="-","-",VLOOKUP(ROUND(CONCATENATE($A197,Q$2),0),'Cadastro - Padrões'!$A$2:$V$10081,Q$1,FALSE))</f>
        <v>-</v>
      </c>
      <c r="R197" s="23" t="str">
        <f>IF($B197="-","-",VLOOKUP(ROUND(CONCATENATE($A197,R$2),0),'Cadastro - Padrões'!$A$2:$V$10081,R$1,FALSE))</f>
        <v>-</v>
      </c>
      <c r="S197" s="23" t="str">
        <f>IF($B197="-","-",VLOOKUP(ROUND(CONCATENATE($A197,S$2),0),'Cadastro - Padrões'!$A$2:$V$10081,S$1,FALSE))</f>
        <v>-</v>
      </c>
      <c r="T197" s="23" t="str">
        <f>IF($B197="-","-",VLOOKUP(ROUND(CONCATENATE($A197,T$2),0),'Cadastro - Padrões'!$A$2:$V$10081,T$1,FALSE))</f>
        <v>-</v>
      </c>
      <c r="U197" s="23" t="str">
        <f>IF($B197="-","-",VLOOKUP(ROUND(CONCATENATE($A197,U$2),0),'Cadastro - Padrões'!$A$2:$V$10081,U$1,FALSE))</f>
        <v>-</v>
      </c>
      <c r="V197" s="23" t="str">
        <f>IF($B197="-","-",VLOOKUP(ROUND(CONCATENATE($A197,V$2),0),'Cadastro - Padrões'!$A$2:$V$10081,V$1,FALSE))</f>
        <v>-</v>
      </c>
      <c r="W197" s="23" t="str">
        <f>IF($B197="-","-",VLOOKUP(ROUND(CONCATENATE($A197,W$2),0),'Cadastro - Padrões'!$A$2:$V$10081,W$1,FALSE))</f>
        <v>-</v>
      </c>
      <c r="X197" s="23" t="str">
        <f>IF($B197="-","-",VLOOKUP(ROUND(CONCATENATE($A197,X$2),0),'Cadastro - Padrões'!$A$2:$V$10081,X$1,FALSE))</f>
        <v>-</v>
      </c>
      <c r="Y197" s="23" t="str">
        <f>IF($B197="-","-",VLOOKUP(ROUND(CONCATENATE($A197,Y$2),0),'Cadastro - Padrões'!$A$2:$V$10081,Y$1,FALSE))</f>
        <v>-</v>
      </c>
      <c r="Z197" s="23" t="str">
        <f>IF($B197="-","-",VLOOKUP(ROUND(CONCATENATE($A197,Z$2),0),'Cadastro - Padrões'!$A$2:$V$10081,Z$1,FALSE))</f>
        <v>-</v>
      </c>
      <c r="AA197" s="23" t="str">
        <f>IF($B197="-","-",VLOOKUP(ROUND(CONCATENATE($A197,AA$2),0),'Cadastro - Padrões'!$A$2:$V$10081,AA$1,FALSE))</f>
        <v>-</v>
      </c>
      <c r="AB197" s="23" t="str">
        <f>IF($B197="-","-",VLOOKUP(ROUND(CONCATENATE($A197,AB$2),0),'Cadastro - Padrões'!$A$2:$V$10081,AB$1,FALSE))</f>
        <v>-</v>
      </c>
      <c r="AC197" s="23" t="str">
        <f>IF($B197="-","-",IF(VLOOKUP(ROUND(CONCATENATE($A197,AC$2),0),'Cadastro - Padrões'!$A$2:$V$10081,AC$1,FALSE)="","-",VLOOKUP(ROUND(CONCATENATE($A197,AC$2),0),'Cadastro - Padrões'!$A$2:$V$10081,AC$1,FALSE)))</f>
        <v>-</v>
      </c>
      <c r="AD197" s="23" t="str">
        <f>IF($B197="-","-",IF(VLOOKUP(ROUND(CONCATENATE($A197,AD$2),0),'Cadastro - Padrões'!$A$2:$V$10081,AD$1,FALSE)="","-",VLOOKUP(ROUND(CONCATENATE($A197,AD$2),0),'Cadastro - Padrões'!$A$2:$V$10081,AD$1,FALSE)))</f>
        <v>-</v>
      </c>
      <c r="AE197" s="23" t="str">
        <f>IF($B197="-","-",IF(VLOOKUP(ROUND(CONCATENATE($A197,AE$2),0),'Cadastro - Padrões'!$A$2:$V$10081,AE$1,FALSE)="","-",VLOOKUP(ROUND(CONCATENATE($A197,AE$2),0),'Cadastro - Padrões'!$A$2:$V$10081,AE$1,FALSE)))</f>
        <v>-</v>
      </c>
      <c r="AF197" s="23" t="str">
        <f>IF($B197="-","-",IF(VLOOKUP(ROUND(CONCATENATE($A197,AF$2),0),'Cadastro - Padrões'!$A$2:$V$10081,AF$1,FALSE)="","-",VLOOKUP(ROUND(CONCATENATE($A197,AF$2),0),'Cadastro - Padrões'!$A$2:$V$10081,AF$1,FALSE)))</f>
        <v>-</v>
      </c>
      <c r="AG197" s="23" t="str">
        <f>IF($B197="-","-",IF(VLOOKUP(ROUND(CONCATENATE($A197,AG$2),0),'Cadastro - Padrões'!$A$2:$V$10081,AG$1,FALSE)="","-",VLOOKUP(ROUND(CONCATENATE($A197,AG$2),0),'Cadastro - Padrões'!$A$2:$V$10081,AG$1,FALSE)))</f>
        <v>-</v>
      </c>
      <c r="AH197" s="23" t="str">
        <f>IF($B197="-","-",IF(VLOOKUP(ROUND(CONCATENATE($A197,AH$2),0),'Cadastro - Padrões'!$A$2:$V$10081,AH$1,FALSE)="","-",VLOOKUP(ROUND(CONCATENATE($A197,AH$2),0),'Cadastro - Padrões'!$A$2:$V$10081,AH$1,FALSE)))</f>
        <v>-</v>
      </c>
      <c r="AI197" s="23" t="str">
        <f>IF($B197="-","-",IF(VLOOKUP(ROUND(CONCATENATE($A197,AI$2),0),'Cadastro - Padrões'!$A$2:$V$10081,AI$1,FALSE)="","-",VLOOKUP(ROUND(CONCATENATE($A197,AI$2),0),'Cadastro - Padrões'!$A$2:$V$10081,AI$1,FALSE)))</f>
        <v>-</v>
      </c>
      <c r="AJ197" s="23" t="str">
        <f>IF($B197="-","-",IF(VLOOKUP(ROUND(CONCATENATE($A197,AJ$2),0),'Cadastro - Padrões'!$A$2:$V$10081,AJ$1,FALSE)="","-",VLOOKUP(ROUND(CONCATENATE($A197,AJ$2),0),'Cadastro - Padrões'!$A$2:$V$10081,AJ$1,FALSE)))</f>
        <v>-</v>
      </c>
      <c r="AK197" s="23" t="str">
        <f>IF($B197="-","-",IF(VLOOKUP(ROUND(CONCATENATE($A197,AK$2),0),'Cadastro - Padrões'!$A$2:$V$10081,AK$1,FALSE)="","-",VLOOKUP(ROUND(CONCATENATE($A197,AK$2),0),'Cadastro - Padrões'!$A$2:$V$10081,AK$1,FALSE)))</f>
        <v>-</v>
      </c>
      <c r="AL197" s="23" t="str">
        <f>IF($B197="-","-",IF(VLOOKUP(ROUND(CONCATENATE($A197,AL$2),0),'Cadastro - Padrões'!$A$2:$V$10081,AL$1,FALSE)="","-",VLOOKUP(ROUND(CONCATENATE($A197,AL$2),0),'Cadastro - Padrões'!$A$2:$V$10081,AL$1,FALSE)))</f>
        <v>-</v>
      </c>
      <c r="AM197" s="23" t="str">
        <f>IF($B197="-","-",IF(VLOOKUP(ROUND(CONCATENATE($A197,AM$2),0),'Cadastro - Padrões'!$A$2:$V$10081,AM$1,FALSE)="","-",VLOOKUP(ROUND(CONCATENATE($A197,AM$2),0),'Cadastro - Padrões'!$A$2:$V$10081,AM$1,FALSE)))</f>
        <v>-</v>
      </c>
      <c r="AN197" s="23" t="str">
        <f>IF($B197="-","-",IF(VLOOKUP(ROUND(CONCATENATE($A197,AN$2),0),'Cadastro - Padrões'!$A$2:$V$10081,AN$1,FALSE)="","-",VLOOKUP(ROUND(CONCATENATE($A197,AN$2),0),'Cadastro - Padrões'!$A$2:$V$10081,AN$1,FALSE)))</f>
        <v>-</v>
      </c>
      <c r="AO197" s="23" t="str">
        <f>IF($B197="-","-",IF(VLOOKUP(ROUND(CONCATENATE($A197,AO$2),0),'Cadastro - Padrões'!$A$2:$V$10081,AO$1,FALSE)="","-",VLOOKUP(ROUND(CONCATENATE($A197,AO$2),0),'Cadastro - Padrões'!$A$2:$V$10081,AO$1,FALSE)))</f>
        <v>-</v>
      </c>
      <c r="AP197" s="23" t="str">
        <f>IF($B197="-","-",IF(VLOOKUP(ROUND(CONCATENATE($A197,AP$2),0),'Cadastro - Padrões'!$A$2:$V$10081,AP$1,FALSE)="","-",VLOOKUP(ROUND(CONCATENATE($A197,AP$2),0),'Cadastro - Padrões'!$A$2:$V$10081,AP$1,FALSE)))</f>
        <v>-</v>
      </c>
      <c r="AQ197" s="23" t="str">
        <f>IF($B197="-","-",IF(VLOOKUP(ROUND(CONCATENATE($A197,AQ$2),0),'Cadastro - Padrões'!$A$2:$V$10081,AQ$1,FALSE)="","-",VLOOKUP(ROUND(CONCATENATE($A197,AQ$2),0),'Cadastro - Padrões'!$A$2:$V$10081,AQ$1,FALSE)))</f>
        <v>-</v>
      </c>
      <c r="AR197" s="23" t="str">
        <f>IF($B197="-","-",IF(VLOOKUP(ROUND(CONCATENATE($A197,AR$2),0),'Cadastro - Padrões'!$A$2:$V$10081,AR$1,FALSE)="","-",VLOOKUP(ROUND(CONCATENATE($A197,AR$2),0),'Cadastro - Padrões'!$A$2:$V$10081,AR$1,FALSE)))</f>
        <v>-</v>
      </c>
      <c r="AS197" s="23" t="str">
        <f>IF($B197="-","-",IF(VLOOKUP(ROUND(CONCATENATE($A197,AS$2),0),'Cadastro - Padrões'!$A$2:$V$10081,AS$1,FALSE)="","-",VLOOKUP(ROUND(CONCATENATE($A197,AS$2),0),'Cadastro - Padrões'!$A$2:$V$10081,AS$1,FALSE)))</f>
        <v>-</v>
      </c>
      <c r="AT197" s="23" t="str">
        <f>IF($B197="-","-",IF(VLOOKUP(ROUND(CONCATENATE($A197,AT$2),0),'Cadastro - Padrões'!$A$2:$V$10081,AT$1,FALSE)="","-",VLOOKUP(ROUND(CONCATENATE($A197,AT$2),0),'Cadastro - Padrões'!$A$2:$V$10081,AT$1,FALSE)))</f>
        <v>-</v>
      </c>
      <c r="AU197" s="23" t="str">
        <f>IF($B197="-","-",IF(VLOOKUP(ROUND(CONCATENATE($A197,AU$2),0),'Cadastro - Padrões'!$A$2:$V$10081,AU$1,FALSE)="","-",VLOOKUP(ROUND(CONCATENATE($A197,AU$2),0),'Cadastro - Padrões'!$A$2:$V$10081,AU$1,FALSE)))</f>
        <v>-</v>
      </c>
      <c r="AV197" s="23" t="str">
        <f>IF($B197="-","-",IF(VLOOKUP(ROUND(CONCATENATE($A197,AV$2),0),'Cadastro - Padrões'!$A$2:$V$10081,AV$1,FALSE)="","-",VLOOKUP(ROUND(CONCATENATE($A197,AV$2),0),'Cadastro - Padrões'!$A$2:$V$10081,AV$1,FALSE)))</f>
        <v>-</v>
      </c>
      <c r="AW197" s="23" t="str">
        <f>IF($B197="-","-",IF(VLOOKUP(ROUND(CONCATENATE($A197,AW$2),0),'Cadastro - Padrões'!$A$2:$V$10081,AW$1,FALSE)="","-",VLOOKUP(ROUND(CONCATENATE($A197,AW$2),0),'Cadastro - Padrões'!$A$2:$V$10081,AW$1,FALSE)))</f>
        <v>-</v>
      </c>
      <c r="AX197" s="23" t="str">
        <f>IF($B197="-","-",IF(VLOOKUP(ROUND(CONCATENATE($A197,AX$2),0),'Cadastro - Padrões'!$A$2:$V$10081,AX$1,FALSE)="","-",VLOOKUP(ROUND(CONCATENATE($A197,AX$2),0),'Cadastro - Padrões'!$A$2:$V$10081,AX$1,FALSE)))</f>
        <v>-</v>
      </c>
      <c r="AY197" s="23" t="str">
        <f>IF($B197="-","-",IF(VLOOKUP(ROUND(CONCATENATE($A197,AY$2),0),'Cadastro - Padrões'!$A$2:$V$10081,AY$1,FALSE)="","-",VLOOKUP(ROUND(CONCATENATE($A197,AY$2),0),'Cadastro - Padrões'!$A$2:$V$10081,AY$1,FALSE)))</f>
        <v>-</v>
      </c>
      <c r="AZ197" s="23" t="str">
        <f>IF($B197="-","-",IF(VLOOKUP(ROUND(CONCATENATE($A197,AZ$2),0),'Cadastro - Padrões'!$A$2:$V$10081,AZ$1,FALSE)="","-",VLOOKUP(ROUND(CONCATENATE($A197,AZ$2),0),'Cadastro - Padrões'!$A$2:$V$10081,AZ$1,FALSE)))</f>
        <v>-</v>
      </c>
      <c r="BA197" s="23" t="str">
        <f>IF($B197="-","-",IF(VLOOKUP(ROUND(CONCATENATE($A197,BA$2),0),'Cadastro - Padrões'!$A$2:$V$10081,BA$1,FALSE)="","-",VLOOKUP(ROUND(CONCATENATE($A197,BA$2),0),'Cadastro - Padrões'!$A$2:$V$10081,BA$1,FALSE)))</f>
        <v>-</v>
      </c>
      <c r="BB197" s="23" t="str">
        <f>IF($B197="-","-",IF(VLOOKUP(ROUND(CONCATENATE($A197,BB$2),0),'Cadastro - Padrões'!$A$2:$V$10081,BB$1,FALSE)="","-",VLOOKUP(ROUND(CONCATENATE($A197,BB$2),0),'Cadastro - Padrões'!$A$2:$V$10081,BB$1,FALSE)))</f>
        <v>-</v>
      </c>
      <c r="BC197" s="23" t="str">
        <f>IF($B197="-","-",IF(VLOOKUP(ROUND(CONCATENATE($A197,BC$2),0),'Cadastro - Padrões'!$A$2:$V$10081,BC$1,FALSE)="","-",VLOOKUP(ROUND(CONCATENATE($A197,BC$2),0),'Cadastro - Padrões'!$A$2:$V$10081,BC$1,FALSE)))</f>
        <v>-</v>
      </c>
      <c r="BD197" s="23" t="str">
        <f>IF($B197="-","-",IF(VLOOKUP(ROUND(CONCATENATE($A197,BD$2),0),'Cadastro - Padrões'!$A$2:$V$10081,BD$1,FALSE)="","-",VLOOKUP(ROUND(CONCATENATE($A197,BD$2),0),'Cadastro - Padrões'!$A$2:$V$10081,BD$1,FALSE)))</f>
        <v>-</v>
      </c>
      <c r="BE197" s="23" t="str">
        <f>IF($B197="-","-",IF(VLOOKUP(ROUND(CONCATENATE($A197,BE$2),0),'Cadastro - Padrões'!$A$2:$V$10081,BE$1,FALSE)="","-",VLOOKUP(ROUND(CONCATENATE($A197,BE$2),0),'Cadastro - Padrões'!$A$2:$V$10081,BE$1,FALSE)))</f>
        <v>-</v>
      </c>
      <c r="BF197" s="23" t="str">
        <f>IF($B197="-","-",IF(VLOOKUP(ROUND(CONCATENATE($A197,BF$2),0),'Cadastro - Padrões'!$A$2:$V$10081,BF$1,FALSE)="","-",VLOOKUP(ROUND(CONCATENATE($A197,BF$2),0),'Cadastro - Padrões'!$A$2:$V$10081,BF$1,FALSE)))</f>
        <v>-</v>
      </c>
      <c r="BG197" s="23" t="str">
        <f>IF($B197="-","-",IF(VLOOKUP(ROUND(CONCATENATE($A197,BG$2),0),'Cadastro - Padrões'!$A$2:$V$10081,BG$1,FALSE)="","-",VLOOKUP(ROUND(CONCATENATE($A197,BG$2),0),'Cadastro - Padrões'!$A$2:$V$10081,BG$1,FALSE)))</f>
        <v>-</v>
      </c>
      <c r="BH197" s="23" t="str">
        <f>IF($B197="-","-",IF(VLOOKUP(ROUND(CONCATENATE($A197,BH$2),0),'Cadastro - Padrões'!$A$2:$V$10081,BH$1,FALSE)="","-",VLOOKUP(ROUND(CONCATENATE($A197,BH$2),0),'Cadastro - Padrões'!$A$2:$V$10081,BH$1,FALSE)))</f>
        <v>-</v>
      </c>
      <c r="BI197" s="23" t="str">
        <f>IF($B197="-","-",IF(VLOOKUP(ROUND(CONCATENATE($A197,BI$2),0),'Cadastro - Padrões'!$A$2:$V$10081,BI$1,FALSE)="","-",VLOOKUP(ROUND(CONCATENATE($A197,BI$2),0),'Cadastro - Padrões'!$A$2:$V$10081,BI$1,FALSE)))</f>
        <v>-</v>
      </c>
      <c r="BJ197" s="23" t="str">
        <f>IF($B197="-","-",IF(VLOOKUP(ROUND(CONCATENATE($A197,BJ$2),0),'Cadastro - Padrões'!$A$2:$V$10081,BJ$1,FALSE)="","-",VLOOKUP(ROUND(CONCATENATE($A197,BJ$2),0),'Cadastro - Padrões'!$A$2:$V$10081,BJ$1,FALSE)))</f>
        <v>-</v>
      </c>
      <c r="BK197" s="23" t="str">
        <f>IF($B197="-","-",IF(VLOOKUP(ROUND(CONCATENATE($A197,BK$2),0),'Cadastro - Padrões'!$A$2:$V$10081,BK$1,FALSE)="","-",VLOOKUP(ROUND(CONCATENATE($A197,BK$2),0),'Cadastro - Padrões'!$A$2:$V$10081,BK$1,FALSE)))</f>
        <v>-</v>
      </c>
      <c r="BL197" s="23" t="str">
        <f>IF($B197="-","-",IF(VLOOKUP(ROUND(CONCATENATE($A197,BL$2),0),'Cadastro - Padrões'!$A$2:$V$10081,BL$1,FALSE)="","-",VLOOKUP(ROUND(CONCATENATE($A197,BL$2),0),'Cadastro - Padrões'!$A$2:$V$10081,BL$1,FALSE)))</f>
        <v>-</v>
      </c>
      <c r="BM197" s="23" t="str">
        <f>IF($B197="-","-",IF(VLOOKUP(ROUND(CONCATENATE($A197,BM$2),0),'Cadastro - Padrões'!$A$2:$V$10081,BM$1,FALSE)="","-",VLOOKUP(ROUND(CONCATENATE($A197,BM$2),0),'Cadastro - Padrões'!$A$2:$V$10081,BM$1,FALSE)))</f>
        <v>-</v>
      </c>
      <c r="BN197" s="23" t="str">
        <f>IF($B197="-","-",IF(VLOOKUP(ROUND(CONCATENATE($A197,BN$2),0),'Cadastro - Padrões'!$A$2:$V$10081,BN$1,FALSE)="","-",VLOOKUP(ROUND(CONCATENATE($A197,BN$2),0),'Cadastro - Padrões'!$A$2:$V$10081,BN$1,FALSE)))</f>
        <v>-</v>
      </c>
      <c r="BO197" s="23" t="str">
        <f>IF($B197="-","-",IF(VLOOKUP(ROUND(CONCATENATE($A197,BO$2),0),'Cadastro - Padrões'!$A$2:$V$10081,BO$1,FALSE)="","-",VLOOKUP(ROUND(CONCATENATE($A197,BO$2),0),'Cadastro - Padrões'!$A$2:$V$10081,BO$1,FALSE)))</f>
        <v>-</v>
      </c>
      <c r="BP197" s="23" t="str">
        <f>IF($B197="-","-",IF(VLOOKUP(ROUND(CONCATENATE($A197,BP$2),0),'Cadastro - Padrões'!$A$2:$V$10081,BP$1,FALSE)="","-",VLOOKUP(ROUND(CONCATENATE($A197,BP$2),0),'Cadastro - Padrões'!$A$2:$V$10081,BP$1,FALSE)))</f>
        <v>-</v>
      </c>
    </row>
    <row r="198" spans="1:68" x14ac:dyDescent="0.3">
      <c r="A198" s="22">
        <f t="shared" si="55"/>
        <v>193</v>
      </c>
      <c r="B198" s="23" t="str">
        <f>IF(VLOOKUP(ROUND(CONCATENATE($A198,B$2),0),'Cadastro - Padrões'!$A$2:$V$10081,B$1,FALSE)="","-",VLOOKUP(ROUND(CONCATENATE($A198,B$2),0),'Cadastro - Padrões'!$A$2:$V$10081,B$1,FALSE))</f>
        <v>-</v>
      </c>
      <c r="C198" s="23" t="str">
        <f>IF($B198="-","-",VLOOKUP(ROUND(CONCATENATE($A198,C$2),0),'Cadastro - Padrões'!$A$2:$V$10081,C$1,FALSE))</f>
        <v>-</v>
      </c>
      <c r="D198" s="23" t="str">
        <f>IF($B198="-","-",VLOOKUP(ROUND(CONCATENATE($A198,D$2),0),'Cadastro - Padrões'!$A$2:$V$10081,D$1,FALSE))</f>
        <v>-</v>
      </c>
      <c r="E198" s="23" t="str">
        <f>IF($B198="-","-",VLOOKUP(ROUND(CONCATENATE($A198,E$2),0),'Cadastro - Padrões'!$A$2:$V$10081,E$1,FALSE))</f>
        <v>-</v>
      </c>
      <c r="F198" s="23" t="str">
        <f>IF($B198="-","-",VLOOKUP(ROUND(CONCATENATE($A198,F$2),0),'Cadastro - Padrões'!$A$2:$V$10081,F$1,FALSE))</f>
        <v>-</v>
      </c>
      <c r="G198" s="24" t="str">
        <f>IF($B198="-","-",VLOOKUP(ROUND(CONCATENATE($A198,G$2),0),'Cadastro - Padrões'!$A$2:$V$10081,G$1,FALSE))</f>
        <v>-</v>
      </c>
      <c r="H198" s="25" t="str">
        <f>IF($B198="-","-",VLOOKUP(ROUND(CONCATENATE($A198,H$2),0),'Cadastro - Padrões'!$A$2:$V$10081,H$1,FALSE))</f>
        <v>-</v>
      </c>
      <c r="I198" s="23" t="str">
        <f>IF($B198="-","-",VLOOKUP(ROUND(CONCATENATE($A198,I$2),0),'Cadastro - Padrões'!$A$2:$V$10081,I$1,FALSE))</f>
        <v>-</v>
      </c>
      <c r="J198" s="23" t="str">
        <f>IF($B198="-","-",VLOOKUP(ROUND(CONCATENATE($A198,J$2),0),'Cadastro - Padrões'!$A$2:$V$10081,J$1,FALSE))</f>
        <v>-</v>
      </c>
      <c r="K198" s="23" t="str">
        <f>IF($B198="-","-",VLOOKUP(ROUND(CONCATENATE($A198,K$2),0),'Cadastro - Padrões'!$A$2:$V$10081,K$1,FALSE))</f>
        <v>-</v>
      </c>
      <c r="L198" s="23" t="str">
        <f>IF($B198="-","-",VLOOKUP(ROUND(CONCATENATE($A198,L$2),0),'Cadastro - Padrões'!$A$2:$V$10081,L$1,FALSE))</f>
        <v>-</v>
      </c>
      <c r="M198" s="23" t="str">
        <f>IF($B198="-","-",VLOOKUP(ROUND(CONCATENATE($A198,M$2),0),'Cadastro - Padrões'!$A$2:$V$10081,M$1,FALSE))</f>
        <v>-</v>
      </c>
      <c r="N198" s="23" t="str">
        <f>IF($B198="-","-",VLOOKUP(ROUND(CONCATENATE($A198,N$2),0),'Cadastro - Padrões'!$A$2:$V$10081,N$1,FALSE))</f>
        <v>-</v>
      </c>
      <c r="O198" s="23" t="str">
        <f>IF($B198="-","-",VLOOKUP(ROUND(CONCATENATE($A198,O$2),0),'Cadastro - Padrões'!$A$2:$V$10081,O$1,FALSE))</f>
        <v>-</v>
      </c>
      <c r="P198" s="23" t="str">
        <f>IF($B198="-","-",VLOOKUP(ROUND(CONCATENATE($A198,P$2),0),'Cadastro - Padrões'!$A$2:$V$10081,P$1,FALSE))</f>
        <v>-</v>
      </c>
      <c r="Q198" s="23" t="str">
        <f>IF($B198="-","-",VLOOKUP(ROUND(CONCATENATE($A198,Q$2),0),'Cadastro - Padrões'!$A$2:$V$10081,Q$1,FALSE))</f>
        <v>-</v>
      </c>
      <c r="R198" s="23" t="str">
        <f>IF($B198="-","-",VLOOKUP(ROUND(CONCATENATE($A198,R$2),0),'Cadastro - Padrões'!$A$2:$V$10081,R$1,FALSE))</f>
        <v>-</v>
      </c>
      <c r="S198" s="23" t="str">
        <f>IF($B198="-","-",VLOOKUP(ROUND(CONCATENATE($A198,S$2),0),'Cadastro - Padrões'!$A$2:$V$10081,S$1,FALSE))</f>
        <v>-</v>
      </c>
      <c r="T198" s="23" t="str">
        <f>IF($B198="-","-",VLOOKUP(ROUND(CONCATENATE($A198,T$2),0),'Cadastro - Padrões'!$A$2:$V$10081,T$1,FALSE))</f>
        <v>-</v>
      </c>
      <c r="U198" s="23" t="str">
        <f>IF($B198="-","-",VLOOKUP(ROUND(CONCATENATE($A198,U$2),0),'Cadastro - Padrões'!$A$2:$V$10081,U$1,FALSE))</f>
        <v>-</v>
      </c>
      <c r="V198" s="23" t="str">
        <f>IF($B198="-","-",VLOOKUP(ROUND(CONCATENATE($A198,V$2),0),'Cadastro - Padrões'!$A$2:$V$10081,V$1,FALSE))</f>
        <v>-</v>
      </c>
      <c r="W198" s="23" t="str">
        <f>IF($B198="-","-",VLOOKUP(ROUND(CONCATENATE($A198,W$2),0),'Cadastro - Padrões'!$A$2:$V$10081,W$1,FALSE))</f>
        <v>-</v>
      </c>
      <c r="X198" s="23" t="str">
        <f>IF($B198="-","-",VLOOKUP(ROUND(CONCATENATE($A198,X$2),0),'Cadastro - Padrões'!$A$2:$V$10081,X$1,FALSE))</f>
        <v>-</v>
      </c>
      <c r="Y198" s="23" t="str">
        <f>IF($B198="-","-",VLOOKUP(ROUND(CONCATENATE($A198,Y$2),0),'Cadastro - Padrões'!$A$2:$V$10081,Y$1,FALSE))</f>
        <v>-</v>
      </c>
      <c r="Z198" s="23" t="str">
        <f>IF($B198="-","-",VLOOKUP(ROUND(CONCATENATE($A198,Z$2),0),'Cadastro - Padrões'!$A$2:$V$10081,Z$1,FALSE))</f>
        <v>-</v>
      </c>
      <c r="AA198" s="23" t="str">
        <f>IF($B198="-","-",VLOOKUP(ROUND(CONCATENATE($A198,AA$2),0),'Cadastro - Padrões'!$A$2:$V$10081,AA$1,FALSE))</f>
        <v>-</v>
      </c>
      <c r="AB198" s="23" t="str">
        <f>IF($B198="-","-",VLOOKUP(ROUND(CONCATENATE($A198,AB$2),0),'Cadastro - Padrões'!$A$2:$V$10081,AB$1,FALSE))</f>
        <v>-</v>
      </c>
      <c r="AC198" s="23" t="str">
        <f>IF($B198="-","-",IF(VLOOKUP(ROUND(CONCATENATE($A198,AC$2),0),'Cadastro - Padrões'!$A$2:$V$10081,AC$1,FALSE)="","-",VLOOKUP(ROUND(CONCATENATE($A198,AC$2),0),'Cadastro - Padrões'!$A$2:$V$10081,AC$1,FALSE)))</f>
        <v>-</v>
      </c>
      <c r="AD198" s="23" t="str">
        <f>IF($B198="-","-",IF(VLOOKUP(ROUND(CONCATENATE($A198,AD$2),0),'Cadastro - Padrões'!$A$2:$V$10081,AD$1,FALSE)="","-",VLOOKUP(ROUND(CONCATENATE($A198,AD$2),0),'Cadastro - Padrões'!$A$2:$V$10081,AD$1,FALSE)))</f>
        <v>-</v>
      </c>
      <c r="AE198" s="23" t="str">
        <f>IF($B198="-","-",IF(VLOOKUP(ROUND(CONCATENATE($A198,AE$2),0),'Cadastro - Padrões'!$A$2:$V$10081,AE$1,FALSE)="","-",VLOOKUP(ROUND(CONCATENATE($A198,AE$2),0),'Cadastro - Padrões'!$A$2:$V$10081,AE$1,FALSE)))</f>
        <v>-</v>
      </c>
      <c r="AF198" s="23" t="str">
        <f>IF($B198="-","-",IF(VLOOKUP(ROUND(CONCATENATE($A198,AF$2),0),'Cadastro - Padrões'!$A$2:$V$10081,AF$1,FALSE)="","-",VLOOKUP(ROUND(CONCATENATE($A198,AF$2),0),'Cadastro - Padrões'!$A$2:$V$10081,AF$1,FALSE)))</f>
        <v>-</v>
      </c>
      <c r="AG198" s="23" t="str">
        <f>IF($B198="-","-",IF(VLOOKUP(ROUND(CONCATENATE($A198,AG$2),0),'Cadastro - Padrões'!$A$2:$V$10081,AG$1,FALSE)="","-",VLOOKUP(ROUND(CONCATENATE($A198,AG$2),0),'Cadastro - Padrões'!$A$2:$V$10081,AG$1,FALSE)))</f>
        <v>-</v>
      </c>
      <c r="AH198" s="23" t="str">
        <f>IF($B198="-","-",IF(VLOOKUP(ROUND(CONCATENATE($A198,AH$2),0),'Cadastro - Padrões'!$A$2:$V$10081,AH$1,FALSE)="","-",VLOOKUP(ROUND(CONCATENATE($A198,AH$2),0),'Cadastro - Padrões'!$A$2:$V$10081,AH$1,FALSE)))</f>
        <v>-</v>
      </c>
      <c r="AI198" s="23" t="str">
        <f>IF($B198="-","-",IF(VLOOKUP(ROUND(CONCATENATE($A198,AI$2),0),'Cadastro - Padrões'!$A$2:$V$10081,AI$1,FALSE)="","-",VLOOKUP(ROUND(CONCATENATE($A198,AI$2),0),'Cadastro - Padrões'!$A$2:$V$10081,AI$1,FALSE)))</f>
        <v>-</v>
      </c>
      <c r="AJ198" s="23" t="str">
        <f>IF($B198="-","-",IF(VLOOKUP(ROUND(CONCATENATE($A198,AJ$2),0),'Cadastro - Padrões'!$A$2:$V$10081,AJ$1,FALSE)="","-",VLOOKUP(ROUND(CONCATENATE($A198,AJ$2),0),'Cadastro - Padrões'!$A$2:$V$10081,AJ$1,FALSE)))</f>
        <v>-</v>
      </c>
      <c r="AK198" s="23" t="str">
        <f>IF($B198="-","-",IF(VLOOKUP(ROUND(CONCATENATE($A198,AK$2),0),'Cadastro - Padrões'!$A$2:$V$10081,AK$1,FALSE)="","-",VLOOKUP(ROUND(CONCATENATE($A198,AK$2),0),'Cadastro - Padrões'!$A$2:$V$10081,AK$1,FALSE)))</f>
        <v>-</v>
      </c>
      <c r="AL198" s="23" t="str">
        <f>IF($B198="-","-",IF(VLOOKUP(ROUND(CONCATENATE($A198,AL$2),0),'Cadastro - Padrões'!$A$2:$V$10081,AL$1,FALSE)="","-",VLOOKUP(ROUND(CONCATENATE($A198,AL$2),0),'Cadastro - Padrões'!$A$2:$V$10081,AL$1,FALSE)))</f>
        <v>-</v>
      </c>
      <c r="AM198" s="23" t="str">
        <f>IF($B198="-","-",IF(VLOOKUP(ROUND(CONCATENATE($A198,AM$2),0),'Cadastro - Padrões'!$A$2:$V$10081,AM$1,FALSE)="","-",VLOOKUP(ROUND(CONCATENATE($A198,AM$2),0),'Cadastro - Padrões'!$A$2:$V$10081,AM$1,FALSE)))</f>
        <v>-</v>
      </c>
      <c r="AN198" s="23" t="str">
        <f>IF($B198="-","-",IF(VLOOKUP(ROUND(CONCATENATE($A198,AN$2),0),'Cadastro - Padrões'!$A$2:$V$10081,AN$1,FALSE)="","-",VLOOKUP(ROUND(CONCATENATE($A198,AN$2),0),'Cadastro - Padrões'!$A$2:$V$10081,AN$1,FALSE)))</f>
        <v>-</v>
      </c>
      <c r="AO198" s="23" t="str">
        <f>IF($B198="-","-",IF(VLOOKUP(ROUND(CONCATENATE($A198,AO$2),0),'Cadastro - Padrões'!$A$2:$V$10081,AO$1,FALSE)="","-",VLOOKUP(ROUND(CONCATENATE($A198,AO$2),0),'Cadastro - Padrões'!$A$2:$V$10081,AO$1,FALSE)))</f>
        <v>-</v>
      </c>
      <c r="AP198" s="23" t="str">
        <f>IF($B198="-","-",IF(VLOOKUP(ROUND(CONCATENATE($A198,AP$2),0),'Cadastro - Padrões'!$A$2:$V$10081,AP$1,FALSE)="","-",VLOOKUP(ROUND(CONCATENATE($A198,AP$2),0),'Cadastro - Padrões'!$A$2:$V$10081,AP$1,FALSE)))</f>
        <v>-</v>
      </c>
      <c r="AQ198" s="23" t="str">
        <f>IF($B198="-","-",IF(VLOOKUP(ROUND(CONCATENATE($A198,AQ$2),0),'Cadastro - Padrões'!$A$2:$V$10081,AQ$1,FALSE)="","-",VLOOKUP(ROUND(CONCATENATE($A198,AQ$2),0),'Cadastro - Padrões'!$A$2:$V$10081,AQ$1,FALSE)))</f>
        <v>-</v>
      </c>
      <c r="AR198" s="23" t="str">
        <f>IF($B198="-","-",IF(VLOOKUP(ROUND(CONCATENATE($A198,AR$2),0),'Cadastro - Padrões'!$A$2:$V$10081,AR$1,FALSE)="","-",VLOOKUP(ROUND(CONCATENATE($A198,AR$2),0),'Cadastro - Padrões'!$A$2:$V$10081,AR$1,FALSE)))</f>
        <v>-</v>
      </c>
      <c r="AS198" s="23" t="str">
        <f>IF($B198="-","-",IF(VLOOKUP(ROUND(CONCATENATE($A198,AS$2),0),'Cadastro - Padrões'!$A$2:$V$10081,AS$1,FALSE)="","-",VLOOKUP(ROUND(CONCATENATE($A198,AS$2),0),'Cadastro - Padrões'!$A$2:$V$10081,AS$1,FALSE)))</f>
        <v>-</v>
      </c>
      <c r="AT198" s="23" t="str">
        <f>IF($B198="-","-",IF(VLOOKUP(ROUND(CONCATENATE($A198,AT$2),0),'Cadastro - Padrões'!$A$2:$V$10081,AT$1,FALSE)="","-",VLOOKUP(ROUND(CONCATENATE($A198,AT$2),0),'Cadastro - Padrões'!$A$2:$V$10081,AT$1,FALSE)))</f>
        <v>-</v>
      </c>
      <c r="AU198" s="23" t="str">
        <f>IF($B198="-","-",IF(VLOOKUP(ROUND(CONCATENATE($A198,AU$2),0),'Cadastro - Padrões'!$A$2:$V$10081,AU$1,FALSE)="","-",VLOOKUP(ROUND(CONCATENATE($A198,AU$2),0),'Cadastro - Padrões'!$A$2:$V$10081,AU$1,FALSE)))</f>
        <v>-</v>
      </c>
      <c r="AV198" s="23" t="str">
        <f>IF($B198="-","-",IF(VLOOKUP(ROUND(CONCATENATE($A198,AV$2),0),'Cadastro - Padrões'!$A$2:$V$10081,AV$1,FALSE)="","-",VLOOKUP(ROUND(CONCATENATE($A198,AV$2),0),'Cadastro - Padrões'!$A$2:$V$10081,AV$1,FALSE)))</f>
        <v>-</v>
      </c>
      <c r="AW198" s="23" t="str">
        <f>IF($B198="-","-",IF(VLOOKUP(ROUND(CONCATENATE($A198,AW$2),0),'Cadastro - Padrões'!$A$2:$V$10081,AW$1,FALSE)="","-",VLOOKUP(ROUND(CONCATENATE($A198,AW$2),0),'Cadastro - Padrões'!$A$2:$V$10081,AW$1,FALSE)))</f>
        <v>-</v>
      </c>
      <c r="AX198" s="23" t="str">
        <f>IF($B198="-","-",IF(VLOOKUP(ROUND(CONCATENATE($A198,AX$2),0),'Cadastro - Padrões'!$A$2:$V$10081,AX$1,FALSE)="","-",VLOOKUP(ROUND(CONCATENATE($A198,AX$2),0),'Cadastro - Padrões'!$A$2:$V$10081,AX$1,FALSE)))</f>
        <v>-</v>
      </c>
      <c r="AY198" s="23" t="str">
        <f>IF($B198="-","-",IF(VLOOKUP(ROUND(CONCATENATE($A198,AY$2),0),'Cadastro - Padrões'!$A$2:$V$10081,AY$1,FALSE)="","-",VLOOKUP(ROUND(CONCATENATE($A198,AY$2),0),'Cadastro - Padrões'!$A$2:$V$10081,AY$1,FALSE)))</f>
        <v>-</v>
      </c>
      <c r="AZ198" s="23" t="str">
        <f>IF($B198="-","-",IF(VLOOKUP(ROUND(CONCATENATE($A198,AZ$2),0),'Cadastro - Padrões'!$A$2:$V$10081,AZ$1,FALSE)="","-",VLOOKUP(ROUND(CONCATENATE($A198,AZ$2),0),'Cadastro - Padrões'!$A$2:$V$10081,AZ$1,FALSE)))</f>
        <v>-</v>
      </c>
      <c r="BA198" s="23" t="str">
        <f>IF($B198="-","-",IF(VLOOKUP(ROUND(CONCATENATE($A198,BA$2),0),'Cadastro - Padrões'!$A$2:$V$10081,BA$1,FALSE)="","-",VLOOKUP(ROUND(CONCATENATE($A198,BA$2),0),'Cadastro - Padrões'!$A$2:$V$10081,BA$1,FALSE)))</f>
        <v>-</v>
      </c>
      <c r="BB198" s="23" t="str">
        <f>IF($B198="-","-",IF(VLOOKUP(ROUND(CONCATENATE($A198,BB$2),0),'Cadastro - Padrões'!$A$2:$V$10081,BB$1,FALSE)="","-",VLOOKUP(ROUND(CONCATENATE($A198,BB$2),0),'Cadastro - Padrões'!$A$2:$V$10081,BB$1,FALSE)))</f>
        <v>-</v>
      </c>
      <c r="BC198" s="23" t="str">
        <f>IF($B198="-","-",IF(VLOOKUP(ROUND(CONCATENATE($A198,BC$2),0),'Cadastro - Padrões'!$A$2:$V$10081,BC$1,FALSE)="","-",VLOOKUP(ROUND(CONCATENATE($A198,BC$2),0),'Cadastro - Padrões'!$A$2:$V$10081,BC$1,FALSE)))</f>
        <v>-</v>
      </c>
      <c r="BD198" s="23" t="str">
        <f>IF($B198="-","-",IF(VLOOKUP(ROUND(CONCATENATE($A198,BD$2),0),'Cadastro - Padrões'!$A$2:$V$10081,BD$1,FALSE)="","-",VLOOKUP(ROUND(CONCATENATE($A198,BD$2),0),'Cadastro - Padrões'!$A$2:$V$10081,BD$1,FALSE)))</f>
        <v>-</v>
      </c>
      <c r="BE198" s="23" t="str">
        <f>IF($B198="-","-",IF(VLOOKUP(ROUND(CONCATENATE($A198,BE$2),0),'Cadastro - Padrões'!$A$2:$V$10081,BE$1,FALSE)="","-",VLOOKUP(ROUND(CONCATENATE($A198,BE$2),0),'Cadastro - Padrões'!$A$2:$V$10081,BE$1,FALSE)))</f>
        <v>-</v>
      </c>
      <c r="BF198" s="23" t="str">
        <f>IF($B198="-","-",IF(VLOOKUP(ROUND(CONCATENATE($A198,BF$2),0),'Cadastro - Padrões'!$A$2:$V$10081,BF$1,FALSE)="","-",VLOOKUP(ROUND(CONCATENATE($A198,BF$2),0),'Cadastro - Padrões'!$A$2:$V$10081,BF$1,FALSE)))</f>
        <v>-</v>
      </c>
      <c r="BG198" s="23" t="str">
        <f>IF($B198="-","-",IF(VLOOKUP(ROUND(CONCATENATE($A198,BG$2),0),'Cadastro - Padrões'!$A$2:$V$10081,BG$1,FALSE)="","-",VLOOKUP(ROUND(CONCATENATE($A198,BG$2),0),'Cadastro - Padrões'!$A$2:$V$10081,BG$1,FALSE)))</f>
        <v>-</v>
      </c>
      <c r="BH198" s="23" t="str">
        <f>IF($B198="-","-",IF(VLOOKUP(ROUND(CONCATENATE($A198,BH$2),0),'Cadastro - Padrões'!$A$2:$V$10081,BH$1,FALSE)="","-",VLOOKUP(ROUND(CONCATENATE($A198,BH$2),0),'Cadastro - Padrões'!$A$2:$V$10081,BH$1,FALSE)))</f>
        <v>-</v>
      </c>
      <c r="BI198" s="23" t="str">
        <f>IF($B198="-","-",IF(VLOOKUP(ROUND(CONCATENATE($A198,BI$2),0),'Cadastro - Padrões'!$A$2:$V$10081,BI$1,FALSE)="","-",VLOOKUP(ROUND(CONCATENATE($A198,BI$2),0),'Cadastro - Padrões'!$A$2:$V$10081,BI$1,FALSE)))</f>
        <v>-</v>
      </c>
      <c r="BJ198" s="23" t="str">
        <f>IF($B198="-","-",IF(VLOOKUP(ROUND(CONCATENATE($A198,BJ$2),0),'Cadastro - Padrões'!$A$2:$V$10081,BJ$1,FALSE)="","-",VLOOKUP(ROUND(CONCATENATE($A198,BJ$2),0),'Cadastro - Padrões'!$A$2:$V$10081,BJ$1,FALSE)))</f>
        <v>-</v>
      </c>
      <c r="BK198" s="23" t="str">
        <f>IF($B198="-","-",IF(VLOOKUP(ROUND(CONCATENATE($A198,BK$2),0),'Cadastro - Padrões'!$A$2:$V$10081,BK$1,FALSE)="","-",VLOOKUP(ROUND(CONCATENATE($A198,BK$2),0),'Cadastro - Padrões'!$A$2:$V$10081,BK$1,FALSE)))</f>
        <v>-</v>
      </c>
      <c r="BL198" s="23" t="str">
        <f>IF($B198="-","-",IF(VLOOKUP(ROUND(CONCATENATE($A198,BL$2),0),'Cadastro - Padrões'!$A$2:$V$10081,BL$1,FALSE)="","-",VLOOKUP(ROUND(CONCATENATE($A198,BL$2),0),'Cadastro - Padrões'!$A$2:$V$10081,BL$1,FALSE)))</f>
        <v>-</v>
      </c>
      <c r="BM198" s="23" t="str">
        <f>IF($B198="-","-",IF(VLOOKUP(ROUND(CONCATENATE($A198,BM$2),0),'Cadastro - Padrões'!$A$2:$V$10081,BM$1,FALSE)="","-",VLOOKUP(ROUND(CONCATENATE($A198,BM$2),0),'Cadastro - Padrões'!$A$2:$V$10081,BM$1,FALSE)))</f>
        <v>-</v>
      </c>
      <c r="BN198" s="23" t="str">
        <f>IF($B198="-","-",IF(VLOOKUP(ROUND(CONCATENATE($A198,BN$2),0),'Cadastro - Padrões'!$A$2:$V$10081,BN$1,FALSE)="","-",VLOOKUP(ROUND(CONCATENATE($A198,BN$2),0),'Cadastro - Padrões'!$A$2:$V$10081,BN$1,FALSE)))</f>
        <v>-</v>
      </c>
      <c r="BO198" s="23" t="str">
        <f>IF($B198="-","-",IF(VLOOKUP(ROUND(CONCATENATE($A198,BO$2),0),'Cadastro - Padrões'!$A$2:$V$10081,BO$1,FALSE)="","-",VLOOKUP(ROUND(CONCATENATE($A198,BO$2),0),'Cadastro - Padrões'!$A$2:$V$10081,BO$1,FALSE)))</f>
        <v>-</v>
      </c>
      <c r="BP198" s="23" t="str">
        <f>IF($B198="-","-",IF(VLOOKUP(ROUND(CONCATENATE($A198,BP$2),0),'Cadastro - Padrões'!$A$2:$V$10081,BP$1,FALSE)="","-",VLOOKUP(ROUND(CONCATENATE($A198,BP$2),0),'Cadastro - Padrões'!$A$2:$V$10081,BP$1,FALSE)))</f>
        <v>-</v>
      </c>
    </row>
    <row r="199" spans="1:68" x14ac:dyDescent="0.3">
      <c r="A199" s="22">
        <f t="shared" si="55"/>
        <v>194</v>
      </c>
      <c r="B199" s="23" t="str">
        <f>IF(VLOOKUP(ROUND(CONCATENATE($A199,B$2),0),'Cadastro - Padrões'!$A$2:$V$10081,B$1,FALSE)="","-",VLOOKUP(ROUND(CONCATENATE($A199,B$2),0),'Cadastro - Padrões'!$A$2:$V$10081,B$1,FALSE))</f>
        <v>-</v>
      </c>
      <c r="C199" s="23" t="str">
        <f>IF($B199="-","-",VLOOKUP(ROUND(CONCATENATE($A199,C$2),0),'Cadastro - Padrões'!$A$2:$V$10081,C$1,FALSE))</f>
        <v>-</v>
      </c>
      <c r="D199" s="23" t="str">
        <f>IF($B199="-","-",VLOOKUP(ROUND(CONCATENATE($A199,D$2),0),'Cadastro - Padrões'!$A$2:$V$10081,D$1,FALSE))</f>
        <v>-</v>
      </c>
      <c r="E199" s="23" t="str">
        <f>IF($B199="-","-",VLOOKUP(ROUND(CONCATENATE($A199,E$2),0),'Cadastro - Padrões'!$A$2:$V$10081,E$1,FALSE))</f>
        <v>-</v>
      </c>
      <c r="F199" s="23" t="str">
        <f>IF($B199="-","-",VLOOKUP(ROUND(CONCATENATE($A199,F$2),0),'Cadastro - Padrões'!$A$2:$V$10081,F$1,FALSE))</f>
        <v>-</v>
      </c>
      <c r="G199" s="24" t="str">
        <f>IF($B199="-","-",VLOOKUP(ROUND(CONCATENATE($A199,G$2),0),'Cadastro - Padrões'!$A$2:$V$10081,G$1,FALSE))</f>
        <v>-</v>
      </c>
      <c r="H199" s="25" t="str">
        <f>IF($B199="-","-",VLOOKUP(ROUND(CONCATENATE($A199,H$2),0),'Cadastro - Padrões'!$A$2:$V$10081,H$1,FALSE))</f>
        <v>-</v>
      </c>
      <c r="I199" s="23" t="str">
        <f>IF($B199="-","-",VLOOKUP(ROUND(CONCATENATE($A199,I$2),0),'Cadastro - Padrões'!$A$2:$V$10081,I$1,FALSE))</f>
        <v>-</v>
      </c>
      <c r="J199" s="23" t="str">
        <f>IF($B199="-","-",VLOOKUP(ROUND(CONCATENATE($A199,J$2),0),'Cadastro - Padrões'!$A$2:$V$10081,J$1,FALSE))</f>
        <v>-</v>
      </c>
      <c r="K199" s="23" t="str">
        <f>IF($B199="-","-",VLOOKUP(ROUND(CONCATENATE($A199,K$2),0),'Cadastro - Padrões'!$A$2:$V$10081,K$1,FALSE))</f>
        <v>-</v>
      </c>
      <c r="L199" s="23" t="str">
        <f>IF($B199="-","-",VLOOKUP(ROUND(CONCATENATE($A199,L$2),0),'Cadastro - Padrões'!$A$2:$V$10081,L$1,FALSE))</f>
        <v>-</v>
      </c>
      <c r="M199" s="23" t="str">
        <f>IF($B199="-","-",VLOOKUP(ROUND(CONCATENATE($A199,M$2),0),'Cadastro - Padrões'!$A$2:$V$10081,M$1,FALSE))</f>
        <v>-</v>
      </c>
      <c r="N199" s="23" t="str">
        <f>IF($B199="-","-",VLOOKUP(ROUND(CONCATENATE($A199,N$2),0),'Cadastro - Padrões'!$A$2:$V$10081,N$1,FALSE))</f>
        <v>-</v>
      </c>
      <c r="O199" s="23" t="str">
        <f>IF($B199="-","-",VLOOKUP(ROUND(CONCATENATE($A199,O$2),0),'Cadastro - Padrões'!$A$2:$V$10081,O$1,FALSE))</f>
        <v>-</v>
      </c>
      <c r="P199" s="23" t="str">
        <f>IF($B199="-","-",VLOOKUP(ROUND(CONCATENATE($A199,P$2),0),'Cadastro - Padrões'!$A$2:$V$10081,P$1,FALSE))</f>
        <v>-</v>
      </c>
      <c r="Q199" s="23" t="str">
        <f>IF($B199="-","-",VLOOKUP(ROUND(CONCATENATE($A199,Q$2),0),'Cadastro - Padrões'!$A$2:$V$10081,Q$1,FALSE))</f>
        <v>-</v>
      </c>
      <c r="R199" s="23" t="str">
        <f>IF($B199="-","-",VLOOKUP(ROUND(CONCATENATE($A199,R$2),0),'Cadastro - Padrões'!$A$2:$V$10081,R$1,FALSE))</f>
        <v>-</v>
      </c>
      <c r="S199" s="23" t="str">
        <f>IF($B199="-","-",VLOOKUP(ROUND(CONCATENATE($A199,S$2),0),'Cadastro - Padrões'!$A$2:$V$10081,S$1,FALSE))</f>
        <v>-</v>
      </c>
      <c r="T199" s="23" t="str">
        <f>IF($B199="-","-",VLOOKUP(ROUND(CONCATENATE($A199,T$2),0),'Cadastro - Padrões'!$A$2:$V$10081,T$1,FALSE))</f>
        <v>-</v>
      </c>
      <c r="U199" s="23" t="str">
        <f>IF($B199="-","-",VLOOKUP(ROUND(CONCATENATE($A199,U$2),0),'Cadastro - Padrões'!$A$2:$V$10081,U$1,FALSE))</f>
        <v>-</v>
      </c>
      <c r="V199" s="23" t="str">
        <f>IF($B199="-","-",VLOOKUP(ROUND(CONCATENATE($A199,V$2),0),'Cadastro - Padrões'!$A$2:$V$10081,V$1,FALSE))</f>
        <v>-</v>
      </c>
      <c r="W199" s="23" t="str">
        <f>IF($B199="-","-",VLOOKUP(ROUND(CONCATENATE($A199,W$2),0),'Cadastro - Padrões'!$A$2:$V$10081,W$1,FALSE))</f>
        <v>-</v>
      </c>
      <c r="X199" s="23" t="str">
        <f>IF($B199="-","-",VLOOKUP(ROUND(CONCATENATE($A199,X$2),0),'Cadastro - Padrões'!$A$2:$V$10081,X$1,FALSE))</f>
        <v>-</v>
      </c>
      <c r="Y199" s="23" t="str">
        <f>IF($B199="-","-",VLOOKUP(ROUND(CONCATENATE($A199,Y$2),0),'Cadastro - Padrões'!$A$2:$V$10081,Y$1,FALSE))</f>
        <v>-</v>
      </c>
      <c r="Z199" s="23" t="str">
        <f>IF($B199="-","-",VLOOKUP(ROUND(CONCATENATE($A199,Z$2),0),'Cadastro - Padrões'!$A$2:$V$10081,Z$1,FALSE))</f>
        <v>-</v>
      </c>
      <c r="AA199" s="23" t="str">
        <f>IF($B199="-","-",VLOOKUP(ROUND(CONCATENATE($A199,AA$2),0),'Cadastro - Padrões'!$A$2:$V$10081,AA$1,FALSE))</f>
        <v>-</v>
      </c>
      <c r="AB199" s="23" t="str">
        <f>IF($B199="-","-",VLOOKUP(ROUND(CONCATENATE($A199,AB$2),0),'Cadastro - Padrões'!$A$2:$V$10081,AB$1,FALSE))</f>
        <v>-</v>
      </c>
      <c r="AC199" s="23" t="str">
        <f>IF($B199="-","-",IF(VLOOKUP(ROUND(CONCATENATE($A199,AC$2),0),'Cadastro - Padrões'!$A$2:$V$10081,AC$1,FALSE)="","-",VLOOKUP(ROUND(CONCATENATE($A199,AC$2),0),'Cadastro - Padrões'!$A$2:$V$10081,AC$1,FALSE)))</f>
        <v>-</v>
      </c>
      <c r="AD199" s="23" t="str">
        <f>IF($B199="-","-",IF(VLOOKUP(ROUND(CONCATENATE($A199,AD$2),0),'Cadastro - Padrões'!$A$2:$V$10081,AD$1,FALSE)="","-",VLOOKUP(ROUND(CONCATENATE($A199,AD$2),0),'Cadastro - Padrões'!$A$2:$V$10081,AD$1,FALSE)))</f>
        <v>-</v>
      </c>
      <c r="AE199" s="23" t="str">
        <f>IF($B199="-","-",IF(VLOOKUP(ROUND(CONCATENATE($A199,AE$2),0),'Cadastro - Padrões'!$A$2:$V$10081,AE$1,FALSE)="","-",VLOOKUP(ROUND(CONCATENATE($A199,AE$2),0),'Cadastro - Padrões'!$A$2:$V$10081,AE$1,FALSE)))</f>
        <v>-</v>
      </c>
      <c r="AF199" s="23" t="str">
        <f>IF($B199="-","-",IF(VLOOKUP(ROUND(CONCATENATE($A199,AF$2),0),'Cadastro - Padrões'!$A$2:$V$10081,AF$1,FALSE)="","-",VLOOKUP(ROUND(CONCATENATE($A199,AF$2),0),'Cadastro - Padrões'!$A$2:$V$10081,AF$1,FALSE)))</f>
        <v>-</v>
      </c>
      <c r="AG199" s="23" t="str">
        <f>IF($B199="-","-",IF(VLOOKUP(ROUND(CONCATENATE($A199,AG$2),0),'Cadastro - Padrões'!$A$2:$V$10081,AG$1,FALSE)="","-",VLOOKUP(ROUND(CONCATENATE($A199,AG$2),0),'Cadastro - Padrões'!$A$2:$V$10081,AG$1,FALSE)))</f>
        <v>-</v>
      </c>
      <c r="AH199" s="23" t="str">
        <f>IF($B199="-","-",IF(VLOOKUP(ROUND(CONCATENATE($A199,AH$2),0),'Cadastro - Padrões'!$A$2:$V$10081,AH$1,FALSE)="","-",VLOOKUP(ROUND(CONCATENATE($A199,AH$2),0),'Cadastro - Padrões'!$A$2:$V$10081,AH$1,FALSE)))</f>
        <v>-</v>
      </c>
      <c r="AI199" s="23" t="str">
        <f>IF($B199="-","-",IF(VLOOKUP(ROUND(CONCATENATE($A199,AI$2),0),'Cadastro - Padrões'!$A$2:$V$10081,AI$1,FALSE)="","-",VLOOKUP(ROUND(CONCATENATE($A199,AI$2),0),'Cadastro - Padrões'!$A$2:$V$10081,AI$1,FALSE)))</f>
        <v>-</v>
      </c>
      <c r="AJ199" s="23" t="str">
        <f>IF($B199="-","-",IF(VLOOKUP(ROUND(CONCATENATE($A199,AJ$2),0),'Cadastro - Padrões'!$A$2:$V$10081,AJ$1,FALSE)="","-",VLOOKUP(ROUND(CONCATENATE($A199,AJ$2),0),'Cadastro - Padrões'!$A$2:$V$10081,AJ$1,FALSE)))</f>
        <v>-</v>
      </c>
      <c r="AK199" s="23" t="str">
        <f>IF($B199="-","-",IF(VLOOKUP(ROUND(CONCATENATE($A199,AK$2),0),'Cadastro - Padrões'!$A$2:$V$10081,AK$1,FALSE)="","-",VLOOKUP(ROUND(CONCATENATE($A199,AK$2),0),'Cadastro - Padrões'!$A$2:$V$10081,AK$1,FALSE)))</f>
        <v>-</v>
      </c>
      <c r="AL199" s="23" t="str">
        <f>IF($B199="-","-",IF(VLOOKUP(ROUND(CONCATENATE($A199,AL$2),0),'Cadastro - Padrões'!$A$2:$V$10081,AL$1,FALSE)="","-",VLOOKUP(ROUND(CONCATENATE($A199,AL$2),0),'Cadastro - Padrões'!$A$2:$V$10081,AL$1,FALSE)))</f>
        <v>-</v>
      </c>
      <c r="AM199" s="23" t="str">
        <f>IF($B199="-","-",IF(VLOOKUP(ROUND(CONCATENATE($A199,AM$2),0),'Cadastro - Padrões'!$A$2:$V$10081,AM$1,FALSE)="","-",VLOOKUP(ROUND(CONCATENATE($A199,AM$2),0),'Cadastro - Padrões'!$A$2:$V$10081,AM$1,FALSE)))</f>
        <v>-</v>
      </c>
      <c r="AN199" s="23" t="str">
        <f>IF($B199="-","-",IF(VLOOKUP(ROUND(CONCATENATE($A199,AN$2),0),'Cadastro - Padrões'!$A$2:$V$10081,AN$1,FALSE)="","-",VLOOKUP(ROUND(CONCATENATE($A199,AN$2),0),'Cadastro - Padrões'!$A$2:$V$10081,AN$1,FALSE)))</f>
        <v>-</v>
      </c>
      <c r="AO199" s="23" t="str">
        <f>IF($B199="-","-",IF(VLOOKUP(ROUND(CONCATENATE($A199,AO$2),0),'Cadastro - Padrões'!$A$2:$V$10081,AO$1,FALSE)="","-",VLOOKUP(ROUND(CONCATENATE($A199,AO$2),0),'Cadastro - Padrões'!$A$2:$V$10081,AO$1,FALSE)))</f>
        <v>-</v>
      </c>
      <c r="AP199" s="23" t="str">
        <f>IF($B199="-","-",IF(VLOOKUP(ROUND(CONCATENATE($A199,AP$2),0),'Cadastro - Padrões'!$A$2:$V$10081,AP$1,FALSE)="","-",VLOOKUP(ROUND(CONCATENATE($A199,AP$2),0),'Cadastro - Padrões'!$A$2:$V$10081,AP$1,FALSE)))</f>
        <v>-</v>
      </c>
      <c r="AQ199" s="23" t="str">
        <f>IF($B199="-","-",IF(VLOOKUP(ROUND(CONCATENATE($A199,AQ$2),0),'Cadastro - Padrões'!$A$2:$V$10081,AQ$1,FALSE)="","-",VLOOKUP(ROUND(CONCATENATE($A199,AQ$2),0),'Cadastro - Padrões'!$A$2:$V$10081,AQ$1,FALSE)))</f>
        <v>-</v>
      </c>
      <c r="AR199" s="23" t="str">
        <f>IF($B199="-","-",IF(VLOOKUP(ROUND(CONCATENATE($A199,AR$2),0),'Cadastro - Padrões'!$A$2:$V$10081,AR$1,FALSE)="","-",VLOOKUP(ROUND(CONCATENATE($A199,AR$2),0),'Cadastro - Padrões'!$A$2:$V$10081,AR$1,FALSE)))</f>
        <v>-</v>
      </c>
      <c r="AS199" s="23" t="str">
        <f>IF($B199="-","-",IF(VLOOKUP(ROUND(CONCATENATE($A199,AS$2),0),'Cadastro - Padrões'!$A$2:$V$10081,AS$1,FALSE)="","-",VLOOKUP(ROUND(CONCATENATE($A199,AS$2),0),'Cadastro - Padrões'!$A$2:$V$10081,AS$1,FALSE)))</f>
        <v>-</v>
      </c>
      <c r="AT199" s="23" t="str">
        <f>IF($B199="-","-",IF(VLOOKUP(ROUND(CONCATENATE($A199,AT$2),0),'Cadastro - Padrões'!$A$2:$V$10081,AT$1,FALSE)="","-",VLOOKUP(ROUND(CONCATENATE($A199,AT$2),0),'Cadastro - Padrões'!$A$2:$V$10081,AT$1,FALSE)))</f>
        <v>-</v>
      </c>
      <c r="AU199" s="23" t="str">
        <f>IF($B199="-","-",IF(VLOOKUP(ROUND(CONCATENATE($A199,AU$2),0),'Cadastro - Padrões'!$A$2:$V$10081,AU$1,FALSE)="","-",VLOOKUP(ROUND(CONCATENATE($A199,AU$2),0),'Cadastro - Padrões'!$A$2:$V$10081,AU$1,FALSE)))</f>
        <v>-</v>
      </c>
      <c r="AV199" s="23" t="str">
        <f>IF($B199="-","-",IF(VLOOKUP(ROUND(CONCATENATE($A199,AV$2),0),'Cadastro - Padrões'!$A$2:$V$10081,AV$1,FALSE)="","-",VLOOKUP(ROUND(CONCATENATE($A199,AV$2),0),'Cadastro - Padrões'!$A$2:$V$10081,AV$1,FALSE)))</f>
        <v>-</v>
      </c>
      <c r="AW199" s="23" t="str">
        <f>IF($B199="-","-",IF(VLOOKUP(ROUND(CONCATENATE($A199,AW$2),0),'Cadastro - Padrões'!$A$2:$V$10081,AW$1,FALSE)="","-",VLOOKUP(ROUND(CONCATENATE($A199,AW$2),0),'Cadastro - Padrões'!$A$2:$V$10081,AW$1,FALSE)))</f>
        <v>-</v>
      </c>
      <c r="AX199" s="23" t="str">
        <f>IF($B199="-","-",IF(VLOOKUP(ROUND(CONCATENATE($A199,AX$2),0),'Cadastro - Padrões'!$A$2:$V$10081,AX$1,FALSE)="","-",VLOOKUP(ROUND(CONCATENATE($A199,AX$2),0),'Cadastro - Padrões'!$A$2:$V$10081,AX$1,FALSE)))</f>
        <v>-</v>
      </c>
      <c r="AY199" s="23" t="str">
        <f>IF($B199="-","-",IF(VLOOKUP(ROUND(CONCATENATE($A199,AY$2),0),'Cadastro - Padrões'!$A$2:$V$10081,AY$1,FALSE)="","-",VLOOKUP(ROUND(CONCATENATE($A199,AY$2),0),'Cadastro - Padrões'!$A$2:$V$10081,AY$1,FALSE)))</f>
        <v>-</v>
      </c>
      <c r="AZ199" s="23" t="str">
        <f>IF($B199="-","-",IF(VLOOKUP(ROUND(CONCATENATE($A199,AZ$2),0),'Cadastro - Padrões'!$A$2:$V$10081,AZ$1,FALSE)="","-",VLOOKUP(ROUND(CONCATENATE($A199,AZ$2),0),'Cadastro - Padrões'!$A$2:$V$10081,AZ$1,FALSE)))</f>
        <v>-</v>
      </c>
      <c r="BA199" s="23" t="str">
        <f>IF($B199="-","-",IF(VLOOKUP(ROUND(CONCATENATE($A199,BA$2),0),'Cadastro - Padrões'!$A$2:$V$10081,BA$1,FALSE)="","-",VLOOKUP(ROUND(CONCATENATE($A199,BA$2),0),'Cadastro - Padrões'!$A$2:$V$10081,BA$1,FALSE)))</f>
        <v>-</v>
      </c>
      <c r="BB199" s="23" t="str">
        <f>IF($B199="-","-",IF(VLOOKUP(ROUND(CONCATENATE($A199,BB$2),0),'Cadastro - Padrões'!$A$2:$V$10081,BB$1,FALSE)="","-",VLOOKUP(ROUND(CONCATENATE($A199,BB$2),0),'Cadastro - Padrões'!$A$2:$V$10081,BB$1,FALSE)))</f>
        <v>-</v>
      </c>
      <c r="BC199" s="23" t="str">
        <f>IF($B199="-","-",IF(VLOOKUP(ROUND(CONCATENATE($A199,BC$2),0),'Cadastro - Padrões'!$A$2:$V$10081,BC$1,FALSE)="","-",VLOOKUP(ROUND(CONCATENATE($A199,BC$2),0),'Cadastro - Padrões'!$A$2:$V$10081,BC$1,FALSE)))</f>
        <v>-</v>
      </c>
      <c r="BD199" s="23" t="str">
        <f>IF($B199="-","-",IF(VLOOKUP(ROUND(CONCATENATE($A199,BD$2),0),'Cadastro - Padrões'!$A$2:$V$10081,BD$1,FALSE)="","-",VLOOKUP(ROUND(CONCATENATE($A199,BD$2),0),'Cadastro - Padrões'!$A$2:$V$10081,BD$1,FALSE)))</f>
        <v>-</v>
      </c>
      <c r="BE199" s="23" t="str">
        <f>IF($B199="-","-",IF(VLOOKUP(ROUND(CONCATENATE($A199,BE$2),0),'Cadastro - Padrões'!$A$2:$V$10081,BE$1,FALSE)="","-",VLOOKUP(ROUND(CONCATENATE($A199,BE$2),0),'Cadastro - Padrões'!$A$2:$V$10081,BE$1,FALSE)))</f>
        <v>-</v>
      </c>
      <c r="BF199" s="23" t="str">
        <f>IF($B199="-","-",IF(VLOOKUP(ROUND(CONCATENATE($A199,BF$2),0),'Cadastro - Padrões'!$A$2:$V$10081,BF$1,FALSE)="","-",VLOOKUP(ROUND(CONCATENATE($A199,BF$2),0),'Cadastro - Padrões'!$A$2:$V$10081,BF$1,FALSE)))</f>
        <v>-</v>
      </c>
      <c r="BG199" s="23" t="str">
        <f>IF($B199="-","-",IF(VLOOKUP(ROUND(CONCATENATE($A199,BG$2),0),'Cadastro - Padrões'!$A$2:$V$10081,BG$1,FALSE)="","-",VLOOKUP(ROUND(CONCATENATE($A199,BG$2),0),'Cadastro - Padrões'!$A$2:$V$10081,BG$1,FALSE)))</f>
        <v>-</v>
      </c>
      <c r="BH199" s="23" t="str">
        <f>IF($B199="-","-",IF(VLOOKUP(ROUND(CONCATENATE($A199,BH$2),0),'Cadastro - Padrões'!$A$2:$V$10081,BH$1,FALSE)="","-",VLOOKUP(ROUND(CONCATENATE($A199,BH$2),0),'Cadastro - Padrões'!$A$2:$V$10081,BH$1,FALSE)))</f>
        <v>-</v>
      </c>
      <c r="BI199" s="23" t="str">
        <f>IF($B199="-","-",IF(VLOOKUP(ROUND(CONCATENATE($A199,BI$2),0),'Cadastro - Padrões'!$A$2:$V$10081,BI$1,FALSE)="","-",VLOOKUP(ROUND(CONCATENATE($A199,BI$2),0),'Cadastro - Padrões'!$A$2:$V$10081,BI$1,FALSE)))</f>
        <v>-</v>
      </c>
      <c r="BJ199" s="23" t="str">
        <f>IF($B199="-","-",IF(VLOOKUP(ROUND(CONCATENATE($A199,BJ$2),0),'Cadastro - Padrões'!$A$2:$V$10081,BJ$1,FALSE)="","-",VLOOKUP(ROUND(CONCATENATE($A199,BJ$2),0),'Cadastro - Padrões'!$A$2:$V$10081,BJ$1,FALSE)))</f>
        <v>-</v>
      </c>
      <c r="BK199" s="23" t="str">
        <f>IF($B199="-","-",IF(VLOOKUP(ROUND(CONCATENATE($A199,BK$2),0),'Cadastro - Padrões'!$A$2:$V$10081,BK$1,FALSE)="","-",VLOOKUP(ROUND(CONCATENATE($A199,BK$2),0),'Cadastro - Padrões'!$A$2:$V$10081,BK$1,FALSE)))</f>
        <v>-</v>
      </c>
      <c r="BL199" s="23" t="str">
        <f>IF($B199="-","-",IF(VLOOKUP(ROUND(CONCATENATE($A199,BL$2),0),'Cadastro - Padrões'!$A$2:$V$10081,BL$1,FALSE)="","-",VLOOKUP(ROUND(CONCATENATE($A199,BL$2),0),'Cadastro - Padrões'!$A$2:$V$10081,BL$1,FALSE)))</f>
        <v>-</v>
      </c>
      <c r="BM199" s="23" t="str">
        <f>IF($B199="-","-",IF(VLOOKUP(ROUND(CONCATENATE($A199,BM$2),0),'Cadastro - Padrões'!$A$2:$V$10081,BM$1,FALSE)="","-",VLOOKUP(ROUND(CONCATENATE($A199,BM$2),0),'Cadastro - Padrões'!$A$2:$V$10081,BM$1,FALSE)))</f>
        <v>-</v>
      </c>
      <c r="BN199" s="23" t="str">
        <f>IF($B199="-","-",IF(VLOOKUP(ROUND(CONCATENATE($A199,BN$2),0),'Cadastro - Padrões'!$A$2:$V$10081,BN$1,FALSE)="","-",VLOOKUP(ROUND(CONCATENATE($A199,BN$2),0),'Cadastro - Padrões'!$A$2:$V$10081,BN$1,FALSE)))</f>
        <v>-</v>
      </c>
      <c r="BO199" s="23" t="str">
        <f>IF($B199="-","-",IF(VLOOKUP(ROUND(CONCATENATE($A199,BO$2),0),'Cadastro - Padrões'!$A$2:$V$10081,BO$1,FALSE)="","-",VLOOKUP(ROUND(CONCATENATE($A199,BO$2),0),'Cadastro - Padrões'!$A$2:$V$10081,BO$1,FALSE)))</f>
        <v>-</v>
      </c>
      <c r="BP199" s="23" t="str">
        <f>IF($B199="-","-",IF(VLOOKUP(ROUND(CONCATENATE($A199,BP$2),0),'Cadastro - Padrões'!$A$2:$V$10081,BP$1,FALSE)="","-",VLOOKUP(ROUND(CONCATENATE($A199,BP$2),0),'Cadastro - Padrões'!$A$2:$V$10081,BP$1,FALSE)))</f>
        <v>-</v>
      </c>
    </row>
    <row r="200" spans="1:68" x14ac:dyDescent="0.3">
      <c r="A200" s="22">
        <f t="shared" si="55"/>
        <v>195</v>
      </c>
      <c r="B200" s="23" t="str">
        <f>IF(VLOOKUP(ROUND(CONCATENATE($A200,B$2),0),'Cadastro - Padrões'!$A$2:$V$10081,B$1,FALSE)="","-",VLOOKUP(ROUND(CONCATENATE($A200,B$2),0),'Cadastro - Padrões'!$A$2:$V$10081,B$1,FALSE))</f>
        <v>-</v>
      </c>
      <c r="C200" s="23" t="str">
        <f>IF($B200="-","-",VLOOKUP(ROUND(CONCATENATE($A200,C$2),0),'Cadastro - Padrões'!$A$2:$V$10081,C$1,FALSE))</f>
        <v>-</v>
      </c>
      <c r="D200" s="23" t="str">
        <f>IF($B200="-","-",VLOOKUP(ROUND(CONCATENATE($A200,D$2),0),'Cadastro - Padrões'!$A$2:$V$10081,D$1,FALSE))</f>
        <v>-</v>
      </c>
      <c r="E200" s="23" t="str">
        <f>IF($B200="-","-",VLOOKUP(ROUND(CONCATENATE($A200,E$2),0),'Cadastro - Padrões'!$A$2:$V$10081,E$1,FALSE))</f>
        <v>-</v>
      </c>
      <c r="F200" s="23" t="str">
        <f>IF($B200="-","-",VLOOKUP(ROUND(CONCATENATE($A200,F$2),0),'Cadastro - Padrões'!$A$2:$V$10081,F$1,FALSE))</f>
        <v>-</v>
      </c>
      <c r="G200" s="24" t="str">
        <f>IF($B200="-","-",VLOOKUP(ROUND(CONCATENATE($A200,G$2),0),'Cadastro - Padrões'!$A$2:$V$10081,G$1,FALSE))</f>
        <v>-</v>
      </c>
      <c r="H200" s="25" t="str">
        <f>IF($B200="-","-",VLOOKUP(ROUND(CONCATENATE($A200,H$2),0),'Cadastro - Padrões'!$A$2:$V$10081,H$1,FALSE))</f>
        <v>-</v>
      </c>
      <c r="I200" s="23" t="str">
        <f>IF($B200="-","-",VLOOKUP(ROUND(CONCATENATE($A200,I$2),0),'Cadastro - Padrões'!$A$2:$V$10081,I$1,FALSE))</f>
        <v>-</v>
      </c>
      <c r="J200" s="23" t="str">
        <f>IF($B200="-","-",VLOOKUP(ROUND(CONCATENATE($A200,J$2),0),'Cadastro - Padrões'!$A$2:$V$10081,J$1,FALSE))</f>
        <v>-</v>
      </c>
      <c r="K200" s="23" t="str">
        <f>IF($B200="-","-",VLOOKUP(ROUND(CONCATENATE($A200,K$2),0),'Cadastro - Padrões'!$A$2:$V$10081,K$1,FALSE))</f>
        <v>-</v>
      </c>
      <c r="L200" s="23" t="str">
        <f>IF($B200="-","-",VLOOKUP(ROUND(CONCATENATE($A200,L$2),0),'Cadastro - Padrões'!$A$2:$V$10081,L$1,FALSE))</f>
        <v>-</v>
      </c>
      <c r="M200" s="23" t="str">
        <f>IF($B200="-","-",VLOOKUP(ROUND(CONCATENATE($A200,M$2),0),'Cadastro - Padrões'!$A$2:$V$10081,M$1,FALSE))</f>
        <v>-</v>
      </c>
      <c r="N200" s="23" t="str">
        <f>IF($B200="-","-",VLOOKUP(ROUND(CONCATENATE($A200,N$2),0),'Cadastro - Padrões'!$A$2:$V$10081,N$1,FALSE))</f>
        <v>-</v>
      </c>
      <c r="O200" s="23" t="str">
        <f>IF($B200="-","-",VLOOKUP(ROUND(CONCATENATE($A200,O$2),0),'Cadastro - Padrões'!$A$2:$V$10081,O$1,FALSE))</f>
        <v>-</v>
      </c>
      <c r="P200" s="23" t="str">
        <f>IF($B200="-","-",VLOOKUP(ROUND(CONCATENATE($A200,P$2),0),'Cadastro - Padrões'!$A$2:$V$10081,P$1,FALSE))</f>
        <v>-</v>
      </c>
      <c r="Q200" s="23" t="str">
        <f>IF($B200="-","-",VLOOKUP(ROUND(CONCATENATE($A200,Q$2),0),'Cadastro - Padrões'!$A$2:$V$10081,Q$1,FALSE))</f>
        <v>-</v>
      </c>
      <c r="R200" s="23" t="str">
        <f>IF($B200="-","-",VLOOKUP(ROUND(CONCATENATE($A200,R$2),0),'Cadastro - Padrões'!$A$2:$V$10081,R$1,FALSE))</f>
        <v>-</v>
      </c>
      <c r="S200" s="23" t="str">
        <f>IF($B200="-","-",VLOOKUP(ROUND(CONCATENATE($A200,S$2),0),'Cadastro - Padrões'!$A$2:$V$10081,S$1,FALSE))</f>
        <v>-</v>
      </c>
      <c r="T200" s="23" t="str">
        <f>IF($B200="-","-",VLOOKUP(ROUND(CONCATENATE($A200,T$2),0),'Cadastro - Padrões'!$A$2:$V$10081,T$1,FALSE))</f>
        <v>-</v>
      </c>
      <c r="U200" s="23" t="str">
        <f>IF($B200="-","-",VLOOKUP(ROUND(CONCATENATE($A200,U$2),0),'Cadastro - Padrões'!$A$2:$V$10081,U$1,FALSE))</f>
        <v>-</v>
      </c>
      <c r="V200" s="23" t="str">
        <f>IF($B200="-","-",VLOOKUP(ROUND(CONCATENATE($A200,V$2),0),'Cadastro - Padrões'!$A$2:$V$10081,V$1,FALSE))</f>
        <v>-</v>
      </c>
      <c r="W200" s="23" t="str">
        <f>IF($B200="-","-",VLOOKUP(ROUND(CONCATENATE($A200,W$2),0),'Cadastro - Padrões'!$A$2:$V$10081,W$1,FALSE))</f>
        <v>-</v>
      </c>
      <c r="X200" s="23" t="str">
        <f>IF($B200="-","-",VLOOKUP(ROUND(CONCATENATE($A200,X$2),0),'Cadastro - Padrões'!$A$2:$V$10081,X$1,FALSE))</f>
        <v>-</v>
      </c>
      <c r="Y200" s="23" t="str">
        <f>IF($B200="-","-",VLOOKUP(ROUND(CONCATENATE($A200,Y$2),0),'Cadastro - Padrões'!$A$2:$V$10081,Y$1,FALSE))</f>
        <v>-</v>
      </c>
      <c r="Z200" s="23" t="str">
        <f>IF($B200="-","-",VLOOKUP(ROUND(CONCATENATE($A200,Z$2),0),'Cadastro - Padrões'!$A$2:$V$10081,Z$1,FALSE))</f>
        <v>-</v>
      </c>
      <c r="AA200" s="23" t="str">
        <f>IF($B200="-","-",VLOOKUP(ROUND(CONCATENATE($A200,AA$2),0),'Cadastro - Padrões'!$A$2:$V$10081,AA$1,FALSE))</f>
        <v>-</v>
      </c>
      <c r="AB200" s="23" t="str">
        <f>IF($B200="-","-",VLOOKUP(ROUND(CONCATENATE($A200,AB$2),0),'Cadastro - Padrões'!$A$2:$V$10081,AB$1,FALSE))</f>
        <v>-</v>
      </c>
      <c r="AC200" s="23" t="str">
        <f>IF($B200="-","-",IF(VLOOKUP(ROUND(CONCATENATE($A200,AC$2),0),'Cadastro - Padrões'!$A$2:$V$10081,AC$1,FALSE)="","-",VLOOKUP(ROUND(CONCATENATE($A200,AC$2),0),'Cadastro - Padrões'!$A$2:$V$10081,AC$1,FALSE)))</f>
        <v>-</v>
      </c>
      <c r="AD200" s="23" t="str">
        <f>IF($B200="-","-",IF(VLOOKUP(ROUND(CONCATENATE($A200,AD$2),0),'Cadastro - Padrões'!$A$2:$V$10081,AD$1,FALSE)="","-",VLOOKUP(ROUND(CONCATENATE($A200,AD$2),0),'Cadastro - Padrões'!$A$2:$V$10081,AD$1,FALSE)))</f>
        <v>-</v>
      </c>
      <c r="AE200" s="23" t="str">
        <f>IF($B200="-","-",IF(VLOOKUP(ROUND(CONCATENATE($A200,AE$2),0),'Cadastro - Padrões'!$A$2:$V$10081,AE$1,FALSE)="","-",VLOOKUP(ROUND(CONCATENATE($A200,AE$2),0),'Cadastro - Padrões'!$A$2:$V$10081,AE$1,FALSE)))</f>
        <v>-</v>
      </c>
      <c r="AF200" s="23" t="str">
        <f>IF($B200="-","-",IF(VLOOKUP(ROUND(CONCATENATE($A200,AF$2),0),'Cadastro - Padrões'!$A$2:$V$10081,AF$1,FALSE)="","-",VLOOKUP(ROUND(CONCATENATE($A200,AF$2),0),'Cadastro - Padrões'!$A$2:$V$10081,AF$1,FALSE)))</f>
        <v>-</v>
      </c>
      <c r="AG200" s="23" t="str">
        <f>IF($B200="-","-",IF(VLOOKUP(ROUND(CONCATENATE($A200,AG$2),0),'Cadastro - Padrões'!$A$2:$V$10081,AG$1,FALSE)="","-",VLOOKUP(ROUND(CONCATENATE($A200,AG$2),0),'Cadastro - Padrões'!$A$2:$V$10081,AG$1,FALSE)))</f>
        <v>-</v>
      </c>
      <c r="AH200" s="23" t="str">
        <f>IF($B200="-","-",IF(VLOOKUP(ROUND(CONCATENATE($A200,AH$2),0),'Cadastro - Padrões'!$A$2:$V$10081,AH$1,FALSE)="","-",VLOOKUP(ROUND(CONCATENATE($A200,AH$2),0),'Cadastro - Padrões'!$A$2:$V$10081,AH$1,FALSE)))</f>
        <v>-</v>
      </c>
      <c r="AI200" s="23" t="str">
        <f>IF($B200="-","-",IF(VLOOKUP(ROUND(CONCATENATE($A200,AI$2),0),'Cadastro - Padrões'!$A$2:$V$10081,AI$1,FALSE)="","-",VLOOKUP(ROUND(CONCATENATE($A200,AI$2),0),'Cadastro - Padrões'!$A$2:$V$10081,AI$1,FALSE)))</f>
        <v>-</v>
      </c>
      <c r="AJ200" s="23" t="str">
        <f>IF($B200="-","-",IF(VLOOKUP(ROUND(CONCATENATE($A200,AJ$2),0),'Cadastro - Padrões'!$A$2:$V$10081,AJ$1,FALSE)="","-",VLOOKUP(ROUND(CONCATENATE($A200,AJ$2),0),'Cadastro - Padrões'!$A$2:$V$10081,AJ$1,FALSE)))</f>
        <v>-</v>
      </c>
      <c r="AK200" s="23" t="str">
        <f>IF($B200="-","-",IF(VLOOKUP(ROUND(CONCATENATE($A200,AK$2),0),'Cadastro - Padrões'!$A$2:$V$10081,AK$1,FALSE)="","-",VLOOKUP(ROUND(CONCATENATE($A200,AK$2),0),'Cadastro - Padrões'!$A$2:$V$10081,AK$1,FALSE)))</f>
        <v>-</v>
      </c>
      <c r="AL200" s="23" t="str">
        <f>IF($B200="-","-",IF(VLOOKUP(ROUND(CONCATENATE($A200,AL$2),0),'Cadastro - Padrões'!$A$2:$V$10081,AL$1,FALSE)="","-",VLOOKUP(ROUND(CONCATENATE($A200,AL$2),0),'Cadastro - Padrões'!$A$2:$V$10081,AL$1,FALSE)))</f>
        <v>-</v>
      </c>
      <c r="AM200" s="23" t="str">
        <f>IF($B200="-","-",IF(VLOOKUP(ROUND(CONCATENATE($A200,AM$2),0),'Cadastro - Padrões'!$A$2:$V$10081,AM$1,FALSE)="","-",VLOOKUP(ROUND(CONCATENATE($A200,AM$2),0),'Cadastro - Padrões'!$A$2:$V$10081,AM$1,FALSE)))</f>
        <v>-</v>
      </c>
      <c r="AN200" s="23" t="str">
        <f>IF($B200="-","-",IF(VLOOKUP(ROUND(CONCATENATE($A200,AN$2),0),'Cadastro - Padrões'!$A$2:$V$10081,AN$1,FALSE)="","-",VLOOKUP(ROUND(CONCATENATE($A200,AN$2),0),'Cadastro - Padrões'!$A$2:$V$10081,AN$1,FALSE)))</f>
        <v>-</v>
      </c>
      <c r="AO200" s="23" t="str">
        <f>IF($B200="-","-",IF(VLOOKUP(ROUND(CONCATENATE($A200,AO$2),0),'Cadastro - Padrões'!$A$2:$V$10081,AO$1,FALSE)="","-",VLOOKUP(ROUND(CONCATENATE($A200,AO$2),0),'Cadastro - Padrões'!$A$2:$V$10081,AO$1,FALSE)))</f>
        <v>-</v>
      </c>
      <c r="AP200" s="23" t="str">
        <f>IF($B200="-","-",IF(VLOOKUP(ROUND(CONCATENATE($A200,AP$2),0),'Cadastro - Padrões'!$A$2:$V$10081,AP$1,FALSE)="","-",VLOOKUP(ROUND(CONCATENATE($A200,AP$2),0),'Cadastro - Padrões'!$A$2:$V$10081,AP$1,FALSE)))</f>
        <v>-</v>
      </c>
      <c r="AQ200" s="23" t="str">
        <f>IF($B200="-","-",IF(VLOOKUP(ROUND(CONCATENATE($A200,AQ$2),0),'Cadastro - Padrões'!$A$2:$V$10081,AQ$1,FALSE)="","-",VLOOKUP(ROUND(CONCATENATE($A200,AQ$2),0),'Cadastro - Padrões'!$A$2:$V$10081,AQ$1,FALSE)))</f>
        <v>-</v>
      </c>
      <c r="AR200" s="23" t="str">
        <f>IF($B200="-","-",IF(VLOOKUP(ROUND(CONCATENATE($A200,AR$2),0),'Cadastro - Padrões'!$A$2:$V$10081,AR$1,FALSE)="","-",VLOOKUP(ROUND(CONCATENATE($A200,AR$2),0),'Cadastro - Padrões'!$A$2:$V$10081,AR$1,FALSE)))</f>
        <v>-</v>
      </c>
      <c r="AS200" s="23" t="str">
        <f>IF($B200="-","-",IF(VLOOKUP(ROUND(CONCATENATE($A200,AS$2),0),'Cadastro - Padrões'!$A$2:$V$10081,AS$1,FALSE)="","-",VLOOKUP(ROUND(CONCATENATE($A200,AS$2),0),'Cadastro - Padrões'!$A$2:$V$10081,AS$1,FALSE)))</f>
        <v>-</v>
      </c>
      <c r="AT200" s="23" t="str">
        <f>IF($B200="-","-",IF(VLOOKUP(ROUND(CONCATENATE($A200,AT$2),0),'Cadastro - Padrões'!$A$2:$V$10081,AT$1,FALSE)="","-",VLOOKUP(ROUND(CONCATENATE($A200,AT$2),0),'Cadastro - Padrões'!$A$2:$V$10081,AT$1,FALSE)))</f>
        <v>-</v>
      </c>
      <c r="AU200" s="23" t="str">
        <f>IF($B200="-","-",IF(VLOOKUP(ROUND(CONCATENATE($A200,AU$2),0),'Cadastro - Padrões'!$A$2:$V$10081,AU$1,FALSE)="","-",VLOOKUP(ROUND(CONCATENATE($A200,AU$2),0),'Cadastro - Padrões'!$A$2:$V$10081,AU$1,FALSE)))</f>
        <v>-</v>
      </c>
      <c r="AV200" s="23" t="str">
        <f>IF($B200="-","-",IF(VLOOKUP(ROUND(CONCATENATE($A200,AV$2),0),'Cadastro - Padrões'!$A$2:$V$10081,AV$1,FALSE)="","-",VLOOKUP(ROUND(CONCATENATE($A200,AV$2),0),'Cadastro - Padrões'!$A$2:$V$10081,AV$1,FALSE)))</f>
        <v>-</v>
      </c>
      <c r="AW200" s="23" t="str">
        <f>IF($B200="-","-",IF(VLOOKUP(ROUND(CONCATENATE($A200,AW$2),0),'Cadastro - Padrões'!$A$2:$V$10081,AW$1,FALSE)="","-",VLOOKUP(ROUND(CONCATENATE($A200,AW$2),0),'Cadastro - Padrões'!$A$2:$V$10081,AW$1,FALSE)))</f>
        <v>-</v>
      </c>
      <c r="AX200" s="23" t="str">
        <f>IF($B200="-","-",IF(VLOOKUP(ROUND(CONCATENATE($A200,AX$2),0),'Cadastro - Padrões'!$A$2:$V$10081,AX$1,FALSE)="","-",VLOOKUP(ROUND(CONCATENATE($A200,AX$2),0),'Cadastro - Padrões'!$A$2:$V$10081,AX$1,FALSE)))</f>
        <v>-</v>
      </c>
      <c r="AY200" s="23" t="str">
        <f>IF($B200="-","-",IF(VLOOKUP(ROUND(CONCATENATE($A200,AY$2),0),'Cadastro - Padrões'!$A$2:$V$10081,AY$1,FALSE)="","-",VLOOKUP(ROUND(CONCATENATE($A200,AY$2),0),'Cadastro - Padrões'!$A$2:$V$10081,AY$1,FALSE)))</f>
        <v>-</v>
      </c>
      <c r="AZ200" s="23" t="str">
        <f>IF($B200="-","-",IF(VLOOKUP(ROUND(CONCATENATE($A200,AZ$2),0),'Cadastro - Padrões'!$A$2:$V$10081,AZ$1,FALSE)="","-",VLOOKUP(ROUND(CONCATENATE($A200,AZ$2),0),'Cadastro - Padrões'!$A$2:$V$10081,AZ$1,FALSE)))</f>
        <v>-</v>
      </c>
      <c r="BA200" s="23" t="str">
        <f>IF($B200="-","-",IF(VLOOKUP(ROUND(CONCATENATE($A200,BA$2),0),'Cadastro - Padrões'!$A$2:$V$10081,BA$1,FALSE)="","-",VLOOKUP(ROUND(CONCATENATE($A200,BA$2),0),'Cadastro - Padrões'!$A$2:$V$10081,BA$1,FALSE)))</f>
        <v>-</v>
      </c>
      <c r="BB200" s="23" t="str">
        <f>IF($B200="-","-",IF(VLOOKUP(ROUND(CONCATENATE($A200,BB$2),0),'Cadastro - Padrões'!$A$2:$V$10081,BB$1,FALSE)="","-",VLOOKUP(ROUND(CONCATENATE($A200,BB$2),0),'Cadastro - Padrões'!$A$2:$V$10081,BB$1,FALSE)))</f>
        <v>-</v>
      </c>
      <c r="BC200" s="23" t="str">
        <f>IF($B200="-","-",IF(VLOOKUP(ROUND(CONCATENATE($A200,BC$2),0),'Cadastro - Padrões'!$A$2:$V$10081,BC$1,FALSE)="","-",VLOOKUP(ROUND(CONCATENATE($A200,BC$2),0),'Cadastro - Padrões'!$A$2:$V$10081,BC$1,FALSE)))</f>
        <v>-</v>
      </c>
      <c r="BD200" s="23" t="str">
        <f>IF($B200="-","-",IF(VLOOKUP(ROUND(CONCATENATE($A200,BD$2),0),'Cadastro - Padrões'!$A$2:$V$10081,BD$1,FALSE)="","-",VLOOKUP(ROUND(CONCATENATE($A200,BD$2),0),'Cadastro - Padrões'!$A$2:$V$10081,BD$1,FALSE)))</f>
        <v>-</v>
      </c>
      <c r="BE200" s="23" t="str">
        <f>IF($B200="-","-",IF(VLOOKUP(ROUND(CONCATENATE($A200,BE$2),0),'Cadastro - Padrões'!$A$2:$V$10081,BE$1,FALSE)="","-",VLOOKUP(ROUND(CONCATENATE($A200,BE$2),0),'Cadastro - Padrões'!$A$2:$V$10081,BE$1,FALSE)))</f>
        <v>-</v>
      </c>
      <c r="BF200" s="23" t="str">
        <f>IF($B200="-","-",IF(VLOOKUP(ROUND(CONCATENATE($A200,BF$2),0),'Cadastro - Padrões'!$A$2:$V$10081,BF$1,FALSE)="","-",VLOOKUP(ROUND(CONCATENATE($A200,BF$2),0),'Cadastro - Padrões'!$A$2:$V$10081,BF$1,FALSE)))</f>
        <v>-</v>
      </c>
      <c r="BG200" s="23" t="str">
        <f>IF($B200="-","-",IF(VLOOKUP(ROUND(CONCATENATE($A200,BG$2),0),'Cadastro - Padrões'!$A$2:$V$10081,BG$1,FALSE)="","-",VLOOKUP(ROUND(CONCATENATE($A200,BG$2),0),'Cadastro - Padrões'!$A$2:$V$10081,BG$1,FALSE)))</f>
        <v>-</v>
      </c>
      <c r="BH200" s="23" t="str">
        <f>IF($B200="-","-",IF(VLOOKUP(ROUND(CONCATENATE($A200,BH$2),0),'Cadastro - Padrões'!$A$2:$V$10081,BH$1,FALSE)="","-",VLOOKUP(ROUND(CONCATENATE($A200,BH$2),0),'Cadastro - Padrões'!$A$2:$V$10081,BH$1,FALSE)))</f>
        <v>-</v>
      </c>
      <c r="BI200" s="23" t="str">
        <f>IF($B200="-","-",IF(VLOOKUP(ROUND(CONCATENATE($A200,BI$2),0),'Cadastro - Padrões'!$A$2:$V$10081,BI$1,FALSE)="","-",VLOOKUP(ROUND(CONCATENATE($A200,BI$2),0),'Cadastro - Padrões'!$A$2:$V$10081,BI$1,FALSE)))</f>
        <v>-</v>
      </c>
      <c r="BJ200" s="23" t="str">
        <f>IF($B200="-","-",IF(VLOOKUP(ROUND(CONCATENATE($A200,BJ$2),0),'Cadastro - Padrões'!$A$2:$V$10081,BJ$1,FALSE)="","-",VLOOKUP(ROUND(CONCATENATE($A200,BJ$2),0),'Cadastro - Padrões'!$A$2:$V$10081,BJ$1,FALSE)))</f>
        <v>-</v>
      </c>
      <c r="BK200" s="23" t="str">
        <f>IF($B200="-","-",IF(VLOOKUP(ROUND(CONCATENATE($A200,BK$2),0),'Cadastro - Padrões'!$A$2:$V$10081,BK$1,FALSE)="","-",VLOOKUP(ROUND(CONCATENATE($A200,BK$2),0),'Cadastro - Padrões'!$A$2:$V$10081,BK$1,FALSE)))</f>
        <v>-</v>
      </c>
      <c r="BL200" s="23" t="str">
        <f>IF($B200="-","-",IF(VLOOKUP(ROUND(CONCATENATE($A200,BL$2),0),'Cadastro - Padrões'!$A$2:$V$10081,BL$1,FALSE)="","-",VLOOKUP(ROUND(CONCATENATE($A200,BL$2),0),'Cadastro - Padrões'!$A$2:$V$10081,BL$1,FALSE)))</f>
        <v>-</v>
      </c>
      <c r="BM200" s="23" t="str">
        <f>IF($B200="-","-",IF(VLOOKUP(ROUND(CONCATENATE($A200,BM$2),0),'Cadastro - Padrões'!$A$2:$V$10081,BM$1,FALSE)="","-",VLOOKUP(ROUND(CONCATENATE($A200,BM$2),0),'Cadastro - Padrões'!$A$2:$V$10081,BM$1,FALSE)))</f>
        <v>-</v>
      </c>
      <c r="BN200" s="23" t="str">
        <f>IF($B200="-","-",IF(VLOOKUP(ROUND(CONCATENATE($A200,BN$2),0),'Cadastro - Padrões'!$A$2:$V$10081,BN$1,FALSE)="","-",VLOOKUP(ROUND(CONCATENATE($A200,BN$2),0),'Cadastro - Padrões'!$A$2:$V$10081,BN$1,FALSE)))</f>
        <v>-</v>
      </c>
      <c r="BO200" s="23" t="str">
        <f>IF($B200="-","-",IF(VLOOKUP(ROUND(CONCATENATE($A200,BO$2),0),'Cadastro - Padrões'!$A$2:$V$10081,BO$1,FALSE)="","-",VLOOKUP(ROUND(CONCATENATE($A200,BO$2),0),'Cadastro - Padrões'!$A$2:$V$10081,BO$1,FALSE)))</f>
        <v>-</v>
      </c>
      <c r="BP200" s="23" t="str">
        <f>IF($B200="-","-",IF(VLOOKUP(ROUND(CONCATENATE($A200,BP$2),0),'Cadastro - Padrões'!$A$2:$V$10081,BP$1,FALSE)="","-",VLOOKUP(ROUND(CONCATENATE($A200,BP$2),0),'Cadastro - Padrões'!$A$2:$V$10081,BP$1,FALSE)))</f>
        <v>-</v>
      </c>
    </row>
    <row r="201" spans="1:68" x14ac:dyDescent="0.3">
      <c r="A201" s="22">
        <f t="shared" si="55"/>
        <v>196</v>
      </c>
      <c r="B201" s="23" t="str">
        <f>IF(VLOOKUP(ROUND(CONCATENATE($A201,B$2),0),'Cadastro - Padrões'!$A$2:$V$10081,B$1,FALSE)="","-",VLOOKUP(ROUND(CONCATENATE($A201,B$2),0),'Cadastro - Padrões'!$A$2:$V$10081,B$1,FALSE))</f>
        <v>-</v>
      </c>
      <c r="C201" s="23" t="str">
        <f>IF($B201="-","-",VLOOKUP(ROUND(CONCATENATE($A201,C$2),0),'Cadastro - Padrões'!$A$2:$V$10081,C$1,FALSE))</f>
        <v>-</v>
      </c>
      <c r="D201" s="23" t="str">
        <f>IF($B201="-","-",VLOOKUP(ROUND(CONCATENATE($A201,D$2),0),'Cadastro - Padrões'!$A$2:$V$10081,D$1,FALSE))</f>
        <v>-</v>
      </c>
      <c r="E201" s="23" t="str">
        <f>IF($B201="-","-",VLOOKUP(ROUND(CONCATENATE($A201,E$2),0),'Cadastro - Padrões'!$A$2:$V$10081,E$1,FALSE))</f>
        <v>-</v>
      </c>
      <c r="F201" s="23" t="str">
        <f>IF($B201="-","-",VLOOKUP(ROUND(CONCATENATE($A201,F$2),0),'Cadastro - Padrões'!$A$2:$V$10081,F$1,FALSE))</f>
        <v>-</v>
      </c>
      <c r="G201" s="24" t="str">
        <f>IF($B201="-","-",VLOOKUP(ROUND(CONCATENATE($A201,G$2),0),'Cadastro - Padrões'!$A$2:$V$10081,G$1,FALSE))</f>
        <v>-</v>
      </c>
      <c r="H201" s="25" t="str">
        <f>IF($B201="-","-",VLOOKUP(ROUND(CONCATENATE($A201,H$2),0),'Cadastro - Padrões'!$A$2:$V$10081,H$1,FALSE))</f>
        <v>-</v>
      </c>
      <c r="I201" s="23" t="str">
        <f>IF($B201="-","-",VLOOKUP(ROUND(CONCATENATE($A201,I$2),0),'Cadastro - Padrões'!$A$2:$V$10081,I$1,FALSE))</f>
        <v>-</v>
      </c>
      <c r="J201" s="23" t="str">
        <f>IF($B201="-","-",VLOOKUP(ROUND(CONCATENATE($A201,J$2),0),'Cadastro - Padrões'!$A$2:$V$10081,J$1,FALSE))</f>
        <v>-</v>
      </c>
      <c r="K201" s="23" t="str">
        <f>IF($B201="-","-",VLOOKUP(ROUND(CONCATENATE($A201,K$2),0),'Cadastro - Padrões'!$A$2:$V$10081,K$1,FALSE))</f>
        <v>-</v>
      </c>
      <c r="L201" s="23" t="str">
        <f>IF($B201="-","-",VLOOKUP(ROUND(CONCATENATE($A201,L$2),0),'Cadastro - Padrões'!$A$2:$V$10081,L$1,FALSE))</f>
        <v>-</v>
      </c>
      <c r="M201" s="23" t="str">
        <f>IF($B201="-","-",VLOOKUP(ROUND(CONCATENATE($A201,M$2),0),'Cadastro - Padrões'!$A$2:$V$10081,M$1,FALSE))</f>
        <v>-</v>
      </c>
      <c r="N201" s="23" t="str">
        <f>IF($B201="-","-",VLOOKUP(ROUND(CONCATENATE($A201,N$2),0),'Cadastro - Padrões'!$A$2:$V$10081,N$1,FALSE))</f>
        <v>-</v>
      </c>
      <c r="O201" s="23" t="str">
        <f>IF($B201="-","-",VLOOKUP(ROUND(CONCATENATE($A201,O$2),0),'Cadastro - Padrões'!$A$2:$V$10081,O$1,FALSE))</f>
        <v>-</v>
      </c>
      <c r="P201" s="23" t="str">
        <f>IF($B201="-","-",VLOOKUP(ROUND(CONCATENATE($A201,P$2),0),'Cadastro - Padrões'!$A$2:$V$10081,P$1,FALSE))</f>
        <v>-</v>
      </c>
      <c r="Q201" s="23" t="str">
        <f>IF($B201="-","-",VLOOKUP(ROUND(CONCATENATE($A201,Q$2),0),'Cadastro - Padrões'!$A$2:$V$10081,Q$1,FALSE))</f>
        <v>-</v>
      </c>
      <c r="R201" s="23" t="str">
        <f>IF($B201="-","-",VLOOKUP(ROUND(CONCATENATE($A201,R$2),0),'Cadastro - Padrões'!$A$2:$V$10081,R$1,FALSE))</f>
        <v>-</v>
      </c>
      <c r="S201" s="23" t="str">
        <f>IF($B201="-","-",VLOOKUP(ROUND(CONCATENATE($A201,S$2),0),'Cadastro - Padrões'!$A$2:$V$10081,S$1,FALSE))</f>
        <v>-</v>
      </c>
      <c r="T201" s="23" t="str">
        <f>IF($B201="-","-",VLOOKUP(ROUND(CONCATENATE($A201,T$2),0),'Cadastro - Padrões'!$A$2:$V$10081,T$1,FALSE))</f>
        <v>-</v>
      </c>
      <c r="U201" s="23" t="str">
        <f>IF($B201="-","-",VLOOKUP(ROUND(CONCATENATE($A201,U$2),0),'Cadastro - Padrões'!$A$2:$V$10081,U$1,FALSE))</f>
        <v>-</v>
      </c>
      <c r="V201" s="23" t="str">
        <f>IF($B201="-","-",VLOOKUP(ROUND(CONCATENATE($A201,V$2),0),'Cadastro - Padrões'!$A$2:$V$10081,V$1,FALSE))</f>
        <v>-</v>
      </c>
      <c r="W201" s="23" t="str">
        <f>IF($B201="-","-",VLOOKUP(ROUND(CONCATENATE($A201,W$2),0),'Cadastro - Padrões'!$A$2:$V$10081,W$1,FALSE))</f>
        <v>-</v>
      </c>
      <c r="X201" s="23" t="str">
        <f>IF($B201="-","-",VLOOKUP(ROUND(CONCATENATE($A201,X$2),0),'Cadastro - Padrões'!$A$2:$V$10081,X$1,FALSE))</f>
        <v>-</v>
      </c>
      <c r="Y201" s="23" t="str">
        <f>IF($B201="-","-",VLOOKUP(ROUND(CONCATENATE($A201,Y$2),0),'Cadastro - Padrões'!$A$2:$V$10081,Y$1,FALSE))</f>
        <v>-</v>
      </c>
      <c r="Z201" s="23" t="str">
        <f>IF($B201="-","-",VLOOKUP(ROUND(CONCATENATE($A201,Z$2),0),'Cadastro - Padrões'!$A$2:$V$10081,Z$1,FALSE))</f>
        <v>-</v>
      </c>
      <c r="AA201" s="23" t="str">
        <f>IF($B201="-","-",VLOOKUP(ROUND(CONCATENATE($A201,AA$2),0),'Cadastro - Padrões'!$A$2:$V$10081,AA$1,FALSE))</f>
        <v>-</v>
      </c>
      <c r="AB201" s="23" t="str">
        <f>IF($B201="-","-",VLOOKUP(ROUND(CONCATENATE($A201,AB$2),0),'Cadastro - Padrões'!$A$2:$V$10081,AB$1,FALSE))</f>
        <v>-</v>
      </c>
      <c r="AC201" s="23" t="str">
        <f>IF($B201="-","-",IF(VLOOKUP(ROUND(CONCATENATE($A201,AC$2),0),'Cadastro - Padrões'!$A$2:$V$10081,AC$1,FALSE)="","-",VLOOKUP(ROUND(CONCATENATE($A201,AC$2),0),'Cadastro - Padrões'!$A$2:$V$10081,AC$1,FALSE)))</f>
        <v>-</v>
      </c>
      <c r="AD201" s="23" t="str">
        <f>IF($B201="-","-",IF(VLOOKUP(ROUND(CONCATENATE($A201,AD$2),0),'Cadastro - Padrões'!$A$2:$V$10081,AD$1,FALSE)="","-",VLOOKUP(ROUND(CONCATENATE($A201,AD$2),0),'Cadastro - Padrões'!$A$2:$V$10081,AD$1,FALSE)))</f>
        <v>-</v>
      </c>
      <c r="AE201" s="23" t="str">
        <f>IF($B201="-","-",IF(VLOOKUP(ROUND(CONCATENATE($A201,AE$2),0),'Cadastro - Padrões'!$A$2:$V$10081,AE$1,FALSE)="","-",VLOOKUP(ROUND(CONCATENATE($A201,AE$2),0),'Cadastro - Padrões'!$A$2:$V$10081,AE$1,FALSE)))</f>
        <v>-</v>
      </c>
      <c r="AF201" s="23" t="str">
        <f>IF($B201="-","-",IF(VLOOKUP(ROUND(CONCATENATE($A201,AF$2),0),'Cadastro - Padrões'!$A$2:$V$10081,AF$1,FALSE)="","-",VLOOKUP(ROUND(CONCATENATE($A201,AF$2),0),'Cadastro - Padrões'!$A$2:$V$10081,AF$1,FALSE)))</f>
        <v>-</v>
      </c>
      <c r="AG201" s="23" t="str">
        <f>IF($B201="-","-",IF(VLOOKUP(ROUND(CONCATENATE($A201,AG$2),0),'Cadastro - Padrões'!$A$2:$V$10081,AG$1,FALSE)="","-",VLOOKUP(ROUND(CONCATENATE($A201,AG$2),0),'Cadastro - Padrões'!$A$2:$V$10081,AG$1,FALSE)))</f>
        <v>-</v>
      </c>
      <c r="AH201" s="23" t="str">
        <f>IF($B201="-","-",IF(VLOOKUP(ROUND(CONCATENATE($A201,AH$2),0),'Cadastro - Padrões'!$A$2:$V$10081,AH$1,FALSE)="","-",VLOOKUP(ROUND(CONCATENATE($A201,AH$2),0),'Cadastro - Padrões'!$A$2:$V$10081,AH$1,FALSE)))</f>
        <v>-</v>
      </c>
      <c r="AI201" s="23" t="str">
        <f>IF($B201="-","-",IF(VLOOKUP(ROUND(CONCATENATE($A201,AI$2),0),'Cadastro - Padrões'!$A$2:$V$10081,AI$1,FALSE)="","-",VLOOKUP(ROUND(CONCATENATE($A201,AI$2),0),'Cadastro - Padrões'!$A$2:$V$10081,AI$1,FALSE)))</f>
        <v>-</v>
      </c>
      <c r="AJ201" s="23" t="str">
        <f>IF($B201="-","-",IF(VLOOKUP(ROUND(CONCATENATE($A201,AJ$2),0),'Cadastro - Padrões'!$A$2:$V$10081,AJ$1,FALSE)="","-",VLOOKUP(ROUND(CONCATENATE($A201,AJ$2),0),'Cadastro - Padrões'!$A$2:$V$10081,AJ$1,FALSE)))</f>
        <v>-</v>
      </c>
      <c r="AK201" s="23" t="str">
        <f>IF($B201="-","-",IF(VLOOKUP(ROUND(CONCATENATE($A201,AK$2),0),'Cadastro - Padrões'!$A$2:$V$10081,AK$1,FALSE)="","-",VLOOKUP(ROUND(CONCATENATE($A201,AK$2),0),'Cadastro - Padrões'!$A$2:$V$10081,AK$1,FALSE)))</f>
        <v>-</v>
      </c>
      <c r="AL201" s="23" t="str">
        <f>IF($B201="-","-",IF(VLOOKUP(ROUND(CONCATENATE($A201,AL$2),0),'Cadastro - Padrões'!$A$2:$V$10081,AL$1,FALSE)="","-",VLOOKUP(ROUND(CONCATENATE($A201,AL$2),0),'Cadastro - Padrões'!$A$2:$V$10081,AL$1,FALSE)))</f>
        <v>-</v>
      </c>
      <c r="AM201" s="23" t="str">
        <f>IF($B201="-","-",IF(VLOOKUP(ROUND(CONCATENATE($A201,AM$2),0),'Cadastro - Padrões'!$A$2:$V$10081,AM$1,FALSE)="","-",VLOOKUP(ROUND(CONCATENATE($A201,AM$2),0),'Cadastro - Padrões'!$A$2:$V$10081,AM$1,FALSE)))</f>
        <v>-</v>
      </c>
      <c r="AN201" s="23" t="str">
        <f>IF($B201="-","-",IF(VLOOKUP(ROUND(CONCATENATE($A201,AN$2),0),'Cadastro - Padrões'!$A$2:$V$10081,AN$1,FALSE)="","-",VLOOKUP(ROUND(CONCATENATE($A201,AN$2),0),'Cadastro - Padrões'!$A$2:$V$10081,AN$1,FALSE)))</f>
        <v>-</v>
      </c>
      <c r="AO201" s="23" t="str">
        <f>IF($B201="-","-",IF(VLOOKUP(ROUND(CONCATENATE($A201,AO$2),0),'Cadastro - Padrões'!$A$2:$V$10081,AO$1,FALSE)="","-",VLOOKUP(ROUND(CONCATENATE($A201,AO$2),0),'Cadastro - Padrões'!$A$2:$V$10081,AO$1,FALSE)))</f>
        <v>-</v>
      </c>
      <c r="AP201" s="23" t="str">
        <f>IF($B201="-","-",IF(VLOOKUP(ROUND(CONCATENATE($A201,AP$2),0),'Cadastro - Padrões'!$A$2:$V$10081,AP$1,FALSE)="","-",VLOOKUP(ROUND(CONCATENATE($A201,AP$2),0),'Cadastro - Padrões'!$A$2:$V$10081,AP$1,FALSE)))</f>
        <v>-</v>
      </c>
      <c r="AQ201" s="23" t="str">
        <f>IF($B201="-","-",IF(VLOOKUP(ROUND(CONCATENATE($A201,AQ$2),0),'Cadastro - Padrões'!$A$2:$V$10081,AQ$1,FALSE)="","-",VLOOKUP(ROUND(CONCATENATE($A201,AQ$2),0),'Cadastro - Padrões'!$A$2:$V$10081,AQ$1,FALSE)))</f>
        <v>-</v>
      </c>
      <c r="AR201" s="23" t="str">
        <f>IF($B201="-","-",IF(VLOOKUP(ROUND(CONCATENATE($A201,AR$2),0),'Cadastro - Padrões'!$A$2:$V$10081,AR$1,FALSE)="","-",VLOOKUP(ROUND(CONCATENATE($A201,AR$2),0),'Cadastro - Padrões'!$A$2:$V$10081,AR$1,FALSE)))</f>
        <v>-</v>
      </c>
      <c r="AS201" s="23" t="str">
        <f>IF($B201="-","-",IF(VLOOKUP(ROUND(CONCATENATE($A201,AS$2),0),'Cadastro - Padrões'!$A$2:$V$10081,AS$1,FALSE)="","-",VLOOKUP(ROUND(CONCATENATE($A201,AS$2),0),'Cadastro - Padrões'!$A$2:$V$10081,AS$1,FALSE)))</f>
        <v>-</v>
      </c>
      <c r="AT201" s="23" t="str">
        <f>IF($B201="-","-",IF(VLOOKUP(ROUND(CONCATENATE($A201,AT$2),0),'Cadastro - Padrões'!$A$2:$V$10081,AT$1,FALSE)="","-",VLOOKUP(ROUND(CONCATENATE($A201,AT$2),0),'Cadastro - Padrões'!$A$2:$V$10081,AT$1,FALSE)))</f>
        <v>-</v>
      </c>
      <c r="AU201" s="23" t="str">
        <f>IF($B201="-","-",IF(VLOOKUP(ROUND(CONCATENATE($A201,AU$2),0),'Cadastro - Padrões'!$A$2:$V$10081,AU$1,FALSE)="","-",VLOOKUP(ROUND(CONCATENATE($A201,AU$2),0),'Cadastro - Padrões'!$A$2:$V$10081,AU$1,FALSE)))</f>
        <v>-</v>
      </c>
      <c r="AV201" s="23" t="str">
        <f>IF($B201="-","-",IF(VLOOKUP(ROUND(CONCATENATE($A201,AV$2),0),'Cadastro - Padrões'!$A$2:$V$10081,AV$1,FALSE)="","-",VLOOKUP(ROUND(CONCATENATE($A201,AV$2),0),'Cadastro - Padrões'!$A$2:$V$10081,AV$1,FALSE)))</f>
        <v>-</v>
      </c>
      <c r="AW201" s="23" t="str">
        <f>IF($B201="-","-",IF(VLOOKUP(ROUND(CONCATENATE($A201,AW$2),0),'Cadastro - Padrões'!$A$2:$V$10081,AW$1,FALSE)="","-",VLOOKUP(ROUND(CONCATENATE($A201,AW$2),0),'Cadastro - Padrões'!$A$2:$V$10081,AW$1,FALSE)))</f>
        <v>-</v>
      </c>
      <c r="AX201" s="23" t="str">
        <f>IF($B201="-","-",IF(VLOOKUP(ROUND(CONCATENATE($A201,AX$2),0),'Cadastro - Padrões'!$A$2:$V$10081,AX$1,FALSE)="","-",VLOOKUP(ROUND(CONCATENATE($A201,AX$2),0),'Cadastro - Padrões'!$A$2:$V$10081,AX$1,FALSE)))</f>
        <v>-</v>
      </c>
      <c r="AY201" s="23" t="str">
        <f>IF($B201="-","-",IF(VLOOKUP(ROUND(CONCATENATE($A201,AY$2),0),'Cadastro - Padrões'!$A$2:$V$10081,AY$1,FALSE)="","-",VLOOKUP(ROUND(CONCATENATE($A201,AY$2),0),'Cadastro - Padrões'!$A$2:$V$10081,AY$1,FALSE)))</f>
        <v>-</v>
      </c>
      <c r="AZ201" s="23" t="str">
        <f>IF($B201="-","-",IF(VLOOKUP(ROUND(CONCATENATE($A201,AZ$2),0),'Cadastro - Padrões'!$A$2:$V$10081,AZ$1,FALSE)="","-",VLOOKUP(ROUND(CONCATENATE($A201,AZ$2),0),'Cadastro - Padrões'!$A$2:$V$10081,AZ$1,FALSE)))</f>
        <v>-</v>
      </c>
      <c r="BA201" s="23" t="str">
        <f>IF($B201="-","-",IF(VLOOKUP(ROUND(CONCATENATE($A201,BA$2),0),'Cadastro - Padrões'!$A$2:$V$10081,BA$1,FALSE)="","-",VLOOKUP(ROUND(CONCATENATE($A201,BA$2),0),'Cadastro - Padrões'!$A$2:$V$10081,BA$1,FALSE)))</f>
        <v>-</v>
      </c>
      <c r="BB201" s="23" t="str">
        <f>IF($B201="-","-",IF(VLOOKUP(ROUND(CONCATENATE($A201,BB$2),0),'Cadastro - Padrões'!$A$2:$V$10081,BB$1,FALSE)="","-",VLOOKUP(ROUND(CONCATENATE($A201,BB$2),0),'Cadastro - Padrões'!$A$2:$V$10081,BB$1,FALSE)))</f>
        <v>-</v>
      </c>
      <c r="BC201" s="23" t="str">
        <f>IF($B201="-","-",IF(VLOOKUP(ROUND(CONCATENATE($A201,BC$2),0),'Cadastro - Padrões'!$A$2:$V$10081,BC$1,FALSE)="","-",VLOOKUP(ROUND(CONCATENATE($A201,BC$2),0),'Cadastro - Padrões'!$A$2:$V$10081,BC$1,FALSE)))</f>
        <v>-</v>
      </c>
      <c r="BD201" s="23" t="str">
        <f>IF($B201="-","-",IF(VLOOKUP(ROUND(CONCATENATE($A201,BD$2),0),'Cadastro - Padrões'!$A$2:$V$10081,BD$1,FALSE)="","-",VLOOKUP(ROUND(CONCATENATE($A201,BD$2),0),'Cadastro - Padrões'!$A$2:$V$10081,BD$1,FALSE)))</f>
        <v>-</v>
      </c>
      <c r="BE201" s="23" t="str">
        <f>IF($B201="-","-",IF(VLOOKUP(ROUND(CONCATENATE($A201,BE$2),0),'Cadastro - Padrões'!$A$2:$V$10081,BE$1,FALSE)="","-",VLOOKUP(ROUND(CONCATENATE($A201,BE$2),0),'Cadastro - Padrões'!$A$2:$V$10081,BE$1,FALSE)))</f>
        <v>-</v>
      </c>
      <c r="BF201" s="23" t="str">
        <f>IF($B201="-","-",IF(VLOOKUP(ROUND(CONCATENATE($A201,BF$2),0),'Cadastro - Padrões'!$A$2:$V$10081,BF$1,FALSE)="","-",VLOOKUP(ROUND(CONCATENATE($A201,BF$2),0),'Cadastro - Padrões'!$A$2:$V$10081,BF$1,FALSE)))</f>
        <v>-</v>
      </c>
      <c r="BG201" s="23" t="str">
        <f>IF($B201="-","-",IF(VLOOKUP(ROUND(CONCATENATE($A201,BG$2),0),'Cadastro - Padrões'!$A$2:$V$10081,BG$1,FALSE)="","-",VLOOKUP(ROUND(CONCATENATE($A201,BG$2),0),'Cadastro - Padrões'!$A$2:$V$10081,BG$1,FALSE)))</f>
        <v>-</v>
      </c>
      <c r="BH201" s="23" t="str">
        <f>IF($B201="-","-",IF(VLOOKUP(ROUND(CONCATENATE($A201,BH$2),0),'Cadastro - Padrões'!$A$2:$V$10081,BH$1,FALSE)="","-",VLOOKUP(ROUND(CONCATENATE($A201,BH$2),0),'Cadastro - Padrões'!$A$2:$V$10081,BH$1,FALSE)))</f>
        <v>-</v>
      </c>
      <c r="BI201" s="23" t="str">
        <f>IF($B201="-","-",IF(VLOOKUP(ROUND(CONCATENATE($A201,BI$2),0),'Cadastro - Padrões'!$A$2:$V$10081,BI$1,FALSE)="","-",VLOOKUP(ROUND(CONCATENATE($A201,BI$2),0),'Cadastro - Padrões'!$A$2:$V$10081,BI$1,FALSE)))</f>
        <v>-</v>
      </c>
      <c r="BJ201" s="23" t="str">
        <f>IF($B201="-","-",IF(VLOOKUP(ROUND(CONCATENATE($A201,BJ$2),0),'Cadastro - Padrões'!$A$2:$V$10081,BJ$1,FALSE)="","-",VLOOKUP(ROUND(CONCATENATE($A201,BJ$2),0),'Cadastro - Padrões'!$A$2:$V$10081,BJ$1,FALSE)))</f>
        <v>-</v>
      </c>
      <c r="BK201" s="23" t="str">
        <f>IF($B201="-","-",IF(VLOOKUP(ROUND(CONCATENATE($A201,BK$2),0),'Cadastro - Padrões'!$A$2:$V$10081,BK$1,FALSE)="","-",VLOOKUP(ROUND(CONCATENATE($A201,BK$2),0),'Cadastro - Padrões'!$A$2:$V$10081,BK$1,FALSE)))</f>
        <v>-</v>
      </c>
      <c r="BL201" s="23" t="str">
        <f>IF($B201="-","-",IF(VLOOKUP(ROUND(CONCATENATE($A201,BL$2),0),'Cadastro - Padrões'!$A$2:$V$10081,BL$1,FALSE)="","-",VLOOKUP(ROUND(CONCATENATE($A201,BL$2),0),'Cadastro - Padrões'!$A$2:$V$10081,BL$1,FALSE)))</f>
        <v>-</v>
      </c>
      <c r="BM201" s="23" t="str">
        <f>IF($B201="-","-",IF(VLOOKUP(ROUND(CONCATENATE($A201,BM$2),0),'Cadastro - Padrões'!$A$2:$V$10081,BM$1,FALSE)="","-",VLOOKUP(ROUND(CONCATENATE($A201,BM$2),0),'Cadastro - Padrões'!$A$2:$V$10081,BM$1,FALSE)))</f>
        <v>-</v>
      </c>
      <c r="BN201" s="23" t="str">
        <f>IF($B201="-","-",IF(VLOOKUP(ROUND(CONCATENATE($A201,BN$2),0),'Cadastro - Padrões'!$A$2:$V$10081,BN$1,FALSE)="","-",VLOOKUP(ROUND(CONCATENATE($A201,BN$2),0),'Cadastro - Padrões'!$A$2:$V$10081,BN$1,FALSE)))</f>
        <v>-</v>
      </c>
      <c r="BO201" s="23" t="str">
        <f>IF($B201="-","-",IF(VLOOKUP(ROUND(CONCATENATE($A201,BO$2),0),'Cadastro - Padrões'!$A$2:$V$10081,BO$1,FALSE)="","-",VLOOKUP(ROUND(CONCATENATE($A201,BO$2),0),'Cadastro - Padrões'!$A$2:$V$10081,BO$1,FALSE)))</f>
        <v>-</v>
      </c>
      <c r="BP201" s="23" t="str">
        <f>IF($B201="-","-",IF(VLOOKUP(ROUND(CONCATENATE($A201,BP$2),0),'Cadastro - Padrões'!$A$2:$V$10081,BP$1,FALSE)="","-",VLOOKUP(ROUND(CONCATENATE($A201,BP$2),0),'Cadastro - Padrões'!$A$2:$V$10081,BP$1,FALSE)))</f>
        <v>-</v>
      </c>
    </row>
    <row r="202" spans="1:68" x14ac:dyDescent="0.3">
      <c r="A202" s="22">
        <f t="shared" si="55"/>
        <v>197</v>
      </c>
      <c r="B202" s="23" t="str">
        <f>IF(VLOOKUP(ROUND(CONCATENATE($A202,B$2),0),'Cadastro - Padrões'!$A$2:$V$10081,B$1,FALSE)="","-",VLOOKUP(ROUND(CONCATENATE($A202,B$2),0),'Cadastro - Padrões'!$A$2:$V$10081,B$1,FALSE))</f>
        <v>-</v>
      </c>
      <c r="C202" s="23" t="str">
        <f>IF($B202="-","-",VLOOKUP(ROUND(CONCATENATE($A202,C$2),0),'Cadastro - Padrões'!$A$2:$V$10081,C$1,FALSE))</f>
        <v>-</v>
      </c>
      <c r="D202" s="23" t="str">
        <f>IF($B202="-","-",VLOOKUP(ROUND(CONCATENATE($A202,D$2),0),'Cadastro - Padrões'!$A$2:$V$10081,D$1,FALSE))</f>
        <v>-</v>
      </c>
      <c r="E202" s="23" t="str">
        <f>IF($B202="-","-",VLOOKUP(ROUND(CONCATENATE($A202,E$2),0),'Cadastro - Padrões'!$A$2:$V$10081,E$1,FALSE))</f>
        <v>-</v>
      </c>
      <c r="F202" s="23" t="str">
        <f>IF($B202="-","-",VLOOKUP(ROUND(CONCATENATE($A202,F$2),0),'Cadastro - Padrões'!$A$2:$V$10081,F$1,FALSE))</f>
        <v>-</v>
      </c>
      <c r="G202" s="24" t="str">
        <f>IF($B202="-","-",VLOOKUP(ROUND(CONCATENATE($A202,G$2),0),'Cadastro - Padrões'!$A$2:$V$10081,G$1,FALSE))</f>
        <v>-</v>
      </c>
      <c r="H202" s="25" t="str">
        <f>IF($B202="-","-",VLOOKUP(ROUND(CONCATENATE($A202,H$2),0),'Cadastro - Padrões'!$A$2:$V$10081,H$1,FALSE))</f>
        <v>-</v>
      </c>
      <c r="I202" s="23" t="str">
        <f>IF($B202="-","-",VLOOKUP(ROUND(CONCATENATE($A202,I$2),0),'Cadastro - Padrões'!$A$2:$V$10081,I$1,FALSE))</f>
        <v>-</v>
      </c>
      <c r="J202" s="23" t="str">
        <f>IF($B202="-","-",VLOOKUP(ROUND(CONCATENATE($A202,J$2),0),'Cadastro - Padrões'!$A$2:$V$10081,J$1,FALSE))</f>
        <v>-</v>
      </c>
      <c r="K202" s="23" t="str">
        <f>IF($B202="-","-",VLOOKUP(ROUND(CONCATENATE($A202,K$2),0),'Cadastro - Padrões'!$A$2:$V$10081,K$1,FALSE))</f>
        <v>-</v>
      </c>
      <c r="L202" s="23" t="str">
        <f>IF($B202="-","-",VLOOKUP(ROUND(CONCATENATE($A202,L$2),0),'Cadastro - Padrões'!$A$2:$V$10081,L$1,FALSE))</f>
        <v>-</v>
      </c>
      <c r="M202" s="23" t="str">
        <f>IF($B202="-","-",VLOOKUP(ROUND(CONCATENATE($A202,M$2),0),'Cadastro - Padrões'!$A$2:$V$10081,M$1,FALSE))</f>
        <v>-</v>
      </c>
      <c r="N202" s="23" t="str">
        <f>IF($B202="-","-",VLOOKUP(ROUND(CONCATENATE($A202,N$2),0),'Cadastro - Padrões'!$A$2:$V$10081,N$1,FALSE))</f>
        <v>-</v>
      </c>
      <c r="O202" s="23" t="str">
        <f>IF($B202="-","-",VLOOKUP(ROUND(CONCATENATE($A202,O$2),0),'Cadastro - Padrões'!$A$2:$V$10081,O$1,FALSE))</f>
        <v>-</v>
      </c>
      <c r="P202" s="23" t="str">
        <f>IF($B202="-","-",VLOOKUP(ROUND(CONCATENATE($A202,P$2),0),'Cadastro - Padrões'!$A$2:$V$10081,P$1,FALSE))</f>
        <v>-</v>
      </c>
      <c r="Q202" s="23" t="str">
        <f>IF($B202="-","-",VLOOKUP(ROUND(CONCATENATE($A202,Q$2),0),'Cadastro - Padrões'!$A$2:$V$10081,Q$1,FALSE))</f>
        <v>-</v>
      </c>
      <c r="R202" s="23" t="str">
        <f>IF($B202="-","-",VLOOKUP(ROUND(CONCATENATE($A202,R$2),0),'Cadastro - Padrões'!$A$2:$V$10081,R$1,FALSE))</f>
        <v>-</v>
      </c>
      <c r="S202" s="23" t="str">
        <f>IF($B202="-","-",VLOOKUP(ROUND(CONCATENATE($A202,S$2),0),'Cadastro - Padrões'!$A$2:$V$10081,S$1,FALSE))</f>
        <v>-</v>
      </c>
      <c r="T202" s="23" t="str">
        <f>IF($B202="-","-",VLOOKUP(ROUND(CONCATENATE($A202,T$2),0),'Cadastro - Padrões'!$A$2:$V$10081,T$1,FALSE))</f>
        <v>-</v>
      </c>
      <c r="U202" s="23" t="str">
        <f>IF($B202="-","-",VLOOKUP(ROUND(CONCATENATE($A202,U$2),0),'Cadastro - Padrões'!$A$2:$V$10081,U$1,FALSE))</f>
        <v>-</v>
      </c>
      <c r="V202" s="23" t="str">
        <f>IF($B202="-","-",VLOOKUP(ROUND(CONCATENATE($A202,V$2),0),'Cadastro - Padrões'!$A$2:$V$10081,V$1,FALSE))</f>
        <v>-</v>
      </c>
      <c r="W202" s="23" t="str">
        <f>IF($B202="-","-",VLOOKUP(ROUND(CONCATENATE($A202,W$2),0),'Cadastro - Padrões'!$A$2:$V$10081,W$1,FALSE))</f>
        <v>-</v>
      </c>
      <c r="X202" s="23" t="str">
        <f>IF($B202="-","-",VLOOKUP(ROUND(CONCATENATE($A202,X$2),0),'Cadastro - Padrões'!$A$2:$V$10081,X$1,FALSE))</f>
        <v>-</v>
      </c>
      <c r="Y202" s="23" t="str">
        <f>IF($B202="-","-",VLOOKUP(ROUND(CONCATENATE($A202,Y$2),0),'Cadastro - Padrões'!$A$2:$V$10081,Y$1,FALSE))</f>
        <v>-</v>
      </c>
      <c r="Z202" s="23" t="str">
        <f>IF($B202="-","-",VLOOKUP(ROUND(CONCATENATE($A202,Z$2),0),'Cadastro - Padrões'!$A$2:$V$10081,Z$1,FALSE))</f>
        <v>-</v>
      </c>
      <c r="AA202" s="23" t="str">
        <f>IF($B202="-","-",VLOOKUP(ROUND(CONCATENATE($A202,AA$2),0),'Cadastro - Padrões'!$A$2:$V$10081,AA$1,FALSE))</f>
        <v>-</v>
      </c>
      <c r="AB202" s="23" t="str">
        <f>IF($B202="-","-",VLOOKUP(ROUND(CONCATENATE($A202,AB$2),0),'Cadastro - Padrões'!$A$2:$V$10081,AB$1,FALSE))</f>
        <v>-</v>
      </c>
      <c r="AC202" s="23" t="str">
        <f>IF($B202="-","-",IF(VLOOKUP(ROUND(CONCATENATE($A202,AC$2),0),'Cadastro - Padrões'!$A$2:$V$10081,AC$1,FALSE)="","-",VLOOKUP(ROUND(CONCATENATE($A202,AC$2),0),'Cadastro - Padrões'!$A$2:$V$10081,AC$1,FALSE)))</f>
        <v>-</v>
      </c>
      <c r="AD202" s="23" t="str">
        <f>IF($B202="-","-",IF(VLOOKUP(ROUND(CONCATENATE($A202,AD$2),0),'Cadastro - Padrões'!$A$2:$V$10081,AD$1,FALSE)="","-",VLOOKUP(ROUND(CONCATENATE($A202,AD$2),0),'Cadastro - Padrões'!$A$2:$V$10081,AD$1,FALSE)))</f>
        <v>-</v>
      </c>
      <c r="AE202" s="23" t="str">
        <f>IF($B202="-","-",IF(VLOOKUP(ROUND(CONCATENATE($A202,AE$2),0),'Cadastro - Padrões'!$A$2:$V$10081,AE$1,FALSE)="","-",VLOOKUP(ROUND(CONCATENATE($A202,AE$2),0),'Cadastro - Padrões'!$A$2:$V$10081,AE$1,FALSE)))</f>
        <v>-</v>
      </c>
      <c r="AF202" s="23" t="str">
        <f>IF($B202="-","-",IF(VLOOKUP(ROUND(CONCATENATE($A202,AF$2),0),'Cadastro - Padrões'!$A$2:$V$10081,AF$1,FALSE)="","-",VLOOKUP(ROUND(CONCATENATE($A202,AF$2),0),'Cadastro - Padrões'!$A$2:$V$10081,AF$1,FALSE)))</f>
        <v>-</v>
      </c>
      <c r="AG202" s="23" t="str">
        <f>IF($B202="-","-",IF(VLOOKUP(ROUND(CONCATENATE($A202,AG$2),0),'Cadastro - Padrões'!$A$2:$V$10081,AG$1,FALSE)="","-",VLOOKUP(ROUND(CONCATENATE($A202,AG$2),0),'Cadastro - Padrões'!$A$2:$V$10081,AG$1,FALSE)))</f>
        <v>-</v>
      </c>
      <c r="AH202" s="23" t="str">
        <f>IF($B202="-","-",IF(VLOOKUP(ROUND(CONCATENATE($A202,AH$2),0),'Cadastro - Padrões'!$A$2:$V$10081,AH$1,FALSE)="","-",VLOOKUP(ROUND(CONCATENATE($A202,AH$2),0),'Cadastro - Padrões'!$A$2:$V$10081,AH$1,FALSE)))</f>
        <v>-</v>
      </c>
      <c r="AI202" s="23" t="str">
        <f>IF($B202="-","-",IF(VLOOKUP(ROUND(CONCATENATE($A202,AI$2),0),'Cadastro - Padrões'!$A$2:$V$10081,AI$1,FALSE)="","-",VLOOKUP(ROUND(CONCATENATE($A202,AI$2),0),'Cadastro - Padrões'!$A$2:$V$10081,AI$1,FALSE)))</f>
        <v>-</v>
      </c>
      <c r="AJ202" s="23" t="str">
        <f>IF($B202="-","-",IF(VLOOKUP(ROUND(CONCATENATE($A202,AJ$2),0),'Cadastro - Padrões'!$A$2:$V$10081,AJ$1,FALSE)="","-",VLOOKUP(ROUND(CONCATENATE($A202,AJ$2),0),'Cadastro - Padrões'!$A$2:$V$10081,AJ$1,FALSE)))</f>
        <v>-</v>
      </c>
      <c r="AK202" s="23" t="str">
        <f>IF($B202="-","-",IF(VLOOKUP(ROUND(CONCATENATE($A202,AK$2),0),'Cadastro - Padrões'!$A$2:$V$10081,AK$1,FALSE)="","-",VLOOKUP(ROUND(CONCATENATE($A202,AK$2),0),'Cadastro - Padrões'!$A$2:$V$10081,AK$1,FALSE)))</f>
        <v>-</v>
      </c>
      <c r="AL202" s="23" t="str">
        <f>IF($B202="-","-",IF(VLOOKUP(ROUND(CONCATENATE($A202,AL$2),0),'Cadastro - Padrões'!$A$2:$V$10081,AL$1,FALSE)="","-",VLOOKUP(ROUND(CONCATENATE($A202,AL$2),0),'Cadastro - Padrões'!$A$2:$V$10081,AL$1,FALSE)))</f>
        <v>-</v>
      </c>
      <c r="AM202" s="23" t="str">
        <f>IF($B202="-","-",IF(VLOOKUP(ROUND(CONCATENATE($A202,AM$2),0),'Cadastro - Padrões'!$A$2:$V$10081,AM$1,FALSE)="","-",VLOOKUP(ROUND(CONCATENATE($A202,AM$2),0),'Cadastro - Padrões'!$A$2:$V$10081,AM$1,FALSE)))</f>
        <v>-</v>
      </c>
      <c r="AN202" s="23" t="str">
        <f>IF($B202="-","-",IF(VLOOKUP(ROUND(CONCATENATE($A202,AN$2),0),'Cadastro - Padrões'!$A$2:$V$10081,AN$1,FALSE)="","-",VLOOKUP(ROUND(CONCATENATE($A202,AN$2),0),'Cadastro - Padrões'!$A$2:$V$10081,AN$1,FALSE)))</f>
        <v>-</v>
      </c>
      <c r="AO202" s="23" t="str">
        <f>IF($B202="-","-",IF(VLOOKUP(ROUND(CONCATENATE($A202,AO$2),0),'Cadastro - Padrões'!$A$2:$V$10081,AO$1,FALSE)="","-",VLOOKUP(ROUND(CONCATENATE($A202,AO$2),0),'Cadastro - Padrões'!$A$2:$V$10081,AO$1,FALSE)))</f>
        <v>-</v>
      </c>
      <c r="AP202" s="23" t="str">
        <f>IF($B202="-","-",IF(VLOOKUP(ROUND(CONCATENATE($A202,AP$2),0),'Cadastro - Padrões'!$A$2:$V$10081,AP$1,FALSE)="","-",VLOOKUP(ROUND(CONCATENATE($A202,AP$2),0),'Cadastro - Padrões'!$A$2:$V$10081,AP$1,FALSE)))</f>
        <v>-</v>
      </c>
      <c r="AQ202" s="23" t="str">
        <f>IF($B202="-","-",IF(VLOOKUP(ROUND(CONCATENATE($A202,AQ$2),0),'Cadastro - Padrões'!$A$2:$V$10081,AQ$1,FALSE)="","-",VLOOKUP(ROUND(CONCATENATE($A202,AQ$2),0),'Cadastro - Padrões'!$A$2:$V$10081,AQ$1,FALSE)))</f>
        <v>-</v>
      </c>
      <c r="AR202" s="23" t="str">
        <f>IF($B202="-","-",IF(VLOOKUP(ROUND(CONCATENATE($A202,AR$2),0),'Cadastro - Padrões'!$A$2:$V$10081,AR$1,FALSE)="","-",VLOOKUP(ROUND(CONCATENATE($A202,AR$2),0),'Cadastro - Padrões'!$A$2:$V$10081,AR$1,FALSE)))</f>
        <v>-</v>
      </c>
      <c r="AS202" s="23" t="str">
        <f>IF($B202="-","-",IF(VLOOKUP(ROUND(CONCATENATE($A202,AS$2),0),'Cadastro - Padrões'!$A$2:$V$10081,AS$1,FALSE)="","-",VLOOKUP(ROUND(CONCATENATE($A202,AS$2),0),'Cadastro - Padrões'!$A$2:$V$10081,AS$1,FALSE)))</f>
        <v>-</v>
      </c>
      <c r="AT202" s="23" t="str">
        <f>IF($B202="-","-",IF(VLOOKUP(ROUND(CONCATENATE($A202,AT$2),0),'Cadastro - Padrões'!$A$2:$V$10081,AT$1,FALSE)="","-",VLOOKUP(ROUND(CONCATENATE($A202,AT$2),0),'Cadastro - Padrões'!$A$2:$V$10081,AT$1,FALSE)))</f>
        <v>-</v>
      </c>
      <c r="AU202" s="23" t="str">
        <f>IF($B202="-","-",IF(VLOOKUP(ROUND(CONCATENATE($A202,AU$2),0),'Cadastro - Padrões'!$A$2:$V$10081,AU$1,FALSE)="","-",VLOOKUP(ROUND(CONCATENATE($A202,AU$2),0),'Cadastro - Padrões'!$A$2:$V$10081,AU$1,FALSE)))</f>
        <v>-</v>
      </c>
      <c r="AV202" s="23" t="str">
        <f>IF($B202="-","-",IF(VLOOKUP(ROUND(CONCATENATE($A202,AV$2),0),'Cadastro - Padrões'!$A$2:$V$10081,AV$1,FALSE)="","-",VLOOKUP(ROUND(CONCATENATE($A202,AV$2),0),'Cadastro - Padrões'!$A$2:$V$10081,AV$1,FALSE)))</f>
        <v>-</v>
      </c>
      <c r="AW202" s="23" t="str">
        <f>IF($B202="-","-",IF(VLOOKUP(ROUND(CONCATENATE($A202,AW$2),0),'Cadastro - Padrões'!$A$2:$V$10081,AW$1,FALSE)="","-",VLOOKUP(ROUND(CONCATENATE($A202,AW$2),0),'Cadastro - Padrões'!$A$2:$V$10081,AW$1,FALSE)))</f>
        <v>-</v>
      </c>
      <c r="AX202" s="23" t="str">
        <f>IF($B202="-","-",IF(VLOOKUP(ROUND(CONCATENATE($A202,AX$2),0),'Cadastro - Padrões'!$A$2:$V$10081,AX$1,FALSE)="","-",VLOOKUP(ROUND(CONCATENATE($A202,AX$2),0),'Cadastro - Padrões'!$A$2:$V$10081,AX$1,FALSE)))</f>
        <v>-</v>
      </c>
      <c r="AY202" s="23" t="str">
        <f>IF($B202="-","-",IF(VLOOKUP(ROUND(CONCATENATE($A202,AY$2),0),'Cadastro - Padrões'!$A$2:$V$10081,AY$1,FALSE)="","-",VLOOKUP(ROUND(CONCATENATE($A202,AY$2),0),'Cadastro - Padrões'!$A$2:$V$10081,AY$1,FALSE)))</f>
        <v>-</v>
      </c>
      <c r="AZ202" s="23" t="str">
        <f>IF($B202="-","-",IF(VLOOKUP(ROUND(CONCATENATE($A202,AZ$2),0),'Cadastro - Padrões'!$A$2:$V$10081,AZ$1,FALSE)="","-",VLOOKUP(ROUND(CONCATENATE($A202,AZ$2),0),'Cadastro - Padrões'!$A$2:$V$10081,AZ$1,FALSE)))</f>
        <v>-</v>
      </c>
      <c r="BA202" s="23" t="str">
        <f>IF($B202="-","-",IF(VLOOKUP(ROUND(CONCATENATE($A202,BA$2),0),'Cadastro - Padrões'!$A$2:$V$10081,BA$1,FALSE)="","-",VLOOKUP(ROUND(CONCATENATE($A202,BA$2),0),'Cadastro - Padrões'!$A$2:$V$10081,BA$1,FALSE)))</f>
        <v>-</v>
      </c>
      <c r="BB202" s="23" t="str">
        <f>IF($B202="-","-",IF(VLOOKUP(ROUND(CONCATENATE($A202,BB$2),0),'Cadastro - Padrões'!$A$2:$V$10081,BB$1,FALSE)="","-",VLOOKUP(ROUND(CONCATENATE($A202,BB$2),0),'Cadastro - Padrões'!$A$2:$V$10081,BB$1,FALSE)))</f>
        <v>-</v>
      </c>
      <c r="BC202" s="23" t="str">
        <f>IF($B202="-","-",IF(VLOOKUP(ROUND(CONCATENATE($A202,BC$2),0),'Cadastro - Padrões'!$A$2:$V$10081,BC$1,FALSE)="","-",VLOOKUP(ROUND(CONCATENATE($A202,BC$2),0),'Cadastro - Padrões'!$A$2:$V$10081,BC$1,FALSE)))</f>
        <v>-</v>
      </c>
      <c r="BD202" s="23" t="str">
        <f>IF($B202="-","-",IF(VLOOKUP(ROUND(CONCATENATE($A202,BD$2),0),'Cadastro - Padrões'!$A$2:$V$10081,BD$1,FALSE)="","-",VLOOKUP(ROUND(CONCATENATE($A202,BD$2),0),'Cadastro - Padrões'!$A$2:$V$10081,BD$1,FALSE)))</f>
        <v>-</v>
      </c>
      <c r="BE202" s="23" t="str">
        <f>IF($B202="-","-",IF(VLOOKUP(ROUND(CONCATENATE($A202,BE$2),0),'Cadastro - Padrões'!$A$2:$V$10081,BE$1,FALSE)="","-",VLOOKUP(ROUND(CONCATENATE($A202,BE$2),0),'Cadastro - Padrões'!$A$2:$V$10081,BE$1,FALSE)))</f>
        <v>-</v>
      </c>
      <c r="BF202" s="23" t="str">
        <f>IF($B202="-","-",IF(VLOOKUP(ROUND(CONCATENATE($A202,BF$2),0),'Cadastro - Padrões'!$A$2:$V$10081,BF$1,FALSE)="","-",VLOOKUP(ROUND(CONCATENATE($A202,BF$2),0),'Cadastro - Padrões'!$A$2:$V$10081,BF$1,FALSE)))</f>
        <v>-</v>
      </c>
      <c r="BG202" s="23" t="str">
        <f>IF($B202="-","-",IF(VLOOKUP(ROUND(CONCATENATE($A202,BG$2),0),'Cadastro - Padrões'!$A$2:$V$10081,BG$1,FALSE)="","-",VLOOKUP(ROUND(CONCATENATE($A202,BG$2),0),'Cadastro - Padrões'!$A$2:$V$10081,BG$1,FALSE)))</f>
        <v>-</v>
      </c>
      <c r="BH202" s="23" t="str">
        <f>IF($B202="-","-",IF(VLOOKUP(ROUND(CONCATENATE($A202,BH$2),0),'Cadastro - Padrões'!$A$2:$V$10081,BH$1,FALSE)="","-",VLOOKUP(ROUND(CONCATENATE($A202,BH$2),0),'Cadastro - Padrões'!$A$2:$V$10081,BH$1,FALSE)))</f>
        <v>-</v>
      </c>
      <c r="BI202" s="23" t="str">
        <f>IF($B202="-","-",IF(VLOOKUP(ROUND(CONCATENATE($A202,BI$2),0),'Cadastro - Padrões'!$A$2:$V$10081,BI$1,FALSE)="","-",VLOOKUP(ROUND(CONCATENATE($A202,BI$2),0),'Cadastro - Padrões'!$A$2:$V$10081,BI$1,FALSE)))</f>
        <v>-</v>
      </c>
      <c r="BJ202" s="23" t="str">
        <f>IF($B202="-","-",IF(VLOOKUP(ROUND(CONCATENATE($A202,BJ$2),0),'Cadastro - Padrões'!$A$2:$V$10081,BJ$1,FALSE)="","-",VLOOKUP(ROUND(CONCATENATE($A202,BJ$2),0),'Cadastro - Padrões'!$A$2:$V$10081,BJ$1,FALSE)))</f>
        <v>-</v>
      </c>
      <c r="BK202" s="23" t="str">
        <f>IF($B202="-","-",IF(VLOOKUP(ROUND(CONCATENATE($A202,BK$2),0),'Cadastro - Padrões'!$A$2:$V$10081,BK$1,FALSE)="","-",VLOOKUP(ROUND(CONCATENATE($A202,BK$2),0),'Cadastro - Padrões'!$A$2:$V$10081,BK$1,FALSE)))</f>
        <v>-</v>
      </c>
      <c r="BL202" s="23" t="str">
        <f>IF($B202="-","-",IF(VLOOKUP(ROUND(CONCATENATE($A202,BL$2),0),'Cadastro - Padrões'!$A$2:$V$10081,BL$1,FALSE)="","-",VLOOKUP(ROUND(CONCATENATE($A202,BL$2),0),'Cadastro - Padrões'!$A$2:$V$10081,BL$1,FALSE)))</f>
        <v>-</v>
      </c>
      <c r="BM202" s="23" t="str">
        <f>IF($B202="-","-",IF(VLOOKUP(ROUND(CONCATENATE($A202,BM$2),0),'Cadastro - Padrões'!$A$2:$V$10081,BM$1,FALSE)="","-",VLOOKUP(ROUND(CONCATENATE($A202,BM$2),0),'Cadastro - Padrões'!$A$2:$V$10081,BM$1,FALSE)))</f>
        <v>-</v>
      </c>
      <c r="BN202" s="23" t="str">
        <f>IF($B202="-","-",IF(VLOOKUP(ROUND(CONCATENATE($A202,BN$2),0),'Cadastro - Padrões'!$A$2:$V$10081,BN$1,FALSE)="","-",VLOOKUP(ROUND(CONCATENATE($A202,BN$2),0),'Cadastro - Padrões'!$A$2:$V$10081,BN$1,FALSE)))</f>
        <v>-</v>
      </c>
      <c r="BO202" s="23" t="str">
        <f>IF($B202="-","-",IF(VLOOKUP(ROUND(CONCATENATE($A202,BO$2),0),'Cadastro - Padrões'!$A$2:$V$10081,BO$1,FALSE)="","-",VLOOKUP(ROUND(CONCATENATE($A202,BO$2),0),'Cadastro - Padrões'!$A$2:$V$10081,BO$1,FALSE)))</f>
        <v>-</v>
      </c>
      <c r="BP202" s="23" t="str">
        <f>IF($B202="-","-",IF(VLOOKUP(ROUND(CONCATENATE($A202,BP$2),0),'Cadastro - Padrões'!$A$2:$V$10081,BP$1,FALSE)="","-",VLOOKUP(ROUND(CONCATENATE($A202,BP$2),0),'Cadastro - Padrões'!$A$2:$V$10081,BP$1,FALSE)))</f>
        <v>-</v>
      </c>
    </row>
    <row r="203" spans="1:68" x14ac:dyDescent="0.3">
      <c r="A203" s="22">
        <f t="shared" si="55"/>
        <v>198</v>
      </c>
      <c r="B203" s="23" t="str">
        <f>IF(VLOOKUP(ROUND(CONCATENATE($A203,B$2),0),'Cadastro - Padrões'!$A$2:$V$10081,B$1,FALSE)="","-",VLOOKUP(ROUND(CONCATENATE($A203,B$2),0),'Cadastro - Padrões'!$A$2:$V$10081,B$1,FALSE))</f>
        <v>-</v>
      </c>
      <c r="C203" s="23" t="str">
        <f>IF($B203="-","-",VLOOKUP(ROUND(CONCATENATE($A203,C$2),0),'Cadastro - Padrões'!$A$2:$V$10081,C$1,FALSE))</f>
        <v>-</v>
      </c>
      <c r="D203" s="23" t="str">
        <f>IF($B203="-","-",VLOOKUP(ROUND(CONCATENATE($A203,D$2),0),'Cadastro - Padrões'!$A$2:$V$10081,D$1,FALSE))</f>
        <v>-</v>
      </c>
      <c r="E203" s="23" t="str">
        <f>IF($B203="-","-",VLOOKUP(ROUND(CONCATENATE($A203,E$2),0),'Cadastro - Padrões'!$A$2:$V$10081,E$1,FALSE))</f>
        <v>-</v>
      </c>
      <c r="F203" s="23" t="str">
        <f>IF($B203="-","-",VLOOKUP(ROUND(CONCATENATE($A203,F$2),0),'Cadastro - Padrões'!$A$2:$V$10081,F$1,FALSE))</f>
        <v>-</v>
      </c>
      <c r="G203" s="24" t="str">
        <f>IF($B203="-","-",VLOOKUP(ROUND(CONCATENATE($A203,G$2),0),'Cadastro - Padrões'!$A$2:$V$10081,G$1,FALSE))</f>
        <v>-</v>
      </c>
      <c r="H203" s="25" t="str">
        <f>IF($B203="-","-",VLOOKUP(ROUND(CONCATENATE($A203,H$2),0),'Cadastro - Padrões'!$A$2:$V$10081,H$1,FALSE))</f>
        <v>-</v>
      </c>
      <c r="I203" s="23" t="str">
        <f>IF($B203="-","-",VLOOKUP(ROUND(CONCATENATE($A203,I$2),0),'Cadastro - Padrões'!$A$2:$V$10081,I$1,FALSE))</f>
        <v>-</v>
      </c>
      <c r="J203" s="23" t="str">
        <f>IF($B203="-","-",VLOOKUP(ROUND(CONCATENATE($A203,J$2),0),'Cadastro - Padrões'!$A$2:$V$10081,J$1,FALSE))</f>
        <v>-</v>
      </c>
      <c r="K203" s="23" t="str">
        <f>IF($B203="-","-",VLOOKUP(ROUND(CONCATENATE($A203,K$2),0),'Cadastro - Padrões'!$A$2:$V$10081,K$1,FALSE))</f>
        <v>-</v>
      </c>
      <c r="L203" s="23" t="str">
        <f>IF($B203="-","-",VLOOKUP(ROUND(CONCATENATE($A203,L$2),0),'Cadastro - Padrões'!$A$2:$V$10081,L$1,FALSE))</f>
        <v>-</v>
      </c>
      <c r="M203" s="23" t="str">
        <f>IF($B203="-","-",VLOOKUP(ROUND(CONCATENATE($A203,M$2),0),'Cadastro - Padrões'!$A$2:$V$10081,M$1,FALSE))</f>
        <v>-</v>
      </c>
      <c r="N203" s="23" t="str">
        <f>IF($B203="-","-",VLOOKUP(ROUND(CONCATENATE($A203,N$2),0),'Cadastro - Padrões'!$A$2:$V$10081,N$1,FALSE))</f>
        <v>-</v>
      </c>
      <c r="O203" s="23" t="str">
        <f>IF($B203="-","-",VLOOKUP(ROUND(CONCATENATE($A203,O$2),0),'Cadastro - Padrões'!$A$2:$V$10081,O$1,FALSE))</f>
        <v>-</v>
      </c>
      <c r="P203" s="23" t="str">
        <f>IF($B203="-","-",VLOOKUP(ROUND(CONCATENATE($A203,P$2),0),'Cadastro - Padrões'!$A$2:$V$10081,P$1,FALSE))</f>
        <v>-</v>
      </c>
      <c r="Q203" s="23" t="str">
        <f>IF($B203="-","-",VLOOKUP(ROUND(CONCATENATE($A203,Q$2),0),'Cadastro - Padrões'!$A$2:$V$10081,Q$1,FALSE))</f>
        <v>-</v>
      </c>
      <c r="R203" s="23" t="str">
        <f>IF($B203="-","-",VLOOKUP(ROUND(CONCATENATE($A203,R$2),0),'Cadastro - Padrões'!$A$2:$V$10081,R$1,FALSE))</f>
        <v>-</v>
      </c>
      <c r="S203" s="23" t="str">
        <f>IF($B203="-","-",VLOOKUP(ROUND(CONCATENATE($A203,S$2),0),'Cadastro - Padrões'!$A$2:$V$10081,S$1,FALSE))</f>
        <v>-</v>
      </c>
      <c r="T203" s="23" t="str">
        <f>IF($B203="-","-",VLOOKUP(ROUND(CONCATENATE($A203,T$2),0),'Cadastro - Padrões'!$A$2:$V$10081,T$1,FALSE))</f>
        <v>-</v>
      </c>
      <c r="U203" s="23" t="str">
        <f>IF($B203="-","-",VLOOKUP(ROUND(CONCATENATE($A203,U$2),0),'Cadastro - Padrões'!$A$2:$V$10081,U$1,FALSE))</f>
        <v>-</v>
      </c>
      <c r="V203" s="23" t="str">
        <f>IF($B203="-","-",VLOOKUP(ROUND(CONCATENATE($A203,V$2),0),'Cadastro - Padrões'!$A$2:$V$10081,V$1,FALSE))</f>
        <v>-</v>
      </c>
      <c r="W203" s="23" t="str">
        <f>IF($B203="-","-",VLOOKUP(ROUND(CONCATENATE($A203,W$2),0),'Cadastro - Padrões'!$A$2:$V$10081,W$1,FALSE))</f>
        <v>-</v>
      </c>
      <c r="X203" s="23" t="str">
        <f>IF($B203="-","-",VLOOKUP(ROUND(CONCATENATE($A203,X$2),0),'Cadastro - Padrões'!$A$2:$V$10081,X$1,FALSE))</f>
        <v>-</v>
      </c>
      <c r="Y203" s="23" t="str">
        <f>IF($B203="-","-",VLOOKUP(ROUND(CONCATENATE($A203,Y$2),0),'Cadastro - Padrões'!$A$2:$V$10081,Y$1,FALSE))</f>
        <v>-</v>
      </c>
      <c r="Z203" s="23" t="str">
        <f>IF($B203="-","-",VLOOKUP(ROUND(CONCATENATE($A203,Z$2),0),'Cadastro - Padrões'!$A$2:$V$10081,Z$1,FALSE))</f>
        <v>-</v>
      </c>
      <c r="AA203" s="23" t="str">
        <f>IF($B203="-","-",VLOOKUP(ROUND(CONCATENATE($A203,AA$2),0),'Cadastro - Padrões'!$A$2:$V$10081,AA$1,FALSE))</f>
        <v>-</v>
      </c>
      <c r="AB203" s="23" t="str">
        <f>IF($B203="-","-",VLOOKUP(ROUND(CONCATENATE($A203,AB$2),0),'Cadastro - Padrões'!$A$2:$V$10081,AB$1,FALSE))</f>
        <v>-</v>
      </c>
      <c r="AC203" s="23" t="str">
        <f>IF($B203="-","-",IF(VLOOKUP(ROUND(CONCATENATE($A203,AC$2),0),'Cadastro - Padrões'!$A$2:$V$10081,AC$1,FALSE)="","-",VLOOKUP(ROUND(CONCATENATE($A203,AC$2),0),'Cadastro - Padrões'!$A$2:$V$10081,AC$1,FALSE)))</f>
        <v>-</v>
      </c>
      <c r="AD203" s="23" t="str">
        <f>IF($B203="-","-",IF(VLOOKUP(ROUND(CONCATENATE($A203,AD$2),0),'Cadastro - Padrões'!$A$2:$V$10081,AD$1,FALSE)="","-",VLOOKUP(ROUND(CONCATENATE($A203,AD$2),0),'Cadastro - Padrões'!$A$2:$V$10081,AD$1,FALSE)))</f>
        <v>-</v>
      </c>
      <c r="AE203" s="23" t="str">
        <f>IF($B203="-","-",IF(VLOOKUP(ROUND(CONCATENATE($A203,AE$2),0),'Cadastro - Padrões'!$A$2:$V$10081,AE$1,FALSE)="","-",VLOOKUP(ROUND(CONCATENATE($A203,AE$2),0),'Cadastro - Padrões'!$A$2:$V$10081,AE$1,FALSE)))</f>
        <v>-</v>
      </c>
      <c r="AF203" s="23" t="str">
        <f>IF($B203="-","-",IF(VLOOKUP(ROUND(CONCATENATE($A203,AF$2),0),'Cadastro - Padrões'!$A$2:$V$10081,AF$1,FALSE)="","-",VLOOKUP(ROUND(CONCATENATE($A203,AF$2),0),'Cadastro - Padrões'!$A$2:$V$10081,AF$1,FALSE)))</f>
        <v>-</v>
      </c>
      <c r="AG203" s="23" t="str">
        <f>IF($B203="-","-",IF(VLOOKUP(ROUND(CONCATENATE($A203,AG$2),0),'Cadastro - Padrões'!$A$2:$V$10081,AG$1,FALSE)="","-",VLOOKUP(ROUND(CONCATENATE($A203,AG$2),0),'Cadastro - Padrões'!$A$2:$V$10081,AG$1,FALSE)))</f>
        <v>-</v>
      </c>
      <c r="AH203" s="23" t="str">
        <f>IF($B203="-","-",IF(VLOOKUP(ROUND(CONCATENATE($A203,AH$2),0),'Cadastro - Padrões'!$A$2:$V$10081,AH$1,FALSE)="","-",VLOOKUP(ROUND(CONCATENATE($A203,AH$2),0),'Cadastro - Padrões'!$A$2:$V$10081,AH$1,FALSE)))</f>
        <v>-</v>
      </c>
      <c r="AI203" s="23" t="str">
        <f>IF($B203="-","-",IF(VLOOKUP(ROUND(CONCATENATE($A203,AI$2),0),'Cadastro - Padrões'!$A$2:$V$10081,AI$1,FALSE)="","-",VLOOKUP(ROUND(CONCATENATE($A203,AI$2),0),'Cadastro - Padrões'!$A$2:$V$10081,AI$1,FALSE)))</f>
        <v>-</v>
      </c>
      <c r="AJ203" s="23" t="str">
        <f>IF($B203="-","-",IF(VLOOKUP(ROUND(CONCATENATE($A203,AJ$2),0),'Cadastro - Padrões'!$A$2:$V$10081,AJ$1,FALSE)="","-",VLOOKUP(ROUND(CONCATENATE($A203,AJ$2),0),'Cadastro - Padrões'!$A$2:$V$10081,AJ$1,FALSE)))</f>
        <v>-</v>
      </c>
      <c r="AK203" s="23" t="str">
        <f>IF($B203="-","-",IF(VLOOKUP(ROUND(CONCATENATE($A203,AK$2),0),'Cadastro - Padrões'!$A$2:$V$10081,AK$1,FALSE)="","-",VLOOKUP(ROUND(CONCATENATE($A203,AK$2),0),'Cadastro - Padrões'!$A$2:$V$10081,AK$1,FALSE)))</f>
        <v>-</v>
      </c>
      <c r="AL203" s="23" t="str">
        <f>IF($B203="-","-",IF(VLOOKUP(ROUND(CONCATENATE($A203,AL$2),0),'Cadastro - Padrões'!$A$2:$V$10081,AL$1,FALSE)="","-",VLOOKUP(ROUND(CONCATENATE($A203,AL$2),0),'Cadastro - Padrões'!$A$2:$V$10081,AL$1,FALSE)))</f>
        <v>-</v>
      </c>
      <c r="AM203" s="23" t="str">
        <f>IF($B203="-","-",IF(VLOOKUP(ROUND(CONCATENATE($A203,AM$2),0),'Cadastro - Padrões'!$A$2:$V$10081,AM$1,FALSE)="","-",VLOOKUP(ROUND(CONCATENATE($A203,AM$2),0),'Cadastro - Padrões'!$A$2:$V$10081,AM$1,FALSE)))</f>
        <v>-</v>
      </c>
      <c r="AN203" s="23" t="str">
        <f>IF($B203="-","-",IF(VLOOKUP(ROUND(CONCATENATE($A203,AN$2),0),'Cadastro - Padrões'!$A$2:$V$10081,AN$1,FALSE)="","-",VLOOKUP(ROUND(CONCATENATE($A203,AN$2),0),'Cadastro - Padrões'!$A$2:$V$10081,AN$1,FALSE)))</f>
        <v>-</v>
      </c>
      <c r="AO203" s="23" t="str">
        <f>IF($B203="-","-",IF(VLOOKUP(ROUND(CONCATENATE($A203,AO$2),0),'Cadastro - Padrões'!$A$2:$V$10081,AO$1,FALSE)="","-",VLOOKUP(ROUND(CONCATENATE($A203,AO$2),0),'Cadastro - Padrões'!$A$2:$V$10081,AO$1,FALSE)))</f>
        <v>-</v>
      </c>
      <c r="AP203" s="23" t="str">
        <f>IF($B203="-","-",IF(VLOOKUP(ROUND(CONCATENATE($A203,AP$2),0),'Cadastro - Padrões'!$A$2:$V$10081,AP$1,FALSE)="","-",VLOOKUP(ROUND(CONCATENATE($A203,AP$2),0),'Cadastro - Padrões'!$A$2:$V$10081,AP$1,FALSE)))</f>
        <v>-</v>
      </c>
      <c r="AQ203" s="23" t="str">
        <f>IF($B203="-","-",IF(VLOOKUP(ROUND(CONCATENATE($A203,AQ$2),0),'Cadastro - Padrões'!$A$2:$V$10081,AQ$1,FALSE)="","-",VLOOKUP(ROUND(CONCATENATE($A203,AQ$2),0),'Cadastro - Padrões'!$A$2:$V$10081,AQ$1,FALSE)))</f>
        <v>-</v>
      </c>
      <c r="AR203" s="23" t="str">
        <f>IF($B203="-","-",IF(VLOOKUP(ROUND(CONCATENATE($A203,AR$2),0),'Cadastro - Padrões'!$A$2:$V$10081,AR$1,FALSE)="","-",VLOOKUP(ROUND(CONCATENATE($A203,AR$2),0),'Cadastro - Padrões'!$A$2:$V$10081,AR$1,FALSE)))</f>
        <v>-</v>
      </c>
      <c r="AS203" s="23" t="str">
        <f>IF($B203="-","-",IF(VLOOKUP(ROUND(CONCATENATE($A203,AS$2),0),'Cadastro - Padrões'!$A$2:$V$10081,AS$1,FALSE)="","-",VLOOKUP(ROUND(CONCATENATE($A203,AS$2),0),'Cadastro - Padrões'!$A$2:$V$10081,AS$1,FALSE)))</f>
        <v>-</v>
      </c>
      <c r="AT203" s="23" t="str">
        <f>IF($B203="-","-",IF(VLOOKUP(ROUND(CONCATENATE($A203,AT$2),0),'Cadastro - Padrões'!$A$2:$V$10081,AT$1,FALSE)="","-",VLOOKUP(ROUND(CONCATENATE($A203,AT$2),0),'Cadastro - Padrões'!$A$2:$V$10081,AT$1,FALSE)))</f>
        <v>-</v>
      </c>
      <c r="AU203" s="23" t="str">
        <f>IF($B203="-","-",IF(VLOOKUP(ROUND(CONCATENATE($A203,AU$2),0),'Cadastro - Padrões'!$A$2:$V$10081,AU$1,FALSE)="","-",VLOOKUP(ROUND(CONCATENATE($A203,AU$2),0),'Cadastro - Padrões'!$A$2:$V$10081,AU$1,FALSE)))</f>
        <v>-</v>
      </c>
      <c r="AV203" s="23" t="str">
        <f>IF($B203="-","-",IF(VLOOKUP(ROUND(CONCATENATE($A203,AV$2),0),'Cadastro - Padrões'!$A$2:$V$10081,AV$1,FALSE)="","-",VLOOKUP(ROUND(CONCATENATE($A203,AV$2),0),'Cadastro - Padrões'!$A$2:$V$10081,AV$1,FALSE)))</f>
        <v>-</v>
      </c>
      <c r="AW203" s="23" t="str">
        <f>IF($B203="-","-",IF(VLOOKUP(ROUND(CONCATENATE($A203,AW$2),0),'Cadastro - Padrões'!$A$2:$V$10081,AW$1,FALSE)="","-",VLOOKUP(ROUND(CONCATENATE($A203,AW$2),0),'Cadastro - Padrões'!$A$2:$V$10081,AW$1,FALSE)))</f>
        <v>-</v>
      </c>
      <c r="AX203" s="23" t="str">
        <f>IF($B203="-","-",IF(VLOOKUP(ROUND(CONCATENATE($A203,AX$2),0),'Cadastro - Padrões'!$A$2:$V$10081,AX$1,FALSE)="","-",VLOOKUP(ROUND(CONCATENATE($A203,AX$2),0),'Cadastro - Padrões'!$A$2:$V$10081,AX$1,FALSE)))</f>
        <v>-</v>
      </c>
      <c r="AY203" s="23" t="str">
        <f>IF($B203="-","-",IF(VLOOKUP(ROUND(CONCATENATE($A203,AY$2),0),'Cadastro - Padrões'!$A$2:$V$10081,AY$1,FALSE)="","-",VLOOKUP(ROUND(CONCATENATE($A203,AY$2),0),'Cadastro - Padrões'!$A$2:$V$10081,AY$1,FALSE)))</f>
        <v>-</v>
      </c>
      <c r="AZ203" s="23" t="str">
        <f>IF($B203="-","-",IF(VLOOKUP(ROUND(CONCATENATE($A203,AZ$2),0),'Cadastro - Padrões'!$A$2:$V$10081,AZ$1,FALSE)="","-",VLOOKUP(ROUND(CONCATENATE($A203,AZ$2),0),'Cadastro - Padrões'!$A$2:$V$10081,AZ$1,FALSE)))</f>
        <v>-</v>
      </c>
      <c r="BA203" s="23" t="str">
        <f>IF($B203="-","-",IF(VLOOKUP(ROUND(CONCATENATE($A203,BA$2),0),'Cadastro - Padrões'!$A$2:$V$10081,BA$1,FALSE)="","-",VLOOKUP(ROUND(CONCATENATE($A203,BA$2),0),'Cadastro - Padrões'!$A$2:$V$10081,BA$1,FALSE)))</f>
        <v>-</v>
      </c>
      <c r="BB203" s="23" t="str">
        <f>IF($B203="-","-",IF(VLOOKUP(ROUND(CONCATENATE($A203,BB$2),0),'Cadastro - Padrões'!$A$2:$V$10081,BB$1,FALSE)="","-",VLOOKUP(ROUND(CONCATENATE($A203,BB$2),0),'Cadastro - Padrões'!$A$2:$V$10081,BB$1,FALSE)))</f>
        <v>-</v>
      </c>
      <c r="BC203" s="23" t="str">
        <f>IF($B203="-","-",IF(VLOOKUP(ROUND(CONCATENATE($A203,BC$2),0),'Cadastro - Padrões'!$A$2:$V$10081,BC$1,FALSE)="","-",VLOOKUP(ROUND(CONCATENATE($A203,BC$2),0),'Cadastro - Padrões'!$A$2:$V$10081,BC$1,FALSE)))</f>
        <v>-</v>
      </c>
      <c r="BD203" s="23" t="str">
        <f>IF($B203="-","-",IF(VLOOKUP(ROUND(CONCATENATE($A203,BD$2),0),'Cadastro - Padrões'!$A$2:$V$10081,BD$1,FALSE)="","-",VLOOKUP(ROUND(CONCATENATE($A203,BD$2),0),'Cadastro - Padrões'!$A$2:$V$10081,BD$1,FALSE)))</f>
        <v>-</v>
      </c>
      <c r="BE203" s="23" t="str">
        <f>IF($B203="-","-",IF(VLOOKUP(ROUND(CONCATENATE($A203,BE$2),0),'Cadastro - Padrões'!$A$2:$V$10081,BE$1,FALSE)="","-",VLOOKUP(ROUND(CONCATENATE($A203,BE$2),0),'Cadastro - Padrões'!$A$2:$V$10081,BE$1,FALSE)))</f>
        <v>-</v>
      </c>
      <c r="BF203" s="23" t="str">
        <f>IF($B203="-","-",IF(VLOOKUP(ROUND(CONCATENATE($A203,BF$2),0),'Cadastro - Padrões'!$A$2:$V$10081,BF$1,FALSE)="","-",VLOOKUP(ROUND(CONCATENATE($A203,BF$2),0),'Cadastro - Padrões'!$A$2:$V$10081,BF$1,FALSE)))</f>
        <v>-</v>
      </c>
      <c r="BG203" s="23" t="str">
        <f>IF($B203="-","-",IF(VLOOKUP(ROUND(CONCATENATE($A203,BG$2),0),'Cadastro - Padrões'!$A$2:$V$10081,BG$1,FALSE)="","-",VLOOKUP(ROUND(CONCATENATE($A203,BG$2),0),'Cadastro - Padrões'!$A$2:$V$10081,BG$1,FALSE)))</f>
        <v>-</v>
      </c>
      <c r="BH203" s="23" t="str">
        <f>IF($B203="-","-",IF(VLOOKUP(ROUND(CONCATENATE($A203,BH$2),0),'Cadastro - Padrões'!$A$2:$V$10081,BH$1,FALSE)="","-",VLOOKUP(ROUND(CONCATENATE($A203,BH$2),0),'Cadastro - Padrões'!$A$2:$V$10081,BH$1,FALSE)))</f>
        <v>-</v>
      </c>
      <c r="BI203" s="23" t="str">
        <f>IF($B203="-","-",IF(VLOOKUP(ROUND(CONCATENATE($A203,BI$2),0),'Cadastro - Padrões'!$A$2:$V$10081,BI$1,FALSE)="","-",VLOOKUP(ROUND(CONCATENATE($A203,BI$2),0),'Cadastro - Padrões'!$A$2:$V$10081,BI$1,FALSE)))</f>
        <v>-</v>
      </c>
      <c r="BJ203" s="23" t="str">
        <f>IF($B203="-","-",IF(VLOOKUP(ROUND(CONCATENATE($A203,BJ$2),0),'Cadastro - Padrões'!$A$2:$V$10081,BJ$1,FALSE)="","-",VLOOKUP(ROUND(CONCATENATE($A203,BJ$2),0),'Cadastro - Padrões'!$A$2:$V$10081,BJ$1,FALSE)))</f>
        <v>-</v>
      </c>
      <c r="BK203" s="23" t="str">
        <f>IF($B203="-","-",IF(VLOOKUP(ROUND(CONCATENATE($A203,BK$2),0),'Cadastro - Padrões'!$A$2:$V$10081,BK$1,FALSE)="","-",VLOOKUP(ROUND(CONCATENATE($A203,BK$2),0),'Cadastro - Padrões'!$A$2:$V$10081,BK$1,FALSE)))</f>
        <v>-</v>
      </c>
      <c r="BL203" s="23" t="str">
        <f>IF($B203="-","-",IF(VLOOKUP(ROUND(CONCATENATE($A203,BL$2),0),'Cadastro - Padrões'!$A$2:$V$10081,BL$1,FALSE)="","-",VLOOKUP(ROUND(CONCATENATE($A203,BL$2),0),'Cadastro - Padrões'!$A$2:$V$10081,BL$1,FALSE)))</f>
        <v>-</v>
      </c>
      <c r="BM203" s="23" t="str">
        <f>IF($B203="-","-",IF(VLOOKUP(ROUND(CONCATENATE($A203,BM$2),0),'Cadastro - Padrões'!$A$2:$V$10081,BM$1,FALSE)="","-",VLOOKUP(ROUND(CONCATENATE($A203,BM$2),0),'Cadastro - Padrões'!$A$2:$V$10081,BM$1,FALSE)))</f>
        <v>-</v>
      </c>
      <c r="BN203" s="23" t="str">
        <f>IF($B203="-","-",IF(VLOOKUP(ROUND(CONCATENATE($A203,BN$2),0),'Cadastro - Padrões'!$A$2:$V$10081,BN$1,FALSE)="","-",VLOOKUP(ROUND(CONCATENATE($A203,BN$2),0),'Cadastro - Padrões'!$A$2:$V$10081,BN$1,FALSE)))</f>
        <v>-</v>
      </c>
      <c r="BO203" s="23" t="str">
        <f>IF($B203="-","-",IF(VLOOKUP(ROUND(CONCATENATE($A203,BO$2),0),'Cadastro - Padrões'!$A$2:$V$10081,BO$1,FALSE)="","-",VLOOKUP(ROUND(CONCATENATE($A203,BO$2),0),'Cadastro - Padrões'!$A$2:$V$10081,BO$1,FALSE)))</f>
        <v>-</v>
      </c>
      <c r="BP203" s="23" t="str">
        <f>IF($B203="-","-",IF(VLOOKUP(ROUND(CONCATENATE($A203,BP$2),0),'Cadastro - Padrões'!$A$2:$V$10081,BP$1,FALSE)="","-",VLOOKUP(ROUND(CONCATENATE($A203,BP$2),0),'Cadastro - Padrões'!$A$2:$V$10081,BP$1,FALSE)))</f>
        <v>-</v>
      </c>
    </row>
    <row r="204" spans="1:68" x14ac:dyDescent="0.3">
      <c r="A204" s="22">
        <f t="shared" si="55"/>
        <v>199</v>
      </c>
      <c r="B204" s="23" t="str">
        <f>IF(VLOOKUP(ROUND(CONCATENATE($A204,B$2),0),'Cadastro - Padrões'!$A$2:$V$10081,B$1,FALSE)="","-",VLOOKUP(ROUND(CONCATENATE($A204,B$2),0),'Cadastro - Padrões'!$A$2:$V$10081,B$1,FALSE))</f>
        <v>-</v>
      </c>
      <c r="C204" s="23" t="str">
        <f>IF($B204="-","-",VLOOKUP(ROUND(CONCATENATE($A204,C$2),0),'Cadastro - Padrões'!$A$2:$V$10081,C$1,FALSE))</f>
        <v>-</v>
      </c>
      <c r="D204" s="23" t="str">
        <f>IF($B204="-","-",VLOOKUP(ROUND(CONCATENATE($A204,D$2),0),'Cadastro - Padrões'!$A$2:$V$10081,D$1,FALSE))</f>
        <v>-</v>
      </c>
      <c r="E204" s="23" t="str">
        <f>IF($B204="-","-",VLOOKUP(ROUND(CONCATENATE($A204,E$2),0),'Cadastro - Padrões'!$A$2:$V$10081,E$1,FALSE))</f>
        <v>-</v>
      </c>
      <c r="F204" s="23" t="str">
        <f>IF($B204="-","-",VLOOKUP(ROUND(CONCATENATE($A204,F$2),0),'Cadastro - Padrões'!$A$2:$V$10081,F$1,FALSE))</f>
        <v>-</v>
      </c>
      <c r="G204" s="24" t="str">
        <f>IF($B204="-","-",VLOOKUP(ROUND(CONCATENATE($A204,G$2),0),'Cadastro - Padrões'!$A$2:$V$10081,G$1,FALSE))</f>
        <v>-</v>
      </c>
      <c r="H204" s="25" t="str">
        <f>IF($B204="-","-",VLOOKUP(ROUND(CONCATENATE($A204,H$2),0),'Cadastro - Padrões'!$A$2:$V$10081,H$1,FALSE))</f>
        <v>-</v>
      </c>
      <c r="I204" s="23" t="str">
        <f>IF($B204="-","-",VLOOKUP(ROUND(CONCATENATE($A204,I$2),0),'Cadastro - Padrões'!$A$2:$V$10081,I$1,FALSE))</f>
        <v>-</v>
      </c>
      <c r="J204" s="23" t="str">
        <f>IF($B204="-","-",VLOOKUP(ROUND(CONCATENATE($A204,J$2),0),'Cadastro - Padrões'!$A$2:$V$10081,J$1,FALSE))</f>
        <v>-</v>
      </c>
      <c r="K204" s="23" t="str">
        <f>IF($B204="-","-",VLOOKUP(ROUND(CONCATENATE($A204,K$2),0),'Cadastro - Padrões'!$A$2:$V$10081,K$1,FALSE))</f>
        <v>-</v>
      </c>
      <c r="L204" s="23" t="str">
        <f>IF($B204="-","-",VLOOKUP(ROUND(CONCATENATE($A204,L$2),0),'Cadastro - Padrões'!$A$2:$V$10081,L$1,FALSE))</f>
        <v>-</v>
      </c>
      <c r="M204" s="23" t="str">
        <f>IF($B204="-","-",VLOOKUP(ROUND(CONCATENATE($A204,M$2),0),'Cadastro - Padrões'!$A$2:$V$10081,M$1,FALSE))</f>
        <v>-</v>
      </c>
      <c r="N204" s="23" t="str">
        <f>IF($B204="-","-",VLOOKUP(ROUND(CONCATENATE($A204,N$2),0),'Cadastro - Padrões'!$A$2:$V$10081,N$1,FALSE))</f>
        <v>-</v>
      </c>
      <c r="O204" s="23" t="str">
        <f>IF($B204="-","-",VLOOKUP(ROUND(CONCATENATE($A204,O$2),0),'Cadastro - Padrões'!$A$2:$V$10081,O$1,FALSE))</f>
        <v>-</v>
      </c>
      <c r="P204" s="23" t="str">
        <f>IF($B204="-","-",VLOOKUP(ROUND(CONCATENATE($A204,P$2),0),'Cadastro - Padrões'!$A$2:$V$10081,P$1,FALSE))</f>
        <v>-</v>
      </c>
      <c r="Q204" s="23" t="str">
        <f>IF($B204="-","-",VLOOKUP(ROUND(CONCATENATE($A204,Q$2),0),'Cadastro - Padrões'!$A$2:$V$10081,Q$1,FALSE))</f>
        <v>-</v>
      </c>
      <c r="R204" s="23" t="str">
        <f>IF($B204="-","-",VLOOKUP(ROUND(CONCATENATE($A204,R$2),0),'Cadastro - Padrões'!$A$2:$V$10081,R$1,FALSE))</f>
        <v>-</v>
      </c>
      <c r="S204" s="23" t="str">
        <f>IF($B204="-","-",VLOOKUP(ROUND(CONCATENATE($A204,S$2),0),'Cadastro - Padrões'!$A$2:$V$10081,S$1,FALSE))</f>
        <v>-</v>
      </c>
      <c r="T204" s="23" t="str">
        <f>IF($B204="-","-",VLOOKUP(ROUND(CONCATENATE($A204,T$2),0),'Cadastro - Padrões'!$A$2:$V$10081,T$1,FALSE))</f>
        <v>-</v>
      </c>
      <c r="U204" s="23" t="str">
        <f>IF($B204="-","-",VLOOKUP(ROUND(CONCATENATE($A204,U$2),0),'Cadastro - Padrões'!$A$2:$V$10081,U$1,FALSE))</f>
        <v>-</v>
      </c>
      <c r="V204" s="23" t="str">
        <f>IF($B204="-","-",VLOOKUP(ROUND(CONCATENATE($A204,V$2),0),'Cadastro - Padrões'!$A$2:$V$10081,V$1,FALSE))</f>
        <v>-</v>
      </c>
      <c r="W204" s="23" t="str">
        <f>IF($B204="-","-",VLOOKUP(ROUND(CONCATENATE($A204,W$2),0),'Cadastro - Padrões'!$A$2:$V$10081,W$1,FALSE))</f>
        <v>-</v>
      </c>
      <c r="X204" s="23" t="str">
        <f>IF($B204="-","-",VLOOKUP(ROUND(CONCATENATE($A204,X$2),0),'Cadastro - Padrões'!$A$2:$V$10081,X$1,FALSE))</f>
        <v>-</v>
      </c>
      <c r="Y204" s="23" t="str">
        <f>IF($B204="-","-",VLOOKUP(ROUND(CONCATENATE($A204,Y$2),0),'Cadastro - Padrões'!$A$2:$V$10081,Y$1,FALSE))</f>
        <v>-</v>
      </c>
      <c r="Z204" s="23" t="str">
        <f>IF($B204="-","-",VLOOKUP(ROUND(CONCATENATE($A204,Z$2),0),'Cadastro - Padrões'!$A$2:$V$10081,Z$1,FALSE))</f>
        <v>-</v>
      </c>
      <c r="AA204" s="23" t="str">
        <f>IF($B204="-","-",VLOOKUP(ROUND(CONCATENATE($A204,AA$2),0),'Cadastro - Padrões'!$A$2:$V$10081,AA$1,FALSE))</f>
        <v>-</v>
      </c>
      <c r="AB204" s="23" t="str">
        <f>IF($B204="-","-",VLOOKUP(ROUND(CONCATENATE($A204,AB$2),0),'Cadastro - Padrões'!$A$2:$V$10081,AB$1,FALSE))</f>
        <v>-</v>
      </c>
      <c r="AC204" s="23" t="str">
        <f>IF($B204="-","-",IF(VLOOKUP(ROUND(CONCATENATE($A204,AC$2),0),'Cadastro - Padrões'!$A$2:$V$10081,AC$1,FALSE)="","-",VLOOKUP(ROUND(CONCATENATE($A204,AC$2),0),'Cadastro - Padrões'!$A$2:$V$10081,AC$1,FALSE)))</f>
        <v>-</v>
      </c>
      <c r="AD204" s="23" t="str">
        <f>IF($B204="-","-",IF(VLOOKUP(ROUND(CONCATENATE($A204,AD$2),0),'Cadastro - Padrões'!$A$2:$V$10081,AD$1,FALSE)="","-",VLOOKUP(ROUND(CONCATENATE($A204,AD$2),0),'Cadastro - Padrões'!$A$2:$V$10081,AD$1,FALSE)))</f>
        <v>-</v>
      </c>
      <c r="AE204" s="23" t="str">
        <f>IF($B204="-","-",IF(VLOOKUP(ROUND(CONCATENATE($A204,AE$2),0),'Cadastro - Padrões'!$A$2:$V$10081,AE$1,FALSE)="","-",VLOOKUP(ROUND(CONCATENATE($A204,AE$2),0),'Cadastro - Padrões'!$A$2:$V$10081,AE$1,FALSE)))</f>
        <v>-</v>
      </c>
      <c r="AF204" s="23" t="str">
        <f>IF($B204="-","-",IF(VLOOKUP(ROUND(CONCATENATE($A204,AF$2),0),'Cadastro - Padrões'!$A$2:$V$10081,AF$1,FALSE)="","-",VLOOKUP(ROUND(CONCATENATE($A204,AF$2),0),'Cadastro - Padrões'!$A$2:$V$10081,AF$1,FALSE)))</f>
        <v>-</v>
      </c>
      <c r="AG204" s="23" t="str">
        <f>IF($B204="-","-",IF(VLOOKUP(ROUND(CONCATENATE($A204,AG$2),0),'Cadastro - Padrões'!$A$2:$V$10081,AG$1,FALSE)="","-",VLOOKUP(ROUND(CONCATENATE($A204,AG$2),0),'Cadastro - Padrões'!$A$2:$V$10081,AG$1,FALSE)))</f>
        <v>-</v>
      </c>
      <c r="AH204" s="23" t="str">
        <f>IF($B204="-","-",IF(VLOOKUP(ROUND(CONCATENATE($A204,AH$2),0),'Cadastro - Padrões'!$A$2:$V$10081,AH$1,FALSE)="","-",VLOOKUP(ROUND(CONCATENATE($A204,AH$2),0),'Cadastro - Padrões'!$A$2:$V$10081,AH$1,FALSE)))</f>
        <v>-</v>
      </c>
      <c r="AI204" s="23" t="str">
        <f>IF($B204="-","-",IF(VLOOKUP(ROUND(CONCATENATE($A204,AI$2),0),'Cadastro - Padrões'!$A$2:$V$10081,AI$1,FALSE)="","-",VLOOKUP(ROUND(CONCATENATE($A204,AI$2),0),'Cadastro - Padrões'!$A$2:$V$10081,AI$1,FALSE)))</f>
        <v>-</v>
      </c>
      <c r="AJ204" s="23" t="str">
        <f>IF($B204="-","-",IF(VLOOKUP(ROUND(CONCATENATE($A204,AJ$2),0),'Cadastro - Padrões'!$A$2:$V$10081,AJ$1,FALSE)="","-",VLOOKUP(ROUND(CONCATENATE($A204,AJ$2),0),'Cadastro - Padrões'!$A$2:$V$10081,AJ$1,FALSE)))</f>
        <v>-</v>
      </c>
      <c r="AK204" s="23" t="str">
        <f>IF($B204="-","-",IF(VLOOKUP(ROUND(CONCATENATE($A204,AK$2),0),'Cadastro - Padrões'!$A$2:$V$10081,AK$1,FALSE)="","-",VLOOKUP(ROUND(CONCATENATE($A204,AK$2),0),'Cadastro - Padrões'!$A$2:$V$10081,AK$1,FALSE)))</f>
        <v>-</v>
      </c>
      <c r="AL204" s="23" t="str">
        <f>IF($B204="-","-",IF(VLOOKUP(ROUND(CONCATENATE($A204,AL$2),0),'Cadastro - Padrões'!$A$2:$V$10081,AL$1,FALSE)="","-",VLOOKUP(ROUND(CONCATENATE($A204,AL$2),0),'Cadastro - Padrões'!$A$2:$V$10081,AL$1,FALSE)))</f>
        <v>-</v>
      </c>
      <c r="AM204" s="23" t="str">
        <f>IF($B204="-","-",IF(VLOOKUP(ROUND(CONCATENATE($A204,AM$2),0),'Cadastro - Padrões'!$A$2:$V$10081,AM$1,FALSE)="","-",VLOOKUP(ROUND(CONCATENATE($A204,AM$2),0),'Cadastro - Padrões'!$A$2:$V$10081,AM$1,FALSE)))</f>
        <v>-</v>
      </c>
      <c r="AN204" s="23" t="str">
        <f>IF($B204="-","-",IF(VLOOKUP(ROUND(CONCATENATE($A204,AN$2),0),'Cadastro - Padrões'!$A$2:$V$10081,AN$1,FALSE)="","-",VLOOKUP(ROUND(CONCATENATE($A204,AN$2),0),'Cadastro - Padrões'!$A$2:$V$10081,AN$1,FALSE)))</f>
        <v>-</v>
      </c>
      <c r="AO204" s="23" t="str">
        <f>IF($B204="-","-",IF(VLOOKUP(ROUND(CONCATENATE($A204,AO$2),0),'Cadastro - Padrões'!$A$2:$V$10081,AO$1,FALSE)="","-",VLOOKUP(ROUND(CONCATENATE($A204,AO$2),0),'Cadastro - Padrões'!$A$2:$V$10081,AO$1,FALSE)))</f>
        <v>-</v>
      </c>
      <c r="AP204" s="23" t="str">
        <f>IF($B204="-","-",IF(VLOOKUP(ROUND(CONCATENATE($A204,AP$2),0),'Cadastro - Padrões'!$A$2:$V$10081,AP$1,FALSE)="","-",VLOOKUP(ROUND(CONCATENATE($A204,AP$2),0),'Cadastro - Padrões'!$A$2:$V$10081,AP$1,FALSE)))</f>
        <v>-</v>
      </c>
      <c r="AQ204" s="23" t="str">
        <f>IF($B204="-","-",IF(VLOOKUP(ROUND(CONCATENATE($A204,AQ$2),0),'Cadastro - Padrões'!$A$2:$V$10081,AQ$1,FALSE)="","-",VLOOKUP(ROUND(CONCATENATE($A204,AQ$2),0),'Cadastro - Padrões'!$A$2:$V$10081,AQ$1,FALSE)))</f>
        <v>-</v>
      </c>
      <c r="AR204" s="23" t="str">
        <f>IF($B204="-","-",IF(VLOOKUP(ROUND(CONCATENATE($A204,AR$2),0),'Cadastro - Padrões'!$A$2:$V$10081,AR$1,FALSE)="","-",VLOOKUP(ROUND(CONCATENATE($A204,AR$2),0),'Cadastro - Padrões'!$A$2:$V$10081,AR$1,FALSE)))</f>
        <v>-</v>
      </c>
      <c r="AS204" s="23" t="str">
        <f>IF($B204="-","-",IF(VLOOKUP(ROUND(CONCATENATE($A204,AS$2),0),'Cadastro - Padrões'!$A$2:$V$10081,AS$1,FALSE)="","-",VLOOKUP(ROUND(CONCATENATE($A204,AS$2),0),'Cadastro - Padrões'!$A$2:$V$10081,AS$1,FALSE)))</f>
        <v>-</v>
      </c>
      <c r="AT204" s="23" t="str">
        <f>IF($B204="-","-",IF(VLOOKUP(ROUND(CONCATENATE($A204,AT$2),0),'Cadastro - Padrões'!$A$2:$V$10081,AT$1,FALSE)="","-",VLOOKUP(ROUND(CONCATENATE($A204,AT$2),0),'Cadastro - Padrões'!$A$2:$V$10081,AT$1,FALSE)))</f>
        <v>-</v>
      </c>
      <c r="AU204" s="23" t="str">
        <f>IF($B204="-","-",IF(VLOOKUP(ROUND(CONCATENATE($A204,AU$2),0),'Cadastro - Padrões'!$A$2:$V$10081,AU$1,FALSE)="","-",VLOOKUP(ROUND(CONCATENATE($A204,AU$2),0),'Cadastro - Padrões'!$A$2:$V$10081,AU$1,FALSE)))</f>
        <v>-</v>
      </c>
      <c r="AV204" s="23" t="str">
        <f>IF($B204="-","-",IF(VLOOKUP(ROUND(CONCATENATE($A204,AV$2),0),'Cadastro - Padrões'!$A$2:$V$10081,AV$1,FALSE)="","-",VLOOKUP(ROUND(CONCATENATE($A204,AV$2),0),'Cadastro - Padrões'!$A$2:$V$10081,AV$1,FALSE)))</f>
        <v>-</v>
      </c>
      <c r="AW204" s="23" t="str">
        <f>IF($B204="-","-",IF(VLOOKUP(ROUND(CONCATENATE($A204,AW$2),0),'Cadastro - Padrões'!$A$2:$V$10081,AW$1,FALSE)="","-",VLOOKUP(ROUND(CONCATENATE($A204,AW$2),0),'Cadastro - Padrões'!$A$2:$V$10081,AW$1,FALSE)))</f>
        <v>-</v>
      </c>
      <c r="AX204" s="23" t="str">
        <f>IF($B204="-","-",IF(VLOOKUP(ROUND(CONCATENATE($A204,AX$2),0),'Cadastro - Padrões'!$A$2:$V$10081,AX$1,FALSE)="","-",VLOOKUP(ROUND(CONCATENATE($A204,AX$2),0),'Cadastro - Padrões'!$A$2:$V$10081,AX$1,FALSE)))</f>
        <v>-</v>
      </c>
      <c r="AY204" s="23" t="str">
        <f>IF($B204="-","-",IF(VLOOKUP(ROUND(CONCATENATE($A204,AY$2),0),'Cadastro - Padrões'!$A$2:$V$10081,AY$1,FALSE)="","-",VLOOKUP(ROUND(CONCATENATE($A204,AY$2),0),'Cadastro - Padrões'!$A$2:$V$10081,AY$1,FALSE)))</f>
        <v>-</v>
      </c>
      <c r="AZ204" s="23" t="str">
        <f>IF($B204="-","-",IF(VLOOKUP(ROUND(CONCATENATE($A204,AZ$2),0),'Cadastro - Padrões'!$A$2:$V$10081,AZ$1,FALSE)="","-",VLOOKUP(ROUND(CONCATENATE($A204,AZ$2),0),'Cadastro - Padrões'!$A$2:$V$10081,AZ$1,FALSE)))</f>
        <v>-</v>
      </c>
      <c r="BA204" s="23" t="str">
        <f>IF($B204="-","-",IF(VLOOKUP(ROUND(CONCATENATE($A204,BA$2),0),'Cadastro - Padrões'!$A$2:$V$10081,BA$1,FALSE)="","-",VLOOKUP(ROUND(CONCATENATE($A204,BA$2),0),'Cadastro - Padrões'!$A$2:$V$10081,BA$1,FALSE)))</f>
        <v>-</v>
      </c>
      <c r="BB204" s="23" t="str">
        <f>IF($B204="-","-",IF(VLOOKUP(ROUND(CONCATENATE($A204,BB$2),0),'Cadastro - Padrões'!$A$2:$V$10081,BB$1,FALSE)="","-",VLOOKUP(ROUND(CONCATENATE($A204,BB$2),0),'Cadastro - Padrões'!$A$2:$V$10081,BB$1,FALSE)))</f>
        <v>-</v>
      </c>
      <c r="BC204" s="23" t="str">
        <f>IF($B204="-","-",IF(VLOOKUP(ROUND(CONCATENATE($A204,BC$2),0),'Cadastro - Padrões'!$A$2:$V$10081,BC$1,FALSE)="","-",VLOOKUP(ROUND(CONCATENATE($A204,BC$2),0),'Cadastro - Padrões'!$A$2:$V$10081,BC$1,FALSE)))</f>
        <v>-</v>
      </c>
      <c r="BD204" s="23" t="str">
        <f>IF($B204="-","-",IF(VLOOKUP(ROUND(CONCATENATE($A204,BD$2),0),'Cadastro - Padrões'!$A$2:$V$10081,BD$1,FALSE)="","-",VLOOKUP(ROUND(CONCATENATE($A204,BD$2),0),'Cadastro - Padrões'!$A$2:$V$10081,BD$1,FALSE)))</f>
        <v>-</v>
      </c>
      <c r="BE204" s="23" t="str">
        <f>IF($B204="-","-",IF(VLOOKUP(ROUND(CONCATENATE($A204,BE$2),0),'Cadastro - Padrões'!$A$2:$V$10081,BE$1,FALSE)="","-",VLOOKUP(ROUND(CONCATENATE($A204,BE$2),0),'Cadastro - Padrões'!$A$2:$V$10081,BE$1,FALSE)))</f>
        <v>-</v>
      </c>
      <c r="BF204" s="23" t="str">
        <f>IF($B204="-","-",IF(VLOOKUP(ROUND(CONCATENATE($A204,BF$2),0),'Cadastro - Padrões'!$A$2:$V$10081,BF$1,FALSE)="","-",VLOOKUP(ROUND(CONCATENATE($A204,BF$2),0),'Cadastro - Padrões'!$A$2:$V$10081,BF$1,FALSE)))</f>
        <v>-</v>
      </c>
      <c r="BG204" s="23" t="str">
        <f>IF($B204="-","-",IF(VLOOKUP(ROUND(CONCATENATE($A204,BG$2),0),'Cadastro - Padrões'!$A$2:$V$10081,BG$1,FALSE)="","-",VLOOKUP(ROUND(CONCATENATE($A204,BG$2),0),'Cadastro - Padrões'!$A$2:$V$10081,BG$1,FALSE)))</f>
        <v>-</v>
      </c>
      <c r="BH204" s="23" t="str">
        <f>IF($B204="-","-",IF(VLOOKUP(ROUND(CONCATENATE($A204,BH$2),0),'Cadastro - Padrões'!$A$2:$V$10081,BH$1,FALSE)="","-",VLOOKUP(ROUND(CONCATENATE($A204,BH$2),0),'Cadastro - Padrões'!$A$2:$V$10081,BH$1,FALSE)))</f>
        <v>-</v>
      </c>
      <c r="BI204" s="23" t="str">
        <f>IF($B204="-","-",IF(VLOOKUP(ROUND(CONCATENATE($A204,BI$2),0),'Cadastro - Padrões'!$A$2:$V$10081,BI$1,FALSE)="","-",VLOOKUP(ROUND(CONCATENATE($A204,BI$2),0),'Cadastro - Padrões'!$A$2:$V$10081,BI$1,FALSE)))</f>
        <v>-</v>
      </c>
      <c r="BJ204" s="23" t="str">
        <f>IF($B204="-","-",IF(VLOOKUP(ROUND(CONCATENATE($A204,BJ$2),0),'Cadastro - Padrões'!$A$2:$V$10081,BJ$1,FALSE)="","-",VLOOKUP(ROUND(CONCATENATE($A204,BJ$2),0),'Cadastro - Padrões'!$A$2:$V$10081,BJ$1,FALSE)))</f>
        <v>-</v>
      </c>
      <c r="BK204" s="23" t="str">
        <f>IF($B204="-","-",IF(VLOOKUP(ROUND(CONCATENATE($A204,BK$2),0),'Cadastro - Padrões'!$A$2:$V$10081,BK$1,FALSE)="","-",VLOOKUP(ROUND(CONCATENATE($A204,BK$2),0),'Cadastro - Padrões'!$A$2:$V$10081,BK$1,FALSE)))</f>
        <v>-</v>
      </c>
      <c r="BL204" s="23" t="str">
        <f>IF($B204="-","-",IF(VLOOKUP(ROUND(CONCATENATE($A204,BL$2),0),'Cadastro - Padrões'!$A$2:$V$10081,BL$1,FALSE)="","-",VLOOKUP(ROUND(CONCATENATE($A204,BL$2),0),'Cadastro - Padrões'!$A$2:$V$10081,BL$1,FALSE)))</f>
        <v>-</v>
      </c>
      <c r="BM204" s="23" t="str">
        <f>IF($B204="-","-",IF(VLOOKUP(ROUND(CONCATENATE($A204,BM$2),0),'Cadastro - Padrões'!$A$2:$V$10081,BM$1,FALSE)="","-",VLOOKUP(ROUND(CONCATENATE($A204,BM$2),0),'Cadastro - Padrões'!$A$2:$V$10081,BM$1,FALSE)))</f>
        <v>-</v>
      </c>
      <c r="BN204" s="23" t="str">
        <f>IF($B204="-","-",IF(VLOOKUP(ROUND(CONCATENATE($A204,BN$2),0),'Cadastro - Padrões'!$A$2:$V$10081,BN$1,FALSE)="","-",VLOOKUP(ROUND(CONCATENATE($A204,BN$2),0),'Cadastro - Padrões'!$A$2:$V$10081,BN$1,FALSE)))</f>
        <v>-</v>
      </c>
      <c r="BO204" s="23" t="str">
        <f>IF($B204="-","-",IF(VLOOKUP(ROUND(CONCATENATE($A204,BO$2),0),'Cadastro - Padrões'!$A$2:$V$10081,BO$1,FALSE)="","-",VLOOKUP(ROUND(CONCATENATE($A204,BO$2),0),'Cadastro - Padrões'!$A$2:$V$10081,BO$1,FALSE)))</f>
        <v>-</v>
      </c>
      <c r="BP204" s="23" t="str">
        <f>IF($B204="-","-",IF(VLOOKUP(ROUND(CONCATENATE($A204,BP$2),0),'Cadastro - Padrões'!$A$2:$V$10081,BP$1,FALSE)="","-",VLOOKUP(ROUND(CONCATENATE($A204,BP$2),0),'Cadastro - Padrões'!$A$2:$V$10081,BP$1,FALSE)))</f>
        <v>-</v>
      </c>
    </row>
    <row r="205" spans="1:68" x14ac:dyDescent="0.3">
      <c r="A205" s="22">
        <f t="shared" si="55"/>
        <v>200</v>
      </c>
      <c r="B205" s="23" t="str">
        <f>IF(VLOOKUP(ROUND(CONCATENATE($A205,B$2),0),'Cadastro - Padrões'!$A$2:$V$10081,B$1,FALSE)="","-",VLOOKUP(ROUND(CONCATENATE($A205,B$2),0),'Cadastro - Padrões'!$A$2:$V$10081,B$1,FALSE))</f>
        <v>-</v>
      </c>
      <c r="C205" s="23" t="str">
        <f>IF($B205="-","-",VLOOKUP(ROUND(CONCATENATE($A205,C$2),0),'Cadastro - Padrões'!$A$2:$V$10081,C$1,FALSE))</f>
        <v>-</v>
      </c>
      <c r="D205" s="23" t="str">
        <f>IF($B205="-","-",VLOOKUP(ROUND(CONCATENATE($A205,D$2),0),'Cadastro - Padrões'!$A$2:$V$10081,D$1,FALSE))</f>
        <v>-</v>
      </c>
      <c r="E205" s="23" t="str">
        <f>IF($B205="-","-",VLOOKUP(ROUND(CONCATENATE($A205,E$2),0),'Cadastro - Padrões'!$A$2:$V$10081,E$1,FALSE))</f>
        <v>-</v>
      </c>
      <c r="F205" s="23" t="str">
        <f>IF($B205="-","-",VLOOKUP(ROUND(CONCATENATE($A205,F$2),0),'Cadastro - Padrões'!$A$2:$V$10081,F$1,FALSE))</f>
        <v>-</v>
      </c>
      <c r="G205" s="24" t="str">
        <f>IF($B205="-","-",VLOOKUP(ROUND(CONCATENATE($A205,G$2),0),'Cadastro - Padrões'!$A$2:$V$10081,G$1,FALSE))</f>
        <v>-</v>
      </c>
      <c r="H205" s="25" t="str">
        <f>IF($B205="-","-",VLOOKUP(ROUND(CONCATENATE($A205,H$2),0),'Cadastro - Padrões'!$A$2:$V$10081,H$1,FALSE))</f>
        <v>-</v>
      </c>
      <c r="I205" s="23" t="str">
        <f>IF($B205="-","-",VLOOKUP(ROUND(CONCATENATE($A205,I$2),0),'Cadastro - Padrões'!$A$2:$V$10081,I$1,FALSE))</f>
        <v>-</v>
      </c>
      <c r="J205" s="23" t="str">
        <f>IF($B205="-","-",VLOOKUP(ROUND(CONCATENATE($A205,J$2),0),'Cadastro - Padrões'!$A$2:$V$10081,J$1,FALSE))</f>
        <v>-</v>
      </c>
      <c r="K205" s="23" t="str">
        <f>IF($B205="-","-",VLOOKUP(ROUND(CONCATENATE($A205,K$2),0),'Cadastro - Padrões'!$A$2:$V$10081,K$1,FALSE))</f>
        <v>-</v>
      </c>
      <c r="L205" s="23" t="str">
        <f>IF($B205="-","-",VLOOKUP(ROUND(CONCATENATE($A205,L$2),0),'Cadastro - Padrões'!$A$2:$V$10081,L$1,FALSE))</f>
        <v>-</v>
      </c>
      <c r="M205" s="23" t="str">
        <f>IF($B205="-","-",VLOOKUP(ROUND(CONCATENATE($A205,M$2),0),'Cadastro - Padrões'!$A$2:$V$10081,M$1,FALSE))</f>
        <v>-</v>
      </c>
      <c r="N205" s="23" t="str">
        <f>IF($B205="-","-",VLOOKUP(ROUND(CONCATENATE($A205,N$2),0),'Cadastro - Padrões'!$A$2:$V$10081,N$1,FALSE))</f>
        <v>-</v>
      </c>
      <c r="O205" s="23" t="str">
        <f>IF($B205="-","-",VLOOKUP(ROUND(CONCATENATE($A205,O$2),0),'Cadastro - Padrões'!$A$2:$V$10081,O$1,FALSE))</f>
        <v>-</v>
      </c>
      <c r="P205" s="23" t="str">
        <f>IF($B205="-","-",VLOOKUP(ROUND(CONCATENATE($A205,P$2),0),'Cadastro - Padrões'!$A$2:$V$10081,P$1,FALSE))</f>
        <v>-</v>
      </c>
      <c r="Q205" s="23" t="str">
        <f>IF($B205="-","-",VLOOKUP(ROUND(CONCATENATE($A205,Q$2),0),'Cadastro - Padrões'!$A$2:$V$10081,Q$1,FALSE))</f>
        <v>-</v>
      </c>
      <c r="R205" s="23" t="str">
        <f>IF($B205="-","-",VLOOKUP(ROUND(CONCATENATE($A205,R$2),0),'Cadastro - Padrões'!$A$2:$V$10081,R$1,FALSE))</f>
        <v>-</v>
      </c>
      <c r="S205" s="23" t="str">
        <f>IF($B205="-","-",VLOOKUP(ROUND(CONCATENATE($A205,S$2),0),'Cadastro - Padrões'!$A$2:$V$10081,S$1,FALSE))</f>
        <v>-</v>
      </c>
      <c r="T205" s="23" t="str">
        <f>IF($B205="-","-",VLOOKUP(ROUND(CONCATENATE($A205,T$2),0),'Cadastro - Padrões'!$A$2:$V$10081,T$1,FALSE))</f>
        <v>-</v>
      </c>
      <c r="U205" s="23" t="str">
        <f>IF($B205="-","-",VLOOKUP(ROUND(CONCATENATE($A205,U$2),0),'Cadastro - Padrões'!$A$2:$V$10081,U$1,FALSE))</f>
        <v>-</v>
      </c>
      <c r="V205" s="23" t="str">
        <f>IF($B205="-","-",VLOOKUP(ROUND(CONCATENATE($A205,V$2),0),'Cadastro - Padrões'!$A$2:$V$10081,V$1,FALSE))</f>
        <v>-</v>
      </c>
      <c r="W205" s="23" t="str">
        <f>IF($B205="-","-",VLOOKUP(ROUND(CONCATENATE($A205,W$2),0),'Cadastro - Padrões'!$A$2:$V$10081,W$1,FALSE))</f>
        <v>-</v>
      </c>
      <c r="X205" s="23" t="str">
        <f>IF($B205="-","-",VLOOKUP(ROUND(CONCATENATE($A205,X$2),0),'Cadastro - Padrões'!$A$2:$V$10081,X$1,FALSE))</f>
        <v>-</v>
      </c>
      <c r="Y205" s="23" t="str">
        <f>IF($B205="-","-",VLOOKUP(ROUND(CONCATENATE($A205,Y$2),0),'Cadastro - Padrões'!$A$2:$V$10081,Y$1,FALSE))</f>
        <v>-</v>
      </c>
      <c r="Z205" s="23" t="str">
        <f>IF($B205="-","-",VLOOKUP(ROUND(CONCATENATE($A205,Z$2),0),'Cadastro - Padrões'!$A$2:$V$10081,Z$1,FALSE))</f>
        <v>-</v>
      </c>
      <c r="AA205" s="23" t="str">
        <f>IF($B205="-","-",VLOOKUP(ROUND(CONCATENATE($A205,AA$2),0),'Cadastro - Padrões'!$A$2:$V$10081,AA$1,FALSE))</f>
        <v>-</v>
      </c>
      <c r="AB205" s="23" t="str">
        <f>IF($B205="-","-",VLOOKUP(ROUND(CONCATENATE($A205,AB$2),0),'Cadastro - Padrões'!$A$2:$V$10081,AB$1,FALSE))</f>
        <v>-</v>
      </c>
      <c r="AC205" s="23" t="str">
        <f>IF($B205="-","-",IF(VLOOKUP(ROUND(CONCATENATE($A205,AC$2),0),'Cadastro - Padrões'!$A$2:$V$10081,AC$1,FALSE)="","-",VLOOKUP(ROUND(CONCATENATE($A205,AC$2),0),'Cadastro - Padrões'!$A$2:$V$10081,AC$1,FALSE)))</f>
        <v>-</v>
      </c>
      <c r="AD205" s="23" t="str">
        <f>IF($B205="-","-",IF(VLOOKUP(ROUND(CONCATENATE($A205,AD$2),0),'Cadastro - Padrões'!$A$2:$V$10081,AD$1,FALSE)="","-",VLOOKUP(ROUND(CONCATENATE($A205,AD$2),0),'Cadastro - Padrões'!$A$2:$V$10081,AD$1,FALSE)))</f>
        <v>-</v>
      </c>
      <c r="AE205" s="23" t="str">
        <f>IF($B205="-","-",IF(VLOOKUP(ROUND(CONCATENATE($A205,AE$2),0),'Cadastro - Padrões'!$A$2:$V$10081,AE$1,FALSE)="","-",VLOOKUP(ROUND(CONCATENATE($A205,AE$2),0),'Cadastro - Padrões'!$A$2:$V$10081,AE$1,FALSE)))</f>
        <v>-</v>
      </c>
      <c r="AF205" s="23" t="str">
        <f>IF($B205="-","-",IF(VLOOKUP(ROUND(CONCATENATE($A205,AF$2),0),'Cadastro - Padrões'!$A$2:$V$10081,AF$1,FALSE)="","-",VLOOKUP(ROUND(CONCATENATE($A205,AF$2),0),'Cadastro - Padrões'!$A$2:$V$10081,AF$1,FALSE)))</f>
        <v>-</v>
      </c>
      <c r="AG205" s="23" t="str">
        <f>IF($B205="-","-",IF(VLOOKUP(ROUND(CONCATENATE($A205,AG$2),0),'Cadastro - Padrões'!$A$2:$V$10081,AG$1,FALSE)="","-",VLOOKUP(ROUND(CONCATENATE($A205,AG$2),0),'Cadastro - Padrões'!$A$2:$V$10081,AG$1,FALSE)))</f>
        <v>-</v>
      </c>
      <c r="AH205" s="23" t="str">
        <f>IF($B205="-","-",IF(VLOOKUP(ROUND(CONCATENATE($A205,AH$2),0),'Cadastro - Padrões'!$A$2:$V$10081,AH$1,FALSE)="","-",VLOOKUP(ROUND(CONCATENATE($A205,AH$2),0),'Cadastro - Padrões'!$A$2:$V$10081,AH$1,FALSE)))</f>
        <v>-</v>
      </c>
      <c r="AI205" s="23" t="str">
        <f>IF($B205="-","-",IF(VLOOKUP(ROUND(CONCATENATE($A205,AI$2),0),'Cadastro - Padrões'!$A$2:$V$10081,AI$1,FALSE)="","-",VLOOKUP(ROUND(CONCATENATE($A205,AI$2),0),'Cadastro - Padrões'!$A$2:$V$10081,AI$1,FALSE)))</f>
        <v>-</v>
      </c>
      <c r="AJ205" s="23" t="str">
        <f>IF($B205="-","-",IF(VLOOKUP(ROUND(CONCATENATE($A205,AJ$2),0),'Cadastro - Padrões'!$A$2:$V$10081,AJ$1,FALSE)="","-",VLOOKUP(ROUND(CONCATENATE($A205,AJ$2),0),'Cadastro - Padrões'!$A$2:$V$10081,AJ$1,FALSE)))</f>
        <v>-</v>
      </c>
      <c r="AK205" s="23" t="str">
        <f>IF($B205="-","-",IF(VLOOKUP(ROUND(CONCATENATE($A205,AK$2),0),'Cadastro - Padrões'!$A$2:$V$10081,AK$1,FALSE)="","-",VLOOKUP(ROUND(CONCATENATE($A205,AK$2),0),'Cadastro - Padrões'!$A$2:$V$10081,AK$1,FALSE)))</f>
        <v>-</v>
      </c>
      <c r="AL205" s="23" t="str">
        <f>IF($B205="-","-",IF(VLOOKUP(ROUND(CONCATENATE($A205,AL$2),0),'Cadastro - Padrões'!$A$2:$V$10081,AL$1,FALSE)="","-",VLOOKUP(ROUND(CONCATENATE($A205,AL$2),0),'Cadastro - Padrões'!$A$2:$V$10081,AL$1,FALSE)))</f>
        <v>-</v>
      </c>
      <c r="AM205" s="23" t="str">
        <f>IF($B205="-","-",IF(VLOOKUP(ROUND(CONCATENATE($A205,AM$2),0),'Cadastro - Padrões'!$A$2:$V$10081,AM$1,FALSE)="","-",VLOOKUP(ROUND(CONCATENATE($A205,AM$2),0),'Cadastro - Padrões'!$A$2:$V$10081,AM$1,FALSE)))</f>
        <v>-</v>
      </c>
      <c r="AN205" s="23" t="str">
        <f>IF($B205="-","-",IF(VLOOKUP(ROUND(CONCATENATE($A205,AN$2),0),'Cadastro - Padrões'!$A$2:$V$10081,AN$1,FALSE)="","-",VLOOKUP(ROUND(CONCATENATE($A205,AN$2),0),'Cadastro - Padrões'!$A$2:$V$10081,AN$1,FALSE)))</f>
        <v>-</v>
      </c>
      <c r="AO205" s="23" t="str">
        <f>IF($B205="-","-",IF(VLOOKUP(ROUND(CONCATENATE($A205,AO$2),0),'Cadastro - Padrões'!$A$2:$V$10081,AO$1,FALSE)="","-",VLOOKUP(ROUND(CONCATENATE($A205,AO$2),0),'Cadastro - Padrões'!$A$2:$V$10081,AO$1,FALSE)))</f>
        <v>-</v>
      </c>
      <c r="AP205" s="23" t="str">
        <f>IF($B205="-","-",IF(VLOOKUP(ROUND(CONCATENATE($A205,AP$2),0),'Cadastro - Padrões'!$A$2:$V$10081,AP$1,FALSE)="","-",VLOOKUP(ROUND(CONCATENATE($A205,AP$2),0),'Cadastro - Padrões'!$A$2:$V$10081,AP$1,FALSE)))</f>
        <v>-</v>
      </c>
      <c r="AQ205" s="23" t="str">
        <f>IF($B205="-","-",IF(VLOOKUP(ROUND(CONCATENATE($A205,AQ$2),0),'Cadastro - Padrões'!$A$2:$V$10081,AQ$1,FALSE)="","-",VLOOKUP(ROUND(CONCATENATE($A205,AQ$2),0),'Cadastro - Padrões'!$A$2:$V$10081,AQ$1,FALSE)))</f>
        <v>-</v>
      </c>
      <c r="AR205" s="23" t="str">
        <f>IF($B205="-","-",IF(VLOOKUP(ROUND(CONCATENATE($A205,AR$2),0),'Cadastro - Padrões'!$A$2:$V$10081,AR$1,FALSE)="","-",VLOOKUP(ROUND(CONCATENATE($A205,AR$2),0),'Cadastro - Padrões'!$A$2:$V$10081,AR$1,FALSE)))</f>
        <v>-</v>
      </c>
      <c r="AS205" s="23" t="str">
        <f>IF($B205="-","-",IF(VLOOKUP(ROUND(CONCATENATE($A205,AS$2),0),'Cadastro - Padrões'!$A$2:$V$10081,AS$1,FALSE)="","-",VLOOKUP(ROUND(CONCATENATE($A205,AS$2),0),'Cadastro - Padrões'!$A$2:$V$10081,AS$1,FALSE)))</f>
        <v>-</v>
      </c>
      <c r="AT205" s="23" t="str">
        <f>IF($B205="-","-",IF(VLOOKUP(ROUND(CONCATENATE($A205,AT$2),0),'Cadastro - Padrões'!$A$2:$V$10081,AT$1,FALSE)="","-",VLOOKUP(ROUND(CONCATENATE($A205,AT$2),0),'Cadastro - Padrões'!$A$2:$V$10081,AT$1,FALSE)))</f>
        <v>-</v>
      </c>
      <c r="AU205" s="23" t="str">
        <f>IF($B205="-","-",IF(VLOOKUP(ROUND(CONCATENATE($A205,AU$2),0),'Cadastro - Padrões'!$A$2:$V$10081,AU$1,FALSE)="","-",VLOOKUP(ROUND(CONCATENATE($A205,AU$2),0),'Cadastro - Padrões'!$A$2:$V$10081,AU$1,FALSE)))</f>
        <v>-</v>
      </c>
      <c r="AV205" s="23" t="str">
        <f>IF($B205="-","-",IF(VLOOKUP(ROUND(CONCATENATE($A205,AV$2),0),'Cadastro - Padrões'!$A$2:$V$10081,AV$1,FALSE)="","-",VLOOKUP(ROUND(CONCATENATE($A205,AV$2),0),'Cadastro - Padrões'!$A$2:$V$10081,AV$1,FALSE)))</f>
        <v>-</v>
      </c>
      <c r="AW205" s="23" t="str">
        <f>IF($B205="-","-",IF(VLOOKUP(ROUND(CONCATENATE($A205,AW$2),0),'Cadastro - Padrões'!$A$2:$V$10081,AW$1,FALSE)="","-",VLOOKUP(ROUND(CONCATENATE($A205,AW$2),0),'Cadastro - Padrões'!$A$2:$V$10081,AW$1,FALSE)))</f>
        <v>-</v>
      </c>
      <c r="AX205" s="23" t="str">
        <f>IF($B205="-","-",IF(VLOOKUP(ROUND(CONCATENATE($A205,AX$2),0),'Cadastro - Padrões'!$A$2:$V$10081,AX$1,FALSE)="","-",VLOOKUP(ROUND(CONCATENATE($A205,AX$2),0),'Cadastro - Padrões'!$A$2:$V$10081,AX$1,FALSE)))</f>
        <v>-</v>
      </c>
      <c r="AY205" s="23" t="str">
        <f>IF($B205="-","-",IF(VLOOKUP(ROUND(CONCATENATE($A205,AY$2),0),'Cadastro - Padrões'!$A$2:$V$10081,AY$1,FALSE)="","-",VLOOKUP(ROUND(CONCATENATE($A205,AY$2),0),'Cadastro - Padrões'!$A$2:$V$10081,AY$1,FALSE)))</f>
        <v>-</v>
      </c>
      <c r="AZ205" s="23" t="str">
        <f>IF($B205="-","-",IF(VLOOKUP(ROUND(CONCATENATE($A205,AZ$2),0),'Cadastro - Padrões'!$A$2:$V$10081,AZ$1,FALSE)="","-",VLOOKUP(ROUND(CONCATENATE($A205,AZ$2),0),'Cadastro - Padrões'!$A$2:$V$10081,AZ$1,FALSE)))</f>
        <v>-</v>
      </c>
      <c r="BA205" s="23" t="str">
        <f>IF($B205="-","-",IF(VLOOKUP(ROUND(CONCATENATE($A205,BA$2),0),'Cadastro - Padrões'!$A$2:$V$10081,BA$1,FALSE)="","-",VLOOKUP(ROUND(CONCATENATE($A205,BA$2),0),'Cadastro - Padrões'!$A$2:$V$10081,BA$1,FALSE)))</f>
        <v>-</v>
      </c>
      <c r="BB205" s="23" t="str">
        <f>IF($B205="-","-",IF(VLOOKUP(ROUND(CONCATENATE($A205,BB$2),0),'Cadastro - Padrões'!$A$2:$V$10081,BB$1,FALSE)="","-",VLOOKUP(ROUND(CONCATENATE($A205,BB$2),0),'Cadastro - Padrões'!$A$2:$V$10081,BB$1,FALSE)))</f>
        <v>-</v>
      </c>
      <c r="BC205" s="23" t="str">
        <f>IF($B205="-","-",IF(VLOOKUP(ROUND(CONCATENATE($A205,BC$2),0),'Cadastro - Padrões'!$A$2:$V$10081,BC$1,FALSE)="","-",VLOOKUP(ROUND(CONCATENATE($A205,BC$2),0),'Cadastro - Padrões'!$A$2:$V$10081,BC$1,FALSE)))</f>
        <v>-</v>
      </c>
      <c r="BD205" s="23" t="str">
        <f>IF($B205="-","-",IF(VLOOKUP(ROUND(CONCATENATE($A205,BD$2),0),'Cadastro - Padrões'!$A$2:$V$10081,BD$1,FALSE)="","-",VLOOKUP(ROUND(CONCATENATE($A205,BD$2),0),'Cadastro - Padrões'!$A$2:$V$10081,BD$1,FALSE)))</f>
        <v>-</v>
      </c>
      <c r="BE205" s="23" t="str">
        <f>IF($B205="-","-",IF(VLOOKUP(ROUND(CONCATENATE($A205,BE$2),0),'Cadastro - Padrões'!$A$2:$V$10081,BE$1,FALSE)="","-",VLOOKUP(ROUND(CONCATENATE($A205,BE$2),0),'Cadastro - Padrões'!$A$2:$V$10081,BE$1,FALSE)))</f>
        <v>-</v>
      </c>
      <c r="BF205" s="23" t="str">
        <f>IF($B205="-","-",IF(VLOOKUP(ROUND(CONCATENATE($A205,BF$2),0),'Cadastro - Padrões'!$A$2:$V$10081,BF$1,FALSE)="","-",VLOOKUP(ROUND(CONCATENATE($A205,BF$2),0),'Cadastro - Padrões'!$A$2:$V$10081,BF$1,FALSE)))</f>
        <v>-</v>
      </c>
      <c r="BG205" s="23" t="str">
        <f>IF($B205="-","-",IF(VLOOKUP(ROUND(CONCATENATE($A205,BG$2),0),'Cadastro - Padrões'!$A$2:$V$10081,BG$1,FALSE)="","-",VLOOKUP(ROUND(CONCATENATE($A205,BG$2),0),'Cadastro - Padrões'!$A$2:$V$10081,BG$1,FALSE)))</f>
        <v>-</v>
      </c>
      <c r="BH205" s="23" t="str">
        <f>IF($B205="-","-",IF(VLOOKUP(ROUND(CONCATENATE($A205,BH$2),0),'Cadastro - Padrões'!$A$2:$V$10081,BH$1,FALSE)="","-",VLOOKUP(ROUND(CONCATENATE($A205,BH$2),0),'Cadastro - Padrões'!$A$2:$V$10081,BH$1,FALSE)))</f>
        <v>-</v>
      </c>
      <c r="BI205" s="23" t="str">
        <f>IF($B205="-","-",IF(VLOOKUP(ROUND(CONCATENATE($A205,BI$2),0),'Cadastro - Padrões'!$A$2:$V$10081,BI$1,FALSE)="","-",VLOOKUP(ROUND(CONCATENATE($A205,BI$2),0),'Cadastro - Padrões'!$A$2:$V$10081,BI$1,FALSE)))</f>
        <v>-</v>
      </c>
      <c r="BJ205" s="23" t="str">
        <f>IF($B205="-","-",IF(VLOOKUP(ROUND(CONCATENATE($A205,BJ$2),0),'Cadastro - Padrões'!$A$2:$V$10081,BJ$1,FALSE)="","-",VLOOKUP(ROUND(CONCATENATE($A205,BJ$2),0),'Cadastro - Padrões'!$A$2:$V$10081,BJ$1,FALSE)))</f>
        <v>-</v>
      </c>
      <c r="BK205" s="23" t="str">
        <f>IF($B205="-","-",IF(VLOOKUP(ROUND(CONCATENATE($A205,BK$2),0),'Cadastro - Padrões'!$A$2:$V$10081,BK$1,FALSE)="","-",VLOOKUP(ROUND(CONCATENATE($A205,BK$2),0),'Cadastro - Padrões'!$A$2:$V$10081,BK$1,FALSE)))</f>
        <v>-</v>
      </c>
      <c r="BL205" s="23" t="str">
        <f>IF($B205="-","-",IF(VLOOKUP(ROUND(CONCATENATE($A205,BL$2),0),'Cadastro - Padrões'!$A$2:$V$10081,BL$1,FALSE)="","-",VLOOKUP(ROUND(CONCATENATE($A205,BL$2),0),'Cadastro - Padrões'!$A$2:$V$10081,BL$1,FALSE)))</f>
        <v>-</v>
      </c>
      <c r="BM205" s="23" t="str">
        <f>IF($B205="-","-",IF(VLOOKUP(ROUND(CONCATENATE($A205,BM$2),0),'Cadastro - Padrões'!$A$2:$V$10081,BM$1,FALSE)="","-",VLOOKUP(ROUND(CONCATENATE($A205,BM$2),0),'Cadastro - Padrões'!$A$2:$V$10081,BM$1,FALSE)))</f>
        <v>-</v>
      </c>
      <c r="BN205" s="23" t="str">
        <f>IF($B205="-","-",IF(VLOOKUP(ROUND(CONCATENATE($A205,BN$2),0),'Cadastro - Padrões'!$A$2:$V$10081,BN$1,FALSE)="","-",VLOOKUP(ROUND(CONCATENATE($A205,BN$2),0),'Cadastro - Padrões'!$A$2:$V$10081,BN$1,FALSE)))</f>
        <v>-</v>
      </c>
      <c r="BO205" s="23" t="str">
        <f>IF($B205="-","-",IF(VLOOKUP(ROUND(CONCATENATE($A205,BO$2),0),'Cadastro - Padrões'!$A$2:$V$10081,BO$1,FALSE)="","-",VLOOKUP(ROUND(CONCATENATE($A205,BO$2),0),'Cadastro - Padrões'!$A$2:$V$10081,BO$1,FALSE)))</f>
        <v>-</v>
      </c>
      <c r="BP205" s="23" t="str">
        <f>IF($B205="-","-",IF(VLOOKUP(ROUND(CONCATENATE($A205,BP$2),0),'Cadastro - Padrões'!$A$2:$V$10081,BP$1,FALSE)="","-",VLOOKUP(ROUND(CONCATENATE($A205,BP$2),0),'Cadastro - Padrões'!$A$2:$V$10081,BP$1,FALSE)))</f>
        <v>-</v>
      </c>
    </row>
    <row r="206" spans="1:68" x14ac:dyDescent="0.3">
      <c r="A206" s="22">
        <f t="shared" si="55"/>
        <v>201</v>
      </c>
      <c r="B206" s="23" t="str">
        <f>IF(VLOOKUP(ROUND(CONCATENATE($A206,B$2),0),'Cadastro - Padrões'!$A$2:$V$10081,B$1,FALSE)="","-",VLOOKUP(ROUND(CONCATENATE($A206,B$2),0),'Cadastro - Padrões'!$A$2:$V$10081,B$1,FALSE))</f>
        <v>-</v>
      </c>
      <c r="C206" s="23" t="str">
        <f>IF($B206="-","-",VLOOKUP(ROUND(CONCATENATE($A206,C$2),0),'Cadastro - Padrões'!$A$2:$V$10081,C$1,FALSE))</f>
        <v>-</v>
      </c>
      <c r="D206" s="23" t="str">
        <f>IF($B206="-","-",VLOOKUP(ROUND(CONCATENATE($A206,D$2),0),'Cadastro - Padrões'!$A$2:$V$10081,D$1,FALSE))</f>
        <v>-</v>
      </c>
      <c r="E206" s="23" t="str">
        <f>IF($B206="-","-",VLOOKUP(ROUND(CONCATENATE($A206,E$2),0),'Cadastro - Padrões'!$A$2:$V$10081,E$1,FALSE))</f>
        <v>-</v>
      </c>
      <c r="F206" s="23" t="str">
        <f>IF($B206="-","-",VLOOKUP(ROUND(CONCATENATE($A206,F$2),0),'Cadastro - Padrões'!$A$2:$V$10081,F$1,FALSE))</f>
        <v>-</v>
      </c>
      <c r="G206" s="24" t="str">
        <f>IF($B206="-","-",VLOOKUP(ROUND(CONCATENATE($A206,G$2),0),'Cadastro - Padrões'!$A$2:$V$10081,G$1,FALSE))</f>
        <v>-</v>
      </c>
      <c r="H206" s="25" t="str">
        <f>IF($B206="-","-",VLOOKUP(ROUND(CONCATENATE($A206,H$2),0),'Cadastro - Padrões'!$A$2:$V$10081,H$1,FALSE))</f>
        <v>-</v>
      </c>
      <c r="I206" s="23" t="str">
        <f>IF($B206="-","-",VLOOKUP(ROUND(CONCATENATE($A206,I$2),0),'Cadastro - Padrões'!$A$2:$V$10081,I$1,FALSE))</f>
        <v>-</v>
      </c>
      <c r="J206" s="23" t="str">
        <f>IF($B206="-","-",VLOOKUP(ROUND(CONCATENATE($A206,J$2),0),'Cadastro - Padrões'!$A$2:$V$10081,J$1,FALSE))</f>
        <v>-</v>
      </c>
      <c r="K206" s="23" t="str">
        <f>IF($B206="-","-",VLOOKUP(ROUND(CONCATENATE($A206,K$2),0),'Cadastro - Padrões'!$A$2:$V$10081,K$1,FALSE))</f>
        <v>-</v>
      </c>
      <c r="L206" s="23" t="str">
        <f>IF($B206="-","-",VLOOKUP(ROUND(CONCATENATE($A206,L$2),0),'Cadastro - Padrões'!$A$2:$V$10081,L$1,FALSE))</f>
        <v>-</v>
      </c>
      <c r="M206" s="23" t="str">
        <f>IF($B206="-","-",VLOOKUP(ROUND(CONCATENATE($A206,M$2),0),'Cadastro - Padrões'!$A$2:$V$10081,M$1,FALSE))</f>
        <v>-</v>
      </c>
      <c r="N206" s="23" t="str">
        <f>IF($B206="-","-",VLOOKUP(ROUND(CONCATENATE($A206,N$2),0),'Cadastro - Padrões'!$A$2:$V$10081,N$1,FALSE))</f>
        <v>-</v>
      </c>
      <c r="O206" s="23" t="str">
        <f>IF($B206="-","-",VLOOKUP(ROUND(CONCATENATE($A206,O$2),0),'Cadastro - Padrões'!$A$2:$V$10081,O$1,FALSE))</f>
        <v>-</v>
      </c>
      <c r="P206" s="23" t="str">
        <f>IF($B206="-","-",VLOOKUP(ROUND(CONCATENATE($A206,P$2),0),'Cadastro - Padrões'!$A$2:$V$10081,P$1,FALSE))</f>
        <v>-</v>
      </c>
      <c r="Q206" s="23" t="str">
        <f>IF($B206="-","-",VLOOKUP(ROUND(CONCATENATE($A206,Q$2),0),'Cadastro - Padrões'!$A$2:$V$10081,Q$1,FALSE))</f>
        <v>-</v>
      </c>
      <c r="R206" s="23" t="str">
        <f>IF($B206="-","-",VLOOKUP(ROUND(CONCATENATE($A206,R$2),0),'Cadastro - Padrões'!$A$2:$V$10081,R$1,FALSE))</f>
        <v>-</v>
      </c>
      <c r="S206" s="23" t="str">
        <f>IF($B206="-","-",VLOOKUP(ROUND(CONCATENATE($A206,S$2),0),'Cadastro - Padrões'!$A$2:$V$10081,S$1,FALSE))</f>
        <v>-</v>
      </c>
      <c r="T206" s="23" t="str">
        <f>IF($B206="-","-",VLOOKUP(ROUND(CONCATENATE($A206,T$2),0),'Cadastro - Padrões'!$A$2:$V$10081,T$1,FALSE))</f>
        <v>-</v>
      </c>
      <c r="U206" s="23" t="str">
        <f>IF($B206="-","-",VLOOKUP(ROUND(CONCATENATE($A206,U$2),0),'Cadastro - Padrões'!$A$2:$V$10081,U$1,FALSE))</f>
        <v>-</v>
      </c>
      <c r="V206" s="23" t="str">
        <f>IF($B206="-","-",VLOOKUP(ROUND(CONCATENATE($A206,V$2),0),'Cadastro - Padrões'!$A$2:$V$10081,V$1,FALSE))</f>
        <v>-</v>
      </c>
      <c r="W206" s="23" t="str">
        <f>IF($B206="-","-",VLOOKUP(ROUND(CONCATENATE($A206,W$2),0),'Cadastro - Padrões'!$A$2:$V$10081,W$1,FALSE))</f>
        <v>-</v>
      </c>
      <c r="X206" s="23" t="str">
        <f>IF($B206="-","-",VLOOKUP(ROUND(CONCATENATE($A206,X$2),0),'Cadastro - Padrões'!$A$2:$V$10081,X$1,FALSE))</f>
        <v>-</v>
      </c>
      <c r="Y206" s="23" t="str">
        <f>IF($B206="-","-",VLOOKUP(ROUND(CONCATENATE($A206,Y$2),0),'Cadastro - Padrões'!$A$2:$V$10081,Y$1,FALSE))</f>
        <v>-</v>
      </c>
      <c r="Z206" s="23" t="str">
        <f>IF($B206="-","-",VLOOKUP(ROUND(CONCATENATE($A206,Z$2),0),'Cadastro - Padrões'!$A$2:$V$10081,Z$1,FALSE))</f>
        <v>-</v>
      </c>
      <c r="AA206" s="23" t="str">
        <f>IF($B206="-","-",VLOOKUP(ROUND(CONCATENATE($A206,AA$2),0),'Cadastro - Padrões'!$A$2:$V$10081,AA$1,FALSE))</f>
        <v>-</v>
      </c>
      <c r="AB206" s="23" t="str">
        <f>IF($B206="-","-",VLOOKUP(ROUND(CONCATENATE($A206,AB$2),0),'Cadastro - Padrões'!$A$2:$V$10081,AB$1,FALSE))</f>
        <v>-</v>
      </c>
      <c r="AC206" s="23" t="str">
        <f>IF($B206="-","-",IF(VLOOKUP(ROUND(CONCATENATE($A206,AC$2),0),'Cadastro - Padrões'!$A$2:$V$10081,AC$1,FALSE)="","-",VLOOKUP(ROUND(CONCATENATE($A206,AC$2),0),'Cadastro - Padrões'!$A$2:$V$10081,AC$1,FALSE)))</f>
        <v>-</v>
      </c>
      <c r="AD206" s="23" t="str">
        <f>IF($B206="-","-",IF(VLOOKUP(ROUND(CONCATENATE($A206,AD$2),0),'Cadastro - Padrões'!$A$2:$V$10081,AD$1,FALSE)="","-",VLOOKUP(ROUND(CONCATENATE($A206,AD$2),0),'Cadastro - Padrões'!$A$2:$V$10081,AD$1,FALSE)))</f>
        <v>-</v>
      </c>
      <c r="AE206" s="23" t="str">
        <f>IF($B206="-","-",IF(VLOOKUP(ROUND(CONCATENATE($A206,AE$2),0),'Cadastro - Padrões'!$A$2:$V$10081,AE$1,FALSE)="","-",VLOOKUP(ROUND(CONCATENATE($A206,AE$2),0),'Cadastro - Padrões'!$A$2:$V$10081,AE$1,FALSE)))</f>
        <v>-</v>
      </c>
      <c r="AF206" s="23" t="str">
        <f>IF($B206="-","-",IF(VLOOKUP(ROUND(CONCATENATE($A206,AF$2),0),'Cadastro - Padrões'!$A$2:$V$10081,AF$1,FALSE)="","-",VLOOKUP(ROUND(CONCATENATE($A206,AF$2),0),'Cadastro - Padrões'!$A$2:$V$10081,AF$1,FALSE)))</f>
        <v>-</v>
      </c>
      <c r="AG206" s="23" t="str">
        <f>IF($B206="-","-",IF(VLOOKUP(ROUND(CONCATENATE($A206,AG$2),0),'Cadastro - Padrões'!$A$2:$V$10081,AG$1,FALSE)="","-",VLOOKUP(ROUND(CONCATENATE($A206,AG$2),0),'Cadastro - Padrões'!$A$2:$V$10081,AG$1,FALSE)))</f>
        <v>-</v>
      </c>
      <c r="AH206" s="23" t="str">
        <f>IF($B206="-","-",IF(VLOOKUP(ROUND(CONCATENATE($A206,AH$2),0),'Cadastro - Padrões'!$A$2:$V$10081,AH$1,FALSE)="","-",VLOOKUP(ROUND(CONCATENATE($A206,AH$2),0),'Cadastro - Padrões'!$A$2:$V$10081,AH$1,FALSE)))</f>
        <v>-</v>
      </c>
      <c r="AI206" s="23" t="str">
        <f>IF($B206="-","-",IF(VLOOKUP(ROUND(CONCATENATE($A206,AI$2),0),'Cadastro - Padrões'!$A$2:$V$10081,AI$1,FALSE)="","-",VLOOKUP(ROUND(CONCATENATE($A206,AI$2),0),'Cadastro - Padrões'!$A$2:$V$10081,AI$1,FALSE)))</f>
        <v>-</v>
      </c>
      <c r="AJ206" s="23" t="str">
        <f>IF($B206="-","-",IF(VLOOKUP(ROUND(CONCATENATE($A206,AJ$2),0),'Cadastro - Padrões'!$A$2:$V$10081,AJ$1,FALSE)="","-",VLOOKUP(ROUND(CONCATENATE($A206,AJ$2),0),'Cadastro - Padrões'!$A$2:$V$10081,AJ$1,FALSE)))</f>
        <v>-</v>
      </c>
      <c r="AK206" s="23" t="str">
        <f>IF($B206="-","-",IF(VLOOKUP(ROUND(CONCATENATE($A206,AK$2),0),'Cadastro - Padrões'!$A$2:$V$10081,AK$1,FALSE)="","-",VLOOKUP(ROUND(CONCATENATE($A206,AK$2),0),'Cadastro - Padrões'!$A$2:$V$10081,AK$1,FALSE)))</f>
        <v>-</v>
      </c>
      <c r="AL206" s="23" t="str">
        <f>IF($B206="-","-",IF(VLOOKUP(ROUND(CONCATENATE($A206,AL$2),0),'Cadastro - Padrões'!$A$2:$V$10081,AL$1,FALSE)="","-",VLOOKUP(ROUND(CONCATENATE($A206,AL$2),0),'Cadastro - Padrões'!$A$2:$V$10081,AL$1,FALSE)))</f>
        <v>-</v>
      </c>
      <c r="AM206" s="23" t="str">
        <f>IF($B206="-","-",IF(VLOOKUP(ROUND(CONCATENATE($A206,AM$2),0),'Cadastro - Padrões'!$A$2:$V$10081,AM$1,FALSE)="","-",VLOOKUP(ROUND(CONCATENATE($A206,AM$2),0),'Cadastro - Padrões'!$A$2:$V$10081,AM$1,FALSE)))</f>
        <v>-</v>
      </c>
      <c r="AN206" s="23" t="str">
        <f>IF($B206="-","-",IF(VLOOKUP(ROUND(CONCATENATE($A206,AN$2),0),'Cadastro - Padrões'!$A$2:$V$10081,AN$1,FALSE)="","-",VLOOKUP(ROUND(CONCATENATE($A206,AN$2),0),'Cadastro - Padrões'!$A$2:$V$10081,AN$1,FALSE)))</f>
        <v>-</v>
      </c>
      <c r="AO206" s="23" t="str">
        <f>IF($B206="-","-",IF(VLOOKUP(ROUND(CONCATENATE($A206,AO$2),0),'Cadastro - Padrões'!$A$2:$V$10081,AO$1,FALSE)="","-",VLOOKUP(ROUND(CONCATENATE($A206,AO$2),0),'Cadastro - Padrões'!$A$2:$V$10081,AO$1,FALSE)))</f>
        <v>-</v>
      </c>
      <c r="AP206" s="23" t="str">
        <f>IF($B206="-","-",IF(VLOOKUP(ROUND(CONCATENATE($A206,AP$2),0),'Cadastro - Padrões'!$A$2:$V$10081,AP$1,FALSE)="","-",VLOOKUP(ROUND(CONCATENATE($A206,AP$2),0),'Cadastro - Padrões'!$A$2:$V$10081,AP$1,FALSE)))</f>
        <v>-</v>
      </c>
      <c r="AQ206" s="23" t="str">
        <f>IF($B206="-","-",IF(VLOOKUP(ROUND(CONCATENATE($A206,AQ$2),0),'Cadastro - Padrões'!$A$2:$V$10081,AQ$1,FALSE)="","-",VLOOKUP(ROUND(CONCATENATE($A206,AQ$2),0),'Cadastro - Padrões'!$A$2:$V$10081,AQ$1,FALSE)))</f>
        <v>-</v>
      </c>
      <c r="AR206" s="23" t="str">
        <f>IF($B206="-","-",IF(VLOOKUP(ROUND(CONCATENATE($A206,AR$2),0),'Cadastro - Padrões'!$A$2:$V$10081,AR$1,FALSE)="","-",VLOOKUP(ROUND(CONCATENATE($A206,AR$2),0),'Cadastro - Padrões'!$A$2:$V$10081,AR$1,FALSE)))</f>
        <v>-</v>
      </c>
      <c r="AS206" s="23" t="str">
        <f>IF($B206="-","-",IF(VLOOKUP(ROUND(CONCATENATE($A206,AS$2),0),'Cadastro - Padrões'!$A$2:$V$10081,AS$1,FALSE)="","-",VLOOKUP(ROUND(CONCATENATE($A206,AS$2),0),'Cadastro - Padrões'!$A$2:$V$10081,AS$1,FALSE)))</f>
        <v>-</v>
      </c>
      <c r="AT206" s="23" t="str">
        <f>IF($B206="-","-",IF(VLOOKUP(ROUND(CONCATENATE($A206,AT$2),0),'Cadastro - Padrões'!$A$2:$V$10081,AT$1,FALSE)="","-",VLOOKUP(ROUND(CONCATENATE($A206,AT$2),0),'Cadastro - Padrões'!$A$2:$V$10081,AT$1,FALSE)))</f>
        <v>-</v>
      </c>
      <c r="AU206" s="23" t="str">
        <f>IF($B206="-","-",IF(VLOOKUP(ROUND(CONCATENATE($A206,AU$2),0),'Cadastro - Padrões'!$A$2:$V$10081,AU$1,FALSE)="","-",VLOOKUP(ROUND(CONCATENATE($A206,AU$2),0),'Cadastro - Padrões'!$A$2:$V$10081,AU$1,FALSE)))</f>
        <v>-</v>
      </c>
      <c r="AV206" s="23" t="str">
        <f>IF($B206="-","-",IF(VLOOKUP(ROUND(CONCATENATE($A206,AV$2),0),'Cadastro - Padrões'!$A$2:$V$10081,AV$1,FALSE)="","-",VLOOKUP(ROUND(CONCATENATE($A206,AV$2),0),'Cadastro - Padrões'!$A$2:$V$10081,AV$1,FALSE)))</f>
        <v>-</v>
      </c>
      <c r="AW206" s="23" t="str">
        <f>IF($B206="-","-",IF(VLOOKUP(ROUND(CONCATENATE($A206,AW$2),0),'Cadastro - Padrões'!$A$2:$V$10081,AW$1,FALSE)="","-",VLOOKUP(ROUND(CONCATENATE($A206,AW$2),0),'Cadastro - Padrões'!$A$2:$V$10081,AW$1,FALSE)))</f>
        <v>-</v>
      </c>
      <c r="AX206" s="23" t="str">
        <f>IF($B206="-","-",IF(VLOOKUP(ROUND(CONCATENATE($A206,AX$2),0),'Cadastro - Padrões'!$A$2:$V$10081,AX$1,FALSE)="","-",VLOOKUP(ROUND(CONCATENATE($A206,AX$2),0),'Cadastro - Padrões'!$A$2:$V$10081,AX$1,FALSE)))</f>
        <v>-</v>
      </c>
      <c r="AY206" s="23" t="str">
        <f>IF($B206="-","-",IF(VLOOKUP(ROUND(CONCATENATE($A206,AY$2),0),'Cadastro - Padrões'!$A$2:$V$10081,AY$1,FALSE)="","-",VLOOKUP(ROUND(CONCATENATE($A206,AY$2),0),'Cadastro - Padrões'!$A$2:$V$10081,AY$1,FALSE)))</f>
        <v>-</v>
      </c>
      <c r="AZ206" s="23" t="str">
        <f>IF($B206="-","-",IF(VLOOKUP(ROUND(CONCATENATE($A206,AZ$2),0),'Cadastro - Padrões'!$A$2:$V$10081,AZ$1,FALSE)="","-",VLOOKUP(ROUND(CONCATENATE($A206,AZ$2),0),'Cadastro - Padrões'!$A$2:$V$10081,AZ$1,FALSE)))</f>
        <v>-</v>
      </c>
      <c r="BA206" s="23" t="str">
        <f>IF($B206="-","-",IF(VLOOKUP(ROUND(CONCATENATE($A206,BA$2),0),'Cadastro - Padrões'!$A$2:$V$10081,BA$1,FALSE)="","-",VLOOKUP(ROUND(CONCATENATE($A206,BA$2),0),'Cadastro - Padrões'!$A$2:$V$10081,BA$1,FALSE)))</f>
        <v>-</v>
      </c>
      <c r="BB206" s="23" t="str">
        <f>IF($B206="-","-",IF(VLOOKUP(ROUND(CONCATENATE($A206,BB$2),0),'Cadastro - Padrões'!$A$2:$V$10081,BB$1,FALSE)="","-",VLOOKUP(ROUND(CONCATENATE($A206,BB$2),0),'Cadastro - Padrões'!$A$2:$V$10081,BB$1,FALSE)))</f>
        <v>-</v>
      </c>
      <c r="BC206" s="23" t="str">
        <f>IF($B206="-","-",IF(VLOOKUP(ROUND(CONCATENATE($A206,BC$2),0),'Cadastro - Padrões'!$A$2:$V$10081,BC$1,FALSE)="","-",VLOOKUP(ROUND(CONCATENATE($A206,BC$2),0),'Cadastro - Padrões'!$A$2:$V$10081,BC$1,FALSE)))</f>
        <v>-</v>
      </c>
      <c r="BD206" s="23" t="str">
        <f>IF($B206="-","-",IF(VLOOKUP(ROUND(CONCATENATE($A206,BD$2),0),'Cadastro - Padrões'!$A$2:$V$10081,BD$1,FALSE)="","-",VLOOKUP(ROUND(CONCATENATE($A206,BD$2),0),'Cadastro - Padrões'!$A$2:$V$10081,BD$1,FALSE)))</f>
        <v>-</v>
      </c>
      <c r="BE206" s="23" t="str">
        <f>IF($B206="-","-",IF(VLOOKUP(ROUND(CONCATENATE($A206,BE$2),0),'Cadastro - Padrões'!$A$2:$V$10081,BE$1,FALSE)="","-",VLOOKUP(ROUND(CONCATENATE($A206,BE$2),0),'Cadastro - Padrões'!$A$2:$V$10081,BE$1,FALSE)))</f>
        <v>-</v>
      </c>
      <c r="BF206" s="23" t="str">
        <f>IF($B206="-","-",IF(VLOOKUP(ROUND(CONCATENATE($A206,BF$2),0),'Cadastro - Padrões'!$A$2:$V$10081,BF$1,FALSE)="","-",VLOOKUP(ROUND(CONCATENATE($A206,BF$2),0),'Cadastro - Padrões'!$A$2:$V$10081,BF$1,FALSE)))</f>
        <v>-</v>
      </c>
      <c r="BG206" s="23" t="str">
        <f>IF($B206="-","-",IF(VLOOKUP(ROUND(CONCATENATE($A206,BG$2),0),'Cadastro - Padrões'!$A$2:$V$10081,BG$1,FALSE)="","-",VLOOKUP(ROUND(CONCATENATE($A206,BG$2),0),'Cadastro - Padrões'!$A$2:$V$10081,BG$1,FALSE)))</f>
        <v>-</v>
      </c>
      <c r="BH206" s="23" t="str">
        <f>IF($B206="-","-",IF(VLOOKUP(ROUND(CONCATENATE($A206,BH$2),0),'Cadastro - Padrões'!$A$2:$V$10081,BH$1,FALSE)="","-",VLOOKUP(ROUND(CONCATENATE($A206,BH$2),0),'Cadastro - Padrões'!$A$2:$V$10081,BH$1,FALSE)))</f>
        <v>-</v>
      </c>
      <c r="BI206" s="23" t="str">
        <f>IF($B206="-","-",IF(VLOOKUP(ROUND(CONCATENATE($A206,BI$2),0),'Cadastro - Padrões'!$A$2:$V$10081,BI$1,FALSE)="","-",VLOOKUP(ROUND(CONCATENATE($A206,BI$2),0),'Cadastro - Padrões'!$A$2:$V$10081,BI$1,FALSE)))</f>
        <v>-</v>
      </c>
      <c r="BJ206" s="23" t="str">
        <f>IF($B206="-","-",IF(VLOOKUP(ROUND(CONCATENATE($A206,BJ$2),0),'Cadastro - Padrões'!$A$2:$V$10081,BJ$1,FALSE)="","-",VLOOKUP(ROUND(CONCATENATE($A206,BJ$2),0),'Cadastro - Padrões'!$A$2:$V$10081,BJ$1,FALSE)))</f>
        <v>-</v>
      </c>
      <c r="BK206" s="23" t="str">
        <f>IF($B206="-","-",IF(VLOOKUP(ROUND(CONCATENATE($A206,BK$2),0),'Cadastro - Padrões'!$A$2:$V$10081,BK$1,FALSE)="","-",VLOOKUP(ROUND(CONCATENATE($A206,BK$2),0),'Cadastro - Padrões'!$A$2:$V$10081,BK$1,FALSE)))</f>
        <v>-</v>
      </c>
      <c r="BL206" s="23" t="str">
        <f>IF($B206="-","-",IF(VLOOKUP(ROUND(CONCATENATE($A206,BL$2),0),'Cadastro - Padrões'!$A$2:$V$10081,BL$1,FALSE)="","-",VLOOKUP(ROUND(CONCATENATE($A206,BL$2),0),'Cadastro - Padrões'!$A$2:$V$10081,BL$1,FALSE)))</f>
        <v>-</v>
      </c>
      <c r="BM206" s="23" t="str">
        <f>IF($B206="-","-",IF(VLOOKUP(ROUND(CONCATENATE($A206,BM$2),0),'Cadastro - Padrões'!$A$2:$V$10081,BM$1,FALSE)="","-",VLOOKUP(ROUND(CONCATENATE($A206,BM$2),0),'Cadastro - Padrões'!$A$2:$V$10081,BM$1,FALSE)))</f>
        <v>-</v>
      </c>
      <c r="BN206" s="23" t="str">
        <f>IF($B206="-","-",IF(VLOOKUP(ROUND(CONCATENATE($A206,BN$2),0),'Cadastro - Padrões'!$A$2:$V$10081,BN$1,FALSE)="","-",VLOOKUP(ROUND(CONCATENATE($A206,BN$2),0),'Cadastro - Padrões'!$A$2:$V$10081,BN$1,FALSE)))</f>
        <v>-</v>
      </c>
      <c r="BO206" s="23" t="str">
        <f>IF($B206="-","-",IF(VLOOKUP(ROUND(CONCATENATE($A206,BO$2),0),'Cadastro - Padrões'!$A$2:$V$10081,BO$1,FALSE)="","-",VLOOKUP(ROUND(CONCATENATE($A206,BO$2),0),'Cadastro - Padrões'!$A$2:$V$10081,BO$1,FALSE)))</f>
        <v>-</v>
      </c>
      <c r="BP206" s="23" t="str">
        <f>IF($B206="-","-",IF(VLOOKUP(ROUND(CONCATENATE($A206,BP$2),0),'Cadastro - Padrões'!$A$2:$V$10081,BP$1,FALSE)="","-",VLOOKUP(ROUND(CONCATENATE($A206,BP$2),0),'Cadastro - Padrões'!$A$2:$V$10081,BP$1,FALSE)))</f>
        <v>-</v>
      </c>
    </row>
    <row r="207" spans="1:68" x14ac:dyDescent="0.3">
      <c r="A207" s="22">
        <f t="shared" si="55"/>
        <v>202</v>
      </c>
      <c r="B207" s="23" t="str">
        <f>IF(VLOOKUP(ROUND(CONCATENATE($A207,B$2),0),'Cadastro - Padrões'!$A$2:$V$10081,B$1,FALSE)="","-",VLOOKUP(ROUND(CONCATENATE($A207,B$2),0),'Cadastro - Padrões'!$A$2:$V$10081,B$1,FALSE))</f>
        <v>-</v>
      </c>
      <c r="C207" s="23" t="str">
        <f>IF($B207="-","-",VLOOKUP(ROUND(CONCATENATE($A207,C$2),0),'Cadastro - Padrões'!$A$2:$V$10081,C$1,FALSE))</f>
        <v>-</v>
      </c>
      <c r="D207" s="23" t="str">
        <f>IF($B207="-","-",VLOOKUP(ROUND(CONCATENATE($A207,D$2),0),'Cadastro - Padrões'!$A$2:$V$10081,D$1,FALSE))</f>
        <v>-</v>
      </c>
      <c r="E207" s="23" t="str">
        <f>IF($B207="-","-",VLOOKUP(ROUND(CONCATENATE($A207,E$2),0),'Cadastro - Padrões'!$A$2:$V$10081,E$1,FALSE))</f>
        <v>-</v>
      </c>
      <c r="F207" s="23" t="str">
        <f>IF($B207="-","-",VLOOKUP(ROUND(CONCATENATE($A207,F$2),0),'Cadastro - Padrões'!$A$2:$V$10081,F$1,FALSE))</f>
        <v>-</v>
      </c>
      <c r="G207" s="24" t="str">
        <f>IF($B207="-","-",VLOOKUP(ROUND(CONCATENATE($A207,G$2),0),'Cadastro - Padrões'!$A$2:$V$10081,G$1,FALSE))</f>
        <v>-</v>
      </c>
      <c r="H207" s="25" t="str">
        <f>IF($B207="-","-",VLOOKUP(ROUND(CONCATENATE($A207,H$2),0),'Cadastro - Padrões'!$A$2:$V$10081,H$1,FALSE))</f>
        <v>-</v>
      </c>
      <c r="I207" s="23" t="str">
        <f>IF($B207="-","-",VLOOKUP(ROUND(CONCATENATE($A207,I$2),0),'Cadastro - Padrões'!$A$2:$V$10081,I$1,FALSE))</f>
        <v>-</v>
      </c>
      <c r="J207" s="23" t="str">
        <f>IF($B207="-","-",VLOOKUP(ROUND(CONCATENATE($A207,J$2),0),'Cadastro - Padrões'!$A$2:$V$10081,J$1,FALSE))</f>
        <v>-</v>
      </c>
      <c r="K207" s="23" t="str">
        <f>IF($B207="-","-",VLOOKUP(ROUND(CONCATENATE($A207,K$2),0),'Cadastro - Padrões'!$A$2:$V$10081,K$1,FALSE))</f>
        <v>-</v>
      </c>
      <c r="L207" s="23" t="str">
        <f>IF($B207="-","-",VLOOKUP(ROUND(CONCATENATE($A207,L$2),0),'Cadastro - Padrões'!$A$2:$V$10081,L$1,FALSE))</f>
        <v>-</v>
      </c>
      <c r="M207" s="23" t="str">
        <f>IF($B207="-","-",VLOOKUP(ROUND(CONCATENATE($A207,M$2),0),'Cadastro - Padrões'!$A$2:$V$10081,M$1,FALSE))</f>
        <v>-</v>
      </c>
      <c r="N207" s="23" t="str">
        <f>IF($B207="-","-",VLOOKUP(ROUND(CONCATENATE($A207,N$2),0),'Cadastro - Padrões'!$A$2:$V$10081,N$1,FALSE))</f>
        <v>-</v>
      </c>
      <c r="O207" s="23" t="str">
        <f>IF($B207="-","-",VLOOKUP(ROUND(CONCATENATE($A207,O$2),0),'Cadastro - Padrões'!$A$2:$V$10081,O$1,FALSE))</f>
        <v>-</v>
      </c>
      <c r="P207" s="23" t="str">
        <f>IF($B207="-","-",VLOOKUP(ROUND(CONCATENATE($A207,P$2),0),'Cadastro - Padrões'!$A$2:$V$10081,P$1,FALSE))</f>
        <v>-</v>
      </c>
      <c r="Q207" s="23" t="str">
        <f>IF($B207="-","-",VLOOKUP(ROUND(CONCATENATE($A207,Q$2),0),'Cadastro - Padrões'!$A$2:$V$10081,Q$1,FALSE))</f>
        <v>-</v>
      </c>
      <c r="R207" s="23" t="str">
        <f>IF($B207="-","-",VLOOKUP(ROUND(CONCATENATE($A207,R$2),0),'Cadastro - Padrões'!$A$2:$V$10081,R$1,FALSE))</f>
        <v>-</v>
      </c>
      <c r="S207" s="23" t="str">
        <f>IF($B207="-","-",VLOOKUP(ROUND(CONCATENATE($A207,S$2),0),'Cadastro - Padrões'!$A$2:$V$10081,S$1,FALSE))</f>
        <v>-</v>
      </c>
      <c r="T207" s="23" t="str">
        <f>IF($B207="-","-",VLOOKUP(ROUND(CONCATENATE($A207,T$2),0),'Cadastro - Padrões'!$A$2:$V$10081,T$1,FALSE))</f>
        <v>-</v>
      </c>
      <c r="U207" s="23" t="str">
        <f>IF($B207="-","-",VLOOKUP(ROUND(CONCATENATE($A207,U$2),0),'Cadastro - Padrões'!$A$2:$V$10081,U$1,FALSE))</f>
        <v>-</v>
      </c>
      <c r="V207" s="23" t="str">
        <f>IF($B207="-","-",VLOOKUP(ROUND(CONCATENATE($A207,V$2),0),'Cadastro - Padrões'!$A$2:$V$10081,V$1,FALSE))</f>
        <v>-</v>
      </c>
      <c r="W207" s="23" t="str">
        <f>IF($B207="-","-",VLOOKUP(ROUND(CONCATENATE($A207,W$2),0),'Cadastro - Padrões'!$A$2:$V$10081,W$1,FALSE))</f>
        <v>-</v>
      </c>
      <c r="X207" s="23" t="str">
        <f>IF($B207="-","-",VLOOKUP(ROUND(CONCATENATE($A207,X$2),0),'Cadastro - Padrões'!$A$2:$V$10081,X$1,FALSE))</f>
        <v>-</v>
      </c>
      <c r="Y207" s="23" t="str">
        <f>IF($B207="-","-",VLOOKUP(ROUND(CONCATENATE($A207,Y$2),0),'Cadastro - Padrões'!$A$2:$V$10081,Y$1,FALSE))</f>
        <v>-</v>
      </c>
      <c r="Z207" s="23" t="str">
        <f>IF($B207="-","-",VLOOKUP(ROUND(CONCATENATE($A207,Z$2),0),'Cadastro - Padrões'!$A$2:$V$10081,Z$1,FALSE))</f>
        <v>-</v>
      </c>
      <c r="AA207" s="23" t="str">
        <f>IF($B207="-","-",VLOOKUP(ROUND(CONCATENATE($A207,AA$2),0),'Cadastro - Padrões'!$A$2:$V$10081,AA$1,FALSE))</f>
        <v>-</v>
      </c>
      <c r="AB207" s="23" t="str">
        <f>IF($B207="-","-",VLOOKUP(ROUND(CONCATENATE($A207,AB$2),0),'Cadastro - Padrões'!$A$2:$V$10081,AB$1,FALSE))</f>
        <v>-</v>
      </c>
      <c r="AC207" s="23" t="str">
        <f>IF($B207="-","-",IF(VLOOKUP(ROUND(CONCATENATE($A207,AC$2),0),'Cadastro - Padrões'!$A$2:$V$10081,AC$1,FALSE)="","-",VLOOKUP(ROUND(CONCATENATE($A207,AC$2),0),'Cadastro - Padrões'!$A$2:$V$10081,AC$1,FALSE)))</f>
        <v>-</v>
      </c>
      <c r="AD207" s="23" t="str">
        <f>IF($B207="-","-",IF(VLOOKUP(ROUND(CONCATENATE($A207,AD$2),0),'Cadastro - Padrões'!$A$2:$V$10081,AD$1,FALSE)="","-",VLOOKUP(ROUND(CONCATENATE($A207,AD$2),0),'Cadastro - Padrões'!$A$2:$V$10081,AD$1,FALSE)))</f>
        <v>-</v>
      </c>
      <c r="AE207" s="23" t="str">
        <f>IF($B207="-","-",IF(VLOOKUP(ROUND(CONCATENATE($A207,AE$2),0),'Cadastro - Padrões'!$A$2:$V$10081,AE$1,FALSE)="","-",VLOOKUP(ROUND(CONCATENATE($A207,AE$2),0),'Cadastro - Padrões'!$A$2:$V$10081,AE$1,FALSE)))</f>
        <v>-</v>
      </c>
      <c r="AF207" s="23" t="str">
        <f>IF($B207="-","-",IF(VLOOKUP(ROUND(CONCATENATE($A207,AF$2),0),'Cadastro - Padrões'!$A$2:$V$10081,AF$1,FALSE)="","-",VLOOKUP(ROUND(CONCATENATE($A207,AF$2),0),'Cadastro - Padrões'!$A$2:$V$10081,AF$1,FALSE)))</f>
        <v>-</v>
      </c>
      <c r="AG207" s="23" t="str">
        <f>IF($B207="-","-",IF(VLOOKUP(ROUND(CONCATENATE($A207,AG$2),0),'Cadastro - Padrões'!$A$2:$V$10081,AG$1,FALSE)="","-",VLOOKUP(ROUND(CONCATENATE($A207,AG$2),0),'Cadastro - Padrões'!$A$2:$V$10081,AG$1,FALSE)))</f>
        <v>-</v>
      </c>
      <c r="AH207" s="23" t="str">
        <f>IF($B207="-","-",IF(VLOOKUP(ROUND(CONCATENATE($A207,AH$2),0),'Cadastro - Padrões'!$A$2:$V$10081,AH$1,FALSE)="","-",VLOOKUP(ROUND(CONCATENATE($A207,AH$2),0),'Cadastro - Padrões'!$A$2:$V$10081,AH$1,FALSE)))</f>
        <v>-</v>
      </c>
      <c r="AI207" s="23" t="str">
        <f>IF($B207="-","-",IF(VLOOKUP(ROUND(CONCATENATE($A207,AI$2),0),'Cadastro - Padrões'!$A$2:$V$10081,AI$1,FALSE)="","-",VLOOKUP(ROUND(CONCATENATE($A207,AI$2),0),'Cadastro - Padrões'!$A$2:$V$10081,AI$1,FALSE)))</f>
        <v>-</v>
      </c>
      <c r="AJ207" s="23" t="str">
        <f>IF($B207="-","-",IF(VLOOKUP(ROUND(CONCATENATE($A207,AJ$2),0),'Cadastro - Padrões'!$A$2:$V$10081,AJ$1,FALSE)="","-",VLOOKUP(ROUND(CONCATENATE($A207,AJ$2),0),'Cadastro - Padrões'!$A$2:$V$10081,AJ$1,FALSE)))</f>
        <v>-</v>
      </c>
      <c r="AK207" s="23" t="str">
        <f>IF($B207="-","-",IF(VLOOKUP(ROUND(CONCATENATE($A207,AK$2),0),'Cadastro - Padrões'!$A$2:$V$10081,AK$1,FALSE)="","-",VLOOKUP(ROUND(CONCATENATE($A207,AK$2),0),'Cadastro - Padrões'!$A$2:$V$10081,AK$1,FALSE)))</f>
        <v>-</v>
      </c>
      <c r="AL207" s="23" t="str">
        <f>IF($B207="-","-",IF(VLOOKUP(ROUND(CONCATENATE($A207,AL$2),0),'Cadastro - Padrões'!$A$2:$V$10081,AL$1,FALSE)="","-",VLOOKUP(ROUND(CONCATENATE($A207,AL$2),0),'Cadastro - Padrões'!$A$2:$V$10081,AL$1,FALSE)))</f>
        <v>-</v>
      </c>
      <c r="AM207" s="23" t="str">
        <f>IF($B207="-","-",IF(VLOOKUP(ROUND(CONCATENATE($A207,AM$2),0),'Cadastro - Padrões'!$A$2:$V$10081,AM$1,FALSE)="","-",VLOOKUP(ROUND(CONCATENATE($A207,AM$2),0),'Cadastro - Padrões'!$A$2:$V$10081,AM$1,FALSE)))</f>
        <v>-</v>
      </c>
      <c r="AN207" s="23" t="str">
        <f>IF($B207="-","-",IF(VLOOKUP(ROUND(CONCATENATE($A207,AN$2),0),'Cadastro - Padrões'!$A$2:$V$10081,AN$1,FALSE)="","-",VLOOKUP(ROUND(CONCATENATE($A207,AN$2),0),'Cadastro - Padrões'!$A$2:$V$10081,AN$1,FALSE)))</f>
        <v>-</v>
      </c>
      <c r="AO207" s="23" t="str">
        <f>IF($B207="-","-",IF(VLOOKUP(ROUND(CONCATENATE($A207,AO$2),0),'Cadastro - Padrões'!$A$2:$V$10081,AO$1,FALSE)="","-",VLOOKUP(ROUND(CONCATENATE($A207,AO$2),0),'Cadastro - Padrões'!$A$2:$V$10081,AO$1,FALSE)))</f>
        <v>-</v>
      </c>
      <c r="AP207" s="23" t="str">
        <f>IF($B207="-","-",IF(VLOOKUP(ROUND(CONCATENATE($A207,AP$2),0),'Cadastro - Padrões'!$A$2:$V$10081,AP$1,FALSE)="","-",VLOOKUP(ROUND(CONCATENATE($A207,AP$2),0),'Cadastro - Padrões'!$A$2:$V$10081,AP$1,FALSE)))</f>
        <v>-</v>
      </c>
      <c r="AQ207" s="23" t="str">
        <f>IF($B207="-","-",IF(VLOOKUP(ROUND(CONCATENATE($A207,AQ$2),0),'Cadastro - Padrões'!$A$2:$V$10081,AQ$1,FALSE)="","-",VLOOKUP(ROUND(CONCATENATE($A207,AQ$2),0),'Cadastro - Padrões'!$A$2:$V$10081,AQ$1,FALSE)))</f>
        <v>-</v>
      </c>
      <c r="AR207" s="23" t="str">
        <f>IF($B207="-","-",IF(VLOOKUP(ROUND(CONCATENATE($A207,AR$2),0),'Cadastro - Padrões'!$A$2:$V$10081,AR$1,FALSE)="","-",VLOOKUP(ROUND(CONCATENATE($A207,AR$2),0),'Cadastro - Padrões'!$A$2:$V$10081,AR$1,FALSE)))</f>
        <v>-</v>
      </c>
      <c r="AS207" s="23" t="str">
        <f>IF($B207="-","-",IF(VLOOKUP(ROUND(CONCATENATE($A207,AS$2),0),'Cadastro - Padrões'!$A$2:$V$10081,AS$1,FALSE)="","-",VLOOKUP(ROUND(CONCATENATE($A207,AS$2),0),'Cadastro - Padrões'!$A$2:$V$10081,AS$1,FALSE)))</f>
        <v>-</v>
      </c>
      <c r="AT207" s="23" t="str">
        <f>IF($B207="-","-",IF(VLOOKUP(ROUND(CONCATENATE($A207,AT$2),0),'Cadastro - Padrões'!$A$2:$V$10081,AT$1,FALSE)="","-",VLOOKUP(ROUND(CONCATENATE($A207,AT$2),0),'Cadastro - Padrões'!$A$2:$V$10081,AT$1,FALSE)))</f>
        <v>-</v>
      </c>
      <c r="AU207" s="23" t="str">
        <f>IF($B207="-","-",IF(VLOOKUP(ROUND(CONCATENATE($A207,AU$2),0),'Cadastro - Padrões'!$A$2:$V$10081,AU$1,FALSE)="","-",VLOOKUP(ROUND(CONCATENATE($A207,AU$2),0),'Cadastro - Padrões'!$A$2:$V$10081,AU$1,FALSE)))</f>
        <v>-</v>
      </c>
      <c r="AV207" s="23" t="str">
        <f>IF($B207="-","-",IF(VLOOKUP(ROUND(CONCATENATE($A207,AV$2),0),'Cadastro - Padrões'!$A$2:$V$10081,AV$1,FALSE)="","-",VLOOKUP(ROUND(CONCATENATE($A207,AV$2),0),'Cadastro - Padrões'!$A$2:$V$10081,AV$1,FALSE)))</f>
        <v>-</v>
      </c>
      <c r="AW207" s="23" t="str">
        <f>IF($B207="-","-",IF(VLOOKUP(ROUND(CONCATENATE($A207,AW$2),0),'Cadastro - Padrões'!$A$2:$V$10081,AW$1,FALSE)="","-",VLOOKUP(ROUND(CONCATENATE($A207,AW$2),0),'Cadastro - Padrões'!$A$2:$V$10081,AW$1,FALSE)))</f>
        <v>-</v>
      </c>
      <c r="AX207" s="23" t="str">
        <f>IF($B207="-","-",IF(VLOOKUP(ROUND(CONCATENATE($A207,AX$2),0),'Cadastro - Padrões'!$A$2:$V$10081,AX$1,FALSE)="","-",VLOOKUP(ROUND(CONCATENATE($A207,AX$2),0),'Cadastro - Padrões'!$A$2:$V$10081,AX$1,FALSE)))</f>
        <v>-</v>
      </c>
      <c r="AY207" s="23" t="str">
        <f>IF($B207="-","-",IF(VLOOKUP(ROUND(CONCATENATE($A207,AY$2),0),'Cadastro - Padrões'!$A$2:$V$10081,AY$1,FALSE)="","-",VLOOKUP(ROUND(CONCATENATE($A207,AY$2),0),'Cadastro - Padrões'!$A$2:$V$10081,AY$1,FALSE)))</f>
        <v>-</v>
      </c>
      <c r="AZ207" s="23" t="str">
        <f>IF($B207="-","-",IF(VLOOKUP(ROUND(CONCATENATE($A207,AZ$2),0),'Cadastro - Padrões'!$A$2:$V$10081,AZ$1,FALSE)="","-",VLOOKUP(ROUND(CONCATENATE($A207,AZ$2),0),'Cadastro - Padrões'!$A$2:$V$10081,AZ$1,FALSE)))</f>
        <v>-</v>
      </c>
      <c r="BA207" s="23" t="str">
        <f>IF($B207="-","-",IF(VLOOKUP(ROUND(CONCATENATE($A207,BA$2),0),'Cadastro - Padrões'!$A$2:$V$10081,BA$1,FALSE)="","-",VLOOKUP(ROUND(CONCATENATE($A207,BA$2),0),'Cadastro - Padrões'!$A$2:$V$10081,BA$1,FALSE)))</f>
        <v>-</v>
      </c>
      <c r="BB207" s="23" t="str">
        <f>IF($B207="-","-",IF(VLOOKUP(ROUND(CONCATENATE($A207,BB$2),0),'Cadastro - Padrões'!$A$2:$V$10081,BB$1,FALSE)="","-",VLOOKUP(ROUND(CONCATENATE($A207,BB$2),0),'Cadastro - Padrões'!$A$2:$V$10081,BB$1,FALSE)))</f>
        <v>-</v>
      </c>
      <c r="BC207" s="23" t="str">
        <f>IF($B207="-","-",IF(VLOOKUP(ROUND(CONCATENATE($A207,BC$2),0),'Cadastro - Padrões'!$A$2:$V$10081,BC$1,FALSE)="","-",VLOOKUP(ROUND(CONCATENATE($A207,BC$2),0),'Cadastro - Padrões'!$A$2:$V$10081,BC$1,FALSE)))</f>
        <v>-</v>
      </c>
      <c r="BD207" s="23" t="str">
        <f>IF($B207="-","-",IF(VLOOKUP(ROUND(CONCATENATE($A207,BD$2),0),'Cadastro - Padrões'!$A$2:$V$10081,BD$1,FALSE)="","-",VLOOKUP(ROUND(CONCATENATE($A207,BD$2),0),'Cadastro - Padrões'!$A$2:$V$10081,BD$1,FALSE)))</f>
        <v>-</v>
      </c>
      <c r="BE207" s="23" t="str">
        <f>IF($B207="-","-",IF(VLOOKUP(ROUND(CONCATENATE($A207,BE$2),0),'Cadastro - Padrões'!$A$2:$V$10081,BE$1,FALSE)="","-",VLOOKUP(ROUND(CONCATENATE($A207,BE$2),0),'Cadastro - Padrões'!$A$2:$V$10081,BE$1,FALSE)))</f>
        <v>-</v>
      </c>
      <c r="BF207" s="23" t="str">
        <f>IF($B207="-","-",IF(VLOOKUP(ROUND(CONCATENATE($A207,BF$2),0),'Cadastro - Padrões'!$A$2:$V$10081,BF$1,FALSE)="","-",VLOOKUP(ROUND(CONCATENATE($A207,BF$2),0),'Cadastro - Padrões'!$A$2:$V$10081,BF$1,FALSE)))</f>
        <v>-</v>
      </c>
      <c r="BG207" s="23" t="str">
        <f>IF($B207="-","-",IF(VLOOKUP(ROUND(CONCATENATE($A207,BG$2),0),'Cadastro - Padrões'!$A$2:$V$10081,BG$1,FALSE)="","-",VLOOKUP(ROUND(CONCATENATE($A207,BG$2),0),'Cadastro - Padrões'!$A$2:$V$10081,BG$1,FALSE)))</f>
        <v>-</v>
      </c>
      <c r="BH207" s="23" t="str">
        <f>IF($B207="-","-",IF(VLOOKUP(ROUND(CONCATENATE($A207,BH$2),0),'Cadastro - Padrões'!$A$2:$V$10081,BH$1,FALSE)="","-",VLOOKUP(ROUND(CONCATENATE($A207,BH$2),0),'Cadastro - Padrões'!$A$2:$V$10081,BH$1,FALSE)))</f>
        <v>-</v>
      </c>
      <c r="BI207" s="23" t="str">
        <f>IF($B207="-","-",IF(VLOOKUP(ROUND(CONCATENATE($A207,BI$2),0),'Cadastro - Padrões'!$A$2:$V$10081,BI$1,FALSE)="","-",VLOOKUP(ROUND(CONCATENATE($A207,BI$2),0),'Cadastro - Padrões'!$A$2:$V$10081,BI$1,FALSE)))</f>
        <v>-</v>
      </c>
      <c r="BJ207" s="23" t="str">
        <f>IF($B207="-","-",IF(VLOOKUP(ROUND(CONCATENATE($A207,BJ$2),0),'Cadastro - Padrões'!$A$2:$V$10081,BJ$1,FALSE)="","-",VLOOKUP(ROUND(CONCATENATE($A207,BJ$2),0),'Cadastro - Padrões'!$A$2:$V$10081,BJ$1,FALSE)))</f>
        <v>-</v>
      </c>
      <c r="BK207" s="23" t="str">
        <f>IF($B207="-","-",IF(VLOOKUP(ROUND(CONCATENATE($A207,BK$2),0),'Cadastro - Padrões'!$A$2:$V$10081,BK$1,FALSE)="","-",VLOOKUP(ROUND(CONCATENATE($A207,BK$2),0),'Cadastro - Padrões'!$A$2:$V$10081,BK$1,FALSE)))</f>
        <v>-</v>
      </c>
      <c r="BL207" s="23" t="str">
        <f>IF($B207="-","-",IF(VLOOKUP(ROUND(CONCATENATE($A207,BL$2),0),'Cadastro - Padrões'!$A$2:$V$10081,BL$1,FALSE)="","-",VLOOKUP(ROUND(CONCATENATE($A207,BL$2),0),'Cadastro - Padrões'!$A$2:$V$10081,BL$1,FALSE)))</f>
        <v>-</v>
      </c>
      <c r="BM207" s="23" t="str">
        <f>IF($B207="-","-",IF(VLOOKUP(ROUND(CONCATENATE($A207,BM$2),0),'Cadastro - Padrões'!$A$2:$V$10081,BM$1,FALSE)="","-",VLOOKUP(ROUND(CONCATENATE($A207,BM$2),0),'Cadastro - Padrões'!$A$2:$V$10081,BM$1,FALSE)))</f>
        <v>-</v>
      </c>
      <c r="BN207" s="23" t="str">
        <f>IF($B207="-","-",IF(VLOOKUP(ROUND(CONCATENATE($A207,BN$2),0),'Cadastro - Padrões'!$A$2:$V$10081,BN$1,FALSE)="","-",VLOOKUP(ROUND(CONCATENATE($A207,BN$2),0),'Cadastro - Padrões'!$A$2:$V$10081,BN$1,FALSE)))</f>
        <v>-</v>
      </c>
      <c r="BO207" s="23" t="str">
        <f>IF($B207="-","-",IF(VLOOKUP(ROUND(CONCATENATE($A207,BO$2),0),'Cadastro - Padrões'!$A$2:$V$10081,BO$1,FALSE)="","-",VLOOKUP(ROUND(CONCATENATE($A207,BO$2),0),'Cadastro - Padrões'!$A$2:$V$10081,BO$1,FALSE)))</f>
        <v>-</v>
      </c>
      <c r="BP207" s="23" t="str">
        <f>IF($B207="-","-",IF(VLOOKUP(ROUND(CONCATENATE($A207,BP$2),0),'Cadastro - Padrões'!$A$2:$V$10081,BP$1,FALSE)="","-",VLOOKUP(ROUND(CONCATENATE($A207,BP$2),0),'Cadastro - Padrões'!$A$2:$V$10081,BP$1,FALSE)))</f>
        <v>-</v>
      </c>
    </row>
    <row r="208" spans="1:68" x14ac:dyDescent="0.3">
      <c r="A208" s="22">
        <f t="shared" si="55"/>
        <v>203</v>
      </c>
      <c r="B208" s="23" t="str">
        <f>IF(VLOOKUP(ROUND(CONCATENATE($A208,B$2),0),'Cadastro - Padrões'!$A$2:$V$10081,B$1,FALSE)="","-",VLOOKUP(ROUND(CONCATENATE($A208,B$2),0),'Cadastro - Padrões'!$A$2:$V$10081,B$1,FALSE))</f>
        <v>-</v>
      </c>
      <c r="C208" s="23" t="str">
        <f>IF($B208="-","-",VLOOKUP(ROUND(CONCATENATE($A208,C$2),0),'Cadastro - Padrões'!$A$2:$V$10081,C$1,FALSE))</f>
        <v>-</v>
      </c>
      <c r="D208" s="23" t="str">
        <f>IF($B208="-","-",VLOOKUP(ROUND(CONCATENATE($A208,D$2),0),'Cadastro - Padrões'!$A$2:$V$10081,D$1,FALSE))</f>
        <v>-</v>
      </c>
      <c r="E208" s="23" t="str">
        <f>IF($B208="-","-",VLOOKUP(ROUND(CONCATENATE($A208,E$2),0),'Cadastro - Padrões'!$A$2:$V$10081,E$1,FALSE))</f>
        <v>-</v>
      </c>
      <c r="F208" s="23" t="str">
        <f>IF($B208="-","-",VLOOKUP(ROUND(CONCATENATE($A208,F$2),0),'Cadastro - Padrões'!$A$2:$V$10081,F$1,FALSE))</f>
        <v>-</v>
      </c>
      <c r="G208" s="24" t="str">
        <f>IF($B208="-","-",VLOOKUP(ROUND(CONCATENATE($A208,G$2),0),'Cadastro - Padrões'!$A$2:$V$10081,G$1,FALSE))</f>
        <v>-</v>
      </c>
      <c r="H208" s="25" t="str">
        <f>IF($B208="-","-",VLOOKUP(ROUND(CONCATENATE($A208,H$2),0),'Cadastro - Padrões'!$A$2:$V$10081,H$1,FALSE))</f>
        <v>-</v>
      </c>
      <c r="I208" s="23" t="str">
        <f>IF($B208="-","-",VLOOKUP(ROUND(CONCATENATE($A208,I$2),0),'Cadastro - Padrões'!$A$2:$V$10081,I$1,FALSE))</f>
        <v>-</v>
      </c>
      <c r="J208" s="23" t="str">
        <f>IF($B208="-","-",VLOOKUP(ROUND(CONCATENATE($A208,J$2),0),'Cadastro - Padrões'!$A$2:$V$10081,J$1,FALSE))</f>
        <v>-</v>
      </c>
      <c r="K208" s="23" t="str">
        <f>IF($B208="-","-",VLOOKUP(ROUND(CONCATENATE($A208,K$2),0),'Cadastro - Padrões'!$A$2:$V$10081,K$1,FALSE))</f>
        <v>-</v>
      </c>
      <c r="L208" s="23" t="str">
        <f>IF($B208="-","-",VLOOKUP(ROUND(CONCATENATE($A208,L$2),0),'Cadastro - Padrões'!$A$2:$V$10081,L$1,FALSE))</f>
        <v>-</v>
      </c>
      <c r="M208" s="23" t="str">
        <f>IF($B208="-","-",VLOOKUP(ROUND(CONCATENATE($A208,M$2),0),'Cadastro - Padrões'!$A$2:$V$10081,M$1,FALSE))</f>
        <v>-</v>
      </c>
      <c r="N208" s="23" t="str">
        <f>IF($B208="-","-",VLOOKUP(ROUND(CONCATENATE($A208,N$2),0),'Cadastro - Padrões'!$A$2:$V$10081,N$1,FALSE))</f>
        <v>-</v>
      </c>
      <c r="O208" s="23" t="str">
        <f>IF($B208="-","-",VLOOKUP(ROUND(CONCATENATE($A208,O$2),0),'Cadastro - Padrões'!$A$2:$V$10081,O$1,FALSE))</f>
        <v>-</v>
      </c>
      <c r="P208" s="23" t="str">
        <f>IF($B208="-","-",VLOOKUP(ROUND(CONCATENATE($A208,P$2),0),'Cadastro - Padrões'!$A$2:$V$10081,P$1,FALSE))</f>
        <v>-</v>
      </c>
      <c r="Q208" s="23" t="str">
        <f>IF($B208="-","-",VLOOKUP(ROUND(CONCATENATE($A208,Q$2),0),'Cadastro - Padrões'!$A$2:$V$10081,Q$1,FALSE))</f>
        <v>-</v>
      </c>
      <c r="R208" s="23" t="str">
        <f>IF($B208="-","-",VLOOKUP(ROUND(CONCATENATE($A208,R$2),0),'Cadastro - Padrões'!$A$2:$V$10081,R$1,FALSE))</f>
        <v>-</v>
      </c>
      <c r="S208" s="23" t="str">
        <f>IF($B208="-","-",VLOOKUP(ROUND(CONCATENATE($A208,S$2),0),'Cadastro - Padrões'!$A$2:$V$10081,S$1,FALSE))</f>
        <v>-</v>
      </c>
      <c r="T208" s="23" t="str">
        <f>IF($B208="-","-",VLOOKUP(ROUND(CONCATENATE($A208,T$2),0),'Cadastro - Padrões'!$A$2:$V$10081,T$1,FALSE))</f>
        <v>-</v>
      </c>
      <c r="U208" s="23" t="str">
        <f>IF($B208="-","-",VLOOKUP(ROUND(CONCATENATE($A208,U$2),0),'Cadastro - Padrões'!$A$2:$V$10081,U$1,FALSE))</f>
        <v>-</v>
      </c>
      <c r="V208" s="23" t="str">
        <f>IF($B208="-","-",VLOOKUP(ROUND(CONCATENATE($A208,V$2),0),'Cadastro - Padrões'!$A$2:$V$10081,V$1,FALSE))</f>
        <v>-</v>
      </c>
      <c r="W208" s="23" t="str">
        <f>IF($B208="-","-",VLOOKUP(ROUND(CONCATENATE($A208,W$2),0),'Cadastro - Padrões'!$A$2:$V$10081,W$1,FALSE))</f>
        <v>-</v>
      </c>
      <c r="X208" s="23" t="str">
        <f>IF($B208="-","-",VLOOKUP(ROUND(CONCATENATE($A208,X$2),0),'Cadastro - Padrões'!$A$2:$V$10081,X$1,FALSE))</f>
        <v>-</v>
      </c>
      <c r="Y208" s="23" t="str">
        <f>IF($B208="-","-",VLOOKUP(ROUND(CONCATENATE($A208,Y$2),0),'Cadastro - Padrões'!$A$2:$V$10081,Y$1,FALSE))</f>
        <v>-</v>
      </c>
      <c r="Z208" s="23" t="str">
        <f>IF($B208="-","-",VLOOKUP(ROUND(CONCATENATE($A208,Z$2),0),'Cadastro - Padrões'!$A$2:$V$10081,Z$1,FALSE))</f>
        <v>-</v>
      </c>
      <c r="AA208" s="23" t="str">
        <f>IF($B208="-","-",VLOOKUP(ROUND(CONCATENATE($A208,AA$2),0),'Cadastro - Padrões'!$A$2:$V$10081,AA$1,FALSE))</f>
        <v>-</v>
      </c>
      <c r="AB208" s="23" t="str">
        <f>IF($B208="-","-",VLOOKUP(ROUND(CONCATENATE($A208,AB$2),0),'Cadastro - Padrões'!$A$2:$V$10081,AB$1,FALSE))</f>
        <v>-</v>
      </c>
      <c r="AC208" s="23" t="str">
        <f>IF($B208="-","-",IF(VLOOKUP(ROUND(CONCATENATE($A208,AC$2),0),'Cadastro - Padrões'!$A$2:$V$10081,AC$1,FALSE)="","-",VLOOKUP(ROUND(CONCATENATE($A208,AC$2),0),'Cadastro - Padrões'!$A$2:$V$10081,AC$1,FALSE)))</f>
        <v>-</v>
      </c>
      <c r="AD208" s="23" t="str">
        <f>IF($B208="-","-",IF(VLOOKUP(ROUND(CONCATENATE($A208,AD$2),0),'Cadastro - Padrões'!$A$2:$V$10081,AD$1,FALSE)="","-",VLOOKUP(ROUND(CONCATENATE($A208,AD$2),0),'Cadastro - Padrões'!$A$2:$V$10081,AD$1,FALSE)))</f>
        <v>-</v>
      </c>
      <c r="AE208" s="23" t="str">
        <f>IF($B208="-","-",IF(VLOOKUP(ROUND(CONCATENATE($A208,AE$2),0),'Cadastro - Padrões'!$A$2:$V$10081,AE$1,FALSE)="","-",VLOOKUP(ROUND(CONCATENATE($A208,AE$2),0),'Cadastro - Padrões'!$A$2:$V$10081,AE$1,FALSE)))</f>
        <v>-</v>
      </c>
      <c r="AF208" s="23" t="str">
        <f>IF($B208="-","-",IF(VLOOKUP(ROUND(CONCATENATE($A208,AF$2),0),'Cadastro - Padrões'!$A$2:$V$10081,AF$1,FALSE)="","-",VLOOKUP(ROUND(CONCATENATE($A208,AF$2),0),'Cadastro - Padrões'!$A$2:$V$10081,AF$1,FALSE)))</f>
        <v>-</v>
      </c>
      <c r="AG208" s="23" t="str">
        <f>IF($B208="-","-",IF(VLOOKUP(ROUND(CONCATENATE($A208,AG$2),0),'Cadastro - Padrões'!$A$2:$V$10081,AG$1,FALSE)="","-",VLOOKUP(ROUND(CONCATENATE($A208,AG$2),0),'Cadastro - Padrões'!$A$2:$V$10081,AG$1,FALSE)))</f>
        <v>-</v>
      </c>
      <c r="AH208" s="23" t="str">
        <f>IF($B208="-","-",IF(VLOOKUP(ROUND(CONCATENATE($A208,AH$2),0),'Cadastro - Padrões'!$A$2:$V$10081,AH$1,FALSE)="","-",VLOOKUP(ROUND(CONCATENATE($A208,AH$2),0),'Cadastro - Padrões'!$A$2:$V$10081,AH$1,FALSE)))</f>
        <v>-</v>
      </c>
      <c r="AI208" s="23" t="str">
        <f>IF($B208="-","-",IF(VLOOKUP(ROUND(CONCATENATE($A208,AI$2),0),'Cadastro - Padrões'!$A$2:$V$10081,AI$1,FALSE)="","-",VLOOKUP(ROUND(CONCATENATE($A208,AI$2),0),'Cadastro - Padrões'!$A$2:$V$10081,AI$1,FALSE)))</f>
        <v>-</v>
      </c>
      <c r="AJ208" s="23" t="str">
        <f>IF($B208="-","-",IF(VLOOKUP(ROUND(CONCATENATE($A208,AJ$2),0),'Cadastro - Padrões'!$A$2:$V$10081,AJ$1,FALSE)="","-",VLOOKUP(ROUND(CONCATENATE($A208,AJ$2),0),'Cadastro - Padrões'!$A$2:$V$10081,AJ$1,FALSE)))</f>
        <v>-</v>
      </c>
      <c r="AK208" s="23" t="str">
        <f>IF($B208="-","-",IF(VLOOKUP(ROUND(CONCATENATE($A208,AK$2),0),'Cadastro - Padrões'!$A$2:$V$10081,AK$1,FALSE)="","-",VLOOKUP(ROUND(CONCATENATE($A208,AK$2),0),'Cadastro - Padrões'!$A$2:$V$10081,AK$1,FALSE)))</f>
        <v>-</v>
      </c>
      <c r="AL208" s="23" t="str">
        <f>IF($B208="-","-",IF(VLOOKUP(ROUND(CONCATENATE($A208,AL$2),0),'Cadastro - Padrões'!$A$2:$V$10081,AL$1,FALSE)="","-",VLOOKUP(ROUND(CONCATENATE($A208,AL$2),0),'Cadastro - Padrões'!$A$2:$V$10081,AL$1,FALSE)))</f>
        <v>-</v>
      </c>
      <c r="AM208" s="23" t="str">
        <f>IF($B208="-","-",IF(VLOOKUP(ROUND(CONCATENATE($A208,AM$2),0),'Cadastro - Padrões'!$A$2:$V$10081,AM$1,FALSE)="","-",VLOOKUP(ROUND(CONCATENATE($A208,AM$2),0),'Cadastro - Padrões'!$A$2:$V$10081,AM$1,FALSE)))</f>
        <v>-</v>
      </c>
      <c r="AN208" s="23" t="str">
        <f>IF($B208="-","-",IF(VLOOKUP(ROUND(CONCATENATE($A208,AN$2),0),'Cadastro - Padrões'!$A$2:$V$10081,AN$1,FALSE)="","-",VLOOKUP(ROUND(CONCATENATE($A208,AN$2),0),'Cadastro - Padrões'!$A$2:$V$10081,AN$1,FALSE)))</f>
        <v>-</v>
      </c>
      <c r="AO208" s="23" t="str">
        <f>IF($B208="-","-",IF(VLOOKUP(ROUND(CONCATENATE($A208,AO$2),0),'Cadastro - Padrões'!$A$2:$V$10081,AO$1,FALSE)="","-",VLOOKUP(ROUND(CONCATENATE($A208,AO$2),0),'Cadastro - Padrões'!$A$2:$V$10081,AO$1,FALSE)))</f>
        <v>-</v>
      </c>
      <c r="AP208" s="23" t="str">
        <f>IF($B208="-","-",IF(VLOOKUP(ROUND(CONCATENATE($A208,AP$2),0),'Cadastro - Padrões'!$A$2:$V$10081,AP$1,FALSE)="","-",VLOOKUP(ROUND(CONCATENATE($A208,AP$2),0),'Cadastro - Padrões'!$A$2:$V$10081,AP$1,FALSE)))</f>
        <v>-</v>
      </c>
      <c r="AQ208" s="23" t="str">
        <f>IF($B208="-","-",IF(VLOOKUP(ROUND(CONCATENATE($A208,AQ$2),0),'Cadastro - Padrões'!$A$2:$V$10081,AQ$1,FALSE)="","-",VLOOKUP(ROUND(CONCATENATE($A208,AQ$2),0),'Cadastro - Padrões'!$A$2:$V$10081,AQ$1,FALSE)))</f>
        <v>-</v>
      </c>
      <c r="AR208" s="23" t="str">
        <f>IF($B208="-","-",IF(VLOOKUP(ROUND(CONCATENATE($A208,AR$2),0),'Cadastro - Padrões'!$A$2:$V$10081,AR$1,FALSE)="","-",VLOOKUP(ROUND(CONCATENATE($A208,AR$2),0),'Cadastro - Padrões'!$A$2:$V$10081,AR$1,FALSE)))</f>
        <v>-</v>
      </c>
      <c r="AS208" s="23" t="str">
        <f>IF($B208="-","-",IF(VLOOKUP(ROUND(CONCATENATE($A208,AS$2),0),'Cadastro - Padrões'!$A$2:$V$10081,AS$1,FALSE)="","-",VLOOKUP(ROUND(CONCATENATE($A208,AS$2),0),'Cadastro - Padrões'!$A$2:$V$10081,AS$1,FALSE)))</f>
        <v>-</v>
      </c>
      <c r="AT208" s="23" t="str">
        <f>IF($B208="-","-",IF(VLOOKUP(ROUND(CONCATENATE($A208,AT$2),0),'Cadastro - Padrões'!$A$2:$V$10081,AT$1,FALSE)="","-",VLOOKUP(ROUND(CONCATENATE($A208,AT$2),0),'Cadastro - Padrões'!$A$2:$V$10081,AT$1,FALSE)))</f>
        <v>-</v>
      </c>
      <c r="AU208" s="23" t="str">
        <f>IF($B208="-","-",IF(VLOOKUP(ROUND(CONCATENATE($A208,AU$2),0),'Cadastro - Padrões'!$A$2:$V$10081,AU$1,FALSE)="","-",VLOOKUP(ROUND(CONCATENATE($A208,AU$2),0),'Cadastro - Padrões'!$A$2:$V$10081,AU$1,FALSE)))</f>
        <v>-</v>
      </c>
      <c r="AV208" s="23" t="str">
        <f>IF($B208="-","-",IF(VLOOKUP(ROUND(CONCATENATE($A208,AV$2),0),'Cadastro - Padrões'!$A$2:$V$10081,AV$1,FALSE)="","-",VLOOKUP(ROUND(CONCATENATE($A208,AV$2),0),'Cadastro - Padrões'!$A$2:$V$10081,AV$1,FALSE)))</f>
        <v>-</v>
      </c>
      <c r="AW208" s="23" t="str">
        <f>IF($B208="-","-",IF(VLOOKUP(ROUND(CONCATENATE($A208,AW$2),0),'Cadastro - Padrões'!$A$2:$V$10081,AW$1,FALSE)="","-",VLOOKUP(ROUND(CONCATENATE($A208,AW$2),0),'Cadastro - Padrões'!$A$2:$V$10081,AW$1,FALSE)))</f>
        <v>-</v>
      </c>
      <c r="AX208" s="23" t="str">
        <f>IF($B208="-","-",IF(VLOOKUP(ROUND(CONCATENATE($A208,AX$2),0),'Cadastro - Padrões'!$A$2:$V$10081,AX$1,FALSE)="","-",VLOOKUP(ROUND(CONCATENATE($A208,AX$2),0),'Cadastro - Padrões'!$A$2:$V$10081,AX$1,FALSE)))</f>
        <v>-</v>
      </c>
      <c r="AY208" s="23" t="str">
        <f>IF($B208="-","-",IF(VLOOKUP(ROUND(CONCATENATE($A208,AY$2),0),'Cadastro - Padrões'!$A$2:$V$10081,AY$1,FALSE)="","-",VLOOKUP(ROUND(CONCATENATE($A208,AY$2),0),'Cadastro - Padrões'!$A$2:$V$10081,AY$1,FALSE)))</f>
        <v>-</v>
      </c>
      <c r="AZ208" s="23" t="str">
        <f>IF($B208="-","-",IF(VLOOKUP(ROUND(CONCATENATE($A208,AZ$2),0),'Cadastro - Padrões'!$A$2:$V$10081,AZ$1,FALSE)="","-",VLOOKUP(ROUND(CONCATENATE($A208,AZ$2),0),'Cadastro - Padrões'!$A$2:$V$10081,AZ$1,FALSE)))</f>
        <v>-</v>
      </c>
      <c r="BA208" s="23" t="str">
        <f>IF($B208="-","-",IF(VLOOKUP(ROUND(CONCATENATE($A208,BA$2),0),'Cadastro - Padrões'!$A$2:$V$10081,BA$1,FALSE)="","-",VLOOKUP(ROUND(CONCATENATE($A208,BA$2),0),'Cadastro - Padrões'!$A$2:$V$10081,BA$1,FALSE)))</f>
        <v>-</v>
      </c>
      <c r="BB208" s="23" t="str">
        <f>IF($B208="-","-",IF(VLOOKUP(ROUND(CONCATENATE($A208,BB$2),0),'Cadastro - Padrões'!$A$2:$V$10081,BB$1,FALSE)="","-",VLOOKUP(ROUND(CONCATENATE($A208,BB$2),0),'Cadastro - Padrões'!$A$2:$V$10081,BB$1,FALSE)))</f>
        <v>-</v>
      </c>
      <c r="BC208" s="23" t="str">
        <f>IF($B208="-","-",IF(VLOOKUP(ROUND(CONCATENATE($A208,BC$2),0),'Cadastro - Padrões'!$A$2:$V$10081,BC$1,FALSE)="","-",VLOOKUP(ROUND(CONCATENATE($A208,BC$2),0),'Cadastro - Padrões'!$A$2:$V$10081,BC$1,FALSE)))</f>
        <v>-</v>
      </c>
      <c r="BD208" s="23" t="str">
        <f>IF($B208="-","-",IF(VLOOKUP(ROUND(CONCATENATE($A208,BD$2),0),'Cadastro - Padrões'!$A$2:$V$10081,BD$1,FALSE)="","-",VLOOKUP(ROUND(CONCATENATE($A208,BD$2),0),'Cadastro - Padrões'!$A$2:$V$10081,BD$1,FALSE)))</f>
        <v>-</v>
      </c>
      <c r="BE208" s="23" t="str">
        <f>IF($B208="-","-",IF(VLOOKUP(ROUND(CONCATENATE($A208,BE$2),0),'Cadastro - Padrões'!$A$2:$V$10081,BE$1,FALSE)="","-",VLOOKUP(ROUND(CONCATENATE($A208,BE$2),0),'Cadastro - Padrões'!$A$2:$V$10081,BE$1,FALSE)))</f>
        <v>-</v>
      </c>
      <c r="BF208" s="23" t="str">
        <f>IF($B208="-","-",IF(VLOOKUP(ROUND(CONCATENATE($A208,BF$2),0),'Cadastro - Padrões'!$A$2:$V$10081,BF$1,FALSE)="","-",VLOOKUP(ROUND(CONCATENATE($A208,BF$2),0),'Cadastro - Padrões'!$A$2:$V$10081,BF$1,FALSE)))</f>
        <v>-</v>
      </c>
      <c r="BG208" s="23" t="str">
        <f>IF($B208="-","-",IF(VLOOKUP(ROUND(CONCATENATE($A208,BG$2),0),'Cadastro - Padrões'!$A$2:$V$10081,BG$1,FALSE)="","-",VLOOKUP(ROUND(CONCATENATE($A208,BG$2),0),'Cadastro - Padrões'!$A$2:$V$10081,BG$1,FALSE)))</f>
        <v>-</v>
      </c>
      <c r="BH208" s="23" t="str">
        <f>IF($B208="-","-",IF(VLOOKUP(ROUND(CONCATENATE($A208,BH$2),0),'Cadastro - Padrões'!$A$2:$V$10081,BH$1,FALSE)="","-",VLOOKUP(ROUND(CONCATENATE($A208,BH$2),0),'Cadastro - Padrões'!$A$2:$V$10081,BH$1,FALSE)))</f>
        <v>-</v>
      </c>
      <c r="BI208" s="23" t="str">
        <f>IF($B208="-","-",IF(VLOOKUP(ROUND(CONCATENATE($A208,BI$2),0),'Cadastro - Padrões'!$A$2:$V$10081,BI$1,FALSE)="","-",VLOOKUP(ROUND(CONCATENATE($A208,BI$2),0),'Cadastro - Padrões'!$A$2:$V$10081,BI$1,FALSE)))</f>
        <v>-</v>
      </c>
      <c r="BJ208" s="23" t="str">
        <f>IF($B208="-","-",IF(VLOOKUP(ROUND(CONCATENATE($A208,BJ$2),0),'Cadastro - Padrões'!$A$2:$V$10081,BJ$1,FALSE)="","-",VLOOKUP(ROUND(CONCATENATE($A208,BJ$2),0),'Cadastro - Padrões'!$A$2:$V$10081,BJ$1,FALSE)))</f>
        <v>-</v>
      </c>
      <c r="BK208" s="23" t="str">
        <f>IF($B208="-","-",IF(VLOOKUP(ROUND(CONCATENATE($A208,BK$2),0),'Cadastro - Padrões'!$A$2:$V$10081,BK$1,FALSE)="","-",VLOOKUP(ROUND(CONCATENATE($A208,BK$2),0),'Cadastro - Padrões'!$A$2:$V$10081,BK$1,FALSE)))</f>
        <v>-</v>
      </c>
      <c r="BL208" s="23" t="str">
        <f>IF($B208="-","-",IF(VLOOKUP(ROUND(CONCATENATE($A208,BL$2),0),'Cadastro - Padrões'!$A$2:$V$10081,BL$1,FALSE)="","-",VLOOKUP(ROUND(CONCATENATE($A208,BL$2),0),'Cadastro - Padrões'!$A$2:$V$10081,BL$1,FALSE)))</f>
        <v>-</v>
      </c>
      <c r="BM208" s="23" t="str">
        <f>IF($B208="-","-",IF(VLOOKUP(ROUND(CONCATENATE($A208,BM$2),0),'Cadastro - Padrões'!$A$2:$V$10081,BM$1,FALSE)="","-",VLOOKUP(ROUND(CONCATENATE($A208,BM$2),0),'Cadastro - Padrões'!$A$2:$V$10081,BM$1,FALSE)))</f>
        <v>-</v>
      </c>
      <c r="BN208" s="23" t="str">
        <f>IF($B208="-","-",IF(VLOOKUP(ROUND(CONCATENATE($A208,BN$2),0),'Cadastro - Padrões'!$A$2:$V$10081,BN$1,FALSE)="","-",VLOOKUP(ROUND(CONCATENATE($A208,BN$2),0),'Cadastro - Padrões'!$A$2:$V$10081,BN$1,FALSE)))</f>
        <v>-</v>
      </c>
      <c r="BO208" s="23" t="str">
        <f>IF($B208="-","-",IF(VLOOKUP(ROUND(CONCATENATE($A208,BO$2),0),'Cadastro - Padrões'!$A$2:$V$10081,BO$1,FALSE)="","-",VLOOKUP(ROUND(CONCATENATE($A208,BO$2),0),'Cadastro - Padrões'!$A$2:$V$10081,BO$1,FALSE)))</f>
        <v>-</v>
      </c>
      <c r="BP208" s="23" t="str">
        <f>IF($B208="-","-",IF(VLOOKUP(ROUND(CONCATENATE($A208,BP$2),0),'Cadastro - Padrões'!$A$2:$V$10081,BP$1,FALSE)="","-",VLOOKUP(ROUND(CONCATENATE($A208,BP$2),0),'Cadastro - Padrões'!$A$2:$V$10081,BP$1,FALSE)))</f>
        <v>-</v>
      </c>
    </row>
    <row r="209" spans="1:68" x14ac:dyDescent="0.3">
      <c r="A209" s="22">
        <f t="shared" si="55"/>
        <v>204</v>
      </c>
      <c r="B209" s="23" t="str">
        <f>IF(VLOOKUP(ROUND(CONCATENATE($A209,B$2),0),'Cadastro - Padrões'!$A$2:$V$10081,B$1,FALSE)="","-",VLOOKUP(ROUND(CONCATENATE($A209,B$2),0),'Cadastro - Padrões'!$A$2:$V$10081,B$1,FALSE))</f>
        <v>-</v>
      </c>
      <c r="C209" s="23" t="str">
        <f>IF($B209="-","-",VLOOKUP(ROUND(CONCATENATE($A209,C$2),0),'Cadastro - Padrões'!$A$2:$V$10081,C$1,FALSE))</f>
        <v>-</v>
      </c>
      <c r="D209" s="23" t="str">
        <f>IF($B209="-","-",VLOOKUP(ROUND(CONCATENATE($A209,D$2),0),'Cadastro - Padrões'!$A$2:$V$10081,D$1,FALSE))</f>
        <v>-</v>
      </c>
      <c r="E209" s="23" t="str">
        <f>IF($B209="-","-",VLOOKUP(ROUND(CONCATENATE($A209,E$2),0),'Cadastro - Padrões'!$A$2:$V$10081,E$1,FALSE))</f>
        <v>-</v>
      </c>
      <c r="F209" s="23" t="str">
        <f>IF($B209="-","-",VLOOKUP(ROUND(CONCATENATE($A209,F$2),0),'Cadastro - Padrões'!$A$2:$V$10081,F$1,FALSE))</f>
        <v>-</v>
      </c>
      <c r="G209" s="24" t="str">
        <f>IF($B209="-","-",VLOOKUP(ROUND(CONCATENATE($A209,G$2),0),'Cadastro - Padrões'!$A$2:$V$10081,G$1,FALSE))</f>
        <v>-</v>
      </c>
      <c r="H209" s="25" t="str">
        <f>IF($B209="-","-",VLOOKUP(ROUND(CONCATENATE($A209,H$2),0),'Cadastro - Padrões'!$A$2:$V$10081,H$1,FALSE))</f>
        <v>-</v>
      </c>
      <c r="I209" s="23" t="str">
        <f>IF($B209="-","-",VLOOKUP(ROUND(CONCATENATE($A209,I$2),0),'Cadastro - Padrões'!$A$2:$V$10081,I$1,FALSE))</f>
        <v>-</v>
      </c>
      <c r="J209" s="23" t="str">
        <f>IF($B209="-","-",VLOOKUP(ROUND(CONCATENATE($A209,J$2),0),'Cadastro - Padrões'!$A$2:$V$10081,J$1,FALSE))</f>
        <v>-</v>
      </c>
      <c r="K209" s="23" t="str">
        <f>IF($B209="-","-",VLOOKUP(ROUND(CONCATENATE($A209,K$2),0),'Cadastro - Padrões'!$A$2:$V$10081,K$1,FALSE))</f>
        <v>-</v>
      </c>
      <c r="L209" s="23" t="str">
        <f>IF($B209="-","-",VLOOKUP(ROUND(CONCATENATE($A209,L$2),0),'Cadastro - Padrões'!$A$2:$V$10081,L$1,FALSE))</f>
        <v>-</v>
      </c>
      <c r="M209" s="23" t="str">
        <f>IF($B209="-","-",VLOOKUP(ROUND(CONCATENATE($A209,M$2),0),'Cadastro - Padrões'!$A$2:$V$10081,M$1,FALSE))</f>
        <v>-</v>
      </c>
      <c r="N209" s="23" t="str">
        <f>IF($B209="-","-",VLOOKUP(ROUND(CONCATENATE($A209,N$2),0),'Cadastro - Padrões'!$A$2:$V$10081,N$1,FALSE))</f>
        <v>-</v>
      </c>
      <c r="O209" s="23" t="str">
        <f>IF($B209="-","-",VLOOKUP(ROUND(CONCATENATE($A209,O$2),0),'Cadastro - Padrões'!$A$2:$V$10081,O$1,FALSE))</f>
        <v>-</v>
      </c>
      <c r="P209" s="23" t="str">
        <f>IF($B209="-","-",VLOOKUP(ROUND(CONCATENATE($A209,P$2),0),'Cadastro - Padrões'!$A$2:$V$10081,P$1,FALSE))</f>
        <v>-</v>
      </c>
      <c r="Q209" s="23" t="str">
        <f>IF($B209="-","-",VLOOKUP(ROUND(CONCATENATE($A209,Q$2),0),'Cadastro - Padrões'!$A$2:$V$10081,Q$1,FALSE))</f>
        <v>-</v>
      </c>
      <c r="R209" s="23" t="str">
        <f>IF($B209="-","-",VLOOKUP(ROUND(CONCATENATE($A209,R$2),0),'Cadastro - Padrões'!$A$2:$V$10081,R$1,FALSE))</f>
        <v>-</v>
      </c>
      <c r="S209" s="23" t="str">
        <f>IF($B209="-","-",VLOOKUP(ROUND(CONCATENATE($A209,S$2),0),'Cadastro - Padrões'!$A$2:$V$10081,S$1,FALSE))</f>
        <v>-</v>
      </c>
      <c r="T209" s="23" t="str">
        <f>IF($B209="-","-",VLOOKUP(ROUND(CONCATENATE($A209,T$2),0),'Cadastro - Padrões'!$A$2:$V$10081,T$1,FALSE))</f>
        <v>-</v>
      </c>
      <c r="U209" s="23" t="str">
        <f>IF($B209="-","-",VLOOKUP(ROUND(CONCATENATE($A209,U$2),0),'Cadastro - Padrões'!$A$2:$V$10081,U$1,FALSE))</f>
        <v>-</v>
      </c>
      <c r="V209" s="23" t="str">
        <f>IF($B209="-","-",VLOOKUP(ROUND(CONCATENATE($A209,V$2),0),'Cadastro - Padrões'!$A$2:$V$10081,V$1,FALSE))</f>
        <v>-</v>
      </c>
      <c r="W209" s="23" t="str">
        <f>IF($B209="-","-",VLOOKUP(ROUND(CONCATENATE($A209,W$2),0),'Cadastro - Padrões'!$A$2:$V$10081,W$1,FALSE))</f>
        <v>-</v>
      </c>
      <c r="X209" s="23" t="str">
        <f>IF($B209="-","-",VLOOKUP(ROUND(CONCATENATE($A209,X$2),0),'Cadastro - Padrões'!$A$2:$V$10081,X$1,FALSE))</f>
        <v>-</v>
      </c>
      <c r="Y209" s="23" t="str">
        <f>IF($B209="-","-",VLOOKUP(ROUND(CONCATENATE($A209,Y$2),0),'Cadastro - Padrões'!$A$2:$V$10081,Y$1,FALSE))</f>
        <v>-</v>
      </c>
      <c r="Z209" s="23" t="str">
        <f>IF($B209="-","-",VLOOKUP(ROUND(CONCATENATE($A209,Z$2),0),'Cadastro - Padrões'!$A$2:$V$10081,Z$1,FALSE))</f>
        <v>-</v>
      </c>
      <c r="AA209" s="23" t="str">
        <f>IF($B209="-","-",VLOOKUP(ROUND(CONCATENATE($A209,AA$2),0),'Cadastro - Padrões'!$A$2:$V$10081,AA$1,FALSE))</f>
        <v>-</v>
      </c>
      <c r="AB209" s="23" t="str">
        <f>IF($B209="-","-",VLOOKUP(ROUND(CONCATENATE($A209,AB$2),0),'Cadastro - Padrões'!$A$2:$V$10081,AB$1,FALSE))</f>
        <v>-</v>
      </c>
      <c r="AC209" s="23" t="str">
        <f>IF($B209="-","-",IF(VLOOKUP(ROUND(CONCATENATE($A209,AC$2),0),'Cadastro - Padrões'!$A$2:$V$10081,AC$1,FALSE)="","-",VLOOKUP(ROUND(CONCATENATE($A209,AC$2),0),'Cadastro - Padrões'!$A$2:$V$10081,AC$1,FALSE)))</f>
        <v>-</v>
      </c>
      <c r="AD209" s="23" t="str">
        <f>IF($B209="-","-",IF(VLOOKUP(ROUND(CONCATENATE($A209,AD$2),0),'Cadastro - Padrões'!$A$2:$V$10081,AD$1,FALSE)="","-",VLOOKUP(ROUND(CONCATENATE($A209,AD$2),0),'Cadastro - Padrões'!$A$2:$V$10081,AD$1,FALSE)))</f>
        <v>-</v>
      </c>
      <c r="AE209" s="23" t="str">
        <f>IF($B209="-","-",IF(VLOOKUP(ROUND(CONCATENATE($A209,AE$2),0),'Cadastro - Padrões'!$A$2:$V$10081,AE$1,FALSE)="","-",VLOOKUP(ROUND(CONCATENATE($A209,AE$2),0),'Cadastro - Padrões'!$A$2:$V$10081,AE$1,FALSE)))</f>
        <v>-</v>
      </c>
      <c r="AF209" s="23" t="str">
        <f>IF($B209="-","-",IF(VLOOKUP(ROUND(CONCATENATE($A209,AF$2),0),'Cadastro - Padrões'!$A$2:$V$10081,AF$1,FALSE)="","-",VLOOKUP(ROUND(CONCATENATE($A209,AF$2),0),'Cadastro - Padrões'!$A$2:$V$10081,AF$1,FALSE)))</f>
        <v>-</v>
      </c>
      <c r="AG209" s="23" t="str">
        <f>IF($B209="-","-",IF(VLOOKUP(ROUND(CONCATENATE($A209,AG$2),0),'Cadastro - Padrões'!$A$2:$V$10081,AG$1,FALSE)="","-",VLOOKUP(ROUND(CONCATENATE($A209,AG$2),0),'Cadastro - Padrões'!$A$2:$V$10081,AG$1,FALSE)))</f>
        <v>-</v>
      </c>
      <c r="AH209" s="23" t="str">
        <f>IF($B209="-","-",IF(VLOOKUP(ROUND(CONCATENATE($A209,AH$2),0),'Cadastro - Padrões'!$A$2:$V$10081,AH$1,FALSE)="","-",VLOOKUP(ROUND(CONCATENATE($A209,AH$2),0),'Cadastro - Padrões'!$A$2:$V$10081,AH$1,FALSE)))</f>
        <v>-</v>
      </c>
      <c r="AI209" s="23" t="str">
        <f>IF($B209="-","-",IF(VLOOKUP(ROUND(CONCATENATE($A209,AI$2),0),'Cadastro - Padrões'!$A$2:$V$10081,AI$1,FALSE)="","-",VLOOKUP(ROUND(CONCATENATE($A209,AI$2),0),'Cadastro - Padrões'!$A$2:$V$10081,AI$1,FALSE)))</f>
        <v>-</v>
      </c>
      <c r="AJ209" s="23" t="str">
        <f>IF($B209="-","-",IF(VLOOKUP(ROUND(CONCATENATE($A209,AJ$2),0),'Cadastro - Padrões'!$A$2:$V$10081,AJ$1,FALSE)="","-",VLOOKUP(ROUND(CONCATENATE($A209,AJ$2),0),'Cadastro - Padrões'!$A$2:$V$10081,AJ$1,FALSE)))</f>
        <v>-</v>
      </c>
      <c r="AK209" s="23" t="str">
        <f>IF($B209="-","-",IF(VLOOKUP(ROUND(CONCATENATE($A209,AK$2),0),'Cadastro - Padrões'!$A$2:$V$10081,AK$1,FALSE)="","-",VLOOKUP(ROUND(CONCATENATE($A209,AK$2),0),'Cadastro - Padrões'!$A$2:$V$10081,AK$1,FALSE)))</f>
        <v>-</v>
      </c>
      <c r="AL209" s="23" t="str">
        <f>IF($B209="-","-",IF(VLOOKUP(ROUND(CONCATENATE($A209,AL$2),0),'Cadastro - Padrões'!$A$2:$V$10081,AL$1,FALSE)="","-",VLOOKUP(ROUND(CONCATENATE($A209,AL$2),0),'Cadastro - Padrões'!$A$2:$V$10081,AL$1,FALSE)))</f>
        <v>-</v>
      </c>
      <c r="AM209" s="23" t="str">
        <f>IF($B209="-","-",IF(VLOOKUP(ROUND(CONCATENATE($A209,AM$2),0),'Cadastro - Padrões'!$A$2:$V$10081,AM$1,FALSE)="","-",VLOOKUP(ROUND(CONCATENATE($A209,AM$2),0),'Cadastro - Padrões'!$A$2:$V$10081,AM$1,FALSE)))</f>
        <v>-</v>
      </c>
      <c r="AN209" s="23" t="str">
        <f>IF($B209="-","-",IF(VLOOKUP(ROUND(CONCATENATE($A209,AN$2),0),'Cadastro - Padrões'!$A$2:$V$10081,AN$1,FALSE)="","-",VLOOKUP(ROUND(CONCATENATE($A209,AN$2),0),'Cadastro - Padrões'!$A$2:$V$10081,AN$1,FALSE)))</f>
        <v>-</v>
      </c>
      <c r="AO209" s="23" t="str">
        <f>IF($B209="-","-",IF(VLOOKUP(ROUND(CONCATENATE($A209,AO$2),0),'Cadastro - Padrões'!$A$2:$V$10081,AO$1,FALSE)="","-",VLOOKUP(ROUND(CONCATENATE($A209,AO$2),0),'Cadastro - Padrões'!$A$2:$V$10081,AO$1,FALSE)))</f>
        <v>-</v>
      </c>
      <c r="AP209" s="23" t="str">
        <f>IF($B209="-","-",IF(VLOOKUP(ROUND(CONCATENATE($A209,AP$2),0),'Cadastro - Padrões'!$A$2:$V$10081,AP$1,FALSE)="","-",VLOOKUP(ROUND(CONCATENATE($A209,AP$2),0),'Cadastro - Padrões'!$A$2:$V$10081,AP$1,FALSE)))</f>
        <v>-</v>
      </c>
      <c r="AQ209" s="23" t="str">
        <f>IF($B209="-","-",IF(VLOOKUP(ROUND(CONCATENATE($A209,AQ$2),0),'Cadastro - Padrões'!$A$2:$V$10081,AQ$1,FALSE)="","-",VLOOKUP(ROUND(CONCATENATE($A209,AQ$2),0),'Cadastro - Padrões'!$A$2:$V$10081,AQ$1,FALSE)))</f>
        <v>-</v>
      </c>
      <c r="AR209" s="23" t="str">
        <f>IF($B209="-","-",IF(VLOOKUP(ROUND(CONCATENATE($A209,AR$2),0),'Cadastro - Padrões'!$A$2:$V$10081,AR$1,FALSE)="","-",VLOOKUP(ROUND(CONCATENATE($A209,AR$2),0),'Cadastro - Padrões'!$A$2:$V$10081,AR$1,FALSE)))</f>
        <v>-</v>
      </c>
      <c r="AS209" s="23" t="str">
        <f>IF($B209="-","-",IF(VLOOKUP(ROUND(CONCATENATE($A209,AS$2),0),'Cadastro - Padrões'!$A$2:$V$10081,AS$1,FALSE)="","-",VLOOKUP(ROUND(CONCATENATE($A209,AS$2),0),'Cadastro - Padrões'!$A$2:$V$10081,AS$1,FALSE)))</f>
        <v>-</v>
      </c>
      <c r="AT209" s="23" t="str">
        <f>IF($B209="-","-",IF(VLOOKUP(ROUND(CONCATENATE($A209,AT$2),0),'Cadastro - Padrões'!$A$2:$V$10081,AT$1,FALSE)="","-",VLOOKUP(ROUND(CONCATENATE($A209,AT$2),0),'Cadastro - Padrões'!$A$2:$V$10081,AT$1,FALSE)))</f>
        <v>-</v>
      </c>
      <c r="AU209" s="23" t="str">
        <f>IF($B209="-","-",IF(VLOOKUP(ROUND(CONCATENATE($A209,AU$2),0),'Cadastro - Padrões'!$A$2:$V$10081,AU$1,FALSE)="","-",VLOOKUP(ROUND(CONCATENATE($A209,AU$2),0),'Cadastro - Padrões'!$A$2:$V$10081,AU$1,FALSE)))</f>
        <v>-</v>
      </c>
      <c r="AV209" s="23" t="str">
        <f>IF($B209="-","-",IF(VLOOKUP(ROUND(CONCATENATE($A209,AV$2),0),'Cadastro - Padrões'!$A$2:$V$10081,AV$1,FALSE)="","-",VLOOKUP(ROUND(CONCATENATE($A209,AV$2),0),'Cadastro - Padrões'!$A$2:$V$10081,AV$1,FALSE)))</f>
        <v>-</v>
      </c>
      <c r="AW209" s="23" t="str">
        <f>IF($B209="-","-",IF(VLOOKUP(ROUND(CONCATENATE($A209,AW$2),0),'Cadastro - Padrões'!$A$2:$V$10081,AW$1,FALSE)="","-",VLOOKUP(ROUND(CONCATENATE($A209,AW$2),0),'Cadastro - Padrões'!$A$2:$V$10081,AW$1,FALSE)))</f>
        <v>-</v>
      </c>
      <c r="AX209" s="23" t="str">
        <f>IF($B209="-","-",IF(VLOOKUP(ROUND(CONCATENATE($A209,AX$2),0),'Cadastro - Padrões'!$A$2:$V$10081,AX$1,FALSE)="","-",VLOOKUP(ROUND(CONCATENATE($A209,AX$2),0),'Cadastro - Padrões'!$A$2:$V$10081,AX$1,FALSE)))</f>
        <v>-</v>
      </c>
      <c r="AY209" s="23" t="str">
        <f>IF($B209="-","-",IF(VLOOKUP(ROUND(CONCATENATE($A209,AY$2),0),'Cadastro - Padrões'!$A$2:$V$10081,AY$1,FALSE)="","-",VLOOKUP(ROUND(CONCATENATE($A209,AY$2),0),'Cadastro - Padrões'!$A$2:$V$10081,AY$1,FALSE)))</f>
        <v>-</v>
      </c>
      <c r="AZ209" s="23" t="str">
        <f>IF($B209="-","-",IF(VLOOKUP(ROUND(CONCATENATE($A209,AZ$2),0),'Cadastro - Padrões'!$A$2:$V$10081,AZ$1,FALSE)="","-",VLOOKUP(ROUND(CONCATENATE($A209,AZ$2),0),'Cadastro - Padrões'!$A$2:$V$10081,AZ$1,FALSE)))</f>
        <v>-</v>
      </c>
      <c r="BA209" s="23" t="str">
        <f>IF($B209="-","-",IF(VLOOKUP(ROUND(CONCATENATE($A209,BA$2),0),'Cadastro - Padrões'!$A$2:$V$10081,BA$1,FALSE)="","-",VLOOKUP(ROUND(CONCATENATE($A209,BA$2),0),'Cadastro - Padrões'!$A$2:$V$10081,BA$1,FALSE)))</f>
        <v>-</v>
      </c>
      <c r="BB209" s="23" t="str">
        <f>IF($B209="-","-",IF(VLOOKUP(ROUND(CONCATENATE($A209,BB$2),0),'Cadastro - Padrões'!$A$2:$V$10081,BB$1,FALSE)="","-",VLOOKUP(ROUND(CONCATENATE($A209,BB$2),0),'Cadastro - Padrões'!$A$2:$V$10081,BB$1,FALSE)))</f>
        <v>-</v>
      </c>
      <c r="BC209" s="23" t="str">
        <f>IF($B209="-","-",IF(VLOOKUP(ROUND(CONCATENATE($A209,BC$2),0),'Cadastro - Padrões'!$A$2:$V$10081,BC$1,FALSE)="","-",VLOOKUP(ROUND(CONCATENATE($A209,BC$2),0),'Cadastro - Padrões'!$A$2:$V$10081,BC$1,FALSE)))</f>
        <v>-</v>
      </c>
      <c r="BD209" s="23" t="str">
        <f>IF($B209="-","-",IF(VLOOKUP(ROUND(CONCATENATE($A209,BD$2),0),'Cadastro - Padrões'!$A$2:$V$10081,BD$1,FALSE)="","-",VLOOKUP(ROUND(CONCATENATE($A209,BD$2),0),'Cadastro - Padrões'!$A$2:$V$10081,BD$1,FALSE)))</f>
        <v>-</v>
      </c>
      <c r="BE209" s="23" t="str">
        <f>IF($B209="-","-",IF(VLOOKUP(ROUND(CONCATENATE($A209,BE$2),0),'Cadastro - Padrões'!$A$2:$V$10081,BE$1,FALSE)="","-",VLOOKUP(ROUND(CONCATENATE($A209,BE$2),0),'Cadastro - Padrões'!$A$2:$V$10081,BE$1,FALSE)))</f>
        <v>-</v>
      </c>
      <c r="BF209" s="23" t="str">
        <f>IF($B209="-","-",IF(VLOOKUP(ROUND(CONCATENATE($A209,BF$2),0),'Cadastro - Padrões'!$A$2:$V$10081,BF$1,FALSE)="","-",VLOOKUP(ROUND(CONCATENATE($A209,BF$2),0),'Cadastro - Padrões'!$A$2:$V$10081,BF$1,FALSE)))</f>
        <v>-</v>
      </c>
      <c r="BG209" s="23" t="str">
        <f>IF($B209="-","-",IF(VLOOKUP(ROUND(CONCATENATE($A209,BG$2),0),'Cadastro - Padrões'!$A$2:$V$10081,BG$1,FALSE)="","-",VLOOKUP(ROUND(CONCATENATE($A209,BG$2),0),'Cadastro - Padrões'!$A$2:$V$10081,BG$1,FALSE)))</f>
        <v>-</v>
      </c>
      <c r="BH209" s="23" t="str">
        <f>IF($B209="-","-",IF(VLOOKUP(ROUND(CONCATENATE($A209,BH$2),0),'Cadastro - Padrões'!$A$2:$V$10081,BH$1,FALSE)="","-",VLOOKUP(ROUND(CONCATENATE($A209,BH$2),0),'Cadastro - Padrões'!$A$2:$V$10081,BH$1,FALSE)))</f>
        <v>-</v>
      </c>
      <c r="BI209" s="23" t="str">
        <f>IF($B209="-","-",IF(VLOOKUP(ROUND(CONCATENATE($A209,BI$2),0),'Cadastro - Padrões'!$A$2:$V$10081,BI$1,FALSE)="","-",VLOOKUP(ROUND(CONCATENATE($A209,BI$2),0),'Cadastro - Padrões'!$A$2:$V$10081,BI$1,FALSE)))</f>
        <v>-</v>
      </c>
      <c r="BJ209" s="23" t="str">
        <f>IF($B209="-","-",IF(VLOOKUP(ROUND(CONCATENATE($A209,BJ$2),0),'Cadastro - Padrões'!$A$2:$V$10081,BJ$1,FALSE)="","-",VLOOKUP(ROUND(CONCATENATE($A209,BJ$2),0),'Cadastro - Padrões'!$A$2:$V$10081,BJ$1,FALSE)))</f>
        <v>-</v>
      </c>
      <c r="BK209" s="23" t="str">
        <f>IF($B209="-","-",IF(VLOOKUP(ROUND(CONCATENATE($A209,BK$2),0),'Cadastro - Padrões'!$A$2:$V$10081,BK$1,FALSE)="","-",VLOOKUP(ROUND(CONCATENATE($A209,BK$2),0),'Cadastro - Padrões'!$A$2:$V$10081,BK$1,FALSE)))</f>
        <v>-</v>
      </c>
      <c r="BL209" s="23" t="str">
        <f>IF($B209="-","-",IF(VLOOKUP(ROUND(CONCATENATE($A209,BL$2),0),'Cadastro - Padrões'!$A$2:$V$10081,BL$1,FALSE)="","-",VLOOKUP(ROUND(CONCATENATE($A209,BL$2),0),'Cadastro - Padrões'!$A$2:$V$10081,BL$1,FALSE)))</f>
        <v>-</v>
      </c>
      <c r="BM209" s="23" t="str">
        <f>IF($B209="-","-",IF(VLOOKUP(ROUND(CONCATENATE($A209,BM$2),0),'Cadastro - Padrões'!$A$2:$V$10081,BM$1,FALSE)="","-",VLOOKUP(ROUND(CONCATENATE($A209,BM$2),0),'Cadastro - Padrões'!$A$2:$V$10081,BM$1,FALSE)))</f>
        <v>-</v>
      </c>
      <c r="BN209" s="23" t="str">
        <f>IF($B209="-","-",IF(VLOOKUP(ROUND(CONCATENATE($A209,BN$2),0),'Cadastro - Padrões'!$A$2:$V$10081,BN$1,FALSE)="","-",VLOOKUP(ROUND(CONCATENATE($A209,BN$2),0),'Cadastro - Padrões'!$A$2:$V$10081,BN$1,FALSE)))</f>
        <v>-</v>
      </c>
      <c r="BO209" s="23" t="str">
        <f>IF($B209="-","-",IF(VLOOKUP(ROUND(CONCATENATE($A209,BO$2),0),'Cadastro - Padrões'!$A$2:$V$10081,BO$1,FALSE)="","-",VLOOKUP(ROUND(CONCATENATE($A209,BO$2),0),'Cadastro - Padrões'!$A$2:$V$10081,BO$1,FALSE)))</f>
        <v>-</v>
      </c>
      <c r="BP209" s="23" t="str">
        <f>IF($B209="-","-",IF(VLOOKUP(ROUND(CONCATENATE($A209,BP$2),0),'Cadastro - Padrões'!$A$2:$V$10081,BP$1,FALSE)="","-",VLOOKUP(ROUND(CONCATENATE($A209,BP$2),0),'Cadastro - Padrões'!$A$2:$V$10081,BP$1,FALSE)))</f>
        <v>-</v>
      </c>
    </row>
    <row r="210" spans="1:68" x14ac:dyDescent="0.3">
      <c r="A210" s="22">
        <f t="shared" si="55"/>
        <v>205</v>
      </c>
      <c r="B210" s="23" t="str">
        <f>IF(VLOOKUP(ROUND(CONCATENATE($A210,B$2),0),'Cadastro - Padrões'!$A$2:$V$10081,B$1,FALSE)="","-",VLOOKUP(ROUND(CONCATENATE($A210,B$2),0),'Cadastro - Padrões'!$A$2:$V$10081,B$1,FALSE))</f>
        <v>-</v>
      </c>
      <c r="C210" s="23" t="str">
        <f>IF($B210="-","-",VLOOKUP(ROUND(CONCATENATE($A210,C$2),0),'Cadastro - Padrões'!$A$2:$V$10081,C$1,FALSE))</f>
        <v>-</v>
      </c>
      <c r="D210" s="23" t="str">
        <f>IF($B210="-","-",VLOOKUP(ROUND(CONCATENATE($A210,D$2),0),'Cadastro - Padrões'!$A$2:$V$10081,D$1,FALSE))</f>
        <v>-</v>
      </c>
      <c r="E210" s="23" t="str">
        <f>IF($B210="-","-",VLOOKUP(ROUND(CONCATENATE($A210,E$2),0),'Cadastro - Padrões'!$A$2:$V$10081,E$1,FALSE))</f>
        <v>-</v>
      </c>
      <c r="F210" s="23" t="str">
        <f>IF($B210="-","-",VLOOKUP(ROUND(CONCATENATE($A210,F$2),0),'Cadastro - Padrões'!$A$2:$V$10081,F$1,FALSE))</f>
        <v>-</v>
      </c>
      <c r="G210" s="24" t="str">
        <f>IF($B210="-","-",VLOOKUP(ROUND(CONCATENATE($A210,G$2),0),'Cadastro - Padrões'!$A$2:$V$10081,G$1,FALSE))</f>
        <v>-</v>
      </c>
      <c r="H210" s="25" t="str">
        <f>IF($B210="-","-",VLOOKUP(ROUND(CONCATENATE($A210,H$2),0),'Cadastro - Padrões'!$A$2:$V$10081,H$1,FALSE))</f>
        <v>-</v>
      </c>
      <c r="I210" s="23" t="str">
        <f>IF($B210="-","-",VLOOKUP(ROUND(CONCATENATE($A210,I$2),0),'Cadastro - Padrões'!$A$2:$V$10081,I$1,FALSE))</f>
        <v>-</v>
      </c>
      <c r="J210" s="23" t="str">
        <f>IF($B210="-","-",VLOOKUP(ROUND(CONCATENATE($A210,J$2),0),'Cadastro - Padrões'!$A$2:$V$10081,J$1,FALSE))</f>
        <v>-</v>
      </c>
      <c r="K210" s="23" t="str">
        <f>IF($B210="-","-",VLOOKUP(ROUND(CONCATENATE($A210,K$2),0),'Cadastro - Padrões'!$A$2:$V$10081,K$1,FALSE))</f>
        <v>-</v>
      </c>
      <c r="L210" s="23" t="str">
        <f>IF($B210="-","-",VLOOKUP(ROUND(CONCATENATE($A210,L$2),0),'Cadastro - Padrões'!$A$2:$V$10081,L$1,FALSE))</f>
        <v>-</v>
      </c>
      <c r="M210" s="23" t="str">
        <f>IF($B210="-","-",VLOOKUP(ROUND(CONCATENATE($A210,M$2),0),'Cadastro - Padrões'!$A$2:$V$10081,M$1,FALSE))</f>
        <v>-</v>
      </c>
      <c r="N210" s="23" t="str">
        <f>IF($B210="-","-",VLOOKUP(ROUND(CONCATENATE($A210,N$2),0),'Cadastro - Padrões'!$A$2:$V$10081,N$1,FALSE))</f>
        <v>-</v>
      </c>
      <c r="O210" s="23" t="str">
        <f>IF($B210="-","-",VLOOKUP(ROUND(CONCATENATE($A210,O$2),0),'Cadastro - Padrões'!$A$2:$V$10081,O$1,FALSE))</f>
        <v>-</v>
      </c>
      <c r="P210" s="23" t="str">
        <f>IF($B210="-","-",VLOOKUP(ROUND(CONCATENATE($A210,P$2),0),'Cadastro - Padrões'!$A$2:$V$10081,P$1,FALSE))</f>
        <v>-</v>
      </c>
      <c r="Q210" s="23" t="str">
        <f>IF($B210="-","-",VLOOKUP(ROUND(CONCATENATE($A210,Q$2),0),'Cadastro - Padrões'!$A$2:$V$10081,Q$1,FALSE))</f>
        <v>-</v>
      </c>
      <c r="R210" s="23" t="str">
        <f>IF($B210="-","-",VLOOKUP(ROUND(CONCATENATE($A210,R$2),0),'Cadastro - Padrões'!$A$2:$V$10081,R$1,FALSE))</f>
        <v>-</v>
      </c>
      <c r="S210" s="23" t="str">
        <f>IF($B210="-","-",VLOOKUP(ROUND(CONCATENATE($A210,S$2),0),'Cadastro - Padrões'!$A$2:$V$10081,S$1,FALSE))</f>
        <v>-</v>
      </c>
      <c r="T210" s="23" t="str">
        <f>IF($B210="-","-",VLOOKUP(ROUND(CONCATENATE($A210,T$2),0),'Cadastro - Padrões'!$A$2:$V$10081,T$1,FALSE))</f>
        <v>-</v>
      </c>
      <c r="U210" s="23" t="str">
        <f>IF($B210="-","-",VLOOKUP(ROUND(CONCATENATE($A210,U$2),0),'Cadastro - Padrões'!$A$2:$V$10081,U$1,FALSE))</f>
        <v>-</v>
      </c>
      <c r="V210" s="23" t="str">
        <f>IF($B210="-","-",VLOOKUP(ROUND(CONCATENATE($A210,V$2),0),'Cadastro - Padrões'!$A$2:$V$10081,V$1,FALSE))</f>
        <v>-</v>
      </c>
      <c r="W210" s="23" t="str">
        <f>IF($B210="-","-",VLOOKUP(ROUND(CONCATENATE($A210,W$2),0),'Cadastro - Padrões'!$A$2:$V$10081,W$1,FALSE))</f>
        <v>-</v>
      </c>
      <c r="X210" s="23" t="str">
        <f>IF($B210="-","-",VLOOKUP(ROUND(CONCATENATE($A210,X$2),0),'Cadastro - Padrões'!$A$2:$V$10081,X$1,FALSE))</f>
        <v>-</v>
      </c>
      <c r="Y210" s="23" t="str">
        <f>IF($B210="-","-",VLOOKUP(ROUND(CONCATENATE($A210,Y$2),0),'Cadastro - Padrões'!$A$2:$V$10081,Y$1,FALSE))</f>
        <v>-</v>
      </c>
      <c r="Z210" s="23" t="str">
        <f>IF($B210="-","-",VLOOKUP(ROUND(CONCATENATE($A210,Z$2),0),'Cadastro - Padrões'!$A$2:$V$10081,Z$1,FALSE))</f>
        <v>-</v>
      </c>
      <c r="AA210" s="23" t="str">
        <f>IF($B210="-","-",VLOOKUP(ROUND(CONCATENATE($A210,AA$2),0),'Cadastro - Padrões'!$A$2:$V$10081,AA$1,FALSE))</f>
        <v>-</v>
      </c>
      <c r="AB210" s="23" t="str">
        <f>IF($B210="-","-",VLOOKUP(ROUND(CONCATENATE($A210,AB$2),0),'Cadastro - Padrões'!$A$2:$V$10081,AB$1,FALSE))</f>
        <v>-</v>
      </c>
      <c r="AC210" s="23" t="str">
        <f>IF($B210="-","-",IF(VLOOKUP(ROUND(CONCATENATE($A210,AC$2),0),'Cadastro - Padrões'!$A$2:$V$10081,AC$1,FALSE)="","-",VLOOKUP(ROUND(CONCATENATE($A210,AC$2),0),'Cadastro - Padrões'!$A$2:$V$10081,AC$1,FALSE)))</f>
        <v>-</v>
      </c>
      <c r="AD210" s="23" t="str">
        <f>IF($B210="-","-",IF(VLOOKUP(ROUND(CONCATENATE($A210,AD$2),0),'Cadastro - Padrões'!$A$2:$V$10081,AD$1,FALSE)="","-",VLOOKUP(ROUND(CONCATENATE($A210,AD$2),0),'Cadastro - Padrões'!$A$2:$V$10081,AD$1,FALSE)))</f>
        <v>-</v>
      </c>
      <c r="AE210" s="23" t="str">
        <f>IF($B210="-","-",IF(VLOOKUP(ROUND(CONCATENATE($A210,AE$2),0),'Cadastro - Padrões'!$A$2:$V$10081,AE$1,FALSE)="","-",VLOOKUP(ROUND(CONCATENATE($A210,AE$2),0),'Cadastro - Padrões'!$A$2:$V$10081,AE$1,FALSE)))</f>
        <v>-</v>
      </c>
      <c r="AF210" s="23" t="str">
        <f>IF($B210="-","-",IF(VLOOKUP(ROUND(CONCATENATE($A210,AF$2),0),'Cadastro - Padrões'!$A$2:$V$10081,AF$1,FALSE)="","-",VLOOKUP(ROUND(CONCATENATE($A210,AF$2),0),'Cadastro - Padrões'!$A$2:$V$10081,AF$1,FALSE)))</f>
        <v>-</v>
      </c>
      <c r="AG210" s="23" t="str">
        <f>IF($B210="-","-",IF(VLOOKUP(ROUND(CONCATENATE($A210,AG$2),0),'Cadastro - Padrões'!$A$2:$V$10081,AG$1,FALSE)="","-",VLOOKUP(ROUND(CONCATENATE($A210,AG$2),0),'Cadastro - Padrões'!$A$2:$V$10081,AG$1,FALSE)))</f>
        <v>-</v>
      </c>
      <c r="AH210" s="23" t="str">
        <f>IF($B210="-","-",IF(VLOOKUP(ROUND(CONCATENATE($A210,AH$2),0),'Cadastro - Padrões'!$A$2:$V$10081,AH$1,FALSE)="","-",VLOOKUP(ROUND(CONCATENATE($A210,AH$2),0),'Cadastro - Padrões'!$A$2:$V$10081,AH$1,FALSE)))</f>
        <v>-</v>
      </c>
      <c r="AI210" s="23" t="str">
        <f>IF($B210="-","-",IF(VLOOKUP(ROUND(CONCATENATE($A210,AI$2),0),'Cadastro - Padrões'!$A$2:$V$10081,AI$1,FALSE)="","-",VLOOKUP(ROUND(CONCATENATE($A210,AI$2),0),'Cadastro - Padrões'!$A$2:$V$10081,AI$1,FALSE)))</f>
        <v>-</v>
      </c>
      <c r="AJ210" s="23" t="str">
        <f>IF($B210="-","-",IF(VLOOKUP(ROUND(CONCATENATE($A210,AJ$2),0),'Cadastro - Padrões'!$A$2:$V$10081,AJ$1,FALSE)="","-",VLOOKUP(ROUND(CONCATENATE($A210,AJ$2),0),'Cadastro - Padrões'!$A$2:$V$10081,AJ$1,FALSE)))</f>
        <v>-</v>
      </c>
      <c r="AK210" s="23" t="str">
        <f>IF($B210="-","-",IF(VLOOKUP(ROUND(CONCATENATE($A210,AK$2),0),'Cadastro - Padrões'!$A$2:$V$10081,AK$1,FALSE)="","-",VLOOKUP(ROUND(CONCATENATE($A210,AK$2),0),'Cadastro - Padrões'!$A$2:$V$10081,AK$1,FALSE)))</f>
        <v>-</v>
      </c>
      <c r="AL210" s="23" t="str">
        <f>IF($B210="-","-",IF(VLOOKUP(ROUND(CONCATENATE($A210,AL$2),0),'Cadastro - Padrões'!$A$2:$V$10081,AL$1,FALSE)="","-",VLOOKUP(ROUND(CONCATENATE($A210,AL$2),0),'Cadastro - Padrões'!$A$2:$V$10081,AL$1,FALSE)))</f>
        <v>-</v>
      </c>
      <c r="AM210" s="23" t="str">
        <f>IF($B210="-","-",IF(VLOOKUP(ROUND(CONCATENATE($A210,AM$2),0),'Cadastro - Padrões'!$A$2:$V$10081,AM$1,FALSE)="","-",VLOOKUP(ROUND(CONCATENATE($A210,AM$2),0),'Cadastro - Padrões'!$A$2:$V$10081,AM$1,FALSE)))</f>
        <v>-</v>
      </c>
      <c r="AN210" s="23" t="str">
        <f>IF($B210="-","-",IF(VLOOKUP(ROUND(CONCATENATE($A210,AN$2),0),'Cadastro - Padrões'!$A$2:$V$10081,AN$1,FALSE)="","-",VLOOKUP(ROUND(CONCATENATE($A210,AN$2),0),'Cadastro - Padrões'!$A$2:$V$10081,AN$1,FALSE)))</f>
        <v>-</v>
      </c>
      <c r="AO210" s="23" t="str">
        <f>IF($B210="-","-",IF(VLOOKUP(ROUND(CONCATENATE($A210,AO$2),0),'Cadastro - Padrões'!$A$2:$V$10081,AO$1,FALSE)="","-",VLOOKUP(ROUND(CONCATENATE($A210,AO$2),0),'Cadastro - Padrões'!$A$2:$V$10081,AO$1,FALSE)))</f>
        <v>-</v>
      </c>
      <c r="AP210" s="23" t="str">
        <f>IF($B210="-","-",IF(VLOOKUP(ROUND(CONCATENATE($A210,AP$2),0),'Cadastro - Padrões'!$A$2:$V$10081,AP$1,FALSE)="","-",VLOOKUP(ROUND(CONCATENATE($A210,AP$2),0),'Cadastro - Padrões'!$A$2:$V$10081,AP$1,FALSE)))</f>
        <v>-</v>
      </c>
      <c r="AQ210" s="23" t="str">
        <f>IF($B210="-","-",IF(VLOOKUP(ROUND(CONCATENATE($A210,AQ$2),0),'Cadastro - Padrões'!$A$2:$V$10081,AQ$1,FALSE)="","-",VLOOKUP(ROUND(CONCATENATE($A210,AQ$2),0),'Cadastro - Padrões'!$A$2:$V$10081,AQ$1,FALSE)))</f>
        <v>-</v>
      </c>
      <c r="AR210" s="23" t="str">
        <f>IF($B210="-","-",IF(VLOOKUP(ROUND(CONCATENATE($A210,AR$2),0),'Cadastro - Padrões'!$A$2:$V$10081,AR$1,FALSE)="","-",VLOOKUP(ROUND(CONCATENATE($A210,AR$2),0),'Cadastro - Padrões'!$A$2:$V$10081,AR$1,FALSE)))</f>
        <v>-</v>
      </c>
      <c r="AS210" s="23" t="str">
        <f>IF($B210="-","-",IF(VLOOKUP(ROUND(CONCATENATE($A210,AS$2),0),'Cadastro - Padrões'!$A$2:$V$10081,AS$1,FALSE)="","-",VLOOKUP(ROUND(CONCATENATE($A210,AS$2),0),'Cadastro - Padrões'!$A$2:$V$10081,AS$1,FALSE)))</f>
        <v>-</v>
      </c>
      <c r="AT210" s="23" t="str">
        <f>IF($B210="-","-",IF(VLOOKUP(ROUND(CONCATENATE($A210,AT$2),0),'Cadastro - Padrões'!$A$2:$V$10081,AT$1,FALSE)="","-",VLOOKUP(ROUND(CONCATENATE($A210,AT$2),0),'Cadastro - Padrões'!$A$2:$V$10081,AT$1,FALSE)))</f>
        <v>-</v>
      </c>
      <c r="AU210" s="23" t="str">
        <f>IF($B210="-","-",IF(VLOOKUP(ROUND(CONCATENATE($A210,AU$2),0),'Cadastro - Padrões'!$A$2:$V$10081,AU$1,FALSE)="","-",VLOOKUP(ROUND(CONCATENATE($A210,AU$2),0),'Cadastro - Padrões'!$A$2:$V$10081,AU$1,FALSE)))</f>
        <v>-</v>
      </c>
      <c r="AV210" s="23" t="str">
        <f>IF($B210="-","-",IF(VLOOKUP(ROUND(CONCATENATE($A210,AV$2),0),'Cadastro - Padrões'!$A$2:$V$10081,AV$1,FALSE)="","-",VLOOKUP(ROUND(CONCATENATE($A210,AV$2),0),'Cadastro - Padrões'!$A$2:$V$10081,AV$1,FALSE)))</f>
        <v>-</v>
      </c>
      <c r="AW210" s="23" t="str">
        <f>IF($B210="-","-",IF(VLOOKUP(ROUND(CONCATENATE($A210,AW$2),0),'Cadastro - Padrões'!$A$2:$V$10081,AW$1,FALSE)="","-",VLOOKUP(ROUND(CONCATENATE($A210,AW$2),0),'Cadastro - Padrões'!$A$2:$V$10081,AW$1,FALSE)))</f>
        <v>-</v>
      </c>
      <c r="AX210" s="23" t="str">
        <f>IF($B210="-","-",IF(VLOOKUP(ROUND(CONCATENATE($A210,AX$2),0),'Cadastro - Padrões'!$A$2:$V$10081,AX$1,FALSE)="","-",VLOOKUP(ROUND(CONCATENATE($A210,AX$2),0),'Cadastro - Padrões'!$A$2:$V$10081,AX$1,FALSE)))</f>
        <v>-</v>
      </c>
      <c r="AY210" s="23" t="str">
        <f>IF($B210="-","-",IF(VLOOKUP(ROUND(CONCATENATE($A210,AY$2),0),'Cadastro - Padrões'!$A$2:$V$10081,AY$1,FALSE)="","-",VLOOKUP(ROUND(CONCATENATE($A210,AY$2),0),'Cadastro - Padrões'!$A$2:$V$10081,AY$1,FALSE)))</f>
        <v>-</v>
      </c>
      <c r="AZ210" s="23" t="str">
        <f>IF($B210="-","-",IF(VLOOKUP(ROUND(CONCATENATE($A210,AZ$2),0),'Cadastro - Padrões'!$A$2:$V$10081,AZ$1,FALSE)="","-",VLOOKUP(ROUND(CONCATENATE($A210,AZ$2),0),'Cadastro - Padrões'!$A$2:$V$10081,AZ$1,FALSE)))</f>
        <v>-</v>
      </c>
      <c r="BA210" s="23" t="str">
        <f>IF($B210="-","-",IF(VLOOKUP(ROUND(CONCATENATE($A210,BA$2),0),'Cadastro - Padrões'!$A$2:$V$10081,BA$1,FALSE)="","-",VLOOKUP(ROUND(CONCATENATE($A210,BA$2),0),'Cadastro - Padrões'!$A$2:$V$10081,BA$1,FALSE)))</f>
        <v>-</v>
      </c>
      <c r="BB210" s="23" t="str">
        <f>IF($B210="-","-",IF(VLOOKUP(ROUND(CONCATENATE($A210,BB$2),0),'Cadastro - Padrões'!$A$2:$V$10081,BB$1,FALSE)="","-",VLOOKUP(ROUND(CONCATENATE($A210,BB$2),0),'Cadastro - Padrões'!$A$2:$V$10081,BB$1,FALSE)))</f>
        <v>-</v>
      </c>
      <c r="BC210" s="23" t="str">
        <f>IF($B210="-","-",IF(VLOOKUP(ROUND(CONCATENATE($A210,BC$2),0),'Cadastro - Padrões'!$A$2:$V$10081,BC$1,FALSE)="","-",VLOOKUP(ROUND(CONCATENATE($A210,BC$2),0),'Cadastro - Padrões'!$A$2:$V$10081,BC$1,FALSE)))</f>
        <v>-</v>
      </c>
      <c r="BD210" s="23" t="str">
        <f>IF($B210="-","-",IF(VLOOKUP(ROUND(CONCATENATE($A210,BD$2),0),'Cadastro - Padrões'!$A$2:$V$10081,BD$1,FALSE)="","-",VLOOKUP(ROUND(CONCATENATE($A210,BD$2),0),'Cadastro - Padrões'!$A$2:$V$10081,BD$1,FALSE)))</f>
        <v>-</v>
      </c>
      <c r="BE210" s="23" t="str">
        <f>IF($B210="-","-",IF(VLOOKUP(ROUND(CONCATENATE($A210,BE$2),0),'Cadastro - Padrões'!$A$2:$V$10081,BE$1,FALSE)="","-",VLOOKUP(ROUND(CONCATENATE($A210,BE$2),0),'Cadastro - Padrões'!$A$2:$V$10081,BE$1,FALSE)))</f>
        <v>-</v>
      </c>
      <c r="BF210" s="23" t="str">
        <f>IF($B210="-","-",IF(VLOOKUP(ROUND(CONCATENATE($A210,BF$2),0),'Cadastro - Padrões'!$A$2:$V$10081,BF$1,FALSE)="","-",VLOOKUP(ROUND(CONCATENATE($A210,BF$2),0),'Cadastro - Padrões'!$A$2:$V$10081,BF$1,FALSE)))</f>
        <v>-</v>
      </c>
      <c r="BG210" s="23" t="str">
        <f>IF($B210="-","-",IF(VLOOKUP(ROUND(CONCATENATE($A210,BG$2),0),'Cadastro - Padrões'!$A$2:$V$10081,BG$1,FALSE)="","-",VLOOKUP(ROUND(CONCATENATE($A210,BG$2),0),'Cadastro - Padrões'!$A$2:$V$10081,BG$1,FALSE)))</f>
        <v>-</v>
      </c>
      <c r="BH210" s="23" t="str">
        <f>IF($B210="-","-",IF(VLOOKUP(ROUND(CONCATENATE($A210,BH$2),0),'Cadastro - Padrões'!$A$2:$V$10081,BH$1,FALSE)="","-",VLOOKUP(ROUND(CONCATENATE($A210,BH$2),0),'Cadastro - Padrões'!$A$2:$V$10081,BH$1,FALSE)))</f>
        <v>-</v>
      </c>
      <c r="BI210" s="23" t="str">
        <f>IF($B210="-","-",IF(VLOOKUP(ROUND(CONCATENATE($A210,BI$2),0),'Cadastro - Padrões'!$A$2:$V$10081,BI$1,FALSE)="","-",VLOOKUP(ROUND(CONCATENATE($A210,BI$2),0),'Cadastro - Padrões'!$A$2:$V$10081,BI$1,FALSE)))</f>
        <v>-</v>
      </c>
      <c r="BJ210" s="23" t="str">
        <f>IF($B210="-","-",IF(VLOOKUP(ROUND(CONCATENATE($A210,BJ$2),0),'Cadastro - Padrões'!$A$2:$V$10081,BJ$1,FALSE)="","-",VLOOKUP(ROUND(CONCATENATE($A210,BJ$2),0),'Cadastro - Padrões'!$A$2:$V$10081,BJ$1,FALSE)))</f>
        <v>-</v>
      </c>
      <c r="BK210" s="23" t="str">
        <f>IF($B210="-","-",IF(VLOOKUP(ROUND(CONCATENATE($A210,BK$2),0),'Cadastro - Padrões'!$A$2:$V$10081,BK$1,FALSE)="","-",VLOOKUP(ROUND(CONCATENATE($A210,BK$2),0),'Cadastro - Padrões'!$A$2:$V$10081,BK$1,FALSE)))</f>
        <v>-</v>
      </c>
      <c r="BL210" s="23" t="str">
        <f>IF($B210="-","-",IF(VLOOKUP(ROUND(CONCATENATE($A210,BL$2),0),'Cadastro - Padrões'!$A$2:$V$10081,BL$1,FALSE)="","-",VLOOKUP(ROUND(CONCATENATE($A210,BL$2),0),'Cadastro - Padrões'!$A$2:$V$10081,BL$1,FALSE)))</f>
        <v>-</v>
      </c>
      <c r="BM210" s="23" t="str">
        <f>IF($B210="-","-",IF(VLOOKUP(ROUND(CONCATENATE($A210,BM$2),0),'Cadastro - Padrões'!$A$2:$V$10081,BM$1,FALSE)="","-",VLOOKUP(ROUND(CONCATENATE($A210,BM$2),0),'Cadastro - Padrões'!$A$2:$V$10081,BM$1,FALSE)))</f>
        <v>-</v>
      </c>
      <c r="BN210" s="23" t="str">
        <f>IF($B210="-","-",IF(VLOOKUP(ROUND(CONCATENATE($A210,BN$2),0),'Cadastro - Padrões'!$A$2:$V$10081,BN$1,FALSE)="","-",VLOOKUP(ROUND(CONCATENATE($A210,BN$2),0),'Cadastro - Padrões'!$A$2:$V$10081,BN$1,FALSE)))</f>
        <v>-</v>
      </c>
      <c r="BO210" s="23" t="str">
        <f>IF($B210="-","-",IF(VLOOKUP(ROUND(CONCATENATE($A210,BO$2),0),'Cadastro - Padrões'!$A$2:$V$10081,BO$1,FALSE)="","-",VLOOKUP(ROUND(CONCATENATE($A210,BO$2),0),'Cadastro - Padrões'!$A$2:$V$10081,BO$1,FALSE)))</f>
        <v>-</v>
      </c>
      <c r="BP210" s="23" t="str">
        <f>IF($B210="-","-",IF(VLOOKUP(ROUND(CONCATENATE($A210,BP$2),0),'Cadastro - Padrões'!$A$2:$V$10081,BP$1,FALSE)="","-",VLOOKUP(ROUND(CONCATENATE($A210,BP$2),0),'Cadastro - Padrões'!$A$2:$V$10081,BP$1,FALSE)))</f>
        <v>-</v>
      </c>
    </row>
    <row r="211" spans="1:68" x14ac:dyDescent="0.3">
      <c r="A211" s="22">
        <f t="shared" si="55"/>
        <v>206</v>
      </c>
      <c r="B211" s="23" t="str">
        <f>IF(VLOOKUP(ROUND(CONCATENATE($A211,B$2),0),'Cadastro - Padrões'!$A$2:$V$10081,B$1,FALSE)="","-",VLOOKUP(ROUND(CONCATENATE($A211,B$2),0),'Cadastro - Padrões'!$A$2:$V$10081,B$1,FALSE))</f>
        <v>-</v>
      </c>
      <c r="C211" s="23" t="str">
        <f>IF($B211="-","-",VLOOKUP(ROUND(CONCATENATE($A211,C$2),0),'Cadastro - Padrões'!$A$2:$V$10081,C$1,FALSE))</f>
        <v>-</v>
      </c>
      <c r="D211" s="23" t="str">
        <f>IF($B211="-","-",VLOOKUP(ROUND(CONCATENATE($A211,D$2),0),'Cadastro - Padrões'!$A$2:$V$10081,D$1,FALSE))</f>
        <v>-</v>
      </c>
      <c r="E211" s="23" t="str">
        <f>IF($B211="-","-",VLOOKUP(ROUND(CONCATENATE($A211,E$2),0),'Cadastro - Padrões'!$A$2:$V$10081,E$1,FALSE))</f>
        <v>-</v>
      </c>
      <c r="F211" s="23" t="str">
        <f>IF($B211="-","-",VLOOKUP(ROUND(CONCATENATE($A211,F$2),0),'Cadastro - Padrões'!$A$2:$V$10081,F$1,FALSE))</f>
        <v>-</v>
      </c>
      <c r="G211" s="24" t="str">
        <f>IF($B211="-","-",VLOOKUP(ROUND(CONCATENATE($A211,G$2),0),'Cadastro - Padrões'!$A$2:$V$10081,G$1,FALSE))</f>
        <v>-</v>
      </c>
      <c r="H211" s="25" t="str">
        <f>IF($B211="-","-",VLOOKUP(ROUND(CONCATENATE($A211,H$2),0),'Cadastro - Padrões'!$A$2:$V$10081,H$1,FALSE))</f>
        <v>-</v>
      </c>
      <c r="I211" s="23" t="str">
        <f>IF($B211="-","-",VLOOKUP(ROUND(CONCATENATE($A211,I$2),0),'Cadastro - Padrões'!$A$2:$V$10081,I$1,FALSE))</f>
        <v>-</v>
      </c>
      <c r="J211" s="23" t="str">
        <f>IF($B211="-","-",VLOOKUP(ROUND(CONCATENATE($A211,J$2),0),'Cadastro - Padrões'!$A$2:$V$10081,J$1,FALSE))</f>
        <v>-</v>
      </c>
      <c r="K211" s="23" t="str">
        <f>IF($B211="-","-",VLOOKUP(ROUND(CONCATENATE($A211,K$2),0),'Cadastro - Padrões'!$A$2:$V$10081,K$1,FALSE))</f>
        <v>-</v>
      </c>
      <c r="L211" s="23" t="str">
        <f>IF($B211="-","-",VLOOKUP(ROUND(CONCATENATE($A211,L$2),0),'Cadastro - Padrões'!$A$2:$V$10081,L$1,FALSE))</f>
        <v>-</v>
      </c>
      <c r="M211" s="23" t="str">
        <f>IF($B211="-","-",VLOOKUP(ROUND(CONCATENATE($A211,M$2),0),'Cadastro - Padrões'!$A$2:$V$10081,M$1,FALSE))</f>
        <v>-</v>
      </c>
      <c r="N211" s="23" t="str">
        <f>IF($B211="-","-",VLOOKUP(ROUND(CONCATENATE($A211,N$2),0),'Cadastro - Padrões'!$A$2:$V$10081,N$1,FALSE))</f>
        <v>-</v>
      </c>
      <c r="O211" s="23" t="str">
        <f>IF($B211="-","-",VLOOKUP(ROUND(CONCATENATE($A211,O$2),0),'Cadastro - Padrões'!$A$2:$V$10081,O$1,FALSE))</f>
        <v>-</v>
      </c>
      <c r="P211" s="23" t="str">
        <f>IF($B211="-","-",VLOOKUP(ROUND(CONCATENATE($A211,P$2),0),'Cadastro - Padrões'!$A$2:$V$10081,P$1,FALSE))</f>
        <v>-</v>
      </c>
      <c r="Q211" s="23" t="str">
        <f>IF($B211="-","-",VLOOKUP(ROUND(CONCATENATE($A211,Q$2),0),'Cadastro - Padrões'!$A$2:$V$10081,Q$1,FALSE))</f>
        <v>-</v>
      </c>
      <c r="R211" s="23" t="str">
        <f>IF($B211="-","-",VLOOKUP(ROUND(CONCATENATE($A211,R$2),0),'Cadastro - Padrões'!$A$2:$V$10081,R$1,FALSE))</f>
        <v>-</v>
      </c>
      <c r="S211" s="23" t="str">
        <f>IF($B211="-","-",VLOOKUP(ROUND(CONCATENATE($A211,S$2),0),'Cadastro - Padrões'!$A$2:$V$10081,S$1,FALSE))</f>
        <v>-</v>
      </c>
      <c r="T211" s="23" t="str">
        <f>IF($B211="-","-",VLOOKUP(ROUND(CONCATENATE($A211,T$2),0),'Cadastro - Padrões'!$A$2:$V$10081,T$1,FALSE))</f>
        <v>-</v>
      </c>
      <c r="U211" s="23" t="str">
        <f>IF($B211="-","-",VLOOKUP(ROUND(CONCATENATE($A211,U$2),0),'Cadastro - Padrões'!$A$2:$V$10081,U$1,FALSE))</f>
        <v>-</v>
      </c>
      <c r="V211" s="23" t="str">
        <f>IF($B211="-","-",VLOOKUP(ROUND(CONCATENATE($A211,V$2),0),'Cadastro - Padrões'!$A$2:$V$10081,V$1,FALSE))</f>
        <v>-</v>
      </c>
      <c r="W211" s="23" t="str">
        <f>IF($B211="-","-",VLOOKUP(ROUND(CONCATENATE($A211,W$2),0),'Cadastro - Padrões'!$A$2:$V$10081,W$1,FALSE))</f>
        <v>-</v>
      </c>
      <c r="X211" s="23" t="str">
        <f>IF($B211="-","-",VLOOKUP(ROUND(CONCATENATE($A211,X$2),0),'Cadastro - Padrões'!$A$2:$V$10081,X$1,FALSE))</f>
        <v>-</v>
      </c>
      <c r="Y211" s="23" t="str">
        <f>IF($B211="-","-",VLOOKUP(ROUND(CONCATENATE($A211,Y$2),0),'Cadastro - Padrões'!$A$2:$V$10081,Y$1,FALSE))</f>
        <v>-</v>
      </c>
      <c r="Z211" s="23" t="str">
        <f>IF($B211="-","-",VLOOKUP(ROUND(CONCATENATE($A211,Z$2),0),'Cadastro - Padrões'!$A$2:$V$10081,Z$1,FALSE))</f>
        <v>-</v>
      </c>
      <c r="AA211" s="23" t="str">
        <f>IF($B211="-","-",VLOOKUP(ROUND(CONCATENATE($A211,AA$2),0),'Cadastro - Padrões'!$A$2:$V$10081,AA$1,FALSE))</f>
        <v>-</v>
      </c>
      <c r="AB211" s="23" t="str">
        <f>IF($B211="-","-",VLOOKUP(ROUND(CONCATENATE($A211,AB$2),0),'Cadastro - Padrões'!$A$2:$V$10081,AB$1,FALSE))</f>
        <v>-</v>
      </c>
      <c r="AC211" s="23" t="str">
        <f>IF($B211="-","-",IF(VLOOKUP(ROUND(CONCATENATE($A211,AC$2),0),'Cadastro - Padrões'!$A$2:$V$10081,AC$1,FALSE)="","-",VLOOKUP(ROUND(CONCATENATE($A211,AC$2),0),'Cadastro - Padrões'!$A$2:$V$10081,AC$1,FALSE)))</f>
        <v>-</v>
      </c>
      <c r="AD211" s="23" t="str">
        <f>IF($B211="-","-",IF(VLOOKUP(ROUND(CONCATENATE($A211,AD$2),0),'Cadastro - Padrões'!$A$2:$V$10081,AD$1,FALSE)="","-",VLOOKUP(ROUND(CONCATENATE($A211,AD$2),0),'Cadastro - Padrões'!$A$2:$V$10081,AD$1,FALSE)))</f>
        <v>-</v>
      </c>
      <c r="AE211" s="23" t="str">
        <f>IF($B211="-","-",IF(VLOOKUP(ROUND(CONCATENATE($A211,AE$2),0),'Cadastro - Padrões'!$A$2:$V$10081,AE$1,FALSE)="","-",VLOOKUP(ROUND(CONCATENATE($A211,AE$2),0),'Cadastro - Padrões'!$A$2:$V$10081,AE$1,FALSE)))</f>
        <v>-</v>
      </c>
      <c r="AF211" s="23" t="str">
        <f>IF($B211="-","-",IF(VLOOKUP(ROUND(CONCATENATE($A211,AF$2),0),'Cadastro - Padrões'!$A$2:$V$10081,AF$1,FALSE)="","-",VLOOKUP(ROUND(CONCATENATE($A211,AF$2),0),'Cadastro - Padrões'!$A$2:$V$10081,AF$1,FALSE)))</f>
        <v>-</v>
      </c>
      <c r="AG211" s="23" t="str">
        <f>IF($B211="-","-",IF(VLOOKUP(ROUND(CONCATENATE($A211,AG$2),0),'Cadastro - Padrões'!$A$2:$V$10081,AG$1,FALSE)="","-",VLOOKUP(ROUND(CONCATENATE($A211,AG$2),0),'Cadastro - Padrões'!$A$2:$V$10081,AG$1,FALSE)))</f>
        <v>-</v>
      </c>
      <c r="AH211" s="23" t="str">
        <f>IF($B211="-","-",IF(VLOOKUP(ROUND(CONCATENATE($A211,AH$2),0),'Cadastro - Padrões'!$A$2:$V$10081,AH$1,FALSE)="","-",VLOOKUP(ROUND(CONCATENATE($A211,AH$2),0),'Cadastro - Padrões'!$A$2:$V$10081,AH$1,FALSE)))</f>
        <v>-</v>
      </c>
      <c r="AI211" s="23" t="str">
        <f>IF($B211="-","-",IF(VLOOKUP(ROUND(CONCATENATE($A211,AI$2),0),'Cadastro - Padrões'!$A$2:$V$10081,AI$1,FALSE)="","-",VLOOKUP(ROUND(CONCATENATE($A211,AI$2),0),'Cadastro - Padrões'!$A$2:$V$10081,AI$1,FALSE)))</f>
        <v>-</v>
      </c>
      <c r="AJ211" s="23" t="str">
        <f>IF($B211="-","-",IF(VLOOKUP(ROUND(CONCATENATE($A211,AJ$2),0),'Cadastro - Padrões'!$A$2:$V$10081,AJ$1,FALSE)="","-",VLOOKUP(ROUND(CONCATENATE($A211,AJ$2),0),'Cadastro - Padrões'!$A$2:$V$10081,AJ$1,FALSE)))</f>
        <v>-</v>
      </c>
      <c r="AK211" s="23" t="str">
        <f>IF($B211="-","-",IF(VLOOKUP(ROUND(CONCATENATE($A211,AK$2),0),'Cadastro - Padrões'!$A$2:$V$10081,AK$1,FALSE)="","-",VLOOKUP(ROUND(CONCATENATE($A211,AK$2),0),'Cadastro - Padrões'!$A$2:$V$10081,AK$1,FALSE)))</f>
        <v>-</v>
      </c>
      <c r="AL211" s="23" t="str">
        <f>IF($B211="-","-",IF(VLOOKUP(ROUND(CONCATENATE($A211,AL$2),0),'Cadastro - Padrões'!$A$2:$V$10081,AL$1,FALSE)="","-",VLOOKUP(ROUND(CONCATENATE($A211,AL$2),0),'Cadastro - Padrões'!$A$2:$V$10081,AL$1,FALSE)))</f>
        <v>-</v>
      </c>
      <c r="AM211" s="23" t="str">
        <f>IF($B211="-","-",IF(VLOOKUP(ROUND(CONCATENATE($A211,AM$2),0),'Cadastro - Padrões'!$A$2:$V$10081,AM$1,FALSE)="","-",VLOOKUP(ROUND(CONCATENATE($A211,AM$2),0),'Cadastro - Padrões'!$A$2:$V$10081,AM$1,FALSE)))</f>
        <v>-</v>
      </c>
      <c r="AN211" s="23" t="str">
        <f>IF($B211="-","-",IF(VLOOKUP(ROUND(CONCATENATE($A211,AN$2),0),'Cadastro - Padrões'!$A$2:$V$10081,AN$1,FALSE)="","-",VLOOKUP(ROUND(CONCATENATE($A211,AN$2),0),'Cadastro - Padrões'!$A$2:$V$10081,AN$1,FALSE)))</f>
        <v>-</v>
      </c>
      <c r="AO211" s="23" t="str">
        <f>IF($B211="-","-",IF(VLOOKUP(ROUND(CONCATENATE($A211,AO$2),0),'Cadastro - Padrões'!$A$2:$V$10081,AO$1,FALSE)="","-",VLOOKUP(ROUND(CONCATENATE($A211,AO$2),0),'Cadastro - Padrões'!$A$2:$V$10081,AO$1,FALSE)))</f>
        <v>-</v>
      </c>
      <c r="AP211" s="23" t="str">
        <f>IF($B211="-","-",IF(VLOOKUP(ROUND(CONCATENATE($A211,AP$2),0),'Cadastro - Padrões'!$A$2:$V$10081,AP$1,FALSE)="","-",VLOOKUP(ROUND(CONCATENATE($A211,AP$2),0),'Cadastro - Padrões'!$A$2:$V$10081,AP$1,FALSE)))</f>
        <v>-</v>
      </c>
      <c r="AQ211" s="23" t="str">
        <f>IF($B211="-","-",IF(VLOOKUP(ROUND(CONCATENATE($A211,AQ$2),0),'Cadastro - Padrões'!$A$2:$V$10081,AQ$1,FALSE)="","-",VLOOKUP(ROUND(CONCATENATE($A211,AQ$2),0),'Cadastro - Padrões'!$A$2:$V$10081,AQ$1,FALSE)))</f>
        <v>-</v>
      </c>
      <c r="AR211" s="23" t="str">
        <f>IF($B211="-","-",IF(VLOOKUP(ROUND(CONCATENATE($A211,AR$2),0),'Cadastro - Padrões'!$A$2:$V$10081,AR$1,FALSE)="","-",VLOOKUP(ROUND(CONCATENATE($A211,AR$2),0),'Cadastro - Padrões'!$A$2:$V$10081,AR$1,FALSE)))</f>
        <v>-</v>
      </c>
      <c r="AS211" s="23" t="str">
        <f>IF($B211="-","-",IF(VLOOKUP(ROUND(CONCATENATE($A211,AS$2),0),'Cadastro - Padrões'!$A$2:$V$10081,AS$1,FALSE)="","-",VLOOKUP(ROUND(CONCATENATE($A211,AS$2),0),'Cadastro - Padrões'!$A$2:$V$10081,AS$1,FALSE)))</f>
        <v>-</v>
      </c>
      <c r="AT211" s="23" t="str">
        <f>IF($B211="-","-",IF(VLOOKUP(ROUND(CONCATENATE($A211,AT$2),0),'Cadastro - Padrões'!$A$2:$V$10081,AT$1,FALSE)="","-",VLOOKUP(ROUND(CONCATENATE($A211,AT$2),0),'Cadastro - Padrões'!$A$2:$V$10081,AT$1,FALSE)))</f>
        <v>-</v>
      </c>
      <c r="AU211" s="23" t="str">
        <f>IF($B211="-","-",IF(VLOOKUP(ROUND(CONCATENATE($A211,AU$2),0),'Cadastro - Padrões'!$A$2:$V$10081,AU$1,FALSE)="","-",VLOOKUP(ROUND(CONCATENATE($A211,AU$2),0),'Cadastro - Padrões'!$A$2:$V$10081,AU$1,FALSE)))</f>
        <v>-</v>
      </c>
      <c r="AV211" s="23" t="str">
        <f>IF($B211="-","-",IF(VLOOKUP(ROUND(CONCATENATE($A211,AV$2),0),'Cadastro - Padrões'!$A$2:$V$10081,AV$1,FALSE)="","-",VLOOKUP(ROUND(CONCATENATE($A211,AV$2),0),'Cadastro - Padrões'!$A$2:$V$10081,AV$1,FALSE)))</f>
        <v>-</v>
      </c>
      <c r="AW211" s="23" t="str">
        <f>IF($B211="-","-",IF(VLOOKUP(ROUND(CONCATENATE($A211,AW$2),0),'Cadastro - Padrões'!$A$2:$V$10081,AW$1,FALSE)="","-",VLOOKUP(ROUND(CONCATENATE($A211,AW$2),0),'Cadastro - Padrões'!$A$2:$V$10081,AW$1,FALSE)))</f>
        <v>-</v>
      </c>
      <c r="AX211" s="23" t="str">
        <f>IF($B211="-","-",IF(VLOOKUP(ROUND(CONCATENATE($A211,AX$2),0),'Cadastro - Padrões'!$A$2:$V$10081,AX$1,FALSE)="","-",VLOOKUP(ROUND(CONCATENATE($A211,AX$2),0),'Cadastro - Padrões'!$A$2:$V$10081,AX$1,FALSE)))</f>
        <v>-</v>
      </c>
      <c r="AY211" s="23" t="str">
        <f>IF($B211="-","-",IF(VLOOKUP(ROUND(CONCATENATE($A211,AY$2),0),'Cadastro - Padrões'!$A$2:$V$10081,AY$1,FALSE)="","-",VLOOKUP(ROUND(CONCATENATE($A211,AY$2),0),'Cadastro - Padrões'!$A$2:$V$10081,AY$1,FALSE)))</f>
        <v>-</v>
      </c>
      <c r="AZ211" s="23" t="str">
        <f>IF($B211="-","-",IF(VLOOKUP(ROUND(CONCATENATE($A211,AZ$2),0),'Cadastro - Padrões'!$A$2:$V$10081,AZ$1,FALSE)="","-",VLOOKUP(ROUND(CONCATENATE($A211,AZ$2),0),'Cadastro - Padrões'!$A$2:$V$10081,AZ$1,FALSE)))</f>
        <v>-</v>
      </c>
      <c r="BA211" s="23" t="str">
        <f>IF($B211="-","-",IF(VLOOKUP(ROUND(CONCATENATE($A211,BA$2),0),'Cadastro - Padrões'!$A$2:$V$10081,BA$1,FALSE)="","-",VLOOKUP(ROUND(CONCATENATE($A211,BA$2),0),'Cadastro - Padrões'!$A$2:$V$10081,BA$1,FALSE)))</f>
        <v>-</v>
      </c>
      <c r="BB211" s="23" t="str">
        <f>IF($B211="-","-",IF(VLOOKUP(ROUND(CONCATENATE($A211,BB$2),0),'Cadastro - Padrões'!$A$2:$V$10081,BB$1,FALSE)="","-",VLOOKUP(ROUND(CONCATENATE($A211,BB$2),0),'Cadastro - Padrões'!$A$2:$V$10081,BB$1,FALSE)))</f>
        <v>-</v>
      </c>
      <c r="BC211" s="23" t="str">
        <f>IF($B211="-","-",IF(VLOOKUP(ROUND(CONCATENATE($A211,BC$2),0),'Cadastro - Padrões'!$A$2:$V$10081,BC$1,FALSE)="","-",VLOOKUP(ROUND(CONCATENATE($A211,BC$2),0),'Cadastro - Padrões'!$A$2:$V$10081,BC$1,FALSE)))</f>
        <v>-</v>
      </c>
      <c r="BD211" s="23" t="str">
        <f>IF($B211="-","-",IF(VLOOKUP(ROUND(CONCATENATE($A211,BD$2),0),'Cadastro - Padrões'!$A$2:$V$10081,BD$1,FALSE)="","-",VLOOKUP(ROUND(CONCATENATE($A211,BD$2),0),'Cadastro - Padrões'!$A$2:$V$10081,BD$1,FALSE)))</f>
        <v>-</v>
      </c>
      <c r="BE211" s="23" t="str">
        <f>IF($B211="-","-",IF(VLOOKUP(ROUND(CONCATENATE($A211,BE$2),0),'Cadastro - Padrões'!$A$2:$V$10081,BE$1,FALSE)="","-",VLOOKUP(ROUND(CONCATENATE($A211,BE$2),0),'Cadastro - Padrões'!$A$2:$V$10081,BE$1,FALSE)))</f>
        <v>-</v>
      </c>
      <c r="BF211" s="23" t="str">
        <f>IF($B211="-","-",IF(VLOOKUP(ROUND(CONCATENATE($A211,BF$2),0),'Cadastro - Padrões'!$A$2:$V$10081,BF$1,FALSE)="","-",VLOOKUP(ROUND(CONCATENATE($A211,BF$2),0),'Cadastro - Padrões'!$A$2:$V$10081,BF$1,FALSE)))</f>
        <v>-</v>
      </c>
      <c r="BG211" s="23" t="str">
        <f>IF($B211="-","-",IF(VLOOKUP(ROUND(CONCATENATE($A211,BG$2),0),'Cadastro - Padrões'!$A$2:$V$10081,BG$1,FALSE)="","-",VLOOKUP(ROUND(CONCATENATE($A211,BG$2),0),'Cadastro - Padrões'!$A$2:$V$10081,BG$1,FALSE)))</f>
        <v>-</v>
      </c>
      <c r="BH211" s="23" t="str">
        <f>IF($B211="-","-",IF(VLOOKUP(ROUND(CONCATENATE($A211,BH$2),0),'Cadastro - Padrões'!$A$2:$V$10081,BH$1,FALSE)="","-",VLOOKUP(ROUND(CONCATENATE($A211,BH$2),0),'Cadastro - Padrões'!$A$2:$V$10081,BH$1,FALSE)))</f>
        <v>-</v>
      </c>
      <c r="BI211" s="23" t="str">
        <f>IF($B211="-","-",IF(VLOOKUP(ROUND(CONCATENATE($A211,BI$2),0),'Cadastro - Padrões'!$A$2:$V$10081,BI$1,FALSE)="","-",VLOOKUP(ROUND(CONCATENATE($A211,BI$2),0),'Cadastro - Padrões'!$A$2:$V$10081,BI$1,FALSE)))</f>
        <v>-</v>
      </c>
      <c r="BJ211" s="23" t="str">
        <f>IF($B211="-","-",IF(VLOOKUP(ROUND(CONCATENATE($A211,BJ$2),0),'Cadastro - Padrões'!$A$2:$V$10081,BJ$1,FALSE)="","-",VLOOKUP(ROUND(CONCATENATE($A211,BJ$2),0),'Cadastro - Padrões'!$A$2:$V$10081,BJ$1,FALSE)))</f>
        <v>-</v>
      </c>
      <c r="BK211" s="23" t="str">
        <f>IF($B211="-","-",IF(VLOOKUP(ROUND(CONCATENATE($A211,BK$2),0),'Cadastro - Padrões'!$A$2:$V$10081,BK$1,FALSE)="","-",VLOOKUP(ROUND(CONCATENATE($A211,BK$2),0),'Cadastro - Padrões'!$A$2:$V$10081,BK$1,FALSE)))</f>
        <v>-</v>
      </c>
      <c r="BL211" s="23" t="str">
        <f>IF($B211="-","-",IF(VLOOKUP(ROUND(CONCATENATE($A211,BL$2),0),'Cadastro - Padrões'!$A$2:$V$10081,BL$1,FALSE)="","-",VLOOKUP(ROUND(CONCATENATE($A211,BL$2),0),'Cadastro - Padrões'!$A$2:$V$10081,BL$1,FALSE)))</f>
        <v>-</v>
      </c>
      <c r="BM211" s="23" t="str">
        <f>IF($B211="-","-",IF(VLOOKUP(ROUND(CONCATENATE($A211,BM$2),0),'Cadastro - Padrões'!$A$2:$V$10081,BM$1,FALSE)="","-",VLOOKUP(ROUND(CONCATENATE($A211,BM$2),0),'Cadastro - Padrões'!$A$2:$V$10081,BM$1,FALSE)))</f>
        <v>-</v>
      </c>
      <c r="BN211" s="23" t="str">
        <f>IF($B211="-","-",IF(VLOOKUP(ROUND(CONCATENATE($A211,BN$2),0),'Cadastro - Padrões'!$A$2:$V$10081,BN$1,FALSE)="","-",VLOOKUP(ROUND(CONCATENATE($A211,BN$2),0),'Cadastro - Padrões'!$A$2:$V$10081,BN$1,FALSE)))</f>
        <v>-</v>
      </c>
      <c r="BO211" s="23" t="str">
        <f>IF($B211="-","-",IF(VLOOKUP(ROUND(CONCATENATE($A211,BO$2),0),'Cadastro - Padrões'!$A$2:$V$10081,BO$1,FALSE)="","-",VLOOKUP(ROUND(CONCATENATE($A211,BO$2),0),'Cadastro - Padrões'!$A$2:$V$10081,BO$1,FALSE)))</f>
        <v>-</v>
      </c>
      <c r="BP211" s="23" t="str">
        <f>IF($B211="-","-",IF(VLOOKUP(ROUND(CONCATENATE($A211,BP$2),0),'Cadastro - Padrões'!$A$2:$V$10081,BP$1,FALSE)="","-",VLOOKUP(ROUND(CONCATENATE($A211,BP$2),0),'Cadastro - Padrões'!$A$2:$V$10081,BP$1,FALSE)))</f>
        <v>-</v>
      </c>
    </row>
    <row r="212" spans="1:68" x14ac:dyDescent="0.3">
      <c r="A212" s="22">
        <f t="shared" si="55"/>
        <v>207</v>
      </c>
      <c r="B212" s="23" t="str">
        <f>IF(VLOOKUP(ROUND(CONCATENATE($A212,B$2),0),'Cadastro - Padrões'!$A$2:$V$10081,B$1,FALSE)="","-",VLOOKUP(ROUND(CONCATENATE($A212,B$2),0),'Cadastro - Padrões'!$A$2:$V$10081,B$1,FALSE))</f>
        <v>-</v>
      </c>
      <c r="C212" s="23" t="str">
        <f>IF($B212="-","-",VLOOKUP(ROUND(CONCATENATE($A212,C$2),0),'Cadastro - Padrões'!$A$2:$V$10081,C$1,FALSE))</f>
        <v>-</v>
      </c>
      <c r="D212" s="23" t="str">
        <f>IF($B212="-","-",VLOOKUP(ROUND(CONCATENATE($A212,D$2),0),'Cadastro - Padrões'!$A$2:$V$10081,D$1,FALSE))</f>
        <v>-</v>
      </c>
      <c r="E212" s="23" t="str">
        <f>IF($B212="-","-",VLOOKUP(ROUND(CONCATENATE($A212,E$2),0),'Cadastro - Padrões'!$A$2:$V$10081,E$1,FALSE))</f>
        <v>-</v>
      </c>
      <c r="F212" s="23" t="str">
        <f>IF($B212="-","-",VLOOKUP(ROUND(CONCATENATE($A212,F$2),0),'Cadastro - Padrões'!$A$2:$V$10081,F$1,FALSE))</f>
        <v>-</v>
      </c>
      <c r="G212" s="24" t="str">
        <f>IF($B212="-","-",VLOOKUP(ROUND(CONCATENATE($A212,G$2),0),'Cadastro - Padrões'!$A$2:$V$10081,G$1,FALSE))</f>
        <v>-</v>
      </c>
      <c r="H212" s="25" t="str">
        <f>IF($B212="-","-",VLOOKUP(ROUND(CONCATENATE($A212,H$2),0),'Cadastro - Padrões'!$A$2:$V$10081,H$1,FALSE))</f>
        <v>-</v>
      </c>
      <c r="I212" s="23" t="str">
        <f>IF($B212="-","-",VLOOKUP(ROUND(CONCATENATE($A212,I$2),0),'Cadastro - Padrões'!$A$2:$V$10081,I$1,FALSE))</f>
        <v>-</v>
      </c>
      <c r="J212" s="23" t="str">
        <f>IF($B212="-","-",VLOOKUP(ROUND(CONCATENATE($A212,J$2),0),'Cadastro - Padrões'!$A$2:$V$10081,J$1,FALSE))</f>
        <v>-</v>
      </c>
      <c r="K212" s="23" t="str">
        <f>IF($B212="-","-",VLOOKUP(ROUND(CONCATENATE($A212,K$2),0),'Cadastro - Padrões'!$A$2:$V$10081,K$1,FALSE))</f>
        <v>-</v>
      </c>
      <c r="L212" s="23" t="str">
        <f>IF($B212="-","-",VLOOKUP(ROUND(CONCATENATE($A212,L$2),0),'Cadastro - Padrões'!$A$2:$V$10081,L$1,FALSE))</f>
        <v>-</v>
      </c>
      <c r="M212" s="23" t="str">
        <f>IF($B212="-","-",VLOOKUP(ROUND(CONCATENATE($A212,M$2),0),'Cadastro - Padrões'!$A$2:$V$10081,M$1,FALSE))</f>
        <v>-</v>
      </c>
      <c r="N212" s="23" t="str">
        <f>IF($B212="-","-",VLOOKUP(ROUND(CONCATENATE($A212,N$2),0),'Cadastro - Padrões'!$A$2:$V$10081,N$1,FALSE))</f>
        <v>-</v>
      </c>
      <c r="O212" s="23" t="str">
        <f>IF($B212="-","-",VLOOKUP(ROUND(CONCATENATE($A212,O$2),0),'Cadastro - Padrões'!$A$2:$V$10081,O$1,FALSE))</f>
        <v>-</v>
      </c>
      <c r="P212" s="23" t="str">
        <f>IF($B212="-","-",VLOOKUP(ROUND(CONCATENATE($A212,P$2),0),'Cadastro - Padrões'!$A$2:$V$10081,P$1,FALSE))</f>
        <v>-</v>
      </c>
      <c r="Q212" s="23" t="str">
        <f>IF($B212="-","-",VLOOKUP(ROUND(CONCATENATE($A212,Q$2),0),'Cadastro - Padrões'!$A$2:$V$10081,Q$1,FALSE))</f>
        <v>-</v>
      </c>
      <c r="R212" s="23" t="str">
        <f>IF($B212="-","-",VLOOKUP(ROUND(CONCATENATE($A212,R$2),0),'Cadastro - Padrões'!$A$2:$V$10081,R$1,FALSE))</f>
        <v>-</v>
      </c>
      <c r="S212" s="23" t="str">
        <f>IF($B212="-","-",VLOOKUP(ROUND(CONCATENATE($A212,S$2),0),'Cadastro - Padrões'!$A$2:$V$10081,S$1,FALSE))</f>
        <v>-</v>
      </c>
      <c r="T212" s="23" t="str">
        <f>IF($B212="-","-",VLOOKUP(ROUND(CONCATENATE($A212,T$2),0),'Cadastro - Padrões'!$A$2:$V$10081,T$1,FALSE))</f>
        <v>-</v>
      </c>
      <c r="U212" s="23" t="str">
        <f>IF($B212="-","-",VLOOKUP(ROUND(CONCATENATE($A212,U$2),0),'Cadastro - Padrões'!$A$2:$V$10081,U$1,FALSE))</f>
        <v>-</v>
      </c>
      <c r="V212" s="23" t="str">
        <f>IF($B212="-","-",VLOOKUP(ROUND(CONCATENATE($A212,V$2),0),'Cadastro - Padrões'!$A$2:$V$10081,V$1,FALSE))</f>
        <v>-</v>
      </c>
      <c r="W212" s="23" t="str">
        <f>IF($B212="-","-",VLOOKUP(ROUND(CONCATENATE($A212,W$2),0),'Cadastro - Padrões'!$A$2:$V$10081,W$1,FALSE))</f>
        <v>-</v>
      </c>
      <c r="X212" s="23" t="str">
        <f>IF($B212="-","-",VLOOKUP(ROUND(CONCATENATE($A212,X$2),0),'Cadastro - Padrões'!$A$2:$V$10081,X$1,FALSE))</f>
        <v>-</v>
      </c>
      <c r="Y212" s="23" t="str">
        <f>IF($B212="-","-",VLOOKUP(ROUND(CONCATENATE($A212,Y$2),0),'Cadastro - Padrões'!$A$2:$V$10081,Y$1,FALSE))</f>
        <v>-</v>
      </c>
      <c r="Z212" s="23" t="str">
        <f>IF($B212="-","-",VLOOKUP(ROUND(CONCATENATE($A212,Z$2),0),'Cadastro - Padrões'!$A$2:$V$10081,Z$1,FALSE))</f>
        <v>-</v>
      </c>
      <c r="AA212" s="23" t="str">
        <f>IF($B212="-","-",VLOOKUP(ROUND(CONCATENATE($A212,AA$2),0),'Cadastro - Padrões'!$A$2:$V$10081,AA$1,FALSE))</f>
        <v>-</v>
      </c>
      <c r="AB212" s="23" t="str">
        <f>IF($B212="-","-",VLOOKUP(ROUND(CONCATENATE($A212,AB$2),0),'Cadastro - Padrões'!$A$2:$V$10081,AB$1,FALSE))</f>
        <v>-</v>
      </c>
      <c r="AC212" s="23" t="str">
        <f>IF($B212="-","-",IF(VLOOKUP(ROUND(CONCATENATE($A212,AC$2),0),'Cadastro - Padrões'!$A$2:$V$10081,AC$1,FALSE)="","-",VLOOKUP(ROUND(CONCATENATE($A212,AC$2),0),'Cadastro - Padrões'!$A$2:$V$10081,AC$1,FALSE)))</f>
        <v>-</v>
      </c>
      <c r="AD212" s="23" t="str">
        <f>IF($B212="-","-",IF(VLOOKUP(ROUND(CONCATENATE($A212,AD$2),0),'Cadastro - Padrões'!$A$2:$V$10081,AD$1,FALSE)="","-",VLOOKUP(ROUND(CONCATENATE($A212,AD$2),0),'Cadastro - Padrões'!$A$2:$V$10081,AD$1,FALSE)))</f>
        <v>-</v>
      </c>
      <c r="AE212" s="23" t="str">
        <f>IF($B212="-","-",IF(VLOOKUP(ROUND(CONCATENATE($A212,AE$2),0),'Cadastro - Padrões'!$A$2:$V$10081,AE$1,FALSE)="","-",VLOOKUP(ROUND(CONCATENATE($A212,AE$2),0),'Cadastro - Padrões'!$A$2:$V$10081,AE$1,FALSE)))</f>
        <v>-</v>
      </c>
      <c r="AF212" s="23" t="str">
        <f>IF($B212="-","-",IF(VLOOKUP(ROUND(CONCATENATE($A212,AF$2),0),'Cadastro - Padrões'!$A$2:$V$10081,AF$1,FALSE)="","-",VLOOKUP(ROUND(CONCATENATE($A212,AF$2),0),'Cadastro - Padrões'!$A$2:$V$10081,AF$1,FALSE)))</f>
        <v>-</v>
      </c>
      <c r="AG212" s="23" t="str">
        <f>IF($B212="-","-",IF(VLOOKUP(ROUND(CONCATENATE($A212,AG$2),0),'Cadastro - Padrões'!$A$2:$V$10081,AG$1,FALSE)="","-",VLOOKUP(ROUND(CONCATENATE($A212,AG$2),0),'Cadastro - Padrões'!$A$2:$V$10081,AG$1,FALSE)))</f>
        <v>-</v>
      </c>
      <c r="AH212" s="23" t="str">
        <f>IF($B212="-","-",IF(VLOOKUP(ROUND(CONCATENATE($A212,AH$2),0),'Cadastro - Padrões'!$A$2:$V$10081,AH$1,FALSE)="","-",VLOOKUP(ROUND(CONCATENATE($A212,AH$2),0),'Cadastro - Padrões'!$A$2:$V$10081,AH$1,FALSE)))</f>
        <v>-</v>
      </c>
      <c r="AI212" s="23" t="str">
        <f>IF($B212="-","-",IF(VLOOKUP(ROUND(CONCATENATE($A212,AI$2),0),'Cadastro - Padrões'!$A$2:$V$10081,AI$1,FALSE)="","-",VLOOKUP(ROUND(CONCATENATE($A212,AI$2),0),'Cadastro - Padrões'!$A$2:$V$10081,AI$1,FALSE)))</f>
        <v>-</v>
      </c>
      <c r="AJ212" s="23" t="str">
        <f>IF($B212="-","-",IF(VLOOKUP(ROUND(CONCATENATE($A212,AJ$2),0),'Cadastro - Padrões'!$A$2:$V$10081,AJ$1,FALSE)="","-",VLOOKUP(ROUND(CONCATENATE($A212,AJ$2),0),'Cadastro - Padrões'!$A$2:$V$10081,AJ$1,FALSE)))</f>
        <v>-</v>
      </c>
      <c r="AK212" s="23" t="str">
        <f>IF($B212="-","-",IF(VLOOKUP(ROUND(CONCATENATE($A212,AK$2),0),'Cadastro - Padrões'!$A$2:$V$10081,AK$1,FALSE)="","-",VLOOKUP(ROUND(CONCATENATE($A212,AK$2),0),'Cadastro - Padrões'!$A$2:$V$10081,AK$1,FALSE)))</f>
        <v>-</v>
      </c>
      <c r="AL212" s="23" t="str">
        <f>IF($B212="-","-",IF(VLOOKUP(ROUND(CONCATENATE($A212,AL$2),0),'Cadastro - Padrões'!$A$2:$V$10081,AL$1,FALSE)="","-",VLOOKUP(ROUND(CONCATENATE($A212,AL$2),0),'Cadastro - Padrões'!$A$2:$V$10081,AL$1,FALSE)))</f>
        <v>-</v>
      </c>
      <c r="AM212" s="23" t="str">
        <f>IF($B212="-","-",IF(VLOOKUP(ROUND(CONCATENATE($A212,AM$2),0),'Cadastro - Padrões'!$A$2:$V$10081,AM$1,FALSE)="","-",VLOOKUP(ROUND(CONCATENATE($A212,AM$2),0),'Cadastro - Padrões'!$A$2:$V$10081,AM$1,FALSE)))</f>
        <v>-</v>
      </c>
      <c r="AN212" s="23" t="str">
        <f>IF($B212="-","-",IF(VLOOKUP(ROUND(CONCATENATE($A212,AN$2),0),'Cadastro - Padrões'!$A$2:$V$10081,AN$1,FALSE)="","-",VLOOKUP(ROUND(CONCATENATE($A212,AN$2),0),'Cadastro - Padrões'!$A$2:$V$10081,AN$1,FALSE)))</f>
        <v>-</v>
      </c>
      <c r="AO212" s="23" t="str">
        <f>IF($B212="-","-",IF(VLOOKUP(ROUND(CONCATENATE($A212,AO$2),0),'Cadastro - Padrões'!$A$2:$V$10081,AO$1,FALSE)="","-",VLOOKUP(ROUND(CONCATENATE($A212,AO$2),0),'Cadastro - Padrões'!$A$2:$V$10081,AO$1,FALSE)))</f>
        <v>-</v>
      </c>
      <c r="AP212" s="23" t="str">
        <f>IF($B212="-","-",IF(VLOOKUP(ROUND(CONCATENATE($A212,AP$2),0),'Cadastro - Padrões'!$A$2:$V$10081,AP$1,FALSE)="","-",VLOOKUP(ROUND(CONCATENATE($A212,AP$2),0),'Cadastro - Padrões'!$A$2:$V$10081,AP$1,FALSE)))</f>
        <v>-</v>
      </c>
      <c r="AQ212" s="23" t="str">
        <f>IF($B212="-","-",IF(VLOOKUP(ROUND(CONCATENATE($A212,AQ$2),0),'Cadastro - Padrões'!$A$2:$V$10081,AQ$1,FALSE)="","-",VLOOKUP(ROUND(CONCATENATE($A212,AQ$2),0),'Cadastro - Padrões'!$A$2:$V$10081,AQ$1,FALSE)))</f>
        <v>-</v>
      </c>
      <c r="AR212" s="23" t="str">
        <f>IF($B212="-","-",IF(VLOOKUP(ROUND(CONCATENATE($A212,AR$2),0),'Cadastro - Padrões'!$A$2:$V$10081,AR$1,FALSE)="","-",VLOOKUP(ROUND(CONCATENATE($A212,AR$2),0),'Cadastro - Padrões'!$A$2:$V$10081,AR$1,FALSE)))</f>
        <v>-</v>
      </c>
      <c r="AS212" s="23" t="str">
        <f>IF($B212="-","-",IF(VLOOKUP(ROUND(CONCATENATE($A212,AS$2),0),'Cadastro - Padrões'!$A$2:$V$10081,AS$1,FALSE)="","-",VLOOKUP(ROUND(CONCATENATE($A212,AS$2),0),'Cadastro - Padrões'!$A$2:$V$10081,AS$1,FALSE)))</f>
        <v>-</v>
      </c>
      <c r="AT212" s="23" t="str">
        <f>IF($B212="-","-",IF(VLOOKUP(ROUND(CONCATENATE($A212,AT$2),0),'Cadastro - Padrões'!$A$2:$V$10081,AT$1,FALSE)="","-",VLOOKUP(ROUND(CONCATENATE($A212,AT$2),0),'Cadastro - Padrões'!$A$2:$V$10081,AT$1,FALSE)))</f>
        <v>-</v>
      </c>
      <c r="AU212" s="23" t="str">
        <f>IF($B212="-","-",IF(VLOOKUP(ROUND(CONCATENATE($A212,AU$2),0),'Cadastro - Padrões'!$A$2:$V$10081,AU$1,FALSE)="","-",VLOOKUP(ROUND(CONCATENATE($A212,AU$2),0),'Cadastro - Padrões'!$A$2:$V$10081,AU$1,FALSE)))</f>
        <v>-</v>
      </c>
      <c r="AV212" s="23" t="str">
        <f>IF($B212="-","-",IF(VLOOKUP(ROUND(CONCATENATE($A212,AV$2),0),'Cadastro - Padrões'!$A$2:$V$10081,AV$1,FALSE)="","-",VLOOKUP(ROUND(CONCATENATE($A212,AV$2),0),'Cadastro - Padrões'!$A$2:$V$10081,AV$1,FALSE)))</f>
        <v>-</v>
      </c>
      <c r="AW212" s="23" t="str">
        <f>IF($B212="-","-",IF(VLOOKUP(ROUND(CONCATENATE($A212,AW$2),0),'Cadastro - Padrões'!$A$2:$V$10081,AW$1,FALSE)="","-",VLOOKUP(ROUND(CONCATENATE($A212,AW$2),0),'Cadastro - Padrões'!$A$2:$V$10081,AW$1,FALSE)))</f>
        <v>-</v>
      </c>
      <c r="AX212" s="23" t="str">
        <f>IF($B212="-","-",IF(VLOOKUP(ROUND(CONCATENATE($A212,AX$2),0),'Cadastro - Padrões'!$A$2:$V$10081,AX$1,FALSE)="","-",VLOOKUP(ROUND(CONCATENATE($A212,AX$2),0),'Cadastro - Padrões'!$A$2:$V$10081,AX$1,FALSE)))</f>
        <v>-</v>
      </c>
      <c r="AY212" s="23" t="str">
        <f>IF($B212="-","-",IF(VLOOKUP(ROUND(CONCATENATE($A212,AY$2),0),'Cadastro - Padrões'!$A$2:$V$10081,AY$1,FALSE)="","-",VLOOKUP(ROUND(CONCATENATE($A212,AY$2),0),'Cadastro - Padrões'!$A$2:$V$10081,AY$1,FALSE)))</f>
        <v>-</v>
      </c>
      <c r="AZ212" s="23" t="str">
        <f>IF($B212="-","-",IF(VLOOKUP(ROUND(CONCATENATE($A212,AZ$2),0),'Cadastro - Padrões'!$A$2:$V$10081,AZ$1,FALSE)="","-",VLOOKUP(ROUND(CONCATENATE($A212,AZ$2),0),'Cadastro - Padrões'!$A$2:$V$10081,AZ$1,FALSE)))</f>
        <v>-</v>
      </c>
      <c r="BA212" s="23" t="str">
        <f>IF($B212="-","-",IF(VLOOKUP(ROUND(CONCATENATE($A212,BA$2),0),'Cadastro - Padrões'!$A$2:$V$10081,BA$1,FALSE)="","-",VLOOKUP(ROUND(CONCATENATE($A212,BA$2),0),'Cadastro - Padrões'!$A$2:$V$10081,BA$1,FALSE)))</f>
        <v>-</v>
      </c>
      <c r="BB212" s="23" t="str">
        <f>IF($B212="-","-",IF(VLOOKUP(ROUND(CONCATENATE($A212,BB$2),0),'Cadastro - Padrões'!$A$2:$V$10081,BB$1,FALSE)="","-",VLOOKUP(ROUND(CONCATENATE($A212,BB$2),0),'Cadastro - Padrões'!$A$2:$V$10081,BB$1,FALSE)))</f>
        <v>-</v>
      </c>
      <c r="BC212" s="23" t="str">
        <f>IF($B212="-","-",IF(VLOOKUP(ROUND(CONCATENATE($A212,BC$2),0),'Cadastro - Padrões'!$A$2:$V$10081,BC$1,FALSE)="","-",VLOOKUP(ROUND(CONCATENATE($A212,BC$2),0),'Cadastro - Padrões'!$A$2:$V$10081,BC$1,FALSE)))</f>
        <v>-</v>
      </c>
      <c r="BD212" s="23" t="str">
        <f>IF($B212="-","-",IF(VLOOKUP(ROUND(CONCATENATE($A212,BD$2),0),'Cadastro - Padrões'!$A$2:$V$10081,BD$1,FALSE)="","-",VLOOKUP(ROUND(CONCATENATE($A212,BD$2),0),'Cadastro - Padrões'!$A$2:$V$10081,BD$1,FALSE)))</f>
        <v>-</v>
      </c>
      <c r="BE212" s="23" t="str">
        <f>IF($B212="-","-",IF(VLOOKUP(ROUND(CONCATENATE($A212,BE$2),0),'Cadastro - Padrões'!$A$2:$V$10081,BE$1,FALSE)="","-",VLOOKUP(ROUND(CONCATENATE($A212,BE$2),0),'Cadastro - Padrões'!$A$2:$V$10081,BE$1,FALSE)))</f>
        <v>-</v>
      </c>
      <c r="BF212" s="23" t="str">
        <f>IF($B212="-","-",IF(VLOOKUP(ROUND(CONCATENATE($A212,BF$2),0),'Cadastro - Padrões'!$A$2:$V$10081,BF$1,FALSE)="","-",VLOOKUP(ROUND(CONCATENATE($A212,BF$2),0),'Cadastro - Padrões'!$A$2:$V$10081,BF$1,FALSE)))</f>
        <v>-</v>
      </c>
      <c r="BG212" s="23" t="str">
        <f>IF($B212="-","-",IF(VLOOKUP(ROUND(CONCATENATE($A212,BG$2),0),'Cadastro - Padrões'!$A$2:$V$10081,BG$1,FALSE)="","-",VLOOKUP(ROUND(CONCATENATE($A212,BG$2),0),'Cadastro - Padrões'!$A$2:$V$10081,BG$1,FALSE)))</f>
        <v>-</v>
      </c>
      <c r="BH212" s="23" t="str">
        <f>IF($B212="-","-",IF(VLOOKUP(ROUND(CONCATENATE($A212,BH$2),0),'Cadastro - Padrões'!$A$2:$V$10081,BH$1,FALSE)="","-",VLOOKUP(ROUND(CONCATENATE($A212,BH$2),0),'Cadastro - Padrões'!$A$2:$V$10081,BH$1,FALSE)))</f>
        <v>-</v>
      </c>
      <c r="BI212" s="23" t="str">
        <f>IF($B212="-","-",IF(VLOOKUP(ROUND(CONCATENATE($A212,BI$2),0),'Cadastro - Padrões'!$A$2:$V$10081,BI$1,FALSE)="","-",VLOOKUP(ROUND(CONCATENATE($A212,BI$2),0),'Cadastro - Padrões'!$A$2:$V$10081,BI$1,FALSE)))</f>
        <v>-</v>
      </c>
      <c r="BJ212" s="23" t="str">
        <f>IF($B212="-","-",IF(VLOOKUP(ROUND(CONCATENATE($A212,BJ$2),0),'Cadastro - Padrões'!$A$2:$V$10081,BJ$1,FALSE)="","-",VLOOKUP(ROUND(CONCATENATE($A212,BJ$2),0),'Cadastro - Padrões'!$A$2:$V$10081,BJ$1,FALSE)))</f>
        <v>-</v>
      </c>
      <c r="BK212" s="23" t="str">
        <f>IF($B212="-","-",IF(VLOOKUP(ROUND(CONCATENATE($A212,BK$2),0),'Cadastro - Padrões'!$A$2:$V$10081,BK$1,FALSE)="","-",VLOOKUP(ROUND(CONCATENATE($A212,BK$2),0),'Cadastro - Padrões'!$A$2:$V$10081,BK$1,FALSE)))</f>
        <v>-</v>
      </c>
      <c r="BL212" s="23" t="str">
        <f>IF($B212="-","-",IF(VLOOKUP(ROUND(CONCATENATE($A212,BL$2),0),'Cadastro - Padrões'!$A$2:$V$10081,BL$1,FALSE)="","-",VLOOKUP(ROUND(CONCATENATE($A212,BL$2),0),'Cadastro - Padrões'!$A$2:$V$10081,BL$1,FALSE)))</f>
        <v>-</v>
      </c>
      <c r="BM212" s="23" t="str">
        <f>IF($B212="-","-",IF(VLOOKUP(ROUND(CONCATENATE($A212,BM$2),0),'Cadastro - Padrões'!$A$2:$V$10081,BM$1,FALSE)="","-",VLOOKUP(ROUND(CONCATENATE($A212,BM$2),0),'Cadastro - Padrões'!$A$2:$V$10081,BM$1,FALSE)))</f>
        <v>-</v>
      </c>
      <c r="BN212" s="23" t="str">
        <f>IF($B212="-","-",IF(VLOOKUP(ROUND(CONCATENATE($A212,BN$2),0),'Cadastro - Padrões'!$A$2:$V$10081,BN$1,FALSE)="","-",VLOOKUP(ROUND(CONCATENATE($A212,BN$2),0),'Cadastro - Padrões'!$A$2:$V$10081,BN$1,FALSE)))</f>
        <v>-</v>
      </c>
      <c r="BO212" s="23" t="str">
        <f>IF($B212="-","-",IF(VLOOKUP(ROUND(CONCATENATE($A212,BO$2),0),'Cadastro - Padrões'!$A$2:$V$10081,BO$1,FALSE)="","-",VLOOKUP(ROUND(CONCATENATE($A212,BO$2),0),'Cadastro - Padrões'!$A$2:$V$10081,BO$1,FALSE)))</f>
        <v>-</v>
      </c>
      <c r="BP212" s="23" t="str">
        <f>IF($B212="-","-",IF(VLOOKUP(ROUND(CONCATENATE($A212,BP$2),0),'Cadastro - Padrões'!$A$2:$V$10081,BP$1,FALSE)="","-",VLOOKUP(ROUND(CONCATENATE($A212,BP$2),0),'Cadastro - Padrões'!$A$2:$V$10081,BP$1,FALSE)))</f>
        <v>-</v>
      </c>
    </row>
    <row r="213" spans="1:68" x14ac:dyDescent="0.3">
      <c r="A213" s="22">
        <f t="shared" si="55"/>
        <v>208</v>
      </c>
      <c r="B213" s="23" t="str">
        <f>IF(VLOOKUP(ROUND(CONCATENATE($A213,B$2),0),'Cadastro - Padrões'!$A$2:$V$10081,B$1,FALSE)="","-",VLOOKUP(ROUND(CONCATENATE($A213,B$2),0),'Cadastro - Padrões'!$A$2:$V$10081,B$1,FALSE))</f>
        <v>-</v>
      </c>
      <c r="C213" s="23" t="str">
        <f>IF($B213="-","-",VLOOKUP(ROUND(CONCATENATE($A213,C$2),0),'Cadastro - Padrões'!$A$2:$V$10081,C$1,FALSE))</f>
        <v>-</v>
      </c>
      <c r="D213" s="23" t="str">
        <f>IF($B213="-","-",VLOOKUP(ROUND(CONCATENATE($A213,D$2),0),'Cadastro - Padrões'!$A$2:$V$10081,D$1,FALSE))</f>
        <v>-</v>
      </c>
      <c r="E213" s="23" t="str">
        <f>IF($B213="-","-",VLOOKUP(ROUND(CONCATENATE($A213,E$2),0),'Cadastro - Padrões'!$A$2:$V$10081,E$1,FALSE))</f>
        <v>-</v>
      </c>
      <c r="F213" s="23" t="str">
        <f>IF($B213="-","-",VLOOKUP(ROUND(CONCATENATE($A213,F$2),0),'Cadastro - Padrões'!$A$2:$V$10081,F$1,FALSE))</f>
        <v>-</v>
      </c>
      <c r="G213" s="24" t="str">
        <f>IF($B213="-","-",VLOOKUP(ROUND(CONCATENATE($A213,G$2),0),'Cadastro - Padrões'!$A$2:$V$10081,G$1,FALSE))</f>
        <v>-</v>
      </c>
      <c r="H213" s="25" t="str">
        <f>IF($B213="-","-",VLOOKUP(ROUND(CONCATENATE($A213,H$2),0),'Cadastro - Padrões'!$A$2:$V$10081,H$1,FALSE))</f>
        <v>-</v>
      </c>
      <c r="I213" s="23" t="str">
        <f>IF($B213="-","-",VLOOKUP(ROUND(CONCATENATE($A213,I$2),0),'Cadastro - Padrões'!$A$2:$V$10081,I$1,FALSE))</f>
        <v>-</v>
      </c>
      <c r="J213" s="23" t="str">
        <f>IF($B213="-","-",VLOOKUP(ROUND(CONCATENATE($A213,J$2),0),'Cadastro - Padrões'!$A$2:$V$10081,J$1,FALSE))</f>
        <v>-</v>
      </c>
      <c r="K213" s="23" t="str">
        <f>IF($B213="-","-",VLOOKUP(ROUND(CONCATENATE($A213,K$2),0),'Cadastro - Padrões'!$A$2:$V$10081,K$1,FALSE))</f>
        <v>-</v>
      </c>
      <c r="L213" s="23" t="str">
        <f>IF($B213="-","-",VLOOKUP(ROUND(CONCATENATE($A213,L$2),0),'Cadastro - Padrões'!$A$2:$V$10081,L$1,FALSE))</f>
        <v>-</v>
      </c>
      <c r="M213" s="23" t="str">
        <f>IF($B213="-","-",VLOOKUP(ROUND(CONCATENATE($A213,M$2),0),'Cadastro - Padrões'!$A$2:$V$10081,M$1,FALSE))</f>
        <v>-</v>
      </c>
      <c r="N213" s="23" t="str">
        <f>IF($B213="-","-",VLOOKUP(ROUND(CONCATENATE($A213,N$2),0),'Cadastro - Padrões'!$A$2:$V$10081,N$1,FALSE))</f>
        <v>-</v>
      </c>
      <c r="O213" s="23" t="str">
        <f>IF($B213="-","-",VLOOKUP(ROUND(CONCATENATE($A213,O$2),0),'Cadastro - Padrões'!$A$2:$V$10081,O$1,FALSE))</f>
        <v>-</v>
      </c>
      <c r="P213" s="23" t="str">
        <f>IF($B213="-","-",VLOOKUP(ROUND(CONCATENATE($A213,P$2),0),'Cadastro - Padrões'!$A$2:$V$10081,P$1,FALSE))</f>
        <v>-</v>
      </c>
      <c r="Q213" s="23" t="str">
        <f>IF($B213="-","-",VLOOKUP(ROUND(CONCATENATE($A213,Q$2),0),'Cadastro - Padrões'!$A$2:$V$10081,Q$1,FALSE))</f>
        <v>-</v>
      </c>
      <c r="R213" s="23" t="str">
        <f>IF($B213="-","-",VLOOKUP(ROUND(CONCATENATE($A213,R$2),0),'Cadastro - Padrões'!$A$2:$V$10081,R$1,FALSE))</f>
        <v>-</v>
      </c>
      <c r="S213" s="23" t="str">
        <f>IF($B213="-","-",VLOOKUP(ROUND(CONCATENATE($A213,S$2),0),'Cadastro - Padrões'!$A$2:$V$10081,S$1,FALSE))</f>
        <v>-</v>
      </c>
      <c r="T213" s="23" t="str">
        <f>IF($B213="-","-",VLOOKUP(ROUND(CONCATENATE($A213,T$2),0),'Cadastro - Padrões'!$A$2:$V$10081,T$1,FALSE))</f>
        <v>-</v>
      </c>
      <c r="U213" s="23" t="str">
        <f>IF($B213="-","-",VLOOKUP(ROUND(CONCATENATE($A213,U$2),0),'Cadastro - Padrões'!$A$2:$V$10081,U$1,FALSE))</f>
        <v>-</v>
      </c>
      <c r="V213" s="23" t="str">
        <f>IF($B213="-","-",VLOOKUP(ROUND(CONCATENATE($A213,V$2),0),'Cadastro - Padrões'!$A$2:$V$10081,V$1,FALSE))</f>
        <v>-</v>
      </c>
      <c r="W213" s="23" t="str">
        <f>IF($B213="-","-",VLOOKUP(ROUND(CONCATENATE($A213,W$2),0),'Cadastro - Padrões'!$A$2:$V$10081,W$1,FALSE))</f>
        <v>-</v>
      </c>
      <c r="X213" s="23" t="str">
        <f>IF($B213="-","-",VLOOKUP(ROUND(CONCATENATE($A213,X$2),0),'Cadastro - Padrões'!$A$2:$V$10081,X$1,FALSE))</f>
        <v>-</v>
      </c>
      <c r="Y213" s="23" t="str">
        <f>IF($B213="-","-",VLOOKUP(ROUND(CONCATENATE($A213,Y$2),0),'Cadastro - Padrões'!$A$2:$V$10081,Y$1,FALSE))</f>
        <v>-</v>
      </c>
      <c r="Z213" s="23" t="str">
        <f>IF($B213="-","-",VLOOKUP(ROUND(CONCATENATE($A213,Z$2),0),'Cadastro - Padrões'!$A$2:$V$10081,Z$1,FALSE))</f>
        <v>-</v>
      </c>
      <c r="AA213" s="23" t="str">
        <f>IF($B213="-","-",VLOOKUP(ROUND(CONCATENATE($A213,AA$2),0),'Cadastro - Padrões'!$A$2:$V$10081,AA$1,FALSE))</f>
        <v>-</v>
      </c>
      <c r="AB213" s="23" t="str">
        <f>IF($B213="-","-",VLOOKUP(ROUND(CONCATENATE($A213,AB$2),0),'Cadastro - Padrões'!$A$2:$V$10081,AB$1,FALSE))</f>
        <v>-</v>
      </c>
      <c r="AC213" s="23" t="str">
        <f>IF($B213="-","-",IF(VLOOKUP(ROUND(CONCATENATE($A213,AC$2),0),'Cadastro - Padrões'!$A$2:$V$10081,AC$1,FALSE)="","-",VLOOKUP(ROUND(CONCATENATE($A213,AC$2),0),'Cadastro - Padrões'!$A$2:$V$10081,AC$1,FALSE)))</f>
        <v>-</v>
      </c>
      <c r="AD213" s="23" t="str">
        <f>IF($B213="-","-",IF(VLOOKUP(ROUND(CONCATENATE($A213,AD$2),0),'Cadastro - Padrões'!$A$2:$V$10081,AD$1,FALSE)="","-",VLOOKUP(ROUND(CONCATENATE($A213,AD$2),0),'Cadastro - Padrões'!$A$2:$V$10081,AD$1,FALSE)))</f>
        <v>-</v>
      </c>
      <c r="AE213" s="23" t="str">
        <f>IF($B213="-","-",IF(VLOOKUP(ROUND(CONCATENATE($A213,AE$2),0),'Cadastro - Padrões'!$A$2:$V$10081,AE$1,FALSE)="","-",VLOOKUP(ROUND(CONCATENATE($A213,AE$2),0),'Cadastro - Padrões'!$A$2:$V$10081,AE$1,FALSE)))</f>
        <v>-</v>
      </c>
      <c r="AF213" s="23" t="str">
        <f>IF($B213="-","-",IF(VLOOKUP(ROUND(CONCATENATE($A213,AF$2),0),'Cadastro - Padrões'!$A$2:$V$10081,AF$1,FALSE)="","-",VLOOKUP(ROUND(CONCATENATE($A213,AF$2),0),'Cadastro - Padrões'!$A$2:$V$10081,AF$1,FALSE)))</f>
        <v>-</v>
      </c>
      <c r="AG213" s="23" t="str">
        <f>IF($B213="-","-",IF(VLOOKUP(ROUND(CONCATENATE($A213,AG$2),0),'Cadastro - Padrões'!$A$2:$V$10081,AG$1,FALSE)="","-",VLOOKUP(ROUND(CONCATENATE($A213,AG$2),0),'Cadastro - Padrões'!$A$2:$V$10081,AG$1,FALSE)))</f>
        <v>-</v>
      </c>
      <c r="AH213" s="23" t="str">
        <f>IF($B213="-","-",IF(VLOOKUP(ROUND(CONCATENATE($A213,AH$2),0),'Cadastro - Padrões'!$A$2:$V$10081,AH$1,FALSE)="","-",VLOOKUP(ROUND(CONCATENATE($A213,AH$2),0),'Cadastro - Padrões'!$A$2:$V$10081,AH$1,FALSE)))</f>
        <v>-</v>
      </c>
      <c r="AI213" s="23" t="str">
        <f>IF($B213="-","-",IF(VLOOKUP(ROUND(CONCATENATE($A213,AI$2),0),'Cadastro - Padrões'!$A$2:$V$10081,AI$1,FALSE)="","-",VLOOKUP(ROUND(CONCATENATE($A213,AI$2),0),'Cadastro - Padrões'!$A$2:$V$10081,AI$1,FALSE)))</f>
        <v>-</v>
      </c>
      <c r="AJ213" s="23" t="str">
        <f>IF($B213="-","-",IF(VLOOKUP(ROUND(CONCATENATE($A213,AJ$2),0),'Cadastro - Padrões'!$A$2:$V$10081,AJ$1,FALSE)="","-",VLOOKUP(ROUND(CONCATENATE($A213,AJ$2),0),'Cadastro - Padrões'!$A$2:$V$10081,AJ$1,FALSE)))</f>
        <v>-</v>
      </c>
      <c r="AK213" s="23" t="str">
        <f>IF($B213="-","-",IF(VLOOKUP(ROUND(CONCATENATE($A213,AK$2),0),'Cadastro - Padrões'!$A$2:$V$10081,AK$1,FALSE)="","-",VLOOKUP(ROUND(CONCATENATE($A213,AK$2),0),'Cadastro - Padrões'!$A$2:$V$10081,AK$1,FALSE)))</f>
        <v>-</v>
      </c>
      <c r="AL213" s="23" t="str">
        <f>IF($B213="-","-",IF(VLOOKUP(ROUND(CONCATENATE($A213,AL$2),0),'Cadastro - Padrões'!$A$2:$V$10081,AL$1,FALSE)="","-",VLOOKUP(ROUND(CONCATENATE($A213,AL$2),0),'Cadastro - Padrões'!$A$2:$V$10081,AL$1,FALSE)))</f>
        <v>-</v>
      </c>
      <c r="AM213" s="23" t="str">
        <f>IF($B213="-","-",IF(VLOOKUP(ROUND(CONCATENATE($A213,AM$2),0),'Cadastro - Padrões'!$A$2:$V$10081,AM$1,FALSE)="","-",VLOOKUP(ROUND(CONCATENATE($A213,AM$2),0),'Cadastro - Padrões'!$A$2:$V$10081,AM$1,FALSE)))</f>
        <v>-</v>
      </c>
      <c r="AN213" s="23" t="str">
        <f>IF($B213="-","-",IF(VLOOKUP(ROUND(CONCATENATE($A213,AN$2),0),'Cadastro - Padrões'!$A$2:$V$10081,AN$1,FALSE)="","-",VLOOKUP(ROUND(CONCATENATE($A213,AN$2),0),'Cadastro - Padrões'!$A$2:$V$10081,AN$1,FALSE)))</f>
        <v>-</v>
      </c>
      <c r="AO213" s="23" t="str">
        <f>IF($B213="-","-",IF(VLOOKUP(ROUND(CONCATENATE($A213,AO$2),0),'Cadastro - Padrões'!$A$2:$V$10081,AO$1,FALSE)="","-",VLOOKUP(ROUND(CONCATENATE($A213,AO$2),0),'Cadastro - Padrões'!$A$2:$V$10081,AO$1,FALSE)))</f>
        <v>-</v>
      </c>
      <c r="AP213" s="23" t="str">
        <f>IF($B213="-","-",IF(VLOOKUP(ROUND(CONCATENATE($A213,AP$2),0),'Cadastro - Padrões'!$A$2:$V$10081,AP$1,FALSE)="","-",VLOOKUP(ROUND(CONCATENATE($A213,AP$2),0),'Cadastro - Padrões'!$A$2:$V$10081,AP$1,FALSE)))</f>
        <v>-</v>
      </c>
      <c r="AQ213" s="23" t="str">
        <f>IF($B213="-","-",IF(VLOOKUP(ROUND(CONCATENATE($A213,AQ$2),0),'Cadastro - Padrões'!$A$2:$V$10081,AQ$1,FALSE)="","-",VLOOKUP(ROUND(CONCATENATE($A213,AQ$2),0),'Cadastro - Padrões'!$A$2:$V$10081,AQ$1,FALSE)))</f>
        <v>-</v>
      </c>
      <c r="AR213" s="23" t="str">
        <f>IF($B213="-","-",IF(VLOOKUP(ROUND(CONCATENATE($A213,AR$2),0),'Cadastro - Padrões'!$A$2:$V$10081,AR$1,FALSE)="","-",VLOOKUP(ROUND(CONCATENATE($A213,AR$2),0),'Cadastro - Padrões'!$A$2:$V$10081,AR$1,FALSE)))</f>
        <v>-</v>
      </c>
      <c r="AS213" s="23" t="str">
        <f>IF($B213="-","-",IF(VLOOKUP(ROUND(CONCATENATE($A213,AS$2),0),'Cadastro - Padrões'!$A$2:$V$10081,AS$1,FALSE)="","-",VLOOKUP(ROUND(CONCATENATE($A213,AS$2),0),'Cadastro - Padrões'!$A$2:$V$10081,AS$1,FALSE)))</f>
        <v>-</v>
      </c>
      <c r="AT213" s="23" t="str">
        <f>IF($B213="-","-",IF(VLOOKUP(ROUND(CONCATENATE($A213,AT$2),0),'Cadastro - Padrões'!$A$2:$V$10081,AT$1,FALSE)="","-",VLOOKUP(ROUND(CONCATENATE($A213,AT$2),0),'Cadastro - Padrões'!$A$2:$V$10081,AT$1,FALSE)))</f>
        <v>-</v>
      </c>
      <c r="AU213" s="23" t="str">
        <f>IF($B213="-","-",IF(VLOOKUP(ROUND(CONCATENATE($A213,AU$2),0),'Cadastro - Padrões'!$A$2:$V$10081,AU$1,FALSE)="","-",VLOOKUP(ROUND(CONCATENATE($A213,AU$2),0),'Cadastro - Padrões'!$A$2:$V$10081,AU$1,FALSE)))</f>
        <v>-</v>
      </c>
      <c r="AV213" s="23" t="str">
        <f>IF($B213="-","-",IF(VLOOKUP(ROUND(CONCATENATE($A213,AV$2),0),'Cadastro - Padrões'!$A$2:$V$10081,AV$1,FALSE)="","-",VLOOKUP(ROUND(CONCATENATE($A213,AV$2),0),'Cadastro - Padrões'!$A$2:$V$10081,AV$1,FALSE)))</f>
        <v>-</v>
      </c>
      <c r="AW213" s="23" t="str">
        <f>IF($B213="-","-",IF(VLOOKUP(ROUND(CONCATENATE($A213,AW$2),0),'Cadastro - Padrões'!$A$2:$V$10081,AW$1,FALSE)="","-",VLOOKUP(ROUND(CONCATENATE($A213,AW$2),0),'Cadastro - Padrões'!$A$2:$V$10081,AW$1,FALSE)))</f>
        <v>-</v>
      </c>
      <c r="AX213" s="23" t="str">
        <f>IF($B213="-","-",IF(VLOOKUP(ROUND(CONCATENATE($A213,AX$2),0),'Cadastro - Padrões'!$A$2:$V$10081,AX$1,FALSE)="","-",VLOOKUP(ROUND(CONCATENATE($A213,AX$2),0),'Cadastro - Padrões'!$A$2:$V$10081,AX$1,FALSE)))</f>
        <v>-</v>
      </c>
      <c r="AY213" s="23" t="str">
        <f>IF($B213="-","-",IF(VLOOKUP(ROUND(CONCATENATE($A213,AY$2),0),'Cadastro - Padrões'!$A$2:$V$10081,AY$1,FALSE)="","-",VLOOKUP(ROUND(CONCATENATE($A213,AY$2),0),'Cadastro - Padrões'!$A$2:$V$10081,AY$1,FALSE)))</f>
        <v>-</v>
      </c>
      <c r="AZ213" s="23" t="str">
        <f>IF($B213="-","-",IF(VLOOKUP(ROUND(CONCATENATE($A213,AZ$2),0),'Cadastro - Padrões'!$A$2:$V$10081,AZ$1,FALSE)="","-",VLOOKUP(ROUND(CONCATENATE($A213,AZ$2),0),'Cadastro - Padrões'!$A$2:$V$10081,AZ$1,FALSE)))</f>
        <v>-</v>
      </c>
      <c r="BA213" s="23" t="str">
        <f>IF($B213="-","-",IF(VLOOKUP(ROUND(CONCATENATE($A213,BA$2),0),'Cadastro - Padrões'!$A$2:$V$10081,BA$1,FALSE)="","-",VLOOKUP(ROUND(CONCATENATE($A213,BA$2),0),'Cadastro - Padrões'!$A$2:$V$10081,BA$1,FALSE)))</f>
        <v>-</v>
      </c>
      <c r="BB213" s="23" t="str">
        <f>IF($B213="-","-",IF(VLOOKUP(ROUND(CONCATENATE($A213,BB$2),0),'Cadastro - Padrões'!$A$2:$V$10081,BB$1,FALSE)="","-",VLOOKUP(ROUND(CONCATENATE($A213,BB$2),0),'Cadastro - Padrões'!$A$2:$V$10081,BB$1,FALSE)))</f>
        <v>-</v>
      </c>
      <c r="BC213" s="23" t="str">
        <f>IF($B213="-","-",IF(VLOOKUP(ROUND(CONCATENATE($A213,BC$2),0),'Cadastro - Padrões'!$A$2:$V$10081,BC$1,FALSE)="","-",VLOOKUP(ROUND(CONCATENATE($A213,BC$2),0),'Cadastro - Padrões'!$A$2:$V$10081,BC$1,FALSE)))</f>
        <v>-</v>
      </c>
      <c r="BD213" s="23" t="str">
        <f>IF($B213="-","-",IF(VLOOKUP(ROUND(CONCATENATE($A213,BD$2),0),'Cadastro - Padrões'!$A$2:$V$10081,BD$1,FALSE)="","-",VLOOKUP(ROUND(CONCATENATE($A213,BD$2),0),'Cadastro - Padrões'!$A$2:$V$10081,BD$1,FALSE)))</f>
        <v>-</v>
      </c>
      <c r="BE213" s="23" t="str">
        <f>IF($B213="-","-",IF(VLOOKUP(ROUND(CONCATENATE($A213,BE$2),0),'Cadastro - Padrões'!$A$2:$V$10081,BE$1,FALSE)="","-",VLOOKUP(ROUND(CONCATENATE($A213,BE$2),0),'Cadastro - Padrões'!$A$2:$V$10081,BE$1,FALSE)))</f>
        <v>-</v>
      </c>
      <c r="BF213" s="23" t="str">
        <f>IF($B213="-","-",IF(VLOOKUP(ROUND(CONCATENATE($A213,BF$2),0),'Cadastro - Padrões'!$A$2:$V$10081,BF$1,FALSE)="","-",VLOOKUP(ROUND(CONCATENATE($A213,BF$2),0),'Cadastro - Padrões'!$A$2:$V$10081,BF$1,FALSE)))</f>
        <v>-</v>
      </c>
      <c r="BG213" s="23" t="str">
        <f>IF($B213="-","-",IF(VLOOKUP(ROUND(CONCATENATE($A213,BG$2),0),'Cadastro - Padrões'!$A$2:$V$10081,BG$1,FALSE)="","-",VLOOKUP(ROUND(CONCATENATE($A213,BG$2),0),'Cadastro - Padrões'!$A$2:$V$10081,BG$1,FALSE)))</f>
        <v>-</v>
      </c>
      <c r="BH213" s="23" t="str">
        <f>IF($B213="-","-",IF(VLOOKUP(ROUND(CONCATENATE($A213,BH$2),0),'Cadastro - Padrões'!$A$2:$V$10081,BH$1,FALSE)="","-",VLOOKUP(ROUND(CONCATENATE($A213,BH$2),0),'Cadastro - Padrões'!$A$2:$V$10081,BH$1,FALSE)))</f>
        <v>-</v>
      </c>
      <c r="BI213" s="23" t="str">
        <f>IF($B213="-","-",IF(VLOOKUP(ROUND(CONCATENATE($A213,BI$2),0),'Cadastro - Padrões'!$A$2:$V$10081,BI$1,FALSE)="","-",VLOOKUP(ROUND(CONCATENATE($A213,BI$2),0),'Cadastro - Padrões'!$A$2:$V$10081,BI$1,FALSE)))</f>
        <v>-</v>
      </c>
      <c r="BJ213" s="23" t="str">
        <f>IF($B213="-","-",IF(VLOOKUP(ROUND(CONCATENATE($A213,BJ$2),0),'Cadastro - Padrões'!$A$2:$V$10081,BJ$1,FALSE)="","-",VLOOKUP(ROUND(CONCATENATE($A213,BJ$2),0),'Cadastro - Padrões'!$A$2:$V$10081,BJ$1,FALSE)))</f>
        <v>-</v>
      </c>
      <c r="BK213" s="23" t="str">
        <f>IF($B213="-","-",IF(VLOOKUP(ROUND(CONCATENATE($A213,BK$2),0),'Cadastro - Padrões'!$A$2:$V$10081,BK$1,FALSE)="","-",VLOOKUP(ROUND(CONCATENATE($A213,BK$2),0),'Cadastro - Padrões'!$A$2:$V$10081,BK$1,FALSE)))</f>
        <v>-</v>
      </c>
      <c r="BL213" s="23" t="str">
        <f>IF($B213="-","-",IF(VLOOKUP(ROUND(CONCATENATE($A213,BL$2),0),'Cadastro - Padrões'!$A$2:$V$10081,BL$1,FALSE)="","-",VLOOKUP(ROUND(CONCATENATE($A213,BL$2),0),'Cadastro - Padrões'!$A$2:$V$10081,BL$1,FALSE)))</f>
        <v>-</v>
      </c>
      <c r="BM213" s="23" t="str">
        <f>IF($B213="-","-",IF(VLOOKUP(ROUND(CONCATENATE($A213,BM$2),0),'Cadastro - Padrões'!$A$2:$V$10081,BM$1,FALSE)="","-",VLOOKUP(ROUND(CONCATENATE($A213,BM$2),0),'Cadastro - Padrões'!$A$2:$V$10081,BM$1,FALSE)))</f>
        <v>-</v>
      </c>
      <c r="BN213" s="23" t="str">
        <f>IF($B213="-","-",IF(VLOOKUP(ROUND(CONCATENATE($A213,BN$2),0),'Cadastro - Padrões'!$A$2:$V$10081,BN$1,FALSE)="","-",VLOOKUP(ROUND(CONCATENATE($A213,BN$2),0),'Cadastro - Padrões'!$A$2:$V$10081,BN$1,FALSE)))</f>
        <v>-</v>
      </c>
      <c r="BO213" s="23" t="str">
        <f>IF($B213="-","-",IF(VLOOKUP(ROUND(CONCATENATE($A213,BO$2),0),'Cadastro - Padrões'!$A$2:$V$10081,BO$1,FALSE)="","-",VLOOKUP(ROUND(CONCATENATE($A213,BO$2),0),'Cadastro - Padrões'!$A$2:$V$10081,BO$1,FALSE)))</f>
        <v>-</v>
      </c>
      <c r="BP213" s="23" t="str">
        <f>IF($B213="-","-",IF(VLOOKUP(ROUND(CONCATENATE($A213,BP$2),0),'Cadastro - Padrões'!$A$2:$V$10081,BP$1,FALSE)="","-",VLOOKUP(ROUND(CONCATENATE($A213,BP$2),0),'Cadastro - Padrões'!$A$2:$V$10081,BP$1,FALSE)))</f>
        <v>-</v>
      </c>
    </row>
    <row r="214" spans="1:68" x14ac:dyDescent="0.3">
      <c r="A214" s="22">
        <f t="shared" si="55"/>
        <v>209</v>
      </c>
      <c r="B214" s="23" t="str">
        <f>IF(VLOOKUP(ROUND(CONCATENATE($A214,B$2),0),'Cadastro - Padrões'!$A$2:$V$10081,B$1,FALSE)="","-",VLOOKUP(ROUND(CONCATENATE($A214,B$2),0),'Cadastro - Padrões'!$A$2:$V$10081,B$1,FALSE))</f>
        <v>-</v>
      </c>
      <c r="C214" s="23" t="str">
        <f>IF($B214="-","-",VLOOKUP(ROUND(CONCATENATE($A214,C$2),0),'Cadastro - Padrões'!$A$2:$V$10081,C$1,FALSE))</f>
        <v>-</v>
      </c>
      <c r="D214" s="23" t="str">
        <f>IF($B214="-","-",VLOOKUP(ROUND(CONCATENATE($A214,D$2),0),'Cadastro - Padrões'!$A$2:$V$10081,D$1,FALSE))</f>
        <v>-</v>
      </c>
      <c r="E214" s="23" t="str">
        <f>IF($B214="-","-",VLOOKUP(ROUND(CONCATENATE($A214,E$2),0),'Cadastro - Padrões'!$A$2:$V$10081,E$1,FALSE))</f>
        <v>-</v>
      </c>
      <c r="F214" s="23" t="str">
        <f>IF($B214="-","-",VLOOKUP(ROUND(CONCATENATE($A214,F$2),0),'Cadastro - Padrões'!$A$2:$V$10081,F$1,FALSE))</f>
        <v>-</v>
      </c>
      <c r="G214" s="24" t="str">
        <f>IF($B214="-","-",VLOOKUP(ROUND(CONCATENATE($A214,G$2),0),'Cadastro - Padrões'!$A$2:$V$10081,G$1,FALSE))</f>
        <v>-</v>
      </c>
      <c r="H214" s="25" t="str">
        <f>IF($B214="-","-",VLOOKUP(ROUND(CONCATENATE($A214,H$2),0),'Cadastro - Padrões'!$A$2:$V$10081,H$1,FALSE))</f>
        <v>-</v>
      </c>
      <c r="I214" s="23" t="str">
        <f>IF($B214="-","-",VLOOKUP(ROUND(CONCATENATE($A214,I$2),0),'Cadastro - Padrões'!$A$2:$V$10081,I$1,FALSE))</f>
        <v>-</v>
      </c>
      <c r="J214" s="23" t="str">
        <f>IF($B214="-","-",VLOOKUP(ROUND(CONCATENATE($A214,J$2),0),'Cadastro - Padrões'!$A$2:$V$10081,J$1,FALSE))</f>
        <v>-</v>
      </c>
      <c r="K214" s="23" t="str">
        <f>IF($B214="-","-",VLOOKUP(ROUND(CONCATENATE($A214,K$2),0),'Cadastro - Padrões'!$A$2:$V$10081,K$1,FALSE))</f>
        <v>-</v>
      </c>
      <c r="L214" s="23" t="str">
        <f>IF($B214="-","-",VLOOKUP(ROUND(CONCATENATE($A214,L$2),0),'Cadastro - Padrões'!$A$2:$V$10081,L$1,FALSE))</f>
        <v>-</v>
      </c>
      <c r="M214" s="23" t="str">
        <f>IF($B214="-","-",VLOOKUP(ROUND(CONCATENATE($A214,M$2),0),'Cadastro - Padrões'!$A$2:$V$10081,M$1,FALSE))</f>
        <v>-</v>
      </c>
      <c r="N214" s="23" t="str">
        <f>IF($B214="-","-",VLOOKUP(ROUND(CONCATENATE($A214,N$2),0),'Cadastro - Padrões'!$A$2:$V$10081,N$1,FALSE))</f>
        <v>-</v>
      </c>
      <c r="O214" s="23" t="str">
        <f>IF($B214="-","-",VLOOKUP(ROUND(CONCATENATE($A214,O$2),0),'Cadastro - Padrões'!$A$2:$V$10081,O$1,FALSE))</f>
        <v>-</v>
      </c>
      <c r="P214" s="23" t="str">
        <f>IF($B214="-","-",VLOOKUP(ROUND(CONCATENATE($A214,P$2),0),'Cadastro - Padrões'!$A$2:$V$10081,P$1,FALSE))</f>
        <v>-</v>
      </c>
      <c r="Q214" s="23" t="str">
        <f>IF($B214="-","-",VLOOKUP(ROUND(CONCATENATE($A214,Q$2),0),'Cadastro - Padrões'!$A$2:$V$10081,Q$1,FALSE))</f>
        <v>-</v>
      </c>
      <c r="R214" s="23" t="str">
        <f>IF($B214="-","-",VLOOKUP(ROUND(CONCATENATE($A214,R$2),0),'Cadastro - Padrões'!$A$2:$V$10081,R$1,FALSE))</f>
        <v>-</v>
      </c>
      <c r="S214" s="23" t="str">
        <f>IF($B214="-","-",VLOOKUP(ROUND(CONCATENATE($A214,S$2),0),'Cadastro - Padrões'!$A$2:$V$10081,S$1,FALSE))</f>
        <v>-</v>
      </c>
      <c r="T214" s="23" t="str">
        <f>IF($B214="-","-",VLOOKUP(ROUND(CONCATENATE($A214,T$2),0),'Cadastro - Padrões'!$A$2:$V$10081,T$1,FALSE))</f>
        <v>-</v>
      </c>
      <c r="U214" s="23" t="str">
        <f>IF($B214="-","-",VLOOKUP(ROUND(CONCATENATE($A214,U$2),0),'Cadastro - Padrões'!$A$2:$V$10081,U$1,FALSE))</f>
        <v>-</v>
      </c>
      <c r="V214" s="23" t="str">
        <f>IF($B214="-","-",VLOOKUP(ROUND(CONCATENATE($A214,V$2),0),'Cadastro - Padrões'!$A$2:$V$10081,V$1,FALSE))</f>
        <v>-</v>
      </c>
      <c r="W214" s="23" t="str">
        <f>IF($B214="-","-",VLOOKUP(ROUND(CONCATENATE($A214,W$2),0),'Cadastro - Padrões'!$A$2:$V$10081,W$1,FALSE))</f>
        <v>-</v>
      </c>
      <c r="X214" s="23" t="str">
        <f>IF($B214="-","-",VLOOKUP(ROUND(CONCATENATE($A214,X$2),0),'Cadastro - Padrões'!$A$2:$V$10081,X$1,FALSE))</f>
        <v>-</v>
      </c>
      <c r="Y214" s="23" t="str">
        <f>IF($B214="-","-",VLOOKUP(ROUND(CONCATENATE($A214,Y$2),0),'Cadastro - Padrões'!$A$2:$V$10081,Y$1,FALSE))</f>
        <v>-</v>
      </c>
      <c r="Z214" s="23" t="str">
        <f>IF($B214="-","-",VLOOKUP(ROUND(CONCATENATE($A214,Z$2),0),'Cadastro - Padrões'!$A$2:$V$10081,Z$1,FALSE))</f>
        <v>-</v>
      </c>
      <c r="AA214" s="23" t="str">
        <f>IF($B214="-","-",VLOOKUP(ROUND(CONCATENATE($A214,AA$2),0),'Cadastro - Padrões'!$A$2:$V$10081,AA$1,FALSE))</f>
        <v>-</v>
      </c>
      <c r="AB214" s="23" t="str">
        <f>IF($B214="-","-",VLOOKUP(ROUND(CONCATENATE($A214,AB$2),0),'Cadastro - Padrões'!$A$2:$V$10081,AB$1,FALSE))</f>
        <v>-</v>
      </c>
      <c r="AC214" s="23" t="str">
        <f>IF($B214="-","-",IF(VLOOKUP(ROUND(CONCATENATE($A214,AC$2),0),'Cadastro - Padrões'!$A$2:$V$10081,AC$1,FALSE)="","-",VLOOKUP(ROUND(CONCATENATE($A214,AC$2),0),'Cadastro - Padrões'!$A$2:$V$10081,AC$1,FALSE)))</f>
        <v>-</v>
      </c>
      <c r="AD214" s="23" t="str">
        <f>IF($B214="-","-",IF(VLOOKUP(ROUND(CONCATENATE($A214,AD$2),0),'Cadastro - Padrões'!$A$2:$V$10081,AD$1,FALSE)="","-",VLOOKUP(ROUND(CONCATENATE($A214,AD$2),0),'Cadastro - Padrões'!$A$2:$V$10081,AD$1,FALSE)))</f>
        <v>-</v>
      </c>
      <c r="AE214" s="23" t="str">
        <f>IF($B214="-","-",IF(VLOOKUP(ROUND(CONCATENATE($A214,AE$2),0),'Cadastro - Padrões'!$A$2:$V$10081,AE$1,FALSE)="","-",VLOOKUP(ROUND(CONCATENATE($A214,AE$2),0),'Cadastro - Padrões'!$A$2:$V$10081,AE$1,FALSE)))</f>
        <v>-</v>
      </c>
      <c r="AF214" s="23" t="str">
        <f>IF($B214="-","-",IF(VLOOKUP(ROUND(CONCATENATE($A214,AF$2),0),'Cadastro - Padrões'!$A$2:$V$10081,AF$1,FALSE)="","-",VLOOKUP(ROUND(CONCATENATE($A214,AF$2),0),'Cadastro - Padrões'!$A$2:$V$10081,AF$1,FALSE)))</f>
        <v>-</v>
      </c>
      <c r="AG214" s="23" t="str">
        <f>IF($B214="-","-",IF(VLOOKUP(ROUND(CONCATENATE($A214,AG$2),0),'Cadastro - Padrões'!$A$2:$V$10081,AG$1,FALSE)="","-",VLOOKUP(ROUND(CONCATENATE($A214,AG$2),0),'Cadastro - Padrões'!$A$2:$V$10081,AG$1,FALSE)))</f>
        <v>-</v>
      </c>
      <c r="AH214" s="23" t="str">
        <f>IF($B214="-","-",IF(VLOOKUP(ROUND(CONCATENATE($A214,AH$2),0),'Cadastro - Padrões'!$A$2:$V$10081,AH$1,FALSE)="","-",VLOOKUP(ROUND(CONCATENATE($A214,AH$2),0),'Cadastro - Padrões'!$A$2:$V$10081,AH$1,FALSE)))</f>
        <v>-</v>
      </c>
      <c r="AI214" s="23" t="str">
        <f>IF($B214="-","-",IF(VLOOKUP(ROUND(CONCATENATE($A214,AI$2),0),'Cadastro - Padrões'!$A$2:$V$10081,AI$1,FALSE)="","-",VLOOKUP(ROUND(CONCATENATE($A214,AI$2),0),'Cadastro - Padrões'!$A$2:$V$10081,AI$1,FALSE)))</f>
        <v>-</v>
      </c>
      <c r="AJ214" s="23" t="str">
        <f>IF($B214="-","-",IF(VLOOKUP(ROUND(CONCATENATE($A214,AJ$2),0),'Cadastro - Padrões'!$A$2:$V$10081,AJ$1,FALSE)="","-",VLOOKUP(ROUND(CONCATENATE($A214,AJ$2),0),'Cadastro - Padrões'!$A$2:$V$10081,AJ$1,FALSE)))</f>
        <v>-</v>
      </c>
      <c r="AK214" s="23" t="str">
        <f>IF($B214="-","-",IF(VLOOKUP(ROUND(CONCATENATE($A214,AK$2),0),'Cadastro - Padrões'!$A$2:$V$10081,AK$1,FALSE)="","-",VLOOKUP(ROUND(CONCATENATE($A214,AK$2),0),'Cadastro - Padrões'!$A$2:$V$10081,AK$1,FALSE)))</f>
        <v>-</v>
      </c>
      <c r="AL214" s="23" t="str">
        <f>IF($B214="-","-",IF(VLOOKUP(ROUND(CONCATENATE($A214,AL$2),0),'Cadastro - Padrões'!$A$2:$V$10081,AL$1,FALSE)="","-",VLOOKUP(ROUND(CONCATENATE($A214,AL$2),0),'Cadastro - Padrões'!$A$2:$V$10081,AL$1,FALSE)))</f>
        <v>-</v>
      </c>
      <c r="AM214" s="23" t="str">
        <f>IF($B214="-","-",IF(VLOOKUP(ROUND(CONCATENATE($A214,AM$2),0),'Cadastro - Padrões'!$A$2:$V$10081,AM$1,FALSE)="","-",VLOOKUP(ROUND(CONCATENATE($A214,AM$2),0),'Cadastro - Padrões'!$A$2:$V$10081,AM$1,FALSE)))</f>
        <v>-</v>
      </c>
      <c r="AN214" s="23" t="str">
        <f>IF($B214="-","-",IF(VLOOKUP(ROUND(CONCATENATE($A214,AN$2),0),'Cadastro - Padrões'!$A$2:$V$10081,AN$1,FALSE)="","-",VLOOKUP(ROUND(CONCATENATE($A214,AN$2),0),'Cadastro - Padrões'!$A$2:$V$10081,AN$1,FALSE)))</f>
        <v>-</v>
      </c>
      <c r="AO214" s="23" t="str">
        <f>IF($B214="-","-",IF(VLOOKUP(ROUND(CONCATENATE($A214,AO$2),0),'Cadastro - Padrões'!$A$2:$V$10081,AO$1,FALSE)="","-",VLOOKUP(ROUND(CONCATENATE($A214,AO$2),0),'Cadastro - Padrões'!$A$2:$V$10081,AO$1,FALSE)))</f>
        <v>-</v>
      </c>
      <c r="AP214" s="23" t="str">
        <f>IF($B214="-","-",IF(VLOOKUP(ROUND(CONCATENATE($A214,AP$2),0),'Cadastro - Padrões'!$A$2:$V$10081,AP$1,FALSE)="","-",VLOOKUP(ROUND(CONCATENATE($A214,AP$2),0),'Cadastro - Padrões'!$A$2:$V$10081,AP$1,FALSE)))</f>
        <v>-</v>
      </c>
      <c r="AQ214" s="23" t="str">
        <f>IF($B214="-","-",IF(VLOOKUP(ROUND(CONCATENATE($A214,AQ$2),0),'Cadastro - Padrões'!$A$2:$V$10081,AQ$1,FALSE)="","-",VLOOKUP(ROUND(CONCATENATE($A214,AQ$2),0),'Cadastro - Padrões'!$A$2:$V$10081,AQ$1,FALSE)))</f>
        <v>-</v>
      </c>
      <c r="AR214" s="23" t="str">
        <f>IF($B214="-","-",IF(VLOOKUP(ROUND(CONCATENATE($A214,AR$2),0),'Cadastro - Padrões'!$A$2:$V$10081,AR$1,FALSE)="","-",VLOOKUP(ROUND(CONCATENATE($A214,AR$2),0),'Cadastro - Padrões'!$A$2:$V$10081,AR$1,FALSE)))</f>
        <v>-</v>
      </c>
      <c r="AS214" s="23" t="str">
        <f>IF($B214="-","-",IF(VLOOKUP(ROUND(CONCATENATE($A214,AS$2),0),'Cadastro - Padrões'!$A$2:$V$10081,AS$1,FALSE)="","-",VLOOKUP(ROUND(CONCATENATE($A214,AS$2),0),'Cadastro - Padrões'!$A$2:$V$10081,AS$1,FALSE)))</f>
        <v>-</v>
      </c>
      <c r="AT214" s="23" t="str">
        <f>IF($B214="-","-",IF(VLOOKUP(ROUND(CONCATENATE($A214,AT$2),0),'Cadastro - Padrões'!$A$2:$V$10081,AT$1,FALSE)="","-",VLOOKUP(ROUND(CONCATENATE($A214,AT$2),0),'Cadastro - Padrões'!$A$2:$V$10081,AT$1,FALSE)))</f>
        <v>-</v>
      </c>
      <c r="AU214" s="23" t="str">
        <f>IF($B214="-","-",IF(VLOOKUP(ROUND(CONCATENATE($A214,AU$2),0),'Cadastro - Padrões'!$A$2:$V$10081,AU$1,FALSE)="","-",VLOOKUP(ROUND(CONCATENATE($A214,AU$2),0),'Cadastro - Padrões'!$A$2:$V$10081,AU$1,FALSE)))</f>
        <v>-</v>
      </c>
      <c r="AV214" s="23" t="str">
        <f>IF($B214="-","-",IF(VLOOKUP(ROUND(CONCATENATE($A214,AV$2),0),'Cadastro - Padrões'!$A$2:$V$10081,AV$1,FALSE)="","-",VLOOKUP(ROUND(CONCATENATE($A214,AV$2),0),'Cadastro - Padrões'!$A$2:$V$10081,AV$1,FALSE)))</f>
        <v>-</v>
      </c>
      <c r="AW214" s="23" t="str">
        <f>IF($B214="-","-",IF(VLOOKUP(ROUND(CONCATENATE($A214,AW$2),0),'Cadastro - Padrões'!$A$2:$V$10081,AW$1,FALSE)="","-",VLOOKUP(ROUND(CONCATENATE($A214,AW$2),0),'Cadastro - Padrões'!$A$2:$V$10081,AW$1,FALSE)))</f>
        <v>-</v>
      </c>
      <c r="AX214" s="23" t="str">
        <f>IF($B214="-","-",IF(VLOOKUP(ROUND(CONCATENATE($A214,AX$2),0),'Cadastro - Padrões'!$A$2:$V$10081,AX$1,FALSE)="","-",VLOOKUP(ROUND(CONCATENATE($A214,AX$2),0),'Cadastro - Padrões'!$A$2:$V$10081,AX$1,FALSE)))</f>
        <v>-</v>
      </c>
      <c r="AY214" s="23" t="str">
        <f>IF($B214="-","-",IF(VLOOKUP(ROUND(CONCATENATE($A214,AY$2),0),'Cadastro - Padrões'!$A$2:$V$10081,AY$1,FALSE)="","-",VLOOKUP(ROUND(CONCATENATE($A214,AY$2),0),'Cadastro - Padrões'!$A$2:$V$10081,AY$1,FALSE)))</f>
        <v>-</v>
      </c>
      <c r="AZ214" s="23" t="str">
        <f>IF($B214="-","-",IF(VLOOKUP(ROUND(CONCATENATE($A214,AZ$2),0),'Cadastro - Padrões'!$A$2:$V$10081,AZ$1,FALSE)="","-",VLOOKUP(ROUND(CONCATENATE($A214,AZ$2),0),'Cadastro - Padrões'!$A$2:$V$10081,AZ$1,FALSE)))</f>
        <v>-</v>
      </c>
      <c r="BA214" s="23" t="str">
        <f>IF($B214="-","-",IF(VLOOKUP(ROUND(CONCATENATE($A214,BA$2),0),'Cadastro - Padrões'!$A$2:$V$10081,BA$1,FALSE)="","-",VLOOKUP(ROUND(CONCATENATE($A214,BA$2),0),'Cadastro - Padrões'!$A$2:$V$10081,BA$1,FALSE)))</f>
        <v>-</v>
      </c>
      <c r="BB214" s="23" t="str">
        <f>IF($B214="-","-",IF(VLOOKUP(ROUND(CONCATENATE($A214,BB$2),0),'Cadastro - Padrões'!$A$2:$V$10081,BB$1,FALSE)="","-",VLOOKUP(ROUND(CONCATENATE($A214,BB$2),0),'Cadastro - Padrões'!$A$2:$V$10081,BB$1,FALSE)))</f>
        <v>-</v>
      </c>
      <c r="BC214" s="23" t="str">
        <f>IF($B214="-","-",IF(VLOOKUP(ROUND(CONCATENATE($A214,BC$2),0),'Cadastro - Padrões'!$A$2:$V$10081,BC$1,FALSE)="","-",VLOOKUP(ROUND(CONCATENATE($A214,BC$2),0),'Cadastro - Padrões'!$A$2:$V$10081,BC$1,FALSE)))</f>
        <v>-</v>
      </c>
      <c r="BD214" s="23" t="str">
        <f>IF($B214="-","-",IF(VLOOKUP(ROUND(CONCATENATE($A214,BD$2),0),'Cadastro - Padrões'!$A$2:$V$10081,BD$1,FALSE)="","-",VLOOKUP(ROUND(CONCATENATE($A214,BD$2),0),'Cadastro - Padrões'!$A$2:$V$10081,BD$1,FALSE)))</f>
        <v>-</v>
      </c>
      <c r="BE214" s="23" t="str">
        <f>IF($B214="-","-",IF(VLOOKUP(ROUND(CONCATENATE($A214,BE$2),0),'Cadastro - Padrões'!$A$2:$V$10081,BE$1,FALSE)="","-",VLOOKUP(ROUND(CONCATENATE($A214,BE$2),0),'Cadastro - Padrões'!$A$2:$V$10081,BE$1,FALSE)))</f>
        <v>-</v>
      </c>
      <c r="BF214" s="23" t="str">
        <f>IF($B214="-","-",IF(VLOOKUP(ROUND(CONCATENATE($A214,BF$2),0),'Cadastro - Padrões'!$A$2:$V$10081,BF$1,FALSE)="","-",VLOOKUP(ROUND(CONCATENATE($A214,BF$2),0),'Cadastro - Padrões'!$A$2:$V$10081,BF$1,FALSE)))</f>
        <v>-</v>
      </c>
      <c r="BG214" s="23" t="str">
        <f>IF($B214="-","-",IF(VLOOKUP(ROUND(CONCATENATE($A214,BG$2),0),'Cadastro - Padrões'!$A$2:$V$10081,BG$1,FALSE)="","-",VLOOKUP(ROUND(CONCATENATE($A214,BG$2),0),'Cadastro - Padrões'!$A$2:$V$10081,BG$1,FALSE)))</f>
        <v>-</v>
      </c>
      <c r="BH214" s="23" t="str">
        <f>IF($B214="-","-",IF(VLOOKUP(ROUND(CONCATENATE($A214,BH$2),0),'Cadastro - Padrões'!$A$2:$V$10081,BH$1,FALSE)="","-",VLOOKUP(ROUND(CONCATENATE($A214,BH$2),0),'Cadastro - Padrões'!$A$2:$V$10081,BH$1,FALSE)))</f>
        <v>-</v>
      </c>
      <c r="BI214" s="23" t="str">
        <f>IF($B214="-","-",IF(VLOOKUP(ROUND(CONCATENATE($A214,BI$2),0),'Cadastro - Padrões'!$A$2:$V$10081,BI$1,FALSE)="","-",VLOOKUP(ROUND(CONCATENATE($A214,BI$2),0),'Cadastro - Padrões'!$A$2:$V$10081,BI$1,FALSE)))</f>
        <v>-</v>
      </c>
      <c r="BJ214" s="23" t="str">
        <f>IF($B214="-","-",IF(VLOOKUP(ROUND(CONCATENATE($A214,BJ$2),0),'Cadastro - Padrões'!$A$2:$V$10081,BJ$1,FALSE)="","-",VLOOKUP(ROUND(CONCATENATE($A214,BJ$2),0),'Cadastro - Padrões'!$A$2:$V$10081,BJ$1,FALSE)))</f>
        <v>-</v>
      </c>
      <c r="BK214" s="23" t="str">
        <f>IF($B214="-","-",IF(VLOOKUP(ROUND(CONCATENATE($A214,BK$2),0),'Cadastro - Padrões'!$A$2:$V$10081,BK$1,FALSE)="","-",VLOOKUP(ROUND(CONCATENATE($A214,BK$2),0),'Cadastro - Padrões'!$A$2:$V$10081,BK$1,FALSE)))</f>
        <v>-</v>
      </c>
      <c r="BL214" s="23" t="str">
        <f>IF($B214="-","-",IF(VLOOKUP(ROUND(CONCATENATE($A214,BL$2),0),'Cadastro - Padrões'!$A$2:$V$10081,BL$1,FALSE)="","-",VLOOKUP(ROUND(CONCATENATE($A214,BL$2),0),'Cadastro - Padrões'!$A$2:$V$10081,BL$1,FALSE)))</f>
        <v>-</v>
      </c>
      <c r="BM214" s="23" t="str">
        <f>IF($B214="-","-",IF(VLOOKUP(ROUND(CONCATENATE($A214,BM$2),0),'Cadastro - Padrões'!$A$2:$V$10081,BM$1,FALSE)="","-",VLOOKUP(ROUND(CONCATENATE($A214,BM$2),0),'Cadastro - Padrões'!$A$2:$V$10081,BM$1,FALSE)))</f>
        <v>-</v>
      </c>
      <c r="BN214" s="23" t="str">
        <f>IF($B214="-","-",IF(VLOOKUP(ROUND(CONCATENATE($A214,BN$2),0),'Cadastro - Padrões'!$A$2:$V$10081,BN$1,FALSE)="","-",VLOOKUP(ROUND(CONCATENATE($A214,BN$2),0),'Cadastro - Padrões'!$A$2:$V$10081,BN$1,FALSE)))</f>
        <v>-</v>
      </c>
      <c r="BO214" s="23" t="str">
        <f>IF($B214="-","-",IF(VLOOKUP(ROUND(CONCATENATE($A214,BO$2),0),'Cadastro - Padrões'!$A$2:$V$10081,BO$1,FALSE)="","-",VLOOKUP(ROUND(CONCATENATE($A214,BO$2),0),'Cadastro - Padrões'!$A$2:$V$10081,BO$1,FALSE)))</f>
        <v>-</v>
      </c>
      <c r="BP214" s="23" t="str">
        <f>IF($B214="-","-",IF(VLOOKUP(ROUND(CONCATENATE($A214,BP$2),0),'Cadastro - Padrões'!$A$2:$V$10081,BP$1,FALSE)="","-",VLOOKUP(ROUND(CONCATENATE($A214,BP$2),0),'Cadastro - Padrões'!$A$2:$V$10081,BP$1,FALSE)))</f>
        <v>-</v>
      </c>
    </row>
    <row r="215" spans="1:68" x14ac:dyDescent="0.3">
      <c r="A215" s="22">
        <f t="shared" si="55"/>
        <v>210</v>
      </c>
      <c r="B215" s="23" t="str">
        <f>IF(VLOOKUP(ROUND(CONCATENATE($A215,B$2),0),'Cadastro - Padrões'!$A$2:$V$10081,B$1,FALSE)="","-",VLOOKUP(ROUND(CONCATENATE($A215,B$2),0),'Cadastro - Padrões'!$A$2:$V$10081,B$1,FALSE))</f>
        <v>-</v>
      </c>
      <c r="C215" s="23" t="str">
        <f>IF($B215="-","-",VLOOKUP(ROUND(CONCATENATE($A215,C$2),0),'Cadastro - Padrões'!$A$2:$V$10081,C$1,FALSE))</f>
        <v>-</v>
      </c>
      <c r="D215" s="23" t="str">
        <f>IF($B215="-","-",VLOOKUP(ROUND(CONCATENATE($A215,D$2),0),'Cadastro - Padrões'!$A$2:$V$10081,D$1,FALSE))</f>
        <v>-</v>
      </c>
      <c r="E215" s="23" t="str">
        <f>IF($B215="-","-",VLOOKUP(ROUND(CONCATENATE($A215,E$2),0),'Cadastro - Padrões'!$A$2:$V$10081,E$1,FALSE))</f>
        <v>-</v>
      </c>
      <c r="F215" s="23" t="str">
        <f>IF($B215="-","-",VLOOKUP(ROUND(CONCATENATE($A215,F$2),0),'Cadastro - Padrões'!$A$2:$V$10081,F$1,FALSE))</f>
        <v>-</v>
      </c>
      <c r="G215" s="24" t="str">
        <f>IF($B215="-","-",VLOOKUP(ROUND(CONCATENATE($A215,G$2),0),'Cadastro - Padrões'!$A$2:$V$10081,G$1,FALSE))</f>
        <v>-</v>
      </c>
      <c r="H215" s="25" t="str">
        <f>IF($B215="-","-",VLOOKUP(ROUND(CONCATENATE($A215,H$2),0),'Cadastro - Padrões'!$A$2:$V$10081,H$1,FALSE))</f>
        <v>-</v>
      </c>
      <c r="I215" s="23" t="str">
        <f>IF($B215="-","-",VLOOKUP(ROUND(CONCATENATE($A215,I$2),0),'Cadastro - Padrões'!$A$2:$V$10081,I$1,FALSE))</f>
        <v>-</v>
      </c>
      <c r="J215" s="23" t="str">
        <f>IF($B215="-","-",VLOOKUP(ROUND(CONCATENATE($A215,J$2),0),'Cadastro - Padrões'!$A$2:$V$10081,J$1,FALSE))</f>
        <v>-</v>
      </c>
      <c r="K215" s="23" t="str">
        <f>IF($B215="-","-",VLOOKUP(ROUND(CONCATENATE($A215,K$2),0),'Cadastro - Padrões'!$A$2:$V$10081,K$1,FALSE))</f>
        <v>-</v>
      </c>
      <c r="L215" s="23" t="str">
        <f>IF($B215="-","-",VLOOKUP(ROUND(CONCATENATE($A215,L$2),0),'Cadastro - Padrões'!$A$2:$V$10081,L$1,FALSE))</f>
        <v>-</v>
      </c>
      <c r="M215" s="23" t="str">
        <f>IF($B215="-","-",VLOOKUP(ROUND(CONCATENATE($A215,M$2),0),'Cadastro - Padrões'!$A$2:$V$10081,M$1,FALSE))</f>
        <v>-</v>
      </c>
      <c r="N215" s="23" t="str">
        <f>IF($B215="-","-",VLOOKUP(ROUND(CONCATENATE($A215,N$2),0),'Cadastro - Padrões'!$A$2:$V$10081,N$1,FALSE))</f>
        <v>-</v>
      </c>
      <c r="O215" s="23" t="str">
        <f>IF($B215="-","-",VLOOKUP(ROUND(CONCATENATE($A215,O$2),0),'Cadastro - Padrões'!$A$2:$V$10081,O$1,FALSE))</f>
        <v>-</v>
      </c>
      <c r="P215" s="23" t="str">
        <f>IF($B215="-","-",VLOOKUP(ROUND(CONCATENATE($A215,P$2),0),'Cadastro - Padrões'!$A$2:$V$10081,P$1,FALSE))</f>
        <v>-</v>
      </c>
      <c r="Q215" s="23" t="str">
        <f>IF($B215="-","-",VLOOKUP(ROUND(CONCATENATE($A215,Q$2),0),'Cadastro - Padrões'!$A$2:$V$10081,Q$1,FALSE))</f>
        <v>-</v>
      </c>
      <c r="R215" s="23" t="str">
        <f>IF($B215="-","-",VLOOKUP(ROUND(CONCATENATE($A215,R$2),0),'Cadastro - Padrões'!$A$2:$V$10081,R$1,FALSE))</f>
        <v>-</v>
      </c>
      <c r="S215" s="23" t="str">
        <f>IF($B215="-","-",VLOOKUP(ROUND(CONCATENATE($A215,S$2),0),'Cadastro - Padrões'!$A$2:$V$10081,S$1,FALSE))</f>
        <v>-</v>
      </c>
      <c r="T215" s="23" t="str">
        <f>IF($B215="-","-",VLOOKUP(ROUND(CONCATENATE($A215,T$2),0),'Cadastro - Padrões'!$A$2:$V$10081,T$1,FALSE))</f>
        <v>-</v>
      </c>
      <c r="U215" s="23" t="str">
        <f>IF($B215="-","-",VLOOKUP(ROUND(CONCATENATE($A215,U$2),0),'Cadastro - Padrões'!$A$2:$V$10081,U$1,FALSE))</f>
        <v>-</v>
      </c>
      <c r="V215" s="23" t="str">
        <f>IF($B215="-","-",VLOOKUP(ROUND(CONCATENATE($A215,V$2),0),'Cadastro - Padrões'!$A$2:$V$10081,V$1,FALSE))</f>
        <v>-</v>
      </c>
      <c r="W215" s="23" t="str">
        <f>IF($B215="-","-",VLOOKUP(ROUND(CONCATENATE($A215,W$2),0),'Cadastro - Padrões'!$A$2:$V$10081,W$1,FALSE))</f>
        <v>-</v>
      </c>
      <c r="X215" s="23" t="str">
        <f>IF($B215="-","-",VLOOKUP(ROUND(CONCATENATE($A215,X$2),0),'Cadastro - Padrões'!$A$2:$V$10081,X$1,FALSE))</f>
        <v>-</v>
      </c>
      <c r="Y215" s="23" t="str">
        <f>IF($B215="-","-",VLOOKUP(ROUND(CONCATENATE($A215,Y$2),0),'Cadastro - Padrões'!$A$2:$V$10081,Y$1,FALSE))</f>
        <v>-</v>
      </c>
      <c r="Z215" s="23" t="str">
        <f>IF($B215="-","-",VLOOKUP(ROUND(CONCATENATE($A215,Z$2),0),'Cadastro - Padrões'!$A$2:$V$10081,Z$1,FALSE))</f>
        <v>-</v>
      </c>
      <c r="AA215" s="23" t="str">
        <f>IF($B215="-","-",VLOOKUP(ROUND(CONCATENATE($A215,AA$2),0),'Cadastro - Padrões'!$A$2:$V$10081,AA$1,FALSE))</f>
        <v>-</v>
      </c>
      <c r="AB215" s="23" t="str">
        <f>IF($B215="-","-",VLOOKUP(ROUND(CONCATENATE($A215,AB$2),0),'Cadastro - Padrões'!$A$2:$V$10081,AB$1,FALSE))</f>
        <v>-</v>
      </c>
      <c r="AC215" s="23" t="str">
        <f>IF($B215="-","-",IF(VLOOKUP(ROUND(CONCATENATE($A215,AC$2),0),'Cadastro - Padrões'!$A$2:$V$10081,AC$1,FALSE)="","-",VLOOKUP(ROUND(CONCATENATE($A215,AC$2),0),'Cadastro - Padrões'!$A$2:$V$10081,AC$1,FALSE)))</f>
        <v>-</v>
      </c>
      <c r="AD215" s="23" t="str">
        <f>IF($B215="-","-",IF(VLOOKUP(ROUND(CONCATENATE($A215,AD$2),0),'Cadastro - Padrões'!$A$2:$V$10081,AD$1,FALSE)="","-",VLOOKUP(ROUND(CONCATENATE($A215,AD$2),0),'Cadastro - Padrões'!$A$2:$V$10081,AD$1,FALSE)))</f>
        <v>-</v>
      </c>
      <c r="AE215" s="23" t="str">
        <f>IF($B215="-","-",IF(VLOOKUP(ROUND(CONCATENATE($A215,AE$2),0),'Cadastro - Padrões'!$A$2:$V$10081,AE$1,FALSE)="","-",VLOOKUP(ROUND(CONCATENATE($A215,AE$2),0),'Cadastro - Padrões'!$A$2:$V$10081,AE$1,FALSE)))</f>
        <v>-</v>
      </c>
      <c r="AF215" s="23" t="str">
        <f>IF($B215="-","-",IF(VLOOKUP(ROUND(CONCATENATE($A215,AF$2),0),'Cadastro - Padrões'!$A$2:$V$10081,AF$1,FALSE)="","-",VLOOKUP(ROUND(CONCATENATE($A215,AF$2),0),'Cadastro - Padrões'!$A$2:$V$10081,AF$1,FALSE)))</f>
        <v>-</v>
      </c>
      <c r="AG215" s="23" t="str">
        <f>IF($B215="-","-",IF(VLOOKUP(ROUND(CONCATENATE($A215,AG$2),0),'Cadastro - Padrões'!$A$2:$V$10081,AG$1,FALSE)="","-",VLOOKUP(ROUND(CONCATENATE($A215,AG$2),0),'Cadastro - Padrões'!$A$2:$V$10081,AG$1,FALSE)))</f>
        <v>-</v>
      </c>
      <c r="AH215" s="23" t="str">
        <f>IF($B215="-","-",IF(VLOOKUP(ROUND(CONCATENATE($A215,AH$2),0),'Cadastro - Padrões'!$A$2:$V$10081,AH$1,FALSE)="","-",VLOOKUP(ROUND(CONCATENATE($A215,AH$2),0),'Cadastro - Padrões'!$A$2:$V$10081,AH$1,FALSE)))</f>
        <v>-</v>
      </c>
      <c r="AI215" s="23" t="str">
        <f>IF($B215="-","-",IF(VLOOKUP(ROUND(CONCATENATE($A215,AI$2),0),'Cadastro - Padrões'!$A$2:$V$10081,AI$1,FALSE)="","-",VLOOKUP(ROUND(CONCATENATE($A215,AI$2),0),'Cadastro - Padrões'!$A$2:$V$10081,AI$1,FALSE)))</f>
        <v>-</v>
      </c>
      <c r="AJ215" s="23" t="str">
        <f>IF($B215="-","-",IF(VLOOKUP(ROUND(CONCATENATE($A215,AJ$2),0),'Cadastro - Padrões'!$A$2:$V$10081,AJ$1,FALSE)="","-",VLOOKUP(ROUND(CONCATENATE($A215,AJ$2),0),'Cadastro - Padrões'!$A$2:$V$10081,AJ$1,FALSE)))</f>
        <v>-</v>
      </c>
      <c r="AK215" s="23" t="str">
        <f>IF($B215="-","-",IF(VLOOKUP(ROUND(CONCATENATE($A215,AK$2),0),'Cadastro - Padrões'!$A$2:$V$10081,AK$1,FALSE)="","-",VLOOKUP(ROUND(CONCATENATE($A215,AK$2),0),'Cadastro - Padrões'!$A$2:$V$10081,AK$1,FALSE)))</f>
        <v>-</v>
      </c>
      <c r="AL215" s="23" t="str">
        <f>IF($B215="-","-",IF(VLOOKUP(ROUND(CONCATENATE($A215,AL$2),0),'Cadastro - Padrões'!$A$2:$V$10081,AL$1,FALSE)="","-",VLOOKUP(ROUND(CONCATENATE($A215,AL$2),0),'Cadastro - Padrões'!$A$2:$V$10081,AL$1,FALSE)))</f>
        <v>-</v>
      </c>
      <c r="AM215" s="23" t="str">
        <f>IF($B215="-","-",IF(VLOOKUP(ROUND(CONCATENATE($A215,AM$2),0),'Cadastro - Padrões'!$A$2:$V$10081,AM$1,FALSE)="","-",VLOOKUP(ROUND(CONCATENATE($A215,AM$2),0),'Cadastro - Padrões'!$A$2:$V$10081,AM$1,FALSE)))</f>
        <v>-</v>
      </c>
      <c r="AN215" s="23" t="str">
        <f>IF($B215="-","-",IF(VLOOKUP(ROUND(CONCATENATE($A215,AN$2),0),'Cadastro - Padrões'!$A$2:$V$10081,AN$1,FALSE)="","-",VLOOKUP(ROUND(CONCATENATE($A215,AN$2),0),'Cadastro - Padrões'!$A$2:$V$10081,AN$1,FALSE)))</f>
        <v>-</v>
      </c>
      <c r="AO215" s="23" t="str">
        <f>IF($B215="-","-",IF(VLOOKUP(ROUND(CONCATENATE($A215,AO$2),0),'Cadastro - Padrões'!$A$2:$V$10081,AO$1,FALSE)="","-",VLOOKUP(ROUND(CONCATENATE($A215,AO$2),0),'Cadastro - Padrões'!$A$2:$V$10081,AO$1,FALSE)))</f>
        <v>-</v>
      </c>
      <c r="AP215" s="23" t="str">
        <f>IF($B215="-","-",IF(VLOOKUP(ROUND(CONCATENATE($A215,AP$2),0),'Cadastro - Padrões'!$A$2:$V$10081,AP$1,FALSE)="","-",VLOOKUP(ROUND(CONCATENATE($A215,AP$2),0),'Cadastro - Padrões'!$A$2:$V$10081,AP$1,FALSE)))</f>
        <v>-</v>
      </c>
      <c r="AQ215" s="23" t="str">
        <f>IF($B215="-","-",IF(VLOOKUP(ROUND(CONCATENATE($A215,AQ$2),0),'Cadastro - Padrões'!$A$2:$V$10081,AQ$1,FALSE)="","-",VLOOKUP(ROUND(CONCATENATE($A215,AQ$2),0),'Cadastro - Padrões'!$A$2:$V$10081,AQ$1,FALSE)))</f>
        <v>-</v>
      </c>
      <c r="AR215" s="23" t="str">
        <f>IF($B215="-","-",IF(VLOOKUP(ROUND(CONCATENATE($A215,AR$2),0),'Cadastro - Padrões'!$A$2:$V$10081,AR$1,FALSE)="","-",VLOOKUP(ROUND(CONCATENATE($A215,AR$2),0),'Cadastro - Padrões'!$A$2:$V$10081,AR$1,FALSE)))</f>
        <v>-</v>
      </c>
      <c r="AS215" s="23" t="str">
        <f>IF($B215="-","-",IF(VLOOKUP(ROUND(CONCATENATE($A215,AS$2),0),'Cadastro - Padrões'!$A$2:$V$10081,AS$1,FALSE)="","-",VLOOKUP(ROUND(CONCATENATE($A215,AS$2),0),'Cadastro - Padrões'!$A$2:$V$10081,AS$1,FALSE)))</f>
        <v>-</v>
      </c>
      <c r="AT215" s="23" t="str">
        <f>IF($B215="-","-",IF(VLOOKUP(ROUND(CONCATENATE($A215,AT$2),0),'Cadastro - Padrões'!$A$2:$V$10081,AT$1,FALSE)="","-",VLOOKUP(ROUND(CONCATENATE($A215,AT$2),0),'Cadastro - Padrões'!$A$2:$V$10081,AT$1,FALSE)))</f>
        <v>-</v>
      </c>
      <c r="AU215" s="23" t="str">
        <f>IF($B215="-","-",IF(VLOOKUP(ROUND(CONCATENATE($A215,AU$2),0),'Cadastro - Padrões'!$A$2:$V$10081,AU$1,FALSE)="","-",VLOOKUP(ROUND(CONCATENATE($A215,AU$2),0),'Cadastro - Padrões'!$A$2:$V$10081,AU$1,FALSE)))</f>
        <v>-</v>
      </c>
      <c r="AV215" s="23" t="str">
        <f>IF($B215="-","-",IF(VLOOKUP(ROUND(CONCATENATE($A215,AV$2),0),'Cadastro - Padrões'!$A$2:$V$10081,AV$1,FALSE)="","-",VLOOKUP(ROUND(CONCATENATE($A215,AV$2),0),'Cadastro - Padrões'!$A$2:$V$10081,AV$1,FALSE)))</f>
        <v>-</v>
      </c>
      <c r="AW215" s="23" t="str">
        <f>IF($B215="-","-",IF(VLOOKUP(ROUND(CONCATENATE($A215,AW$2),0),'Cadastro - Padrões'!$A$2:$V$10081,AW$1,FALSE)="","-",VLOOKUP(ROUND(CONCATENATE($A215,AW$2),0),'Cadastro - Padrões'!$A$2:$V$10081,AW$1,FALSE)))</f>
        <v>-</v>
      </c>
      <c r="AX215" s="23" t="str">
        <f>IF($B215="-","-",IF(VLOOKUP(ROUND(CONCATENATE($A215,AX$2),0),'Cadastro - Padrões'!$A$2:$V$10081,AX$1,FALSE)="","-",VLOOKUP(ROUND(CONCATENATE($A215,AX$2),0),'Cadastro - Padrões'!$A$2:$V$10081,AX$1,FALSE)))</f>
        <v>-</v>
      </c>
      <c r="AY215" s="23" t="str">
        <f>IF($B215="-","-",IF(VLOOKUP(ROUND(CONCATENATE($A215,AY$2),0),'Cadastro - Padrões'!$A$2:$V$10081,AY$1,FALSE)="","-",VLOOKUP(ROUND(CONCATENATE($A215,AY$2),0),'Cadastro - Padrões'!$A$2:$V$10081,AY$1,FALSE)))</f>
        <v>-</v>
      </c>
      <c r="AZ215" s="23" t="str">
        <f>IF($B215="-","-",IF(VLOOKUP(ROUND(CONCATENATE($A215,AZ$2),0),'Cadastro - Padrões'!$A$2:$V$10081,AZ$1,FALSE)="","-",VLOOKUP(ROUND(CONCATENATE($A215,AZ$2),0),'Cadastro - Padrões'!$A$2:$V$10081,AZ$1,FALSE)))</f>
        <v>-</v>
      </c>
      <c r="BA215" s="23" t="str">
        <f>IF($B215="-","-",IF(VLOOKUP(ROUND(CONCATENATE($A215,BA$2),0),'Cadastro - Padrões'!$A$2:$V$10081,BA$1,FALSE)="","-",VLOOKUP(ROUND(CONCATENATE($A215,BA$2),0),'Cadastro - Padrões'!$A$2:$V$10081,BA$1,FALSE)))</f>
        <v>-</v>
      </c>
      <c r="BB215" s="23" t="str">
        <f>IF($B215="-","-",IF(VLOOKUP(ROUND(CONCATENATE($A215,BB$2),0),'Cadastro - Padrões'!$A$2:$V$10081,BB$1,FALSE)="","-",VLOOKUP(ROUND(CONCATENATE($A215,BB$2),0),'Cadastro - Padrões'!$A$2:$V$10081,BB$1,FALSE)))</f>
        <v>-</v>
      </c>
      <c r="BC215" s="23" t="str">
        <f>IF($B215="-","-",IF(VLOOKUP(ROUND(CONCATENATE($A215,BC$2),0),'Cadastro - Padrões'!$A$2:$V$10081,BC$1,FALSE)="","-",VLOOKUP(ROUND(CONCATENATE($A215,BC$2),0),'Cadastro - Padrões'!$A$2:$V$10081,BC$1,FALSE)))</f>
        <v>-</v>
      </c>
      <c r="BD215" s="23" t="str">
        <f>IF($B215="-","-",IF(VLOOKUP(ROUND(CONCATENATE($A215,BD$2),0),'Cadastro - Padrões'!$A$2:$V$10081,BD$1,FALSE)="","-",VLOOKUP(ROUND(CONCATENATE($A215,BD$2),0),'Cadastro - Padrões'!$A$2:$V$10081,BD$1,FALSE)))</f>
        <v>-</v>
      </c>
      <c r="BE215" s="23" t="str">
        <f>IF($B215="-","-",IF(VLOOKUP(ROUND(CONCATENATE($A215,BE$2),0),'Cadastro - Padrões'!$A$2:$V$10081,BE$1,FALSE)="","-",VLOOKUP(ROUND(CONCATENATE($A215,BE$2),0),'Cadastro - Padrões'!$A$2:$V$10081,BE$1,FALSE)))</f>
        <v>-</v>
      </c>
      <c r="BF215" s="23" t="str">
        <f>IF($B215="-","-",IF(VLOOKUP(ROUND(CONCATENATE($A215,BF$2),0),'Cadastro - Padrões'!$A$2:$V$10081,BF$1,FALSE)="","-",VLOOKUP(ROUND(CONCATENATE($A215,BF$2),0),'Cadastro - Padrões'!$A$2:$V$10081,BF$1,FALSE)))</f>
        <v>-</v>
      </c>
      <c r="BG215" s="23" t="str">
        <f>IF($B215="-","-",IF(VLOOKUP(ROUND(CONCATENATE($A215,BG$2),0),'Cadastro - Padrões'!$A$2:$V$10081,BG$1,FALSE)="","-",VLOOKUP(ROUND(CONCATENATE($A215,BG$2),0),'Cadastro - Padrões'!$A$2:$V$10081,BG$1,FALSE)))</f>
        <v>-</v>
      </c>
      <c r="BH215" s="23" t="str">
        <f>IF($B215="-","-",IF(VLOOKUP(ROUND(CONCATENATE($A215,BH$2),0),'Cadastro - Padrões'!$A$2:$V$10081,BH$1,FALSE)="","-",VLOOKUP(ROUND(CONCATENATE($A215,BH$2),0),'Cadastro - Padrões'!$A$2:$V$10081,BH$1,FALSE)))</f>
        <v>-</v>
      </c>
      <c r="BI215" s="23" t="str">
        <f>IF($B215="-","-",IF(VLOOKUP(ROUND(CONCATENATE($A215,BI$2),0),'Cadastro - Padrões'!$A$2:$V$10081,BI$1,FALSE)="","-",VLOOKUP(ROUND(CONCATENATE($A215,BI$2),0),'Cadastro - Padrões'!$A$2:$V$10081,BI$1,FALSE)))</f>
        <v>-</v>
      </c>
      <c r="BJ215" s="23" t="str">
        <f>IF($B215="-","-",IF(VLOOKUP(ROUND(CONCATENATE($A215,BJ$2),0),'Cadastro - Padrões'!$A$2:$V$10081,BJ$1,FALSE)="","-",VLOOKUP(ROUND(CONCATENATE($A215,BJ$2),0),'Cadastro - Padrões'!$A$2:$V$10081,BJ$1,FALSE)))</f>
        <v>-</v>
      </c>
      <c r="BK215" s="23" t="str">
        <f>IF($B215="-","-",IF(VLOOKUP(ROUND(CONCATENATE($A215,BK$2),0),'Cadastro - Padrões'!$A$2:$V$10081,BK$1,FALSE)="","-",VLOOKUP(ROUND(CONCATENATE($A215,BK$2),0),'Cadastro - Padrões'!$A$2:$V$10081,BK$1,FALSE)))</f>
        <v>-</v>
      </c>
      <c r="BL215" s="23" t="str">
        <f>IF($B215="-","-",IF(VLOOKUP(ROUND(CONCATENATE($A215,BL$2),0),'Cadastro - Padrões'!$A$2:$V$10081,BL$1,FALSE)="","-",VLOOKUP(ROUND(CONCATENATE($A215,BL$2),0),'Cadastro - Padrões'!$A$2:$V$10081,BL$1,FALSE)))</f>
        <v>-</v>
      </c>
      <c r="BM215" s="23" t="str">
        <f>IF($B215="-","-",IF(VLOOKUP(ROUND(CONCATENATE($A215,BM$2),0),'Cadastro - Padrões'!$A$2:$V$10081,BM$1,FALSE)="","-",VLOOKUP(ROUND(CONCATENATE($A215,BM$2),0),'Cadastro - Padrões'!$A$2:$V$10081,BM$1,FALSE)))</f>
        <v>-</v>
      </c>
      <c r="BN215" s="23" t="str">
        <f>IF($B215="-","-",IF(VLOOKUP(ROUND(CONCATENATE($A215,BN$2),0),'Cadastro - Padrões'!$A$2:$V$10081,BN$1,FALSE)="","-",VLOOKUP(ROUND(CONCATENATE($A215,BN$2),0),'Cadastro - Padrões'!$A$2:$V$10081,BN$1,FALSE)))</f>
        <v>-</v>
      </c>
      <c r="BO215" s="23" t="str">
        <f>IF($B215="-","-",IF(VLOOKUP(ROUND(CONCATENATE($A215,BO$2),0),'Cadastro - Padrões'!$A$2:$V$10081,BO$1,FALSE)="","-",VLOOKUP(ROUND(CONCATENATE($A215,BO$2),0),'Cadastro - Padrões'!$A$2:$V$10081,BO$1,FALSE)))</f>
        <v>-</v>
      </c>
      <c r="BP215" s="23" t="str">
        <f>IF($B215="-","-",IF(VLOOKUP(ROUND(CONCATENATE($A215,BP$2),0),'Cadastro - Padrões'!$A$2:$V$10081,BP$1,FALSE)="","-",VLOOKUP(ROUND(CONCATENATE($A215,BP$2),0),'Cadastro - Padrões'!$A$2:$V$10081,BP$1,FALSE)))</f>
        <v>-</v>
      </c>
    </row>
    <row r="216" spans="1:68" x14ac:dyDescent="0.3">
      <c r="A216" s="17">
        <v>1</v>
      </c>
      <c r="B216" s="17">
        <f>A216+1</f>
        <v>2</v>
      </c>
      <c r="C216" s="17">
        <f t="shared" ref="C216" si="56">B216+1</f>
        <v>3</v>
      </c>
      <c r="D216" s="17">
        <f t="shared" ref="D216" si="57">C216+1</f>
        <v>4</v>
      </c>
      <c r="E216" s="17">
        <f t="shared" ref="E216" si="58">D216+1</f>
        <v>5</v>
      </c>
      <c r="F216" s="17">
        <f t="shared" ref="F216" si="59">E216+1</f>
        <v>6</v>
      </c>
      <c r="G216" s="17">
        <f t="shared" ref="G216" si="60">F216+1</f>
        <v>7</v>
      </c>
      <c r="H216" s="17">
        <f t="shared" ref="H216" si="61">G216+1</f>
        <v>8</v>
      </c>
      <c r="I216" s="17">
        <f t="shared" ref="I216" si="62">H216+1</f>
        <v>9</v>
      </c>
      <c r="J216" s="17">
        <f t="shared" ref="J216" si="63">I216+1</f>
        <v>10</v>
      </c>
      <c r="K216" s="17">
        <f t="shared" ref="K216" si="64">J216+1</f>
        <v>11</v>
      </c>
      <c r="L216" s="17">
        <f t="shared" ref="L216" si="65">K216+1</f>
        <v>12</v>
      </c>
      <c r="M216" s="17">
        <f t="shared" ref="M216" si="66">L216+1</f>
        <v>13</v>
      </c>
      <c r="N216" s="17">
        <f t="shared" ref="N216" si="67">M216+1</f>
        <v>14</v>
      </c>
      <c r="O216" s="17">
        <f t="shared" ref="O216" si="68">N216+1</f>
        <v>15</v>
      </c>
      <c r="P216" s="17">
        <f t="shared" ref="P216" si="69">O216+1</f>
        <v>16</v>
      </c>
      <c r="Q216" s="17">
        <f t="shared" ref="Q216" si="70">P216+1</f>
        <v>17</v>
      </c>
      <c r="R216" s="17">
        <f t="shared" ref="R216" si="71">Q216+1</f>
        <v>18</v>
      </c>
      <c r="S216" s="17">
        <f t="shared" ref="S216" si="72">R216+1</f>
        <v>19</v>
      </c>
      <c r="T216" s="17">
        <f t="shared" ref="T216" si="73">S216+1</f>
        <v>20</v>
      </c>
      <c r="U216" s="17">
        <f t="shared" ref="U216" si="74">T216+1</f>
        <v>21</v>
      </c>
      <c r="V216" s="17">
        <f t="shared" ref="V216" si="75">U216+1</f>
        <v>22</v>
      </c>
      <c r="W216" s="17">
        <f t="shared" ref="W216" si="76">V216+1</f>
        <v>23</v>
      </c>
      <c r="X216" s="17">
        <f t="shared" ref="X216" si="77">W216+1</f>
        <v>24</v>
      </c>
      <c r="Y216" s="17">
        <f t="shared" ref="Y216" si="78">X216+1</f>
        <v>25</v>
      </c>
      <c r="Z216" s="17">
        <f t="shared" ref="Z216" si="79">Y216+1</f>
        <v>26</v>
      </c>
      <c r="AA216" s="17">
        <f t="shared" ref="AA216" si="80">Z216+1</f>
        <v>27</v>
      </c>
      <c r="AB216" s="17">
        <f t="shared" ref="AB216" si="81">AA216+1</f>
        <v>28</v>
      </c>
      <c r="AC216" s="17">
        <f t="shared" ref="AC216" si="82">AB216+1</f>
        <v>29</v>
      </c>
      <c r="AD216" s="17">
        <f t="shared" ref="AD216" si="83">AC216+1</f>
        <v>30</v>
      </c>
      <c r="AE216" s="17">
        <f t="shared" ref="AE216" si="84">AD216+1</f>
        <v>31</v>
      </c>
      <c r="AF216" s="17">
        <f t="shared" ref="AF216" si="85">AE216+1</f>
        <v>32</v>
      </c>
      <c r="AG216" s="17">
        <f t="shared" ref="AG216" si="86">AF216+1</f>
        <v>33</v>
      </c>
      <c r="AH216" s="17">
        <f t="shared" ref="AH216" si="87">AG216+1</f>
        <v>34</v>
      </c>
      <c r="AI216" s="17">
        <f t="shared" ref="AI216" si="88">AH216+1</f>
        <v>35</v>
      </c>
      <c r="AJ216" s="17">
        <f t="shared" ref="AJ216" si="89">AI216+1</f>
        <v>36</v>
      </c>
      <c r="AK216" s="17">
        <f t="shared" ref="AK216" si="90">AJ216+1</f>
        <v>37</v>
      </c>
      <c r="AL216" s="17">
        <f t="shared" ref="AL216" si="91">AK216+1</f>
        <v>38</v>
      </c>
      <c r="AM216" s="17">
        <f t="shared" ref="AM216" si="92">AL216+1</f>
        <v>39</v>
      </c>
      <c r="AN216" s="17">
        <f t="shared" ref="AN216" si="93">AM216+1</f>
        <v>40</v>
      </c>
      <c r="AO216" s="17">
        <f t="shared" ref="AO216" si="94">AN216+1</f>
        <v>41</v>
      </c>
      <c r="AP216" s="17">
        <f t="shared" ref="AP216" si="95">AO216+1</f>
        <v>42</v>
      </c>
      <c r="AQ216" s="17">
        <f t="shared" ref="AQ216" si="96">AP216+1</f>
        <v>43</v>
      </c>
      <c r="AR216" s="17">
        <f t="shared" ref="AR216" si="97">AQ216+1</f>
        <v>44</v>
      </c>
      <c r="AS216" s="17">
        <f t="shared" ref="AS216" si="98">AR216+1</f>
        <v>45</v>
      </c>
      <c r="AT216" s="17">
        <f t="shared" ref="AT216" si="99">AS216+1</f>
        <v>46</v>
      </c>
      <c r="AU216" s="17">
        <f t="shared" ref="AU216" si="100">AT216+1</f>
        <v>47</v>
      </c>
      <c r="AV216" s="17">
        <f t="shared" ref="AV216" si="101">AU216+1</f>
        <v>48</v>
      </c>
      <c r="AW216" s="17">
        <f t="shared" ref="AW216" si="102">AV216+1</f>
        <v>49</v>
      </c>
      <c r="AX216" s="17">
        <f t="shared" ref="AX216" si="103">AW216+1</f>
        <v>50</v>
      </c>
      <c r="AY216" s="17">
        <f t="shared" ref="AY216" si="104">AX216+1</f>
        <v>51</v>
      </c>
      <c r="AZ216" s="17">
        <f t="shared" ref="AZ216" si="105">AY216+1</f>
        <v>52</v>
      </c>
      <c r="BA216" s="17">
        <f t="shared" ref="BA216" si="106">AZ216+1</f>
        <v>53</v>
      </c>
      <c r="BB216" s="17">
        <f t="shared" ref="BB216" si="107">BA216+1</f>
        <v>54</v>
      </c>
      <c r="BC216" s="17">
        <f t="shared" ref="BC216" si="108">BB216+1</f>
        <v>55</v>
      </c>
      <c r="BD216" s="17">
        <f t="shared" ref="BD216" si="109">BC216+1</f>
        <v>56</v>
      </c>
      <c r="BE216" s="17">
        <f t="shared" ref="BE216" si="110">BD216+1</f>
        <v>57</v>
      </c>
      <c r="BF216" s="17">
        <f t="shared" ref="BF216" si="111">BE216+1</f>
        <v>58</v>
      </c>
      <c r="BG216" s="17">
        <f t="shared" ref="BG216" si="112">BF216+1</f>
        <v>59</v>
      </c>
      <c r="BH216" s="17">
        <f t="shared" ref="BH216" si="113">BG216+1</f>
        <v>60</v>
      </c>
      <c r="BI216" s="17">
        <f t="shared" ref="BI216" si="114">BH216+1</f>
        <v>61</v>
      </c>
      <c r="BJ216" s="17">
        <f t="shared" ref="BJ216" si="115">BI216+1</f>
        <v>62</v>
      </c>
      <c r="BK216" s="17">
        <f t="shared" ref="BK216" si="116">BJ216+1</f>
        <v>63</v>
      </c>
      <c r="BL216" s="17">
        <f t="shared" ref="BL216" si="117">BK216+1</f>
        <v>64</v>
      </c>
      <c r="BM216" s="17">
        <f t="shared" ref="BM216" si="118">BL216+1</f>
        <v>65</v>
      </c>
      <c r="BN216" s="17">
        <f t="shared" ref="BN216" si="119">BM216+1</f>
        <v>66</v>
      </c>
      <c r="BO216" s="17">
        <f t="shared" ref="BO216" si="120">BN216+1</f>
        <v>67</v>
      </c>
      <c r="BP216" s="17">
        <f t="shared" ref="BP216" si="121">BO216+1</f>
        <v>68</v>
      </c>
    </row>
  </sheetData>
  <sheetProtection algorithmName="SHA-512" hashValue="9wABUsSnnkyD6fCGQG2eRgbZHtLyCjzOGQ57v0el5wLVUgxuyHh9Qh3GkYjSglPfpx66CWmMyQOTsEANYe34sA==" saltValue="hW8Rtydr2AoUobbA0wAjFw==" spinCount="100000" sheet="1" objects="1" scenarios="1" autoFilter="0"/>
  <autoFilter ref="A5:BP216" xr:uid="{00000000-0001-0000-0000-000000000000}"/>
  <mergeCells count="11">
    <mergeCell ref="AW4:AZ4"/>
    <mergeCell ref="BA4:BD4"/>
    <mergeCell ref="BE4:BH4"/>
    <mergeCell ref="BI4:BL4"/>
    <mergeCell ref="BM4:BP4"/>
    <mergeCell ref="AS4:AV4"/>
    <mergeCell ref="R4:AB4"/>
    <mergeCell ref="AC4:AF4"/>
    <mergeCell ref="AG4:AJ4"/>
    <mergeCell ref="AK4:AN4"/>
    <mergeCell ref="AO4:AR4"/>
  </mergeCells>
  <conditionalFormatting sqref="H6:H215">
    <cfRule type="expression" dxfId="0" priority="1">
      <formula>H6&lt;$H$3</formula>
    </cfRule>
  </conditionalFormatting>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3"/>
  <dimension ref="A1:Y10081"/>
  <sheetViews>
    <sheetView tabSelected="1" zoomScaleNormal="100" workbookViewId="0"/>
  </sheetViews>
  <sheetFormatPr defaultColWidth="13" defaultRowHeight="14.4" x14ac:dyDescent="0.3"/>
  <cols>
    <col min="1" max="1" width="6.6640625" style="1" customWidth="1"/>
    <col min="2" max="24" width="13" style="1"/>
    <col min="25" max="25" width="15.33203125" style="1" customWidth="1"/>
    <col min="26" max="16384" width="13" style="1"/>
  </cols>
  <sheetData>
    <row r="1" spans="1:25" x14ac:dyDescent="0.3">
      <c r="A1" s="1">
        <v>1</v>
      </c>
      <c r="B1" s="1">
        <v>2</v>
      </c>
      <c r="C1" s="1">
        <f>B1+1</f>
        <v>3</v>
      </c>
      <c r="D1" s="1">
        <f t="shared" ref="D1:I1" si="0">C1+1</f>
        <v>4</v>
      </c>
      <c r="E1" s="1">
        <f t="shared" si="0"/>
        <v>5</v>
      </c>
      <c r="F1" s="1">
        <f t="shared" si="0"/>
        <v>6</v>
      </c>
      <c r="G1" s="1">
        <f t="shared" si="0"/>
        <v>7</v>
      </c>
      <c r="H1" s="1">
        <f t="shared" si="0"/>
        <v>8</v>
      </c>
      <c r="I1" s="1">
        <f t="shared" si="0"/>
        <v>9</v>
      </c>
      <c r="J1" s="1">
        <f t="shared" ref="J1" si="1">I1+1</f>
        <v>10</v>
      </c>
      <c r="K1" s="1">
        <f t="shared" ref="K1" si="2">J1+1</f>
        <v>11</v>
      </c>
      <c r="L1" s="1">
        <f t="shared" ref="L1" si="3">K1+1</f>
        <v>12</v>
      </c>
      <c r="M1" s="1">
        <f t="shared" ref="M1" si="4">L1+1</f>
        <v>13</v>
      </c>
      <c r="N1" s="1">
        <f t="shared" ref="N1" si="5">M1+1</f>
        <v>14</v>
      </c>
      <c r="O1" s="1">
        <f t="shared" ref="O1" si="6">N1+1</f>
        <v>15</v>
      </c>
      <c r="P1" s="1">
        <f t="shared" ref="P1" si="7">O1+1</f>
        <v>16</v>
      </c>
      <c r="Q1" s="1">
        <f t="shared" ref="Q1" si="8">P1+1</f>
        <v>17</v>
      </c>
      <c r="R1" s="1">
        <f t="shared" ref="R1" si="9">Q1+1</f>
        <v>18</v>
      </c>
      <c r="S1" s="1">
        <f t="shared" ref="S1" si="10">R1+1</f>
        <v>19</v>
      </c>
      <c r="T1" s="1">
        <f t="shared" ref="T1" si="11">S1+1</f>
        <v>20</v>
      </c>
      <c r="U1" s="1">
        <f t="shared" ref="U1" si="12">T1+1</f>
        <v>21</v>
      </c>
      <c r="V1" s="1">
        <f t="shared" ref="V1" si="13">U1+1</f>
        <v>22</v>
      </c>
    </row>
    <row r="2" spans="1:25" x14ac:dyDescent="0.3">
      <c r="A2" s="28">
        <f>ROUND(CONCATENATE(U2,V2),0)</f>
        <v>1201</v>
      </c>
      <c r="B2" s="63" t="s">
        <v>0</v>
      </c>
      <c r="C2" s="63"/>
      <c r="D2" s="71" t="s">
        <v>63</v>
      </c>
      <c r="E2" s="71"/>
      <c r="F2" s="71"/>
      <c r="G2" s="71"/>
      <c r="H2" s="71"/>
      <c r="U2" s="28">
        <v>1</v>
      </c>
      <c r="V2" s="28">
        <v>201</v>
      </c>
    </row>
    <row r="3" spans="1:25" x14ac:dyDescent="0.3">
      <c r="A3" s="28">
        <f t="shared" ref="A3:A48" si="14">ROUND(CONCATENATE(U3,V3),0)</f>
        <v>1202</v>
      </c>
      <c r="B3" s="72" t="s">
        <v>70</v>
      </c>
      <c r="C3" s="73"/>
      <c r="D3" s="30" t="s">
        <v>69</v>
      </c>
      <c r="E3" s="66" t="s">
        <v>71</v>
      </c>
      <c r="F3" s="66"/>
      <c r="G3" s="74" t="s">
        <v>72</v>
      </c>
      <c r="H3" s="74"/>
      <c r="U3" s="28">
        <f>U2</f>
        <v>1</v>
      </c>
      <c r="V3" s="28">
        <f>V2+1</f>
        <v>202</v>
      </c>
    </row>
    <row r="4" spans="1:25" x14ac:dyDescent="0.3">
      <c r="A4" s="28">
        <f t="shared" si="14"/>
        <v>1203</v>
      </c>
      <c r="B4" s="75" t="s">
        <v>6</v>
      </c>
      <c r="C4" s="75"/>
      <c r="D4" s="71" t="s">
        <v>302</v>
      </c>
      <c r="E4" s="71"/>
      <c r="F4" s="71"/>
      <c r="G4" s="71"/>
      <c r="H4" s="71"/>
      <c r="U4" s="28">
        <f t="shared" ref="U4:U48" si="15">U3</f>
        <v>1</v>
      </c>
      <c r="V4" s="28">
        <f t="shared" ref="V4:V48" si="16">V3+1</f>
        <v>203</v>
      </c>
      <c r="X4" s="1" t="s">
        <v>65</v>
      </c>
      <c r="Y4" s="1" t="s">
        <v>67</v>
      </c>
    </row>
    <row r="5" spans="1:25" x14ac:dyDescent="0.3">
      <c r="A5" s="28">
        <f t="shared" si="14"/>
        <v>1204</v>
      </c>
      <c r="B5" s="63" t="s">
        <v>7</v>
      </c>
      <c r="C5" s="63"/>
      <c r="D5" s="71" t="s">
        <v>29</v>
      </c>
      <c r="E5" s="71"/>
      <c r="F5" s="71"/>
      <c r="G5" s="71"/>
      <c r="H5" s="71"/>
      <c r="J5" s="17"/>
      <c r="K5" s="17" t="s">
        <v>53</v>
      </c>
      <c r="L5" s="17" t="s">
        <v>54</v>
      </c>
      <c r="M5" s="17" t="s">
        <v>55</v>
      </c>
      <c r="N5" s="17" t="s">
        <v>56</v>
      </c>
      <c r="O5" s="17" t="s">
        <v>57</v>
      </c>
      <c r="P5" s="17" t="s">
        <v>2</v>
      </c>
      <c r="Q5" s="17" t="s">
        <v>3</v>
      </c>
      <c r="R5" s="17" t="s">
        <v>4</v>
      </c>
      <c r="S5" s="17" t="s">
        <v>5</v>
      </c>
      <c r="U5" s="28">
        <f t="shared" si="15"/>
        <v>1</v>
      </c>
      <c r="V5" s="28">
        <f t="shared" si="16"/>
        <v>204</v>
      </c>
      <c r="X5" s="1" t="s">
        <v>66</v>
      </c>
      <c r="Y5" s="1" t="s">
        <v>72</v>
      </c>
    </row>
    <row r="6" spans="1:25" x14ac:dyDescent="0.3">
      <c r="A6" s="28">
        <f t="shared" si="14"/>
        <v>1205</v>
      </c>
      <c r="B6" s="63" t="s">
        <v>9</v>
      </c>
      <c r="C6" s="63"/>
      <c r="D6" s="71" t="s">
        <v>30</v>
      </c>
      <c r="E6" s="71"/>
      <c r="F6" s="71"/>
      <c r="G6" s="71"/>
      <c r="H6" s="71"/>
      <c r="J6" s="17">
        <f>COUNTA(B18:B27)</f>
        <v>6</v>
      </c>
      <c r="K6" s="17">
        <f t="shared" ref="K6:Q6" si="17">IF(L6-1&lt;2,0,L6-1)</f>
        <v>0</v>
      </c>
      <c r="L6" s="17">
        <f t="shared" si="17"/>
        <v>0</v>
      </c>
      <c r="M6" s="17">
        <f t="shared" si="17"/>
        <v>0</v>
      </c>
      <c r="N6" s="17">
        <f t="shared" si="17"/>
        <v>0</v>
      </c>
      <c r="O6" s="17">
        <f t="shared" si="17"/>
        <v>2</v>
      </c>
      <c r="P6" s="17">
        <f t="shared" si="17"/>
        <v>3</v>
      </c>
      <c r="Q6" s="17">
        <f t="shared" si="17"/>
        <v>4</v>
      </c>
      <c r="R6" s="17">
        <f>IF(S6-1&lt;2,0,S6-1)</f>
        <v>5</v>
      </c>
      <c r="S6" s="17">
        <f>J6</f>
        <v>6</v>
      </c>
      <c r="U6" s="28">
        <f t="shared" si="15"/>
        <v>1</v>
      </c>
      <c r="V6" s="28">
        <f t="shared" si="16"/>
        <v>205</v>
      </c>
      <c r="X6" s="1" t="s">
        <v>69</v>
      </c>
      <c r="Y6" s="1" t="s">
        <v>68</v>
      </c>
    </row>
    <row r="7" spans="1:25" x14ac:dyDescent="0.3">
      <c r="A7" s="28">
        <f t="shared" si="14"/>
        <v>1206</v>
      </c>
      <c r="B7" s="63" t="s">
        <v>10</v>
      </c>
      <c r="C7" s="63"/>
      <c r="D7" s="71" t="s">
        <v>303</v>
      </c>
      <c r="E7" s="71"/>
      <c r="F7" s="71"/>
      <c r="G7" s="71"/>
      <c r="H7" s="71"/>
      <c r="J7" s="28" t="str">
        <f>CONCATENATE(J6,1)</f>
        <v>61</v>
      </c>
      <c r="K7" s="29">
        <f>IF(K6=0,0,VLOOKUP(J7,J11:S41,K6,FALSE))</f>
        <v>0</v>
      </c>
      <c r="L7" s="29">
        <f>IF(L6=0,0,VLOOKUP(J7,J11:S41,L6,FALSE))</f>
        <v>0</v>
      </c>
      <c r="M7" s="29">
        <f>IF(M6=0,0,VLOOKUP(J7,J11:S41,M6,FALSE))</f>
        <v>0</v>
      </c>
      <c r="N7" s="29">
        <f>IF(N6=0,0,VLOOKUP(J7,J11:S41,N6,FALSE))</f>
        <v>0</v>
      </c>
      <c r="O7" s="29">
        <f>IF(O6=0,0,VLOOKUP(J7,J11:S41,O6,FALSE))</f>
        <v>3.3862099637634828E-11</v>
      </c>
      <c r="P7" s="29">
        <f>IF(P6=0,0,VLOOKUP(J7,J11:S41,P6,FALSE))</f>
        <v>-1.370832608225586E-8</v>
      </c>
      <c r="Q7" s="29">
        <f>IF(Q6=0,0,VLOOKUP(J7,J11:S41,Q6,FALSE))</f>
        <v>2.3422233772980279E-7</v>
      </c>
      <c r="R7" s="29">
        <f>IF(R6=0,0,VLOOKUP(J7,J11:S41,R6,FALSE))</f>
        <v>1.0002897984663692</v>
      </c>
      <c r="S7" s="29">
        <f>IF(S6=0,0,VLOOKUP(J7,J11:S41,S6,FALSE))</f>
        <v>-3.2031675832163015E-3</v>
      </c>
      <c r="U7" s="28">
        <f t="shared" si="15"/>
        <v>1</v>
      </c>
      <c r="V7" s="28">
        <f t="shared" si="16"/>
        <v>206</v>
      </c>
    </row>
    <row r="8" spans="1:25" x14ac:dyDescent="0.3">
      <c r="A8" s="28">
        <f t="shared" si="14"/>
        <v>1207</v>
      </c>
      <c r="B8" s="63" t="s">
        <v>11</v>
      </c>
      <c r="C8" s="63"/>
      <c r="D8" s="64">
        <v>45807</v>
      </c>
      <c r="E8" s="64"/>
      <c r="F8" s="64"/>
      <c r="G8" s="64"/>
      <c r="H8" s="64"/>
      <c r="J8" s="28" t="str">
        <f>CONCATENATE(J6,2)</f>
        <v>62</v>
      </c>
      <c r="K8" s="22">
        <f>IF(K6=0,0,VLOOKUP(J8,J11:S41,K6,FALSE))</f>
        <v>0</v>
      </c>
      <c r="L8" s="22">
        <f>IF(L6=0,0,VLOOKUP(J8,J11:S41,L6,FALSE))</f>
        <v>0</v>
      </c>
      <c r="M8" s="22">
        <f>IF(M6=0,0,VLOOKUP(J8,J11:S41,M6,FALSE))</f>
        <v>0</v>
      </c>
      <c r="N8" s="22">
        <f>IF(N6=0,0,VLOOKUP(J8,J11:S41,N6,FALSE))</f>
        <v>0</v>
      </c>
      <c r="O8" s="22">
        <f>IF(O6=0,0,VLOOKUP(J8,J11:S41,O6,FALSE))</f>
        <v>3.289330932524993E-11</v>
      </c>
      <c r="P8" s="22">
        <f>IF(P6=0,0,VLOOKUP(J8,J11:S41,P6,FALSE))</f>
        <v>1.2045676705189961E-8</v>
      </c>
      <c r="Q8" s="22">
        <f>IF(Q6=0,0,VLOOKUP(J8,J11:S41,Q6,FALSE))</f>
        <v>6.5981223540766397E-7</v>
      </c>
      <c r="R8" s="22">
        <f>IF(R6=0,0,VLOOKUP(J8,J11:S41,R6,FALSE))</f>
        <v>1.198301719457432E-4</v>
      </c>
      <c r="S8" s="22">
        <f>IF(S6=0,0,VLOOKUP(J8,J11:S41,S6,FALSE))</f>
        <v>4.3830515535669837E-3</v>
      </c>
      <c r="U8" s="28">
        <f t="shared" si="15"/>
        <v>1</v>
      </c>
      <c r="V8" s="28">
        <f t="shared" si="16"/>
        <v>207</v>
      </c>
    </row>
    <row r="9" spans="1:25" x14ac:dyDescent="0.3">
      <c r="A9" s="28">
        <f t="shared" si="14"/>
        <v>1208</v>
      </c>
      <c r="B9" s="63" t="s">
        <v>12</v>
      </c>
      <c r="C9" s="63"/>
      <c r="D9" s="65">
        <v>46172</v>
      </c>
      <c r="E9" s="65"/>
      <c r="F9" s="65"/>
      <c r="G9" s="65"/>
      <c r="H9" s="65"/>
      <c r="J9" s="28" t="str">
        <f>CONCATENATE(J6,3)</f>
        <v>63</v>
      </c>
      <c r="K9" s="22"/>
      <c r="L9" s="22"/>
      <c r="M9" s="22"/>
      <c r="N9" s="22" t="s">
        <v>58</v>
      </c>
      <c r="O9" s="29">
        <f>J6-2</f>
        <v>4</v>
      </c>
      <c r="P9" s="22" t="s">
        <v>59</v>
      </c>
      <c r="Q9" s="29">
        <f>VLOOKUP(J9,J11:S41,3,FALSE)</f>
        <v>6.5014406312258188E-3</v>
      </c>
      <c r="R9" s="22" t="s">
        <v>60</v>
      </c>
      <c r="S9" s="22">
        <f>VLOOKUP(J9,J11:S41,2,FALSE)</f>
        <v>0.99999999958930363</v>
      </c>
      <c r="U9" s="28">
        <f t="shared" si="15"/>
        <v>1</v>
      </c>
      <c r="V9" s="28">
        <f t="shared" si="16"/>
        <v>208</v>
      </c>
    </row>
    <row r="10" spans="1:25" x14ac:dyDescent="0.3">
      <c r="A10" s="28">
        <f t="shared" si="14"/>
        <v>1209</v>
      </c>
      <c r="B10" s="63" t="s">
        <v>13</v>
      </c>
      <c r="C10" s="63"/>
      <c r="D10" s="15">
        <v>1E-3</v>
      </c>
      <c r="E10" s="66" t="s">
        <v>14</v>
      </c>
      <c r="F10" s="66"/>
      <c r="G10" s="66"/>
      <c r="H10" s="6" t="s">
        <v>64</v>
      </c>
      <c r="J10" s="17"/>
      <c r="K10" s="17">
        <v>3</v>
      </c>
      <c r="L10" s="17">
        <v>3</v>
      </c>
      <c r="M10" s="17"/>
      <c r="N10" s="17"/>
      <c r="O10" s="17"/>
      <c r="P10" s="17"/>
      <c r="Q10" s="17"/>
      <c r="R10" s="17"/>
      <c r="S10" s="17"/>
      <c r="U10" s="28">
        <f t="shared" si="15"/>
        <v>1</v>
      </c>
      <c r="V10" s="28">
        <f t="shared" si="16"/>
        <v>209</v>
      </c>
    </row>
    <row r="11" spans="1:25" x14ac:dyDescent="0.3">
      <c r="A11" s="28">
        <f t="shared" si="14"/>
        <v>1210</v>
      </c>
      <c r="B11" s="63" t="s">
        <v>15</v>
      </c>
      <c r="C11" s="63"/>
      <c r="D11" s="2">
        <f>MIN(B18:B27)</f>
        <v>-90</v>
      </c>
      <c r="E11" s="3" t="s">
        <v>16</v>
      </c>
      <c r="F11" s="2">
        <f>MAX(B18:B27)</f>
        <v>300</v>
      </c>
      <c r="G11" s="4" t="str">
        <f>IF(H10="","",H10)</f>
        <v>°C</v>
      </c>
      <c r="H11" s="14"/>
      <c r="J11" s="28" t="str">
        <f>CONCATENATE(K10,1)</f>
        <v>31</v>
      </c>
      <c r="K11" s="22">
        <f t="array" ref="K11:L13">LINEST(B18:B20,C18:C20^{1},TRUE,TRUE)</f>
        <v>1.0000888859254871</v>
      </c>
      <c r="L11" s="22">
        <v>-7.6681333086412451E-3</v>
      </c>
      <c r="M11" s="17"/>
      <c r="N11" s="17"/>
      <c r="O11" s="17"/>
      <c r="P11" s="17"/>
      <c r="Q11" s="17"/>
      <c r="R11" s="17"/>
      <c r="S11" s="17"/>
      <c r="U11" s="28">
        <f t="shared" si="15"/>
        <v>1</v>
      </c>
      <c r="V11" s="28">
        <f t="shared" si="16"/>
        <v>210</v>
      </c>
    </row>
    <row r="12" spans="1:25" x14ac:dyDescent="0.3">
      <c r="A12" s="28">
        <f t="shared" si="14"/>
        <v>1211</v>
      </c>
      <c r="J12" s="28" t="str">
        <f>CONCATENATE(K10,2)</f>
        <v>32</v>
      </c>
      <c r="K12" s="22">
        <v>1.2836563166739554E-5</v>
      </c>
      <c r="L12" s="22">
        <v>7.4559442409571442E-4</v>
      </c>
      <c r="M12" s="17"/>
      <c r="N12" s="17"/>
      <c r="O12" s="17"/>
      <c r="P12" s="17"/>
      <c r="Q12" s="17"/>
      <c r="R12" s="17"/>
      <c r="S12" s="17"/>
      <c r="U12" s="28">
        <f t="shared" si="15"/>
        <v>1</v>
      </c>
      <c r="V12" s="28">
        <f t="shared" si="16"/>
        <v>211</v>
      </c>
    </row>
    <row r="13" spans="1:25" x14ac:dyDescent="0.3">
      <c r="A13" s="28">
        <f t="shared" si="14"/>
        <v>1212</v>
      </c>
      <c r="B13" s="67" t="s">
        <v>17</v>
      </c>
      <c r="C13" s="67"/>
      <c r="D13" s="67"/>
      <c r="E13" s="67"/>
      <c r="F13" s="67"/>
      <c r="G13" s="68" t="s">
        <v>31</v>
      </c>
      <c r="H13" s="69"/>
      <c r="J13" s="28" t="str">
        <f>CONCATENATE(K10,3)</f>
        <v>33</v>
      </c>
      <c r="K13" s="22">
        <v>0.9999999998352519</v>
      </c>
      <c r="L13" s="22">
        <v>8.1693203367194656E-4</v>
      </c>
      <c r="M13" s="17"/>
      <c r="N13" s="17"/>
      <c r="O13" s="17"/>
      <c r="P13" s="17"/>
      <c r="Q13" s="17"/>
      <c r="R13" s="17"/>
      <c r="S13" s="17"/>
      <c r="U13" s="28">
        <f t="shared" si="15"/>
        <v>1</v>
      </c>
      <c r="V13" s="28">
        <f t="shared" si="16"/>
        <v>212</v>
      </c>
    </row>
    <row r="14" spans="1:25" x14ac:dyDescent="0.3">
      <c r="A14" s="28">
        <f t="shared" si="14"/>
        <v>1213</v>
      </c>
      <c r="B14" s="66" t="s">
        <v>18</v>
      </c>
      <c r="C14" s="66"/>
      <c r="D14" s="66"/>
      <c r="E14" s="66" t="str">
        <f>IF(D7="","",D7)</f>
        <v>E0319/25</v>
      </c>
      <c r="F14" s="66"/>
      <c r="G14" s="4" t="s">
        <v>18</v>
      </c>
      <c r="H14" s="16" t="s">
        <v>304</v>
      </c>
      <c r="J14" s="17"/>
      <c r="K14" s="17">
        <v>4</v>
      </c>
      <c r="L14" s="17">
        <v>4</v>
      </c>
      <c r="M14" s="17">
        <v>4</v>
      </c>
      <c r="N14" s="17"/>
      <c r="O14" s="17"/>
      <c r="P14" s="17"/>
      <c r="Q14" s="17"/>
      <c r="R14" s="17"/>
      <c r="S14" s="17"/>
      <c r="U14" s="28">
        <f t="shared" si="15"/>
        <v>1</v>
      </c>
      <c r="V14" s="28">
        <f t="shared" si="16"/>
        <v>213</v>
      </c>
    </row>
    <row r="15" spans="1:25" ht="15" customHeight="1" x14ac:dyDescent="0.3">
      <c r="A15" s="28">
        <f t="shared" si="14"/>
        <v>1214</v>
      </c>
      <c r="B15" s="5" t="s">
        <v>19</v>
      </c>
      <c r="C15" s="5" t="s">
        <v>20</v>
      </c>
      <c r="D15" s="5" t="s">
        <v>21</v>
      </c>
      <c r="E15" s="5"/>
      <c r="F15" s="70" t="s">
        <v>33</v>
      </c>
      <c r="G15" s="5" t="s">
        <v>19</v>
      </c>
      <c r="H15" s="5" t="s">
        <v>20</v>
      </c>
      <c r="J15" s="28" t="str">
        <f t="shared" ref="J15" si="18">CONCATENATE(K14,1)</f>
        <v>41</v>
      </c>
      <c r="K15" s="22">
        <f t="array" ref="K15:M17">LINEST(B18:B21,C18:C21^{1,2},TRUE,TRUE)</f>
        <v>1.7451515286867872E-6</v>
      </c>
      <c r="L15" s="22">
        <v>1.0002646058894584</v>
      </c>
      <c r="M15" s="22">
        <v>-5.3849014436807927E-3</v>
      </c>
      <c r="N15" s="17"/>
      <c r="O15" s="17"/>
      <c r="P15" s="17"/>
      <c r="Q15" s="17"/>
      <c r="R15" s="17"/>
      <c r="S15" s="17"/>
      <c r="U15" s="28">
        <f t="shared" si="15"/>
        <v>1</v>
      </c>
      <c r="V15" s="28">
        <f t="shared" si="16"/>
        <v>214</v>
      </c>
    </row>
    <row r="16" spans="1:25" x14ac:dyDescent="0.3">
      <c r="A16" s="28">
        <f t="shared" si="14"/>
        <v>1215</v>
      </c>
      <c r="B16" s="5" t="s">
        <v>22</v>
      </c>
      <c r="C16" s="5" t="s">
        <v>23</v>
      </c>
      <c r="D16" s="5" t="s">
        <v>24</v>
      </c>
      <c r="E16" s="5" t="s">
        <v>32</v>
      </c>
      <c r="F16" s="70"/>
      <c r="G16" s="5" t="s">
        <v>22</v>
      </c>
      <c r="H16" s="5" t="s">
        <v>23</v>
      </c>
      <c r="J16" s="28" t="str">
        <f t="shared" ref="J16" si="19">CONCATENATE(K14,2)</f>
        <v>42</v>
      </c>
      <c r="K16" s="22">
        <v>9.1099064939638792E-7</v>
      </c>
      <c r="L16" s="22">
        <v>5.262513503469136E-5</v>
      </c>
      <c r="M16" s="22">
        <v>3.0191734217526675E-3</v>
      </c>
      <c r="N16" s="17"/>
      <c r="O16" s="17"/>
      <c r="P16" s="17"/>
      <c r="Q16" s="17"/>
      <c r="R16" s="17"/>
      <c r="S16" s="17"/>
      <c r="U16" s="28">
        <f t="shared" si="15"/>
        <v>1</v>
      </c>
      <c r="V16" s="28">
        <f t="shared" si="16"/>
        <v>215</v>
      </c>
    </row>
    <row r="17" spans="1:22" x14ac:dyDescent="0.3">
      <c r="A17" s="28">
        <f t="shared" si="14"/>
        <v>1216</v>
      </c>
      <c r="B17" s="6" t="str">
        <f>IF(H10="","",H10)</f>
        <v>°C</v>
      </c>
      <c r="C17" s="6" t="str">
        <f>IF(H10="","",H10)</f>
        <v>°C</v>
      </c>
      <c r="D17" s="6" t="str">
        <f>IF(H10="","",H10)</f>
        <v>°C</v>
      </c>
      <c r="E17" s="6"/>
      <c r="F17" s="6"/>
      <c r="G17" s="6" t="str">
        <f>IF(H10="","",H10)</f>
        <v>°C</v>
      </c>
      <c r="H17" s="6" t="str">
        <f>IF(H10="","",H10)</f>
        <v>°C</v>
      </c>
      <c r="J17" s="28" t="str">
        <f t="shared" ref="J17" si="20">CONCATENATE(K14,3)</f>
        <v>43</v>
      </c>
      <c r="K17" s="22">
        <v>0.99999999852318633</v>
      </c>
      <c r="L17" s="22">
        <v>3.9971844597488371E-3</v>
      </c>
      <c r="M17" s="22" t="e">
        <v>#N/A</v>
      </c>
      <c r="N17" s="17"/>
      <c r="O17" s="17"/>
      <c r="P17" s="17"/>
      <c r="Q17" s="17"/>
      <c r="R17" s="17"/>
      <c r="S17" s="17"/>
      <c r="U17" s="28">
        <f t="shared" si="15"/>
        <v>1</v>
      </c>
      <c r="V17" s="28">
        <f t="shared" si="16"/>
        <v>216</v>
      </c>
    </row>
    <row r="18" spans="1:22" x14ac:dyDescent="0.3">
      <c r="A18" s="28">
        <f t="shared" si="14"/>
        <v>1217</v>
      </c>
      <c r="B18" s="26">
        <v>-90</v>
      </c>
      <c r="C18" s="26">
        <v>-89.983999999999995</v>
      </c>
      <c r="D18" s="26">
        <v>7.0000000000000007E-2</v>
      </c>
      <c r="E18" s="9">
        <v>2</v>
      </c>
      <c r="F18" s="26">
        <v>1000000</v>
      </c>
      <c r="G18" s="27">
        <v>-90</v>
      </c>
      <c r="H18" s="27">
        <v>-89.991</v>
      </c>
      <c r="J18" s="17"/>
      <c r="K18" s="17">
        <v>5</v>
      </c>
      <c r="L18" s="17">
        <v>5</v>
      </c>
      <c r="M18" s="17">
        <v>5</v>
      </c>
      <c r="N18" s="17">
        <v>5</v>
      </c>
      <c r="O18" s="17"/>
      <c r="P18" s="17"/>
      <c r="Q18" s="17"/>
      <c r="R18" s="17"/>
      <c r="S18" s="17"/>
      <c r="U18" s="28">
        <f t="shared" si="15"/>
        <v>1</v>
      </c>
      <c r="V18" s="28">
        <f t="shared" si="16"/>
        <v>217</v>
      </c>
    </row>
    <row r="19" spans="1:22" x14ac:dyDescent="0.3">
      <c r="A19" s="28">
        <f t="shared" si="14"/>
        <v>1218</v>
      </c>
      <c r="B19" s="26">
        <v>-45</v>
      </c>
      <c r="C19" s="26">
        <v>-44.988999999999997</v>
      </c>
      <c r="D19" s="26">
        <v>0.03</v>
      </c>
      <c r="E19" s="9">
        <v>2</v>
      </c>
      <c r="F19" s="26">
        <v>1000000</v>
      </c>
      <c r="G19" s="27">
        <v>-44.999000000000002</v>
      </c>
      <c r="H19" s="27">
        <v>-44.993000000000002</v>
      </c>
      <c r="J19" s="28" t="str">
        <f t="shared" ref="J19" si="21">CONCATENATE(K18,1)</f>
        <v>51</v>
      </c>
      <c r="K19" s="22">
        <f t="array" ref="K19:N21">LINEST(B18:B22,C18:C22^{1,2,3},TRUE,TRUE)</f>
        <v>-1.214047112596053E-8</v>
      </c>
      <c r="L19" s="22">
        <v>7.6668163824864037E-7</v>
      </c>
      <c r="M19" s="22">
        <v>1.0002918082466434</v>
      </c>
      <c r="N19" s="22">
        <v>-3.8735035649652702E-3</v>
      </c>
      <c r="O19" s="17"/>
      <c r="P19" s="17"/>
      <c r="Q19" s="17"/>
      <c r="R19" s="17"/>
      <c r="S19" s="17"/>
      <c r="U19" s="28">
        <f t="shared" si="15"/>
        <v>1</v>
      </c>
      <c r="V19" s="28">
        <f t="shared" si="16"/>
        <v>218</v>
      </c>
    </row>
    <row r="20" spans="1:22" x14ac:dyDescent="0.3">
      <c r="A20" s="28">
        <f t="shared" si="14"/>
        <v>1219</v>
      </c>
      <c r="B20" s="26">
        <v>0.01</v>
      </c>
      <c r="C20" s="26">
        <v>1.7999999999999999E-2</v>
      </c>
      <c r="D20" s="26">
        <v>0.03</v>
      </c>
      <c r="E20" s="9">
        <v>2</v>
      </c>
      <c r="F20" s="26">
        <v>1000000</v>
      </c>
      <c r="G20" s="27">
        <v>0.01</v>
      </c>
      <c r="H20" s="27">
        <v>1.2999999999999999E-2</v>
      </c>
      <c r="J20" s="28" t="str">
        <f t="shared" ref="J20" si="22">CONCATENATE(K18,2)</f>
        <v>52</v>
      </c>
      <c r="K20" s="22">
        <v>8.4503139553000568E-9</v>
      </c>
      <c r="L20" s="22">
        <v>8.1268741112581132E-7</v>
      </c>
      <c r="M20" s="22">
        <v>9.8439883190279181E-5</v>
      </c>
      <c r="N20" s="22">
        <v>3.954115626910829E-3</v>
      </c>
      <c r="O20" s="17"/>
      <c r="P20" s="17"/>
      <c r="Q20" s="17"/>
      <c r="R20" s="17"/>
      <c r="S20" s="17"/>
      <c r="U20" s="28">
        <f t="shared" si="15"/>
        <v>1</v>
      </c>
      <c r="V20" s="28">
        <f t="shared" si="16"/>
        <v>219</v>
      </c>
    </row>
    <row r="21" spans="1:22" x14ac:dyDescent="0.3">
      <c r="A21" s="28">
        <f t="shared" si="14"/>
        <v>1220</v>
      </c>
      <c r="B21" s="26">
        <v>49.997999999999998</v>
      </c>
      <c r="C21" s="26">
        <v>49.984999999999999</v>
      </c>
      <c r="D21" s="26">
        <v>0.03</v>
      </c>
      <c r="E21" s="9">
        <v>2</v>
      </c>
      <c r="F21" s="26">
        <v>1000000</v>
      </c>
      <c r="G21" s="27">
        <v>50</v>
      </c>
      <c r="H21" s="27">
        <v>49.997</v>
      </c>
      <c r="J21" s="28" t="str">
        <f t="shared" ref="J21" si="23">CONCATENATE(K18,3)</f>
        <v>53</v>
      </c>
      <c r="K21" s="22">
        <v>0.99999999904598003</v>
      </c>
      <c r="L21" s="22">
        <v>5.7186896337242388E-3</v>
      </c>
      <c r="M21" s="22" t="e">
        <v>#N/A</v>
      </c>
      <c r="N21" s="22" t="e">
        <v>#N/A</v>
      </c>
      <c r="O21" s="17"/>
      <c r="P21" s="17"/>
      <c r="Q21" s="17"/>
      <c r="R21" s="17"/>
      <c r="S21" s="17"/>
      <c r="U21" s="28">
        <f t="shared" si="15"/>
        <v>1</v>
      </c>
      <c r="V21" s="28">
        <f t="shared" si="16"/>
        <v>220</v>
      </c>
    </row>
    <row r="22" spans="1:22" x14ac:dyDescent="0.3">
      <c r="A22" s="28">
        <f t="shared" si="14"/>
        <v>1221</v>
      </c>
      <c r="B22" s="26">
        <v>150</v>
      </c>
      <c r="C22" s="26">
        <v>149.98400000000001</v>
      </c>
      <c r="D22" s="26">
        <v>0.03</v>
      </c>
      <c r="E22" s="9">
        <v>2</v>
      </c>
      <c r="F22" s="26">
        <v>1000000</v>
      </c>
      <c r="G22" s="27">
        <v>149.999</v>
      </c>
      <c r="H22" s="27">
        <v>149.99600000000001</v>
      </c>
      <c r="J22" s="17"/>
      <c r="K22" s="17">
        <v>6</v>
      </c>
      <c r="L22" s="17">
        <v>6</v>
      </c>
      <c r="M22" s="17">
        <v>6</v>
      </c>
      <c r="N22" s="17">
        <v>6</v>
      </c>
      <c r="O22" s="17">
        <v>6</v>
      </c>
      <c r="P22" s="17"/>
      <c r="Q22" s="17"/>
      <c r="R22" s="17"/>
      <c r="S22" s="17"/>
      <c r="U22" s="28">
        <f t="shared" si="15"/>
        <v>1</v>
      </c>
      <c r="V22" s="28">
        <f t="shared" si="16"/>
        <v>221</v>
      </c>
    </row>
    <row r="23" spans="1:22" x14ac:dyDescent="0.3">
      <c r="A23" s="28">
        <f t="shared" si="14"/>
        <v>1222</v>
      </c>
      <c r="B23" s="26">
        <v>300</v>
      </c>
      <c r="C23" s="26">
        <v>299.99099999999999</v>
      </c>
      <c r="D23" s="26">
        <v>0.05</v>
      </c>
      <c r="E23" s="9">
        <v>2</v>
      </c>
      <c r="F23" s="26">
        <v>1000000</v>
      </c>
      <c r="G23" s="27">
        <v>300</v>
      </c>
      <c r="H23" s="27">
        <v>299.99</v>
      </c>
      <c r="J23" s="28" t="str">
        <f t="shared" ref="J23" si="24">CONCATENATE(K22,1)</f>
        <v>61</v>
      </c>
      <c r="K23" s="22">
        <f t="array" ref="K23:O25">LINEST(B18:B23,C18:C23^{1,2,3,4},TRUE,TRUE)</f>
        <v>3.3862099637634828E-11</v>
      </c>
      <c r="L23" s="22">
        <v>-1.370832608225586E-8</v>
      </c>
      <c r="M23" s="22">
        <v>2.3422233772980279E-7</v>
      </c>
      <c r="N23" s="22">
        <v>1.0002897984663692</v>
      </c>
      <c r="O23" s="22">
        <v>-3.2031675832163015E-3</v>
      </c>
      <c r="P23" s="17"/>
      <c r="Q23" s="17"/>
      <c r="R23" s="17"/>
      <c r="S23" s="17"/>
      <c r="U23" s="28">
        <f t="shared" si="15"/>
        <v>1</v>
      </c>
      <c r="V23" s="28">
        <f t="shared" si="16"/>
        <v>222</v>
      </c>
    </row>
    <row r="24" spans="1:22" x14ac:dyDescent="0.3">
      <c r="A24" s="28">
        <f t="shared" si="14"/>
        <v>1223</v>
      </c>
      <c r="B24" s="26"/>
      <c r="C24" s="26"/>
      <c r="D24" s="26"/>
      <c r="E24" s="9"/>
      <c r="F24" s="26"/>
      <c r="G24" s="27"/>
      <c r="H24" s="27"/>
      <c r="J24" s="28" t="str">
        <f t="shared" ref="J24" si="25">CONCATENATE(K22,2)</f>
        <v>62</v>
      </c>
      <c r="K24" s="22">
        <v>3.289330932524993E-11</v>
      </c>
      <c r="L24" s="22">
        <v>1.2045676705189961E-8</v>
      </c>
      <c r="M24" s="22">
        <v>6.5981223540766397E-7</v>
      </c>
      <c r="N24" s="22">
        <v>1.198301719457432E-4</v>
      </c>
      <c r="O24" s="22">
        <v>4.3830515535669837E-3</v>
      </c>
      <c r="P24" s="17"/>
      <c r="Q24" s="17"/>
      <c r="R24" s="17"/>
      <c r="S24" s="17"/>
      <c r="U24" s="28">
        <f t="shared" si="15"/>
        <v>1</v>
      </c>
      <c r="V24" s="28">
        <f t="shared" si="16"/>
        <v>223</v>
      </c>
    </row>
    <row r="25" spans="1:22" x14ac:dyDescent="0.3">
      <c r="A25" s="28">
        <f t="shared" si="14"/>
        <v>1224</v>
      </c>
      <c r="B25" s="26"/>
      <c r="C25" s="26"/>
      <c r="D25" s="26"/>
      <c r="E25" s="9"/>
      <c r="F25" s="26"/>
      <c r="G25" s="27"/>
      <c r="H25" s="27"/>
      <c r="J25" s="28" t="str">
        <f t="shared" ref="J25" si="26">CONCATENATE(K22,3)</f>
        <v>63</v>
      </c>
      <c r="K25" s="22">
        <v>0.99999999958930363</v>
      </c>
      <c r="L25" s="22">
        <v>6.5014406312258188E-3</v>
      </c>
      <c r="M25" s="22" t="e">
        <v>#N/A</v>
      </c>
      <c r="N25" s="22" t="e">
        <v>#N/A</v>
      </c>
      <c r="O25" s="22" t="e">
        <v>#N/A</v>
      </c>
      <c r="P25" s="17"/>
      <c r="Q25" s="17"/>
      <c r="R25" s="17"/>
      <c r="S25" s="17"/>
      <c r="U25" s="28">
        <f t="shared" si="15"/>
        <v>1</v>
      </c>
      <c r="V25" s="28">
        <f t="shared" si="16"/>
        <v>224</v>
      </c>
    </row>
    <row r="26" spans="1:22" x14ac:dyDescent="0.3">
      <c r="A26" s="28">
        <f t="shared" si="14"/>
        <v>1225</v>
      </c>
      <c r="B26" s="26"/>
      <c r="C26" s="26"/>
      <c r="D26" s="26"/>
      <c r="E26" s="9"/>
      <c r="F26" s="26"/>
      <c r="G26" s="27"/>
      <c r="H26" s="27"/>
      <c r="J26" s="17"/>
      <c r="K26" s="17">
        <v>7</v>
      </c>
      <c r="L26" s="17">
        <v>7</v>
      </c>
      <c r="M26" s="17">
        <v>7</v>
      </c>
      <c r="N26" s="17">
        <v>7</v>
      </c>
      <c r="O26" s="17">
        <v>7</v>
      </c>
      <c r="P26" s="17">
        <v>7</v>
      </c>
      <c r="Q26" s="17"/>
      <c r="R26" s="17"/>
      <c r="S26" s="17"/>
      <c r="U26" s="28">
        <f t="shared" si="15"/>
        <v>1</v>
      </c>
      <c r="V26" s="28">
        <f t="shared" si="16"/>
        <v>225</v>
      </c>
    </row>
    <row r="27" spans="1:22" x14ac:dyDescent="0.3">
      <c r="A27" s="28">
        <f t="shared" si="14"/>
        <v>1226</v>
      </c>
      <c r="B27" s="26"/>
      <c r="C27" s="26"/>
      <c r="D27" s="26"/>
      <c r="E27" s="9"/>
      <c r="F27" s="26"/>
      <c r="G27" s="27"/>
      <c r="H27" s="27"/>
      <c r="J27" s="28" t="str">
        <f t="shared" ref="J27" si="27">CONCATENATE(K26,1)</f>
        <v>71</v>
      </c>
      <c r="K27" s="22" t="e">
        <f t="array" ref="K27:P29">LINEST(B18:B24,C18:C24^{1,2,3,4,5},TRUE,TRUE)</f>
        <v>#VALUE!</v>
      </c>
      <c r="L27" s="22" t="e">
        <v>#VALUE!</v>
      </c>
      <c r="M27" s="22" t="e">
        <v>#VALUE!</v>
      </c>
      <c r="N27" s="22" t="e">
        <v>#VALUE!</v>
      </c>
      <c r="O27" s="22" t="e">
        <v>#VALUE!</v>
      </c>
      <c r="P27" s="22" t="e">
        <v>#VALUE!</v>
      </c>
      <c r="Q27" s="17"/>
      <c r="R27" s="17"/>
      <c r="S27" s="17"/>
      <c r="U27" s="28">
        <f t="shared" si="15"/>
        <v>1</v>
      </c>
      <c r="V27" s="28">
        <f t="shared" si="16"/>
        <v>226</v>
      </c>
    </row>
    <row r="28" spans="1:22" x14ac:dyDescent="0.3">
      <c r="A28" s="28">
        <f t="shared" si="14"/>
        <v>1227</v>
      </c>
      <c r="B28" s="2">
        <f>COUNT(B18:B27)-2</f>
        <v>4</v>
      </c>
      <c r="J28" s="28" t="str">
        <f t="shared" ref="J28" si="28">CONCATENATE(K26,2)</f>
        <v>72</v>
      </c>
      <c r="K28" s="22" t="e">
        <v>#VALUE!</v>
      </c>
      <c r="L28" s="22" t="e">
        <v>#VALUE!</v>
      </c>
      <c r="M28" s="22" t="e">
        <v>#VALUE!</v>
      </c>
      <c r="N28" s="22" t="e">
        <v>#VALUE!</v>
      </c>
      <c r="O28" s="22" t="e">
        <v>#VALUE!</v>
      </c>
      <c r="P28" s="22" t="e">
        <v>#VALUE!</v>
      </c>
      <c r="Q28" s="17"/>
      <c r="R28" s="17"/>
      <c r="S28" s="17"/>
      <c r="U28" s="28">
        <f t="shared" si="15"/>
        <v>1</v>
      </c>
      <c r="V28" s="28">
        <f t="shared" si="16"/>
        <v>227</v>
      </c>
    </row>
    <row r="29" spans="1:22" x14ac:dyDescent="0.3">
      <c r="A29" s="28">
        <f t="shared" si="14"/>
        <v>1228</v>
      </c>
      <c r="J29" s="28" t="str">
        <f t="shared" ref="J29" si="29">CONCATENATE(K26,3)</f>
        <v>73</v>
      </c>
      <c r="K29" s="22" t="e">
        <v>#VALUE!</v>
      </c>
      <c r="L29" s="22" t="e">
        <v>#VALUE!</v>
      </c>
      <c r="M29" s="22" t="e">
        <v>#VALUE!</v>
      </c>
      <c r="N29" s="22" t="e">
        <v>#VALUE!</v>
      </c>
      <c r="O29" s="22" t="e">
        <v>#VALUE!</v>
      </c>
      <c r="P29" s="22" t="e">
        <v>#VALUE!</v>
      </c>
      <c r="Q29" s="17"/>
      <c r="R29" s="17"/>
      <c r="S29" s="17"/>
      <c r="U29" s="28">
        <f t="shared" si="15"/>
        <v>1</v>
      </c>
      <c r="V29" s="28">
        <f t="shared" si="16"/>
        <v>228</v>
      </c>
    </row>
    <row r="30" spans="1:22" x14ac:dyDescent="0.3">
      <c r="A30" s="28">
        <f t="shared" si="14"/>
        <v>1229</v>
      </c>
      <c r="B30" s="66" t="s">
        <v>25</v>
      </c>
      <c r="C30" s="66"/>
      <c r="D30" s="66"/>
      <c r="E30" s="66"/>
      <c r="F30" s="66"/>
      <c r="G30" s="66"/>
      <c r="H30" s="66"/>
      <c r="J30" s="17"/>
      <c r="K30" s="17">
        <v>8</v>
      </c>
      <c r="L30" s="17">
        <v>8</v>
      </c>
      <c r="M30" s="17">
        <v>8</v>
      </c>
      <c r="N30" s="17">
        <v>8</v>
      </c>
      <c r="O30" s="17">
        <v>8</v>
      </c>
      <c r="P30" s="17">
        <v>8</v>
      </c>
      <c r="Q30" s="17">
        <v>8</v>
      </c>
      <c r="R30" s="17"/>
      <c r="S30" s="17"/>
      <c r="U30" s="28">
        <f t="shared" si="15"/>
        <v>1</v>
      </c>
      <c r="V30" s="28">
        <f t="shared" si="16"/>
        <v>229</v>
      </c>
    </row>
    <row r="31" spans="1:22" x14ac:dyDescent="0.3">
      <c r="A31" s="28">
        <f t="shared" si="14"/>
        <v>1230</v>
      </c>
      <c r="B31" s="71"/>
      <c r="C31" s="71"/>
      <c r="D31" s="71"/>
      <c r="E31" s="71"/>
      <c r="F31" s="71"/>
      <c r="G31" s="71"/>
      <c r="H31" s="71"/>
      <c r="J31" s="28" t="str">
        <f t="shared" ref="J31" si="30">CONCATENATE(K30,1)</f>
        <v>81</v>
      </c>
      <c r="K31" s="22" t="e">
        <f t="array" ref="K31:Q33">LINEST(B18:B25,C18:C25^{1,2,3,4,5,6},TRUE,TRUE)</f>
        <v>#VALUE!</v>
      </c>
      <c r="L31" s="22" t="e">
        <v>#VALUE!</v>
      </c>
      <c r="M31" s="22" t="e">
        <v>#VALUE!</v>
      </c>
      <c r="N31" s="22" t="e">
        <v>#VALUE!</v>
      </c>
      <c r="O31" s="22" t="e">
        <v>#VALUE!</v>
      </c>
      <c r="P31" s="22" t="e">
        <v>#VALUE!</v>
      </c>
      <c r="Q31" s="22" t="e">
        <v>#VALUE!</v>
      </c>
      <c r="R31" s="17"/>
      <c r="S31" s="17"/>
      <c r="U31" s="28">
        <f t="shared" si="15"/>
        <v>1</v>
      </c>
      <c r="V31" s="28">
        <f t="shared" si="16"/>
        <v>230</v>
      </c>
    </row>
    <row r="32" spans="1:22" x14ac:dyDescent="0.3">
      <c r="A32" s="28">
        <f t="shared" si="14"/>
        <v>1231</v>
      </c>
      <c r="B32" s="71"/>
      <c r="C32" s="71"/>
      <c r="D32" s="71"/>
      <c r="E32" s="71"/>
      <c r="F32" s="71"/>
      <c r="G32" s="71"/>
      <c r="H32" s="71"/>
      <c r="J32" s="28" t="str">
        <f t="shared" ref="J32" si="31">CONCATENATE(K30,2)</f>
        <v>82</v>
      </c>
      <c r="K32" s="22" t="e">
        <v>#VALUE!</v>
      </c>
      <c r="L32" s="22" t="e">
        <v>#VALUE!</v>
      </c>
      <c r="M32" s="22" t="e">
        <v>#VALUE!</v>
      </c>
      <c r="N32" s="22" t="e">
        <v>#VALUE!</v>
      </c>
      <c r="O32" s="22" t="e">
        <v>#VALUE!</v>
      </c>
      <c r="P32" s="22" t="e">
        <v>#VALUE!</v>
      </c>
      <c r="Q32" s="22" t="e">
        <v>#VALUE!</v>
      </c>
      <c r="R32" s="17"/>
      <c r="S32" s="17"/>
      <c r="U32" s="28">
        <f t="shared" si="15"/>
        <v>1</v>
      </c>
      <c r="V32" s="28">
        <f t="shared" si="16"/>
        <v>231</v>
      </c>
    </row>
    <row r="33" spans="1:22" x14ac:dyDescent="0.3">
      <c r="A33" s="28">
        <f t="shared" si="14"/>
        <v>1232</v>
      </c>
      <c r="J33" s="28" t="str">
        <f t="shared" ref="J33" si="32">CONCATENATE(K30,3)</f>
        <v>83</v>
      </c>
      <c r="K33" s="22" t="e">
        <v>#VALUE!</v>
      </c>
      <c r="L33" s="22" t="e">
        <v>#VALUE!</v>
      </c>
      <c r="M33" s="22" t="e">
        <v>#VALUE!</v>
      </c>
      <c r="N33" s="22" t="e">
        <v>#VALUE!</v>
      </c>
      <c r="O33" s="22" t="e">
        <v>#VALUE!</v>
      </c>
      <c r="P33" s="22" t="e">
        <v>#VALUE!</v>
      </c>
      <c r="Q33" s="22" t="e">
        <v>#VALUE!</v>
      </c>
      <c r="R33" s="17"/>
      <c r="S33" s="17"/>
      <c r="U33" s="28">
        <f t="shared" si="15"/>
        <v>1</v>
      </c>
      <c r="V33" s="28">
        <f t="shared" si="16"/>
        <v>232</v>
      </c>
    </row>
    <row r="34" spans="1:22" ht="15" customHeight="1" x14ac:dyDescent="0.3">
      <c r="A34" s="28">
        <f t="shared" si="14"/>
        <v>1233</v>
      </c>
      <c r="B34" s="66" t="s">
        <v>52</v>
      </c>
      <c r="C34" s="66"/>
      <c r="D34" s="66"/>
      <c r="E34" s="10">
        <f>IF(D4="","",MAX(E35,E36))</f>
        <v>1.300000000000523E-2</v>
      </c>
      <c r="J34" s="17"/>
      <c r="K34" s="17">
        <v>9</v>
      </c>
      <c r="L34" s="17">
        <v>9</v>
      </c>
      <c r="M34" s="17">
        <v>9</v>
      </c>
      <c r="N34" s="17">
        <v>9</v>
      </c>
      <c r="O34" s="17">
        <v>9</v>
      </c>
      <c r="P34" s="17">
        <v>9</v>
      </c>
      <c r="Q34" s="17">
        <v>9</v>
      </c>
      <c r="R34" s="17">
        <v>9</v>
      </c>
      <c r="S34" s="17"/>
      <c r="U34" s="28">
        <f t="shared" si="15"/>
        <v>1</v>
      </c>
      <c r="V34" s="28">
        <f t="shared" si="16"/>
        <v>233</v>
      </c>
    </row>
    <row r="35" spans="1:22" x14ac:dyDescent="0.3">
      <c r="A35" s="28">
        <f t="shared" si="14"/>
        <v>1234</v>
      </c>
      <c r="B35" s="2" t="s">
        <v>26</v>
      </c>
      <c r="C35" s="2" t="s">
        <v>27</v>
      </c>
      <c r="D35" s="2" t="s">
        <v>28</v>
      </c>
      <c r="E35" s="11">
        <f>ABS(MIN(D36:D45))</f>
        <v>7.0000000000050022E-3</v>
      </c>
      <c r="G35" s="2" t="s">
        <v>230</v>
      </c>
      <c r="J35" s="28" t="str">
        <f t="shared" ref="J35" si="33">CONCATENATE(K34,1)</f>
        <v>91</v>
      </c>
      <c r="K35" s="22" t="e">
        <f t="array" ref="K35:R37">LINEST(B18:B26,C18:C26^{1,2,3,4,5,6,7},TRUE,TRUE)</f>
        <v>#VALUE!</v>
      </c>
      <c r="L35" s="22" t="e">
        <v>#VALUE!</v>
      </c>
      <c r="M35" s="22" t="e">
        <v>#VALUE!</v>
      </c>
      <c r="N35" s="22" t="e">
        <v>#VALUE!</v>
      </c>
      <c r="O35" s="22" t="e">
        <v>#VALUE!</v>
      </c>
      <c r="P35" s="22" t="e">
        <v>#VALUE!</v>
      </c>
      <c r="Q35" s="22" t="e">
        <v>#VALUE!</v>
      </c>
      <c r="R35" s="22" t="e">
        <v>#VALUE!</v>
      </c>
      <c r="S35" s="17"/>
      <c r="U35" s="28">
        <f t="shared" si="15"/>
        <v>1</v>
      </c>
      <c r="V35" s="28">
        <f t="shared" si="16"/>
        <v>234</v>
      </c>
    </row>
    <row r="36" spans="1:22" x14ac:dyDescent="0.3">
      <c r="A36" s="28">
        <f t="shared" si="14"/>
        <v>1235</v>
      </c>
      <c r="B36" s="7">
        <f t="shared" ref="B36:B45" si="34">C18-B18</f>
        <v>1.6000000000005343E-2</v>
      </c>
      <c r="C36" s="7">
        <f t="shared" ref="C36:C45" si="35">H18-G18</f>
        <v>9.0000000000003411E-3</v>
      </c>
      <c r="D36" s="7">
        <f>C36-B36</f>
        <v>-7.0000000000050022E-3</v>
      </c>
      <c r="E36" s="11">
        <f>ABS(MAX(D36:D45))</f>
        <v>1.300000000000523E-2</v>
      </c>
      <c r="F36" s="13"/>
      <c r="G36" s="2">
        <f>IF(D18="","",D18/E18)</f>
        <v>3.5000000000000003E-2</v>
      </c>
      <c r="H36" s="13"/>
      <c r="J36" s="28" t="str">
        <f t="shared" ref="J36" si="36">CONCATENATE(K34,2)</f>
        <v>92</v>
      </c>
      <c r="K36" s="22" t="e">
        <v>#VALUE!</v>
      </c>
      <c r="L36" s="22" t="e">
        <v>#VALUE!</v>
      </c>
      <c r="M36" s="22" t="e">
        <v>#VALUE!</v>
      </c>
      <c r="N36" s="22" t="e">
        <v>#VALUE!</v>
      </c>
      <c r="O36" s="22" t="e">
        <v>#VALUE!</v>
      </c>
      <c r="P36" s="22" t="e">
        <v>#VALUE!</v>
      </c>
      <c r="Q36" s="22" t="e">
        <v>#VALUE!</v>
      </c>
      <c r="R36" s="22" t="e">
        <v>#VALUE!</v>
      </c>
      <c r="S36" s="17"/>
      <c r="U36" s="28">
        <f t="shared" si="15"/>
        <v>1</v>
      </c>
      <c r="V36" s="28">
        <f t="shared" si="16"/>
        <v>235</v>
      </c>
    </row>
    <row r="37" spans="1:22" x14ac:dyDescent="0.3">
      <c r="A37" s="28">
        <f t="shared" si="14"/>
        <v>1236</v>
      </c>
      <c r="B37" s="7">
        <f t="shared" si="34"/>
        <v>1.1000000000002785E-2</v>
      </c>
      <c r="C37" s="7">
        <f t="shared" si="35"/>
        <v>6.0000000000002274E-3</v>
      </c>
      <c r="D37" s="7">
        <f t="shared" ref="D37:D45" si="37">C37-B37</f>
        <v>-5.000000000002558E-3</v>
      </c>
      <c r="E37" s="12" t="s">
        <v>34</v>
      </c>
      <c r="G37" s="2">
        <f t="shared" ref="G37:G45" si="38">IF(D19="","",D19/E19)</f>
        <v>1.4999999999999999E-2</v>
      </c>
      <c r="H37" s="13"/>
      <c r="J37" s="28" t="str">
        <f t="shared" ref="J37" si="39">CONCATENATE(K34,3)</f>
        <v>93</v>
      </c>
      <c r="K37" s="22" t="e">
        <v>#VALUE!</v>
      </c>
      <c r="L37" s="22" t="e">
        <v>#VALUE!</v>
      </c>
      <c r="M37" s="22" t="e">
        <v>#VALUE!</v>
      </c>
      <c r="N37" s="22" t="e">
        <v>#VALUE!</v>
      </c>
      <c r="O37" s="22" t="e">
        <v>#VALUE!</v>
      </c>
      <c r="P37" s="22" t="e">
        <v>#VALUE!</v>
      </c>
      <c r="Q37" s="22" t="e">
        <v>#VALUE!</v>
      </c>
      <c r="R37" s="22" t="e">
        <v>#VALUE!</v>
      </c>
      <c r="S37" s="17"/>
      <c r="U37" s="28">
        <f t="shared" si="15"/>
        <v>1</v>
      </c>
      <c r="V37" s="28">
        <f t="shared" si="16"/>
        <v>236</v>
      </c>
    </row>
    <row r="38" spans="1:22" x14ac:dyDescent="0.3">
      <c r="A38" s="28">
        <f t="shared" si="14"/>
        <v>1237</v>
      </c>
      <c r="B38" s="7">
        <f t="shared" si="34"/>
        <v>7.9999999999999984E-3</v>
      </c>
      <c r="C38" s="7">
        <f t="shared" si="35"/>
        <v>2.9999999999999992E-3</v>
      </c>
      <c r="D38" s="7">
        <f t="shared" si="37"/>
        <v>-4.9999999999999992E-3</v>
      </c>
      <c r="E38" s="10">
        <f>IF(D4="","",MAX(E39,E40))</f>
        <v>1.6000000000005343E-2</v>
      </c>
      <c r="G38" s="2">
        <f t="shared" si="38"/>
        <v>1.4999999999999999E-2</v>
      </c>
      <c r="H38" s="13"/>
      <c r="J38" s="17"/>
      <c r="K38" s="17">
        <v>10</v>
      </c>
      <c r="L38" s="17">
        <v>10</v>
      </c>
      <c r="M38" s="17">
        <v>10</v>
      </c>
      <c r="N38" s="17">
        <v>10</v>
      </c>
      <c r="O38" s="17">
        <v>10</v>
      </c>
      <c r="P38" s="17">
        <v>10</v>
      </c>
      <c r="Q38" s="17">
        <v>10</v>
      </c>
      <c r="R38" s="17">
        <v>10</v>
      </c>
      <c r="S38" s="17">
        <v>10</v>
      </c>
      <c r="U38" s="28">
        <f t="shared" si="15"/>
        <v>1</v>
      </c>
      <c r="V38" s="28">
        <f t="shared" si="16"/>
        <v>237</v>
      </c>
    </row>
    <row r="39" spans="1:22" x14ac:dyDescent="0.3">
      <c r="A39" s="28">
        <f t="shared" si="14"/>
        <v>1238</v>
      </c>
      <c r="B39" s="7">
        <f t="shared" si="34"/>
        <v>-1.2999999999998124E-2</v>
      </c>
      <c r="C39" s="7">
        <f t="shared" si="35"/>
        <v>-3.0000000000001137E-3</v>
      </c>
      <c r="D39" s="7">
        <f t="shared" si="37"/>
        <v>9.9999999999980105E-3</v>
      </c>
      <c r="E39" s="11">
        <f>ABS(MIN(B36:B45))</f>
        <v>1.5999999999991132E-2</v>
      </c>
      <c r="G39" s="2">
        <f t="shared" si="38"/>
        <v>1.4999999999999999E-2</v>
      </c>
      <c r="H39" s="13"/>
      <c r="J39" s="28" t="str">
        <f t="shared" ref="J39" si="40">CONCATENATE(K38,1)</f>
        <v>101</v>
      </c>
      <c r="K39" s="22" t="e">
        <f t="array" ref="K39:S41">LINEST(B18:B27,C18:C27^{1,2,3,4,5,6,7,8},TRUE,TRUE)</f>
        <v>#VALUE!</v>
      </c>
      <c r="L39" s="22" t="e">
        <v>#VALUE!</v>
      </c>
      <c r="M39" s="22" t="e">
        <v>#VALUE!</v>
      </c>
      <c r="N39" s="22" t="e">
        <v>#VALUE!</v>
      </c>
      <c r="O39" s="22" t="e">
        <v>#VALUE!</v>
      </c>
      <c r="P39" s="22" t="e">
        <v>#VALUE!</v>
      </c>
      <c r="Q39" s="22" t="e">
        <v>#VALUE!</v>
      </c>
      <c r="R39" s="22" t="e">
        <v>#VALUE!</v>
      </c>
      <c r="S39" s="22" t="e">
        <v>#VALUE!</v>
      </c>
      <c r="U39" s="28">
        <f t="shared" si="15"/>
        <v>1</v>
      </c>
      <c r="V39" s="28">
        <f t="shared" si="16"/>
        <v>238</v>
      </c>
    </row>
    <row r="40" spans="1:22" x14ac:dyDescent="0.3">
      <c r="A40" s="28">
        <f t="shared" si="14"/>
        <v>1239</v>
      </c>
      <c r="B40" s="7">
        <f t="shared" si="34"/>
        <v>-1.5999999999991132E-2</v>
      </c>
      <c r="C40" s="7">
        <f t="shared" si="35"/>
        <v>-2.9999999999859028E-3</v>
      </c>
      <c r="D40" s="7">
        <f t="shared" si="37"/>
        <v>1.300000000000523E-2</v>
      </c>
      <c r="E40" s="11">
        <f>ABS(MAX(B36:B45))</f>
        <v>1.6000000000005343E-2</v>
      </c>
      <c r="G40" s="2">
        <f t="shared" si="38"/>
        <v>1.4999999999999999E-2</v>
      </c>
      <c r="H40" s="13"/>
      <c r="J40" s="28" t="str">
        <f t="shared" ref="J40" si="41">CONCATENATE(K38,2)</f>
        <v>102</v>
      </c>
      <c r="K40" s="22" t="e">
        <v>#VALUE!</v>
      </c>
      <c r="L40" s="22" t="e">
        <v>#VALUE!</v>
      </c>
      <c r="M40" s="22" t="e">
        <v>#VALUE!</v>
      </c>
      <c r="N40" s="22" t="e">
        <v>#VALUE!</v>
      </c>
      <c r="O40" s="22" t="e">
        <v>#VALUE!</v>
      </c>
      <c r="P40" s="22" t="e">
        <v>#VALUE!</v>
      </c>
      <c r="Q40" s="22" t="e">
        <v>#VALUE!</v>
      </c>
      <c r="R40" s="22" t="e">
        <v>#VALUE!</v>
      </c>
      <c r="S40" s="22" t="e">
        <v>#VALUE!</v>
      </c>
      <c r="U40" s="28">
        <f t="shared" si="15"/>
        <v>1</v>
      </c>
      <c r="V40" s="28">
        <f t="shared" si="16"/>
        <v>239</v>
      </c>
    </row>
    <row r="41" spans="1:22" x14ac:dyDescent="0.3">
      <c r="A41" s="28">
        <f t="shared" si="14"/>
        <v>1240</v>
      </c>
      <c r="B41" s="7">
        <f t="shared" si="34"/>
        <v>-9.0000000000145519E-3</v>
      </c>
      <c r="C41" s="7">
        <f t="shared" si="35"/>
        <v>-9.9999999999909051E-3</v>
      </c>
      <c r="D41" s="7">
        <f t="shared" si="37"/>
        <v>-9.9999999997635314E-4</v>
      </c>
      <c r="E41" s="12" t="s">
        <v>231</v>
      </c>
      <c r="G41" s="2">
        <f t="shared" si="38"/>
        <v>2.5000000000000001E-2</v>
      </c>
      <c r="H41" s="13"/>
      <c r="J41" s="28" t="str">
        <f t="shared" ref="J41" si="42">CONCATENATE(K38,3)</f>
        <v>103</v>
      </c>
      <c r="K41" s="22" t="e">
        <v>#VALUE!</v>
      </c>
      <c r="L41" s="22" t="e">
        <v>#VALUE!</v>
      </c>
      <c r="M41" s="22" t="e">
        <v>#VALUE!</v>
      </c>
      <c r="N41" s="22" t="e">
        <v>#VALUE!</v>
      </c>
      <c r="O41" s="22" t="e">
        <v>#VALUE!</v>
      </c>
      <c r="P41" s="22" t="e">
        <v>#VALUE!</v>
      </c>
      <c r="Q41" s="22" t="e">
        <v>#VALUE!</v>
      </c>
      <c r="R41" s="22" t="e">
        <v>#VALUE!</v>
      </c>
      <c r="S41" s="22" t="e">
        <v>#VALUE!</v>
      </c>
      <c r="U41" s="28">
        <f t="shared" si="15"/>
        <v>1</v>
      </c>
      <c r="V41" s="28">
        <f t="shared" si="16"/>
        <v>240</v>
      </c>
    </row>
    <row r="42" spans="1:22" x14ac:dyDescent="0.3">
      <c r="A42" s="28">
        <f t="shared" si="14"/>
        <v>1241</v>
      </c>
      <c r="B42" s="7">
        <f t="shared" si="34"/>
        <v>0</v>
      </c>
      <c r="C42" s="7">
        <f t="shared" si="35"/>
        <v>0</v>
      </c>
      <c r="D42" s="7">
        <f t="shared" si="37"/>
        <v>0</v>
      </c>
      <c r="E42" s="10">
        <f>IF(D4="","",MAX(E43,E44))*2</f>
        <v>7.0000000000000007E-2</v>
      </c>
      <c r="G42" s="2" t="str">
        <f t="shared" si="38"/>
        <v/>
      </c>
      <c r="H42" s="13"/>
      <c r="U42" s="28">
        <f t="shared" si="15"/>
        <v>1</v>
      </c>
      <c r="V42" s="28">
        <f t="shared" si="16"/>
        <v>241</v>
      </c>
    </row>
    <row r="43" spans="1:22" x14ac:dyDescent="0.3">
      <c r="A43" s="28">
        <f t="shared" si="14"/>
        <v>1242</v>
      </c>
      <c r="B43" s="7">
        <f t="shared" si="34"/>
        <v>0</v>
      </c>
      <c r="C43" s="7">
        <f t="shared" si="35"/>
        <v>0</v>
      </c>
      <c r="D43" s="7">
        <f t="shared" si="37"/>
        <v>0</v>
      </c>
      <c r="E43" s="11">
        <f>ABS(MIN(G36:G45))</f>
        <v>1.4999999999999999E-2</v>
      </c>
      <c r="G43" s="2" t="str">
        <f t="shared" si="38"/>
        <v/>
      </c>
      <c r="U43" s="28">
        <f t="shared" si="15"/>
        <v>1</v>
      </c>
      <c r="V43" s="28">
        <f t="shared" si="16"/>
        <v>242</v>
      </c>
    </row>
    <row r="44" spans="1:22" x14ac:dyDescent="0.3">
      <c r="A44" s="28">
        <f t="shared" si="14"/>
        <v>1243</v>
      </c>
      <c r="B44" s="7">
        <f t="shared" si="34"/>
        <v>0</v>
      </c>
      <c r="C44" s="7">
        <f t="shared" si="35"/>
        <v>0</v>
      </c>
      <c r="D44" s="7">
        <f t="shared" si="37"/>
        <v>0</v>
      </c>
      <c r="E44" s="11">
        <f>ABS(MAX(G36:G45))</f>
        <v>3.5000000000000003E-2</v>
      </c>
      <c r="G44" s="2" t="str">
        <f t="shared" si="38"/>
        <v/>
      </c>
      <c r="U44" s="28">
        <f t="shared" si="15"/>
        <v>1</v>
      </c>
      <c r="V44" s="28">
        <f t="shared" si="16"/>
        <v>243</v>
      </c>
    </row>
    <row r="45" spans="1:22" x14ac:dyDescent="0.3">
      <c r="A45" s="28">
        <f t="shared" si="14"/>
        <v>1244</v>
      </c>
      <c r="B45" s="7">
        <f t="shared" si="34"/>
        <v>0</v>
      </c>
      <c r="C45" s="7">
        <f t="shared" si="35"/>
        <v>0</v>
      </c>
      <c r="D45" s="7">
        <f t="shared" si="37"/>
        <v>0</v>
      </c>
      <c r="F45" s="13"/>
      <c r="G45" s="2" t="str">
        <f t="shared" si="38"/>
        <v/>
      </c>
      <c r="U45" s="28">
        <f t="shared" si="15"/>
        <v>1</v>
      </c>
      <c r="V45" s="28">
        <f t="shared" si="16"/>
        <v>244</v>
      </c>
    </row>
    <row r="46" spans="1:22" x14ac:dyDescent="0.3">
      <c r="A46" s="28">
        <f t="shared" si="14"/>
        <v>1245</v>
      </c>
      <c r="F46" s="13"/>
      <c r="U46" s="28">
        <f t="shared" si="15"/>
        <v>1</v>
      </c>
      <c r="V46" s="28">
        <f t="shared" si="16"/>
        <v>245</v>
      </c>
    </row>
    <row r="47" spans="1:22" x14ac:dyDescent="0.3">
      <c r="A47" s="28">
        <f t="shared" si="14"/>
        <v>1246</v>
      </c>
      <c r="F47" s="13"/>
      <c r="U47" s="28">
        <f t="shared" si="15"/>
        <v>1</v>
      </c>
      <c r="V47" s="28">
        <f t="shared" si="16"/>
        <v>246</v>
      </c>
    </row>
    <row r="48" spans="1:22" x14ac:dyDescent="0.3">
      <c r="A48" s="28">
        <f t="shared" si="14"/>
        <v>1247</v>
      </c>
      <c r="F48" s="13"/>
      <c r="U48" s="28">
        <f t="shared" si="15"/>
        <v>1</v>
      </c>
      <c r="V48" s="28">
        <f t="shared" si="16"/>
        <v>247</v>
      </c>
    </row>
    <row r="49" spans="1:24" s="8" customFormat="1" x14ac:dyDescent="0.3"/>
    <row r="50" spans="1:24" x14ac:dyDescent="0.3">
      <c r="A50" s="28">
        <f>ROUND(CONCATENATE(U50,V50),0)</f>
        <v>2201</v>
      </c>
      <c r="B50" s="63" t="s">
        <v>0</v>
      </c>
      <c r="C50" s="63"/>
      <c r="D50" s="71" t="s">
        <v>75</v>
      </c>
      <c r="E50" s="71"/>
      <c r="F50" s="71"/>
      <c r="G50" s="71"/>
      <c r="H50" s="71"/>
      <c r="U50" s="28">
        <f>U48+1</f>
        <v>2</v>
      </c>
      <c r="V50" s="28">
        <v>201</v>
      </c>
    </row>
    <row r="51" spans="1:24" x14ac:dyDescent="0.3">
      <c r="A51" s="28">
        <f t="shared" ref="A51:A96" si="43">ROUND(CONCATENATE(U51,V51),0)</f>
        <v>2202</v>
      </c>
      <c r="B51" s="72" t="s">
        <v>70</v>
      </c>
      <c r="C51" s="73"/>
      <c r="D51" s="30" t="s">
        <v>65</v>
      </c>
      <c r="E51" s="66" t="s">
        <v>71</v>
      </c>
      <c r="F51" s="66"/>
      <c r="G51" s="74" t="s">
        <v>67</v>
      </c>
      <c r="H51" s="74"/>
      <c r="U51" s="28">
        <f>U50</f>
        <v>2</v>
      </c>
      <c r="V51" s="28">
        <f>V50+1</f>
        <v>202</v>
      </c>
    </row>
    <row r="52" spans="1:24" x14ac:dyDescent="0.3">
      <c r="A52" s="28">
        <f t="shared" si="43"/>
        <v>2203</v>
      </c>
      <c r="B52" s="75" t="s">
        <v>6</v>
      </c>
      <c r="C52" s="75"/>
      <c r="D52" s="71" t="s">
        <v>162</v>
      </c>
      <c r="E52" s="71"/>
      <c r="F52" s="71"/>
      <c r="G52" s="71"/>
      <c r="H52" s="71"/>
      <c r="U52" s="28">
        <f t="shared" ref="U52:U96" si="44">U51</f>
        <v>2</v>
      </c>
      <c r="V52" s="28">
        <f t="shared" ref="V52:V96" si="45">V51+1</f>
        <v>203</v>
      </c>
    </row>
    <row r="53" spans="1:24" x14ac:dyDescent="0.3">
      <c r="A53" s="28">
        <f t="shared" si="43"/>
        <v>2204</v>
      </c>
      <c r="B53" s="63" t="s">
        <v>7</v>
      </c>
      <c r="C53" s="63"/>
      <c r="D53" s="71" t="s">
        <v>29</v>
      </c>
      <c r="E53" s="71"/>
      <c r="F53" s="71"/>
      <c r="G53" s="71"/>
      <c r="H53" s="71"/>
      <c r="J53" s="17"/>
      <c r="K53" s="17" t="s">
        <v>53</v>
      </c>
      <c r="L53" s="17" t="s">
        <v>54</v>
      </c>
      <c r="M53" s="17" t="s">
        <v>55</v>
      </c>
      <c r="N53" s="17" t="s">
        <v>56</v>
      </c>
      <c r="O53" s="17" t="s">
        <v>57</v>
      </c>
      <c r="P53" s="17" t="s">
        <v>2</v>
      </c>
      <c r="Q53" s="17" t="s">
        <v>3</v>
      </c>
      <c r="R53" s="17" t="s">
        <v>4</v>
      </c>
      <c r="S53" s="17" t="s">
        <v>5</v>
      </c>
      <c r="U53" s="28">
        <f t="shared" si="44"/>
        <v>2</v>
      </c>
      <c r="V53" s="28">
        <f t="shared" si="45"/>
        <v>204</v>
      </c>
      <c r="X53" s="1" t="s">
        <v>48</v>
      </c>
    </row>
    <row r="54" spans="1:24" x14ac:dyDescent="0.3">
      <c r="A54" s="28">
        <f t="shared" si="43"/>
        <v>2205</v>
      </c>
      <c r="B54" s="63" t="s">
        <v>9</v>
      </c>
      <c r="C54" s="63"/>
      <c r="D54" s="71" t="s">
        <v>30</v>
      </c>
      <c r="E54" s="71"/>
      <c r="F54" s="71"/>
      <c r="G54" s="71"/>
      <c r="H54" s="71"/>
      <c r="J54" s="17">
        <f>COUNTA(B66:B75)</f>
        <v>3</v>
      </c>
      <c r="K54" s="17">
        <f t="shared" ref="K54" si="46">IF(L54-1&lt;2,0,L54-1)</f>
        <v>0</v>
      </c>
      <c r="L54" s="17">
        <f t="shared" ref="L54" si="47">IF(M54-1&lt;2,0,M54-1)</f>
        <v>0</v>
      </c>
      <c r="M54" s="17">
        <f t="shared" ref="M54" si="48">IF(N54-1&lt;2,0,N54-1)</f>
        <v>0</v>
      </c>
      <c r="N54" s="17">
        <f t="shared" ref="N54" si="49">IF(O54-1&lt;2,0,O54-1)</f>
        <v>0</v>
      </c>
      <c r="O54" s="17">
        <f t="shared" ref="O54" si="50">IF(P54-1&lt;2,0,P54-1)</f>
        <v>0</v>
      </c>
      <c r="P54" s="17">
        <f t="shared" ref="P54" si="51">IF(Q54-1&lt;2,0,Q54-1)</f>
        <v>0</v>
      </c>
      <c r="Q54" s="17">
        <f t="shared" ref="Q54" si="52">IF(R54-1&lt;2,0,R54-1)</f>
        <v>0</v>
      </c>
      <c r="R54" s="17">
        <f>IF(S54-1&lt;2,0,S54-1)</f>
        <v>2</v>
      </c>
      <c r="S54" s="17">
        <f>J54</f>
        <v>3</v>
      </c>
      <c r="U54" s="28">
        <f t="shared" si="44"/>
        <v>2</v>
      </c>
      <c r="V54" s="28">
        <f t="shared" si="45"/>
        <v>205</v>
      </c>
      <c r="X54" s="1" t="s">
        <v>49</v>
      </c>
    </row>
    <row r="55" spans="1:24" x14ac:dyDescent="0.3">
      <c r="A55" s="28">
        <f t="shared" si="43"/>
        <v>2206</v>
      </c>
      <c r="B55" s="63" t="s">
        <v>10</v>
      </c>
      <c r="C55" s="63"/>
      <c r="D55" s="71" t="s">
        <v>312</v>
      </c>
      <c r="E55" s="71"/>
      <c r="F55" s="71"/>
      <c r="G55" s="71"/>
      <c r="H55" s="71"/>
      <c r="J55" s="28" t="str">
        <f>CONCATENATE(J54,1)</f>
        <v>31</v>
      </c>
      <c r="K55" s="29">
        <f>IF(K54=0,0,VLOOKUP(J55,J59:S89,K54,FALSE))</f>
        <v>0</v>
      </c>
      <c r="L55" s="29">
        <f>IF(L54=0,0,VLOOKUP(J55,J59:S89,L54,FALSE))</f>
        <v>0</v>
      </c>
      <c r="M55" s="29">
        <f>IF(M54=0,0,VLOOKUP(J55,J59:S89,M54,FALSE))</f>
        <v>0</v>
      </c>
      <c r="N55" s="29">
        <f>IF(N54=0,0,VLOOKUP(J55,J59:S89,N54,FALSE))</f>
        <v>0</v>
      </c>
      <c r="O55" s="29">
        <f>IF(O54=0,0,VLOOKUP(J55,J59:S89,O54,FALSE))</f>
        <v>0</v>
      </c>
      <c r="P55" s="29">
        <f>IF(P54=0,0,VLOOKUP(J55,J59:S89,P54,FALSE))</f>
        <v>0</v>
      </c>
      <c r="Q55" s="29">
        <f>IF(Q54=0,0,VLOOKUP(J55,J59:S89,Q54,FALSE))</f>
        <v>0</v>
      </c>
      <c r="R55" s="29">
        <f>IF(R54=0,0,VLOOKUP(J55,J59:S89,R54,FALSE))</f>
        <v>0.99501666611662976</v>
      </c>
      <c r="S55" s="29">
        <f>IF(S54=0,0,VLOOKUP(J55,J59:S89,S54,FALSE))</f>
        <v>0.38992112471536089</v>
      </c>
      <c r="U55" s="28">
        <f t="shared" si="44"/>
        <v>2</v>
      </c>
      <c r="V55" s="28">
        <f t="shared" si="45"/>
        <v>206</v>
      </c>
      <c r="X55" s="1" t="s">
        <v>50</v>
      </c>
    </row>
    <row r="56" spans="1:24" x14ac:dyDescent="0.3">
      <c r="A56" s="28">
        <f t="shared" si="43"/>
        <v>2207</v>
      </c>
      <c r="B56" s="63" t="s">
        <v>11</v>
      </c>
      <c r="C56" s="63"/>
      <c r="D56" s="64">
        <v>45836</v>
      </c>
      <c r="E56" s="64"/>
      <c r="F56" s="64"/>
      <c r="G56" s="64"/>
      <c r="H56" s="64"/>
      <c r="J56" s="28" t="str">
        <f>CONCATENATE(J54,2)</f>
        <v>32</v>
      </c>
      <c r="K56" s="22">
        <f>IF(K54=0,0,VLOOKUP(J56,J59:S89,K54,FALSE))</f>
        <v>0</v>
      </c>
      <c r="L56" s="22">
        <f>IF(L54=0,0,VLOOKUP(J56,J59:S89,L54,FALSE))</f>
        <v>0</v>
      </c>
      <c r="M56" s="22">
        <f>IF(M54=0,0,VLOOKUP(J56,J59:S89,M54,FALSE))</f>
        <v>0</v>
      </c>
      <c r="N56" s="22">
        <f>IF(N54=0,0,VLOOKUP(J56,J59:S89,N54,FALSE))</f>
        <v>0</v>
      </c>
      <c r="O56" s="22">
        <f>IF(O54=0,0,VLOOKUP(J56,J59:S89,O54,FALSE))</f>
        <v>0</v>
      </c>
      <c r="P56" s="22">
        <f>IF(P54=0,0,VLOOKUP(J56,J59:S89,P54,FALSE))</f>
        <v>0</v>
      </c>
      <c r="Q56" s="22">
        <f>IF(Q54=0,0,VLOOKUP(J56,J59:S89,Q54,FALSE))</f>
        <v>0</v>
      </c>
      <c r="R56" s="22">
        <f>IF(R54=0,0,VLOOKUP(J56,J59:S89,R54,FALSE))</f>
        <v>2.8580753235351521E-3</v>
      </c>
      <c r="S56" s="22">
        <f>IF(S54=0,0,VLOOKUP(J56,J59:S89,S54,FALSE))</f>
        <v>7.4478686435199351E-2</v>
      </c>
      <c r="U56" s="28">
        <f t="shared" si="44"/>
        <v>2</v>
      </c>
      <c r="V56" s="28">
        <f t="shared" si="45"/>
        <v>207</v>
      </c>
    </row>
    <row r="57" spans="1:24" x14ac:dyDescent="0.3">
      <c r="A57" s="28">
        <f t="shared" si="43"/>
        <v>2208</v>
      </c>
      <c r="B57" s="63" t="s">
        <v>12</v>
      </c>
      <c r="C57" s="63"/>
      <c r="D57" s="65">
        <v>46203</v>
      </c>
      <c r="E57" s="65"/>
      <c r="F57" s="65"/>
      <c r="G57" s="65"/>
      <c r="H57" s="65"/>
      <c r="J57" s="28" t="str">
        <f>CONCATENATE(J54,3)</f>
        <v>33</v>
      </c>
      <c r="K57" s="22"/>
      <c r="L57" s="22"/>
      <c r="M57" s="22"/>
      <c r="N57" s="22" t="s">
        <v>58</v>
      </c>
      <c r="O57" s="29">
        <f>J54-2</f>
        <v>1</v>
      </c>
      <c r="P57" s="22" t="s">
        <v>59</v>
      </c>
      <c r="Q57" s="29">
        <f>VLOOKUP(J57,J59:S89,3,FALSE)</f>
        <v>4.0621552867992961E-2</v>
      </c>
      <c r="R57" s="22" t="s">
        <v>60</v>
      </c>
      <c r="S57" s="22">
        <f>VLOOKUP(J57,J59:S89,2,FALSE)</f>
        <v>0.99999174944721292</v>
      </c>
      <c r="U57" s="28">
        <f t="shared" si="44"/>
        <v>2</v>
      </c>
      <c r="V57" s="28">
        <f t="shared" si="45"/>
        <v>208</v>
      </c>
    </row>
    <row r="58" spans="1:24" x14ac:dyDescent="0.3">
      <c r="A58" s="28">
        <f t="shared" si="43"/>
        <v>2209</v>
      </c>
      <c r="B58" s="63" t="s">
        <v>13</v>
      </c>
      <c r="C58" s="63"/>
      <c r="D58" s="15">
        <v>0.1</v>
      </c>
      <c r="E58" s="66" t="s">
        <v>14</v>
      </c>
      <c r="F58" s="66"/>
      <c r="G58" s="66"/>
      <c r="H58" s="6" t="s">
        <v>64</v>
      </c>
      <c r="J58" s="17"/>
      <c r="K58" s="17">
        <v>3</v>
      </c>
      <c r="L58" s="17">
        <v>3</v>
      </c>
      <c r="M58" s="17"/>
      <c r="N58" s="17"/>
      <c r="O58" s="17"/>
      <c r="P58" s="17"/>
      <c r="Q58" s="17"/>
      <c r="R58" s="17"/>
      <c r="S58" s="17"/>
      <c r="U58" s="28">
        <f t="shared" si="44"/>
        <v>2</v>
      </c>
      <c r="V58" s="28">
        <f t="shared" si="45"/>
        <v>209</v>
      </c>
    </row>
    <row r="59" spans="1:24" x14ac:dyDescent="0.3">
      <c r="A59" s="28">
        <f t="shared" si="43"/>
        <v>2210</v>
      </c>
      <c r="B59" s="63" t="s">
        <v>15</v>
      </c>
      <c r="C59" s="63"/>
      <c r="D59" s="2">
        <f>MIN(B66:B75)</f>
        <v>15</v>
      </c>
      <c r="E59" s="3" t="s">
        <v>16</v>
      </c>
      <c r="F59" s="2">
        <f>MAX(B66:B75)</f>
        <v>35</v>
      </c>
      <c r="G59" s="4" t="str">
        <f>IF(H58="","",H58)</f>
        <v>°C</v>
      </c>
      <c r="H59" s="14"/>
      <c r="J59" s="28" t="str">
        <f>CONCATENATE(K58,1)</f>
        <v>31</v>
      </c>
      <c r="K59" s="22">
        <f t="array" ref="K59:L61">LINEST(B66:B68,C66:C68^{1},TRUE,TRUE)</f>
        <v>0.99501666611662976</v>
      </c>
      <c r="L59" s="22">
        <v>0.38992112471536089</v>
      </c>
      <c r="M59" s="17"/>
      <c r="N59" s="17"/>
      <c r="O59" s="17"/>
      <c r="P59" s="17"/>
      <c r="Q59" s="17"/>
      <c r="R59" s="17"/>
      <c r="S59" s="17"/>
      <c r="U59" s="28">
        <f t="shared" si="44"/>
        <v>2</v>
      </c>
      <c r="V59" s="28">
        <f t="shared" si="45"/>
        <v>210</v>
      </c>
    </row>
    <row r="60" spans="1:24" x14ac:dyDescent="0.3">
      <c r="A60" s="28">
        <f t="shared" si="43"/>
        <v>2211</v>
      </c>
      <c r="J60" s="28" t="str">
        <f>CONCATENATE(K58,2)</f>
        <v>32</v>
      </c>
      <c r="K60" s="22">
        <v>2.8580753235351521E-3</v>
      </c>
      <c r="L60" s="22">
        <v>7.4478686435199351E-2</v>
      </c>
      <c r="M60" s="17"/>
      <c r="N60" s="17"/>
      <c r="O60" s="17"/>
      <c r="P60" s="17"/>
      <c r="Q60" s="17"/>
      <c r="R60" s="17"/>
      <c r="S60" s="17"/>
      <c r="U60" s="28">
        <f t="shared" si="44"/>
        <v>2</v>
      </c>
      <c r="V60" s="28">
        <f t="shared" si="45"/>
        <v>211</v>
      </c>
    </row>
    <row r="61" spans="1:24" x14ac:dyDescent="0.3">
      <c r="A61" s="28">
        <f t="shared" si="43"/>
        <v>2212</v>
      </c>
      <c r="B61" s="67" t="s">
        <v>17</v>
      </c>
      <c r="C61" s="67"/>
      <c r="D61" s="67"/>
      <c r="E61" s="67"/>
      <c r="F61" s="67"/>
      <c r="G61" s="68" t="s">
        <v>31</v>
      </c>
      <c r="H61" s="69"/>
      <c r="J61" s="28" t="str">
        <f>CONCATENATE(K58,3)</f>
        <v>33</v>
      </c>
      <c r="K61" s="22">
        <v>0.99999174944721292</v>
      </c>
      <c r="L61" s="22">
        <v>4.0621552867992961E-2</v>
      </c>
      <c r="M61" s="17"/>
      <c r="N61" s="17"/>
      <c r="O61" s="17"/>
      <c r="P61" s="17"/>
      <c r="Q61" s="17"/>
      <c r="R61" s="17"/>
      <c r="S61" s="17"/>
      <c r="U61" s="28">
        <f t="shared" si="44"/>
        <v>2</v>
      </c>
      <c r="V61" s="28">
        <f t="shared" si="45"/>
        <v>212</v>
      </c>
    </row>
    <row r="62" spans="1:24" x14ac:dyDescent="0.3">
      <c r="A62" s="28">
        <f t="shared" si="43"/>
        <v>2213</v>
      </c>
      <c r="B62" s="66" t="s">
        <v>18</v>
      </c>
      <c r="C62" s="66"/>
      <c r="D62" s="66"/>
      <c r="E62" s="66" t="str">
        <f>IF(D55="","",D55)</f>
        <v>E0401/25</v>
      </c>
      <c r="F62" s="66"/>
      <c r="G62" s="4" t="s">
        <v>18</v>
      </c>
      <c r="H62" s="16" t="s">
        <v>163</v>
      </c>
      <c r="J62" s="17"/>
      <c r="K62" s="17">
        <v>4</v>
      </c>
      <c r="L62" s="17">
        <v>4</v>
      </c>
      <c r="M62" s="17">
        <v>4</v>
      </c>
      <c r="N62" s="17"/>
      <c r="O62" s="17"/>
      <c r="P62" s="17"/>
      <c r="Q62" s="17"/>
      <c r="R62" s="17"/>
      <c r="S62" s="17"/>
      <c r="U62" s="28">
        <f t="shared" si="44"/>
        <v>2</v>
      </c>
      <c r="V62" s="28">
        <f t="shared" si="45"/>
        <v>213</v>
      </c>
    </row>
    <row r="63" spans="1:24" ht="15" customHeight="1" x14ac:dyDescent="0.3">
      <c r="A63" s="28">
        <f t="shared" si="43"/>
        <v>2214</v>
      </c>
      <c r="B63" s="5" t="s">
        <v>19</v>
      </c>
      <c r="C63" s="5" t="s">
        <v>20</v>
      </c>
      <c r="D63" s="5" t="s">
        <v>21</v>
      </c>
      <c r="E63" s="5"/>
      <c r="F63" s="70" t="s">
        <v>33</v>
      </c>
      <c r="G63" s="5" t="s">
        <v>19</v>
      </c>
      <c r="H63" s="5" t="s">
        <v>20</v>
      </c>
      <c r="J63" s="28" t="str">
        <f t="shared" ref="J63" si="53">CONCATENATE(K62,1)</f>
        <v>41</v>
      </c>
      <c r="K63" s="22" t="e">
        <f t="array" ref="K63:M65">LINEST(B66:B69,C66:C69^{1,2},TRUE,TRUE)</f>
        <v>#VALUE!</v>
      </c>
      <c r="L63" s="22" t="e">
        <v>#VALUE!</v>
      </c>
      <c r="M63" s="22" t="e">
        <v>#VALUE!</v>
      </c>
      <c r="N63" s="17"/>
      <c r="O63" s="17"/>
      <c r="P63" s="17"/>
      <c r="Q63" s="17"/>
      <c r="R63" s="17"/>
      <c r="S63" s="17"/>
      <c r="U63" s="28">
        <f t="shared" si="44"/>
        <v>2</v>
      </c>
      <c r="V63" s="28">
        <f t="shared" si="45"/>
        <v>214</v>
      </c>
    </row>
    <row r="64" spans="1:24" x14ac:dyDescent="0.3">
      <c r="A64" s="28">
        <f t="shared" si="43"/>
        <v>2215</v>
      </c>
      <c r="B64" s="5" t="s">
        <v>22</v>
      </c>
      <c r="C64" s="5" t="s">
        <v>23</v>
      </c>
      <c r="D64" s="5" t="s">
        <v>24</v>
      </c>
      <c r="E64" s="5" t="s">
        <v>32</v>
      </c>
      <c r="F64" s="70"/>
      <c r="G64" s="5" t="s">
        <v>22</v>
      </c>
      <c r="H64" s="5" t="s">
        <v>23</v>
      </c>
      <c r="J64" s="28" t="str">
        <f t="shared" ref="J64" si="54">CONCATENATE(K62,2)</f>
        <v>42</v>
      </c>
      <c r="K64" s="22" t="e">
        <v>#VALUE!</v>
      </c>
      <c r="L64" s="22" t="e">
        <v>#VALUE!</v>
      </c>
      <c r="M64" s="22" t="e">
        <v>#VALUE!</v>
      </c>
      <c r="N64" s="17"/>
      <c r="O64" s="17"/>
      <c r="P64" s="17"/>
      <c r="Q64" s="17"/>
      <c r="R64" s="17"/>
      <c r="S64" s="17"/>
      <c r="U64" s="28">
        <f t="shared" si="44"/>
        <v>2</v>
      </c>
      <c r="V64" s="28">
        <f t="shared" si="45"/>
        <v>215</v>
      </c>
    </row>
    <row r="65" spans="1:22" x14ac:dyDescent="0.3">
      <c r="A65" s="28">
        <f t="shared" si="43"/>
        <v>2216</v>
      </c>
      <c r="B65" s="6" t="str">
        <f>IF(H58="","",H58)</f>
        <v>°C</v>
      </c>
      <c r="C65" s="6" t="str">
        <f>IF(H58="","",H58)</f>
        <v>°C</v>
      </c>
      <c r="D65" s="6" t="str">
        <f>IF(H58="","",H58)</f>
        <v>°C</v>
      </c>
      <c r="E65" s="6"/>
      <c r="F65" s="6"/>
      <c r="G65" s="6" t="str">
        <f>IF(H58="","",H58)</f>
        <v>°C</v>
      </c>
      <c r="H65" s="6" t="str">
        <f>IF(H58="","",H58)</f>
        <v>°C</v>
      </c>
      <c r="J65" s="28" t="str">
        <f t="shared" ref="J65" si="55">CONCATENATE(K62,3)</f>
        <v>43</v>
      </c>
      <c r="K65" s="22" t="e">
        <v>#VALUE!</v>
      </c>
      <c r="L65" s="22" t="e">
        <v>#VALUE!</v>
      </c>
      <c r="M65" s="22" t="e">
        <v>#VALUE!</v>
      </c>
      <c r="N65" s="17"/>
      <c r="O65" s="17"/>
      <c r="P65" s="17"/>
      <c r="Q65" s="17"/>
      <c r="R65" s="17"/>
      <c r="S65" s="17"/>
      <c r="U65" s="28">
        <f t="shared" si="44"/>
        <v>2</v>
      </c>
      <c r="V65" s="28">
        <f t="shared" si="45"/>
        <v>216</v>
      </c>
    </row>
    <row r="66" spans="1:22" x14ac:dyDescent="0.3">
      <c r="A66" s="28">
        <f t="shared" si="43"/>
        <v>2217</v>
      </c>
      <c r="B66" s="26">
        <v>15</v>
      </c>
      <c r="C66" s="26">
        <v>14.7</v>
      </c>
      <c r="D66" s="26">
        <v>0.2</v>
      </c>
      <c r="E66" s="9">
        <v>2</v>
      </c>
      <c r="F66" s="26">
        <v>1000000</v>
      </c>
      <c r="G66" s="27">
        <v>15</v>
      </c>
      <c r="H66" s="27">
        <v>14.6</v>
      </c>
      <c r="J66" s="17"/>
      <c r="K66" s="17">
        <v>5</v>
      </c>
      <c r="L66" s="17">
        <v>5</v>
      </c>
      <c r="M66" s="17">
        <v>5</v>
      </c>
      <c r="N66" s="17">
        <v>5</v>
      </c>
      <c r="O66" s="17"/>
      <c r="P66" s="17"/>
      <c r="Q66" s="17"/>
      <c r="R66" s="17"/>
      <c r="S66" s="17"/>
      <c r="U66" s="28">
        <f t="shared" si="44"/>
        <v>2</v>
      </c>
      <c r="V66" s="28">
        <f t="shared" si="45"/>
        <v>217</v>
      </c>
    </row>
    <row r="67" spans="1:22" x14ac:dyDescent="0.3">
      <c r="A67" s="28">
        <f t="shared" si="43"/>
        <v>2218</v>
      </c>
      <c r="B67" s="26">
        <v>25</v>
      </c>
      <c r="C67" s="26">
        <v>24.7</v>
      </c>
      <c r="D67" s="26">
        <v>0.2</v>
      </c>
      <c r="E67" s="9">
        <v>2</v>
      </c>
      <c r="F67" s="26">
        <v>1000000</v>
      </c>
      <c r="G67" s="27">
        <v>25</v>
      </c>
      <c r="H67" s="27">
        <v>24.7</v>
      </c>
      <c r="J67" s="28" t="str">
        <f t="shared" ref="J67" si="56">CONCATENATE(K66,1)</f>
        <v>51</v>
      </c>
      <c r="K67" s="22" t="e">
        <f t="array" ref="K67:N69">LINEST(B66:B70,C66:C70^{1,2,3},TRUE,TRUE)</f>
        <v>#VALUE!</v>
      </c>
      <c r="L67" s="22" t="e">
        <v>#VALUE!</v>
      </c>
      <c r="M67" s="22" t="e">
        <v>#VALUE!</v>
      </c>
      <c r="N67" s="22" t="e">
        <v>#VALUE!</v>
      </c>
      <c r="O67" s="17"/>
      <c r="P67" s="17"/>
      <c r="Q67" s="17"/>
      <c r="R67" s="17"/>
      <c r="S67" s="17"/>
      <c r="U67" s="28">
        <f t="shared" si="44"/>
        <v>2</v>
      </c>
      <c r="V67" s="28">
        <f t="shared" si="45"/>
        <v>218</v>
      </c>
    </row>
    <row r="68" spans="1:22" x14ac:dyDescent="0.3">
      <c r="A68" s="28">
        <f t="shared" si="43"/>
        <v>2219</v>
      </c>
      <c r="B68" s="26">
        <v>35</v>
      </c>
      <c r="C68" s="26">
        <v>34.799999999999997</v>
      </c>
      <c r="D68" s="26">
        <v>0.2</v>
      </c>
      <c r="E68" s="9">
        <v>2</v>
      </c>
      <c r="F68" s="26">
        <v>1000000</v>
      </c>
      <c r="G68" s="27">
        <v>35</v>
      </c>
      <c r="H68" s="27">
        <v>34.799999999999997</v>
      </c>
      <c r="J68" s="28" t="str">
        <f t="shared" ref="J68" si="57">CONCATENATE(K66,2)</f>
        <v>52</v>
      </c>
      <c r="K68" s="22" t="e">
        <v>#VALUE!</v>
      </c>
      <c r="L68" s="22" t="e">
        <v>#VALUE!</v>
      </c>
      <c r="M68" s="22" t="e">
        <v>#VALUE!</v>
      </c>
      <c r="N68" s="22" t="e">
        <v>#VALUE!</v>
      </c>
      <c r="O68" s="17"/>
      <c r="P68" s="17"/>
      <c r="Q68" s="17"/>
      <c r="R68" s="17"/>
      <c r="S68" s="17"/>
      <c r="U68" s="28">
        <f t="shared" si="44"/>
        <v>2</v>
      </c>
      <c r="V68" s="28">
        <f t="shared" si="45"/>
        <v>219</v>
      </c>
    </row>
    <row r="69" spans="1:22" x14ac:dyDescent="0.3">
      <c r="A69" s="28">
        <f t="shared" si="43"/>
        <v>2220</v>
      </c>
      <c r="B69" s="26"/>
      <c r="C69" s="26"/>
      <c r="D69" s="26"/>
      <c r="E69" s="9"/>
      <c r="F69" s="26"/>
      <c r="G69" s="27"/>
      <c r="H69" s="27"/>
      <c r="J69" s="28" t="str">
        <f t="shared" ref="J69" si="58">CONCATENATE(K66,3)</f>
        <v>53</v>
      </c>
      <c r="K69" s="22" t="e">
        <v>#VALUE!</v>
      </c>
      <c r="L69" s="22" t="e">
        <v>#VALUE!</v>
      </c>
      <c r="M69" s="22" t="e">
        <v>#VALUE!</v>
      </c>
      <c r="N69" s="22" t="e">
        <v>#VALUE!</v>
      </c>
      <c r="O69" s="17"/>
      <c r="P69" s="17"/>
      <c r="Q69" s="17"/>
      <c r="R69" s="17"/>
      <c r="S69" s="17"/>
      <c r="U69" s="28">
        <f t="shared" si="44"/>
        <v>2</v>
      </c>
      <c r="V69" s="28">
        <f t="shared" si="45"/>
        <v>220</v>
      </c>
    </row>
    <row r="70" spans="1:22" x14ac:dyDescent="0.3">
      <c r="A70" s="28">
        <f t="shared" si="43"/>
        <v>2221</v>
      </c>
      <c r="B70" s="26"/>
      <c r="C70" s="26"/>
      <c r="D70" s="26"/>
      <c r="E70" s="9"/>
      <c r="F70" s="26"/>
      <c r="G70" s="27"/>
      <c r="H70" s="27"/>
      <c r="J70" s="17"/>
      <c r="K70" s="17">
        <v>6</v>
      </c>
      <c r="L70" s="17">
        <v>6</v>
      </c>
      <c r="M70" s="17">
        <v>6</v>
      </c>
      <c r="N70" s="17">
        <v>6</v>
      </c>
      <c r="O70" s="17">
        <v>6</v>
      </c>
      <c r="P70" s="17"/>
      <c r="Q70" s="17"/>
      <c r="R70" s="17"/>
      <c r="S70" s="17"/>
      <c r="U70" s="28">
        <f t="shared" si="44"/>
        <v>2</v>
      </c>
      <c r="V70" s="28">
        <f t="shared" si="45"/>
        <v>221</v>
      </c>
    </row>
    <row r="71" spans="1:22" x14ac:dyDescent="0.3">
      <c r="A71" s="28">
        <f t="shared" si="43"/>
        <v>2222</v>
      </c>
      <c r="B71" s="26"/>
      <c r="C71" s="26"/>
      <c r="D71" s="26"/>
      <c r="E71" s="9"/>
      <c r="F71" s="26"/>
      <c r="G71" s="27"/>
      <c r="H71" s="27"/>
      <c r="J71" s="28" t="str">
        <f t="shared" ref="J71" si="59">CONCATENATE(K70,1)</f>
        <v>61</v>
      </c>
      <c r="K71" s="22" t="e">
        <f t="array" ref="K71:O73">LINEST(B66:B71,C66:C71^{1,2,3,4},TRUE,TRUE)</f>
        <v>#VALUE!</v>
      </c>
      <c r="L71" s="22" t="e">
        <v>#VALUE!</v>
      </c>
      <c r="M71" s="22" t="e">
        <v>#VALUE!</v>
      </c>
      <c r="N71" s="22" t="e">
        <v>#VALUE!</v>
      </c>
      <c r="O71" s="22" t="e">
        <v>#VALUE!</v>
      </c>
      <c r="P71" s="17"/>
      <c r="Q71" s="17"/>
      <c r="R71" s="17"/>
      <c r="S71" s="17"/>
      <c r="U71" s="28">
        <f t="shared" si="44"/>
        <v>2</v>
      </c>
      <c r="V71" s="28">
        <f t="shared" si="45"/>
        <v>222</v>
      </c>
    </row>
    <row r="72" spans="1:22" x14ac:dyDescent="0.3">
      <c r="A72" s="28">
        <f t="shared" si="43"/>
        <v>2223</v>
      </c>
      <c r="B72" s="26"/>
      <c r="C72" s="26"/>
      <c r="D72" s="26"/>
      <c r="E72" s="9"/>
      <c r="F72" s="26"/>
      <c r="G72" s="27"/>
      <c r="H72" s="27"/>
      <c r="J72" s="28" t="str">
        <f t="shared" ref="J72" si="60">CONCATENATE(K70,2)</f>
        <v>62</v>
      </c>
      <c r="K72" s="22" t="e">
        <v>#VALUE!</v>
      </c>
      <c r="L72" s="22" t="e">
        <v>#VALUE!</v>
      </c>
      <c r="M72" s="22" t="e">
        <v>#VALUE!</v>
      </c>
      <c r="N72" s="22" t="e">
        <v>#VALUE!</v>
      </c>
      <c r="O72" s="22" t="e">
        <v>#VALUE!</v>
      </c>
      <c r="P72" s="17"/>
      <c r="Q72" s="17"/>
      <c r="R72" s="17"/>
      <c r="S72" s="17"/>
      <c r="U72" s="28">
        <f t="shared" si="44"/>
        <v>2</v>
      </c>
      <c r="V72" s="28">
        <f t="shared" si="45"/>
        <v>223</v>
      </c>
    </row>
    <row r="73" spans="1:22" x14ac:dyDescent="0.3">
      <c r="A73" s="28">
        <f t="shared" si="43"/>
        <v>2224</v>
      </c>
      <c r="B73" s="26"/>
      <c r="C73" s="26"/>
      <c r="D73" s="26"/>
      <c r="E73" s="9"/>
      <c r="F73" s="26"/>
      <c r="G73" s="27"/>
      <c r="H73" s="27"/>
      <c r="J73" s="28" t="str">
        <f t="shared" ref="J73" si="61">CONCATENATE(K70,3)</f>
        <v>63</v>
      </c>
      <c r="K73" s="22" t="e">
        <v>#VALUE!</v>
      </c>
      <c r="L73" s="22" t="e">
        <v>#VALUE!</v>
      </c>
      <c r="M73" s="22" t="e">
        <v>#VALUE!</v>
      </c>
      <c r="N73" s="22" t="e">
        <v>#VALUE!</v>
      </c>
      <c r="O73" s="22" t="e">
        <v>#VALUE!</v>
      </c>
      <c r="P73" s="17"/>
      <c r="Q73" s="17"/>
      <c r="R73" s="17"/>
      <c r="S73" s="17"/>
      <c r="U73" s="28">
        <f t="shared" si="44"/>
        <v>2</v>
      </c>
      <c r="V73" s="28">
        <f t="shared" si="45"/>
        <v>224</v>
      </c>
    </row>
    <row r="74" spans="1:22" x14ac:dyDescent="0.3">
      <c r="A74" s="28">
        <f t="shared" si="43"/>
        <v>2225</v>
      </c>
      <c r="B74" s="26"/>
      <c r="C74" s="26"/>
      <c r="D74" s="26"/>
      <c r="E74" s="9"/>
      <c r="F74" s="26"/>
      <c r="G74" s="27"/>
      <c r="H74" s="27"/>
      <c r="J74" s="17"/>
      <c r="K74" s="17">
        <v>7</v>
      </c>
      <c r="L74" s="17">
        <v>7</v>
      </c>
      <c r="M74" s="17">
        <v>7</v>
      </c>
      <c r="N74" s="17">
        <v>7</v>
      </c>
      <c r="O74" s="17">
        <v>7</v>
      </c>
      <c r="P74" s="17">
        <v>7</v>
      </c>
      <c r="Q74" s="17"/>
      <c r="R74" s="17"/>
      <c r="S74" s="17"/>
      <c r="U74" s="28">
        <f t="shared" si="44"/>
        <v>2</v>
      </c>
      <c r="V74" s="28">
        <f t="shared" si="45"/>
        <v>225</v>
      </c>
    </row>
    <row r="75" spans="1:22" x14ac:dyDescent="0.3">
      <c r="A75" s="28">
        <f t="shared" si="43"/>
        <v>2226</v>
      </c>
      <c r="B75" s="26"/>
      <c r="C75" s="26"/>
      <c r="D75" s="26"/>
      <c r="E75" s="9"/>
      <c r="F75" s="26"/>
      <c r="G75" s="27"/>
      <c r="H75" s="27"/>
      <c r="J75" s="28" t="str">
        <f t="shared" ref="J75" si="62">CONCATENATE(K74,1)</f>
        <v>71</v>
      </c>
      <c r="K75" s="22" t="e">
        <f t="array" ref="K75:P77">LINEST(B66:B72,C66:C72^{1,2,3,4,5},TRUE,TRUE)</f>
        <v>#VALUE!</v>
      </c>
      <c r="L75" s="22" t="e">
        <v>#VALUE!</v>
      </c>
      <c r="M75" s="22" t="e">
        <v>#VALUE!</v>
      </c>
      <c r="N75" s="22" t="e">
        <v>#VALUE!</v>
      </c>
      <c r="O75" s="22" t="e">
        <v>#VALUE!</v>
      </c>
      <c r="P75" s="22" t="e">
        <v>#VALUE!</v>
      </c>
      <c r="Q75" s="17"/>
      <c r="R75" s="17"/>
      <c r="S75" s="17"/>
      <c r="U75" s="28">
        <f t="shared" si="44"/>
        <v>2</v>
      </c>
      <c r="V75" s="28">
        <f t="shared" si="45"/>
        <v>226</v>
      </c>
    </row>
    <row r="76" spans="1:22" x14ac:dyDescent="0.3">
      <c r="A76" s="28">
        <f t="shared" si="43"/>
        <v>2227</v>
      </c>
      <c r="B76" s="2">
        <f>COUNT(B66:B75)-2</f>
        <v>1</v>
      </c>
      <c r="J76" s="28" t="str">
        <f t="shared" ref="J76" si="63">CONCATENATE(K74,2)</f>
        <v>72</v>
      </c>
      <c r="K76" s="22" t="e">
        <v>#VALUE!</v>
      </c>
      <c r="L76" s="22" t="e">
        <v>#VALUE!</v>
      </c>
      <c r="M76" s="22" t="e">
        <v>#VALUE!</v>
      </c>
      <c r="N76" s="22" t="e">
        <v>#VALUE!</v>
      </c>
      <c r="O76" s="22" t="e">
        <v>#VALUE!</v>
      </c>
      <c r="P76" s="22" t="e">
        <v>#VALUE!</v>
      </c>
      <c r="Q76" s="17"/>
      <c r="R76" s="17"/>
      <c r="S76" s="17"/>
      <c r="U76" s="28">
        <f t="shared" si="44"/>
        <v>2</v>
      </c>
      <c r="V76" s="28">
        <f t="shared" si="45"/>
        <v>227</v>
      </c>
    </row>
    <row r="77" spans="1:22" x14ac:dyDescent="0.3">
      <c r="A77" s="28">
        <f t="shared" si="43"/>
        <v>2228</v>
      </c>
      <c r="J77" s="28" t="str">
        <f t="shared" ref="J77" si="64">CONCATENATE(K74,3)</f>
        <v>73</v>
      </c>
      <c r="K77" s="22" t="e">
        <v>#VALUE!</v>
      </c>
      <c r="L77" s="22" t="e">
        <v>#VALUE!</v>
      </c>
      <c r="M77" s="22" t="e">
        <v>#VALUE!</v>
      </c>
      <c r="N77" s="22" t="e">
        <v>#VALUE!</v>
      </c>
      <c r="O77" s="22" t="e">
        <v>#VALUE!</v>
      </c>
      <c r="P77" s="22" t="e">
        <v>#VALUE!</v>
      </c>
      <c r="Q77" s="17"/>
      <c r="R77" s="17"/>
      <c r="S77" s="17"/>
      <c r="U77" s="28">
        <f t="shared" si="44"/>
        <v>2</v>
      </c>
      <c r="V77" s="28">
        <f t="shared" si="45"/>
        <v>228</v>
      </c>
    </row>
    <row r="78" spans="1:22" x14ac:dyDescent="0.3">
      <c r="A78" s="28">
        <f t="shared" si="43"/>
        <v>2229</v>
      </c>
      <c r="B78" s="66" t="s">
        <v>25</v>
      </c>
      <c r="C78" s="66"/>
      <c r="D78" s="66"/>
      <c r="E78" s="66"/>
      <c r="F78" s="66"/>
      <c r="G78" s="66"/>
      <c r="H78" s="66"/>
      <c r="J78" s="17"/>
      <c r="K78" s="17">
        <v>8</v>
      </c>
      <c r="L78" s="17">
        <v>8</v>
      </c>
      <c r="M78" s="17">
        <v>8</v>
      </c>
      <c r="N78" s="17">
        <v>8</v>
      </c>
      <c r="O78" s="17">
        <v>8</v>
      </c>
      <c r="P78" s="17">
        <v>8</v>
      </c>
      <c r="Q78" s="17">
        <v>8</v>
      </c>
      <c r="R78" s="17"/>
      <c r="S78" s="17"/>
      <c r="U78" s="28">
        <f t="shared" si="44"/>
        <v>2</v>
      </c>
      <c r="V78" s="28">
        <f t="shared" si="45"/>
        <v>229</v>
      </c>
    </row>
    <row r="79" spans="1:22" x14ac:dyDescent="0.3">
      <c r="A79" s="28">
        <f t="shared" si="43"/>
        <v>2230</v>
      </c>
      <c r="B79" s="71"/>
      <c r="C79" s="71"/>
      <c r="D79" s="71"/>
      <c r="E79" s="71"/>
      <c r="F79" s="71"/>
      <c r="G79" s="71"/>
      <c r="H79" s="71"/>
      <c r="J79" s="28" t="str">
        <f t="shared" ref="J79" si="65">CONCATENATE(K78,1)</f>
        <v>81</v>
      </c>
      <c r="K79" s="22" t="e">
        <f t="array" ref="K79:Q81">LINEST(B66:B73,C66:C73^{1,2,3,4,5,6},TRUE,TRUE)</f>
        <v>#VALUE!</v>
      </c>
      <c r="L79" s="22" t="e">
        <v>#VALUE!</v>
      </c>
      <c r="M79" s="22" t="e">
        <v>#VALUE!</v>
      </c>
      <c r="N79" s="22" t="e">
        <v>#VALUE!</v>
      </c>
      <c r="O79" s="22" t="e">
        <v>#VALUE!</v>
      </c>
      <c r="P79" s="22" t="e">
        <v>#VALUE!</v>
      </c>
      <c r="Q79" s="22" t="e">
        <v>#VALUE!</v>
      </c>
      <c r="R79" s="17"/>
      <c r="S79" s="17"/>
      <c r="U79" s="28">
        <f t="shared" si="44"/>
        <v>2</v>
      </c>
      <c r="V79" s="28">
        <f t="shared" si="45"/>
        <v>230</v>
      </c>
    </row>
    <row r="80" spans="1:22" x14ac:dyDescent="0.3">
      <c r="A80" s="28">
        <f t="shared" si="43"/>
        <v>2231</v>
      </c>
      <c r="B80" s="71"/>
      <c r="C80" s="71"/>
      <c r="D80" s="71"/>
      <c r="E80" s="71"/>
      <c r="F80" s="71"/>
      <c r="G80" s="71"/>
      <c r="H80" s="71"/>
      <c r="J80" s="28" t="str">
        <f t="shared" ref="J80" si="66">CONCATENATE(K78,2)</f>
        <v>82</v>
      </c>
      <c r="K80" s="22" t="e">
        <v>#VALUE!</v>
      </c>
      <c r="L80" s="22" t="e">
        <v>#VALUE!</v>
      </c>
      <c r="M80" s="22" t="e">
        <v>#VALUE!</v>
      </c>
      <c r="N80" s="22" t="e">
        <v>#VALUE!</v>
      </c>
      <c r="O80" s="22" t="e">
        <v>#VALUE!</v>
      </c>
      <c r="P80" s="22" t="e">
        <v>#VALUE!</v>
      </c>
      <c r="Q80" s="22" t="e">
        <v>#VALUE!</v>
      </c>
      <c r="R80" s="17"/>
      <c r="S80" s="17"/>
      <c r="U80" s="28">
        <f t="shared" si="44"/>
        <v>2</v>
      </c>
      <c r="V80" s="28">
        <f t="shared" si="45"/>
        <v>231</v>
      </c>
    </row>
    <row r="81" spans="1:22" x14ac:dyDescent="0.3">
      <c r="A81" s="28">
        <f t="shared" si="43"/>
        <v>2232</v>
      </c>
      <c r="J81" s="28" t="str">
        <f t="shared" ref="J81" si="67">CONCATENATE(K78,3)</f>
        <v>83</v>
      </c>
      <c r="K81" s="22" t="e">
        <v>#VALUE!</v>
      </c>
      <c r="L81" s="22" t="e">
        <v>#VALUE!</v>
      </c>
      <c r="M81" s="22" t="e">
        <v>#VALUE!</v>
      </c>
      <c r="N81" s="22" t="e">
        <v>#VALUE!</v>
      </c>
      <c r="O81" s="22" t="e">
        <v>#VALUE!</v>
      </c>
      <c r="P81" s="22" t="e">
        <v>#VALUE!</v>
      </c>
      <c r="Q81" s="22" t="e">
        <v>#VALUE!</v>
      </c>
      <c r="R81" s="17"/>
      <c r="S81" s="17"/>
      <c r="U81" s="28">
        <f t="shared" si="44"/>
        <v>2</v>
      </c>
      <c r="V81" s="28">
        <f t="shared" si="45"/>
        <v>232</v>
      </c>
    </row>
    <row r="82" spans="1:22" ht="15" customHeight="1" x14ac:dyDescent="0.3">
      <c r="A82" s="28">
        <f t="shared" si="43"/>
        <v>2233</v>
      </c>
      <c r="B82" s="66" t="s">
        <v>52</v>
      </c>
      <c r="C82" s="66"/>
      <c r="D82" s="66"/>
      <c r="E82" s="10">
        <f>IF(D52="","",MAX(E83,E84))</f>
        <v>9.9999999999999645E-2</v>
      </c>
      <c r="J82" s="17"/>
      <c r="K82" s="17">
        <v>9</v>
      </c>
      <c r="L82" s="17">
        <v>9</v>
      </c>
      <c r="M82" s="17">
        <v>9</v>
      </c>
      <c r="N82" s="17">
        <v>9</v>
      </c>
      <c r="O82" s="17">
        <v>9</v>
      </c>
      <c r="P82" s="17">
        <v>9</v>
      </c>
      <c r="Q82" s="17">
        <v>9</v>
      </c>
      <c r="R82" s="17">
        <v>9</v>
      </c>
      <c r="S82" s="17"/>
      <c r="U82" s="28">
        <f t="shared" si="44"/>
        <v>2</v>
      </c>
      <c r="V82" s="28">
        <f t="shared" si="45"/>
        <v>233</v>
      </c>
    </row>
    <row r="83" spans="1:22" x14ac:dyDescent="0.3">
      <c r="A83" s="28">
        <f t="shared" si="43"/>
        <v>2234</v>
      </c>
      <c r="B83" s="2" t="s">
        <v>26</v>
      </c>
      <c r="C83" s="2" t="s">
        <v>27</v>
      </c>
      <c r="D83" s="2" t="s">
        <v>28</v>
      </c>
      <c r="E83" s="11">
        <f>ABS(MIN(D84:D93))</f>
        <v>9.9999999999999645E-2</v>
      </c>
      <c r="G83" s="2" t="s">
        <v>230</v>
      </c>
      <c r="J83" s="28" t="str">
        <f t="shared" ref="J83" si="68">CONCATENATE(K82,1)</f>
        <v>91</v>
      </c>
      <c r="K83" s="22" t="e">
        <f t="array" ref="K83:R85">LINEST(B66:B74,C66:C74^{1,2,3,4,5,6,7},TRUE,TRUE)</f>
        <v>#VALUE!</v>
      </c>
      <c r="L83" s="22" t="e">
        <v>#VALUE!</v>
      </c>
      <c r="M83" s="22" t="e">
        <v>#VALUE!</v>
      </c>
      <c r="N83" s="22" t="e">
        <v>#VALUE!</v>
      </c>
      <c r="O83" s="22" t="e">
        <v>#VALUE!</v>
      </c>
      <c r="P83" s="22" t="e">
        <v>#VALUE!</v>
      </c>
      <c r="Q83" s="22" t="e">
        <v>#VALUE!</v>
      </c>
      <c r="R83" s="22" t="e">
        <v>#VALUE!</v>
      </c>
      <c r="S83" s="17"/>
      <c r="U83" s="28">
        <f t="shared" si="44"/>
        <v>2</v>
      </c>
      <c r="V83" s="28">
        <f t="shared" si="45"/>
        <v>234</v>
      </c>
    </row>
    <row r="84" spans="1:22" x14ac:dyDescent="0.3">
      <c r="A84" s="28">
        <f t="shared" si="43"/>
        <v>2235</v>
      </c>
      <c r="B84" s="7">
        <f t="shared" ref="B84:B93" si="69">C66-B66</f>
        <v>-0.30000000000000071</v>
      </c>
      <c r="C84" s="7">
        <f t="shared" ref="C84:C93" si="70">H66-G66</f>
        <v>-0.40000000000000036</v>
      </c>
      <c r="D84" s="7">
        <f>C84-B84</f>
        <v>-9.9999999999999645E-2</v>
      </c>
      <c r="E84" s="11">
        <f>ABS(MAX(D84:D93))</f>
        <v>0</v>
      </c>
      <c r="F84" s="13"/>
      <c r="G84" s="2">
        <f>IF(D66="","",D66/E66)</f>
        <v>0.1</v>
      </c>
      <c r="H84" s="13"/>
      <c r="J84" s="28" t="str">
        <f t="shared" ref="J84" si="71">CONCATENATE(K82,2)</f>
        <v>92</v>
      </c>
      <c r="K84" s="22" t="e">
        <v>#VALUE!</v>
      </c>
      <c r="L84" s="22" t="e">
        <v>#VALUE!</v>
      </c>
      <c r="M84" s="22" t="e">
        <v>#VALUE!</v>
      </c>
      <c r="N84" s="22" t="e">
        <v>#VALUE!</v>
      </c>
      <c r="O84" s="22" t="e">
        <v>#VALUE!</v>
      </c>
      <c r="P84" s="22" t="e">
        <v>#VALUE!</v>
      </c>
      <c r="Q84" s="22" t="e">
        <v>#VALUE!</v>
      </c>
      <c r="R84" s="22" t="e">
        <v>#VALUE!</v>
      </c>
      <c r="S84" s="17"/>
      <c r="U84" s="28">
        <f t="shared" si="44"/>
        <v>2</v>
      </c>
      <c r="V84" s="28">
        <f t="shared" si="45"/>
        <v>235</v>
      </c>
    </row>
    <row r="85" spans="1:22" x14ac:dyDescent="0.3">
      <c r="A85" s="28">
        <f t="shared" si="43"/>
        <v>2236</v>
      </c>
      <c r="B85" s="7">
        <f t="shared" si="69"/>
        <v>-0.30000000000000071</v>
      </c>
      <c r="C85" s="7">
        <f t="shared" si="70"/>
        <v>-0.30000000000000071</v>
      </c>
      <c r="D85" s="7">
        <f t="shared" ref="D85:D93" si="72">C85-B85</f>
        <v>0</v>
      </c>
      <c r="E85" s="12" t="s">
        <v>34</v>
      </c>
      <c r="G85" s="2">
        <f t="shared" ref="G85:G93" si="73">IF(D67="","",D67/E67)</f>
        <v>0.1</v>
      </c>
      <c r="H85" s="13"/>
      <c r="J85" s="28" t="str">
        <f t="shared" ref="J85" si="74">CONCATENATE(K82,3)</f>
        <v>93</v>
      </c>
      <c r="K85" s="22" t="e">
        <v>#VALUE!</v>
      </c>
      <c r="L85" s="22" t="e">
        <v>#VALUE!</v>
      </c>
      <c r="M85" s="22" t="e">
        <v>#VALUE!</v>
      </c>
      <c r="N85" s="22" t="e">
        <v>#VALUE!</v>
      </c>
      <c r="O85" s="22" t="e">
        <v>#VALUE!</v>
      </c>
      <c r="P85" s="22" t="e">
        <v>#VALUE!</v>
      </c>
      <c r="Q85" s="22" t="e">
        <v>#VALUE!</v>
      </c>
      <c r="R85" s="22" t="e">
        <v>#VALUE!</v>
      </c>
      <c r="S85" s="17"/>
      <c r="U85" s="28">
        <f t="shared" si="44"/>
        <v>2</v>
      </c>
      <c r="V85" s="28">
        <f t="shared" si="45"/>
        <v>236</v>
      </c>
    </row>
    <row r="86" spans="1:22" x14ac:dyDescent="0.3">
      <c r="A86" s="28">
        <f t="shared" si="43"/>
        <v>2237</v>
      </c>
      <c r="B86" s="7">
        <f t="shared" si="69"/>
        <v>-0.20000000000000284</v>
      </c>
      <c r="C86" s="7">
        <f t="shared" si="70"/>
        <v>-0.20000000000000284</v>
      </c>
      <c r="D86" s="7">
        <f t="shared" si="72"/>
        <v>0</v>
      </c>
      <c r="E86" s="10">
        <f>IF(D52="","",MAX(E87,E88))</f>
        <v>0.30000000000000071</v>
      </c>
      <c r="G86" s="2">
        <f t="shared" si="73"/>
        <v>0.1</v>
      </c>
      <c r="H86" s="13"/>
      <c r="J86" s="17"/>
      <c r="K86" s="17">
        <v>10</v>
      </c>
      <c r="L86" s="17">
        <v>10</v>
      </c>
      <c r="M86" s="17">
        <v>10</v>
      </c>
      <c r="N86" s="17">
        <v>10</v>
      </c>
      <c r="O86" s="17">
        <v>10</v>
      </c>
      <c r="P86" s="17">
        <v>10</v>
      </c>
      <c r="Q86" s="17">
        <v>10</v>
      </c>
      <c r="R86" s="17">
        <v>10</v>
      </c>
      <c r="S86" s="17">
        <v>10</v>
      </c>
      <c r="U86" s="28">
        <f t="shared" si="44"/>
        <v>2</v>
      </c>
      <c r="V86" s="28">
        <f t="shared" si="45"/>
        <v>237</v>
      </c>
    </row>
    <row r="87" spans="1:22" x14ac:dyDescent="0.3">
      <c r="A87" s="28">
        <f t="shared" si="43"/>
        <v>2238</v>
      </c>
      <c r="B87" s="7">
        <f t="shared" si="69"/>
        <v>0</v>
      </c>
      <c r="C87" s="7">
        <f t="shared" si="70"/>
        <v>0</v>
      </c>
      <c r="D87" s="7">
        <f t="shared" si="72"/>
        <v>0</v>
      </c>
      <c r="E87" s="11">
        <f>ABS(MIN(B84:B93))</f>
        <v>0.30000000000000071</v>
      </c>
      <c r="G87" s="2" t="str">
        <f t="shared" si="73"/>
        <v/>
      </c>
      <c r="H87" s="13"/>
      <c r="J87" s="28" t="str">
        <f t="shared" ref="J87" si="75">CONCATENATE(K86,1)</f>
        <v>101</v>
      </c>
      <c r="K87" s="22" t="e">
        <f t="array" ref="K87:S89">LINEST(B66:B75,C66:C75^{1,2,3,4,5,6,7,8},TRUE,TRUE)</f>
        <v>#VALUE!</v>
      </c>
      <c r="L87" s="22" t="e">
        <v>#VALUE!</v>
      </c>
      <c r="M87" s="22" t="e">
        <v>#VALUE!</v>
      </c>
      <c r="N87" s="22" t="e">
        <v>#VALUE!</v>
      </c>
      <c r="O87" s="22" t="e">
        <v>#VALUE!</v>
      </c>
      <c r="P87" s="22" t="e">
        <v>#VALUE!</v>
      </c>
      <c r="Q87" s="22" t="e">
        <v>#VALUE!</v>
      </c>
      <c r="R87" s="22" t="e">
        <v>#VALUE!</v>
      </c>
      <c r="S87" s="22" t="e">
        <v>#VALUE!</v>
      </c>
      <c r="U87" s="28">
        <f t="shared" si="44"/>
        <v>2</v>
      </c>
      <c r="V87" s="28">
        <f t="shared" si="45"/>
        <v>238</v>
      </c>
    </row>
    <row r="88" spans="1:22" x14ac:dyDescent="0.3">
      <c r="A88" s="28">
        <f t="shared" si="43"/>
        <v>2239</v>
      </c>
      <c r="B88" s="7">
        <f t="shared" si="69"/>
        <v>0</v>
      </c>
      <c r="C88" s="7">
        <f t="shared" si="70"/>
        <v>0</v>
      </c>
      <c r="D88" s="7">
        <f t="shared" si="72"/>
        <v>0</v>
      </c>
      <c r="E88" s="11">
        <f>ABS(MAX(B84:B93))</f>
        <v>0</v>
      </c>
      <c r="G88" s="2" t="str">
        <f t="shared" si="73"/>
        <v/>
      </c>
      <c r="H88" s="13"/>
      <c r="J88" s="28" t="str">
        <f t="shared" ref="J88" si="76">CONCATENATE(K86,2)</f>
        <v>102</v>
      </c>
      <c r="K88" s="22" t="e">
        <v>#VALUE!</v>
      </c>
      <c r="L88" s="22" t="e">
        <v>#VALUE!</v>
      </c>
      <c r="M88" s="22" t="e">
        <v>#VALUE!</v>
      </c>
      <c r="N88" s="22" t="e">
        <v>#VALUE!</v>
      </c>
      <c r="O88" s="22" t="e">
        <v>#VALUE!</v>
      </c>
      <c r="P88" s="22" t="e">
        <v>#VALUE!</v>
      </c>
      <c r="Q88" s="22" t="e">
        <v>#VALUE!</v>
      </c>
      <c r="R88" s="22" t="e">
        <v>#VALUE!</v>
      </c>
      <c r="S88" s="22" t="e">
        <v>#VALUE!</v>
      </c>
      <c r="U88" s="28">
        <f t="shared" si="44"/>
        <v>2</v>
      </c>
      <c r="V88" s="28">
        <f t="shared" si="45"/>
        <v>239</v>
      </c>
    </row>
    <row r="89" spans="1:22" x14ac:dyDescent="0.3">
      <c r="A89" s="28">
        <f t="shared" si="43"/>
        <v>2240</v>
      </c>
      <c r="B89" s="7">
        <f t="shared" si="69"/>
        <v>0</v>
      </c>
      <c r="C89" s="7">
        <f t="shared" si="70"/>
        <v>0</v>
      </c>
      <c r="D89" s="7">
        <f t="shared" si="72"/>
        <v>0</v>
      </c>
      <c r="E89" s="12" t="s">
        <v>231</v>
      </c>
      <c r="G89" s="2" t="str">
        <f t="shared" si="73"/>
        <v/>
      </c>
      <c r="H89" s="13"/>
      <c r="J89" s="28" t="str">
        <f t="shared" ref="J89" si="77">CONCATENATE(K86,3)</f>
        <v>103</v>
      </c>
      <c r="K89" s="22" t="e">
        <v>#VALUE!</v>
      </c>
      <c r="L89" s="22" t="e">
        <v>#VALUE!</v>
      </c>
      <c r="M89" s="22" t="e">
        <v>#VALUE!</v>
      </c>
      <c r="N89" s="22" t="e">
        <v>#VALUE!</v>
      </c>
      <c r="O89" s="22" t="e">
        <v>#VALUE!</v>
      </c>
      <c r="P89" s="22" t="e">
        <v>#VALUE!</v>
      </c>
      <c r="Q89" s="22" t="e">
        <v>#VALUE!</v>
      </c>
      <c r="R89" s="22" t="e">
        <v>#VALUE!</v>
      </c>
      <c r="S89" s="22" t="e">
        <v>#VALUE!</v>
      </c>
      <c r="U89" s="28">
        <f t="shared" si="44"/>
        <v>2</v>
      </c>
      <c r="V89" s="28">
        <f t="shared" si="45"/>
        <v>240</v>
      </c>
    </row>
    <row r="90" spans="1:22" x14ac:dyDescent="0.3">
      <c r="A90" s="28">
        <f t="shared" si="43"/>
        <v>2241</v>
      </c>
      <c r="B90" s="7">
        <f t="shared" si="69"/>
        <v>0</v>
      </c>
      <c r="C90" s="7">
        <f t="shared" si="70"/>
        <v>0</v>
      </c>
      <c r="D90" s="7">
        <f t="shared" si="72"/>
        <v>0</v>
      </c>
      <c r="E90" s="10">
        <f>IF(D52="","",MAX(E91,E92))*2</f>
        <v>0.2</v>
      </c>
      <c r="G90" s="2" t="str">
        <f t="shared" si="73"/>
        <v/>
      </c>
      <c r="H90" s="13"/>
      <c r="U90" s="28">
        <f t="shared" si="44"/>
        <v>2</v>
      </c>
      <c r="V90" s="28">
        <f t="shared" si="45"/>
        <v>241</v>
      </c>
    </row>
    <row r="91" spans="1:22" x14ac:dyDescent="0.3">
      <c r="A91" s="28">
        <f t="shared" si="43"/>
        <v>2242</v>
      </c>
      <c r="B91" s="7">
        <f t="shared" si="69"/>
        <v>0</v>
      </c>
      <c r="C91" s="7">
        <f t="shared" si="70"/>
        <v>0</v>
      </c>
      <c r="D91" s="7">
        <f t="shared" si="72"/>
        <v>0</v>
      </c>
      <c r="E91" s="11">
        <f>ABS(MIN(G84:G93))</f>
        <v>0.1</v>
      </c>
      <c r="G91" s="2" t="str">
        <f t="shared" si="73"/>
        <v/>
      </c>
      <c r="U91" s="28">
        <f t="shared" si="44"/>
        <v>2</v>
      </c>
      <c r="V91" s="28">
        <f t="shared" si="45"/>
        <v>242</v>
      </c>
    </row>
    <row r="92" spans="1:22" x14ac:dyDescent="0.3">
      <c r="A92" s="28">
        <f t="shared" si="43"/>
        <v>2243</v>
      </c>
      <c r="B92" s="7">
        <f t="shared" si="69"/>
        <v>0</v>
      </c>
      <c r="C92" s="7">
        <f t="shared" si="70"/>
        <v>0</v>
      </c>
      <c r="D92" s="7">
        <f t="shared" si="72"/>
        <v>0</v>
      </c>
      <c r="E92" s="11">
        <f>ABS(MAX(G84:G93))</f>
        <v>0.1</v>
      </c>
      <c r="G92" s="2" t="str">
        <f t="shared" si="73"/>
        <v/>
      </c>
      <c r="U92" s="28">
        <f t="shared" si="44"/>
        <v>2</v>
      </c>
      <c r="V92" s="28">
        <f t="shared" si="45"/>
        <v>243</v>
      </c>
    </row>
    <row r="93" spans="1:22" x14ac:dyDescent="0.3">
      <c r="A93" s="28">
        <f t="shared" si="43"/>
        <v>2244</v>
      </c>
      <c r="B93" s="7">
        <f t="shared" si="69"/>
        <v>0</v>
      </c>
      <c r="C93" s="7">
        <f t="shared" si="70"/>
        <v>0</v>
      </c>
      <c r="D93" s="7">
        <f t="shared" si="72"/>
        <v>0</v>
      </c>
      <c r="F93" s="13"/>
      <c r="G93" s="2" t="str">
        <f t="shared" si="73"/>
        <v/>
      </c>
      <c r="U93" s="28">
        <f t="shared" si="44"/>
        <v>2</v>
      </c>
      <c r="V93" s="28">
        <f t="shared" si="45"/>
        <v>244</v>
      </c>
    </row>
    <row r="94" spans="1:22" x14ac:dyDescent="0.3">
      <c r="A94" s="28">
        <f t="shared" si="43"/>
        <v>2245</v>
      </c>
      <c r="F94" s="13"/>
      <c r="U94" s="28">
        <f t="shared" si="44"/>
        <v>2</v>
      </c>
      <c r="V94" s="28">
        <f t="shared" si="45"/>
        <v>245</v>
      </c>
    </row>
    <row r="95" spans="1:22" x14ac:dyDescent="0.3">
      <c r="A95" s="28">
        <f t="shared" si="43"/>
        <v>2246</v>
      </c>
      <c r="F95" s="13"/>
      <c r="U95" s="28">
        <f t="shared" si="44"/>
        <v>2</v>
      </c>
      <c r="V95" s="28">
        <f t="shared" si="45"/>
        <v>246</v>
      </c>
    </row>
    <row r="96" spans="1:22" x14ac:dyDescent="0.3">
      <c r="A96" s="28">
        <f t="shared" si="43"/>
        <v>2247</v>
      </c>
      <c r="F96" s="13"/>
      <c r="U96" s="28">
        <f t="shared" si="44"/>
        <v>2</v>
      </c>
      <c r="V96" s="28">
        <f t="shared" si="45"/>
        <v>247</v>
      </c>
    </row>
    <row r="97" spans="1:24" s="8" customFormat="1" x14ac:dyDescent="0.3"/>
    <row r="98" spans="1:24" x14ac:dyDescent="0.3">
      <c r="A98" s="28">
        <f>ROUND(CONCATENATE(U98,V98),0)</f>
        <v>3201</v>
      </c>
      <c r="B98" s="63" t="s">
        <v>0</v>
      </c>
      <c r="C98" s="63"/>
      <c r="D98" s="71" t="s">
        <v>75</v>
      </c>
      <c r="E98" s="71"/>
      <c r="F98" s="71"/>
      <c r="G98" s="71"/>
      <c r="H98" s="71"/>
      <c r="U98" s="28">
        <f t="shared" ref="U98" si="78">U96+1</f>
        <v>3</v>
      </c>
      <c r="V98" s="28">
        <v>201</v>
      </c>
    </row>
    <row r="99" spans="1:24" x14ac:dyDescent="0.3">
      <c r="A99" s="28">
        <f t="shared" ref="A99:A144" si="79">ROUND(CONCATENATE(U99,V99),0)</f>
        <v>3202</v>
      </c>
      <c r="B99" s="72" t="s">
        <v>70</v>
      </c>
      <c r="C99" s="73"/>
      <c r="D99" s="30" t="s">
        <v>66</v>
      </c>
      <c r="E99" s="66" t="s">
        <v>71</v>
      </c>
      <c r="F99" s="66"/>
      <c r="G99" s="74" t="s">
        <v>67</v>
      </c>
      <c r="H99" s="74"/>
      <c r="U99" s="28">
        <f t="shared" ref="U99:U162" si="80">U98</f>
        <v>3</v>
      </c>
      <c r="V99" s="28">
        <f t="shared" ref="V99:V162" si="81">V98+1</f>
        <v>202</v>
      </c>
    </row>
    <row r="100" spans="1:24" x14ac:dyDescent="0.3">
      <c r="A100" s="28">
        <f t="shared" si="79"/>
        <v>3203</v>
      </c>
      <c r="B100" s="75" t="s">
        <v>6</v>
      </c>
      <c r="C100" s="75"/>
      <c r="D100" s="71" t="s">
        <v>76</v>
      </c>
      <c r="E100" s="71"/>
      <c r="F100" s="71"/>
      <c r="G100" s="71"/>
      <c r="H100" s="71"/>
      <c r="U100" s="28">
        <f t="shared" si="80"/>
        <v>3</v>
      </c>
      <c r="V100" s="28">
        <f t="shared" si="81"/>
        <v>203</v>
      </c>
    </row>
    <row r="101" spans="1:24" x14ac:dyDescent="0.3">
      <c r="A101" s="28">
        <f t="shared" si="79"/>
        <v>3204</v>
      </c>
      <c r="B101" s="63" t="s">
        <v>7</v>
      </c>
      <c r="C101" s="63"/>
      <c r="D101" s="71" t="s">
        <v>29</v>
      </c>
      <c r="E101" s="71"/>
      <c r="F101" s="71"/>
      <c r="G101" s="71"/>
      <c r="H101" s="71"/>
      <c r="J101" s="17"/>
      <c r="K101" s="17" t="s">
        <v>53</v>
      </c>
      <c r="L101" s="17" t="s">
        <v>54</v>
      </c>
      <c r="M101" s="17" t="s">
        <v>55</v>
      </c>
      <c r="N101" s="17" t="s">
        <v>56</v>
      </c>
      <c r="O101" s="17" t="s">
        <v>57</v>
      </c>
      <c r="P101" s="17" t="s">
        <v>2</v>
      </c>
      <c r="Q101" s="17" t="s">
        <v>3</v>
      </c>
      <c r="R101" s="17" t="s">
        <v>4</v>
      </c>
      <c r="S101" s="17" t="s">
        <v>5</v>
      </c>
      <c r="U101" s="28">
        <f t="shared" si="80"/>
        <v>3</v>
      </c>
      <c r="V101" s="28">
        <f t="shared" si="81"/>
        <v>204</v>
      </c>
      <c r="X101" s="1" t="s">
        <v>48</v>
      </c>
    </row>
    <row r="102" spans="1:24" x14ac:dyDescent="0.3">
      <c r="A102" s="28">
        <f t="shared" si="79"/>
        <v>3205</v>
      </c>
      <c r="B102" s="63" t="s">
        <v>9</v>
      </c>
      <c r="C102" s="63"/>
      <c r="D102" s="71" t="s">
        <v>30</v>
      </c>
      <c r="E102" s="71"/>
      <c r="F102" s="71"/>
      <c r="G102" s="71"/>
      <c r="H102" s="71"/>
      <c r="J102" s="17">
        <f t="shared" ref="J102" si="82">COUNTA(B114:B123)</f>
        <v>3</v>
      </c>
      <c r="K102" s="17">
        <f t="shared" ref="K102" si="83">IF(L102-1&lt;2,0,L102-1)</f>
        <v>0</v>
      </c>
      <c r="L102" s="17">
        <f t="shared" ref="L102" si="84">IF(M102-1&lt;2,0,M102-1)</f>
        <v>0</v>
      </c>
      <c r="M102" s="17">
        <f t="shared" ref="M102" si="85">IF(N102-1&lt;2,0,N102-1)</f>
        <v>0</v>
      </c>
      <c r="N102" s="17">
        <f t="shared" ref="N102" si="86">IF(O102-1&lt;2,0,O102-1)</f>
        <v>0</v>
      </c>
      <c r="O102" s="17">
        <f t="shared" ref="O102" si="87">IF(P102-1&lt;2,0,P102-1)</f>
        <v>0</v>
      </c>
      <c r="P102" s="17">
        <f t="shared" ref="P102" si="88">IF(Q102-1&lt;2,0,Q102-1)</f>
        <v>0</v>
      </c>
      <c r="Q102" s="17">
        <f t="shared" ref="Q102" si="89">IF(R102-1&lt;2,0,R102-1)</f>
        <v>0</v>
      </c>
      <c r="R102" s="17">
        <f t="shared" ref="R102" si="90">IF(S102-1&lt;2,0,S102-1)</f>
        <v>2</v>
      </c>
      <c r="S102" s="17">
        <f t="shared" ref="S102" si="91">J102</f>
        <v>3</v>
      </c>
      <c r="U102" s="28">
        <f t="shared" si="80"/>
        <v>3</v>
      </c>
      <c r="V102" s="28">
        <f t="shared" si="81"/>
        <v>205</v>
      </c>
      <c r="X102" s="1" t="s">
        <v>49</v>
      </c>
    </row>
    <row r="103" spans="1:24" x14ac:dyDescent="0.3">
      <c r="A103" s="28">
        <f t="shared" si="79"/>
        <v>3206</v>
      </c>
      <c r="B103" s="63" t="s">
        <v>10</v>
      </c>
      <c r="C103" s="63"/>
      <c r="D103" s="71" t="s">
        <v>140</v>
      </c>
      <c r="E103" s="71"/>
      <c r="F103" s="71"/>
      <c r="G103" s="71"/>
      <c r="H103" s="71"/>
      <c r="J103" s="28" t="str">
        <f t="shared" ref="J103" si="92">CONCATENATE(J102,1)</f>
        <v>31</v>
      </c>
      <c r="K103" s="29">
        <f t="shared" ref="K103" si="93">IF(K102=0,0,VLOOKUP(J103,J107:S137,K102,FALSE))</f>
        <v>0</v>
      </c>
      <c r="L103" s="29">
        <f t="shared" ref="L103" si="94">IF(L102=0,0,VLOOKUP(J103,J107:S137,L102,FALSE))</f>
        <v>0</v>
      </c>
      <c r="M103" s="29">
        <f t="shared" ref="M103" si="95">IF(M102=0,0,VLOOKUP(J103,J107:S137,M102,FALSE))</f>
        <v>0</v>
      </c>
      <c r="N103" s="29">
        <f t="shared" ref="N103" si="96">IF(N102=0,0,VLOOKUP(J103,J107:S137,N102,FALSE))</f>
        <v>0</v>
      </c>
      <c r="O103" s="29">
        <f t="shared" ref="O103" si="97">IF(O102=0,0,VLOOKUP(J103,J107:S137,O102,FALSE))</f>
        <v>0</v>
      </c>
      <c r="P103" s="29">
        <f t="shared" ref="P103" si="98">IF(P102=0,0,VLOOKUP(J103,J107:S137,P102,FALSE))</f>
        <v>0</v>
      </c>
      <c r="Q103" s="29">
        <f t="shared" ref="Q103" si="99">IF(Q102=0,0,VLOOKUP(J103,J107:S137,Q102,FALSE))</f>
        <v>0</v>
      </c>
      <c r="R103" s="29">
        <f t="shared" ref="R103" si="100">IF(R102=0,0,VLOOKUP(J103,J107:S137,R102,FALSE))</f>
        <v>0.99149080734342532</v>
      </c>
      <c r="S103" s="29">
        <f t="shared" ref="S103" si="101">IF(S102=0,0,VLOOKUP(J103,J107:S137,S102,FALSE))</f>
        <v>0.64237583292985434</v>
      </c>
      <c r="U103" s="28">
        <f t="shared" si="80"/>
        <v>3</v>
      </c>
      <c r="V103" s="28">
        <f t="shared" si="81"/>
        <v>206</v>
      </c>
      <c r="X103" s="1" t="s">
        <v>50</v>
      </c>
    </row>
    <row r="104" spans="1:24" x14ac:dyDescent="0.3">
      <c r="A104" s="28">
        <f t="shared" si="79"/>
        <v>3207</v>
      </c>
      <c r="B104" s="63" t="s">
        <v>11</v>
      </c>
      <c r="C104" s="63"/>
      <c r="D104" s="64">
        <v>45412</v>
      </c>
      <c r="E104" s="64"/>
      <c r="F104" s="64"/>
      <c r="G104" s="64"/>
      <c r="H104" s="64"/>
      <c r="J104" s="28" t="str">
        <f t="shared" ref="J104" si="102">CONCATENATE(J102,2)</f>
        <v>32</v>
      </c>
      <c r="K104" s="22">
        <f t="shared" ref="K104" si="103">IF(K102=0,0,VLOOKUP(J104,J107:S137,K102,FALSE))</f>
        <v>0</v>
      </c>
      <c r="L104" s="22">
        <f t="shared" ref="L104" si="104">IF(L102=0,0,VLOOKUP(J104,J107:S137,L102,FALSE))</f>
        <v>0</v>
      </c>
      <c r="M104" s="22">
        <f t="shared" ref="M104" si="105">IF(M102=0,0,VLOOKUP(J104,J107:S137,M102,FALSE))</f>
        <v>0</v>
      </c>
      <c r="N104" s="22">
        <f t="shared" ref="N104" si="106">IF(N102=0,0,VLOOKUP(J104,J107:S137,N102,FALSE))</f>
        <v>0</v>
      </c>
      <c r="O104" s="22">
        <f t="shared" ref="O104" si="107">IF(O102=0,0,VLOOKUP(J104,J107:S137,O102,FALSE))</f>
        <v>0</v>
      </c>
      <c r="P104" s="22">
        <f t="shared" ref="P104" si="108">IF(P102=0,0,VLOOKUP(J104,J107:S137,P102,FALSE))</f>
        <v>0</v>
      </c>
      <c r="Q104" s="22">
        <f t="shared" ref="Q104" si="109">IF(Q102=0,0,VLOOKUP(J104,J107:S137,Q102,FALSE))</f>
        <v>0</v>
      </c>
      <c r="R104" s="22">
        <f t="shared" ref="R104" si="110">IF(R102=0,0,VLOOKUP(J104,J107:S137,R102,FALSE))</f>
        <v>3.2432718669618984E-3</v>
      </c>
      <c r="S104" s="22">
        <f t="shared" ref="S104" si="111">IF(S102=0,0,VLOOKUP(J104,J107:S137,S102,FALSE))</f>
        <v>0.12282783403796066</v>
      </c>
      <c r="U104" s="28">
        <f t="shared" si="80"/>
        <v>3</v>
      </c>
      <c r="V104" s="28">
        <f t="shared" si="81"/>
        <v>207</v>
      </c>
    </row>
    <row r="105" spans="1:24" x14ac:dyDescent="0.3">
      <c r="A105" s="28">
        <f t="shared" si="79"/>
        <v>3208</v>
      </c>
      <c r="B105" s="63" t="s">
        <v>12</v>
      </c>
      <c r="C105" s="63"/>
      <c r="D105" s="65">
        <v>45777</v>
      </c>
      <c r="E105" s="65"/>
      <c r="F105" s="65"/>
      <c r="G105" s="65"/>
      <c r="H105" s="65"/>
      <c r="J105" s="28" t="str">
        <f t="shared" ref="J105" si="112">CONCATENATE(J102,3)</f>
        <v>33</v>
      </c>
      <c r="K105" s="22"/>
      <c r="L105" s="22"/>
      <c r="M105" s="22"/>
      <c r="N105" s="22" t="s">
        <v>58</v>
      </c>
      <c r="O105" s="29">
        <f t="shared" ref="O105" si="113">J102-2</f>
        <v>1</v>
      </c>
      <c r="P105" s="22" t="s">
        <v>59</v>
      </c>
      <c r="Q105" s="29">
        <f t="shared" ref="Q105" si="114">VLOOKUP(J105,J107:S137,3,FALSE)</f>
        <v>0.16191063706946096</v>
      </c>
      <c r="R105" s="22" t="s">
        <v>60</v>
      </c>
      <c r="S105" s="22">
        <f t="shared" ref="S105" si="115">VLOOKUP(J105,J107:S137,2,FALSE)</f>
        <v>0.9999892999777974</v>
      </c>
      <c r="U105" s="28">
        <f t="shared" si="80"/>
        <v>3</v>
      </c>
      <c r="V105" s="28">
        <f t="shared" si="81"/>
        <v>208</v>
      </c>
    </row>
    <row r="106" spans="1:24" x14ac:dyDescent="0.3">
      <c r="A106" s="28">
        <f t="shared" si="79"/>
        <v>3209</v>
      </c>
      <c r="B106" s="63" t="s">
        <v>13</v>
      </c>
      <c r="C106" s="63"/>
      <c r="D106" s="15">
        <v>0.1</v>
      </c>
      <c r="E106" s="66" t="s">
        <v>14</v>
      </c>
      <c r="F106" s="66"/>
      <c r="G106" s="66"/>
      <c r="H106" s="6" t="s">
        <v>64</v>
      </c>
      <c r="J106" s="17"/>
      <c r="K106" s="17">
        <v>3</v>
      </c>
      <c r="L106" s="17">
        <v>3</v>
      </c>
      <c r="M106" s="17"/>
      <c r="N106" s="17"/>
      <c r="O106" s="17"/>
      <c r="P106" s="17"/>
      <c r="Q106" s="17"/>
      <c r="R106" s="17"/>
      <c r="S106" s="17"/>
      <c r="U106" s="28">
        <f t="shared" si="80"/>
        <v>3</v>
      </c>
      <c r="V106" s="28">
        <f t="shared" si="81"/>
        <v>209</v>
      </c>
    </row>
    <row r="107" spans="1:24" x14ac:dyDescent="0.3">
      <c r="A107" s="28">
        <f t="shared" si="79"/>
        <v>3210</v>
      </c>
      <c r="B107" s="63" t="s">
        <v>15</v>
      </c>
      <c r="C107" s="63"/>
      <c r="D107" s="2">
        <f t="shared" ref="D107" si="116">MIN(B114:B123)</f>
        <v>-10</v>
      </c>
      <c r="E107" s="3" t="s">
        <v>16</v>
      </c>
      <c r="F107" s="2">
        <f t="shared" ref="F107" si="117">MAX(B114:B123)</f>
        <v>60</v>
      </c>
      <c r="G107" s="4" t="str">
        <f t="shared" ref="G107" si="118">IF(H106="","",H106)</f>
        <v>°C</v>
      </c>
      <c r="H107" s="14"/>
      <c r="J107" s="28" t="str">
        <f t="shared" ref="J107" si="119">CONCATENATE(K106,1)</f>
        <v>31</v>
      </c>
      <c r="K107" s="22">
        <f t="array" ref="K107:L109">LINEST(B114:B116,C114:C116^{1},TRUE,TRUE)</f>
        <v>0.99149080734342532</v>
      </c>
      <c r="L107" s="22">
        <v>0.64237583292985434</v>
      </c>
      <c r="M107" s="17"/>
      <c r="N107" s="17"/>
      <c r="O107" s="17"/>
      <c r="P107" s="17"/>
      <c r="Q107" s="17"/>
      <c r="R107" s="17"/>
      <c r="S107" s="17"/>
      <c r="U107" s="28">
        <f t="shared" si="80"/>
        <v>3</v>
      </c>
      <c r="V107" s="28">
        <f t="shared" si="81"/>
        <v>210</v>
      </c>
    </row>
    <row r="108" spans="1:24" x14ac:dyDescent="0.3">
      <c r="A108" s="28">
        <f t="shared" si="79"/>
        <v>3211</v>
      </c>
      <c r="J108" s="28" t="str">
        <f t="shared" ref="J108" si="120">CONCATENATE(K106,2)</f>
        <v>32</v>
      </c>
      <c r="K108" s="22">
        <v>3.2432718669618984E-3</v>
      </c>
      <c r="L108" s="22">
        <v>0.12282783403796066</v>
      </c>
      <c r="M108" s="17"/>
      <c r="N108" s="17"/>
      <c r="O108" s="17"/>
      <c r="P108" s="17"/>
      <c r="Q108" s="17"/>
      <c r="R108" s="17"/>
      <c r="S108" s="17"/>
      <c r="U108" s="28">
        <f t="shared" si="80"/>
        <v>3</v>
      </c>
      <c r="V108" s="28">
        <f t="shared" si="81"/>
        <v>211</v>
      </c>
    </row>
    <row r="109" spans="1:24" x14ac:dyDescent="0.3">
      <c r="A109" s="28">
        <f t="shared" si="79"/>
        <v>3212</v>
      </c>
      <c r="B109" s="67" t="s">
        <v>17</v>
      </c>
      <c r="C109" s="67"/>
      <c r="D109" s="67"/>
      <c r="E109" s="67"/>
      <c r="F109" s="67"/>
      <c r="G109" s="68" t="s">
        <v>31</v>
      </c>
      <c r="H109" s="69"/>
      <c r="J109" s="28" t="str">
        <f t="shared" ref="J109" si="121">CONCATENATE(K106,3)</f>
        <v>33</v>
      </c>
      <c r="K109" s="22">
        <v>0.9999892999777974</v>
      </c>
      <c r="L109" s="22">
        <v>0.16191063706946096</v>
      </c>
      <c r="M109" s="17"/>
      <c r="N109" s="17"/>
      <c r="O109" s="17"/>
      <c r="P109" s="17"/>
      <c r="Q109" s="17"/>
      <c r="R109" s="17"/>
      <c r="S109" s="17"/>
      <c r="U109" s="28">
        <f t="shared" si="80"/>
        <v>3</v>
      </c>
      <c r="V109" s="28">
        <f t="shared" si="81"/>
        <v>212</v>
      </c>
    </row>
    <row r="110" spans="1:24" x14ac:dyDescent="0.3">
      <c r="A110" s="28">
        <f t="shared" si="79"/>
        <v>3213</v>
      </c>
      <c r="B110" s="66" t="s">
        <v>18</v>
      </c>
      <c r="C110" s="66"/>
      <c r="D110" s="66"/>
      <c r="E110" s="66" t="str">
        <f t="shared" ref="E110" si="122">IF(D103="","",D103)</f>
        <v>R0038/24</v>
      </c>
      <c r="F110" s="66"/>
      <c r="G110" s="4" t="s">
        <v>18</v>
      </c>
      <c r="H110" s="16" t="s">
        <v>105</v>
      </c>
      <c r="J110" s="17"/>
      <c r="K110" s="17">
        <v>4</v>
      </c>
      <c r="L110" s="17">
        <v>4</v>
      </c>
      <c r="M110" s="17">
        <v>4</v>
      </c>
      <c r="N110" s="17"/>
      <c r="O110" s="17"/>
      <c r="P110" s="17"/>
      <c r="Q110" s="17"/>
      <c r="R110" s="17"/>
      <c r="S110" s="17"/>
      <c r="U110" s="28">
        <f t="shared" si="80"/>
        <v>3</v>
      </c>
      <c r="V110" s="28">
        <f t="shared" si="81"/>
        <v>213</v>
      </c>
    </row>
    <row r="111" spans="1:24" ht="15" customHeight="1" x14ac:dyDescent="0.3">
      <c r="A111" s="28">
        <f t="shared" si="79"/>
        <v>3214</v>
      </c>
      <c r="B111" s="5" t="s">
        <v>19</v>
      </c>
      <c r="C111" s="5" t="s">
        <v>20</v>
      </c>
      <c r="D111" s="5" t="s">
        <v>21</v>
      </c>
      <c r="E111" s="5"/>
      <c r="F111" s="70" t="s">
        <v>33</v>
      </c>
      <c r="G111" s="5" t="s">
        <v>19</v>
      </c>
      <c r="H111" s="5" t="s">
        <v>20</v>
      </c>
      <c r="J111" s="28" t="str">
        <f t="shared" ref="J111" si="123">CONCATENATE(K110,1)</f>
        <v>41</v>
      </c>
      <c r="K111" s="22" t="e">
        <f t="array" ref="K111:M113">LINEST(B114:B117,C114:C117^{1,2},TRUE,TRUE)</f>
        <v>#VALUE!</v>
      </c>
      <c r="L111" s="22" t="e">
        <v>#VALUE!</v>
      </c>
      <c r="M111" s="22" t="e">
        <v>#VALUE!</v>
      </c>
      <c r="N111" s="17"/>
      <c r="O111" s="17"/>
      <c r="P111" s="17"/>
      <c r="Q111" s="17"/>
      <c r="R111" s="17"/>
      <c r="S111" s="17"/>
      <c r="U111" s="28">
        <f t="shared" si="80"/>
        <v>3</v>
      </c>
      <c r="V111" s="28">
        <f t="shared" si="81"/>
        <v>214</v>
      </c>
    </row>
    <row r="112" spans="1:24" x14ac:dyDescent="0.3">
      <c r="A112" s="28">
        <f t="shared" si="79"/>
        <v>3215</v>
      </c>
      <c r="B112" s="5" t="s">
        <v>22</v>
      </c>
      <c r="C112" s="5" t="s">
        <v>23</v>
      </c>
      <c r="D112" s="5" t="s">
        <v>24</v>
      </c>
      <c r="E112" s="5" t="s">
        <v>32</v>
      </c>
      <c r="F112" s="70"/>
      <c r="G112" s="5" t="s">
        <v>22</v>
      </c>
      <c r="H112" s="5" t="s">
        <v>23</v>
      </c>
      <c r="J112" s="28" t="str">
        <f t="shared" ref="J112" si="124">CONCATENATE(K110,2)</f>
        <v>42</v>
      </c>
      <c r="K112" s="22" t="e">
        <v>#VALUE!</v>
      </c>
      <c r="L112" s="22" t="e">
        <v>#VALUE!</v>
      </c>
      <c r="M112" s="22" t="e">
        <v>#VALUE!</v>
      </c>
      <c r="N112" s="17"/>
      <c r="O112" s="17"/>
      <c r="P112" s="17"/>
      <c r="Q112" s="17"/>
      <c r="R112" s="17"/>
      <c r="S112" s="17"/>
      <c r="U112" s="28">
        <f t="shared" si="80"/>
        <v>3</v>
      </c>
      <c r="V112" s="28">
        <f t="shared" si="81"/>
        <v>215</v>
      </c>
    </row>
    <row r="113" spans="1:22" x14ac:dyDescent="0.3">
      <c r="A113" s="28">
        <f t="shared" si="79"/>
        <v>3216</v>
      </c>
      <c r="B113" s="6" t="str">
        <f t="shared" ref="B113" si="125">IF(H106="","",H106)</f>
        <v>°C</v>
      </c>
      <c r="C113" s="6" t="str">
        <f t="shared" ref="C113" si="126">IF(H106="","",H106)</f>
        <v>°C</v>
      </c>
      <c r="D113" s="6" t="str">
        <f t="shared" ref="D113" si="127">IF(H106="","",H106)</f>
        <v>°C</v>
      </c>
      <c r="E113" s="6"/>
      <c r="F113" s="6"/>
      <c r="G113" s="6" t="str">
        <f t="shared" ref="G113" si="128">IF(H106="","",H106)</f>
        <v>°C</v>
      </c>
      <c r="H113" s="6" t="str">
        <f t="shared" ref="H113" si="129">IF(H106="","",H106)</f>
        <v>°C</v>
      </c>
      <c r="J113" s="28" t="str">
        <f t="shared" ref="J113" si="130">CONCATENATE(K110,3)</f>
        <v>43</v>
      </c>
      <c r="K113" s="22" t="e">
        <v>#VALUE!</v>
      </c>
      <c r="L113" s="22" t="e">
        <v>#VALUE!</v>
      </c>
      <c r="M113" s="22" t="e">
        <v>#VALUE!</v>
      </c>
      <c r="N113" s="17"/>
      <c r="O113" s="17"/>
      <c r="P113" s="17"/>
      <c r="Q113" s="17"/>
      <c r="R113" s="17"/>
      <c r="S113" s="17"/>
      <c r="U113" s="28">
        <f t="shared" si="80"/>
        <v>3</v>
      </c>
      <c r="V113" s="28">
        <f t="shared" si="81"/>
        <v>216</v>
      </c>
    </row>
    <row r="114" spans="1:22" x14ac:dyDescent="0.3">
      <c r="A114" s="28">
        <f t="shared" si="79"/>
        <v>3217</v>
      </c>
      <c r="B114" s="26">
        <v>-10</v>
      </c>
      <c r="C114" s="26">
        <v>-10.8</v>
      </c>
      <c r="D114" s="26">
        <v>0.1</v>
      </c>
      <c r="E114" s="9">
        <v>2</v>
      </c>
      <c r="F114" s="26">
        <v>1000000</v>
      </c>
      <c r="G114" s="27">
        <v>-10</v>
      </c>
      <c r="H114" s="27">
        <v>-10.8</v>
      </c>
      <c r="J114" s="17"/>
      <c r="K114" s="17">
        <v>5</v>
      </c>
      <c r="L114" s="17">
        <v>5</v>
      </c>
      <c r="M114" s="17">
        <v>5</v>
      </c>
      <c r="N114" s="17">
        <v>5</v>
      </c>
      <c r="O114" s="17"/>
      <c r="P114" s="17"/>
      <c r="Q114" s="17"/>
      <c r="R114" s="17"/>
      <c r="S114" s="17"/>
      <c r="U114" s="28">
        <f t="shared" si="80"/>
        <v>3</v>
      </c>
      <c r="V114" s="28">
        <f t="shared" si="81"/>
        <v>217</v>
      </c>
    </row>
    <row r="115" spans="1:22" x14ac:dyDescent="0.3">
      <c r="A115" s="28">
        <f t="shared" si="79"/>
        <v>3218</v>
      </c>
      <c r="B115" s="26">
        <v>25</v>
      </c>
      <c r="C115" s="26">
        <v>24.7</v>
      </c>
      <c r="D115" s="26">
        <v>0.1</v>
      </c>
      <c r="E115" s="9">
        <v>2</v>
      </c>
      <c r="F115" s="26">
        <v>1000000</v>
      </c>
      <c r="G115" s="27">
        <v>25</v>
      </c>
      <c r="H115" s="27">
        <v>24.8</v>
      </c>
      <c r="J115" s="28" t="str">
        <f t="shared" ref="J115" si="131">CONCATENATE(K114,1)</f>
        <v>51</v>
      </c>
      <c r="K115" s="22" t="e">
        <f t="array" ref="K115:N117">LINEST(B114:B118,C114:C118^{1,2,3},TRUE,TRUE)</f>
        <v>#VALUE!</v>
      </c>
      <c r="L115" s="22" t="e">
        <v>#VALUE!</v>
      </c>
      <c r="M115" s="22" t="e">
        <v>#VALUE!</v>
      </c>
      <c r="N115" s="22" t="e">
        <v>#VALUE!</v>
      </c>
      <c r="O115" s="17"/>
      <c r="P115" s="17"/>
      <c r="Q115" s="17"/>
      <c r="R115" s="17"/>
      <c r="S115" s="17"/>
      <c r="U115" s="28">
        <f t="shared" si="80"/>
        <v>3</v>
      </c>
      <c r="V115" s="28">
        <f t="shared" si="81"/>
        <v>218</v>
      </c>
    </row>
    <row r="116" spans="1:22" x14ac:dyDescent="0.3">
      <c r="A116" s="28">
        <f t="shared" si="79"/>
        <v>3219</v>
      </c>
      <c r="B116" s="26">
        <v>60</v>
      </c>
      <c r="C116" s="26">
        <v>59.8</v>
      </c>
      <c r="D116" s="26">
        <v>0.1</v>
      </c>
      <c r="E116" s="9">
        <v>2</v>
      </c>
      <c r="F116" s="26">
        <v>1000000</v>
      </c>
      <c r="G116" s="27">
        <v>60</v>
      </c>
      <c r="H116" s="27">
        <v>60</v>
      </c>
      <c r="J116" s="28" t="str">
        <f t="shared" ref="J116" si="132">CONCATENATE(K114,2)</f>
        <v>52</v>
      </c>
      <c r="K116" s="22" t="e">
        <v>#VALUE!</v>
      </c>
      <c r="L116" s="22" t="e">
        <v>#VALUE!</v>
      </c>
      <c r="M116" s="22" t="e">
        <v>#VALUE!</v>
      </c>
      <c r="N116" s="22" t="e">
        <v>#VALUE!</v>
      </c>
      <c r="O116" s="17"/>
      <c r="P116" s="17"/>
      <c r="Q116" s="17"/>
      <c r="R116" s="17"/>
      <c r="S116" s="17"/>
      <c r="U116" s="28">
        <f t="shared" si="80"/>
        <v>3</v>
      </c>
      <c r="V116" s="28">
        <f t="shared" si="81"/>
        <v>219</v>
      </c>
    </row>
    <row r="117" spans="1:22" x14ac:dyDescent="0.3">
      <c r="A117" s="28">
        <f t="shared" si="79"/>
        <v>3220</v>
      </c>
      <c r="B117" s="26"/>
      <c r="C117" s="26"/>
      <c r="D117" s="26"/>
      <c r="E117" s="9"/>
      <c r="F117" s="26"/>
      <c r="G117" s="27"/>
      <c r="H117" s="27"/>
      <c r="J117" s="28" t="str">
        <f t="shared" ref="J117" si="133">CONCATENATE(K114,3)</f>
        <v>53</v>
      </c>
      <c r="K117" s="22" t="e">
        <v>#VALUE!</v>
      </c>
      <c r="L117" s="22" t="e">
        <v>#VALUE!</v>
      </c>
      <c r="M117" s="22" t="e">
        <v>#VALUE!</v>
      </c>
      <c r="N117" s="22" t="e">
        <v>#VALUE!</v>
      </c>
      <c r="O117" s="17"/>
      <c r="P117" s="17"/>
      <c r="Q117" s="17"/>
      <c r="R117" s="17"/>
      <c r="S117" s="17"/>
      <c r="U117" s="28">
        <f t="shared" si="80"/>
        <v>3</v>
      </c>
      <c r="V117" s="28">
        <f t="shared" si="81"/>
        <v>220</v>
      </c>
    </row>
    <row r="118" spans="1:22" x14ac:dyDescent="0.3">
      <c r="A118" s="28">
        <f t="shared" si="79"/>
        <v>3221</v>
      </c>
      <c r="B118" s="26"/>
      <c r="C118" s="26"/>
      <c r="D118" s="26"/>
      <c r="E118" s="9"/>
      <c r="F118" s="26"/>
      <c r="G118" s="27"/>
      <c r="H118" s="27"/>
      <c r="J118" s="17"/>
      <c r="K118" s="17">
        <v>6</v>
      </c>
      <c r="L118" s="17">
        <v>6</v>
      </c>
      <c r="M118" s="17">
        <v>6</v>
      </c>
      <c r="N118" s="17">
        <v>6</v>
      </c>
      <c r="O118" s="17">
        <v>6</v>
      </c>
      <c r="P118" s="17"/>
      <c r="Q118" s="17"/>
      <c r="R118" s="17"/>
      <c r="S118" s="17"/>
      <c r="U118" s="28">
        <f t="shared" si="80"/>
        <v>3</v>
      </c>
      <c r="V118" s="28">
        <f t="shared" si="81"/>
        <v>221</v>
      </c>
    </row>
    <row r="119" spans="1:22" x14ac:dyDescent="0.3">
      <c r="A119" s="28">
        <f t="shared" si="79"/>
        <v>3222</v>
      </c>
      <c r="B119" s="26"/>
      <c r="C119" s="26"/>
      <c r="D119" s="26"/>
      <c r="E119" s="9"/>
      <c r="F119" s="26"/>
      <c r="G119" s="27"/>
      <c r="H119" s="27"/>
      <c r="J119" s="28" t="str">
        <f t="shared" ref="J119" si="134">CONCATENATE(K118,1)</f>
        <v>61</v>
      </c>
      <c r="K119" s="22" t="e">
        <f t="array" ref="K119:O121">LINEST(B114:B119,C114:C119^{1,2,3,4},TRUE,TRUE)</f>
        <v>#VALUE!</v>
      </c>
      <c r="L119" s="22" t="e">
        <v>#VALUE!</v>
      </c>
      <c r="M119" s="22" t="e">
        <v>#VALUE!</v>
      </c>
      <c r="N119" s="22" t="e">
        <v>#VALUE!</v>
      </c>
      <c r="O119" s="22" t="e">
        <v>#VALUE!</v>
      </c>
      <c r="P119" s="17"/>
      <c r="Q119" s="17"/>
      <c r="R119" s="17"/>
      <c r="S119" s="17"/>
      <c r="U119" s="28">
        <f t="shared" si="80"/>
        <v>3</v>
      </c>
      <c r="V119" s="28">
        <f t="shared" si="81"/>
        <v>222</v>
      </c>
    </row>
    <row r="120" spans="1:22" x14ac:dyDescent="0.3">
      <c r="A120" s="28">
        <f t="shared" si="79"/>
        <v>3223</v>
      </c>
      <c r="B120" s="26"/>
      <c r="C120" s="26"/>
      <c r="D120" s="26"/>
      <c r="E120" s="9"/>
      <c r="F120" s="26"/>
      <c r="G120" s="27"/>
      <c r="H120" s="27"/>
      <c r="J120" s="28" t="str">
        <f t="shared" ref="J120" si="135">CONCATENATE(K118,2)</f>
        <v>62</v>
      </c>
      <c r="K120" s="22" t="e">
        <v>#VALUE!</v>
      </c>
      <c r="L120" s="22" t="e">
        <v>#VALUE!</v>
      </c>
      <c r="M120" s="22" t="e">
        <v>#VALUE!</v>
      </c>
      <c r="N120" s="22" t="e">
        <v>#VALUE!</v>
      </c>
      <c r="O120" s="22" t="e">
        <v>#VALUE!</v>
      </c>
      <c r="P120" s="17"/>
      <c r="Q120" s="17"/>
      <c r="R120" s="17"/>
      <c r="S120" s="17"/>
      <c r="U120" s="28">
        <f t="shared" si="80"/>
        <v>3</v>
      </c>
      <c r="V120" s="28">
        <f t="shared" si="81"/>
        <v>223</v>
      </c>
    </row>
    <row r="121" spans="1:22" x14ac:dyDescent="0.3">
      <c r="A121" s="28">
        <f t="shared" si="79"/>
        <v>3224</v>
      </c>
      <c r="B121" s="26"/>
      <c r="C121" s="26"/>
      <c r="D121" s="26"/>
      <c r="E121" s="9"/>
      <c r="F121" s="26"/>
      <c r="G121" s="27"/>
      <c r="H121" s="27"/>
      <c r="J121" s="28" t="str">
        <f t="shared" ref="J121" si="136">CONCATENATE(K118,3)</f>
        <v>63</v>
      </c>
      <c r="K121" s="22" t="e">
        <v>#VALUE!</v>
      </c>
      <c r="L121" s="22" t="e">
        <v>#VALUE!</v>
      </c>
      <c r="M121" s="22" t="e">
        <v>#VALUE!</v>
      </c>
      <c r="N121" s="22" t="e">
        <v>#VALUE!</v>
      </c>
      <c r="O121" s="22" t="e">
        <v>#VALUE!</v>
      </c>
      <c r="P121" s="17"/>
      <c r="Q121" s="17"/>
      <c r="R121" s="17"/>
      <c r="S121" s="17"/>
      <c r="U121" s="28">
        <f t="shared" si="80"/>
        <v>3</v>
      </c>
      <c r="V121" s="28">
        <f t="shared" si="81"/>
        <v>224</v>
      </c>
    </row>
    <row r="122" spans="1:22" x14ac:dyDescent="0.3">
      <c r="A122" s="28">
        <f t="shared" si="79"/>
        <v>3225</v>
      </c>
      <c r="B122" s="26"/>
      <c r="C122" s="26"/>
      <c r="D122" s="26"/>
      <c r="E122" s="9"/>
      <c r="F122" s="26"/>
      <c r="G122" s="27"/>
      <c r="H122" s="27"/>
      <c r="J122" s="17"/>
      <c r="K122" s="17">
        <v>7</v>
      </c>
      <c r="L122" s="17">
        <v>7</v>
      </c>
      <c r="M122" s="17">
        <v>7</v>
      </c>
      <c r="N122" s="17">
        <v>7</v>
      </c>
      <c r="O122" s="17">
        <v>7</v>
      </c>
      <c r="P122" s="17">
        <v>7</v>
      </c>
      <c r="Q122" s="17"/>
      <c r="R122" s="17"/>
      <c r="S122" s="17"/>
      <c r="U122" s="28">
        <f t="shared" si="80"/>
        <v>3</v>
      </c>
      <c r="V122" s="28">
        <f t="shared" si="81"/>
        <v>225</v>
      </c>
    </row>
    <row r="123" spans="1:22" x14ac:dyDescent="0.3">
      <c r="A123" s="28">
        <f t="shared" si="79"/>
        <v>3226</v>
      </c>
      <c r="B123" s="26"/>
      <c r="C123" s="26"/>
      <c r="D123" s="26"/>
      <c r="E123" s="9"/>
      <c r="F123" s="26"/>
      <c r="G123" s="27"/>
      <c r="H123" s="27"/>
      <c r="J123" s="28" t="str">
        <f t="shared" ref="J123" si="137">CONCATENATE(K122,1)</f>
        <v>71</v>
      </c>
      <c r="K123" s="22" t="e">
        <f t="array" ref="K123:P125">LINEST(B114:B120,C114:C120^{1,2,3,4,5},TRUE,TRUE)</f>
        <v>#VALUE!</v>
      </c>
      <c r="L123" s="22" t="e">
        <v>#VALUE!</v>
      </c>
      <c r="M123" s="22" t="e">
        <v>#VALUE!</v>
      </c>
      <c r="N123" s="22" t="e">
        <v>#VALUE!</v>
      </c>
      <c r="O123" s="22" t="e">
        <v>#VALUE!</v>
      </c>
      <c r="P123" s="22" t="e">
        <v>#VALUE!</v>
      </c>
      <c r="Q123" s="17"/>
      <c r="R123" s="17"/>
      <c r="S123" s="17"/>
      <c r="U123" s="28">
        <f t="shared" si="80"/>
        <v>3</v>
      </c>
      <c r="V123" s="28">
        <f t="shared" si="81"/>
        <v>226</v>
      </c>
    </row>
    <row r="124" spans="1:22" x14ac:dyDescent="0.3">
      <c r="A124" s="28">
        <f t="shared" si="79"/>
        <v>3227</v>
      </c>
      <c r="B124" s="2">
        <f t="shared" ref="B124" si="138">COUNT(B114:B123)-2</f>
        <v>1</v>
      </c>
      <c r="J124" s="28" t="str">
        <f t="shared" ref="J124" si="139">CONCATENATE(K122,2)</f>
        <v>72</v>
      </c>
      <c r="K124" s="22" t="e">
        <v>#VALUE!</v>
      </c>
      <c r="L124" s="22" t="e">
        <v>#VALUE!</v>
      </c>
      <c r="M124" s="22" t="e">
        <v>#VALUE!</v>
      </c>
      <c r="N124" s="22" t="e">
        <v>#VALUE!</v>
      </c>
      <c r="O124" s="22" t="e">
        <v>#VALUE!</v>
      </c>
      <c r="P124" s="22" t="e">
        <v>#VALUE!</v>
      </c>
      <c r="Q124" s="17"/>
      <c r="R124" s="17"/>
      <c r="S124" s="17"/>
      <c r="U124" s="28">
        <f t="shared" si="80"/>
        <v>3</v>
      </c>
      <c r="V124" s="28">
        <f t="shared" si="81"/>
        <v>227</v>
      </c>
    </row>
    <row r="125" spans="1:22" x14ac:dyDescent="0.3">
      <c r="A125" s="28">
        <f t="shared" si="79"/>
        <v>3228</v>
      </c>
      <c r="J125" s="28" t="str">
        <f t="shared" ref="J125" si="140">CONCATENATE(K122,3)</f>
        <v>73</v>
      </c>
      <c r="K125" s="22" t="e">
        <v>#VALUE!</v>
      </c>
      <c r="L125" s="22" t="e">
        <v>#VALUE!</v>
      </c>
      <c r="M125" s="22" t="e">
        <v>#VALUE!</v>
      </c>
      <c r="N125" s="22" t="e">
        <v>#VALUE!</v>
      </c>
      <c r="O125" s="22" t="e">
        <v>#VALUE!</v>
      </c>
      <c r="P125" s="22" t="e">
        <v>#VALUE!</v>
      </c>
      <c r="Q125" s="17"/>
      <c r="R125" s="17"/>
      <c r="S125" s="17"/>
      <c r="U125" s="28">
        <f t="shared" si="80"/>
        <v>3</v>
      </c>
      <c r="V125" s="28">
        <f t="shared" si="81"/>
        <v>228</v>
      </c>
    </row>
    <row r="126" spans="1:22" x14ac:dyDescent="0.3">
      <c r="A126" s="28">
        <f t="shared" si="79"/>
        <v>3229</v>
      </c>
      <c r="B126" s="66" t="s">
        <v>25</v>
      </c>
      <c r="C126" s="66"/>
      <c r="D126" s="66"/>
      <c r="E126" s="66"/>
      <c r="F126" s="66"/>
      <c r="G126" s="66"/>
      <c r="H126" s="66"/>
      <c r="J126" s="17"/>
      <c r="K126" s="17">
        <v>8</v>
      </c>
      <c r="L126" s="17">
        <v>8</v>
      </c>
      <c r="M126" s="17">
        <v>8</v>
      </c>
      <c r="N126" s="17">
        <v>8</v>
      </c>
      <c r="O126" s="17">
        <v>8</v>
      </c>
      <c r="P126" s="17">
        <v>8</v>
      </c>
      <c r="Q126" s="17">
        <v>8</v>
      </c>
      <c r="R126" s="17"/>
      <c r="S126" s="17"/>
      <c r="U126" s="28">
        <f t="shared" si="80"/>
        <v>3</v>
      </c>
      <c r="V126" s="28">
        <f t="shared" si="81"/>
        <v>229</v>
      </c>
    </row>
    <row r="127" spans="1:22" x14ac:dyDescent="0.3">
      <c r="A127" s="28">
        <f t="shared" si="79"/>
        <v>3230</v>
      </c>
      <c r="B127" s="71"/>
      <c r="C127" s="71"/>
      <c r="D127" s="71"/>
      <c r="E127" s="71"/>
      <c r="F127" s="71"/>
      <c r="G127" s="71"/>
      <c r="H127" s="71"/>
      <c r="J127" s="28" t="str">
        <f t="shared" ref="J127" si="141">CONCATENATE(K126,1)</f>
        <v>81</v>
      </c>
      <c r="K127" s="22" t="e">
        <f t="array" ref="K127:Q129">LINEST(B114:B121,C114:C121^{1,2,3,4,5,6},TRUE,TRUE)</f>
        <v>#VALUE!</v>
      </c>
      <c r="L127" s="22" t="e">
        <v>#VALUE!</v>
      </c>
      <c r="M127" s="22" t="e">
        <v>#VALUE!</v>
      </c>
      <c r="N127" s="22" t="e">
        <v>#VALUE!</v>
      </c>
      <c r="O127" s="22" t="e">
        <v>#VALUE!</v>
      </c>
      <c r="P127" s="22" t="e">
        <v>#VALUE!</v>
      </c>
      <c r="Q127" s="22" t="e">
        <v>#VALUE!</v>
      </c>
      <c r="R127" s="17"/>
      <c r="S127" s="17"/>
      <c r="U127" s="28">
        <f t="shared" si="80"/>
        <v>3</v>
      </c>
      <c r="V127" s="28">
        <f t="shared" si="81"/>
        <v>230</v>
      </c>
    </row>
    <row r="128" spans="1:22" x14ac:dyDescent="0.3">
      <c r="A128" s="28">
        <f t="shared" si="79"/>
        <v>3231</v>
      </c>
      <c r="B128" s="71"/>
      <c r="C128" s="71"/>
      <c r="D128" s="71"/>
      <c r="E128" s="71"/>
      <c r="F128" s="71"/>
      <c r="G128" s="71"/>
      <c r="H128" s="71"/>
      <c r="J128" s="28" t="str">
        <f t="shared" ref="J128" si="142">CONCATENATE(K126,2)</f>
        <v>82</v>
      </c>
      <c r="K128" s="22" t="e">
        <v>#VALUE!</v>
      </c>
      <c r="L128" s="22" t="e">
        <v>#VALUE!</v>
      </c>
      <c r="M128" s="22" t="e">
        <v>#VALUE!</v>
      </c>
      <c r="N128" s="22" t="e">
        <v>#VALUE!</v>
      </c>
      <c r="O128" s="22" t="e">
        <v>#VALUE!</v>
      </c>
      <c r="P128" s="22" t="e">
        <v>#VALUE!</v>
      </c>
      <c r="Q128" s="22" t="e">
        <v>#VALUE!</v>
      </c>
      <c r="R128" s="17"/>
      <c r="S128" s="17"/>
      <c r="U128" s="28">
        <f t="shared" si="80"/>
        <v>3</v>
      </c>
      <c r="V128" s="28">
        <f t="shared" si="81"/>
        <v>231</v>
      </c>
    </row>
    <row r="129" spans="1:22" x14ac:dyDescent="0.3">
      <c r="A129" s="28">
        <f t="shared" si="79"/>
        <v>3232</v>
      </c>
      <c r="J129" s="28" t="str">
        <f t="shared" ref="J129" si="143">CONCATENATE(K126,3)</f>
        <v>83</v>
      </c>
      <c r="K129" s="22" t="e">
        <v>#VALUE!</v>
      </c>
      <c r="L129" s="22" t="e">
        <v>#VALUE!</v>
      </c>
      <c r="M129" s="22" t="e">
        <v>#VALUE!</v>
      </c>
      <c r="N129" s="22" t="e">
        <v>#VALUE!</v>
      </c>
      <c r="O129" s="22" t="e">
        <v>#VALUE!</v>
      </c>
      <c r="P129" s="22" t="e">
        <v>#VALUE!</v>
      </c>
      <c r="Q129" s="22" t="e">
        <v>#VALUE!</v>
      </c>
      <c r="R129" s="17"/>
      <c r="S129" s="17"/>
      <c r="U129" s="28">
        <f t="shared" si="80"/>
        <v>3</v>
      </c>
      <c r="V129" s="28">
        <f t="shared" si="81"/>
        <v>232</v>
      </c>
    </row>
    <row r="130" spans="1:22" ht="15" customHeight="1" x14ac:dyDescent="0.3">
      <c r="A130" s="28">
        <f t="shared" si="79"/>
        <v>3233</v>
      </c>
      <c r="B130" s="66" t="s">
        <v>52</v>
      </c>
      <c r="C130" s="66"/>
      <c r="D130" s="66"/>
      <c r="E130" s="10">
        <f>IF(D100="","",MAX(E131,E132))</f>
        <v>0.20000000000000284</v>
      </c>
      <c r="J130" s="17"/>
      <c r="K130" s="17">
        <v>9</v>
      </c>
      <c r="L130" s="17">
        <v>9</v>
      </c>
      <c r="M130" s="17">
        <v>9</v>
      </c>
      <c r="N130" s="17">
        <v>9</v>
      </c>
      <c r="O130" s="17">
        <v>9</v>
      </c>
      <c r="P130" s="17">
        <v>9</v>
      </c>
      <c r="Q130" s="17">
        <v>9</v>
      </c>
      <c r="R130" s="17">
        <v>9</v>
      </c>
      <c r="S130" s="17"/>
      <c r="U130" s="28">
        <f t="shared" si="80"/>
        <v>3</v>
      </c>
      <c r="V130" s="28">
        <f t="shared" si="81"/>
        <v>233</v>
      </c>
    </row>
    <row r="131" spans="1:22" x14ac:dyDescent="0.3">
      <c r="A131" s="28">
        <f t="shared" si="79"/>
        <v>3234</v>
      </c>
      <c r="B131" s="2" t="s">
        <v>26</v>
      </c>
      <c r="C131" s="2" t="s">
        <v>27</v>
      </c>
      <c r="D131" s="2" t="s">
        <v>28</v>
      </c>
      <c r="E131" s="11">
        <f>ABS(MIN(D132:D141))</f>
        <v>0</v>
      </c>
      <c r="G131" s="2" t="s">
        <v>230</v>
      </c>
      <c r="J131" s="28" t="str">
        <f t="shared" ref="J131" si="144">CONCATENATE(K130,1)</f>
        <v>91</v>
      </c>
      <c r="K131" s="22" t="e">
        <f t="array" ref="K131:R133">LINEST(B114:B122,C114:C122^{1,2,3,4,5,6,7},TRUE,TRUE)</f>
        <v>#VALUE!</v>
      </c>
      <c r="L131" s="22" t="e">
        <v>#VALUE!</v>
      </c>
      <c r="M131" s="22" t="e">
        <v>#VALUE!</v>
      </c>
      <c r="N131" s="22" t="e">
        <v>#VALUE!</v>
      </c>
      <c r="O131" s="22" t="e">
        <v>#VALUE!</v>
      </c>
      <c r="P131" s="22" t="e">
        <v>#VALUE!</v>
      </c>
      <c r="Q131" s="22" t="e">
        <v>#VALUE!</v>
      </c>
      <c r="R131" s="22" t="e">
        <v>#VALUE!</v>
      </c>
      <c r="S131" s="17"/>
      <c r="U131" s="28">
        <f t="shared" si="80"/>
        <v>3</v>
      </c>
      <c r="V131" s="28">
        <f t="shared" si="81"/>
        <v>234</v>
      </c>
    </row>
    <row r="132" spans="1:22" x14ac:dyDescent="0.3">
      <c r="A132" s="28">
        <f t="shared" si="79"/>
        <v>3235</v>
      </c>
      <c r="B132" s="7">
        <f t="shared" ref="B132:B141" si="145">C114-B114</f>
        <v>-0.80000000000000071</v>
      </c>
      <c r="C132" s="7">
        <f t="shared" ref="C132:C141" si="146">H114-G114</f>
        <v>-0.80000000000000071</v>
      </c>
      <c r="D132" s="7">
        <f>C132-B132</f>
        <v>0</v>
      </c>
      <c r="E132" s="11">
        <f>ABS(MAX(D132:D141))</f>
        <v>0.20000000000000284</v>
      </c>
      <c r="F132" s="13"/>
      <c r="G132" s="2">
        <f>IF(D114="","",D114/E114)</f>
        <v>0.05</v>
      </c>
      <c r="H132" s="13"/>
      <c r="J132" s="28" t="str">
        <f t="shared" ref="J132" si="147">CONCATENATE(K130,2)</f>
        <v>92</v>
      </c>
      <c r="K132" s="22" t="e">
        <v>#VALUE!</v>
      </c>
      <c r="L132" s="22" t="e">
        <v>#VALUE!</v>
      </c>
      <c r="M132" s="22" t="e">
        <v>#VALUE!</v>
      </c>
      <c r="N132" s="22" t="e">
        <v>#VALUE!</v>
      </c>
      <c r="O132" s="22" t="e">
        <v>#VALUE!</v>
      </c>
      <c r="P132" s="22" t="e">
        <v>#VALUE!</v>
      </c>
      <c r="Q132" s="22" t="e">
        <v>#VALUE!</v>
      </c>
      <c r="R132" s="22" t="e">
        <v>#VALUE!</v>
      </c>
      <c r="S132" s="17"/>
      <c r="U132" s="28">
        <f t="shared" si="80"/>
        <v>3</v>
      </c>
      <c r="V132" s="28">
        <f t="shared" si="81"/>
        <v>235</v>
      </c>
    </row>
    <row r="133" spans="1:22" x14ac:dyDescent="0.3">
      <c r="A133" s="28">
        <f t="shared" si="79"/>
        <v>3236</v>
      </c>
      <c r="B133" s="7">
        <f t="shared" si="145"/>
        <v>-0.30000000000000071</v>
      </c>
      <c r="C133" s="7">
        <f t="shared" si="146"/>
        <v>-0.19999999999999929</v>
      </c>
      <c r="D133" s="7">
        <f t="shared" ref="D133:D141" si="148">C133-B133</f>
        <v>0.10000000000000142</v>
      </c>
      <c r="E133" s="12" t="s">
        <v>34</v>
      </c>
      <c r="G133" s="2">
        <f t="shared" ref="G133:G141" si="149">IF(D115="","",D115/E115)</f>
        <v>0.05</v>
      </c>
      <c r="H133" s="13"/>
      <c r="J133" s="28" t="str">
        <f t="shared" ref="J133" si="150">CONCATENATE(K130,3)</f>
        <v>93</v>
      </c>
      <c r="K133" s="22" t="e">
        <v>#VALUE!</v>
      </c>
      <c r="L133" s="22" t="e">
        <v>#VALUE!</v>
      </c>
      <c r="M133" s="22" t="e">
        <v>#VALUE!</v>
      </c>
      <c r="N133" s="22" t="e">
        <v>#VALUE!</v>
      </c>
      <c r="O133" s="22" t="e">
        <v>#VALUE!</v>
      </c>
      <c r="P133" s="22" t="e">
        <v>#VALUE!</v>
      </c>
      <c r="Q133" s="22" t="e">
        <v>#VALUE!</v>
      </c>
      <c r="R133" s="22" t="e">
        <v>#VALUE!</v>
      </c>
      <c r="S133" s="17"/>
      <c r="U133" s="28">
        <f t="shared" si="80"/>
        <v>3</v>
      </c>
      <c r="V133" s="28">
        <f t="shared" si="81"/>
        <v>236</v>
      </c>
    </row>
    <row r="134" spans="1:22" x14ac:dyDescent="0.3">
      <c r="A134" s="28">
        <f t="shared" si="79"/>
        <v>3237</v>
      </c>
      <c r="B134" s="7">
        <f t="shared" si="145"/>
        <v>-0.20000000000000284</v>
      </c>
      <c r="C134" s="7">
        <f t="shared" si="146"/>
        <v>0</v>
      </c>
      <c r="D134" s="7">
        <f t="shared" si="148"/>
        <v>0.20000000000000284</v>
      </c>
      <c r="E134" s="10">
        <f>IF(D100="","",MAX(E135,E136))</f>
        <v>0.80000000000000071</v>
      </c>
      <c r="G134" s="2">
        <f t="shared" si="149"/>
        <v>0.05</v>
      </c>
      <c r="H134" s="13"/>
      <c r="J134" s="17"/>
      <c r="K134" s="17">
        <v>10</v>
      </c>
      <c r="L134" s="17">
        <v>10</v>
      </c>
      <c r="M134" s="17">
        <v>10</v>
      </c>
      <c r="N134" s="17">
        <v>10</v>
      </c>
      <c r="O134" s="17">
        <v>10</v>
      </c>
      <c r="P134" s="17">
        <v>10</v>
      </c>
      <c r="Q134" s="17">
        <v>10</v>
      </c>
      <c r="R134" s="17">
        <v>10</v>
      </c>
      <c r="S134" s="17">
        <v>10</v>
      </c>
      <c r="U134" s="28">
        <f t="shared" si="80"/>
        <v>3</v>
      </c>
      <c r="V134" s="28">
        <f t="shared" si="81"/>
        <v>237</v>
      </c>
    </row>
    <row r="135" spans="1:22" x14ac:dyDescent="0.3">
      <c r="A135" s="28">
        <f t="shared" si="79"/>
        <v>3238</v>
      </c>
      <c r="B135" s="7">
        <f t="shared" si="145"/>
        <v>0</v>
      </c>
      <c r="C135" s="7">
        <f t="shared" si="146"/>
        <v>0</v>
      </c>
      <c r="D135" s="7">
        <f t="shared" si="148"/>
        <v>0</v>
      </c>
      <c r="E135" s="11">
        <f>ABS(MIN(B132:B141))</f>
        <v>0.80000000000000071</v>
      </c>
      <c r="G135" s="2" t="str">
        <f t="shared" si="149"/>
        <v/>
      </c>
      <c r="H135" s="13"/>
      <c r="J135" s="28" t="str">
        <f t="shared" ref="J135" si="151">CONCATENATE(K134,1)</f>
        <v>101</v>
      </c>
      <c r="K135" s="22" t="e">
        <f t="array" ref="K135:S137">LINEST(B114:B123,C114:C123^{1,2,3,4,5,6,7,8},TRUE,TRUE)</f>
        <v>#VALUE!</v>
      </c>
      <c r="L135" s="22" t="e">
        <v>#VALUE!</v>
      </c>
      <c r="M135" s="22" t="e">
        <v>#VALUE!</v>
      </c>
      <c r="N135" s="22" t="e">
        <v>#VALUE!</v>
      </c>
      <c r="O135" s="22" t="e">
        <v>#VALUE!</v>
      </c>
      <c r="P135" s="22" t="e">
        <v>#VALUE!</v>
      </c>
      <c r="Q135" s="22" t="e">
        <v>#VALUE!</v>
      </c>
      <c r="R135" s="22" t="e">
        <v>#VALUE!</v>
      </c>
      <c r="S135" s="22" t="e">
        <v>#VALUE!</v>
      </c>
      <c r="U135" s="28">
        <f t="shared" si="80"/>
        <v>3</v>
      </c>
      <c r="V135" s="28">
        <f t="shared" si="81"/>
        <v>238</v>
      </c>
    </row>
    <row r="136" spans="1:22" x14ac:dyDescent="0.3">
      <c r="A136" s="28">
        <f t="shared" si="79"/>
        <v>3239</v>
      </c>
      <c r="B136" s="7">
        <f t="shared" si="145"/>
        <v>0</v>
      </c>
      <c r="C136" s="7">
        <f t="shared" si="146"/>
        <v>0</v>
      </c>
      <c r="D136" s="7">
        <f t="shared" si="148"/>
        <v>0</v>
      </c>
      <c r="E136" s="11">
        <f>ABS(MAX(B132:B141))</f>
        <v>0</v>
      </c>
      <c r="G136" s="2" t="str">
        <f t="shared" si="149"/>
        <v/>
      </c>
      <c r="H136" s="13"/>
      <c r="J136" s="28" t="str">
        <f t="shared" ref="J136" si="152">CONCATENATE(K134,2)</f>
        <v>102</v>
      </c>
      <c r="K136" s="22" t="e">
        <v>#VALUE!</v>
      </c>
      <c r="L136" s="22" t="e">
        <v>#VALUE!</v>
      </c>
      <c r="M136" s="22" t="e">
        <v>#VALUE!</v>
      </c>
      <c r="N136" s="22" t="e">
        <v>#VALUE!</v>
      </c>
      <c r="O136" s="22" t="e">
        <v>#VALUE!</v>
      </c>
      <c r="P136" s="22" t="e">
        <v>#VALUE!</v>
      </c>
      <c r="Q136" s="22" t="e">
        <v>#VALUE!</v>
      </c>
      <c r="R136" s="22" t="e">
        <v>#VALUE!</v>
      </c>
      <c r="S136" s="22" t="e">
        <v>#VALUE!</v>
      </c>
      <c r="U136" s="28">
        <f t="shared" si="80"/>
        <v>3</v>
      </c>
      <c r="V136" s="28">
        <f t="shared" si="81"/>
        <v>239</v>
      </c>
    </row>
    <row r="137" spans="1:22" x14ac:dyDescent="0.3">
      <c r="A137" s="28">
        <f t="shared" si="79"/>
        <v>3240</v>
      </c>
      <c r="B137" s="7">
        <f t="shared" si="145"/>
        <v>0</v>
      </c>
      <c r="C137" s="7">
        <f t="shared" si="146"/>
        <v>0</v>
      </c>
      <c r="D137" s="7">
        <f t="shared" si="148"/>
        <v>0</v>
      </c>
      <c r="E137" s="12" t="s">
        <v>231</v>
      </c>
      <c r="G137" s="2" t="str">
        <f t="shared" si="149"/>
        <v/>
      </c>
      <c r="H137" s="13"/>
      <c r="J137" s="28" t="str">
        <f t="shared" ref="J137" si="153">CONCATENATE(K134,3)</f>
        <v>103</v>
      </c>
      <c r="K137" s="22" t="e">
        <v>#VALUE!</v>
      </c>
      <c r="L137" s="22" t="e">
        <v>#VALUE!</v>
      </c>
      <c r="M137" s="22" t="e">
        <v>#VALUE!</v>
      </c>
      <c r="N137" s="22" t="e">
        <v>#VALUE!</v>
      </c>
      <c r="O137" s="22" t="e">
        <v>#VALUE!</v>
      </c>
      <c r="P137" s="22" t="e">
        <v>#VALUE!</v>
      </c>
      <c r="Q137" s="22" t="e">
        <v>#VALUE!</v>
      </c>
      <c r="R137" s="22" t="e">
        <v>#VALUE!</v>
      </c>
      <c r="S137" s="22" t="e">
        <v>#VALUE!</v>
      </c>
      <c r="U137" s="28">
        <f t="shared" si="80"/>
        <v>3</v>
      </c>
      <c r="V137" s="28">
        <f t="shared" si="81"/>
        <v>240</v>
      </c>
    </row>
    <row r="138" spans="1:22" x14ac:dyDescent="0.3">
      <c r="A138" s="28">
        <f t="shared" si="79"/>
        <v>3241</v>
      </c>
      <c r="B138" s="7">
        <f t="shared" si="145"/>
        <v>0</v>
      </c>
      <c r="C138" s="7">
        <f t="shared" si="146"/>
        <v>0</v>
      </c>
      <c r="D138" s="7">
        <f t="shared" si="148"/>
        <v>0</v>
      </c>
      <c r="E138" s="10">
        <f>IF(D100="","",MAX(E139,E140))*2</f>
        <v>0.1</v>
      </c>
      <c r="G138" s="2" t="str">
        <f t="shared" si="149"/>
        <v/>
      </c>
      <c r="H138" s="13"/>
      <c r="U138" s="28">
        <f t="shared" si="80"/>
        <v>3</v>
      </c>
      <c r="V138" s="28">
        <f t="shared" si="81"/>
        <v>241</v>
      </c>
    </row>
    <row r="139" spans="1:22" x14ac:dyDescent="0.3">
      <c r="A139" s="28">
        <f t="shared" si="79"/>
        <v>3242</v>
      </c>
      <c r="B139" s="7">
        <f t="shared" si="145"/>
        <v>0</v>
      </c>
      <c r="C139" s="7">
        <f t="shared" si="146"/>
        <v>0</v>
      </c>
      <c r="D139" s="7">
        <f t="shared" si="148"/>
        <v>0</v>
      </c>
      <c r="E139" s="11">
        <f>ABS(MIN(G132:G141))</f>
        <v>0.05</v>
      </c>
      <c r="G139" s="2" t="str">
        <f t="shared" si="149"/>
        <v/>
      </c>
      <c r="U139" s="28">
        <f t="shared" si="80"/>
        <v>3</v>
      </c>
      <c r="V139" s="28">
        <f t="shared" si="81"/>
        <v>242</v>
      </c>
    </row>
    <row r="140" spans="1:22" x14ac:dyDescent="0.3">
      <c r="A140" s="28">
        <f t="shared" si="79"/>
        <v>3243</v>
      </c>
      <c r="B140" s="7">
        <f t="shared" si="145"/>
        <v>0</v>
      </c>
      <c r="C140" s="7">
        <f t="shared" si="146"/>
        <v>0</v>
      </c>
      <c r="D140" s="7">
        <f t="shared" si="148"/>
        <v>0</v>
      </c>
      <c r="E140" s="11">
        <f>ABS(MAX(G132:G141))</f>
        <v>0.05</v>
      </c>
      <c r="G140" s="2" t="str">
        <f t="shared" si="149"/>
        <v/>
      </c>
      <c r="U140" s="28">
        <f t="shared" si="80"/>
        <v>3</v>
      </c>
      <c r="V140" s="28">
        <f t="shared" si="81"/>
        <v>243</v>
      </c>
    </row>
    <row r="141" spans="1:22" x14ac:dyDescent="0.3">
      <c r="A141" s="28">
        <f t="shared" si="79"/>
        <v>3244</v>
      </c>
      <c r="B141" s="7">
        <f t="shared" si="145"/>
        <v>0</v>
      </c>
      <c r="C141" s="7">
        <f t="shared" si="146"/>
        <v>0</v>
      </c>
      <c r="D141" s="7">
        <f t="shared" si="148"/>
        <v>0</v>
      </c>
      <c r="F141" s="13"/>
      <c r="G141" s="2" t="str">
        <f t="shared" si="149"/>
        <v/>
      </c>
      <c r="U141" s="28">
        <f t="shared" si="80"/>
        <v>3</v>
      </c>
      <c r="V141" s="28">
        <f t="shared" si="81"/>
        <v>244</v>
      </c>
    </row>
    <row r="142" spans="1:22" x14ac:dyDescent="0.3">
      <c r="A142" s="28">
        <f t="shared" si="79"/>
        <v>3245</v>
      </c>
      <c r="F142" s="13"/>
      <c r="U142" s="28">
        <f t="shared" si="80"/>
        <v>3</v>
      </c>
      <c r="V142" s="28">
        <f t="shared" si="81"/>
        <v>245</v>
      </c>
    </row>
    <row r="143" spans="1:22" x14ac:dyDescent="0.3">
      <c r="A143" s="28">
        <f t="shared" si="79"/>
        <v>3246</v>
      </c>
      <c r="F143" s="13"/>
      <c r="U143" s="28">
        <f t="shared" si="80"/>
        <v>3</v>
      </c>
      <c r="V143" s="28">
        <f t="shared" si="81"/>
        <v>246</v>
      </c>
    </row>
    <row r="144" spans="1:22" x14ac:dyDescent="0.3">
      <c r="A144" s="28">
        <f t="shared" si="79"/>
        <v>3247</v>
      </c>
      <c r="F144" s="13"/>
      <c r="U144" s="28">
        <f t="shared" si="80"/>
        <v>3</v>
      </c>
      <c r="V144" s="28">
        <f t="shared" si="81"/>
        <v>247</v>
      </c>
    </row>
    <row r="145" spans="1:24" s="8" customFormat="1" x14ac:dyDescent="0.3"/>
    <row r="146" spans="1:24" x14ac:dyDescent="0.3">
      <c r="A146" s="28">
        <f t="shared" ref="A146:A192" si="154">ROUND(CONCATENATE(U146,V146),0)</f>
        <v>4201</v>
      </c>
      <c r="B146" s="63" t="s">
        <v>0</v>
      </c>
      <c r="C146" s="63"/>
      <c r="D146" s="71" t="s">
        <v>75</v>
      </c>
      <c r="E146" s="71"/>
      <c r="F146" s="71"/>
      <c r="G146" s="71"/>
      <c r="H146" s="71"/>
      <c r="U146" s="28">
        <f t="shared" ref="U146" si="155">U144+1</f>
        <v>4</v>
      </c>
      <c r="V146" s="28">
        <v>201</v>
      </c>
    </row>
    <row r="147" spans="1:24" x14ac:dyDescent="0.3">
      <c r="A147" s="28">
        <f t="shared" si="154"/>
        <v>4202</v>
      </c>
      <c r="B147" s="72" t="s">
        <v>70</v>
      </c>
      <c r="C147" s="73"/>
      <c r="D147" s="30" t="s">
        <v>65</v>
      </c>
      <c r="E147" s="66" t="s">
        <v>71</v>
      </c>
      <c r="F147" s="66"/>
      <c r="G147" s="74" t="s">
        <v>67</v>
      </c>
      <c r="H147" s="74"/>
      <c r="U147" s="28">
        <f t="shared" ref="U147" si="156">U146</f>
        <v>4</v>
      </c>
      <c r="V147" s="28">
        <f t="shared" ref="V147" si="157">V146+1</f>
        <v>202</v>
      </c>
    </row>
    <row r="148" spans="1:24" x14ac:dyDescent="0.3">
      <c r="A148" s="28">
        <f t="shared" si="154"/>
        <v>4203</v>
      </c>
      <c r="B148" s="75" t="s">
        <v>6</v>
      </c>
      <c r="C148" s="75"/>
      <c r="D148" s="71" t="s">
        <v>76</v>
      </c>
      <c r="E148" s="71"/>
      <c r="F148" s="71"/>
      <c r="G148" s="71"/>
      <c r="H148" s="71"/>
      <c r="U148" s="28">
        <f t="shared" si="80"/>
        <v>4</v>
      </c>
      <c r="V148" s="28">
        <f t="shared" si="81"/>
        <v>203</v>
      </c>
    </row>
    <row r="149" spans="1:24" x14ac:dyDescent="0.3">
      <c r="A149" s="28">
        <f t="shared" si="154"/>
        <v>4204</v>
      </c>
      <c r="B149" s="63" t="s">
        <v>7</v>
      </c>
      <c r="C149" s="63"/>
      <c r="D149" s="71" t="s">
        <v>29</v>
      </c>
      <c r="E149" s="71"/>
      <c r="F149" s="71"/>
      <c r="G149" s="71"/>
      <c r="H149" s="71"/>
      <c r="J149" s="17"/>
      <c r="K149" s="17" t="s">
        <v>53</v>
      </c>
      <c r="L149" s="17" t="s">
        <v>54</v>
      </c>
      <c r="M149" s="17" t="s">
        <v>55</v>
      </c>
      <c r="N149" s="17" t="s">
        <v>56</v>
      </c>
      <c r="O149" s="17" t="s">
        <v>57</v>
      </c>
      <c r="P149" s="17" t="s">
        <v>2</v>
      </c>
      <c r="Q149" s="17" t="s">
        <v>3</v>
      </c>
      <c r="R149" s="17" t="s">
        <v>4</v>
      </c>
      <c r="S149" s="17" t="s">
        <v>5</v>
      </c>
      <c r="U149" s="28">
        <f t="shared" si="80"/>
        <v>4</v>
      </c>
      <c r="V149" s="28">
        <f t="shared" si="81"/>
        <v>204</v>
      </c>
      <c r="X149" s="1" t="s">
        <v>48</v>
      </c>
    </row>
    <row r="150" spans="1:24" x14ac:dyDescent="0.3">
      <c r="A150" s="28">
        <f t="shared" si="154"/>
        <v>4205</v>
      </c>
      <c r="B150" s="63" t="s">
        <v>9</v>
      </c>
      <c r="C150" s="63"/>
      <c r="D150" s="71" t="s">
        <v>30</v>
      </c>
      <c r="E150" s="71"/>
      <c r="F150" s="71"/>
      <c r="G150" s="71"/>
      <c r="H150" s="71"/>
      <c r="J150" s="17">
        <f t="shared" ref="J150" si="158">COUNTA(B162:B171)</f>
        <v>3</v>
      </c>
      <c r="K150" s="17">
        <f t="shared" ref="K150" si="159">IF(L150-1&lt;2,0,L150-1)</f>
        <v>0</v>
      </c>
      <c r="L150" s="17">
        <f t="shared" ref="L150" si="160">IF(M150-1&lt;2,0,M150-1)</f>
        <v>0</v>
      </c>
      <c r="M150" s="17">
        <f t="shared" ref="M150" si="161">IF(N150-1&lt;2,0,N150-1)</f>
        <v>0</v>
      </c>
      <c r="N150" s="17">
        <f t="shared" ref="N150" si="162">IF(O150-1&lt;2,0,O150-1)</f>
        <v>0</v>
      </c>
      <c r="O150" s="17">
        <f t="shared" ref="O150" si="163">IF(P150-1&lt;2,0,P150-1)</f>
        <v>0</v>
      </c>
      <c r="P150" s="17">
        <f t="shared" ref="P150" si="164">IF(Q150-1&lt;2,0,Q150-1)</f>
        <v>0</v>
      </c>
      <c r="Q150" s="17">
        <f t="shared" ref="Q150" si="165">IF(R150-1&lt;2,0,R150-1)</f>
        <v>0</v>
      </c>
      <c r="R150" s="17">
        <f t="shared" ref="R150" si="166">IF(S150-1&lt;2,0,S150-1)</f>
        <v>2</v>
      </c>
      <c r="S150" s="17">
        <f t="shared" ref="S150" si="167">J150</f>
        <v>3</v>
      </c>
      <c r="U150" s="28">
        <f t="shared" si="80"/>
        <v>4</v>
      </c>
      <c r="V150" s="28">
        <f t="shared" si="81"/>
        <v>205</v>
      </c>
      <c r="X150" s="1" t="s">
        <v>49</v>
      </c>
    </row>
    <row r="151" spans="1:24" x14ac:dyDescent="0.3">
      <c r="A151" s="28">
        <f t="shared" si="154"/>
        <v>4206</v>
      </c>
      <c r="B151" s="63" t="s">
        <v>10</v>
      </c>
      <c r="C151" s="63"/>
      <c r="D151" s="71" t="s">
        <v>140</v>
      </c>
      <c r="E151" s="71"/>
      <c r="F151" s="71"/>
      <c r="G151" s="71"/>
      <c r="H151" s="71"/>
      <c r="J151" s="28" t="str">
        <f t="shared" ref="J151" si="168">CONCATENATE(J150,1)</f>
        <v>31</v>
      </c>
      <c r="K151" s="29">
        <f t="shared" ref="K151" si="169">IF(K150=0,0,VLOOKUP(J151,J155:S185,K150,FALSE))</f>
        <v>0</v>
      </c>
      <c r="L151" s="29">
        <f t="shared" ref="L151" si="170">IF(L150=0,0,VLOOKUP(J151,J155:S185,L150,FALSE))</f>
        <v>0</v>
      </c>
      <c r="M151" s="29">
        <f t="shared" ref="M151" si="171">IF(M150=0,0,VLOOKUP(J151,J155:S185,M150,FALSE))</f>
        <v>0</v>
      </c>
      <c r="N151" s="29">
        <f t="shared" ref="N151" si="172">IF(N150=0,0,VLOOKUP(J151,J155:S185,N150,FALSE))</f>
        <v>0</v>
      </c>
      <c r="O151" s="29">
        <f t="shared" ref="O151" si="173">IF(O150=0,0,VLOOKUP(J151,J155:S185,O150,FALSE))</f>
        <v>0</v>
      </c>
      <c r="P151" s="29">
        <f t="shared" ref="P151" si="174">IF(P150=0,0,VLOOKUP(J151,J155:S185,P150,FALSE))</f>
        <v>0</v>
      </c>
      <c r="Q151" s="29">
        <f t="shared" ref="Q151" si="175">IF(Q150=0,0,VLOOKUP(J151,J155:S185,Q150,FALSE))</f>
        <v>0</v>
      </c>
      <c r="R151" s="29">
        <f t="shared" ref="R151" si="176">IF(R150=0,0,VLOOKUP(J151,J155:S185,R150,FALSE))</f>
        <v>1.0204081632653059</v>
      </c>
      <c r="S151" s="29">
        <f t="shared" ref="S151" si="177">IF(S150=0,0,VLOOKUP(J151,J155:S185,S150,FALSE))</f>
        <v>0.20408163265306456</v>
      </c>
      <c r="U151" s="28">
        <f t="shared" si="80"/>
        <v>4</v>
      </c>
      <c r="V151" s="28">
        <f t="shared" si="81"/>
        <v>206</v>
      </c>
      <c r="X151" s="1" t="s">
        <v>50</v>
      </c>
    </row>
    <row r="152" spans="1:24" x14ac:dyDescent="0.3">
      <c r="A152" s="28">
        <f t="shared" si="154"/>
        <v>4207</v>
      </c>
      <c r="B152" s="63" t="s">
        <v>11</v>
      </c>
      <c r="C152" s="63"/>
      <c r="D152" s="64">
        <v>45412</v>
      </c>
      <c r="E152" s="64"/>
      <c r="F152" s="64"/>
      <c r="G152" s="64"/>
      <c r="H152" s="64"/>
      <c r="J152" s="28" t="str">
        <f t="shared" ref="J152" si="178">CONCATENATE(J150,2)</f>
        <v>32</v>
      </c>
      <c r="K152" s="22">
        <f t="shared" ref="K152" si="179">IF(K150=0,0,VLOOKUP(J152,J155:S185,K150,FALSE))</f>
        <v>0</v>
      </c>
      <c r="L152" s="22">
        <f t="shared" ref="L152" si="180">IF(L150=0,0,VLOOKUP(J152,J155:S185,L150,FALSE))</f>
        <v>0</v>
      </c>
      <c r="M152" s="22">
        <f t="shared" ref="M152" si="181">IF(M150=0,0,VLOOKUP(J152,J155:S185,M150,FALSE))</f>
        <v>0</v>
      </c>
      <c r="N152" s="22">
        <f t="shared" ref="N152" si="182">IF(N150=0,0,VLOOKUP(J152,J155:S185,N150,FALSE))</f>
        <v>0</v>
      </c>
      <c r="O152" s="22">
        <f t="shared" ref="O152" si="183">IF(O150=0,0,VLOOKUP(J152,J155:S185,O150,FALSE))</f>
        <v>0</v>
      </c>
      <c r="P152" s="22">
        <f t="shared" ref="P152" si="184">IF(P150=0,0,VLOOKUP(J152,J155:S185,P150,FALSE))</f>
        <v>0</v>
      </c>
      <c r="Q152" s="22">
        <f t="shared" ref="Q152" si="185">IF(Q150=0,0,VLOOKUP(J152,J155:S185,Q150,FALSE))</f>
        <v>0</v>
      </c>
      <c r="R152" s="22">
        <f t="shared" ref="R152" si="186">IF(R150=0,0,VLOOKUP(J152,J155:S185,R150,FALSE))</f>
        <v>0</v>
      </c>
      <c r="S152" s="22">
        <f t="shared" ref="S152" si="187">IF(S150=0,0,VLOOKUP(J152,J155:S185,S150,FALSE))</f>
        <v>0</v>
      </c>
      <c r="U152" s="28">
        <f t="shared" si="80"/>
        <v>4</v>
      </c>
      <c r="V152" s="28">
        <f t="shared" si="81"/>
        <v>207</v>
      </c>
    </row>
    <row r="153" spans="1:24" x14ac:dyDescent="0.3">
      <c r="A153" s="28">
        <f t="shared" si="154"/>
        <v>4208</v>
      </c>
      <c r="B153" s="63" t="s">
        <v>12</v>
      </c>
      <c r="C153" s="63"/>
      <c r="D153" s="65">
        <v>45777</v>
      </c>
      <c r="E153" s="65"/>
      <c r="F153" s="65"/>
      <c r="G153" s="65"/>
      <c r="H153" s="65"/>
      <c r="J153" s="28" t="str">
        <f t="shared" ref="J153" si="188">CONCATENATE(J150,3)</f>
        <v>33</v>
      </c>
      <c r="K153" s="22"/>
      <c r="L153" s="22"/>
      <c r="M153" s="22"/>
      <c r="N153" s="22" t="s">
        <v>58</v>
      </c>
      <c r="O153" s="29">
        <f t="shared" ref="O153" si="189">J150-2</f>
        <v>1</v>
      </c>
      <c r="P153" s="22" t="s">
        <v>59</v>
      </c>
      <c r="Q153" s="29">
        <f t="shared" ref="Q153" si="190">VLOOKUP(J153,J155:S185,3,FALSE)</f>
        <v>0</v>
      </c>
      <c r="R153" s="22" t="s">
        <v>60</v>
      </c>
      <c r="S153" s="22">
        <f t="shared" ref="S153" si="191">VLOOKUP(J153,J155:S185,2,FALSE)</f>
        <v>1</v>
      </c>
      <c r="U153" s="28">
        <f t="shared" si="80"/>
        <v>4</v>
      </c>
      <c r="V153" s="28">
        <f t="shared" si="81"/>
        <v>208</v>
      </c>
    </row>
    <row r="154" spans="1:24" x14ac:dyDescent="0.3">
      <c r="A154" s="28">
        <f t="shared" si="154"/>
        <v>4209</v>
      </c>
      <c r="B154" s="63" t="s">
        <v>13</v>
      </c>
      <c r="C154" s="63"/>
      <c r="D154" s="15">
        <v>0.1</v>
      </c>
      <c r="E154" s="66" t="s">
        <v>14</v>
      </c>
      <c r="F154" s="66"/>
      <c r="G154" s="66"/>
      <c r="H154" s="6" t="s">
        <v>64</v>
      </c>
      <c r="J154" s="17"/>
      <c r="K154" s="17">
        <v>3</v>
      </c>
      <c r="L154" s="17">
        <v>3</v>
      </c>
      <c r="M154" s="17"/>
      <c r="N154" s="17"/>
      <c r="O154" s="17"/>
      <c r="P154" s="17"/>
      <c r="Q154" s="17"/>
      <c r="R154" s="17"/>
      <c r="S154" s="17"/>
      <c r="U154" s="28">
        <f t="shared" si="80"/>
        <v>4</v>
      </c>
      <c r="V154" s="28">
        <f t="shared" si="81"/>
        <v>209</v>
      </c>
    </row>
    <row r="155" spans="1:24" x14ac:dyDescent="0.3">
      <c r="A155" s="28">
        <f t="shared" si="154"/>
        <v>4210</v>
      </c>
      <c r="B155" s="63" t="s">
        <v>15</v>
      </c>
      <c r="C155" s="63"/>
      <c r="D155" s="2">
        <f t="shared" ref="D155" si="192">MIN(B162:B171)</f>
        <v>15</v>
      </c>
      <c r="E155" s="3" t="s">
        <v>16</v>
      </c>
      <c r="F155" s="2">
        <f t="shared" ref="F155" si="193">MAX(B162:B171)</f>
        <v>35</v>
      </c>
      <c r="G155" s="4" t="str">
        <f t="shared" ref="G155" si="194">IF(H154="","",H154)</f>
        <v>°C</v>
      </c>
      <c r="H155" s="14"/>
      <c r="J155" s="28" t="str">
        <f t="shared" ref="J155" si="195">CONCATENATE(K154,1)</f>
        <v>31</v>
      </c>
      <c r="K155" s="22">
        <f t="array" ref="K155:L157">LINEST(B162:B164,C162:C164^{1},TRUE,TRUE)</f>
        <v>1.0204081632653059</v>
      </c>
      <c r="L155" s="22">
        <v>0.20408163265306456</v>
      </c>
      <c r="M155" s="17"/>
      <c r="N155" s="17"/>
      <c r="O155" s="17"/>
      <c r="P155" s="17"/>
      <c r="Q155" s="17"/>
      <c r="R155" s="17"/>
      <c r="S155" s="17"/>
      <c r="U155" s="28">
        <f t="shared" si="80"/>
        <v>4</v>
      </c>
      <c r="V155" s="28">
        <f t="shared" si="81"/>
        <v>210</v>
      </c>
    </row>
    <row r="156" spans="1:24" x14ac:dyDescent="0.3">
      <c r="A156" s="28">
        <f t="shared" si="154"/>
        <v>4211</v>
      </c>
      <c r="J156" s="28" t="str">
        <f t="shared" ref="J156" si="196">CONCATENATE(K154,2)</f>
        <v>32</v>
      </c>
      <c r="K156" s="22">
        <v>0</v>
      </c>
      <c r="L156" s="22">
        <v>0</v>
      </c>
      <c r="M156" s="17"/>
      <c r="N156" s="17"/>
      <c r="O156" s="17"/>
      <c r="P156" s="17"/>
      <c r="Q156" s="17"/>
      <c r="R156" s="17"/>
      <c r="S156" s="17"/>
      <c r="U156" s="28">
        <f t="shared" si="80"/>
        <v>4</v>
      </c>
      <c r="V156" s="28">
        <f t="shared" si="81"/>
        <v>211</v>
      </c>
    </row>
    <row r="157" spans="1:24" x14ac:dyDescent="0.3">
      <c r="A157" s="28">
        <f t="shared" si="154"/>
        <v>4212</v>
      </c>
      <c r="B157" s="67" t="s">
        <v>17</v>
      </c>
      <c r="C157" s="67"/>
      <c r="D157" s="67"/>
      <c r="E157" s="67"/>
      <c r="F157" s="67"/>
      <c r="G157" s="68" t="s">
        <v>31</v>
      </c>
      <c r="H157" s="69"/>
      <c r="J157" s="28" t="str">
        <f t="shared" ref="J157" si="197">CONCATENATE(K154,3)</f>
        <v>33</v>
      </c>
      <c r="K157" s="22">
        <v>1</v>
      </c>
      <c r="L157" s="22">
        <v>0</v>
      </c>
      <c r="M157" s="17"/>
      <c r="N157" s="17"/>
      <c r="O157" s="17"/>
      <c r="P157" s="17"/>
      <c r="Q157" s="17"/>
      <c r="R157" s="17"/>
      <c r="S157" s="17"/>
      <c r="U157" s="28">
        <f t="shared" si="80"/>
        <v>4</v>
      </c>
      <c r="V157" s="28">
        <f t="shared" si="81"/>
        <v>212</v>
      </c>
    </row>
    <row r="158" spans="1:24" x14ac:dyDescent="0.3">
      <c r="A158" s="28">
        <f t="shared" si="154"/>
        <v>4213</v>
      </c>
      <c r="B158" s="66" t="s">
        <v>18</v>
      </c>
      <c r="C158" s="66"/>
      <c r="D158" s="66"/>
      <c r="E158" s="66" t="str">
        <f t="shared" ref="E158" si="198">IF(D151="","",D151)</f>
        <v>R0038/24</v>
      </c>
      <c r="F158" s="66"/>
      <c r="G158" s="4" t="s">
        <v>18</v>
      </c>
      <c r="H158" s="16" t="s">
        <v>105</v>
      </c>
      <c r="J158" s="17"/>
      <c r="K158" s="17">
        <v>4</v>
      </c>
      <c r="L158" s="17">
        <v>4</v>
      </c>
      <c r="M158" s="17">
        <v>4</v>
      </c>
      <c r="N158" s="17"/>
      <c r="O158" s="17"/>
      <c r="P158" s="17"/>
      <c r="Q158" s="17"/>
      <c r="R158" s="17"/>
      <c r="S158" s="17"/>
      <c r="U158" s="28">
        <f t="shared" si="80"/>
        <v>4</v>
      </c>
      <c r="V158" s="28">
        <f t="shared" si="81"/>
        <v>213</v>
      </c>
    </row>
    <row r="159" spans="1:24" ht="15" customHeight="1" x14ac:dyDescent="0.3">
      <c r="A159" s="28">
        <f t="shared" si="154"/>
        <v>4214</v>
      </c>
      <c r="B159" s="5" t="s">
        <v>19</v>
      </c>
      <c r="C159" s="5" t="s">
        <v>20</v>
      </c>
      <c r="D159" s="5" t="s">
        <v>21</v>
      </c>
      <c r="E159" s="5"/>
      <c r="F159" s="70" t="s">
        <v>33</v>
      </c>
      <c r="G159" s="5" t="s">
        <v>19</v>
      </c>
      <c r="H159" s="5" t="s">
        <v>20</v>
      </c>
      <c r="J159" s="28" t="str">
        <f t="shared" ref="J159" si="199">CONCATENATE(K158,1)</f>
        <v>41</v>
      </c>
      <c r="K159" s="22" t="e">
        <f t="array" ref="K159:M161">LINEST(B162:B165,C162:C165^{1,2},TRUE,TRUE)</f>
        <v>#VALUE!</v>
      </c>
      <c r="L159" s="22" t="e">
        <v>#VALUE!</v>
      </c>
      <c r="M159" s="22" t="e">
        <v>#VALUE!</v>
      </c>
      <c r="N159" s="17"/>
      <c r="O159" s="17"/>
      <c r="P159" s="17"/>
      <c r="Q159" s="17"/>
      <c r="R159" s="17"/>
      <c r="S159" s="17"/>
      <c r="U159" s="28">
        <f t="shared" si="80"/>
        <v>4</v>
      </c>
      <c r="V159" s="28">
        <f t="shared" si="81"/>
        <v>214</v>
      </c>
    </row>
    <row r="160" spans="1:24" x14ac:dyDescent="0.3">
      <c r="A160" s="28">
        <f t="shared" si="154"/>
        <v>4215</v>
      </c>
      <c r="B160" s="5" t="s">
        <v>22</v>
      </c>
      <c r="C160" s="5" t="s">
        <v>23</v>
      </c>
      <c r="D160" s="5" t="s">
        <v>24</v>
      </c>
      <c r="E160" s="5" t="s">
        <v>32</v>
      </c>
      <c r="F160" s="70"/>
      <c r="G160" s="5" t="s">
        <v>22</v>
      </c>
      <c r="H160" s="5" t="s">
        <v>23</v>
      </c>
      <c r="J160" s="28" t="str">
        <f t="shared" ref="J160" si="200">CONCATENATE(K158,2)</f>
        <v>42</v>
      </c>
      <c r="K160" s="22" t="e">
        <v>#VALUE!</v>
      </c>
      <c r="L160" s="22" t="e">
        <v>#VALUE!</v>
      </c>
      <c r="M160" s="22" t="e">
        <v>#VALUE!</v>
      </c>
      <c r="N160" s="17"/>
      <c r="O160" s="17"/>
      <c r="P160" s="17"/>
      <c r="Q160" s="17"/>
      <c r="R160" s="17"/>
      <c r="S160" s="17"/>
      <c r="U160" s="28">
        <f t="shared" si="80"/>
        <v>4</v>
      </c>
      <c r="V160" s="28">
        <f t="shared" si="81"/>
        <v>215</v>
      </c>
    </row>
    <row r="161" spans="1:22" x14ac:dyDescent="0.3">
      <c r="A161" s="28">
        <f t="shared" si="154"/>
        <v>4216</v>
      </c>
      <c r="B161" s="6" t="str">
        <f t="shared" ref="B161" si="201">IF(H154="","",H154)</f>
        <v>°C</v>
      </c>
      <c r="C161" s="6" t="str">
        <f t="shared" ref="C161" si="202">IF(H154="","",H154)</f>
        <v>°C</v>
      </c>
      <c r="D161" s="6" t="str">
        <f t="shared" ref="D161" si="203">IF(H154="","",H154)</f>
        <v>°C</v>
      </c>
      <c r="E161" s="6"/>
      <c r="F161" s="6"/>
      <c r="G161" s="6" t="str">
        <f t="shared" ref="G161" si="204">IF(H154="","",H154)</f>
        <v>°C</v>
      </c>
      <c r="H161" s="6" t="str">
        <f t="shared" ref="H161" si="205">IF(H154="","",H154)</f>
        <v>°C</v>
      </c>
      <c r="J161" s="28" t="str">
        <f t="shared" ref="J161" si="206">CONCATENATE(K158,3)</f>
        <v>43</v>
      </c>
      <c r="K161" s="22" t="e">
        <v>#VALUE!</v>
      </c>
      <c r="L161" s="22" t="e">
        <v>#VALUE!</v>
      </c>
      <c r="M161" s="22" t="e">
        <v>#VALUE!</v>
      </c>
      <c r="N161" s="17"/>
      <c r="O161" s="17"/>
      <c r="P161" s="17"/>
      <c r="Q161" s="17"/>
      <c r="R161" s="17"/>
      <c r="S161" s="17"/>
      <c r="U161" s="28">
        <f t="shared" si="80"/>
        <v>4</v>
      </c>
      <c r="V161" s="28">
        <f t="shared" si="81"/>
        <v>216</v>
      </c>
    </row>
    <row r="162" spans="1:22" x14ac:dyDescent="0.3">
      <c r="A162" s="28">
        <f t="shared" si="154"/>
        <v>4217</v>
      </c>
      <c r="B162" s="26">
        <v>15</v>
      </c>
      <c r="C162" s="26">
        <v>14.5</v>
      </c>
      <c r="D162" s="26">
        <v>0.2</v>
      </c>
      <c r="E162" s="9">
        <v>2</v>
      </c>
      <c r="F162" s="26">
        <v>1000000</v>
      </c>
      <c r="G162" s="27">
        <v>15</v>
      </c>
      <c r="H162" s="27">
        <v>14.3</v>
      </c>
      <c r="J162" s="17"/>
      <c r="K162" s="17">
        <v>5</v>
      </c>
      <c r="L162" s="17">
        <v>5</v>
      </c>
      <c r="M162" s="17">
        <v>5</v>
      </c>
      <c r="N162" s="17">
        <v>5</v>
      </c>
      <c r="O162" s="17"/>
      <c r="P162" s="17"/>
      <c r="Q162" s="17"/>
      <c r="R162" s="17"/>
      <c r="S162" s="17"/>
      <c r="U162" s="28">
        <f t="shared" si="80"/>
        <v>4</v>
      </c>
      <c r="V162" s="28">
        <f t="shared" si="81"/>
        <v>217</v>
      </c>
    </row>
    <row r="163" spans="1:22" x14ac:dyDescent="0.3">
      <c r="A163" s="28">
        <f t="shared" si="154"/>
        <v>4218</v>
      </c>
      <c r="B163" s="26">
        <v>25</v>
      </c>
      <c r="C163" s="26">
        <v>24.3</v>
      </c>
      <c r="D163" s="26">
        <v>0.2</v>
      </c>
      <c r="E163" s="9">
        <v>2</v>
      </c>
      <c r="F163" s="26">
        <v>1000000</v>
      </c>
      <c r="G163" s="27">
        <v>25</v>
      </c>
      <c r="H163" s="27">
        <v>24.5</v>
      </c>
      <c r="J163" s="28" t="str">
        <f t="shared" ref="J163" si="207">CONCATENATE(K162,1)</f>
        <v>51</v>
      </c>
      <c r="K163" s="22" t="e">
        <f t="array" ref="K163:N165">LINEST(B162:B166,C162:C166^{1,2,3},TRUE,TRUE)</f>
        <v>#VALUE!</v>
      </c>
      <c r="L163" s="22" t="e">
        <v>#VALUE!</v>
      </c>
      <c r="M163" s="22" t="e">
        <v>#VALUE!</v>
      </c>
      <c r="N163" s="22" t="e">
        <v>#VALUE!</v>
      </c>
      <c r="O163" s="17"/>
      <c r="P163" s="17"/>
      <c r="Q163" s="17"/>
      <c r="R163" s="17"/>
      <c r="S163" s="17"/>
      <c r="U163" s="28">
        <f t="shared" ref="U163:U226" si="208">U162</f>
        <v>4</v>
      </c>
      <c r="V163" s="28">
        <f t="shared" ref="V163:V226" si="209">V162+1</f>
        <v>218</v>
      </c>
    </row>
    <row r="164" spans="1:22" x14ac:dyDescent="0.3">
      <c r="A164" s="28">
        <f t="shared" si="154"/>
        <v>4219</v>
      </c>
      <c r="B164" s="26">
        <v>35</v>
      </c>
      <c r="C164" s="26">
        <v>34.1</v>
      </c>
      <c r="D164" s="26">
        <v>0.2</v>
      </c>
      <c r="E164" s="9">
        <v>2</v>
      </c>
      <c r="F164" s="26">
        <v>1000000</v>
      </c>
      <c r="G164" s="27">
        <v>35</v>
      </c>
      <c r="H164" s="27">
        <v>34.799999999999997</v>
      </c>
      <c r="J164" s="28" t="str">
        <f t="shared" ref="J164" si="210">CONCATENATE(K162,2)</f>
        <v>52</v>
      </c>
      <c r="K164" s="22" t="e">
        <v>#VALUE!</v>
      </c>
      <c r="L164" s="22" t="e">
        <v>#VALUE!</v>
      </c>
      <c r="M164" s="22" t="e">
        <v>#VALUE!</v>
      </c>
      <c r="N164" s="22" t="e">
        <v>#VALUE!</v>
      </c>
      <c r="O164" s="17"/>
      <c r="P164" s="17"/>
      <c r="Q164" s="17"/>
      <c r="R164" s="17"/>
      <c r="S164" s="17"/>
      <c r="U164" s="28">
        <f t="shared" si="208"/>
        <v>4</v>
      </c>
      <c r="V164" s="28">
        <f t="shared" si="209"/>
        <v>219</v>
      </c>
    </row>
    <row r="165" spans="1:22" x14ac:dyDescent="0.3">
      <c r="A165" s="28">
        <f t="shared" si="154"/>
        <v>4220</v>
      </c>
      <c r="B165" s="26"/>
      <c r="C165" s="26"/>
      <c r="D165" s="26"/>
      <c r="E165" s="9"/>
      <c r="F165" s="26"/>
      <c r="G165" s="27"/>
      <c r="H165" s="27"/>
      <c r="J165" s="28" t="str">
        <f t="shared" ref="J165" si="211">CONCATENATE(K162,3)</f>
        <v>53</v>
      </c>
      <c r="K165" s="22" t="e">
        <v>#VALUE!</v>
      </c>
      <c r="L165" s="22" t="e">
        <v>#VALUE!</v>
      </c>
      <c r="M165" s="22" t="e">
        <v>#VALUE!</v>
      </c>
      <c r="N165" s="22" t="e">
        <v>#VALUE!</v>
      </c>
      <c r="O165" s="17"/>
      <c r="P165" s="17"/>
      <c r="Q165" s="17"/>
      <c r="R165" s="17"/>
      <c r="S165" s="17"/>
      <c r="U165" s="28">
        <f t="shared" si="208"/>
        <v>4</v>
      </c>
      <c r="V165" s="28">
        <f t="shared" si="209"/>
        <v>220</v>
      </c>
    </row>
    <row r="166" spans="1:22" x14ac:dyDescent="0.3">
      <c r="A166" s="28">
        <f t="shared" si="154"/>
        <v>4221</v>
      </c>
      <c r="B166" s="26"/>
      <c r="C166" s="26"/>
      <c r="D166" s="26"/>
      <c r="E166" s="9"/>
      <c r="F166" s="26"/>
      <c r="G166" s="27"/>
      <c r="H166" s="27"/>
      <c r="J166" s="17"/>
      <c r="K166" s="17">
        <v>6</v>
      </c>
      <c r="L166" s="17">
        <v>6</v>
      </c>
      <c r="M166" s="17">
        <v>6</v>
      </c>
      <c r="N166" s="17">
        <v>6</v>
      </c>
      <c r="O166" s="17">
        <v>6</v>
      </c>
      <c r="P166" s="17"/>
      <c r="Q166" s="17"/>
      <c r="R166" s="17"/>
      <c r="S166" s="17"/>
      <c r="U166" s="28">
        <f t="shared" si="208"/>
        <v>4</v>
      </c>
      <c r="V166" s="28">
        <f t="shared" si="209"/>
        <v>221</v>
      </c>
    </row>
    <row r="167" spans="1:22" x14ac:dyDescent="0.3">
      <c r="A167" s="28">
        <f t="shared" si="154"/>
        <v>4222</v>
      </c>
      <c r="B167" s="26"/>
      <c r="C167" s="26"/>
      <c r="D167" s="26"/>
      <c r="E167" s="9"/>
      <c r="F167" s="26"/>
      <c r="G167" s="27"/>
      <c r="H167" s="27"/>
      <c r="J167" s="28" t="str">
        <f t="shared" ref="J167" si="212">CONCATENATE(K166,1)</f>
        <v>61</v>
      </c>
      <c r="K167" s="22" t="e">
        <f t="array" ref="K167:O169">LINEST(B162:B167,C162:C167^{1,2,3,4},TRUE,TRUE)</f>
        <v>#VALUE!</v>
      </c>
      <c r="L167" s="22" t="e">
        <v>#VALUE!</v>
      </c>
      <c r="M167" s="22" t="e">
        <v>#VALUE!</v>
      </c>
      <c r="N167" s="22" t="e">
        <v>#VALUE!</v>
      </c>
      <c r="O167" s="22" t="e">
        <v>#VALUE!</v>
      </c>
      <c r="P167" s="17"/>
      <c r="Q167" s="17"/>
      <c r="R167" s="17"/>
      <c r="S167" s="17"/>
      <c r="U167" s="28">
        <f t="shared" si="208"/>
        <v>4</v>
      </c>
      <c r="V167" s="28">
        <f t="shared" si="209"/>
        <v>222</v>
      </c>
    </row>
    <row r="168" spans="1:22" x14ac:dyDescent="0.3">
      <c r="A168" s="28">
        <f t="shared" si="154"/>
        <v>4223</v>
      </c>
      <c r="B168" s="26"/>
      <c r="C168" s="26"/>
      <c r="D168" s="26"/>
      <c r="E168" s="9"/>
      <c r="F168" s="26"/>
      <c r="G168" s="27"/>
      <c r="H168" s="27"/>
      <c r="J168" s="28" t="str">
        <f t="shared" ref="J168" si="213">CONCATENATE(K166,2)</f>
        <v>62</v>
      </c>
      <c r="K168" s="22" t="e">
        <v>#VALUE!</v>
      </c>
      <c r="L168" s="22" t="e">
        <v>#VALUE!</v>
      </c>
      <c r="M168" s="22" t="e">
        <v>#VALUE!</v>
      </c>
      <c r="N168" s="22" t="e">
        <v>#VALUE!</v>
      </c>
      <c r="O168" s="22" t="e">
        <v>#VALUE!</v>
      </c>
      <c r="P168" s="17"/>
      <c r="Q168" s="17"/>
      <c r="R168" s="17"/>
      <c r="S168" s="17"/>
      <c r="U168" s="28">
        <f t="shared" si="208"/>
        <v>4</v>
      </c>
      <c r="V168" s="28">
        <f t="shared" si="209"/>
        <v>223</v>
      </c>
    </row>
    <row r="169" spans="1:22" x14ac:dyDescent="0.3">
      <c r="A169" s="28">
        <f t="shared" si="154"/>
        <v>4224</v>
      </c>
      <c r="B169" s="26"/>
      <c r="C169" s="26"/>
      <c r="D169" s="26"/>
      <c r="E169" s="9"/>
      <c r="F169" s="26"/>
      <c r="G169" s="27"/>
      <c r="H169" s="27"/>
      <c r="J169" s="28" t="str">
        <f t="shared" ref="J169" si="214">CONCATENATE(K166,3)</f>
        <v>63</v>
      </c>
      <c r="K169" s="22" t="e">
        <v>#VALUE!</v>
      </c>
      <c r="L169" s="22" t="e">
        <v>#VALUE!</v>
      </c>
      <c r="M169" s="22" t="e">
        <v>#VALUE!</v>
      </c>
      <c r="N169" s="22" t="e">
        <v>#VALUE!</v>
      </c>
      <c r="O169" s="22" t="e">
        <v>#VALUE!</v>
      </c>
      <c r="P169" s="17"/>
      <c r="Q169" s="17"/>
      <c r="R169" s="17"/>
      <c r="S169" s="17"/>
      <c r="U169" s="28">
        <f t="shared" si="208"/>
        <v>4</v>
      </c>
      <c r="V169" s="28">
        <f t="shared" si="209"/>
        <v>224</v>
      </c>
    </row>
    <row r="170" spans="1:22" x14ac:dyDescent="0.3">
      <c r="A170" s="28">
        <f t="shared" si="154"/>
        <v>4225</v>
      </c>
      <c r="B170" s="26"/>
      <c r="C170" s="26"/>
      <c r="D170" s="26"/>
      <c r="E170" s="9"/>
      <c r="F170" s="26"/>
      <c r="G170" s="27"/>
      <c r="H170" s="27"/>
      <c r="J170" s="17"/>
      <c r="K170" s="17">
        <v>7</v>
      </c>
      <c r="L170" s="17">
        <v>7</v>
      </c>
      <c r="M170" s="17">
        <v>7</v>
      </c>
      <c r="N170" s="17">
        <v>7</v>
      </c>
      <c r="O170" s="17">
        <v>7</v>
      </c>
      <c r="P170" s="17">
        <v>7</v>
      </c>
      <c r="Q170" s="17"/>
      <c r="R170" s="17"/>
      <c r="S170" s="17"/>
      <c r="U170" s="28">
        <f t="shared" si="208"/>
        <v>4</v>
      </c>
      <c r="V170" s="28">
        <f t="shared" si="209"/>
        <v>225</v>
      </c>
    </row>
    <row r="171" spans="1:22" x14ac:dyDescent="0.3">
      <c r="A171" s="28">
        <f t="shared" si="154"/>
        <v>4226</v>
      </c>
      <c r="B171" s="26"/>
      <c r="C171" s="26"/>
      <c r="D171" s="26"/>
      <c r="E171" s="9"/>
      <c r="F171" s="26"/>
      <c r="G171" s="27"/>
      <c r="H171" s="27"/>
      <c r="J171" s="28" t="str">
        <f t="shared" ref="J171" si="215">CONCATENATE(K170,1)</f>
        <v>71</v>
      </c>
      <c r="K171" s="22" t="e">
        <f t="array" ref="K171:P173">LINEST(B162:B168,C162:C168^{1,2,3,4,5},TRUE,TRUE)</f>
        <v>#VALUE!</v>
      </c>
      <c r="L171" s="22" t="e">
        <v>#VALUE!</v>
      </c>
      <c r="M171" s="22" t="e">
        <v>#VALUE!</v>
      </c>
      <c r="N171" s="22" t="e">
        <v>#VALUE!</v>
      </c>
      <c r="O171" s="22" t="e">
        <v>#VALUE!</v>
      </c>
      <c r="P171" s="22" t="e">
        <v>#VALUE!</v>
      </c>
      <c r="Q171" s="17"/>
      <c r="R171" s="17"/>
      <c r="S171" s="17"/>
      <c r="U171" s="28">
        <f t="shared" si="208"/>
        <v>4</v>
      </c>
      <c r="V171" s="28">
        <f t="shared" si="209"/>
        <v>226</v>
      </c>
    </row>
    <row r="172" spans="1:22" x14ac:dyDescent="0.3">
      <c r="A172" s="28">
        <f t="shared" si="154"/>
        <v>4227</v>
      </c>
      <c r="B172" s="2">
        <f t="shared" ref="B172" si="216">COUNT(B162:B171)-2</f>
        <v>1</v>
      </c>
      <c r="J172" s="28" t="str">
        <f t="shared" ref="J172" si="217">CONCATENATE(K170,2)</f>
        <v>72</v>
      </c>
      <c r="K172" s="22" t="e">
        <v>#VALUE!</v>
      </c>
      <c r="L172" s="22" t="e">
        <v>#VALUE!</v>
      </c>
      <c r="M172" s="22" t="e">
        <v>#VALUE!</v>
      </c>
      <c r="N172" s="22" t="e">
        <v>#VALUE!</v>
      </c>
      <c r="O172" s="22" t="e">
        <v>#VALUE!</v>
      </c>
      <c r="P172" s="22" t="e">
        <v>#VALUE!</v>
      </c>
      <c r="Q172" s="17"/>
      <c r="R172" s="17"/>
      <c r="S172" s="17"/>
      <c r="U172" s="28">
        <f t="shared" si="208"/>
        <v>4</v>
      </c>
      <c r="V172" s="28">
        <f t="shared" si="209"/>
        <v>227</v>
      </c>
    </row>
    <row r="173" spans="1:22" x14ac:dyDescent="0.3">
      <c r="A173" s="28">
        <f t="shared" si="154"/>
        <v>4228</v>
      </c>
      <c r="J173" s="28" t="str">
        <f t="shared" ref="J173" si="218">CONCATENATE(K170,3)</f>
        <v>73</v>
      </c>
      <c r="K173" s="22" t="e">
        <v>#VALUE!</v>
      </c>
      <c r="L173" s="22" t="e">
        <v>#VALUE!</v>
      </c>
      <c r="M173" s="22" t="e">
        <v>#VALUE!</v>
      </c>
      <c r="N173" s="22" t="e">
        <v>#VALUE!</v>
      </c>
      <c r="O173" s="22" t="e">
        <v>#VALUE!</v>
      </c>
      <c r="P173" s="22" t="e">
        <v>#VALUE!</v>
      </c>
      <c r="Q173" s="17"/>
      <c r="R173" s="17"/>
      <c r="S173" s="17"/>
      <c r="U173" s="28">
        <f t="shared" si="208"/>
        <v>4</v>
      </c>
      <c r="V173" s="28">
        <f t="shared" si="209"/>
        <v>228</v>
      </c>
    </row>
    <row r="174" spans="1:22" x14ac:dyDescent="0.3">
      <c r="A174" s="28">
        <f t="shared" si="154"/>
        <v>4229</v>
      </c>
      <c r="B174" s="66" t="s">
        <v>25</v>
      </c>
      <c r="C174" s="66"/>
      <c r="D174" s="66"/>
      <c r="E174" s="66"/>
      <c r="F174" s="66"/>
      <c r="G174" s="66"/>
      <c r="H174" s="66"/>
      <c r="J174" s="17"/>
      <c r="K174" s="17">
        <v>8</v>
      </c>
      <c r="L174" s="17">
        <v>8</v>
      </c>
      <c r="M174" s="17">
        <v>8</v>
      </c>
      <c r="N174" s="17">
        <v>8</v>
      </c>
      <c r="O174" s="17">
        <v>8</v>
      </c>
      <c r="P174" s="17">
        <v>8</v>
      </c>
      <c r="Q174" s="17">
        <v>8</v>
      </c>
      <c r="R174" s="17"/>
      <c r="S174" s="17"/>
      <c r="U174" s="28">
        <f t="shared" si="208"/>
        <v>4</v>
      </c>
      <c r="V174" s="28">
        <f t="shared" si="209"/>
        <v>229</v>
      </c>
    </row>
    <row r="175" spans="1:22" x14ac:dyDescent="0.3">
      <c r="A175" s="28">
        <f t="shared" si="154"/>
        <v>4230</v>
      </c>
      <c r="B175" s="71"/>
      <c r="C175" s="71"/>
      <c r="D175" s="71"/>
      <c r="E175" s="71"/>
      <c r="F175" s="71"/>
      <c r="G175" s="71"/>
      <c r="H175" s="71"/>
      <c r="J175" s="28" t="str">
        <f t="shared" ref="J175" si="219">CONCATENATE(K174,1)</f>
        <v>81</v>
      </c>
      <c r="K175" s="22" t="e">
        <f t="array" ref="K175:Q177">LINEST(B162:B169,C162:C169^{1,2,3,4,5,6},TRUE,TRUE)</f>
        <v>#VALUE!</v>
      </c>
      <c r="L175" s="22" t="e">
        <v>#VALUE!</v>
      </c>
      <c r="M175" s="22" t="e">
        <v>#VALUE!</v>
      </c>
      <c r="N175" s="22" t="e">
        <v>#VALUE!</v>
      </c>
      <c r="O175" s="22" t="e">
        <v>#VALUE!</v>
      </c>
      <c r="P175" s="22" t="e">
        <v>#VALUE!</v>
      </c>
      <c r="Q175" s="22" t="e">
        <v>#VALUE!</v>
      </c>
      <c r="R175" s="17"/>
      <c r="S175" s="17"/>
      <c r="U175" s="28">
        <f t="shared" si="208"/>
        <v>4</v>
      </c>
      <c r="V175" s="28">
        <f t="shared" si="209"/>
        <v>230</v>
      </c>
    </row>
    <row r="176" spans="1:22" x14ac:dyDescent="0.3">
      <c r="A176" s="28">
        <f t="shared" si="154"/>
        <v>4231</v>
      </c>
      <c r="B176" s="71"/>
      <c r="C176" s="71"/>
      <c r="D176" s="71"/>
      <c r="E176" s="71"/>
      <c r="F176" s="71"/>
      <c r="G176" s="71"/>
      <c r="H176" s="71"/>
      <c r="J176" s="28" t="str">
        <f t="shared" ref="J176" si="220">CONCATENATE(K174,2)</f>
        <v>82</v>
      </c>
      <c r="K176" s="22" t="e">
        <v>#VALUE!</v>
      </c>
      <c r="L176" s="22" t="e">
        <v>#VALUE!</v>
      </c>
      <c r="M176" s="22" t="e">
        <v>#VALUE!</v>
      </c>
      <c r="N176" s="22" t="e">
        <v>#VALUE!</v>
      </c>
      <c r="O176" s="22" t="e">
        <v>#VALUE!</v>
      </c>
      <c r="P176" s="22" t="e">
        <v>#VALUE!</v>
      </c>
      <c r="Q176" s="22" t="e">
        <v>#VALUE!</v>
      </c>
      <c r="R176" s="17"/>
      <c r="S176" s="17"/>
      <c r="U176" s="28">
        <f t="shared" si="208"/>
        <v>4</v>
      </c>
      <c r="V176" s="28">
        <f t="shared" si="209"/>
        <v>231</v>
      </c>
    </row>
    <row r="177" spans="1:22" x14ac:dyDescent="0.3">
      <c r="A177" s="28">
        <f t="shared" si="154"/>
        <v>4232</v>
      </c>
      <c r="J177" s="28" t="str">
        <f t="shared" ref="J177" si="221">CONCATENATE(K174,3)</f>
        <v>83</v>
      </c>
      <c r="K177" s="22" t="e">
        <v>#VALUE!</v>
      </c>
      <c r="L177" s="22" t="e">
        <v>#VALUE!</v>
      </c>
      <c r="M177" s="22" t="e">
        <v>#VALUE!</v>
      </c>
      <c r="N177" s="22" t="e">
        <v>#VALUE!</v>
      </c>
      <c r="O177" s="22" t="e">
        <v>#VALUE!</v>
      </c>
      <c r="P177" s="22" t="e">
        <v>#VALUE!</v>
      </c>
      <c r="Q177" s="22" t="e">
        <v>#VALUE!</v>
      </c>
      <c r="R177" s="17"/>
      <c r="S177" s="17"/>
      <c r="U177" s="28">
        <f t="shared" si="208"/>
        <v>4</v>
      </c>
      <c r="V177" s="28">
        <f t="shared" si="209"/>
        <v>232</v>
      </c>
    </row>
    <row r="178" spans="1:22" ht="15" customHeight="1" x14ac:dyDescent="0.3">
      <c r="A178" s="28">
        <f t="shared" si="154"/>
        <v>4233</v>
      </c>
      <c r="B178" s="66" t="s">
        <v>52</v>
      </c>
      <c r="C178" s="66"/>
      <c r="D178" s="66"/>
      <c r="E178" s="10">
        <f>IF(D148="","",MAX(E179,E180))</f>
        <v>0.69999999999999574</v>
      </c>
      <c r="J178" s="17"/>
      <c r="K178" s="17">
        <v>9</v>
      </c>
      <c r="L178" s="17">
        <v>9</v>
      </c>
      <c r="M178" s="17">
        <v>9</v>
      </c>
      <c r="N178" s="17">
        <v>9</v>
      </c>
      <c r="O178" s="17">
        <v>9</v>
      </c>
      <c r="P178" s="17">
        <v>9</v>
      </c>
      <c r="Q178" s="17">
        <v>9</v>
      </c>
      <c r="R178" s="17">
        <v>9</v>
      </c>
      <c r="S178" s="17"/>
      <c r="U178" s="28">
        <f t="shared" si="208"/>
        <v>4</v>
      </c>
      <c r="V178" s="28">
        <f t="shared" si="209"/>
        <v>233</v>
      </c>
    </row>
    <row r="179" spans="1:22" x14ac:dyDescent="0.3">
      <c r="A179" s="28">
        <f t="shared" si="154"/>
        <v>4234</v>
      </c>
      <c r="B179" s="2" t="s">
        <v>26</v>
      </c>
      <c r="C179" s="2" t="s">
        <v>27</v>
      </c>
      <c r="D179" s="2" t="s">
        <v>28</v>
      </c>
      <c r="E179" s="11">
        <f>ABS(MIN(D180:D189))</f>
        <v>0.19999999999999929</v>
      </c>
      <c r="G179" s="2" t="s">
        <v>230</v>
      </c>
      <c r="J179" s="28" t="str">
        <f t="shared" ref="J179" si="222">CONCATENATE(K178,1)</f>
        <v>91</v>
      </c>
      <c r="K179" s="22" t="e">
        <f t="array" ref="K179:R181">LINEST(B162:B170,C162:C170^{1,2,3,4,5,6,7},TRUE,TRUE)</f>
        <v>#VALUE!</v>
      </c>
      <c r="L179" s="22" t="e">
        <v>#VALUE!</v>
      </c>
      <c r="M179" s="22" t="e">
        <v>#VALUE!</v>
      </c>
      <c r="N179" s="22" t="e">
        <v>#VALUE!</v>
      </c>
      <c r="O179" s="22" t="e">
        <v>#VALUE!</v>
      </c>
      <c r="P179" s="22" t="e">
        <v>#VALUE!</v>
      </c>
      <c r="Q179" s="22" t="e">
        <v>#VALUE!</v>
      </c>
      <c r="R179" s="22" t="e">
        <v>#VALUE!</v>
      </c>
      <c r="S179" s="17"/>
      <c r="U179" s="28">
        <f t="shared" si="208"/>
        <v>4</v>
      </c>
      <c r="V179" s="28">
        <f t="shared" si="209"/>
        <v>234</v>
      </c>
    </row>
    <row r="180" spans="1:22" x14ac:dyDescent="0.3">
      <c r="A180" s="28">
        <f t="shared" si="154"/>
        <v>4235</v>
      </c>
      <c r="B180" s="7">
        <f t="shared" ref="B180:B189" si="223">C162-B162</f>
        <v>-0.5</v>
      </c>
      <c r="C180" s="7">
        <f t="shared" ref="C180:C189" si="224">H162-G162</f>
        <v>-0.69999999999999929</v>
      </c>
      <c r="D180" s="7">
        <f>C180-B180</f>
        <v>-0.19999999999999929</v>
      </c>
      <c r="E180" s="11">
        <f>ABS(MAX(D180:D189))</f>
        <v>0.69999999999999574</v>
      </c>
      <c r="F180" s="13"/>
      <c r="G180" s="2">
        <f>IF(D162="","",D162/E162)</f>
        <v>0.1</v>
      </c>
      <c r="H180" s="13"/>
      <c r="J180" s="28" t="str">
        <f t="shared" ref="J180" si="225">CONCATENATE(K178,2)</f>
        <v>92</v>
      </c>
      <c r="K180" s="22" t="e">
        <v>#VALUE!</v>
      </c>
      <c r="L180" s="22" t="e">
        <v>#VALUE!</v>
      </c>
      <c r="M180" s="22" t="e">
        <v>#VALUE!</v>
      </c>
      <c r="N180" s="22" t="e">
        <v>#VALUE!</v>
      </c>
      <c r="O180" s="22" t="e">
        <v>#VALUE!</v>
      </c>
      <c r="P180" s="22" t="e">
        <v>#VALUE!</v>
      </c>
      <c r="Q180" s="22" t="e">
        <v>#VALUE!</v>
      </c>
      <c r="R180" s="22" t="e">
        <v>#VALUE!</v>
      </c>
      <c r="S180" s="17"/>
      <c r="U180" s="28">
        <f t="shared" si="208"/>
        <v>4</v>
      </c>
      <c r="V180" s="28">
        <f t="shared" si="209"/>
        <v>235</v>
      </c>
    </row>
    <row r="181" spans="1:22" x14ac:dyDescent="0.3">
      <c r="A181" s="28">
        <f t="shared" si="154"/>
        <v>4236</v>
      </c>
      <c r="B181" s="7">
        <f t="shared" si="223"/>
        <v>-0.69999999999999929</v>
      </c>
      <c r="C181" s="7">
        <f t="shared" si="224"/>
        <v>-0.5</v>
      </c>
      <c r="D181" s="7">
        <f t="shared" ref="D181:D189" si="226">C181-B181</f>
        <v>0.19999999999999929</v>
      </c>
      <c r="E181" s="12" t="s">
        <v>34</v>
      </c>
      <c r="G181" s="2">
        <f t="shared" ref="G181:G189" si="227">IF(D163="","",D163/E163)</f>
        <v>0.1</v>
      </c>
      <c r="H181" s="13"/>
      <c r="J181" s="28" t="str">
        <f t="shared" ref="J181" si="228">CONCATENATE(K178,3)</f>
        <v>93</v>
      </c>
      <c r="K181" s="22" t="e">
        <v>#VALUE!</v>
      </c>
      <c r="L181" s="22" t="e">
        <v>#VALUE!</v>
      </c>
      <c r="M181" s="22" t="e">
        <v>#VALUE!</v>
      </c>
      <c r="N181" s="22" t="e">
        <v>#VALUE!</v>
      </c>
      <c r="O181" s="22" t="e">
        <v>#VALUE!</v>
      </c>
      <c r="P181" s="22" t="e">
        <v>#VALUE!</v>
      </c>
      <c r="Q181" s="22" t="e">
        <v>#VALUE!</v>
      </c>
      <c r="R181" s="22" t="e">
        <v>#VALUE!</v>
      </c>
      <c r="S181" s="17"/>
      <c r="U181" s="28">
        <f t="shared" si="208"/>
        <v>4</v>
      </c>
      <c r="V181" s="28">
        <f t="shared" si="209"/>
        <v>236</v>
      </c>
    </row>
    <row r="182" spans="1:22" x14ac:dyDescent="0.3">
      <c r="A182" s="28">
        <f t="shared" si="154"/>
        <v>4237</v>
      </c>
      <c r="B182" s="7">
        <f t="shared" si="223"/>
        <v>-0.89999999999999858</v>
      </c>
      <c r="C182" s="7">
        <f t="shared" si="224"/>
        <v>-0.20000000000000284</v>
      </c>
      <c r="D182" s="7">
        <f t="shared" si="226"/>
        <v>0.69999999999999574</v>
      </c>
      <c r="E182" s="10">
        <f>IF(D148="","",MAX(E183,E184))</f>
        <v>0.89999999999999858</v>
      </c>
      <c r="G182" s="2">
        <f t="shared" si="227"/>
        <v>0.1</v>
      </c>
      <c r="H182" s="13"/>
      <c r="J182" s="17"/>
      <c r="K182" s="17">
        <v>10</v>
      </c>
      <c r="L182" s="17">
        <v>10</v>
      </c>
      <c r="M182" s="17">
        <v>10</v>
      </c>
      <c r="N182" s="17">
        <v>10</v>
      </c>
      <c r="O182" s="17">
        <v>10</v>
      </c>
      <c r="P182" s="17">
        <v>10</v>
      </c>
      <c r="Q182" s="17">
        <v>10</v>
      </c>
      <c r="R182" s="17">
        <v>10</v>
      </c>
      <c r="S182" s="17">
        <v>10</v>
      </c>
      <c r="U182" s="28">
        <f t="shared" si="208"/>
        <v>4</v>
      </c>
      <c r="V182" s="28">
        <f t="shared" si="209"/>
        <v>237</v>
      </c>
    </row>
    <row r="183" spans="1:22" x14ac:dyDescent="0.3">
      <c r="A183" s="28">
        <f t="shared" si="154"/>
        <v>4238</v>
      </c>
      <c r="B183" s="7">
        <f t="shared" si="223"/>
        <v>0</v>
      </c>
      <c r="C183" s="7">
        <f t="shared" si="224"/>
        <v>0</v>
      </c>
      <c r="D183" s="7">
        <f t="shared" si="226"/>
        <v>0</v>
      </c>
      <c r="E183" s="11">
        <f>ABS(MIN(B180:B189))</f>
        <v>0.89999999999999858</v>
      </c>
      <c r="G183" s="2" t="str">
        <f t="shared" si="227"/>
        <v/>
      </c>
      <c r="H183" s="13"/>
      <c r="J183" s="28" t="str">
        <f t="shared" ref="J183" si="229">CONCATENATE(K182,1)</f>
        <v>101</v>
      </c>
      <c r="K183" s="22" t="e">
        <f t="array" ref="K183:S185">LINEST(B162:B171,C162:C171^{1,2,3,4,5,6,7,8},TRUE,TRUE)</f>
        <v>#VALUE!</v>
      </c>
      <c r="L183" s="22" t="e">
        <v>#VALUE!</v>
      </c>
      <c r="M183" s="22" t="e">
        <v>#VALUE!</v>
      </c>
      <c r="N183" s="22" t="e">
        <v>#VALUE!</v>
      </c>
      <c r="O183" s="22" t="e">
        <v>#VALUE!</v>
      </c>
      <c r="P183" s="22" t="e">
        <v>#VALUE!</v>
      </c>
      <c r="Q183" s="22" t="e">
        <v>#VALUE!</v>
      </c>
      <c r="R183" s="22" t="e">
        <v>#VALUE!</v>
      </c>
      <c r="S183" s="22" t="e">
        <v>#VALUE!</v>
      </c>
      <c r="U183" s="28">
        <f t="shared" si="208"/>
        <v>4</v>
      </c>
      <c r="V183" s="28">
        <f t="shared" si="209"/>
        <v>238</v>
      </c>
    </row>
    <row r="184" spans="1:22" x14ac:dyDescent="0.3">
      <c r="A184" s="28">
        <f t="shared" si="154"/>
        <v>4239</v>
      </c>
      <c r="B184" s="7">
        <f t="shared" si="223"/>
        <v>0</v>
      </c>
      <c r="C184" s="7">
        <f t="shared" si="224"/>
        <v>0</v>
      </c>
      <c r="D184" s="7">
        <f t="shared" si="226"/>
        <v>0</v>
      </c>
      <c r="E184" s="11">
        <f>ABS(MAX(B180:B189))</f>
        <v>0</v>
      </c>
      <c r="G184" s="2" t="str">
        <f t="shared" si="227"/>
        <v/>
      </c>
      <c r="H184" s="13"/>
      <c r="J184" s="28" t="str">
        <f t="shared" ref="J184" si="230">CONCATENATE(K182,2)</f>
        <v>102</v>
      </c>
      <c r="K184" s="22" t="e">
        <v>#VALUE!</v>
      </c>
      <c r="L184" s="22" t="e">
        <v>#VALUE!</v>
      </c>
      <c r="M184" s="22" t="e">
        <v>#VALUE!</v>
      </c>
      <c r="N184" s="22" t="e">
        <v>#VALUE!</v>
      </c>
      <c r="O184" s="22" t="e">
        <v>#VALUE!</v>
      </c>
      <c r="P184" s="22" t="e">
        <v>#VALUE!</v>
      </c>
      <c r="Q184" s="22" t="e">
        <v>#VALUE!</v>
      </c>
      <c r="R184" s="22" t="e">
        <v>#VALUE!</v>
      </c>
      <c r="S184" s="22" t="e">
        <v>#VALUE!</v>
      </c>
      <c r="U184" s="28">
        <f t="shared" si="208"/>
        <v>4</v>
      </c>
      <c r="V184" s="28">
        <f t="shared" si="209"/>
        <v>239</v>
      </c>
    </row>
    <row r="185" spans="1:22" x14ac:dyDescent="0.3">
      <c r="A185" s="28">
        <f t="shared" si="154"/>
        <v>4240</v>
      </c>
      <c r="B185" s="7">
        <f t="shared" si="223"/>
        <v>0</v>
      </c>
      <c r="C185" s="7">
        <f t="shared" si="224"/>
        <v>0</v>
      </c>
      <c r="D185" s="7">
        <f t="shared" si="226"/>
        <v>0</v>
      </c>
      <c r="E185" s="12" t="s">
        <v>231</v>
      </c>
      <c r="G185" s="2" t="str">
        <f t="shared" si="227"/>
        <v/>
      </c>
      <c r="H185" s="13"/>
      <c r="J185" s="28" t="str">
        <f t="shared" ref="J185" si="231">CONCATENATE(K182,3)</f>
        <v>103</v>
      </c>
      <c r="K185" s="22" t="e">
        <v>#VALUE!</v>
      </c>
      <c r="L185" s="22" t="e">
        <v>#VALUE!</v>
      </c>
      <c r="M185" s="22" t="e">
        <v>#VALUE!</v>
      </c>
      <c r="N185" s="22" t="e">
        <v>#VALUE!</v>
      </c>
      <c r="O185" s="22" t="e">
        <v>#VALUE!</v>
      </c>
      <c r="P185" s="22" t="e">
        <v>#VALUE!</v>
      </c>
      <c r="Q185" s="22" t="e">
        <v>#VALUE!</v>
      </c>
      <c r="R185" s="22" t="e">
        <v>#VALUE!</v>
      </c>
      <c r="S185" s="22" t="e">
        <v>#VALUE!</v>
      </c>
      <c r="U185" s="28">
        <f t="shared" si="208"/>
        <v>4</v>
      </c>
      <c r="V185" s="28">
        <f t="shared" si="209"/>
        <v>240</v>
      </c>
    </row>
    <row r="186" spans="1:22" x14ac:dyDescent="0.3">
      <c r="A186" s="28">
        <f t="shared" si="154"/>
        <v>4241</v>
      </c>
      <c r="B186" s="7">
        <f t="shared" si="223"/>
        <v>0</v>
      </c>
      <c r="C186" s="7">
        <f t="shared" si="224"/>
        <v>0</v>
      </c>
      <c r="D186" s="7">
        <f t="shared" si="226"/>
        <v>0</v>
      </c>
      <c r="E186" s="10">
        <f>IF(D148="","",MAX(E187,E188))*2</f>
        <v>0.2</v>
      </c>
      <c r="G186" s="2" t="str">
        <f t="shared" si="227"/>
        <v/>
      </c>
      <c r="H186" s="13"/>
      <c r="U186" s="28">
        <f t="shared" si="208"/>
        <v>4</v>
      </c>
      <c r="V186" s="28">
        <f t="shared" si="209"/>
        <v>241</v>
      </c>
    </row>
    <row r="187" spans="1:22" x14ac:dyDescent="0.3">
      <c r="A187" s="28">
        <f t="shared" si="154"/>
        <v>4242</v>
      </c>
      <c r="B187" s="7">
        <f t="shared" si="223"/>
        <v>0</v>
      </c>
      <c r="C187" s="7">
        <f t="shared" si="224"/>
        <v>0</v>
      </c>
      <c r="D187" s="7">
        <f t="shared" si="226"/>
        <v>0</v>
      </c>
      <c r="E187" s="11">
        <f>ABS(MIN(G180:G189))</f>
        <v>0.1</v>
      </c>
      <c r="G187" s="2" t="str">
        <f t="shared" si="227"/>
        <v/>
      </c>
      <c r="U187" s="28">
        <f t="shared" si="208"/>
        <v>4</v>
      </c>
      <c r="V187" s="28">
        <f t="shared" si="209"/>
        <v>242</v>
      </c>
    </row>
    <row r="188" spans="1:22" x14ac:dyDescent="0.3">
      <c r="A188" s="28">
        <f t="shared" si="154"/>
        <v>4243</v>
      </c>
      <c r="B188" s="7">
        <f t="shared" si="223"/>
        <v>0</v>
      </c>
      <c r="C188" s="7">
        <f t="shared" si="224"/>
        <v>0</v>
      </c>
      <c r="D188" s="7">
        <f t="shared" si="226"/>
        <v>0</v>
      </c>
      <c r="E188" s="11">
        <f>ABS(MAX(G180:G189))</f>
        <v>0.1</v>
      </c>
      <c r="G188" s="2" t="str">
        <f t="shared" si="227"/>
        <v/>
      </c>
      <c r="U188" s="28">
        <f t="shared" si="208"/>
        <v>4</v>
      </c>
      <c r="V188" s="28">
        <f t="shared" si="209"/>
        <v>243</v>
      </c>
    </row>
    <row r="189" spans="1:22" x14ac:dyDescent="0.3">
      <c r="A189" s="28">
        <f t="shared" si="154"/>
        <v>4244</v>
      </c>
      <c r="B189" s="7">
        <f t="shared" si="223"/>
        <v>0</v>
      </c>
      <c r="C189" s="7">
        <f t="shared" si="224"/>
        <v>0</v>
      </c>
      <c r="D189" s="7">
        <f t="shared" si="226"/>
        <v>0</v>
      </c>
      <c r="F189" s="13"/>
      <c r="G189" s="2" t="str">
        <f t="shared" si="227"/>
        <v/>
      </c>
      <c r="U189" s="28">
        <f t="shared" si="208"/>
        <v>4</v>
      </c>
      <c r="V189" s="28">
        <f t="shared" si="209"/>
        <v>244</v>
      </c>
    </row>
    <row r="190" spans="1:22" x14ac:dyDescent="0.3">
      <c r="A190" s="28">
        <f t="shared" si="154"/>
        <v>4245</v>
      </c>
      <c r="F190" s="13"/>
      <c r="U190" s="28">
        <f t="shared" si="208"/>
        <v>4</v>
      </c>
      <c r="V190" s="28">
        <f t="shared" si="209"/>
        <v>245</v>
      </c>
    </row>
    <row r="191" spans="1:22" x14ac:dyDescent="0.3">
      <c r="A191" s="28">
        <f t="shared" si="154"/>
        <v>4246</v>
      </c>
      <c r="F191" s="13"/>
      <c r="U191" s="28">
        <f t="shared" si="208"/>
        <v>4</v>
      </c>
      <c r="V191" s="28">
        <f t="shared" si="209"/>
        <v>246</v>
      </c>
    </row>
    <row r="192" spans="1:22" x14ac:dyDescent="0.3">
      <c r="A192" s="28">
        <f t="shared" si="154"/>
        <v>4247</v>
      </c>
      <c r="F192" s="13"/>
      <c r="U192" s="28">
        <f t="shared" si="208"/>
        <v>4</v>
      </c>
      <c r="V192" s="28">
        <f t="shared" si="209"/>
        <v>247</v>
      </c>
    </row>
    <row r="193" spans="1:24" s="8" customFormat="1" x14ac:dyDescent="0.3"/>
    <row r="194" spans="1:24" x14ac:dyDescent="0.3">
      <c r="A194" s="28">
        <f t="shared" ref="A194:A240" si="232">ROUND(CONCATENATE(U194,V194),0)</f>
        <v>5201</v>
      </c>
      <c r="B194" s="63" t="s">
        <v>0</v>
      </c>
      <c r="C194" s="63"/>
      <c r="D194" s="71" t="s">
        <v>63</v>
      </c>
      <c r="E194" s="71"/>
      <c r="F194" s="71"/>
      <c r="G194" s="71"/>
      <c r="H194" s="71"/>
      <c r="U194" s="28">
        <f t="shared" ref="U194" si="233">U192+1</f>
        <v>5</v>
      </c>
      <c r="V194" s="28">
        <v>201</v>
      </c>
    </row>
    <row r="195" spans="1:24" x14ac:dyDescent="0.3">
      <c r="A195" s="28">
        <f t="shared" si="232"/>
        <v>5202</v>
      </c>
      <c r="B195" s="72" t="s">
        <v>70</v>
      </c>
      <c r="C195" s="73"/>
      <c r="D195" s="30" t="s">
        <v>69</v>
      </c>
      <c r="E195" s="66" t="s">
        <v>71</v>
      </c>
      <c r="F195" s="66"/>
      <c r="G195" s="74" t="s">
        <v>72</v>
      </c>
      <c r="H195" s="74"/>
      <c r="U195" s="28">
        <f t="shared" ref="U195" si="234">U194</f>
        <v>5</v>
      </c>
      <c r="V195" s="28">
        <f t="shared" ref="V195" si="235">V194+1</f>
        <v>202</v>
      </c>
    </row>
    <row r="196" spans="1:24" x14ac:dyDescent="0.3">
      <c r="A196" s="28">
        <f t="shared" si="232"/>
        <v>5203</v>
      </c>
      <c r="B196" s="75" t="s">
        <v>6</v>
      </c>
      <c r="C196" s="75"/>
      <c r="D196" s="71" t="s">
        <v>342</v>
      </c>
      <c r="E196" s="71"/>
      <c r="F196" s="71"/>
      <c r="G196" s="71"/>
      <c r="H196" s="71"/>
      <c r="U196" s="28">
        <f t="shared" si="208"/>
        <v>5</v>
      </c>
      <c r="V196" s="28">
        <f t="shared" si="209"/>
        <v>203</v>
      </c>
    </row>
    <row r="197" spans="1:24" x14ac:dyDescent="0.3">
      <c r="A197" s="28">
        <f t="shared" si="232"/>
        <v>5204</v>
      </c>
      <c r="B197" s="63" t="s">
        <v>7</v>
      </c>
      <c r="C197" s="63"/>
      <c r="D197" s="71" t="s">
        <v>29</v>
      </c>
      <c r="E197" s="71"/>
      <c r="F197" s="71"/>
      <c r="G197" s="71"/>
      <c r="H197" s="71"/>
      <c r="J197" s="17"/>
      <c r="K197" s="17" t="s">
        <v>53</v>
      </c>
      <c r="L197" s="17" t="s">
        <v>54</v>
      </c>
      <c r="M197" s="17" t="s">
        <v>55</v>
      </c>
      <c r="N197" s="17" t="s">
        <v>56</v>
      </c>
      <c r="O197" s="17" t="s">
        <v>57</v>
      </c>
      <c r="P197" s="17" t="s">
        <v>2</v>
      </c>
      <c r="Q197" s="17" t="s">
        <v>3</v>
      </c>
      <c r="R197" s="17" t="s">
        <v>4</v>
      </c>
      <c r="S197" s="17" t="s">
        <v>5</v>
      </c>
      <c r="U197" s="28">
        <f t="shared" si="208"/>
        <v>5</v>
      </c>
      <c r="V197" s="28">
        <f t="shared" si="209"/>
        <v>204</v>
      </c>
      <c r="X197" s="1" t="s">
        <v>48</v>
      </c>
    </row>
    <row r="198" spans="1:24" x14ac:dyDescent="0.3">
      <c r="A198" s="28">
        <f t="shared" si="232"/>
        <v>5205</v>
      </c>
      <c r="B198" s="63" t="s">
        <v>9</v>
      </c>
      <c r="C198" s="63"/>
      <c r="D198" s="71" t="s">
        <v>30</v>
      </c>
      <c r="E198" s="71"/>
      <c r="F198" s="71"/>
      <c r="G198" s="71"/>
      <c r="H198" s="71"/>
      <c r="J198" s="17">
        <f t="shared" ref="J198" si="236">COUNTA(B210:B219)</f>
        <v>6</v>
      </c>
      <c r="K198" s="17">
        <f t="shared" ref="K198" si="237">IF(L198-1&lt;2,0,L198-1)</f>
        <v>0</v>
      </c>
      <c r="L198" s="17">
        <f t="shared" ref="L198" si="238">IF(M198-1&lt;2,0,M198-1)</f>
        <v>0</v>
      </c>
      <c r="M198" s="17">
        <f t="shared" ref="M198" si="239">IF(N198-1&lt;2,0,N198-1)</f>
        <v>0</v>
      </c>
      <c r="N198" s="17">
        <f t="shared" ref="N198" si="240">IF(O198-1&lt;2,0,O198-1)</f>
        <v>0</v>
      </c>
      <c r="O198" s="17">
        <f t="shared" ref="O198" si="241">IF(P198-1&lt;2,0,P198-1)</f>
        <v>2</v>
      </c>
      <c r="P198" s="17">
        <f t="shared" ref="P198" si="242">IF(Q198-1&lt;2,0,Q198-1)</f>
        <v>3</v>
      </c>
      <c r="Q198" s="17">
        <f t="shared" ref="Q198" si="243">IF(R198-1&lt;2,0,R198-1)</f>
        <v>4</v>
      </c>
      <c r="R198" s="17">
        <f t="shared" ref="R198" si="244">IF(S198-1&lt;2,0,S198-1)</f>
        <v>5</v>
      </c>
      <c r="S198" s="17">
        <f t="shared" ref="S198" si="245">J198</f>
        <v>6</v>
      </c>
      <c r="U198" s="28">
        <f t="shared" si="208"/>
        <v>5</v>
      </c>
      <c r="V198" s="28">
        <f t="shared" si="209"/>
        <v>205</v>
      </c>
      <c r="X198" s="1" t="s">
        <v>49</v>
      </c>
    </row>
    <row r="199" spans="1:24" x14ac:dyDescent="0.3">
      <c r="A199" s="28">
        <f t="shared" si="232"/>
        <v>5206</v>
      </c>
      <c r="B199" s="63" t="s">
        <v>10</v>
      </c>
      <c r="C199" s="63"/>
      <c r="D199" s="71" t="s">
        <v>343</v>
      </c>
      <c r="E199" s="71"/>
      <c r="F199" s="71"/>
      <c r="G199" s="71"/>
      <c r="H199" s="71"/>
      <c r="J199" s="28" t="str">
        <f t="shared" ref="J199" si="246">CONCATENATE(J198,1)</f>
        <v>61</v>
      </c>
      <c r="K199" s="29">
        <f t="shared" ref="K199" si="247">IF(K198=0,0,VLOOKUP(J199,J203:S233,K198,FALSE))</f>
        <v>0</v>
      </c>
      <c r="L199" s="29">
        <f t="shared" ref="L199" si="248">IF(L198=0,0,VLOOKUP(J199,J203:S233,L198,FALSE))</f>
        <v>0</v>
      </c>
      <c r="M199" s="29">
        <f t="shared" ref="M199" si="249">IF(M198=0,0,VLOOKUP(J199,J203:S233,M198,FALSE))</f>
        <v>0</v>
      </c>
      <c r="N199" s="29">
        <f t="shared" ref="N199" si="250">IF(N198=0,0,VLOOKUP(J199,J203:S233,N198,FALSE))</f>
        <v>0</v>
      </c>
      <c r="O199" s="29">
        <f t="shared" ref="O199" si="251">IF(O198=0,0,VLOOKUP(J199,J203:S233,O198,FALSE))</f>
        <v>1.228106680984832E-8</v>
      </c>
      <c r="P199" s="29">
        <f t="shared" ref="P199" si="252">IF(P198=0,0,VLOOKUP(J199,J203:S233,P198,FALSE))</f>
        <v>-1.7123079239843365E-6</v>
      </c>
      <c r="Q199" s="29">
        <f t="shared" ref="Q199" si="253">IF(Q198=0,0,VLOOKUP(J199,J203:S233,Q198,FALSE))</f>
        <v>6.8728600167173361E-5</v>
      </c>
      <c r="R199" s="29">
        <f t="shared" ref="R199" si="254">IF(R198=0,0,VLOOKUP(J199,J203:S233,R198,FALSE))</f>
        <v>0.99953003485552561</v>
      </c>
      <c r="S199" s="29">
        <f t="shared" ref="S199" si="255">IF(S198=0,0,VLOOKUP(J199,J203:S233,S198,FALSE))</f>
        <v>-1.1384701963950458E-2</v>
      </c>
      <c r="U199" s="28">
        <f t="shared" si="208"/>
        <v>5</v>
      </c>
      <c r="V199" s="28">
        <f t="shared" si="209"/>
        <v>206</v>
      </c>
      <c r="X199" s="1" t="s">
        <v>50</v>
      </c>
    </row>
    <row r="200" spans="1:24" x14ac:dyDescent="0.3">
      <c r="A200" s="28">
        <f t="shared" si="232"/>
        <v>5207</v>
      </c>
      <c r="B200" s="63" t="s">
        <v>11</v>
      </c>
      <c r="C200" s="63"/>
      <c r="D200" s="64">
        <v>45959</v>
      </c>
      <c r="E200" s="64"/>
      <c r="F200" s="64"/>
      <c r="G200" s="64"/>
      <c r="H200" s="64"/>
      <c r="J200" s="28" t="str">
        <f t="shared" ref="J200" si="256">CONCATENATE(J198,2)</f>
        <v>62</v>
      </c>
      <c r="K200" s="22">
        <f t="shared" ref="K200" si="257">IF(K198=0,0,VLOOKUP(J200,J203:S233,K198,FALSE))</f>
        <v>0</v>
      </c>
      <c r="L200" s="22">
        <f t="shared" ref="L200" si="258">IF(L198=0,0,VLOOKUP(J200,J203:S233,L198,FALSE))</f>
        <v>0</v>
      </c>
      <c r="M200" s="22">
        <f t="shared" ref="M200" si="259">IF(M198=0,0,VLOOKUP(J200,J203:S233,M198,FALSE))</f>
        <v>0</v>
      </c>
      <c r="N200" s="22">
        <f t="shared" ref="N200" si="260">IF(N198=0,0,VLOOKUP(J200,J203:S233,N198,FALSE))</f>
        <v>0</v>
      </c>
      <c r="O200" s="22">
        <f t="shared" ref="O200" si="261">IF(O198=0,0,VLOOKUP(J200,J203:S233,O198,FALSE))</f>
        <v>2.4214064088953059E-8</v>
      </c>
      <c r="P200" s="22">
        <f t="shared" ref="P200" si="262">IF(P198=0,0,VLOOKUP(J200,J203:S233,P198,FALSE))</f>
        <v>3.76969582032029E-6</v>
      </c>
      <c r="Q200" s="22">
        <f t="shared" ref="Q200" si="263">IF(Q198=0,0,VLOOKUP(J200,J203:S233,Q198,FALSE))</f>
        <v>1.981061720346012E-4</v>
      </c>
      <c r="R200" s="22">
        <f t="shared" ref="R200" si="264">IF(R198=0,0,VLOOKUP(J200,J203:S233,R198,FALSE))</f>
        <v>4.0627287679639015E-3</v>
      </c>
      <c r="S200" s="22">
        <f t="shared" ref="S200" si="265">IF(S198=0,0,VLOOKUP(J200,J203:S233,S198,FALSE))</f>
        <v>2.6408629222366194E-2</v>
      </c>
      <c r="U200" s="28">
        <f t="shared" si="208"/>
        <v>5</v>
      </c>
      <c r="V200" s="28">
        <f t="shared" si="209"/>
        <v>207</v>
      </c>
    </row>
    <row r="201" spans="1:24" x14ac:dyDescent="0.3">
      <c r="A201" s="28">
        <f t="shared" si="232"/>
        <v>5208</v>
      </c>
      <c r="B201" s="63" t="s">
        <v>12</v>
      </c>
      <c r="C201" s="63"/>
      <c r="D201" s="65">
        <v>46325</v>
      </c>
      <c r="E201" s="65"/>
      <c r="F201" s="65"/>
      <c r="G201" s="65"/>
      <c r="H201" s="65"/>
      <c r="J201" s="28" t="str">
        <f t="shared" ref="J201" si="266">CONCATENATE(J198,3)</f>
        <v>63</v>
      </c>
      <c r="K201" s="22"/>
      <c r="L201" s="22"/>
      <c r="M201" s="22"/>
      <c r="N201" s="22" t="s">
        <v>58</v>
      </c>
      <c r="O201" s="29">
        <f t="shared" ref="O201" si="267">J198-2</f>
        <v>4</v>
      </c>
      <c r="P201" s="22" t="s">
        <v>59</v>
      </c>
      <c r="Q201" s="29">
        <f t="shared" ref="Q201" si="268">VLOOKUP(J201,J203:S233,3,FALSE)</f>
        <v>3.2733087579416287E-3</v>
      </c>
      <c r="R201" s="22" t="s">
        <v>60</v>
      </c>
      <c r="S201" s="22">
        <f t="shared" ref="S201" si="269">VLOOKUP(J201,J203:S233,2,FALSE)</f>
        <v>0.9999999958336705</v>
      </c>
      <c r="U201" s="28">
        <f t="shared" si="208"/>
        <v>5</v>
      </c>
      <c r="V201" s="28">
        <f t="shared" si="209"/>
        <v>208</v>
      </c>
    </row>
    <row r="202" spans="1:24" x14ac:dyDescent="0.3">
      <c r="A202" s="28">
        <f t="shared" si="232"/>
        <v>5209</v>
      </c>
      <c r="B202" s="63" t="s">
        <v>13</v>
      </c>
      <c r="C202" s="63"/>
      <c r="D202" s="15">
        <v>0.01</v>
      </c>
      <c r="E202" s="66" t="s">
        <v>14</v>
      </c>
      <c r="F202" s="66"/>
      <c r="G202" s="66"/>
      <c r="H202" s="6" t="s">
        <v>64</v>
      </c>
      <c r="J202" s="17"/>
      <c r="K202" s="17">
        <v>3</v>
      </c>
      <c r="L202" s="17">
        <v>3</v>
      </c>
      <c r="M202" s="17"/>
      <c r="N202" s="17"/>
      <c r="O202" s="17"/>
      <c r="P202" s="17"/>
      <c r="Q202" s="17"/>
      <c r="R202" s="17"/>
      <c r="S202" s="17"/>
      <c r="U202" s="28">
        <f t="shared" si="208"/>
        <v>5</v>
      </c>
      <c r="V202" s="28">
        <f t="shared" si="209"/>
        <v>209</v>
      </c>
    </row>
    <row r="203" spans="1:24" x14ac:dyDescent="0.3">
      <c r="A203" s="28">
        <f t="shared" si="232"/>
        <v>5210</v>
      </c>
      <c r="B203" s="63" t="s">
        <v>15</v>
      </c>
      <c r="C203" s="63"/>
      <c r="D203" s="2">
        <f t="shared" ref="D203" si="270">MIN(B210:B219)</f>
        <v>9.99</v>
      </c>
      <c r="E203" s="3" t="s">
        <v>16</v>
      </c>
      <c r="F203" s="2">
        <f t="shared" ref="F203" si="271">MAX(B210:B219)</f>
        <v>70</v>
      </c>
      <c r="G203" s="4" t="str">
        <f t="shared" ref="G203" si="272">IF(H202="","",H202)</f>
        <v>°C</v>
      </c>
      <c r="H203" s="14"/>
      <c r="J203" s="28" t="str">
        <f t="shared" ref="J203" si="273">CONCATENATE(K202,1)</f>
        <v>31</v>
      </c>
      <c r="K203" s="22">
        <f t="array" ref="K203:L205">LINEST(B210:B212,C210:C212^{1},TRUE,TRUE)</f>
        <v>1.0007142857142857</v>
      </c>
      <c r="L203" s="22">
        <v>-1.8571428571430459E-2</v>
      </c>
      <c r="M203" s="17"/>
      <c r="N203" s="17"/>
      <c r="O203" s="17"/>
      <c r="P203" s="17"/>
      <c r="Q203" s="17"/>
      <c r="R203" s="17"/>
      <c r="S203" s="17"/>
      <c r="U203" s="28">
        <f t="shared" si="208"/>
        <v>5</v>
      </c>
      <c r="V203" s="28">
        <f t="shared" si="209"/>
        <v>210</v>
      </c>
    </row>
    <row r="204" spans="1:24" x14ac:dyDescent="0.3">
      <c r="A204" s="28">
        <f t="shared" si="232"/>
        <v>5211</v>
      </c>
      <c r="J204" s="28" t="str">
        <f t="shared" ref="J204" si="274">CONCATENATE(K202,2)</f>
        <v>32</v>
      </c>
      <c r="K204" s="22">
        <v>2.4743582965282621E-4</v>
      </c>
      <c r="L204" s="22">
        <v>4.4031528592658577E-3</v>
      </c>
      <c r="M204" s="17"/>
      <c r="N204" s="17"/>
      <c r="O204" s="17"/>
      <c r="P204" s="17"/>
      <c r="Q204" s="17"/>
      <c r="R204" s="17"/>
      <c r="S204" s="17"/>
      <c r="U204" s="28">
        <f t="shared" si="208"/>
        <v>5</v>
      </c>
      <c r="V204" s="28">
        <f t="shared" si="209"/>
        <v>211</v>
      </c>
    </row>
    <row r="205" spans="1:24" x14ac:dyDescent="0.3">
      <c r="A205" s="28">
        <f t="shared" si="232"/>
        <v>5212</v>
      </c>
      <c r="B205" s="67" t="s">
        <v>17</v>
      </c>
      <c r="C205" s="67"/>
      <c r="D205" s="67"/>
      <c r="E205" s="67"/>
      <c r="F205" s="67"/>
      <c r="G205" s="68" t="s">
        <v>31</v>
      </c>
      <c r="H205" s="69"/>
      <c r="J205" s="28" t="str">
        <f t="shared" ref="J205" si="275">CONCATENATE(K202,3)</f>
        <v>33</v>
      </c>
      <c r="K205" s="22">
        <v>0.99999993886288385</v>
      </c>
      <c r="L205" s="22">
        <v>2.6726124191256417E-3</v>
      </c>
      <c r="M205" s="17"/>
      <c r="N205" s="17"/>
      <c r="O205" s="17"/>
      <c r="P205" s="17"/>
      <c r="Q205" s="17"/>
      <c r="R205" s="17"/>
      <c r="S205" s="17"/>
      <c r="U205" s="28">
        <f t="shared" si="208"/>
        <v>5</v>
      </c>
      <c r="V205" s="28">
        <f t="shared" si="209"/>
        <v>212</v>
      </c>
    </row>
    <row r="206" spans="1:24" x14ac:dyDescent="0.3">
      <c r="A206" s="28">
        <f t="shared" si="232"/>
        <v>5213</v>
      </c>
      <c r="B206" s="66" t="s">
        <v>18</v>
      </c>
      <c r="C206" s="66"/>
      <c r="D206" s="66"/>
      <c r="E206" s="66" t="str">
        <f t="shared" ref="E206" si="276">IF(D199="","",D199)</f>
        <v>E0758/25</v>
      </c>
      <c r="F206" s="66"/>
      <c r="G206" s="4" t="s">
        <v>18</v>
      </c>
      <c r="H206" s="16"/>
      <c r="J206" s="17"/>
      <c r="K206" s="17">
        <v>4</v>
      </c>
      <c r="L206" s="17">
        <v>4</v>
      </c>
      <c r="M206" s="17">
        <v>4</v>
      </c>
      <c r="N206" s="17"/>
      <c r="O206" s="17"/>
      <c r="P206" s="17"/>
      <c r="Q206" s="17"/>
      <c r="R206" s="17"/>
      <c r="S206" s="17"/>
      <c r="U206" s="28">
        <f t="shared" si="208"/>
        <v>5</v>
      </c>
      <c r="V206" s="28">
        <f t="shared" si="209"/>
        <v>213</v>
      </c>
    </row>
    <row r="207" spans="1:24" ht="15" customHeight="1" x14ac:dyDescent="0.3">
      <c r="A207" s="28">
        <f t="shared" si="232"/>
        <v>5214</v>
      </c>
      <c r="B207" s="5" t="s">
        <v>19</v>
      </c>
      <c r="C207" s="5" t="s">
        <v>20</v>
      </c>
      <c r="D207" s="5" t="s">
        <v>21</v>
      </c>
      <c r="E207" s="5"/>
      <c r="F207" s="70" t="s">
        <v>33</v>
      </c>
      <c r="G207" s="5" t="s">
        <v>19</v>
      </c>
      <c r="H207" s="5" t="s">
        <v>20</v>
      </c>
      <c r="J207" s="28" t="str">
        <f t="shared" ref="J207" si="277">CONCATENATE(K206,1)</f>
        <v>41</v>
      </c>
      <c r="K207" s="22">
        <f t="array" ref="K207:M209">LINEST(B210:B213,C210:C213^{1,2},TRUE,TRUE)</f>
        <v>-1.6582914572857454E-5</v>
      </c>
      <c r="L207" s="22">
        <v>1.0012236180904519</v>
      </c>
      <c r="M207" s="22">
        <v>-2.1984924623112148E-2</v>
      </c>
      <c r="N207" s="17"/>
      <c r="O207" s="17"/>
      <c r="P207" s="17"/>
      <c r="Q207" s="17"/>
      <c r="R207" s="17"/>
      <c r="S207" s="17"/>
      <c r="U207" s="28">
        <f t="shared" si="208"/>
        <v>5</v>
      </c>
      <c r="V207" s="28">
        <f t="shared" si="209"/>
        <v>214</v>
      </c>
    </row>
    <row r="208" spans="1:24" x14ac:dyDescent="0.3">
      <c r="A208" s="28">
        <f t="shared" si="232"/>
        <v>5215</v>
      </c>
      <c r="B208" s="5" t="s">
        <v>22</v>
      </c>
      <c r="C208" s="5" t="s">
        <v>23</v>
      </c>
      <c r="D208" s="5" t="s">
        <v>24</v>
      </c>
      <c r="E208" s="5" t="s">
        <v>32</v>
      </c>
      <c r="F208" s="70"/>
      <c r="G208" s="5" t="s">
        <v>22</v>
      </c>
      <c r="H208" s="5" t="s">
        <v>23</v>
      </c>
      <c r="J208" s="28" t="str">
        <f t="shared" ref="J208" si="278">CONCATENATE(K206,2)</f>
        <v>42</v>
      </c>
      <c r="K208" s="22">
        <v>2.7019105645763422E-5</v>
      </c>
      <c r="L208" s="22">
        <v>1.234041843386965E-3</v>
      </c>
      <c r="M208" s="22">
        <v>1.2023000314066695E-2</v>
      </c>
      <c r="N208" s="17"/>
      <c r="O208" s="17"/>
      <c r="P208" s="17"/>
      <c r="Q208" s="17"/>
      <c r="R208" s="17"/>
      <c r="S208" s="17"/>
      <c r="U208" s="28">
        <f t="shared" si="208"/>
        <v>5</v>
      </c>
      <c r="V208" s="28">
        <f t="shared" si="209"/>
        <v>215</v>
      </c>
    </row>
    <row r="209" spans="1:22" x14ac:dyDescent="0.3">
      <c r="A209" s="28">
        <f t="shared" si="232"/>
        <v>5216</v>
      </c>
      <c r="B209" s="6" t="str">
        <f t="shared" ref="B209" si="279">IF(H202="","",H202)</f>
        <v>°C</v>
      </c>
      <c r="C209" s="6" t="str">
        <f t="shared" ref="C209" si="280">IF(H202="","",H202)</f>
        <v>°C</v>
      </c>
      <c r="D209" s="6" t="str">
        <f t="shared" ref="D209" si="281">IF(H202="","",H202)</f>
        <v>°C</v>
      </c>
      <c r="E209" s="6"/>
      <c r="F209" s="6"/>
      <c r="G209" s="6" t="str">
        <f t="shared" ref="G209" si="282">IF(H202="","",H202)</f>
        <v>°C</v>
      </c>
      <c r="H209" s="6" t="str">
        <f t="shared" ref="H209" si="283">IF(H202="","",H202)</f>
        <v>°C</v>
      </c>
      <c r="J209" s="28" t="str">
        <f t="shared" ref="J209" si="284">CONCATENATE(K206,3)</f>
        <v>43</v>
      </c>
      <c r="K209" s="22">
        <v>0.99999996664439328</v>
      </c>
      <c r="L209" s="22">
        <v>3.5087829498188783E-3</v>
      </c>
      <c r="M209" s="22" t="e">
        <v>#N/A</v>
      </c>
      <c r="N209" s="17"/>
      <c r="O209" s="17"/>
      <c r="P209" s="17"/>
      <c r="Q209" s="17"/>
      <c r="R209" s="17"/>
      <c r="S209" s="17"/>
      <c r="U209" s="28">
        <f t="shared" si="208"/>
        <v>5</v>
      </c>
      <c r="V209" s="28">
        <f t="shared" si="209"/>
        <v>216</v>
      </c>
    </row>
    <row r="210" spans="1:22" x14ac:dyDescent="0.3">
      <c r="A210" s="28">
        <f t="shared" si="232"/>
        <v>5217</v>
      </c>
      <c r="B210" s="26">
        <v>9.99</v>
      </c>
      <c r="C210" s="26">
        <v>10</v>
      </c>
      <c r="D210" s="26">
        <v>0.05</v>
      </c>
      <c r="E210" s="9">
        <v>2</v>
      </c>
      <c r="F210" s="26">
        <v>1000000</v>
      </c>
      <c r="G210" s="27"/>
      <c r="H210" s="27"/>
      <c r="J210" s="17"/>
      <c r="K210" s="17">
        <v>5</v>
      </c>
      <c r="L210" s="17">
        <v>5</v>
      </c>
      <c r="M210" s="17">
        <v>5</v>
      </c>
      <c r="N210" s="17">
        <v>5</v>
      </c>
      <c r="O210" s="17"/>
      <c r="P210" s="17"/>
      <c r="Q210" s="17"/>
      <c r="R210" s="17"/>
      <c r="S210" s="17"/>
      <c r="U210" s="28">
        <f t="shared" si="208"/>
        <v>5</v>
      </c>
      <c r="V210" s="28">
        <f t="shared" si="209"/>
        <v>217</v>
      </c>
    </row>
    <row r="211" spans="1:22" x14ac:dyDescent="0.3">
      <c r="A211" s="28">
        <f t="shared" si="232"/>
        <v>5218</v>
      </c>
      <c r="B211" s="26">
        <v>14.99</v>
      </c>
      <c r="C211" s="26">
        <v>15</v>
      </c>
      <c r="D211" s="26">
        <v>0.05</v>
      </c>
      <c r="E211" s="9">
        <v>2</v>
      </c>
      <c r="F211" s="26">
        <v>1000000</v>
      </c>
      <c r="G211" s="27"/>
      <c r="H211" s="27"/>
      <c r="J211" s="28" t="str">
        <f t="shared" ref="J211" si="285">CONCATENATE(K210,1)</f>
        <v>51</v>
      </c>
      <c r="K211" s="22">
        <f t="array" ref="K211:N213">LINEST(B210:B214,C210:C214^{1,2,3},TRUE,TRUE)</f>
        <v>-1.3333333333392962E-7</v>
      </c>
      <c r="L211" s="22">
        <v>-1.5384615384201353E-6</v>
      </c>
      <c r="M211" s="22">
        <v>1.0007787179487173</v>
      </c>
      <c r="N211" s="22">
        <v>-1.8576923076919511E-2</v>
      </c>
      <c r="O211" s="17"/>
      <c r="P211" s="17"/>
      <c r="Q211" s="17"/>
      <c r="R211" s="17"/>
      <c r="S211" s="17"/>
      <c r="U211" s="28">
        <f t="shared" si="208"/>
        <v>5</v>
      </c>
      <c r="V211" s="28">
        <f t="shared" si="209"/>
        <v>218</v>
      </c>
    </row>
    <row r="212" spans="1:22" x14ac:dyDescent="0.3">
      <c r="A212" s="28">
        <f t="shared" si="232"/>
        <v>5219</v>
      </c>
      <c r="B212" s="26">
        <v>25</v>
      </c>
      <c r="C212" s="26">
        <v>25</v>
      </c>
      <c r="D212" s="26">
        <v>0.05</v>
      </c>
      <c r="E212" s="9">
        <v>2</v>
      </c>
      <c r="F212" s="26">
        <v>1000000</v>
      </c>
      <c r="G212" s="27"/>
      <c r="H212" s="27"/>
      <c r="J212" s="28" t="str">
        <f t="shared" ref="J212" si="286">CONCATENATE(K210,2)</f>
        <v>52</v>
      </c>
      <c r="K212" s="22">
        <v>1.1044587180300823E-6</v>
      </c>
      <c r="L212" s="22">
        <v>9.9988164980282181E-5</v>
      </c>
      <c r="M212" s="22">
        <v>2.6647773879454931E-3</v>
      </c>
      <c r="N212" s="22">
        <v>2.0038276981314586E-2</v>
      </c>
      <c r="O212" s="17"/>
      <c r="P212" s="17"/>
      <c r="Q212" s="17"/>
      <c r="R212" s="17"/>
      <c r="S212" s="17"/>
      <c r="U212" s="28">
        <f t="shared" si="208"/>
        <v>5</v>
      </c>
      <c r="V212" s="28">
        <f t="shared" si="209"/>
        <v>219</v>
      </c>
    </row>
    <row r="213" spans="1:22" x14ac:dyDescent="0.3">
      <c r="A213" s="28">
        <f t="shared" si="232"/>
        <v>5220</v>
      </c>
      <c r="B213" s="26">
        <v>35</v>
      </c>
      <c r="C213" s="26">
        <v>35</v>
      </c>
      <c r="D213" s="26">
        <v>0.05</v>
      </c>
      <c r="E213" s="9">
        <v>2</v>
      </c>
      <c r="F213" s="26">
        <v>1000000</v>
      </c>
      <c r="G213" s="27"/>
      <c r="H213" s="27"/>
      <c r="J213" s="28" t="str">
        <f t="shared" ref="J213" si="287">CONCATENATE(K210,3)</f>
        <v>53</v>
      </c>
      <c r="K213" s="22">
        <v>0.99999998805751056</v>
      </c>
      <c r="L213" s="22">
        <v>3.5082320772332753E-3</v>
      </c>
      <c r="M213" s="22" t="e">
        <v>#N/A</v>
      </c>
      <c r="N213" s="22" t="e">
        <v>#N/A</v>
      </c>
      <c r="O213" s="17"/>
      <c r="P213" s="17"/>
      <c r="Q213" s="17"/>
      <c r="R213" s="17"/>
      <c r="S213" s="17"/>
      <c r="U213" s="28">
        <f t="shared" si="208"/>
        <v>5</v>
      </c>
      <c r="V213" s="28">
        <f t="shared" si="209"/>
        <v>220</v>
      </c>
    </row>
    <row r="214" spans="1:22" x14ac:dyDescent="0.3">
      <c r="A214" s="28">
        <f t="shared" si="232"/>
        <v>5221</v>
      </c>
      <c r="B214" s="26">
        <v>50</v>
      </c>
      <c r="C214" s="26">
        <v>50</v>
      </c>
      <c r="D214" s="26">
        <v>0.05</v>
      </c>
      <c r="E214" s="9">
        <v>2</v>
      </c>
      <c r="F214" s="26">
        <v>1000000</v>
      </c>
      <c r="G214" s="27"/>
      <c r="H214" s="27"/>
      <c r="J214" s="17"/>
      <c r="K214" s="17">
        <v>6</v>
      </c>
      <c r="L214" s="17">
        <v>6</v>
      </c>
      <c r="M214" s="17">
        <v>6</v>
      </c>
      <c r="N214" s="17">
        <v>6</v>
      </c>
      <c r="O214" s="17">
        <v>6</v>
      </c>
      <c r="P214" s="17"/>
      <c r="Q214" s="17"/>
      <c r="R214" s="17"/>
      <c r="S214" s="17"/>
      <c r="U214" s="28">
        <f t="shared" si="208"/>
        <v>5</v>
      </c>
      <c r="V214" s="28">
        <f t="shared" si="209"/>
        <v>221</v>
      </c>
    </row>
    <row r="215" spans="1:22" x14ac:dyDescent="0.3">
      <c r="A215" s="28">
        <f t="shared" si="232"/>
        <v>5222</v>
      </c>
      <c r="B215" s="26">
        <v>70</v>
      </c>
      <c r="C215" s="26">
        <v>70</v>
      </c>
      <c r="D215" s="26">
        <v>0.05</v>
      </c>
      <c r="E215" s="9">
        <v>2</v>
      </c>
      <c r="F215" s="26">
        <v>1000000</v>
      </c>
      <c r="G215" s="27"/>
      <c r="H215" s="27"/>
      <c r="J215" s="28" t="str">
        <f t="shared" ref="J215" si="288">CONCATENATE(K214,1)</f>
        <v>61</v>
      </c>
      <c r="K215" s="22">
        <f t="array" ref="K215:O217">LINEST(B210:B215,C210:C215^{1,2,3,4},TRUE,TRUE)</f>
        <v>1.228106680984832E-8</v>
      </c>
      <c r="L215" s="22">
        <v>-1.7123079239843365E-6</v>
      </c>
      <c r="M215" s="22">
        <v>6.8728600167173361E-5</v>
      </c>
      <c r="N215" s="22">
        <v>0.99953003485552561</v>
      </c>
      <c r="O215" s="22">
        <v>-1.1384701963950458E-2</v>
      </c>
      <c r="P215" s="17"/>
      <c r="Q215" s="17"/>
      <c r="R215" s="17"/>
      <c r="S215" s="17"/>
      <c r="U215" s="28">
        <f t="shared" si="208"/>
        <v>5</v>
      </c>
      <c r="V215" s="28">
        <f t="shared" si="209"/>
        <v>222</v>
      </c>
    </row>
    <row r="216" spans="1:22" x14ac:dyDescent="0.3">
      <c r="A216" s="28">
        <f t="shared" si="232"/>
        <v>5223</v>
      </c>
      <c r="B216" s="26"/>
      <c r="C216" s="26"/>
      <c r="D216" s="26"/>
      <c r="E216" s="9"/>
      <c r="F216" s="26"/>
      <c r="G216" s="27"/>
      <c r="H216" s="27"/>
      <c r="J216" s="28" t="str">
        <f t="shared" ref="J216" si="289">CONCATENATE(K214,2)</f>
        <v>62</v>
      </c>
      <c r="K216" s="22">
        <v>2.4214064088953059E-8</v>
      </c>
      <c r="L216" s="22">
        <v>3.76969582032029E-6</v>
      </c>
      <c r="M216" s="22">
        <v>1.981061720346012E-4</v>
      </c>
      <c r="N216" s="22">
        <v>4.0627287679639015E-3</v>
      </c>
      <c r="O216" s="22">
        <v>2.6408629222366194E-2</v>
      </c>
      <c r="P216" s="17"/>
      <c r="Q216" s="17"/>
      <c r="R216" s="17"/>
      <c r="S216" s="17"/>
      <c r="U216" s="28">
        <f t="shared" si="208"/>
        <v>5</v>
      </c>
      <c r="V216" s="28">
        <f t="shared" si="209"/>
        <v>223</v>
      </c>
    </row>
    <row r="217" spans="1:22" x14ac:dyDescent="0.3">
      <c r="A217" s="28">
        <f t="shared" si="232"/>
        <v>5224</v>
      </c>
      <c r="B217" s="26"/>
      <c r="C217" s="26"/>
      <c r="D217" s="26"/>
      <c r="E217" s="9"/>
      <c r="F217" s="26"/>
      <c r="G217" s="27"/>
      <c r="H217" s="27"/>
      <c r="J217" s="28" t="str">
        <f t="shared" ref="J217" si="290">CONCATENATE(K214,3)</f>
        <v>63</v>
      </c>
      <c r="K217" s="22">
        <v>0.9999999958336705</v>
      </c>
      <c r="L217" s="22">
        <v>3.2733087579416287E-3</v>
      </c>
      <c r="M217" s="22" t="e">
        <v>#N/A</v>
      </c>
      <c r="N217" s="22" t="e">
        <v>#N/A</v>
      </c>
      <c r="O217" s="22" t="e">
        <v>#N/A</v>
      </c>
      <c r="P217" s="17"/>
      <c r="Q217" s="17"/>
      <c r="R217" s="17"/>
      <c r="S217" s="17"/>
      <c r="U217" s="28">
        <f t="shared" si="208"/>
        <v>5</v>
      </c>
      <c r="V217" s="28">
        <f t="shared" si="209"/>
        <v>224</v>
      </c>
    </row>
    <row r="218" spans="1:22" x14ac:dyDescent="0.3">
      <c r="A218" s="28">
        <f t="shared" si="232"/>
        <v>5225</v>
      </c>
      <c r="B218" s="26"/>
      <c r="C218" s="26"/>
      <c r="D218" s="26"/>
      <c r="E218" s="9"/>
      <c r="F218" s="26"/>
      <c r="G218" s="27"/>
      <c r="H218" s="27"/>
      <c r="J218" s="17"/>
      <c r="K218" s="17">
        <v>7</v>
      </c>
      <c r="L218" s="17">
        <v>7</v>
      </c>
      <c r="M218" s="17">
        <v>7</v>
      </c>
      <c r="N218" s="17">
        <v>7</v>
      </c>
      <c r="O218" s="17">
        <v>7</v>
      </c>
      <c r="P218" s="17">
        <v>7</v>
      </c>
      <c r="Q218" s="17"/>
      <c r="R218" s="17"/>
      <c r="S218" s="17"/>
      <c r="U218" s="28">
        <f t="shared" si="208"/>
        <v>5</v>
      </c>
      <c r="V218" s="28">
        <f t="shared" si="209"/>
        <v>225</v>
      </c>
    </row>
    <row r="219" spans="1:22" x14ac:dyDescent="0.3">
      <c r="A219" s="28">
        <f t="shared" si="232"/>
        <v>5226</v>
      </c>
      <c r="B219" s="26"/>
      <c r="C219" s="26"/>
      <c r="D219" s="26"/>
      <c r="E219" s="9"/>
      <c r="F219" s="26"/>
      <c r="G219" s="27"/>
      <c r="H219" s="27"/>
      <c r="J219" s="28" t="str">
        <f t="shared" ref="J219" si="291">CONCATENATE(K218,1)</f>
        <v>71</v>
      </c>
      <c r="K219" s="22" t="e">
        <f t="array" ref="K219:P221">LINEST(B210:B216,C210:C216^{1,2,3,4,5},TRUE,TRUE)</f>
        <v>#VALUE!</v>
      </c>
      <c r="L219" s="22" t="e">
        <v>#VALUE!</v>
      </c>
      <c r="M219" s="22" t="e">
        <v>#VALUE!</v>
      </c>
      <c r="N219" s="22" t="e">
        <v>#VALUE!</v>
      </c>
      <c r="O219" s="22" t="e">
        <v>#VALUE!</v>
      </c>
      <c r="P219" s="22" t="e">
        <v>#VALUE!</v>
      </c>
      <c r="Q219" s="17"/>
      <c r="R219" s="17"/>
      <c r="S219" s="17"/>
      <c r="U219" s="28">
        <f t="shared" si="208"/>
        <v>5</v>
      </c>
      <c r="V219" s="28">
        <f t="shared" si="209"/>
        <v>226</v>
      </c>
    </row>
    <row r="220" spans="1:22" x14ac:dyDescent="0.3">
      <c r="A220" s="28">
        <f t="shared" si="232"/>
        <v>5227</v>
      </c>
      <c r="B220" s="2">
        <f t="shared" ref="B220" si="292">COUNT(B210:B219)-2</f>
        <v>4</v>
      </c>
      <c r="J220" s="28" t="str">
        <f t="shared" ref="J220" si="293">CONCATENATE(K218,2)</f>
        <v>72</v>
      </c>
      <c r="K220" s="22" t="e">
        <v>#VALUE!</v>
      </c>
      <c r="L220" s="22" t="e">
        <v>#VALUE!</v>
      </c>
      <c r="M220" s="22" t="e">
        <v>#VALUE!</v>
      </c>
      <c r="N220" s="22" t="e">
        <v>#VALUE!</v>
      </c>
      <c r="O220" s="22" t="e">
        <v>#VALUE!</v>
      </c>
      <c r="P220" s="22" t="e">
        <v>#VALUE!</v>
      </c>
      <c r="Q220" s="17"/>
      <c r="R220" s="17"/>
      <c r="S220" s="17"/>
      <c r="U220" s="28">
        <f t="shared" si="208"/>
        <v>5</v>
      </c>
      <c r="V220" s="28">
        <f t="shared" si="209"/>
        <v>227</v>
      </c>
    </row>
    <row r="221" spans="1:22" x14ac:dyDescent="0.3">
      <c r="A221" s="28">
        <f t="shared" si="232"/>
        <v>5228</v>
      </c>
      <c r="J221" s="28" t="str">
        <f t="shared" ref="J221" si="294">CONCATENATE(K218,3)</f>
        <v>73</v>
      </c>
      <c r="K221" s="22" t="e">
        <v>#VALUE!</v>
      </c>
      <c r="L221" s="22" t="e">
        <v>#VALUE!</v>
      </c>
      <c r="M221" s="22" t="e">
        <v>#VALUE!</v>
      </c>
      <c r="N221" s="22" t="e">
        <v>#VALUE!</v>
      </c>
      <c r="O221" s="22" t="e">
        <v>#VALUE!</v>
      </c>
      <c r="P221" s="22" t="e">
        <v>#VALUE!</v>
      </c>
      <c r="Q221" s="17"/>
      <c r="R221" s="17"/>
      <c r="S221" s="17"/>
      <c r="U221" s="28">
        <f t="shared" si="208"/>
        <v>5</v>
      </c>
      <c r="V221" s="28">
        <f t="shared" si="209"/>
        <v>228</v>
      </c>
    </row>
    <row r="222" spans="1:22" x14ac:dyDescent="0.3">
      <c r="A222" s="28">
        <f t="shared" si="232"/>
        <v>5229</v>
      </c>
      <c r="B222" s="66" t="s">
        <v>25</v>
      </c>
      <c r="C222" s="66"/>
      <c r="D222" s="66"/>
      <c r="E222" s="66"/>
      <c r="F222" s="66"/>
      <c r="G222" s="66"/>
      <c r="H222" s="66"/>
      <c r="J222" s="17"/>
      <c r="K222" s="17">
        <v>8</v>
      </c>
      <c r="L222" s="17">
        <v>8</v>
      </c>
      <c r="M222" s="17">
        <v>8</v>
      </c>
      <c r="N222" s="17">
        <v>8</v>
      </c>
      <c r="O222" s="17">
        <v>8</v>
      </c>
      <c r="P222" s="17">
        <v>8</v>
      </c>
      <c r="Q222" s="17">
        <v>8</v>
      </c>
      <c r="R222" s="17"/>
      <c r="S222" s="17"/>
      <c r="U222" s="28">
        <f t="shared" si="208"/>
        <v>5</v>
      </c>
      <c r="V222" s="28">
        <f t="shared" si="209"/>
        <v>229</v>
      </c>
    </row>
    <row r="223" spans="1:22" x14ac:dyDescent="0.3">
      <c r="A223" s="28">
        <f t="shared" si="232"/>
        <v>5230</v>
      </c>
      <c r="B223" s="71"/>
      <c r="C223" s="71"/>
      <c r="D223" s="71"/>
      <c r="E223" s="71"/>
      <c r="F223" s="71"/>
      <c r="G223" s="71"/>
      <c r="H223" s="71"/>
      <c r="J223" s="28" t="str">
        <f t="shared" ref="J223" si="295">CONCATENATE(K222,1)</f>
        <v>81</v>
      </c>
      <c r="K223" s="22" t="e">
        <f t="array" ref="K223:Q225">LINEST(B210:B217,C210:C217^{1,2,3,4,5,6},TRUE,TRUE)</f>
        <v>#VALUE!</v>
      </c>
      <c r="L223" s="22" t="e">
        <v>#VALUE!</v>
      </c>
      <c r="M223" s="22" t="e">
        <v>#VALUE!</v>
      </c>
      <c r="N223" s="22" t="e">
        <v>#VALUE!</v>
      </c>
      <c r="O223" s="22" t="e">
        <v>#VALUE!</v>
      </c>
      <c r="P223" s="22" t="e">
        <v>#VALUE!</v>
      </c>
      <c r="Q223" s="22" t="e">
        <v>#VALUE!</v>
      </c>
      <c r="R223" s="17"/>
      <c r="S223" s="17"/>
      <c r="U223" s="28">
        <f t="shared" si="208"/>
        <v>5</v>
      </c>
      <c r="V223" s="28">
        <f t="shared" si="209"/>
        <v>230</v>
      </c>
    </row>
    <row r="224" spans="1:22" x14ac:dyDescent="0.3">
      <c r="A224" s="28">
        <f t="shared" si="232"/>
        <v>5231</v>
      </c>
      <c r="B224" s="71"/>
      <c r="C224" s="71"/>
      <c r="D224" s="71"/>
      <c r="E224" s="71"/>
      <c r="F224" s="71"/>
      <c r="G224" s="71"/>
      <c r="H224" s="71"/>
      <c r="J224" s="28" t="str">
        <f t="shared" ref="J224" si="296">CONCATENATE(K222,2)</f>
        <v>82</v>
      </c>
      <c r="K224" s="22" t="e">
        <v>#VALUE!</v>
      </c>
      <c r="L224" s="22" t="e">
        <v>#VALUE!</v>
      </c>
      <c r="M224" s="22" t="e">
        <v>#VALUE!</v>
      </c>
      <c r="N224" s="22" t="e">
        <v>#VALUE!</v>
      </c>
      <c r="O224" s="22" t="e">
        <v>#VALUE!</v>
      </c>
      <c r="P224" s="22" t="e">
        <v>#VALUE!</v>
      </c>
      <c r="Q224" s="22" t="e">
        <v>#VALUE!</v>
      </c>
      <c r="R224" s="17"/>
      <c r="S224" s="17"/>
      <c r="U224" s="28">
        <f t="shared" si="208"/>
        <v>5</v>
      </c>
      <c r="V224" s="28">
        <f t="shared" si="209"/>
        <v>231</v>
      </c>
    </row>
    <row r="225" spans="1:22" x14ac:dyDescent="0.3">
      <c r="A225" s="28">
        <f t="shared" si="232"/>
        <v>5232</v>
      </c>
      <c r="J225" s="28" t="str">
        <f t="shared" ref="J225" si="297">CONCATENATE(K222,3)</f>
        <v>83</v>
      </c>
      <c r="K225" s="22" t="e">
        <v>#VALUE!</v>
      </c>
      <c r="L225" s="22" t="e">
        <v>#VALUE!</v>
      </c>
      <c r="M225" s="22" t="e">
        <v>#VALUE!</v>
      </c>
      <c r="N225" s="22" t="e">
        <v>#VALUE!</v>
      </c>
      <c r="O225" s="22" t="e">
        <v>#VALUE!</v>
      </c>
      <c r="P225" s="22" t="e">
        <v>#VALUE!</v>
      </c>
      <c r="Q225" s="22" t="e">
        <v>#VALUE!</v>
      </c>
      <c r="R225" s="17"/>
      <c r="S225" s="17"/>
      <c r="U225" s="28">
        <f t="shared" si="208"/>
        <v>5</v>
      </c>
      <c r="V225" s="28">
        <f t="shared" si="209"/>
        <v>232</v>
      </c>
    </row>
    <row r="226" spans="1:22" ht="15" customHeight="1" x14ac:dyDescent="0.3">
      <c r="A226" s="28">
        <f t="shared" si="232"/>
        <v>5233</v>
      </c>
      <c r="B226" s="66" t="s">
        <v>52</v>
      </c>
      <c r="C226" s="66"/>
      <c r="D226" s="66"/>
      <c r="E226" s="10">
        <f>IF(D196="","",MAX(E227,E228))</f>
        <v>9.9999999999997868E-3</v>
      </c>
      <c r="J226" s="17"/>
      <c r="K226" s="17">
        <v>9</v>
      </c>
      <c r="L226" s="17">
        <v>9</v>
      </c>
      <c r="M226" s="17">
        <v>9</v>
      </c>
      <c r="N226" s="17">
        <v>9</v>
      </c>
      <c r="O226" s="17">
        <v>9</v>
      </c>
      <c r="P226" s="17">
        <v>9</v>
      </c>
      <c r="Q226" s="17">
        <v>9</v>
      </c>
      <c r="R226" s="17">
        <v>9</v>
      </c>
      <c r="S226" s="17"/>
      <c r="U226" s="28">
        <f t="shared" si="208"/>
        <v>5</v>
      </c>
      <c r="V226" s="28">
        <f t="shared" si="209"/>
        <v>233</v>
      </c>
    </row>
    <row r="227" spans="1:22" x14ac:dyDescent="0.3">
      <c r="A227" s="28">
        <f t="shared" si="232"/>
        <v>5234</v>
      </c>
      <c r="B227" s="2" t="s">
        <v>26</v>
      </c>
      <c r="C227" s="2" t="s">
        <v>27</v>
      </c>
      <c r="D227" s="2" t="s">
        <v>28</v>
      </c>
      <c r="E227" s="11">
        <f>ABS(MIN(D228:D237))</f>
        <v>9.9999999999997868E-3</v>
      </c>
      <c r="G227" s="2" t="s">
        <v>230</v>
      </c>
      <c r="J227" s="28" t="str">
        <f t="shared" ref="J227" si="298">CONCATENATE(K226,1)</f>
        <v>91</v>
      </c>
      <c r="K227" s="22" t="e">
        <f t="array" ref="K227:R229">LINEST(B210:B218,C210:C218^{1,2,3,4,5,6,7},TRUE,TRUE)</f>
        <v>#VALUE!</v>
      </c>
      <c r="L227" s="22" t="e">
        <v>#VALUE!</v>
      </c>
      <c r="M227" s="22" t="e">
        <v>#VALUE!</v>
      </c>
      <c r="N227" s="22" t="e">
        <v>#VALUE!</v>
      </c>
      <c r="O227" s="22" t="e">
        <v>#VALUE!</v>
      </c>
      <c r="P227" s="22" t="e">
        <v>#VALUE!</v>
      </c>
      <c r="Q227" s="22" t="e">
        <v>#VALUE!</v>
      </c>
      <c r="R227" s="22" t="e">
        <v>#VALUE!</v>
      </c>
      <c r="S227" s="17"/>
      <c r="U227" s="28">
        <f t="shared" ref="U227:U288" si="299">U226</f>
        <v>5</v>
      </c>
      <c r="V227" s="28">
        <f t="shared" ref="V227:V288" si="300">V226+1</f>
        <v>234</v>
      </c>
    </row>
    <row r="228" spans="1:22" x14ac:dyDescent="0.3">
      <c r="A228" s="28">
        <f t="shared" si="232"/>
        <v>5235</v>
      </c>
      <c r="B228" s="7">
        <f t="shared" ref="B228:B237" si="301">C210-B210</f>
        <v>9.9999999999997868E-3</v>
      </c>
      <c r="C228" s="7">
        <f t="shared" ref="C228:C237" si="302">H210-G210</f>
        <v>0</v>
      </c>
      <c r="D228" s="7">
        <f>C228-B228</f>
        <v>-9.9999999999997868E-3</v>
      </c>
      <c r="E228" s="11">
        <f>ABS(MAX(D228:D237))</f>
        <v>0</v>
      </c>
      <c r="F228" s="13"/>
      <c r="G228" s="2">
        <f>IF(D210="","",D210/E210)</f>
        <v>2.5000000000000001E-2</v>
      </c>
      <c r="H228" s="13"/>
      <c r="J228" s="28" t="str">
        <f t="shared" ref="J228" si="303">CONCATENATE(K226,2)</f>
        <v>92</v>
      </c>
      <c r="K228" s="22" t="e">
        <v>#VALUE!</v>
      </c>
      <c r="L228" s="22" t="e">
        <v>#VALUE!</v>
      </c>
      <c r="M228" s="22" t="e">
        <v>#VALUE!</v>
      </c>
      <c r="N228" s="22" t="e">
        <v>#VALUE!</v>
      </c>
      <c r="O228" s="22" t="e">
        <v>#VALUE!</v>
      </c>
      <c r="P228" s="22" t="e">
        <v>#VALUE!</v>
      </c>
      <c r="Q228" s="22" t="e">
        <v>#VALUE!</v>
      </c>
      <c r="R228" s="22" t="e">
        <v>#VALUE!</v>
      </c>
      <c r="S228" s="17"/>
      <c r="U228" s="28">
        <f t="shared" si="299"/>
        <v>5</v>
      </c>
      <c r="V228" s="28">
        <f t="shared" si="300"/>
        <v>235</v>
      </c>
    </row>
    <row r="229" spans="1:22" x14ac:dyDescent="0.3">
      <c r="A229" s="28">
        <f t="shared" si="232"/>
        <v>5236</v>
      </c>
      <c r="B229" s="7">
        <f t="shared" si="301"/>
        <v>9.9999999999997868E-3</v>
      </c>
      <c r="C229" s="7">
        <f t="shared" si="302"/>
        <v>0</v>
      </c>
      <c r="D229" s="7">
        <f t="shared" ref="D229:D237" si="304">C229-B229</f>
        <v>-9.9999999999997868E-3</v>
      </c>
      <c r="E229" s="12" t="s">
        <v>34</v>
      </c>
      <c r="G229" s="2">
        <f t="shared" ref="G229:G237" si="305">IF(D211="","",D211/E211)</f>
        <v>2.5000000000000001E-2</v>
      </c>
      <c r="H229" s="13"/>
      <c r="J229" s="28" t="str">
        <f t="shared" ref="J229" si="306">CONCATENATE(K226,3)</f>
        <v>93</v>
      </c>
      <c r="K229" s="22" t="e">
        <v>#VALUE!</v>
      </c>
      <c r="L229" s="22" t="e">
        <v>#VALUE!</v>
      </c>
      <c r="M229" s="22" t="e">
        <v>#VALUE!</v>
      </c>
      <c r="N229" s="22" t="e">
        <v>#VALUE!</v>
      </c>
      <c r="O229" s="22" t="e">
        <v>#VALUE!</v>
      </c>
      <c r="P229" s="22" t="e">
        <v>#VALUE!</v>
      </c>
      <c r="Q229" s="22" t="e">
        <v>#VALUE!</v>
      </c>
      <c r="R229" s="22" t="e">
        <v>#VALUE!</v>
      </c>
      <c r="S229" s="17"/>
      <c r="U229" s="28">
        <f t="shared" si="299"/>
        <v>5</v>
      </c>
      <c r="V229" s="28">
        <f t="shared" si="300"/>
        <v>236</v>
      </c>
    </row>
    <row r="230" spans="1:22" x14ac:dyDescent="0.3">
      <c r="A230" s="28">
        <f t="shared" si="232"/>
        <v>5237</v>
      </c>
      <c r="B230" s="7">
        <f t="shared" si="301"/>
        <v>0</v>
      </c>
      <c r="C230" s="7">
        <f t="shared" si="302"/>
        <v>0</v>
      </c>
      <c r="D230" s="7">
        <f t="shared" si="304"/>
        <v>0</v>
      </c>
      <c r="E230" s="10">
        <f>IF(D196="","",MAX(E231,E232))</f>
        <v>9.9999999999997868E-3</v>
      </c>
      <c r="G230" s="2">
        <f t="shared" si="305"/>
        <v>2.5000000000000001E-2</v>
      </c>
      <c r="H230" s="13"/>
      <c r="J230" s="17"/>
      <c r="K230" s="17">
        <v>10</v>
      </c>
      <c r="L230" s="17">
        <v>10</v>
      </c>
      <c r="M230" s="17">
        <v>10</v>
      </c>
      <c r="N230" s="17">
        <v>10</v>
      </c>
      <c r="O230" s="17">
        <v>10</v>
      </c>
      <c r="P230" s="17">
        <v>10</v>
      </c>
      <c r="Q230" s="17">
        <v>10</v>
      </c>
      <c r="R230" s="17">
        <v>10</v>
      </c>
      <c r="S230" s="17">
        <v>10</v>
      </c>
      <c r="U230" s="28">
        <f t="shared" si="299"/>
        <v>5</v>
      </c>
      <c r="V230" s="28">
        <f t="shared" si="300"/>
        <v>237</v>
      </c>
    </row>
    <row r="231" spans="1:22" x14ac:dyDescent="0.3">
      <c r="A231" s="28">
        <f t="shared" si="232"/>
        <v>5238</v>
      </c>
      <c r="B231" s="7">
        <f t="shared" si="301"/>
        <v>0</v>
      </c>
      <c r="C231" s="7">
        <f t="shared" si="302"/>
        <v>0</v>
      </c>
      <c r="D231" s="7">
        <f t="shared" si="304"/>
        <v>0</v>
      </c>
      <c r="E231" s="11">
        <f>ABS(MIN(B228:B237))</f>
        <v>0</v>
      </c>
      <c r="G231" s="2">
        <f t="shared" si="305"/>
        <v>2.5000000000000001E-2</v>
      </c>
      <c r="H231" s="13"/>
      <c r="J231" s="28" t="str">
        <f t="shared" ref="J231" si="307">CONCATENATE(K230,1)</f>
        <v>101</v>
      </c>
      <c r="K231" s="22" t="e">
        <f t="array" ref="K231:S233">LINEST(B210:B219,C210:C219^{1,2,3,4,5,6,7,8},TRUE,TRUE)</f>
        <v>#VALUE!</v>
      </c>
      <c r="L231" s="22" t="e">
        <v>#VALUE!</v>
      </c>
      <c r="M231" s="22" t="e">
        <v>#VALUE!</v>
      </c>
      <c r="N231" s="22" t="e">
        <v>#VALUE!</v>
      </c>
      <c r="O231" s="22" t="e">
        <v>#VALUE!</v>
      </c>
      <c r="P231" s="22" t="e">
        <v>#VALUE!</v>
      </c>
      <c r="Q231" s="22" t="e">
        <v>#VALUE!</v>
      </c>
      <c r="R231" s="22" t="e">
        <v>#VALUE!</v>
      </c>
      <c r="S231" s="22" t="e">
        <v>#VALUE!</v>
      </c>
      <c r="U231" s="28">
        <f t="shared" si="299"/>
        <v>5</v>
      </c>
      <c r="V231" s="28">
        <f t="shared" si="300"/>
        <v>238</v>
      </c>
    </row>
    <row r="232" spans="1:22" x14ac:dyDescent="0.3">
      <c r="A232" s="28">
        <f t="shared" si="232"/>
        <v>5239</v>
      </c>
      <c r="B232" s="7">
        <f t="shared" si="301"/>
        <v>0</v>
      </c>
      <c r="C232" s="7">
        <f t="shared" si="302"/>
        <v>0</v>
      </c>
      <c r="D232" s="7">
        <f t="shared" si="304"/>
        <v>0</v>
      </c>
      <c r="E232" s="11">
        <f>ABS(MAX(B228:B237))</f>
        <v>9.9999999999997868E-3</v>
      </c>
      <c r="G232" s="2">
        <f t="shared" si="305"/>
        <v>2.5000000000000001E-2</v>
      </c>
      <c r="H232" s="13"/>
      <c r="J232" s="28" t="str">
        <f t="shared" ref="J232" si="308">CONCATENATE(K230,2)</f>
        <v>102</v>
      </c>
      <c r="K232" s="22" t="e">
        <v>#VALUE!</v>
      </c>
      <c r="L232" s="22" t="e">
        <v>#VALUE!</v>
      </c>
      <c r="M232" s="22" t="e">
        <v>#VALUE!</v>
      </c>
      <c r="N232" s="22" t="e">
        <v>#VALUE!</v>
      </c>
      <c r="O232" s="22" t="e">
        <v>#VALUE!</v>
      </c>
      <c r="P232" s="22" t="e">
        <v>#VALUE!</v>
      </c>
      <c r="Q232" s="22" t="e">
        <v>#VALUE!</v>
      </c>
      <c r="R232" s="22" t="e">
        <v>#VALUE!</v>
      </c>
      <c r="S232" s="22" t="e">
        <v>#VALUE!</v>
      </c>
      <c r="U232" s="28">
        <f t="shared" si="299"/>
        <v>5</v>
      </c>
      <c r="V232" s="28">
        <f t="shared" si="300"/>
        <v>239</v>
      </c>
    </row>
    <row r="233" spans="1:22" x14ac:dyDescent="0.3">
      <c r="A233" s="28">
        <f t="shared" si="232"/>
        <v>5240</v>
      </c>
      <c r="B233" s="7">
        <f t="shared" si="301"/>
        <v>0</v>
      </c>
      <c r="C233" s="7">
        <f t="shared" si="302"/>
        <v>0</v>
      </c>
      <c r="D233" s="7">
        <f t="shared" si="304"/>
        <v>0</v>
      </c>
      <c r="E233" s="12" t="s">
        <v>231</v>
      </c>
      <c r="G233" s="2">
        <f t="shared" si="305"/>
        <v>2.5000000000000001E-2</v>
      </c>
      <c r="H233" s="13"/>
      <c r="J233" s="28" t="str">
        <f t="shared" ref="J233" si="309">CONCATENATE(K230,3)</f>
        <v>103</v>
      </c>
      <c r="K233" s="22" t="e">
        <v>#VALUE!</v>
      </c>
      <c r="L233" s="22" t="e">
        <v>#VALUE!</v>
      </c>
      <c r="M233" s="22" t="e">
        <v>#VALUE!</v>
      </c>
      <c r="N233" s="22" t="e">
        <v>#VALUE!</v>
      </c>
      <c r="O233" s="22" t="e">
        <v>#VALUE!</v>
      </c>
      <c r="P233" s="22" t="e">
        <v>#VALUE!</v>
      </c>
      <c r="Q233" s="22" t="e">
        <v>#VALUE!</v>
      </c>
      <c r="R233" s="22" t="e">
        <v>#VALUE!</v>
      </c>
      <c r="S233" s="22" t="e">
        <v>#VALUE!</v>
      </c>
      <c r="U233" s="28">
        <f t="shared" si="299"/>
        <v>5</v>
      </c>
      <c r="V233" s="28">
        <f t="shared" si="300"/>
        <v>240</v>
      </c>
    </row>
    <row r="234" spans="1:22" x14ac:dyDescent="0.3">
      <c r="A234" s="28">
        <f t="shared" si="232"/>
        <v>5241</v>
      </c>
      <c r="B234" s="7">
        <f t="shared" si="301"/>
        <v>0</v>
      </c>
      <c r="C234" s="7">
        <f t="shared" si="302"/>
        <v>0</v>
      </c>
      <c r="D234" s="7">
        <f t="shared" si="304"/>
        <v>0</v>
      </c>
      <c r="E234" s="10">
        <f>IF(D196="","",MAX(E235,E236))*2</f>
        <v>0.05</v>
      </c>
      <c r="G234" s="2" t="str">
        <f t="shared" si="305"/>
        <v/>
      </c>
      <c r="H234" s="13"/>
      <c r="U234" s="28">
        <f t="shared" si="299"/>
        <v>5</v>
      </c>
      <c r="V234" s="28">
        <f t="shared" si="300"/>
        <v>241</v>
      </c>
    </row>
    <row r="235" spans="1:22" x14ac:dyDescent="0.3">
      <c r="A235" s="28">
        <f t="shared" si="232"/>
        <v>5242</v>
      </c>
      <c r="B235" s="7">
        <f t="shared" si="301"/>
        <v>0</v>
      </c>
      <c r="C235" s="7">
        <f t="shared" si="302"/>
        <v>0</v>
      </c>
      <c r="D235" s="7">
        <f t="shared" si="304"/>
        <v>0</v>
      </c>
      <c r="E235" s="11">
        <f>ABS(MIN(G228:G237))</f>
        <v>2.5000000000000001E-2</v>
      </c>
      <c r="G235" s="2" t="str">
        <f t="shared" si="305"/>
        <v/>
      </c>
      <c r="U235" s="28">
        <f t="shared" si="299"/>
        <v>5</v>
      </c>
      <c r="V235" s="28">
        <f t="shared" si="300"/>
        <v>242</v>
      </c>
    </row>
    <row r="236" spans="1:22" x14ac:dyDescent="0.3">
      <c r="A236" s="28">
        <f t="shared" si="232"/>
        <v>5243</v>
      </c>
      <c r="B236" s="7">
        <f t="shared" si="301"/>
        <v>0</v>
      </c>
      <c r="C236" s="7">
        <f t="shared" si="302"/>
        <v>0</v>
      </c>
      <c r="D236" s="7">
        <f t="shared" si="304"/>
        <v>0</v>
      </c>
      <c r="E236" s="11">
        <f>ABS(MAX(G228:G237))</f>
        <v>2.5000000000000001E-2</v>
      </c>
      <c r="G236" s="2" t="str">
        <f t="shared" si="305"/>
        <v/>
      </c>
      <c r="U236" s="28">
        <f t="shared" si="299"/>
        <v>5</v>
      </c>
      <c r="V236" s="28">
        <f t="shared" si="300"/>
        <v>243</v>
      </c>
    </row>
    <row r="237" spans="1:22" x14ac:dyDescent="0.3">
      <c r="A237" s="28">
        <f t="shared" si="232"/>
        <v>5244</v>
      </c>
      <c r="B237" s="7">
        <f t="shared" si="301"/>
        <v>0</v>
      </c>
      <c r="C237" s="7">
        <f t="shared" si="302"/>
        <v>0</v>
      </c>
      <c r="D237" s="7">
        <f t="shared" si="304"/>
        <v>0</v>
      </c>
      <c r="F237" s="13"/>
      <c r="G237" s="2" t="str">
        <f t="shared" si="305"/>
        <v/>
      </c>
      <c r="U237" s="28">
        <f t="shared" si="299"/>
        <v>5</v>
      </c>
      <c r="V237" s="28">
        <f t="shared" si="300"/>
        <v>244</v>
      </c>
    </row>
    <row r="238" spans="1:22" x14ac:dyDescent="0.3">
      <c r="A238" s="28">
        <f t="shared" si="232"/>
        <v>5245</v>
      </c>
      <c r="F238" s="13"/>
      <c r="U238" s="28">
        <f t="shared" si="299"/>
        <v>5</v>
      </c>
      <c r="V238" s="28">
        <f t="shared" si="300"/>
        <v>245</v>
      </c>
    </row>
    <row r="239" spans="1:22" x14ac:dyDescent="0.3">
      <c r="A239" s="28">
        <f t="shared" si="232"/>
        <v>5246</v>
      </c>
      <c r="F239" s="13"/>
      <c r="U239" s="28">
        <f t="shared" si="299"/>
        <v>5</v>
      </c>
      <c r="V239" s="28">
        <f t="shared" si="300"/>
        <v>246</v>
      </c>
    </row>
    <row r="240" spans="1:22" x14ac:dyDescent="0.3">
      <c r="A240" s="28">
        <f t="shared" si="232"/>
        <v>5247</v>
      </c>
      <c r="F240" s="13"/>
      <c r="U240" s="28">
        <f t="shared" si="299"/>
        <v>5</v>
      </c>
      <c r="V240" s="28">
        <f t="shared" si="300"/>
        <v>247</v>
      </c>
    </row>
    <row r="241" spans="1:24" s="8" customFormat="1" x14ac:dyDescent="0.3"/>
    <row r="242" spans="1:24" x14ac:dyDescent="0.3">
      <c r="A242" s="28">
        <f t="shared" ref="A242:A288" si="310">ROUND(CONCATENATE(U242,V242),0)</f>
        <v>6201</v>
      </c>
      <c r="B242" s="63" t="s">
        <v>0</v>
      </c>
      <c r="C242" s="63"/>
      <c r="D242" s="71" t="s">
        <v>75</v>
      </c>
      <c r="E242" s="71"/>
      <c r="F242" s="71"/>
      <c r="G242" s="71"/>
      <c r="H242" s="71"/>
      <c r="U242" s="28">
        <f t="shared" ref="U242" si="311">U240+1</f>
        <v>6</v>
      </c>
      <c r="V242" s="28">
        <v>201</v>
      </c>
    </row>
    <row r="243" spans="1:24" x14ac:dyDescent="0.3">
      <c r="A243" s="28">
        <f t="shared" si="310"/>
        <v>6202</v>
      </c>
      <c r="B243" s="72" t="s">
        <v>70</v>
      </c>
      <c r="C243" s="73"/>
      <c r="D243" s="30" t="s">
        <v>65</v>
      </c>
      <c r="E243" s="66" t="s">
        <v>71</v>
      </c>
      <c r="F243" s="66"/>
      <c r="G243" s="74" t="s">
        <v>67</v>
      </c>
      <c r="H243" s="74"/>
      <c r="U243" s="28">
        <f t="shared" ref="U243" si="312">U242</f>
        <v>6</v>
      </c>
      <c r="V243" s="28">
        <f t="shared" ref="V243" si="313">V242+1</f>
        <v>202</v>
      </c>
    </row>
    <row r="244" spans="1:24" x14ac:dyDescent="0.3">
      <c r="A244" s="28">
        <f t="shared" si="310"/>
        <v>6203</v>
      </c>
      <c r="B244" s="75" t="s">
        <v>6</v>
      </c>
      <c r="C244" s="75"/>
      <c r="D244" s="71" t="s">
        <v>288</v>
      </c>
      <c r="E244" s="71"/>
      <c r="F244" s="71"/>
      <c r="G244" s="71"/>
      <c r="H244" s="71"/>
      <c r="U244" s="28">
        <f t="shared" si="299"/>
        <v>6</v>
      </c>
      <c r="V244" s="28">
        <f t="shared" si="300"/>
        <v>203</v>
      </c>
    </row>
    <row r="245" spans="1:24" x14ac:dyDescent="0.3">
      <c r="A245" s="28">
        <f t="shared" si="310"/>
        <v>6204</v>
      </c>
      <c r="B245" s="63" t="s">
        <v>7</v>
      </c>
      <c r="C245" s="63"/>
      <c r="D245" s="71" t="s">
        <v>29</v>
      </c>
      <c r="E245" s="71"/>
      <c r="F245" s="71"/>
      <c r="G245" s="71"/>
      <c r="H245" s="71"/>
      <c r="J245" s="17"/>
      <c r="K245" s="17" t="s">
        <v>53</v>
      </c>
      <c r="L245" s="17" t="s">
        <v>54</v>
      </c>
      <c r="M245" s="17" t="s">
        <v>55</v>
      </c>
      <c r="N245" s="17" t="s">
        <v>56</v>
      </c>
      <c r="O245" s="17" t="s">
        <v>57</v>
      </c>
      <c r="P245" s="17" t="s">
        <v>2</v>
      </c>
      <c r="Q245" s="17" t="s">
        <v>3</v>
      </c>
      <c r="R245" s="17" t="s">
        <v>4</v>
      </c>
      <c r="S245" s="17" t="s">
        <v>5</v>
      </c>
      <c r="U245" s="28">
        <f t="shared" si="299"/>
        <v>6</v>
      </c>
      <c r="V245" s="28">
        <f t="shared" si="300"/>
        <v>204</v>
      </c>
      <c r="X245" s="1" t="s">
        <v>48</v>
      </c>
    </row>
    <row r="246" spans="1:24" x14ac:dyDescent="0.3">
      <c r="A246" s="28">
        <f t="shared" si="310"/>
        <v>6205</v>
      </c>
      <c r="B246" s="63" t="s">
        <v>9</v>
      </c>
      <c r="C246" s="63"/>
      <c r="D246" s="71" t="s">
        <v>30</v>
      </c>
      <c r="E246" s="71"/>
      <c r="F246" s="71"/>
      <c r="G246" s="71"/>
      <c r="H246" s="71"/>
      <c r="J246" s="17">
        <f t="shared" ref="J246" si="314">COUNTA(B258:B267)</f>
        <v>3</v>
      </c>
      <c r="K246" s="17">
        <f t="shared" ref="K246" si="315">IF(L246-1&lt;2,0,L246-1)</f>
        <v>0</v>
      </c>
      <c r="L246" s="17">
        <f t="shared" ref="L246" si="316">IF(M246-1&lt;2,0,M246-1)</f>
        <v>0</v>
      </c>
      <c r="M246" s="17">
        <f t="shared" ref="M246" si="317">IF(N246-1&lt;2,0,N246-1)</f>
        <v>0</v>
      </c>
      <c r="N246" s="17">
        <f t="shared" ref="N246" si="318">IF(O246-1&lt;2,0,O246-1)</f>
        <v>0</v>
      </c>
      <c r="O246" s="17">
        <f t="shared" ref="O246" si="319">IF(P246-1&lt;2,0,P246-1)</f>
        <v>0</v>
      </c>
      <c r="P246" s="17">
        <f t="shared" ref="P246" si="320">IF(Q246-1&lt;2,0,Q246-1)</f>
        <v>0</v>
      </c>
      <c r="Q246" s="17">
        <f t="shared" ref="Q246" si="321">IF(R246-1&lt;2,0,R246-1)</f>
        <v>0</v>
      </c>
      <c r="R246" s="17">
        <f t="shared" ref="R246" si="322">IF(S246-1&lt;2,0,S246-1)</f>
        <v>2</v>
      </c>
      <c r="S246" s="17">
        <f t="shared" ref="S246" si="323">J246</f>
        <v>3</v>
      </c>
      <c r="U246" s="28">
        <f t="shared" si="299"/>
        <v>6</v>
      </c>
      <c r="V246" s="28">
        <f t="shared" si="300"/>
        <v>205</v>
      </c>
      <c r="X246" s="1" t="s">
        <v>49</v>
      </c>
    </row>
    <row r="247" spans="1:24" x14ac:dyDescent="0.3">
      <c r="A247" s="28">
        <f t="shared" si="310"/>
        <v>6206</v>
      </c>
      <c r="B247" s="63" t="s">
        <v>10</v>
      </c>
      <c r="C247" s="63"/>
      <c r="D247" s="71" t="s">
        <v>289</v>
      </c>
      <c r="E247" s="71"/>
      <c r="F247" s="71"/>
      <c r="G247" s="71"/>
      <c r="H247" s="71"/>
      <c r="J247" s="28" t="str">
        <f t="shared" ref="J247" si="324">CONCATENATE(J246,1)</f>
        <v>31</v>
      </c>
      <c r="K247" s="29">
        <f t="shared" ref="K247" si="325">IF(K246=0,0,VLOOKUP(J247,J251:S281,K246,FALSE))</f>
        <v>0</v>
      </c>
      <c r="L247" s="29">
        <f t="shared" ref="L247" si="326">IF(L246=0,0,VLOOKUP(J247,J251:S281,L246,FALSE))</f>
        <v>0</v>
      </c>
      <c r="M247" s="29">
        <f t="shared" ref="M247" si="327">IF(M246=0,0,VLOOKUP(J247,J251:S281,M246,FALSE))</f>
        <v>0</v>
      </c>
      <c r="N247" s="29">
        <f t="shared" ref="N247" si="328">IF(N246=0,0,VLOOKUP(J247,J251:S281,N246,FALSE))</f>
        <v>0</v>
      </c>
      <c r="O247" s="29">
        <f t="shared" ref="O247" si="329">IF(O246=0,0,VLOOKUP(J247,J251:S281,O246,FALSE))</f>
        <v>0</v>
      </c>
      <c r="P247" s="29">
        <f t="shared" ref="P247" si="330">IF(P246=0,0,VLOOKUP(J247,J251:S281,P246,FALSE))</f>
        <v>0</v>
      </c>
      <c r="Q247" s="29">
        <f t="shared" ref="Q247" si="331">IF(Q246=0,0,VLOOKUP(J247,J251:S281,Q246,FALSE))</f>
        <v>0</v>
      </c>
      <c r="R247" s="29">
        <f t="shared" ref="R247" si="332">IF(R246=0,0,VLOOKUP(J247,J251:S281,R246,FALSE))</f>
        <v>1.0000000000000002</v>
      </c>
      <c r="S247" s="29">
        <f t="shared" ref="S247" si="333">IF(S246=0,0,VLOOKUP(J247,J251:S281,S246,FALSE))</f>
        <v>9.9999999999997868E-2</v>
      </c>
      <c r="U247" s="28">
        <f t="shared" si="299"/>
        <v>6</v>
      </c>
      <c r="V247" s="28">
        <f t="shared" si="300"/>
        <v>206</v>
      </c>
      <c r="X247" s="1" t="s">
        <v>50</v>
      </c>
    </row>
    <row r="248" spans="1:24" x14ac:dyDescent="0.3">
      <c r="A248" s="28">
        <f t="shared" si="310"/>
        <v>6207</v>
      </c>
      <c r="B248" s="63" t="s">
        <v>11</v>
      </c>
      <c r="C248" s="63"/>
      <c r="D248" s="64">
        <v>45761</v>
      </c>
      <c r="E248" s="64"/>
      <c r="F248" s="64"/>
      <c r="G248" s="64"/>
      <c r="H248" s="64"/>
      <c r="J248" s="28" t="str">
        <f t="shared" ref="J248" si="334">CONCATENATE(J246,2)</f>
        <v>32</v>
      </c>
      <c r="K248" s="22">
        <f t="shared" ref="K248" si="335">IF(K246=0,0,VLOOKUP(J248,J251:S281,K246,FALSE))</f>
        <v>0</v>
      </c>
      <c r="L248" s="22">
        <f t="shared" ref="L248" si="336">IF(L246=0,0,VLOOKUP(J248,J251:S281,L246,FALSE))</f>
        <v>0</v>
      </c>
      <c r="M248" s="22">
        <f t="shared" ref="M248" si="337">IF(M246=0,0,VLOOKUP(J248,J251:S281,M246,FALSE))</f>
        <v>0</v>
      </c>
      <c r="N248" s="22">
        <f t="shared" ref="N248" si="338">IF(N246=0,0,VLOOKUP(J248,J251:S281,N246,FALSE))</f>
        <v>0</v>
      </c>
      <c r="O248" s="22">
        <f t="shared" ref="O248" si="339">IF(O246=0,0,VLOOKUP(J248,J251:S281,O246,FALSE))</f>
        <v>0</v>
      </c>
      <c r="P248" s="22">
        <f t="shared" ref="P248" si="340">IF(P246=0,0,VLOOKUP(J248,J251:S281,P246,FALSE))</f>
        <v>0</v>
      </c>
      <c r="Q248" s="22">
        <f t="shared" ref="Q248" si="341">IF(Q246=0,0,VLOOKUP(J248,J251:S281,Q246,FALSE))</f>
        <v>0</v>
      </c>
      <c r="R248" s="22">
        <f t="shared" ref="R248" si="342">IF(R246=0,0,VLOOKUP(J248,J251:S281,R246,FALSE))</f>
        <v>2.5121479338940406E-16</v>
      </c>
      <c r="S248" s="22">
        <f t="shared" ref="S248" si="343">IF(S246=0,0,VLOOKUP(J248,J251:S281,S246,FALSE))</f>
        <v>6.5829621105445463E-15</v>
      </c>
      <c r="U248" s="28">
        <f t="shared" si="299"/>
        <v>6</v>
      </c>
      <c r="V248" s="28">
        <f t="shared" si="300"/>
        <v>207</v>
      </c>
    </row>
    <row r="249" spans="1:24" x14ac:dyDescent="0.3">
      <c r="A249" s="28">
        <f t="shared" si="310"/>
        <v>6208</v>
      </c>
      <c r="B249" s="63" t="s">
        <v>12</v>
      </c>
      <c r="C249" s="63"/>
      <c r="D249" s="65">
        <v>46142</v>
      </c>
      <c r="E249" s="65"/>
      <c r="F249" s="65"/>
      <c r="G249" s="65"/>
      <c r="H249" s="65"/>
      <c r="J249" s="28" t="str">
        <f t="shared" ref="J249" si="344">CONCATENATE(J246,3)</f>
        <v>33</v>
      </c>
      <c r="K249" s="22"/>
      <c r="L249" s="22"/>
      <c r="M249" s="22"/>
      <c r="N249" s="22" t="s">
        <v>58</v>
      </c>
      <c r="O249" s="29">
        <f t="shared" ref="O249" si="345">J246-2</f>
        <v>1</v>
      </c>
      <c r="P249" s="22" t="s">
        <v>59</v>
      </c>
      <c r="Q249" s="29">
        <f t="shared" ref="Q249" si="346">VLOOKUP(J249,J251:S281,3,FALSE)</f>
        <v>3.5527136788005009E-15</v>
      </c>
      <c r="R249" s="22" t="s">
        <v>60</v>
      </c>
      <c r="S249" s="22">
        <f t="shared" ref="S249" si="347">VLOOKUP(J249,J251:S281,2,FALSE)</f>
        <v>1</v>
      </c>
      <c r="U249" s="28">
        <f t="shared" si="299"/>
        <v>6</v>
      </c>
      <c r="V249" s="28">
        <f t="shared" si="300"/>
        <v>208</v>
      </c>
    </row>
    <row r="250" spans="1:24" x14ac:dyDescent="0.3">
      <c r="A250" s="28">
        <f t="shared" si="310"/>
        <v>6209</v>
      </c>
      <c r="B250" s="63" t="s">
        <v>13</v>
      </c>
      <c r="C250" s="63"/>
      <c r="D250" s="15">
        <v>0.1</v>
      </c>
      <c r="E250" s="66" t="s">
        <v>14</v>
      </c>
      <c r="F250" s="66"/>
      <c r="G250" s="66"/>
      <c r="H250" s="6" t="s">
        <v>64</v>
      </c>
      <c r="J250" s="17"/>
      <c r="K250" s="17">
        <v>3</v>
      </c>
      <c r="L250" s="17">
        <v>3</v>
      </c>
      <c r="M250" s="17"/>
      <c r="N250" s="17"/>
      <c r="O250" s="17"/>
      <c r="P250" s="17"/>
      <c r="Q250" s="17"/>
      <c r="R250" s="17"/>
      <c r="S250" s="17"/>
      <c r="U250" s="28">
        <f t="shared" si="299"/>
        <v>6</v>
      </c>
      <c r="V250" s="28">
        <f t="shared" si="300"/>
        <v>209</v>
      </c>
    </row>
    <row r="251" spans="1:24" x14ac:dyDescent="0.3">
      <c r="A251" s="28">
        <f t="shared" si="310"/>
        <v>6210</v>
      </c>
      <c r="B251" s="63" t="s">
        <v>15</v>
      </c>
      <c r="C251" s="63"/>
      <c r="D251" s="2">
        <f t="shared" ref="D251" si="348">MIN(B258:B267)</f>
        <v>15</v>
      </c>
      <c r="E251" s="3" t="s">
        <v>16</v>
      </c>
      <c r="F251" s="2">
        <f t="shared" ref="F251" si="349">MAX(B258:B267)</f>
        <v>35</v>
      </c>
      <c r="G251" s="4" t="str">
        <f t="shared" ref="G251" si="350">IF(H250="","",H250)</f>
        <v>°C</v>
      </c>
      <c r="H251" s="14"/>
      <c r="J251" s="28" t="str">
        <f t="shared" ref="J251" si="351">CONCATENATE(K250,1)</f>
        <v>31</v>
      </c>
      <c r="K251" s="22">
        <f t="array" ref="K251:L253">LINEST(B258:B260,C258:C260^{1},TRUE,TRUE)</f>
        <v>1.0000000000000002</v>
      </c>
      <c r="L251" s="22">
        <v>9.9999999999997868E-2</v>
      </c>
      <c r="M251" s="17"/>
      <c r="N251" s="17"/>
      <c r="O251" s="17"/>
      <c r="P251" s="17"/>
      <c r="Q251" s="17"/>
      <c r="R251" s="17"/>
      <c r="S251" s="17"/>
      <c r="U251" s="28">
        <f t="shared" si="299"/>
        <v>6</v>
      </c>
      <c r="V251" s="28">
        <f t="shared" si="300"/>
        <v>210</v>
      </c>
    </row>
    <row r="252" spans="1:24" x14ac:dyDescent="0.3">
      <c r="A252" s="28">
        <f t="shared" si="310"/>
        <v>6211</v>
      </c>
      <c r="J252" s="28" t="str">
        <f t="shared" ref="J252" si="352">CONCATENATE(K250,2)</f>
        <v>32</v>
      </c>
      <c r="K252" s="22">
        <v>2.5121479338940406E-16</v>
      </c>
      <c r="L252" s="22">
        <v>6.5829621105445463E-15</v>
      </c>
      <c r="M252" s="17"/>
      <c r="N252" s="17"/>
      <c r="O252" s="17"/>
      <c r="P252" s="17"/>
      <c r="Q252" s="17"/>
      <c r="R252" s="17"/>
      <c r="S252" s="17"/>
      <c r="U252" s="28">
        <f t="shared" si="299"/>
        <v>6</v>
      </c>
      <c r="V252" s="28">
        <f t="shared" si="300"/>
        <v>211</v>
      </c>
    </row>
    <row r="253" spans="1:24" x14ac:dyDescent="0.3">
      <c r="A253" s="28">
        <f t="shared" si="310"/>
        <v>6212</v>
      </c>
      <c r="B253" s="67" t="s">
        <v>17</v>
      </c>
      <c r="C253" s="67"/>
      <c r="D253" s="67"/>
      <c r="E253" s="67"/>
      <c r="F253" s="67"/>
      <c r="G253" s="68" t="s">
        <v>31</v>
      </c>
      <c r="H253" s="69"/>
      <c r="J253" s="28" t="str">
        <f t="shared" ref="J253" si="353">CONCATENATE(K250,3)</f>
        <v>33</v>
      </c>
      <c r="K253" s="22">
        <v>1</v>
      </c>
      <c r="L253" s="22">
        <v>3.5527136788005009E-15</v>
      </c>
      <c r="M253" s="17"/>
      <c r="N253" s="17"/>
      <c r="O253" s="17"/>
      <c r="P253" s="17"/>
      <c r="Q253" s="17"/>
      <c r="R253" s="17"/>
      <c r="S253" s="17"/>
      <c r="U253" s="28">
        <f t="shared" si="299"/>
        <v>6</v>
      </c>
      <c r="V253" s="28">
        <f t="shared" si="300"/>
        <v>212</v>
      </c>
    </row>
    <row r="254" spans="1:24" x14ac:dyDescent="0.3">
      <c r="A254" s="28">
        <f t="shared" si="310"/>
        <v>6213</v>
      </c>
      <c r="B254" s="66" t="s">
        <v>18</v>
      </c>
      <c r="C254" s="66"/>
      <c r="D254" s="66"/>
      <c r="E254" s="66" t="str">
        <f t="shared" ref="E254" si="354">IF(D247="","",D247)</f>
        <v>E0208/25</v>
      </c>
      <c r="F254" s="66"/>
      <c r="G254" s="4" t="s">
        <v>18</v>
      </c>
      <c r="H254" s="16"/>
      <c r="J254" s="17"/>
      <c r="K254" s="17">
        <v>4</v>
      </c>
      <c r="L254" s="17">
        <v>4</v>
      </c>
      <c r="M254" s="17">
        <v>4</v>
      </c>
      <c r="N254" s="17"/>
      <c r="O254" s="17"/>
      <c r="P254" s="17"/>
      <c r="Q254" s="17"/>
      <c r="R254" s="17"/>
      <c r="S254" s="17"/>
      <c r="U254" s="28">
        <f t="shared" si="299"/>
        <v>6</v>
      </c>
      <c r="V254" s="28">
        <f t="shared" si="300"/>
        <v>213</v>
      </c>
    </row>
    <row r="255" spans="1:24" ht="15" customHeight="1" x14ac:dyDescent="0.3">
      <c r="A255" s="28">
        <f t="shared" si="310"/>
        <v>6214</v>
      </c>
      <c r="B255" s="5" t="s">
        <v>19</v>
      </c>
      <c r="C255" s="5" t="s">
        <v>20</v>
      </c>
      <c r="D255" s="5" t="s">
        <v>21</v>
      </c>
      <c r="E255" s="5"/>
      <c r="F255" s="70" t="s">
        <v>33</v>
      </c>
      <c r="G255" s="5" t="s">
        <v>19</v>
      </c>
      <c r="H255" s="5" t="s">
        <v>20</v>
      </c>
      <c r="J255" s="28" t="str">
        <f t="shared" ref="J255" si="355">CONCATENATE(K254,1)</f>
        <v>41</v>
      </c>
      <c r="K255" s="22" t="e">
        <f t="array" ref="K255:M257">LINEST(B258:B261,C258:C261^{1,2},TRUE,TRUE)</f>
        <v>#VALUE!</v>
      </c>
      <c r="L255" s="22" t="e">
        <v>#VALUE!</v>
      </c>
      <c r="M255" s="22" t="e">
        <v>#VALUE!</v>
      </c>
      <c r="N255" s="17"/>
      <c r="O255" s="17"/>
      <c r="P255" s="17"/>
      <c r="Q255" s="17"/>
      <c r="R255" s="17"/>
      <c r="S255" s="17"/>
      <c r="U255" s="28">
        <f t="shared" si="299"/>
        <v>6</v>
      </c>
      <c r="V255" s="28">
        <f t="shared" si="300"/>
        <v>214</v>
      </c>
    </row>
    <row r="256" spans="1:24" x14ac:dyDescent="0.3">
      <c r="A256" s="28">
        <f t="shared" si="310"/>
        <v>6215</v>
      </c>
      <c r="B256" s="5" t="s">
        <v>22</v>
      </c>
      <c r="C256" s="5" t="s">
        <v>23</v>
      </c>
      <c r="D256" s="5" t="s">
        <v>24</v>
      </c>
      <c r="E256" s="5" t="s">
        <v>32</v>
      </c>
      <c r="F256" s="70"/>
      <c r="G256" s="5" t="s">
        <v>22</v>
      </c>
      <c r="H256" s="5" t="s">
        <v>23</v>
      </c>
      <c r="J256" s="28" t="str">
        <f t="shared" ref="J256" si="356">CONCATENATE(K254,2)</f>
        <v>42</v>
      </c>
      <c r="K256" s="22" t="e">
        <v>#VALUE!</v>
      </c>
      <c r="L256" s="22" t="e">
        <v>#VALUE!</v>
      </c>
      <c r="M256" s="22" t="e">
        <v>#VALUE!</v>
      </c>
      <c r="N256" s="17"/>
      <c r="O256" s="17"/>
      <c r="P256" s="17"/>
      <c r="Q256" s="17"/>
      <c r="R256" s="17"/>
      <c r="S256" s="17"/>
      <c r="U256" s="28">
        <f t="shared" si="299"/>
        <v>6</v>
      </c>
      <c r="V256" s="28">
        <f t="shared" si="300"/>
        <v>215</v>
      </c>
    </row>
    <row r="257" spans="1:22" x14ac:dyDescent="0.3">
      <c r="A257" s="28">
        <f t="shared" si="310"/>
        <v>6216</v>
      </c>
      <c r="B257" s="6" t="str">
        <f t="shared" ref="B257" si="357">IF(H250="","",H250)</f>
        <v>°C</v>
      </c>
      <c r="C257" s="6" t="str">
        <f t="shared" ref="C257" si="358">IF(H250="","",H250)</f>
        <v>°C</v>
      </c>
      <c r="D257" s="6" t="str">
        <f t="shared" ref="D257" si="359">IF(H250="","",H250)</f>
        <v>°C</v>
      </c>
      <c r="E257" s="6"/>
      <c r="F257" s="6"/>
      <c r="G257" s="6" t="str">
        <f t="shared" ref="G257" si="360">IF(H250="","",H250)</f>
        <v>°C</v>
      </c>
      <c r="H257" s="6" t="str">
        <f t="shared" ref="H257" si="361">IF(H250="","",H250)</f>
        <v>°C</v>
      </c>
      <c r="J257" s="28" t="str">
        <f t="shared" ref="J257" si="362">CONCATENATE(K254,3)</f>
        <v>43</v>
      </c>
      <c r="K257" s="22" t="e">
        <v>#VALUE!</v>
      </c>
      <c r="L257" s="22" t="e">
        <v>#VALUE!</v>
      </c>
      <c r="M257" s="22" t="e">
        <v>#VALUE!</v>
      </c>
      <c r="N257" s="17"/>
      <c r="O257" s="17"/>
      <c r="P257" s="17"/>
      <c r="Q257" s="17"/>
      <c r="R257" s="17"/>
      <c r="S257" s="17"/>
      <c r="U257" s="28">
        <f t="shared" si="299"/>
        <v>6</v>
      </c>
      <c r="V257" s="28">
        <f t="shared" si="300"/>
        <v>216</v>
      </c>
    </row>
    <row r="258" spans="1:22" x14ac:dyDescent="0.3">
      <c r="A258" s="28">
        <f t="shared" si="310"/>
        <v>6217</v>
      </c>
      <c r="B258" s="26">
        <v>15</v>
      </c>
      <c r="C258" s="26">
        <v>14.9</v>
      </c>
      <c r="D258" s="26">
        <v>0.1</v>
      </c>
      <c r="E258" s="9">
        <v>2</v>
      </c>
      <c r="F258" s="26">
        <v>1000000</v>
      </c>
      <c r="G258" s="27"/>
      <c r="H258" s="27"/>
      <c r="J258" s="17"/>
      <c r="K258" s="17">
        <v>5</v>
      </c>
      <c r="L258" s="17">
        <v>5</v>
      </c>
      <c r="M258" s="17">
        <v>5</v>
      </c>
      <c r="N258" s="17">
        <v>5</v>
      </c>
      <c r="O258" s="17"/>
      <c r="P258" s="17"/>
      <c r="Q258" s="17"/>
      <c r="R258" s="17"/>
      <c r="S258" s="17"/>
      <c r="U258" s="28">
        <f t="shared" si="299"/>
        <v>6</v>
      </c>
      <c r="V258" s="28">
        <f t="shared" si="300"/>
        <v>217</v>
      </c>
    </row>
    <row r="259" spans="1:22" x14ac:dyDescent="0.3">
      <c r="A259" s="28">
        <f t="shared" si="310"/>
        <v>6218</v>
      </c>
      <c r="B259" s="26">
        <v>25</v>
      </c>
      <c r="C259" s="26">
        <v>24.9</v>
      </c>
      <c r="D259" s="26">
        <v>0.1</v>
      </c>
      <c r="E259" s="9">
        <v>2</v>
      </c>
      <c r="F259" s="26">
        <v>1000000</v>
      </c>
      <c r="G259" s="27"/>
      <c r="H259" s="27"/>
      <c r="J259" s="28" t="str">
        <f t="shared" ref="J259" si="363">CONCATENATE(K258,1)</f>
        <v>51</v>
      </c>
      <c r="K259" s="22" t="e">
        <f t="array" ref="K259:N261">LINEST(B258:B262,C258:C262^{1,2,3},TRUE,TRUE)</f>
        <v>#VALUE!</v>
      </c>
      <c r="L259" s="22" t="e">
        <v>#VALUE!</v>
      </c>
      <c r="M259" s="22" t="e">
        <v>#VALUE!</v>
      </c>
      <c r="N259" s="22" t="e">
        <v>#VALUE!</v>
      </c>
      <c r="O259" s="17"/>
      <c r="P259" s="17"/>
      <c r="Q259" s="17"/>
      <c r="R259" s="17"/>
      <c r="S259" s="17"/>
      <c r="U259" s="28">
        <f t="shared" si="299"/>
        <v>6</v>
      </c>
      <c r="V259" s="28">
        <f t="shared" si="300"/>
        <v>218</v>
      </c>
    </row>
    <row r="260" spans="1:22" x14ac:dyDescent="0.3">
      <c r="A260" s="28">
        <f t="shared" si="310"/>
        <v>6219</v>
      </c>
      <c r="B260" s="26">
        <v>35</v>
      </c>
      <c r="C260" s="26">
        <v>34.9</v>
      </c>
      <c r="D260" s="26">
        <v>0.1</v>
      </c>
      <c r="E260" s="9">
        <v>2</v>
      </c>
      <c r="F260" s="26">
        <v>1000000</v>
      </c>
      <c r="G260" s="27"/>
      <c r="H260" s="27"/>
      <c r="J260" s="28" t="str">
        <f t="shared" ref="J260" si="364">CONCATENATE(K258,2)</f>
        <v>52</v>
      </c>
      <c r="K260" s="22" t="e">
        <v>#VALUE!</v>
      </c>
      <c r="L260" s="22" t="e">
        <v>#VALUE!</v>
      </c>
      <c r="M260" s="22" t="e">
        <v>#VALUE!</v>
      </c>
      <c r="N260" s="22" t="e">
        <v>#VALUE!</v>
      </c>
      <c r="O260" s="17"/>
      <c r="P260" s="17"/>
      <c r="Q260" s="17"/>
      <c r="R260" s="17"/>
      <c r="S260" s="17"/>
      <c r="U260" s="28">
        <f t="shared" si="299"/>
        <v>6</v>
      </c>
      <c r="V260" s="28">
        <f t="shared" si="300"/>
        <v>219</v>
      </c>
    </row>
    <row r="261" spans="1:22" x14ac:dyDescent="0.3">
      <c r="A261" s="28">
        <f t="shared" si="310"/>
        <v>6220</v>
      </c>
      <c r="B261" s="26"/>
      <c r="C261" s="26"/>
      <c r="D261" s="26"/>
      <c r="E261" s="9"/>
      <c r="F261" s="26"/>
      <c r="G261" s="27"/>
      <c r="H261" s="27"/>
      <c r="J261" s="28" t="str">
        <f t="shared" ref="J261" si="365">CONCATENATE(K258,3)</f>
        <v>53</v>
      </c>
      <c r="K261" s="22" t="e">
        <v>#VALUE!</v>
      </c>
      <c r="L261" s="22" t="e">
        <v>#VALUE!</v>
      </c>
      <c r="M261" s="22" t="e">
        <v>#VALUE!</v>
      </c>
      <c r="N261" s="22" t="e">
        <v>#VALUE!</v>
      </c>
      <c r="O261" s="17"/>
      <c r="P261" s="17"/>
      <c r="Q261" s="17"/>
      <c r="R261" s="17"/>
      <c r="S261" s="17"/>
      <c r="U261" s="28">
        <f t="shared" si="299"/>
        <v>6</v>
      </c>
      <c r="V261" s="28">
        <f t="shared" si="300"/>
        <v>220</v>
      </c>
    </row>
    <row r="262" spans="1:22" x14ac:dyDescent="0.3">
      <c r="A262" s="28">
        <f t="shared" si="310"/>
        <v>6221</v>
      </c>
      <c r="B262" s="26"/>
      <c r="C262" s="26"/>
      <c r="D262" s="26"/>
      <c r="E262" s="9"/>
      <c r="F262" s="26"/>
      <c r="G262" s="27"/>
      <c r="H262" s="27"/>
      <c r="J262" s="17"/>
      <c r="K262" s="17">
        <v>6</v>
      </c>
      <c r="L262" s="17">
        <v>6</v>
      </c>
      <c r="M262" s="17">
        <v>6</v>
      </c>
      <c r="N262" s="17">
        <v>6</v>
      </c>
      <c r="O262" s="17">
        <v>6</v>
      </c>
      <c r="P262" s="17"/>
      <c r="Q262" s="17"/>
      <c r="R262" s="17"/>
      <c r="S262" s="17"/>
      <c r="U262" s="28">
        <f t="shared" si="299"/>
        <v>6</v>
      </c>
      <c r="V262" s="28">
        <f t="shared" si="300"/>
        <v>221</v>
      </c>
    </row>
    <row r="263" spans="1:22" x14ac:dyDescent="0.3">
      <c r="A263" s="28">
        <f t="shared" si="310"/>
        <v>6222</v>
      </c>
      <c r="B263" s="26"/>
      <c r="C263" s="26"/>
      <c r="D263" s="26"/>
      <c r="E263" s="9"/>
      <c r="F263" s="26"/>
      <c r="G263" s="27"/>
      <c r="H263" s="27"/>
      <c r="J263" s="28" t="str">
        <f t="shared" ref="J263" si="366">CONCATENATE(K262,1)</f>
        <v>61</v>
      </c>
      <c r="K263" s="22" t="e">
        <f t="array" ref="K263:O265">LINEST(B258:B263,C258:C263^{1,2,3,4},TRUE,TRUE)</f>
        <v>#VALUE!</v>
      </c>
      <c r="L263" s="22" t="e">
        <v>#VALUE!</v>
      </c>
      <c r="M263" s="22" t="e">
        <v>#VALUE!</v>
      </c>
      <c r="N263" s="22" t="e">
        <v>#VALUE!</v>
      </c>
      <c r="O263" s="22" t="e">
        <v>#VALUE!</v>
      </c>
      <c r="P263" s="17"/>
      <c r="Q263" s="17"/>
      <c r="R263" s="17"/>
      <c r="S263" s="17"/>
      <c r="U263" s="28">
        <f t="shared" si="299"/>
        <v>6</v>
      </c>
      <c r="V263" s="28">
        <f t="shared" si="300"/>
        <v>222</v>
      </c>
    </row>
    <row r="264" spans="1:22" x14ac:dyDescent="0.3">
      <c r="A264" s="28">
        <f t="shared" si="310"/>
        <v>6223</v>
      </c>
      <c r="B264" s="26"/>
      <c r="C264" s="26"/>
      <c r="D264" s="26"/>
      <c r="E264" s="9"/>
      <c r="F264" s="26"/>
      <c r="G264" s="27"/>
      <c r="H264" s="27"/>
      <c r="J264" s="28" t="str">
        <f t="shared" ref="J264" si="367">CONCATENATE(K262,2)</f>
        <v>62</v>
      </c>
      <c r="K264" s="22" t="e">
        <v>#VALUE!</v>
      </c>
      <c r="L264" s="22" t="e">
        <v>#VALUE!</v>
      </c>
      <c r="M264" s="22" t="e">
        <v>#VALUE!</v>
      </c>
      <c r="N264" s="22" t="e">
        <v>#VALUE!</v>
      </c>
      <c r="O264" s="22" t="e">
        <v>#VALUE!</v>
      </c>
      <c r="P264" s="17"/>
      <c r="Q264" s="17"/>
      <c r="R264" s="17"/>
      <c r="S264" s="17"/>
      <c r="U264" s="28">
        <f t="shared" si="299"/>
        <v>6</v>
      </c>
      <c r="V264" s="28">
        <f t="shared" si="300"/>
        <v>223</v>
      </c>
    </row>
    <row r="265" spans="1:22" x14ac:dyDescent="0.3">
      <c r="A265" s="28">
        <f t="shared" si="310"/>
        <v>6224</v>
      </c>
      <c r="B265" s="26"/>
      <c r="C265" s="26"/>
      <c r="D265" s="26"/>
      <c r="E265" s="9"/>
      <c r="F265" s="26"/>
      <c r="G265" s="27"/>
      <c r="H265" s="27"/>
      <c r="J265" s="28" t="str">
        <f t="shared" ref="J265" si="368">CONCATENATE(K262,3)</f>
        <v>63</v>
      </c>
      <c r="K265" s="22" t="e">
        <v>#VALUE!</v>
      </c>
      <c r="L265" s="22" t="e">
        <v>#VALUE!</v>
      </c>
      <c r="M265" s="22" t="e">
        <v>#VALUE!</v>
      </c>
      <c r="N265" s="22" t="e">
        <v>#VALUE!</v>
      </c>
      <c r="O265" s="22" t="e">
        <v>#VALUE!</v>
      </c>
      <c r="P265" s="17"/>
      <c r="Q265" s="17"/>
      <c r="R265" s="17"/>
      <c r="S265" s="17"/>
      <c r="U265" s="28">
        <f t="shared" si="299"/>
        <v>6</v>
      </c>
      <c r="V265" s="28">
        <f t="shared" si="300"/>
        <v>224</v>
      </c>
    </row>
    <row r="266" spans="1:22" x14ac:dyDescent="0.3">
      <c r="A266" s="28">
        <f t="shared" si="310"/>
        <v>6225</v>
      </c>
      <c r="B266" s="26"/>
      <c r="C266" s="26"/>
      <c r="D266" s="26"/>
      <c r="E266" s="9"/>
      <c r="F266" s="26"/>
      <c r="G266" s="27"/>
      <c r="H266" s="27"/>
      <c r="J266" s="17"/>
      <c r="K266" s="17">
        <v>7</v>
      </c>
      <c r="L266" s="17">
        <v>7</v>
      </c>
      <c r="M266" s="17">
        <v>7</v>
      </c>
      <c r="N266" s="17">
        <v>7</v>
      </c>
      <c r="O266" s="17">
        <v>7</v>
      </c>
      <c r="P266" s="17">
        <v>7</v>
      </c>
      <c r="Q266" s="17"/>
      <c r="R266" s="17"/>
      <c r="S266" s="17"/>
      <c r="U266" s="28">
        <f t="shared" si="299"/>
        <v>6</v>
      </c>
      <c r="V266" s="28">
        <f t="shared" si="300"/>
        <v>225</v>
      </c>
    </row>
    <row r="267" spans="1:22" x14ac:dyDescent="0.3">
      <c r="A267" s="28">
        <f t="shared" si="310"/>
        <v>6226</v>
      </c>
      <c r="B267" s="26"/>
      <c r="C267" s="26"/>
      <c r="D267" s="26"/>
      <c r="E267" s="9"/>
      <c r="F267" s="26"/>
      <c r="G267" s="27"/>
      <c r="H267" s="27"/>
      <c r="J267" s="28" t="str">
        <f t="shared" ref="J267" si="369">CONCATENATE(K266,1)</f>
        <v>71</v>
      </c>
      <c r="K267" s="22" t="e">
        <f t="array" ref="K267:P269">LINEST(B258:B264,C258:C264^{1,2,3,4,5},TRUE,TRUE)</f>
        <v>#VALUE!</v>
      </c>
      <c r="L267" s="22" t="e">
        <v>#VALUE!</v>
      </c>
      <c r="M267" s="22" t="e">
        <v>#VALUE!</v>
      </c>
      <c r="N267" s="22" t="e">
        <v>#VALUE!</v>
      </c>
      <c r="O267" s="22" t="e">
        <v>#VALUE!</v>
      </c>
      <c r="P267" s="22" t="e">
        <v>#VALUE!</v>
      </c>
      <c r="Q267" s="17"/>
      <c r="R267" s="17"/>
      <c r="S267" s="17"/>
      <c r="U267" s="28">
        <f t="shared" si="299"/>
        <v>6</v>
      </c>
      <c r="V267" s="28">
        <f t="shared" si="300"/>
        <v>226</v>
      </c>
    </row>
    <row r="268" spans="1:22" x14ac:dyDescent="0.3">
      <c r="A268" s="28">
        <f t="shared" si="310"/>
        <v>6227</v>
      </c>
      <c r="B268" s="2">
        <f t="shared" ref="B268" si="370">COUNT(B258:B267)-2</f>
        <v>1</v>
      </c>
      <c r="J268" s="28" t="str">
        <f t="shared" ref="J268" si="371">CONCATENATE(K266,2)</f>
        <v>72</v>
      </c>
      <c r="K268" s="22" t="e">
        <v>#VALUE!</v>
      </c>
      <c r="L268" s="22" t="e">
        <v>#VALUE!</v>
      </c>
      <c r="M268" s="22" t="e">
        <v>#VALUE!</v>
      </c>
      <c r="N268" s="22" t="e">
        <v>#VALUE!</v>
      </c>
      <c r="O268" s="22" t="e">
        <v>#VALUE!</v>
      </c>
      <c r="P268" s="22" t="e">
        <v>#VALUE!</v>
      </c>
      <c r="Q268" s="17"/>
      <c r="R268" s="17"/>
      <c r="S268" s="17"/>
      <c r="U268" s="28">
        <f t="shared" si="299"/>
        <v>6</v>
      </c>
      <c r="V268" s="28">
        <f t="shared" si="300"/>
        <v>227</v>
      </c>
    </row>
    <row r="269" spans="1:22" x14ac:dyDescent="0.3">
      <c r="A269" s="28">
        <f t="shared" si="310"/>
        <v>6228</v>
      </c>
      <c r="J269" s="28" t="str">
        <f t="shared" ref="J269" si="372">CONCATENATE(K266,3)</f>
        <v>73</v>
      </c>
      <c r="K269" s="22" t="e">
        <v>#VALUE!</v>
      </c>
      <c r="L269" s="22" t="e">
        <v>#VALUE!</v>
      </c>
      <c r="M269" s="22" t="e">
        <v>#VALUE!</v>
      </c>
      <c r="N269" s="22" t="e">
        <v>#VALUE!</v>
      </c>
      <c r="O269" s="22" t="e">
        <v>#VALUE!</v>
      </c>
      <c r="P269" s="22" t="e">
        <v>#VALUE!</v>
      </c>
      <c r="Q269" s="17"/>
      <c r="R269" s="17"/>
      <c r="S269" s="17"/>
      <c r="U269" s="28">
        <f t="shared" si="299"/>
        <v>6</v>
      </c>
      <c r="V269" s="28">
        <f t="shared" si="300"/>
        <v>228</v>
      </c>
    </row>
    <row r="270" spans="1:22" x14ac:dyDescent="0.3">
      <c r="A270" s="28">
        <f t="shared" si="310"/>
        <v>6229</v>
      </c>
      <c r="B270" s="66" t="s">
        <v>25</v>
      </c>
      <c r="C270" s="66"/>
      <c r="D270" s="66"/>
      <c r="E270" s="66"/>
      <c r="F270" s="66"/>
      <c r="G270" s="66"/>
      <c r="H270" s="66"/>
      <c r="J270" s="17"/>
      <c r="K270" s="17">
        <v>8</v>
      </c>
      <c r="L270" s="17">
        <v>8</v>
      </c>
      <c r="M270" s="17">
        <v>8</v>
      </c>
      <c r="N270" s="17">
        <v>8</v>
      </c>
      <c r="O270" s="17">
        <v>8</v>
      </c>
      <c r="P270" s="17">
        <v>8</v>
      </c>
      <c r="Q270" s="17">
        <v>8</v>
      </c>
      <c r="R270" s="17"/>
      <c r="S270" s="17"/>
      <c r="U270" s="28">
        <f t="shared" si="299"/>
        <v>6</v>
      </c>
      <c r="V270" s="28">
        <f t="shared" si="300"/>
        <v>229</v>
      </c>
    </row>
    <row r="271" spans="1:22" x14ac:dyDescent="0.3">
      <c r="A271" s="28">
        <f t="shared" si="310"/>
        <v>6230</v>
      </c>
      <c r="B271" s="71"/>
      <c r="C271" s="71"/>
      <c r="D271" s="71"/>
      <c r="E271" s="71"/>
      <c r="F271" s="71"/>
      <c r="G271" s="71"/>
      <c r="H271" s="71"/>
      <c r="J271" s="28" t="str">
        <f t="shared" ref="J271" si="373">CONCATENATE(K270,1)</f>
        <v>81</v>
      </c>
      <c r="K271" s="22" t="e">
        <f t="array" ref="K271:Q273">LINEST(B258:B265,C258:C265^{1,2,3,4,5,6},TRUE,TRUE)</f>
        <v>#VALUE!</v>
      </c>
      <c r="L271" s="22" t="e">
        <v>#VALUE!</v>
      </c>
      <c r="M271" s="22" t="e">
        <v>#VALUE!</v>
      </c>
      <c r="N271" s="22" t="e">
        <v>#VALUE!</v>
      </c>
      <c r="O271" s="22" t="e">
        <v>#VALUE!</v>
      </c>
      <c r="P271" s="22" t="e">
        <v>#VALUE!</v>
      </c>
      <c r="Q271" s="22" t="e">
        <v>#VALUE!</v>
      </c>
      <c r="R271" s="17"/>
      <c r="S271" s="17"/>
      <c r="U271" s="28">
        <f t="shared" si="299"/>
        <v>6</v>
      </c>
      <c r="V271" s="28">
        <f t="shared" si="300"/>
        <v>230</v>
      </c>
    </row>
    <row r="272" spans="1:22" x14ac:dyDescent="0.3">
      <c r="A272" s="28">
        <f t="shared" si="310"/>
        <v>6231</v>
      </c>
      <c r="B272" s="71"/>
      <c r="C272" s="71"/>
      <c r="D272" s="71"/>
      <c r="E272" s="71"/>
      <c r="F272" s="71"/>
      <c r="G272" s="71"/>
      <c r="H272" s="71"/>
      <c r="J272" s="28" t="str">
        <f t="shared" ref="J272" si="374">CONCATENATE(K270,2)</f>
        <v>82</v>
      </c>
      <c r="K272" s="22" t="e">
        <v>#VALUE!</v>
      </c>
      <c r="L272" s="22" t="e">
        <v>#VALUE!</v>
      </c>
      <c r="M272" s="22" t="e">
        <v>#VALUE!</v>
      </c>
      <c r="N272" s="22" t="e">
        <v>#VALUE!</v>
      </c>
      <c r="O272" s="22" t="e">
        <v>#VALUE!</v>
      </c>
      <c r="P272" s="22" t="e">
        <v>#VALUE!</v>
      </c>
      <c r="Q272" s="22" t="e">
        <v>#VALUE!</v>
      </c>
      <c r="R272" s="17"/>
      <c r="S272" s="17"/>
      <c r="U272" s="28">
        <f t="shared" si="299"/>
        <v>6</v>
      </c>
      <c r="V272" s="28">
        <f t="shared" si="300"/>
        <v>231</v>
      </c>
    </row>
    <row r="273" spans="1:22" x14ac:dyDescent="0.3">
      <c r="A273" s="28">
        <f t="shared" si="310"/>
        <v>6232</v>
      </c>
      <c r="J273" s="28" t="str">
        <f t="shared" ref="J273" si="375">CONCATENATE(K270,3)</f>
        <v>83</v>
      </c>
      <c r="K273" s="22" t="e">
        <v>#VALUE!</v>
      </c>
      <c r="L273" s="22" t="e">
        <v>#VALUE!</v>
      </c>
      <c r="M273" s="22" t="e">
        <v>#VALUE!</v>
      </c>
      <c r="N273" s="22" t="e">
        <v>#VALUE!</v>
      </c>
      <c r="O273" s="22" t="e">
        <v>#VALUE!</v>
      </c>
      <c r="P273" s="22" t="e">
        <v>#VALUE!</v>
      </c>
      <c r="Q273" s="22" t="e">
        <v>#VALUE!</v>
      </c>
      <c r="R273" s="17"/>
      <c r="S273" s="17"/>
      <c r="U273" s="28">
        <f t="shared" si="299"/>
        <v>6</v>
      </c>
      <c r="V273" s="28">
        <f t="shared" si="300"/>
        <v>232</v>
      </c>
    </row>
    <row r="274" spans="1:22" ht="15" customHeight="1" x14ac:dyDescent="0.3">
      <c r="A274" s="28">
        <f t="shared" si="310"/>
        <v>6233</v>
      </c>
      <c r="B274" s="66" t="s">
        <v>52</v>
      </c>
      <c r="C274" s="66"/>
      <c r="D274" s="66"/>
      <c r="E274" s="10">
        <f>IF(D244="","",MAX(E275,E276))</f>
        <v>0.10000000000000142</v>
      </c>
      <c r="J274" s="17"/>
      <c r="K274" s="17">
        <v>9</v>
      </c>
      <c r="L274" s="17">
        <v>9</v>
      </c>
      <c r="M274" s="17">
        <v>9</v>
      </c>
      <c r="N274" s="17">
        <v>9</v>
      </c>
      <c r="O274" s="17">
        <v>9</v>
      </c>
      <c r="P274" s="17">
        <v>9</v>
      </c>
      <c r="Q274" s="17">
        <v>9</v>
      </c>
      <c r="R274" s="17">
        <v>9</v>
      </c>
      <c r="S274" s="17"/>
      <c r="U274" s="28">
        <f t="shared" si="299"/>
        <v>6</v>
      </c>
      <c r="V274" s="28">
        <f t="shared" si="300"/>
        <v>233</v>
      </c>
    </row>
    <row r="275" spans="1:22" x14ac:dyDescent="0.3">
      <c r="A275" s="28">
        <f t="shared" si="310"/>
        <v>6234</v>
      </c>
      <c r="B275" s="2" t="s">
        <v>26</v>
      </c>
      <c r="C275" s="2" t="s">
        <v>27</v>
      </c>
      <c r="D275" s="2" t="s">
        <v>28</v>
      </c>
      <c r="E275" s="11">
        <f>ABS(MIN(D276:D285))</f>
        <v>0</v>
      </c>
      <c r="G275" s="2" t="s">
        <v>230</v>
      </c>
      <c r="J275" s="28" t="str">
        <f t="shared" ref="J275" si="376">CONCATENATE(K274,1)</f>
        <v>91</v>
      </c>
      <c r="K275" s="22" t="e">
        <f t="array" ref="K275:R277">LINEST(B258:B266,C258:C266^{1,2,3,4,5,6,7},TRUE,TRUE)</f>
        <v>#VALUE!</v>
      </c>
      <c r="L275" s="22" t="e">
        <v>#VALUE!</v>
      </c>
      <c r="M275" s="22" t="e">
        <v>#VALUE!</v>
      </c>
      <c r="N275" s="22" t="e">
        <v>#VALUE!</v>
      </c>
      <c r="O275" s="22" t="e">
        <v>#VALUE!</v>
      </c>
      <c r="P275" s="22" t="e">
        <v>#VALUE!</v>
      </c>
      <c r="Q275" s="22" t="e">
        <v>#VALUE!</v>
      </c>
      <c r="R275" s="22" t="e">
        <v>#VALUE!</v>
      </c>
      <c r="S275" s="17"/>
      <c r="U275" s="28">
        <f t="shared" si="299"/>
        <v>6</v>
      </c>
      <c r="V275" s="28">
        <f t="shared" si="300"/>
        <v>234</v>
      </c>
    </row>
    <row r="276" spans="1:22" x14ac:dyDescent="0.3">
      <c r="A276" s="28">
        <f t="shared" si="310"/>
        <v>6235</v>
      </c>
      <c r="B276" s="7">
        <f t="shared" ref="B276:B285" si="377">C258-B258</f>
        <v>-9.9999999999999645E-2</v>
      </c>
      <c r="C276" s="7">
        <f t="shared" ref="C276:C285" si="378">H258-G258</f>
        <v>0</v>
      </c>
      <c r="D276" s="7">
        <f>C276-B276</f>
        <v>9.9999999999999645E-2</v>
      </c>
      <c r="E276" s="11">
        <f>ABS(MAX(D276:D285))</f>
        <v>0.10000000000000142</v>
      </c>
      <c r="F276" s="13"/>
      <c r="G276" s="2">
        <f>IF(D258="","",D258/E258)</f>
        <v>0.05</v>
      </c>
      <c r="H276" s="13"/>
      <c r="J276" s="28" t="str">
        <f t="shared" ref="J276" si="379">CONCATENATE(K274,2)</f>
        <v>92</v>
      </c>
      <c r="K276" s="22" t="e">
        <v>#VALUE!</v>
      </c>
      <c r="L276" s="22" t="e">
        <v>#VALUE!</v>
      </c>
      <c r="M276" s="22" t="e">
        <v>#VALUE!</v>
      </c>
      <c r="N276" s="22" t="e">
        <v>#VALUE!</v>
      </c>
      <c r="O276" s="22" t="e">
        <v>#VALUE!</v>
      </c>
      <c r="P276" s="22" t="e">
        <v>#VALUE!</v>
      </c>
      <c r="Q276" s="22" t="e">
        <v>#VALUE!</v>
      </c>
      <c r="R276" s="22" t="e">
        <v>#VALUE!</v>
      </c>
      <c r="S276" s="17"/>
      <c r="U276" s="28">
        <f t="shared" si="299"/>
        <v>6</v>
      </c>
      <c r="V276" s="28">
        <f t="shared" si="300"/>
        <v>235</v>
      </c>
    </row>
    <row r="277" spans="1:22" x14ac:dyDescent="0.3">
      <c r="A277" s="28">
        <f t="shared" si="310"/>
        <v>6236</v>
      </c>
      <c r="B277" s="7">
        <f t="shared" si="377"/>
        <v>-0.10000000000000142</v>
      </c>
      <c r="C277" s="7">
        <f t="shared" si="378"/>
        <v>0</v>
      </c>
      <c r="D277" s="7">
        <f t="shared" ref="D277:D285" si="380">C277-B277</f>
        <v>0.10000000000000142</v>
      </c>
      <c r="E277" s="12" t="s">
        <v>34</v>
      </c>
      <c r="G277" s="2">
        <f t="shared" ref="G277:G285" si="381">IF(D259="","",D259/E259)</f>
        <v>0.05</v>
      </c>
      <c r="H277" s="13"/>
      <c r="J277" s="28" t="str">
        <f t="shared" ref="J277" si="382">CONCATENATE(K274,3)</f>
        <v>93</v>
      </c>
      <c r="K277" s="22" t="e">
        <v>#VALUE!</v>
      </c>
      <c r="L277" s="22" t="e">
        <v>#VALUE!</v>
      </c>
      <c r="M277" s="22" t="e">
        <v>#VALUE!</v>
      </c>
      <c r="N277" s="22" t="e">
        <v>#VALUE!</v>
      </c>
      <c r="O277" s="22" t="e">
        <v>#VALUE!</v>
      </c>
      <c r="P277" s="22" t="e">
        <v>#VALUE!</v>
      </c>
      <c r="Q277" s="22" t="e">
        <v>#VALUE!</v>
      </c>
      <c r="R277" s="22" t="e">
        <v>#VALUE!</v>
      </c>
      <c r="S277" s="17"/>
      <c r="U277" s="28">
        <f t="shared" si="299"/>
        <v>6</v>
      </c>
      <c r="V277" s="28">
        <f t="shared" si="300"/>
        <v>236</v>
      </c>
    </row>
    <row r="278" spans="1:22" x14ac:dyDescent="0.3">
      <c r="A278" s="28">
        <f t="shared" si="310"/>
        <v>6237</v>
      </c>
      <c r="B278" s="7">
        <f t="shared" si="377"/>
        <v>-0.10000000000000142</v>
      </c>
      <c r="C278" s="7">
        <f t="shared" si="378"/>
        <v>0</v>
      </c>
      <c r="D278" s="7">
        <f t="shared" si="380"/>
        <v>0.10000000000000142</v>
      </c>
      <c r="E278" s="10">
        <f>IF(D244="","",MAX(E279,E280))</f>
        <v>0.10000000000000142</v>
      </c>
      <c r="G278" s="2">
        <f t="shared" si="381"/>
        <v>0.05</v>
      </c>
      <c r="H278" s="13"/>
      <c r="J278" s="17"/>
      <c r="K278" s="17">
        <v>10</v>
      </c>
      <c r="L278" s="17">
        <v>10</v>
      </c>
      <c r="M278" s="17">
        <v>10</v>
      </c>
      <c r="N278" s="17">
        <v>10</v>
      </c>
      <c r="O278" s="17">
        <v>10</v>
      </c>
      <c r="P278" s="17">
        <v>10</v>
      </c>
      <c r="Q278" s="17">
        <v>10</v>
      </c>
      <c r="R278" s="17">
        <v>10</v>
      </c>
      <c r="S278" s="17">
        <v>10</v>
      </c>
      <c r="U278" s="28">
        <f t="shared" si="299"/>
        <v>6</v>
      </c>
      <c r="V278" s="28">
        <f t="shared" si="300"/>
        <v>237</v>
      </c>
    </row>
    <row r="279" spans="1:22" x14ac:dyDescent="0.3">
      <c r="A279" s="28">
        <f t="shared" si="310"/>
        <v>6238</v>
      </c>
      <c r="B279" s="7">
        <f t="shared" si="377"/>
        <v>0</v>
      </c>
      <c r="C279" s="7">
        <f t="shared" si="378"/>
        <v>0</v>
      </c>
      <c r="D279" s="7">
        <f t="shared" si="380"/>
        <v>0</v>
      </c>
      <c r="E279" s="11">
        <f>ABS(MIN(B276:B285))</f>
        <v>0.10000000000000142</v>
      </c>
      <c r="G279" s="2" t="str">
        <f t="shared" si="381"/>
        <v/>
      </c>
      <c r="H279" s="13"/>
      <c r="J279" s="28" t="str">
        <f t="shared" ref="J279" si="383">CONCATENATE(K278,1)</f>
        <v>101</v>
      </c>
      <c r="K279" s="22" t="e">
        <f t="array" ref="K279:S281">LINEST(B258:B267,C258:C267^{1,2,3,4,5,6,7,8},TRUE,TRUE)</f>
        <v>#VALUE!</v>
      </c>
      <c r="L279" s="22" t="e">
        <v>#VALUE!</v>
      </c>
      <c r="M279" s="22" t="e">
        <v>#VALUE!</v>
      </c>
      <c r="N279" s="22" t="e">
        <v>#VALUE!</v>
      </c>
      <c r="O279" s="22" t="e">
        <v>#VALUE!</v>
      </c>
      <c r="P279" s="22" t="e">
        <v>#VALUE!</v>
      </c>
      <c r="Q279" s="22" t="e">
        <v>#VALUE!</v>
      </c>
      <c r="R279" s="22" t="e">
        <v>#VALUE!</v>
      </c>
      <c r="S279" s="22" t="e">
        <v>#VALUE!</v>
      </c>
      <c r="U279" s="28">
        <f t="shared" si="299"/>
        <v>6</v>
      </c>
      <c r="V279" s="28">
        <f t="shared" si="300"/>
        <v>238</v>
      </c>
    </row>
    <row r="280" spans="1:22" x14ac:dyDescent="0.3">
      <c r="A280" s="28">
        <f t="shared" si="310"/>
        <v>6239</v>
      </c>
      <c r="B280" s="7">
        <f t="shared" si="377"/>
        <v>0</v>
      </c>
      <c r="C280" s="7">
        <f t="shared" si="378"/>
        <v>0</v>
      </c>
      <c r="D280" s="7">
        <f t="shared" si="380"/>
        <v>0</v>
      </c>
      <c r="E280" s="11">
        <f>ABS(MAX(B276:B285))</f>
        <v>0</v>
      </c>
      <c r="G280" s="2" t="str">
        <f t="shared" si="381"/>
        <v/>
      </c>
      <c r="H280" s="13"/>
      <c r="J280" s="28" t="str">
        <f t="shared" ref="J280" si="384">CONCATENATE(K278,2)</f>
        <v>102</v>
      </c>
      <c r="K280" s="22" t="e">
        <v>#VALUE!</v>
      </c>
      <c r="L280" s="22" t="e">
        <v>#VALUE!</v>
      </c>
      <c r="M280" s="22" t="e">
        <v>#VALUE!</v>
      </c>
      <c r="N280" s="22" t="e">
        <v>#VALUE!</v>
      </c>
      <c r="O280" s="22" t="e">
        <v>#VALUE!</v>
      </c>
      <c r="P280" s="22" t="e">
        <v>#VALUE!</v>
      </c>
      <c r="Q280" s="22" t="e">
        <v>#VALUE!</v>
      </c>
      <c r="R280" s="22" t="e">
        <v>#VALUE!</v>
      </c>
      <c r="S280" s="22" t="e">
        <v>#VALUE!</v>
      </c>
      <c r="U280" s="28">
        <f t="shared" si="299"/>
        <v>6</v>
      </c>
      <c r="V280" s="28">
        <f t="shared" si="300"/>
        <v>239</v>
      </c>
    </row>
    <row r="281" spans="1:22" x14ac:dyDescent="0.3">
      <c r="A281" s="28">
        <f t="shared" si="310"/>
        <v>6240</v>
      </c>
      <c r="B281" s="7">
        <f t="shared" si="377"/>
        <v>0</v>
      </c>
      <c r="C281" s="7">
        <f t="shared" si="378"/>
        <v>0</v>
      </c>
      <c r="D281" s="7">
        <f t="shared" si="380"/>
        <v>0</v>
      </c>
      <c r="E281" s="12" t="s">
        <v>231</v>
      </c>
      <c r="G281" s="2" t="str">
        <f t="shared" si="381"/>
        <v/>
      </c>
      <c r="H281" s="13"/>
      <c r="J281" s="28" t="str">
        <f t="shared" ref="J281" si="385">CONCATENATE(K278,3)</f>
        <v>103</v>
      </c>
      <c r="K281" s="22" t="e">
        <v>#VALUE!</v>
      </c>
      <c r="L281" s="22" t="e">
        <v>#VALUE!</v>
      </c>
      <c r="M281" s="22" t="e">
        <v>#VALUE!</v>
      </c>
      <c r="N281" s="22" t="e">
        <v>#VALUE!</v>
      </c>
      <c r="O281" s="22" t="e">
        <v>#VALUE!</v>
      </c>
      <c r="P281" s="22" t="e">
        <v>#VALUE!</v>
      </c>
      <c r="Q281" s="22" t="e">
        <v>#VALUE!</v>
      </c>
      <c r="R281" s="22" t="e">
        <v>#VALUE!</v>
      </c>
      <c r="S281" s="22" t="e">
        <v>#VALUE!</v>
      </c>
      <c r="U281" s="28">
        <f t="shared" si="299"/>
        <v>6</v>
      </c>
      <c r="V281" s="28">
        <f t="shared" si="300"/>
        <v>240</v>
      </c>
    </row>
    <row r="282" spans="1:22" x14ac:dyDescent="0.3">
      <c r="A282" s="28">
        <f t="shared" si="310"/>
        <v>6241</v>
      </c>
      <c r="B282" s="7">
        <f t="shared" si="377"/>
        <v>0</v>
      </c>
      <c r="C282" s="7">
        <f t="shared" si="378"/>
        <v>0</v>
      </c>
      <c r="D282" s="7">
        <f t="shared" si="380"/>
        <v>0</v>
      </c>
      <c r="E282" s="10">
        <f>IF(D244="","",MAX(E283,E284))*2</f>
        <v>0.1</v>
      </c>
      <c r="G282" s="2" t="str">
        <f t="shared" si="381"/>
        <v/>
      </c>
      <c r="H282" s="13"/>
      <c r="U282" s="28">
        <f t="shared" si="299"/>
        <v>6</v>
      </c>
      <c r="V282" s="28">
        <f t="shared" si="300"/>
        <v>241</v>
      </c>
    </row>
    <row r="283" spans="1:22" x14ac:dyDescent="0.3">
      <c r="A283" s="28">
        <f t="shared" si="310"/>
        <v>6242</v>
      </c>
      <c r="B283" s="7">
        <f t="shared" si="377"/>
        <v>0</v>
      </c>
      <c r="C283" s="7">
        <f t="shared" si="378"/>
        <v>0</v>
      </c>
      <c r="D283" s="7">
        <f t="shared" si="380"/>
        <v>0</v>
      </c>
      <c r="E283" s="11">
        <f>ABS(MIN(G276:G285))</f>
        <v>0.05</v>
      </c>
      <c r="G283" s="2" t="str">
        <f t="shared" si="381"/>
        <v/>
      </c>
      <c r="U283" s="28">
        <f t="shared" si="299"/>
        <v>6</v>
      </c>
      <c r="V283" s="28">
        <f t="shared" si="300"/>
        <v>242</v>
      </c>
    </row>
    <row r="284" spans="1:22" x14ac:dyDescent="0.3">
      <c r="A284" s="28">
        <f t="shared" si="310"/>
        <v>6243</v>
      </c>
      <c r="B284" s="7">
        <f t="shared" si="377"/>
        <v>0</v>
      </c>
      <c r="C284" s="7">
        <f t="shared" si="378"/>
        <v>0</v>
      </c>
      <c r="D284" s="7">
        <f t="shared" si="380"/>
        <v>0</v>
      </c>
      <c r="E284" s="11">
        <f>ABS(MAX(G276:G285))</f>
        <v>0.05</v>
      </c>
      <c r="G284" s="2" t="str">
        <f t="shared" si="381"/>
        <v/>
      </c>
      <c r="U284" s="28">
        <f t="shared" si="299"/>
        <v>6</v>
      </c>
      <c r="V284" s="28">
        <f t="shared" si="300"/>
        <v>243</v>
      </c>
    </row>
    <row r="285" spans="1:22" x14ac:dyDescent="0.3">
      <c r="A285" s="28">
        <f t="shared" si="310"/>
        <v>6244</v>
      </c>
      <c r="B285" s="7">
        <f t="shared" si="377"/>
        <v>0</v>
      </c>
      <c r="C285" s="7">
        <f t="shared" si="378"/>
        <v>0</v>
      </c>
      <c r="D285" s="7">
        <f t="shared" si="380"/>
        <v>0</v>
      </c>
      <c r="F285" s="13"/>
      <c r="G285" s="2" t="str">
        <f t="shared" si="381"/>
        <v/>
      </c>
      <c r="U285" s="28">
        <f t="shared" si="299"/>
        <v>6</v>
      </c>
      <c r="V285" s="28">
        <f t="shared" si="300"/>
        <v>244</v>
      </c>
    </row>
    <row r="286" spans="1:22" x14ac:dyDescent="0.3">
      <c r="A286" s="28">
        <f t="shared" si="310"/>
        <v>6245</v>
      </c>
      <c r="F286" s="13"/>
      <c r="U286" s="28">
        <f t="shared" si="299"/>
        <v>6</v>
      </c>
      <c r="V286" s="28">
        <f t="shared" si="300"/>
        <v>245</v>
      </c>
    </row>
    <row r="287" spans="1:22" x14ac:dyDescent="0.3">
      <c r="A287" s="28">
        <f t="shared" si="310"/>
        <v>6246</v>
      </c>
      <c r="F287" s="13"/>
      <c r="U287" s="28">
        <f t="shared" si="299"/>
        <v>6</v>
      </c>
      <c r="V287" s="28">
        <f t="shared" si="300"/>
        <v>246</v>
      </c>
    </row>
    <row r="288" spans="1:22" x14ac:dyDescent="0.3">
      <c r="A288" s="28">
        <f t="shared" si="310"/>
        <v>6247</v>
      </c>
      <c r="F288" s="13"/>
      <c r="U288" s="28">
        <f t="shared" si="299"/>
        <v>6</v>
      </c>
      <c r="V288" s="28">
        <f t="shared" si="300"/>
        <v>247</v>
      </c>
    </row>
    <row r="289" spans="1:24" s="8" customFormat="1" x14ac:dyDescent="0.3"/>
    <row r="290" spans="1:24" x14ac:dyDescent="0.3">
      <c r="A290" s="28">
        <f t="shared" ref="A290:A336" si="386">ROUND(CONCATENATE(U290,V290),0)</f>
        <v>7201</v>
      </c>
      <c r="B290" s="63" t="s">
        <v>0</v>
      </c>
      <c r="C290" s="63"/>
      <c r="D290" s="71" t="s">
        <v>75</v>
      </c>
      <c r="E290" s="71"/>
      <c r="F290" s="71"/>
      <c r="G290" s="71"/>
      <c r="H290" s="71"/>
      <c r="U290" s="28">
        <f t="shared" ref="U290" si="387">U288+1</f>
        <v>7</v>
      </c>
      <c r="V290" s="28">
        <v>201</v>
      </c>
    </row>
    <row r="291" spans="1:24" x14ac:dyDescent="0.3">
      <c r="A291" s="28">
        <f t="shared" si="386"/>
        <v>7202</v>
      </c>
      <c r="B291" s="72" t="s">
        <v>70</v>
      </c>
      <c r="C291" s="73"/>
      <c r="D291" s="30" t="s">
        <v>65</v>
      </c>
      <c r="E291" s="66" t="s">
        <v>71</v>
      </c>
      <c r="F291" s="66"/>
      <c r="G291" s="74" t="s">
        <v>67</v>
      </c>
      <c r="H291" s="74"/>
      <c r="U291" s="28">
        <f t="shared" ref="U291:U354" si="388">U290</f>
        <v>7</v>
      </c>
      <c r="V291" s="28">
        <f t="shared" ref="V291:V354" si="389">V290+1</f>
        <v>202</v>
      </c>
    </row>
    <row r="292" spans="1:24" x14ac:dyDescent="0.3">
      <c r="A292" s="28">
        <f t="shared" si="386"/>
        <v>7203</v>
      </c>
      <c r="B292" s="75" t="s">
        <v>6</v>
      </c>
      <c r="C292" s="75"/>
      <c r="D292" s="71" t="s">
        <v>216</v>
      </c>
      <c r="E292" s="71"/>
      <c r="F292" s="71"/>
      <c r="G292" s="71"/>
      <c r="H292" s="71"/>
      <c r="U292" s="28">
        <f t="shared" si="388"/>
        <v>7</v>
      </c>
      <c r="V292" s="28">
        <f t="shared" si="389"/>
        <v>203</v>
      </c>
    </row>
    <row r="293" spans="1:24" x14ac:dyDescent="0.3">
      <c r="A293" s="28">
        <f t="shared" si="386"/>
        <v>7204</v>
      </c>
      <c r="B293" s="63" t="s">
        <v>7</v>
      </c>
      <c r="C293" s="63"/>
      <c r="D293" s="71" t="s">
        <v>29</v>
      </c>
      <c r="E293" s="71"/>
      <c r="F293" s="71"/>
      <c r="G293" s="71"/>
      <c r="H293" s="71"/>
      <c r="J293" s="17"/>
      <c r="K293" s="17" t="s">
        <v>53</v>
      </c>
      <c r="L293" s="17" t="s">
        <v>54</v>
      </c>
      <c r="M293" s="17" t="s">
        <v>55</v>
      </c>
      <c r="N293" s="17" t="s">
        <v>56</v>
      </c>
      <c r="O293" s="17" t="s">
        <v>57</v>
      </c>
      <c r="P293" s="17" t="s">
        <v>2</v>
      </c>
      <c r="Q293" s="17" t="s">
        <v>3</v>
      </c>
      <c r="R293" s="17" t="s">
        <v>4</v>
      </c>
      <c r="S293" s="17" t="s">
        <v>5</v>
      </c>
      <c r="U293" s="28">
        <f t="shared" si="388"/>
        <v>7</v>
      </c>
      <c r="V293" s="28">
        <f t="shared" si="389"/>
        <v>204</v>
      </c>
      <c r="X293" s="1" t="s">
        <v>48</v>
      </c>
    </row>
    <row r="294" spans="1:24" x14ac:dyDescent="0.3">
      <c r="A294" s="28">
        <f t="shared" si="386"/>
        <v>7205</v>
      </c>
      <c r="B294" s="63" t="s">
        <v>9</v>
      </c>
      <c r="C294" s="63"/>
      <c r="D294" s="71" t="s">
        <v>30</v>
      </c>
      <c r="E294" s="71"/>
      <c r="F294" s="71"/>
      <c r="G294" s="71"/>
      <c r="H294" s="71"/>
      <c r="J294" s="17">
        <f t="shared" ref="J294" si="390">COUNTA(B306:B315)</f>
        <v>3</v>
      </c>
      <c r="K294" s="17">
        <f t="shared" ref="K294" si="391">IF(L294-1&lt;2,0,L294-1)</f>
        <v>0</v>
      </c>
      <c r="L294" s="17">
        <f t="shared" ref="L294" si="392">IF(M294-1&lt;2,0,M294-1)</f>
        <v>0</v>
      </c>
      <c r="M294" s="17">
        <f t="shared" ref="M294" si="393">IF(N294-1&lt;2,0,N294-1)</f>
        <v>0</v>
      </c>
      <c r="N294" s="17">
        <f t="shared" ref="N294" si="394">IF(O294-1&lt;2,0,O294-1)</f>
        <v>0</v>
      </c>
      <c r="O294" s="17">
        <f t="shared" ref="O294" si="395">IF(P294-1&lt;2,0,P294-1)</f>
        <v>0</v>
      </c>
      <c r="P294" s="17">
        <f t="shared" ref="P294" si="396">IF(Q294-1&lt;2,0,Q294-1)</f>
        <v>0</v>
      </c>
      <c r="Q294" s="17">
        <f t="shared" ref="Q294" si="397">IF(R294-1&lt;2,0,R294-1)</f>
        <v>0</v>
      </c>
      <c r="R294" s="17">
        <f t="shared" ref="R294" si="398">IF(S294-1&lt;2,0,S294-1)</f>
        <v>2</v>
      </c>
      <c r="S294" s="17">
        <f t="shared" ref="S294" si="399">J294</f>
        <v>3</v>
      </c>
      <c r="U294" s="28">
        <f t="shared" si="388"/>
        <v>7</v>
      </c>
      <c r="V294" s="28">
        <f t="shared" si="389"/>
        <v>205</v>
      </c>
      <c r="X294" s="1" t="s">
        <v>49</v>
      </c>
    </row>
    <row r="295" spans="1:24" x14ac:dyDescent="0.3">
      <c r="A295" s="28">
        <f t="shared" si="386"/>
        <v>7206</v>
      </c>
      <c r="B295" s="63" t="s">
        <v>10</v>
      </c>
      <c r="C295" s="63"/>
      <c r="D295" s="71" t="s">
        <v>375</v>
      </c>
      <c r="E295" s="71"/>
      <c r="F295" s="71"/>
      <c r="G295" s="71"/>
      <c r="H295" s="71"/>
      <c r="J295" s="28" t="str">
        <f t="shared" ref="J295" si="400">CONCATENATE(J294,1)</f>
        <v>31</v>
      </c>
      <c r="K295" s="29">
        <f t="shared" ref="K295" si="401">IF(K294=0,0,VLOOKUP(J295,J299:S329,K294,FALSE))</f>
        <v>0</v>
      </c>
      <c r="L295" s="29">
        <f t="shared" ref="L295" si="402">IF(L294=0,0,VLOOKUP(J295,J299:S329,L294,FALSE))</f>
        <v>0</v>
      </c>
      <c r="M295" s="29">
        <f t="shared" ref="M295" si="403">IF(M294=0,0,VLOOKUP(J295,J299:S329,M294,FALSE))</f>
        <v>0</v>
      </c>
      <c r="N295" s="29">
        <f t="shared" ref="N295" si="404">IF(N294=0,0,VLOOKUP(J295,J299:S329,N294,FALSE))</f>
        <v>0</v>
      </c>
      <c r="O295" s="29">
        <f t="shared" ref="O295" si="405">IF(O294=0,0,VLOOKUP(J295,J299:S329,O294,FALSE))</f>
        <v>0</v>
      </c>
      <c r="P295" s="29">
        <f t="shared" ref="P295" si="406">IF(P294=0,0,VLOOKUP(J295,J299:S329,P294,FALSE))</f>
        <v>0</v>
      </c>
      <c r="Q295" s="29">
        <f t="shared" ref="Q295" si="407">IF(Q294=0,0,VLOOKUP(J295,J299:S329,Q294,FALSE))</f>
        <v>0</v>
      </c>
      <c r="R295" s="29">
        <f t="shared" ref="R295" si="408">IF(R294=0,0,VLOOKUP(J295,J299:S329,R294,FALSE))</f>
        <v>0.98010954165465558</v>
      </c>
      <c r="S295" s="29">
        <f t="shared" ref="S295" si="409">IF(S294=0,0,VLOOKUP(J295,J299:S329,S294,FALSE))</f>
        <v>0.59527241279907273</v>
      </c>
      <c r="U295" s="28">
        <f t="shared" si="388"/>
        <v>7</v>
      </c>
      <c r="V295" s="28">
        <f t="shared" si="389"/>
        <v>206</v>
      </c>
      <c r="X295" s="1" t="s">
        <v>50</v>
      </c>
    </row>
    <row r="296" spans="1:24" x14ac:dyDescent="0.3">
      <c r="A296" s="28">
        <f t="shared" si="386"/>
        <v>7207</v>
      </c>
      <c r="B296" s="63" t="s">
        <v>11</v>
      </c>
      <c r="C296" s="63"/>
      <c r="D296" s="64">
        <v>46056</v>
      </c>
      <c r="E296" s="64"/>
      <c r="F296" s="64"/>
      <c r="G296" s="64"/>
      <c r="H296" s="64"/>
      <c r="J296" s="28" t="str">
        <f t="shared" ref="J296" si="410">CONCATENATE(J294,2)</f>
        <v>32</v>
      </c>
      <c r="K296" s="22">
        <f t="shared" ref="K296" si="411">IF(K294=0,0,VLOOKUP(J296,J299:S329,K294,FALSE))</f>
        <v>0</v>
      </c>
      <c r="L296" s="22">
        <f t="shared" ref="L296" si="412">IF(L294=0,0,VLOOKUP(J296,J299:S329,L294,FALSE))</f>
        <v>0</v>
      </c>
      <c r="M296" s="22">
        <f t="shared" ref="M296" si="413">IF(M294=0,0,VLOOKUP(J296,J299:S329,M294,FALSE))</f>
        <v>0</v>
      </c>
      <c r="N296" s="22">
        <f t="shared" ref="N296" si="414">IF(N294=0,0,VLOOKUP(J296,J299:S329,N294,FALSE))</f>
        <v>0</v>
      </c>
      <c r="O296" s="22">
        <f t="shared" ref="O296" si="415">IF(O294=0,0,VLOOKUP(J296,J299:S329,O294,FALSE))</f>
        <v>0</v>
      </c>
      <c r="P296" s="22">
        <f t="shared" ref="P296" si="416">IF(P294=0,0,VLOOKUP(J296,J299:S329,P294,FALSE))</f>
        <v>0</v>
      </c>
      <c r="Q296" s="22">
        <f t="shared" ref="Q296" si="417">IF(Q294=0,0,VLOOKUP(J296,J299:S329,Q294,FALSE))</f>
        <v>0</v>
      </c>
      <c r="R296" s="22">
        <f t="shared" ref="R296" si="418">IF(R294=0,0,VLOOKUP(J296,J299:S329,R294,FALSE))</f>
        <v>1.6643132579695425E-2</v>
      </c>
      <c r="S296" s="22">
        <f t="shared" ref="S296" si="419">IF(S294=0,0,VLOOKUP(J296,J299:S329,S294,FALSE))</f>
        <v>0.43698603932987434</v>
      </c>
      <c r="U296" s="28">
        <f t="shared" si="388"/>
        <v>7</v>
      </c>
      <c r="V296" s="28">
        <f t="shared" si="389"/>
        <v>207</v>
      </c>
    </row>
    <row r="297" spans="1:24" x14ac:dyDescent="0.3">
      <c r="A297" s="28">
        <f t="shared" si="386"/>
        <v>7208</v>
      </c>
      <c r="B297" s="63" t="s">
        <v>12</v>
      </c>
      <c r="C297" s="63"/>
      <c r="D297" s="65">
        <v>46446</v>
      </c>
      <c r="E297" s="65"/>
      <c r="F297" s="65"/>
      <c r="G297" s="65"/>
      <c r="H297" s="65"/>
      <c r="J297" s="28" t="str">
        <f t="shared" ref="J297" si="420">CONCATENATE(J294,3)</f>
        <v>33</v>
      </c>
      <c r="K297" s="22"/>
      <c r="L297" s="22"/>
      <c r="M297" s="22"/>
      <c r="N297" s="22" t="s">
        <v>58</v>
      </c>
      <c r="O297" s="29">
        <f t="shared" ref="O297" si="421">J294-2</f>
        <v>1</v>
      </c>
      <c r="P297" s="22" t="s">
        <v>59</v>
      </c>
      <c r="Q297" s="29">
        <f t="shared" ref="Q297" si="422">VLOOKUP(J297,J299:S329,3,FALSE)</f>
        <v>0.24011143756655073</v>
      </c>
      <c r="R297" s="22" t="s">
        <v>60</v>
      </c>
      <c r="S297" s="22">
        <f t="shared" ref="S297" si="423">VLOOKUP(J297,J299:S329,2,FALSE)</f>
        <v>0.99971173248774858</v>
      </c>
      <c r="U297" s="28">
        <f t="shared" si="388"/>
        <v>7</v>
      </c>
      <c r="V297" s="28">
        <f t="shared" si="389"/>
        <v>208</v>
      </c>
    </row>
    <row r="298" spans="1:24" x14ac:dyDescent="0.3">
      <c r="A298" s="28">
        <f t="shared" si="386"/>
        <v>7209</v>
      </c>
      <c r="B298" s="63" t="s">
        <v>13</v>
      </c>
      <c r="C298" s="63"/>
      <c r="D298" s="15">
        <v>0.1</v>
      </c>
      <c r="E298" s="66" t="s">
        <v>14</v>
      </c>
      <c r="F298" s="66"/>
      <c r="G298" s="66"/>
      <c r="H298" s="6" t="s">
        <v>64</v>
      </c>
      <c r="J298" s="17"/>
      <c r="K298" s="17">
        <v>3</v>
      </c>
      <c r="L298" s="17">
        <v>3</v>
      </c>
      <c r="M298" s="17"/>
      <c r="N298" s="17"/>
      <c r="O298" s="17"/>
      <c r="P298" s="17"/>
      <c r="Q298" s="17"/>
      <c r="R298" s="17"/>
      <c r="S298" s="17"/>
      <c r="U298" s="28">
        <f t="shared" si="388"/>
        <v>7</v>
      </c>
      <c r="V298" s="28">
        <f t="shared" si="389"/>
        <v>209</v>
      </c>
    </row>
    <row r="299" spans="1:24" x14ac:dyDescent="0.3">
      <c r="A299" s="28">
        <f t="shared" si="386"/>
        <v>7210</v>
      </c>
      <c r="B299" s="63" t="s">
        <v>15</v>
      </c>
      <c r="C299" s="63"/>
      <c r="D299" s="2">
        <f t="shared" ref="D299" si="424">MIN(B306:B315)</f>
        <v>15</v>
      </c>
      <c r="E299" s="3" t="s">
        <v>16</v>
      </c>
      <c r="F299" s="2">
        <f t="shared" ref="F299" si="425">MAX(B306:B315)</f>
        <v>35</v>
      </c>
      <c r="G299" s="4" t="str">
        <f t="shared" ref="G299" si="426">IF(H298="","",H298)</f>
        <v>°C</v>
      </c>
      <c r="H299" s="14"/>
      <c r="J299" s="28" t="str">
        <f t="shared" ref="J299" si="427">CONCATENATE(K298,1)</f>
        <v>31</v>
      </c>
      <c r="K299" s="22">
        <f t="array" ref="K299:L301">LINEST(B306:B308,C306:C308^{1},TRUE,TRUE)</f>
        <v>0.98010954165465558</v>
      </c>
      <c r="L299" s="22">
        <v>0.59527241279907273</v>
      </c>
      <c r="M299" s="17"/>
      <c r="N299" s="17"/>
      <c r="O299" s="17"/>
      <c r="P299" s="17"/>
      <c r="Q299" s="17"/>
      <c r="R299" s="17"/>
      <c r="S299" s="17"/>
      <c r="U299" s="28">
        <f t="shared" si="388"/>
        <v>7</v>
      </c>
      <c r="V299" s="28">
        <f t="shared" si="389"/>
        <v>210</v>
      </c>
    </row>
    <row r="300" spans="1:24" x14ac:dyDescent="0.3">
      <c r="A300" s="28">
        <f t="shared" si="386"/>
        <v>7211</v>
      </c>
      <c r="J300" s="28" t="str">
        <f t="shared" ref="J300" si="428">CONCATENATE(K298,2)</f>
        <v>32</v>
      </c>
      <c r="K300" s="22">
        <v>1.6643132579695425E-2</v>
      </c>
      <c r="L300" s="22">
        <v>0.43698603932987434</v>
      </c>
      <c r="M300" s="17"/>
      <c r="N300" s="17"/>
      <c r="O300" s="17"/>
      <c r="P300" s="17"/>
      <c r="Q300" s="17"/>
      <c r="R300" s="17"/>
      <c r="S300" s="17"/>
      <c r="U300" s="28">
        <f t="shared" si="388"/>
        <v>7</v>
      </c>
      <c r="V300" s="28">
        <f t="shared" si="389"/>
        <v>211</v>
      </c>
    </row>
    <row r="301" spans="1:24" x14ac:dyDescent="0.3">
      <c r="A301" s="28">
        <f t="shared" si="386"/>
        <v>7212</v>
      </c>
      <c r="B301" s="67" t="s">
        <v>17</v>
      </c>
      <c r="C301" s="67"/>
      <c r="D301" s="67"/>
      <c r="E301" s="67"/>
      <c r="F301" s="67"/>
      <c r="G301" s="68" t="s">
        <v>31</v>
      </c>
      <c r="H301" s="69"/>
      <c r="J301" s="28" t="str">
        <f t="shared" ref="J301" si="429">CONCATENATE(K298,3)</f>
        <v>33</v>
      </c>
      <c r="K301" s="22">
        <v>0.99971173248774858</v>
      </c>
      <c r="L301" s="22">
        <v>0.24011143756655073</v>
      </c>
      <c r="M301" s="17"/>
      <c r="N301" s="17"/>
      <c r="O301" s="17"/>
      <c r="P301" s="17"/>
      <c r="Q301" s="17"/>
      <c r="R301" s="17"/>
      <c r="S301" s="17"/>
      <c r="U301" s="28">
        <f t="shared" si="388"/>
        <v>7</v>
      </c>
      <c r="V301" s="28">
        <f t="shared" si="389"/>
        <v>212</v>
      </c>
    </row>
    <row r="302" spans="1:24" x14ac:dyDescent="0.3">
      <c r="A302" s="28">
        <f t="shared" si="386"/>
        <v>7213</v>
      </c>
      <c r="B302" s="66" t="s">
        <v>18</v>
      </c>
      <c r="C302" s="66"/>
      <c r="D302" s="66"/>
      <c r="E302" s="66" t="str">
        <f t="shared" ref="E302" si="430">IF(D295="","",D295)</f>
        <v>E0051/26</v>
      </c>
      <c r="F302" s="66"/>
      <c r="G302" s="4" t="s">
        <v>18</v>
      </c>
      <c r="H302" s="34" t="s">
        <v>217</v>
      </c>
      <c r="J302" s="17"/>
      <c r="K302" s="17">
        <v>4</v>
      </c>
      <c r="L302" s="17">
        <v>4</v>
      </c>
      <c r="M302" s="17">
        <v>4</v>
      </c>
      <c r="N302" s="17"/>
      <c r="O302" s="17"/>
      <c r="P302" s="17"/>
      <c r="Q302" s="17"/>
      <c r="R302" s="17"/>
      <c r="S302" s="17"/>
      <c r="U302" s="28">
        <f t="shared" si="388"/>
        <v>7</v>
      </c>
      <c r="V302" s="28">
        <f t="shared" si="389"/>
        <v>213</v>
      </c>
    </row>
    <row r="303" spans="1:24" ht="15" customHeight="1" x14ac:dyDescent="0.3">
      <c r="A303" s="28">
        <f t="shared" si="386"/>
        <v>7214</v>
      </c>
      <c r="B303" s="5" t="s">
        <v>19</v>
      </c>
      <c r="C303" s="5" t="s">
        <v>20</v>
      </c>
      <c r="D303" s="5" t="s">
        <v>21</v>
      </c>
      <c r="E303" s="5"/>
      <c r="F303" s="70" t="s">
        <v>33</v>
      </c>
      <c r="G303" s="5" t="s">
        <v>19</v>
      </c>
      <c r="H303" s="5" t="s">
        <v>20</v>
      </c>
      <c r="J303" s="28" t="str">
        <f t="shared" ref="J303" si="431">CONCATENATE(K302,1)</f>
        <v>41</v>
      </c>
      <c r="K303" s="22" t="e">
        <f t="array" ref="K303:M305">LINEST(B306:B309,C306:C309^{1,2},TRUE,TRUE)</f>
        <v>#VALUE!</v>
      </c>
      <c r="L303" s="22" t="e">
        <v>#VALUE!</v>
      </c>
      <c r="M303" s="22" t="e">
        <v>#VALUE!</v>
      </c>
      <c r="N303" s="17"/>
      <c r="O303" s="17"/>
      <c r="P303" s="17"/>
      <c r="Q303" s="17"/>
      <c r="R303" s="17"/>
      <c r="S303" s="17"/>
      <c r="U303" s="28">
        <f t="shared" si="388"/>
        <v>7</v>
      </c>
      <c r="V303" s="28">
        <f t="shared" si="389"/>
        <v>214</v>
      </c>
    </row>
    <row r="304" spans="1:24" x14ac:dyDescent="0.3">
      <c r="A304" s="28">
        <f t="shared" si="386"/>
        <v>7215</v>
      </c>
      <c r="B304" s="5" t="s">
        <v>22</v>
      </c>
      <c r="C304" s="5" t="s">
        <v>23</v>
      </c>
      <c r="D304" s="5" t="s">
        <v>24</v>
      </c>
      <c r="E304" s="5" t="s">
        <v>32</v>
      </c>
      <c r="F304" s="70"/>
      <c r="G304" s="5" t="s">
        <v>22</v>
      </c>
      <c r="H304" s="5" t="s">
        <v>23</v>
      </c>
      <c r="J304" s="28" t="str">
        <f t="shared" ref="J304" si="432">CONCATENATE(K302,2)</f>
        <v>42</v>
      </c>
      <c r="K304" s="22" t="e">
        <v>#VALUE!</v>
      </c>
      <c r="L304" s="22" t="e">
        <v>#VALUE!</v>
      </c>
      <c r="M304" s="22" t="e">
        <v>#VALUE!</v>
      </c>
      <c r="N304" s="17"/>
      <c r="O304" s="17"/>
      <c r="P304" s="17"/>
      <c r="Q304" s="17"/>
      <c r="R304" s="17"/>
      <c r="S304" s="17"/>
      <c r="U304" s="28">
        <f t="shared" si="388"/>
        <v>7</v>
      </c>
      <c r="V304" s="28">
        <f t="shared" si="389"/>
        <v>215</v>
      </c>
    </row>
    <row r="305" spans="1:22" x14ac:dyDescent="0.3">
      <c r="A305" s="28">
        <f t="shared" si="386"/>
        <v>7216</v>
      </c>
      <c r="B305" s="6" t="str">
        <f t="shared" ref="B305" si="433">IF(H298="","",H298)</f>
        <v>°C</v>
      </c>
      <c r="C305" s="6" t="str">
        <f t="shared" ref="C305" si="434">IF(H298="","",H298)</f>
        <v>°C</v>
      </c>
      <c r="D305" s="6" t="str">
        <f t="shared" ref="D305" si="435">IF(H298="","",H298)</f>
        <v>°C</v>
      </c>
      <c r="E305" s="6"/>
      <c r="F305" s="6"/>
      <c r="G305" s="6" t="str">
        <f t="shared" ref="G305" si="436">IF(H298="","",H298)</f>
        <v>°C</v>
      </c>
      <c r="H305" s="6" t="str">
        <f t="shared" ref="H305" si="437">IF(H298="","",H298)</f>
        <v>°C</v>
      </c>
      <c r="J305" s="28" t="str">
        <f t="shared" ref="J305" si="438">CONCATENATE(K302,3)</f>
        <v>43</v>
      </c>
      <c r="K305" s="22" t="e">
        <v>#VALUE!</v>
      </c>
      <c r="L305" s="22" t="e">
        <v>#VALUE!</v>
      </c>
      <c r="M305" s="22" t="e">
        <v>#VALUE!</v>
      </c>
      <c r="N305" s="17"/>
      <c r="O305" s="17"/>
      <c r="P305" s="17"/>
      <c r="Q305" s="17"/>
      <c r="R305" s="17"/>
      <c r="S305" s="17"/>
      <c r="U305" s="28">
        <f t="shared" si="388"/>
        <v>7</v>
      </c>
      <c r="V305" s="28">
        <f t="shared" si="389"/>
        <v>216</v>
      </c>
    </row>
    <row r="306" spans="1:22" x14ac:dyDescent="0.3">
      <c r="A306" s="28">
        <f t="shared" si="386"/>
        <v>7217</v>
      </c>
      <c r="B306" s="26">
        <v>15</v>
      </c>
      <c r="C306" s="26">
        <v>14.8</v>
      </c>
      <c r="D306" s="26">
        <v>0.2</v>
      </c>
      <c r="E306" s="9">
        <v>2</v>
      </c>
      <c r="F306" s="26">
        <v>1000000</v>
      </c>
      <c r="G306" s="27">
        <v>15</v>
      </c>
      <c r="H306" s="27">
        <v>14.7</v>
      </c>
      <c r="J306" s="17"/>
      <c r="K306" s="17">
        <v>5</v>
      </c>
      <c r="L306" s="17">
        <v>5</v>
      </c>
      <c r="M306" s="17">
        <v>5</v>
      </c>
      <c r="N306" s="17">
        <v>5</v>
      </c>
      <c r="O306" s="17"/>
      <c r="P306" s="17"/>
      <c r="Q306" s="17"/>
      <c r="R306" s="17"/>
      <c r="S306" s="17"/>
      <c r="U306" s="28">
        <f t="shared" si="388"/>
        <v>7</v>
      </c>
      <c r="V306" s="28">
        <f t="shared" si="389"/>
        <v>217</v>
      </c>
    </row>
    <row r="307" spans="1:22" x14ac:dyDescent="0.3">
      <c r="A307" s="28">
        <f t="shared" si="386"/>
        <v>7218</v>
      </c>
      <c r="B307" s="26">
        <v>25</v>
      </c>
      <c r="C307" s="26">
        <v>24.7</v>
      </c>
      <c r="D307" s="26">
        <v>0.2</v>
      </c>
      <c r="E307" s="9">
        <v>2</v>
      </c>
      <c r="F307" s="26">
        <v>1000000</v>
      </c>
      <c r="G307" s="27">
        <v>25</v>
      </c>
      <c r="H307" s="27">
        <v>24.8</v>
      </c>
      <c r="J307" s="28" t="str">
        <f t="shared" ref="J307" si="439">CONCATENATE(K306,1)</f>
        <v>51</v>
      </c>
      <c r="K307" s="22" t="e">
        <f t="array" ref="K307:N309">LINEST(B306:B310,C306:C310^{1,2,3},TRUE,TRUE)</f>
        <v>#VALUE!</v>
      </c>
      <c r="L307" s="22" t="e">
        <v>#VALUE!</v>
      </c>
      <c r="M307" s="22" t="e">
        <v>#VALUE!</v>
      </c>
      <c r="N307" s="22" t="e">
        <v>#VALUE!</v>
      </c>
      <c r="O307" s="17"/>
      <c r="P307" s="17"/>
      <c r="Q307" s="17"/>
      <c r="R307" s="17"/>
      <c r="S307" s="17"/>
      <c r="U307" s="28">
        <f t="shared" si="388"/>
        <v>7</v>
      </c>
      <c r="V307" s="28">
        <f t="shared" si="389"/>
        <v>218</v>
      </c>
    </row>
    <row r="308" spans="1:22" x14ac:dyDescent="0.3">
      <c r="A308" s="28">
        <f t="shared" si="386"/>
        <v>7219</v>
      </c>
      <c r="B308" s="26">
        <v>35</v>
      </c>
      <c r="C308" s="26">
        <v>35.200000000000003</v>
      </c>
      <c r="D308" s="26">
        <v>0.2</v>
      </c>
      <c r="E308" s="9">
        <v>2</v>
      </c>
      <c r="F308" s="26">
        <v>1000000</v>
      </c>
      <c r="G308" s="27">
        <v>30</v>
      </c>
      <c r="H308" s="27">
        <v>30.1</v>
      </c>
      <c r="J308" s="28" t="str">
        <f t="shared" ref="J308" si="440">CONCATENATE(K306,2)</f>
        <v>52</v>
      </c>
      <c r="K308" s="22" t="e">
        <v>#VALUE!</v>
      </c>
      <c r="L308" s="22" t="e">
        <v>#VALUE!</v>
      </c>
      <c r="M308" s="22" t="e">
        <v>#VALUE!</v>
      </c>
      <c r="N308" s="22" t="e">
        <v>#VALUE!</v>
      </c>
      <c r="O308" s="17"/>
      <c r="P308" s="17"/>
      <c r="Q308" s="17"/>
      <c r="R308" s="17"/>
      <c r="S308" s="17"/>
      <c r="U308" s="28">
        <f t="shared" si="388"/>
        <v>7</v>
      </c>
      <c r="V308" s="28">
        <f t="shared" si="389"/>
        <v>219</v>
      </c>
    </row>
    <row r="309" spans="1:22" x14ac:dyDescent="0.3">
      <c r="A309" s="28">
        <f t="shared" si="386"/>
        <v>7220</v>
      </c>
      <c r="B309" s="26"/>
      <c r="C309" s="26"/>
      <c r="D309" s="26"/>
      <c r="E309" s="9"/>
      <c r="F309" s="26"/>
      <c r="G309" s="27"/>
      <c r="H309" s="27"/>
      <c r="J309" s="28" t="str">
        <f t="shared" ref="J309" si="441">CONCATENATE(K306,3)</f>
        <v>53</v>
      </c>
      <c r="K309" s="22" t="e">
        <v>#VALUE!</v>
      </c>
      <c r="L309" s="22" t="e">
        <v>#VALUE!</v>
      </c>
      <c r="M309" s="22" t="e">
        <v>#VALUE!</v>
      </c>
      <c r="N309" s="22" t="e">
        <v>#VALUE!</v>
      </c>
      <c r="O309" s="17"/>
      <c r="P309" s="17"/>
      <c r="Q309" s="17"/>
      <c r="R309" s="17"/>
      <c r="S309" s="17"/>
      <c r="U309" s="28">
        <f t="shared" si="388"/>
        <v>7</v>
      </c>
      <c r="V309" s="28">
        <f t="shared" si="389"/>
        <v>220</v>
      </c>
    </row>
    <row r="310" spans="1:22" x14ac:dyDescent="0.3">
      <c r="A310" s="28">
        <f t="shared" si="386"/>
        <v>7221</v>
      </c>
      <c r="B310" s="26"/>
      <c r="C310" s="26"/>
      <c r="D310" s="26"/>
      <c r="E310" s="9"/>
      <c r="F310" s="26"/>
      <c r="G310" s="27"/>
      <c r="H310" s="27"/>
      <c r="J310" s="17"/>
      <c r="K310" s="17">
        <v>6</v>
      </c>
      <c r="L310" s="17">
        <v>6</v>
      </c>
      <c r="M310" s="17">
        <v>6</v>
      </c>
      <c r="N310" s="17">
        <v>6</v>
      </c>
      <c r="O310" s="17">
        <v>6</v>
      </c>
      <c r="P310" s="17"/>
      <c r="Q310" s="17"/>
      <c r="R310" s="17"/>
      <c r="S310" s="17"/>
      <c r="U310" s="28">
        <f t="shared" si="388"/>
        <v>7</v>
      </c>
      <c r="V310" s="28">
        <f t="shared" si="389"/>
        <v>221</v>
      </c>
    </row>
    <row r="311" spans="1:22" x14ac:dyDescent="0.3">
      <c r="A311" s="28">
        <f t="shared" si="386"/>
        <v>7222</v>
      </c>
      <c r="B311" s="26"/>
      <c r="C311" s="26"/>
      <c r="D311" s="26"/>
      <c r="E311" s="9"/>
      <c r="F311" s="26"/>
      <c r="G311" s="27"/>
      <c r="H311" s="27"/>
      <c r="J311" s="28" t="str">
        <f t="shared" ref="J311" si="442">CONCATENATE(K310,1)</f>
        <v>61</v>
      </c>
      <c r="K311" s="22" t="e">
        <f t="array" ref="K311:O313">LINEST(B306:B311,C306:C311^{1,2,3,4},TRUE,TRUE)</f>
        <v>#VALUE!</v>
      </c>
      <c r="L311" s="22" t="e">
        <v>#VALUE!</v>
      </c>
      <c r="M311" s="22" t="e">
        <v>#VALUE!</v>
      </c>
      <c r="N311" s="22" t="e">
        <v>#VALUE!</v>
      </c>
      <c r="O311" s="22" t="e">
        <v>#VALUE!</v>
      </c>
      <c r="P311" s="17"/>
      <c r="Q311" s="17"/>
      <c r="R311" s="17"/>
      <c r="S311" s="17"/>
      <c r="U311" s="28">
        <f t="shared" si="388"/>
        <v>7</v>
      </c>
      <c r="V311" s="28">
        <f t="shared" si="389"/>
        <v>222</v>
      </c>
    </row>
    <row r="312" spans="1:22" x14ac:dyDescent="0.3">
      <c r="A312" s="28">
        <f t="shared" si="386"/>
        <v>7223</v>
      </c>
      <c r="B312" s="26"/>
      <c r="C312" s="26"/>
      <c r="D312" s="26"/>
      <c r="E312" s="9"/>
      <c r="F312" s="26"/>
      <c r="G312" s="27"/>
      <c r="H312" s="27"/>
      <c r="J312" s="28" t="str">
        <f t="shared" ref="J312" si="443">CONCATENATE(K310,2)</f>
        <v>62</v>
      </c>
      <c r="K312" s="22" t="e">
        <v>#VALUE!</v>
      </c>
      <c r="L312" s="22" t="e">
        <v>#VALUE!</v>
      </c>
      <c r="M312" s="22" t="e">
        <v>#VALUE!</v>
      </c>
      <c r="N312" s="22" t="e">
        <v>#VALUE!</v>
      </c>
      <c r="O312" s="22" t="e">
        <v>#VALUE!</v>
      </c>
      <c r="P312" s="17"/>
      <c r="Q312" s="17"/>
      <c r="R312" s="17"/>
      <c r="S312" s="17"/>
      <c r="U312" s="28">
        <f t="shared" si="388"/>
        <v>7</v>
      </c>
      <c r="V312" s="28">
        <f t="shared" si="389"/>
        <v>223</v>
      </c>
    </row>
    <row r="313" spans="1:22" x14ac:dyDescent="0.3">
      <c r="A313" s="28">
        <f t="shared" si="386"/>
        <v>7224</v>
      </c>
      <c r="B313" s="26"/>
      <c r="C313" s="26"/>
      <c r="D313" s="26"/>
      <c r="E313" s="9"/>
      <c r="F313" s="26"/>
      <c r="G313" s="27"/>
      <c r="H313" s="27"/>
      <c r="J313" s="28" t="str">
        <f t="shared" ref="J313" si="444">CONCATENATE(K310,3)</f>
        <v>63</v>
      </c>
      <c r="K313" s="22" t="e">
        <v>#VALUE!</v>
      </c>
      <c r="L313" s="22" t="e">
        <v>#VALUE!</v>
      </c>
      <c r="M313" s="22" t="e">
        <v>#VALUE!</v>
      </c>
      <c r="N313" s="22" t="e">
        <v>#VALUE!</v>
      </c>
      <c r="O313" s="22" t="e">
        <v>#VALUE!</v>
      </c>
      <c r="P313" s="17"/>
      <c r="Q313" s="17"/>
      <c r="R313" s="17"/>
      <c r="S313" s="17"/>
      <c r="U313" s="28">
        <f t="shared" si="388"/>
        <v>7</v>
      </c>
      <c r="V313" s="28">
        <f t="shared" si="389"/>
        <v>224</v>
      </c>
    </row>
    <row r="314" spans="1:22" x14ac:dyDescent="0.3">
      <c r="A314" s="28">
        <f t="shared" si="386"/>
        <v>7225</v>
      </c>
      <c r="B314" s="26"/>
      <c r="C314" s="26"/>
      <c r="D314" s="26"/>
      <c r="E314" s="9"/>
      <c r="F314" s="26"/>
      <c r="G314" s="27"/>
      <c r="H314" s="27"/>
      <c r="J314" s="17"/>
      <c r="K314" s="17">
        <v>7</v>
      </c>
      <c r="L314" s="17">
        <v>7</v>
      </c>
      <c r="M314" s="17">
        <v>7</v>
      </c>
      <c r="N314" s="17">
        <v>7</v>
      </c>
      <c r="O314" s="17">
        <v>7</v>
      </c>
      <c r="P314" s="17">
        <v>7</v>
      </c>
      <c r="Q314" s="17"/>
      <c r="R314" s="17"/>
      <c r="S314" s="17"/>
      <c r="U314" s="28">
        <f t="shared" si="388"/>
        <v>7</v>
      </c>
      <c r="V314" s="28">
        <f t="shared" si="389"/>
        <v>225</v>
      </c>
    </row>
    <row r="315" spans="1:22" x14ac:dyDescent="0.3">
      <c r="A315" s="28">
        <f t="shared" si="386"/>
        <v>7226</v>
      </c>
      <c r="B315" s="26"/>
      <c r="C315" s="26"/>
      <c r="D315" s="26"/>
      <c r="E315" s="9"/>
      <c r="F315" s="26"/>
      <c r="G315" s="27"/>
      <c r="H315" s="27"/>
      <c r="J315" s="28" t="str">
        <f t="shared" ref="J315" si="445">CONCATENATE(K314,1)</f>
        <v>71</v>
      </c>
      <c r="K315" s="22" t="e">
        <f t="array" ref="K315:P317">LINEST(B306:B312,C306:C312^{1,2,3,4,5},TRUE,TRUE)</f>
        <v>#VALUE!</v>
      </c>
      <c r="L315" s="22" t="e">
        <v>#VALUE!</v>
      </c>
      <c r="M315" s="22" t="e">
        <v>#VALUE!</v>
      </c>
      <c r="N315" s="22" t="e">
        <v>#VALUE!</v>
      </c>
      <c r="O315" s="22" t="e">
        <v>#VALUE!</v>
      </c>
      <c r="P315" s="22" t="e">
        <v>#VALUE!</v>
      </c>
      <c r="Q315" s="17"/>
      <c r="R315" s="17"/>
      <c r="S315" s="17"/>
      <c r="U315" s="28">
        <f t="shared" si="388"/>
        <v>7</v>
      </c>
      <c r="V315" s="28">
        <f t="shared" si="389"/>
        <v>226</v>
      </c>
    </row>
    <row r="316" spans="1:22" x14ac:dyDescent="0.3">
      <c r="A316" s="28">
        <f t="shared" si="386"/>
        <v>7227</v>
      </c>
      <c r="B316" s="2">
        <f t="shared" ref="B316" si="446">COUNT(B306:B315)-2</f>
        <v>1</v>
      </c>
      <c r="J316" s="28" t="str">
        <f t="shared" ref="J316" si="447">CONCATENATE(K314,2)</f>
        <v>72</v>
      </c>
      <c r="K316" s="22" t="e">
        <v>#VALUE!</v>
      </c>
      <c r="L316" s="22" t="e">
        <v>#VALUE!</v>
      </c>
      <c r="M316" s="22" t="e">
        <v>#VALUE!</v>
      </c>
      <c r="N316" s="22" t="e">
        <v>#VALUE!</v>
      </c>
      <c r="O316" s="22" t="e">
        <v>#VALUE!</v>
      </c>
      <c r="P316" s="22" t="e">
        <v>#VALUE!</v>
      </c>
      <c r="Q316" s="17"/>
      <c r="R316" s="17"/>
      <c r="S316" s="17"/>
      <c r="U316" s="28">
        <f t="shared" si="388"/>
        <v>7</v>
      </c>
      <c r="V316" s="28">
        <f t="shared" si="389"/>
        <v>227</v>
      </c>
    </row>
    <row r="317" spans="1:22" x14ac:dyDescent="0.3">
      <c r="A317" s="28">
        <f t="shared" si="386"/>
        <v>7228</v>
      </c>
      <c r="J317" s="28" t="str">
        <f t="shared" ref="J317" si="448">CONCATENATE(K314,3)</f>
        <v>73</v>
      </c>
      <c r="K317" s="22" t="e">
        <v>#VALUE!</v>
      </c>
      <c r="L317" s="22" t="e">
        <v>#VALUE!</v>
      </c>
      <c r="M317" s="22" t="e">
        <v>#VALUE!</v>
      </c>
      <c r="N317" s="22" t="e">
        <v>#VALUE!</v>
      </c>
      <c r="O317" s="22" t="e">
        <v>#VALUE!</v>
      </c>
      <c r="P317" s="22" t="e">
        <v>#VALUE!</v>
      </c>
      <c r="Q317" s="17"/>
      <c r="R317" s="17"/>
      <c r="S317" s="17"/>
      <c r="U317" s="28">
        <f t="shared" si="388"/>
        <v>7</v>
      </c>
      <c r="V317" s="28">
        <f t="shared" si="389"/>
        <v>228</v>
      </c>
    </row>
    <row r="318" spans="1:22" x14ac:dyDescent="0.3">
      <c r="A318" s="28">
        <f t="shared" si="386"/>
        <v>7229</v>
      </c>
      <c r="B318" s="66" t="s">
        <v>25</v>
      </c>
      <c r="C318" s="66"/>
      <c r="D318" s="66"/>
      <c r="E318" s="66"/>
      <c r="F318" s="66"/>
      <c r="G318" s="66"/>
      <c r="H318" s="66"/>
      <c r="J318" s="17"/>
      <c r="K318" s="17">
        <v>8</v>
      </c>
      <c r="L318" s="17">
        <v>8</v>
      </c>
      <c r="M318" s="17">
        <v>8</v>
      </c>
      <c r="N318" s="17">
        <v>8</v>
      </c>
      <c r="O318" s="17">
        <v>8</v>
      </c>
      <c r="P318" s="17">
        <v>8</v>
      </c>
      <c r="Q318" s="17">
        <v>8</v>
      </c>
      <c r="R318" s="17"/>
      <c r="S318" s="17"/>
      <c r="U318" s="28">
        <f t="shared" si="388"/>
        <v>7</v>
      </c>
      <c r="V318" s="28">
        <f t="shared" si="389"/>
        <v>229</v>
      </c>
    </row>
    <row r="319" spans="1:22" x14ac:dyDescent="0.3">
      <c r="A319" s="28">
        <f t="shared" si="386"/>
        <v>7230</v>
      </c>
      <c r="B319" s="71"/>
      <c r="C319" s="71"/>
      <c r="D319" s="71"/>
      <c r="E319" s="71"/>
      <c r="F319" s="71"/>
      <c r="G319" s="71"/>
      <c r="H319" s="71"/>
      <c r="J319" s="28" t="str">
        <f t="shared" ref="J319" si="449">CONCATENATE(K318,1)</f>
        <v>81</v>
      </c>
      <c r="K319" s="22" t="e">
        <f t="array" ref="K319:Q321">LINEST(B306:B313,C306:C313^{1,2,3,4,5,6},TRUE,TRUE)</f>
        <v>#VALUE!</v>
      </c>
      <c r="L319" s="22" t="e">
        <v>#VALUE!</v>
      </c>
      <c r="M319" s="22" t="e">
        <v>#VALUE!</v>
      </c>
      <c r="N319" s="22" t="e">
        <v>#VALUE!</v>
      </c>
      <c r="O319" s="22" t="e">
        <v>#VALUE!</v>
      </c>
      <c r="P319" s="22" t="e">
        <v>#VALUE!</v>
      </c>
      <c r="Q319" s="22" t="e">
        <v>#VALUE!</v>
      </c>
      <c r="R319" s="17"/>
      <c r="S319" s="17"/>
      <c r="U319" s="28">
        <f t="shared" si="388"/>
        <v>7</v>
      </c>
      <c r="V319" s="28">
        <f t="shared" si="389"/>
        <v>230</v>
      </c>
    </row>
    <row r="320" spans="1:22" x14ac:dyDescent="0.3">
      <c r="A320" s="28">
        <f t="shared" si="386"/>
        <v>7231</v>
      </c>
      <c r="B320" s="71"/>
      <c r="C320" s="71"/>
      <c r="D320" s="71"/>
      <c r="E320" s="71"/>
      <c r="F320" s="71"/>
      <c r="G320" s="71"/>
      <c r="H320" s="71"/>
      <c r="J320" s="28" t="str">
        <f t="shared" ref="J320" si="450">CONCATENATE(K318,2)</f>
        <v>82</v>
      </c>
      <c r="K320" s="22" t="e">
        <v>#VALUE!</v>
      </c>
      <c r="L320" s="22" t="e">
        <v>#VALUE!</v>
      </c>
      <c r="M320" s="22" t="e">
        <v>#VALUE!</v>
      </c>
      <c r="N320" s="22" t="e">
        <v>#VALUE!</v>
      </c>
      <c r="O320" s="22" t="e">
        <v>#VALUE!</v>
      </c>
      <c r="P320" s="22" t="e">
        <v>#VALUE!</v>
      </c>
      <c r="Q320" s="22" t="e">
        <v>#VALUE!</v>
      </c>
      <c r="R320" s="17"/>
      <c r="S320" s="17"/>
      <c r="U320" s="28">
        <f t="shared" si="388"/>
        <v>7</v>
      </c>
      <c r="V320" s="28">
        <f t="shared" si="389"/>
        <v>231</v>
      </c>
    </row>
    <row r="321" spans="1:22" x14ac:dyDescent="0.3">
      <c r="A321" s="28">
        <f t="shared" si="386"/>
        <v>7232</v>
      </c>
      <c r="J321" s="28" t="str">
        <f t="shared" ref="J321" si="451">CONCATENATE(K318,3)</f>
        <v>83</v>
      </c>
      <c r="K321" s="22" t="e">
        <v>#VALUE!</v>
      </c>
      <c r="L321" s="22" t="e">
        <v>#VALUE!</v>
      </c>
      <c r="M321" s="22" t="e">
        <v>#VALUE!</v>
      </c>
      <c r="N321" s="22" t="e">
        <v>#VALUE!</v>
      </c>
      <c r="O321" s="22" t="e">
        <v>#VALUE!</v>
      </c>
      <c r="P321" s="22" t="e">
        <v>#VALUE!</v>
      </c>
      <c r="Q321" s="22" t="e">
        <v>#VALUE!</v>
      </c>
      <c r="R321" s="17"/>
      <c r="S321" s="17"/>
      <c r="U321" s="28">
        <f t="shared" si="388"/>
        <v>7</v>
      </c>
      <c r="V321" s="28">
        <f t="shared" si="389"/>
        <v>232</v>
      </c>
    </row>
    <row r="322" spans="1:22" ht="15" customHeight="1" x14ac:dyDescent="0.3">
      <c r="A322" s="28">
        <f t="shared" si="386"/>
        <v>7233</v>
      </c>
      <c r="B322" s="66" t="s">
        <v>52</v>
      </c>
      <c r="C322" s="66"/>
      <c r="D322" s="66"/>
      <c r="E322" s="10">
        <f>IF(D292="","",MAX(E323,E324))</f>
        <v>0.10000000000000142</v>
      </c>
      <c r="J322" s="17"/>
      <c r="K322" s="17">
        <v>9</v>
      </c>
      <c r="L322" s="17">
        <v>9</v>
      </c>
      <c r="M322" s="17">
        <v>9</v>
      </c>
      <c r="N322" s="17">
        <v>9</v>
      </c>
      <c r="O322" s="17">
        <v>9</v>
      </c>
      <c r="P322" s="17">
        <v>9</v>
      </c>
      <c r="Q322" s="17">
        <v>9</v>
      </c>
      <c r="R322" s="17">
        <v>9</v>
      </c>
      <c r="S322" s="17"/>
      <c r="U322" s="28">
        <f t="shared" si="388"/>
        <v>7</v>
      </c>
      <c r="V322" s="28">
        <f t="shared" si="389"/>
        <v>233</v>
      </c>
    </row>
    <row r="323" spans="1:22" x14ac:dyDescent="0.3">
      <c r="A323" s="28">
        <f t="shared" si="386"/>
        <v>7234</v>
      </c>
      <c r="B323" s="2" t="s">
        <v>26</v>
      </c>
      <c r="C323" s="2" t="s">
        <v>27</v>
      </c>
      <c r="D323" s="2" t="s">
        <v>28</v>
      </c>
      <c r="E323" s="11">
        <f>ABS(MIN(D324:D333))</f>
        <v>0.10000000000000142</v>
      </c>
      <c r="G323" s="2" t="s">
        <v>230</v>
      </c>
      <c r="J323" s="28" t="str">
        <f t="shared" ref="J323" si="452">CONCATENATE(K322,1)</f>
        <v>91</v>
      </c>
      <c r="K323" s="22" t="e">
        <f t="array" ref="K323:R325">LINEST(B306:B314,C306:C314^{1,2,3,4,5,6,7},TRUE,TRUE)</f>
        <v>#VALUE!</v>
      </c>
      <c r="L323" s="22" t="e">
        <v>#VALUE!</v>
      </c>
      <c r="M323" s="22" t="e">
        <v>#VALUE!</v>
      </c>
      <c r="N323" s="22" t="e">
        <v>#VALUE!</v>
      </c>
      <c r="O323" s="22" t="e">
        <v>#VALUE!</v>
      </c>
      <c r="P323" s="22" t="e">
        <v>#VALUE!</v>
      </c>
      <c r="Q323" s="22" t="e">
        <v>#VALUE!</v>
      </c>
      <c r="R323" s="22" t="e">
        <v>#VALUE!</v>
      </c>
      <c r="S323" s="17"/>
      <c r="U323" s="28">
        <f t="shared" si="388"/>
        <v>7</v>
      </c>
      <c r="V323" s="28">
        <f t="shared" si="389"/>
        <v>234</v>
      </c>
    </row>
    <row r="324" spans="1:22" x14ac:dyDescent="0.3">
      <c r="A324" s="28">
        <f t="shared" si="386"/>
        <v>7235</v>
      </c>
      <c r="B324" s="7">
        <f t="shared" ref="B324:B333" si="453">C306-B306</f>
        <v>-0.19999999999999929</v>
      </c>
      <c r="C324" s="7">
        <f t="shared" ref="C324:C333" si="454">H306-G306</f>
        <v>-0.30000000000000071</v>
      </c>
      <c r="D324" s="7">
        <f>C324-B324</f>
        <v>-0.10000000000000142</v>
      </c>
      <c r="E324" s="11">
        <f>ABS(MAX(D324:D333))</f>
        <v>0.10000000000000142</v>
      </c>
      <c r="F324" s="13"/>
      <c r="G324" s="2">
        <f>IF(D306="","",D306/E306)</f>
        <v>0.1</v>
      </c>
      <c r="H324" s="13"/>
      <c r="J324" s="28" t="str">
        <f t="shared" ref="J324" si="455">CONCATENATE(K322,2)</f>
        <v>92</v>
      </c>
      <c r="K324" s="22" t="e">
        <v>#VALUE!</v>
      </c>
      <c r="L324" s="22" t="e">
        <v>#VALUE!</v>
      </c>
      <c r="M324" s="22" t="e">
        <v>#VALUE!</v>
      </c>
      <c r="N324" s="22" t="e">
        <v>#VALUE!</v>
      </c>
      <c r="O324" s="22" t="e">
        <v>#VALUE!</v>
      </c>
      <c r="P324" s="22" t="e">
        <v>#VALUE!</v>
      </c>
      <c r="Q324" s="22" t="e">
        <v>#VALUE!</v>
      </c>
      <c r="R324" s="22" t="e">
        <v>#VALUE!</v>
      </c>
      <c r="S324" s="17"/>
      <c r="U324" s="28">
        <f t="shared" si="388"/>
        <v>7</v>
      </c>
      <c r="V324" s="28">
        <f t="shared" si="389"/>
        <v>235</v>
      </c>
    </row>
    <row r="325" spans="1:22" x14ac:dyDescent="0.3">
      <c r="A325" s="28">
        <f t="shared" si="386"/>
        <v>7236</v>
      </c>
      <c r="B325" s="7">
        <f t="shared" si="453"/>
        <v>-0.30000000000000071</v>
      </c>
      <c r="C325" s="7">
        <f t="shared" si="454"/>
        <v>-0.19999999999999929</v>
      </c>
      <c r="D325" s="7">
        <f t="shared" ref="D325:D333" si="456">C325-B325</f>
        <v>0.10000000000000142</v>
      </c>
      <c r="E325" s="12" t="s">
        <v>34</v>
      </c>
      <c r="G325" s="2">
        <f t="shared" ref="G325:G333" si="457">IF(D307="","",D307/E307)</f>
        <v>0.1</v>
      </c>
      <c r="H325" s="13"/>
      <c r="J325" s="28" t="str">
        <f t="shared" ref="J325" si="458">CONCATENATE(K322,3)</f>
        <v>93</v>
      </c>
      <c r="K325" s="22" t="e">
        <v>#VALUE!</v>
      </c>
      <c r="L325" s="22" t="e">
        <v>#VALUE!</v>
      </c>
      <c r="M325" s="22" t="e">
        <v>#VALUE!</v>
      </c>
      <c r="N325" s="22" t="e">
        <v>#VALUE!</v>
      </c>
      <c r="O325" s="22" t="e">
        <v>#VALUE!</v>
      </c>
      <c r="P325" s="22" t="e">
        <v>#VALUE!</v>
      </c>
      <c r="Q325" s="22" t="e">
        <v>#VALUE!</v>
      </c>
      <c r="R325" s="22" t="e">
        <v>#VALUE!</v>
      </c>
      <c r="S325" s="17"/>
      <c r="U325" s="28">
        <f t="shared" si="388"/>
        <v>7</v>
      </c>
      <c r="V325" s="28">
        <f t="shared" si="389"/>
        <v>236</v>
      </c>
    </row>
    <row r="326" spans="1:22" x14ac:dyDescent="0.3">
      <c r="A326" s="28">
        <f t="shared" si="386"/>
        <v>7237</v>
      </c>
      <c r="B326" s="7">
        <f t="shared" si="453"/>
        <v>0.20000000000000284</v>
      </c>
      <c r="C326" s="7">
        <f t="shared" si="454"/>
        <v>0.10000000000000142</v>
      </c>
      <c r="D326" s="7">
        <f t="shared" si="456"/>
        <v>-0.10000000000000142</v>
      </c>
      <c r="E326" s="10">
        <f>IF(D292="","",MAX(E327,E328))</f>
        <v>0.30000000000000071</v>
      </c>
      <c r="G326" s="2">
        <f t="shared" si="457"/>
        <v>0.1</v>
      </c>
      <c r="H326" s="13"/>
      <c r="J326" s="17"/>
      <c r="K326" s="17">
        <v>10</v>
      </c>
      <c r="L326" s="17">
        <v>10</v>
      </c>
      <c r="M326" s="17">
        <v>10</v>
      </c>
      <c r="N326" s="17">
        <v>10</v>
      </c>
      <c r="O326" s="17">
        <v>10</v>
      </c>
      <c r="P326" s="17">
        <v>10</v>
      </c>
      <c r="Q326" s="17">
        <v>10</v>
      </c>
      <c r="R326" s="17">
        <v>10</v>
      </c>
      <c r="S326" s="17">
        <v>10</v>
      </c>
      <c r="U326" s="28">
        <f t="shared" si="388"/>
        <v>7</v>
      </c>
      <c r="V326" s="28">
        <f t="shared" si="389"/>
        <v>237</v>
      </c>
    </row>
    <row r="327" spans="1:22" x14ac:dyDescent="0.3">
      <c r="A327" s="28">
        <f t="shared" si="386"/>
        <v>7238</v>
      </c>
      <c r="B327" s="7">
        <f t="shared" si="453"/>
        <v>0</v>
      </c>
      <c r="C327" s="7">
        <f t="shared" si="454"/>
        <v>0</v>
      </c>
      <c r="D327" s="7">
        <f t="shared" si="456"/>
        <v>0</v>
      </c>
      <c r="E327" s="11">
        <f>ABS(MIN(B324:B333))</f>
        <v>0.30000000000000071</v>
      </c>
      <c r="G327" s="2" t="str">
        <f t="shared" si="457"/>
        <v/>
      </c>
      <c r="H327" s="13"/>
      <c r="J327" s="28" t="str">
        <f t="shared" ref="J327" si="459">CONCATENATE(K326,1)</f>
        <v>101</v>
      </c>
      <c r="K327" s="22" t="e">
        <f t="array" ref="K327:S329">LINEST(B306:B315,C306:C315^{1,2,3,4,5,6,7,8},TRUE,TRUE)</f>
        <v>#VALUE!</v>
      </c>
      <c r="L327" s="22" t="e">
        <v>#VALUE!</v>
      </c>
      <c r="M327" s="22" t="e">
        <v>#VALUE!</v>
      </c>
      <c r="N327" s="22" t="e">
        <v>#VALUE!</v>
      </c>
      <c r="O327" s="22" t="e">
        <v>#VALUE!</v>
      </c>
      <c r="P327" s="22" t="e">
        <v>#VALUE!</v>
      </c>
      <c r="Q327" s="22" t="e">
        <v>#VALUE!</v>
      </c>
      <c r="R327" s="22" t="e">
        <v>#VALUE!</v>
      </c>
      <c r="S327" s="22" t="e">
        <v>#VALUE!</v>
      </c>
      <c r="U327" s="28">
        <f t="shared" si="388"/>
        <v>7</v>
      </c>
      <c r="V327" s="28">
        <f t="shared" si="389"/>
        <v>238</v>
      </c>
    </row>
    <row r="328" spans="1:22" x14ac:dyDescent="0.3">
      <c r="A328" s="28">
        <f t="shared" si="386"/>
        <v>7239</v>
      </c>
      <c r="B328" s="7">
        <f t="shared" si="453"/>
        <v>0</v>
      </c>
      <c r="C328" s="7">
        <f t="shared" si="454"/>
        <v>0</v>
      </c>
      <c r="D328" s="7">
        <f t="shared" si="456"/>
        <v>0</v>
      </c>
      <c r="E328" s="11">
        <f>ABS(MAX(B324:B333))</f>
        <v>0.20000000000000284</v>
      </c>
      <c r="G328" s="2" t="str">
        <f t="shared" si="457"/>
        <v/>
      </c>
      <c r="H328" s="13"/>
      <c r="J328" s="28" t="str">
        <f t="shared" ref="J328" si="460">CONCATENATE(K326,2)</f>
        <v>102</v>
      </c>
      <c r="K328" s="22" t="e">
        <v>#VALUE!</v>
      </c>
      <c r="L328" s="22" t="e">
        <v>#VALUE!</v>
      </c>
      <c r="M328" s="22" t="e">
        <v>#VALUE!</v>
      </c>
      <c r="N328" s="22" t="e">
        <v>#VALUE!</v>
      </c>
      <c r="O328" s="22" t="e">
        <v>#VALUE!</v>
      </c>
      <c r="P328" s="22" t="e">
        <v>#VALUE!</v>
      </c>
      <c r="Q328" s="22" t="e">
        <v>#VALUE!</v>
      </c>
      <c r="R328" s="22" t="e">
        <v>#VALUE!</v>
      </c>
      <c r="S328" s="22" t="e">
        <v>#VALUE!</v>
      </c>
      <c r="U328" s="28">
        <f t="shared" si="388"/>
        <v>7</v>
      </c>
      <c r="V328" s="28">
        <f t="shared" si="389"/>
        <v>239</v>
      </c>
    </row>
    <row r="329" spans="1:22" x14ac:dyDescent="0.3">
      <c r="A329" s="28">
        <f t="shared" si="386"/>
        <v>7240</v>
      </c>
      <c r="B329" s="7">
        <f t="shared" si="453"/>
        <v>0</v>
      </c>
      <c r="C329" s="7">
        <f t="shared" si="454"/>
        <v>0</v>
      </c>
      <c r="D329" s="7">
        <f t="shared" si="456"/>
        <v>0</v>
      </c>
      <c r="E329" s="12" t="s">
        <v>231</v>
      </c>
      <c r="G329" s="2" t="str">
        <f t="shared" si="457"/>
        <v/>
      </c>
      <c r="H329" s="13"/>
      <c r="J329" s="28" t="str">
        <f t="shared" ref="J329" si="461">CONCATENATE(K326,3)</f>
        <v>103</v>
      </c>
      <c r="K329" s="22" t="e">
        <v>#VALUE!</v>
      </c>
      <c r="L329" s="22" t="e">
        <v>#VALUE!</v>
      </c>
      <c r="M329" s="22" t="e">
        <v>#VALUE!</v>
      </c>
      <c r="N329" s="22" t="e">
        <v>#VALUE!</v>
      </c>
      <c r="O329" s="22" t="e">
        <v>#VALUE!</v>
      </c>
      <c r="P329" s="22" t="e">
        <v>#VALUE!</v>
      </c>
      <c r="Q329" s="22" t="e">
        <v>#VALUE!</v>
      </c>
      <c r="R329" s="22" t="e">
        <v>#VALUE!</v>
      </c>
      <c r="S329" s="22" t="e">
        <v>#VALUE!</v>
      </c>
      <c r="U329" s="28">
        <f t="shared" si="388"/>
        <v>7</v>
      </c>
      <c r="V329" s="28">
        <f t="shared" si="389"/>
        <v>240</v>
      </c>
    </row>
    <row r="330" spans="1:22" x14ac:dyDescent="0.3">
      <c r="A330" s="28">
        <f t="shared" si="386"/>
        <v>7241</v>
      </c>
      <c r="B330" s="7">
        <f t="shared" si="453"/>
        <v>0</v>
      </c>
      <c r="C330" s="7">
        <f t="shared" si="454"/>
        <v>0</v>
      </c>
      <c r="D330" s="7">
        <f t="shared" si="456"/>
        <v>0</v>
      </c>
      <c r="E330" s="10">
        <f>IF(D292="","",MAX(E331,E332))*2</f>
        <v>0.2</v>
      </c>
      <c r="G330" s="2" t="str">
        <f t="shared" si="457"/>
        <v/>
      </c>
      <c r="H330" s="13"/>
      <c r="U330" s="28">
        <f t="shared" si="388"/>
        <v>7</v>
      </c>
      <c r="V330" s="28">
        <f t="shared" si="389"/>
        <v>241</v>
      </c>
    </row>
    <row r="331" spans="1:22" x14ac:dyDescent="0.3">
      <c r="A331" s="28">
        <f t="shared" si="386"/>
        <v>7242</v>
      </c>
      <c r="B331" s="7">
        <f t="shared" si="453"/>
        <v>0</v>
      </c>
      <c r="C331" s="7">
        <f t="shared" si="454"/>
        <v>0</v>
      </c>
      <c r="D331" s="7">
        <f t="shared" si="456"/>
        <v>0</v>
      </c>
      <c r="E331" s="11">
        <f>ABS(MIN(G324:G333))</f>
        <v>0.1</v>
      </c>
      <c r="G331" s="2" t="str">
        <f t="shared" si="457"/>
        <v/>
      </c>
      <c r="U331" s="28">
        <f t="shared" si="388"/>
        <v>7</v>
      </c>
      <c r="V331" s="28">
        <f t="shared" si="389"/>
        <v>242</v>
      </c>
    </row>
    <row r="332" spans="1:22" x14ac:dyDescent="0.3">
      <c r="A332" s="28">
        <f t="shared" si="386"/>
        <v>7243</v>
      </c>
      <c r="B332" s="7">
        <f t="shared" si="453"/>
        <v>0</v>
      </c>
      <c r="C332" s="7">
        <f t="shared" si="454"/>
        <v>0</v>
      </c>
      <c r="D332" s="7">
        <f t="shared" si="456"/>
        <v>0</v>
      </c>
      <c r="E332" s="11">
        <f>ABS(MAX(G324:G333))</f>
        <v>0.1</v>
      </c>
      <c r="G332" s="2" t="str">
        <f t="shared" si="457"/>
        <v/>
      </c>
      <c r="U332" s="28">
        <f t="shared" si="388"/>
        <v>7</v>
      </c>
      <c r="V332" s="28">
        <f t="shared" si="389"/>
        <v>243</v>
      </c>
    </row>
    <row r="333" spans="1:22" x14ac:dyDescent="0.3">
      <c r="A333" s="28">
        <f t="shared" si="386"/>
        <v>7244</v>
      </c>
      <c r="B333" s="7">
        <f t="shared" si="453"/>
        <v>0</v>
      </c>
      <c r="C333" s="7">
        <f t="shared" si="454"/>
        <v>0</v>
      </c>
      <c r="D333" s="7">
        <f t="shared" si="456"/>
        <v>0</v>
      </c>
      <c r="F333" s="13"/>
      <c r="G333" s="2" t="str">
        <f t="shared" si="457"/>
        <v/>
      </c>
      <c r="U333" s="28">
        <f t="shared" si="388"/>
        <v>7</v>
      </c>
      <c r="V333" s="28">
        <f t="shared" si="389"/>
        <v>244</v>
      </c>
    </row>
    <row r="334" spans="1:22" x14ac:dyDescent="0.3">
      <c r="A334" s="28">
        <f t="shared" si="386"/>
        <v>7245</v>
      </c>
      <c r="F334" s="13"/>
      <c r="U334" s="28">
        <f t="shared" si="388"/>
        <v>7</v>
      </c>
      <c r="V334" s="28">
        <f t="shared" si="389"/>
        <v>245</v>
      </c>
    </row>
    <row r="335" spans="1:22" x14ac:dyDescent="0.3">
      <c r="A335" s="28">
        <f t="shared" si="386"/>
        <v>7246</v>
      </c>
      <c r="F335" s="13"/>
      <c r="U335" s="28">
        <f t="shared" si="388"/>
        <v>7</v>
      </c>
      <c r="V335" s="28">
        <f t="shared" si="389"/>
        <v>246</v>
      </c>
    </row>
    <row r="336" spans="1:22" x14ac:dyDescent="0.3">
      <c r="A336" s="28">
        <f t="shared" si="386"/>
        <v>7247</v>
      </c>
      <c r="F336" s="13"/>
      <c r="U336" s="28">
        <f t="shared" si="388"/>
        <v>7</v>
      </c>
      <c r="V336" s="28">
        <f t="shared" si="389"/>
        <v>247</v>
      </c>
    </row>
    <row r="337" spans="1:24" s="8" customFormat="1" x14ac:dyDescent="0.3"/>
    <row r="338" spans="1:24" x14ac:dyDescent="0.3">
      <c r="A338" s="28">
        <f t="shared" ref="A338:A384" si="462">ROUND(CONCATENATE(U338,V338),0)</f>
        <v>8201</v>
      </c>
      <c r="B338" s="63" t="s">
        <v>0</v>
      </c>
      <c r="C338" s="63"/>
      <c r="D338" s="71" t="s">
        <v>75</v>
      </c>
      <c r="E338" s="71"/>
      <c r="F338" s="71"/>
      <c r="G338" s="71"/>
      <c r="H338" s="71"/>
      <c r="U338" s="28">
        <f t="shared" ref="U338" si="463">U336+1</f>
        <v>8</v>
      </c>
      <c r="V338" s="28">
        <v>201</v>
      </c>
    </row>
    <row r="339" spans="1:24" x14ac:dyDescent="0.3">
      <c r="A339" s="28">
        <f t="shared" si="462"/>
        <v>8202</v>
      </c>
      <c r="B339" s="72" t="s">
        <v>70</v>
      </c>
      <c r="C339" s="73"/>
      <c r="D339" s="30" t="s">
        <v>66</v>
      </c>
      <c r="E339" s="66" t="s">
        <v>71</v>
      </c>
      <c r="F339" s="66"/>
      <c r="G339" s="74" t="s">
        <v>67</v>
      </c>
      <c r="H339" s="74"/>
      <c r="U339" s="28">
        <f t="shared" ref="U339" si="464">U338</f>
        <v>8</v>
      </c>
      <c r="V339" s="28">
        <f t="shared" ref="V339" si="465">V338+1</f>
        <v>202</v>
      </c>
    </row>
    <row r="340" spans="1:24" x14ac:dyDescent="0.3">
      <c r="A340" s="28">
        <f t="shared" si="462"/>
        <v>8203</v>
      </c>
      <c r="B340" s="75" t="s">
        <v>6</v>
      </c>
      <c r="C340" s="75"/>
      <c r="D340" s="71" t="s">
        <v>216</v>
      </c>
      <c r="E340" s="71"/>
      <c r="F340" s="71"/>
      <c r="G340" s="71"/>
      <c r="H340" s="71"/>
      <c r="U340" s="28">
        <f t="shared" si="388"/>
        <v>8</v>
      </c>
      <c r="V340" s="28">
        <f t="shared" si="389"/>
        <v>203</v>
      </c>
    </row>
    <row r="341" spans="1:24" x14ac:dyDescent="0.3">
      <c r="A341" s="28">
        <f t="shared" si="462"/>
        <v>8204</v>
      </c>
      <c r="B341" s="63" t="s">
        <v>7</v>
      </c>
      <c r="C341" s="63"/>
      <c r="D341" s="71" t="s">
        <v>29</v>
      </c>
      <c r="E341" s="71"/>
      <c r="F341" s="71"/>
      <c r="G341" s="71"/>
      <c r="H341" s="71"/>
      <c r="J341" s="17"/>
      <c r="K341" s="17" t="s">
        <v>53</v>
      </c>
      <c r="L341" s="17" t="s">
        <v>54</v>
      </c>
      <c r="M341" s="17" t="s">
        <v>55</v>
      </c>
      <c r="N341" s="17" t="s">
        <v>56</v>
      </c>
      <c r="O341" s="17" t="s">
        <v>57</v>
      </c>
      <c r="P341" s="17" t="s">
        <v>2</v>
      </c>
      <c r="Q341" s="17" t="s">
        <v>3</v>
      </c>
      <c r="R341" s="17" t="s">
        <v>4</v>
      </c>
      <c r="S341" s="17" t="s">
        <v>5</v>
      </c>
      <c r="U341" s="28">
        <f t="shared" si="388"/>
        <v>8</v>
      </c>
      <c r="V341" s="28">
        <f t="shared" si="389"/>
        <v>204</v>
      </c>
      <c r="X341" s="1" t="s">
        <v>48</v>
      </c>
    </row>
    <row r="342" spans="1:24" x14ac:dyDescent="0.3">
      <c r="A342" s="28">
        <f t="shared" si="462"/>
        <v>8205</v>
      </c>
      <c r="B342" s="63" t="s">
        <v>9</v>
      </c>
      <c r="C342" s="63"/>
      <c r="D342" s="71" t="s">
        <v>30</v>
      </c>
      <c r="E342" s="71"/>
      <c r="F342" s="71"/>
      <c r="G342" s="71"/>
      <c r="H342" s="71"/>
      <c r="J342" s="17">
        <f t="shared" ref="J342" si="466">COUNTA(B354:B363)</f>
        <v>3</v>
      </c>
      <c r="K342" s="17">
        <f t="shared" ref="K342" si="467">IF(L342-1&lt;2,0,L342-1)</f>
        <v>0</v>
      </c>
      <c r="L342" s="17">
        <f t="shared" ref="L342" si="468">IF(M342-1&lt;2,0,M342-1)</f>
        <v>0</v>
      </c>
      <c r="M342" s="17">
        <f t="shared" ref="M342" si="469">IF(N342-1&lt;2,0,N342-1)</f>
        <v>0</v>
      </c>
      <c r="N342" s="17">
        <f t="shared" ref="N342" si="470">IF(O342-1&lt;2,0,O342-1)</f>
        <v>0</v>
      </c>
      <c r="O342" s="17">
        <f t="shared" ref="O342" si="471">IF(P342-1&lt;2,0,P342-1)</f>
        <v>0</v>
      </c>
      <c r="P342" s="17">
        <f t="shared" ref="P342" si="472">IF(Q342-1&lt;2,0,Q342-1)</f>
        <v>0</v>
      </c>
      <c r="Q342" s="17">
        <f t="shared" ref="Q342" si="473">IF(R342-1&lt;2,0,R342-1)</f>
        <v>0</v>
      </c>
      <c r="R342" s="17">
        <f t="shared" ref="R342" si="474">IF(S342-1&lt;2,0,S342-1)</f>
        <v>2</v>
      </c>
      <c r="S342" s="17">
        <f t="shared" ref="S342" si="475">J342</f>
        <v>3</v>
      </c>
      <c r="U342" s="28">
        <f t="shared" si="388"/>
        <v>8</v>
      </c>
      <c r="V342" s="28">
        <f t="shared" si="389"/>
        <v>205</v>
      </c>
      <c r="X342" s="1" t="s">
        <v>49</v>
      </c>
    </row>
    <row r="343" spans="1:24" x14ac:dyDescent="0.3">
      <c r="A343" s="28">
        <f t="shared" si="462"/>
        <v>8206</v>
      </c>
      <c r="B343" s="63" t="s">
        <v>10</v>
      </c>
      <c r="C343" s="63"/>
      <c r="D343" s="71" t="s">
        <v>375</v>
      </c>
      <c r="E343" s="71"/>
      <c r="F343" s="71"/>
      <c r="G343" s="71"/>
      <c r="H343" s="71"/>
      <c r="J343" s="28" t="str">
        <f t="shared" ref="J343" si="476">CONCATENATE(J342,1)</f>
        <v>31</v>
      </c>
      <c r="K343" s="29">
        <f t="shared" ref="K343" si="477">IF(K342=0,0,VLOOKUP(J343,J347:S377,K342,FALSE))</f>
        <v>0</v>
      </c>
      <c r="L343" s="29">
        <f t="shared" ref="L343" si="478">IF(L342=0,0,VLOOKUP(J343,J347:S377,L342,FALSE))</f>
        <v>0</v>
      </c>
      <c r="M343" s="29">
        <f t="shared" ref="M343" si="479">IF(M342=0,0,VLOOKUP(J343,J347:S377,M342,FALSE))</f>
        <v>0</v>
      </c>
      <c r="N343" s="29">
        <f t="shared" ref="N343" si="480">IF(N342=0,0,VLOOKUP(J343,J347:S377,N342,FALSE))</f>
        <v>0</v>
      </c>
      <c r="O343" s="29">
        <f t="shared" ref="O343" si="481">IF(O342=0,0,VLOOKUP(J343,J347:S377,O342,FALSE))</f>
        <v>0</v>
      </c>
      <c r="P343" s="29">
        <f t="shared" ref="P343" si="482">IF(P342=0,0,VLOOKUP(J343,J347:S377,P342,FALSE))</f>
        <v>0</v>
      </c>
      <c r="Q343" s="29">
        <f t="shared" ref="Q343" si="483">IF(Q342=0,0,VLOOKUP(J343,J347:S377,Q342,FALSE))</f>
        <v>0</v>
      </c>
      <c r="R343" s="29">
        <f t="shared" ref="R343" si="484">IF(R342=0,0,VLOOKUP(J343,J347:S377,R342,FALSE))</f>
        <v>0.98521370563302846</v>
      </c>
      <c r="S343" s="29">
        <f t="shared" ref="S343" si="485">IF(S342=0,0,VLOOKUP(J343,J347:S377,S342,FALSE))</f>
        <v>0.23829553175654894</v>
      </c>
      <c r="U343" s="28">
        <f t="shared" si="388"/>
        <v>8</v>
      </c>
      <c r="V343" s="28">
        <f t="shared" si="389"/>
        <v>206</v>
      </c>
      <c r="X343" s="1" t="s">
        <v>50</v>
      </c>
    </row>
    <row r="344" spans="1:24" x14ac:dyDescent="0.3">
      <c r="A344" s="28">
        <f t="shared" si="462"/>
        <v>8207</v>
      </c>
      <c r="B344" s="63" t="s">
        <v>11</v>
      </c>
      <c r="C344" s="63"/>
      <c r="D344" s="64">
        <v>46056</v>
      </c>
      <c r="E344" s="64"/>
      <c r="F344" s="64"/>
      <c r="G344" s="64"/>
      <c r="H344" s="64"/>
      <c r="J344" s="28" t="str">
        <f t="shared" ref="J344" si="486">CONCATENATE(J342,2)</f>
        <v>32</v>
      </c>
      <c r="K344" s="22">
        <f t="shared" ref="K344" si="487">IF(K342=0,0,VLOOKUP(J344,J347:S377,K342,FALSE))</f>
        <v>0</v>
      </c>
      <c r="L344" s="22">
        <f t="shared" ref="L344" si="488">IF(L342=0,0,VLOOKUP(J344,J347:S377,L342,FALSE))</f>
        <v>0</v>
      </c>
      <c r="M344" s="22">
        <f t="shared" ref="M344" si="489">IF(M342=0,0,VLOOKUP(J344,J347:S377,M342,FALSE))</f>
        <v>0</v>
      </c>
      <c r="N344" s="22">
        <f t="shared" ref="N344" si="490">IF(N342=0,0,VLOOKUP(J344,J347:S377,N342,FALSE))</f>
        <v>0</v>
      </c>
      <c r="O344" s="22">
        <f t="shared" ref="O344" si="491">IF(O342=0,0,VLOOKUP(J344,J347:S377,O342,FALSE))</f>
        <v>0</v>
      </c>
      <c r="P344" s="22">
        <f t="shared" ref="P344" si="492">IF(P342=0,0,VLOOKUP(J344,J347:S377,P342,FALSE))</f>
        <v>0</v>
      </c>
      <c r="Q344" s="22">
        <f t="shared" ref="Q344" si="493">IF(Q342=0,0,VLOOKUP(J344,J347:S377,Q342,FALSE))</f>
        <v>0</v>
      </c>
      <c r="R344" s="22">
        <f t="shared" ref="R344" si="494">IF(R342=0,0,VLOOKUP(J344,J347:S377,R342,FALSE))</f>
        <v>2.8020364441209249E-3</v>
      </c>
      <c r="S344" s="22">
        <f t="shared" ref="S344" si="495">IF(S342=0,0,VLOOKUP(J344,J347:S377,S342,FALSE))</f>
        <v>7.4154329702406138E-2</v>
      </c>
      <c r="U344" s="28">
        <f t="shared" si="388"/>
        <v>8</v>
      </c>
      <c r="V344" s="28">
        <f t="shared" si="389"/>
        <v>207</v>
      </c>
    </row>
    <row r="345" spans="1:24" x14ac:dyDescent="0.3">
      <c r="A345" s="28">
        <f t="shared" si="462"/>
        <v>8208</v>
      </c>
      <c r="B345" s="63" t="s">
        <v>12</v>
      </c>
      <c r="C345" s="63"/>
      <c r="D345" s="65">
        <v>46446</v>
      </c>
      <c r="E345" s="65"/>
      <c r="F345" s="65"/>
      <c r="G345" s="65"/>
      <c r="H345" s="65"/>
      <c r="J345" s="28" t="str">
        <f t="shared" ref="J345" si="496">CONCATENATE(J342,3)</f>
        <v>33</v>
      </c>
      <c r="K345" s="22"/>
      <c r="L345" s="22"/>
      <c r="M345" s="22"/>
      <c r="N345" s="22" t="s">
        <v>58</v>
      </c>
      <c r="O345" s="29">
        <f t="shared" ref="O345" si="497">J342-2</f>
        <v>1</v>
      </c>
      <c r="P345" s="22" t="s">
        <v>59</v>
      </c>
      <c r="Q345" s="29">
        <f t="shared" ref="Q345" si="498">VLOOKUP(J345,J347:S377,3,FALSE)</f>
        <v>4.0221343777805174E-2</v>
      </c>
      <c r="R345" s="22" t="s">
        <v>60</v>
      </c>
      <c r="S345" s="22">
        <f t="shared" ref="S345" si="499">VLOOKUP(J345,J347:S377,2,FALSE)</f>
        <v>0.99999191121752362</v>
      </c>
      <c r="U345" s="28">
        <f t="shared" si="388"/>
        <v>8</v>
      </c>
      <c r="V345" s="28">
        <f t="shared" si="389"/>
        <v>208</v>
      </c>
    </row>
    <row r="346" spans="1:24" x14ac:dyDescent="0.3">
      <c r="A346" s="28">
        <f t="shared" si="462"/>
        <v>8209</v>
      </c>
      <c r="B346" s="63" t="s">
        <v>13</v>
      </c>
      <c r="C346" s="63"/>
      <c r="D346" s="15">
        <v>0.1</v>
      </c>
      <c r="E346" s="66" t="s">
        <v>14</v>
      </c>
      <c r="F346" s="66"/>
      <c r="G346" s="66"/>
      <c r="H346" s="6" t="s">
        <v>64</v>
      </c>
      <c r="J346" s="17"/>
      <c r="K346" s="17">
        <v>3</v>
      </c>
      <c r="L346" s="17">
        <v>3</v>
      </c>
      <c r="M346" s="17"/>
      <c r="N346" s="17"/>
      <c r="O346" s="17"/>
      <c r="P346" s="17"/>
      <c r="Q346" s="17"/>
      <c r="R346" s="17"/>
      <c r="S346" s="17"/>
      <c r="U346" s="28">
        <f t="shared" si="388"/>
        <v>8</v>
      </c>
      <c r="V346" s="28">
        <f t="shared" si="389"/>
        <v>209</v>
      </c>
    </row>
    <row r="347" spans="1:24" x14ac:dyDescent="0.3">
      <c r="A347" s="28">
        <f t="shared" si="462"/>
        <v>8210</v>
      </c>
      <c r="B347" s="63" t="s">
        <v>15</v>
      </c>
      <c r="C347" s="63"/>
      <c r="D347" s="2">
        <f t="shared" ref="D347" si="500">MIN(B354:B363)</f>
        <v>15</v>
      </c>
      <c r="E347" s="3" t="s">
        <v>16</v>
      </c>
      <c r="F347" s="2">
        <f t="shared" ref="F347" si="501">MAX(B354:B363)</f>
        <v>35</v>
      </c>
      <c r="G347" s="4" t="str">
        <f t="shared" ref="G347" si="502">IF(H346="","",H346)</f>
        <v>°C</v>
      </c>
      <c r="H347" s="14"/>
      <c r="J347" s="28" t="str">
        <f t="shared" ref="J347" si="503">CONCATENATE(K346,1)</f>
        <v>31</v>
      </c>
      <c r="K347" s="22">
        <f t="array" ref="K347:L349">LINEST(B354:B356,C354:C356^{1},TRUE,TRUE)</f>
        <v>0.98521370563302846</v>
      </c>
      <c r="L347" s="22">
        <v>0.23829553175654894</v>
      </c>
      <c r="M347" s="17"/>
      <c r="N347" s="17"/>
      <c r="O347" s="17"/>
      <c r="P347" s="17"/>
      <c r="Q347" s="17"/>
      <c r="R347" s="17"/>
      <c r="S347" s="17"/>
      <c r="U347" s="28">
        <f t="shared" si="388"/>
        <v>8</v>
      </c>
      <c r="V347" s="28">
        <f t="shared" si="389"/>
        <v>210</v>
      </c>
    </row>
    <row r="348" spans="1:24" x14ac:dyDescent="0.3">
      <c r="A348" s="28">
        <f t="shared" si="462"/>
        <v>8211</v>
      </c>
      <c r="J348" s="28" t="str">
        <f t="shared" ref="J348" si="504">CONCATENATE(K346,2)</f>
        <v>32</v>
      </c>
      <c r="K348" s="22">
        <v>2.8020364441209249E-3</v>
      </c>
      <c r="L348" s="22">
        <v>7.4154329702406138E-2</v>
      </c>
      <c r="M348" s="17"/>
      <c r="N348" s="17"/>
      <c r="O348" s="17"/>
      <c r="P348" s="17"/>
      <c r="Q348" s="17"/>
      <c r="R348" s="17"/>
      <c r="S348" s="17"/>
      <c r="U348" s="28">
        <f t="shared" si="388"/>
        <v>8</v>
      </c>
      <c r="V348" s="28">
        <f t="shared" si="389"/>
        <v>211</v>
      </c>
    </row>
    <row r="349" spans="1:24" x14ac:dyDescent="0.3">
      <c r="A349" s="28">
        <f t="shared" si="462"/>
        <v>8212</v>
      </c>
      <c r="B349" s="67" t="s">
        <v>17</v>
      </c>
      <c r="C349" s="67"/>
      <c r="D349" s="67"/>
      <c r="E349" s="67"/>
      <c r="F349" s="67"/>
      <c r="G349" s="68" t="s">
        <v>31</v>
      </c>
      <c r="H349" s="69"/>
      <c r="J349" s="28" t="str">
        <f t="shared" ref="J349" si="505">CONCATENATE(K346,3)</f>
        <v>33</v>
      </c>
      <c r="K349" s="22">
        <v>0.99999191121752362</v>
      </c>
      <c r="L349" s="22">
        <v>4.0221343777805174E-2</v>
      </c>
      <c r="M349" s="17"/>
      <c r="N349" s="17"/>
      <c r="O349" s="17"/>
      <c r="P349" s="17"/>
      <c r="Q349" s="17"/>
      <c r="R349" s="17"/>
      <c r="S349" s="17"/>
      <c r="U349" s="28">
        <f t="shared" si="388"/>
        <v>8</v>
      </c>
      <c r="V349" s="28">
        <f t="shared" si="389"/>
        <v>212</v>
      </c>
    </row>
    <row r="350" spans="1:24" x14ac:dyDescent="0.3">
      <c r="A350" s="28">
        <f t="shared" si="462"/>
        <v>8213</v>
      </c>
      <c r="B350" s="66" t="s">
        <v>18</v>
      </c>
      <c r="C350" s="66"/>
      <c r="D350" s="66"/>
      <c r="E350" s="66" t="str">
        <f t="shared" ref="E350" si="506">IF(D343="","",D343)</f>
        <v>E0051/26</v>
      </c>
      <c r="F350" s="66"/>
      <c r="G350" s="4" t="s">
        <v>18</v>
      </c>
      <c r="H350" s="16" t="s">
        <v>217</v>
      </c>
      <c r="J350" s="17"/>
      <c r="K350" s="17">
        <v>4</v>
      </c>
      <c r="L350" s="17">
        <v>4</v>
      </c>
      <c r="M350" s="17">
        <v>4</v>
      </c>
      <c r="N350" s="17"/>
      <c r="O350" s="17"/>
      <c r="P350" s="17"/>
      <c r="Q350" s="17"/>
      <c r="R350" s="17"/>
      <c r="S350" s="17"/>
      <c r="U350" s="28">
        <f t="shared" si="388"/>
        <v>8</v>
      </c>
      <c r="V350" s="28">
        <f t="shared" si="389"/>
        <v>213</v>
      </c>
    </row>
    <row r="351" spans="1:24" ht="15" customHeight="1" x14ac:dyDescent="0.3">
      <c r="A351" s="28">
        <f t="shared" si="462"/>
        <v>8214</v>
      </c>
      <c r="B351" s="5" t="s">
        <v>19</v>
      </c>
      <c r="C351" s="5" t="s">
        <v>20</v>
      </c>
      <c r="D351" s="5" t="s">
        <v>21</v>
      </c>
      <c r="E351" s="5"/>
      <c r="F351" s="70" t="s">
        <v>33</v>
      </c>
      <c r="G351" s="5" t="s">
        <v>19</v>
      </c>
      <c r="H351" s="5" t="s">
        <v>20</v>
      </c>
      <c r="J351" s="28" t="str">
        <f t="shared" ref="J351" si="507">CONCATENATE(K350,1)</f>
        <v>41</v>
      </c>
      <c r="K351" s="22" t="e">
        <f t="array" ref="K351:M353">LINEST(B354:B357,C354:C357^{1,2},TRUE,TRUE)</f>
        <v>#VALUE!</v>
      </c>
      <c r="L351" s="22" t="e">
        <v>#VALUE!</v>
      </c>
      <c r="M351" s="22" t="e">
        <v>#VALUE!</v>
      </c>
      <c r="N351" s="17"/>
      <c r="O351" s="17"/>
      <c r="P351" s="17"/>
      <c r="Q351" s="17"/>
      <c r="R351" s="17"/>
      <c r="S351" s="17"/>
      <c r="U351" s="28">
        <f t="shared" si="388"/>
        <v>8</v>
      </c>
      <c r="V351" s="28">
        <f t="shared" si="389"/>
        <v>214</v>
      </c>
    </row>
    <row r="352" spans="1:24" x14ac:dyDescent="0.3">
      <c r="A352" s="28">
        <f t="shared" si="462"/>
        <v>8215</v>
      </c>
      <c r="B352" s="5" t="s">
        <v>22</v>
      </c>
      <c r="C352" s="5" t="s">
        <v>23</v>
      </c>
      <c r="D352" s="5" t="s">
        <v>24</v>
      </c>
      <c r="E352" s="5" t="s">
        <v>32</v>
      </c>
      <c r="F352" s="70"/>
      <c r="G352" s="5" t="s">
        <v>22</v>
      </c>
      <c r="H352" s="5" t="s">
        <v>23</v>
      </c>
      <c r="J352" s="28" t="str">
        <f t="shared" ref="J352" si="508">CONCATENATE(K350,2)</f>
        <v>42</v>
      </c>
      <c r="K352" s="22" t="e">
        <v>#VALUE!</v>
      </c>
      <c r="L352" s="22" t="e">
        <v>#VALUE!</v>
      </c>
      <c r="M352" s="22" t="e">
        <v>#VALUE!</v>
      </c>
      <c r="N352" s="17"/>
      <c r="O352" s="17"/>
      <c r="P352" s="17"/>
      <c r="Q352" s="17"/>
      <c r="R352" s="17"/>
      <c r="S352" s="17"/>
      <c r="U352" s="28">
        <f t="shared" si="388"/>
        <v>8</v>
      </c>
      <c r="V352" s="28">
        <f t="shared" si="389"/>
        <v>215</v>
      </c>
    </row>
    <row r="353" spans="1:22" x14ac:dyDescent="0.3">
      <c r="A353" s="28">
        <f t="shared" si="462"/>
        <v>8216</v>
      </c>
      <c r="B353" s="6" t="str">
        <f t="shared" ref="B353" si="509">IF(H346="","",H346)</f>
        <v>°C</v>
      </c>
      <c r="C353" s="6" t="str">
        <f t="shared" ref="C353" si="510">IF(H346="","",H346)</f>
        <v>°C</v>
      </c>
      <c r="D353" s="6" t="str">
        <f t="shared" ref="D353" si="511">IF(H346="","",H346)</f>
        <v>°C</v>
      </c>
      <c r="E353" s="6"/>
      <c r="F353" s="6"/>
      <c r="G353" s="6" t="str">
        <f t="shared" ref="G353" si="512">IF(H346="","",H346)</f>
        <v>°C</v>
      </c>
      <c r="H353" s="6" t="str">
        <f t="shared" ref="H353" si="513">IF(H346="","",H346)</f>
        <v>°C</v>
      </c>
      <c r="J353" s="28" t="str">
        <f t="shared" ref="J353" si="514">CONCATENATE(K350,3)</f>
        <v>43</v>
      </c>
      <c r="K353" s="22" t="e">
        <v>#VALUE!</v>
      </c>
      <c r="L353" s="22" t="e">
        <v>#VALUE!</v>
      </c>
      <c r="M353" s="22" t="e">
        <v>#VALUE!</v>
      </c>
      <c r="N353" s="17"/>
      <c r="O353" s="17"/>
      <c r="P353" s="17"/>
      <c r="Q353" s="17"/>
      <c r="R353" s="17"/>
      <c r="S353" s="17"/>
      <c r="U353" s="28">
        <f t="shared" si="388"/>
        <v>8</v>
      </c>
      <c r="V353" s="28">
        <f t="shared" si="389"/>
        <v>216</v>
      </c>
    </row>
    <row r="354" spans="1:22" x14ac:dyDescent="0.3">
      <c r="A354" s="28">
        <f t="shared" si="462"/>
        <v>8217</v>
      </c>
      <c r="B354" s="26">
        <v>15</v>
      </c>
      <c r="C354" s="26">
        <v>15</v>
      </c>
      <c r="D354" s="26">
        <v>0.1</v>
      </c>
      <c r="E354" s="9">
        <v>2</v>
      </c>
      <c r="F354" s="26">
        <v>1000000</v>
      </c>
      <c r="G354" s="27">
        <v>15</v>
      </c>
      <c r="H354" s="27">
        <v>15</v>
      </c>
      <c r="J354" s="17"/>
      <c r="K354" s="17">
        <v>5</v>
      </c>
      <c r="L354" s="17">
        <v>5</v>
      </c>
      <c r="M354" s="17">
        <v>5</v>
      </c>
      <c r="N354" s="17">
        <v>5</v>
      </c>
      <c r="O354" s="17"/>
      <c r="P354" s="17"/>
      <c r="Q354" s="17"/>
      <c r="R354" s="17"/>
      <c r="S354" s="17"/>
      <c r="U354" s="28">
        <f t="shared" si="388"/>
        <v>8</v>
      </c>
      <c r="V354" s="28">
        <f t="shared" si="389"/>
        <v>217</v>
      </c>
    </row>
    <row r="355" spans="1:22" x14ac:dyDescent="0.3">
      <c r="A355" s="28">
        <f t="shared" si="462"/>
        <v>8218</v>
      </c>
      <c r="B355" s="26">
        <v>25</v>
      </c>
      <c r="C355" s="26">
        <v>25.1</v>
      </c>
      <c r="D355" s="26">
        <v>0.1</v>
      </c>
      <c r="E355" s="9">
        <v>2</v>
      </c>
      <c r="F355" s="26">
        <v>1000000</v>
      </c>
      <c r="G355" s="27">
        <v>25</v>
      </c>
      <c r="H355" s="27">
        <v>25.1</v>
      </c>
      <c r="J355" s="28" t="str">
        <f t="shared" ref="J355" si="515">CONCATENATE(K354,1)</f>
        <v>51</v>
      </c>
      <c r="K355" s="22" t="e">
        <f t="array" ref="K355:N357">LINEST(B354:B358,C354:C358^{1,2,3},TRUE,TRUE)</f>
        <v>#VALUE!</v>
      </c>
      <c r="L355" s="22" t="e">
        <v>#VALUE!</v>
      </c>
      <c r="M355" s="22" t="e">
        <v>#VALUE!</v>
      </c>
      <c r="N355" s="22" t="e">
        <v>#VALUE!</v>
      </c>
      <c r="O355" s="17"/>
      <c r="P355" s="17"/>
      <c r="Q355" s="17"/>
      <c r="R355" s="17"/>
      <c r="S355" s="17"/>
      <c r="U355" s="28">
        <f t="shared" ref="U355:U418" si="516">U354</f>
        <v>8</v>
      </c>
      <c r="V355" s="28">
        <f t="shared" ref="V355:V418" si="517">V354+1</f>
        <v>218</v>
      </c>
    </row>
    <row r="356" spans="1:22" x14ac:dyDescent="0.3">
      <c r="A356" s="28">
        <f t="shared" si="462"/>
        <v>8219</v>
      </c>
      <c r="B356" s="26">
        <v>35</v>
      </c>
      <c r="C356" s="26">
        <v>35.299999999999997</v>
      </c>
      <c r="D356" s="26">
        <v>0.1</v>
      </c>
      <c r="E356" s="9">
        <v>2</v>
      </c>
      <c r="F356" s="26">
        <v>1000000</v>
      </c>
      <c r="G356" s="27">
        <v>30</v>
      </c>
      <c r="H356" s="27">
        <v>30.1</v>
      </c>
      <c r="J356" s="28" t="str">
        <f t="shared" ref="J356" si="518">CONCATENATE(K354,2)</f>
        <v>52</v>
      </c>
      <c r="K356" s="22" t="e">
        <v>#VALUE!</v>
      </c>
      <c r="L356" s="22" t="e">
        <v>#VALUE!</v>
      </c>
      <c r="M356" s="22" t="e">
        <v>#VALUE!</v>
      </c>
      <c r="N356" s="22" t="e">
        <v>#VALUE!</v>
      </c>
      <c r="O356" s="17"/>
      <c r="P356" s="17"/>
      <c r="Q356" s="17"/>
      <c r="R356" s="17"/>
      <c r="S356" s="17"/>
      <c r="U356" s="28">
        <f t="shared" si="516"/>
        <v>8</v>
      </c>
      <c r="V356" s="28">
        <f t="shared" si="517"/>
        <v>219</v>
      </c>
    </row>
    <row r="357" spans="1:22" x14ac:dyDescent="0.3">
      <c r="A357" s="28">
        <f t="shared" si="462"/>
        <v>8220</v>
      </c>
      <c r="B357" s="26"/>
      <c r="C357" s="26"/>
      <c r="D357" s="26"/>
      <c r="E357" s="9"/>
      <c r="F357" s="26"/>
      <c r="G357" s="27"/>
      <c r="H357" s="27"/>
      <c r="J357" s="28" t="str">
        <f t="shared" ref="J357" si="519">CONCATENATE(K354,3)</f>
        <v>53</v>
      </c>
      <c r="K357" s="22" t="e">
        <v>#VALUE!</v>
      </c>
      <c r="L357" s="22" t="e">
        <v>#VALUE!</v>
      </c>
      <c r="M357" s="22" t="e">
        <v>#VALUE!</v>
      </c>
      <c r="N357" s="22" t="e">
        <v>#VALUE!</v>
      </c>
      <c r="O357" s="17"/>
      <c r="P357" s="17"/>
      <c r="Q357" s="17"/>
      <c r="R357" s="17"/>
      <c r="S357" s="17"/>
      <c r="U357" s="28">
        <f t="shared" si="516"/>
        <v>8</v>
      </c>
      <c r="V357" s="28">
        <f t="shared" si="517"/>
        <v>220</v>
      </c>
    </row>
    <row r="358" spans="1:22" x14ac:dyDescent="0.3">
      <c r="A358" s="28">
        <f t="shared" si="462"/>
        <v>8221</v>
      </c>
      <c r="B358" s="26"/>
      <c r="C358" s="26"/>
      <c r="D358" s="26"/>
      <c r="E358" s="9"/>
      <c r="F358" s="26"/>
      <c r="G358" s="27"/>
      <c r="H358" s="27"/>
      <c r="J358" s="17"/>
      <c r="K358" s="17">
        <v>6</v>
      </c>
      <c r="L358" s="17">
        <v>6</v>
      </c>
      <c r="M358" s="17">
        <v>6</v>
      </c>
      <c r="N358" s="17">
        <v>6</v>
      </c>
      <c r="O358" s="17">
        <v>6</v>
      </c>
      <c r="P358" s="17"/>
      <c r="Q358" s="17"/>
      <c r="R358" s="17"/>
      <c r="S358" s="17"/>
      <c r="U358" s="28">
        <f t="shared" si="516"/>
        <v>8</v>
      </c>
      <c r="V358" s="28">
        <f t="shared" si="517"/>
        <v>221</v>
      </c>
    </row>
    <row r="359" spans="1:22" x14ac:dyDescent="0.3">
      <c r="A359" s="28">
        <f t="shared" si="462"/>
        <v>8222</v>
      </c>
      <c r="B359" s="26"/>
      <c r="C359" s="26"/>
      <c r="D359" s="26"/>
      <c r="E359" s="9"/>
      <c r="F359" s="26"/>
      <c r="G359" s="27"/>
      <c r="H359" s="27"/>
      <c r="J359" s="28" t="str">
        <f t="shared" ref="J359" si="520">CONCATENATE(K358,1)</f>
        <v>61</v>
      </c>
      <c r="K359" s="22" t="e">
        <f t="array" ref="K359:O361">LINEST(B354:B359,C354:C359^{1,2,3,4},TRUE,TRUE)</f>
        <v>#VALUE!</v>
      </c>
      <c r="L359" s="22" t="e">
        <v>#VALUE!</v>
      </c>
      <c r="M359" s="22" t="e">
        <v>#VALUE!</v>
      </c>
      <c r="N359" s="22" t="e">
        <v>#VALUE!</v>
      </c>
      <c r="O359" s="22" t="e">
        <v>#VALUE!</v>
      </c>
      <c r="P359" s="17"/>
      <c r="Q359" s="17"/>
      <c r="R359" s="17"/>
      <c r="S359" s="17"/>
      <c r="U359" s="28">
        <f t="shared" si="516"/>
        <v>8</v>
      </c>
      <c r="V359" s="28">
        <f t="shared" si="517"/>
        <v>222</v>
      </c>
    </row>
    <row r="360" spans="1:22" x14ac:dyDescent="0.3">
      <c r="A360" s="28">
        <f t="shared" si="462"/>
        <v>8223</v>
      </c>
      <c r="B360" s="26"/>
      <c r="C360" s="26"/>
      <c r="D360" s="26"/>
      <c r="E360" s="9"/>
      <c r="F360" s="26"/>
      <c r="G360" s="27"/>
      <c r="H360" s="27"/>
      <c r="J360" s="28" t="str">
        <f t="shared" ref="J360" si="521">CONCATENATE(K358,2)</f>
        <v>62</v>
      </c>
      <c r="K360" s="22" t="e">
        <v>#VALUE!</v>
      </c>
      <c r="L360" s="22" t="e">
        <v>#VALUE!</v>
      </c>
      <c r="M360" s="22" t="e">
        <v>#VALUE!</v>
      </c>
      <c r="N360" s="22" t="e">
        <v>#VALUE!</v>
      </c>
      <c r="O360" s="22" t="e">
        <v>#VALUE!</v>
      </c>
      <c r="P360" s="17"/>
      <c r="Q360" s="17"/>
      <c r="R360" s="17"/>
      <c r="S360" s="17"/>
      <c r="U360" s="28">
        <f t="shared" si="516"/>
        <v>8</v>
      </c>
      <c r="V360" s="28">
        <f t="shared" si="517"/>
        <v>223</v>
      </c>
    </row>
    <row r="361" spans="1:22" x14ac:dyDescent="0.3">
      <c r="A361" s="28">
        <f t="shared" si="462"/>
        <v>8224</v>
      </c>
      <c r="B361" s="26"/>
      <c r="C361" s="26"/>
      <c r="D361" s="26"/>
      <c r="E361" s="9"/>
      <c r="F361" s="26"/>
      <c r="G361" s="27"/>
      <c r="H361" s="27"/>
      <c r="J361" s="28" t="str">
        <f t="shared" ref="J361" si="522">CONCATENATE(K358,3)</f>
        <v>63</v>
      </c>
      <c r="K361" s="22" t="e">
        <v>#VALUE!</v>
      </c>
      <c r="L361" s="22" t="e">
        <v>#VALUE!</v>
      </c>
      <c r="M361" s="22" t="e">
        <v>#VALUE!</v>
      </c>
      <c r="N361" s="22" t="e">
        <v>#VALUE!</v>
      </c>
      <c r="O361" s="22" t="e">
        <v>#VALUE!</v>
      </c>
      <c r="P361" s="17"/>
      <c r="Q361" s="17"/>
      <c r="R361" s="17"/>
      <c r="S361" s="17"/>
      <c r="U361" s="28">
        <f t="shared" si="516"/>
        <v>8</v>
      </c>
      <c r="V361" s="28">
        <f t="shared" si="517"/>
        <v>224</v>
      </c>
    </row>
    <row r="362" spans="1:22" x14ac:dyDescent="0.3">
      <c r="A362" s="28">
        <f t="shared" si="462"/>
        <v>8225</v>
      </c>
      <c r="B362" s="26"/>
      <c r="C362" s="26"/>
      <c r="D362" s="26"/>
      <c r="E362" s="9"/>
      <c r="F362" s="26"/>
      <c r="G362" s="27"/>
      <c r="H362" s="27"/>
      <c r="J362" s="17"/>
      <c r="K362" s="17">
        <v>7</v>
      </c>
      <c r="L362" s="17">
        <v>7</v>
      </c>
      <c r="M362" s="17">
        <v>7</v>
      </c>
      <c r="N362" s="17">
        <v>7</v>
      </c>
      <c r="O362" s="17">
        <v>7</v>
      </c>
      <c r="P362" s="17">
        <v>7</v>
      </c>
      <c r="Q362" s="17"/>
      <c r="R362" s="17"/>
      <c r="S362" s="17"/>
      <c r="U362" s="28">
        <f t="shared" si="516"/>
        <v>8</v>
      </c>
      <c r="V362" s="28">
        <f t="shared" si="517"/>
        <v>225</v>
      </c>
    </row>
    <row r="363" spans="1:22" x14ac:dyDescent="0.3">
      <c r="A363" s="28">
        <f t="shared" si="462"/>
        <v>8226</v>
      </c>
      <c r="B363" s="26"/>
      <c r="C363" s="26"/>
      <c r="D363" s="26"/>
      <c r="E363" s="9"/>
      <c r="F363" s="26"/>
      <c r="G363" s="27"/>
      <c r="H363" s="27"/>
      <c r="J363" s="28" t="str">
        <f t="shared" ref="J363" si="523">CONCATENATE(K362,1)</f>
        <v>71</v>
      </c>
      <c r="K363" s="22" t="e">
        <f t="array" ref="K363:P365">LINEST(B354:B360,C354:C360^{1,2,3,4,5},TRUE,TRUE)</f>
        <v>#VALUE!</v>
      </c>
      <c r="L363" s="22" t="e">
        <v>#VALUE!</v>
      </c>
      <c r="M363" s="22" t="e">
        <v>#VALUE!</v>
      </c>
      <c r="N363" s="22" t="e">
        <v>#VALUE!</v>
      </c>
      <c r="O363" s="22" t="e">
        <v>#VALUE!</v>
      </c>
      <c r="P363" s="22" t="e">
        <v>#VALUE!</v>
      </c>
      <c r="Q363" s="17"/>
      <c r="R363" s="17"/>
      <c r="S363" s="17"/>
      <c r="U363" s="28">
        <f t="shared" si="516"/>
        <v>8</v>
      </c>
      <c r="V363" s="28">
        <f t="shared" si="517"/>
        <v>226</v>
      </c>
    </row>
    <row r="364" spans="1:22" x14ac:dyDescent="0.3">
      <c r="A364" s="28">
        <f t="shared" si="462"/>
        <v>8227</v>
      </c>
      <c r="B364" s="2">
        <f t="shared" ref="B364" si="524">COUNT(B354:B363)-2</f>
        <v>1</v>
      </c>
      <c r="J364" s="28" t="str">
        <f t="shared" ref="J364" si="525">CONCATENATE(K362,2)</f>
        <v>72</v>
      </c>
      <c r="K364" s="22" t="e">
        <v>#VALUE!</v>
      </c>
      <c r="L364" s="22" t="e">
        <v>#VALUE!</v>
      </c>
      <c r="M364" s="22" t="e">
        <v>#VALUE!</v>
      </c>
      <c r="N364" s="22" t="e">
        <v>#VALUE!</v>
      </c>
      <c r="O364" s="22" t="e">
        <v>#VALUE!</v>
      </c>
      <c r="P364" s="22" t="e">
        <v>#VALUE!</v>
      </c>
      <c r="Q364" s="17"/>
      <c r="R364" s="17"/>
      <c r="S364" s="17"/>
      <c r="U364" s="28">
        <f t="shared" si="516"/>
        <v>8</v>
      </c>
      <c r="V364" s="28">
        <f t="shared" si="517"/>
        <v>227</v>
      </c>
    </row>
    <row r="365" spans="1:22" x14ac:dyDescent="0.3">
      <c r="A365" s="28">
        <f t="shared" si="462"/>
        <v>8228</v>
      </c>
      <c r="J365" s="28" t="str">
        <f t="shared" ref="J365" si="526">CONCATENATE(K362,3)</f>
        <v>73</v>
      </c>
      <c r="K365" s="22" t="e">
        <v>#VALUE!</v>
      </c>
      <c r="L365" s="22" t="e">
        <v>#VALUE!</v>
      </c>
      <c r="M365" s="22" t="e">
        <v>#VALUE!</v>
      </c>
      <c r="N365" s="22" t="e">
        <v>#VALUE!</v>
      </c>
      <c r="O365" s="22" t="e">
        <v>#VALUE!</v>
      </c>
      <c r="P365" s="22" t="e">
        <v>#VALUE!</v>
      </c>
      <c r="Q365" s="17"/>
      <c r="R365" s="17"/>
      <c r="S365" s="17"/>
      <c r="U365" s="28">
        <f t="shared" si="516"/>
        <v>8</v>
      </c>
      <c r="V365" s="28">
        <f t="shared" si="517"/>
        <v>228</v>
      </c>
    </row>
    <row r="366" spans="1:22" x14ac:dyDescent="0.3">
      <c r="A366" s="28">
        <f t="shared" si="462"/>
        <v>8229</v>
      </c>
      <c r="B366" s="66" t="s">
        <v>25</v>
      </c>
      <c r="C366" s="66"/>
      <c r="D366" s="66"/>
      <c r="E366" s="66"/>
      <c r="F366" s="66"/>
      <c r="G366" s="66"/>
      <c r="H366" s="66"/>
      <c r="J366" s="17"/>
      <c r="K366" s="17">
        <v>8</v>
      </c>
      <c r="L366" s="17">
        <v>8</v>
      </c>
      <c r="M366" s="17">
        <v>8</v>
      </c>
      <c r="N366" s="17">
        <v>8</v>
      </c>
      <c r="O366" s="17">
        <v>8</v>
      </c>
      <c r="P366" s="17">
        <v>8</v>
      </c>
      <c r="Q366" s="17">
        <v>8</v>
      </c>
      <c r="R366" s="17"/>
      <c r="S366" s="17"/>
      <c r="U366" s="28">
        <f t="shared" si="516"/>
        <v>8</v>
      </c>
      <c r="V366" s="28">
        <f t="shared" si="517"/>
        <v>229</v>
      </c>
    </row>
    <row r="367" spans="1:22" x14ac:dyDescent="0.3">
      <c r="A367" s="28">
        <f t="shared" si="462"/>
        <v>8230</v>
      </c>
      <c r="B367" s="71"/>
      <c r="C367" s="71"/>
      <c r="D367" s="71"/>
      <c r="E367" s="71"/>
      <c r="F367" s="71"/>
      <c r="G367" s="71"/>
      <c r="H367" s="71"/>
      <c r="J367" s="28" t="str">
        <f t="shared" ref="J367" si="527">CONCATENATE(K366,1)</f>
        <v>81</v>
      </c>
      <c r="K367" s="22" t="e">
        <f t="array" ref="K367:Q369">LINEST(B354:B361,C354:C361^{1,2,3,4,5,6},TRUE,TRUE)</f>
        <v>#VALUE!</v>
      </c>
      <c r="L367" s="22" t="e">
        <v>#VALUE!</v>
      </c>
      <c r="M367" s="22" t="e">
        <v>#VALUE!</v>
      </c>
      <c r="N367" s="22" t="e">
        <v>#VALUE!</v>
      </c>
      <c r="O367" s="22" t="e">
        <v>#VALUE!</v>
      </c>
      <c r="P367" s="22" t="e">
        <v>#VALUE!</v>
      </c>
      <c r="Q367" s="22" t="e">
        <v>#VALUE!</v>
      </c>
      <c r="R367" s="17"/>
      <c r="S367" s="17"/>
      <c r="U367" s="28">
        <f t="shared" si="516"/>
        <v>8</v>
      </c>
      <c r="V367" s="28">
        <f t="shared" si="517"/>
        <v>230</v>
      </c>
    </row>
    <row r="368" spans="1:22" x14ac:dyDescent="0.3">
      <c r="A368" s="28">
        <f t="shared" si="462"/>
        <v>8231</v>
      </c>
      <c r="B368" s="71"/>
      <c r="C368" s="71"/>
      <c r="D368" s="71"/>
      <c r="E368" s="71"/>
      <c r="F368" s="71"/>
      <c r="G368" s="71"/>
      <c r="H368" s="71"/>
      <c r="J368" s="28" t="str">
        <f t="shared" ref="J368" si="528">CONCATENATE(K366,2)</f>
        <v>82</v>
      </c>
      <c r="K368" s="22" t="e">
        <v>#VALUE!</v>
      </c>
      <c r="L368" s="22" t="e">
        <v>#VALUE!</v>
      </c>
      <c r="M368" s="22" t="e">
        <v>#VALUE!</v>
      </c>
      <c r="N368" s="22" t="e">
        <v>#VALUE!</v>
      </c>
      <c r="O368" s="22" t="e">
        <v>#VALUE!</v>
      </c>
      <c r="P368" s="22" t="e">
        <v>#VALUE!</v>
      </c>
      <c r="Q368" s="22" t="e">
        <v>#VALUE!</v>
      </c>
      <c r="R368" s="17"/>
      <c r="S368" s="17"/>
      <c r="U368" s="28">
        <f t="shared" si="516"/>
        <v>8</v>
      </c>
      <c r="V368" s="28">
        <f t="shared" si="517"/>
        <v>231</v>
      </c>
    </row>
    <row r="369" spans="1:22" x14ac:dyDescent="0.3">
      <c r="A369" s="28">
        <f t="shared" si="462"/>
        <v>8232</v>
      </c>
      <c r="J369" s="28" t="str">
        <f t="shared" ref="J369" si="529">CONCATENATE(K366,3)</f>
        <v>83</v>
      </c>
      <c r="K369" s="22" t="e">
        <v>#VALUE!</v>
      </c>
      <c r="L369" s="22" t="e">
        <v>#VALUE!</v>
      </c>
      <c r="M369" s="22" t="e">
        <v>#VALUE!</v>
      </c>
      <c r="N369" s="22" t="e">
        <v>#VALUE!</v>
      </c>
      <c r="O369" s="22" t="e">
        <v>#VALUE!</v>
      </c>
      <c r="P369" s="22" t="e">
        <v>#VALUE!</v>
      </c>
      <c r="Q369" s="22" t="e">
        <v>#VALUE!</v>
      </c>
      <c r="R369" s="17"/>
      <c r="S369" s="17"/>
      <c r="U369" s="28">
        <f t="shared" si="516"/>
        <v>8</v>
      </c>
      <c r="V369" s="28">
        <f t="shared" si="517"/>
        <v>232</v>
      </c>
    </row>
    <row r="370" spans="1:22" ht="15" customHeight="1" x14ac:dyDescent="0.3">
      <c r="A370" s="28">
        <f t="shared" si="462"/>
        <v>8233</v>
      </c>
      <c r="B370" s="66" t="s">
        <v>52</v>
      </c>
      <c r="C370" s="66"/>
      <c r="D370" s="66"/>
      <c r="E370" s="10">
        <f>IF(D340="","",MAX(E371,E372))</f>
        <v>0.19999999999999574</v>
      </c>
      <c r="J370" s="17"/>
      <c r="K370" s="17">
        <v>9</v>
      </c>
      <c r="L370" s="17">
        <v>9</v>
      </c>
      <c r="M370" s="17">
        <v>9</v>
      </c>
      <c r="N370" s="17">
        <v>9</v>
      </c>
      <c r="O370" s="17">
        <v>9</v>
      </c>
      <c r="P370" s="17">
        <v>9</v>
      </c>
      <c r="Q370" s="17">
        <v>9</v>
      </c>
      <c r="R370" s="17">
        <v>9</v>
      </c>
      <c r="S370" s="17"/>
      <c r="U370" s="28">
        <f t="shared" si="516"/>
        <v>8</v>
      </c>
      <c r="V370" s="28">
        <f t="shared" si="517"/>
        <v>233</v>
      </c>
    </row>
    <row r="371" spans="1:22" x14ac:dyDescent="0.3">
      <c r="A371" s="28">
        <f t="shared" si="462"/>
        <v>8234</v>
      </c>
      <c r="B371" s="2" t="s">
        <v>26</v>
      </c>
      <c r="C371" s="2" t="s">
        <v>27</v>
      </c>
      <c r="D371" s="2" t="s">
        <v>28</v>
      </c>
      <c r="E371" s="11">
        <f>ABS(MIN(D372:D381))</f>
        <v>0.19999999999999574</v>
      </c>
      <c r="G371" s="2" t="s">
        <v>230</v>
      </c>
      <c r="J371" s="28" t="str">
        <f t="shared" ref="J371" si="530">CONCATENATE(K370,1)</f>
        <v>91</v>
      </c>
      <c r="K371" s="22" t="e">
        <f t="array" ref="K371:R373">LINEST(B354:B362,C354:C362^{1,2,3,4,5,6,7},TRUE,TRUE)</f>
        <v>#VALUE!</v>
      </c>
      <c r="L371" s="22" t="e">
        <v>#VALUE!</v>
      </c>
      <c r="M371" s="22" t="e">
        <v>#VALUE!</v>
      </c>
      <c r="N371" s="22" t="e">
        <v>#VALUE!</v>
      </c>
      <c r="O371" s="22" t="e">
        <v>#VALUE!</v>
      </c>
      <c r="P371" s="22" t="e">
        <v>#VALUE!</v>
      </c>
      <c r="Q371" s="22" t="e">
        <v>#VALUE!</v>
      </c>
      <c r="R371" s="22" t="e">
        <v>#VALUE!</v>
      </c>
      <c r="S371" s="17"/>
      <c r="U371" s="28">
        <f t="shared" si="516"/>
        <v>8</v>
      </c>
      <c r="V371" s="28">
        <f t="shared" si="517"/>
        <v>234</v>
      </c>
    </row>
    <row r="372" spans="1:22" x14ac:dyDescent="0.3">
      <c r="A372" s="28">
        <f t="shared" si="462"/>
        <v>8235</v>
      </c>
      <c r="B372" s="7">
        <f t="shared" ref="B372:B381" si="531">C354-B354</f>
        <v>0</v>
      </c>
      <c r="C372" s="7">
        <f t="shared" ref="C372:C381" si="532">H354-G354</f>
        <v>0</v>
      </c>
      <c r="D372" s="7">
        <f>C372-B372</f>
        <v>0</v>
      </c>
      <c r="E372" s="11">
        <f>ABS(MAX(D372:D381))</f>
        <v>0</v>
      </c>
      <c r="F372" s="13"/>
      <c r="G372" s="2">
        <f>IF(D354="","",D354/E354)</f>
        <v>0.05</v>
      </c>
      <c r="H372" s="13"/>
      <c r="J372" s="28" t="str">
        <f t="shared" ref="J372" si="533">CONCATENATE(K370,2)</f>
        <v>92</v>
      </c>
      <c r="K372" s="22" t="e">
        <v>#VALUE!</v>
      </c>
      <c r="L372" s="22" t="e">
        <v>#VALUE!</v>
      </c>
      <c r="M372" s="22" t="e">
        <v>#VALUE!</v>
      </c>
      <c r="N372" s="22" t="e">
        <v>#VALUE!</v>
      </c>
      <c r="O372" s="22" t="e">
        <v>#VALUE!</v>
      </c>
      <c r="P372" s="22" t="e">
        <v>#VALUE!</v>
      </c>
      <c r="Q372" s="22" t="e">
        <v>#VALUE!</v>
      </c>
      <c r="R372" s="22" t="e">
        <v>#VALUE!</v>
      </c>
      <c r="S372" s="17"/>
      <c r="U372" s="28">
        <f t="shared" si="516"/>
        <v>8</v>
      </c>
      <c r="V372" s="28">
        <f t="shared" si="517"/>
        <v>235</v>
      </c>
    </row>
    <row r="373" spans="1:22" x14ac:dyDescent="0.3">
      <c r="A373" s="28">
        <f t="shared" si="462"/>
        <v>8236</v>
      </c>
      <c r="B373" s="7">
        <f t="shared" si="531"/>
        <v>0.10000000000000142</v>
      </c>
      <c r="C373" s="7">
        <f t="shared" si="532"/>
        <v>0.10000000000000142</v>
      </c>
      <c r="D373" s="7">
        <f t="shared" ref="D373:D381" si="534">C373-B373</f>
        <v>0</v>
      </c>
      <c r="E373" s="12" t="s">
        <v>34</v>
      </c>
      <c r="G373" s="2">
        <f t="shared" ref="G373:G381" si="535">IF(D355="","",D355/E355)</f>
        <v>0.05</v>
      </c>
      <c r="H373" s="13"/>
      <c r="J373" s="28" t="str">
        <f t="shared" ref="J373" si="536">CONCATENATE(K370,3)</f>
        <v>93</v>
      </c>
      <c r="K373" s="22" t="e">
        <v>#VALUE!</v>
      </c>
      <c r="L373" s="22" t="e">
        <v>#VALUE!</v>
      </c>
      <c r="M373" s="22" t="e">
        <v>#VALUE!</v>
      </c>
      <c r="N373" s="22" t="e">
        <v>#VALUE!</v>
      </c>
      <c r="O373" s="22" t="e">
        <v>#VALUE!</v>
      </c>
      <c r="P373" s="22" t="e">
        <v>#VALUE!</v>
      </c>
      <c r="Q373" s="22" t="e">
        <v>#VALUE!</v>
      </c>
      <c r="R373" s="22" t="e">
        <v>#VALUE!</v>
      </c>
      <c r="S373" s="17"/>
      <c r="U373" s="28">
        <f t="shared" si="516"/>
        <v>8</v>
      </c>
      <c r="V373" s="28">
        <f t="shared" si="517"/>
        <v>236</v>
      </c>
    </row>
    <row r="374" spans="1:22" x14ac:dyDescent="0.3">
      <c r="A374" s="28">
        <f t="shared" si="462"/>
        <v>8237</v>
      </c>
      <c r="B374" s="7">
        <f t="shared" si="531"/>
        <v>0.29999999999999716</v>
      </c>
      <c r="C374" s="7">
        <f t="shared" si="532"/>
        <v>0.10000000000000142</v>
      </c>
      <c r="D374" s="7">
        <f t="shared" si="534"/>
        <v>-0.19999999999999574</v>
      </c>
      <c r="E374" s="10">
        <f>IF(D340="","",MAX(E375,E376))</f>
        <v>0.29999999999999716</v>
      </c>
      <c r="G374" s="2">
        <f t="shared" si="535"/>
        <v>0.05</v>
      </c>
      <c r="H374" s="13"/>
      <c r="J374" s="17"/>
      <c r="K374" s="17">
        <v>10</v>
      </c>
      <c r="L374" s="17">
        <v>10</v>
      </c>
      <c r="M374" s="17">
        <v>10</v>
      </c>
      <c r="N374" s="17">
        <v>10</v>
      </c>
      <c r="O374" s="17">
        <v>10</v>
      </c>
      <c r="P374" s="17">
        <v>10</v>
      </c>
      <c r="Q374" s="17">
        <v>10</v>
      </c>
      <c r="R374" s="17">
        <v>10</v>
      </c>
      <c r="S374" s="17">
        <v>10</v>
      </c>
      <c r="U374" s="28">
        <f t="shared" si="516"/>
        <v>8</v>
      </c>
      <c r="V374" s="28">
        <f t="shared" si="517"/>
        <v>237</v>
      </c>
    </row>
    <row r="375" spans="1:22" x14ac:dyDescent="0.3">
      <c r="A375" s="28">
        <f t="shared" si="462"/>
        <v>8238</v>
      </c>
      <c r="B375" s="7">
        <f t="shared" si="531"/>
        <v>0</v>
      </c>
      <c r="C375" s="7">
        <f t="shared" si="532"/>
        <v>0</v>
      </c>
      <c r="D375" s="7">
        <f t="shared" si="534"/>
        <v>0</v>
      </c>
      <c r="E375" s="11">
        <f>ABS(MIN(B372:B381))</f>
        <v>0</v>
      </c>
      <c r="G375" s="2" t="str">
        <f t="shared" si="535"/>
        <v/>
      </c>
      <c r="H375" s="13"/>
      <c r="J375" s="28" t="str">
        <f t="shared" ref="J375" si="537">CONCATENATE(K374,1)</f>
        <v>101</v>
      </c>
      <c r="K375" s="22" t="e">
        <f t="array" ref="K375:S377">LINEST(B354:B363,C354:C363^{1,2,3,4,5,6,7,8},TRUE,TRUE)</f>
        <v>#VALUE!</v>
      </c>
      <c r="L375" s="22" t="e">
        <v>#VALUE!</v>
      </c>
      <c r="M375" s="22" t="e">
        <v>#VALUE!</v>
      </c>
      <c r="N375" s="22" t="e">
        <v>#VALUE!</v>
      </c>
      <c r="O375" s="22" t="e">
        <v>#VALUE!</v>
      </c>
      <c r="P375" s="22" t="e">
        <v>#VALUE!</v>
      </c>
      <c r="Q375" s="22" t="e">
        <v>#VALUE!</v>
      </c>
      <c r="R375" s="22" t="e">
        <v>#VALUE!</v>
      </c>
      <c r="S375" s="22" t="e">
        <v>#VALUE!</v>
      </c>
      <c r="U375" s="28">
        <f t="shared" si="516"/>
        <v>8</v>
      </c>
      <c r="V375" s="28">
        <f t="shared" si="517"/>
        <v>238</v>
      </c>
    </row>
    <row r="376" spans="1:22" x14ac:dyDescent="0.3">
      <c r="A376" s="28">
        <f t="shared" si="462"/>
        <v>8239</v>
      </c>
      <c r="B376" s="7">
        <f t="shared" si="531"/>
        <v>0</v>
      </c>
      <c r="C376" s="7">
        <f t="shared" si="532"/>
        <v>0</v>
      </c>
      <c r="D376" s="7">
        <f t="shared" si="534"/>
        <v>0</v>
      </c>
      <c r="E376" s="11">
        <f>ABS(MAX(B372:B381))</f>
        <v>0.29999999999999716</v>
      </c>
      <c r="G376" s="2" t="str">
        <f t="shared" si="535"/>
        <v/>
      </c>
      <c r="H376" s="13"/>
      <c r="J376" s="28" t="str">
        <f t="shared" ref="J376" si="538">CONCATENATE(K374,2)</f>
        <v>102</v>
      </c>
      <c r="K376" s="22" t="e">
        <v>#VALUE!</v>
      </c>
      <c r="L376" s="22" t="e">
        <v>#VALUE!</v>
      </c>
      <c r="M376" s="22" t="e">
        <v>#VALUE!</v>
      </c>
      <c r="N376" s="22" t="e">
        <v>#VALUE!</v>
      </c>
      <c r="O376" s="22" t="e">
        <v>#VALUE!</v>
      </c>
      <c r="P376" s="22" t="e">
        <v>#VALUE!</v>
      </c>
      <c r="Q376" s="22" t="e">
        <v>#VALUE!</v>
      </c>
      <c r="R376" s="22" t="e">
        <v>#VALUE!</v>
      </c>
      <c r="S376" s="22" t="e">
        <v>#VALUE!</v>
      </c>
      <c r="U376" s="28">
        <f t="shared" si="516"/>
        <v>8</v>
      </c>
      <c r="V376" s="28">
        <f t="shared" si="517"/>
        <v>239</v>
      </c>
    </row>
    <row r="377" spans="1:22" x14ac:dyDescent="0.3">
      <c r="A377" s="28">
        <f t="shared" si="462"/>
        <v>8240</v>
      </c>
      <c r="B377" s="7">
        <f t="shared" si="531"/>
        <v>0</v>
      </c>
      <c r="C377" s="7">
        <f t="shared" si="532"/>
        <v>0</v>
      </c>
      <c r="D377" s="7">
        <f t="shared" si="534"/>
        <v>0</v>
      </c>
      <c r="E377" s="12" t="s">
        <v>231</v>
      </c>
      <c r="G377" s="2" t="str">
        <f t="shared" si="535"/>
        <v/>
      </c>
      <c r="H377" s="13"/>
      <c r="J377" s="28" t="str">
        <f t="shared" ref="J377" si="539">CONCATENATE(K374,3)</f>
        <v>103</v>
      </c>
      <c r="K377" s="22" t="e">
        <v>#VALUE!</v>
      </c>
      <c r="L377" s="22" t="e">
        <v>#VALUE!</v>
      </c>
      <c r="M377" s="22" t="e">
        <v>#VALUE!</v>
      </c>
      <c r="N377" s="22" t="e">
        <v>#VALUE!</v>
      </c>
      <c r="O377" s="22" t="e">
        <v>#VALUE!</v>
      </c>
      <c r="P377" s="22" t="e">
        <v>#VALUE!</v>
      </c>
      <c r="Q377" s="22" t="e">
        <v>#VALUE!</v>
      </c>
      <c r="R377" s="22" t="e">
        <v>#VALUE!</v>
      </c>
      <c r="S377" s="22" t="e">
        <v>#VALUE!</v>
      </c>
      <c r="U377" s="28">
        <f t="shared" si="516"/>
        <v>8</v>
      </c>
      <c r="V377" s="28">
        <f t="shared" si="517"/>
        <v>240</v>
      </c>
    </row>
    <row r="378" spans="1:22" x14ac:dyDescent="0.3">
      <c r="A378" s="28">
        <f t="shared" si="462"/>
        <v>8241</v>
      </c>
      <c r="B378" s="7">
        <f t="shared" si="531"/>
        <v>0</v>
      </c>
      <c r="C378" s="7">
        <f t="shared" si="532"/>
        <v>0</v>
      </c>
      <c r="D378" s="7">
        <f t="shared" si="534"/>
        <v>0</v>
      </c>
      <c r="E378" s="10">
        <f>IF(D340="","",MAX(E379,E380))*2</f>
        <v>0.1</v>
      </c>
      <c r="G378" s="2" t="str">
        <f t="shared" si="535"/>
        <v/>
      </c>
      <c r="H378" s="13"/>
      <c r="U378" s="28">
        <f t="shared" si="516"/>
        <v>8</v>
      </c>
      <c r="V378" s="28">
        <f t="shared" si="517"/>
        <v>241</v>
      </c>
    </row>
    <row r="379" spans="1:22" x14ac:dyDescent="0.3">
      <c r="A379" s="28">
        <f t="shared" si="462"/>
        <v>8242</v>
      </c>
      <c r="B379" s="7">
        <f t="shared" si="531"/>
        <v>0</v>
      </c>
      <c r="C379" s="7">
        <f t="shared" si="532"/>
        <v>0</v>
      </c>
      <c r="D379" s="7">
        <f t="shared" si="534"/>
        <v>0</v>
      </c>
      <c r="E379" s="11">
        <f>ABS(MIN(G372:G381))</f>
        <v>0.05</v>
      </c>
      <c r="G379" s="2" t="str">
        <f t="shared" si="535"/>
        <v/>
      </c>
      <c r="U379" s="28">
        <f t="shared" si="516"/>
        <v>8</v>
      </c>
      <c r="V379" s="28">
        <f t="shared" si="517"/>
        <v>242</v>
      </c>
    </row>
    <row r="380" spans="1:22" x14ac:dyDescent="0.3">
      <c r="A380" s="28">
        <f t="shared" si="462"/>
        <v>8243</v>
      </c>
      <c r="B380" s="7">
        <f t="shared" si="531"/>
        <v>0</v>
      </c>
      <c r="C380" s="7">
        <f t="shared" si="532"/>
        <v>0</v>
      </c>
      <c r="D380" s="7">
        <f t="shared" si="534"/>
        <v>0</v>
      </c>
      <c r="E380" s="11">
        <f>ABS(MAX(G372:G381))</f>
        <v>0.05</v>
      </c>
      <c r="G380" s="2" t="str">
        <f t="shared" si="535"/>
        <v/>
      </c>
      <c r="U380" s="28">
        <f t="shared" si="516"/>
        <v>8</v>
      </c>
      <c r="V380" s="28">
        <f t="shared" si="517"/>
        <v>243</v>
      </c>
    </row>
    <row r="381" spans="1:22" x14ac:dyDescent="0.3">
      <c r="A381" s="28">
        <f t="shared" si="462"/>
        <v>8244</v>
      </c>
      <c r="B381" s="7">
        <f t="shared" si="531"/>
        <v>0</v>
      </c>
      <c r="C381" s="7">
        <f t="shared" si="532"/>
        <v>0</v>
      </c>
      <c r="D381" s="7">
        <f t="shared" si="534"/>
        <v>0</v>
      </c>
      <c r="F381" s="13"/>
      <c r="G381" s="2" t="str">
        <f t="shared" si="535"/>
        <v/>
      </c>
      <c r="U381" s="28">
        <f t="shared" si="516"/>
        <v>8</v>
      </c>
      <c r="V381" s="28">
        <f t="shared" si="517"/>
        <v>244</v>
      </c>
    </row>
    <row r="382" spans="1:22" x14ac:dyDescent="0.3">
      <c r="A382" s="28">
        <f t="shared" si="462"/>
        <v>8245</v>
      </c>
      <c r="F382" s="13"/>
      <c r="U382" s="28">
        <f t="shared" si="516"/>
        <v>8</v>
      </c>
      <c r="V382" s="28">
        <f t="shared" si="517"/>
        <v>245</v>
      </c>
    </row>
    <row r="383" spans="1:22" x14ac:dyDescent="0.3">
      <c r="A383" s="28">
        <f t="shared" si="462"/>
        <v>8246</v>
      </c>
      <c r="F383" s="13"/>
      <c r="U383" s="28">
        <f t="shared" si="516"/>
        <v>8</v>
      </c>
      <c r="V383" s="28">
        <f t="shared" si="517"/>
        <v>246</v>
      </c>
    </row>
    <row r="384" spans="1:22" x14ac:dyDescent="0.3">
      <c r="A384" s="28">
        <f t="shared" si="462"/>
        <v>8247</v>
      </c>
      <c r="F384" s="13"/>
      <c r="U384" s="28">
        <f t="shared" si="516"/>
        <v>8</v>
      </c>
      <c r="V384" s="28">
        <f t="shared" si="517"/>
        <v>247</v>
      </c>
    </row>
    <row r="385" spans="1:24" s="8" customFormat="1" x14ac:dyDescent="0.3"/>
    <row r="386" spans="1:24" x14ac:dyDescent="0.3">
      <c r="A386" s="28">
        <f t="shared" ref="A386:A432" si="540">ROUND(CONCATENATE(U386,V386),0)</f>
        <v>9201</v>
      </c>
      <c r="B386" s="63" t="s">
        <v>0</v>
      </c>
      <c r="C386" s="63"/>
      <c r="D386" s="71" t="s">
        <v>75</v>
      </c>
      <c r="E386" s="71"/>
      <c r="F386" s="71"/>
      <c r="G386" s="71"/>
      <c r="H386" s="71"/>
      <c r="U386" s="28">
        <f t="shared" ref="U386" si="541">U384+1</f>
        <v>9</v>
      </c>
      <c r="V386" s="28">
        <v>201</v>
      </c>
    </row>
    <row r="387" spans="1:24" x14ac:dyDescent="0.3">
      <c r="A387" s="28">
        <f t="shared" si="540"/>
        <v>9202</v>
      </c>
      <c r="B387" s="72" t="s">
        <v>70</v>
      </c>
      <c r="C387" s="73"/>
      <c r="D387" s="30" t="s">
        <v>65</v>
      </c>
      <c r="E387" s="66" t="s">
        <v>71</v>
      </c>
      <c r="F387" s="66"/>
      <c r="G387" s="74" t="s">
        <v>67</v>
      </c>
      <c r="H387" s="74"/>
      <c r="U387" s="28">
        <f t="shared" ref="U387" si="542">U386</f>
        <v>9</v>
      </c>
      <c r="V387" s="28">
        <f t="shared" ref="V387" si="543">V386+1</f>
        <v>202</v>
      </c>
    </row>
    <row r="388" spans="1:24" x14ac:dyDescent="0.3">
      <c r="A388" s="28">
        <f t="shared" si="540"/>
        <v>9203</v>
      </c>
      <c r="B388" s="75" t="s">
        <v>6</v>
      </c>
      <c r="C388" s="75"/>
      <c r="D388" s="71" t="s">
        <v>360</v>
      </c>
      <c r="E388" s="71"/>
      <c r="F388" s="71"/>
      <c r="G388" s="71"/>
      <c r="H388" s="71"/>
      <c r="U388" s="28">
        <f t="shared" si="516"/>
        <v>9</v>
      </c>
      <c r="V388" s="28">
        <f t="shared" si="517"/>
        <v>203</v>
      </c>
    </row>
    <row r="389" spans="1:24" x14ac:dyDescent="0.3">
      <c r="A389" s="28">
        <f t="shared" si="540"/>
        <v>9204</v>
      </c>
      <c r="B389" s="63" t="s">
        <v>7</v>
      </c>
      <c r="C389" s="63"/>
      <c r="D389" s="71" t="s">
        <v>29</v>
      </c>
      <c r="E389" s="71"/>
      <c r="F389" s="71"/>
      <c r="G389" s="71"/>
      <c r="H389" s="71"/>
      <c r="J389" s="17"/>
      <c r="K389" s="17" t="s">
        <v>53</v>
      </c>
      <c r="L389" s="17" t="s">
        <v>54</v>
      </c>
      <c r="M389" s="17" t="s">
        <v>55</v>
      </c>
      <c r="N389" s="17" t="s">
        <v>56</v>
      </c>
      <c r="O389" s="17" t="s">
        <v>57</v>
      </c>
      <c r="P389" s="17" t="s">
        <v>2</v>
      </c>
      <c r="Q389" s="17" t="s">
        <v>3</v>
      </c>
      <c r="R389" s="17" t="s">
        <v>4</v>
      </c>
      <c r="S389" s="17" t="s">
        <v>5</v>
      </c>
      <c r="U389" s="28">
        <f t="shared" si="516"/>
        <v>9</v>
      </c>
      <c r="V389" s="28">
        <f t="shared" si="517"/>
        <v>204</v>
      </c>
      <c r="X389" s="1" t="s">
        <v>48</v>
      </c>
    </row>
    <row r="390" spans="1:24" x14ac:dyDescent="0.3">
      <c r="A390" s="28">
        <f t="shared" si="540"/>
        <v>9205</v>
      </c>
      <c r="B390" s="63" t="s">
        <v>9</v>
      </c>
      <c r="C390" s="63"/>
      <c r="D390" s="71" t="s">
        <v>30</v>
      </c>
      <c r="E390" s="71"/>
      <c r="F390" s="71"/>
      <c r="G390" s="71"/>
      <c r="H390" s="71"/>
      <c r="J390" s="17">
        <f t="shared" ref="J390" si="544">COUNTA(B402:B411)</f>
        <v>4</v>
      </c>
      <c r="K390" s="17">
        <f t="shared" ref="K390" si="545">IF(L390-1&lt;2,0,L390-1)</f>
        <v>0</v>
      </c>
      <c r="L390" s="17">
        <f t="shared" ref="L390" si="546">IF(M390-1&lt;2,0,M390-1)</f>
        <v>0</v>
      </c>
      <c r="M390" s="17">
        <f t="shared" ref="M390" si="547">IF(N390-1&lt;2,0,N390-1)</f>
        <v>0</v>
      </c>
      <c r="N390" s="17">
        <f t="shared" ref="N390" si="548">IF(O390-1&lt;2,0,O390-1)</f>
        <v>0</v>
      </c>
      <c r="O390" s="17">
        <f t="shared" ref="O390" si="549">IF(P390-1&lt;2,0,P390-1)</f>
        <v>0</v>
      </c>
      <c r="P390" s="17">
        <f t="shared" ref="P390" si="550">IF(Q390-1&lt;2,0,Q390-1)</f>
        <v>0</v>
      </c>
      <c r="Q390" s="17">
        <f t="shared" ref="Q390" si="551">IF(R390-1&lt;2,0,R390-1)</f>
        <v>2</v>
      </c>
      <c r="R390" s="17">
        <f t="shared" ref="R390" si="552">IF(S390-1&lt;2,0,S390-1)</f>
        <v>3</v>
      </c>
      <c r="S390" s="17">
        <f t="shared" ref="S390" si="553">J390</f>
        <v>4</v>
      </c>
      <c r="U390" s="28">
        <f t="shared" si="516"/>
        <v>9</v>
      </c>
      <c r="V390" s="28">
        <f t="shared" si="517"/>
        <v>205</v>
      </c>
      <c r="X390" s="1" t="s">
        <v>49</v>
      </c>
    </row>
    <row r="391" spans="1:24" x14ac:dyDescent="0.3">
      <c r="A391" s="28">
        <f t="shared" si="540"/>
        <v>9206</v>
      </c>
      <c r="B391" s="63" t="s">
        <v>10</v>
      </c>
      <c r="C391" s="63"/>
      <c r="D391" s="71" t="s">
        <v>361</v>
      </c>
      <c r="E391" s="71"/>
      <c r="F391" s="71"/>
      <c r="G391" s="71"/>
      <c r="H391" s="71"/>
      <c r="J391" s="28" t="str">
        <f t="shared" ref="J391" si="554">CONCATENATE(J390,1)</f>
        <v>41</v>
      </c>
      <c r="K391" s="29">
        <f t="shared" ref="K391" si="555">IF(K390=0,0,VLOOKUP(J391,J395:S425,K390,FALSE))</f>
        <v>0</v>
      </c>
      <c r="L391" s="29">
        <f t="shared" ref="L391" si="556">IF(L390=0,0,VLOOKUP(J391,J395:S425,L390,FALSE))</f>
        <v>0</v>
      </c>
      <c r="M391" s="29">
        <f t="shared" ref="M391" si="557">IF(M390=0,0,VLOOKUP(J391,J395:S425,M390,FALSE))</f>
        <v>0</v>
      </c>
      <c r="N391" s="29">
        <f t="shared" ref="N391" si="558">IF(N390=0,0,VLOOKUP(J391,J395:S425,N390,FALSE))</f>
        <v>0</v>
      </c>
      <c r="O391" s="29">
        <f t="shared" ref="O391" si="559">IF(O390=0,0,VLOOKUP(J391,J395:S425,O390,FALSE))</f>
        <v>0</v>
      </c>
      <c r="P391" s="29">
        <f t="shared" ref="P391" si="560">IF(P390=0,0,VLOOKUP(J391,J395:S425,P390,FALSE))</f>
        <v>0</v>
      </c>
      <c r="Q391" s="29">
        <f t="shared" ref="Q391" si="561">IF(Q390=0,0,VLOOKUP(J391,J395:S425,Q390,FALSE))</f>
        <v>-1.8619390567355732E-3</v>
      </c>
      <c r="R391" s="29">
        <f t="shared" ref="R391" si="562">IF(R390=0,0,VLOOKUP(J391,J395:S425,R390,FALSE))</f>
        <v>1.0613726414095694</v>
      </c>
      <c r="S391" s="29">
        <f t="shared" ref="S391" si="563">IF(S390=0,0,VLOOKUP(J391,J395:S425,S390,FALSE))</f>
        <v>-0.62153736127913128</v>
      </c>
      <c r="U391" s="28">
        <f t="shared" si="516"/>
        <v>9</v>
      </c>
      <c r="V391" s="28">
        <f t="shared" si="517"/>
        <v>206</v>
      </c>
      <c r="X391" s="1" t="s">
        <v>50</v>
      </c>
    </row>
    <row r="392" spans="1:24" x14ac:dyDescent="0.3">
      <c r="A392" s="28">
        <f t="shared" si="540"/>
        <v>9207</v>
      </c>
      <c r="B392" s="63" t="s">
        <v>11</v>
      </c>
      <c r="C392" s="63"/>
      <c r="D392" s="64">
        <v>45839</v>
      </c>
      <c r="E392" s="64"/>
      <c r="F392" s="64"/>
      <c r="G392" s="64"/>
      <c r="H392" s="64"/>
      <c r="J392" s="28" t="str">
        <f t="shared" ref="J392" si="564">CONCATENATE(J390,2)</f>
        <v>42</v>
      </c>
      <c r="K392" s="22">
        <f t="shared" ref="K392" si="565">IF(K390=0,0,VLOOKUP(J392,J395:S425,K390,FALSE))</f>
        <v>0</v>
      </c>
      <c r="L392" s="22">
        <f t="shared" ref="L392" si="566">IF(L390=0,0,VLOOKUP(J392,J395:S425,L390,FALSE))</f>
        <v>0</v>
      </c>
      <c r="M392" s="22">
        <f t="shared" ref="M392" si="567">IF(M390=0,0,VLOOKUP(J392,J395:S425,M390,FALSE))</f>
        <v>0</v>
      </c>
      <c r="N392" s="22">
        <f t="shared" ref="N392" si="568">IF(N390=0,0,VLOOKUP(J392,J395:S425,N390,FALSE))</f>
        <v>0</v>
      </c>
      <c r="O392" s="22">
        <f t="shared" ref="O392" si="569">IF(O390=0,0,VLOOKUP(J392,J395:S425,O390,FALSE))</f>
        <v>0</v>
      </c>
      <c r="P392" s="22">
        <f t="shared" ref="P392" si="570">IF(P390=0,0,VLOOKUP(J392,J395:S425,P390,FALSE))</f>
        <v>0</v>
      </c>
      <c r="Q392" s="22">
        <f t="shared" ref="Q392" si="571">IF(Q390=0,0,VLOOKUP(J392,J395:S425,Q390,FALSE))</f>
        <v>1.6234525044176329E-3</v>
      </c>
      <c r="R392" s="22">
        <f t="shared" ref="R392" si="572">IF(R390=0,0,VLOOKUP(J392,J395:S425,R390,FALSE))</f>
        <v>7.4444921769610983E-2</v>
      </c>
      <c r="S392" s="22">
        <f t="shared" ref="S392" si="573">IF(S390=0,0,VLOOKUP(J392,J395:S425,S390,FALSE))</f>
        <v>0.81093720710007955</v>
      </c>
      <c r="U392" s="28">
        <f t="shared" si="516"/>
        <v>9</v>
      </c>
      <c r="V392" s="28">
        <f t="shared" si="517"/>
        <v>207</v>
      </c>
    </row>
    <row r="393" spans="1:24" x14ac:dyDescent="0.3">
      <c r="A393" s="28">
        <f t="shared" si="540"/>
        <v>9208</v>
      </c>
      <c r="B393" s="63" t="s">
        <v>12</v>
      </c>
      <c r="C393" s="63"/>
      <c r="D393" s="65">
        <v>46233</v>
      </c>
      <c r="E393" s="65"/>
      <c r="F393" s="65"/>
      <c r="G393" s="65"/>
      <c r="H393" s="65"/>
      <c r="J393" s="28" t="str">
        <f t="shared" ref="J393" si="574">CONCATENATE(J390,3)</f>
        <v>43</v>
      </c>
      <c r="K393" s="22"/>
      <c r="L393" s="22"/>
      <c r="M393" s="22"/>
      <c r="N393" s="22" t="s">
        <v>58</v>
      </c>
      <c r="O393" s="29">
        <f t="shared" ref="O393" si="575">J390-2</f>
        <v>2</v>
      </c>
      <c r="P393" s="22" t="s">
        <v>59</v>
      </c>
      <c r="Q393" s="29">
        <f t="shared" ref="Q393" si="576">VLOOKUP(J393,J395:S425,3,FALSE)</f>
        <v>8.6098422096066773E-2</v>
      </c>
      <c r="R393" s="22" t="s">
        <v>60</v>
      </c>
      <c r="S393" s="22">
        <f t="shared" ref="S393" si="577">VLOOKUP(J393,J395:S425,2,FALSE)</f>
        <v>0.99994069649370054</v>
      </c>
      <c r="U393" s="28">
        <f t="shared" si="516"/>
        <v>9</v>
      </c>
      <c r="V393" s="28">
        <f t="shared" si="517"/>
        <v>208</v>
      </c>
    </row>
    <row r="394" spans="1:24" x14ac:dyDescent="0.3">
      <c r="A394" s="28">
        <f t="shared" si="540"/>
        <v>9209</v>
      </c>
      <c r="B394" s="63" t="s">
        <v>13</v>
      </c>
      <c r="C394" s="63"/>
      <c r="D394" s="15">
        <v>0.1</v>
      </c>
      <c r="E394" s="66" t="s">
        <v>14</v>
      </c>
      <c r="F394" s="66"/>
      <c r="G394" s="66"/>
      <c r="H394" s="6" t="s">
        <v>64</v>
      </c>
      <c r="J394" s="17"/>
      <c r="K394" s="17">
        <v>3</v>
      </c>
      <c r="L394" s="17">
        <v>3</v>
      </c>
      <c r="M394" s="17"/>
      <c r="N394" s="17"/>
      <c r="O394" s="17"/>
      <c r="P394" s="17"/>
      <c r="Q394" s="17"/>
      <c r="R394" s="17"/>
      <c r="S394" s="17"/>
      <c r="U394" s="28">
        <f t="shared" si="516"/>
        <v>9</v>
      </c>
      <c r="V394" s="28">
        <f t="shared" si="517"/>
        <v>209</v>
      </c>
    </row>
    <row r="395" spans="1:24" x14ac:dyDescent="0.3">
      <c r="A395" s="28">
        <f t="shared" si="540"/>
        <v>9210</v>
      </c>
      <c r="B395" s="63" t="s">
        <v>15</v>
      </c>
      <c r="C395" s="63"/>
      <c r="D395" s="2">
        <f t="shared" ref="D395" si="578">MIN(B402:B411)</f>
        <v>15</v>
      </c>
      <c r="E395" s="3" t="s">
        <v>16</v>
      </c>
      <c r="F395" s="2">
        <f t="shared" ref="F395" si="579">MAX(B402:B411)</f>
        <v>30</v>
      </c>
      <c r="G395" s="4" t="str">
        <f t="shared" ref="G395" si="580">IF(H394="","",H394)</f>
        <v>°C</v>
      </c>
      <c r="H395" s="14"/>
      <c r="J395" s="28" t="str">
        <f t="shared" ref="J395" si="581">CONCATENATE(K394,1)</f>
        <v>31</v>
      </c>
      <c r="K395" s="22">
        <f t="array" ref="K395:L397">LINEST(B402:B404,C402:C404^{1},TRUE,TRUE)</f>
        <v>0.9900666579532087</v>
      </c>
      <c r="L395" s="22">
        <v>3.3655731276958534E-2</v>
      </c>
      <c r="M395" s="17"/>
      <c r="N395" s="17"/>
      <c r="O395" s="17"/>
      <c r="P395" s="17"/>
      <c r="Q395" s="17"/>
      <c r="R395" s="17"/>
      <c r="S395" s="17"/>
      <c r="U395" s="28">
        <f t="shared" si="516"/>
        <v>9</v>
      </c>
      <c r="V395" s="28">
        <f t="shared" si="517"/>
        <v>210</v>
      </c>
    </row>
    <row r="396" spans="1:24" x14ac:dyDescent="0.3">
      <c r="A396" s="28">
        <f t="shared" si="540"/>
        <v>9211</v>
      </c>
      <c r="J396" s="28" t="str">
        <f t="shared" ref="J396" si="582">CONCATENATE(K394,2)</f>
        <v>32</v>
      </c>
      <c r="K396" s="22">
        <v>5.6595569453955479E-3</v>
      </c>
      <c r="L396" s="22">
        <v>0.11649571674033633</v>
      </c>
      <c r="M396" s="17"/>
      <c r="N396" s="17"/>
      <c r="O396" s="17"/>
      <c r="P396" s="17"/>
      <c r="Q396" s="17"/>
      <c r="R396" s="17"/>
      <c r="S396" s="17"/>
      <c r="U396" s="28">
        <f t="shared" si="516"/>
        <v>9</v>
      </c>
      <c r="V396" s="28">
        <f t="shared" si="517"/>
        <v>211</v>
      </c>
    </row>
    <row r="397" spans="1:24" x14ac:dyDescent="0.3">
      <c r="A397" s="28">
        <f t="shared" si="540"/>
        <v>9212</v>
      </c>
      <c r="B397" s="67" t="s">
        <v>17</v>
      </c>
      <c r="C397" s="67"/>
      <c r="D397" s="67"/>
      <c r="E397" s="67"/>
      <c r="F397" s="67"/>
      <c r="G397" s="68" t="s">
        <v>31</v>
      </c>
      <c r="H397" s="69"/>
      <c r="J397" s="28" t="str">
        <f t="shared" ref="J397" si="583">CONCATENATE(K394,3)</f>
        <v>33</v>
      </c>
      <c r="K397" s="22">
        <v>0.99996732453274073</v>
      </c>
      <c r="L397" s="22">
        <v>4.0419962431440304E-2</v>
      </c>
      <c r="M397" s="17"/>
      <c r="N397" s="17"/>
      <c r="O397" s="17"/>
      <c r="P397" s="17"/>
      <c r="Q397" s="17"/>
      <c r="R397" s="17"/>
      <c r="S397" s="17"/>
      <c r="U397" s="28">
        <f t="shared" si="516"/>
        <v>9</v>
      </c>
      <c r="V397" s="28">
        <f t="shared" si="517"/>
        <v>212</v>
      </c>
    </row>
    <row r="398" spans="1:24" x14ac:dyDescent="0.3">
      <c r="A398" s="28">
        <f t="shared" si="540"/>
        <v>9213</v>
      </c>
      <c r="B398" s="66" t="s">
        <v>18</v>
      </c>
      <c r="C398" s="66"/>
      <c r="D398" s="66"/>
      <c r="E398" s="66" t="str">
        <f t="shared" ref="E398" si="584">IF(D391="","",D391)</f>
        <v>E0440/25</v>
      </c>
      <c r="F398" s="66"/>
      <c r="G398" s="4" t="s">
        <v>18</v>
      </c>
      <c r="H398" s="16" t="s">
        <v>160</v>
      </c>
      <c r="J398" s="17"/>
      <c r="K398" s="17">
        <v>4</v>
      </c>
      <c r="L398" s="17">
        <v>4</v>
      </c>
      <c r="M398" s="17">
        <v>4</v>
      </c>
      <c r="N398" s="17"/>
      <c r="O398" s="17"/>
      <c r="P398" s="17"/>
      <c r="Q398" s="17"/>
      <c r="R398" s="17"/>
      <c r="S398" s="17"/>
      <c r="U398" s="28">
        <f t="shared" si="516"/>
        <v>9</v>
      </c>
      <c r="V398" s="28">
        <f t="shared" si="517"/>
        <v>213</v>
      </c>
    </row>
    <row r="399" spans="1:24" ht="15" customHeight="1" x14ac:dyDescent="0.3">
      <c r="A399" s="28">
        <f t="shared" si="540"/>
        <v>9214</v>
      </c>
      <c r="B399" s="5" t="s">
        <v>19</v>
      </c>
      <c r="C399" s="5" t="s">
        <v>20</v>
      </c>
      <c r="D399" s="5" t="s">
        <v>21</v>
      </c>
      <c r="E399" s="5"/>
      <c r="F399" s="70" t="s">
        <v>33</v>
      </c>
      <c r="G399" s="5" t="s">
        <v>19</v>
      </c>
      <c r="H399" s="5" t="s">
        <v>20</v>
      </c>
      <c r="J399" s="28" t="str">
        <f t="shared" ref="J399" si="585">CONCATENATE(K398,1)</f>
        <v>41</v>
      </c>
      <c r="K399" s="22">
        <f t="array" ref="K399:M401">LINEST(B402:B405,C402:C405^{1,2},TRUE,TRUE)</f>
        <v>-1.8619390567355732E-3</v>
      </c>
      <c r="L399" s="22">
        <v>1.0613726414095694</v>
      </c>
      <c r="M399" s="22">
        <v>-0.62153736127913128</v>
      </c>
      <c r="N399" s="17"/>
      <c r="O399" s="17"/>
      <c r="P399" s="17"/>
      <c r="Q399" s="17"/>
      <c r="R399" s="17"/>
      <c r="S399" s="17"/>
      <c r="U399" s="28">
        <f t="shared" si="516"/>
        <v>9</v>
      </c>
      <c r="V399" s="28">
        <f t="shared" si="517"/>
        <v>214</v>
      </c>
    </row>
    <row r="400" spans="1:24" x14ac:dyDescent="0.3">
      <c r="A400" s="28">
        <f t="shared" si="540"/>
        <v>9215</v>
      </c>
      <c r="B400" s="5" t="s">
        <v>22</v>
      </c>
      <c r="C400" s="5" t="s">
        <v>23</v>
      </c>
      <c r="D400" s="5" t="s">
        <v>24</v>
      </c>
      <c r="E400" s="5" t="s">
        <v>32</v>
      </c>
      <c r="F400" s="70"/>
      <c r="G400" s="5" t="s">
        <v>22</v>
      </c>
      <c r="H400" s="5" t="s">
        <v>23</v>
      </c>
      <c r="J400" s="28" t="str">
        <f t="shared" ref="J400" si="586">CONCATENATE(K398,2)</f>
        <v>42</v>
      </c>
      <c r="K400" s="22">
        <v>1.6234525044176329E-3</v>
      </c>
      <c r="L400" s="22">
        <v>7.4444921769610983E-2</v>
      </c>
      <c r="M400" s="22">
        <v>0.81093720710007955</v>
      </c>
      <c r="N400" s="17"/>
      <c r="O400" s="17"/>
      <c r="P400" s="17"/>
      <c r="Q400" s="17"/>
      <c r="R400" s="17"/>
      <c r="S400" s="17"/>
      <c r="U400" s="28">
        <f t="shared" si="516"/>
        <v>9</v>
      </c>
      <c r="V400" s="28">
        <f t="shared" si="517"/>
        <v>215</v>
      </c>
    </row>
    <row r="401" spans="1:22" x14ac:dyDescent="0.3">
      <c r="A401" s="28">
        <f t="shared" si="540"/>
        <v>9216</v>
      </c>
      <c r="B401" s="6" t="str">
        <f t="shared" ref="B401" si="587">IF(H394="","",H394)</f>
        <v>°C</v>
      </c>
      <c r="C401" s="6" t="str">
        <f t="shared" ref="C401" si="588">IF(H394="","",H394)</f>
        <v>°C</v>
      </c>
      <c r="D401" s="6" t="str">
        <f t="shared" ref="D401" si="589">IF(H394="","",H394)</f>
        <v>°C</v>
      </c>
      <c r="E401" s="6"/>
      <c r="F401" s="6"/>
      <c r="G401" s="6" t="str">
        <f t="shared" ref="G401" si="590">IF(H394="","",H394)</f>
        <v>°C</v>
      </c>
      <c r="H401" s="6" t="str">
        <f t="shared" ref="H401" si="591">IF(H394="","",H394)</f>
        <v>°C</v>
      </c>
      <c r="J401" s="28" t="str">
        <f t="shared" ref="J401" si="592">CONCATENATE(K398,3)</f>
        <v>43</v>
      </c>
      <c r="K401" s="22">
        <v>0.99994069649370054</v>
      </c>
      <c r="L401" s="22">
        <v>8.6098422096066773E-2</v>
      </c>
      <c r="M401" s="22" t="e">
        <v>#N/A</v>
      </c>
      <c r="N401" s="17"/>
      <c r="O401" s="17"/>
      <c r="P401" s="17"/>
      <c r="Q401" s="17"/>
      <c r="R401" s="17"/>
      <c r="S401" s="17"/>
      <c r="U401" s="28">
        <f t="shared" si="516"/>
        <v>9</v>
      </c>
      <c r="V401" s="28">
        <f t="shared" si="517"/>
        <v>216</v>
      </c>
    </row>
    <row r="402" spans="1:22" x14ac:dyDescent="0.3">
      <c r="A402" s="28">
        <f t="shared" si="540"/>
        <v>9217</v>
      </c>
      <c r="B402" s="26">
        <v>15</v>
      </c>
      <c r="C402" s="26">
        <v>15.1</v>
      </c>
      <c r="D402" s="26">
        <v>0.2</v>
      </c>
      <c r="E402" s="9">
        <v>2</v>
      </c>
      <c r="F402" s="26">
        <v>1000000</v>
      </c>
      <c r="G402" s="27">
        <v>15</v>
      </c>
      <c r="H402" s="27">
        <v>15.2</v>
      </c>
      <c r="J402" s="17"/>
      <c r="K402" s="17">
        <v>5</v>
      </c>
      <c r="L402" s="17">
        <v>5</v>
      </c>
      <c r="M402" s="17">
        <v>5</v>
      </c>
      <c r="N402" s="17">
        <v>5</v>
      </c>
      <c r="O402" s="17"/>
      <c r="P402" s="17"/>
      <c r="Q402" s="17"/>
      <c r="R402" s="17"/>
      <c r="S402" s="17"/>
      <c r="U402" s="28">
        <f t="shared" si="516"/>
        <v>9</v>
      </c>
      <c r="V402" s="28">
        <f t="shared" si="517"/>
        <v>217</v>
      </c>
    </row>
    <row r="403" spans="1:22" x14ac:dyDescent="0.3">
      <c r="A403" s="28">
        <f t="shared" si="540"/>
        <v>9218</v>
      </c>
      <c r="B403" s="26">
        <v>20</v>
      </c>
      <c r="C403" s="26">
        <v>20.2</v>
      </c>
      <c r="D403" s="26">
        <v>0.2</v>
      </c>
      <c r="E403" s="9">
        <v>2</v>
      </c>
      <c r="F403" s="26">
        <v>1000000</v>
      </c>
      <c r="G403" s="27">
        <v>20</v>
      </c>
      <c r="H403" s="27">
        <v>20.2</v>
      </c>
      <c r="J403" s="28" t="str">
        <f t="shared" ref="J403" si="593">CONCATENATE(K402,1)</f>
        <v>51</v>
      </c>
      <c r="K403" s="22" t="e">
        <f t="array" ref="K403:N405">LINEST(B402:B406,C402:C406^{1,2,3},TRUE,TRUE)</f>
        <v>#VALUE!</v>
      </c>
      <c r="L403" s="22" t="e">
        <v>#VALUE!</v>
      </c>
      <c r="M403" s="22" t="e">
        <v>#VALUE!</v>
      </c>
      <c r="N403" s="22" t="e">
        <v>#VALUE!</v>
      </c>
      <c r="O403" s="17"/>
      <c r="P403" s="17"/>
      <c r="Q403" s="17"/>
      <c r="R403" s="17"/>
      <c r="S403" s="17"/>
      <c r="U403" s="28">
        <f t="shared" si="516"/>
        <v>9</v>
      </c>
      <c r="V403" s="28">
        <f t="shared" si="517"/>
        <v>218</v>
      </c>
    </row>
    <row r="404" spans="1:22" x14ac:dyDescent="0.3">
      <c r="A404" s="28">
        <f t="shared" si="540"/>
        <v>9219</v>
      </c>
      <c r="B404" s="26">
        <v>25</v>
      </c>
      <c r="C404" s="26">
        <v>25.2</v>
      </c>
      <c r="D404" s="26">
        <v>0.2</v>
      </c>
      <c r="E404" s="9">
        <v>2</v>
      </c>
      <c r="F404" s="26">
        <v>1000000</v>
      </c>
      <c r="G404" s="27">
        <v>25</v>
      </c>
      <c r="H404" s="27">
        <v>24.9</v>
      </c>
      <c r="J404" s="28" t="str">
        <f t="shared" ref="J404" si="594">CONCATENATE(K402,2)</f>
        <v>52</v>
      </c>
      <c r="K404" s="22" t="e">
        <v>#VALUE!</v>
      </c>
      <c r="L404" s="22" t="e">
        <v>#VALUE!</v>
      </c>
      <c r="M404" s="22" t="e">
        <v>#VALUE!</v>
      </c>
      <c r="N404" s="22" t="e">
        <v>#VALUE!</v>
      </c>
      <c r="O404" s="17"/>
      <c r="P404" s="17"/>
      <c r="Q404" s="17"/>
      <c r="R404" s="17"/>
      <c r="S404" s="17"/>
      <c r="U404" s="28">
        <f t="shared" si="516"/>
        <v>9</v>
      </c>
      <c r="V404" s="28">
        <f t="shared" si="517"/>
        <v>219</v>
      </c>
    </row>
    <row r="405" spans="1:22" x14ac:dyDescent="0.3">
      <c r="A405" s="28">
        <f t="shared" si="540"/>
        <v>9220</v>
      </c>
      <c r="B405" s="26">
        <v>30</v>
      </c>
      <c r="C405" s="26">
        <v>30.5</v>
      </c>
      <c r="D405" s="26">
        <v>0.2</v>
      </c>
      <c r="E405" s="9">
        <v>2</v>
      </c>
      <c r="F405" s="26">
        <v>1000000</v>
      </c>
      <c r="G405" s="27">
        <v>30</v>
      </c>
      <c r="H405" s="27">
        <v>29.7</v>
      </c>
      <c r="J405" s="28" t="str">
        <f t="shared" ref="J405" si="595">CONCATENATE(K402,3)</f>
        <v>53</v>
      </c>
      <c r="K405" s="22" t="e">
        <v>#VALUE!</v>
      </c>
      <c r="L405" s="22" t="e">
        <v>#VALUE!</v>
      </c>
      <c r="M405" s="22" t="e">
        <v>#VALUE!</v>
      </c>
      <c r="N405" s="22" t="e">
        <v>#VALUE!</v>
      </c>
      <c r="O405" s="17"/>
      <c r="P405" s="17"/>
      <c r="Q405" s="17"/>
      <c r="R405" s="17"/>
      <c r="S405" s="17"/>
      <c r="U405" s="28">
        <f t="shared" si="516"/>
        <v>9</v>
      </c>
      <c r="V405" s="28">
        <f t="shared" si="517"/>
        <v>220</v>
      </c>
    </row>
    <row r="406" spans="1:22" x14ac:dyDescent="0.3">
      <c r="A406" s="28">
        <f t="shared" si="540"/>
        <v>9221</v>
      </c>
      <c r="B406" s="26"/>
      <c r="C406" s="26"/>
      <c r="D406" s="26"/>
      <c r="E406" s="9"/>
      <c r="F406" s="26"/>
      <c r="G406" s="27"/>
      <c r="H406" s="27"/>
      <c r="J406" s="17"/>
      <c r="K406" s="17">
        <v>6</v>
      </c>
      <c r="L406" s="17">
        <v>6</v>
      </c>
      <c r="M406" s="17">
        <v>6</v>
      </c>
      <c r="N406" s="17">
        <v>6</v>
      </c>
      <c r="O406" s="17">
        <v>6</v>
      </c>
      <c r="P406" s="17"/>
      <c r="Q406" s="17"/>
      <c r="R406" s="17"/>
      <c r="S406" s="17"/>
      <c r="U406" s="28">
        <f t="shared" si="516"/>
        <v>9</v>
      </c>
      <c r="V406" s="28">
        <f t="shared" si="517"/>
        <v>221</v>
      </c>
    </row>
    <row r="407" spans="1:22" x14ac:dyDescent="0.3">
      <c r="A407" s="28">
        <f t="shared" si="540"/>
        <v>9222</v>
      </c>
      <c r="B407" s="26"/>
      <c r="C407" s="26"/>
      <c r="D407" s="26"/>
      <c r="E407" s="9"/>
      <c r="F407" s="26"/>
      <c r="G407" s="27"/>
      <c r="H407" s="27"/>
      <c r="J407" s="28" t="str">
        <f t="shared" ref="J407" si="596">CONCATENATE(K406,1)</f>
        <v>61</v>
      </c>
      <c r="K407" s="22" t="e">
        <f t="array" ref="K407:O409">LINEST(B402:B407,C402:C407^{1,2,3,4},TRUE,TRUE)</f>
        <v>#VALUE!</v>
      </c>
      <c r="L407" s="22" t="e">
        <v>#VALUE!</v>
      </c>
      <c r="M407" s="22" t="e">
        <v>#VALUE!</v>
      </c>
      <c r="N407" s="22" t="e">
        <v>#VALUE!</v>
      </c>
      <c r="O407" s="22" t="e">
        <v>#VALUE!</v>
      </c>
      <c r="P407" s="17"/>
      <c r="Q407" s="17"/>
      <c r="R407" s="17"/>
      <c r="S407" s="17"/>
      <c r="U407" s="28">
        <f t="shared" si="516"/>
        <v>9</v>
      </c>
      <c r="V407" s="28">
        <f t="shared" si="517"/>
        <v>222</v>
      </c>
    </row>
    <row r="408" spans="1:22" x14ac:dyDescent="0.3">
      <c r="A408" s="28">
        <f t="shared" si="540"/>
        <v>9223</v>
      </c>
      <c r="B408" s="26"/>
      <c r="C408" s="26"/>
      <c r="D408" s="26"/>
      <c r="E408" s="9"/>
      <c r="F408" s="26"/>
      <c r="G408" s="27"/>
      <c r="H408" s="27"/>
      <c r="J408" s="28" t="str">
        <f t="shared" ref="J408" si="597">CONCATENATE(K406,2)</f>
        <v>62</v>
      </c>
      <c r="K408" s="22" t="e">
        <v>#VALUE!</v>
      </c>
      <c r="L408" s="22" t="e">
        <v>#VALUE!</v>
      </c>
      <c r="M408" s="22" t="e">
        <v>#VALUE!</v>
      </c>
      <c r="N408" s="22" t="e">
        <v>#VALUE!</v>
      </c>
      <c r="O408" s="22" t="e">
        <v>#VALUE!</v>
      </c>
      <c r="P408" s="17"/>
      <c r="Q408" s="17"/>
      <c r="R408" s="17"/>
      <c r="S408" s="17"/>
      <c r="U408" s="28">
        <f t="shared" si="516"/>
        <v>9</v>
      </c>
      <c r="V408" s="28">
        <f t="shared" si="517"/>
        <v>223</v>
      </c>
    </row>
    <row r="409" spans="1:22" x14ac:dyDescent="0.3">
      <c r="A409" s="28">
        <f t="shared" si="540"/>
        <v>9224</v>
      </c>
      <c r="B409" s="26"/>
      <c r="C409" s="26"/>
      <c r="D409" s="26"/>
      <c r="E409" s="9"/>
      <c r="F409" s="26"/>
      <c r="G409" s="27"/>
      <c r="H409" s="27"/>
      <c r="J409" s="28" t="str">
        <f t="shared" ref="J409" si="598">CONCATENATE(K406,3)</f>
        <v>63</v>
      </c>
      <c r="K409" s="22" t="e">
        <v>#VALUE!</v>
      </c>
      <c r="L409" s="22" t="e">
        <v>#VALUE!</v>
      </c>
      <c r="M409" s="22" t="e">
        <v>#VALUE!</v>
      </c>
      <c r="N409" s="22" t="e">
        <v>#VALUE!</v>
      </c>
      <c r="O409" s="22" t="e">
        <v>#VALUE!</v>
      </c>
      <c r="P409" s="17"/>
      <c r="Q409" s="17"/>
      <c r="R409" s="17"/>
      <c r="S409" s="17"/>
      <c r="U409" s="28">
        <f t="shared" si="516"/>
        <v>9</v>
      </c>
      <c r="V409" s="28">
        <f t="shared" si="517"/>
        <v>224</v>
      </c>
    </row>
    <row r="410" spans="1:22" x14ac:dyDescent="0.3">
      <c r="A410" s="28">
        <f t="shared" si="540"/>
        <v>9225</v>
      </c>
      <c r="B410" s="26"/>
      <c r="C410" s="26"/>
      <c r="D410" s="26"/>
      <c r="E410" s="9"/>
      <c r="F410" s="26"/>
      <c r="G410" s="27"/>
      <c r="H410" s="27"/>
      <c r="J410" s="17"/>
      <c r="K410" s="17">
        <v>7</v>
      </c>
      <c r="L410" s="17">
        <v>7</v>
      </c>
      <c r="M410" s="17">
        <v>7</v>
      </c>
      <c r="N410" s="17">
        <v>7</v>
      </c>
      <c r="O410" s="17">
        <v>7</v>
      </c>
      <c r="P410" s="17">
        <v>7</v>
      </c>
      <c r="Q410" s="17"/>
      <c r="R410" s="17"/>
      <c r="S410" s="17"/>
      <c r="U410" s="28">
        <f t="shared" si="516"/>
        <v>9</v>
      </c>
      <c r="V410" s="28">
        <f t="shared" si="517"/>
        <v>225</v>
      </c>
    </row>
    <row r="411" spans="1:22" x14ac:dyDescent="0.3">
      <c r="A411" s="28">
        <f t="shared" si="540"/>
        <v>9226</v>
      </c>
      <c r="B411" s="26"/>
      <c r="C411" s="26"/>
      <c r="D411" s="26"/>
      <c r="E411" s="9"/>
      <c r="F411" s="26"/>
      <c r="G411" s="27"/>
      <c r="H411" s="27"/>
      <c r="J411" s="28" t="str">
        <f t="shared" ref="J411" si="599">CONCATENATE(K410,1)</f>
        <v>71</v>
      </c>
      <c r="K411" s="22" t="e">
        <f t="array" ref="K411:P413">LINEST(B402:B408,C402:C408^{1,2,3,4,5},TRUE,TRUE)</f>
        <v>#VALUE!</v>
      </c>
      <c r="L411" s="22" t="e">
        <v>#VALUE!</v>
      </c>
      <c r="M411" s="22" t="e">
        <v>#VALUE!</v>
      </c>
      <c r="N411" s="22" t="e">
        <v>#VALUE!</v>
      </c>
      <c r="O411" s="22" t="e">
        <v>#VALUE!</v>
      </c>
      <c r="P411" s="22" t="e">
        <v>#VALUE!</v>
      </c>
      <c r="Q411" s="17"/>
      <c r="R411" s="17"/>
      <c r="S411" s="17"/>
      <c r="U411" s="28">
        <f t="shared" si="516"/>
        <v>9</v>
      </c>
      <c r="V411" s="28">
        <f t="shared" si="517"/>
        <v>226</v>
      </c>
    </row>
    <row r="412" spans="1:22" x14ac:dyDescent="0.3">
      <c r="A412" s="28">
        <f t="shared" si="540"/>
        <v>9227</v>
      </c>
      <c r="B412" s="2">
        <f t="shared" ref="B412" si="600">COUNT(B402:B411)-2</f>
        <v>2</v>
      </c>
      <c r="J412" s="28" t="str">
        <f t="shared" ref="J412" si="601">CONCATENATE(K410,2)</f>
        <v>72</v>
      </c>
      <c r="K412" s="22" t="e">
        <v>#VALUE!</v>
      </c>
      <c r="L412" s="22" t="e">
        <v>#VALUE!</v>
      </c>
      <c r="M412" s="22" t="e">
        <v>#VALUE!</v>
      </c>
      <c r="N412" s="22" t="e">
        <v>#VALUE!</v>
      </c>
      <c r="O412" s="22" t="e">
        <v>#VALUE!</v>
      </c>
      <c r="P412" s="22" t="e">
        <v>#VALUE!</v>
      </c>
      <c r="Q412" s="17"/>
      <c r="R412" s="17"/>
      <c r="S412" s="17"/>
      <c r="U412" s="28">
        <f t="shared" si="516"/>
        <v>9</v>
      </c>
      <c r="V412" s="28">
        <f t="shared" si="517"/>
        <v>227</v>
      </c>
    </row>
    <row r="413" spans="1:22" x14ac:dyDescent="0.3">
      <c r="A413" s="28">
        <f t="shared" si="540"/>
        <v>9228</v>
      </c>
      <c r="J413" s="28" t="str">
        <f t="shared" ref="J413" si="602">CONCATENATE(K410,3)</f>
        <v>73</v>
      </c>
      <c r="K413" s="22" t="e">
        <v>#VALUE!</v>
      </c>
      <c r="L413" s="22" t="e">
        <v>#VALUE!</v>
      </c>
      <c r="M413" s="22" t="e">
        <v>#VALUE!</v>
      </c>
      <c r="N413" s="22" t="e">
        <v>#VALUE!</v>
      </c>
      <c r="O413" s="22" t="e">
        <v>#VALUE!</v>
      </c>
      <c r="P413" s="22" t="e">
        <v>#VALUE!</v>
      </c>
      <c r="Q413" s="17"/>
      <c r="R413" s="17"/>
      <c r="S413" s="17"/>
      <c r="U413" s="28">
        <f t="shared" si="516"/>
        <v>9</v>
      </c>
      <c r="V413" s="28">
        <f t="shared" si="517"/>
        <v>228</v>
      </c>
    </row>
    <row r="414" spans="1:22" x14ac:dyDescent="0.3">
      <c r="A414" s="28">
        <f t="shared" si="540"/>
        <v>9229</v>
      </c>
      <c r="B414" s="66" t="s">
        <v>25</v>
      </c>
      <c r="C414" s="66"/>
      <c r="D414" s="66"/>
      <c r="E414" s="66"/>
      <c r="F414" s="66"/>
      <c r="G414" s="66"/>
      <c r="H414" s="66"/>
      <c r="J414" s="17"/>
      <c r="K414" s="17">
        <v>8</v>
      </c>
      <c r="L414" s="17">
        <v>8</v>
      </c>
      <c r="M414" s="17">
        <v>8</v>
      </c>
      <c r="N414" s="17">
        <v>8</v>
      </c>
      <c r="O414" s="17">
        <v>8</v>
      </c>
      <c r="P414" s="17">
        <v>8</v>
      </c>
      <c r="Q414" s="17">
        <v>8</v>
      </c>
      <c r="R414" s="17"/>
      <c r="S414" s="17"/>
      <c r="U414" s="28">
        <f t="shared" si="516"/>
        <v>9</v>
      </c>
      <c r="V414" s="28">
        <f t="shared" si="517"/>
        <v>229</v>
      </c>
    </row>
    <row r="415" spans="1:22" x14ac:dyDescent="0.3">
      <c r="A415" s="28">
        <f t="shared" si="540"/>
        <v>9230</v>
      </c>
      <c r="B415" s="71"/>
      <c r="C415" s="71"/>
      <c r="D415" s="71"/>
      <c r="E415" s="71"/>
      <c r="F415" s="71"/>
      <c r="G415" s="71"/>
      <c r="H415" s="71"/>
      <c r="J415" s="28" t="str">
        <f t="shared" ref="J415" si="603">CONCATENATE(K414,1)</f>
        <v>81</v>
      </c>
      <c r="K415" s="22" t="e">
        <f t="array" ref="K415:Q417">LINEST(B402:B409,C402:C409^{1,2,3,4,5,6},TRUE,TRUE)</f>
        <v>#VALUE!</v>
      </c>
      <c r="L415" s="22" t="e">
        <v>#VALUE!</v>
      </c>
      <c r="M415" s="22" t="e">
        <v>#VALUE!</v>
      </c>
      <c r="N415" s="22" t="e">
        <v>#VALUE!</v>
      </c>
      <c r="O415" s="22" t="e">
        <v>#VALUE!</v>
      </c>
      <c r="P415" s="22" t="e">
        <v>#VALUE!</v>
      </c>
      <c r="Q415" s="22" t="e">
        <v>#VALUE!</v>
      </c>
      <c r="R415" s="17"/>
      <c r="S415" s="17"/>
      <c r="U415" s="28">
        <f t="shared" si="516"/>
        <v>9</v>
      </c>
      <c r="V415" s="28">
        <f t="shared" si="517"/>
        <v>230</v>
      </c>
    </row>
    <row r="416" spans="1:22" x14ac:dyDescent="0.3">
      <c r="A416" s="28">
        <f t="shared" si="540"/>
        <v>9231</v>
      </c>
      <c r="B416" s="71"/>
      <c r="C416" s="71"/>
      <c r="D416" s="71"/>
      <c r="E416" s="71"/>
      <c r="F416" s="71"/>
      <c r="G416" s="71"/>
      <c r="H416" s="71"/>
      <c r="J416" s="28" t="str">
        <f t="shared" ref="J416" si="604">CONCATENATE(K414,2)</f>
        <v>82</v>
      </c>
      <c r="K416" s="22" t="e">
        <v>#VALUE!</v>
      </c>
      <c r="L416" s="22" t="e">
        <v>#VALUE!</v>
      </c>
      <c r="M416" s="22" t="e">
        <v>#VALUE!</v>
      </c>
      <c r="N416" s="22" t="e">
        <v>#VALUE!</v>
      </c>
      <c r="O416" s="22" t="e">
        <v>#VALUE!</v>
      </c>
      <c r="P416" s="22" t="e">
        <v>#VALUE!</v>
      </c>
      <c r="Q416" s="22" t="e">
        <v>#VALUE!</v>
      </c>
      <c r="R416" s="17"/>
      <c r="S416" s="17"/>
      <c r="U416" s="28">
        <f t="shared" si="516"/>
        <v>9</v>
      </c>
      <c r="V416" s="28">
        <f t="shared" si="517"/>
        <v>231</v>
      </c>
    </row>
    <row r="417" spans="1:22" x14ac:dyDescent="0.3">
      <c r="A417" s="28">
        <f t="shared" si="540"/>
        <v>9232</v>
      </c>
      <c r="J417" s="28" t="str">
        <f t="shared" ref="J417" si="605">CONCATENATE(K414,3)</f>
        <v>83</v>
      </c>
      <c r="K417" s="22" t="e">
        <v>#VALUE!</v>
      </c>
      <c r="L417" s="22" t="e">
        <v>#VALUE!</v>
      </c>
      <c r="M417" s="22" t="e">
        <v>#VALUE!</v>
      </c>
      <c r="N417" s="22" t="e">
        <v>#VALUE!</v>
      </c>
      <c r="O417" s="22" t="e">
        <v>#VALUE!</v>
      </c>
      <c r="P417" s="22" t="e">
        <v>#VALUE!</v>
      </c>
      <c r="Q417" s="22" t="e">
        <v>#VALUE!</v>
      </c>
      <c r="R417" s="17"/>
      <c r="S417" s="17"/>
      <c r="U417" s="28">
        <f t="shared" si="516"/>
        <v>9</v>
      </c>
      <c r="V417" s="28">
        <f t="shared" si="517"/>
        <v>232</v>
      </c>
    </row>
    <row r="418" spans="1:22" ht="15" customHeight="1" x14ac:dyDescent="0.3">
      <c r="A418" s="28">
        <f t="shared" si="540"/>
        <v>9233</v>
      </c>
      <c r="B418" s="66" t="s">
        <v>52</v>
      </c>
      <c r="C418" s="66"/>
      <c r="D418" s="66"/>
      <c r="E418" s="10">
        <f>IF(D388="","",MAX(E419,E420))</f>
        <v>0.80000000000000071</v>
      </c>
      <c r="J418" s="17"/>
      <c r="K418" s="17">
        <v>9</v>
      </c>
      <c r="L418" s="17">
        <v>9</v>
      </c>
      <c r="M418" s="17">
        <v>9</v>
      </c>
      <c r="N418" s="17">
        <v>9</v>
      </c>
      <c r="O418" s="17">
        <v>9</v>
      </c>
      <c r="P418" s="17">
        <v>9</v>
      </c>
      <c r="Q418" s="17">
        <v>9</v>
      </c>
      <c r="R418" s="17">
        <v>9</v>
      </c>
      <c r="S418" s="17"/>
      <c r="U418" s="28">
        <f t="shared" si="516"/>
        <v>9</v>
      </c>
      <c r="V418" s="28">
        <f t="shared" si="517"/>
        <v>233</v>
      </c>
    </row>
    <row r="419" spans="1:22" x14ac:dyDescent="0.3">
      <c r="A419" s="28">
        <f t="shared" si="540"/>
        <v>9234</v>
      </c>
      <c r="B419" s="2" t="s">
        <v>26</v>
      </c>
      <c r="C419" s="2" t="s">
        <v>27</v>
      </c>
      <c r="D419" s="2" t="s">
        <v>28</v>
      </c>
      <c r="E419" s="11">
        <f>ABS(MIN(D420:D429))</f>
        <v>0.80000000000000071</v>
      </c>
      <c r="G419" s="2" t="s">
        <v>230</v>
      </c>
      <c r="J419" s="28" t="str">
        <f t="shared" ref="J419" si="606">CONCATENATE(K418,1)</f>
        <v>91</v>
      </c>
      <c r="K419" s="22" t="e">
        <f t="array" ref="K419:R421">LINEST(B402:B410,C402:C410^{1,2,3,4,5,6,7},TRUE,TRUE)</f>
        <v>#VALUE!</v>
      </c>
      <c r="L419" s="22" t="e">
        <v>#VALUE!</v>
      </c>
      <c r="M419" s="22" t="e">
        <v>#VALUE!</v>
      </c>
      <c r="N419" s="22" t="e">
        <v>#VALUE!</v>
      </c>
      <c r="O419" s="22" t="e">
        <v>#VALUE!</v>
      </c>
      <c r="P419" s="22" t="e">
        <v>#VALUE!</v>
      </c>
      <c r="Q419" s="22" t="e">
        <v>#VALUE!</v>
      </c>
      <c r="R419" s="22" t="e">
        <v>#VALUE!</v>
      </c>
      <c r="S419" s="17"/>
      <c r="U419" s="28">
        <f t="shared" ref="U419:U480" si="607">U418</f>
        <v>9</v>
      </c>
      <c r="V419" s="28">
        <f t="shared" ref="V419:V480" si="608">V418+1</f>
        <v>234</v>
      </c>
    </row>
    <row r="420" spans="1:22" x14ac:dyDescent="0.3">
      <c r="A420" s="28">
        <f t="shared" si="540"/>
        <v>9235</v>
      </c>
      <c r="B420" s="7">
        <f t="shared" ref="B420:B429" si="609">C402-B402</f>
        <v>9.9999999999999645E-2</v>
      </c>
      <c r="C420" s="7">
        <f t="shared" ref="C420:C429" si="610">H402-G402</f>
        <v>0.19999999999999929</v>
      </c>
      <c r="D420" s="7">
        <f>C420-B420</f>
        <v>9.9999999999999645E-2</v>
      </c>
      <c r="E420" s="11">
        <f>ABS(MAX(D420:D429))</f>
        <v>9.9999999999999645E-2</v>
      </c>
      <c r="F420" s="13"/>
      <c r="G420" s="2">
        <f>IF(D402="","",D402/E402)</f>
        <v>0.1</v>
      </c>
      <c r="H420" s="13"/>
      <c r="J420" s="28" t="str">
        <f t="shared" ref="J420" si="611">CONCATENATE(K418,2)</f>
        <v>92</v>
      </c>
      <c r="K420" s="22" t="e">
        <v>#VALUE!</v>
      </c>
      <c r="L420" s="22" t="e">
        <v>#VALUE!</v>
      </c>
      <c r="M420" s="22" t="e">
        <v>#VALUE!</v>
      </c>
      <c r="N420" s="22" t="e">
        <v>#VALUE!</v>
      </c>
      <c r="O420" s="22" t="e">
        <v>#VALUE!</v>
      </c>
      <c r="P420" s="22" t="e">
        <v>#VALUE!</v>
      </c>
      <c r="Q420" s="22" t="e">
        <v>#VALUE!</v>
      </c>
      <c r="R420" s="22" t="e">
        <v>#VALUE!</v>
      </c>
      <c r="S420" s="17"/>
      <c r="U420" s="28">
        <f t="shared" si="607"/>
        <v>9</v>
      </c>
      <c r="V420" s="28">
        <f t="shared" si="608"/>
        <v>235</v>
      </c>
    </row>
    <row r="421" spans="1:22" x14ac:dyDescent="0.3">
      <c r="A421" s="28">
        <f t="shared" si="540"/>
        <v>9236</v>
      </c>
      <c r="B421" s="7">
        <f t="shared" si="609"/>
        <v>0.19999999999999929</v>
      </c>
      <c r="C421" s="7">
        <f t="shared" si="610"/>
        <v>0.19999999999999929</v>
      </c>
      <c r="D421" s="7">
        <f t="shared" ref="D421:D429" si="612">C421-B421</f>
        <v>0</v>
      </c>
      <c r="E421" s="12" t="s">
        <v>34</v>
      </c>
      <c r="G421" s="2">
        <f t="shared" ref="G421:G429" si="613">IF(D403="","",D403/E403)</f>
        <v>0.1</v>
      </c>
      <c r="H421" s="13"/>
      <c r="J421" s="28" t="str">
        <f t="shared" ref="J421" si="614">CONCATENATE(K418,3)</f>
        <v>93</v>
      </c>
      <c r="K421" s="22" t="e">
        <v>#VALUE!</v>
      </c>
      <c r="L421" s="22" t="e">
        <v>#VALUE!</v>
      </c>
      <c r="M421" s="22" t="e">
        <v>#VALUE!</v>
      </c>
      <c r="N421" s="22" t="e">
        <v>#VALUE!</v>
      </c>
      <c r="O421" s="22" t="e">
        <v>#VALUE!</v>
      </c>
      <c r="P421" s="22" t="e">
        <v>#VALUE!</v>
      </c>
      <c r="Q421" s="22" t="e">
        <v>#VALUE!</v>
      </c>
      <c r="R421" s="22" t="e">
        <v>#VALUE!</v>
      </c>
      <c r="S421" s="17"/>
      <c r="U421" s="28">
        <f t="shared" si="607"/>
        <v>9</v>
      </c>
      <c r="V421" s="28">
        <f t="shared" si="608"/>
        <v>236</v>
      </c>
    </row>
    <row r="422" spans="1:22" x14ac:dyDescent="0.3">
      <c r="A422" s="28">
        <f t="shared" si="540"/>
        <v>9237</v>
      </c>
      <c r="B422" s="7">
        <f t="shared" si="609"/>
        <v>0.19999999999999929</v>
      </c>
      <c r="C422" s="7">
        <f t="shared" si="610"/>
        <v>-0.10000000000000142</v>
      </c>
      <c r="D422" s="7">
        <f t="shared" si="612"/>
        <v>-0.30000000000000071</v>
      </c>
      <c r="E422" s="10">
        <f>IF(D388="","",MAX(E423,E424))</f>
        <v>0.5</v>
      </c>
      <c r="G422" s="2">
        <f t="shared" si="613"/>
        <v>0.1</v>
      </c>
      <c r="H422" s="13"/>
      <c r="J422" s="17"/>
      <c r="K422" s="17">
        <v>10</v>
      </c>
      <c r="L422" s="17">
        <v>10</v>
      </c>
      <c r="M422" s="17">
        <v>10</v>
      </c>
      <c r="N422" s="17">
        <v>10</v>
      </c>
      <c r="O422" s="17">
        <v>10</v>
      </c>
      <c r="P422" s="17">
        <v>10</v>
      </c>
      <c r="Q422" s="17">
        <v>10</v>
      </c>
      <c r="R422" s="17">
        <v>10</v>
      </c>
      <c r="S422" s="17">
        <v>10</v>
      </c>
      <c r="U422" s="28">
        <f t="shared" si="607"/>
        <v>9</v>
      </c>
      <c r="V422" s="28">
        <f t="shared" si="608"/>
        <v>237</v>
      </c>
    </row>
    <row r="423" spans="1:22" x14ac:dyDescent="0.3">
      <c r="A423" s="28">
        <f t="shared" si="540"/>
        <v>9238</v>
      </c>
      <c r="B423" s="7">
        <f t="shared" si="609"/>
        <v>0.5</v>
      </c>
      <c r="C423" s="7">
        <f t="shared" si="610"/>
        <v>-0.30000000000000071</v>
      </c>
      <c r="D423" s="7">
        <f t="shared" si="612"/>
        <v>-0.80000000000000071</v>
      </c>
      <c r="E423" s="11">
        <f>ABS(MIN(B420:B429))</f>
        <v>0</v>
      </c>
      <c r="G423" s="2">
        <f t="shared" si="613"/>
        <v>0.1</v>
      </c>
      <c r="H423" s="13"/>
      <c r="J423" s="28" t="str">
        <f t="shared" ref="J423" si="615">CONCATENATE(K422,1)</f>
        <v>101</v>
      </c>
      <c r="K423" s="22" t="e">
        <f t="array" ref="K423:S425">LINEST(B402:B411,C402:C411^{1,2,3,4,5,6,7,8},TRUE,TRUE)</f>
        <v>#VALUE!</v>
      </c>
      <c r="L423" s="22" t="e">
        <v>#VALUE!</v>
      </c>
      <c r="M423" s="22" t="e">
        <v>#VALUE!</v>
      </c>
      <c r="N423" s="22" t="e">
        <v>#VALUE!</v>
      </c>
      <c r="O423" s="22" t="e">
        <v>#VALUE!</v>
      </c>
      <c r="P423" s="22" t="e">
        <v>#VALUE!</v>
      </c>
      <c r="Q423" s="22" t="e">
        <v>#VALUE!</v>
      </c>
      <c r="R423" s="22" t="e">
        <v>#VALUE!</v>
      </c>
      <c r="S423" s="22" t="e">
        <v>#VALUE!</v>
      </c>
      <c r="U423" s="28">
        <f t="shared" si="607"/>
        <v>9</v>
      </c>
      <c r="V423" s="28">
        <f t="shared" si="608"/>
        <v>238</v>
      </c>
    </row>
    <row r="424" spans="1:22" x14ac:dyDescent="0.3">
      <c r="A424" s="28">
        <f t="shared" si="540"/>
        <v>9239</v>
      </c>
      <c r="B424" s="7">
        <f t="shared" si="609"/>
        <v>0</v>
      </c>
      <c r="C424" s="7">
        <f t="shared" si="610"/>
        <v>0</v>
      </c>
      <c r="D424" s="7">
        <f t="shared" si="612"/>
        <v>0</v>
      </c>
      <c r="E424" s="11">
        <f>ABS(MAX(B420:B429))</f>
        <v>0.5</v>
      </c>
      <c r="G424" s="2" t="str">
        <f t="shared" si="613"/>
        <v/>
      </c>
      <c r="H424" s="13"/>
      <c r="J424" s="28" t="str">
        <f t="shared" ref="J424" si="616">CONCATENATE(K422,2)</f>
        <v>102</v>
      </c>
      <c r="K424" s="22" t="e">
        <v>#VALUE!</v>
      </c>
      <c r="L424" s="22" t="e">
        <v>#VALUE!</v>
      </c>
      <c r="M424" s="22" t="e">
        <v>#VALUE!</v>
      </c>
      <c r="N424" s="22" t="e">
        <v>#VALUE!</v>
      </c>
      <c r="O424" s="22" t="e">
        <v>#VALUE!</v>
      </c>
      <c r="P424" s="22" t="e">
        <v>#VALUE!</v>
      </c>
      <c r="Q424" s="22" t="e">
        <v>#VALUE!</v>
      </c>
      <c r="R424" s="22" t="e">
        <v>#VALUE!</v>
      </c>
      <c r="S424" s="22" t="e">
        <v>#VALUE!</v>
      </c>
      <c r="U424" s="28">
        <f t="shared" si="607"/>
        <v>9</v>
      </c>
      <c r="V424" s="28">
        <f t="shared" si="608"/>
        <v>239</v>
      </c>
    </row>
    <row r="425" spans="1:22" x14ac:dyDescent="0.3">
      <c r="A425" s="28">
        <f t="shared" si="540"/>
        <v>9240</v>
      </c>
      <c r="B425" s="7">
        <f t="shared" si="609"/>
        <v>0</v>
      </c>
      <c r="C425" s="7">
        <f t="shared" si="610"/>
        <v>0</v>
      </c>
      <c r="D425" s="7">
        <f t="shared" si="612"/>
        <v>0</v>
      </c>
      <c r="E425" s="12" t="s">
        <v>231</v>
      </c>
      <c r="G425" s="2" t="str">
        <f t="shared" si="613"/>
        <v/>
      </c>
      <c r="H425" s="13"/>
      <c r="J425" s="28" t="str">
        <f t="shared" ref="J425" si="617">CONCATENATE(K422,3)</f>
        <v>103</v>
      </c>
      <c r="K425" s="22" t="e">
        <v>#VALUE!</v>
      </c>
      <c r="L425" s="22" t="e">
        <v>#VALUE!</v>
      </c>
      <c r="M425" s="22" t="e">
        <v>#VALUE!</v>
      </c>
      <c r="N425" s="22" t="e">
        <v>#VALUE!</v>
      </c>
      <c r="O425" s="22" t="e">
        <v>#VALUE!</v>
      </c>
      <c r="P425" s="22" t="e">
        <v>#VALUE!</v>
      </c>
      <c r="Q425" s="22" t="e">
        <v>#VALUE!</v>
      </c>
      <c r="R425" s="22" t="e">
        <v>#VALUE!</v>
      </c>
      <c r="S425" s="22" t="e">
        <v>#VALUE!</v>
      </c>
      <c r="U425" s="28">
        <f t="shared" si="607"/>
        <v>9</v>
      </c>
      <c r="V425" s="28">
        <f t="shared" si="608"/>
        <v>240</v>
      </c>
    </row>
    <row r="426" spans="1:22" x14ac:dyDescent="0.3">
      <c r="A426" s="28">
        <f t="shared" si="540"/>
        <v>9241</v>
      </c>
      <c r="B426" s="7">
        <f t="shared" si="609"/>
        <v>0</v>
      </c>
      <c r="C426" s="7">
        <f t="shared" si="610"/>
        <v>0</v>
      </c>
      <c r="D426" s="7">
        <f t="shared" si="612"/>
        <v>0</v>
      </c>
      <c r="E426" s="10">
        <f>IF(D388="","",MAX(E427,E428))*2</f>
        <v>0.2</v>
      </c>
      <c r="G426" s="2" t="str">
        <f t="shared" si="613"/>
        <v/>
      </c>
      <c r="H426" s="13"/>
      <c r="U426" s="28">
        <f t="shared" si="607"/>
        <v>9</v>
      </c>
      <c r="V426" s="28">
        <f t="shared" si="608"/>
        <v>241</v>
      </c>
    </row>
    <row r="427" spans="1:22" x14ac:dyDescent="0.3">
      <c r="A427" s="28">
        <f t="shared" si="540"/>
        <v>9242</v>
      </c>
      <c r="B427" s="7">
        <f t="shared" si="609"/>
        <v>0</v>
      </c>
      <c r="C427" s="7">
        <f t="shared" si="610"/>
        <v>0</v>
      </c>
      <c r="D427" s="7">
        <f t="shared" si="612"/>
        <v>0</v>
      </c>
      <c r="E427" s="11">
        <f>ABS(MIN(G420:G429))</f>
        <v>0.1</v>
      </c>
      <c r="G427" s="2" t="str">
        <f t="shared" si="613"/>
        <v/>
      </c>
      <c r="U427" s="28">
        <f t="shared" si="607"/>
        <v>9</v>
      </c>
      <c r="V427" s="28">
        <f t="shared" si="608"/>
        <v>242</v>
      </c>
    </row>
    <row r="428" spans="1:22" x14ac:dyDescent="0.3">
      <c r="A428" s="28">
        <f t="shared" si="540"/>
        <v>9243</v>
      </c>
      <c r="B428" s="7">
        <f t="shared" si="609"/>
        <v>0</v>
      </c>
      <c r="C428" s="7">
        <f t="shared" si="610"/>
        <v>0</v>
      </c>
      <c r="D428" s="7">
        <f t="shared" si="612"/>
        <v>0</v>
      </c>
      <c r="E428" s="11">
        <f>ABS(MAX(G420:G429))</f>
        <v>0.1</v>
      </c>
      <c r="G428" s="2" t="str">
        <f t="shared" si="613"/>
        <v/>
      </c>
      <c r="U428" s="28">
        <f t="shared" si="607"/>
        <v>9</v>
      </c>
      <c r="V428" s="28">
        <f t="shared" si="608"/>
        <v>243</v>
      </c>
    </row>
    <row r="429" spans="1:22" x14ac:dyDescent="0.3">
      <c r="A429" s="28">
        <f t="shared" si="540"/>
        <v>9244</v>
      </c>
      <c r="B429" s="7">
        <f t="shared" si="609"/>
        <v>0</v>
      </c>
      <c r="C429" s="7">
        <f t="shared" si="610"/>
        <v>0</v>
      </c>
      <c r="D429" s="7">
        <f t="shared" si="612"/>
        <v>0</v>
      </c>
      <c r="F429" s="13"/>
      <c r="G429" s="2" t="str">
        <f t="shared" si="613"/>
        <v/>
      </c>
      <c r="U429" s="28">
        <f t="shared" si="607"/>
        <v>9</v>
      </c>
      <c r="V429" s="28">
        <f t="shared" si="608"/>
        <v>244</v>
      </c>
    </row>
    <row r="430" spans="1:22" x14ac:dyDescent="0.3">
      <c r="A430" s="28">
        <f t="shared" si="540"/>
        <v>9245</v>
      </c>
      <c r="F430" s="13"/>
      <c r="U430" s="28">
        <f t="shared" si="607"/>
        <v>9</v>
      </c>
      <c r="V430" s="28">
        <f t="shared" si="608"/>
        <v>245</v>
      </c>
    </row>
    <row r="431" spans="1:22" x14ac:dyDescent="0.3">
      <c r="A431" s="28">
        <f t="shared" si="540"/>
        <v>9246</v>
      </c>
      <c r="F431" s="13"/>
      <c r="U431" s="28">
        <f t="shared" si="607"/>
        <v>9</v>
      </c>
      <c r="V431" s="28">
        <f t="shared" si="608"/>
        <v>246</v>
      </c>
    </row>
    <row r="432" spans="1:22" x14ac:dyDescent="0.3">
      <c r="A432" s="28">
        <f t="shared" si="540"/>
        <v>9247</v>
      </c>
      <c r="F432" s="13"/>
      <c r="U432" s="28">
        <f t="shared" si="607"/>
        <v>9</v>
      </c>
      <c r="V432" s="28">
        <f t="shared" si="608"/>
        <v>247</v>
      </c>
    </row>
    <row r="433" spans="1:24" s="8" customFormat="1" x14ac:dyDescent="0.3"/>
    <row r="434" spans="1:24" x14ac:dyDescent="0.3">
      <c r="A434" s="28">
        <f t="shared" ref="A434:A480" si="618">ROUND(CONCATENATE(U434,V434),0)</f>
        <v>10201</v>
      </c>
      <c r="B434" s="63" t="s">
        <v>0</v>
      </c>
      <c r="C434" s="63"/>
      <c r="D434" s="71" t="s">
        <v>75</v>
      </c>
      <c r="E434" s="71"/>
      <c r="F434" s="71"/>
      <c r="G434" s="71"/>
      <c r="H434" s="71"/>
      <c r="U434" s="28">
        <f t="shared" ref="U434" si="619">U432+1</f>
        <v>10</v>
      </c>
      <c r="V434" s="28">
        <v>201</v>
      </c>
    </row>
    <row r="435" spans="1:24" x14ac:dyDescent="0.3">
      <c r="A435" s="28">
        <f t="shared" si="618"/>
        <v>10202</v>
      </c>
      <c r="B435" s="72" t="s">
        <v>70</v>
      </c>
      <c r="C435" s="73"/>
      <c r="D435" s="30" t="s">
        <v>65</v>
      </c>
      <c r="E435" s="66" t="s">
        <v>71</v>
      </c>
      <c r="F435" s="66"/>
      <c r="G435" s="74" t="s">
        <v>67</v>
      </c>
      <c r="H435" s="74"/>
      <c r="U435" s="28">
        <f t="shared" ref="U435" si="620">U434</f>
        <v>10</v>
      </c>
      <c r="V435" s="28">
        <f t="shared" ref="V435" si="621">V434+1</f>
        <v>202</v>
      </c>
    </row>
    <row r="436" spans="1:24" x14ac:dyDescent="0.3">
      <c r="A436" s="28">
        <f t="shared" si="618"/>
        <v>10203</v>
      </c>
      <c r="B436" s="75" t="s">
        <v>6</v>
      </c>
      <c r="C436" s="75"/>
      <c r="D436" s="71" t="s">
        <v>208</v>
      </c>
      <c r="E436" s="71"/>
      <c r="F436" s="71"/>
      <c r="G436" s="71"/>
      <c r="H436" s="71"/>
      <c r="U436" s="28">
        <f t="shared" si="607"/>
        <v>10</v>
      </c>
      <c r="V436" s="28">
        <f t="shared" si="608"/>
        <v>203</v>
      </c>
    </row>
    <row r="437" spans="1:24" x14ac:dyDescent="0.3">
      <c r="A437" s="28">
        <f t="shared" si="618"/>
        <v>10204</v>
      </c>
      <c r="B437" s="63" t="s">
        <v>7</v>
      </c>
      <c r="C437" s="63"/>
      <c r="D437" s="71" t="s">
        <v>29</v>
      </c>
      <c r="E437" s="71"/>
      <c r="F437" s="71"/>
      <c r="G437" s="71"/>
      <c r="H437" s="71"/>
      <c r="J437" s="17"/>
      <c r="K437" s="17" t="s">
        <v>53</v>
      </c>
      <c r="L437" s="17" t="s">
        <v>54</v>
      </c>
      <c r="M437" s="17" t="s">
        <v>55</v>
      </c>
      <c r="N437" s="17" t="s">
        <v>56</v>
      </c>
      <c r="O437" s="17" t="s">
        <v>57</v>
      </c>
      <c r="P437" s="17" t="s">
        <v>2</v>
      </c>
      <c r="Q437" s="17" t="s">
        <v>3</v>
      </c>
      <c r="R437" s="17" t="s">
        <v>4</v>
      </c>
      <c r="S437" s="17" t="s">
        <v>5</v>
      </c>
      <c r="U437" s="28">
        <f t="shared" si="607"/>
        <v>10</v>
      </c>
      <c r="V437" s="28">
        <f t="shared" si="608"/>
        <v>204</v>
      </c>
      <c r="X437" s="1" t="s">
        <v>48</v>
      </c>
    </row>
    <row r="438" spans="1:24" x14ac:dyDescent="0.3">
      <c r="A438" s="28">
        <f t="shared" si="618"/>
        <v>10205</v>
      </c>
      <c r="B438" s="63" t="s">
        <v>9</v>
      </c>
      <c r="C438" s="63"/>
      <c r="D438" s="71" t="s">
        <v>30</v>
      </c>
      <c r="E438" s="71"/>
      <c r="F438" s="71"/>
      <c r="G438" s="71"/>
      <c r="H438" s="71"/>
      <c r="J438" s="17">
        <f t="shared" ref="J438" si="622">COUNTA(B450:B459)</f>
        <v>3</v>
      </c>
      <c r="K438" s="17">
        <f t="shared" ref="K438" si="623">IF(L438-1&lt;2,0,L438-1)</f>
        <v>0</v>
      </c>
      <c r="L438" s="17">
        <f t="shared" ref="L438" si="624">IF(M438-1&lt;2,0,M438-1)</f>
        <v>0</v>
      </c>
      <c r="M438" s="17">
        <f t="shared" ref="M438" si="625">IF(N438-1&lt;2,0,N438-1)</f>
        <v>0</v>
      </c>
      <c r="N438" s="17">
        <f t="shared" ref="N438" si="626">IF(O438-1&lt;2,0,O438-1)</f>
        <v>0</v>
      </c>
      <c r="O438" s="17">
        <f t="shared" ref="O438" si="627">IF(P438-1&lt;2,0,P438-1)</f>
        <v>0</v>
      </c>
      <c r="P438" s="17">
        <f t="shared" ref="P438" si="628">IF(Q438-1&lt;2,0,Q438-1)</f>
        <v>0</v>
      </c>
      <c r="Q438" s="17">
        <f t="shared" ref="Q438" si="629">IF(R438-1&lt;2,0,R438-1)</f>
        <v>0</v>
      </c>
      <c r="R438" s="17">
        <f t="shared" ref="R438" si="630">IF(S438-1&lt;2,0,S438-1)</f>
        <v>2</v>
      </c>
      <c r="S438" s="17">
        <f t="shared" ref="S438" si="631">J438</f>
        <v>3</v>
      </c>
      <c r="U438" s="28">
        <f t="shared" si="607"/>
        <v>10</v>
      </c>
      <c r="V438" s="28">
        <f t="shared" si="608"/>
        <v>205</v>
      </c>
      <c r="X438" s="1" t="s">
        <v>49</v>
      </c>
    </row>
    <row r="439" spans="1:24" x14ac:dyDescent="0.3">
      <c r="A439" s="28">
        <f t="shared" si="618"/>
        <v>10206</v>
      </c>
      <c r="B439" s="63" t="s">
        <v>10</v>
      </c>
      <c r="C439" s="63"/>
      <c r="D439" s="71" t="s">
        <v>209</v>
      </c>
      <c r="E439" s="71"/>
      <c r="F439" s="71"/>
      <c r="G439" s="71"/>
      <c r="H439" s="71"/>
      <c r="J439" s="28" t="str">
        <f t="shared" ref="J439" si="632">CONCATENATE(J438,1)</f>
        <v>31</v>
      </c>
      <c r="K439" s="29">
        <f t="shared" ref="K439" si="633">IF(K438=0,0,VLOOKUP(J439,J443:S473,K438,FALSE))</f>
        <v>0</v>
      </c>
      <c r="L439" s="29">
        <f t="shared" ref="L439" si="634">IF(L438=0,0,VLOOKUP(J439,J443:S473,L438,FALSE))</f>
        <v>0</v>
      </c>
      <c r="M439" s="29">
        <f t="shared" ref="M439" si="635">IF(M438=0,0,VLOOKUP(J439,J443:S473,M438,FALSE))</f>
        <v>0</v>
      </c>
      <c r="N439" s="29">
        <f t="shared" ref="N439" si="636">IF(N438=0,0,VLOOKUP(J439,J443:S473,N438,FALSE))</f>
        <v>0</v>
      </c>
      <c r="O439" s="29">
        <f t="shared" ref="O439" si="637">IF(O438=0,0,VLOOKUP(J439,J443:S473,O438,FALSE))</f>
        <v>0</v>
      </c>
      <c r="P439" s="29">
        <f t="shared" ref="P439" si="638">IF(P438=0,0,VLOOKUP(J439,J443:S473,P438,FALSE))</f>
        <v>0</v>
      </c>
      <c r="Q439" s="29">
        <f t="shared" ref="Q439" si="639">IF(Q438=0,0,VLOOKUP(J439,J443:S473,Q438,FALSE))</f>
        <v>0</v>
      </c>
      <c r="R439" s="29">
        <f t="shared" ref="R439" si="640">IF(R438=0,0,VLOOKUP(J439,J443:S473,R438,FALSE))</f>
        <v>1.0256320347838284</v>
      </c>
      <c r="S439" s="29">
        <f t="shared" ref="S439" si="641">IF(S438=0,0,VLOOKUP(J439,J443:S473,S438,FALSE))</f>
        <v>-0.50404993162452882</v>
      </c>
      <c r="U439" s="28">
        <f t="shared" si="607"/>
        <v>10</v>
      </c>
      <c r="V439" s="28">
        <f t="shared" si="608"/>
        <v>206</v>
      </c>
      <c r="X439" s="1" t="s">
        <v>50</v>
      </c>
    </row>
    <row r="440" spans="1:24" x14ac:dyDescent="0.3">
      <c r="A440" s="28">
        <f t="shared" si="618"/>
        <v>10207</v>
      </c>
      <c r="B440" s="63" t="s">
        <v>11</v>
      </c>
      <c r="C440" s="63"/>
      <c r="D440" s="64">
        <v>45692</v>
      </c>
      <c r="E440" s="64"/>
      <c r="F440" s="64"/>
      <c r="G440" s="64"/>
      <c r="H440" s="64"/>
      <c r="J440" s="28" t="str">
        <f t="shared" ref="J440" si="642">CONCATENATE(J438,2)</f>
        <v>32</v>
      </c>
      <c r="K440" s="22">
        <f t="shared" ref="K440" si="643">IF(K438=0,0,VLOOKUP(J440,J443:S473,K438,FALSE))</f>
        <v>0</v>
      </c>
      <c r="L440" s="22">
        <f t="shared" ref="L440" si="644">IF(L438=0,0,VLOOKUP(J440,J443:S473,L438,FALSE))</f>
        <v>0</v>
      </c>
      <c r="M440" s="22">
        <f t="shared" ref="M440" si="645">IF(M438=0,0,VLOOKUP(J440,J443:S473,M438,FALSE))</f>
        <v>0</v>
      </c>
      <c r="N440" s="22">
        <f t="shared" ref="N440" si="646">IF(N438=0,0,VLOOKUP(J440,J443:S473,N438,FALSE))</f>
        <v>0</v>
      </c>
      <c r="O440" s="22">
        <f t="shared" ref="O440" si="647">IF(O438=0,0,VLOOKUP(J440,J443:S473,O438,FALSE))</f>
        <v>0</v>
      </c>
      <c r="P440" s="22">
        <f t="shared" ref="P440" si="648">IF(P438=0,0,VLOOKUP(J440,J443:S473,P438,FALSE))</f>
        <v>0</v>
      </c>
      <c r="Q440" s="22">
        <f t="shared" ref="Q440" si="649">IF(Q438=0,0,VLOOKUP(J440,J443:S473,Q438,FALSE))</f>
        <v>0</v>
      </c>
      <c r="R440" s="22">
        <f t="shared" ref="R440" si="650">IF(R438=0,0,VLOOKUP(J440,J443:S473,R438,FALSE))</f>
        <v>3.0366611865225283E-3</v>
      </c>
      <c r="S440" s="22">
        <f t="shared" ref="S440" si="651">IF(S438=0,0,VLOOKUP(J440,J443:S473,S438,FALSE))</f>
        <v>7.9286907624045735E-2</v>
      </c>
      <c r="U440" s="28">
        <f t="shared" si="607"/>
        <v>10</v>
      </c>
      <c r="V440" s="28">
        <f t="shared" si="608"/>
        <v>207</v>
      </c>
    </row>
    <row r="441" spans="1:24" x14ac:dyDescent="0.3">
      <c r="A441" s="28">
        <f t="shared" si="618"/>
        <v>10208</v>
      </c>
      <c r="B441" s="63" t="s">
        <v>12</v>
      </c>
      <c r="C441" s="63"/>
      <c r="D441" s="65">
        <v>46081</v>
      </c>
      <c r="E441" s="65"/>
      <c r="F441" s="65"/>
      <c r="G441" s="65"/>
      <c r="H441" s="65"/>
      <c r="J441" s="28" t="str">
        <f t="shared" ref="J441" si="652">CONCATENATE(J438,3)</f>
        <v>33</v>
      </c>
      <c r="K441" s="22"/>
      <c r="L441" s="22"/>
      <c r="M441" s="22"/>
      <c r="N441" s="22" t="s">
        <v>58</v>
      </c>
      <c r="O441" s="29">
        <f t="shared" ref="O441" si="653">J438-2</f>
        <v>1</v>
      </c>
      <c r="P441" s="22" t="s">
        <v>59</v>
      </c>
      <c r="Q441" s="29">
        <f t="shared" ref="Q441" si="654">VLOOKUP(J441,J443:S473,3,FALSE)</f>
        <v>4.1871436009245144E-2</v>
      </c>
      <c r="R441" s="22" t="s">
        <v>60</v>
      </c>
      <c r="S441" s="22">
        <f t="shared" ref="S441" si="655">VLOOKUP(J441,J443:S473,2,FALSE)</f>
        <v>0.99999123391423272</v>
      </c>
      <c r="U441" s="28">
        <f t="shared" si="607"/>
        <v>10</v>
      </c>
      <c r="V441" s="28">
        <f t="shared" si="608"/>
        <v>208</v>
      </c>
    </row>
    <row r="442" spans="1:24" x14ac:dyDescent="0.3">
      <c r="A442" s="28">
        <f t="shared" si="618"/>
        <v>10209</v>
      </c>
      <c r="B442" s="63" t="s">
        <v>13</v>
      </c>
      <c r="C442" s="63"/>
      <c r="D442" s="15">
        <v>0.1</v>
      </c>
      <c r="E442" s="66" t="s">
        <v>14</v>
      </c>
      <c r="F442" s="66"/>
      <c r="G442" s="66"/>
      <c r="H442" s="6" t="s">
        <v>64</v>
      </c>
      <c r="J442" s="17"/>
      <c r="K442" s="17">
        <v>3</v>
      </c>
      <c r="L442" s="17">
        <v>3</v>
      </c>
      <c r="M442" s="17"/>
      <c r="N442" s="17"/>
      <c r="O442" s="17"/>
      <c r="P442" s="17"/>
      <c r="Q442" s="17"/>
      <c r="R442" s="17"/>
      <c r="S442" s="17"/>
      <c r="U442" s="28">
        <f t="shared" si="607"/>
        <v>10</v>
      </c>
      <c r="V442" s="28">
        <f t="shared" si="608"/>
        <v>209</v>
      </c>
    </row>
    <row r="443" spans="1:24" x14ac:dyDescent="0.3">
      <c r="A443" s="28">
        <f t="shared" si="618"/>
        <v>10210</v>
      </c>
      <c r="B443" s="63" t="s">
        <v>15</v>
      </c>
      <c r="C443" s="63"/>
      <c r="D443" s="2">
        <f t="shared" ref="D443" si="656">MIN(B450:B459)</f>
        <v>15</v>
      </c>
      <c r="E443" s="3" t="s">
        <v>16</v>
      </c>
      <c r="F443" s="2">
        <f t="shared" ref="F443" si="657">MAX(B450:B459)</f>
        <v>35</v>
      </c>
      <c r="G443" s="4" t="str">
        <f t="shared" ref="G443" si="658">IF(H442="","",H442)</f>
        <v>°C</v>
      </c>
      <c r="H443" s="14"/>
      <c r="J443" s="28" t="str">
        <f t="shared" ref="J443" si="659">CONCATENATE(K442,1)</f>
        <v>31</v>
      </c>
      <c r="K443" s="22">
        <f t="array" ref="K443:L445">LINEST(B450:B452,C450:C452^{1},TRUE,TRUE)</f>
        <v>1.0256320347838284</v>
      </c>
      <c r="L443" s="22">
        <v>-0.50404993162452882</v>
      </c>
      <c r="M443" s="17"/>
      <c r="N443" s="17"/>
      <c r="O443" s="17"/>
      <c r="P443" s="17"/>
      <c r="Q443" s="17"/>
      <c r="R443" s="17"/>
      <c r="S443" s="17"/>
      <c r="U443" s="28">
        <f t="shared" si="607"/>
        <v>10</v>
      </c>
      <c r="V443" s="28">
        <f t="shared" si="608"/>
        <v>210</v>
      </c>
    </row>
    <row r="444" spans="1:24" x14ac:dyDescent="0.3">
      <c r="A444" s="28">
        <f t="shared" si="618"/>
        <v>10211</v>
      </c>
      <c r="J444" s="28" t="str">
        <f t="shared" ref="J444" si="660">CONCATENATE(K442,2)</f>
        <v>32</v>
      </c>
      <c r="K444" s="22">
        <v>3.0366611865225283E-3</v>
      </c>
      <c r="L444" s="22">
        <v>7.9286907624045735E-2</v>
      </c>
      <c r="M444" s="17"/>
      <c r="N444" s="17"/>
      <c r="O444" s="17"/>
      <c r="P444" s="17"/>
      <c r="Q444" s="17"/>
      <c r="R444" s="17"/>
      <c r="S444" s="17"/>
      <c r="U444" s="28">
        <f t="shared" si="607"/>
        <v>10</v>
      </c>
      <c r="V444" s="28">
        <f t="shared" si="608"/>
        <v>211</v>
      </c>
    </row>
    <row r="445" spans="1:24" x14ac:dyDescent="0.3">
      <c r="A445" s="28">
        <f t="shared" si="618"/>
        <v>10212</v>
      </c>
      <c r="B445" s="67" t="s">
        <v>17</v>
      </c>
      <c r="C445" s="67"/>
      <c r="D445" s="67"/>
      <c r="E445" s="67"/>
      <c r="F445" s="67"/>
      <c r="G445" s="68" t="s">
        <v>31</v>
      </c>
      <c r="H445" s="69"/>
      <c r="J445" s="28" t="str">
        <f t="shared" ref="J445" si="661">CONCATENATE(K442,3)</f>
        <v>33</v>
      </c>
      <c r="K445" s="22">
        <v>0.99999123391423272</v>
      </c>
      <c r="L445" s="22">
        <v>4.1871436009245144E-2</v>
      </c>
      <c r="M445" s="17"/>
      <c r="N445" s="17"/>
      <c r="O445" s="17"/>
      <c r="P445" s="17"/>
      <c r="Q445" s="17"/>
      <c r="R445" s="17"/>
      <c r="S445" s="17"/>
      <c r="U445" s="28">
        <f t="shared" si="607"/>
        <v>10</v>
      </c>
      <c r="V445" s="28">
        <f t="shared" si="608"/>
        <v>212</v>
      </c>
    </row>
    <row r="446" spans="1:24" x14ac:dyDescent="0.3">
      <c r="A446" s="28">
        <f t="shared" si="618"/>
        <v>10213</v>
      </c>
      <c r="B446" s="66" t="s">
        <v>18</v>
      </c>
      <c r="C446" s="66"/>
      <c r="D446" s="66"/>
      <c r="E446" s="66" t="str">
        <f t="shared" ref="E446" si="662">IF(D439="","",D439)</f>
        <v>R0030/25</v>
      </c>
      <c r="F446" s="66"/>
      <c r="G446" s="4" t="s">
        <v>18</v>
      </c>
      <c r="H446" s="16"/>
      <c r="J446" s="17"/>
      <c r="K446" s="17">
        <v>4</v>
      </c>
      <c r="L446" s="17">
        <v>4</v>
      </c>
      <c r="M446" s="17">
        <v>4</v>
      </c>
      <c r="N446" s="17"/>
      <c r="O446" s="17"/>
      <c r="P446" s="17"/>
      <c r="Q446" s="17"/>
      <c r="R446" s="17"/>
      <c r="S446" s="17"/>
      <c r="U446" s="28">
        <f t="shared" si="607"/>
        <v>10</v>
      </c>
      <c r="V446" s="28">
        <f t="shared" si="608"/>
        <v>213</v>
      </c>
    </row>
    <row r="447" spans="1:24" ht="15" customHeight="1" x14ac:dyDescent="0.3">
      <c r="A447" s="28">
        <f t="shared" si="618"/>
        <v>10214</v>
      </c>
      <c r="B447" s="5" t="s">
        <v>19</v>
      </c>
      <c r="C447" s="5" t="s">
        <v>20</v>
      </c>
      <c r="D447" s="5" t="s">
        <v>21</v>
      </c>
      <c r="E447" s="5"/>
      <c r="F447" s="70" t="s">
        <v>33</v>
      </c>
      <c r="G447" s="5" t="s">
        <v>19</v>
      </c>
      <c r="H447" s="5" t="s">
        <v>20</v>
      </c>
      <c r="J447" s="28" t="str">
        <f t="shared" ref="J447" si="663">CONCATENATE(K446,1)</f>
        <v>41</v>
      </c>
      <c r="K447" s="22" t="e">
        <f t="array" ref="K447:M449">LINEST(B450:B453,C450:C453^{1,2},TRUE,TRUE)</f>
        <v>#VALUE!</v>
      </c>
      <c r="L447" s="22" t="e">
        <v>#VALUE!</v>
      </c>
      <c r="M447" s="22" t="e">
        <v>#VALUE!</v>
      </c>
      <c r="N447" s="17"/>
      <c r="O447" s="17"/>
      <c r="P447" s="17"/>
      <c r="Q447" s="17"/>
      <c r="R447" s="17"/>
      <c r="S447" s="17"/>
      <c r="U447" s="28">
        <f t="shared" si="607"/>
        <v>10</v>
      </c>
      <c r="V447" s="28">
        <f t="shared" si="608"/>
        <v>214</v>
      </c>
    </row>
    <row r="448" spans="1:24" x14ac:dyDescent="0.3">
      <c r="A448" s="28">
        <f t="shared" si="618"/>
        <v>10215</v>
      </c>
      <c r="B448" s="5" t="s">
        <v>22</v>
      </c>
      <c r="C448" s="5" t="s">
        <v>23</v>
      </c>
      <c r="D448" s="5" t="s">
        <v>24</v>
      </c>
      <c r="E448" s="5" t="s">
        <v>32</v>
      </c>
      <c r="F448" s="70"/>
      <c r="G448" s="5" t="s">
        <v>22</v>
      </c>
      <c r="H448" s="5" t="s">
        <v>23</v>
      </c>
      <c r="J448" s="28" t="str">
        <f t="shared" ref="J448" si="664">CONCATENATE(K446,2)</f>
        <v>42</v>
      </c>
      <c r="K448" s="22" t="e">
        <v>#VALUE!</v>
      </c>
      <c r="L448" s="22" t="e">
        <v>#VALUE!</v>
      </c>
      <c r="M448" s="22" t="e">
        <v>#VALUE!</v>
      </c>
      <c r="N448" s="17"/>
      <c r="O448" s="17"/>
      <c r="P448" s="17"/>
      <c r="Q448" s="17"/>
      <c r="R448" s="17"/>
      <c r="S448" s="17"/>
      <c r="U448" s="28">
        <f t="shared" si="607"/>
        <v>10</v>
      </c>
      <c r="V448" s="28">
        <f t="shared" si="608"/>
        <v>215</v>
      </c>
    </row>
    <row r="449" spans="1:22" x14ac:dyDescent="0.3">
      <c r="A449" s="28">
        <f t="shared" si="618"/>
        <v>10216</v>
      </c>
      <c r="B449" s="6" t="str">
        <f t="shared" ref="B449" si="665">IF(H442="","",H442)</f>
        <v>°C</v>
      </c>
      <c r="C449" s="6" t="str">
        <f t="shared" ref="C449" si="666">IF(H442="","",H442)</f>
        <v>°C</v>
      </c>
      <c r="D449" s="6" t="str">
        <f t="shared" ref="D449" si="667">IF(H442="","",H442)</f>
        <v>°C</v>
      </c>
      <c r="E449" s="6"/>
      <c r="F449" s="6"/>
      <c r="G449" s="6" t="str">
        <f t="shared" ref="G449" si="668">IF(H442="","",H442)</f>
        <v>°C</v>
      </c>
      <c r="H449" s="6" t="str">
        <f t="shared" ref="H449" si="669">IF(H442="","",H442)</f>
        <v>°C</v>
      </c>
      <c r="J449" s="28" t="str">
        <f t="shared" ref="J449" si="670">CONCATENATE(K446,3)</f>
        <v>43</v>
      </c>
      <c r="K449" s="22" t="e">
        <v>#VALUE!</v>
      </c>
      <c r="L449" s="22" t="e">
        <v>#VALUE!</v>
      </c>
      <c r="M449" s="22" t="e">
        <v>#VALUE!</v>
      </c>
      <c r="N449" s="17"/>
      <c r="O449" s="17"/>
      <c r="P449" s="17"/>
      <c r="Q449" s="17"/>
      <c r="R449" s="17"/>
      <c r="S449" s="17"/>
      <c r="U449" s="28">
        <f t="shared" si="607"/>
        <v>10</v>
      </c>
      <c r="V449" s="28">
        <f t="shared" si="608"/>
        <v>216</v>
      </c>
    </row>
    <row r="450" spans="1:22" x14ac:dyDescent="0.3">
      <c r="A450" s="28">
        <f t="shared" si="618"/>
        <v>10217</v>
      </c>
      <c r="B450" s="26">
        <v>15</v>
      </c>
      <c r="C450" s="26">
        <v>15.1</v>
      </c>
      <c r="D450" s="26">
        <v>0.2</v>
      </c>
      <c r="E450" s="9">
        <v>2</v>
      </c>
      <c r="F450" s="26">
        <v>1000000</v>
      </c>
      <c r="G450" s="27"/>
      <c r="H450" s="27"/>
      <c r="J450" s="17"/>
      <c r="K450" s="17">
        <v>5</v>
      </c>
      <c r="L450" s="17">
        <v>5</v>
      </c>
      <c r="M450" s="17">
        <v>5</v>
      </c>
      <c r="N450" s="17">
        <v>5</v>
      </c>
      <c r="O450" s="17"/>
      <c r="P450" s="17"/>
      <c r="Q450" s="17"/>
      <c r="R450" s="17"/>
      <c r="S450" s="17"/>
      <c r="U450" s="28">
        <f t="shared" si="607"/>
        <v>10</v>
      </c>
      <c r="V450" s="28">
        <f t="shared" si="608"/>
        <v>217</v>
      </c>
    </row>
    <row r="451" spans="1:22" x14ac:dyDescent="0.3">
      <c r="A451" s="28">
        <f t="shared" si="618"/>
        <v>10218</v>
      </c>
      <c r="B451" s="26">
        <v>25</v>
      </c>
      <c r="C451" s="26">
        <v>24.9</v>
      </c>
      <c r="D451" s="26">
        <v>0.2</v>
      </c>
      <c r="E451" s="9">
        <v>2</v>
      </c>
      <c r="F451" s="26">
        <v>1000000</v>
      </c>
      <c r="G451" s="27"/>
      <c r="H451" s="27"/>
      <c r="J451" s="28" t="str">
        <f t="shared" ref="J451" si="671">CONCATENATE(K450,1)</f>
        <v>51</v>
      </c>
      <c r="K451" s="22" t="e">
        <f t="array" ref="K451:N453">LINEST(B450:B454,C450:C454^{1,2,3},TRUE,TRUE)</f>
        <v>#VALUE!</v>
      </c>
      <c r="L451" s="22" t="e">
        <v>#VALUE!</v>
      </c>
      <c r="M451" s="22" t="e">
        <v>#VALUE!</v>
      </c>
      <c r="N451" s="22" t="e">
        <v>#VALUE!</v>
      </c>
      <c r="O451" s="17"/>
      <c r="P451" s="17"/>
      <c r="Q451" s="17"/>
      <c r="R451" s="17"/>
      <c r="S451" s="17"/>
      <c r="U451" s="28">
        <f t="shared" si="607"/>
        <v>10</v>
      </c>
      <c r="V451" s="28">
        <f t="shared" si="608"/>
        <v>218</v>
      </c>
    </row>
    <row r="452" spans="1:22" x14ac:dyDescent="0.3">
      <c r="A452" s="28">
        <f t="shared" si="618"/>
        <v>10219</v>
      </c>
      <c r="B452" s="26">
        <v>35</v>
      </c>
      <c r="C452" s="26">
        <v>34.6</v>
      </c>
      <c r="D452" s="26">
        <v>0.2</v>
      </c>
      <c r="E452" s="9">
        <v>2</v>
      </c>
      <c r="F452" s="26">
        <v>1000000</v>
      </c>
      <c r="G452" s="27"/>
      <c r="H452" s="27"/>
      <c r="J452" s="28" t="str">
        <f t="shared" ref="J452" si="672">CONCATENATE(K450,2)</f>
        <v>52</v>
      </c>
      <c r="K452" s="22" t="e">
        <v>#VALUE!</v>
      </c>
      <c r="L452" s="22" t="e">
        <v>#VALUE!</v>
      </c>
      <c r="M452" s="22" t="e">
        <v>#VALUE!</v>
      </c>
      <c r="N452" s="22" t="e">
        <v>#VALUE!</v>
      </c>
      <c r="O452" s="17"/>
      <c r="P452" s="17"/>
      <c r="Q452" s="17"/>
      <c r="R452" s="17"/>
      <c r="S452" s="17"/>
      <c r="U452" s="28">
        <f t="shared" si="607"/>
        <v>10</v>
      </c>
      <c r="V452" s="28">
        <f t="shared" si="608"/>
        <v>219</v>
      </c>
    </row>
    <row r="453" spans="1:22" x14ac:dyDescent="0.3">
      <c r="A453" s="28">
        <f t="shared" si="618"/>
        <v>10220</v>
      </c>
      <c r="B453" s="26"/>
      <c r="C453" s="26"/>
      <c r="D453" s="26"/>
      <c r="E453" s="9"/>
      <c r="F453" s="26"/>
      <c r="G453" s="27"/>
      <c r="H453" s="27"/>
      <c r="J453" s="28" t="str">
        <f t="shared" ref="J453" si="673">CONCATENATE(K450,3)</f>
        <v>53</v>
      </c>
      <c r="K453" s="22" t="e">
        <v>#VALUE!</v>
      </c>
      <c r="L453" s="22" t="e">
        <v>#VALUE!</v>
      </c>
      <c r="M453" s="22" t="e">
        <v>#VALUE!</v>
      </c>
      <c r="N453" s="22" t="e">
        <v>#VALUE!</v>
      </c>
      <c r="O453" s="17"/>
      <c r="P453" s="17"/>
      <c r="Q453" s="17"/>
      <c r="R453" s="17"/>
      <c r="S453" s="17"/>
      <c r="U453" s="28">
        <f t="shared" si="607"/>
        <v>10</v>
      </c>
      <c r="V453" s="28">
        <f t="shared" si="608"/>
        <v>220</v>
      </c>
    </row>
    <row r="454" spans="1:22" x14ac:dyDescent="0.3">
      <c r="A454" s="28">
        <f t="shared" si="618"/>
        <v>10221</v>
      </c>
      <c r="B454" s="26"/>
      <c r="C454" s="26"/>
      <c r="D454" s="26"/>
      <c r="E454" s="9"/>
      <c r="F454" s="26"/>
      <c r="G454" s="27"/>
      <c r="H454" s="27"/>
      <c r="J454" s="17"/>
      <c r="K454" s="17">
        <v>6</v>
      </c>
      <c r="L454" s="17">
        <v>6</v>
      </c>
      <c r="M454" s="17">
        <v>6</v>
      </c>
      <c r="N454" s="17">
        <v>6</v>
      </c>
      <c r="O454" s="17">
        <v>6</v>
      </c>
      <c r="P454" s="17"/>
      <c r="Q454" s="17"/>
      <c r="R454" s="17"/>
      <c r="S454" s="17"/>
      <c r="U454" s="28">
        <f t="shared" si="607"/>
        <v>10</v>
      </c>
      <c r="V454" s="28">
        <f t="shared" si="608"/>
        <v>221</v>
      </c>
    </row>
    <row r="455" spans="1:22" x14ac:dyDescent="0.3">
      <c r="A455" s="28">
        <f t="shared" si="618"/>
        <v>10222</v>
      </c>
      <c r="B455" s="26"/>
      <c r="C455" s="26"/>
      <c r="D455" s="26"/>
      <c r="E455" s="9"/>
      <c r="F455" s="26"/>
      <c r="G455" s="27"/>
      <c r="H455" s="27"/>
      <c r="J455" s="28" t="str">
        <f t="shared" ref="J455" si="674">CONCATENATE(K454,1)</f>
        <v>61</v>
      </c>
      <c r="K455" s="22" t="e">
        <f t="array" ref="K455:O457">LINEST(B450:B455,C450:C455^{1,2,3,4},TRUE,TRUE)</f>
        <v>#VALUE!</v>
      </c>
      <c r="L455" s="22" t="e">
        <v>#VALUE!</v>
      </c>
      <c r="M455" s="22" t="e">
        <v>#VALUE!</v>
      </c>
      <c r="N455" s="22" t="e">
        <v>#VALUE!</v>
      </c>
      <c r="O455" s="22" t="e">
        <v>#VALUE!</v>
      </c>
      <c r="P455" s="17"/>
      <c r="Q455" s="17"/>
      <c r="R455" s="17"/>
      <c r="S455" s="17"/>
      <c r="U455" s="28">
        <f t="shared" si="607"/>
        <v>10</v>
      </c>
      <c r="V455" s="28">
        <f t="shared" si="608"/>
        <v>222</v>
      </c>
    </row>
    <row r="456" spans="1:22" x14ac:dyDescent="0.3">
      <c r="A456" s="28">
        <f t="shared" si="618"/>
        <v>10223</v>
      </c>
      <c r="B456" s="26"/>
      <c r="C456" s="26"/>
      <c r="D456" s="26"/>
      <c r="E456" s="9"/>
      <c r="F456" s="26"/>
      <c r="G456" s="27"/>
      <c r="H456" s="27"/>
      <c r="J456" s="28" t="str">
        <f t="shared" ref="J456" si="675">CONCATENATE(K454,2)</f>
        <v>62</v>
      </c>
      <c r="K456" s="22" t="e">
        <v>#VALUE!</v>
      </c>
      <c r="L456" s="22" t="e">
        <v>#VALUE!</v>
      </c>
      <c r="M456" s="22" t="e">
        <v>#VALUE!</v>
      </c>
      <c r="N456" s="22" t="e">
        <v>#VALUE!</v>
      </c>
      <c r="O456" s="22" t="e">
        <v>#VALUE!</v>
      </c>
      <c r="P456" s="17"/>
      <c r="Q456" s="17"/>
      <c r="R456" s="17"/>
      <c r="S456" s="17"/>
      <c r="U456" s="28">
        <f t="shared" si="607"/>
        <v>10</v>
      </c>
      <c r="V456" s="28">
        <f t="shared" si="608"/>
        <v>223</v>
      </c>
    </row>
    <row r="457" spans="1:22" x14ac:dyDescent="0.3">
      <c r="A457" s="28">
        <f t="shared" si="618"/>
        <v>10224</v>
      </c>
      <c r="B457" s="26"/>
      <c r="C457" s="26"/>
      <c r="D457" s="26"/>
      <c r="E457" s="9"/>
      <c r="F457" s="26"/>
      <c r="G457" s="27"/>
      <c r="H457" s="27"/>
      <c r="J457" s="28" t="str">
        <f t="shared" ref="J457" si="676">CONCATENATE(K454,3)</f>
        <v>63</v>
      </c>
      <c r="K457" s="22" t="e">
        <v>#VALUE!</v>
      </c>
      <c r="L457" s="22" t="e">
        <v>#VALUE!</v>
      </c>
      <c r="M457" s="22" t="e">
        <v>#VALUE!</v>
      </c>
      <c r="N457" s="22" t="e">
        <v>#VALUE!</v>
      </c>
      <c r="O457" s="22" t="e">
        <v>#VALUE!</v>
      </c>
      <c r="P457" s="17"/>
      <c r="Q457" s="17"/>
      <c r="R457" s="17"/>
      <c r="S457" s="17"/>
      <c r="U457" s="28">
        <f t="shared" si="607"/>
        <v>10</v>
      </c>
      <c r="V457" s="28">
        <f t="shared" si="608"/>
        <v>224</v>
      </c>
    </row>
    <row r="458" spans="1:22" x14ac:dyDescent="0.3">
      <c r="A458" s="28">
        <f t="shared" si="618"/>
        <v>10225</v>
      </c>
      <c r="B458" s="26"/>
      <c r="C458" s="26"/>
      <c r="D458" s="26"/>
      <c r="E458" s="9"/>
      <c r="F458" s="26"/>
      <c r="G458" s="27"/>
      <c r="H458" s="27"/>
      <c r="J458" s="17"/>
      <c r="K458" s="17">
        <v>7</v>
      </c>
      <c r="L458" s="17">
        <v>7</v>
      </c>
      <c r="M458" s="17">
        <v>7</v>
      </c>
      <c r="N458" s="17">
        <v>7</v>
      </c>
      <c r="O458" s="17">
        <v>7</v>
      </c>
      <c r="P458" s="17">
        <v>7</v>
      </c>
      <c r="Q458" s="17"/>
      <c r="R458" s="17"/>
      <c r="S458" s="17"/>
      <c r="U458" s="28">
        <f t="shared" si="607"/>
        <v>10</v>
      </c>
      <c r="V458" s="28">
        <f t="shared" si="608"/>
        <v>225</v>
      </c>
    </row>
    <row r="459" spans="1:22" x14ac:dyDescent="0.3">
      <c r="A459" s="28">
        <f t="shared" si="618"/>
        <v>10226</v>
      </c>
      <c r="B459" s="26"/>
      <c r="C459" s="26"/>
      <c r="D459" s="26"/>
      <c r="E459" s="9"/>
      <c r="F459" s="26"/>
      <c r="G459" s="27"/>
      <c r="H459" s="27"/>
      <c r="J459" s="28" t="str">
        <f t="shared" ref="J459" si="677">CONCATENATE(K458,1)</f>
        <v>71</v>
      </c>
      <c r="K459" s="22" t="e">
        <f t="array" ref="K459:P461">LINEST(B450:B456,C450:C456^{1,2,3,4,5},TRUE,TRUE)</f>
        <v>#VALUE!</v>
      </c>
      <c r="L459" s="22" t="e">
        <v>#VALUE!</v>
      </c>
      <c r="M459" s="22" t="e">
        <v>#VALUE!</v>
      </c>
      <c r="N459" s="22" t="e">
        <v>#VALUE!</v>
      </c>
      <c r="O459" s="22" t="e">
        <v>#VALUE!</v>
      </c>
      <c r="P459" s="22" t="e">
        <v>#VALUE!</v>
      </c>
      <c r="Q459" s="17"/>
      <c r="R459" s="17"/>
      <c r="S459" s="17"/>
      <c r="U459" s="28">
        <f t="shared" si="607"/>
        <v>10</v>
      </c>
      <c r="V459" s="28">
        <f t="shared" si="608"/>
        <v>226</v>
      </c>
    </row>
    <row r="460" spans="1:22" x14ac:dyDescent="0.3">
      <c r="A460" s="28">
        <f t="shared" si="618"/>
        <v>10227</v>
      </c>
      <c r="B460" s="2">
        <f t="shared" ref="B460" si="678">COUNT(B450:B459)-2</f>
        <v>1</v>
      </c>
      <c r="J460" s="28" t="str">
        <f t="shared" ref="J460" si="679">CONCATENATE(K458,2)</f>
        <v>72</v>
      </c>
      <c r="K460" s="22" t="e">
        <v>#VALUE!</v>
      </c>
      <c r="L460" s="22" t="e">
        <v>#VALUE!</v>
      </c>
      <c r="M460" s="22" t="e">
        <v>#VALUE!</v>
      </c>
      <c r="N460" s="22" t="e">
        <v>#VALUE!</v>
      </c>
      <c r="O460" s="22" t="e">
        <v>#VALUE!</v>
      </c>
      <c r="P460" s="22" t="e">
        <v>#VALUE!</v>
      </c>
      <c r="Q460" s="17"/>
      <c r="R460" s="17"/>
      <c r="S460" s="17"/>
      <c r="U460" s="28">
        <f t="shared" si="607"/>
        <v>10</v>
      </c>
      <c r="V460" s="28">
        <f t="shared" si="608"/>
        <v>227</v>
      </c>
    </row>
    <row r="461" spans="1:22" x14ac:dyDescent="0.3">
      <c r="A461" s="28">
        <f t="shared" si="618"/>
        <v>10228</v>
      </c>
      <c r="J461" s="28" t="str">
        <f t="shared" ref="J461" si="680">CONCATENATE(K458,3)</f>
        <v>73</v>
      </c>
      <c r="K461" s="22" t="e">
        <v>#VALUE!</v>
      </c>
      <c r="L461" s="22" t="e">
        <v>#VALUE!</v>
      </c>
      <c r="M461" s="22" t="e">
        <v>#VALUE!</v>
      </c>
      <c r="N461" s="22" t="e">
        <v>#VALUE!</v>
      </c>
      <c r="O461" s="22" t="e">
        <v>#VALUE!</v>
      </c>
      <c r="P461" s="22" t="e">
        <v>#VALUE!</v>
      </c>
      <c r="Q461" s="17"/>
      <c r="R461" s="17"/>
      <c r="S461" s="17"/>
      <c r="U461" s="28">
        <f t="shared" si="607"/>
        <v>10</v>
      </c>
      <c r="V461" s="28">
        <f t="shared" si="608"/>
        <v>228</v>
      </c>
    </row>
    <row r="462" spans="1:22" x14ac:dyDescent="0.3">
      <c r="A462" s="28">
        <f t="shared" si="618"/>
        <v>10229</v>
      </c>
      <c r="B462" s="66" t="s">
        <v>25</v>
      </c>
      <c r="C462" s="66"/>
      <c r="D462" s="66"/>
      <c r="E462" s="66"/>
      <c r="F462" s="66"/>
      <c r="G462" s="66"/>
      <c r="H462" s="66"/>
      <c r="J462" s="17"/>
      <c r="K462" s="17">
        <v>8</v>
      </c>
      <c r="L462" s="17">
        <v>8</v>
      </c>
      <c r="M462" s="17">
        <v>8</v>
      </c>
      <c r="N462" s="17">
        <v>8</v>
      </c>
      <c r="O462" s="17">
        <v>8</v>
      </c>
      <c r="P462" s="17">
        <v>8</v>
      </c>
      <c r="Q462" s="17">
        <v>8</v>
      </c>
      <c r="R462" s="17"/>
      <c r="S462" s="17"/>
      <c r="U462" s="28">
        <f t="shared" si="607"/>
        <v>10</v>
      </c>
      <c r="V462" s="28">
        <f t="shared" si="608"/>
        <v>229</v>
      </c>
    </row>
    <row r="463" spans="1:22" x14ac:dyDescent="0.3">
      <c r="A463" s="28">
        <f t="shared" si="618"/>
        <v>10230</v>
      </c>
      <c r="B463" s="71"/>
      <c r="C463" s="71"/>
      <c r="D463" s="71"/>
      <c r="E463" s="71"/>
      <c r="F463" s="71"/>
      <c r="G463" s="71"/>
      <c r="H463" s="71"/>
      <c r="J463" s="28" t="str">
        <f t="shared" ref="J463" si="681">CONCATENATE(K462,1)</f>
        <v>81</v>
      </c>
      <c r="K463" s="22" t="e">
        <f t="array" ref="K463:Q465">LINEST(B450:B457,C450:C457^{1,2,3,4,5,6},TRUE,TRUE)</f>
        <v>#VALUE!</v>
      </c>
      <c r="L463" s="22" t="e">
        <v>#VALUE!</v>
      </c>
      <c r="M463" s="22" t="e">
        <v>#VALUE!</v>
      </c>
      <c r="N463" s="22" t="e">
        <v>#VALUE!</v>
      </c>
      <c r="O463" s="22" t="e">
        <v>#VALUE!</v>
      </c>
      <c r="P463" s="22" t="e">
        <v>#VALUE!</v>
      </c>
      <c r="Q463" s="22" t="e">
        <v>#VALUE!</v>
      </c>
      <c r="R463" s="17"/>
      <c r="S463" s="17"/>
      <c r="U463" s="28">
        <f t="shared" si="607"/>
        <v>10</v>
      </c>
      <c r="V463" s="28">
        <f t="shared" si="608"/>
        <v>230</v>
      </c>
    </row>
    <row r="464" spans="1:22" x14ac:dyDescent="0.3">
      <c r="A464" s="28">
        <f t="shared" si="618"/>
        <v>10231</v>
      </c>
      <c r="B464" s="71"/>
      <c r="C464" s="71"/>
      <c r="D464" s="71"/>
      <c r="E464" s="71"/>
      <c r="F464" s="71"/>
      <c r="G464" s="71"/>
      <c r="H464" s="71"/>
      <c r="J464" s="28" t="str">
        <f t="shared" ref="J464" si="682">CONCATENATE(K462,2)</f>
        <v>82</v>
      </c>
      <c r="K464" s="22" t="e">
        <v>#VALUE!</v>
      </c>
      <c r="L464" s="22" t="e">
        <v>#VALUE!</v>
      </c>
      <c r="M464" s="22" t="e">
        <v>#VALUE!</v>
      </c>
      <c r="N464" s="22" t="e">
        <v>#VALUE!</v>
      </c>
      <c r="O464" s="22" t="e">
        <v>#VALUE!</v>
      </c>
      <c r="P464" s="22" t="e">
        <v>#VALUE!</v>
      </c>
      <c r="Q464" s="22" t="e">
        <v>#VALUE!</v>
      </c>
      <c r="R464" s="17"/>
      <c r="S464" s="17"/>
      <c r="U464" s="28">
        <f t="shared" si="607"/>
        <v>10</v>
      </c>
      <c r="V464" s="28">
        <f t="shared" si="608"/>
        <v>231</v>
      </c>
    </row>
    <row r="465" spans="1:22" x14ac:dyDescent="0.3">
      <c r="A465" s="28">
        <f t="shared" si="618"/>
        <v>10232</v>
      </c>
      <c r="J465" s="28" t="str">
        <f t="shared" ref="J465" si="683">CONCATENATE(K462,3)</f>
        <v>83</v>
      </c>
      <c r="K465" s="22" t="e">
        <v>#VALUE!</v>
      </c>
      <c r="L465" s="22" t="e">
        <v>#VALUE!</v>
      </c>
      <c r="M465" s="22" t="e">
        <v>#VALUE!</v>
      </c>
      <c r="N465" s="22" t="e">
        <v>#VALUE!</v>
      </c>
      <c r="O465" s="22" t="e">
        <v>#VALUE!</v>
      </c>
      <c r="P465" s="22" t="e">
        <v>#VALUE!</v>
      </c>
      <c r="Q465" s="22" t="e">
        <v>#VALUE!</v>
      </c>
      <c r="R465" s="17"/>
      <c r="S465" s="17"/>
      <c r="U465" s="28">
        <f t="shared" si="607"/>
        <v>10</v>
      </c>
      <c r="V465" s="28">
        <f t="shared" si="608"/>
        <v>232</v>
      </c>
    </row>
    <row r="466" spans="1:22" ht="15" customHeight="1" x14ac:dyDescent="0.3">
      <c r="A466" s="28">
        <f t="shared" si="618"/>
        <v>10233</v>
      </c>
      <c r="B466" s="66" t="s">
        <v>52</v>
      </c>
      <c r="C466" s="66"/>
      <c r="D466" s="66"/>
      <c r="E466" s="10">
        <f>IF(D436="","",MAX(E467,E468))</f>
        <v>0.39999999999999858</v>
      </c>
      <c r="J466" s="17"/>
      <c r="K466" s="17">
        <v>9</v>
      </c>
      <c r="L466" s="17">
        <v>9</v>
      </c>
      <c r="M466" s="17">
        <v>9</v>
      </c>
      <c r="N466" s="17">
        <v>9</v>
      </c>
      <c r="O466" s="17">
        <v>9</v>
      </c>
      <c r="P466" s="17">
        <v>9</v>
      </c>
      <c r="Q466" s="17">
        <v>9</v>
      </c>
      <c r="R466" s="17">
        <v>9</v>
      </c>
      <c r="S466" s="17"/>
      <c r="U466" s="28">
        <f t="shared" si="607"/>
        <v>10</v>
      </c>
      <c r="V466" s="28">
        <f t="shared" si="608"/>
        <v>233</v>
      </c>
    </row>
    <row r="467" spans="1:22" x14ac:dyDescent="0.3">
      <c r="A467" s="28">
        <f t="shared" si="618"/>
        <v>10234</v>
      </c>
      <c r="B467" s="2" t="s">
        <v>26</v>
      </c>
      <c r="C467" s="2" t="s">
        <v>27</v>
      </c>
      <c r="D467" s="2" t="s">
        <v>28</v>
      </c>
      <c r="E467" s="11">
        <f>ABS(MIN(D468:D477))</f>
        <v>9.9999999999999645E-2</v>
      </c>
      <c r="G467" s="2" t="s">
        <v>230</v>
      </c>
      <c r="J467" s="28" t="str">
        <f t="shared" ref="J467" si="684">CONCATENATE(K466,1)</f>
        <v>91</v>
      </c>
      <c r="K467" s="22" t="e">
        <f t="array" ref="K467:R469">LINEST(B450:B458,C450:C458^{1,2,3,4,5,6,7},TRUE,TRUE)</f>
        <v>#VALUE!</v>
      </c>
      <c r="L467" s="22" t="e">
        <v>#VALUE!</v>
      </c>
      <c r="M467" s="22" t="e">
        <v>#VALUE!</v>
      </c>
      <c r="N467" s="22" t="e">
        <v>#VALUE!</v>
      </c>
      <c r="O467" s="22" t="e">
        <v>#VALUE!</v>
      </c>
      <c r="P467" s="22" t="e">
        <v>#VALUE!</v>
      </c>
      <c r="Q467" s="22" t="e">
        <v>#VALUE!</v>
      </c>
      <c r="R467" s="22" t="e">
        <v>#VALUE!</v>
      </c>
      <c r="S467" s="17"/>
      <c r="U467" s="28">
        <f t="shared" si="607"/>
        <v>10</v>
      </c>
      <c r="V467" s="28">
        <f t="shared" si="608"/>
        <v>234</v>
      </c>
    </row>
    <row r="468" spans="1:22" x14ac:dyDescent="0.3">
      <c r="A468" s="28">
        <f t="shared" si="618"/>
        <v>10235</v>
      </c>
      <c r="B468" s="7">
        <f t="shared" ref="B468:B477" si="685">C450-B450</f>
        <v>9.9999999999999645E-2</v>
      </c>
      <c r="C468" s="7">
        <f t="shared" ref="C468:C477" si="686">H450-G450</f>
        <v>0</v>
      </c>
      <c r="D468" s="7">
        <f>C468-B468</f>
        <v>-9.9999999999999645E-2</v>
      </c>
      <c r="E468" s="11">
        <f>ABS(MAX(D468:D477))</f>
        <v>0.39999999999999858</v>
      </c>
      <c r="F468" s="13"/>
      <c r="G468" s="2">
        <f>IF(D450="","",D450/E450)</f>
        <v>0.1</v>
      </c>
      <c r="H468" s="13"/>
      <c r="J468" s="28" t="str">
        <f t="shared" ref="J468" si="687">CONCATENATE(K466,2)</f>
        <v>92</v>
      </c>
      <c r="K468" s="22" t="e">
        <v>#VALUE!</v>
      </c>
      <c r="L468" s="22" t="e">
        <v>#VALUE!</v>
      </c>
      <c r="M468" s="22" t="e">
        <v>#VALUE!</v>
      </c>
      <c r="N468" s="22" t="e">
        <v>#VALUE!</v>
      </c>
      <c r="O468" s="22" t="e">
        <v>#VALUE!</v>
      </c>
      <c r="P468" s="22" t="e">
        <v>#VALUE!</v>
      </c>
      <c r="Q468" s="22" t="e">
        <v>#VALUE!</v>
      </c>
      <c r="R468" s="22" t="e">
        <v>#VALUE!</v>
      </c>
      <c r="S468" s="17"/>
      <c r="U468" s="28">
        <f t="shared" si="607"/>
        <v>10</v>
      </c>
      <c r="V468" s="28">
        <f t="shared" si="608"/>
        <v>235</v>
      </c>
    </row>
    <row r="469" spans="1:22" x14ac:dyDescent="0.3">
      <c r="A469" s="28">
        <f t="shared" si="618"/>
        <v>10236</v>
      </c>
      <c r="B469" s="7">
        <f t="shared" si="685"/>
        <v>-0.10000000000000142</v>
      </c>
      <c r="C469" s="7">
        <f t="shared" si="686"/>
        <v>0</v>
      </c>
      <c r="D469" s="7">
        <f t="shared" ref="D469:D477" si="688">C469-B469</f>
        <v>0.10000000000000142</v>
      </c>
      <c r="E469" s="12" t="s">
        <v>34</v>
      </c>
      <c r="G469" s="2">
        <f t="shared" ref="G469:G477" si="689">IF(D451="","",D451/E451)</f>
        <v>0.1</v>
      </c>
      <c r="H469" s="13"/>
      <c r="J469" s="28" t="str">
        <f t="shared" ref="J469" si="690">CONCATENATE(K466,3)</f>
        <v>93</v>
      </c>
      <c r="K469" s="22" t="e">
        <v>#VALUE!</v>
      </c>
      <c r="L469" s="22" t="e">
        <v>#VALUE!</v>
      </c>
      <c r="M469" s="22" t="e">
        <v>#VALUE!</v>
      </c>
      <c r="N469" s="22" t="e">
        <v>#VALUE!</v>
      </c>
      <c r="O469" s="22" t="e">
        <v>#VALUE!</v>
      </c>
      <c r="P469" s="22" t="e">
        <v>#VALUE!</v>
      </c>
      <c r="Q469" s="22" t="e">
        <v>#VALUE!</v>
      </c>
      <c r="R469" s="22" t="e">
        <v>#VALUE!</v>
      </c>
      <c r="S469" s="17"/>
      <c r="U469" s="28">
        <f t="shared" si="607"/>
        <v>10</v>
      </c>
      <c r="V469" s="28">
        <f t="shared" si="608"/>
        <v>236</v>
      </c>
    </row>
    <row r="470" spans="1:22" x14ac:dyDescent="0.3">
      <c r="A470" s="28">
        <f t="shared" si="618"/>
        <v>10237</v>
      </c>
      <c r="B470" s="7">
        <f t="shared" si="685"/>
        <v>-0.39999999999999858</v>
      </c>
      <c r="C470" s="7">
        <f t="shared" si="686"/>
        <v>0</v>
      </c>
      <c r="D470" s="7">
        <f t="shared" si="688"/>
        <v>0.39999999999999858</v>
      </c>
      <c r="E470" s="10">
        <f>IF(D436="","",MAX(E471,E472))</f>
        <v>0.39999999999999858</v>
      </c>
      <c r="G470" s="2">
        <f t="shared" si="689"/>
        <v>0.1</v>
      </c>
      <c r="H470" s="13"/>
      <c r="J470" s="17"/>
      <c r="K470" s="17">
        <v>10</v>
      </c>
      <c r="L470" s="17">
        <v>10</v>
      </c>
      <c r="M470" s="17">
        <v>10</v>
      </c>
      <c r="N470" s="17">
        <v>10</v>
      </c>
      <c r="O470" s="17">
        <v>10</v>
      </c>
      <c r="P470" s="17">
        <v>10</v>
      </c>
      <c r="Q470" s="17">
        <v>10</v>
      </c>
      <c r="R470" s="17">
        <v>10</v>
      </c>
      <c r="S470" s="17">
        <v>10</v>
      </c>
      <c r="U470" s="28">
        <f t="shared" si="607"/>
        <v>10</v>
      </c>
      <c r="V470" s="28">
        <f t="shared" si="608"/>
        <v>237</v>
      </c>
    </row>
    <row r="471" spans="1:22" x14ac:dyDescent="0.3">
      <c r="A471" s="28">
        <f t="shared" si="618"/>
        <v>10238</v>
      </c>
      <c r="B471" s="7">
        <f t="shared" si="685"/>
        <v>0</v>
      </c>
      <c r="C471" s="7">
        <f t="shared" si="686"/>
        <v>0</v>
      </c>
      <c r="D471" s="7">
        <f t="shared" si="688"/>
        <v>0</v>
      </c>
      <c r="E471" s="11">
        <f>ABS(MIN(B468:B477))</f>
        <v>0.39999999999999858</v>
      </c>
      <c r="G471" s="2" t="str">
        <f t="shared" si="689"/>
        <v/>
      </c>
      <c r="H471" s="13"/>
      <c r="J471" s="28" t="str">
        <f t="shared" ref="J471" si="691">CONCATENATE(K470,1)</f>
        <v>101</v>
      </c>
      <c r="K471" s="22" t="e">
        <f t="array" ref="K471:S473">LINEST(B450:B459,C450:C459^{1,2,3,4,5,6,7,8},TRUE,TRUE)</f>
        <v>#VALUE!</v>
      </c>
      <c r="L471" s="22" t="e">
        <v>#VALUE!</v>
      </c>
      <c r="M471" s="22" t="e">
        <v>#VALUE!</v>
      </c>
      <c r="N471" s="22" t="e">
        <v>#VALUE!</v>
      </c>
      <c r="O471" s="22" t="e">
        <v>#VALUE!</v>
      </c>
      <c r="P471" s="22" t="e">
        <v>#VALUE!</v>
      </c>
      <c r="Q471" s="22" t="e">
        <v>#VALUE!</v>
      </c>
      <c r="R471" s="22" t="e">
        <v>#VALUE!</v>
      </c>
      <c r="S471" s="22" t="e">
        <v>#VALUE!</v>
      </c>
      <c r="U471" s="28">
        <f t="shared" si="607"/>
        <v>10</v>
      </c>
      <c r="V471" s="28">
        <f t="shared" si="608"/>
        <v>238</v>
      </c>
    </row>
    <row r="472" spans="1:22" x14ac:dyDescent="0.3">
      <c r="A472" s="28">
        <f t="shared" si="618"/>
        <v>10239</v>
      </c>
      <c r="B472" s="7">
        <f t="shared" si="685"/>
        <v>0</v>
      </c>
      <c r="C472" s="7">
        <f t="shared" si="686"/>
        <v>0</v>
      </c>
      <c r="D472" s="7">
        <f t="shared" si="688"/>
        <v>0</v>
      </c>
      <c r="E472" s="11">
        <f>ABS(MAX(B468:B477))</f>
        <v>9.9999999999999645E-2</v>
      </c>
      <c r="G472" s="2" t="str">
        <f t="shared" si="689"/>
        <v/>
      </c>
      <c r="H472" s="13"/>
      <c r="J472" s="28" t="str">
        <f t="shared" ref="J472" si="692">CONCATENATE(K470,2)</f>
        <v>102</v>
      </c>
      <c r="K472" s="22" t="e">
        <v>#VALUE!</v>
      </c>
      <c r="L472" s="22" t="e">
        <v>#VALUE!</v>
      </c>
      <c r="M472" s="22" t="e">
        <v>#VALUE!</v>
      </c>
      <c r="N472" s="22" t="e">
        <v>#VALUE!</v>
      </c>
      <c r="O472" s="22" t="e">
        <v>#VALUE!</v>
      </c>
      <c r="P472" s="22" t="e">
        <v>#VALUE!</v>
      </c>
      <c r="Q472" s="22" t="e">
        <v>#VALUE!</v>
      </c>
      <c r="R472" s="22" t="e">
        <v>#VALUE!</v>
      </c>
      <c r="S472" s="22" t="e">
        <v>#VALUE!</v>
      </c>
      <c r="U472" s="28">
        <f t="shared" si="607"/>
        <v>10</v>
      </c>
      <c r="V472" s="28">
        <f t="shared" si="608"/>
        <v>239</v>
      </c>
    </row>
    <row r="473" spans="1:22" x14ac:dyDescent="0.3">
      <c r="A473" s="28">
        <f t="shared" si="618"/>
        <v>10240</v>
      </c>
      <c r="B473" s="7">
        <f t="shared" si="685"/>
        <v>0</v>
      </c>
      <c r="C473" s="7">
        <f t="shared" si="686"/>
        <v>0</v>
      </c>
      <c r="D473" s="7">
        <f t="shared" si="688"/>
        <v>0</v>
      </c>
      <c r="E473" s="12" t="s">
        <v>231</v>
      </c>
      <c r="G473" s="2" t="str">
        <f t="shared" si="689"/>
        <v/>
      </c>
      <c r="H473" s="13"/>
      <c r="J473" s="28" t="str">
        <f t="shared" ref="J473" si="693">CONCATENATE(K470,3)</f>
        <v>103</v>
      </c>
      <c r="K473" s="22" t="e">
        <v>#VALUE!</v>
      </c>
      <c r="L473" s="22" t="e">
        <v>#VALUE!</v>
      </c>
      <c r="M473" s="22" t="e">
        <v>#VALUE!</v>
      </c>
      <c r="N473" s="22" t="e">
        <v>#VALUE!</v>
      </c>
      <c r="O473" s="22" t="e">
        <v>#VALUE!</v>
      </c>
      <c r="P473" s="22" t="e">
        <v>#VALUE!</v>
      </c>
      <c r="Q473" s="22" t="e">
        <v>#VALUE!</v>
      </c>
      <c r="R473" s="22" t="e">
        <v>#VALUE!</v>
      </c>
      <c r="S473" s="22" t="e">
        <v>#VALUE!</v>
      </c>
      <c r="U473" s="28">
        <f t="shared" si="607"/>
        <v>10</v>
      </c>
      <c r="V473" s="28">
        <f t="shared" si="608"/>
        <v>240</v>
      </c>
    </row>
    <row r="474" spans="1:22" x14ac:dyDescent="0.3">
      <c r="A474" s="28">
        <f t="shared" si="618"/>
        <v>10241</v>
      </c>
      <c r="B474" s="7">
        <f t="shared" si="685"/>
        <v>0</v>
      </c>
      <c r="C474" s="7">
        <f t="shared" si="686"/>
        <v>0</v>
      </c>
      <c r="D474" s="7">
        <f t="shared" si="688"/>
        <v>0</v>
      </c>
      <c r="E474" s="10">
        <f>IF(D436="","",MAX(E475,E476))*2</f>
        <v>0.2</v>
      </c>
      <c r="G474" s="2" t="str">
        <f t="shared" si="689"/>
        <v/>
      </c>
      <c r="H474" s="13"/>
      <c r="U474" s="28">
        <f t="shared" si="607"/>
        <v>10</v>
      </c>
      <c r="V474" s="28">
        <f t="shared" si="608"/>
        <v>241</v>
      </c>
    </row>
    <row r="475" spans="1:22" x14ac:dyDescent="0.3">
      <c r="A475" s="28">
        <f t="shared" si="618"/>
        <v>10242</v>
      </c>
      <c r="B475" s="7">
        <f t="shared" si="685"/>
        <v>0</v>
      </c>
      <c r="C475" s="7">
        <f t="shared" si="686"/>
        <v>0</v>
      </c>
      <c r="D475" s="7">
        <f t="shared" si="688"/>
        <v>0</v>
      </c>
      <c r="E475" s="11">
        <f>ABS(MIN(G468:G477))</f>
        <v>0.1</v>
      </c>
      <c r="G475" s="2" t="str">
        <f t="shared" si="689"/>
        <v/>
      </c>
      <c r="U475" s="28">
        <f t="shared" si="607"/>
        <v>10</v>
      </c>
      <c r="V475" s="28">
        <f t="shared" si="608"/>
        <v>242</v>
      </c>
    </row>
    <row r="476" spans="1:22" x14ac:dyDescent="0.3">
      <c r="A476" s="28">
        <f t="shared" si="618"/>
        <v>10243</v>
      </c>
      <c r="B476" s="7">
        <f t="shared" si="685"/>
        <v>0</v>
      </c>
      <c r="C476" s="7">
        <f t="shared" si="686"/>
        <v>0</v>
      </c>
      <c r="D476" s="7">
        <f t="shared" si="688"/>
        <v>0</v>
      </c>
      <c r="E476" s="11">
        <f>ABS(MAX(G468:G477))</f>
        <v>0.1</v>
      </c>
      <c r="G476" s="2" t="str">
        <f t="shared" si="689"/>
        <v/>
      </c>
      <c r="U476" s="28">
        <f t="shared" si="607"/>
        <v>10</v>
      </c>
      <c r="V476" s="28">
        <f t="shared" si="608"/>
        <v>243</v>
      </c>
    </row>
    <row r="477" spans="1:22" x14ac:dyDescent="0.3">
      <c r="A477" s="28">
        <f t="shared" si="618"/>
        <v>10244</v>
      </c>
      <c r="B477" s="7">
        <f t="shared" si="685"/>
        <v>0</v>
      </c>
      <c r="C477" s="7">
        <f t="shared" si="686"/>
        <v>0</v>
      </c>
      <c r="D477" s="7">
        <f t="shared" si="688"/>
        <v>0</v>
      </c>
      <c r="F477" s="13"/>
      <c r="G477" s="2" t="str">
        <f t="shared" si="689"/>
        <v/>
      </c>
      <c r="U477" s="28">
        <f t="shared" si="607"/>
        <v>10</v>
      </c>
      <c r="V477" s="28">
        <f t="shared" si="608"/>
        <v>244</v>
      </c>
    </row>
    <row r="478" spans="1:22" x14ac:dyDescent="0.3">
      <c r="A478" s="28">
        <f t="shared" si="618"/>
        <v>10245</v>
      </c>
      <c r="F478" s="13"/>
      <c r="U478" s="28">
        <f t="shared" si="607"/>
        <v>10</v>
      </c>
      <c r="V478" s="28">
        <f t="shared" si="608"/>
        <v>245</v>
      </c>
    </row>
    <row r="479" spans="1:22" x14ac:dyDescent="0.3">
      <c r="A479" s="28">
        <f t="shared" si="618"/>
        <v>10246</v>
      </c>
      <c r="F479" s="13"/>
      <c r="U479" s="28">
        <f t="shared" si="607"/>
        <v>10</v>
      </c>
      <c r="V479" s="28">
        <f t="shared" si="608"/>
        <v>246</v>
      </c>
    </row>
    <row r="480" spans="1:22" x14ac:dyDescent="0.3">
      <c r="A480" s="28">
        <f t="shared" si="618"/>
        <v>10247</v>
      </c>
      <c r="F480" s="13"/>
      <c r="U480" s="28">
        <f t="shared" si="607"/>
        <v>10</v>
      </c>
      <c r="V480" s="28">
        <f t="shared" si="608"/>
        <v>247</v>
      </c>
    </row>
    <row r="481" spans="1:24" s="8" customFormat="1" x14ac:dyDescent="0.3"/>
    <row r="482" spans="1:24" x14ac:dyDescent="0.3">
      <c r="A482" s="28">
        <f t="shared" ref="A482:A528" si="694">ROUND(CONCATENATE(U482,V482),0)</f>
        <v>11201</v>
      </c>
      <c r="B482" s="63" t="s">
        <v>0</v>
      </c>
      <c r="C482" s="63"/>
      <c r="D482" s="71" t="s">
        <v>75</v>
      </c>
      <c r="E482" s="71"/>
      <c r="F482" s="71"/>
      <c r="G482" s="71"/>
      <c r="H482" s="71"/>
      <c r="U482" s="28">
        <f t="shared" ref="U482" si="695">U480+1</f>
        <v>11</v>
      </c>
      <c r="V482" s="28">
        <v>201</v>
      </c>
    </row>
    <row r="483" spans="1:24" x14ac:dyDescent="0.3">
      <c r="A483" s="28">
        <f t="shared" si="694"/>
        <v>11202</v>
      </c>
      <c r="B483" s="72" t="s">
        <v>70</v>
      </c>
      <c r="C483" s="73"/>
      <c r="D483" s="30" t="s">
        <v>66</v>
      </c>
      <c r="E483" s="66" t="s">
        <v>71</v>
      </c>
      <c r="F483" s="66"/>
      <c r="G483" s="74" t="s">
        <v>67</v>
      </c>
      <c r="H483" s="74"/>
      <c r="U483" s="28">
        <f t="shared" ref="U483:U546" si="696">U482</f>
        <v>11</v>
      </c>
      <c r="V483" s="28">
        <f t="shared" ref="V483:V546" si="697">V482+1</f>
        <v>202</v>
      </c>
    </row>
    <row r="484" spans="1:24" x14ac:dyDescent="0.3">
      <c r="A484" s="28">
        <f t="shared" si="694"/>
        <v>11203</v>
      </c>
      <c r="B484" s="75" t="s">
        <v>6</v>
      </c>
      <c r="C484" s="75"/>
      <c r="D484" s="71" t="s">
        <v>208</v>
      </c>
      <c r="E484" s="71"/>
      <c r="F484" s="71"/>
      <c r="G484" s="71"/>
      <c r="H484" s="71"/>
      <c r="U484" s="28">
        <f t="shared" si="696"/>
        <v>11</v>
      </c>
      <c r="V484" s="28">
        <f t="shared" si="697"/>
        <v>203</v>
      </c>
    </row>
    <row r="485" spans="1:24" x14ac:dyDescent="0.3">
      <c r="A485" s="28">
        <f t="shared" si="694"/>
        <v>11204</v>
      </c>
      <c r="B485" s="63" t="s">
        <v>7</v>
      </c>
      <c r="C485" s="63"/>
      <c r="D485" s="71" t="s">
        <v>29</v>
      </c>
      <c r="E485" s="71"/>
      <c r="F485" s="71"/>
      <c r="G485" s="71"/>
      <c r="H485" s="71"/>
      <c r="J485" s="17"/>
      <c r="K485" s="17" t="s">
        <v>53</v>
      </c>
      <c r="L485" s="17" t="s">
        <v>54</v>
      </c>
      <c r="M485" s="17" t="s">
        <v>55</v>
      </c>
      <c r="N485" s="17" t="s">
        <v>56</v>
      </c>
      <c r="O485" s="17" t="s">
        <v>57</v>
      </c>
      <c r="P485" s="17" t="s">
        <v>2</v>
      </c>
      <c r="Q485" s="17" t="s">
        <v>3</v>
      </c>
      <c r="R485" s="17" t="s">
        <v>4</v>
      </c>
      <c r="S485" s="17" t="s">
        <v>5</v>
      </c>
      <c r="U485" s="28">
        <f t="shared" si="696"/>
        <v>11</v>
      </c>
      <c r="V485" s="28">
        <f t="shared" si="697"/>
        <v>204</v>
      </c>
      <c r="X485" s="1" t="s">
        <v>48</v>
      </c>
    </row>
    <row r="486" spans="1:24" x14ac:dyDescent="0.3">
      <c r="A486" s="28">
        <f t="shared" si="694"/>
        <v>11205</v>
      </c>
      <c r="B486" s="63" t="s">
        <v>9</v>
      </c>
      <c r="C486" s="63"/>
      <c r="D486" s="71" t="s">
        <v>30</v>
      </c>
      <c r="E486" s="71"/>
      <c r="F486" s="71"/>
      <c r="G486" s="71"/>
      <c r="H486" s="71"/>
      <c r="J486" s="17">
        <f t="shared" ref="J486" si="698">COUNTA(B498:B507)</f>
        <v>3</v>
      </c>
      <c r="K486" s="17">
        <f t="shared" ref="K486" si="699">IF(L486-1&lt;2,0,L486-1)</f>
        <v>0</v>
      </c>
      <c r="L486" s="17">
        <f t="shared" ref="L486" si="700">IF(M486-1&lt;2,0,M486-1)</f>
        <v>0</v>
      </c>
      <c r="M486" s="17">
        <f t="shared" ref="M486" si="701">IF(N486-1&lt;2,0,N486-1)</f>
        <v>0</v>
      </c>
      <c r="N486" s="17">
        <f t="shared" ref="N486" si="702">IF(O486-1&lt;2,0,O486-1)</f>
        <v>0</v>
      </c>
      <c r="O486" s="17">
        <f t="shared" ref="O486" si="703">IF(P486-1&lt;2,0,P486-1)</f>
        <v>0</v>
      </c>
      <c r="P486" s="17">
        <f t="shared" ref="P486" si="704">IF(Q486-1&lt;2,0,Q486-1)</f>
        <v>0</v>
      </c>
      <c r="Q486" s="17">
        <f t="shared" ref="Q486" si="705">IF(R486-1&lt;2,0,R486-1)</f>
        <v>0</v>
      </c>
      <c r="R486" s="17">
        <f t="shared" ref="R486" si="706">IF(S486-1&lt;2,0,S486-1)</f>
        <v>2</v>
      </c>
      <c r="S486" s="17">
        <f t="shared" ref="S486" si="707">J486</f>
        <v>3</v>
      </c>
      <c r="U486" s="28">
        <f t="shared" si="696"/>
        <v>11</v>
      </c>
      <c r="V486" s="28">
        <f t="shared" si="697"/>
        <v>205</v>
      </c>
      <c r="X486" s="1" t="s">
        <v>49</v>
      </c>
    </row>
    <row r="487" spans="1:24" x14ac:dyDescent="0.3">
      <c r="A487" s="28">
        <f t="shared" si="694"/>
        <v>11206</v>
      </c>
      <c r="B487" s="63" t="s">
        <v>10</v>
      </c>
      <c r="C487" s="63"/>
      <c r="D487" s="71" t="s">
        <v>209</v>
      </c>
      <c r="E487" s="71"/>
      <c r="F487" s="71"/>
      <c r="G487" s="71"/>
      <c r="H487" s="71"/>
      <c r="J487" s="28" t="str">
        <f t="shared" ref="J487" si="708">CONCATENATE(J486,1)</f>
        <v>31</v>
      </c>
      <c r="K487" s="29">
        <f t="shared" ref="K487" si="709">IF(K486=0,0,VLOOKUP(J487,J491:S521,K486,FALSE))</f>
        <v>0</v>
      </c>
      <c r="L487" s="29">
        <f t="shared" ref="L487" si="710">IF(L486=0,0,VLOOKUP(J487,J491:S521,L486,FALSE))</f>
        <v>0</v>
      </c>
      <c r="M487" s="29">
        <f t="shared" ref="M487" si="711">IF(M486=0,0,VLOOKUP(J487,J491:S521,M486,FALSE))</f>
        <v>0</v>
      </c>
      <c r="N487" s="29">
        <f t="shared" ref="N487" si="712">IF(N486=0,0,VLOOKUP(J487,J491:S521,N486,FALSE))</f>
        <v>0</v>
      </c>
      <c r="O487" s="29">
        <f t="shared" ref="O487" si="713">IF(O486=0,0,VLOOKUP(J487,J491:S521,O486,FALSE))</f>
        <v>0</v>
      </c>
      <c r="P487" s="29">
        <f t="shared" ref="P487" si="714">IF(P486=0,0,VLOOKUP(J487,J491:S521,P486,FALSE))</f>
        <v>0</v>
      </c>
      <c r="Q487" s="29">
        <f t="shared" ref="Q487" si="715">IF(Q486=0,0,VLOOKUP(J487,J491:S521,Q486,FALSE))</f>
        <v>0</v>
      </c>
      <c r="R487" s="29">
        <f t="shared" ref="R487" si="716">IF(R486=0,0,VLOOKUP(J487,J491:S521,R486,FALSE))</f>
        <v>0.98521370563302846</v>
      </c>
      <c r="S487" s="29">
        <f t="shared" ref="S487" si="717">IF(S486=0,0,VLOOKUP(J487,J491:S521,S486,FALSE))</f>
        <v>0.23829553175654894</v>
      </c>
      <c r="U487" s="28">
        <f t="shared" si="696"/>
        <v>11</v>
      </c>
      <c r="V487" s="28">
        <f t="shared" si="697"/>
        <v>206</v>
      </c>
      <c r="X487" s="1" t="s">
        <v>50</v>
      </c>
    </row>
    <row r="488" spans="1:24" x14ac:dyDescent="0.3">
      <c r="A488" s="28">
        <f t="shared" si="694"/>
        <v>11207</v>
      </c>
      <c r="B488" s="63" t="s">
        <v>11</v>
      </c>
      <c r="C488" s="63"/>
      <c r="D488" s="64">
        <v>45692</v>
      </c>
      <c r="E488" s="64"/>
      <c r="F488" s="64"/>
      <c r="G488" s="64"/>
      <c r="H488" s="64"/>
      <c r="J488" s="28" t="str">
        <f t="shared" ref="J488" si="718">CONCATENATE(J486,2)</f>
        <v>32</v>
      </c>
      <c r="K488" s="22">
        <f t="shared" ref="K488" si="719">IF(K486=0,0,VLOOKUP(J488,J491:S521,K486,FALSE))</f>
        <v>0</v>
      </c>
      <c r="L488" s="22">
        <f t="shared" ref="L488" si="720">IF(L486=0,0,VLOOKUP(J488,J491:S521,L486,FALSE))</f>
        <v>0</v>
      </c>
      <c r="M488" s="22">
        <f t="shared" ref="M488" si="721">IF(M486=0,0,VLOOKUP(J488,J491:S521,M486,FALSE))</f>
        <v>0</v>
      </c>
      <c r="N488" s="22">
        <f t="shared" ref="N488" si="722">IF(N486=0,0,VLOOKUP(J488,J491:S521,N486,FALSE))</f>
        <v>0</v>
      </c>
      <c r="O488" s="22">
        <f t="shared" ref="O488" si="723">IF(O486=0,0,VLOOKUP(J488,J491:S521,O486,FALSE))</f>
        <v>0</v>
      </c>
      <c r="P488" s="22">
        <f t="shared" ref="P488" si="724">IF(P486=0,0,VLOOKUP(J488,J491:S521,P486,FALSE))</f>
        <v>0</v>
      </c>
      <c r="Q488" s="22">
        <f t="shared" ref="Q488" si="725">IF(Q486=0,0,VLOOKUP(J488,J491:S521,Q486,FALSE))</f>
        <v>0</v>
      </c>
      <c r="R488" s="22">
        <f t="shared" ref="R488" si="726">IF(R486=0,0,VLOOKUP(J488,J491:S521,R486,FALSE))</f>
        <v>2.8020364441209249E-3</v>
      </c>
      <c r="S488" s="22">
        <f t="shared" ref="S488" si="727">IF(S486=0,0,VLOOKUP(J488,J491:S521,S486,FALSE))</f>
        <v>7.4154329702406138E-2</v>
      </c>
      <c r="U488" s="28">
        <f t="shared" si="696"/>
        <v>11</v>
      </c>
      <c r="V488" s="28">
        <f t="shared" si="697"/>
        <v>207</v>
      </c>
    </row>
    <row r="489" spans="1:24" x14ac:dyDescent="0.3">
      <c r="A489" s="28">
        <f t="shared" si="694"/>
        <v>11208</v>
      </c>
      <c r="B489" s="63" t="s">
        <v>12</v>
      </c>
      <c r="C489" s="63"/>
      <c r="D489" s="65">
        <v>46081</v>
      </c>
      <c r="E489" s="65"/>
      <c r="F489" s="65"/>
      <c r="G489" s="65"/>
      <c r="H489" s="65"/>
      <c r="J489" s="28" t="str">
        <f t="shared" ref="J489" si="728">CONCATENATE(J486,3)</f>
        <v>33</v>
      </c>
      <c r="K489" s="22"/>
      <c r="L489" s="22"/>
      <c r="M489" s="22"/>
      <c r="N489" s="22" t="s">
        <v>58</v>
      </c>
      <c r="O489" s="29">
        <f t="shared" ref="O489" si="729">J486-2</f>
        <v>1</v>
      </c>
      <c r="P489" s="22" t="s">
        <v>59</v>
      </c>
      <c r="Q489" s="29">
        <f t="shared" ref="Q489" si="730">VLOOKUP(J489,J491:S521,3,FALSE)</f>
        <v>4.0221343777805174E-2</v>
      </c>
      <c r="R489" s="22" t="s">
        <v>60</v>
      </c>
      <c r="S489" s="22">
        <f t="shared" ref="S489" si="731">VLOOKUP(J489,J491:S521,2,FALSE)</f>
        <v>0.99999191121752362</v>
      </c>
      <c r="U489" s="28">
        <f t="shared" si="696"/>
        <v>11</v>
      </c>
      <c r="V489" s="28">
        <f t="shared" si="697"/>
        <v>208</v>
      </c>
    </row>
    <row r="490" spans="1:24" x14ac:dyDescent="0.3">
      <c r="A490" s="28">
        <f t="shared" si="694"/>
        <v>11209</v>
      </c>
      <c r="B490" s="63" t="s">
        <v>13</v>
      </c>
      <c r="C490" s="63"/>
      <c r="D490" s="15">
        <v>0.1</v>
      </c>
      <c r="E490" s="66" t="s">
        <v>14</v>
      </c>
      <c r="F490" s="66"/>
      <c r="G490" s="66"/>
      <c r="H490" s="6" t="s">
        <v>64</v>
      </c>
      <c r="J490" s="17"/>
      <c r="K490" s="17">
        <v>3</v>
      </c>
      <c r="L490" s="17">
        <v>3</v>
      </c>
      <c r="M490" s="17"/>
      <c r="N490" s="17"/>
      <c r="O490" s="17"/>
      <c r="P490" s="17"/>
      <c r="Q490" s="17"/>
      <c r="R490" s="17"/>
      <c r="S490" s="17"/>
      <c r="U490" s="28">
        <f t="shared" si="696"/>
        <v>11</v>
      </c>
      <c r="V490" s="28">
        <f t="shared" si="697"/>
        <v>209</v>
      </c>
    </row>
    <row r="491" spans="1:24" x14ac:dyDescent="0.3">
      <c r="A491" s="28">
        <f t="shared" si="694"/>
        <v>11210</v>
      </c>
      <c r="B491" s="63" t="s">
        <v>15</v>
      </c>
      <c r="C491" s="63"/>
      <c r="D491" s="2">
        <f t="shared" ref="D491" si="732">MIN(B498:B507)</f>
        <v>15</v>
      </c>
      <c r="E491" s="3" t="s">
        <v>16</v>
      </c>
      <c r="F491" s="2">
        <f t="shared" ref="F491" si="733">MAX(B498:B507)</f>
        <v>35</v>
      </c>
      <c r="G491" s="4" t="str">
        <f t="shared" ref="G491" si="734">IF(H490="","",H490)</f>
        <v>°C</v>
      </c>
      <c r="H491" s="14"/>
      <c r="J491" s="28" t="str">
        <f t="shared" ref="J491" si="735">CONCATENATE(K490,1)</f>
        <v>31</v>
      </c>
      <c r="K491" s="22">
        <f t="array" ref="K491:L493">LINEST(B498:B500,C498:C500^{1},TRUE,TRUE)</f>
        <v>0.98521370563302846</v>
      </c>
      <c r="L491" s="22">
        <v>0.23829553175654894</v>
      </c>
      <c r="M491" s="17"/>
      <c r="N491" s="17"/>
      <c r="O491" s="17"/>
      <c r="P491" s="17"/>
      <c r="Q491" s="17"/>
      <c r="R491" s="17"/>
      <c r="S491" s="17"/>
      <c r="U491" s="28">
        <f t="shared" si="696"/>
        <v>11</v>
      </c>
      <c r="V491" s="28">
        <f t="shared" si="697"/>
        <v>210</v>
      </c>
    </row>
    <row r="492" spans="1:24" x14ac:dyDescent="0.3">
      <c r="A492" s="28">
        <f t="shared" si="694"/>
        <v>11211</v>
      </c>
      <c r="J492" s="28" t="str">
        <f t="shared" ref="J492" si="736">CONCATENATE(K490,2)</f>
        <v>32</v>
      </c>
      <c r="K492" s="22">
        <v>2.8020364441209249E-3</v>
      </c>
      <c r="L492" s="22">
        <v>7.4154329702406138E-2</v>
      </c>
      <c r="M492" s="17"/>
      <c r="N492" s="17"/>
      <c r="O492" s="17"/>
      <c r="P492" s="17"/>
      <c r="Q492" s="17"/>
      <c r="R492" s="17"/>
      <c r="S492" s="17"/>
      <c r="U492" s="28">
        <f t="shared" si="696"/>
        <v>11</v>
      </c>
      <c r="V492" s="28">
        <f t="shared" si="697"/>
        <v>211</v>
      </c>
    </row>
    <row r="493" spans="1:24" x14ac:dyDescent="0.3">
      <c r="A493" s="28">
        <f t="shared" si="694"/>
        <v>11212</v>
      </c>
      <c r="B493" s="67" t="s">
        <v>17</v>
      </c>
      <c r="C493" s="67"/>
      <c r="D493" s="67"/>
      <c r="E493" s="67"/>
      <c r="F493" s="67"/>
      <c r="G493" s="68" t="s">
        <v>31</v>
      </c>
      <c r="H493" s="69"/>
      <c r="J493" s="28" t="str">
        <f t="shared" ref="J493" si="737">CONCATENATE(K490,3)</f>
        <v>33</v>
      </c>
      <c r="K493" s="22">
        <v>0.99999191121752362</v>
      </c>
      <c r="L493" s="22">
        <v>4.0221343777805174E-2</v>
      </c>
      <c r="M493" s="17"/>
      <c r="N493" s="17"/>
      <c r="O493" s="17"/>
      <c r="P493" s="17"/>
      <c r="Q493" s="17"/>
      <c r="R493" s="17"/>
      <c r="S493" s="17"/>
      <c r="U493" s="28">
        <f t="shared" si="696"/>
        <v>11</v>
      </c>
      <c r="V493" s="28">
        <f t="shared" si="697"/>
        <v>212</v>
      </c>
    </row>
    <row r="494" spans="1:24" x14ac:dyDescent="0.3">
      <c r="A494" s="28">
        <f t="shared" si="694"/>
        <v>11213</v>
      </c>
      <c r="B494" s="66" t="s">
        <v>18</v>
      </c>
      <c r="C494" s="66"/>
      <c r="D494" s="66"/>
      <c r="E494" s="66" t="str">
        <f t="shared" ref="E494" si="738">IF(D487="","",D487)</f>
        <v>R0030/25</v>
      </c>
      <c r="F494" s="66"/>
      <c r="G494" s="4" t="s">
        <v>18</v>
      </c>
      <c r="H494" s="16"/>
      <c r="J494" s="17"/>
      <c r="K494" s="17">
        <v>4</v>
      </c>
      <c r="L494" s="17">
        <v>4</v>
      </c>
      <c r="M494" s="17">
        <v>4</v>
      </c>
      <c r="N494" s="17"/>
      <c r="O494" s="17"/>
      <c r="P494" s="17"/>
      <c r="Q494" s="17"/>
      <c r="R494" s="17"/>
      <c r="S494" s="17"/>
      <c r="U494" s="28">
        <f t="shared" si="696"/>
        <v>11</v>
      </c>
      <c r="V494" s="28">
        <f t="shared" si="697"/>
        <v>213</v>
      </c>
    </row>
    <row r="495" spans="1:24" ht="15" customHeight="1" x14ac:dyDescent="0.3">
      <c r="A495" s="28">
        <f t="shared" si="694"/>
        <v>11214</v>
      </c>
      <c r="B495" s="5" t="s">
        <v>19</v>
      </c>
      <c r="C495" s="5" t="s">
        <v>20</v>
      </c>
      <c r="D495" s="5" t="s">
        <v>21</v>
      </c>
      <c r="E495" s="5"/>
      <c r="F495" s="70" t="s">
        <v>33</v>
      </c>
      <c r="G495" s="5" t="s">
        <v>19</v>
      </c>
      <c r="H495" s="5" t="s">
        <v>20</v>
      </c>
      <c r="J495" s="28" t="str">
        <f t="shared" ref="J495" si="739">CONCATENATE(K494,1)</f>
        <v>41</v>
      </c>
      <c r="K495" s="22" t="e">
        <f t="array" ref="K495:M497">LINEST(B498:B501,C498:C501^{1,2},TRUE,TRUE)</f>
        <v>#VALUE!</v>
      </c>
      <c r="L495" s="22" t="e">
        <v>#VALUE!</v>
      </c>
      <c r="M495" s="22" t="e">
        <v>#VALUE!</v>
      </c>
      <c r="N495" s="17"/>
      <c r="O495" s="17"/>
      <c r="P495" s="17"/>
      <c r="Q495" s="17"/>
      <c r="R495" s="17"/>
      <c r="S495" s="17"/>
      <c r="U495" s="28">
        <f t="shared" si="696"/>
        <v>11</v>
      </c>
      <c r="V495" s="28">
        <f t="shared" si="697"/>
        <v>214</v>
      </c>
    </row>
    <row r="496" spans="1:24" x14ac:dyDescent="0.3">
      <c r="A496" s="28">
        <f t="shared" si="694"/>
        <v>11215</v>
      </c>
      <c r="B496" s="5" t="s">
        <v>22</v>
      </c>
      <c r="C496" s="5" t="s">
        <v>23</v>
      </c>
      <c r="D496" s="5" t="s">
        <v>24</v>
      </c>
      <c r="E496" s="5" t="s">
        <v>32</v>
      </c>
      <c r="F496" s="70"/>
      <c r="G496" s="5" t="s">
        <v>22</v>
      </c>
      <c r="H496" s="5" t="s">
        <v>23</v>
      </c>
      <c r="J496" s="28" t="str">
        <f t="shared" ref="J496" si="740">CONCATENATE(K494,2)</f>
        <v>42</v>
      </c>
      <c r="K496" s="22" t="e">
        <v>#VALUE!</v>
      </c>
      <c r="L496" s="22" t="e">
        <v>#VALUE!</v>
      </c>
      <c r="M496" s="22" t="e">
        <v>#VALUE!</v>
      </c>
      <c r="N496" s="17"/>
      <c r="O496" s="17"/>
      <c r="P496" s="17"/>
      <c r="Q496" s="17"/>
      <c r="R496" s="17"/>
      <c r="S496" s="17"/>
      <c r="U496" s="28">
        <f t="shared" si="696"/>
        <v>11</v>
      </c>
      <c r="V496" s="28">
        <f t="shared" si="697"/>
        <v>215</v>
      </c>
    </row>
    <row r="497" spans="1:22" x14ac:dyDescent="0.3">
      <c r="A497" s="28">
        <f t="shared" si="694"/>
        <v>11216</v>
      </c>
      <c r="B497" s="6" t="str">
        <f t="shared" ref="B497" si="741">IF(H490="","",H490)</f>
        <v>°C</v>
      </c>
      <c r="C497" s="6" t="str">
        <f t="shared" ref="C497" si="742">IF(H490="","",H490)</f>
        <v>°C</v>
      </c>
      <c r="D497" s="6" t="str">
        <f t="shared" ref="D497" si="743">IF(H490="","",H490)</f>
        <v>°C</v>
      </c>
      <c r="E497" s="6"/>
      <c r="F497" s="6"/>
      <c r="G497" s="6" t="str">
        <f t="shared" ref="G497" si="744">IF(H490="","",H490)</f>
        <v>°C</v>
      </c>
      <c r="H497" s="6" t="str">
        <f t="shared" ref="H497" si="745">IF(H490="","",H490)</f>
        <v>°C</v>
      </c>
      <c r="J497" s="28" t="str">
        <f t="shared" ref="J497" si="746">CONCATENATE(K494,3)</f>
        <v>43</v>
      </c>
      <c r="K497" s="22" t="e">
        <v>#VALUE!</v>
      </c>
      <c r="L497" s="22" t="e">
        <v>#VALUE!</v>
      </c>
      <c r="M497" s="22" t="e">
        <v>#VALUE!</v>
      </c>
      <c r="N497" s="17"/>
      <c r="O497" s="17"/>
      <c r="P497" s="17"/>
      <c r="Q497" s="17"/>
      <c r="R497" s="17"/>
      <c r="S497" s="17"/>
      <c r="U497" s="28">
        <f t="shared" si="696"/>
        <v>11</v>
      </c>
      <c r="V497" s="28">
        <f t="shared" si="697"/>
        <v>216</v>
      </c>
    </row>
    <row r="498" spans="1:22" x14ac:dyDescent="0.3">
      <c r="A498" s="28">
        <f t="shared" si="694"/>
        <v>11217</v>
      </c>
      <c r="B498" s="26">
        <v>15</v>
      </c>
      <c r="C498" s="26">
        <v>15</v>
      </c>
      <c r="D498" s="26">
        <v>0.1</v>
      </c>
      <c r="E498" s="9">
        <v>2</v>
      </c>
      <c r="F498" s="26">
        <v>1000000</v>
      </c>
      <c r="G498" s="27"/>
      <c r="H498" s="27"/>
      <c r="J498" s="17"/>
      <c r="K498" s="17">
        <v>5</v>
      </c>
      <c r="L498" s="17">
        <v>5</v>
      </c>
      <c r="M498" s="17">
        <v>5</v>
      </c>
      <c r="N498" s="17">
        <v>5</v>
      </c>
      <c r="O498" s="17"/>
      <c r="P498" s="17"/>
      <c r="Q498" s="17"/>
      <c r="R498" s="17"/>
      <c r="S498" s="17"/>
      <c r="U498" s="28">
        <f t="shared" si="696"/>
        <v>11</v>
      </c>
      <c r="V498" s="28">
        <f t="shared" si="697"/>
        <v>217</v>
      </c>
    </row>
    <row r="499" spans="1:22" x14ac:dyDescent="0.3">
      <c r="A499" s="28">
        <f t="shared" si="694"/>
        <v>11218</v>
      </c>
      <c r="B499" s="26">
        <v>25</v>
      </c>
      <c r="C499" s="26">
        <v>25.1</v>
      </c>
      <c r="D499" s="26">
        <v>0.1</v>
      </c>
      <c r="E499" s="9">
        <v>2</v>
      </c>
      <c r="F499" s="26">
        <v>1000000</v>
      </c>
      <c r="G499" s="27"/>
      <c r="H499" s="27"/>
      <c r="J499" s="28" t="str">
        <f t="shared" ref="J499" si="747">CONCATENATE(K498,1)</f>
        <v>51</v>
      </c>
      <c r="K499" s="22" t="e">
        <f t="array" ref="K499:N501">LINEST(B498:B502,C498:C502^{1,2,3},TRUE,TRUE)</f>
        <v>#VALUE!</v>
      </c>
      <c r="L499" s="22" t="e">
        <v>#VALUE!</v>
      </c>
      <c r="M499" s="22" t="e">
        <v>#VALUE!</v>
      </c>
      <c r="N499" s="22" t="e">
        <v>#VALUE!</v>
      </c>
      <c r="O499" s="17"/>
      <c r="P499" s="17"/>
      <c r="Q499" s="17"/>
      <c r="R499" s="17"/>
      <c r="S499" s="17"/>
      <c r="U499" s="28">
        <f t="shared" si="696"/>
        <v>11</v>
      </c>
      <c r="V499" s="28">
        <f t="shared" si="697"/>
        <v>218</v>
      </c>
    </row>
    <row r="500" spans="1:22" x14ac:dyDescent="0.3">
      <c r="A500" s="28">
        <f t="shared" si="694"/>
        <v>11219</v>
      </c>
      <c r="B500" s="26">
        <v>35</v>
      </c>
      <c r="C500" s="26">
        <v>35.299999999999997</v>
      </c>
      <c r="D500" s="26">
        <v>0.1</v>
      </c>
      <c r="E500" s="9">
        <v>2</v>
      </c>
      <c r="F500" s="26">
        <v>1000000</v>
      </c>
      <c r="G500" s="27"/>
      <c r="H500" s="27"/>
      <c r="J500" s="28" t="str">
        <f t="shared" ref="J500" si="748">CONCATENATE(K498,2)</f>
        <v>52</v>
      </c>
      <c r="K500" s="22" t="e">
        <v>#VALUE!</v>
      </c>
      <c r="L500" s="22" t="e">
        <v>#VALUE!</v>
      </c>
      <c r="M500" s="22" t="e">
        <v>#VALUE!</v>
      </c>
      <c r="N500" s="22" t="e">
        <v>#VALUE!</v>
      </c>
      <c r="O500" s="17"/>
      <c r="P500" s="17"/>
      <c r="Q500" s="17"/>
      <c r="R500" s="17"/>
      <c r="S500" s="17"/>
      <c r="U500" s="28">
        <f t="shared" si="696"/>
        <v>11</v>
      </c>
      <c r="V500" s="28">
        <f t="shared" si="697"/>
        <v>219</v>
      </c>
    </row>
    <row r="501" spans="1:22" x14ac:dyDescent="0.3">
      <c r="A501" s="28">
        <f t="shared" si="694"/>
        <v>11220</v>
      </c>
      <c r="B501" s="26"/>
      <c r="C501" s="26"/>
      <c r="D501" s="26"/>
      <c r="E501" s="9"/>
      <c r="F501" s="26"/>
      <c r="G501" s="27"/>
      <c r="H501" s="27"/>
      <c r="J501" s="28" t="str">
        <f t="shared" ref="J501" si="749">CONCATENATE(K498,3)</f>
        <v>53</v>
      </c>
      <c r="K501" s="22" t="e">
        <v>#VALUE!</v>
      </c>
      <c r="L501" s="22" t="e">
        <v>#VALUE!</v>
      </c>
      <c r="M501" s="22" t="e">
        <v>#VALUE!</v>
      </c>
      <c r="N501" s="22" t="e">
        <v>#VALUE!</v>
      </c>
      <c r="O501" s="17"/>
      <c r="P501" s="17"/>
      <c r="Q501" s="17"/>
      <c r="R501" s="17"/>
      <c r="S501" s="17"/>
      <c r="U501" s="28">
        <f t="shared" si="696"/>
        <v>11</v>
      </c>
      <c r="V501" s="28">
        <f t="shared" si="697"/>
        <v>220</v>
      </c>
    </row>
    <row r="502" spans="1:22" x14ac:dyDescent="0.3">
      <c r="A502" s="28">
        <f t="shared" si="694"/>
        <v>11221</v>
      </c>
      <c r="B502" s="26"/>
      <c r="C502" s="26"/>
      <c r="D502" s="26"/>
      <c r="E502" s="9"/>
      <c r="F502" s="26"/>
      <c r="G502" s="27"/>
      <c r="H502" s="27"/>
      <c r="J502" s="17"/>
      <c r="K502" s="17">
        <v>6</v>
      </c>
      <c r="L502" s="17">
        <v>6</v>
      </c>
      <c r="M502" s="17">
        <v>6</v>
      </c>
      <c r="N502" s="17">
        <v>6</v>
      </c>
      <c r="O502" s="17">
        <v>6</v>
      </c>
      <c r="P502" s="17"/>
      <c r="Q502" s="17"/>
      <c r="R502" s="17"/>
      <c r="S502" s="17"/>
      <c r="U502" s="28">
        <f t="shared" si="696"/>
        <v>11</v>
      </c>
      <c r="V502" s="28">
        <f t="shared" si="697"/>
        <v>221</v>
      </c>
    </row>
    <row r="503" spans="1:22" x14ac:dyDescent="0.3">
      <c r="A503" s="28">
        <f t="shared" si="694"/>
        <v>11222</v>
      </c>
      <c r="B503" s="26"/>
      <c r="C503" s="26"/>
      <c r="D503" s="26"/>
      <c r="E503" s="9"/>
      <c r="F503" s="26"/>
      <c r="G503" s="27"/>
      <c r="H503" s="27"/>
      <c r="J503" s="28" t="str">
        <f t="shared" ref="J503" si="750">CONCATENATE(K502,1)</f>
        <v>61</v>
      </c>
      <c r="K503" s="22" t="e">
        <f t="array" ref="K503:O505">LINEST(B498:B503,C498:C503^{1,2,3,4},TRUE,TRUE)</f>
        <v>#VALUE!</v>
      </c>
      <c r="L503" s="22" t="e">
        <v>#VALUE!</v>
      </c>
      <c r="M503" s="22" t="e">
        <v>#VALUE!</v>
      </c>
      <c r="N503" s="22" t="e">
        <v>#VALUE!</v>
      </c>
      <c r="O503" s="22" t="e">
        <v>#VALUE!</v>
      </c>
      <c r="P503" s="17"/>
      <c r="Q503" s="17"/>
      <c r="R503" s="17"/>
      <c r="S503" s="17"/>
      <c r="U503" s="28">
        <f t="shared" si="696"/>
        <v>11</v>
      </c>
      <c r="V503" s="28">
        <f t="shared" si="697"/>
        <v>222</v>
      </c>
    </row>
    <row r="504" spans="1:22" x14ac:dyDescent="0.3">
      <c r="A504" s="28">
        <f t="shared" si="694"/>
        <v>11223</v>
      </c>
      <c r="B504" s="26"/>
      <c r="C504" s="26"/>
      <c r="D504" s="26"/>
      <c r="E504" s="9"/>
      <c r="F504" s="26"/>
      <c r="G504" s="27"/>
      <c r="H504" s="27"/>
      <c r="J504" s="28" t="str">
        <f t="shared" ref="J504" si="751">CONCATENATE(K502,2)</f>
        <v>62</v>
      </c>
      <c r="K504" s="22" t="e">
        <v>#VALUE!</v>
      </c>
      <c r="L504" s="22" t="e">
        <v>#VALUE!</v>
      </c>
      <c r="M504" s="22" t="e">
        <v>#VALUE!</v>
      </c>
      <c r="N504" s="22" t="e">
        <v>#VALUE!</v>
      </c>
      <c r="O504" s="22" t="e">
        <v>#VALUE!</v>
      </c>
      <c r="P504" s="17"/>
      <c r="Q504" s="17"/>
      <c r="R504" s="17"/>
      <c r="S504" s="17"/>
      <c r="U504" s="28">
        <f t="shared" si="696"/>
        <v>11</v>
      </c>
      <c r="V504" s="28">
        <f t="shared" si="697"/>
        <v>223</v>
      </c>
    </row>
    <row r="505" spans="1:22" x14ac:dyDescent="0.3">
      <c r="A505" s="28">
        <f t="shared" si="694"/>
        <v>11224</v>
      </c>
      <c r="B505" s="26"/>
      <c r="C505" s="26"/>
      <c r="D505" s="26"/>
      <c r="E505" s="9"/>
      <c r="F505" s="26"/>
      <c r="G505" s="27"/>
      <c r="H505" s="27"/>
      <c r="J505" s="28" t="str">
        <f t="shared" ref="J505" si="752">CONCATENATE(K502,3)</f>
        <v>63</v>
      </c>
      <c r="K505" s="22" t="e">
        <v>#VALUE!</v>
      </c>
      <c r="L505" s="22" t="e">
        <v>#VALUE!</v>
      </c>
      <c r="M505" s="22" t="e">
        <v>#VALUE!</v>
      </c>
      <c r="N505" s="22" t="e">
        <v>#VALUE!</v>
      </c>
      <c r="O505" s="22" t="e">
        <v>#VALUE!</v>
      </c>
      <c r="P505" s="17"/>
      <c r="Q505" s="17"/>
      <c r="R505" s="17"/>
      <c r="S505" s="17"/>
      <c r="U505" s="28">
        <f t="shared" si="696"/>
        <v>11</v>
      </c>
      <c r="V505" s="28">
        <f t="shared" si="697"/>
        <v>224</v>
      </c>
    </row>
    <row r="506" spans="1:22" x14ac:dyDescent="0.3">
      <c r="A506" s="28">
        <f t="shared" si="694"/>
        <v>11225</v>
      </c>
      <c r="B506" s="26"/>
      <c r="C506" s="26"/>
      <c r="D506" s="26"/>
      <c r="E506" s="9"/>
      <c r="F506" s="26"/>
      <c r="G506" s="27"/>
      <c r="H506" s="27"/>
      <c r="J506" s="17"/>
      <c r="K506" s="17">
        <v>7</v>
      </c>
      <c r="L506" s="17">
        <v>7</v>
      </c>
      <c r="M506" s="17">
        <v>7</v>
      </c>
      <c r="N506" s="17">
        <v>7</v>
      </c>
      <c r="O506" s="17">
        <v>7</v>
      </c>
      <c r="P506" s="17">
        <v>7</v>
      </c>
      <c r="Q506" s="17"/>
      <c r="R506" s="17"/>
      <c r="S506" s="17"/>
      <c r="U506" s="28">
        <f t="shared" si="696"/>
        <v>11</v>
      </c>
      <c r="V506" s="28">
        <f t="shared" si="697"/>
        <v>225</v>
      </c>
    </row>
    <row r="507" spans="1:22" x14ac:dyDescent="0.3">
      <c r="A507" s="28">
        <f t="shared" si="694"/>
        <v>11226</v>
      </c>
      <c r="B507" s="26"/>
      <c r="C507" s="26"/>
      <c r="D507" s="26"/>
      <c r="E507" s="9"/>
      <c r="F507" s="26"/>
      <c r="G507" s="27"/>
      <c r="H507" s="27"/>
      <c r="J507" s="28" t="str">
        <f t="shared" ref="J507" si="753">CONCATENATE(K506,1)</f>
        <v>71</v>
      </c>
      <c r="K507" s="22" t="e">
        <f t="array" ref="K507:P509">LINEST(B498:B504,C498:C504^{1,2,3,4,5},TRUE,TRUE)</f>
        <v>#VALUE!</v>
      </c>
      <c r="L507" s="22" t="e">
        <v>#VALUE!</v>
      </c>
      <c r="M507" s="22" t="e">
        <v>#VALUE!</v>
      </c>
      <c r="N507" s="22" t="e">
        <v>#VALUE!</v>
      </c>
      <c r="O507" s="22" t="e">
        <v>#VALUE!</v>
      </c>
      <c r="P507" s="22" t="e">
        <v>#VALUE!</v>
      </c>
      <c r="Q507" s="17"/>
      <c r="R507" s="17"/>
      <c r="S507" s="17"/>
      <c r="U507" s="28">
        <f t="shared" si="696"/>
        <v>11</v>
      </c>
      <c r="V507" s="28">
        <f t="shared" si="697"/>
        <v>226</v>
      </c>
    </row>
    <row r="508" spans="1:22" x14ac:dyDescent="0.3">
      <c r="A508" s="28">
        <f t="shared" si="694"/>
        <v>11227</v>
      </c>
      <c r="B508" s="2">
        <f t="shared" ref="B508" si="754">COUNT(B498:B507)-2</f>
        <v>1</v>
      </c>
      <c r="J508" s="28" t="str">
        <f t="shared" ref="J508" si="755">CONCATENATE(K506,2)</f>
        <v>72</v>
      </c>
      <c r="K508" s="22" t="e">
        <v>#VALUE!</v>
      </c>
      <c r="L508" s="22" t="e">
        <v>#VALUE!</v>
      </c>
      <c r="M508" s="22" t="e">
        <v>#VALUE!</v>
      </c>
      <c r="N508" s="22" t="e">
        <v>#VALUE!</v>
      </c>
      <c r="O508" s="22" t="e">
        <v>#VALUE!</v>
      </c>
      <c r="P508" s="22" t="e">
        <v>#VALUE!</v>
      </c>
      <c r="Q508" s="17"/>
      <c r="R508" s="17"/>
      <c r="S508" s="17"/>
      <c r="U508" s="28">
        <f t="shared" si="696"/>
        <v>11</v>
      </c>
      <c r="V508" s="28">
        <f t="shared" si="697"/>
        <v>227</v>
      </c>
    </row>
    <row r="509" spans="1:22" x14ac:dyDescent="0.3">
      <c r="A509" s="28">
        <f t="shared" si="694"/>
        <v>11228</v>
      </c>
      <c r="J509" s="28" t="str">
        <f t="shared" ref="J509" si="756">CONCATENATE(K506,3)</f>
        <v>73</v>
      </c>
      <c r="K509" s="22" t="e">
        <v>#VALUE!</v>
      </c>
      <c r="L509" s="22" t="e">
        <v>#VALUE!</v>
      </c>
      <c r="M509" s="22" t="e">
        <v>#VALUE!</v>
      </c>
      <c r="N509" s="22" t="e">
        <v>#VALUE!</v>
      </c>
      <c r="O509" s="22" t="e">
        <v>#VALUE!</v>
      </c>
      <c r="P509" s="22" t="e">
        <v>#VALUE!</v>
      </c>
      <c r="Q509" s="17"/>
      <c r="R509" s="17"/>
      <c r="S509" s="17"/>
      <c r="U509" s="28">
        <f t="shared" si="696"/>
        <v>11</v>
      </c>
      <c r="V509" s="28">
        <f t="shared" si="697"/>
        <v>228</v>
      </c>
    </row>
    <row r="510" spans="1:22" x14ac:dyDescent="0.3">
      <c r="A510" s="28">
        <f t="shared" si="694"/>
        <v>11229</v>
      </c>
      <c r="B510" s="66" t="s">
        <v>25</v>
      </c>
      <c r="C510" s="66"/>
      <c r="D510" s="66"/>
      <c r="E510" s="66"/>
      <c r="F510" s="66"/>
      <c r="G510" s="66"/>
      <c r="H510" s="66"/>
      <c r="J510" s="17"/>
      <c r="K510" s="17">
        <v>8</v>
      </c>
      <c r="L510" s="17">
        <v>8</v>
      </c>
      <c r="M510" s="17">
        <v>8</v>
      </c>
      <c r="N510" s="17">
        <v>8</v>
      </c>
      <c r="O510" s="17">
        <v>8</v>
      </c>
      <c r="P510" s="17">
        <v>8</v>
      </c>
      <c r="Q510" s="17">
        <v>8</v>
      </c>
      <c r="R510" s="17"/>
      <c r="S510" s="17"/>
      <c r="U510" s="28">
        <f t="shared" si="696"/>
        <v>11</v>
      </c>
      <c r="V510" s="28">
        <f t="shared" si="697"/>
        <v>229</v>
      </c>
    </row>
    <row r="511" spans="1:22" x14ac:dyDescent="0.3">
      <c r="A511" s="28">
        <f t="shared" si="694"/>
        <v>11230</v>
      </c>
      <c r="B511" s="71"/>
      <c r="C511" s="71"/>
      <c r="D511" s="71"/>
      <c r="E511" s="71"/>
      <c r="F511" s="71"/>
      <c r="G511" s="71"/>
      <c r="H511" s="71"/>
      <c r="J511" s="28" t="str">
        <f t="shared" ref="J511" si="757">CONCATENATE(K510,1)</f>
        <v>81</v>
      </c>
      <c r="K511" s="22" t="e">
        <f t="array" ref="K511:Q513">LINEST(B498:B505,C498:C505^{1,2,3,4,5,6},TRUE,TRUE)</f>
        <v>#VALUE!</v>
      </c>
      <c r="L511" s="22" t="e">
        <v>#VALUE!</v>
      </c>
      <c r="M511" s="22" t="e">
        <v>#VALUE!</v>
      </c>
      <c r="N511" s="22" t="e">
        <v>#VALUE!</v>
      </c>
      <c r="O511" s="22" t="e">
        <v>#VALUE!</v>
      </c>
      <c r="P511" s="22" t="e">
        <v>#VALUE!</v>
      </c>
      <c r="Q511" s="22" t="e">
        <v>#VALUE!</v>
      </c>
      <c r="R511" s="17"/>
      <c r="S511" s="17"/>
      <c r="U511" s="28">
        <f t="shared" si="696"/>
        <v>11</v>
      </c>
      <c r="V511" s="28">
        <f t="shared" si="697"/>
        <v>230</v>
      </c>
    </row>
    <row r="512" spans="1:22" x14ac:dyDescent="0.3">
      <c r="A512" s="28">
        <f t="shared" si="694"/>
        <v>11231</v>
      </c>
      <c r="B512" s="71"/>
      <c r="C512" s="71"/>
      <c r="D512" s="71"/>
      <c r="E512" s="71"/>
      <c r="F512" s="71"/>
      <c r="G512" s="71"/>
      <c r="H512" s="71"/>
      <c r="J512" s="28" t="str">
        <f t="shared" ref="J512" si="758">CONCATENATE(K510,2)</f>
        <v>82</v>
      </c>
      <c r="K512" s="22" t="e">
        <v>#VALUE!</v>
      </c>
      <c r="L512" s="22" t="e">
        <v>#VALUE!</v>
      </c>
      <c r="M512" s="22" t="e">
        <v>#VALUE!</v>
      </c>
      <c r="N512" s="22" t="e">
        <v>#VALUE!</v>
      </c>
      <c r="O512" s="22" t="e">
        <v>#VALUE!</v>
      </c>
      <c r="P512" s="22" t="e">
        <v>#VALUE!</v>
      </c>
      <c r="Q512" s="22" t="e">
        <v>#VALUE!</v>
      </c>
      <c r="R512" s="17"/>
      <c r="S512" s="17"/>
      <c r="U512" s="28">
        <f t="shared" si="696"/>
        <v>11</v>
      </c>
      <c r="V512" s="28">
        <f t="shared" si="697"/>
        <v>231</v>
      </c>
    </row>
    <row r="513" spans="1:22" x14ac:dyDescent="0.3">
      <c r="A513" s="28">
        <f t="shared" si="694"/>
        <v>11232</v>
      </c>
      <c r="J513" s="28" t="str">
        <f t="shared" ref="J513" si="759">CONCATENATE(K510,3)</f>
        <v>83</v>
      </c>
      <c r="K513" s="22" t="e">
        <v>#VALUE!</v>
      </c>
      <c r="L513" s="22" t="e">
        <v>#VALUE!</v>
      </c>
      <c r="M513" s="22" t="e">
        <v>#VALUE!</v>
      </c>
      <c r="N513" s="22" t="e">
        <v>#VALUE!</v>
      </c>
      <c r="O513" s="22" t="e">
        <v>#VALUE!</v>
      </c>
      <c r="P513" s="22" t="e">
        <v>#VALUE!</v>
      </c>
      <c r="Q513" s="22" t="e">
        <v>#VALUE!</v>
      </c>
      <c r="R513" s="17"/>
      <c r="S513" s="17"/>
      <c r="U513" s="28">
        <f t="shared" si="696"/>
        <v>11</v>
      </c>
      <c r="V513" s="28">
        <f t="shared" si="697"/>
        <v>232</v>
      </c>
    </row>
    <row r="514" spans="1:22" ht="15" customHeight="1" x14ac:dyDescent="0.3">
      <c r="A514" s="28">
        <f t="shared" si="694"/>
        <v>11233</v>
      </c>
      <c r="B514" s="66" t="s">
        <v>52</v>
      </c>
      <c r="C514" s="66"/>
      <c r="D514" s="66"/>
      <c r="E514" s="10">
        <f>IF(D484="","",MAX(E515,E516))</f>
        <v>0.29999999999999716</v>
      </c>
      <c r="J514" s="17"/>
      <c r="K514" s="17">
        <v>9</v>
      </c>
      <c r="L514" s="17">
        <v>9</v>
      </c>
      <c r="M514" s="17">
        <v>9</v>
      </c>
      <c r="N514" s="17">
        <v>9</v>
      </c>
      <c r="O514" s="17">
        <v>9</v>
      </c>
      <c r="P514" s="17">
        <v>9</v>
      </c>
      <c r="Q514" s="17">
        <v>9</v>
      </c>
      <c r="R514" s="17">
        <v>9</v>
      </c>
      <c r="S514" s="17"/>
      <c r="U514" s="28">
        <f t="shared" si="696"/>
        <v>11</v>
      </c>
      <c r="V514" s="28">
        <f t="shared" si="697"/>
        <v>233</v>
      </c>
    </row>
    <row r="515" spans="1:22" x14ac:dyDescent="0.3">
      <c r="A515" s="28">
        <f t="shared" si="694"/>
        <v>11234</v>
      </c>
      <c r="B515" s="2" t="s">
        <v>26</v>
      </c>
      <c r="C515" s="2" t="s">
        <v>27</v>
      </c>
      <c r="D515" s="2" t="s">
        <v>28</v>
      </c>
      <c r="E515" s="11">
        <f>ABS(MIN(D516:D525))</f>
        <v>0.29999999999999716</v>
      </c>
      <c r="G515" s="2" t="s">
        <v>230</v>
      </c>
      <c r="J515" s="28" t="str">
        <f t="shared" ref="J515" si="760">CONCATENATE(K514,1)</f>
        <v>91</v>
      </c>
      <c r="K515" s="22" t="e">
        <f t="array" ref="K515:R517">LINEST(B498:B506,C498:C506^{1,2,3,4,5,6,7},TRUE,TRUE)</f>
        <v>#VALUE!</v>
      </c>
      <c r="L515" s="22" t="e">
        <v>#VALUE!</v>
      </c>
      <c r="M515" s="22" t="e">
        <v>#VALUE!</v>
      </c>
      <c r="N515" s="22" t="e">
        <v>#VALUE!</v>
      </c>
      <c r="O515" s="22" t="e">
        <v>#VALUE!</v>
      </c>
      <c r="P515" s="22" t="e">
        <v>#VALUE!</v>
      </c>
      <c r="Q515" s="22" t="e">
        <v>#VALUE!</v>
      </c>
      <c r="R515" s="22" t="e">
        <v>#VALUE!</v>
      </c>
      <c r="S515" s="17"/>
      <c r="U515" s="28">
        <f t="shared" si="696"/>
        <v>11</v>
      </c>
      <c r="V515" s="28">
        <f t="shared" si="697"/>
        <v>234</v>
      </c>
    </row>
    <row r="516" spans="1:22" x14ac:dyDescent="0.3">
      <c r="A516" s="28">
        <f t="shared" si="694"/>
        <v>11235</v>
      </c>
      <c r="B516" s="7">
        <f t="shared" ref="B516:B525" si="761">C498-B498</f>
        <v>0</v>
      </c>
      <c r="C516" s="7">
        <f t="shared" ref="C516:C525" si="762">H498-G498</f>
        <v>0</v>
      </c>
      <c r="D516" s="7">
        <f>C516-B516</f>
        <v>0</v>
      </c>
      <c r="E516" s="11">
        <f>ABS(MAX(D516:D525))</f>
        <v>0</v>
      </c>
      <c r="F516" s="13"/>
      <c r="G516" s="2">
        <f>IF(D498="","",D498/E498)</f>
        <v>0.05</v>
      </c>
      <c r="H516" s="13"/>
      <c r="J516" s="28" t="str">
        <f t="shared" ref="J516" si="763">CONCATENATE(K514,2)</f>
        <v>92</v>
      </c>
      <c r="K516" s="22" t="e">
        <v>#VALUE!</v>
      </c>
      <c r="L516" s="22" t="e">
        <v>#VALUE!</v>
      </c>
      <c r="M516" s="22" t="e">
        <v>#VALUE!</v>
      </c>
      <c r="N516" s="22" t="e">
        <v>#VALUE!</v>
      </c>
      <c r="O516" s="22" t="e">
        <v>#VALUE!</v>
      </c>
      <c r="P516" s="22" t="e">
        <v>#VALUE!</v>
      </c>
      <c r="Q516" s="22" t="e">
        <v>#VALUE!</v>
      </c>
      <c r="R516" s="22" t="e">
        <v>#VALUE!</v>
      </c>
      <c r="S516" s="17"/>
      <c r="U516" s="28">
        <f t="shared" si="696"/>
        <v>11</v>
      </c>
      <c r="V516" s="28">
        <f t="shared" si="697"/>
        <v>235</v>
      </c>
    </row>
    <row r="517" spans="1:22" x14ac:dyDescent="0.3">
      <c r="A517" s="28">
        <f t="shared" si="694"/>
        <v>11236</v>
      </c>
      <c r="B517" s="7">
        <f t="shared" si="761"/>
        <v>0.10000000000000142</v>
      </c>
      <c r="C517" s="7">
        <f t="shared" si="762"/>
        <v>0</v>
      </c>
      <c r="D517" s="7">
        <f t="shared" ref="D517:D525" si="764">C517-B517</f>
        <v>-0.10000000000000142</v>
      </c>
      <c r="E517" s="12" t="s">
        <v>34</v>
      </c>
      <c r="G517" s="2">
        <f t="shared" ref="G517:G525" si="765">IF(D499="","",D499/E499)</f>
        <v>0.05</v>
      </c>
      <c r="H517" s="13"/>
      <c r="J517" s="28" t="str">
        <f t="shared" ref="J517" si="766">CONCATENATE(K514,3)</f>
        <v>93</v>
      </c>
      <c r="K517" s="22" t="e">
        <v>#VALUE!</v>
      </c>
      <c r="L517" s="22" t="e">
        <v>#VALUE!</v>
      </c>
      <c r="M517" s="22" t="e">
        <v>#VALUE!</v>
      </c>
      <c r="N517" s="22" t="e">
        <v>#VALUE!</v>
      </c>
      <c r="O517" s="22" t="e">
        <v>#VALUE!</v>
      </c>
      <c r="P517" s="22" t="e">
        <v>#VALUE!</v>
      </c>
      <c r="Q517" s="22" t="e">
        <v>#VALUE!</v>
      </c>
      <c r="R517" s="22" t="e">
        <v>#VALUE!</v>
      </c>
      <c r="S517" s="17"/>
      <c r="U517" s="28">
        <f t="shared" si="696"/>
        <v>11</v>
      </c>
      <c r="V517" s="28">
        <f t="shared" si="697"/>
        <v>236</v>
      </c>
    </row>
    <row r="518" spans="1:22" x14ac:dyDescent="0.3">
      <c r="A518" s="28">
        <f t="shared" si="694"/>
        <v>11237</v>
      </c>
      <c r="B518" s="7">
        <f t="shared" si="761"/>
        <v>0.29999999999999716</v>
      </c>
      <c r="C518" s="7">
        <f t="shared" si="762"/>
        <v>0</v>
      </c>
      <c r="D518" s="7">
        <f t="shared" si="764"/>
        <v>-0.29999999999999716</v>
      </c>
      <c r="E518" s="10">
        <f>IF(D484="","",MAX(E519,E520))</f>
        <v>0.29999999999999716</v>
      </c>
      <c r="G518" s="2">
        <f t="shared" si="765"/>
        <v>0.05</v>
      </c>
      <c r="H518" s="13"/>
      <c r="J518" s="17"/>
      <c r="K518" s="17">
        <v>10</v>
      </c>
      <c r="L518" s="17">
        <v>10</v>
      </c>
      <c r="M518" s="17">
        <v>10</v>
      </c>
      <c r="N518" s="17">
        <v>10</v>
      </c>
      <c r="O518" s="17">
        <v>10</v>
      </c>
      <c r="P518" s="17">
        <v>10</v>
      </c>
      <c r="Q518" s="17">
        <v>10</v>
      </c>
      <c r="R518" s="17">
        <v>10</v>
      </c>
      <c r="S518" s="17">
        <v>10</v>
      </c>
      <c r="U518" s="28">
        <f t="shared" si="696"/>
        <v>11</v>
      </c>
      <c r="V518" s="28">
        <f t="shared" si="697"/>
        <v>237</v>
      </c>
    </row>
    <row r="519" spans="1:22" x14ac:dyDescent="0.3">
      <c r="A519" s="28">
        <f t="shared" si="694"/>
        <v>11238</v>
      </c>
      <c r="B519" s="7">
        <f t="shared" si="761"/>
        <v>0</v>
      </c>
      <c r="C519" s="7">
        <f t="shared" si="762"/>
        <v>0</v>
      </c>
      <c r="D519" s="7">
        <f t="shared" si="764"/>
        <v>0</v>
      </c>
      <c r="E519" s="11">
        <f>ABS(MIN(B516:B525))</f>
        <v>0</v>
      </c>
      <c r="G519" s="2" t="str">
        <f t="shared" si="765"/>
        <v/>
      </c>
      <c r="H519" s="13"/>
      <c r="J519" s="28" t="str">
        <f t="shared" ref="J519" si="767">CONCATENATE(K518,1)</f>
        <v>101</v>
      </c>
      <c r="K519" s="22" t="e">
        <f t="array" ref="K519:S521">LINEST(B498:B507,C498:C507^{1,2,3,4,5,6,7,8},TRUE,TRUE)</f>
        <v>#VALUE!</v>
      </c>
      <c r="L519" s="22" t="e">
        <v>#VALUE!</v>
      </c>
      <c r="M519" s="22" t="e">
        <v>#VALUE!</v>
      </c>
      <c r="N519" s="22" t="e">
        <v>#VALUE!</v>
      </c>
      <c r="O519" s="22" t="e">
        <v>#VALUE!</v>
      </c>
      <c r="P519" s="22" t="e">
        <v>#VALUE!</v>
      </c>
      <c r="Q519" s="22" t="e">
        <v>#VALUE!</v>
      </c>
      <c r="R519" s="22" t="e">
        <v>#VALUE!</v>
      </c>
      <c r="S519" s="22" t="e">
        <v>#VALUE!</v>
      </c>
      <c r="U519" s="28">
        <f t="shared" si="696"/>
        <v>11</v>
      </c>
      <c r="V519" s="28">
        <f t="shared" si="697"/>
        <v>238</v>
      </c>
    </row>
    <row r="520" spans="1:22" x14ac:dyDescent="0.3">
      <c r="A520" s="28">
        <f t="shared" si="694"/>
        <v>11239</v>
      </c>
      <c r="B520" s="7">
        <f t="shared" si="761"/>
        <v>0</v>
      </c>
      <c r="C520" s="7">
        <f t="shared" si="762"/>
        <v>0</v>
      </c>
      <c r="D520" s="7">
        <f t="shared" si="764"/>
        <v>0</v>
      </c>
      <c r="E520" s="11">
        <f>ABS(MAX(B516:B525))</f>
        <v>0.29999999999999716</v>
      </c>
      <c r="G520" s="2" t="str">
        <f t="shared" si="765"/>
        <v/>
      </c>
      <c r="H520" s="13"/>
      <c r="J520" s="28" t="str">
        <f t="shared" ref="J520" si="768">CONCATENATE(K518,2)</f>
        <v>102</v>
      </c>
      <c r="K520" s="22" t="e">
        <v>#VALUE!</v>
      </c>
      <c r="L520" s="22" t="e">
        <v>#VALUE!</v>
      </c>
      <c r="M520" s="22" t="e">
        <v>#VALUE!</v>
      </c>
      <c r="N520" s="22" t="e">
        <v>#VALUE!</v>
      </c>
      <c r="O520" s="22" t="e">
        <v>#VALUE!</v>
      </c>
      <c r="P520" s="22" t="e">
        <v>#VALUE!</v>
      </c>
      <c r="Q520" s="22" t="e">
        <v>#VALUE!</v>
      </c>
      <c r="R520" s="22" t="e">
        <v>#VALUE!</v>
      </c>
      <c r="S520" s="22" t="e">
        <v>#VALUE!</v>
      </c>
      <c r="U520" s="28">
        <f t="shared" si="696"/>
        <v>11</v>
      </c>
      <c r="V520" s="28">
        <f t="shared" si="697"/>
        <v>239</v>
      </c>
    </row>
    <row r="521" spans="1:22" x14ac:dyDescent="0.3">
      <c r="A521" s="28">
        <f t="shared" si="694"/>
        <v>11240</v>
      </c>
      <c r="B521" s="7">
        <f t="shared" si="761"/>
        <v>0</v>
      </c>
      <c r="C521" s="7">
        <f t="shared" si="762"/>
        <v>0</v>
      </c>
      <c r="D521" s="7">
        <f t="shared" si="764"/>
        <v>0</v>
      </c>
      <c r="E521" s="12" t="s">
        <v>231</v>
      </c>
      <c r="G521" s="2" t="str">
        <f t="shared" si="765"/>
        <v/>
      </c>
      <c r="H521" s="13"/>
      <c r="J521" s="28" t="str">
        <f t="shared" ref="J521" si="769">CONCATENATE(K518,3)</f>
        <v>103</v>
      </c>
      <c r="K521" s="22" t="e">
        <v>#VALUE!</v>
      </c>
      <c r="L521" s="22" t="e">
        <v>#VALUE!</v>
      </c>
      <c r="M521" s="22" t="e">
        <v>#VALUE!</v>
      </c>
      <c r="N521" s="22" t="e">
        <v>#VALUE!</v>
      </c>
      <c r="O521" s="22" t="e">
        <v>#VALUE!</v>
      </c>
      <c r="P521" s="22" t="e">
        <v>#VALUE!</v>
      </c>
      <c r="Q521" s="22" t="e">
        <v>#VALUE!</v>
      </c>
      <c r="R521" s="22" t="e">
        <v>#VALUE!</v>
      </c>
      <c r="S521" s="22" t="e">
        <v>#VALUE!</v>
      </c>
      <c r="U521" s="28">
        <f t="shared" si="696"/>
        <v>11</v>
      </c>
      <c r="V521" s="28">
        <f t="shared" si="697"/>
        <v>240</v>
      </c>
    </row>
    <row r="522" spans="1:22" x14ac:dyDescent="0.3">
      <c r="A522" s="28">
        <f t="shared" si="694"/>
        <v>11241</v>
      </c>
      <c r="B522" s="7">
        <f t="shared" si="761"/>
        <v>0</v>
      </c>
      <c r="C522" s="7">
        <f t="shared" si="762"/>
        <v>0</v>
      </c>
      <c r="D522" s="7">
        <f t="shared" si="764"/>
        <v>0</v>
      </c>
      <c r="E522" s="10">
        <f>IF(D484="","",MAX(E523,E524))*2</f>
        <v>0.1</v>
      </c>
      <c r="G522" s="2" t="str">
        <f t="shared" si="765"/>
        <v/>
      </c>
      <c r="H522" s="13"/>
      <c r="U522" s="28">
        <f t="shared" si="696"/>
        <v>11</v>
      </c>
      <c r="V522" s="28">
        <f t="shared" si="697"/>
        <v>241</v>
      </c>
    </row>
    <row r="523" spans="1:22" x14ac:dyDescent="0.3">
      <c r="A523" s="28">
        <f t="shared" si="694"/>
        <v>11242</v>
      </c>
      <c r="B523" s="7">
        <f t="shared" si="761"/>
        <v>0</v>
      </c>
      <c r="C523" s="7">
        <f t="shared" si="762"/>
        <v>0</v>
      </c>
      <c r="D523" s="7">
        <f t="shared" si="764"/>
        <v>0</v>
      </c>
      <c r="E523" s="11">
        <f>ABS(MIN(G516:G525))</f>
        <v>0.05</v>
      </c>
      <c r="G523" s="2" t="str">
        <f t="shared" si="765"/>
        <v/>
      </c>
      <c r="U523" s="28">
        <f t="shared" si="696"/>
        <v>11</v>
      </c>
      <c r="V523" s="28">
        <f t="shared" si="697"/>
        <v>242</v>
      </c>
    </row>
    <row r="524" spans="1:22" x14ac:dyDescent="0.3">
      <c r="A524" s="28">
        <f t="shared" si="694"/>
        <v>11243</v>
      </c>
      <c r="B524" s="7">
        <f t="shared" si="761"/>
        <v>0</v>
      </c>
      <c r="C524" s="7">
        <f t="shared" si="762"/>
        <v>0</v>
      </c>
      <c r="D524" s="7">
        <f t="shared" si="764"/>
        <v>0</v>
      </c>
      <c r="E524" s="11">
        <f>ABS(MAX(G516:G525))</f>
        <v>0.05</v>
      </c>
      <c r="G524" s="2" t="str">
        <f t="shared" si="765"/>
        <v/>
      </c>
      <c r="U524" s="28">
        <f t="shared" si="696"/>
        <v>11</v>
      </c>
      <c r="V524" s="28">
        <f t="shared" si="697"/>
        <v>243</v>
      </c>
    </row>
    <row r="525" spans="1:22" x14ac:dyDescent="0.3">
      <c r="A525" s="28">
        <f t="shared" si="694"/>
        <v>11244</v>
      </c>
      <c r="B525" s="7">
        <f t="shared" si="761"/>
        <v>0</v>
      </c>
      <c r="C525" s="7">
        <f t="shared" si="762"/>
        <v>0</v>
      </c>
      <c r="D525" s="7">
        <f t="shared" si="764"/>
        <v>0</v>
      </c>
      <c r="F525" s="13"/>
      <c r="G525" s="2" t="str">
        <f t="shared" si="765"/>
        <v/>
      </c>
      <c r="U525" s="28">
        <f t="shared" si="696"/>
        <v>11</v>
      </c>
      <c r="V525" s="28">
        <f t="shared" si="697"/>
        <v>244</v>
      </c>
    </row>
    <row r="526" spans="1:22" x14ac:dyDescent="0.3">
      <c r="A526" s="28">
        <f t="shared" si="694"/>
        <v>11245</v>
      </c>
      <c r="F526" s="13"/>
      <c r="U526" s="28">
        <f t="shared" si="696"/>
        <v>11</v>
      </c>
      <c r="V526" s="28">
        <f t="shared" si="697"/>
        <v>245</v>
      </c>
    </row>
    <row r="527" spans="1:22" x14ac:dyDescent="0.3">
      <c r="A527" s="28">
        <f t="shared" si="694"/>
        <v>11246</v>
      </c>
      <c r="F527" s="13"/>
      <c r="U527" s="28">
        <f t="shared" si="696"/>
        <v>11</v>
      </c>
      <c r="V527" s="28">
        <f t="shared" si="697"/>
        <v>246</v>
      </c>
    </row>
    <row r="528" spans="1:22" x14ac:dyDescent="0.3">
      <c r="A528" s="28">
        <f t="shared" si="694"/>
        <v>11247</v>
      </c>
      <c r="F528" s="13"/>
      <c r="U528" s="28">
        <f t="shared" si="696"/>
        <v>11</v>
      </c>
      <c r="V528" s="28">
        <f t="shared" si="697"/>
        <v>247</v>
      </c>
    </row>
    <row r="529" spans="1:24" s="8" customFormat="1" x14ac:dyDescent="0.3"/>
    <row r="530" spans="1:24" x14ac:dyDescent="0.3">
      <c r="A530" s="28">
        <f t="shared" ref="A530:A576" si="770">ROUND(CONCATENATE(U530,V530),0)</f>
        <v>12201</v>
      </c>
      <c r="B530" s="63" t="s">
        <v>0</v>
      </c>
      <c r="C530" s="63"/>
      <c r="D530" s="71" t="s">
        <v>75</v>
      </c>
      <c r="E530" s="71"/>
      <c r="F530" s="71"/>
      <c r="G530" s="71"/>
      <c r="H530" s="71"/>
      <c r="U530" s="28">
        <f t="shared" ref="U530" si="771">U528+1</f>
        <v>12</v>
      </c>
      <c r="V530" s="28">
        <v>201</v>
      </c>
    </row>
    <row r="531" spans="1:24" x14ac:dyDescent="0.3">
      <c r="A531" s="28">
        <f t="shared" si="770"/>
        <v>12202</v>
      </c>
      <c r="B531" s="72" t="s">
        <v>70</v>
      </c>
      <c r="C531" s="73"/>
      <c r="D531" s="30" t="s">
        <v>65</v>
      </c>
      <c r="E531" s="66" t="s">
        <v>71</v>
      </c>
      <c r="F531" s="66"/>
      <c r="G531" s="74" t="s">
        <v>67</v>
      </c>
      <c r="H531" s="74"/>
      <c r="U531" s="28">
        <f t="shared" ref="U531" si="772">U530</f>
        <v>12</v>
      </c>
      <c r="V531" s="28">
        <f t="shared" ref="V531" si="773">V530+1</f>
        <v>202</v>
      </c>
    </row>
    <row r="532" spans="1:24" x14ac:dyDescent="0.3">
      <c r="A532" s="28">
        <f t="shared" si="770"/>
        <v>12203</v>
      </c>
      <c r="B532" s="75" t="s">
        <v>6</v>
      </c>
      <c r="C532" s="75"/>
      <c r="D532" s="71" t="s">
        <v>291</v>
      </c>
      <c r="E532" s="71"/>
      <c r="F532" s="71"/>
      <c r="G532" s="71"/>
      <c r="H532" s="71"/>
      <c r="U532" s="28">
        <f t="shared" si="696"/>
        <v>12</v>
      </c>
      <c r="V532" s="28">
        <f t="shared" si="697"/>
        <v>203</v>
      </c>
    </row>
    <row r="533" spans="1:24" x14ac:dyDescent="0.3">
      <c r="A533" s="28">
        <f t="shared" si="770"/>
        <v>12204</v>
      </c>
      <c r="B533" s="63" t="s">
        <v>7</v>
      </c>
      <c r="C533" s="63"/>
      <c r="D533" s="71" t="s">
        <v>29</v>
      </c>
      <c r="E533" s="71"/>
      <c r="F533" s="71"/>
      <c r="G533" s="71"/>
      <c r="H533" s="71"/>
      <c r="J533" s="17"/>
      <c r="K533" s="17" t="s">
        <v>53</v>
      </c>
      <c r="L533" s="17" t="s">
        <v>54</v>
      </c>
      <c r="M533" s="17" t="s">
        <v>55</v>
      </c>
      <c r="N533" s="17" t="s">
        <v>56</v>
      </c>
      <c r="O533" s="17" t="s">
        <v>57</v>
      </c>
      <c r="P533" s="17" t="s">
        <v>2</v>
      </c>
      <c r="Q533" s="17" t="s">
        <v>3</v>
      </c>
      <c r="R533" s="17" t="s">
        <v>4</v>
      </c>
      <c r="S533" s="17" t="s">
        <v>5</v>
      </c>
      <c r="U533" s="28">
        <f t="shared" si="696"/>
        <v>12</v>
      </c>
      <c r="V533" s="28">
        <f t="shared" si="697"/>
        <v>204</v>
      </c>
      <c r="X533" s="1" t="s">
        <v>48</v>
      </c>
    </row>
    <row r="534" spans="1:24" x14ac:dyDescent="0.3">
      <c r="A534" s="28">
        <f t="shared" si="770"/>
        <v>12205</v>
      </c>
      <c r="B534" s="63" t="s">
        <v>9</v>
      </c>
      <c r="C534" s="63"/>
      <c r="D534" s="71" t="s">
        <v>30</v>
      </c>
      <c r="E534" s="71"/>
      <c r="F534" s="71"/>
      <c r="G534" s="71"/>
      <c r="H534" s="71"/>
      <c r="J534" s="17">
        <f t="shared" ref="J534" si="774">COUNTA(B546:B555)</f>
        <v>3</v>
      </c>
      <c r="K534" s="17">
        <f t="shared" ref="K534" si="775">IF(L534-1&lt;2,0,L534-1)</f>
        <v>0</v>
      </c>
      <c r="L534" s="17">
        <f t="shared" ref="L534" si="776">IF(M534-1&lt;2,0,M534-1)</f>
        <v>0</v>
      </c>
      <c r="M534" s="17">
        <f t="shared" ref="M534" si="777">IF(N534-1&lt;2,0,N534-1)</f>
        <v>0</v>
      </c>
      <c r="N534" s="17">
        <f t="shared" ref="N534" si="778">IF(O534-1&lt;2,0,O534-1)</f>
        <v>0</v>
      </c>
      <c r="O534" s="17">
        <f t="shared" ref="O534" si="779">IF(P534-1&lt;2,0,P534-1)</f>
        <v>0</v>
      </c>
      <c r="P534" s="17">
        <f t="shared" ref="P534" si="780">IF(Q534-1&lt;2,0,Q534-1)</f>
        <v>0</v>
      </c>
      <c r="Q534" s="17">
        <f t="shared" ref="Q534" si="781">IF(R534-1&lt;2,0,R534-1)</f>
        <v>0</v>
      </c>
      <c r="R534" s="17">
        <f t="shared" ref="R534" si="782">IF(S534-1&lt;2,0,S534-1)</f>
        <v>2</v>
      </c>
      <c r="S534" s="17">
        <f t="shared" ref="S534" si="783">J534</f>
        <v>3</v>
      </c>
      <c r="U534" s="28">
        <f t="shared" si="696"/>
        <v>12</v>
      </c>
      <c r="V534" s="28">
        <f t="shared" si="697"/>
        <v>205</v>
      </c>
      <c r="X534" s="1" t="s">
        <v>49</v>
      </c>
    </row>
    <row r="535" spans="1:24" x14ac:dyDescent="0.3">
      <c r="A535" s="28">
        <f t="shared" si="770"/>
        <v>12206</v>
      </c>
      <c r="B535" s="63" t="s">
        <v>10</v>
      </c>
      <c r="C535" s="63"/>
      <c r="D535" s="71" t="s">
        <v>290</v>
      </c>
      <c r="E535" s="71"/>
      <c r="F535" s="71"/>
      <c r="G535" s="71"/>
      <c r="H535" s="71"/>
      <c r="J535" s="28" t="str">
        <f t="shared" ref="J535" si="784">CONCATENATE(J534,1)</f>
        <v>31</v>
      </c>
      <c r="K535" s="29">
        <f t="shared" ref="K535" si="785">IF(K534=0,0,VLOOKUP(J535,J539:S569,K534,FALSE))</f>
        <v>0</v>
      </c>
      <c r="L535" s="29">
        <f t="shared" ref="L535" si="786">IF(L534=0,0,VLOOKUP(J535,J539:S569,L534,FALSE))</f>
        <v>0</v>
      </c>
      <c r="M535" s="29">
        <f t="shared" ref="M535" si="787">IF(M534=0,0,VLOOKUP(J535,J539:S569,M534,FALSE))</f>
        <v>0</v>
      </c>
      <c r="N535" s="29">
        <f t="shared" ref="N535" si="788">IF(N534=0,0,VLOOKUP(J535,J539:S569,N534,FALSE))</f>
        <v>0</v>
      </c>
      <c r="O535" s="29">
        <f t="shared" ref="O535" si="789">IF(O534=0,0,VLOOKUP(J535,J539:S569,O534,FALSE))</f>
        <v>0</v>
      </c>
      <c r="P535" s="29">
        <f t="shared" ref="P535" si="790">IF(P534=0,0,VLOOKUP(J535,J539:S569,P534,FALSE))</f>
        <v>0</v>
      </c>
      <c r="Q535" s="29">
        <f t="shared" ref="Q535" si="791">IF(Q534=0,0,VLOOKUP(J535,J539:S569,Q534,FALSE))</f>
        <v>0</v>
      </c>
      <c r="R535" s="29">
        <f t="shared" ref="R535" si="792">IF(R534=0,0,VLOOKUP(J535,J539:S569,R534,FALSE))</f>
        <v>1.0000000000000002</v>
      </c>
      <c r="S535" s="29">
        <f t="shared" ref="S535" si="793">IF(S534=0,0,VLOOKUP(J535,J539:S569,S534,FALSE))</f>
        <v>9.9999999999997868E-2</v>
      </c>
      <c r="U535" s="28">
        <f t="shared" si="696"/>
        <v>12</v>
      </c>
      <c r="V535" s="28">
        <f t="shared" si="697"/>
        <v>206</v>
      </c>
      <c r="X535" s="1" t="s">
        <v>50</v>
      </c>
    </row>
    <row r="536" spans="1:24" x14ac:dyDescent="0.3">
      <c r="A536" s="28">
        <f t="shared" si="770"/>
        <v>12207</v>
      </c>
      <c r="B536" s="63" t="s">
        <v>11</v>
      </c>
      <c r="C536" s="63"/>
      <c r="D536" s="64">
        <v>45761</v>
      </c>
      <c r="E536" s="64"/>
      <c r="F536" s="64"/>
      <c r="G536" s="64"/>
      <c r="H536" s="64"/>
      <c r="J536" s="28" t="str">
        <f t="shared" ref="J536" si="794">CONCATENATE(J534,2)</f>
        <v>32</v>
      </c>
      <c r="K536" s="22">
        <f t="shared" ref="K536" si="795">IF(K534=0,0,VLOOKUP(J536,J539:S569,K534,FALSE))</f>
        <v>0</v>
      </c>
      <c r="L536" s="22">
        <f t="shared" ref="L536" si="796">IF(L534=0,0,VLOOKUP(J536,J539:S569,L534,FALSE))</f>
        <v>0</v>
      </c>
      <c r="M536" s="22">
        <f t="shared" ref="M536" si="797">IF(M534=0,0,VLOOKUP(J536,J539:S569,M534,FALSE))</f>
        <v>0</v>
      </c>
      <c r="N536" s="22">
        <f t="shared" ref="N536" si="798">IF(N534=0,0,VLOOKUP(J536,J539:S569,N534,FALSE))</f>
        <v>0</v>
      </c>
      <c r="O536" s="22">
        <f t="shared" ref="O536" si="799">IF(O534=0,0,VLOOKUP(J536,J539:S569,O534,FALSE))</f>
        <v>0</v>
      </c>
      <c r="P536" s="22">
        <f t="shared" ref="P536" si="800">IF(P534=0,0,VLOOKUP(J536,J539:S569,P534,FALSE))</f>
        <v>0</v>
      </c>
      <c r="Q536" s="22">
        <f t="shared" ref="Q536" si="801">IF(Q534=0,0,VLOOKUP(J536,J539:S569,Q534,FALSE))</f>
        <v>0</v>
      </c>
      <c r="R536" s="22">
        <f t="shared" ref="R536" si="802">IF(R534=0,0,VLOOKUP(J536,J539:S569,R534,FALSE))</f>
        <v>2.5121479338940406E-16</v>
      </c>
      <c r="S536" s="22">
        <f t="shared" ref="S536" si="803">IF(S534=0,0,VLOOKUP(J536,J539:S569,S534,FALSE))</f>
        <v>6.5829621105445463E-15</v>
      </c>
      <c r="U536" s="28">
        <f t="shared" si="696"/>
        <v>12</v>
      </c>
      <c r="V536" s="28">
        <f t="shared" si="697"/>
        <v>207</v>
      </c>
    </row>
    <row r="537" spans="1:24" x14ac:dyDescent="0.3">
      <c r="A537" s="28">
        <f t="shared" si="770"/>
        <v>12208</v>
      </c>
      <c r="B537" s="63" t="s">
        <v>12</v>
      </c>
      <c r="C537" s="63"/>
      <c r="D537" s="65">
        <v>46142</v>
      </c>
      <c r="E537" s="65"/>
      <c r="F537" s="65"/>
      <c r="G537" s="65"/>
      <c r="H537" s="65"/>
      <c r="J537" s="28" t="str">
        <f t="shared" ref="J537" si="804">CONCATENATE(J534,3)</f>
        <v>33</v>
      </c>
      <c r="K537" s="22"/>
      <c r="L537" s="22"/>
      <c r="M537" s="22"/>
      <c r="N537" s="22" t="s">
        <v>58</v>
      </c>
      <c r="O537" s="29">
        <f t="shared" ref="O537" si="805">J534-2</f>
        <v>1</v>
      </c>
      <c r="P537" s="22" t="s">
        <v>59</v>
      </c>
      <c r="Q537" s="29">
        <f t="shared" ref="Q537" si="806">VLOOKUP(J537,J539:S569,3,FALSE)</f>
        <v>3.5527136788005009E-15</v>
      </c>
      <c r="R537" s="22" t="s">
        <v>60</v>
      </c>
      <c r="S537" s="22">
        <f t="shared" ref="S537" si="807">VLOOKUP(J537,J539:S569,2,FALSE)</f>
        <v>1</v>
      </c>
      <c r="U537" s="28">
        <f t="shared" si="696"/>
        <v>12</v>
      </c>
      <c r="V537" s="28">
        <f t="shared" si="697"/>
        <v>208</v>
      </c>
    </row>
    <row r="538" spans="1:24" x14ac:dyDescent="0.3">
      <c r="A538" s="28">
        <f t="shared" si="770"/>
        <v>12209</v>
      </c>
      <c r="B538" s="63" t="s">
        <v>13</v>
      </c>
      <c r="C538" s="63"/>
      <c r="D538" s="15">
        <v>0.1</v>
      </c>
      <c r="E538" s="66" t="s">
        <v>14</v>
      </c>
      <c r="F538" s="66"/>
      <c r="G538" s="66"/>
      <c r="H538" s="6" t="s">
        <v>64</v>
      </c>
      <c r="J538" s="17"/>
      <c r="K538" s="17">
        <v>3</v>
      </c>
      <c r="L538" s="17">
        <v>3</v>
      </c>
      <c r="M538" s="17"/>
      <c r="N538" s="17"/>
      <c r="O538" s="17"/>
      <c r="P538" s="17"/>
      <c r="Q538" s="17"/>
      <c r="R538" s="17"/>
      <c r="S538" s="17"/>
      <c r="U538" s="28">
        <f t="shared" si="696"/>
        <v>12</v>
      </c>
      <c r="V538" s="28">
        <f t="shared" si="697"/>
        <v>209</v>
      </c>
    </row>
    <row r="539" spans="1:24" x14ac:dyDescent="0.3">
      <c r="A539" s="28">
        <f t="shared" si="770"/>
        <v>12210</v>
      </c>
      <c r="B539" s="63" t="s">
        <v>15</v>
      </c>
      <c r="C539" s="63"/>
      <c r="D539" s="2">
        <f t="shared" ref="D539" si="808">MIN(B546:B555)</f>
        <v>15</v>
      </c>
      <c r="E539" s="3" t="s">
        <v>16</v>
      </c>
      <c r="F539" s="2">
        <f t="shared" ref="F539" si="809">MAX(B546:B555)</f>
        <v>35</v>
      </c>
      <c r="G539" s="4" t="str">
        <f t="shared" ref="G539" si="810">IF(H538="","",H538)</f>
        <v>°C</v>
      </c>
      <c r="H539" s="14"/>
      <c r="J539" s="28" t="str">
        <f t="shared" ref="J539" si="811">CONCATENATE(K538,1)</f>
        <v>31</v>
      </c>
      <c r="K539" s="22">
        <f t="array" ref="K539:L541">LINEST(B546:B548,C546:C548^{1},TRUE,TRUE)</f>
        <v>1.0000000000000002</v>
      </c>
      <c r="L539" s="22">
        <v>9.9999999999997868E-2</v>
      </c>
      <c r="M539" s="17"/>
      <c r="N539" s="17"/>
      <c r="O539" s="17"/>
      <c r="P539" s="17"/>
      <c r="Q539" s="17"/>
      <c r="R539" s="17"/>
      <c r="S539" s="17"/>
      <c r="U539" s="28">
        <f t="shared" si="696"/>
        <v>12</v>
      </c>
      <c r="V539" s="28">
        <f t="shared" si="697"/>
        <v>210</v>
      </c>
    </row>
    <row r="540" spans="1:24" x14ac:dyDescent="0.3">
      <c r="A540" s="28">
        <f t="shared" si="770"/>
        <v>12211</v>
      </c>
      <c r="J540" s="28" t="str">
        <f t="shared" ref="J540" si="812">CONCATENATE(K538,2)</f>
        <v>32</v>
      </c>
      <c r="K540" s="22">
        <v>2.5121479338940406E-16</v>
      </c>
      <c r="L540" s="22">
        <v>6.5829621105445463E-15</v>
      </c>
      <c r="M540" s="17"/>
      <c r="N540" s="17"/>
      <c r="O540" s="17"/>
      <c r="P540" s="17"/>
      <c r="Q540" s="17"/>
      <c r="R540" s="17"/>
      <c r="S540" s="17"/>
      <c r="U540" s="28">
        <f t="shared" si="696"/>
        <v>12</v>
      </c>
      <c r="V540" s="28">
        <f t="shared" si="697"/>
        <v>211</v>
      </c>
    </row>
    <row r="541" spans="1:24" x14ac:dyDescent="0.3">
      <c r="A541" s="28">
        <f t="shared" si="770"/>
        <v>12212</v>
      </c>
      <c r="B541" s="67" t="s">
        <v>17</v>
      </c>
      <c r="C541" s="67"/>
      <c r="D541" s="67"/>
      <c r="E541" s="67"/>
      <c r="F541" s="67"/>
      <c r="G541" s="68" t="s">
        <v>31</v>
      </c>
      <c r="H541" s="69"/>
      <c r="J541" s="28" t="str">
        <f t="shared" ref="J541" si="813">CONCATENATE(K538,3)</f>
        <v>33</v>
      </c>
      <c r="K541" s="22">
        <v>1</v>
      </c>
      <c r="L541" s="22">
        <v>3.5527136788005009E-15</v>
      </c>
      <c r="M541" s="17"/>
      <c r="N541" s="17"/>
      <c r="O541" s="17"/>
      <c r="P541" s="17"/>
      <c r="Q541" s="17"/>
      <c r="R541" s="17"/>
      <c r="S541" s="17"/>
      <c r="U541" s="28">
        <f t="shared" si="696"/>
        <v>12</v>
      </c>
      <c r="V541" s="28">
        <f t="shared" si="697"/>
        <v>212</v>
      </c>
    </row>
    <row r="542" spans="1:24" x14ac:dyDescent="0.3">
      <c r="A542" s="28">
        <f t="shared" si="770"/>
        <v>12213</v>
      </c>
      <c r="B542" s="66" t="s">
        <v>18</v>
      </c>
      <c r="C542" s="66"/>
      <c r="D542" s="66"/>
      <c r="E542" s="66" t="str">
        <f t="shared" ref="E542" si="814">IF(D535="","",D535)</f>
        <v>E0209/25</v>
      </c>
      <c r="F542" s="66"/>
      <c r="G542" s="4" t="s">
        <v>18</v>
      </c>
      <c r="H542" s="16"/>
      <c r="J542" s="17"/>
      <c r="K542" s="17">
        <v>4</v>
      </c>
      <c r="L542" s="17">
        <v>4</v>
      </c>
      <c r="M542" s="17">
        <v>4</v>
      </c>
      <c r="N542" s="17"/>
      <c r="O542" s="17"/>
      <c r="P542" s="17"/>
      <c r="Q542" s="17"/>
      <c r="R542" s="17"/>
      <c r="S542" s="17"/>
      <c r="U542" s="28">
        <f t="shared" si="696"/>
        <v>12</v>
      </c>
      <c r="V542" s="28">
        <f t="shared" si="697"/>
        <v>213</v>
      </c>
    </row>
    <row r="543" spans="1:24" ht="15" customHeight="1" x14ac:dyDescent="0.3">
      <c r="A543" s="28">
        <f t="shared" si="770"/>
        <v>12214</v>
      </c>
      <c r="B543" s="5" t="s">
        <v>19</v>
      </c>
      <c r="C543" s="5" t="s">
        <v>20</v>
      </c>
      <c r="D543" s="5" t="s">
        <v>21</v>
      </c>
      <c r="E543" s="5"/>
      <c r="F543" s="70" t="s">
        <v>33</v>
      </c>
      <c r="G543" s="5" t="s">
        <v>19</v>
      </c>
      <c r="H543" s="5" t="s">
        <v>20</v>
      </c>
      <c r="J543" s="28" t="str">
        <f t="shared" ref="J543" si="815">CONCATENATE(K542,1)</f>
        <v>41</v>
      </c>
      <c r="K543" s="22" t="e">
        <f t="array" ref="K543:M545">LINEST(B546:B549,C546:C549^{1,2},TRUE,TRUE)</f>
        <v>#VALUE!</v>
      </c>
      <c r="L543" s="22" t="e">
        <v>#VALUE!</v>
      </c>
      <c r="M543" s="22" t="e">
        <v>#VALUE!</v>
      </c>
      <c r="N543" s="17"/>
      <c r="O543" s="17"/>
      <c r="P543" s="17"/>
      <c r="Q543" s="17"/>
      <c r="R543" s="17"/>
      <c r="S543" s="17"/>
      <c r="U543" s="28">
        <f t="shared" si="696"/>
        <v>12</v>
      </c>
      <c r="V543" s="28">
        <f t="shared" si="697"/>
        <v>214</v>
      </c>
    </row>
    <row r="544" spans="1:24" x14ac:dyDescent="0.3">
      <c r="A544" s="28">
        <f t="shared" si="770"/>
        <v>12215</v>
      </c>
      <c r="B544" s="5" t="s">
        <v>22</v>
      </c>
      <c r="C544" s="5" t="s">
        <v>23</v>
      </c>
      <c r="D544" s="5" t="s">
        <v>24</v>
      </c>
      <c r="E544" s="5" t="s">
        <v>32</v>
      </c>
      <c r="F544" s="70"/>
      <c r="G544" s="5" t="s">
        <v>22</v>
      </c>
      <c r="H544" s="5" t="s">
        <v>23</v>
      </c>
      <c r="J544" s="28" t="str">
        <f t="shared" ref="J544" si="816">CONCATENATE(K542,2)</f>
        <v>42</v>
      </c>
      <c r="K544" s="22" t="e">
        <v>#VALUE!</v>
      </c>
      <c r="L544" s="22" t="e">
        <v>#VALUE!</v>
      </c>
      <c r="M544" s="22" t="e">
        <v>#VALUE!</v>
      </c>
      <c r="N544" s="17"/>
      <c r="O544" s="17"/>
      <c r="P544" s="17"/>
      <c r="Q544" s="17"/>
      <c r="R544" s="17"/>
      <c r="S544" s="17"/>
      <c r="U544" s="28">
        <f t="shared" si="696"/>
        <v>12</v>
      </c>
      <c r="V544" s="28">
        <f t="shared" si="697"/>
        <v>215</v>
      </c>
    </row>
    <row r="545" spans="1:22" x14ac:dyDescent="0.3">
      <c r="A545" s="28">
        <f t="shared" si="770"/>
        <v>12216</v>
      </c>
      <c r="B545" s="6" t="str">
        <f t="shared" ref="B545" si="817">IF(H538="","",H538)</f>
        <v>°C</v>
      </c>
      <c r="C545" s="6" t="str">
        <f t="shared" ref="C545" si="818">IF(H538="","",H538)</f>
        <v>°C</v>
      </c>
      <c r="D545" s="6" t="str">
        <f t="shared" ref="D545" si="819">IF(H538="","",H538)</f>
        <v>°C</v>
      </c>
      <c r="E545" s="6"/>
      <c r="F545" s="6"/>
      <c r="G545" s="6" t="str">
        <f t="shared" ref="G545" si="820">IF(H538="","",H538)</f>
        <v>°C</v>
      </c>
      <c r="H545" s="6" t="str">
        <f t="shared" ref="H545" si="821">IF(H538="","",H538)</f>
        <v>°C</v>
      </c>
      <c r="J545" s="28" t="str">
        <f t="shared" ref="J545" si="822">CONCATENATE(K542,3)</f>
        <v>43</v>
      </c>
      <c r="K545" s="22" t="e">
        <v>#VALUE!</v>
      </c>
      <c r="L545" s="22" t="e">
        <v>#VALUE!</v>
      </c>
      <c r="M545" s="22" t="e">
        <v>#VALUE!</v>
      </c>
      <c r="N545" s="17"/>
      <c r="O545" s="17"/>
      <c r="P545" s="17"/>
      <c r="Q545" s="17"/>
      <c r="R545" s="17"/>
      <c r="S545" s="17"/>
      <c r="U545" s="28">
        <f t="shared" si="696"/>
        <v>12</v>
      </c>
      <c r="V545" s="28">
        <f t="shared" si="697"/>
        <v>216</v>
      </c>
    </row>
    <row r="546" spans="1:22" x14ac:dyDescent="0.3">
      <c r="A546" s="28">
        <f t="shared" si="770"/>
        <v>12217</v>
      </c>
      <c r="B546" s="26">
        <v>15</v>
      </c>
      <c r="C546" s="26">
        <v>14.9</v>
      </c>
      <c r="D546" s="26">
        <v>0.1</v>
      </c>
      <c r="E546" s="9">
        <v>2</v>
      </c>
      <c r="F546" s="26">
        <v>1000000</v>
      </c>
      <c r="G546" s="27"/>
      <c r="H546" s="27"/>
      <c r="J546" s="17"/>
      <c r="K546" s="17">
        <v>5</v>
      </c>
      <c r="L546" s="17">
        <v>5</v>
      </c>
      <c r="M546" s="17">
        <v>5</v>
      </c>
      <c r="N546" s="17">
        <v>5</v>
      </c>
      <c r="O546" s="17"/>
      <c r="P546" s="17"/>
      <c r="Q546" s="17"/>
      <c r="R546" s="17"/>
      <c r="S546" s="17"/>
      <c r="U546" s="28">
        <f t="shared" si="696"/>
        <v>12</v>
      </c>
      <c r="V546" s="28">
        <f t="shared" si="697"/>
        <v>217</v>
      </c>
    </row>
    <row r="547" spans="1:22" x14ac:dyDescent="0.3">
      <c r="A547" s="28">
        <f t="shared" si="770"/>
        <v>12218</v>
      </c>
      <c r="B547" s="26">
        <v>25</v>
      </c>
      <c r="C547" s="26">
        <v>24.9</v>
      </c>
      <c r="D547" s="26">
        <v>0.1</v>
      </c>
      <c r="E547" s="9">
        <v>2</v>
      </c>
      <c r="F547" s="26">
        <v>1000000</v>
      </c>
      <c r="G547" s="27"/>
      <c r="H547" s="27"/>
      <c r="J547" s="28" t="str">
        <f t="shared" ref="J547" si="823">CONCATENATE(K546,1)</f>
        <v>51</v>
      </c>
      <c r="K547" s="22" t="e">
        <f t="array" ref="K547:N549">LINEST(B546:B550,C546:C550^{1,2,3},TRUE,TRUE)</f>
        <v>#VALUE!</v>
      </c>
      <c r="L547" s="22" t="e">
        <v>#VALUE!</v>
      </c>
      <c r="M547" s="22" t="e">
        <v>#VALUE!</v>
      </c>
      <c r="N547" s="22" t="e">
        <v>#VALUE!</v>
      </c>
      <c r="O547" s="17"/>
      <c r="P547" s="17"/>
      <c r="Q547" s="17"/>
      <c r="R547" s="17"/>
      <c r="S547" s="17"/>
      <c r="U547" s="28">
        <f t="shared" ref="U547:U610" si="824">U546</f>
        <v>12</v>
      </c>
      <c r="V547" s="28">
        <f t="shared" ref="V547:V610" si="825">V546+1</f>
        <v>218</v>
      </c>
    </row>
    <row r="548" spans="1:22" x14ac:dyDescent="0.3">
      <c r="A548" s="28">
        <f t="shared" si="770"/>
        <v>12219</v>
      </c>
      <c r="B548" s="26">
        <v>35</v>
      </c>
      <c r="C548" s="26">
        <v>34.9</v>
      </c>
      <c r="D548" s="26">
        <v>0.1</v>
      </c>
      <c r="E548" s="9">
        <v>2</v>
      </c>
      <c r="F548" s="26">
        <v>1000000</v>
      </c>
      <c r="G548" s="27"/>
      <c r="H548" s="27"/>
      <c r="J548" s="28" t="str">
        <f t="shared" ref="J548" si="826">CONCATENATE(K546,2)</f>
        <v>52</v>
      </c>
      <c r="K548" s="22" t="e">
        <v>#VALUE!</v>
      </c>
      <c r="L548" s="22" t="e">
        <v>#VALUE!</v>
      </c>
      <c r="M548" s="22" t="e">
        <v>#VALUE!</v>
      </c>
      <c r="N548" s="22" t="e">
        <v>#VALUE!</v>
      </c>
      <c r="O548" s="17"/>
      <c r="P548" s="17"/>
      <c r="Q548" s="17"/>
      <c r="R548" s="17"/>
      <c r="S548" s="17"/>
      <c r="U548" s="28">
        <f t="shared" si="824"/>
        <v>12</v>
      </c>
      <c r="V548" s="28">
        <f t="shared" si="825"/>
        <v>219</v>
      </c>
    </row>
    <row r="549" spans="1:22" x14ac:dyDescent="0.3">
      <c r="A549" s="28">
        <f t="shared" si="770"/>
        <v>12220</v>
      </c>
      <c r="B549" s="26"/>
      <c r="C549" s="26"/>
      <c r="D549" s="26"/>
      <c r="E549" s="9"/>
      <c r="F549" s="26"/>
      <c r="G549" s="27"/>
      <c r="H549" s="27"/>
      <c r="J549" s="28" t="str">
        <f t="shared" ref="J549" si="827">CONCATENATE(K546,3)</f>
        <v>53</v>
      </c>
      <c r="K549" s="22" t="e">
        <v>#VALUE!</v>
      </c>
      <c r="L549" s="22" t="e">
        <v>#VALUE!</v>
      </c>
      <c r="M549" s="22" t="e">
        <v>#VALUE!</v>
      </c>
      <c r="N549" s="22" t="e">
        <v>#VALUE!</v>
      </c>
      <c r="O549" s="17"/>
      <c r="P549" s="17"/>
      <c r="Q549" s="17"/>
      <c r="R549" s="17"/>
      <c r="S549" s="17"/>
      <c r="U549" s="28">
        <f t="shared" si="824"/>
        <v>12</v>
      </c>
      <c r="V549" s="28">
        <f t="shared" si="825"/>
        <v>220</v>
      </c>
    </row>
    <row r="550" spans="1:22" x14ac:dyDescent="0.3">
      <c r="A550" s="28">
        <f t="shared" si="770"/>
        <v>12221</v>
      </c>
      <c r="B550" s="26"/>
      <c r="C550" s="26"/>
      <c r="D550" s="26"/>
      <c r="E550" s="9"/>
      <c r="F550" s="26"/>
      <c r="G550" s="27"/>
      <c r="H550" s="27"/>
      <c r="J550" s="17"/>
      <c r="K550" s="17">
        <v>6</v>
      </c>
      <c r="L550" s="17">
        <v>6</v>
      </c>
      <c r="M550" s="17">
        <v>6</v>
      </c>
      <c r="N550" s="17">
        <v>6</v>
      </c>
      <c r="O550" s="17">
        <v>6</v>
      </c>
      <c r="P550" s="17"/>
      <c r="Q550" s="17"/>
      <c r="R550" s="17"/>
      <c r="S550" s="17"/>
      <c r="U550" s="28">
        <f t="shared" si="824"/>
        <v>12</v>
      </c>
      <c r="V550" s="28">
        <f t="shared" si="825"/>
        <v>221</v>
      </c>
    </row>
    <row r="551" spans="1:22" x14ac:dyDescent="0.3">
      <c r="A551" s="28">
        <f t="shared" si="770"/>
        <v>12222</v>
      </c>
      <c r="B551" s="26"/>
      <c r="C551" s="26"/>
      <c r="D551" s="26"/>
      <c r="E551" s="9"/>
      <c r="F551" s="26"/>
      <c r="G551" s="27"/>
      <c r="H551" s="27"/>
      <c r="J551" s="28" t="str">
        <f t="shared" ref="J551" si="828">CONCATENATE(K550,1)</f>
        <v>61</v>
      </c>
      <c r="K551" s="22" t="e">
        <f t="array" ref="K551:O553">LINEST(B546:B551,C546:C551^{1,2,3,4},TRUE,TRUE)</f>
        <v>#VALUE!</v>
      </c>
      <c r="L551" s="22" t="e">
        <v>#VALUE!</v>
      </c>
      <c r="M551" s="22" t="e">
        <v>#VALUE!</v>
      </c>
      <c r="N551" s="22" t="e">
        <v>#VALUE!</v>
      </c>
      <c r="O551" s="22" t="e">
        <v>#VALUE!</v>
      </c>
      <c r="P551" s="17"/>
      <c r="Q551" s="17"/>
      <c r="R551" s="17"/>
      <c r="S551" s="17"/>
      <c r="U551" s="28">
        <f t="shared" si="824"/>
        <v>12</v>
      </c>
      <c r="V551" s="28">
        <f t="shared" si="825"/>
        <v>222</v>
      </c>
    </row>
    <row r="552" spans="1:22" x14ac:dyDescent="0.3">
      <c r="A552" s="28">
        <f t="shared" si="770"/>
        <v>12223</v>
      </c>
      <c r="B552" s="26"/>
      <c r="C552" s="26"/>
      <c r="D552" s="26"/>
      <c r="E552" s="9"/>
      <c r="F552" s="26"/>
      <c r="G552" s="27"/>
      <c r="H552" s="27"/>
      <c r="J552" s="28" t="str">
        <f t="shared" ref="J552" si="829">CONCATENATE(K550,2)</f>
        <v>62</v>
      </c>
      <c r="K552" s="22" t="e">
        <v>#VALUE!</v>
      </c>
      <c r="L552" s="22" t="e">
        <v>#VALUE!</v>
      </c>
      <c r="M552" s="22" t="e">
        <v>#VALUE!</v>
      </c>
      <c r="N552" s="22" t="e">
        <v>#VALUE!</v>
      </c>
      <c r="O552" s="22" t="e">
        <v>#VALUE!</v>
      </c>
      <c r="P552" s="17"/>
      <c r="Q552" s="17"/>
      <c r="R552" s="17"/>
      <c r="S552" s="17"/>
      <c r="U552" s="28">
        <f t="shared" si="824"/>
        <v>12</v>
      </c>
      <c r="V552" s="28">
        <f t="shared" si="825"/>
        <v>223</v>
      </c>
    </row>
    <row r="553" spans="1:22" x14ac:dyDescent="0.3">
      <c r="A553" s="28">
        <f t="shared" si="770"/>
        <v>12224</v>
      </c>
      <c r="B553" s="26"/>
      <c r="C553" s="26"/>
      <c r="D553" s="26"/>
      <c r="E553" s="9"/>
      <c r="F553" s="26"/>
      <c r="G553" s="27"/>
      <c r="H553" s="27"/>
      <c r="J553" s="28" t="str">
        <f t="shared" ref="J553" si="830">CONCATENATE(K550,3)</f>
        <v>63</v>
      </c>
      <c r="K553" s="22" t="e">
        <v>#VALUE!</v>
      </c>
      <c r="L553" s="22" t="e">
        <v>#VALUE!</v>
      </c>
      <c r="M553" s="22" t="e">
        <v>#VALUE!</v>
      </c>
      <c r="N553" s="22" t="e">
        <v>#VALUE!</v>
      </c>
      <c r="O553" s="22" t="e">
        <v>#VALUE!</v>
      </c>
      <c r="P553" s="17"/>
      <c r="Q553" s="17"/>
      <c r="R553" s="17"/>
      <c r="S553" s="17"/>
      <c r="U553" s="28">
        <f t="shared" si="824"/>
        <v>12</v>
      </c>
      <c r="V553" s="28">
        <f t="shared" si="825"/>
        <v>224</v>
      </c>
    </row>
    <row r="554" spans="1:22" x14ac:dyDescent="0.3">
      <c r="A554" s="28">
        <f t="shared" si="770"/>
        <v>12225</v>
      </c>
      <c r="B554" s="26"/>
      <c r="C554" s="26"/>
      <c r="D554" s="26"/>
      <c r="E554" s="9"/>
      <c r="F554" s="26"/>
      <c r="G554" s="27"/>
      <c r="H554" s="27"/>
      <c r="J554" s="17"/>
      <c r="K554" s="17">
        <v>7</v>
      </c>
      <c r="L554" s="17">
        <v>7</v>
      </c>
      <c r="M554" s="17">
        <v>7</v>
      </c>
      <c r="N554" s="17">
        <v>7</v>
      </c>
      <c r="O554" s="17">
        <v>7</v>
      </c>
      <c r="P554" s="17">
        <v>7</v>
      </c>
      <c r="Q554" s="17"/>
      <c r="R554" s="17"/>
      <c r="S554" s="17"/>
      <c r="U554" s="28">
        <f t="shared" si="824"/>
        <v>12</v>
      </c>
      <c r="V554" s="28">
        <f t="shared" si="825"/>
        <v>225</v>
      </c>
    </row>
    <row r="555" spans="1:22" x14ac:dyDescent="0.3">
      <c r="A555" s="28">
        <f t="shared" si="770"/>
        <v>12226</v>
      </c>
      <c r="B555" s="26"/>
      <c r="C555" s="26"/>
      <c r="D555" s="26"/>
      <c r="E555" s="9"/>
      <c r="F555" s="26"/>
      <c r="G555" s="27"/>
      <c r="H555" s="27"/>
      <c r="J555" s="28" t="str">
        <f t="shared" ref="J555" si="831">CONCATENATE(K554,1)</f>
        <v>71</v>
      </c>
      <c r="K555" s="22" t="e">
        <f t="array" ref="K555:P557">LINEST(B546:B552,C546:C552^{1,2,3,4,5},TRUE,TRUE)</f>
        <v>#VALUE!</v>
      </c>
      <c r="L555" s="22" t="e">
        <v>#VALUE!</v>
      </c>
      <c r="M555" s="22" t="e">
        <v>#VALUE!</v>
      </c>
      <c r="N555" s="22" t="e">
        <v>#VALUE!</v>
      </c>
      <c r="O555" s="22" t="e">
        <v>#VALUE!</v>
      </c>
      <c r="P555" s="22" t="e">
        <v>#VALUE!</v>
      </c>
      <c r="Q555" s="17"/>
      <c r="R555" s="17"/>
      <c r="S555" s="17"/>
      <c r="U555" s="28">
        <f t="shared" si="824"/>
        <v>12</v>
      </c>
      <c r="V555" s="28">
        <f t="shared" si="825"/>
        <v>226</v>
      </c>
    </row>
    <row r="556" spans="1:22" x14ac:dyDescent="0.3">
      <c r="A556" s="28">
        <f t="shared" si="770"/>
        <v>12227</v>
      </c>
      <c r="B556" s="2">
        <f t="shared" ref="B556" si="832">COUNT(B546:B555)-2</f>
        <v>1</v>
      </c>
      <c r="J556" s="28" t="str">
        <f t="shared" ref="J556" si="833">CONCATENATE(K554,2)</f>
        <v>72</v>
      </c>
      <c r="K556" s="22" t="e">
        <v>#VALUE!</v>
      </c>
      <c r="L556" s="22" t="e">
        <v>#VALUE!</v>
      </c>
      <c r="M556" s="22" t="e">
        <v>#VALUE!</v>
      </c>
      <c r="N556" s="22" t="e">
        <v>#VALUE!</v>
      </c>
      <c r="O556" s="22" t="e">
        <v>#VALUE!</v>
      </c>
      <c r="P556" s="22" t="e">
        <v>#VALUE!</v>
      </c>
      <c r="Q556" s="17"/>
      <c r="R556" s="17"/>
      <c r="S556" s="17"/>
      <c r="U556" s="28">
        <f t="shared" si="824"/>
        <v>12</v>
      </c>
      <c r="V556" s="28">
        <f t="shared" si="825"/>
        <v>227</v>
      </c>
    </row>
    <row r="557" spans="1:22" x14ac:dyDescent="0.3">
      <c r="A557" s="28">
        <f t="shared" si="770"/>
        <v>12228</v>
      </c>
      <c r="J557" s="28" t="str">
        <f t="shared" ref="J557" si="834">CONCATENATE(K554,3)</f>
        <v>73</v>
      </c>
      <c r="K557" s="22" t="e">
        <v>#VALUE!</v>
      </c>
      <c r="L557" s="22" t="e">
        <v>#VALUE!</v>
      </c>
      <c r="M557" s="22" t="e">
        <v>#VALUE!</v>
      </c>
      <c r="N557" s="22" t="e">
        <v>#VALUE!</v>
      </c>
      <c r="O557" s="22" t="e">
        <v>#VALUE!</v>
      </c>
      <c r="P557" s="22" t="e">
        <v>#VALUE!</v>
      </c>
      <c r="Q557" s="17"/>
      <c r="R557" s="17"/>
      <c r="S557" s="17"/>
      <c r="U557" s="28">
        <f t="shared" si="824"/>
        <v>12</v>
      </c>
      <c r="V557" s="28">
        <f t="shared" si="825"/>
        <v>228</v>
      </c>
    </row>
    <row r="558" spans="1:22" x14ac:dyDescent="0.3">
      <c r="A558" s="28">
        <f t="shared" si="770"/>
        <v>12229</v>
      </c>
      <c r="B558" s="66" t="s">
        <v>25</v>
      </c>
      <c r="C558" s="66"/>
      <c r="D558" s="66"/>
      <c r="E558" s="66"/>
      <c r="F558" s="66"/>
      <c r="G558" s="66"/>
      <c r="H558" s="66"/>
      <c r="J558" s="17"/>
      <c r="K558" s="17">
        <v>8</v>
      </c>
      <c r="L558" s="17">
        <v>8</v>
      </c>
      <c r="M558" s="17">
        <v>8</v>
      </c>
      <c r="N558" s="17">
        <v>8</v>
      </c>
      <c r="O558" s="17">
        <v>8</v>
      </c>
      <c r="P558" s="17">
        <v>8</v>
      </c>
      <c r="Q558" s="17">
        <v>8</v>
      </c>
      <c r="R558" s="17"/>
      <c r="S558" s="17"/>
      <c r="U558" s="28">
        <f t="shared" si="824"/>
        <v>12</v>
      </c>
      <c r="V558" s="28">
        <f t="shared" si="825"/>
        <v>229</v>
      </c>
    </row>
    <row r="559" spans="1:22" x14ac:dyDescent="0.3">
      <c r="A559" s="28">
        <f t="shared" si="770"/>
        <v>12230</v>
      </c>
      <c r="B559" s="71"/>
      <c r="C559" s="71"/>
      <c r="D559" s="71"/>
      <c r="E559" s="71"/>
      <c r="F559" s="71"/>
      <c r="G559" s="71"/>
      <c r="H559" s="71"/>
      <c r="J559" s="28" t="str">
        <f t="shared" ref="J559" si="835">CONCATENATE(K558,1)</f>
        <v>81</v>
      </c>
      <c r="K559" s="22" t="e">
        <f t="array" ref="K559:Q561">LINEST(B546:B553,C546:C553^{1,2,3,4,5,6},TRUE,TRUE)</f>
        <v>#VALUE!</v>
      </c>
      <c r="L559" s="22" t="e">
        <v>#VALUE!</v>
      </c>
      <c r="M559" s="22" t="e">
        <v>#VALUE!</v>
      </c>
      <c r="N559" s="22" t="e">
        <v>#VALUE!</v>
      </c>
      <c r="O559" s="22" t="e">
        <v>#VALUE!</v>
      </c>
      <c r="P559" s="22" t="e">
        <v>#VALUE!</v>
      </c>
      <c r="Q559" s="22" t="e">
        <v>#VALUE!</v>
      </c>
      <c r="R559" s="17"/>
      <c r="S559" s="17"/>
      <c r="U559" s="28">
        <f t="shared" si="824"/>
        <v>12</v>
      </c>
      <c r="V559" s="28">
        <f t="shared" si="825"/>
        <v>230</v>
      </c>
    </row>
    <row r="560" spans="1:22" x14ac:dyDescent="0.3">
      <c r="A560" s="28">
        <f t="shared" si="770"/>
        <v>12231</v>
      </c>
      <c r="B560" s="71"/>
      <c r="C560" s="71"/>
      <c r="D560" s="71"/>
      <c r="E560" s="71"/>
      <c r="F560" s="71"/>
      <c r="G560" s="71"/>
      <c r="H560" s="71"/>
      <c r="J560" s="28" t="str">
        <f t="shared" ref="J560" si="836">CONCATENATE(K558,2)</f>
        <v>82</v>
      </c>
      <c r="K560" s="22" t="e">
        <v>#VALUE!</v>
      </c>
      <c r="L560" s="22" t="e">
        <v>#VALUE!</v>
      </c>
      <c r="M560" s="22" t="e">
        <v>#VALUE!</v>
      </c>
      <c r="N560" s="22" t="e">
        <v>#VALUE!</v>
      </c>
      <c r="O560" s="22" t="e">
        <v>#VALUE!</v>
      </c>
      <c r="P560" s="22" t="e">
        <v>#VALUE!</v>
      </c>
      <c r="Q560" s="22" t="e">
        <v>#VALUE!</v>
      </c>
      <c r="R560" s="17"/>
      <c r="S560" s="17"/>
      <c r="U560" s="28">
        <f t="shared" si="824"/>
        <v>12</v>
      </c>
      <c r="V560" s="28">
        <f t="shared" si="825"/>
        <v>231</v>
      </c>
    </row>
    <row r="561" spans="1:22" x14ac:dyDescent="0.3">
      <c r="A561" s="28">
        <f t="shared" si="770"/>
        <v>12232</v>
      </c>
      <c r="J561" s="28" t="str">
        <f t="shared" ref="J561" si="837">CONCATENATE(K558,3)</f>
        <v>83</v>
      </c>
      <c r="K561" s="22" t="e">
        <v>#VALUE!</v>
      </c>
      <c r="L561" s="22" t="e">
        <v>#VALUE!</v>
      </c>
      <c r="M561" s="22" t="e">
        <v>#VALUE!</v>
      </c>
      <c r="N561" s="22" t="e">
        <v>#VALUE!</v>
      </c>
      <c r="O561" s="22" t="e">
        <v>#VALUE!</v>
      </c>
      <c r="P561" s="22" t="e">
        <v>#VALUE!</v>
      </c>
      <c r="Q561" s="22" t="e">
        <v>#VALUE!</v>
      </c>
      <c r="R561" s="17"/>
      <c r="S561" s="17"/>
      <c r="U561" s="28">
        <f t="shared" si="824"/>
        <v>12</v>
      </c>
      <c r="V561" s="28">
        <f t="shared" si="825"/>
        <v>232</v>
      </c>
    </row>
    <row r="562" spans="1:22" ht="15" customHeight="1" x14ac:dyDescent="0.3">
      <c r="A562" s="28">
        <f t="shared" si="770"/>
        <v>12233</v>
      </c>
      <c r="B562" s="66" t="s">
        <v>52</v>
      </c>
      <c r="C562" s="66"/>
      <c r="D562" s="66"/>
      <c r="E562" s="10">
        <f t="shared" ref="E562" si="838">IF(D532="","",MAX(E563,E564))</f>
        <v>0.10000000000000142</v>
      </c>
      <c r="J562" s="17"/>
      <c r="K562" s="17">
        <v>9</v>
      </c>
      <c r="L562" s="17">
        <v>9</v>
      </c>
      <c r="M562" s="17">
        <v>9</v>
      </c>
      <c r="N562" s="17">
        <v>9</v>
      </c>
      <c r="O562" s="17">
        <v>9</v>
      </c>
      <c r="P562" s="17">
        <v>9</v>
      </c>
      <c r="Q562" s="17">
        <v>9</v>
      </c>
      <c r="R562" s="17">
        <v>9</v>
      </c>
      <c r="S562" s="17"/>
      <c r="U562" s="28">
        <f t="shared" si="824"/>
        <v>12</v>
      </c>
      <c r="V562" s="28">
        <f t="shared" si="825"/>
        <v>233</v>
      </c>
    </row>
    <row r="563" spans="1:22" x14ac:dyDescent="0.3">
      <c r="A563" s="28">
        <f t="shared" si="770"/>
        <v>12234</v>
      </c>
      <c r="B563" s="2" t="s">
        <v>26</v>
      </c>
      <c r="C563" s="2" t="s">
        <v>27</v>
      </c>
      <c r="D563" s="2" t="s">
        <v>28</v>
      </c>
      <c r="E563" s="11">
        <f t="shared" ref="E563" si="839">ABS(MIN(D564:D573))</f>
        <v>0</v>
      </c>
      <c r="J563" s="28" t="str">
        <f t="shared" ref="J563" si="840">CONCATENATE(K562,1)</f>
        <v>91</v>
      </c>
      <c r="K563" s="22" t="e">
        <f t="array" ref="K563:R565">LINEST(B546:B554,C546:C554^{1,2,3,4,5,6,7},TRUE,TRUE)</f>
        <v>#VALUE!</v>
      </c>
      <c r="L563" s="22" t="e">
        <v>#VALUE!</v>
      </c>
      <c r="M563" s="22" t="e">
        <v>#VALUE!</v>
      </c>
      <c r="N563" s="22" t="e">
        <v>#VALUE!</v>
      </c>
      <c r="O563" s="22" t="e">
        <v>#VALUE!</v>
      </c>
      <c r="P563" s="22" t="e">
        <v>#VALUE!</v>
      </c>
      <c r="Q563" s="22" t="e">
        <v>#VALUE!</v>
      </c>
      <c r="R563" s="22" t="e">
        <v>#VALUE!</v>
      </c>
      <c r="S563" s="17"/>
      <c r="U563" s="28">
        <f t="shared" si="824"/>
        <v>12</v>
      </c>
      <c r="V563" s="28">
        <f t="shared" si="825"/>
        <v>234</v>
      </c>
    </row>
    <row r="564" spans="1:22" x14ac:dyDescent="0.3">
      <c r="A564" s="28">
        <f t="shared" si="770"/>
        <v>12235</v>
      </c>
      <c r="B564" s="7">
        <f t="shared" ref="B564:B573" si="841">C546-B546</f>
        <v>-9.9999999999999645E-2</v>
      </c>
      <c r="C564" s="7">
        <f t="shared" ref="C564:C573" si="842">H546-G546</f>
        <v>0</v>
      </c>
      <c r="D564" s="7">
        <f t="shared" ref="D564:D573" si="843">C564-B564</f>
        <v>9.9999999999999645E-2</v>
      </c>
      <c r="E564" s="11">
        <f t="shared" ref="E564" si="844">ABS(MAX(D564:D573))</f>
        <v>0.10000000000000142</v>
      </c>
      <c r="F564" s="13"/>
      <c r="G564" s="13"/>
      <c r="H564" s="13"/>
      <c r="J564" s="28" t="str">
        <f t="shared" ref="J564" si="845">CONCATENATE(K562,2)</f>
        <v>92</v>
      </c>
      <c r="K564" s="22" t="e">
        <v>#VALUE!</v>
      </c>
      <c r="L564" s="22" t="e">
        <v>#VALUE!</v>
      </c>
      <c r="M564" s="22" t="e">
        <v>#VALUE!</v>
      </c>
      <c r="N564" s="22" t="e">
        <v>#VALUE!</v>
      </c>
      <c r="O564" s="22" t="e">
        <v>#VALUE!</v>
      </c>
      <c r="P564" s="22" t="e">
        <v>#VALUE!</v>
      </c>
      <c r="Q564" s="22" t="e">
        <v>#VALUE!</v>
      </c>
      <c r="R564" s="22" t="e">
        <v>#VALUE!</v>
      </c>
      <c r="S564" s="17"/>
      <c r="U564" s="28">
        <f t="shared" si="824"/>
        <v>12</v>
      </c>
      <c r="V564" s="28">
        <f t="shared" si="825"/>
        <v>235</v>
      </c>
    </row>
    <row r="565" spans="1:22" x14ac:dyDescent="0.3">
      <c r="A565" s="28">
        <f t="shared" si="770"/>
        <v>12236</v>
      </c>
      <c r="B565" s="7">
        <f t="shared" si="841"/>
        <v>-0.10000000000000142</v>
      </c>
      <c r="C565" s="7">
        <f t="shared" si="842"/>
        <v>0</v>
      </c>
      <c r="D565" s="7">
        <f t="shared" si="843"/>
        <v>0.10000000000000142</v>
      </c>
      <c r="E565" s="12" t="s">
        <v>34</v>
      </c>
      <c r="G565" s="13"/>
      <c r="H565" s="13"/>
      <c r="J565" s="28" t="str">
        <f t="shared" ref="J565" si="846">CONCATENATE(K562,3)</f>
        <v>93</v>
      </c>
      <c r="K565" s="22" t="e">
        <v>#VALUE!</v>
      </c>
      <c r="L565" s="22" t="e">
        <v>#VALUE!</v>
      </c>
      <c r="M565" s="22" t="e">
        <v>#VALUE!</v>
      </c>
      <c r="N565" s="22" t="e">
        <v>#VALUE!</v>
      </c>
      <c r="O565" s="22" t="e">
        <v>#VALUE!</v>
      </c>
      <c r="P565" s="22" t="e">
        <v>#VALUE!</v>
      </c>
      <c r="Q565" s="22" t="e">
        <v>#VALUE!</v>
      </c>
      <c r="R565" s="22" t="e">
        <v>#VALUE!</v>
      </c>
      <c r="S565" s="17"/>
      <c r="U565" s="28">
        <f t="shared" si="824"/>
        <v>12</v>
      </c>
      <c r="V565" s="28">
        <f t="shared" si="825"/>
        <v>236</v>
      </c>
    </row>
    <row r="566" spans="1:22" x14ac:dyDescent="0.3">
      <c r="A566" s="28">
        <f t="shared" si="770"/>
        <v>12237</v>
      </c>
      <c r="B566" s="7">
        <f t="shared" si="841"/>
        <v>-0.10000000000000142</v>
      </c>
      <c r="C566" s="7">
        <f t="shared" si="842"/>
        <v>0</v>
      </c>
      <c r="D566" s="7">
        <f t="shared" si="843"/>
        <v>0.10000000000000142</v>
      </c>
      <c r="E566" s="10">
        <f t="shared" ref="E566" si="847">IF(D532="","",MAX(E567,E568))</f>
        <v>0.10000000000000142</v>
      </c>
      <c r="H566" s="13"/>
      <c r="J566" s="17"/>
      <c r="K566" s="17">
        <v>10</v>
      </c>
      <c r="L566" s="17">
        <v>10</v>
      </c>
      <c r="M566" s="17">
        <v>10</v>
      </c>
      <c r="N566" s="17">
        <v>10</v>
      </c>
      <c r="O566" s="17">
        <v>10</v>
      </c>
      <c r="P566" s="17">
        <v>10</v>
      </c>
      <c r="Q566" s="17">
        <v>10</v>
      </c>
      <c r="R566" s="17">
        <v>10</v>
      </c>
      <c r="S566" s="17">
        <v>10</v>
      </c>
      <c r="U566" s="28">
        <f t="shared" si="824"/>
        <v>12</v>
      </c>
      <c r="V566" s="28">
        <f t="shared" si="825"/>
        <v>237</v>
      </c>
    </row>
    <row r="567" spans="1:22" x14ac:dyDescent="0.3">
      <c r="A567" s="28">
        <f t="shared" si="770"/>
        <v>12238</v>
      </c>
      <c r="B567" s="7">
        <f t="shared" si="841"/>
        <v>0</v>
      </c>
      <c r="C567" s="7">
        <f t="shared" si="842"/>
        <v>0</v>
      </c>
      <c r="D567" s="7">
        <f t="shared" si="843"/>
        <v>0</v>
      </c>
      <c r="E567" s="11">
        <f t="shared" ref="E567" si="848">ABS(MIN(B564:B573))</f>
        <v>0.10000000000000142</v>
      </c>
      <c r="H567" s="13"/>
      <c r="J567" s="28" t="str">
        <f t="shared" ref="J567" si="849">CONCATENATE(K566,1)</f>
        <v>101</v>
      </c>
      <c r="K567" s="22" t="e">
        <f t="array" ref="K567:S569">LINEST(B546:B555,C546:C555^{1,2,3,4,5,6,7,8},TRUE,TRUE)</f>
        <v>#VALUE!</v>
      </c>
      <c r="L567" s="22" t="e">
        <v>#VALUE!</v>
      </c>
      <c r="M567" s="22" t="e">
        <v>#VALUE!</v>
      </c>
      <c r="N567" s="22" t="e">
        <v>#VALUE!</v>
      </c>
      <c r="O567" s="22" t="e">
        <v>#VALUE!</v>
      </c>
      <c r="P567" s="22" t="e">
        <v>#VALUE!</v>
      </c>
      <c r="Q567" s="22" t="e">
        <v>#VALUE!</v>
      </c>
      <c r="R567" s="22" t="e">
        <v>#VALUE!</v>
      </c>
      <c r="S567" s="22" t="e">
        <v>#VALUE!</v>
      </c>
      <c r="U567" s="28">
        <f t="shared" si="824"/>
        <v>12</v>
      </c>
      <c r="V567" s="28">
        <f t="shared" si="825"/>
        <v>238</v>
      </c>
    </row>
    <row r="568" spans="1:22" x14ac:dyDescent="0.3">
      <c r="A568" s="28">
        <f t="shared" si="770"/>
        <v>12239</v>
      </c>
      <c r="B568" s="7">
        <f t="shared" si="841"/>
        <v>0</v>
      </c>
      <c r="C568" s="7">
        <f t="shared" si="842"/>
        <v>0</v>
      </c>
      <c r="D568" s="7">
        <f t="shared" si="843"/>
        <v>0</v>
      </c>
      <c r="E568" s="11">
        <f t="shared" ref="E568" si="850">ABS(MAX(B564:B573))</f>
        <v>0</v>
      </c>
      <c r="H568" s="13"/>
      <c r="J568" s="28" t="str">
        <f t="shared" ref="J568" si="851">CONCATENATE(K566,2)</f>
        <v>102</v>
      </c>
      <c r="K568" s="22" t="e">
        <v>#VALUE!</v>
      </c>
      <c r="L568" s="22" t="e">
        <v>#VALUE!</v>
      </c>
      <c r="M568" s="22" t="e">
        <v>#VALUE!</v>
      </c>
      <c r="N568" s="22" t="e">
        <v>#VALUE!</v>
      </c>
      <c r="O568" s="22" t="e">
        <v>#VALUE!</v>
      </c>
      <c r="P568" s="22" t="e">
        <v>#VALUE!</v>
      </c>
      <c r="Q568" s="22" t="e">
        <v>#VALUE!</v>
      </c>
      <c r="R568" s="22" t="e">
        <v>#VALUE!</v>
      </c>
      <c r="S568" s="22" t="e">
        <v>#VALUE!</v>
      </c>
      <c r="U568" s="28">
        <f t="shared" si="824"/>
        <v>12</v>
      </c>
      <c r="V568" s="28">
        <f t="shared" si="825"/>
        <v>239</v>
      </c>
    </row>
    <row r="569" spans="1:22" x14ac:dyDescent="0.3">
      <c r="A569" s="28">
        <f t="shared" si="770"/>
        <v>12240</v>
      </c>
      <c r="B569" s="7">
        <f t="shared" si="841"/>
        <v>0</v>
      </c>
      <c r="C569" s="7">
        <f t="shared" si="842"/>
        <v>0</v>
      </c>
      <c r="D569" s="7">
        <f t="shared" si="843"/>
        <v>0</v>
      </c>
      <c r="E569" s="12" t="s">
        <v>35</v>
      </c>
      <c r="H569" s="13"/>
      <c r="J569" s="28" t="str">
        <f t="shared" ref="J569" si="852">CONCATENATE(K566,3)</f>
        <v>103</v>
      </c>
      <c r="K569" s="22" t="e">
        <v>#VALUE!</v>
      </c>
      <c r="L569" s="22" t="e">
        <v>#VALUE!</v>
      </c>
      <c r="M569" s="22" t="e">
        <v>#VALUE!</v>
      </c>
      <c r="N569" s="22" t="e">
        <v>#VALUE!</v>
      </c>
      <c r="O569" s="22" t="e">
        <v>#VALUE!</v>
      </c>
      <c r="P569" s="22" t="e">
        <v>#VALUE!</v>
      </c>
      <c r="Q569" s="22" t="e">
        <v>#VALUE!</v>
      </c>
      <c r="R569" s="22" t="e">
        <v>#VALUE!</v>
      </c>
      <c r="S569" s="22" t="e">
        <v>#VALUE!</v>
      </c>
      <c r="U569" s="28">
        <f t="shared" si="824"/>
        <v>12</v>
      </c>
      <c r="V569" s="28">
        <f t="shared" si="825"/>
        <v>240</v>
      </c>
    </row>
    <row r="570" spans="1:22" x14ac:dyDescent="0.3">
      <c r="A570" s="28">
        <f t="shared" si="770"/>
        <v>12241</v>
      </c>
      <c r="B570" s="7">
        <f t="shared" si="841"/>
        <v>0</v>
      </c>
      <c r="C570" s="7">
        <f t="shared" si="842"/>
        <v>0</v>
      </c>
      <c r="D570" s="7">
        <f t="shared" si="843"/>
        <v>0</v>
      </c>
      <c r="E570" s="10">
        <f t="shared" ref="E570" si="853">IF(D532="","",MAX(E571,E572))</f>
        <v>0.1</v>
      </c>
      <c r="H570" s="13"/>
      <c r="U570" s="28">
        <f t="shared" si="824"/>
        <v>12</v>
      </c>
      <c r="V570" s="28">
        <f t="shared" si="825"/>
        <v>241</v>
      </c>
    </row>
    <row r="571" spans="1:22" x14ac:dyDescent="0.3">
      <c r="A571" s="28">
        <f t="shared" si="770"/>
        <v>12242</v>
      </c>
      <c r="B571" s="7">
        <f t="shared" si="841"/>
        <v>0</v>
      </c>
      <c r="C571" s="7">
        <f t="shared" si="842"/>
        <v>0</v>
      </c>
      <c r="D571" s="7">
        <f t="shared" si="843"/>
        <v>0</v>
      </c>
      <c r="E571" s="11">
        <f t="shared" ref="E571" si="854">ABS(MIN(D546:D555))</f>
        <v>0.1</v>
      </c>
      <c r="U571" s="28">
        <f t="shared" si="824"/>
        <v>12</v>
      </c>
      <c r="V571" s="28">
        <f t="shared" si="825"/>
        <v>242</v>
      </c>
    </row>
    <row r="572" spans="1:22" x14ac:dyDescent="0.3">
      <c r="A572" s="28">
        <f t="shared" si="770"/>
        <v>12243</v>
      </c>
      <c r="B572" s="7">
        <f t="shared" si="841"/>
        <v>0</v>
      </c>
      <c r="C572" s="7">
        <f t="shared" si="842"/>
        <v>0</v>
      </c>
      <c r="D572" s="7">
        <f t="shared" si="843"/>
        <v>0</v>
      </c>
      <c r="E572" s="11">
        <f t="shared" ref="E572" si="855">ABS(MAX(D546:D555))</f>
        <v>0.1</v>
      </c>
      <c r="U572" s="28">
        <f t="shared" si="824"/>
        <v>12</v>
      </c>
      <c r="V572" s="28">
        <f t="shared" si="825"/>
        <v>243</v>
      </c>
    </row>
    <row r="573" spans="1:22" x14ac:dyDescent="0.3">
      <c r="A573" s="28">
        <f t="shared" si="770"/>
        <v>12244</v>
      </c>
      <c r="B573" s="7">
        <f t="shared" si="841"/>
        <v>0</v>
      </c>
      <c r="C573" s="7">
        <f t="shared" si="842"/>
        <v>0</v>
      </c>
      <c r="D573" s="7">
        <f t="shared" si="843"/>
        <v>0</v>
      </c>
      <c r="F573" s="13"/>
      <c r="U573" s="28">
        <f t="shared" si="824"/>
        <v>12</v>
      </c>
      <c r="V573" s="28">
        <f t="shared" si="825"/>
        <v>244</v>
      </c>
    </row>
    <row r="574" spans="1:22" x14ac:dyDescent="0.3">
      <c r="A574" s="28">
        <f t="shared" si="770"/>
        <v>12245</v>
      </c>
      <c r="F574" s="13"/>
      <c r="U574" s="28">
        <f t="shared" si="824"/>
        <v>12</v>
      </c>
      <c r="V574" s="28">
        <f t="shared" si="825"/>
        <v>245</v>
      </c>
    </row>
    <row r="575" spans="1:22" x14ac:dyDescent="0.3">
      <c r="A575" s="28">
        <f t="shared" si="770"/>
        <v>12246</v>
      </c>
      <c r="F575" s="13"/>
      <c r="U575" s="28">
        <f t="shared" si="824"/>
        <v>12</v>
      </c>
      <c r="V575" s="28">
        <f t="shared" si="825"/>
        <v>246</v>
      </c>
    </row>
    <row r="576" spans="1:22" x14ac:dyDescent="0.3">
      <c r="A576" s="28">
        <f t="shared" si="770"/>
        <v>12247</v>
      </c>
      <c r="F576" s="13"/>
      <c r="U576" s="28">
        <f t="shared" si="824"/>
        <v>12</v>
      </c>
      <c r="V576" s="28">
        <f t="shared" si="825"/>
        <v>247</v>
      </c>
    </row>
    <row r="577" spans="1:24" s="8" customFormat="1" x14ac:dyDescent="0.3"/>
    <row r="578" spans="1:24" x14ac:dyDescent="0.3">
      <c r="A578" s="28">
        <f t="shared" ref="A578:A624" si="856">ROUND(CONCATENATE(U578,V578),0)</f>
        <v>13201</v>
      </c>
      <c r="B578" s="63" t="s">
        <v>0</v>
      </c>
      <c r="C578" s="63"/>
      <c r="D578" s="71" t="s">
        <v>63</v>
      </c>
      <c r="E578" s="71"/>
      <c r="F578" s="71"/>
      <c r="G578" s="71"/>
      <c r="H578" s="71"/>
      <c r="U578" s="28">
        <f t="shared" ref="U578" si="857">U576+1</f>
        <v>13</v>
      </c>
      <c r="V578" s="28">
        <v>201</v>
      </c>
    </row>
    <row r="579" spans="1:24" x14ac:dyDescent="0.3">
      <c r="A579" s="28">
        <f t="shared" si="856"/>
        <v>13202</v>
      </c>
      <c r="B579" s="72" t="s">
        <v>70</v>
      </c>
      <c r="C579" s="73"/>
      <c r="D579" s="30" t="s">
        <v>69</v>
      </c>
      <c r="E579" s="66" t="s">
        <v>71</v>
      </c>
      <c r="F579" s="66"/>
      <c r="G579" s="74" t="s">
        <v>72</v>
      </c>
      <c r="H579" s="74"/>
      <c r="U579" s="28">
        <f t="shared" ref="U579" si="858">U578</f>
        <v>13</v>
      </c>
      <c r="V579" s="28">
        <f t="shared" ref="V579" si="859">V578+1</f>
        <v>202</v>
      </c>
    </row>
    <row r="580" spans="1:24" x14ac:dyDescent="0.3">
      <c r="A580" s="28">
        <f t="shared" si="856"/>
        <v>13203</v>
      </c>
      <c r="B580" s="75" t="s">
        <v>6</v>
      </c>
      <c r="C580" s="75"/>
      <c r="D580" s="71" t="s">
        <v>184</v>
      </c>
      <c r="E580" s="71"/>
      <c r="F580" s="71"/>
      <c r="G580" s="71"/>
      <c r="H580" s="71"/>
      <c r="U580" s="28">
        <f t="shared" si="824"/>
        <v>13</v>
      </c>
      <c r="V580" s="28">
        <f t="shared" si="825"/>
        <v>203</v>
      </c>
    </row>
    <row r="581" spans="1:24" x14ac:dyDescent="0.3">
      <c r="A581" s="28">
        <f t="shared" si="856"/>
        <v>13204</v>
      </c>
      <c r="B581" s="63" t="s">
        <v>7</v>
      </c>
      <c r="C581" s="63"/>
      <c r="D581" s="71" t="s">
        <v>29</v>
      </c>
      <c r="E581" s="71"/>
      <c r="F581" s="71"/>
      <c r="G581" s="71"/>
      <c r="H581" s="71"/>
      <c r="J581" s="17"/>
      <c r="K581" s="17" t="s">
        <v>53</v>
      </c>
      <c r="L581" s="17" t="s">
        <v>54</v>
      </c>
      <c r="M581" s="17" t="s">
        <v>55</v>
      </c>
      <c r="N581" s="17" t="s">
        <v>56</v>
      </c>
      <c r="O581" s="17" t="s">
        <v>57</v>
      </c>
      <c r="P581" s="17" t="s">
        <v>2</v>
      </c>
      <c r="Q581" s="17" t="s">
        <v>3</v>
      </c>
      <c r="R581" s="17" t="s">
        <v>4</v>
      </c>
      <c r="S581" s="17" t="s">
        <v>5</v>
      </c>
      <c r="U581" s="28">
        <f t="shared" si="824"/>
        <v>13</v>
      </c>
      <c r="V581" s="28">
        <f t="shared" si="825"/>
        <v>204</v>
      </c>
      <c r="X581" s="1" t="s">
        <v>48</v>
      </c>
    </row>
    <row r="582" spans="1:24" x14ac:dyDescent="0.3">
      <c r="A582" s="28">
        <f t="shared" si="856"/>
        <v>13205</v>
      </c>
      <c r="B582" s="63" t="s">
        <v>9</v>
      </c>
      <c r="C582" s="63"/>
      <c r="D582" s="71" t="s">
        <v>80</v>
      </c>
      <c r="E582" s="71"/>
      <c r="F582" s="71"/>
      <c r="G582" s="71"/>
      <c r="H582" s="71"/>
      <c r="J582" s="17">
        <f t="shared" ref="J582" si="860">COUNTA(B594:B603)</f>
        <v>6</v>
      </c>
      <c r="K582" s="17">
        <f t="shared" ref="K582" si="861">IF(L582-1&lt;2,0,L582-1)</f>
        <v>0</v>
      </c>
      <c r="L582" s="17">
        <f t="shared" ref="L582" si="862">IF(M582-1&lt;2,0,M582-1)</f>
        <v>0</v>
      </c>
      <c r="M582" s="17">
        <f t="shared" ref="M582" si="863">IF(N582-1&lt;2,0,N582-1)</f>
        <v>0</v>
      </c>
      <c r="N582" s="17">
        <f t="shared" ref="N582" si="864">IF(O582-1&lt;2,0,O582-1)</f>
        <v>0</v>
      </c>
      <c r="O582" s="17">
        <f t="shared" ref="O582" si="865">IF(P582-1&lt;2,0,P582-1)</f>
        <v>2</v>
      </c>
      <c r="P582" s="17">
        <f t="shared" ref="P582" si="866">IF(Q582-1&lt;2,0,Q582-1)</f>
        <v>3</v>
      </c>
      <c r="Q582" s="17">
        <f t="shared" ref="Q582" si="867">IF(R582-1&lt;2,0,R582-1)</f>
        <v>4</v>
      </c>
      <c r="R582" s="17">
        <f t="shared" ref="R582" si="868">IF(S582-1&lt;2,0,S582-1)</f>
        <v>5</v>
      </c>
      <c r="S582" s="17">
        <f t="shared" ref="S582" si="869">J582</f>
        <v>6</v>
      </c>
      <c r="U582" s="28">
        <f t="shared" si="824"/>
        <v>13</v>
      </c>
      <c r="V582" s="28">
        <f t="shared" si="825"/>
        <v>205</v>
      </c>
      <c r="X582" s="1" t="s">
        <v>49</v>
      </c>
    </row>
    <row r="583" spans="1:24" x14ac:dyDescent="0.3">
      <c r="A583" s="28">
        <f t="shared" si="856"/>
        <v>13206</v>
      </c>
      <c r="B583" s="63" t="s">
        <v>10</v>
      </c>
      <c r="C583" s="63"/>
      <c r="D583" s="71" t="s">
        <v>305</v>
      </c>
      <c r="E583" s="71"/>
      <c r="F583" s="71"/>
      <c r="G583" s="71"/>
      <c r="H583" s="71"/>
      <c r="J583" s="28" t="str">
        <f t="shared" ref="J583" si="870">CONCATENATE(J582,1)</f>
        <v>61</v>
      </c>
      <c r="K583" s="29">
        <f t="shared" ref="K583" si="871">IF(K582=0,0,VLOOKUP(J583,J587:S617,K582,FALSE))</f>
        <v>0</v>
      </c>
      <c r="L583" s="29">
        <f t="shared" ref="L583" si="872">IF(L582=0,0,VLOOKUP(J583,J587:S617,L582,FALSE))</f>
        <v>0</v>
      </c>
      <c r="M583" s="29">
        <f t="shared" ref="M583" si="873">IF(M582=0,0,VLOOKUP(J583,J587:S617,M582,FALSE))</f>
        <v>0</v>
      </c>
      <c r="N583" s="29">
        <f t="shared" ref="N583" si="874">IF(N582=0,0,VLOOKUP(J583,J587:S617,N582,FALSE))</f>
        <v>0</v>
      </c>
      <c r="O583" s="29">
        <f t="shared" ref="O583" si="875">IF(O582=0,0,VLOOKUP(J583,J587:S617,O582,FALSE))</f>
        <v>5.6395233399577991E-11</v>
      </c>
      <c r="P583" s="29">
        <f t="shared" ref="P583" si="876">IF(P582=0,0,VLOOKUP(J583,J587:S617,P582,FALSE))</f>
        <v>-3.7291910845180696E-8</v>
      </c>
      <c r="Q583" s="29">
        <f t="shared" ref="Q583" si="877">IF(Q582=0,0,VLOOKUP(J583,J587:S617,Q582,FALSE))</f>
        <v>2.9971035295548071E-6</v>
      </c>
      <c r="R583" s="29">
        <f t="shared" ref="R583" si="878">IF(R582=0,0,VLOOKUP(J583,J587:S617,R582,FALSE))</f>
        <v>1.0015229801032324</v>
      </c>
      <c r="S583" s="29">
        <f t="shared" ref="S583" si="879">IF(S582=0,0,VLOOKUP(J583,J587:S617,S582,FALSE))</f>
        <v>-8.7791670805556915E-3</v>
      </c>
      <c r="U583" s="28">
        <f t="shared" si="824"/>
        <v>13</v>
      </c>
      <c r="V583" s="28">
        <f t="shared" si="825"/>
        <v>206</v>
      </c>
      <c r="X583" s="1" t="s">
        <v>50</v>
      </c>
    </row>
    <row r="584" spans="1:24" x14ac:dyDescent="0.3">
      <c r="A584" s="28">
        <f t="shared" si="856"/>
        <v>13207</v>
      </c>
      <c r="B584" s="63" t="s">
        <v>11</v>
      </c>
      <c r="C584" s="63"/>
      <c r="D584" s="64">
        <v>45807</v>
      </c>
      <c r="E584" s="64"/>
      <c r="F584" s="64"/>
      <c r="G584" s="64"/>
      <c r="H584" s="64"/>
      <c r="J584" s="28" t="str">
        <f t="shared" ref="J584" si="880">CONCATENATE(J582,2)</f>
        <v>62</v>
      </c>
      <c r="K584" s="22">
        <f t="shared" ref="K584" si="881">IF(K582=0,0,VLOOKUP(J584,J587:S617,K582,FALSE))</f>
        <v>0</v>
      </c>
      <c r="L584" s="22">
        <f t="shared" ref="L584" si="882">IF(L582=0,0,VLOOKUP(J584,J587:S617,L582,FALSE))</f>
        <v>0</v>
      </c>
      <c r="M584" s="22">
        <f t="shared" ref="M584" si="883">IF(M582=0,0,VLOOKUP(J584,J587:S617,M582,FALSE))</f>
        <v>0</v>
      </c>
      <c r="N584" s="22">
        <f t="shared" ref="N584" si="884">IF(N582=0,0,VLOOKUP(J584,J587:S617,N582,FALSE))</f>
        <v>0</v>
      </c>
      <c r="O584" s="22">
        <f t="shared" ref="O584" si="885">IF(O582=0,0,VLOOKUP(J584,J587:S617,O582,FALSE))</f>
        <v>1.3252270034799329E-10</v>
      </c>
      <c r="P584" s="22">
        <f t="shared" ref="P584" si="886">IF(P582=0,0,VLOOKUP(J584,J587:S617,P582,FALSE))</f>
        <v>4.8497576773259586E-8</v>
      </c>
      <c r="Q584" s="22">
        <f t="shared" ref="Q584" si="887">IF(Q582=0,0,VLOOKUP(J584,J587:S617,Q582,FALSE))</f>
        <v>2.6533373354143983E-6</v>
      </c>
      <c r="R584" s="22">
        <f t="shared" ref="R584" si="888">IF(R582=0,0,VLOOKUP(J584,J587:S617,R582,FALSE))</f>
        <v>4.8158229503109156E-4</v>
      </c>
      <c r="S584" s="22">
        <f t="shared" ref="S584" si="889">IF(S582=0,0,VLOOKUP(J584,J587:S617,S582,FALSE))</f>
        <v>1.7594065729004023E-2</v>
      </c>
      <c r="U584" s="28">
        <f t="shared" si="824"/>
        <v>13</v>
      </c>
      <c r="V584" s="28">
        <f t="shared" si="825"/>
        <v>207</v>
      </c>
    </row>
    <row r="585" spans="1:24" x14ac:dyDescent="0.3">
      <c r="A585" s="28">
        <f t="shared" si="856"/>
        <v>13208</v>
      </c>
      <c r="B585" s="63" t="s">
        <v>12</v>
      </c>
      <c r="C585" s="63"/>
      <c r="D585" s="89">
        <v>46172</v>
      </c>
      <c r="E585" s="65"/>
      <c r="F585" s="65"/>
      <c r="G585" s="65"/>
      <c r="H585" s="65"/>
      <c r="J585" s="28" t="str">
        <f t="shared" ref="J585" si="890">CONCATENATE(J582,3)</f>
        <v>63</v>
      </c>
      <c r="K585" s="22"/>
      <c r="L585" s="22"/>
      <c r="M585" s="22"/>
      <c r="N585" s="22" t="s">
        <v>58</v>
      </c>
      <c r="O585" s="29">
        <f t="shared" ref="O585" si="891">J582-2</f>
        <v>4</v>
      </c>
      <c r="P585" s="22" t="s">
        <v>59</v>
      </c>
      <c r="Q585" s="29">
        <f t="shared" ref="Q585" si="892">VLOOKUP(J585,J587:S617,3,FALSE)</f>
        <v>2.6098828887825221E-2</v>
      </c>
      <c r="R585" s="22" t="s">
        <v>60</v>
      </c>
      <c r="S585" s="22">
        <f t="shared" ref="S585" si="893">VLOOKUP(J585,J587:S617,2,FALSE)</f>
        <v>0.99999999338174195</v>
      </c>
      <c r="U585" s="28">
        <f t="shared" si="824"/>
        <v>13</v>
      </c>
      <c r="V585" s="28">
        <f t="shared" si="825"/>
        <v>208</v>
      </c>
    </row>
    <row r="586" spans="1:24" x14ac:dyDescent="0.3">
      <c r="A586" s="28">
        <f t="shared" si="856"/>
        <v>13209</v>
      </c>
      <c r="B586" s="63" t="s">
        <v>13</v>
      </c>
      <c r="C586" s="63"/>
      <c r="D586" s="15">
        <v>1E-3</v>
      </c>
      <c r="E586" s="66" t="s">
        <v>14</v>
      </c>
      <c r="F586" s="66"/>
      <c r="G586" s="66"/>
      <c r="H586" s="6" t="s">
        <v>64</v>
      </c>
      <c r="J586" s="17"/>
      <c r="K586" s="17">
        <v>3</v>
      </c>
      <c r="L586" s="17">
        <v>3</v>
      </c>
      <c r="M586" s="17"/>
      <c r="N586" s="17"/>
      <c r="O586" s="17"/>
      <c r="P586" s="17"/>
      <c r="Q586" s="17"/>
      <c r="R586" s="17"/>
      <c r="S586" s="17"/>
      <c r="U586" s="28">
        <f t="shared" si="824"/>
        <v>13</v>
      </c>
      <c r="V586" s="28">
        <f t="shared" si="825"/>
        <v>209</v>
      </c>
    </row>
    <row r="587" spans="1:24" x14ac:dyDescent="0.3">
      <c r="A587" s="28">
        <f t="shared" si="856"/>
        <v>13210</v>
      </c>
      <c r="B587" s="63" t="s">
        <v>15</v>
      </c>
      <c r="C587" s="63"/>
      <c r="D587" s="2">
        <f t="shared" ref="D587" si="894">MIN(B594:B603)</f>
        <v>-90</v>
      </c>
      <c r="E587" s="3" t="s">
        <v>16</v>
      </c>
      <c r="F587" s="2">
        <f t="shared" ref="F587" si="895">MAX(B594:B603)</f>
        <v>300</v>
      </c>
      <c r="G587" s="4" t="str">
        <f t="shared" ref="G587" si="896">IF(H586="","",H586)</f>
        <v>°C</v>
      </c>
      <c r="H587" s="14"/>
      <c r="J587" s="28" t="str">
        <f t="shared" ref="J587" si="897">CONCATENATE(K586,1)</f>
        <v>31</v>
      </c>
      <c r="K587" s="22">
        <f t="array" ref="K587:L589">LINEST(B594:B596,C594:C596^{1},TRUE,TRUE)</f>
        <v>1.0007337760519255</v>
      </c>
      <c r="L587" s="22">
        <v>-2.5692238445245152E-2</v>
      </c>
      <c r="M587" s="17"/>
      <c r="N587" s="17"/>
      <c r="O587" s="17"/>
      <c r="P587" s="17"/>
      <c r="Q587" s="17"/>
      <c r="R587" s="17"/>
      <c r="S587" s="17"/>
      <c r="U587" s="28">
        <f t="shared" si="824"/>
        <v>13</v>
      </c>
      <c r="V587" s="28">
        <f t="shared" si="825"/>
        <v>210</v>
      </c>
    </row>
    <row r="588" spans="1:24" x14ac:dyDescent="0.3">
      <c r="A588" s="28">
        <f t="shared" si="856"/>
        <v>13211</v>
      </c>
      <c r="J588" s="28" t="str">
        <f t="shared" ref="J588" si="898">CONCATENATE(K586,2)</f>
        <v>32</v>
      </c>
      <c r="K588" s="22">
        <v>8.997900102143325E-5</v>
      </c>
      <c r="L588" s="22">
        <v>5.2216857105335775E-3</v>
      </c>
      <c r="M588" s="17"/>
      <c r="N588" s="17"/>
      <c r="O588" s="17"/>
      <c r="P588" s="17"/>
      <c r="Q588" s="17"/>
      <c r="R588" s="17"/>
      <c r="S588" s="17"/>
      <c r="U588" s="28">
        <f t="shared" si="824"/>
        <v>13</v>
      </c>
      <c r="V588" s="28">
        <f t="shared" si="825"/>
        <v>211</v>
      </c>
    </row>
    <row r="589" spans="1:24" x14ac:dyDescent="0.3">
      <c r="A589" s="28">
        <f t="shared" si="856"/>
        <v>13212</v>
      </c>
      <c r="B589" s="67" t="s">
        <v>17</v>
      </c>
      <c r="C589" s="67"/>
      <c r="D589" s="67"/>
      <c r="E589" s="67"/>
      <c r="F589" s="67"/>
      <c r="G589" s="68" t="s">
        <v>31</v>
      </c>
      <c r="H589" s="69"/>
      <c r="J589" s="28" t="str">
        <f t="shared" ref="J589" si="899">CONCATENATE(K586,3)</f>
        <v>33</v>
      </c>
      <c r="K589" s="22">
        <v>0.99999999191564803</v>
      </c>
      <c r="L589" s="22">
        <v>5.7226656420468203E-3</v>
      </c>
      <c r="M589" s="17"/>
      <c r="N589" s="17"/>
      <c r="O589" s="17"/>
      <c r="P589" s="17"/>
      <c r="Q589" s="17"/>
      <c r="R589" s="17"/>
      <c r="S589" s="17"/>
      <c r="U589" s="28">
        <f t="shared" si="824"/>
        <v>13</v>
      </c>
      <c r="V589" s="28">
        <f t="shared" si="825"/>
        <v>212</v>
      </c>
    </row>
    <row r="590" spans="1:24" x14ac:dyDescent="0.3">
      <c r="A590" s="28">
        <f t="shared" si="856"/>
        <v>13213</v>
      </c>
      <c r="B590" s="66" t="s">
        <v>18</v>
      </c>
      <c r="C590" s="66"/>
      <c r="D590" s="66"/>
      <c r="E590" s="66" t="str">
        <f t="shared" ref="E590" si="900">IF(D583="","",D583)</f>
        <v>E0341/25</v>
      </c>
      <c r="F590" s="66"/>
      <c r="G590" s="4" t="s">
        <v>18</v>
      </c>
      <c r="H590" s="16" t="s">
        <v>185</v>
      </c>
      <c r="J590" s="17"/>
      <c r="K590" s="17">
        <v>4</v>
      </c>
      <c r="L590" s="17">
        <v>4</v>
      </c>
      <c r="M590" s="17">
        <v>4</v>
      </c>
      <c r="N590" s="17"/>
      <c r="O590" s="17"/>
      <c r="P590" s="17"/>
      <c r="Q590" s="17"/>
      <c r="R590" s="17"/>
      <c r="S590" s="17"/>
      <c r="U590" s="28">
        <f t="shared" si="824"/>
        <v>13</v>
      </c>
      <c r="V590" s="28">
        <f t="shared" si="825"/>
        <v>213</v>
      </c>
    </row>
    <row r="591" spans="1:24" ht="15" customHeight="1" x14ac:dyDescent="0.3">
      <c r="A591" s="28">
        <f t="shared" si="856"/>
        <v>13214</v>
      </c>
      <c r="B591" s="5" t="s">
        <v>19</v>
      </c>
      <c r="C591" s="5" t="s">
        <v>20</v>
      </c>
      <c r="D591" s="5" t="s">
        <v>21</v>
      </c>
      <c r="E591" s="5"/>
      <c r="F591" s="70" t="s">
        <v>33</v>
      </c>
      <c r="G591" s="5" t="s">
        <v>19</v>
      </c>
      <c r="H591" s="5" t="s">
        <v>20</v>
      </c>
      <c r="J591" s="28" t="str">
        <f t="shared" ref="J591" si="901">CONCATENATE(K590,1)</f>
        <v>41</v>
      </c>
      <c r="K591" s="22">
        <f t="array" ref="K591:M593">LINEST(B594:B597,C594:C597^{1,2},TRUE,TRUE)</f>
        <v>7.364782957461517E-6</v>
      </c>
      <c r="L591" s="22">
        <v>1.0014861599253224</v>
      </c>
      <c r="M591" s="22">
        <v>-1.5397120227047843E-2</v>
      </c>
      <c r="N591" s="17"/>
      <c r="O591" s="17"/>
      <c r="P591" s="17"/>
      <c r="Q591" s="17"/>
      <c r="R591" s="17"/>
      <c r="S591" s="17"/>
      <c r="U591" s="28">
        <f t="shared" si="824"/>
        <v>13</v>
      </c>
      <c r="V591" s="28">
        <f t="shared" si="825"/>
        <v>214</v>
      </c>
    </row>
    <row r="592" spans="1:24" x14ac:dyDescent="0.3">
      <c r="A592" s="28">
        <f t="shared" si="856"/>
        <v>13215</v>
      </c>
      <c r="B592" s="5" t="s">
        <v>22</v>
      </c>
      <c r="C592" s="5" t="s">
        <v>23</v>
      </c>
      <c r="D592" s="5" t="s">
        <v>24</v>
      </c>
      <c r="E592" s="5" t="s">
        <v>32</v>
      </c>
      <c r="F592" s="70"/>
      <c r="G592" s="5" t="s">
        <v>22</v>
      </c>
      <c r="H592" s="5" t="s">
        <v>23</v>
      </c>
      <c r="J592" s="28" t="str">
        <f t="shared" ref="J592" si="902">CONCATENATE(K590,2)</f>
        <v>42</v>
      </c>
      <c r="K592" s="22">
        <v>4.4107507970435649E-6</v>
      </c>
      <c r="L592" s="22">
        <v>2.5462258546891475E-4</v>
      </c>
      <c r="M592" s="22">
        <v>1.4585152218474635E-2</v>
      </c>
      <c r="N592" s="17"/>
      <c r="O592" s="17"/>
      <c r="P592" s="17"/>
      <c r="Q592" s="17"/>
      <c r="R592" s="17"/>
      <c r="S592" s="17"/>
      <c r="U592" s="28">
        <f t="shared" si="824"/>
        <v>13</v>
      </c>
      <c r="V592" s="28">
        <f t="shared" si="825"/>
        <v>215</v>
      </c>
    </row>
    <row r="593" spans="1:22" x14ac:dyDescent="0.3">
      <c r="A593" s="28">
        <f t="shared" si="856"/>
        <v>13216</v>
      </c>
      <c r="B593" s="6" t="str">
        <f t="shared" ref="B593" si="903">IF(H586="","",H586)</f>
        <v>°C</v>
      </c>
      <c r="C593" s="6" t="str">
        <f t="shared" ref="C593" si="904">IF(H586="","",H586)</f>
        <v>°C</v>
      </c>
      <c r="D593" s="6" t="str">
        <f t="shared" ref="D593" si="905">IF(H586="","",H586)</f>
        <v>°C</v>
      </c>
      <c r="E593" s="6"/>
      <c r="F593" s="6"/>
      <c r="G593" s="6" t="str">
        <f t="shared" ref="G593" si="906">IF(H586="","",H586)</f>
        <v>°C</v>
      </c>
      <c r="H593" s="6" t="str">
        <f t="shared" ref="H593" si="907">IF(H586="","",H586)</f>
        <v>°C</v>
      </c>
      <c r="J593" s="28" t="str">
        <f t="shared" ref="J593" si="908">CONCATENATE(K590,3)</f>
        <v>43</v>
      </c>
      <c r="K593" s="22">
        <v>0.99999996553185799</v>
      </c>
      <c r="L593" s="22">
        <v>1.9310801098924912E-2</v>
      </c>
      <c r="M593" s="22" t="e">
        <v>#N/A</v>
      </c>
      <c r="N593" s="17"/>
      <c r="O593" s="17"/>
      <c r="P593" s="17"/>
      <c r="Q593" s="17"/>
      <c r="R593" s="17"/>
      <c r="S593" s="17"/>
      <c r="U593" s="28">
        <f t="shared" si="824"/>
        <v>13</v>
      </c>
      <c r="V593" s="28">
        <f t="shared" si="825"/>
        <v>216</v>
      </c>
    </row>
    <row r="594" spans="1:22" x14ac:dyDescent="0.3">
      <c r="A594" s="28">
        <f t="shared" si="856"/>
        <v>13217</v>
      </c>
      <c r="B594" s="26">
        <v>-90</v>
      </c>
      <c r="C594" s="26">
        <v>-89.906000000000006</v>
      </c>
      <c r="D594" s="26">
        <v>7.0000000000000007E-2</v>
      </c>
      <c r="E594" s="9">
        <v>2</v>
      </c>
      <c r="F594" s="26">
        <v>1000000</v>
      </c>
      <c r="G594" s="26">
        <v>-90.001000000000005</v>
      </c>
      <c r="H594" s="26">
        <v>-89.954999999999998</v>
      </c>
      <c r="J594" s="17"/>
      <c r="K594" s="17">
        <v>5</v>
      </c>
      <c r="L594" s="17">
        <v>5</v>
      </c>
      <c r="M594" s="17">
        <v>5</v>
      </c>
      <c r="N594" s="17">
        <v>5</v>
      </c>
      <c r="O594" s="17"/>
      <c r="P594" s="17"/>
      <c r="Q594" s="17"/>
      <c r="R594" s="17"/>
      <c r="S594" s="17"/>
      <c r="U594" s="28">
        <f t="shared" si="824"/>
        <v>13</v>
      </c>
      <c r="V594" s="28">
        <f t="shared" si="825"/>
        <v>217</v>
      </c>
    </row>
    <row r="595" spans="1:22" x14ac:dyDescent="0.3">
      <c r="A595" s="28">
        <f t="shared" si="856"/>
        <v>13218</v>
      </c>
      <c r="B595" s="26">
        <v>-45</v>
      </c>
      <c r="C595" s="26">
        <v>-44.945999999999998</v>
      </c>
      <c r="D595" s="26">
        <v>0.03</v>
      </c>
      <c r="E595" s="9">
        <v>2</v>
      </c>
      <c r="F595" s="26">
        <v>1000000</v>
      </c>
      <c r="G595" s="26">
        <v>-44.999000000000002</v>
      </c>
      <c r="H595" s="26">
        <v>-44.976999999999997</v>
      </c>
      <c r="J595" s="28" t="str">
        <f t="shared" ref="J595" si="909">CONCATENATE(K594,1)</f>
        <v>51</v>
      </c>
      <c r="K595" s="22">
        <f t="array" ref="K595:N597">LINEST(B594:B598,C594:C598^{1,2,3},TRUE,TRUE)</f>
        <v>-3.7153499847497855E-8</v>
      </c>
      <c r="L595" s="22">
        <v>4.0631151874617628E-6</v>
      </c>
      <c r="M595" s="22">
        <v>1.0015533464126594</v>
      </c>
      <c r="N595" s="22">
        <v>-1.0206308172971738E-2</v>
      </c>
      <c r="O595" s="17"/>
      <c r="P595" s="17"/>
      <c r="Q595" s="17"/>
      <c r="R595" s="17"/>
      <c r="S595" s="17"/>
      <c r="U595" s="28">
        <f t="shared" si="824"/>
        <v>13</v>
      </c>
      <c r="V595" s="28">
        <f t="shared" si="825"/>
        <v>218</v>
      </c>
    </row>
    <row r="596" spans="1:22" x14ac:dyDescent="0.3">
      <c r="A596" s="28">
        <f t="shared" si="856"/>
        <v>13219</v>
      </c>
      <c r="B596" s="33">
        <v>0.01</v>
      </c>
      <c r="C596" s="33">
        <v>3.7999999999999999E-2</v>
      </c>
      <c r="D596" s="26">
        <v>0.03</v>
      </c>
      <c r="E596" s="9">
        <v>2</v>
      </c>
      <c r="F596" s="26">
        <v>1000000</v>
      </c>
      <c r="G596" s="33">
        <v>8.0000000000000002E-3</v>
      </c>
      <c r="H596" s="33">
        <v>1.2999999999999999E-2</v>
      </c>
      <c r="J596" s="28" t="str">
        <f t="shared" ref="J596" si="910">CONCATENATE(K594,2)</f>
        <v>52</v>
      </c>
      <c r="K596" s="22">
        <v>3.6626153400749431E-8</v>
      </c>
      <c r="L596" s="22">
        <v>3.5172622369546049E-6</v>
      </c>
      <c r="M596" s="22">
        <v>4.2583978567913922E-4</v>
      </c>
      <c r="N596" s="22">
        <v>1.7081765373425897E-2</v>
      </c>
      <c r="O596" s="17"/>
      <c r="P596" s="17"/>
      <c r="Q596" s="17"/>
      <c r="R596" s="17"/>
      <c r="S596" s="17"/>
      <c r="U596" s="28">
        <f t="shared" si="824"/>
        <v>13</v>
      </c>
      <c r="V596" s="28">
        <f t="shared" si="825"/>
        <v>219</v>
      </c>
    </row>
    <row r="597" spans="1:22" x14ac:dyDescent="0.3">
      <c r="A597" s="28">
        <f t="shared" si="856"/>
        <v>13220</v>
      </c>
      <c r="B597" s="26">
        <v>49.997999999999998</v>
      </c>
      <c r="C597" s="26">
        <v>49.917000000000002</v>
      </c>
      <c r="D597" s="26">
        <v>0.03</v>
      </c>
      <c r="E597" s="9">
        <v>2</v>
      </c>
      <c r="F597" s="26">
        <v>1000000</v>
      </c>
      <c r="G597" s="26">
        <v>49.997999999999998</v>
      </c>
      <c r="H597" s="26">
        <v>49.999000000000002</v>
      </c>
      <c r="J597" s="28" t="str">
        <f t="shared" ref="J597" si="911">CONCATENATE(K594,3)</f>
        <v>53</v>
      </c>
      <c r="K597" s="22">
        <v>0.9999999821937996</v>
      </c>
      <c r="L597" s="22">
        <v>2.4706057743365761E-2</v>
      </c>
      <c r="M597" s="22" t="e">
        <v>#N/A</v>
      </c>
      <c r="N597" s="22" t="e">
        <v>#N/A</v>
      </c>
      <c r="O597" s="17"/>
      <c r="P597" s="17"/>
      <c r="Q597" s="17"/>
      <c r="R597" s="17"/>
      <c r="S597" s="17"/>
      <c r="U597" s="28">
        <f t="shared" si="824"/>
        <v>13</v>
      </c>
      <c r="V597" s="28">
        <f t="shared" si="825"/>
        <v>220</v>
      </c>
    </row>
    <row r="598" spans="1:22" x14ac:dyDescent="0.3">
      <c r="A598" s="28">
        <f t="shared" si="856"/>
        <v>13221</v>
      </c>
      <c r="B598" s="26">
        <v>150</v>
      </c>
      <c r="C598" s="26">
        <v>149.81200000000001</v>
      </c>
      <c r="D598" s="26">
        <v>0.03</v>
      </c>
      <c r="E598" s="9">
        <v>2</v>
      </c>
      <c r="F598" s="26">
        <v>1000000</v>
      </c>
      <c r="G598" s="26">
        <v>149.999</v>
      </c>
      <c r="H598" s="26">
        <v>150</v>
      </c>
      <c r="J598" s="17"/>
      <c r="K598" s="17">
        <v>6</v>
      </c>
      <c r="L598" s="17">
        <v>6</v>
      </c>
      <c r="M598" s="17">
        <v>6</v>
      </c>
      <c r="N598" s="17">
        <v>6</v>
      </c>
      <c r="O598" s="17">
        <v>6</v>
      </c>
      <c r="P598" s="17"/>
      <c r="Q598" s="17"/>
      <c r="R598" s="17"/>
      <c r="S598" s="17"/>
      <c r="U598" s="28">
        <f t="shared" si="824"/>
        <v>13</v>
      </c>
      <c r="V598" s="28">
        <f t="shared" si="825"/>
        <v>221</v>
      </c>
    </row>
    <row r="599" spans="1:22" x14ac:dyDescent="0.3">
      <c r="A599" s="28">
        <f t="shared" si="856"/>
        <v>13222</v>
      </c>
      <c r="B599" s="26">
        <v>300</v>
      </c>
      <c r="C599" s="26">
        <v>299.83199999999999</v>
      </c>
      <c r="D599" s="26">
        <v>0.05</v>
      </c>
      <c r="E599" s="9">
        <v>2</v>
      </c>
      <c r="F599" s="26">
        <v>1000000</v>
      </c>
      <c r="G599" s="26">
        <v>300</v>
      </c>
      <c r="H599" s="26">
        <v>300.08</v>
      </c>
      <c r="J599" s="28" t="str">
        <f t="shared" ref="J599" si="912">CONCATENATE(K598,1)</f>
        <v>61</v>
      </c>
      <c r="K599" s="22">
        <f t="array" ref="K599:O601">LINEST(B594:B599,C594:C599^{1,2,3,4},TRUE,TRUE)</f>
        <v>5.6395233399577991E-11</v>
      </c>
      <c r="L599" s="22">
        <v>-3.7291910845180696E-8</v>
      </c>
      <c r="M599" s="22">
        <v>2.9971035295548071E-6</v>
      </c>
      <c r="N599" s="22">
        <v>1.0015229801032324</v>
      </c>
      <c r="O599" s="22">
        <v>-8.7791670805556915E-3</v>
      </c>
      <c r="P599" s="17"/>
      <c r="Q599" s="17"/>
      <c r="R599" s="17"/>
      <c r="S599" s="17"/>
      <c r="U599" s="28">
        <f t="shared" si="824"/>
        <v>13</v>
      </c>
      <c r="V599" s="28">
        <f t="shared" si="825"/>
        <v>222</v>
      </c>
    </row>
    <row r="600" spans="1:22" x14ac:dyDescent="0.3">
      <c r="A600" s="28">
        <f t="shared" si="856"/>
        <v>13223</v>
      </c>
      <c r="B600" s="26"/>
      <c r="C600" s="26"/>
      <c r="D600" s="26"/>
      <c r="E600" s="9"/>
      <c r="F600" s="26"/>
      <c r="G600" s="27"/>
      <c r="H600" s="27"/>
      <c r="J600" s="28" t="str">
        <f t="shared" ref="J600" si="913">CONCATENATE(K598,2)</f>
        <v>62</v>
      </c>
      <c r="K600" s="22">
        <v>1.3252270034799329E-10</v>
      </c>
      <c r="L600" s="22">
        <v>4.8497576773259586E-8</v>
      </c>
      <c r="M600" s="22">
        <v>2.6533373354143983E-6</v>
      </c>
      <c r="N600" s="22">
        <v>4.8158229503109156E-4</v>
      </c>
      <c r="O600" s="22">
        <v>1.7594065729004023E-2</v>
      </c>
      <c r="P600" s="17"/>
      <c r="Q600" s="17"/>
      <c r="R600" s="17"/>
      <c r="S600" s="17"/>
      <c r="U600" s="28">
        <f t="shared" si="824"/>
        <v>13</v>
      </c>
      <c r="V600" s="28">
        <f t="shared" si="825"/>
        <v>223</v>
      </c>
    </row>
    <row r="601" spans="1:22" x14ac:dyDescent="0.3">
      <c r="A601" s="28">
        <f t="shared" si="856"/>
        <v>13224</v>
      </c>
      <c r="B601" s="26"/>
      <c r="C601" s="26"/>
      <c r="D601" s="26"/>
      <c r="E601" s="9"/>
      <c r="F601" s="26"/>
      <c r="G601" s="27"/>
      <c r="H601" s="27"/>
      <c r="J601" s="28" t="str">
        <f t="shared" ref="J601" si="914">CONCATENATE(K598,3)</f>
        <v>63</v>
      </c>
      <c r="K601" s="22">
        <v>0.99999999338174195</v>
      </c>
      <c r="L601" s="22">
        <v>2.6098828887825221E-2</v>
      </c>
      <c r="M601" s="22" t="e">
        <v>#N/A</v>
      </c>
      <c r="N601" s="22" t="e">
        <v>#N/A</v>
      </c>
      <c r="O601" s="22" t="e">
        <v>#N/A</v>
      </c>
      <c r="P601" s="17"/>
      <c r="Q601" s="17"/>
      <c r="R601" s="17"/>
      <c r="S601" s="17"/>
      <c r="U601" s="28">
        <f t="shared" si="824"/>
        <v>13</v>
      </c>
      <c r="V601" s="28">
        <f t="shared" si="825"/>
        <v>224</v>
      </c>
    </row>
    <row r="602" spans="1:22" x14ac:dyDescent="0.3">
      <c r="A602" s="28">
        <f t="shared" si="856"/>
        <v>13225</v>
      </c>
      <c r="B602" s="26"/>
      <c r="C602" s="26"/>
      <c r="D602" s="26"/>
      <c r="E602" s="9"/>
      <c r="F602" s="26"/>
      <c r="G602" s="27"/>
      <c r="H602" s="27"/>
      <c r="J602" s="17"/>
      <c r="K602" s="17">
        <v>7</v>
      </c>
      <c r="L602" s="17">
        <v>7</v>
      </c>
      <c r="M602" s="17">
        <v>7</v>
      </c>
      <c r="N602" s="17">
        <v>7</v>
      </c>
      <c r="O602" s="17">
        <v>7</v>
      </c>
      <c r="P602" s="17">
        <v>7</v>
      </c>
      <c r="Q602" s="17"/>
      <c r="R602" s="17"/>
      <c r="S602" s="17"/>
      <c r="U602" s="28">
        <f t="shared" si="824"/>
        <v>13</v>
      </c>
      <c r="V602" s="28">
        <f t="shared" si="825"/>
        <v>225</v>
      </c>
    </row>
    <row r="603" spans="1:22" x14ac:dyDescent="0.3">
      <c r="A603" s="28">
        <f t="shared" si="856"/>
        <v>13226</v>
      </c>
      <c r="B603" s="26"/>
      <c r="C603" s="26"/>
      <c r="D603" s="26"/>
      <c r="E603" s="9"/>
      <c r="F603" s="26"/>
      <c r="G603" s="27"/>
      <c r="H603" s="27"/>
      <c r="J603" s="28" t="str">
        <f t="shared" ref="J603" si="915">CONCATENATE(K602,1)</f>
        <v>71</v>
      </c>
      <c r="K603" s="22" t="e">
        <f t="array" ref="K603:P605">LINEST(B594:B600,C594:C600^{1,2,3,4,5},TRUE,TRUE)</f>
        <v>#VALUE!</v>
      </c>
      <c r="L603" s="22" t="e">
        <v>#VALUE!</v>
      </c>
      <c r="M603" s="22" t="e">
        <v>#VALUE!</v>
      </c>
      <c r="N603" s="22" t="e">
        <v>#VALUE!</v>
      </c>
      <c r="O603" s="22" t="e">
        <v>#VALUE!</v>
      </c>
      <c r="P603" s="22" t="e">
        <v>#VALUE!</v>
      </c>
      <c r="Q603" s="17"/>
      <c r="R603" s="17"/>
      <c r="S603" s="17"/>
      <c r="U603" s="28">
        <f t="shared" si="824"/>
        <v>13</v>
      </c>
      <c r="V603" s="28">
        <f t="shared" si="825"/>
        <v>226</v>
      </c>
    </row>
    <row r="604" spans="1:22" x14ac:dyDescent="0.3">
      <c r="A604" s="28">
        <f t="shared" si="856"/>
        <v>13227</v>
      </c>
      <c r="B604" s="2">
        <f t="shared" ref="B604" si="916">COUNT(B594:B603)-2</f>
        <v>4</v>
      </c>
      <c r="J604" s="28" t="str">
        <f t="shared" ref="J604" si="917">CONCATENATE(K602,2)</f>
        <v>72</v>
      </c>
      <c r="K604" s="22" t="e">
        <v>#VALUE!</v>
      </c>
      <c r="L604" s="22" t="e">
        <v>#VALUE!</v>
      </c>
      <c r="M604" s="22" t="e">
        <v>#VALUE!</v>
      </c>
      <c r="N604" s="22" t="e">
        <v>#VALUE!</v>
      </c>
      <c r="O604" s="22" t="e">
        <v>#VALUE!</v>
      </c>
      <c r="P604" s="22" t="e">
        <v>#VALUE!</v>
      </c>
      <c r="Q604" s="17"/>
      <c r="R604" s="17"/>
      <c r="S604" s="17"/>
      <c r="U604" s="28">
        <f t="shared" si="824"/>
        <v>13</v>
      </c>
      <c r="V604" s="28">
        <f t="shared" si="825"/>
        <v>227</v>
      </c>
    </row>
    <row r="605" spans="1:22" x14ac:dyDescent="0.3">
      <c r="A605" s="28">
        <f t="shared" si="856"/>
        <v>13228</v>
      </c>
      <c r="J605" s="28" t="str">
        <f t="shared" ref="J605" si="918">CONCATENATE(K602,3)</f>
        <v>73</v>
      </c>
      <c r="K605" s="22" t="e">
        <v>#VALUE!</v>
      </c>
      <c r="L605" s="22" t="e">
        <v>#VALUE!</v>
      </c>
      <c r="M605" s="22" t="e">
        <v>#VALUE!</v>
      </c>
      <c r="N605" s="22" t="e">
        <v>#VALUE!</v>
      </c>
      <c r="O605" s="22" t="e">
        <v>#VALUE!</v>
      </c>
      <c r="P605" s="22" t="e">
        <v>#VALUE!</v>
      </c>
      <c r="Q605" s="17"/>
      <c r="R605" s="17"/>
      <c r="S605" s="17"/>
      <c r="U605" s="28">
        <f t="shared" si="824"/>
        <v>13</v>
      </c>
      <c r="V605" s="28">
        <f t="shared" si="825"/>
        <v>228</v>
      </c>
    </row>
    <row r="606" spans="1:22" x14ac:dyDescent="0.3">
      <c r="A606" s="28">
        <f t="shared" si="856"/>
        <v>13229</v>
      </c>
      <c r="B606" s="66" t="s">
        <v>25</v>
      </c>
      <c r="C606" s="66"/>
      <c r="D606" s="66"/>
      <c r="E606" s="66"/>
      <c r="F606" s="66"/>
      <c r="G606" s="66"/>
      <c r="H606" s="66"/>
      <c r="J606" s="17"/>
      <c r="K606" s="17">
        <v>8</v>
      </c>
      <c r="L606" s="17">
        <v>8</v>
      </c>
      <c r="M606" s="17">
        <v>8</v>
      </c>
      <c r="N606" s="17">
        <v>8</v>
      </c>
      <c r="O606" s="17">
        <v>8</v>
      </c>
      <c r="P606" s="17">
        <v>8</v>
      </c>
      <c r="Q606" s="17">
        <v>8</v>
      </c>
      <c r="R606" s="17"/>
      <c r="S606" s="17"/>
      <c r="U606" s="28">
        <f t="shared" si="824"/>
        <v>13</v>
      </c>
      <c r="V606" s="28">
        <f t="shared" si="825"/>
        <v>229</v>
      </c>
    </row>
    <row r="607" spans="1:22" x14ac:dyDescent="0.3">
      <c r="A607" s="28">
        <f t="shared" si="856"/>
        <v>13230</v>
      </c>
      <c r="B607" s="71"/>
      <c r="C607" s="71"/>
      <c r="D607" s="71"/>
      <c r="E607" s="71"/>
      <c r="F607" s="71"/>
      <c r="G607" s="71"/>
      <c r="H607" s="71"/>
      <c r="J607" s="28" t="str">
        <f t="shared" ref="J607" si="919">CONCATENATE(K606,1)</f>
        <v>81</v>
      </c>
      <c r="K607" s="22" t="e">
        <f t="array" ref="K607:Q609">LINEST(B594:B601,C594:C601^{1,2,3,4,5,6},TRUE,TRUE)</f>
        <v>#VALUE!</v>
      </c>
      <c r="L607" s="22" t="e">
        <v>#VALUE!</v>
      </c>
      <c r="M607" s="22" t="e">
        <v>#VALUE!</v>
      </c>
      <c r="N607" s="22" t="e">
        <v>#VALUE!</v>
      </c>
      <c r="O607" s="22" t="e">
        <v>#VALUE!</v>
      </c>
      <c r="P607" s="22" t="e">
        <v>#VALUE!</v>
      </c>
      <c r="Q607" s="22" t="e">
        <v>#VALUE!</v>
      </c>
      <c r="R607" s="17"/>
      <c r="S607" s="17"/>
      <c r="U607" s="28">
        <f t="shared" si="824"/>
        <v>13</v>
      </c>
      <c r="V607" s="28">
        <f t="shared" si="825"/>
        <v>230</v>
      </c>
    </row>
    <row r="608" spans="1:22" x14ac:dyDescent="0.3">
      <c r="A608" s="28">
        <f t="shared" si="856"/>
        <v>13231</v>
      </c>
      <c r="B608" s="71"/>
      <c r="C608" s="71"/>
      <c r="D608" s="71"/>
      <c r="E608" s="71"/>
      <c r="F608" s="71"/>
      <c r="G608" s="71"/>
      <c r="H608" s="71"/>
      <c r="J608" s="28" t="str">
        <f t="shared" ref="J608" si="920">CONCATENATE(K606,2)</f>
        <v>82</v>
      </c>
      <c r="K608" s="22" t="e">
        <v>#VALUE!</v>
      </c>
      <c r="L608" s="22" t="e">
        <v>#VALUE!</v>
      </c>
      <c r="M608" s="22" t="e">
        <v>#VALUE!</v>
      </c>
      <c r="N608" s="22" t="e">
        <v>#VALUE!</v>
      </c>
      <c r="O608" s="22" t="e">
        <v>#VALUE!</v>
      </c>
      <c r="P608" s="22" t="e">
        <v>#VALUE!</v>
      </c>
      <c r="Q608" s="22" t="e">
        <v>#VALUE!</v>
      </c>
      <c r="R608" s="17"/>
      <c r="S608" s="17"/>
      <c r="U608" s="28">
        <f t="shared" si="824"/>
        <v>13</v>
      </c>
      <c r="V608" s="28">
        <f t="shared" si="825"/>
        <v>231</v>
      </c>
    </row>
    <row r="609" spans="1:22" x14ac:dyDescent="0.3">
      <c r="A609" s="28">
        <f t="shared" si="856"/>
        <v>13232</v>
      </c>
      <c r="J609" s="28" t="str">
        <f t="shared" ref="J609" si="921">CONCATENATE(K606,3)</f>
        <v>83</v>
      </c>
      <c r="K609" s="22" t="e">
        <v>#VALUE!</v>
      </c>
      <c r="L609" s="22" t="e">
        <v>#VALUE!</v>
      </c>
      <c r="M609" s="22" t="e">
        <v>#VALUE!</v>
      </c>
      <c r="N609" s="22" t="e">
        <v>#VALUE!</v>
      </c>
      <c r="O609" s="22" t="e">
        <v>#VALUE!</v>
      </c>
      <c r="P609" s="22" t="e">
        <v>#VALUE!</v>
      </c>
      <c r="Q609" s="22" t="e">
        <v>#VALUE!</v>
      </c>
      <c r="R609" s="17"/>
      <c r="S609" s="17"/>
      <c r="U609" s="28">
        <f t="shared" si="824"/>
        <v>13</v>
      </c>
      <c r="V609" s="28">
        <f t="shared" si="825"/>
        <v>232</v>
      </c>
    </row>
    <row r="610" spans="1:22" ht="15" customHeight="1" x14ac:dyDescent="0.3">
      <c r="A610" s="28">
        <f t="shared" si="856"/>
        <v>13233</v>
      </c>
      <c r="B610" s="66" t="s">
        <v>52</v>
      </c>
      <c r="C610" s="66"/>
      <c r="D610" s="66"/>
      <c r="E610" s="10">
        <f>IF(D580="","",MAX(E611,E612))</f>
        <v>0.24799999999999045</v>
      </c>
      <c r="J610" s="17"/>
      <c r="K610" s="17">
        <v>9</v>
      </c>
      <c r="L610" s="17">
        <v>9</v>
      </c>
      <c r="M610" s="17">
        <v>9</v>
      </c>
      <c r="N610" s="17">
        <v>9</v>
      </c>
      <c r="O610" s="17">
        <v>9</v>
      </c>
      <c r="P610" s="17">
        <v>9</v>
      </c>
      <c r="Q610" s="17">
        <v>9</v>
      </c>
      <c r="R610" s="17">
        <v>9</v>
      </c>
      <c r="S610" s="17"/>
      <c r="U610" s="28">
        <f t="shared" si="824"/>
        <v>13</v>
      </c>
      <c r="V610" s="28">
        <f t="shared" si="825"/>
        <v>233</v>
      </c>
    </row>
    <row r="611" spans="1:22" x14ac:dyDescent="0.3">
      <c r="A611" s="28">
        <f t="shared" si="856"/>
        <v>13234</v>
      </c>
      <c r="B611" s="2" t="s">
        <v>26</v>
      </c>
      <c r="C611" s="2" t="s">
        <v>27</v>
      </c>
      <c r="D611" s="2" t="s">
        <v>28</v>
      </c>
      <c r="E611" s="11">
        <f>ABS(MIN(D612:D621))</f>
        <v>4.7999999999987608E-2</v>
      </c>
      <c r="G611" s="2" t="s">
        <v>230</v>
      </c>
      <c r="J611" s="28" t="str">
        <f t="shared" ref="J611" si="922">CONCATENATE(K610,1)</f>
        <v>91</v>
      </c>
      <c r="K611" s="22" t="e">
        <f t="array" ref="K611:R613">LINEST(B594:B602,C594:C602^{1,2,3,4,5,6,7},TRUE,TRUE)</f>
        <v>#VALUE!</v>
      </c>
      <c r="L611" s="22" t="e">
        <v>#VALUE!</v>
      </c>
      <c r="M611" s="22" t="e">
        <v>#VALUE!</v>
      </c>
      <c r="N611" s="22" t="e">
        <v>#VALUE!</v>
      </c>
      <c r="O611" s="22" t="e">
        <v>#VALUE!</v>
      </c>
      <c r="P611" s="22" t="e">
        <v>#VALUE!</v>
      </c>
      <c r="Q611" s="22" t="e">
        <v>#VALUE!</v>
      </c>
      <c r="R611" s="22" t="e">
        <v>#VALUE!</v>
      </c>
      <c r="S611" s="17"/>
      <c r="U611" s="28">
        <f t="shared" ref="U611:U672" si="923">U610</f>
        <v>13</v>
      </c>
      <c r="V611" s="28">
        <f t="shared" ref="V611:V672" si="924">V610+1</f>
        <v>234</v>
      </c>
    </row>
    <row r="612" spans="1:22" x14ac:dyDescent="0.3">
      <c r="A612" s="28">
        <f t="shared" si="856"/>
        <v>13235</v>
      </c>
      <c r="B612" s="7">
        <f t="shared" ref="B612:B621" si="925">C594-B594</f>
        <v>9.3999999999994088E-2</v>
      </c>
      <c r="C612" s="7">
        <f t="shared" ref="C612:C621" si="926">H594-G594</f>
        <v>4.600000000000648E-2</v>
      </c>
      <c r="D612" s="7">
        <f>C612-B612</f>
        <v>-4.7999999999987608E-2</v>
      </c>
      <c r="E612" s="11">
        <f>ABS(MAX(D612:D621))</f>
        <v>0.24799999999999045</v>
      </c>
      <c r="F612" s="13"/>
      <c r="G612" s="2">
        <f>IF(D594="","",D594/E594)</f>
        <v>3.5000000000000003E-2</v>
      </c>
      <c r="H612" s="13"/>
      <c r="J612" s="28" t="str">
        <f t="shared" ref="J612" si="927">CONCATENATE(K610,2)</f>
        <v>92</v>
      </c>
      <c r="K612" s="22" t="e">
        <v>#VALUE!</v>
      </c>
      <c r="L612" s="22" t="e">
        <v>#VALUE!</v>
      </c>
      <c r="M612" s="22" t="e">
        <v>#VALUE!</v>
      </c>
      <c r="N612" s="22" t="e">
        <v>#VALUE!</v>
      </c>
      <c r="O612" s="22" t="e">
        <v>#VALUE!</v>
      </c>
      <c r="P612" s="22" t="e">
        <v>#VALUE!</v>
      </c>
      <c r="Q612" s="22" t="e">
        <v>#VALUE!</v>
      </c>
      <c r="R612" s="22" t="e">
        <v>#VALUE!</v>
      </c>
      <c r="S612" s="17"/>
      <c r="U612" s="28">
        <f t="shared" si="923"/>
        <v>13</v>
      </c>
      <c r="V612" s="28">
        <f t="shared" si="924"/>
        <v>235</v>
      </c>
    </row>
    <row r="613" spans="1:22" x14ac:dyDescent="0.3">
      <c r="A613" s="28">
        <f t="shared" si="856"/>
        <v>13236</v>
      </c>
      <c r="B613" s="7">
        <f t="shared" si="925"/>
        <v>5.4000000000002046E-2</v>
      </c>
      <c r="C613" s="7">
        <f t="shared" si="926"/>
        <v>2.2000000000005571E-2</v>
      </c>
      <c r="D613" s="7">
        <f t="shared" ref="D613:D621" si="928">C613-B613</f>
        <v>-3.1999999999996476E-2</v>
      </c>
      <c r="E613" s="12" t="s">
        <v>34</v>
      </c>
      <c r="G613" s="2">
        <f t="shared" ref="G613:G621" si="929">IF(D595="","",D595/E595)</f>
        <v>1.4999999999999999E-2</v>
      </c>
      <c r="H613" s="13"/>
      <c r="J613" s="28" t="str">
        <f t="shared" ref="J613" si="930">CONCATENATE(K610,3)</f>
        <v>93</v>
      </c>
      <c r="K613" s="22" t="e">
        <v>#VALUE!</v>
      </c>
      <c r="L613" s="22" t="e">
        <v>#VALUE!</v>
      </c>
      <c r="M613" s="22" t="e">
        <v>#VALUE!</v>
      </c>
      <c r="N613" s="22" t="e">
        <v>#VALUE!</v>
      </c>
      <c r="O613" s="22" t="e">
        <v>#VALUE!</v>
      </c>
      <c r="P613" s="22" t="e">
        <v>#VALUE!</v>
      </c>
      <c r="Q613" s="22" t="e">
        <v>#VALUE!</v>
      </c>
      <c r="R613" s="22" t="e">
        <v>#VALUE!</v>
      </c>
      <c r="S613" s="17"/>
      <c r="U613" s="28">
        <f t="shared" si="923"/>
        <v>13</v>
      </c>
      <c r="V613" s="28">
        <f t="shared" si="924"/>
        <v>236</v>
      </c>
    </row>
    <row r="614" spans="1:22" x14ac:dyDescent="0.3">
      <c r="A614" s="28">
        <f t="shared" si="856"/>
        <v>13237</v>
      </c>
      <c r="B614" s="7">
        <f t="shared" si="925"/>
        <v>2.7999999999999997E-2</v>
      </c>
      <c r="C614" s="7">
        <f t="shared" si="926"/>
        <v>4.9999999999999992E-3</v>
      </c>
      <c r="D614" s="7">
        <f t="shared" si="928"/>
        <v>-2.3E-2</v>
      </c>
      <c r="E614" s="10">
        <f>IF(D580="","",MAX(E615,E616))</f>
        <v>0.18799999999998818</v>
      </c>
      <c r="G614" s="2">
        <f t="shared" si="929"/>
        <v>1.4999999999999999E-2</v>
      </c>
      <c r="H614" s="13"/>
      <c r="J614" s="17"/>
      <c r="K614" s="17">
        <v>10</v>
      </c>
      <c r="L614" s="17">
        <v>10</v>
      </c>
      <c r="M614" s="17">
        <v>10</v>
      </c>
      <c r="N614" s="17">
        <v>10</v>
      </c>
      <c r="O614" s="17">
        <v>10</v>
      </c>
      <c r="P614" s="17">
        <v>10</v>
      </c>
      <c r="Q614" s="17">
        <v>10</v>
      </c>
      <c r="R614" s="17">
        <v>10</v>
      </c>
      <c r="S614" s="17">
        <v>10</v>
      </c>
      <c r="U614" s="28">
        <f t="shared" si="923"/>
        <v>13</v>
      </c>
      <c r="V614" s="28">
        <f t="shared" si="924"/>
        <v>237</v>
      </c>
    </row>
    <row r="615" spans="1:22" x14ac:dyDescent="0.3">
      <c r="A615" s="28">
        <f t="shared" si="856"/>
        <v>13238</v>
      </c>
      <c r="B615" s="7">
        <f t="shared" si="925"/>
        <v>-8.0999999999995964E-2</v>
      </c>
      <c r="C615" s="7">
        <f t="shared" si="926"/>
        <v>1.0000000000047748E-3</v>
      </c>
      <c r="D615" s="7">
        <f t="shared" si="928"/>
        <v>8.2000000000000739E-2</v>
      </c>
      <c r="E615" s="11">
        <f>ABS(MIN(B612:B621))</f>
        <v>0.18799999999998818</v>
      </c>
      <c r="G615" s="2">
        <f t="shared" si="929"/>
        <v>1.4999999999999999E-2</v>
      </c>
      <c r="H615" s="13"/>
      <c r="J615" s="28" t="str">
        <f t="shared" ref="J615" si="931">CONCATENATE(K614,1)</f>
        <v>101</v>
      </c>
      <c r="K615" s="22" t="e">
        <f t="array" ref="K615:S617">LINEST(B594:B603,C594:C603^{1,2,3,4,5,6,7,8},TRUE,TRUE)</f>
        <v>#VALUE!</v>
      </c>
      <c r="L615" s="22" t="e">
        <v>#VALUE!</v>
      </c>
      <c r="M615" s="22" t="e">
        <v>#VALUE!</v>
      </c>
      <c r="N615" s="22" t="e">
        <v>#VALUE!</v>
      </c>
      <c r="O615" s="22" t="e">
        <v>#VALUE!</v>
      </c>
      <c r="P615" s="22" t="e">
        <v>#VALUE!</v>
      </c>
      <c r="Q615" s="22" t="e">
        <v>#VALUE!</v>
      </c>
      <c r="R615" s="22" t="e">
        <v>#VALUE!</v>
      </c>
      <c r="S615" s="22" t="e">
        <v>#VALUE!</v>
      </c>
      <c r="U615" s="28">
        <f t="shared" si="923"/>
        <v>13</v>
      </c>
      <c r="V615" s="28">
        <f t="shared" si="924"/>
        <v>238</v>
      </c>
    </row>
    <row r="616" spans="1:22" x14ac:dyDescent="0.3">
      <c r="A616" s="28">
        <f t="shared" si="856"/>
        <v>13239</v>
      </c>
      <c r="B616" s="7">
        <f t="shared" si="925"/>
        <v>-0.18799999999998818</v>
      </c>
      <c r="C616" s="7">
        <f t="shared" si="926"/>
        <v>1.0000000000047748E-3</v>
      </c>
      <c r="D616" s="7">
        <f t="shared" si="928"/>
        <v>0.18899999999999295</v>
      </c>
      <c r="E616" s="11">
        <f>ABS(MAX(B612:B621))</f>
        <v>9.3999999999994088E-2</v>
      </c>
      <c r="G616" s="2">
        <f t="shared" si="929"/>
        <v>1.4999999999999999E-2</v>
      </c>
      <c r="H616" s="13"/>
      <c r="J616" s="28" t="str">
        <f t="shared" ref="J616" si="932">CONCATENATE(K614,2)</f>
        <v>102</v>
      </c>
      <c r="K616" s="22" t="e">
        <v>#VALUE!</v>
      </c>
      <c r="L616" s="22" t="e">
        <v>#VALUE!</v>
      </c>
      <c r="M616" s="22" t="e">
        <v>#VALUE!</v>
      </c>
      <c r="N616" s="22" t="e">
        <v>#VALUE!</v>
      </c>
      <c r="O616" s="22" t="e">
        <v>#VALUE!</v>
      </c>
      <c r="P616" s="22" t="e">
        <v>#VALUE!</v>
      </c>
      <c r="Q616" s="22" t="e">
        <v>#VALUE!</v>
      </c>
      <c r="R616" s="22" t="e">
        <v>#VALUE!</v>
      </c>
      <c r="S616" s="22" t="e">
        <v>#VALUE!</v>
      </c>
      <c r="U616" s="28">
        <f t="shared" si="923"/>
        <v>13</v>
      </c>
      <c r="V616" s="28">
        <f t="shared" si="924"/>
        <v>239</v>
      </c>
    </row>
    <row r="617" spans="1:22" x14ac:dyDescent="0.3">
      <c r="A617" s="28">
        <f t="shared" si="856"/>
        <v>13240</v>
      </c>
      <c r="B617" s="7">
        <f t="shared" si="925"/>
        <v>-0.16800000000000637</v>
      </c>
      <c r="C617" s="7">
        <f t="shared" si="926"/>
        <v>7.9999999999984084E-2</v>
      </c>
      <c r="D617" s="7">
        <f t="shared" si="928"/>
        <v>0.24799999999999045</v>
      </c>
      <c r="E617" s="12" t="s">
        <v>231</v>
      </c>
      <c r="G617" s="2">
        <f t="shared" si="929"/>
        <v>2.5000000000000001E-2</v>
      </c>
      <c r="H617" s="13"/>
      <c r="J617" s="28" t="str">
        <f t="shared" ref="J617" si="933">CONCATENATE(K614,3)</f>
        <v>103</v>
      </c>
      <c r="K617" s="22" t="e">
        <v>#VALUE!</v>
      </c>
      <c r="L617" s="22" t="e">
        <v>#VALUE!</v>
      </c>
      <c r="M617" s="22" t="e">
        <v>#VALUE!</v>
      </c>
      <c r="N617" s="22" t="e">
        <v>#VALUE!</v>
      </c>
      <c r="O617" s="22" t="e">
        <v>#VALUE!</v>
      </c>
      <c r="P617" s="22" t="e">
        <v>#VALUE!</v>
      </c>
      <c r="Q617" s="22" t="e">
        <v>#VALUE!</v>
      </c>
      <c r="R617" s="22" t="e">
        <v>#VALUE!</v>
      </c>
      <c r="S617" s="22" t="e">
        <v>#VALUE!</v>
      </c>
      <c r="U617" s="28">
        <f t="shared" si="923"/>
        <v>13</v>
      </c>
      <c r="V617" s="28">
        <f t="shared" si="924"/>
        <v>240</v>
      </c>
    </row>
    <row r="618" spans="1:22" x14ac:dyDescent="0.3">
      <c r="A618" s="28">
        <f t="shared" si="856"/>
        <v>13241</v>
      </c>
      <c r="B618" s="7">
        <f t="shared" si="925"/>
        <v>0</v>
      </c>
      <c r="C618" s="7">
        <f t="shared" si="926"/>
        <v>0</v>
      </c>
      <c r="D618" s="7">
        <f t="shared" si="928"/>
        <v>0</v>
      </c>
      <c r="E618" s="10">
        <f>IF(D580="","",MAX(E619,E620))*2</f>
        <v>7.0000000000000007E-2</v>
      </c>
      <c r="G618" s="2" t="str">
        <f t="shared" si="929"/>
        <v/>
      </c>
      <c r="H618" s="13"/>
      <c r="U618" s="28">
        <f t="shared" si="923"/>
        <v>13</v>
      </c>
      <c r="V618" s="28">
        <f t="shared" si="924"/>
        <v>241</v>
      </c>
    </row>
    <row r="619" spans="1:22" x14ac:dyDescent="0.3">
      <c r="A619" s="28">
        <f t="shared" si="856"/>
        <v>13242</v>
      </c>
      <c r="B619" s="7">
        <f t="shared" si="925"/>
        <v>0</v>
      </c>
      <c r="C619" s="7">
        <f t="shared" si="926"/>
        <v>0</v>
      </c>
      <c r="D619" s="7">
        <f t="shared" si="928"/>
        <v>0</v>
      </c>
      <c r="E619" s="11">
        <f>ABS(MIN(G612:G621))</f>
        <v>1.4999999999999999E-2</v>
      </c>
      <c r="G619" s="2" t="str">
        <f t="shared" si="929"/>
        <v/>
      </c>
      <c r="U619" s="28">
        <f t="shared" si="923"/>
        <v>13</v>
      </c>
      <c r="V619" s="28">
        <f t="shared" si="924"/>
        <v>242</v>
      </c>
    </row>
    <row r="620" spans="1:22" x14ac:dyDescent="0.3">
      <c r="A620" s="28">
        <f t="shared" si="856"/>
        <v>13243</v>
      </c>
      <c r="B620" s="7">
        <f t="shared" si="925"/>
        <v>0</v>
      </c>
      <c r="C620" s="7">
        <f t="shared" si="926"/>
        <v>0</v>
      </c>
      <c r="D620" s="7">
        <f t="shared" si="928"/>
        <v>0</v>
      </c>
      <c r="E620" s="11">
        <f>ABS(MAX(G612:G621))</f>
        <v>3.5000000000000003E-2</v>
      </c>
      <c r="G620" s="2" t="str">
        <f t="shared" si="929"/>
        <v/>
      </c>
      <c r="U620" s="28">
        <f t="shared" si="923"/>
        <v>13</v>
      </c>
      <c r="V620" s="28">
        <f t="shared" si="924"/>
        <v>243</v>
      </c>
    </row>
    <row r="621" spans="1:22" x14ac:dyDescent="0.3">
      <c r="A621" s="28">
        <f t="shared" si="856"/>
        <v>13244</v>
      </c>
      <c r="B621" s="7">
        <f t="shared" si="925"/>
        <v>0</v>
      </c>
      <c r="C621" s="7">
        <f t="shared" si="926"/>
        <v>0</v>
      </c>
      <c r="D621" s="7">
        <f t="shared" si="928"/>
        <v>0</v>
      </c>
      <c r="F621" s="13"/>
      <c r="G621" s="2" t="str">
        <f t="shared" si="929"/>
        <v/>
      </c>
      <c r="U621" s="28">
        <f t="shared" si="923"/>
        <v>13</v>
      </c>
      <c r="V621" s="28">
        <f t="shared" si="924"/>
        <v>244</v>
      </c>
    </row>
    <row r="622" spans="1:22" x14ac:dyDescent="0.3">
      <c r="A622" s="28">
        <f t="shared" si="856"/>
        <v>13245</v>
      </c>
      <c r="F622" s="13"/>
      <c r="U622" s="28">
        <f t="shared" si="923"/>
        <v>13</v>
      </c>
      <c r="V622" s="28">
        <f t="shared" si="924"/>
        <v>245</v>
      </c>
    </row>
    <row r="623" spans="1:22" x14ac:dyDescent="0.3">
      <c r="A623" s="28">
        <f t="shared" si="856"/>
        <v>13246</v>
      </c>
      <c r="F623" s="13"/>
      <c r="U623" s="28">
        <f t="shared" si="923"/>
        <v>13</v>
      </c>
      <c r="V623" s="28">
        <f t="shared" si="924"/>
        <v>246</v>
      </c>
    </row>
    <row r="624" spans="1:22" x14ac:dyDescent="0.3">
      <c r="A624" s="28">
        <f t="shared" si="856"/>
        <v>13247</v>
      </c>
      <c r="F624" s="13"/>
      <c r="U624" s="28">
        <f t="shared" si="923"/>
        <v>13</v>
      </c>
      <c r="V624" s="28">
        <f t="shared" si="924"/>
        <v>247</v>
      </c>
    </row>
    <row r="625" spans="1:24" s="8" customFormat="1" x14ac:dyDescent="0.3"/>
    <row r="626" spans="1:24" x14ac:dyDescent="0.3">
      <c r="A626" s="28">
        <f t="shared" ref="A626:A672" si="934">ROUND(CONCATENATE(U626,V626),0)</f>
        <v>14201</v>
      </c>
      <c r="B626" s="63" t="s">
        <v>0</v>
      </c>
      <c r="C626" s="63"/>
      <c r="D626" s="71" t="s">
        <v>75</v>
      </c>
      <c r="E626" s="71"/>
      <c r="F626" s="71"/>
      <c r="G626" s="71"/>
      <c r="H626" s="71"/>
      <c r="U626" s="28">
        <f t="shared" ref="U626" si="935">U624+1</f>
        <v>14</v>
      </c>
      <c r="V626" s="28">
        <v>201</v>
      </c>
    </row>
    <row r="627" spans="1:24" x14ac:dyDescent="0.3">
      <c r="A627" s="28">
        <f t="shared" si="934"/>
        <v>14202</v>
      </c>
      <c r="B627" s="72" t="s">
        <v>70</v>
      </c>
      <c r="C627" s="73"/>
      <c r="D627" s="30" t="s">
        <v>65</v>
      </c>
      <c r="E627" s="66" t="s">
        <v>71</v>
      </c>
      <c r="F627" s="66"/>
      <c r="G627" s="74" t="s">
        <v>67</v>
      </c>
      <c r="H627" s="74"/>
      <c r="U627" s="28">
        <f t="shared" ref="U627" si="936">U626</f>
        <v>14</v>
      </c>
      <c r="V627" s="28">
        <f t="shared" ref="V627" si="937">V626+1</f>
        <v>202</v>
      </c>
    </row>
    <row r="628" spans="1:24" x14ac:dyDescent="0.3">
      <c r="A628" s="28">
        <f t="shared" si="934"/>
        <v>14203</v>
      </c>
      <c r="B628" s="75" t="s">
        <v>6</v>
      </c>
      <c r="C628" s="75"/>
      <c r="D628" s="71" t="s">
        <v>210</v>
      </c>
      <c r="E628" s="71"/>
      <c r="F628" s="71"/>
      <c r="G628" s="71"/>
      <c r="H628" s="71"/>
      <c r="U628" s="28">
        <f t="shared" si="923"/>
        <v>14</v>
      </c>
      <c r="V628" s="28">
        <f t="shared" si="924"/>
        <v>203</v>
      </c>
    </row>
    <row r="629" spans="1:24" x14ac:dyDescent="0.3">
      <c r="A629" s="28">
        <f t="shared" si="934"/>
        <v>14204</v>
      </c>
      <c r="B629" s="63" t="s">
        <v>7</v>
      </c>
      <c r="C629" s="63"/>
      <c r="D629" s="71" t="s">
        <v>29</v>
      </c>
      <c r="E629" s="71"/>
      <c r="F629" s="71"/>
      <c r="G629" s="71"/>
      <c r="H629" s="71"/>
      <c r="J629" s="17"/>
      <c r="K629" s="17" t="s">
        <v>53</v>
      </c>
      <c r="L629" s="17" t="s">
        <v>54</v>
      </c>
      <c r="M629" s="17" t="s">
        <v>55</v>
      </c>
      <c r="N629" s="17" t="s">
        <v>56</v>
      </c>
      <c r="O629" s="17" t="s">
        <v>57</v>
      </c>
      <c r="P629" s="17" t="s">
        <v>2</v>
      </c>
      <c r="Q629" s="17" t="s">
        <v>3</v>
      </c>
      <c r="R629" s="17" t="s">
        <v>4</v>
      </c>
      <c r="S629" s="17" t="s">
        <v>5</v>
      </c>
      <c r="U629" s="28">
        <f t="shared" si="923"/>
        <v>14</v>
      </c>
      <c r="V629" s="28">
        <f t="shared" si="924"/>
        <v>204</v>
      </c>
      <c r="X629" s="1" t="s">
        <v>48</v>
      </c>
    </row>
    <row r="630" spans="1:24" x14ac:dyDescent="0.3">
      <c r="A630" s="28">
        <f t="shared" si="934"/>
        <v>14205</v>
      </c>
      <c r="B630" s="63" t="s">
        <v>9</v>
      </c>
      <c r="C630" s="63"/>
      <c r="D630" s="71" t="s">
        <v>30</v>
      </c>
      <c r="E630" s="71"/>
      <c r="F630" s="71"/>
      <c r="G630" s="71"/>
      <c r="H630" s="71"/>
      <c r="J630" s="17">
        <f t="shared" ref="J630" si="938">COUNTA(B642:B651)</f>
        <v>3</v>
      </c>
      <c r="K630" s="17">
        <f t="shared" ref="K630" si="939">IF(L630-1&lt;2,0,L630-1)</f>
        <v>0</v>
      </c>
      <c r="L630" s="17">
        <f t="shared" ref="L630" si="940">IF(M630-1&lt;2,0,M630-1)</f>
        <v>0</v>
      </c>
      <c r="M630" s="17">
        <f t="shared" ref="M630" si="941">IF(N630-1&lt;2,0,N630-1)</f>
        <v>0</v>
      </c>
      <c r="N630" s="17">
        <f t="shared" ref="N630" si="942">IF(O630-1&lt;2,0,O630-1)</f>
        <v>0</v>
      </c>
      <c r="O630" s="17">
        <f t="shared" ref="O630" si="943">IF(P630-1&lt;2,0,P630-1)</f>
        <v>0</v>
      </c>
      <c r="P630" s="17">
        <f t="shared" ref="P630" si="944">IF(Q630-1&lt;2,0,Q630-1)</f>
        <v>0</v>
      </c>
      <c r="Q630" s="17">
        <f t="shared" ref="Q630" si="945">IF(R630-1&lt;2,0,R630-1)</f>
        <v>0</v>
      </c>
      <c r="R630" s="17">
        <f t="shared" ref="R630" si="946">IF(S630-1&lt;2,0,S630-1)</f>
        <v>2</v>
      </c>
      <c r="S630" s="17">
        <f t="shared" ref="S630" si="947">J630</f>
        <v>3</v>
      </c>
      <c r="U630" s="28">
        <f t="shared" si="923"/>
        <v>14</v>
      </c>
      <c r="V630" s="28">
        <f t="shared" si="924"/>
        <v>205</v>
      </c>
      <c r="X630" s="1" t="s">
        <v>49</v>
      </c>
    </row>
    <row r="631" spans="1:24" x14ac:dyDescent="0.3">
      <c r="A631" s="28">
        <f t="shared" si="934"/>
        <v>14206</v>
      </c>
      <c r="B631" s="63" t="s">
        <v>10</v>
      </c>
      <c r="C631" s="63"/>
      <c r="D631" s="77" t="s">
        <v>376</v>
      </c>
      <c r="E631" s="78"/>
      <c r="F631" s="78"/>
      <c r="G631" s="78"/>
      <c r="H631" s="79"/>
      <c r="J631" s="28" t="str">
        <f t="shared" ref="J631" si="948">CONCATENATE(J630,1)</f>
        <v>31</v>
      </c>
      <c r="K631" s="29">
        <f t="shared" ref="K631" si="949">IF(K630=0,0,VLOOKUP(J631,J635:S665,K630,FALSE))</f>
        <v>0</v>
      </c>
      <c r="L631" s="29">
        <f t="shared" ref="L631" si="950">IF(L630=0,0,VLOOKUP(J631,J635:S665,L630,FALSE))</f>
        <v>0</v>
      </c>
      <c r="M631" s="29">
        <f t="shared" ref="M631" si="951">IF(M630=0,0,VLOOKUP(J631,J635:S665,M630,FALSE))</f>
        <v>0</v>
      </c>
      <c r="N631" s="29">
        <f t="shared" ref="N631" si="952">IF(N630=0,0,VLOOKUP(J631,J635:S665,N630,FALSE))</f>
        <v>0</v>
      </c>
      <c r="O631" s="29">
        <f t="shared" ref="O631" si="953">IF(O630=0,0,VLOOKUP(J631,J635:S665,O630,FALSE))</f>
        <v>0</v>
      </c>
      <c r="P631" s="29">
        <f t="shared" ref="P631" si="954">IF(P630=0,0,VLOOKUP(J631,J635:S665,P630,FALSE))</f>
        <v>0</v>
      </c>
      <c r="Q631" s="29">
        <f t="shared" ref="Q631" si="955">IF(Q630=0,0,VLOOKUP(J631,J635:S665,Q630,FALSE))</f>
        <v>0</v>
      </c>
      <c r="R631" s="29">
        <f t="shared" ref="R631" si="956">IF(R630=0,0,VLOOKUP(J631,J635:S665,R630,FALSE))</f>
        <v>0.96617605874848311</v>
      </c>
      <c r="S631" s="29">
        <f t="shared" ref="S631" si="957">IF(S630=0,0,VLOOKUP(J631,J635:S665,S630,FALSE))</f>
        <v>0.78118679403802815</v>
      </c>
      <c r="U631" s="28">
        <f t="shared" si="923"/>
        <v>14</v>
      </c>
      <c r="V631" s="28">
        <f t="shared" si="924"/>
        <v>206</v>
      </c>
      <c r="X631" s="1" t="s">
        <v>50</v>
      </c>
    </row>
    <row r="632" spans="1:24" x14ac:dyDescent="0.3">
      <c r="A632" s="28">
        <f t="shared" si="934"/>
        <v>14207</v>
      </c>
      <c r="B632" s="63" t="s">
        <v>11</v>
      </c>
      <c r="C632" s="63"/>
      <c r="D632" s="83">
        <v>46056</v>
      </c>
      <c r="E632" s="84"/>
      <c r="F632" s="84"/>
      <c r="G632" s="84"/>
      <c r="H632" s="85"/>
      <c r="J632" s="28" t="str">
        <f t="shared" ref="J632" si="958">CONCATENATE(J630,2)</f>
        <v>32</v>
      </c>
      <c r="K632" s="22">
        <f t="shared" ref="K632" si="959">IF(K630=0,0,VLOOKUP(J632,J635:S665,K630,FALSE))</f>
        <v>0</v>
      </c>
      <c r="L632" s="22">
        <f t="shared" ref="L632" si="960">IF(L630=0,0,VLOOKUP(J632,J635:S665,L630,FALSE))</f>
        <v>0</v>
      </c>
      <c r="M632" s="22">
        <f t="shared" ref="M632" si="961">IF(M630=0,0,VLOOKUP(J632,J635:S665,M630,FALSE))</f>
        <v>0</v>
      </c>
      <c r="N632" s="22">
        <f t="shared" ref="N632" si="962">IF(N630=0,0,VLOOKUP(J632,J635:S665,N630,FALSE))</f>
        <v>0</v>
      </c>
      <c r="O632" s="22">
        <f t="shared" ref="O632" si="963">IF(O630=0,0,VLOOKUP(J632,J635:S665,O630,FALSE))</f>
        <v>0</v>
      </c>
      <c r="P632" s="22">
        <f t="shared" ref="P632" si="964">IF(P630=0,0,VLOOKUP(J632,J635:S665,P630,FALSE))</f>
        <v>0</v>
      </c>
      <c r="Q632" s="22">
        <f t="shared" ref="Q632" si="965">IF(Q630=0,0,VLOOKUP(J632,J635:S665,Q630,FALSE))</f>
        <v>0</v>
      </c>
      <c r="R632" s="22">
        <f t="shared" ref="R632" si="966">IF(R630=0,0,VLOOKUP(J632,J635:S665,R630,FALSE))</f>
        <v>2.6947923072611155E-3</v>
      </c>
      <c r="S632" s="22">
        <f t="shared" ref="S632" si="967">IF(S630=0,0,VLOOKUP(J632,J635:S665,S630,FALSE))</f>
        <v>7.1284939752016996E-2</v>
      </c>
      <c r="U632" s="28">
        <f t="shared" si="923"/>
        <v>14</v>
      </c>
      <c r="V632" s="28">
        <f t="shared" si="924"/>
        <v>207</v>
      </c>
    </row>
    <row r="633" spans="1:24" x14ac:dyDescent="0.3">
      <c r="A633" s="28">
        <f t="shared" si="934"/>
        <v>14208</v>
      </c>
      <c r="B633" s="63" t="s">
        <v>12</v>
      </c>
      <c r="C633" s="63"/>
      <c r="D633" s="86">
        <v>46446</v>
      </c>
      <c r="E633" s="87"/>
      <c r="F633" s="87"/>
      <c r="G633" s="87"/>
      <c r="H633" s="88"/>
      <c r="J633" s="28" t="str">
        <f t="shared" ref="J633" si="968">CONCATENATE(J630,3)</f>
        <v>33</v>
      </c>
      <c r="K633" s="22"/>
      <c r="L633" s="22"/>
      <c r="M633" s="22"/>
      <c r="N633" s="22" t="s">
        <v>58</v>
      </c>
      <c r="O633" s="29">
        <f t="shared" ref="O633" si="969">J630-2</f>
        <v>1</v>
      </c>
      <c r="P633" s="22" t="s">
        <v>59</v>
      </c>
      <c r="Q633" s="29">
        <f t="shared" ref="Q633" si="970">VLOOKUP(J633,J635:S665,3,FALSE)</f>
        <v>3.9444125849199096E-2</v>
      </c>
      <c r="R633" s="22" t="s">
        <v>60</v>
      </c>
      <c r="S633" s="22">
        <f t="shared" ref="S633" si="971">VLOOKUP(J633,J635:S665,2,FALSE)</f>
        <v>0.99999222080467998</v>
      </c>
      <c r="U633" s="28">
        <f t="shared" si="923"/>
        <v>14</v>
      </c>
      <c r="V633" s="28">
        <f t="shared" si="924"/>
        <v>208</v>
      </c>
    </row>
    <row r="634" spans="1:24" x14ac:dyDescent="0.3">
      <c r="A634" s="28">
        <f t="shared" si="934"/>
        <v>14209</v>
      </c>
      <c r="B634" s="63" t="s">
        <v>13</v>
      </c>
      <c r="C634" s="63"/>
      <c r="D634" s="15">
        <v>0.1</v>
      </c>
      <c r="E634" s="66" t="s">
        <v>14</v>
      </c>
      <c r="F634" s="66"/>
      <c r="G634" s="66"/>
      <c r="H634" s="6" t="s">
        <v>64</v>
      </c>
      <c r="J634" s="17"/>
      <c r="K634" s="17">
        <v>3</v>
      </c>
      <c r="L634" s="17">
        <v>3</v>
      </c>
      <c r="M634" s="17"/>
      <c r="N634" s="17"/>
      <c r="O634" s="17"/>
      <c r="P634" s="17"/>
      <c r="Q634" s="17"/>
      <c r="R634" s="17"/>
      <c r="S634" s="17"/>
      <c r="U634" s="28">
        <f t="shared" si="923"/>
        <v>14</v>
      </c>
      <c r="V634" s="28">
        <f t="shared" si="924"/>
        <v>209</v>
      </c>
    </row>
    <row r="635" spans="1:24" x14ac:dyDescent="0.3">
      <c r="A635" s="28">
        <f t="shared" si="934"/>
        <v>14210</v>
      </c>
      <c r="B635" s="63" t="s">
        <v>15</v>
      </c>
      <c r="C635" s="63"/>
      <c r="D635" s="2">
        <f t="shared" ref="D635" si="972">MIN(B642:B651)</f>
        <v>15</v>
      </c>
      <c r="E635" s="3" t="s">
        <v>16</v>
      </c>
      <c r="F635" s="2">
        <f t="shared" ref="F635" si="973">MAX(B642:B651)</f>
        <v>35</v>
      </c>
      <c r="G635" s="4" t="str">
        <f t="shared" ref="G635" si="974">IF(H634="","",H634)</f>
        <v>°C</v>
      </c>
      <c r="H635" s="14"/>
      <c r="J635" s="28" t="str">
        <f t="shared" ref="J635" si="975">CONCATENATE(K634,1)</f>
        <v>31</v>
      </c>
      <c r="K635" s="22">
        <f t="array" ref="K635:L637">LINEST(B642:B644,C642:C644^{1},TRUE,TRUE)</f>
        <v>0.96617605874848311</v>
      </c>
      <c r="L635" s="22">
        <v>0.78118679403802815</v>
      </c>
      <c r="M635" s="17"/>
      <c r="N635" s="17"/>
      <c r="O635" s="17"/>
      <c r="P635" s="17"/>
      <c r="Q635" s="17"/>
      <c r="R635" s="17"/>
      <c r="S635" s="17"/>
      <c r="U635" s="28">
        <f t="shared" si="923"/>
        <v>14</v>
      </c>
      <c r="V635" s="28">
        <f t="shared" si="924"/>
        <v>210</v>
      </c>
    </row>
    <row r="636" spans="1:24" x14ac:dyDescent="0.3">
      <c r="A636" s="28">
        <f t="shared" si="934"/>
        <v>14211</v>
      </c>
      <c r="J636" s="28" t="str">
        <f t="shared" ref="J636" si="976">CONCATENATE(K634,2)</f>
        <v>32</v>
      </c>
      <c r="K636" s="22">
        <v>2.6947923072611155E-3</v>
      </c>
      <c r="L636" s="22">
        <v>7.1284939752016996E-2</v>
      </c>
      <c r="M636" s="17"/>
      <c r="N636" s="17"/>
      <c r="O636" s="17"/>
      <c r="P636" s="17"/>
      <c r="Q636" s="17"/>
      <c r="R636" s="17"/>
      <c r="S636" s="17"/>
      <c r="U636" s="28">
        <f t="shared" si="923"/>
        <v>14</v>
      </c>
      <c r="V636" s="28">
        <f t="shared" si="924"/>
        <v>211</v>
      </c>
    </row>
    <row r="637" spans="1:24" x14ac:dyDescent="0.3">
      <c r="A637" s="28">
        <f t="shared" si="934"/>
        <v>14212</v>
      </c>
      <c r="B637" s="67" t="s">
        <v>17</v>
      </c>
      <c r="C637" s="67"/>
      <c r="D637" s="67"/>
      <c r="E637" s="67"/>
      <c r="F637" s="67"/>
      <c r="G637" s="68" t="s">
        <v>31</v>
      </c>
      <c r="H637" s="69"/>
      <c r="J637" s="28" t="str">
        <f t="shared" ref="J637" si="977">CONCATENATE(K634,3)</f>
        <v>33</v>
      </c>
      <c r="K637" s="22">
        <v>0.99999222080467998</v>
      </c>
      <c r="L637" s="22">
        <v>3.9444125849199096E-2</v>
      </c>
      <c r="M637" s="17"/>
      <c r="N637" s="17"/>
      <c r="O637" s="17"/>
      <c r="P637" s="17"/>
      <c r="Q637" s="17"/>
      <c r="R637" s="17"/>
      <c r="S637" s="17"/>
      <c r="U637" s="28">
        <f t="shared" si="923"/>
        <v>14</v>
      </c>
      <c r="V637" s="28">
        <f t="shared" si="924"/>
        <v>212</v>
      </c>
    </row>
    <row r="638" spans="1:24" x14ac:dyDescent="0.3">
      <c r="A638" s="28">
        <f t="shared" si="934"/>
        <v>14213</v>
      </c>
      <c r="B638" s="66" t="s">
        <v>18</v>
      </c>
      <c r="C638" s="66"/>
      <c r="D638" s="66"/>
      <c r="E638" s="66" t="str">
        <f t="shared" ref="E638" si="978">IF(D631="","",D631)</f>
        <v>E0053/26</v>
      </c>
      <c r="F638" s="66"/>
      <c r="G638" s="4" t="s">
        <v>18</v>
      </c>
      <c r="H638" s="16" t="s">
        <v>211</v>
      </c>
      <c r="J638" s="17"/>
      <c r="K638" s="17">
        <v>4</v>
      </c>
      <c r="L638" s="17">
        <v>4</v>
      </c>
      <c r="M638" s="17">
        <v>4</v>
      </c>
      <c r="N638" s="17"/>
      <c r="O638" s="17"/>
      <c r="P638" s="17"/>
      <c r="Q638" s="17"/>
      <c r="R638" s="17"/>
      <c r="S638" s="17"/>
      <c r="U638" s="28">
        <f t="shared" si="923"/>
        <v>14</v>
      </c>
      <c r="V638" s="28">
        <f t="shared" si="924"/>
        <v>213</v>
      </c>
    </row>
    <row r="639" spans="1:24" ht="15" customHeight="1" x14ac:dyDescent="0.3">
      <c r="A639" s="28">
        <f t="shared" si="934"/>
        <v>14214</v>
      </c>
      <c r="B639" s="5" t="s">
        <v>19</v>
      </c>
      <c r="C639" s="5" t="s">
        <v>20</v>
      </c>
      <c r="D639" s="5" t="s">
        <v>21</v>
      </c>
      <c r="E639" s="5"/>
      <c r="F639" s="70" t="s">
        <v>33</v>
      </c>
      <c r="G639" s="5" t="s">
        <v>19</v>
      </c>
      <c r="H639" s="5" t="s">
        <v>20</v>
      </c>
      <c r="J639" s="28" t="str">
        <f t="shared" ref="J639" si="979">CONCATENATE(K638,1)</f>
        <v>41</v>
      </c>
      <c r="K639" s="22" t="e">
        <f t="array" ref="K639:M641">LINEST(B642:B645,C642:C645^{1,2},TRUE,TRUE)</f>
        <v>#VALUE!</v>
      </c>
      <c r="L639" s="22" t="e">
        <v>#VALUE!</v>
      </c>
      <c r="M639" s="22" t="e">
        <v>#VALUE!</v>
      </c>
      <c r="N639" s="17"/>
      <c r="O639" s="17"/>
      <c r="P639" s="17"/>
      <c r="Q639" s="17"/>
      <c r="R639" s="17"/>
      <c r="S639" s="17"/>
      <c r="U639" s="28">
        <f t="shared" si="923"/>
        <v>14</v>
      </c>
      <c r="V639" s="28">
        <f t="shared" si="924"/>
        <v>214</v>
      </c>
    </row>
    <row r="640" spans="1:24" x14ac:dyDescent="0.3">
      <c r="A640" s="28">
        <f t="shared" si="934"/>
        <v>14215</v>
      </c>
      <c r="B640" s="5" t="s">
        <v>22</v>
      </c>
      <c r="C640" s="5" t="s">
        <v>23</v>
      </c>
      <c r="D640" s="5" t="s">
        <v>24</v>
      </c>
      <c r="E640" s="5" t="s">
        <v>32</v>
      </c>
      <c r="F640" s="70"/>
      <c r="G640" s="5" t="s">
        <v>22</v>
      </c>
      <c r="H640" s="5" t="s">
        <v>23</v>
      </c>
      <c r="J640" s="28" t="str">
        <f t="shared" ref="J640" si="980">CONCATENATE(K638,2)</f>
        <v>42</v>
      </c>
      <c r="K640" s="22" t="e">
        <v>#VALUE!</v>
      </c>
      <c r="L640" s="22" t="e">
        <v>#VALUE!</v>
      </c>
      <c r="M640" s="22" t="e">
        <v>#VALUE!</v>
      </c>
      <c r="N640" s="17"/>
      <c r="O640" s="17"/>
      <c r="P640" s="17"/>
      <c r="Q640" s="17"/>
      <c r="R640" s="17"/>
      <c r="S640" s="17"/>
      <c r="U640" s="28">
        <f t="shared" si="923"/>
        <v>14</v>
      </c>
      <c r="V640" s="28">
        <f t="shared" si="924"/>
        <v>215</v>
      </c>
    </row>
    <row r="641" spans="1:22" x14ac:dyDescent="0.3">
      <c r="A641" s="28">
        <f t="shared" si="934"/>
        <v>14216</v>
      </c>
      <c r="B641" s="6" t="str">
        <f t="shared" ref="B641" si="981">IF(H634="","",H634)</f>
        <v>°C</v>
      </c>
      <c r="C641" s="6" t="str">
        <f t="shared" ref="C641" si="982">IF(H634="","",H634)</f>
        <v>°C</v>
      </c>
      <c r="D641" s="6" t="str">
        <f t="shared" ref="D641" si="983">IF(H634="","",H634)</f>
        <v>°C</v>
      </c>
      <c r="E641" s="6"/>
      <c r="F641" s="6"/>
      <c r="G641" s="6" t="str">
        <f t="shared" ref="G641" si="984">IF(H634="","",H634)</f>
        <v>°C</v>
      </c>
      <c r="H641" s="6" t="str">
        <f t="shared" ref="H641" si="985">IF(H634="","",H634)</f>
        <v>°C</v>
      </c>
      <c r="J641" s="28" t="str">
        <f t="shared" ref="J641" si="986">CONCATENATE(K638,3)</f>
        <v>43</v>
      </c>
      <c r="K641" s="22" t="e">
        <v>#VALUE!</v>
      </c>
      <c r="L641" s="22" t="e">
        <v>#VALUE!</v>
      </c>
      <c r="M641" s="22" t="e">
        <v>#VALUE!</v>
      </c>
      <c r="N641" s="17"/>
      <c r="O641" s="17"/>
      <c r="P641" s="17"/>
      <c r="Q641" s="17"/>
      <c r="R641" s="17"/>
      <c r="S641" s="17"/>
      <c r="U641" s="28">
        <f t="shared" si="923"/>
        <v>14</v>
      </c>
      <c r="V641" s="28">
        <f t="shared" si="924"/>
        <v>216</v>
      </c>
    </row>
    <row r="642" spans="1:22" x14ac:dyDescent="0.3">
      <c r="A642" s="28">
        <f t="shared" si="934"/>
        <v>14217</v>
      </c>
      <c r="B642" s="26">
        <v>15</v>
      </c>
      <c r="C642" s="26">
        <v>14.7</v>
      </c>
      <c r="D642" s="26">
        <v>0.2</v>
      </c>
      <c r="E642" s="9">
        <v>2</v>
      </c>
      <c r="F642" s="26">
        <v>1000000</v>
      </c>
      <c r="G642" s="27">
        <v>15</v>
      </c>
      <c r="H642" s="27">
        <v>14.8</v>
      </c>
      <c r="J642" s="17"/>
      <c r="K642" s="17">
        <v>5</v>
      </c>
      <c r="L642" s="17">
        <v>5</v>
      </c>
      <c r="M642" s="17">
        <v>5</v>
      </c>
      <c r="N642" s="17">
        <v>5</v>
      </c>
      <c r="O642" s="17"/>
      <c r="P642" s="17"/>
      <c r="Q642" s="17"/>
      <c r="R642" s="17"/>
      <c r="S642" s="17"/>
      <c r="U642" s="28">
        <f t="shared" si="923"/>
        <v>14</v>
      </c>
      <c r="V642" s="28">
        <f t="shared" si="924"/>
        <v>217</v>
      </c>
    </row>
    <row r="643" spans="1:22" x14ac:dyDescent="0.3">
      <c r="A643" s="28">
        <f t="shared" si="934"/>
        <v>14218</v>
      </c>
      <c r="B643" s="26">
        <v>25</v>
      </c>
      <c r="C643" s="26">
        <v>25.1</v>
      </c>
      <c r="D643" s="26">
        <v>0.2</v>
      </c>
      <c r="E643" s="9">
        <v>2</v>
      </c>
      <c r="F643" s="26">
        <v>1000000</v>
      </c>
      <c r="G643" s="27">
        <v>25</v>
      </c>
      <c r="H643" s="27">
        <v>24.8</v>
      </c>
      <c r="J643" s="28" t="str">
        <f t="shared" ref="J643" si="987">CONCATENATE(K642,1)</f>
        <v>51</v>
      </c>
      <c r="K643" s="22" t="e">
        <f t="array" ref="K643:N645">LINEST(B642:B646,C642:C646^{1,2,3},TRUE,TRUE)</f>
        <v>#VALUE!</v>
      </c>
      <c r="L643" s="22" t="e">
        <v>#VALUE!</v>
      </c>
      <c r="M643" s="22" t="e">
        <v>#VALUE!</v>
      </c>
      <c r="N643" s="22" t="e">
        <v>#VALUE!</v>
      </c>
      <c r="O643" s="17"/>
      <c r="P643" s="17"/>
      <c r="Q643" s="17"/>
      <c r="R643" s="17"/>
      <c r="S643" s="17"/>
      <c r="U643" s="28">
        <f t="shared" si="923"/>
        <v>14</v>
      </c>
      <c r="V643" s="28">
        <f t="shared" si="924"/>
        <v>218</v>
      </c>
    </row>
    <row r="644" spans="1:22" x14ac:dyDescent="0.3">
      <c r="A644" s="28">
        <f t="shared" si="934"/>
        <v>14219</v>
      </c>
      <c r="B644" s="26">
        <v>35</v>
      </c>
      <c r="C644" s="26">
        <v>35.4</v>
      </c>
      <c r="D644" s="26">
        <v>0.2</v>
      </c>
      <c r="E644" s="9">
        <v>2</v>
      </c>
      <c r="F644" s="26">
        <v>1000000</v>
      </c>
      <c r="G644" s="27">
        <v>35</v>
      </c>
      <c r="H644" s="27">
        <v>34.6</v>
      </c>
      <c r="J644" s="28" t="str">
        <f t="shared" ref="J644" si="988">CONCATENATE(K642,2)</f>
        <v>52</v>
      </c>
      <c r="K644" s="22" t="e">
        <v>#VALUE!</v>
      </c>
      <c r="L644" s="22" t="e">
        <v>#VALUE!</v>
      </c>
      <c r="M644" s="22" t="e">
        <v>#VALUE!</v>
      </c>
      <c r="N644" s="22" t="e">
        <v>#VALUE!</v>
      </c>
      <c r="O644" s="17"/>
      <c r="P644" s="17"/>
      <c r="Q644" s="17"/>
      <c r="R644" s="17"/>
      <c r="S644" s="17"/>
      <c r="U644" s="28">
        <f t="shared" si="923"/>
        <v>14</v>
      </c>
      <c r="V644" s="28">
        <f t="shared" si="924"/>
        <v>219</v>
      </c>
    </row>
    <row r="645" spans="1:22" x14ac:dyDescent="0.3">
      <c r="A645" s="28">
        <f t="shared" si="934"/>
        <v>14220</v>
      </c>
      <c r="B645" s="26"/>
      <c r="C645" s="26"/>
      <c r="D645" s="26"/>
      <c r="E645" s="9"/>
      <c r="F645" s="26"/>
      <c r="G645" s="27"/>
      <c r="H645" s="27"/>
      <c r="J645" s="28" t="str">
        <f t="shared" ref="J645" si="989">CONCATENATE(K642,3)</f>
        <v>53</v>
      </c>
      <c r="K645" s="22" t="e">
        <v>#VALUE!</v>
      </c>
      <c r="L645" s="22" t="e">
        <v>#VALUE!</v>
      </c>
      <c r="M645" s="22" t="e">
        <v>#VALUE!</v>
      </c>
      <c r="N645" s="22" t="e">
        <v>#VALUE!</v>
      </c>
      <c r="O645" s="17"/>
      <c r="P645" s="17"/>
      <c r="Q645" s="17"/>
      <c r="R645" s="17"/>
      <c r="S645" s="17"/>
      <c r="U645" s="28">
        <f t="shared" si="923"/>
        <v>14</v>
      </c>
      <c r="V645" s="28">
        <f t="shared" si="924"/>
        <v>220</v>
      </c>
    </row>
    <row r="646" spans="1:22" x14ac:dyDescent="0.3">
      <c r="A646" s="28">
        <f t="shared" si="934"/>
        <v>14221</v>
      </c>
      <c r="B646" s="26"/>
      <c r="C646" s="26"/>
      <c r="D646" s="26"/>
      <c r="E646" s="9"/>
      <c r="F646" s="26"/>
      <c r="G646" s="27"/>
      <c r="H646" s="27"/>
      <c r="J646" s="17"/>
      <c r="K646" s="17">
        <v>6</v>
      </c>
      <c r="L646" s="17">
        <v>6</v>
      </c>
      <c r="M646" s="17">
        <v>6</v>
      </c>
      <c r="N646" s="17">
        <v>6</v>
      </c>
      <c r="O646" s="17">
        <v>6</v>
      </c>
      <c r="P646" s="17"/>
      <c r="Q646" s="17"/>
      <c r="R646" s="17"/>
      <c r="S646" s="17"/>
      <c r="U646" s="28">
        <f t="shared" si="923"/>
        <v>14</v>
      </c>
      <c r="V646" s="28">
        <f t="shared" si="924"/>
        <v>221</v>
      </c>
    </row>
    <row r="647" spans="1:22" x14ac:dyDescent="0.3">
      <c r="A647" s="28">
        <f t="shared" si="934"/>
        <v>14222</v>
      </c>
      <c r="B647" s="26"/>
      <c r="C647" s="26"/>
      <c r="D647" s="26"/>
      <c r="E647" s="9"/>
      <c r="F647" s="26"/>
      <c r="G647" s="27"/>
      <c r="H647" s="27"/>
      <c r="J647" s="28" t="str">
        <f t="shared" ref="J647" si="990">CONCATENATE(K646,1)</f>
        <v>61</v>
      </c>
      <c r="K647" s="22" t="e">
        <f t="array" ref="K647:O649">LINEST(B642:B647,C642:C647^{1,2,3,4},TRUE,TRUE)</f>
        <v>#VALUE!</v>
      </c>
      <c r="L647" s="22" t="e">
        <v>#VALUE!</v>
      </c>
      <c r="M647" s="22" t="e">
        <v>#VALUE!</v>
      </c>
      <c r="N647" s="22" t="e">
        <v>#VALUE!</v>
      </c>
      <c r="O647" s="22" t="e">
        <v>#VALUE!</v>
      </c>
      <c r="P647" s="17"/>
      <c r="Q647" s="17"/>
      <c r="R647" s="17"/>
      <c r="S647" s="17"/>
      <c r="U647" s="28">
        <f t="shared" si="923"/>
        <v>14</v>
      </c>
      <c r="V647" s="28">
        <f t="shared" si="924"/>
        <v>222</v>
      </c>
    </row>
    <row r="648" spans="1:22" x14ac:dyDescent="0.3">
      <c r="A648" s="28">
        <f t="shared" si="934"/>
        <v>14223</v>
      </c>
      <c r="B648" s="26"/>
      <c r="C648" s="26"/>
      <c r="D648" s="26"/>
      <c r="E648" s="9"/>
      <c r="F648" s="26"/>
      <c r="G648" s="27"/>
      <c r="H648" s="27"/>
      <c r="J648" s="28" t="str">
        <f t="shared" ref="J648" si="991">CONCATENATE(K646,2)</f>
        <v>62</v>
      </c>
      <c r="K648" s="22" t="e">
        <v>#VALUE!</v>
      </c>
      <c r="L648" s="22" t="e">
        <v>#VALUE!</v>
      </c>
      <c r="M648" s="22" t="e">
        <v>#VALUE!</v>
      </c>
      <c r="N648" s="22" t="e">
        <v>#VALUE!</v>
      </c>
      <c r="O648" s="22" t="e">
        <v>#VALUE!</v>
      </c>
      <c r="P648" s="17"/>
      <c r="Q648" s="17"/>
      <c r="R648" s="17"/>
      <c r="S648" s="17"/>
      <c r="U648" s="28">
        <f t="shared" si="923"/>
        <v>14</v>
      </c>
      <c r="V648" s="28">
        <f t="shared" si="924"/>
        <v>223</v>
      </c>
    </row>
    <row r="649" spans="1:22" x14ac:dyDescent="0.3">
      <c r="A649" s="28">
        <f t="shared" si="934"/>
        <v>14224</v>
      </c>
      <c r="B649" s="26"/>
      <c r="C649" s="26"/>
      <c r="D649" s="26"/>
      <c r="E649" s="9"/>
      <c r="F649" s="26"/>
      <c r="G649" s="27"/>
      <c r="H649" s="27"/>
      <c r="J649" s="28" t="str">
        <f t="shared" ref="J649" si="992">CONCATENATE(K646,3)</f>
        <v>63</v>
      </c>
      <c r="K649" s="22" t="e">
        <v>#VALUE!</v>
      </c>
      <c r="L649" s="22" t="e">
        <v>#VALUE!</v>
      </c>
      <c r="M649" s="22" t="e">
        <v>#VALUE!</v>
      </c>
      <c r="N649" s="22" t="e">
        <v>#VALUE!</v>
      </c>
      <c r="O649" s="22" t="e">
        <v>#VALUE!</v>
      </c>
      <c r="P649" s="17"/>
      <c r="Q649" s="17"/>
      <c r="R649" s="17"/>
      <c r="S649" s="17"/>
      <c r="U649" s="28">
        <f t="shared" si="923"/>
        <v>14</v>
      </c>
      <c r="V649" s="28">
        <f t="shared" si="924"/>
        <v>224</v>
      </c>
    </row>
    <row r="650" spans="1:22" x14ac:dyDescent="0.3">
      <c r="A650" s="28">
        <f t="shared" si="934"/>
        <v>14225</v>
      </c>
      <c r="B650" s="26"/>
      <c r="C650" s="26"/>
      <c r="D650" s="26"/>
      <c r="E650" s="9"/>
      <c r="F650" s="26"/>
      <c r="G650" s="27"/>
      <c r="H650" s="27"/>
      <c r="J650" s="17"/>
      <c r="K650" s="17">
        <v>7</v>
      </c>
      <c r="L650" s="17">
        <v>7</v>
      </c>
      <c r="M650" s="17">
        <v>7</v>
      </c>
      <c r="N650" s="17">
        <v>7</v>
      </c>
      <c r="O650" s="17">
        <v>7</v>
      </c>
      <c r="P650" s="17">
        <v>7</v>
      </c>
      <c r="Q650" s="17"/>
      <c r="R650" s="17"/>
      <c r="S650" s="17"/>
      <c r="U650" s="28">
        <f t="shared" si="923"/>
        <v>14</v>
      </c>
      <c r="V650" s="28">
        <f t="shared" si="924"/>
        <v>225</v>
      </c>
    </row>
    <row r="651" spans="1:22" x14ac:dyDescent="0.3">
      <c r="A651" s="28">
        <f t="shared" si="934"/>
        <v>14226</v>
      </c>
      <c r="B651" s="26"/>
      <c r="C651" s="26"/>
      <c r="D651" s="26"/>
      <c r="E651" s="9"/>
      <c r="F651" s="26"/>
      <c r="G651" s="27"/>
      <c r="H651" s="27"/>
      <c r="J651" s="28" t="str">
        <f t="shared" ref="J651" si="993">CONCATENATE(K650,1)</f>
        <v>71</v>
      </c>
      <c r="K651" s="22" t="e">
        <f t="array" ref="K651:P653">LINEST(B642:B648,C642:C648^{1,2,3,4,5},TRUE,TRUE)</f>
        <v>#VALUE!</v>
      </c>
      <c r="L651" s="22" t="e">
        <v>#VALUE!</v>
      </c>
      <c r="M651" s="22" t="e">
        <v>#VALUE!</v>
      </c>
      <c r="N651" s="22" t="e">
        <v>#VALUE!</v>
      </c>
      <c r="O651" s="22" t="e">
        <v>#VALUE!</v>
      </c>
      <c r="P651" s="22" t="e">
        <v>#VALUE!</v>
      </c>
      <c r="Q651" s="17"/>
      <c r="R651" s="17"/>
      <c r="S651" s="17"/>
      <c r="U651" s="28">
        <f t="shared" si="923"/>
        <v>14</v>
      </c>
      <c r="V651" s="28">
        <f t="shared" si="924"/>
        <v>226</v>
      </c>
    </row>
    <row r="652" spans="1:22" x14ac:dyDescent="0.3">
      <c r="A652" s="28">
        <f t="shared" si="934"/>
        <v>14227</v>
      </c>
      <c r="B652" s="2">
        <f t="shared" ref="B652" si="994">COUNT(B642:B651)-2</f>
        <v>1</v>
      </c>
      <c r="J652" s="28" t="str">
        <f t="shared" ref="J652" si="995">CONCATENATE(K650,2)</f>
        <v>72</v>
      </c>
      <c r="K652" s="22" t="e">
        <v>#VALUE!</v>
      </c>
      <c r="L652" s="22" t="e">
        <v>#VALUE!</v>
      </c>
      <c r="M652" s="22" t="e">
        <v>#VALUE!</v>
      </c>
      <c r="N652" s="22" t="e">
        <v>#VALUE!</v>
      </c>
      <c r="O652" s="22" t="e">
        <v>#VALUE!</v>
      </c>
      <c r="P652" s="22" t="e">
        <v>#VALUE!</v>
      </c>
      <c r="Q652" s="17"/>
      <c r="R652" s="17"/>
      <c r="S652" s="17"/>
      <c r="U652" s="28">
        <f t="shared" si="923"/>
        <v>14</v>
      </c>
      <c r="V652" s="28">
        <f t="shared" si="924"/>
        <v>227</v>
      </c>
    </row>
    <row r="653" spans="1:22" x14ac:dyDescent="0.3">
      <c r="A653" s="28">
        <f t="shared" si="934"/>
        <v>14228</v>
      </c>
      <c r="J653" s="28" t="str">
        <f t="shared" ref="J653" si="996">CONCATENATE(K650,3)</f>
        <v>73</v>
      </c>
      <c r="K653" s="22" t="e">
        <v>#VALUE!</v>
      </c>
      <c r="L653" s="22" t="e">
        <v>#VALUE!</v>
      </c>
      <c r="M653" s="22" t="e">
        <v>#VALUE!</v>
      </c>
      <c r="N653" s="22" t="e">
        <v>#VALUE!</v>
      </c>
      <c r="O653" s="22" t="e">
        <v>#VALUE!</v>
      </c>
      <c r="P653" s="22" t="e">
        <v>#VALUE!</v>
      </c>
      <c r="Q653" s="17"/>
      <c r="R653" s="17"/>
      <c r="S653" s="17"/>
      <c r="U653" s="28">
        <f t="shared" si="923"/>
        <v>14</v>
      </c>
      <c r="V653" s="28">
        <f t="shared" si="924"/>
        <v>228</v>
      </c>
    </row>
    <row r="654" spans="1:22" x14ac:dyDescent="0.3">
      <c r="A654" s="28">
        <f t="shared" si="934"/>
        <v>14229</v>
      </c>
      <c r="B654" s="66" t="s">
        <v>25</v>
      </c>
      <c r="C654" s="66"/>
      <c r="D654" s="66"/>
      <c r="E654" s="66"/>
      <c r="F654" s="66"/>
      <c r="G654" s="66"/>
      <c r="H654" s="66"/>
      <c r="J654" s="17"/>
      <c r="K654" s="17">
        <v>8</v>
      </c>
      <c r="L654" s="17">
        <v>8</v>
      </c>
      <c r="M654" s="17">
        <v>8</v>
      </c>
      <c r="N654" s="17">
        <v>8</v>
      </c>
      <c r="O654" s="17">
        <v>8</v>
      </c>
      <c r="P654" s="17">
        <v>8</v>
      </c>
      <c r="Q654" s="17">
        <v>8</v>
      </c>
      <c r="R654" s="17"/>
      <c r="S654" s="17"/>
      <c r="U654" s="28">
        <f t="shared" si="923"/>
        <v>14</v>
      </c>
      <c r="V654" s="28">
        <f t="shared" si="924"/>
        <v>229</v>
      </c>
    </row>
    <row r="655" spans="1:22" x14ac:dyDescent="0.3">
      <c r="A655" s="28">
        <f t="shared" si="934"/>
        <v>14230</v>
      </c>
      <c r="B655" s="71"/>
      <c r="C655" s="71"/>
      <c r="D655" s="71"/>
      <c r="E655" s="71"/>
      <c r="F655" s="71"/>
      <c r="G655" s="71"/>
      <c r="H655" s="71"/>
      <c r="J655" s="28" t="str">
        <f t="shared" ref="J655" si="997">CONCATENATE(K654,1)</f>
        <v>81</v>
      </c>
      <c r="K655" s="22" t="e">
        <f t="array" ref="K655:Q657">LINEST(B642:B649,C642:C649^{1,2,3,4,5,6},TRUE,TRUE)</f>
        <v>#VALUE!</v>
      </c>
      <c r="L655" s="22" t="e">
        <v>#VALUE!</v>
      </c>
      <c r="M655" s="22" t="e">
        <v>#VALUE!</v>
      </c>
      <c r="N655" s="22" t="e">
        <v>#VALUE!</v>
      </c>
      <c r="O655" s="22" t="e">
        <v>#VALUE!</v>
      </c>
      <c r="P655" s="22" t="e">
        <v>#VALUE!</v>
      </c>
      <c r="Q655" s="22" t="e">
        <v>#VALUE!</v>
      </c>
      <c r="R655" s="17"/>
      <c r="S655" s="17"/>
      <c r="U655" s="28">
        <f t="shared" si="923"/>
        <v>14</v>
      </c>
      <c r="V655" s="28">
        <f t="shared" si="924"/>
        <v>230</v>
      </c>
    </row>
    <row r="656" spans="1:22" x14ac:dyDescent="0.3">
      <c r="A656" s="28">
        <f t="shared" si="934"/>
        <v>14231</v>
      </c>
      <c r="B656" s="71"/>
      <c r="C656" s="71"/>
      <c r="D656" s="71"/>
      <c r="E656" s="71"/>
      <c r="F656" s="71"/>
      <c r="G656" s="71"/>
      <c r="H656" s="71"/>
      <c r="J656" s="28" t="str">
        <f t="shared" ref="J656" si="998">CONCATENATE(K654,2)</f>
        <v>82</v>
      </c>
      <c r="K656" s="22" t="e">
        <v>#VALUE!</v>
      </c>
      <c r="L656" s="22" t="e">
        <v>#VALUE!</v>
      </c>
      <c r="M656" s="22" t="e">
        <v>#VALUE!</v>
      </c>
      <c r="N656" s="22" t="e">
        <v>#VALUE!</v>
      </c>
      <c r="O656" s="22" t="e">
        <v>#VALUE!</v>
      </c>
      <c r="P656" s="22" t="e">
        <v>#VALUE!</v>
      </c>
      <c r="Q656" s="22" t="e">
        <v>#VALUE!</v>
      </c>
      <c r="R656" s="17"/>
      <c r="S656" s="17"/>
      <c r="U656" s="28">
        <f t="shared" si="923"/>
        <v>14</v>
      </c>
      <c r="V656" s="28">
        <f t="shared" si="924"/>
        <v>231</v>
      </c>
    </row>
    <row r="657" spans="1:22" x14ac:dyDescent="0.3">
      <c r="A657" s="28">
        <f t="shared" si="934"/>
        <v>14232</v>
      </c>
      <c r="J657" s="28" t="str">
        <f t="shared" ref="J657" si="999">CONCATENATE(K654,3)</f>
        <v>83</v>
      </c>
      <c r="K657" s="22" t="e">
        <v>#VALUE!</v>
      </c>
      <c r="L657" s="22" t="e">
        <v>#VALUE!</v>
      </c>
      <c r="M657" s="22" t="e">
        <v>#VALUE!</v>
      </c>
      <c r="N657" s="22" t="e">
        <v>#VALUE!</v>
      </c>
      <c r="O657" s="22" t="e">
        <v>#VALUE!</v>
      </c>
      <c r="P657" s="22" t="e">
        <v>#VALUE!</v>
      </c>
      <c r="Q657" s="22" t="e">
        <v>#VALUE!</v>
      </c>
      <c r="R657" s="17"/>
      <c r="S657" s="17"/>
      <c r="U657" s="28">
        <f t="shared" si="923"/>
        <v>14</v>
      </c>
      <c r="V657" s="28">
        <f t="shared" si="924"/>
        <v>232</v>
      </c>
    </row>
    <row r="658" spans="1:22" ht="15" customHeight="1" x14ac:dyDescent="0.3">
      <c r="A658" s="28">
        <f t="shared" si="934"/>
        <v>14233</v>
      </c>
      <c r="B658" s="66" t="s">
        <v>52</v>
      </c>
      <c r="C658" s="66"/>
      <c r="D658" s="66"/>
      <c r="E658" s="10">
        <f>IF(D628="","",MAX(E659,E660))</f>
        <v>0.79999999999999716</v>
      </c>
      <c r="J658" s="17"/>
      <c r="K658" s="17">
        <v>9</v>
      </c>
      <c r="L658" s="17">
        <v>9</v>
      </c>
      <c r="M658" s="17">
        <v>9</v>
      </c>
      <c r="N658" s="17">
        <v>9</v>
      </c>
      <c r="O658" s="17">
        <v>9</v>
      </c>
      <c r="P658" s="17">
        <v>9</v>
      </c>
      <c r="Q658" s="17">
        <v>9</v>
      </c>
      <c r="R658" s="17">
        <v>9</v>
      </c>
      <c r="S658" s="17"/>
      <c r="U658" s="28">
        <f t="shared" si="923"/>
        <v>14</v>
      </c>
      <c r="V658" s="28">
        <f t="shared" si="924"/>
        <v>233</v>
      </c>
    </row>
    <row r="659" spans="1:22" x14ac:dyDescent="0.3">
      <c r="A659" s="28">
        <f t="shared" si="934"/>
        <v>14234</v>
      </c>
      <c r="B659" s="2" t="s">
        <v>26</v>
      </c>
      <c r="C659" s="2" t="s">
        <v>27</v>
      </c>
      <c r="D659" s="2" t="s">
        <v>28</v>
      </c>
      <c r="E659" s="11">
        <f>ABS(MIN(D660:D669))</f>
        <v>0.79999999999999716</v>
      </c>
      <c r="G659" s="2" t="s">
        <v>230</v>
      </c>
      <c r="J659" s="28" t="str">
        <f t="shared" ref="J659" si="1000">CONCATENATE(K658,1)</f>
        <v>91</v>
      </c>
      <c r="K659" s="22" t="e">
        <f t="array" ref="K659:R661">LINEST(B642:B650,C642:C650^{1,2,3,4,5,6,7},TRUE,TRUE)</f>
        <v>#VALUE!</v>
      </c>
      <c r="L659" s="22" t="e">
        <v>#VALUE!</v>
      </c>
      <c r="M659" s="22" t="e">
        <v>#VALUE!</v>
      </c>
      <c r="N659" s="22" t="e">
        <v>#VALUE!</v>
      </c>
      <c r="O659" s="22" t="e">
        <v>#VALUE!</v>
      </c>
      <c r="P659" s="22" t="e">
        <v>#VALUE!</v>
      </c>
      <c r="Q659" s="22" t="e">
        <v>#VALUE!</v>
      </c>
      <c r="R659" s="22" t="e">
        <v>#VALUE!</v>
      </c>
      <c r="S659" s="17"/>
      <c r="U659" s="28">
        <f t="shared" si="923"/>
        <v>14</v>
      </c>
      <c r="V659" s="28">
        <f t="shared" si="924"/>
        <v>234</v>
      </c>
    </row>
    <row r="660" spans="1:22" x14ac:dyDescent="0.3">
      <c r="A660" s="28">
        <f t="shared" si="934"/>
        <v>14235</v>
      </c>
      <c r="B660" s="7">
        <f t="shared" ref="B660:B669" si="1001">C642-B642</f>
        <v>-0.30000000000000071</v>
      </c>
      <c r="C660" s="7">
        <f t="shared" ref="C660:C669" si="1002">H642-G642</f>
        <v>-0.19999999999999929</v>
      </c>
      <c r="D660" s="7">
        <f>C660-B660</f>
        <v>0.10000000000000142</v>
      </c>
      <c r="E660" s="11">
        <f>ABS(MAX(D660:D669))</f>
        <v>0.10000000000000142</v>
      </c>
      <c r="F660" s="13"/>
      <c r="G660" s="2">
        <f>IF(D642="","",D642/E642)</f>
        <v>0.1</v>
      </c>
      <c r="H660" s="13"/>
      <c r="J660" s="28" t="str">
        <f t="shared" ref="J660" si="1003">CONCATENATE(K658,2)</f>
        <v>92</v>
      </c>
      <c r="K660" s="22" t="e">
        <v>#VALUE!</v>
      </c>
      <c r="L660" s="22" t="e">
        <v>#VALUE!</v>
      </c>
      <c r="M660" s="22" t="e">
        <v>#VALUE!</v>
      </c>
      <c r="N660" s="22" t="e">
        <v>#VALUE!</v>
      </c>
      <c r="O660" s="22" t="e">
        <v>#VALUE!</v>
      </c>
      <c r="P660" s="22" t="e">
        <v>#VALUE!</v>
      </c>
      <c r="Q660" s="22" t="e">
        <v>#VALUE!</v>
      </c>
      <c r="R660" s="22" t="e">
        <v>#VALUE!</v>
      </c>
      <c r="S660" s="17"/>
      <c r="U660" s="28">
        <f t="shared" si="923"/>
        <v>14</v>
      </c>
      <c r="V660" s="28">
        <f t="shared" si="924"/>
        <v>235</v>
      </c>
    </row>
    <row r="661" spans="1:22" x14ac:dyDescent="0.3">
      <c r="A661" s="28">
        <f t="shared" si="934"/>
        <v>14236</v>
      </c>
      <c r="B661" s="7">
        <f t="shared" si="1001"/>
        <v>0.10000000000000142</v>
      </c>
      <c r="C661" s="7">
        <f t="shared" si="1002"/>
        <v>-0.19999999999999929</v>
      </c>
      <c r="D661" s="7">
        <f t="shared" ref="D661:D669" si="1004">C661-B661</f>
        <v>-0.30000000000000071</v>
      </c>
      <c r="E661" s="12" t="s">
        <v>34</v>
      </c>
      <c r="G661" s="2">
        <f t="shared" ref="G661:G669" si="1005">IF(D643="","",D643/E643)</f>
        <v>0.1</v>
      </c>
      <c r="H661" s="13"/>
      <c r="J661" s="28" t="str">
        <f t="shared" ref="J661" si="1006">CONCATENATE(K658,3)</f>
        <v>93</v>
      </c>
      <c r="K661" s="22" t="e">
        <v>#VALUE!</v>
      </c>
      <c r="L661" s="22" t="e">
        <v>#VALUE!</v>
      </c>
      <c r="M661" s="22" t="e">
        <v>#VALUE!</v>
      </c>
      <c r="N661" s="22" t="e">
        <v>#VALUE!</v>
      </c>
      <c r="O661" s="22" t="e">
        <v>#VALUE!</v>
      </c>
      <c r="P661" s="22" t="e">
        <v>#VALUE!</v>
      </c>
      <c r="Q661" s="22" t="e">
        <v>#VALUE!</v>
      </c>
      <c r="R661" s="22" t="e">
        <v>#VALUE!</v>
      </c>
      <c r="S661" s="17"/>
      <c r="U661" s="28">
        <f t="shared" si="923"/>
        <v>14</v>
      </c>
      <c r="V661" s="28">
        <f t="shared" si="924"/>
        <v>236</v>
      </c>
    </row>
    <row r="662" spans="1:22" x14ac:dyDescent="0.3">
      <c r="A662" s="28">
        <f t="shared" si="934"/>
        <v>14237</v>
      </c>
      <c r="B662" s="7">
        <f t="shared" si="1001"/>
        <v>0.39999999999999858</v>
      </c>
      <c r="C662" s="7">
        <f t="shared" si="1002"/>
        <v>-0.39999999999999858</v>
      </c>
      <c r="D662" s="7">
        <f t="shared" si="1004"/>
        <v>-0.79999999999999716</v>
      </c>
      <c r="E662" s="10">
        <f>IF(D628="","",MAX(E663,E664))</f>
        <v>0.39999999999999858</v>
      </c>
      <c r="G662" s="2">
        <f t="shared" si="1005"/>
        <v>0.1</v>
      </c>
      <c r="H662" s="13"/>
      <c r="J662" s="17"/>
      <c r="K662" s="17">
        <v>10</v>
      </c>
      <c r="L662" s="17">
        <v>10</v>
      </c>
      <c r="M662" s="17">
        <v>10</v>
      </c>
      <c r="N662" s="17">
        <v>10</v>
      </c>
      <c r="O662" s="17">
        <v>10</v>
      </c>
      <c r="P662" s="17">
        <v>10</v>
      </c>
      <c r="Q662" s="17">
        <v>10</v>
      </c>
      <c r="R662" s="17">
        <v>10</v>
      </c>
      <c r="S662" s="17">
        <v>10</v>
      </c>
      <c r="U662" s="28">
        <f t="shared" si="923"/>
        <v>14</v>
      </c>
      <c r="V662" s="28">
        <f t="shared" si="924"/>
        <v>237</v>
      </c>
    </row>
    <row r="663" spans="1:22" x14ac:dyDescent="0.3">
      <c r="A663" s="28">
        <f t="shared" si="934"/>
        <v>14238</v>
      </c>
      <c r="B663" s="7">
        <f t="shared" si="1001"/>
        <v>0</v>
      </c>
      <c r="C663" s="7">
        <f t="shared" si="1002"/>
        <v>0</v>
      </c>
      <c r="D663" s="7">
        <f t="shared" si="1004"/>
        <v>0</v>
      </c>
      <c r="E663" s="11">
        <f>ABS(MIN(B660:B669))</f>
        <v>0.30000000000000071</v>
      </c>
      <c r="G663" s="2" t="str">
        <f t="shared" si="1005"/>
        <v/>
      </c>
      <c r="H663" s="13"/>
      <c r="J663" s="28" t="str">
        <f t="shared" ref="J663" si="1007">CONCATENATE(K662,1)</f>
        <v>101</v>
      </c>
      <c r="K663" s="22" t="e">
        <f t="array" ref="K663:S665">LINEST(B642:B651,C642:C651^{1,2,3,4,5,6,7,8},TRUE,TRUE)</f>
        <v>#VALUE!</v>
      </c>
      <c r="L663" s="22" t="e">
        <v>#VALUE!</v>
      </c>
      <c r="M663" s="22" t="e">
        <v>#VALUE!</v>
      </c>
      <c r="N663" s="22" t="e">
        <v>#VALUE!</v>
      </c>
      <c r="O663" s="22" t="e">
        <v>#VALUE!</v>
      </c>
      <c r="P663" s="22" t="e">
        <v>#VALUE!</v>
      </c>
      <c r="Q663" s="22" t="e">
        <v>#VALUE!</v>
      </c>
      <c r="R663" s="22" t="e">
        <v>#VALUE!</v>
      </c>
      <c r="S663" s="22" t="e">
        <v>#VALUE!</v>
      </c>
      <c r="U663" s="28">
        <f t="shared" si="923"/>
        <v>14</v>
      </c>
      <c r="V663" s="28">
        <f t="shared" si="924"/>
        <v>238</v>
      </c>
    </row>
    <row r="664" spans="1:22" x14ac:dyDescent="0.3">
      <c r="A664" s="28">
        <f t="shared" si="934"/>
        <v>14239</v>
      </c>
      <c r="B664" s="7">
        <f t="shared" si="1001"/>
        <v>0</v>
      </c>
      <c r="C664" s="7">
        <f t="shared" si="1002"/>
        <v>0</v>
      </c>
      <c r="D664" s="7">
        <f t="shared" si="1004"/>
        <v>0</v>
      </c>
      <c r="E664" s="11">
        <f>ABS(MAX(B660:B669))</f>
        <v>0.39999999999999858</v>
      </c>
      <c r="G664" s="2" t="str">
        <f t="shared" si="1005"/>
        <v/>
      </c>
      <c r="H664" s="13"/>
      <c r="J664" s="28" t="str">
        <f t="shared" ref="J664" si="1008">CONCATENATE(K662,2)</f>
        <v>102</v>
      </c>
      <c r="K664" s="22" t="e">
        <v>#VALUE!</v>
      </c>
      <c r="L664" s="22" t="e">
        <v>#VALUE!</v>
      </c>
      <c r="M664" s="22" t="e">
        <v>#VALUE!</v>
      </c>
      <c r="N664" s="22" t="e">
        <v>#VALUE!</v>
      </c>
      <c r="O664" s="22" t="e">
        <v>#VALUE!</v>
      </c>
      <c r="P664" s="22" t="e">
        <v>#VALUE!</v>
      </c>
      <c r="Q664" s="22" t="e">
        <v>#VALUE!</v>
      </c>
      <c r="R664" s="22" t="e">
        <v>#VALUE!</v>
      </c>
      <c r="S664" s="22" t="e">
        <v>#VALUE!</v>
      </c>
      <c r="U664" s="28">
        <f t="shared" si="923"/>
        <v>14</v>
      </c>
      <c r="V664" s="28">
        <f t="shared" si="924"/>
        <v>239</v>
      </c>
    </row>
    <row r="665" spans="1:22" x14ac:dyDescent="0.3">
      <c r="A665" s="28">
        <f t="shared" si="934"/>
        <v>14240</v>
      </c>
      <c r="B665" s="7">
        <f t="shared" si="1001"/>
        <v>0</v>
      </c>
      <c r="C665" s="7">
        <f t="shared" si="1002"/>
        <v>0</v>
      </c>
      <c r="D665" s="7">
        <f t="shared" si="1004"/>
        <v>0</v>
      </c>
      <c r="E665" s="12" t="s">
        <v>231</v>
      </c>
      <c r="G665" s="2" t="str">
        <f t="shared" si="1005"/>
        <v/>
      </c>
      <c r="H665" s="13"/>
      <c r="J665" s="28" t="str">
        <f t="shared" ref="J665" si="1009">CONCATENATE(K662,3)</f>
        <v>103</v>
      </c>
      <c r="K665" s="22" t="e">
        <v>#VALUE!</v>
      </c>
      <c r="L665" s="22" t="e">
        <v>#VALUE!</v>
      </c>
      <c r="M665" s="22" t="e">
        <v>#VALUE!</v>
      </c>
      <c r="N665" s="22" t="e">
        <v>#VALUE!</v>
      </c>
      <c r="O665" s="22" t="e">
        <v>#VALUE!</v>
      </c>
      <c r="P665" s="22" t="e">
        <v>#VALUE!</v>
      </c>
      <c r="Q665" s="22" t="e">
        <v>#VALUE!</v>
      </c>
      <c r="R665" s="22" t="e">
        <v>#VALUE!</v>
      </c>
      <c r="S665" s="22" t="e">
        <v>#VALUE!</v>
      </c>
      <c r="U665" s="28">
        <f t="shared" si="923"/>
        <v>14</v>
      </c>
      <c r="V665" s="28">
        <f t="shared" si="924"/>
        <v>240</v>
      </c>
    </row>
    <row r="666" spans="1:22" x14ac:dyDescent="0.3">
      <c r="A666" s="28">
        <f t="shared" si="934"/>
        <v>14241</v>
      </c>
      <c r="B666" s="7">
        <f t="shared" si="1001"/>
        <v>0</v>
      </c>
      <c r="C666" s="7">
        <f t="shared" si="1002"/>
        <v>0</v>
      </c>
      <c r="D666" s="7">
        <f t="shared" si="1004"/>
        <v>0</v>
      </c>
      <c r="E666" s="10">
        <f>IF(D628="","",MAX(E667,E668))*2</f>
        <v>0.2</v>
      </c>
      <c r="G666" s="2" t="str">
        <f t="shared" si="1005"/>
        <v/>
      </c>
      <c r="H666" s="13"/>
      <c r="U666" s="28">
        <f t="shared" si="923"/>
        <v>14</v>
      </c>
      <c r="V666" s="28">
        <f t="shared" si="924"/>
        <v>241</v>
      </c>
    </row>
    <row r="667" spans="1:22" x14ac:dyDescent="0.3">
      <c r="A667" s="28">
        <f t="shared" si="934"/>
        <v>14242</v>
      </c>
      <c r="B667" s="7">
        <f t="shared" si="1001"/>
        <v>0</v>
      </c>
      <c r="C667" s="7">
        <f t="shared" si="1002"/>
        <v>0</v>
      </c>
      <c r="D667" s="7">
        <f t="shared" si="1004"/>
        <v>0</v>
      </c>
      <c r="E667" s="11">
        <f>ABS(MIN(G660:G669))</f>
        <v>0.1</v>
      </c>
      <c r="G667" s="2" t="str">
        <f t="shared" si="1005"/>
        <v/>
      </c>
      <c r="U667" s="28">
        <f t="shared" si="923"/>
        <v>14</v>
      </c>
      <c r="V667" s="28">
        <f t="shared" si="924"/>
        <v>242</v>
      </c>
    </row>
    <row r="668" spans="1:22" x14ac:dyDescent="0.3">
      <c r="A668" s="28">
        <f t="shared" si="934"/>
        <v>14243</v>
      </c>
      <c r="B668" s="7">
        <f t="shared" si="1001"/>
        <v>0</v>
      </c>
      <c r="C668" s="7">
        <f t="shared" si="1002"/>
        <v>0</v>
      </c>
      <c r="D668" s="7">
        <f t="shared" si="1004"/>
        <v>0</v>
      </c>
      <c r="E668" s="11">
        <f>ABS(MAX(G660:G669))</f>
        <v>0.1</v>
      </c>
      <c r="G668" s="2" t="str">
        <f t="shared" si="1005"/>
        <v/>
      </c>
      <c r="U668" s="28">
        <f t="shared" si="923"/>
        <v>14</v>
      </c>
      <c r="V668" s="28">
        <f t="shared" si="924"/>
        <v>243</v>
      </c>
    </row>
    <row r="669" spans="1:22" x14ac:dyDescent="0.3">
      <c r="A669" s="28">
        <f t="shared" si="934"/>
        <v>14244</v>
      </c>
      <c r="B669" s="7">
        <f t="shared" si="1001"/>
        <v>0</v>
      </c>
      <c r="C669" s="7">
        <f t="shared" si="1002"/>
        <v>0</v>
      </c>
      <c r="D669" s="7">
        <f t="shared" si="1004"/>
        <v>0</v>
      </c>
      <c r="F669" s="13"/>
      <c r="G669" s="2" t="str">
        <f t="shared" si="1005"/>
        <v/>
      </c>
      <c r="U669" s="28">
        <f t="shared" si="923"/>
        <v>14</v>
      </c>
      <c r="V669" s="28">
        <f t="shared" si="924"/>
        <v>244</v>
      </c>
    </row>
    <row r="670" spans="1:22" x14ac:dyDescent="0.3">
      <c r="A670" s="28">
        <f t="shared" si="934"/>
        <v>14245</v>
      </c>
      <c r="F670" s="13"/>
      <c r="U670" s="28">
        <f t="shared" si="923"/>
        <v>14</v>
      </c>
      <c r="V670" s="28">
        <f t="shared" si="924"/>
        <v>245</v>
      </c>
    </row>
    <row r="671" spans="1:22" x14ac:dyDescent="0.3">
      <c r="A671" s="28">
        <f t="shared" si="934"/>
        <v>14246</v>
      </c>
      <c r="F671" s="13"/>
      <c r="U671" s="28">
        <f t="shared" si="923"/>
        <v>14</v>
      </c>
      <c r="V671" s="28">
        <f t="shared" si="924"/>
        <v>246</v>
      </c>
    </row>
    <row r="672" spans="1:22" x14ac:dyDescent="0.3">
      <c r="A672" s="28">
        <f t="shared" si="934"/>
        <v>14247</v>
      </c>
      <c r="F672" s="13"/>
      <c r="U672" s="28">
        <f t="shared" si="923"/>
        <v>14</v>
      </c>
      <c r="V672" s="28">
        <f t="shared" si="924"/>
        <v>247</v>
      </c>
    </row>
    <row r="673" spans="1:24" s="8" customFormat="1" x14ac:dyDescent="0.3"/>
    <row r="674" spans="1:24" x14ac:dyDescent="0.3">
      <c r="A674" s="28">
        <f t="shared" ref="A674:A720" si="1010">ROUND(CONCATENATE(U674,V674),0)</f>
        <v>15201</v>
      </c>
      <c r="B674" s="63" t="s">
        <v>0</v>
      </c>
      <c r="C674" s="63"/>
      <c r="D674" s="71" t="s">
        <v>75</v>
      </c>
      <c r="E674" s="71"/>
      <c r="F674" s="71"/>
      <c r="G674" s="71"/>
      <c r="H674" s="71"/>
      <c r="U674" s="28">
        <f t="shared" ref="U674" si="1011">U672+1</f>
        <v>15</v>
      </c>
      <c r="V674" s="28">
        <v>201</v>
      </c>
    </row>
    <row r="675" spans="1:24" x14ac:dyDescent="0.3">
      <c r="A675" s="28">
        <f t="shared" si="1010"/>
        <v>15202</v>
      </c>
      <c r="B675" s="72" t="s">
        <v>70</v>
      </c>
      <c r="C675" s="73"/>
      <c r="D675" s="30" t="s">
        <v>66</v>
      </c>
      <c r="E675" s="66" t="s">
        <v>71</v>
      </c>
      <c r="F675" s="66"/>
      <c r="G675" s="74" t="s">
        <v>67</v>
      </c>
      <c r="H675" s="74"/>
      <c r="U675" s="28">
        <f t="shared" ref="U675:U738" si="1012">U674</f>
        <v>15</v>
      </c>
      <c r="V675" s="28">
        <f t="shared" ref="V675:V738" si="1013">V674+1</f>
        <v>202</v>
      </c>
    </row>
    <row r="676" spans="1:24" x14ac:dyDescent="0.3">
      <c r="A676" s="28">
        <f t="shared" si="1010"/>
        <v>15203</v>
      </c>
      <c r="B676" s="75" t="s">
        <v>6</v>
      </c>
      <c r="C676" s="75"/>
      <c r="D676" s="71" t="s">
        <v>210</v>
      </c>
      <c r="E676" s="71"/>
      <c r="F676" s="71"/>
      <c r="G676" s="71"/>
      <c r="H676" s="71"/>
      <c r="U676" s="28">
        <f t="shared" si="1012"/>
        <v>15</v>
      </c>
      <c r="V676" s="28">
        <f t="shared" si="1013"/>
        <v>203</v>
      </c>
    </row>
    <row r="677" spans="1:24" x14ac:dyDescent="0.3">
      <c r="A677" s="28">
        <f t="shared" si="1010"/>
        <v>15204</v>
      </c>
      <c r="B677" s="63" t="s">
        <v>7</v>
      </c>
      <c r="C677" s="63"/>
      <c r="D677" s="71" t="s">
        <v>29</v>
      </c>
      <c r="E677" s="71"/>
      <c r="F677" s="71"/>
      <c r="G677" s="71"/>
      <c r="H677" s="71"/>
      <c r="J677" s="17"/>
      <c r="K677" s="17" t="s">
        <v>53</v>
      </c>
      <c r="L677" s="17" t="s">
        <v>54</v>
      </c>
      <c r="M677" s="17" t="s">
        <v>55</v>
      </c>
      <c r="N677" s="17" t="s">
        <v>56</v>
      </c>
      <c r="O677" s="17" t="s">
        <v>57</v>
      </c>
      <c r="P677" s="17" t="s">
        <v>2</v>
      </c>
      <c r="Q677" s="17" t="s">
        <v>3</v>
      </c>
      <c r="R677" s="17" t="s">
        <v>4</v>
      </c>
      <c r="S677" s="17" t="s">
        <v>5</v>
      </c>
      <c r="U677" s="28">
        <f t="shared" si="1012"/>
        <v>15</v>
      </c>
      <c r="V677" s="28">
        <f t="shared" si="1013"/>
        <v>204</v>
      </c>
      <c r="X677" s="1" t="s">
        <v>48</v>
      </c>
    </row>
    <row r="678" spans="1:24" x14ac:dyDescent="0.3">
      <c r="A678" s="28">
        <f t="shared" si="1010"/>
        <v>15205</v>
      </c>
      <c r="B678" s="63" t="s">
        <v>9</v>
      </c>
      <c r="C678" s="63"/>
      <c r="D678" s="71" t="s">
        <v>30</v>
      </c>
      <c r="E678" s="71"/>
      <c r="F678" s="71"/>
      <c r="G678" s="71"/>
      <c r="H678" s="71"/>
      <c r="J678" s="17">
        <f t="shared" ref="J678" si="1014">COUNTA(B690:B699)</f>
        <v>3</v>
      </c>
      <c r="K678" s="17">
        <f t="shared" ref="K678" si="1015">IF(L678-1&lt;2,0,L678-1)</f>
        <v>0</v>
      </c>
      <c r="L678" s="17">
        <f t="shared" ref="L678" si="1016">IF(M678-1&lt;2,0,M678-1)</f>
        <v>0</v>
      </c>
      <c r="M678" s="17">
        <f t="shared" ref="M678" si="1017">IF(N678-1&lt;2,0,N678-1)</f>
        <v>0</v>
      </c>
      <c r="N678" s="17">
        <f t="shared" ref="N678" si="1018">IF(O678-1&lt;2,0,O678-1)</f>
        <v>0</v>
      </c>
      <c r="O678" s="17">
        <f t="shared" ref="O678" si="1019">IF(P678-1&lt;2,0,P678-1)</f>
        <v>0</v>
      </c>
      <c r="P678" s="17">
        <f t="shared" ref="P678" si="1020">IF(Q678-1&lt;2,0,Q678-1)</f>
        <v>0</v>
      </c>
      <c r="Q678" s="17">
        <f t="shared" ref="Q678" si="1021">IF(R678-1&lt;2,0,R678-1)</f>
        <v>0</v>
      </c>
      <c r="R678" s="17">
        <f t="shared" ref="R678" si="1022">IF(S678-1&lt;2,0,S678-1)</f>
        <v>2</v>
      </c>
      <c r="S678" s="17">
        <f t="shared" ref="S678" si="1023">J678</f>
        <v>3</v>
      </c>
      <c r="U678" s="28">
        <f t="shared" si="1012"/>
        <v>15</v>
      </c>
      <c r="V678" s="28">
        <f t="shared" si="1013"/>
        <v>205</v>
      </c>
      <c r="X678" s="1" t="s">
        <v>49</v>
      </c>
    </row>
    <row r="679" spans="1:24" x14ac:dyDescent="0.3">
      <c r="A679" s="28">
        <f t="shared" si="1010"/>
        <v>15206</v>
      </c>
      <c r="B679" s="63" t="s">
        <v>10</v>
      </c>
      <c r="C679" s="63"/>
      <c r="D679" s="77" t="s">
        <v>376</v>
      </c>
      <c r="E679" s="78"/>
      <c r="F679" s="78"/>
      <c r="G679" s="78"/>
      <c r="H679" s="79"/>
      <c r="J679" s="28" t="str">
        <f t="shared" ref="J679" si="1024">CONCATENATE(J678,1)</f>
        <v>31</v>
      </c>
      <c r="K679" s="29">
        <f t="shared" ref="K679" si="1025">IF(K678=0,0,VLOOKUP(J679,J683:S713,K678,FALSE))</f>
        <v>0</v>
      </c>
      <c r="L679" s="29">
        <f t="shared" ref="L679" si="1026">IF(L678=0,0,VLOOKUP(J679,J683:S713,L678,FALSE))</f>
        <v>0</v>
      </c>
      <c r="M679" s="29">
        <f t="shared" ref="M679" si="1027">IF(M678=0,0,VLOOKUP(J679,J683:S713,M678,FALSE))</f>
        <v>0</v>
      </c>
      <c r="N679" s="29">
        <f t="shared" ref="N679" si="1028">IF(N678=0,0,VLOOKUP(J679,J683:S713,N678,FALSE))</f>
        <v>0</v>
      </c>
      <c r="O679" s="29">
        <f t="shared" ref="O679" si="1029">IF(O678=0,0,VLOOKUP(J679,J683:S713,O678,FALSE))</f>
        <v>0</v>
      </c>
      <c r="P679" s="29">
        <f t="shared" ref="P679" si="1030">IF(P678=0,0,VLOOKUP(J679,J683:S713,P678,FALSE))</f>
        <v>0</v>
      </c>
      <c r="Q679" s="29">
        <f t="shared" ref="Q679" si="1031">IF(Q678=0,0,VLOOKUP(J679,J683:S713,Q678,FALSE))</f>
        <v>0</v>
      </c>
      <c r="R679" s="29">
        <f t="shared" ref="R679" si="1032">IF(R678=0,0,VLOOKUP(J679,J683:S713,R678,FALSE))</f>
        <v>0.9900666579532087</v>
      </c>
      <c r="S679" s="29">
        <f t="shared" ref="S679" si="1033">IF(S678=0,0,VLOOKUP(J679,J683:S713,S678,FALSE))</f>
        <v>0.28133577310155289</v>
      </c>
      <c r="U679" s="28">
        <f t="shared" si="1012"/>
        <v>15</v>
      </c>
      <c r="V679" s="28">
        <f t="shared" si="1013"/>
        <v>206</v>
      </c>
      <c r="X679" s="1" t="s">
        <v>50</v>
      </c>
    </row>
    <row r="680" spans="1:24" x14ac:dyDescent="0.3">
      <c r="A680" s="28">
        <f t="shared" si="1010"/>
        <v>15207</v>
      </c>
      <c r="B680" s="63" t="s">
        <v>11</v>
      </c>
      <c r="C680" s="63"/>
      <c r="D680" s="83">
        <v>46056</v>
      </c>
      <c r="E680" s="84"/>
      <c r="F680" s="84"/>
      <c r="G680" s="84"/>
      <c r="H680" s="85"/>
      <c r="J680" s="28" t="str">
        <f t="shared" ref="J680" si="1034">CONCATENATE(J678,2)</f>
        <v>32</v>
      </c>
      <c r="K680" s="22">
        <f t="shared" ref="K680" si="1035">IF(K678=0,0,VLOOKUP(J680,J683:S713,K678,FALSE))</f>
        <v>0</v>
      </c>
      <c r="L680" s="22">
        <f t="shared" ref="L680" si="1036">IF(L678=0,0,VLOOKUP(J680,J683:S713,L678,FALSE))</f>
        <v>0</v>
      </c>
      <c r="M680" s="22">
        <f t="shared" ref="M680" si="1037">IF(M678=0,0,VLOOKUP(J680,J683:S713,M678,FALSE))</f>
        <v>0</v>
      </c>
      <c r="N680" s="22">
        <f t="shared" ref="N680" si="1038">IF(N678=0,0,VLOOKUP(J680,J683:S713,N678,FALSE))</f>
        <v>0</v>
      </c>
      <c r="O680" s="22">
        <f t="shared" ref="O680" si="1039">IF(O678=0,0,VLOOKUP(J680,J683:S713,O678,FALSE))</f>
        <v>0</v>
      </c>
      <c r="P680" s="22">
        <f t="shared" ref="P680" si="1040">IF(P678=0,0,VLOOKUP(J680,J683:S713,P678,FALSE))</f>
        <v>0</v>
      </c>
      <c r="Q680" s="22">
        <f t="shared" ref="Q680" si="1041">IF(Q678=0,0,VLOOKUP(J680,J683:S713,Q678,FALSE))</f>
        <v>0</v>
      </c>
      <c r="R680" s="22">
        <f t="shared" ref="R680" si="1042">IF(R678=0,0,VLOOKUP(J680,J683:S713,R678,FALSE))</f>
        <v>5.659556945395796E-3</v>
      </c>
      <c r="S680" s="22">
        <f t="shared" ref="S680" si="1043">IF(S678=0,0,VLOOKUP(J680,J683:S713,S678,FALSE))</f>
        <v>0.14880904299408387</v>
      </c>
      <c r="U680" s="28">
        <f t="shared" si="1012"/>
        <v>15</v>
      </c>
      <c r="V680" s="28">
        <f t="shared" si="1013"/>
        <v>207</v>
      </c>
    </row>
    <row r="681" spans="1:24" x14ac:dyDescent="0.3">
      <c r="A681" s="28">
        <f t="shared" si="1010"/>
        <v>15208</v>
      </c>
      <c r="B681" s="63" t="s">
        <v>12</v>
      </c>
      <c r="C681" s="63"/>
      <c r="D681" s="86">
        <v>46446</v>
      </c>
      <c r="E681" s="87"/>
      <c r="F681" s="87"/>
      <c r="G681" s="87"/>
      <c r="H681" s="88"/>
      <c r="J681" s="28" t="str">
        <f t="shared" ref="J681" si="1044">CONCATENATE(J678,3)</f>
        <v>33</v>
      </c>
      <c r="K681" s="22"/>
      <c r="L681" s="22"/>
      <c r="M681" s="22"/>
      <c r="N681" s="22" t="s">
        <v>58</v>
      </c>
      <c r="O681" s="29">
        <f t="shared" ref="O681" si="1045">J678-2</f>
        <v>1</v>
      </c>
      <c r="P681" s="22" t="s">
        <v>59</v>
      </c>
      <c r="Q681" s="29">
        <f t="shared" ref="Q681" si="1046">VLOOKUP(J681,J683:S713,3,FALSE)</f>
        <v>8.083992486288416E-2</v>
      </c>
      <c r="R681" s="22" t="s">
        <v>60</v>
      </c>
      <c r="S681" s="22">
        <f t="shared" ref="S681" si="1047">VLOOKUP(J681,J683:S713,2,FALSE)</f>
        <v>0.99996732453274073</v>
      </c>
      <c r="U681" s="28">
        <f t="shared" si="1012"/>
        <v>15</v>
      </c>
      <c r="V681" s="28">
        <f t="shared" si="1013"/>
        <v>208</v>
      </c>
    </row>
    <row r="682" spans="1:24" x14ac:dyDescent="0.3">
      <c r="A682" s="28">
        <f t="shared" si="1010"/>
        <v>15209</v>
      </c>
      <c r="B682" s="63" t="s">
        <v>13</v>
      </c>
      <c r="C682" s="63"/>
      <c r="D682" s="15">
        <v>0.1</v>
      </c>
      <c r="E682" s="66" t="s">
        <v>14</v>
      </c>
      <c r="F682" s="66"/>
      <c r="G682" s="66"/>
      <c r="H682" s="6" t="s">
        <v>64</v>
      </c>
      <c r="J682" s="17"/>
      <c r="K682" s="17">
        <v>3</v>
      </c>
      <c r="L682" s="17">
        <v>3</v>
      </c>
      <c r="M682" s="17"/>
      <c r="N682" s="17"/>
      <c r="O682" s="17"/>
      <c r="P682" s="17"/>
      <c r="Q682" s="17"/>
      <c r="R682" s="17"/>
      <c r="S682" s="17"/>
      <c r="U682" s="28">
        <f t="shared" si="1012"/>
        <v>15</v>
      </c>
      <c r="V682" s="28">
        <f t="shared" si="1013"/>
        <v>209</v>
      </c>
    </row>
    <row r="683" spans="1:24" x14ac:dyDescent="0.3">
      <c r="A683" s="28">
        <f t="shared" si="1010"/>
        <v>15210</v>
      </c>
      <c r="B683" s="63" t="s">
        <v>15</v>
      </c>
      <c r="C683" s="63"/>
      <c r="D683" s="2">
        <f t="shared" ref="D683" si="1048">MIN(B690:B699)</f>
        <v>15</v>
      </c>
      <c r="E683" s="3" t="s">
        <v>16</v>
      </c>
      <c r="F683" s="2">
        <f t="shared" ref="F683" si="1049">MAX(B690:B699)</f>
        <v>35</v>
      </c>
      <c r="G683" s="4" t="str">
        <f t="shared" ref="G683" si="1050">IF(H682="","",H682)</f>
        <v>°C</v>
      </c>
      <c r="H683" s="14"/>
      <c r="J683" s="28" t="str">
        <f t="shared" ref="J683" si="1051">CONCATENATE(K682,1)</f>
        <v>31</v>
      </c>
      <c r="K683" s="22">
        <f t="array" ref="K683:L685">LINEST(B690:B692,C690:C692^{1},TRUE,TRUE)</f>
        <v>0.9900666579532087</v>
      </c>
      <c r="L683" s="22">
        <v>0.28133577310155289</v>
      </c>
      <c r="M683" s="17"/>
      <c r="N683" s="17"/>
      <c r="O683" s="17"/>
      <c r="P683" s="17"/>
      <c r="Q683" s="17"/>
      <c r="R683" s="17"/>
      <c r="S683" s="17"/>
      <c r="U683" s="28">
        <f t="shared" si="1012"/>
        <v>15</v>
      </c>
      <c r="V683" s="28">
        <f t="shared" si="1013"/>
        <v>210</v>
      </c>
    </row>
    <row r="684" spans="1:24" x14ac:dyDescent="0.3">
      <c r="A684" s="28">
        <f t="shared" si="1010"/>
        <v>15211</v>
      </c>
      <c r="J684" s="28" t="str">
        <f t="shared" ref="J684" si="1052">CONCATENATE(K682,2)</f>
        <v>32</v>
      </c>
      <c r="K684" s="22">
        <v>5.659556945395796E-3</v>
      </c>
      <c r="L684" s="22">
        <v>0.14880904299408387</v>
      </c>
      <c r="M684" s="17"/>
      <c r="N684" s="17"/>
      <c r="O684" s="17"/>
      <c r="P684" s="17"/>
      <c r="Q684" s="17"/>
      <c r="R684" s="17"/>
      <c r="S684" s="17"/>
      <c r="U684" s="28">
        <f t="shared" si="1012"/>
        <v>15</v>
      </c>
      <c r="V684" s="28">
        <f t="shared" si="1013"/>
        <v>211</v>
      </c>
    </row>
    <row r="685" spans="1:24" x14ac:dyDescent="0.3">
      <c r="A685" s="28">
        <f t="shared" si="1010"/>
        <v>15212</v>
      </c>
      <c r="B685" s="67" t="s">
        <v>17</v>
      </c>
      <c r="C685" s="67"/>
      <c r="D685" s="67"/>
      <c r="E685" s="67"/>
      <c r="F685" s="67"/>
      <c r="G685" s="68" t="s">
        <v>31</v>
      </c>
      <c r="H685" s="69"/>
      <c r="J685" s="28" t="str">
        <f t="shared" ref="J685" si="1053">CONCATENATE(K682,3)</f>
        <v>33</v>
      </c>
      <c r="K685" s="22">
        <v>0.99996732453274073</v>
      </c>
      <c r="L685" s="22">
        <v>8.083992486288416E-2</v>
      </c>
      <c r="M685" s="17"/>
      <c r="N685" s="17"/>
      <c r="O685" s="17"/>
      <c r="P685" s="17"/>
      <c r="Q685" s="17"/>
      <c r="R685" s="17"/>
      <c r="S685" s="17"/>
      <c r="U685" s="28">
        <f t="shared" si="1012"/>
        <v>15</v>
      </c>
      <c r="V685" s="28">
        <f t="shared" si="1013"/>
        <v>212</v>
      </c>
    </row>
    <row r="686" spans="1:24" x14ac:dyDescent="0.3">
      <c r="A686" s="28">
        <f t="shared" si="1010"/>
        <v>15213</v>
      </c>
      <c r="B686" s="66" t="s">
        <v>18</v>
      </c>
      <c r="C686" s="66"/>
      <c r="D686" s="66"/>
      <c r="E686" s="66" t="str">
        <f t="shared" ref="E686" si="1054">IF(D679="","",D679)</f>
        <v>E0053/26</v>
      </c>
      <c r="F686" s="66"/>
      <c r="G686" s="4" t="s">
        <v>18</v>
      </c>
      <c r="H686" s="16" t="s">
        <v>211</v>
      </c>
      <c r="J686" s="17"/>
      <c r="K686" s="17">
        <v>4</v>
      </c>
      <c r="L686" s="17">
        <v>4</v>
      </c>
      <c r="M686" s="17">
        <v>4</v>
      </c>
      <c r="N686" s="17"/>
      <c r="O686" s="17"/>
      <c r="P686" s="17"/>
      <c r="Q686" s="17"/>
      <c r="R686" s="17"/>
      <c r="S686" s="17"/>
      <c r="U686" s="28">
        <f t="shared" si="1012"/>
        <v>15</v>
      </c>
      <c r="V686" s="28">
        <f t="shared" si="1013"/>
        <v>213</v>
      </c>
    </row>
    <row r="687" spans="1:24" ht="15" customHeight="1" x14ac:dyDescent="0.3">
      <c r="A687" s="28">
        <f t="shared" si="1010"/>
        <v>15214</v>
      </c>
      <c r="B687" s="5" t="s">
        <v>19</v>
      </c>
      <c r="C687" s="5" t="s">
        <v>20</v>
      </c>
      <c r="D687" s="5" t="s">
        <v>21</v>
      </c>
      <c r="E687" s="5"/>
      <c r="F687" s="70" t="s">
        <v>33</v>
      </c>
      <c r="G687" s="5" t="s">
        <v>19</v>
      </c>
      <c r="H687" s="5" t="s">
        <v>20</v>
      </c>
      <c r="J687" s="28" t="str">
        <f t="shared" ref="J687" si="1055">CONCATENATE(K686,1)</f>
        <v>41</v>
      </c>
      <c r="K687" s="22" t="e">
        <f t="array" ref="K687:M689">LINEST(B690:B693,C690:C693^{1,2},TRUE,TRUE)</f>
        <v>#VALUE!</v>
      </c>
      <c r="L687" s="22" t="e">
        <v>#VALUE!</v>
      </c>
      <c r="M687" s="22" t="e">
        <v>#VALUE!</v>
      </c>
      <c r="N687" s="17"/>
      <c r="O687" s="17"/>
      <c r="P687" s="17"/>
      <c r="Q687" s="17"/>
      <c r="R687" s="17"/>
      <c r="S687" s="17"/>
      <c r="U687" s="28">
        <f t="shared" si="1012"/>
        <v>15</v>
      </c>
      <c r="V687" s="28">
        <f t="shared" si="1013"/>
        <v>214</v>
      </c>
    </row>
    <row r="688" spans="1:24" x14ac:dyDescent="0.3">
      <c r="A688" s="28">
        <f t="shared" si="1010"/>
        <v>15215</v>
      </c>
      <c r="B688" s="5" t="s">
        <v>22</v>
      </c>
      <c r="C688" s="5" t="s">
        <v>23</v>
      </c>
      <c r="D688" s="5" t="s">
        <v>24</v>
      </c>
      <c r="E688" s="5" t="s">
        <v>32</v>
      </c>
      <c r="F688" s="70"/>
      <c r="G688" s="5" t="s">
        <v>22</v>
      </c>
      <c r="H688" s="5" t="s">
        <v>23</v>
      </c>
      <c r="J688" s="28" t="str">
        <f t="shared" ref="J688" si="1056">CONCATENATE(K686,2)</f>
        <v>42</v>
      </c>
      <c r="K688" s="22" t="e">
        <v>#VALUE!</v>
      </c>
      <c r="L688" s="22" t="e">
        <v>#VALUE!</v>
      </c>
      <c r="M688" s="22" t="e">
        <v>#VALUE!</v>
      </c>
      <c r="N688" s="17"/>
      <c r="O688" s="17"/>
      <c r="P688" s="17"/>
      <c r="Q688" s="17"/>
      <c r="R688" s="17"/>
      <c r="S688" s="17"/>
      <c r="U688" s="28">
        <f t="shared" si="1012"/>
        <v>15</v>
      </c>
      <c r="V688" s="28">
        <f t="shared" si="1013"/>
        <v>215</v>
      </c>
    </row>
    <row r="689" spans="1:22" x14ac:dyDescent="0.3">
      <c r="A689" s="28">
        <f t="shared" si="1010"/>
        <v>15216</v>
      </c>
      <c r="B689" s="6" t="str">
        <f t="shared" ref="B689" si="1057">IF(H682="","",H682)</f>
        <v>°C</v>
      </c>
      <c r="C689" s="6" t="str">
        <f t="shared" ref="C689" si="1058">IF(H682="","",H682)</f>
        <v>°C</v>
      </c>
      <c r="D689" s="6" t="str">
        <f t="shared" ref="D689" si="1059">IF(H682="","",H682)</f>
        <v>°C</v>
      </c>
      <c r="E689" s="6"/>
      <c r="F689" s="6"/>
      <c r="G689" s="6" t="str">
        <f t="shared" ref="G689" si="1060">IF(H682="","",H682)</f>
        <v>°C</v>
      </c>
      <c r="H689" s="6" t="str">
        <f t="shared" ref="H689" si="1061">IF(H682="","",H682)</f>
        <v>°C</v>
      </c>
      <c r="J689" s="28" t="str">
        <f t="shared" ref="J689" si="1062">CONCATENATE(K686,3)</f>
        <v>43</v>
      </c>
      <c r="K689" s="22" t="e">
        <v>#VALUE!</v>
      </c>
      <c r="L689" s="22" t="e">
        <v>#VALUE!</v>
      </c>
      <c r="M689" s="22" t="e">
        <v>#VALUE!</v>
      </c>
      <c r="N689" s="17"/>
      <c r="O689" s="17"/>
      <c r="P689" s="17"/>
      <c r="Q689" s="17"/>
      <c r="R689" s="17"/>
      <c r="S689" s="17"/>
      <c r="U689" s="28">
        <f t="shared" si="1012"/>
        <v>15</v>
      </c>
      <c r="V689" s="28">
        <f t="shared" si="1013"/>
        <v>216</v>
      </c>
    </row>
    <row r="690" spans="1:22" x14ac:dyDescent="0.3">
      <c r="A690" s="28">
        <f t="shared" si="1010"/>
        <v>15217</v>
      </c>
      <c r="B690" s="26">
        <v>15</v>
      </c>
      <c r="C690" s="26">
        <v>14.9</v>
      </c>
      <c r="D690" s="26">
        <v>0.1</v>
      </c>
      <c r="E690" s="9">
        <v>2</v>
      </c>
      <c r="F690" s="26">
        <v>1000000</v>
      </c>
      <c r="G690" s="27">
        <v>15</v>
      </c>
      <c r="H690" s="27">
        <v>14.7</v>
      </c>
      <c r="J690" s="17"/>
      <c r="K690" s="17">
        <v>5</v>
      </c>
      <c r="L690" s="17">
        <v>5</v>
      </c>
      <c r="M690" s="17">
        <v>5</v>
      </c>
      <c r="N690" s="17">
        <v>5</v>
      </c>
      <c r="O690" s="17"/>
      <c r="P690" s="17"/>
      <c r="Q690" s="17"/>
      <c r="R690" s="17"/>
      <c r="S690" s="17"/>
      <c r="U690" s="28">
        <f t="shared" si="1012"/>
        <v>15</v>
      </c>
      <c r="V690" s="28">
        <f t="shared" si="1013"/>
        <v>217</v>
      </c>
    </row>
    <row r="691" spans="1:22" x14ac:dyDescent="0.3">
      <c r="A691" s="28">
        <f t="shared" si="1010"/>
        <v>15218</v>
      </c>
      <c r="B691" s="26">
        <v>25</v>
      </c>
      <c r="C691" s="26">
        <v>24.9</v>
      </c>
      <c r="D691" s="26">
        <v>0.1</v>
      </c>
      <c r="E691" s="9">
        <v>2</v>
      </c>
      <c r="F691" s="26">
        <v>1000000</v>
      </c>
      <c r="G691" s="27">
        <v>25</v>
      </c>
      <c r="H691" s="27">
        <v>24.9</v>
      </c>
      <c r="J691" s="28" t="str">
        <f t="shared" ref="J691" si="1063">CONCATENATE(K690,1)</f>
        <v>51</v>
      </c>
      <c r="K691" s="22" t="e">
        <f t="array" ref="K691:N693">LINEST(B690:B694,C690:C694^{1,2,3},TRUE,TRUE)</f>
        <v>#VALUE!</v>
      </c>
      <c r="L691" s="22" t="e">
        <v>#VALUE!</v>
      </c>
      <c r="M691" s="22" t="e">
        <v>#VALUE!</v>
      </c>
      <c r="N691" s="22" t="e">
        <v>#VALUE!</v>
      </c>
      <c r="O691" s="17"/>
      <c r="P691" s="17"/>
      <c r="Q691" s="17"/>
      <c r="R691" s="17"/>
      <c r="S691" s="17"/>
      <c r="U691" s="28">
        <f t="shared" si="1012"/>
        <v>15</v>
      </c>
      <c r="V691" s="28">
        <f t="shared" si="1013"/>
        <v>218</v>
      </c>
    </row>
    <row r="692" spans="1:22" x14ac:dyDescent="0.3">
      <c r="A692" s="28">
        <f t="shared" si="1010"/>
        <v>15219</v>
      </c>
      <c r="B692" s="26">
        <v>35</v>
      </c>
      <c r="C692" s="26">
        <v>35.1</v>
      </c>
      <c r="D692" s="26">
        <v>0.1</v>
      </c>
      <c r="E692" s="9">
        <v>2</v>
      </c>
      <c r="F692" s="26">
        <v>1000000</v>
      </c>
      <c r="G692" s="27">
        <v>35</v>
      </c>
      <c r="H692" s="27">
        <v>35.4</v>
      </c>
      <c r="J692" s="28" t="str">
        <f t="shared" ref="J692" si="1064">CONCATENATE(K690,2)</f>
        <v>52</v>
      </c>
      <c r="K692" s="22" t="e">
        <v>#VALUE!</v>
      </c>
      <c r="L692" s="22" t="e">
        <v>#VALUE!</v>
      </c>
      <c r="M692" s="22" t="e">
        <v>#VALUE!</v>
      </c>
      <c r="N692" s="22" t="e">
        <v>#VALUE!</v>
      </c>
      <c r="O692" s="17"/>
      <c r="P692" s="17"/>
      <c r="Q692" s="17"/>
      <c r="R692" s="17"/>
      <c r="S692" s="17"/>
      <c r="U692" s="28">
        <f t="shared" si="1012"/>
        <v>15</v>
      </c>
      <c r="V692" s="28">
        <f t="shared" si="1013"/>
        <v>219</v>
      </c>
    </row>
    <row r="693" spans="1:22" x14ac:dyDescent="0.3">
      <c r="A693" s="28">
        <f t="shared" si="1010"/>
        <v>15220</v>
      </c>
      <c r="B693" s="26"/>
      <c r="C693" s="26"/>
      <c r="D693" s="26"/>
      <c r="E693" s="9"/>
      <c r="F693" s="26"/>
      <c r="G693" s="27"/>
      <c r="H693" s="27"/>
      <c r="J693" s="28" t="str">
        <f t="shared" ref="J693" si="1065">CONCATENATE(K690,3)</f>
        <v>53</v>
      </c>
      <c r="K693" s="22" t="e">
        <v>#VALUE!</v>
      </c>
      <c r="L693" s="22" t="e">
        <v>#VALUE!</v>
      </c>
      <c r="M693" s="22" t="e">
        <v>#VALUE!</v>
      </c>
      <c r="N693" s="22" t="e">
        <v>#VALUE!</v>
      </c>
      <c r="O693" s="17"/>
      <c r="P693" s="17"/>
      <c r="Q693" s="17"/>
      <c r="R693" s="17"/>
      <c r="S693" s="17"/>
      <c r="U693" s="28">
        <f t="shared" si="1012"/>
        <v>15</v>
      </c>
      <c r="V693" s="28">
        <f t="shared" si="1013"/>
        <v>220</v>
      </c>
    </row>
    <row r="694" spans="1:22" x14ac:dyDescent="0.3">
      <c r="A694" s="28">
        <f t="shared" si="1010"/>
        <v>15221</v>
      </c>
      <c r="B694" s="26"/>
      <c r="C694" s="26"/>
      <c r="D694" s="26"/>
      <c r="E694" s="9"/>
      <c r="F694" s="26"/>
      <c r="G694" s="27"/>
      <c r="H694" s="27"/>
      <c r="J694" s="17"/>
      <c r="K694" s="17">
        <v>6</v>
      </c>
      <c r="L694" s="17">
        <v>6</v>
      </c>
      <c r="M694" s="17">
        <v>6</v>
      </c>
      <c r="N694" s="17">
        <v>6</v>
      </c>
      <c r="O694" s="17">
        <v>6</v>
      </c>
      <c r="P694" s="17"/>
      <c r="Q694" s="17"/>
      <c r="R694" s="17"/>
      <c r="S694" s="17"/>
      <c r="U694" s="28">
        <f t="shared" si="1012"/>
        <v>15</v>
      </c>
      <c r="V694" s="28">
        <f t="shared" si="1013"/>
        <v>221</v>
      </c>
    </row>
    <row r="695" spans="1:22" x14ac:dyDescent="0.3">
      <c r="A695" s="28">
        <f t="shared" si="1010"/>
        <v>15222</v>
      </c>
      <c r="B695" s="26"/>
      <c r="C695" s="26"/>
      <c r="D695" s="26"/>
      <c r="E695" s="9"/>
      <c r="F695" s="26"/>
      <c r="G695" s="27"/>
      <c r="H695" s="27"/>
      <c r="J695" s="28" t="str">
        <f t="shared" ref="J695" si="1066">CONCATENATE(K694,1)</f>
        <v>61</v>
      </c>
      <c r="K695" s="22" t="e">
        <f t="array" ref="K695:O697">LINEST(B690:B695,C690:C695^{1,2,3,4},TRUE,TRUE)</f>
        <v>#VALUE!</v>
      </c>
      <c r="L695" s="22" t="e">
        <v>#VALUE!</v>
      </c>
      <c r="M695" s="22" t="e">
        <v>#VALUE!</v>
      </c>
      <c r="N695" s="22" t="e">
        <v>#VALUE!</v>
      </c>
      <c r="O695" s="22" t="e">
        <v>#VALUE!</v>
      </c>
      <c r="P695" s="17"/>
      <c r="Q695" s="17"/>
      <c r="R695" s="17"/>
      <c r="S695" s="17"/>
      <c r="U695" s="28">
        <f t="shared" si="1012"/>
        <v>15</v>
      </c>
      <c r="V695" s="28">
        <f t="shared" si="1013"/>
        <v>222</v>
      </c>
    </row>
    <row r="696" spans="1:22" x14ac:dyDescent="0.3">
      <c r="A696" s="28">
        <f t="shared" si="1010"/>
        <v>15223</v>
      </c>
      <c r="B696" s="26"/>
      <c r="C696" s="26"/>
      <c r="D696" s="26"/>
      <c r="E696" s="9"/>
      <c r="F696" s="26"/>
      <c r="G696" s="27"/>
      <c r="H696" s="27"/>
      <c r="J696" s="28" t="str">
        <f t="shared" ref="J696" si="1067">CONCATENATE(K694,2)</f>
        <v>62</v>
      </c>
      <c r="K696" s="22" t="e">
        <v>#VALUE!</v>
      </c>
      <c r="L696" s="22" t="e">
        <v>#VALUE!</v>
      </c>
      <c r="M696" s="22" t="e">
        <v>#VALUE!</v>
      </c>
      <c r="N696" s="22" t="e">
        <v>#VALUE!</v>
      </c>
      <c r="O696" s="22" t="e">
        <v>#VALUE!</v>
      </c>
      <c r="P696" s="17"/>
      <c r="Q696" s="17"/>
      <c r="R696" s="17"/>
      <c r="S696" s="17"/>
      <c r="U696" s="28">
        <f t="shared" si="1012"/>
        <v>15</v>
      </c>
      <c r="V696" s="28">
        <f t="shared" si="1013"/>
        <v>223</v>
      </c>
    </row>
    <row r="697" spans="1:22" x14ac:dyDescent="0.3">
      <c r="A697" s="28">
        <f t="shared" si="1010"/>
        <v>15224</v>
      </c>
      <c r="B697" s="26"/>
      <c r="C697" s="26"/>
      <c r="D697" s="26"/>
      <c r="E697" s="9"/>
      <c r="F697" s="26"/>
      <c r="G697" s="27"/>
      <c r="H697" s="27"/>
      <c r="J697" s="28" t="str">
        <f t="shared" ref="J697" si="1068">CONCATENATE(K694,3)</f>
        <v>63</v>
      </c>
      <c r="K697" s="22" t="e">
        <v>#VALUE!</v>
      </c>
      <c r="L697" s="22" t="e">
        <v>#VALUE!</v>
      </c>
      <c r="M697" s="22" t="e">
        <v>#VALUE!</v>
      </c>
      <c r="N697" s="22" t="e">
        <v>#VALUE!</v>
      </c>
      <c r="O697" s="22" t="e">
        <v>#VALUE!</v>
      </c>
      <c r="P697" s="17"/>
      <c r="Q697" s="17"/>
      <c r="R697" s="17"/>
      <c r="S697" s="17"/>
      <c r="U697" s="28">
        <f t="shared" si="1012"/>
        <v>15</v>
      </c>
      <c r="V697" s="28">
        <f t="shared" si="1013"/>
        <v>224</v>
      </c>
    </row>
    <row r="698" spans="1:22" x14ac:dyDescent="0.3">
      <c r="A698" s="28">
        <f t="shared" si="1010"/>
        <v>15225</v>
      </c>
      <c r="B698" s="26"/>
      <c r="C698" s="26"/>
      <c r="D698" s="26"/>
      <c r="E698" s="9"/>
      <c r="F698" s="26"/>
      <c r="G698" s="27"/>
      <c r="H698" s="27"/>
      <c r="J698" s="17"/>
      <c r="K698" s="17">
        <v>7</v>
      </c>
      <c r="L698" s="17">
        <v>7</v>
      </c>
      <c r="M698" s="17">
        <v>7</v>
      </c>
      <c r="N698" s="17">
        <v>7</v>
      </c>
      <c r="O698" s="17">
        <v>7</v>
      </c>
      <c r="P698" s="17">
        <v>7</v>
      </c>
      <c r="Q698" s="17"/>
      <c r="R698" s="17"/>
      <c r="S698" s="17"/>
      <c r="U698" s="28">
        <f t="shared" si="1012"/>
        <v>15</v>
      </c>
      <c r="V698" s="28">
        <f t="shared" si="1013"/>
        <v>225</v>
      </c>
    </row>
    <row r="699" spans="1:22" x14ac:dyDescent="0.3">
      <c r="A699" s="28">
        <f t="shared" si="1010"/>
        <v>15226</v>
      </c>
      <c r="B699" s="26"/>
      <c r="C699" s="26"/>
      <c r="D699" s="26"/>
      <c r="E699" s="9"/>
      <c r="F699" s="26"/>
      <c r="G699" s="27"/>
      <c r="H699" s="27"/>
      <c r="J699" s="28" t="str">
        <f t="shared" ref="J699" si="1069">CONCATENATE(K698,1)</f>
        <v>71</v>
      </c>
      <c r="K699" s="22" t="e">
        <f t="array" ref="K699:P701">LINEST(B690:B696,C690:C696^{1,2,3,4,5},TRUE,TRUE)</f>
        <v>#VALUE!</v>
      </c>
      <c r="L699" s="22" t="e">
        <v>#VALUE!</v>
      </c>
      <c r="M699" s="22" t="e">
        <v>#VALUE!</v>
      </c>
      <c r="N699" s="22" t="e">
        <v>#VALUE!</v>
      </c>
      <c r="O699" s="22" t="e">
        <v>#VALUE!</v>
      </c>
      <c r="P699" s="22" t="e">
        <v>#VALUE!</v>
      </c>
      <c r="Q699" s="17"/>
      <c r="R699" s="17"/>
      <c r="S699" s="17"/>
      <c r="U699" s="28">
        <f t="shared" si="1012"/>
        <v>15</v>
      </c>
      <c r="V699" s="28">
        <f t="shared" si="1013"/>
        <v>226</v>
      </c>
    </row>
    <row r="700" spans="1:22" x14ac:dyDescent="0.3">
      <c r="A700" s="28">
        <f t="shared" si="1010"/>
        <v>15227</v>
      </c>
      <c r="B700" s="2">
        <f t="shared" ref="B700" si="1070">COUNT(B690:B699)-2</f>
        <v>1</v>
      </c>
      <c r="J700" s="28" t="str">
        <f t="shared" ref="J700" si="1071">CONCATENATE(K698,2)</f>
        <v>72</v>
      </c>
      <c r="K700" s="22" t="e">
        <v>#VALUE!</v>
      </c>
      <c r="L700" s="22" t="e">
        <v>#VALUE!</v>
      </c>
      <c r="M700" s="22" t="e">
        <v>#VALUE!</v>
      </c>
      <c r="N700" s="22" t="e">
        <v>#VALUE!</v>
      </c>
      <c r="O700" s="22" t="e">
        <v>#VALUE!</v>
      </c>
      <c r="P700" s="22" t="e">
        <v>#VALUE!</v>
      </c>
      <c r="Q700" s="17"/>
      <c r="R700" s="17"/>
      <c r="S700" s="17"/>
      <c r="U700" s="28">
        <f t="shared" si="1012"/>
        <v>15</v>
      </c>
      <c r="V700" s="28">
        <f t="shared" si="1013"/>
        <v>227</v>
      </c>
    </row>
    <row r="701" spans="1:22" x14ac:dyDescent="0.3">
      <c r="A701" s="28">
        <f t="shared" si="1010"/>
        <v>15228</v>
      </c>
      <c r="J701" s="28" t="str">
        <f t="shared" ref="J701" si="1072">CONCATENATE(K698,3)</f>
        <v>73</v>
      </c>
      <c r="K701" s="22" t="e">
        <v>#VALUE!</v>
      </c>
      <c r="L701" s="22" t="e">
        <v>#VALUE!</v>
      </c>
      <c r="M701" s="22" t="e">
        <v>#VALUE!</v>
      </c>
      <c r="N701" s="22" t="e">
        <v>#VALUE!</v>
      </c>
      <c r="O701" s="22" t="e">
        <v>#VALUE!</v>
      </c>
      <c r="P701" s="22" t="e">
        <v>#VALUE!</v>
      </c>
      <c r="Q701" s="17"/>
      <c r="R701" s="17"/>
      <c r="S701" s="17"/>
      <c r="U701" s="28">
        <f t="shared" si="1012"/>
        <v>15</v>
      </c>
      <c r="V701" s="28">
        <f t="shared" si="1013"/>
        <v>228</v>
      </c>
    </row>
    <row r="702" spans="1:22" x14ac:dyDescent="0.3">
      <c r="A702" s="28">
        <f t="shared" si="1010"/>
        <v>15229</v>
      </c>
      <c r="B702" s="66" t="s">
        <v>25</v>
      </c>
      <c r="C702" s="66"/>
      <c r="D702" s="66"/>
      <c r="E702" s="66"/>
      <c r="F702" s="66"/>
      <c r="G702" s="66"/>
      <c r="H702" s="66"/>
      <c r="J702" s="17"/>
      <c r="K702" s="17">
        <v>8</v>
      </c>
      <c r="L702" s="17">
        <v>8</v>
      </c>
      <c r="M702" s="17">
        <v>8</v>
      </c>
      <c r="N702" s="17">
        <v>8</v>
      </c>
      <c r="O702" s="17">
        <v>8</v>
      </c>
      <c r="P702" s="17">
        <v>8</v>
      </c>
      <c r="Q702" s="17">
        <v>8</v>
      </c>
      <c r="R702" s="17"/>
      <c r="S702" s="17"/>
      <c r="U702" s="28">
        <f t="shared" si="1012"/>
        <v>15</v>
      </c>
      <c r="V702" s="28">
        <f t="shared" si="1013"/>
        <v>229</v>
      </c>
    </row>
    <row r="703" spans="1:22" x14ac:dyDescent="0.3">
      <c r="A703" s="28">
        <f t="shared" si="1010"/>
        <v>15230</v>
      </c>
      <c r="B703" s="71"/>
      <c r="C703" s="71"/>
      <c r="D703" s="71"/>
      <c r="E703" s="71"/>
      <c r="F703" s="71"/>
      <c r="G703" s="71"/>
      <c r="H703" s="71"/>
      <c r="J703" s="28" t="str">
        <f t="shared" ref="J703" si="1073">CONCATENATE(K702,1)</f>
        <v>81</v>
      </c>
      <c r="K703" s="22" t="e">
        <f t="array" ref="K703:Q705">LINEST(B690:B697,C690:C697^{1,2,3,4,5,6},TRUE,TRUE)</f>
        <v>#VALUE!</v>
      </c>
      <c r="L703" s="22" t="e">
        <v>#VALUE!</v>
      </c>
      <c r="M703" s="22" t="e">
        <v>#VALUE!</v>
      </c>
      <c r="N703" s="22" t="e">
        <v>#VALUE!</v>
      </c>
      <c r="O703" s="22" t="e">
        <v>#VALUE!</v>
      </c>
      <c r="P703" s="22" t="e">
        <v>#VALUE!</v>
      </c>
      <c r="Q703" s="22" t="e">
        <v>#VALUE!</v>
      </c>
      <c r="R703" s="17"/>
      <c r="S703" s="17"/>
      <c r="U703" s="28">
        <f t="shared" si="1012"/>
        <v>15</v>
      </c>
      <c r="V703" s="28">
        <f t="shared" si="1013"/>
        <v>230</v>
      </c>
    </row>
    <row r="704" spans="1:22" x14ac:dyDescent="0.3">
      <c r="A704" s="28">
        <f t="shared" si="1010"/>
        <v>15231</v>
      </c>
      <c r="B704" s="71"/>
      <c r="C704" s="71"/>
      <c r="D704" s="71"/>
      <c r="E704" s="71"/>
      <c r="F704" s="71"/>
      <c r="G704" s="71"/>
      <c r="H704" s="71"/>
      <c r="J704" s="28" t="str">
        <f t="shared" ref="J704" si="1074">CONCATENATE(K702,2)</f>
        <v>82</v>
      </c>
      <c r="K704" s="22" t="e">
        <v>#VALUE!</v>
      </c>
      <c r="L704" s="22" t="e">
        <v>#VALUE!</v>
      </c>
      <c r="M704" s="22" t="e">
        <v>#VALUE!</v>
      </c>
      <c r="N704" s="22" t="e">
        <v>#VALUE!</v>
      </c>
      <c r="O704" s="22" t="e">
        <v>#VALUE!</v>
      </c>
      <c r="P704" s="22" t="e">
        <v>#VALUE!</v>
      </c>
      <c r="Q704" s="22" t="e">
        <v>#VALUE!</v>
      </c>
      <c r="R704" s="17"/>
      <c r="S704" s="17"/>
      <c r="U704" s="28">
        <f t="shared" si="1012"/>
        <v>15</v>
      </c>
      <c r="V704" s="28">
        <f t="shared" si="1013"/>
        <v>231</v>
      </c>
    </row>
    <row r="705" spans="1:22" x14ac:dyDescent="0.3">
      <c r="A705" s="28">
        <f t="shared" si="1010"/>
        <v>15232</v>
      </c>
      <c r="J705" s="28" t="str">
        <f t="shared" ref="J705" si="1075">CONCATENATE(K702,3)</f>
        <v>83</v>
      </c>
      <c r="K705" s="22" t="e">
        <v>#VALUE!</v>
      </c>
      <c r="L705" s="22" t="e">
        <v>#VALUE!</v>
      </c>
      <c r="M705" s="22" t="e">
        <v>#VALUE!</v>
      </c>
      <c r="N705" s="22" t="e">
        <v>#VALUE!</v>
      </c>
      <c r="O705" s="22" t="e">
        <v>#VALUE!</v>
      </c>
      <c r="P705" s="22" t="e">
        <v>#VALUE!</v>
      </c>
      <c r="Q705" s="22" t="e">
        <v>#VALUE!</v>
      </c>
      <c r="R705" s="17"/>
      <c r="S705" s="17"/>
      <c r="U705" s="28">
        <f t="shared" si="1012"/>
        <v>15</v>
      </c>
      <c r="V705" s="28">
        <f t="shared" si="1013"/>
        <v>232</v>
      </c>
    </row>
    <row r="706" spans="1:22" ht="15" customHeight="1" x14ac:dyDescent="0.3">
      <c r="A706" s="28">
        <f t="shared" si="1010"/>
        <v>15233</v>
      </c>
      <c r="B706" s="66" t="s">
        <v>52</v>
      </c>
      <c r="C706" s="66"/>
      <c r="D706" s="66"/>
      <c r="E706" s="10">
        <f>IF(D676="","",MAX(E707,E708))</f>
        <v>0.29999999999999716</v>
      </c>
      <c r="J706" s="17"/>
      <c r="K706" s="17">
        <v>9</v>
      </c>
      <c r="L706" s="17">
        <v>9</v>
      </c>
      <c r="M706" s="17">
        <v>9</v>
      </c>
      <c r="N706" s="17">
        <v>9</v>
      </c>
      <c r="O706" s="17">
        <v>9</v>
      </c>
      <c r="P706" s="17">
        <v>9</v>
      </c>
      <c r="Q706" s="17">
        <v>9</v>
      </c>
      <c r="R706" s="17">
        <v>9</v>
      </c>
      <c r="S706" s="17"/>
      <c r="U706" s="28">
        <f t="shared" si="1012"/>
        <v>15</v>
      </c>
      <c r="V706" s="28">
        <f t="shared" si="1013"/>
        <v>233</v>
      </c>
    </row>
    <row r="707" spans="1:22" x14ac:dyDescent="0.3">
      <c r="A707" s="28">
        <f t="shared" si="1010"/>
        <v>15234</v>
      </c>
      <c r="B707" s="2" t="s">
        <v>26</v>
      </c>
      <c r="C707" s="2" t="s">
        <v>27</v>
      </c>
      <c r="D707" s="2" t="s">
        <v>28</v>
      </c>
      <c r="E707" s="11">
        <f>ABS(MIN(D708:D717))</f>
        <v>0.20000000000000107</v>
      </c>
      <c r="G707" s="2" t="s">
        <v>230</v>
      </c>
      <c r="J707" s="28" t="str">
        <f t="shared" ref="J707" si="1076">CONCATENATE(K706,1)</f>
        <v>91</v>
      </c>
      <c r="K707" s="22" t="e">
        <f t="array" ref="K707:R709">LINEST(B690:B698,C690:C698^{1,2,3,4,5,6,7},TRUE,TRUE)</f>
        <v>#VALUE!</v>
      </c>
      <c r="L707" s="22" t="e">
        <v>#VALUE!</v>
      </c>
      <c r="M707" s="22" t="e">
        <v>#VALUE!</v>
      </c>
      <c r="N707" s="22" t="e">
        <v>#VALUE!</v>
      </c>
      <c r="O707" s="22" t="e">
        <v>#VALUE!</v>
      </c>
      <c r="P707" s="22" t="e">
        <v>#VALUE!</v>
      </c>
      <c r="Q707" s="22" t="e">
        <v>#VALUE!</v>
      </c>
      <c r="R707" s="22" t="e">
        <v>#VALUE!</v>
      </c>
      <c r="S707" s="17"/>
      <c r="U707" s="28">
        <f t="shared" si="1012"/>
        <v>15</v>
      </c>
      <c r="V707" s="28">
        <f t="shared" si="1013"/>
        <v>234</v>
      </c>
    </row>
    <row r="708" spans="1:22" x14ac:dyDescent="0.3">
      <c r="A708" s="28">
        <f t="shared" si="1010"/>
        <v>15235</v>
      </c>
      <c r="B708" s="7">
        <f t="shared" ref="B708:B717" si="1077">C690-B690</f>
        <v>-9.9999999999999645E-2</v>
      </c>
      <c r="C708" s="7">
        <f t="shared" ref="C708:C717" si="1078">H690-G690</f>
        <v>-0.30000000000000071</v>
      </c>
      <c r="D708" s="7">
        <f>C708-B708</f>
        <v>-0.20000000000000107</v>
      </c>
      <c r="E708" s="11">
        <f>ABS(MAX(D708:D717))</f>
        <v>0.29999999999999716</v>
      </c>
      <c r="F708" s="13"/>
      <c r="G708" s="2">
        <f>IF(D690="","",D690/E690)</f>
        <v>0.05</v>
      </c>
      <c r="H708" s="13"/>
      <c r="J708" s="28" t="str">
        <f t="shared" ref="J708" si="1079">CONCATENATE(K706,2)</f>
        <v>92</v>
      </c>
      <c r="K708" s="22" t="e">
        <v>#VALUE!</v>
      </c>
      <c r="L708" s="22" t="e">
        <v>#VALUE!</v>
      </c>
      <c r="M708" s="22" t="e">
        <v>#VALUE!</v>
      </c>
      <c r="N708" s="22" t="e">
        <v>#VALUE!</v>
      </c>
      <c r="O708" s="22" t="e">
        <v>#VALUE!</v>
      </c>
      <c r="P708" s="22" t="e">
        <v>#VALUE!</v>
      </c>
      <c r="Q708" s="22" t="e">
        <v>#VALUE!</v>
      </c>
      <c r="R708" s="22" t="e">
        <v>#VALUE!</v>
      </c>
      <c r="S708" s="17"/>
      <c r="U708" s="28">
        <f t="shared" si="1012"/>
        <v>15</v>
      </c>
      <c r="V708" s="28">
        <f t="shared" si="1013"/>
        <v>235</v>
      </c>
    </row>
    <row r="709" spans="1:22" x14ac:dyDescent="0.3">
      <c r="A709" s="28">
        <f t="shared" si="1010"/>
        <v>15236</v>
      </c>
      <c r="B709" s="7">
        <f t="shared" si="1077"/>
        <v>-0.10000000000000142</v>
      </c>
      <c r="C709" s="7">
        <f t="shared" si="1078"/>
        <v>-0.10000000000000142</v>
      </c>
      <c r="D709" s="7">
        <f t="shared" ref="D709:D717" si="1080">C709-B709</f>
        <v>0</v>
      </c>
      <c r="E709" s="12" t="s">
        <v>34</v>
      </c>
      <c r="G709" s="2">
        <f t="shared" ref="G709:G717" si="1081">IF(D691="","",D691/E691)</f>
        <v>0.05</v>
      </c>
      <c r="H709" s="13"/>
      <c r="J709" s="28" t="str">
        <f t="shared" ref="J709" si="1082">CONCATENATE(K706,3)</f>
        <v>93</v>
      </c>
      <c r="K709" s="22" t="e">
        <v>#VALUE!</v>
      </c>
      <c r="L709" s="22" t="e">
        <v>#VALUE!</v>
      </c>
      <c r="M709" s="22" t="e">
        <v>#VALUE!</v>
      </c>
      <c r="N709" s="22" t="e">
        <v>#VALUE!</v>
      </c>
      <c r="O709" s="22" t="e">
        <v>#VALUE!</v>
      </c>
      <c r="P709" s="22" t="e">
        <v>#VALUE!</v>
      </c>
      <c r="Q709" s="22" t="e">
        <v>#VALUE!</v>
      </c>
      <c r="R709" s="22" t="e">
        <v>#VALUE!</v>
      </c>
      <c r="S709" s="17"/>
      <c r="U709" s="28">
        <f t="shared" si="1012"/>
        <v>15</v>
      </c>
      <c r="V709" s="28">
        <f t="shared" si="1013"/>
        <v>236</v>
      </c>
    </row>
    <row r="710" spans="1:22" x14ac:dyDescent="0.3">
      <c r="A710" s="28">
        <f t="shared" si="1010"/>
        <v>15237</v>
      </c>
      <c r="B710" s="7">
        <f t="shared" si="1077"/>
        <v>0.10000000000000142</v>
      </c>
      <c r="C710" s="7">
        <f t="shared" si="1078"/>
        <v>0.39999999999999858</v>
      </c>
      <c r="D710" s="7">
        <f t="shared" si="1080"/>
        <v>0.29999999999999716</v>
      </c>
      <c r="E710" s="10">
        <f>IF(D676="","",MAX(E711,E712))</f>
        <v>0.10000000000000142</v>
      </c>
      <c r="G710" s="2">
        <f t="shared" si="1081"/>
        <v>0.05</v>
      </c>
      <c r="H710" s="13"/>
      <c r="J710" s="17"/>
      <c r="K710" s="17">
        <v>10</v>
      </c>
      <c r="L710" s="17">
        <v>10</v>
      </c>
      <c r="M710" s="17">
        <v>10</v>
      </c>
      <c r="N710" s="17">
        <v>10</v>
      </c>
      <c r="O710" s="17">
        <v>10</v>
      </c>
      <c r="P710" s="17">
        <v>10</v>
      </c>
      <c r="Q710" s="17">
        <v>10</v>
      </c>
      <c r="R710" s="17">
        <v>10</v>
      </c>
      <c r="S710" s="17">
        <v>10</v>
      </c>
      <c r="U710" s="28">
        <f t="shared" si="1012"/>
        <v>15</v>
      </c>
      <c r="V710" s="28">
        <f t="shared" si="1013"/>
        <v>237</v>
      </c>
    </row>
    <row r="711" spans="1:22" x14ac:dyDescent="0.3">
      <c r="A711" s="28">
        <f t="shared" si="1010"/>
        <v>15238</v>
      </c>
      <c r="B711" s="7">
        <f t="shared" si="1077"/>
        <v>0</v>
      </c>
      <c r="C711" s="7">
        <f t="shared" si="1078"/>
        <v>0</v>
      </c>
      <c r="D711" s="7">
        <f t="shared" si="1080"/>
        <v>0</v>
      </c>
      <c r="E711" s="11">
        <f>ABS(MIN(B708:B717))</f>
        <v>0.10000000000000142</v>
      </c>
      <c r="G711" s="2" t="str">
        <f t="shared" si="1081"/>
        <v/>
      </c>
      <c r="H711" s="13"/>
      <c r="J711" s="28" t="str">
        <f t="shared" ref="J711" si="1083">CONCATENATE(K710,1)</f>
        <v>101</v>
      </c>
      <c r="K711" s="22" t="e">
        <f t="array" ref="K711:S713">LINEST(B690:B699,C690:C699^{1,2,3,4,5,6,7,8},TRUE,TRUE)</f>
        <v>#VALUE!</v>
      </c>
      <c r="L711" s="22" t="e">
        <v>#VALUE!</v>
      </c>
      <c r="M711" s="22" t="e">
        <v>#VALUE!</v>
      </c>
      <c r="N711" s="22" t="e">
        <v>#VALUE!</v>
      </c>
      <c r="O711" s="22" t="e">
        <v>#VALUE!</v>
      </c>
      <c r="P711" s="22" t="e">
        <v>#VALUE!</v>
      </c>
      <c r="Q711" s="22" t="e">
        <v>#VALUE!</v>
      </c>
      <c r="R711" s="22" t="e">
        <v>#VALUE!</v>
      </c>
      <c r="S711" s="22" t="e">
        <v>#VALUE!</v>
      </c>
      <c r="U711" s="28">
        <f t="shared" si="1012"/>
        <v>15</v>
      </c>
      <c r="V711" s="28">
        <f t="shared" si="1013"/>
        <v>238</v>
      </c>
    </row>
    <row r="712" spans="1:22" x14ac:dyDescent="0.3">
      <c r="A712" s="28">
        <f t="shared" si="1010"/>
        <v>15239</v>
      </c>
      <c r="B712" s="7">
        <f t="shared" si="1077"/>
        <v>0</v>
      </c>
      <c r="C712" s="7">
        <f t="shared" si="1078"/>
        <v>0</v>
      </c>
      <c r="D712" s="7">
        <f t="shared" si="1080"/>
        <v>0</v>
      </c>
      <c r="E712" s="11">
        <f>ABS(MAX(B708:B717))</f>
        <v>0.10000000000000142</v>
      </c>
      <c r="G712" s="2" t="str">
        <f t="shared" si="1081"/>
        <v/>
      </c>
      <c r="H712" s="13"/>
      <c r="J712" s="28" t="str">
        <f t="shared" ref="J712" si="1084">CONCATENATE(K710,2)</f>
        <v>102</v>
      </c>
      <c r="K712" s="22" t="e">
        <v>#VALUE!</v>
      </c>
      <c r="L712" s="22" t="e">
        <v>#VALUE!</v>
      </c>
      <c r="M712" s="22" t="e">
        <v>#VALUE!</v>
      </c>
      <c r="N712" s="22" t="e">
        <v>#VALUE!</v>
      </c>
      <c r="O712" s="22" t="e">
        <v>#VALUE!</v>
      </c>
      <c r="P712" s="22" t="e">
        <v>#VALUE!</v>
      </c>
      <c r="Q712" s="22" t="e">
        <v>#VALUE!</v>
      </c>
      <c r="R712" s="22" t="e">
        <v>#VALUE!</v>
      </c>
      <c r="S712" s="22" t="e">
        <v>#VALUE!</v>
      </c>
      <c r="U712" s="28">
        <f t="shared" si="1012"/>
        <v>15</v>
      </c>
      <c r="V712" s="28">
        <f t="shared" si="1013"/>
        <v>239</v>
      </c>
    </row>
    <row r="713" spans="1:22" x14ac:dyDescent="0.3">
      <c r="A713" s="28">
        <f t="shared" si="1010"/>
        <v>15240</v>
      </c>
      <c r="B713" s="7">
        <f t="shared" si="1077"/>
        <v>0</v>
      </c>
      <c r="C713" s="7">
        <f t="shared" si="1078"/>
        <v>0</v>
      </c>
      <c r="D713" s="7">
        <f t="shared" si="1080"/>
        <v>0</v>
      </c>
      <c r="E713" s="12" t="s">
        <v>231</v>
      </c>
      <c r="G713" s="2" t="str">
        <f t="shared" si="1081"/>
        <v/>
      </c>
      <c r="H713" s="13"/>
      <c r="J713" s="28" t="str">
        <f t="shared" ref="J713" si="1085">CONCATENATE(K710,3)</f>
        <v>103</v>
      </c>
      <c r="K713" s="22" t="e">
        <v>#VALUE!</v>
      </c>
      <c r="L713" s="22" t="e">
        <v>#VALUE!</v>
      </c>
      <c r="M713" s="22" t="e">
        <v>#VALUE!</v>
      </c>
      <c r="N713" s="22" t="e">
        <v>#VALUE!</v>
      </c>
      <c r="O713" s="22" t="e">
        <v>#VALUE!</v>
      </c>
      <c r="P713" s="22" t="e">
        <v>#VALUE!</v>
      </c>
      <c r="Q713" s="22" t="e">
        <v>#VALUE!</v>
      </c>
      <c r="R713" s="22" t="e">
        <v>#VALUE!</v>
      </c>
      <c r="S713" s="22" t="e">
        <v>#VALUE!</v>
      </c>
      <c r="U713" s="28">
        <f t="shared" si="1012"/>
        <v>15</v>
      </c>
      <c r="V713" s="28">
        <f t="shared" si="1013"/>
        <v>240</v>
      </c>
    </row>
    <row r="714" spans="1:22" x14ac:dyDescent="0.3">
      <c r="A714" s="28">
        <f t="shared" si="1010"/>
        <v>15241</v>
      </c>
      <c r="B714" s="7">
        <f t="shared" si="1077"/>
        <v>0</v>
      </c>
      <c r="C714" s="7">
        <f t="shared" si="1078"/>
        <v>0</v>
      </c>
      <c r="D714" s="7">
        <f t="shared" si="1080"/>
        <v>0</v>
      </c>
      <c r="E714" s="10">
        <f>IF(D676="","",MAX(E715,E716))*2</f>
        <v>0.1</v>
      </c>
      <c r="G714" s="2" t="str">
        <f t="shared" si="1081"/>
        <v/>
      </c>
      <c r="H714" s="13"/>
      <c r="U714" s="28">
        <f t="shared" si="1012"/>
        <v>15</v>
      </c>
      <c r="V714" s="28">
        <f t="shared" si="1013"/>
        <v>241</v>
      </c>
    </row>
    <row r="715" spans="1:22" x14ac:dyDescent="0.3">
      <c r="A715" s="28">
        <f t="shared" si="1010"/>
        <v>15242</v>
      </c>
      <c r="B715" s="7">
        <f t="shared" si="1077"/>
        <v>0</v>
      </c>
      <c r="C715" s="7">
        <f t="shared" si="1078"/>
        <v>0</v>
      </c>
      <c r="D715" s="7">
        <f t="shared" si="1080"/>
        <v>0</v>
      </c>
      <c r="E715" s="11">
        <f>ABS(MIN(G708:G717))</f>
        <v>0.05</v>
      </c>
      <c r="G715" s="2" t="str">
        <f t="shared" si="1081"/>
        <v/>
      </c>
      <c r="U715" s="28">
        <f t="shared" si="1012"/>
        <v>15</v>
      </c>
      <c r="V715" s="28">
        <f t="shared" si="1013"/>
        <v>242</v>
      </c>
    </row>
    <row r="716" spans="1:22" x14ac:dyDescent="0.3">
      <c r="A716" s="28">
        <f t="shared" si="1010"/>
        <v>15243</v>
      </c>
      <c r="B716" s="7">
        <f t="shared" si="1077"/>
        <v>0</v>
      </c>
      <c r="C716" s="7">
        <f t="shared" si="1078"/>
        <v>0</v>
      </c>
      <c r="D716" s="7">
        <f t="shared" si="1080"/>
        <v>0</v>
      </c>
      <c r="E716" s="11">
        <f>ABS(MAX(G708:G717))</f>
        <v>0.05</v>
      </c>
      <c r="G716" s="2" t="str">
        <f t="shared" si="1081"/>
        <v/>
      </c>
      <c r="U716" s="28">
        <f t="shared" si="1012"/>
        <v>15</v>
      </c>
      <c r="V716" s="28">
        <f t="shared" si="1013"/>
        <v>243</v>
      </c>
    </row>
    <row r="717" spans="1:22" x14ac:dyDescent="0.3">
      <c r="A717" s="28">
        <f t="shared" si="1010"/>
        <v>15244</v>
      </c>
      <c r="B717" s="7">
        <f t="shared" si="1077"/>
        <v>0</v>
      </c>
      <c r="C717" s="7">
        <f t="shared" si="1078"/>
        <v>0</v>
      </c>
      <c r="D717" s="7">
        <f t="shared" si="1080"/>
        <v>0</v>
      </c>
      <c r="F717" s="13"/>
      <c r="G717" s="2" t="str">
        <f t="shared" si="1081"/>
        <v/>
      </c>
      <c r="U717" s="28">
        <f t="shared" si="1012"/>
        <v>15</v>
      </c>
      <c r="V717" s="28">
        <f t="shared" si="1013"/>
        <v>244</v>
      </c>
    </row>
    <row r="718" spans="1:22" x14ac:dyDescent="0.3">
      <c r="A718" s="28">
        <f t="shared" si="1010"/>
        <v>15245</v>
      </c>
      <c r="F718" s="13"/>
      <c r="U718" s="28">
        <f t="shared" si="1012"/>
        <v>15</v>
      </c>
      <c r="V718" s="28">
        <f t="shared" si="1013"/>
        <v>245</v>
      </c>
    </row>
    <row r="719" spans="1:22" x14ac:dyDescent="0.3">
      <c r="A719" s="28">
        <f t="shared" si="1010"/>
        <v>15246</v>
      </c>
      <c r="F719" s="13"/>
      <c r="U719" s="28">
        <f t="shared" si="1012"/>
        <v>15</v>
      </c>
      <c r="V719" s="28">
        <f t="shared" si="1013"/>
        <v>246</v>
      </c>
    </row>
    <row r="720" spans="1:22" x14ac:dyDescent="0.3">
      <c r="A720" s="28">
        <f t="shared" si="1010"/>
        <v>15247</v>
      </c>
      <c r="F720" s="13"/>
      <c r="U720" s="28">
        <f t="shared" si="1012"/>
        <v>15</v>
      </c>
      <c r="V720" s="28">
        <f t="shared" si="1013"/>
        <v>247</v>
      </c>
    </row>
    <row r="721" spans="1:24" s="8" customFormat="1" x14ac:dyDescent="0.3"/>
    <row r="722" spans="1:24" x14ac:dyDescent="0.3">
      <c r="A722" s="28">
        <f t="shared" ref="A722:A768" si="1086">ROUND(CONCATENATE(U722,V722),0)</f>
        <v>16201</v>
      </c>
      <c r="B722" s="63" t="s">
        <v>0</v>
      </c>
      <c r="C722" s="63"/>
      <c r="D722" s="71" t="s">
        <v>75</v>
      </c>
      <c r="E722" s="71"/>
      <c r="F722" s="71"/>
      <c r="G722" s="71"/>
      <c r="H722" s="71"/>
      <c r="U722" s="28">
        <f t="shared" ref="U722" si="1087">U720+1</f>
        <v>16</v>
      </c>
      <c r="V722" s="28">
        <v>201</v>
      </c>
    </row>
    <row r="723" spans="1:24" x14ac:dyDescent="0.3">
      <c r="A723" s="28">
        <f t="shared" si="1086"/>
        <v>16202</v>
      </c>
      <c r="B723" s="72" t="s">
        <v>70</v>
      </c>
      <c r="C723" s="73"/>
      <c r="D723" s="30" t="s">
        <v>65</v>
      </c>
      <c r="E723" s="66" t="s">
        <v>71</v>
      </c>
      <c r="F723" s="66"/>
      <c r="G723" s="74" t="s">
        <v>67</v>
      </c>
      <c r="H723" s="74"/>
      <c r="U723" s="28">
        <f t="shared" ref="U723" si="1088">U722</f>
        <v>16</v>
      </c>
      <c r="V723" s="28">
        <f t="shared" ref="V723" si="1089">V722+1</f>
        <v>202</v>
      </c>
    </row>
    <row r="724" spans="1:24" x14ac:dyDescent="0.3">
      <c r="A724" s="28">
        <f t="shared" si="1086"/>
        <v>16203</v>
      </c>
      <c r="B724" s="75" t="s">
        <v>6</v>
      </c>
      <c r="C724" s="75"/>
      <c r="D724" s="71" t="s">
        <v>212</v>
      </c>
      <c r="E724" s="71"/>
      <c r="F724" s="71"/>
      <c r="G724" s="71"/>
      <c r="H724" s="71"/>
      <c r="U724" s="28">
        <f t="shared" si="1012"/>
        <v>16</v>
      </c>
      <c r="V724" s="28">
        <f t="shared" si="1013"/>
        <v>203</v>
      </c>
    </row>
    <row r="725" spans="1:24" x14ac:dyDescent="0.3">
      <c r="A725" s="28">
        <f t="shared" si="1086"/>
        <v>16204</v>
      </c>
      <c r="B725" s="63" t="s">
        <v>7</v>
      </c>
      <c r="C725" s="63"/>
      <c r="D725" s="71" t="s">
        <v>29</v>
      </c>
      <c r="E725" s="71"/>
      <c r="F725" s="71"/>
      <c r="G725" s="71"/>
      <c r="H725" s="71"/>
      <c r="J725" s="17"/>
      <c r="K725" s="17" t="s">
        <v>53</v>
      </c>
      <c r="L725" s="17" t="s">
        <v>54</v>
      </c>
      <c r="M725" s="17" t="s">
        <v>55</v>
      </c>
      <c r="N725" s="17" t="s">
        <v>56</v>
      </c>
      <c r="O725" s="17" t="s">
        <v>57</v>
      </c>
      <c r="P725" s="17" t="s">
        <v>2</v>
      </c>
      <c r="Q725" s="17" t="s">
        <v>3</v>
      </c>
      <c r="R725" s="17" t="s">
        <v>4</v>
      </c>
      <c r="S725" s="17" t="s">
        <v>5</v>
      </c>
      <c r="U725" s="28">
        <f t="shared" si="1012"/>
        <v>16</v>
      </c>
      <c r="V725" s="28">
        <f t="shared" si="1013"/>
        <v>204</v>
      </c>
      <c r="X725" s="1" t="s">
        <v>48</v>
      </c>
    </row>
    <row r="726" spans="1:24" x14ac:dyDescent="0.3">
      <c r="A726" s="28">
        <f t="shared" si="1086"/>
        <v>16205</v>
      </c>
      <c r="B726" s="63" t="s">
        <v>9</v>
      </c>
      <c r="C726" s="63"/>
      <c r="D726" s="71" t="s">
        <v>30</v>
      </c>
      <c r="E726" s="71"/>
      <c r="F726" s="71"/>
      <c r="G726" s="71"/>
      <c r="H726" s="71"/>
      <c r="J726" s="17">
        <f t="shared" ref="J726" si="1090">COUNTA(B738:B747)</f>
        <v>3</v>
      </c>
      <c r="K726" s="17">
        <f t="shared" ref="K726" si="1091">IF(L726-1&lt;2,0,L726-1)</f>
        <v>0</v>
      </c>
      <c r="L726" s="17">
        <f t="shared" ref="L726" si="1092">IF(M726-1&lt;2,0,M726-1)</f>
        <v>0</v>
      </c>
      <c r="M726" s="17">
        <f t="shared" ref="M726" si="1093">IF(N726-1&lt;2,0,N726-1)</f>
        <v>0</v>
      </c>
      <c r="N726" s="17">
        <f t="shared" ref="N726" si="1094">IF(O726-1&lt;2,0,O726-1)</f>
        <v>0</v>
      </c>
      <c r="O726" s="17">
        <f t="shared" ref="O726" si="1095">IF(P726-1&lt;2,0,P726-1)</f>
        <v>0</v>
      </c>
      <c r="P726" s="17">
        <f t="shared" ref="P726" si="1096">IF(Q726-1&lt;2,0,Q726-1)</f>
        <v>0</v>
      </c>
      <c r="Q726" s="17">
        <f t="shared" ref="Q726" si="1097">IF(R726-1&lt;2,0,R726-1)</f>
        <v>0</v>
      </c>
      <c r="R726" s="17">
        <f t="shared" ref="R726" si="1098">IF(S726-1&lt;2,0,S726-1)</f>
        <v>2</v>
      </c>
      <c r="S726" s="17">
        <f t="shared" ref="S726" si="1099">J726</f>
        <v>3</v>
      </c>
      <c r="U726" s="28">
        <f t="shared" si="1012"/>
        <v>16</v>
      </c>
      <c r="V726" s="28">
        <f t="shared" si="1013"/>
        <v>205</v>
      </c>
      <c r="X726" s="1" t="s">
        <v>49</v>
      </c>
    </row>
    <row r="727" spans="1:24" x14ac:dyDescent="0.3">
      <c r="A727" s="28">
        <f t="shared" si="1086"/>
        <v>16206</v>
      </c>
      <c r="B727" s="63" t="s">
        <v>10</v>
      </c>
      <c r="C727" s="63"/>
      <c r="D727" s="71" t="s">
        <v>377</v>
      </c>
      <c r="E727" s="71"/>
      <c r="F727" s="71"/>
      <c r="G727" s="71"/>
      <c r="H727" s="71"/>
      <c r="J727" s="28" t="str">
        <f t="shared" ref="J727" si="1100">CONCATENATE(J726,1)</f>
        <v>31</v>
      </c>
      <c r="K727" s="29">
        <f t="shared" ref="K727" si="1101">IF(K726=0,0,VLOOKUP(J727,J731:S761,K726,FALSE))</f>
        <v>0</v>
      </c>
      <c r="L727" s="29">
        <f t="shared" ref="L727" si="1102">IF(L726=0,0,VLOOKUP(J727,J731:S761,L726,FALSE))</f>
        <v>0</v>
      </c>
      <c r="M727" s="29">
        <f t="shared" ref="M727" si="1103">IF(M726=0,0,VLOOKUP(J727,J731:S761,M726,FALSE))</f>
        <v>0</v>
      </c>
      <c r="N727" s="29">
        <f t="shared" ref="N727" si="1104">IF(N726=0,0,VLOOKUP(J727,J731:S761,N726,FALSE))</f>
        <v>0</v>
      </c>
      <c r="O727" s="29">
        <f t="shared" ref="O727" si="1105">IF(O726=0,0,VLOOKUP(J727,J731:S761,O726,FALSE))</f>
        <v>0</v>
      </c>
      <c r="P727" s="29">
        <f t="shared" ref="P727" si="1106">IF(P726=0,0,VLOOKUP(J727,J731:S761,P726,FALSE))</f>
        <v>0</v>
      </c>
      <c r="Q727" s="29">
        <f t="shared" ref="Q727" si="1107">IF(Q726=0,0,VLOOKUP(J727,J731:S761,Q726,FALSE))</f>
        <v>0</v>
      </c>
      <c r="R727" s="29">
        <f t="shared" ref="R727" si="1108">IF(R726=0,0,VLOOKUP(J727,J731:S761,R726,FALSE))</f>
        <v>0.98521370563302813</v>
      </c>
      <c r="S727" s="29">
        <f t="shared" ref="S727" si="1109">IF(S726=0,0,VLOOKUP(J727,J731:S761,S726,FALSE))</f>
        <v>0.205455074902126</v>
      </c>
      <c r="U727" s="28">
        <f t="shared" si="1012"/>
        <v>16</v>
      </c>
      <c r="V727" s="28">
        <f t="shared" si="1013"/>
        <v>206</v>
      </c>
      <c r="X727" s="1" t="s">
        <v>50</v>
      </c>
    </row>
    <row r="728" spans="1:24" x14ac:dyDescent="0.3">
      <c r="A728" s="28">
        <f t="shared" si="1086"/>
        <v>16207</v>
      </c>
      <c r="B728" s="63" t="s">
        <v>11</v>
      </c>
      <c r="C728" s="63"/>
      <c r="D728" s="64">
        <v>46071</v>
      </c>
      <c r="E728" s="64"/>
      <c r="F728" s="64"/>
      <c r="G728" s="64"/>
      <c r="H728" s="64"/>
      <c r="J728" s="28" t="str">
        <f t="shared" ref="J728" si="1110">CONCATENATE(J726,2)</f>
        <v>32</v>
      </c>
      <c r="K728" s="22">
        <f t="shared" ref="K728" si="1111">IF(K726=0,0,VLOOKUP(J728,J731:S761,K726,FALSE))</f>
        <v>0</v>
      </c>
      <c r="L728" s="22">
        <f t="shared" ref="L728" si="1112">IF(L726=0,0,VLOOKUP(J728,J731:S761,L726,FALSE))</f>
        <v>0</v>
      </c>
      <c r="M728" s="22">
        <f t="shared" ref="M728" si="1113">IF(M726=0,0,VLOOKUP(J728,J731:S761,M726,FALSE))</f>
        <v>0</v>
      </c>
      <c r="N728" s="22">
        <f t="shared" ref="N728" si="1114">IF(N726=0,0,VLOOKUP(J728,J731:S761,N726,FALSE))</f>
        <v>0</v>
      </c>
      <c r="O728" s="22">
        <f t="shared" ref="O728" si="1115">IF(O726=0,0,VLOOKUP(J728,J731:S761,O726,FALSE))</f>
        <v>0</v>
      </c>
      <c r="P728" s="22">
        <f t="shared" ref="P728" si="1116">IF(P726=0,0,VLOOKUP(J728,J731:S761,P726,FALSE))</f>
        <v>0</v>
      </c>
      <c r="Q728" s="22">
        <f t="shared" ref="Q728" si="1117">IF(Q726=0,0,VLOOKUP(J728,J731:S761,Q726,FALSE))</f>
        <v>0</v>
      </c>
      <c r="R728" s="22">
        <f t="shared" ref="R728" si="1118">IF(R726=0,0,VLOOKUP(J728,J731:S761,R726,FALSE))</f>
        <v>2.8020364441209249E-3</v>
      </c>
      <c r="S728" s="22">
        <f t="shared" ref="S728" si="1119">IF(S726=0,0,VLOOKUP(J728,J731:S761,S726,FALSE))</f>
        <v>7.4243038785368948E-2</v>
      </c>
      <c r="U728" s="28">
        <f t="shared" si="1012"/>
        <v>16</v>
      </c>
      <c r="V728" s="28">
        <f t="shared" si="1013"/>
        <v>207</v>
      </c>
    </row>
    <row r="729" spans="1:24" x14ac:dyDescent="0.3">
      <c r="A729" s="28">
        <f t="shared" si="1086"/>
        <v>16208</v>
      </c>
      <c r="B729" s="63" t="s">
        <v>12</v>
      </c>
      <c r="C729" s="63"/>
      <c r="D729" s="65">
        <v>46446</v>
      </c>
      <c r="E729" s="65"/>
      <c r="F729" s="65"/>
      <c r="G729" s="65"/>
      <c r="H729" s="65"/>
      <c r="J729" s="28" t="str">
        <f t="shared" ref="J729" si="1120">CONCATENATE(J726,3)</f>
        <v>33</v>
      </c>
      <c r="K729" s="22"/>
      <c r="L729" s="22"/>
      <c r="M729" s="22"/>
      <c r="N729" s="22" t="s">
        <v>58</v>
      </c>
      <c r="O729" s="29">
        <f t="shared" ref="O729" si="1121">J726-2</f>
        <v>1</v>
      </c>
      <c r="P729" s="22" t="s">
        <v>59</v>
      </c>
      <c r="Q729" s="29">
        <f t="shared" ref="Q729" si="1122">VLOOKUP(J729,J731:S761,3,FALSE)</f>
        <v>4.0221343777805174E-2</v>
      </c>
      <c r="R729" s="22" t="s">
        <v>60</v>
      </c>
      <c r="S729" s="22">
        <f t="shared" ref="S729" si="1123">VLOOKUP(J729,J731:S761,2,FALSE)</f>
        <v>0.99999191121752362</v>
      </c>
      <c r="U729" s="28">
        <f t="shared" si="1012"/>
        <v>16</v>
      </c>
      <c r="V729" s="28">
        <f t="shared" si="1013"/>
        <v>208</v>
      </c>
    </row>
    <row r="730" spans="1:24" x14ac:dyDescent="0.3">
      <c r="A730" s="28">
        <f t="shared" si="1086"/>
        <v>16209</v>
      </c>
      <c r="B730" s="63" t="s">
        <v>13</v>
      </c>
      <c r="C730" s="63"/>
      <c r="D730" s="15">
        <v>0.1</v>
      </c>
      <c r="E730" s="66" t="s">
        <v>14</v>
      </c>
      <c r="F730" s="66"/>
      <c r="G730" s="66"/>
      <c r="H730" s="6" t="s">
        <v>64</v>
      </c>
      <c r="J730" s="17"/>
      <c r="K730" s="17">
        <v>3</v>
      </c>
      <c r="L730" s="17">
        <v>3</v>
      </c>
      <c r="M730" s="17"/>
      <c r="N730" s="17"/>
      <c r="O730" s="17"/>
      <c r="P730" s="17"/>
      <c r="Q730" s="17"/>
      <c r="R730" s="17"/>
      <c r="S730" s="17"/>
      <c r="U730" s="28">
        <f t="shared" si="1012"/>
        <v>16</v>
      </c>
      <c r="V730" s="28">
        <f t="shared" si="1013"/>
        <v>209</v>
      </c>
    </row>
    <row r="731" spans="1:24" x14ac:dyDescent="0.3">
      <c r="A731" s="28">
        <f t="shared" si="1086"/>
        <v>16210</v>
      </c>
      <c r="B731" s="63" t="s">
        <v>15</v>
      </c>
      <c r="C731" s="63"/>
      <c r="D731" s="2">
        <f t="shared" ref="D731" si="1124">MIN(B738:B747)</f>
        <v>15</v>
      </c>
      <c r="E731" s="3" t="s">
        <v>16</v>
      </c>
      <c r="F731" s="2">
        <f t="shared" ref="F731" si="1125">MAX(B738:B747)</f>
        <v>35</v>
      </c>
      <c r="G731" s="4" t="str">
        <f t="shared" ref="G731" si="1126">IF(H730="","",H730)</f>
        <v>°C</v>
      </c>
      <c r="H731" s="14"/>
      <c r="J731" s="28" t="str">
        <f t="shared" ref="J731" si="1127">CONCATENATE(K730,1)</f>
        <v>31</v>
      </c>
      <c r="K731" s="22">
        <f t="array" ref="K731:L733">LINEST(B738:B740,C738:C740^{1},TRUE,TRUE)</f>
        <v>0.98521370563302813</v>
      </c>
      <c r="L731" s="22">
        <v>0.205455074902126</v>
      </c>
      <c r="M731" s="17"/>
      <c r="N731" s="17"/>
      <c r="O731" s="17"/>
      <c r="P731" s="17"/>
      <c r="Q731" s="17"/>
      <c r="R731" s="17"/>
      <c r="S731" s="17"/>
      <c r="U731" s="28">
        <f t="shared" si="1012"/>
        <v>16</v>
      </c>
      <c r="V731" s="28">
        <f t="shared" si="1013"/>
        <v>210</v>
      </c>
    </row>
    <row r="732" spans="1:24" x14ac:dyDescent="0.3">
      <c r="A732" s="28">
        <f t="shared" si="1086"/>
        <v>16211</v>
      </c>
      <c r="J732" s="28" t="str">
        <f t="shared" ref="J732" si="1128">CONCATENATE(K730,2)</f>
        <v>32</v>
      </c>
      <c r="K732" s="22">
        <v>2.8020364441209249E-3</v>
      </c>
      <c r="L732" s="22">
        <v>7.4243038785368948E-2</v>
      </c>
      <c r="M732" s="17"/>
      <c r="N732" s="17"/>
      <c r="O732" s="17"/>
      <c r="P732" s="17"/>
      <c r="Q732" s="17"/>
      <c r="R732" s="17"/>
      <c r="S732" s="17"/>
      <c r="U732" s="28">
        <f t="shared" si="1012"/>
        <v>16</v>
      </c>
      <c r="V732" s="28">
        <f t="shared" si="1013"/>
        <v>211</v>
      </c>
    </row>
    <row r="733" spans="1:24" x14ac:dyDescent="0.3">
      <c r="A733" s="28">
        <f t="shared" si="1086"/>
        <v>16212</v>
      </c>
      <c r="B733" s="67" t="s">
        <v>17</v>
      </c>
      <c r="C733" s="67"/>
      <c r="D733" s="67"/>
      <c r="E733" s="67"/>
      <c r="F733" s="67"/>
      <c r="G733" s="68" t="s">
        <v>31</v>
      </c>
      <c r="H733" s="69"/>
      <c r="J733" s="28" t="str">
        <f t="shared" ref="J733" si="1129">CONCATENATE(K730,3)</f>
        <v>33</v>
      </c>
      <c r="K733" s="22">
        <v>0.99999191121752362</v>
      </c>
      <c r="L733" s="22">
        <v>4.0221343777805174E-2</v>
      </c>
      <c r="M733" s="17"/>
      <c r="N733" s="17"/>
      <c r="O733" s="17"/>
      <c r="P733" s="17"/>
      <c r="Q733" s="17"/>
      <c r="R733" s="17"/>
      <c r="S733" s="17"/>
      <c r="U733" s="28">
        <f t="shared" si="1012"/>
        <v>16</v>
      </c>
      <c r="V733" s="28">
        <f t="shared" si="1013"/>
        <v>212</v>
      </c>
    </row>
    <row r="734" spans="1:24" x14ac:dyDescent="0.3">
      <c r="A734" s="28">
        <f t="shared" si="1086"/>
        <v>16213</v>
      </c>
      <c r="B734" s="66" t="s">
        <v>18</v>
      </c>
      <c r="C734" s="66"/>
      <c r="D734" s="66"/>
      <c r="E734" s="66" t="str">
        <f t="shared" ref="E734" si="1130">IF(D727="","",D727)</f>
        <v>E0090/26</v>
      </c>
      <c r="F734" s="66"/>
      <c r="G734" s="4" t="s">
        <v>18</v>
      </c>
      <c r="H734" s="16" t="s">
        <v>213</v>
      </c>
      <c r="J734" s="17"/>
      <c r="K734" s="17">
        <v>4</v>
      </c>
      <c r="L734" s="17">
        <v>4</v>
      </c>
      <c r="M734" s="17">
        <v>4</v>
      </c>
      <c r="N734" s="17"/>
      <c r="O734" s="17"/>
      <c r="P734" s="17"/>
      <c r="Q734" s="17"/>
      <c r="R734" s="17"/>
      <c r="S734" s="17"/>
      <c r="U734" s="28">
        <f t="shared" si="1012"/>
        <v>16</v>
      </c>
      <c r="V734" s="28">
        <f t="shared" si="1013"/>
        <v>213</v>
      </c>
    </row>
    <row r="735" spans="1:24" ht="15" customHeight="1" x14ac:dyDescent="0.3">
      <c r="A735" s="28">
        <f t="shared" si="1086"/>
        <v>16214</v>
      </c>
      <c r="B735" s="5" t="s">
        <v>19</v>
      </c>
      <c r="C735" s="5" t="s">
        <v>20</v>
      </c>
      <c r="D735" s="5" t="s">
        <v>21</v>
      </c>
      <c r="E735" s="5"/>
      <c r="F735" s="70" t="s">
        <v>33</v>
      </c>
      <c r="G735" s="5" t="s">
        <v>19</v>
      </c>
      <c r="H735" s="5" t="s">
        <v>20</v>
      </c>
      <c r="J735" s="28" t="str">
        <f t="shared" ref="J735" si="1131">CONCATENATE(K734,1)</f>
        <v>41</v>
      </c>
      <c r="K735" s="22" t="e">
        <f t="array" ref="K735:M737">LINEST(B738:B741,C738:C741^{1,2},TRUE,TRUE)</f>
        <v>#VALUE!</v>
      </c>
      <c r="L735" s="22" t="e">
        <v>#VALUE!</v>
      </c>
      <c r="M735" s="22" t="e">
        <v>#VALUE!</v>
      </c>
      <c r="N735" s="17"/>
      <c r="O735" s="17"/>
      <c r="P735" s="17"/>
      <c r="Q735" s="17"/>
      <c r="R735" s="17"/>
      <c r="S735" s="17"/>
      <c r="U735" s="28">
        <f t="shared" si="1012"/>
        <v>16</v>
      </c>
      <c r="V735" s="28">
        <f t="shared" si="1013"/>
        <v>214</v>
      </c>
    </row>
    <row r="736" spans="1:24" x14ac:dyDescent="0.3">
      <c r="A736" s="28">
        <f t="shared" si="1086"/>
        <v>16215</v>
      </c>
      <c r="B736" s="5" t="s">
        <v>22</v>
      </c>
      <c r="C736" s="5" t="s">
        <v>23</v>
      </c>
      <c r="D736" s="5" t="s">
        <v>24</v>
      </c>
      <c r="E736" s="5" t="s">
        <v>32</v>
      </c>
      <c r="F736" s="70"/>
      <c r="G736" s="5" t="s">
        <v>22</v>
      </c>
      <c r="H736" s="5" t="s">
        <v>23</v>
      </c>
      <c r="J736" s="28" t="str">
        <f t="shared" ref="J736" si="1132">CONCATENATE(K734,2)</f>
        <v>42</v>
      </c>
      <c r="K736" s="22" t="e">
        <v>#VALUE!</v>
      </c>
      <c r="L736" s="22" t="e">
        <v>#VALUE!</v>
      </c>
      <c r="M736" s="22" t="e">
        <v>#VALUE!</v>
      </c>
      <c r="N736" s="17"/>
      <c r="O736" s="17"/>
      <c r="P736" s="17"/>
      <c r="Q736" s="17"/>
      <c r="R736" s="17"/>
      <c r="S736" s="17"/>
      <c r="U736" s="28">
        <f t="shared" si="1012"/>
        <v>16</v>
      </c>
      <c r="V736" s="28">
        <f t="shared" si="1013"/>
        <v>215</v>
      </c>
    </row>
    <row r="737" spans="1:22" x14ac:dyDescent="0.3">
      <c r="A737" s="28">
        <f t="shared" si="1086"/>
        <v>16216</v>
      </c>
      <c r="B737" s="6" t="str">
        <f t="shared" ref="B737" si="1133">IF(H730="","",H730)</f>
        <v>°C</v>
      </c>
      <c r="C737" s="6" t="str">
        <f t="shared" ref="C737" si="1134">IF(H730="","",H730)</f>
        <v>°C</v>
      </c>
      <c r="D737" s="6" t="str">
        <f t="shared" ref="D737" si="1135">IF(H730="","",H730)</f>
        <v>°C</v>
      </c>
      <c r="E737" s="6"/>
      <c r="F737" s="6"/>
      <c r="G737" s="6" t="str">
        <f t="shared" ref="G737" si="1136">IF(H730="","",H730)</f>
        <v>°C</v>
      </c>
      <c r="H737" s="6" t="str">
        <f t="shared" ref="H737" si="1137">IF(H730="","",H730)</f>
        <v>°C</v>
      </c>
      <c r="J737" s="28" t="str">
        <f t="shared" ref="J737" si="1138">CONCATENATE(K734,3)</f>
        <v>43</v>
      </c>
      <c r="K737" s="22" t="e">
        <v>#VALUE!</v>
      </c>
      <c r="L737" s="22" t="e">
        <v>#VALUE!</v>
      </c>
      <c r="M737" s="22" t="e">
        <v>#VALUE!</v>
      </c>
      <c r="N737" s="17"/>
      <c r="O737" s="17"/>
      <c r="P737" s="17"/>
      <c r="Q737" s="17"/>
      <c r="R737" s="17"/>
      <c r="S737" s="17"/>
      <c r="U737" s="28">
        <f t="shared" si="1012"/>
        <v>16</v>
      </c>
      <c r="V737" s="28">
        <f t="shared" si="1013"/>
        <v>216</v>
      </c>
    </row>
    <row r="738" spans="1:22" x14ac:dyDescent="0.3">
      <c r="A738" s="28">
        <f t="shared" si="1086"/>
        <v>16217</v>
      </c>
      <c r="B738" s="26">
        <v>15</v>
      </c>
      <c r="C738" s="26">
        <v>15</v>
      </c>
      <c r="D738" s="26">
        <v>0.2</v>
      </c>
      <c r="E738" s="9">
        <v>2</v>
      </c>
      <c r="F738" s="26">
        <v>1000000</v>
      </c>
      <c r="G738" s="27">
        <v>15</v>
      </c>
      <c r="H738" s="27">
        <v>14.9</v>
      </c>
      <c r="J738" s="17"/>
      <c r="K738" s="17">
        <v>5</v>
      </c>
      <c r="L738" s="17">
        <v>5</v>
      </c>
      <c r="M738" s="17">
        <v>5</v>
      </c>
      <c r="N738" s="17">
        <v>5</v>
      </c>
      <c r="O738" s="17"/>
      <c r="P738" s="17"/>
      <c r="Q738" s="17"/>
      <c r="R738" s="17"/>
      <c r="S738" s="17"/>
      <c r="U738" s="28">
        <f t="shared" si="1012"/>
        <v>16</v>
      </c>
      <c r="V738" s="28">
        <f t="shared" si="1013"/>
        <v>217</v>
      </c>
    </row>
    <row r="739" spans="1:22" x14ac:dyDescent="0.3">
      <c r="A739" s="28">
        <f t="shared" si="1086"/>
        <v>16218</v>
      </c>
      <c r="B739" s="26">
        <v>25</v>
      </c>
      <c r="C739" s="26">
        <v>25.2</v>
      </c>
      <c r="D739" s="26">
        <v>0.2</v>
      </c>
      <c r="E739" s="9">
        <v>2</v>
      </c>
      <c r="F739" s="26">
        <v>1000000</v>
      </c>
      <c r="G739" s="27">
        <v>25</v>
      </c>
      <c r="H739" s="27">
        <v>24.9</v>
      </c>
      <c r="J739" s="28" t="str">
        <f t="shared" ref="J739" si="1139">CONCATENATE(K738,1)</f>
        <v>51</v>
      </c>
      <c r="K739" s="22" t="e">
        <f t="array" ref="K739:N741">LINEST(B738:B742,C738:C742^{1,2,3},TRUE,TRUE)</f>
        <v>#VALUE!</v>
      </c>
      <c r="L739" s="22" t="e">
        <v>#VALUE!</v>
      </c>
      <c r="M739" s="22" t="e">
        <v>#VALUE!</v>
      </c>
      <c r="N739" s="22" t="e">
        <v>#VALUE!</v>
      </c>
      <c r="O739" s="17"/>
      <c r="P739" s="17"/>
      <c r="Q739" s="17"/>
      <c r="R739" s="17"/>
      <c r="S739" s="17"/>
      <c r="U739" s="28">
        <f t="shared" ref="U739:U802" si="1140">U738</f>
        <v>16</v>
      </c>
      <c r="V739" s="28">
        <f t="shared" ref="V739:V802" si="1141">V738+1</f>
        <v>218</v>
      </c>
    </row>
    <row r="740" spans="1:22" x14ac:dyDescent="0.3">
      <c r="A740" s="28">
        <f t="shared" si="1086"/>
        <v>16219</v>
      </c>
      <c r="B740" s="26">
        <v>35</v>
      </c>
      <c r="C740" s="26">
        <v>35.299999999999997</v>
      </c>
      <c r="D740" s="26">
        <v>0.2</v>
      </c>
      <c r="E740" s="9">
        <v>2</v>
      </c>
      <c r="F740" s="26">
        <v>1000000</v>
      </c>
      <c r="G740" s="27">
        <v>35</v>
      </c>
      <c r="H740" s="27">
        <v>35</v>
      </c>
      <c r="J740" s="28" t="str">
        <f t="shared" ref="J740" si="1142">CONCATENATE(K738,2)</f>
        <v>52</v>
      </c>
      <c r="K740" s="22" t="e">
        <v>#VALUE!</v>
      </c>
      <c r="L740" s="22" t="e">
        <v>#VALUE!</v>
      </c>
      <c r="M740" s="22" t="e">
        <v>#VALUE!</v>
      </c>
      <c r="N740" s="22" t="e">
        <v>#VALUE!</v>
      </c>
      <c r="O740" s="17"/>
      <c r="P740" s="17"/>
      <c r="Q740" s="17"/>
      <c r="R740" s="17"/>
      <c r="S740" s="17"/>
      <c r="U740" s="28">
        <f t="shared" si="1140"/>
        <v>16</v>
      </c>
      <c r="V740" s="28">
        <f t="shared" si="1141"/>
        <v>219</v>
      </c>
    </row>
    <row r="741" spans="1:22" x14ac:dyDescent="0.3">
      <c r="A741" s="28">
        <f t="shared" si="1086"/>
        <v>16220</v>
      </c>
      <c r="B741" s="26"/>
      <c r="C741" s="26"/>
      <c r="D741" s="26"/>
      <c r="E741" s="9"/>
      <c r="F741" s="26"/>
      <c r="G741" s="27"/>
      <c r="H741" s="27"/>
      <c r="J741" s="28" t="str">
        <f t="shared" ref="J741" si="1143">CONCATENATE(K738,3)</f>
        <v>53</v>
      </c>
      <c r="K741" s="22" t="e">
        <v>#VALUE!</v>
      </c>
      <c r="L741" s="22" t="e">
        <v>#VALUE!</v>
      </c>
      <c r="M741" s="22" t="e">
        <v>#VALUE!</v>
      </c>
      <c r="N741" s="22" t="e">
        <v>#VALUE!</v>
      </c>
      <c r="O741" s="17"/>
      <c r="P741" s="17"/>
      <c r="Q741" s="17"/>
      <c r="R741" s="17"/>
      <c r="S741" s="17"/>
      <c r="U741" s="28">
        <f t="shared" si="1140"/>
        <v>16</v>
      </c>
      <c r="V741" s="28">
        <f t="shared" si="1141"/>
        <v>220</v>
      </c>
    </row>
    <row r="742" spans="1:22" x14ac:dyDescent="0.3">
      <c r="A742" s="28">
        <f t="shared" si="1086"/>
        <v>16221</v>
      </c>
      <c r="B742" s="26"/>
      <c r="C742" s="26"/>
      <c r="D742" s="26"/>
      <c r="E742" s="9"/>
      <c r="F742" s="26"/>
      <c r="G742" s="27"/>
      <c r="H742" s="27"/>
      <c r="J742" s="17"/>
      <c r="K742" s="17">
        <v>6</v>
      </c>
      <c r="L742" s="17">
        <v>6</v>
      </c>
      <c r="M742" s="17">
        <v>6</v>
      </c>
      <c r="N742" s="17">
        <v>6</v>
      </c>
      <c r="O742" s="17">
        <v>6</v>
      </c>
      <c r="P742" s="17"/>
      <c r="Q742" s="17"/>
      <c r="R742" s="17"/>
      <c r="S742" s="17"/>
      <c r="U742" s="28">
        <f t="shared" si="1140"/>
        <v>16</v>
      </c>
      <c r="V742" s="28">
        <f t="shared" si="1141"/>
        <v>221</v>
      </c>
    </row>
    <row r="743" spans="1:22" x14ac:dyDescent="0.3">
      <c r="A743" s="28">
        <f t="shared" si="1086"/>
        <v>16222</v>
      </c>
      <c r="B743" s="26"/>
      <c r="C743" s="26"/>
      <c r="D743" s="26"/>
      <c r="E743" s="9"/>
      <c r="F743" s="26"/>
      <c r="G743" s="27"/>
      <c r="H743" s="27"/>
      <c r="J743" s="28" t="str">
        <f t="shared" ref="J743" si="1144">CONCATENATE(K742,1)</f>
        <v>61</v>
      </c>
      <c r="K743" s="22" t="e">
        <f t="array" ref="K743:O745">LINEST(B738:B743,C738:C743^{1,2,3,4},TRUE,TRUE)</f>
        <v>#VALUE!</v>
      </c>
      <c r="L743" s="22" t="e">
        <v>#VALUE!</v>
      </c>
      <c r="M743" s="22" t="e">
        <v>#VALUE!</v>
      </c>
      <c r="N743" s="22" t="e">
        <v>#VALUE!</v>
      </c>
      <c r="O743" s="22" t="e">
        <v>#VALUE!</v>
      </c>
      <c r="P743" s="17"/>
      <c r="Q743" s="17"/>
      <c r="R743" s="17"/>
      <c r="S743" s="17"/>
      <c r="U743" s="28">
        <f t="shared" si="1140"/>
        <v>16</v>
      </c>
      <c r="V743" s="28">
        <f t="shared" si="1141"/>
        <v>222</v>
      </c>
    </row>
    <row r="744" spans="1:22" x14ac:dyDescent="0.3">
      <c r="A744" s="28">
        <f t="shared" si="1086"/>
        <v>16223</v>
      </c>
      <c r="B744" s="26"/>
      <c r="C744" s="26"/>
      <c r="D744" s="26"/>
      <c r="E744" s="9"/>
      <c r="F744" s="26"/>
      <c r="G744" s="27"/>
      <c r="H744" s="27"/>
      <c r="J744" s="28" t="str">
        <f t="shared" ref="J744" si="1145">CONCATENATE(K742,2)</f>
        <v>62</v>
      </c>
      <c r="K744" s="22" t="e">
        <v>#VALUE!</v>
      </c>
      <c r="L744" s="22" t="e">
        <v>#VALUE!</v>
      </c>
      <c r="M744" s="22" t="e">
        <v>#VALUE!</v>
      </c>
      <c r="N744" s="22" t="e">
        <v>#VALUE!</v>
      </c>
      <c r="O744" s="22" t="e">
        <v>#VALUE!</v>
      </c>
      <c r="P744" s="17"/>
      <c r="Q744" s="17"/>
      <c r="R744" s="17"/>
      <c r="S744" s="17"/>
      <c r="U744" s="28">
        <f t="shared" si="1140"/>
        <v>16</v>
      </c>
      <c r="V744" s="28">
        <f t="shared" si="1141"/>
        <v>223</v>
      </c>
    </row>
    <row r="745" spans="1:22" x14ac:dyDescent="0.3">
      <c r="A745" s="28">
        <f t="shared" si="1086"/>
        <v>16224</v>
      </c>
      <c r="B745" s="26"/>
      <c r="C745" s="26"/>
      <c r="D745" s="26"/>
      <c r="E745" s="9"/>
      <c r="F745" s="26"/>
      <c r="G745" s="27"/>
      <c r="H745" s="27"/>
      <c r="J745" s="28" t="str">
        <f t="shared" ref="J745" si="1146">CONCATENATE(K742,3)</f>
        <v>63</v>
      </c>
      <c r="K745" s="22" t="e">
        <v>#VALUE!</v>
      </c>
      <c r="L745" s="22" t="e">
        <v>#VALUE!</v>
      </c>
      <c r="M745" s="22" t="e">
        <v>#VALUE!</v>
      </c>
      <c r="N745" s="22" t="e">
        <v>#VALUE!</v>
      </c>
      <c r="O745" s="22" t="e">
        <v>#VALUE!</v>
      </c>
      <c r="P745" s="17"/>
      <c r="Q745" s="17"/>
      <c r="R745" s="17"/>
      <c r="S745" s="17"/>
      <c r="U745" s="28">
        <f t="shared" si="1140"/>
        <v>16</v>
      </c>
      <c r="V745" s="28">
        <f t="shared" si="1141"/>
        <v>224</v>
      </c>
    </row>
    <row r="746" spans="1:22" x14ac:dyDescent="0.3">
      <c r="A746" s="28">
        <f t="shared" si="1086"/>
        <v>16225</v>
      </c>
      <c r="B746" s="26"/>
      <c r="C746" s="26"/>
      <c r="D746" s="26"/>
      <c r="E746" s="9"/>
      <c r="F746" s="26"/>
      <c r="G746" s="27"/>
      <c r="H746" s="27"/>
      <c r="J746" s="17"/>
      <c r="K746" s="17">
        <v>7</v>
      </c>
      <c r="L746" s="17">
        <v>7</v>
      </c>
      <c r="M746" s="17">
        <v>7</v>
      </c>
      <c r="N746" s="17">
        <v>7</v>
      </c>
      <c r="O746" s="17">
        <v>7</v>
      </c>
      <c r="P746" s="17">
        <v>7</v>
      </c>
      <c r="Q746" s="17"/>
      <c r="R746" s="17"/>
      <c r="S746" s="17"/>
      <c r="U746" s="28">
        <f t="shared" si="1140"/>
        <v>16</v>
      </c>
      <c r="V746" s="28">
        <f t="shared" si="1141"/>
        <v>225</v>
      </c>
    </row>
    <row r="747" spans="1:22" x14ac:dyDescent="0.3">
      <c r="A747" s="28">
        <f t="shared" si="1086"/>
        <v>16226</v>
      </c>
      <c r="B747" s="26"/>
      <c r="C747" s="26"/>
      <c r="D747" s="26"/>
      <c r="E747" s="9"/>
      <c r="F747" s="26"/>
      <c r="G747" s="27"/>
      <c r="H747" s="27"/>
      <c r="J747" s="28" t="str">
        <f t="shared" ref="J747" si="1147">CONCATENATE(K746,1)</f>
        <v>71</v>
      </c>
      <c r="K747" s="22" t="e">
        <f t="array" ref="K747:P749">LINEST(B738:B744,C738:C744^{1,2,3,4,5},TRUE,TRUE)</f>
        <v>#VALUE!</v>
      </c>
      <c r="L747" s="22" t="e">
        <v>#VALUE!</v>
      </c>
      <c r="M747" s="22" t="e">
        <v>#VALUE!</v>
      </c>
      <c r="N747" s="22" t="e">
        <v>#VALUE!</v>
      </c>
      <c r="O747" s="22" t="e">
        <v>#VALUE!</v>
      </c>
      <c r="P747" s="22" t="e">
        <v>#VALUE!</v>
      </c>
      <c r="Q747" s="17"/>
      <c r="R747" s="17"/>
      <c r="S747" s="17"/>
      <c r="U747" s="28">
        <f t="shared" si="1140"/>
        <v>16</v>
      </c>
      <c r="V747" s="28">
        <f t="shared" si="1141"/>
        <v>226</v>
      </c>
    </row>
    <row r="748" spans="1:22" x14ac:dyDescent="0.3">
      <c r="A748" s="28">
        <f t="shared" si="1086"/>
        <v>16227</v>
      </c>
      <c r="B748" s="2">
        <f t="shared" ref="B748" si="1148">COUNT(B738:B747)-2</f>
        <v>1</v>
      </c>
      <c r="J748" s="28" t="str">
        <f t="shared" ref="J748" si="1149">CONCATENATE(K746,2)</f>
        <v>72</v>
      </c>
      <c r="K748" s="22" t="e">
        <v>#VALUE!</v>
      </c>
      <c r="L748" s="22" t="e">
        <v>#VALUE!</v>
      </c>
      <c r="M748" s="22" t="e">
        <v>#VALUE!</v>
      </c>
      <c r="N748" s="22" t="e">
        <v>#VALUE!</v>
      </c>
      <c r="O748" s="22" t="e">
        <v>#VALUE!</v>
      </c>
      <c r="P748" s="22" t="e">
        <v>#VALUE!</v>
      </c>
      <c r="Q748" s="17"/>
      <c r="R748" s="17"/>
      <c r="S748" s="17"/>
      <c r="U748" s="28">
        <f t="shared" si="1140"/>
        <v>16</v>
      </c>
      <c r="V748" s="28">
        <f t="shared" si="1141"/>
        <v>227</v>
      </c>
    </row>
    <row r="749" spans="1:22" x14ac:dyDescent="0.3">
      <c r="A749" s="28">
        <f t="shared" si="1086"/>
        <v>16228</v>
      </c>
      <c r="J749" s="28" t="str">
        <f t="shared" ref="J749" si="1150">CONCATENATE(K746,3)</f>
        <v>73</v>
      </c>
      <c r="K749" s="22" t="e">
        <v>#VALUE!</v>
      </c>
      <c r="L749" s="22" t="e">
        <v>#VALUE!</v>
      </c>
      <c r="M749" s="22" t="e">
        <v>#VALUE!</v>
      </c>
      <c r="N749" s="22" t="e">
        <v>#VALUE!</v>
      </c>
      <c r="O749" s="22" t="e">
        <v>#VALUE!</v>
      </c>
      <c r="P749" s="22" t="e">
        <v>#VALUE!</v>
      </c>
      <c r="Q749" s="17"/>
      <c r="R749" s="17"/>
      <c r="S749" s="17"/>
      <c r="U749" s="28">
        <f t="shared" si="1140"/>
        <v>16</v>
      </c>
      <c r="V749" s="28">
        <f t="shared" si="1141"/>
        <v>228</v>
      </c>
    </row>
    <row r="750" spans="1:22" x14ac:dyDescent="0.3">
      <c r="A750" s="28">
        <f t="shared" si="1086"/>
        <v>16229</v>
      </c>
      <c r="B750" s="66" t="s">
        <v>25</v>
      </c>
      <c r="C750" s="66"/>
      <c r="D750" s="66"/>
      <c r="E750" s="66"/>
      <c r="F750" s="66"/>
      <c r="G750" s="66"/>
      <c r="H750" s="66"/>
      <c r="J750" s="17"/>
      <c r="K750" s="17">
        <v>8</v>
      </c>
      <c r="L750" s="17">
        <v>8</v>
      </c>
      <c r="M750" s="17">
        <v>8</v>
      </c>
      <c r="N750" s="17">
        <v>8</v>
      </c>
      <c r="O750" s="17">
        <v>8</v>
      </c>
      <c r="P750" s="17">
        <v>8</v>
      </c>
      <c r="Q750" s="17">
        <v>8</v>
      </c>
      <c r="R750" s="17"/>
      <c r="S750" s="17"/>
      <c r="U750" s="28">
        <f t="shared" si="1140"/>
        <v>16</v>
      </c>
      <c r="V750" s="28">
        <f t="shared" si="1141"/>
        <v>229</v>
      </c>
    </row>
    <row r="751" spans="1:22" x14ac:dyDescent="0.3">
      <c r="A751" s="28">
        <f t="shared" si="1086"/>
        <v>16230</v>
      </c>
      <c r="B751" s="71"/>
      <c r="C751" s="71"/>
      <c r="D751" s="71"/>
      <c r="E751" s="71"/>
      <c r="F751" s="71"/>
      <c r="G751" s="71"/>
      <c r="H751" s="71"/>
      <c r="J751" s="28" t="str">
        <f t="shared" ref="J751" si="1151">CONCATENATE(K750,1)</f>
        <v>81</v>
      </c>
      <c r="K751" s="22" t="e">
        <f t="array" ref="K751:Q753">LINEST(B738:B745,C738:C745^{1,2,3,4,5,6},TRUE,TRUE)</f>
        <v>#VALUE!</v>
      </c>
      <c r="L751" s="22" t="e">
        <v>#VALUE!</v>
      </c>
      <c r="M751" s="22" t="e">
        <v>#VALUE!</v>
      </c>
      <c r="N751" s="22" t="e">
        <v>#VALUE!</v>
      </c>
      <c r="O751" s="22" t="e">
        <v>#VALUE!</v>
      </c>
      <c r="P751" s="22" t="e">
        <v>#VALUE!</v>
      </c>
      <c r="Q751" s="22" t="e">
        <v>#VALUE!</v>
      </c>
      <c r="R751" s="17"/>
      <c r="S751" s="17"/>
      <c r="U751" s="28">
        <f t="shared" si="1140"/>
        <v>16</v>
      </c>
      <c r="V751" s="28">
        <f t="shared" si="1141"/>
        <v>230</v>
      </c>
    </row>
    <row r="752" spans="1:22" x14ac:dyDescent="0.3">
      <c r="A752" s="28">
        <f t="shared" si="1086"/>
        <v>16231</v>
      </c>
      <c r="B752" s="71"/>
      <c r="C752" s="71"/>
      <c r="D752" s="71"/>
      <c r="E752" s="71"/>
      <c r="F752" s="71"/>
      <c r="G752" s="71"/>
      <c r="H752" s="71"/>
      <c r="J752" s="28" t="str">
        <f t="shared" ref="J752" si="1152">CONCATENATE(K750,2)</f>
        <v>82</v>
      </c>
      <c r="K752" s="22" t="e">
        <v>#VALUE!</v>
      </c>
      <c r="L752" s="22" t="e">
        <v>#VALUE!</v>
      </c>
      <c r="M752" s="22" t="e">
        <v>#VALUE!</v>
      </c>
      <c r="N752" s="22" t="e">
        <v>#VALUE!</v>
      </c>
      <c r="O752" s="22" t="e">
        <v>#VALUE!</v>
      </c>
      <c r="P752" s="22" t="e">
        <v>#VALUE!</v>
      </c>
      <c r="Q752" s="22" t="e">
        <v>#VALUE!</v>
      </c>
      <c r="R752" s="17"/>
      <c r="S752" s="17"/>
      <c r="U752" s="28">
        <f t="shared" si="1140"/>
        <v>16</v>
      </c>
      <c r="V752" s="28">
        <f t="shared" si="1141"/>
        <v>231</v>
      </c>
    </row>
    <row r="753" spans="1:22" x14ac:dyDescent="0.3">
      <c r="A753" s="28">
        <f t="shared" si="1086"/>
        <v>16232</v>
      </c>
      <c r="J753" s="28" t="str">
        <f t="shared" ref="J753" si="1153">CONCATENATE(K750,3)</f>
        <v>83</v>
      </c>
      <c r="K753" s="22" t="e">
        <v>#VALUE!</v>
      </c>
      <c r="L753" s="22" t="e">
        <v>#VALUE!</v>
      </c>
      <c r="M753" s="22" t="e">
        <v>#VALUE!</v>
      </c>
      <c r="N753" s="22" t="e">
        <v>#VALUE!</v>
      </c>
      <c r="O753" s="22" t="e">
        <v>#VALUE!</v>
      </c>
      <c r="P753" s="22" t="e">
        <v>#VALUE!</v>
      </c>
      <c r="Q753" s="22" t="e">
        <v>#VALUE!</v>
      </c>
      <c r="R753" s="17"/>
      <c r="S753" s="17"/>
      <c r="U753" s="28">
        <f t="shared" si="1140"/>
        <v>16</v>
      </c>
      <c r="V753" s="28">
        <f t="shared" si="1141"/>
        <v>232</v>
      </c>
    </row>
    <row r="754" spans="1:22" ht="15" customHeight="1" x14ac:dyDescent="0.3">
      <c r="A754" s="28">
        <f t="shared" si="1086"/>
        <v>16233</v>
      </c>
      <c r="B754" s="66" t="s">
        <v>52</v>
      </c>
      <c r="C754" s="66"/>
      <c r="D754" s="66"/>
      <c r="E754" s="10">
        <f>IF(D724="","",MAX(E755,E756))</f>
        <v>0.30000000000000071</v>
      </c>
      <c r="J754" s="17"/>
      <c r="K754" s="17">
        <v>9</v>
      </c>
      <c r="L754" s="17">
        <v>9</v>
      </c>
      <c r="M754" s="17">
        <v>9</v>
      </c>
      <c r="N754" s="17">
        <v>9</v>
      </c>
      <c r="O754" s="17">
        <v>9</v>
      </c>
      <c r="P754" s="17">
        <v>9</v>
      </c>
      <c r="Q754" s="17">
        <v>9</v>
      </c>
      <c r="R754" s="17">
        <v>9</v>
      </c>
      <c r="S754" s="17"/>
      <c r="U754" s="28">
        <f t="shared" si="1140"/>
        <v>16</v>
      </c>
      <c r="V754" s="28">
        <f t="shared" si="1141"/>
        <v>233</v>
      </c>
    </row>
    <row r="755" spans="1:22" x14ac:dyDescent="0.3">
      <c r="A755" s="28">
        <f t="shared" si="1086"/>
        <v>16234</v>
      </c>
      <c r="B755" s="2" t="s">
        <v>26</v>
      </c>
      <c r="C755" s="2" t="s">
        <v>27</v>
      </c>
      <c r="D755" s="2" t="s">
        <v>28</v>
      </c>
      <c r="E755" s="11">
        <f>ABS(MIN(D756:D765))</f>
        <v>0.30000000000000071</v>
      </c>
      <c r="G755" s="2" t="s">
        <v>230</v>
      </c>
      <c r="J755" s="28" t="str">
        <f t="shared" ref="J755" si="1154">CONCATENATE(K754,1)</f>
        <v>91</v>
      </c>
      <c r="K755" s="22" t="e">
        <f t="array" ref="K755:R757">LINEST(B738:B746,C738:C746^{1,2,3,4,5,6,7},TRUE,TRUE)</f>
        <v>#VALUE!</v>
      </c>
      <c r="L755" s="22" t="e">
        <v>#VALUE!</v>
      </c>
      <c r="M755" s="22" t="e">
        <v>#VALUE!</v>
      </c>
      <c r="N755" s="22" t="e">
        <v>#VALUE!</v>
      </c>
      <c r="O755" s="22" t="e">
        <v>#VALUE!</v>
      </c>
      <c r="P755" s="22" t="e">
        <v>#VALUE!</v>
      </c>
      <c r="Q755" s="22" t="e">
        <v>#VALUE!</v>
      </c>
      <c r="R755" s="22" t="e">
        <v>#VALUE!</v>
      </c>
      <c r="S755" s="17"/>
      <c r="U755" s="28">
        <f t="shared" si="1140"/>
        <v>16</v>
      </c>
      <c r="V755" s="28">
        <f t="shared" si="1141"/>
        <v>234</v>
      </c>
    </row>
    <row r="756" spans="1:22" x14ac:dyDescent="0.3">
      <c r="A756" s="28">
        <f t="shared" si="1086"/>
        <v>16235</v>
      </c>
      <c r="B756" s="7">
        <f t="shared" ref="B756:B765" si="1155">C738-B738</f>
        <v>0</v>
      </c>
      <c r="C756" s="7">
        <f t="shared" ref="C756:C765" si="1156">H738-G738</f>
        <v>-9.9999999999999645E-2</v>
      </c>
      <c r="D756" s="7">
        <f>C756-B756</f>
        <v>-9.9999999999999645E-2</v>
      </c>
      <c r="E756" s="11">
        <f>ABS(MAX(D756:D765))</f>
        <v>0</v>
      </c>
      <c r="F756" s="13"/>
      <c r="G756" s="2">
        <f>IF(D738="","",D738/E738)</f>
        <v>0.1</v>
      </c>
      <c r="H756" s="13"/>
      <c r="J756" s="28" t="str">
        <f t="shared" ref="J756" si="1157">CONCATENATE(K754,2)</f>
        <v>92</v>
      </c>
      <c r="K756" s="22" t="e">
        <v>#VALUE!</v>
      </c>
      <c r="L756" s="22" t="e">
        <v>#VALUE!</v>
      </c>
      <c r="M756" s="22" t="e">
        <v>#VALUE!</v>
      </c>
      <c r="N756" s="22" t="e">
        <v>#VALUE!</v>
      </c>
      <c r="O756" s="22" t="e">
        <v>#VALUE!</v>
      </c>
      <c r="P756" s="22" t="e">
        <v>#VALUE!</v>
      </c>
      <c r="Q756" s="22" t="e">
        <v>#VALUE!</v>
      </c>
      <c r="R756" s="22" t="e">
        <v>#VALUE!</v>
      </c>
      <c r="S756" s="17"/>
      <c r="U756" s="28">
        <f t="shared" si="1140"/>
        <v>16</v>
      </c>
      <c r="V756" s="28">
        <f t="shared" si="1141"/>
        <v>235</v>
      </c>
    </row>
    <row r="757" spans="1:22" x14ac:dyDescent="0.3">
      <c r="A757" s="28">
        <f t="shared" si="1086"/>
        <v>16236</v>
      </c>
      <c r="B757" s="7">
        <f t="shared" si="1155"/>
        <v>0.19999999999999929</v>
      </c>
      <c r="C757" s="7">
        <f t="shared" si="1156"/>
        <v>-0.10000000000000142</v>
      </c>
      <c r="D757" s="7">
        <f t="shared" ref="D757:D765" si="1158">C757-B757</f>
        <v>-0.30000000000000071</v>
      </c>
      <c r="E757" s="12" t="s">
        <v>34</v>
      </c>
      <c r="G757" s="2">
        <f t="shared" ref="G757:G765" si="1159">IF(D739="","",D739/E739)</f>
        <v>0.1</v>
      </c>
      <c r="H757" s="13"/>
      <c r="J757" s="28" t="str">
        <f t="shared" ref="J757" si="1160">CONCATENATE(K754,3)</f>
        <v>93</v>
      </c>
      <c r="K757" s="22" t="e">
        <v>#VALUE!</v>
      </c>
      <c r="L757" s="22" t="e">
        <v>#VALUE!</v>
      </c>
      <c r="M757" s="22" t="e">
        <v>#VALUE!</v>
      </c>
      <c r="N757" s="22" t="e">
        <v>#VALUE!</v>
      </c>
      <c r="O757" s="22" t="e">
        <v>#VALUE!</v>
      </c>
      <c r="P757" s="22" t="e">
        <v>#VALUE!</v>
      </c>
      <c r="Q757" s="22" t="e">
        <v>#VALUE!</v>
      </c>
      <c r="R757" s="22" t="e">
        <v>#VALUE!</v>
      </c>
      <c r="S757" s="17"/>
      <c r="U757" s="28">
        <f t="shared" si="1140"/>
        <v>16</v>
      </c>
      <c r="V757" s="28">
        <f t="shared" si="1141"/>
        <v>236</v>
      </c>
    </row>
    <row r="758" spans="1:22" x14ac:dyDescent="0.3">
      <c r="A758" s="28">
        <f t="shared" si="1086"/>
        <v>16237</v>
      </c>
      <c r="B758" s="7">
        <f t="shared" si="1155"/>
        <v>0.29999999999999716</v>
      </c>
      <c r="C758" s="7">
        <f t="shared" si="1156"/>
        <v>0</v>
      </c>
      <c r="D758" s="7">
        <f t="shared" si="1158"/>
        <v>-0.29999999999999716</v>
      </c>
      <c r="E758" s="10">
        <f>IF(D724="","",MAX(E759,E760))</f>
        <v>0.29999999999999716</v>
      </c>
      <c r="G758" s="2">
        <f t="shared" si="1159"/>
        <v>0.1</v>
      </c>
      <c r="H758" s="13"/>
      <c r="J758" s="17"/>
      <c r="K758" s="17">
        <v>10</v>
      </c>
      <c r="L758" s="17">
        <v>10</v>
      </c>
      <c r="M758" s="17">
        <v>10</v>
      </c>
      <c r="N758" s="17">
        <v>10</v>
      </c>
      <c r="O758" s="17">
        <v>10</v>
      </c>
      <c r="P758" s="17">
        <v>10</v>
      </c>
      <c r="Q758" s="17">
        <v>10</v>
      </c>
      <c r="R758" s="17">
        <v>10</v>
      </c>
      <c r="S758" s="17">
        <v>10</v>
      </c>
      <c r="U758" s="28">
        <f t="shared" si="1140"/>
        <v>16</v>
      </c>
      <c r="V758" s="28">
        <f t="shared" si="1141"/>
        <v>237</v>
      </c>
    </row>
    <row r="759" spans="1:22" x14ac:dyDescent="0.3">
      <c r="A759" s="28">
        <f t="shared" si="1086"/>
        <v>16238</v>
      </c>
      <c r="B759" s="7">
        <f t="shared" si="1155"/>
        <v>0</v>
      </c>
      <c r="C759" s="7">
        <f t="shared" si="1156"/>
        <v>0</v>
      </c>
      <c r="D759" s="7">
        <f t="shared" si="1158"/>
        <v>0</v>
      </c>
      <c r="E759" s="11">
        <f>ABS(MIN(B756:B765))</f>
        <v>0</v>
      </c>
      <c r="G759" s="2" t="str">
        <f t="shared" si="1159"/>
        <v/>
      </c>
      <c r="H759" s="13"/>
      <c r="J759" s="28" t="str">
        <f t="shared" ref="J759" si="1161">CONCATENATE(K758,1)</f>
        <v>101</v>
      </c>
      <c r="K759" s="22" t="e">
        <f t="array" ref="K759:S761">LINEST(B738:B747,C738:C747^{1,2,3,4,5,6,7,8},TRUE,TRUE)</f>
        <v>#VALUE!</v>
      </c>
      <c r="L759" s="22" t="e">
        <v>#VALUE!</v>
      </c>
      <c r="M759" s="22" t="e">
        <v>#VALUE!</v>
      </c>
      <c r="N759" s="22" t="e">
        <v>#VALUE!</v>
      </c>
      <c r="O759" s="22" t="e">
        <v>#VALUE!</v>
      </c>
      <c r="P759" s="22" t="e">
        <v>#VALUE!</v>
      </c>
      <c r="Q759" s="22" t="e">
        <v>#VALUE!</v>
      </c>
      <c r="R759" s="22" t="e">
        <v>#VALUE!</v>
      </c>
      <c r="S759" s="22" t="e">
        <v>#VALUE!</v>
      </c>
      <c r="U759" s="28">
        <f t="shared" si="1140"/>
        <v>16</v>
      </c>
      <c r="V759" s="28">
        <f t="shared" si="1141"/>
        <v>238</v>
      </c>
    </row>
    <row r="760" spans="1:22" x14ac:dyDescent="0.3">
      <c r="A760" s="28">
        <f t="shared" si="1086"/>
        <v>16239</v>
      </c>
      <c r="B760" s="7">
        <f t="shared" si="1155"/>
        <v>0</v>
      </c>
      <c r="C760" s="7">
        <f t="shared" si="1156"/>
        <v>0</v>
      </c>
      <c r="D760" s="7">
        <f t="shared" si="1158"/>
        <v>0</v>
      </c>
      <c r="E760" s="11">
        <f>ABS(MAX(B756:B765))</f>
        <v>0.29999999999999716</v>
      </c>
      <c r="G760" s="2" t="str">
        <f t="shared" si="1159"/>
        <v/>
      </c>
      <c r="H760" s="13"/>
      <c r="J760" s="28" t="str">
        <f t="shared" ref="J760" si="1162">CONCATENATE(K758,2)</f>
        <v>102</v>
      </c>
      <c r="K760" s="22" t="e">
        <v>#VALUE!</v>
      </c>
      <c r="L760" s="22" t="e">
        <v>#VALUE!</v>
      </c>
      <c r="M760" s="22" t="e">
        <v>#VALUE!</v>
      </c>
      <c r="N760" s="22" t="e">
        <v>#VALUE!</v>
      </c>
      <c r="O760" s="22" t="e">
        <v>#VALUE!</v>
      </c>
      <c r="P760" s="22" t="e">
        <v>#VALUE!</v>
      </c>
      <c r="Q760" s="22" t="e">
        <v>#VALUE!</v>
      </c>
      <c r="R760" s="22" t="e">
        <v>#VALUE!</v>
      </c>
      <c r="S760" s="22" t="e">
        <v>#VALUE!</v>
      </c>
      <c r="U760" s="28">
        <f t="shared" si="1140"/>
        <v>16</v>
      </c>
      <c r="V760" s="28">
        <f t="shared" si="1141"/>
        <v>239</v>
      </c>
    </row>
    <row r="761" spans="1:22" x14ac:dyDescent="0.3">
      <c r="A761" s="28">
        <f t="shared" si="1086"/>
        <v>16240</v>
      </c>
      <c r="B761" s="7">
        <f t="shared" si="1155"/>
        <v>0</v>
      </c>
      <c r="C761" s="7">
        <f t="shared" si="1156"/>
        <v>0</v>
      </c>
      <c r="D761" s="7">
        <f t="shared" si="1158"/>
        <v>0</v>
      </c>
      <c r="E761" s="12" t="s">
        <v>231</v>
      </c>
      <c r="G761" s="2" t="str">
        <f t="shared" si="1159"/>
        <v/>
      </c>
      <c r="H761" s="13"/>
      <c r="J761" s="28" t="str">
        <f t="shared" ref="J761" si="1163">CONCATENATE(K758,3)</f>
        <v>103</v>
      </c>
      <c r="K761" s="22" t="e">
        <v>#VALUE!</v>
      </c>
      <c r="L761" s="22" t="e">
        <v>#VALUE!</v>
      </c>
      <c r="M761" s="22" t="e">
        <v>#VALUE!</v>
      </c>
      <c r="N761" s="22" t="e">
        <v>#VALUE!</v>
      </c>
      <c r="O761" s="22" t="e">
        <v>#VALUE!</v>
      </c>
      <c r="P761" s="22" t="e">
        <v>#VALUE!</v>
      </c>
      <c r="Q761" s="22" t="e">
        <v>#VALUE!</v>
      </c>
      <c r="R761" s="22" t="e">
        <v>#VALUE!</v>
      </c>
      <c r="S761" s="22" t="e">
        <v>#VALUE!</v>
      </c>
      <c r="U761" s="28">
        <f t="shared" si="1140"/>
        <v>16</v>
      </c>
      <c r="V761" s="28">
        <f t="shared" si="1141"/>
        <v>240</v>
      </c>
    </row>
    <row r="762" spans="1:22" x14ac:dyDescent="0.3">
      <c r="A762" s="28">
        <f t="shared" si="1086"/>
        <v>16241</v>
      </c>
      <c r="B762" s="7">
        <f t="shared" si="1155"/>
        <v>0</v>
      </c>
      <c r="C762" s="7">
        <f t="shared" si="1156"/>
        <v>0</v>
      </c>
      <c r="D762" s="7">
        <f t="shared" si="1158"/>
        <v>0</v>
      </c>
      <c r="E762" s="10">
        <f>IF(D724="","",MAX(E763,E764))*2</f>
        <v>0.2</v>
      </c>
      <c r="G762" s="2" t="str">
        <f t="shared" si="1159"/>
        <v/>
      </c>
      <c r="H762" s="13"/>
      <c r="U762" s="28">
        <f t="shared" si="1140"/>
        <v>16</v>
      </c>
      <c r="V762" s="28">
        <f t="shared" si="1141"/>
        <v>241</v>
      </c>
    </row>
    <row r="763" spans="1:22" x14ac:dyDescent="0.3">
      <c r="A763" s="28">
        <f t="shared" si="1086"/>
        <v>16242</v>
      </c>
      <c r="B763" s="7">
        <f t="shared" si="1155"/>
        <v>0</v>
      </c>
      <c r="C763" s="7">
        <f t="shared" si="1156"/>
        <v>0</v>
      </c>
      <c r="D763" s="7">
        <f t="shared" si="1158"/>
        <v>0</v>
      </c>
      <c r="E763" s="11">
        <f>ABS(MIN(G756:G765))</f>
        <v>0.1</v>
      </c>
      <c r="G763" s="2" t="str">
        <f t="shared" si="1159"/>
        <v/>
      </c>
      <c r="U763" s="28">
        <f t="shared" si="1140"/>
        <v>16</v>
      </c>
      <c r="V763" s="28">
        <f t="shared" si="1141"/>
        <v>242</v>
      </c>
    </row>
    <row r="764" spans="1:22" x14ac:dyDescent="0.3">
      <c r="A764" s="28">
        <f t="shared" si="1086"/>
        <v>16243</v>
      </c>
      <c r="B764" s="7">
        <f t="shared" si="1155"/>
        <v>0</v>
      </c>
      <c r="C764" s="7">
        <f t="shared" si="1156"/>
        <v>0</v>
      </c>
      <c r="D764" s="7">
        <f t="shared" si="1158"/>
        <v>0</v>
      </c>
      <c r="E764" s="11">
        <f>ABS(MAX(G756:G765))</f>
        <v>0.1</v>
      </c>
      <c r="G764" s="2" t="str">
        <f t="shared" si="1159"/>
        <v/>
      </c>
      <c r="U764" s="28">
        <f t="shared" si="1140"/>
        <v>16</v>
      </c>
      <c r="V764" s="28">
        <f t="shared" si="1141"/>
        <v>243</v>
      </c>
    </row>
    <row r="765" spans="1:22" x14ac:dyDescent="0.3">
      <c r="A765" s="28">
        <f t="shared" si="1086"/>
        <v>16244</v>
      </c>
      <c r="B765" s="7">
        <f t="shared" si="1155"/>
        <v>0</v>
      </c>
      <c r="C765" s="7">
        <f t="shared" si="1156"/>
        <v>0</v>
      </c>
      <c r="D765" s="7">
        <f t="shared" si="1158"/>
        <v>0</v>
      </c>
      <c r="F765" s="13"/>
      <c r="G765" s="2" t="str">
        <f t="shared" si="1159"/>
        <v/>
      </c>
      <c r="U765" s="28">
        <f t="shared" si="1140"/>
        <v>16</v>
      </c>
      <c r="V765" s="28">
        <f t="shared" si="1141"/>
        <v>244</v>
      </c>
    </row>
    <row r="766" spans="1:22" x14ac:dyDescent="0.3">
      <c r="A766" s="28">
        <f t="shared" si="1086"/>
        <v>16245</v>
      </c>
      <c r="F766" s="13"/>
      <c r="U766" s="28">
        <f t="shared" si="1140"/>
        <v>16</v>
      </c>
      <c r="V766" s="28">
        <f t="shared" si="1141"/>
        <v>245</v>
      </c>
    </row>
    <row r="767" spans="1:22" x14ac:dyDescent="0.3">
      <c r="A767" s="28">
        <f t="shared" si="1086"/>
        <v>16246</v>
      </c>
      <c r="F767" s="13"/>
      <c r="U767" s="28">
        <f t="shared" si="1140"/>
        <v>16</v>
      </c>
      <c r="V767" s="28">
        <f t="shared" si="1141"/>
        <v>246</v>
      </c>
    </row>
    <row r="768" spans="1:22" x14ac:dyDescent="0.3">
      <c r="A768" s="28">
        <f t="shared" si="1086"/>
        <v>16247</v>
      </c>
      <c r="F768" s="13"/>
      <c r="U768" s="28">
        <f t="shared" si="1140"/>
        <v>16</v>
      </c>
      <c r="V768" s="28">
        <f t="shared" si="1141"/>
        <v>247</v>
      </c>
    </row>
    <row r="769" spans="1:24" s="8" customFormat="1" x14ac:dyDescent="0.3"/>
    <row r="770" spans="1:24" x14ac:dyDescent="0.3">
      <c r="A770" s="28">
        <f t="shared" ref="A770:A816" si="1164">ROUND(CONCATENATE(U770,V770),0)</f>
        <v>17201</v>
      </c>
      <c r="B770" s="63" t="s">
        <v>0</v>
      </c>
      <c r="C770" s="63"/>
      <c r="D770" s="71" t="s">
        <v>75</v>
      </c>
      <c r="E770" s="71"/>
      <c r="F770" s="71"/>
      <c r="G770" s="71"/>
      <c r="H770" s="71"/>
      <c r="U770" s="28">
        <f t="shared" ref="U770" si="1165">U768+1</f>
        <v>17</v>
      </c>
      <c r="V770" s="28">
        <v>201</v>
      </c>
    </row>
    <row r="771" spans="1:24" x14ac:dyDescent="0.3">
      <c r="A771" s="28">
        <f t="shared" si="1164"/>
        <v>17202</v>
      </c>
      <c r="B771" s="72" t="s">
        <v>70</v>
      </c>
      <c r="C771" s="73"/>
      <c r="D771" s="30" t="s">
        <v>66</v>
      </c>
      <c r="E771" s="66" t="s">
        <v>71</v>
      </c>
      <c r="F771" s="66"/>
      <c r="G771" s="74" t="s">
        <v>67</v>
      </c>
      <c r="H771" s="74"/>
      <c r="U771" s="28">
        <f t="shared" ref="U771" si="1166">U770</f>
        <v>17</v>
      </c>
      <c r="V771" s="28">
        <f t="shared" ref="V771" si="1167">V770+1</f>
        <v>202</v>
      </c>
    </row>
    <row r="772" spans="1:24" x14ac:dyDescent="0.3">
      <c r="A772" s="28">
        <f t="shared" si="1164"/>
        <v>17203</v>
      </c>
      <c r="B772" s="75" t="s">
        <v>6</v>
      </c>
      <c r="C772" s="75"/>
      <c r="D772" s="71" t="s">
        <v>212</v>
      </c>
      <c r="E772" s="71"/>
      <c r="F772" s="71"/>
      <c r="G772" s="71"/>
      <c r="H772" s="71"/>
      <c r="U772" s="28">
        <f t="shared" si="1140"/>
        <v>17</v>
      </c>
      <c r="V772" s="28">
        <f t="shared" si="1141"/>
        <v>203</v>
      </c>
    </row>
    <row r="773" spans="1:24" x14ac:dyDescent="0.3">
      <c r="A773" s="28">
        <f t="shared" si="1164"/>
        <v>17204</v>
      </c>
      <c r="B773" s="63" t="s">
        <v>7</v>
      </c>
      <c r="C773" s="63"/>
      <c r="D773" s="71" t="s">
        <v>29</v>
      </c>
      <c r="E773" s="71"/>
      <c r="F773" s="71"/>
      <c r="G773" s="71"/>
      <c r="H773" s="71"/>
      <c r="J773" s="17"/>
      <c r="K773" s="17" t="s">
        <v>53</v>
      </c>
      <c r="L773" s="17" t="s">
        <v>54</v>
      </c>
      <c r="M773" s="17" t="s">
        <v>55</v>
      </c>
      <c r="N773" s="17" t="s">
        <v>56</v>
      </c>
      <c r="O773" s="17" t="s">
        <v>57</v>
      </c>
      <c r="P773" s="17" t="s">
        <v>2</v>
      </c>
      <c r="Q773" s="17" t="s">
        <v>3</v>
      </c>
      <c r="R773" s="17" t="s">
        <v>4</v>
      </c>
      <c r="S773" s="17" t="s">
        <v>5</v>
      </c>
      <c r="U773" s="28">
        <f t="shared" si="1140"/>
        <v>17</v>
      </c>
      <c r="V773" s="28">
        <f t="shared" si="1141"/>
        <v>204</v>
      </c>
      <c r="X773" s="1" t="s">
        <v>48</v>
      </c>
    </row>
    <row r="774" spans="1:24" x14ac:dyDescent="0.3">
      <c r="A774" s="28">
        <f t="shared" si="1164"/>
        <v>17205</v>
      </c>
      <c r="B774" s="63" t="s">
        <v>9</v>
      </c>
      <c r="C774" s="63"/>
      <c r="D774" s="71" t="s">
        <v>30</v>
      </c>
      <c r="E774" s="71"/>
      <c r="F774" s="71"/>
      <c r="G774" s="71"/>
      <c r="H774" s="71"/>
      <c r="J774" s="17">
        <f t="shared" ref="J774" si="1168">COUNTA(B786:B795)</f>
        <v>3</v>
      </c>
      <c r="K774" s="17">
        <f t="shared" ref="K774" si="1169">IF(L774-1&lt;2,0,L774-1)</f>
        <v>0</v>
      </c>
      <c r="L774" s="17">
        <f t="shared" ref="L774" si="1170">IF(M774-1&lt;2,0,M774-1)</f>
        <v>0</v>
      </c>
      <c r="M774" s="17">
        <f t="shared" ref="M774" si="1171">IF(N774-1&lt;2,0,N774-1)</f>
        <v>0</v>
      </c>
      <c r="N774" s="17">
        <f t="shared" ref="N774" si="1172">IF(O774-1&lt;2,0,O774-1)</f>
        <v>0</v>
      </c>
      <c r="O774" s="17">
        <f t="shared" ref="O774" si="1173">IF(P774-1&lt;2,0,P774-1)</f>
        <v>0</v>
      </c>
      <c r="P774" s="17">
        <f t="shared" ref="P774" si="1174">IF(Q774-1&lt;2,0,Q774-1)</f>
        <v>0</v>
      </c>
      <c r="Q774" s="17">
        <f t="shared" ref="Q774" si="1175">IF(R774-1&lt;2,0,R774-1)</f>
        <v>0</v>
      </c>
      <c r="R774" s="17">
        <f t="shared" ref="R774" si="1176">IF(S774-1&lt;2,0,S774-1)</f>
        <v>2</v>
      </c>
      <c r="S774" s="17">
        <f t="shared" ref="S774" si="1177">J774</f>
        <v>3</v>
      </c>
      <c r="U774" s="28">
        <f t="shared" si="1140"/>
        <v>17</v>
      </c>
      <c r="V774" s="28">
        <f t="shared" si="1141"/>
        <v>205</v>
      </c>
      <c r="X774" s="1" t="s">
        <v>49</v>
      </c>
    </row>
    <row r="775" spans="1:24" x14ac:dyDescent="0.3">
      <c r="A775" s="28">
        <f t="shared" si="1164"/>
        <v>17206</v>
      </c>
      <c r="B775" s="63" t="s">
        <v>10</v>
      </c>
      <c r="C775" s="63"/>
      <c r="D775" s="71" t="s">
        <v>377</v>
      </c>
      <c r="E775" s="71"/>
      <c r="F775" s="71"/>
      <c r="G775" s="71"/>
      <c r="H775" s="71"/>
      <c r="J775" s="28" t="str">
        <f t="shared" ref="J775" si="1178">CONCATENATE(J774,1)</f>
        <v>31</v>
      </c>
      <c r="K775" s="29">
        <f t="shared" ref="K775" si="1179">IF(K774=0,0,VLOOKUP(J775,J779:S809,K774,FALSE))</f>
        <v>0</v>
      </c>
      <c r="L775" s="29">
        <f t="shared" ref="L775" si="1180">IF(L774=0,0,VLOOKUP(J775,J779:S809,L774,FALSE))</f>
        <v>0</v>
      </c>
      <c r="M775" s="29">
        <f t="shared" ref="M775" si="1181">IF(M774=0,0,VLOOKUP(J775,J779:S809,M774,FALSE))</f>
        <v>0</v>
      </c>
      <c r="N775" s="29">
        <f t="shared" ref="N775" si="1182">IF(N774=0,0,VLOOKUP(J775,J779:S809,N774,FALSE))</f>
        <v>0</v>
      </c>
      <c r="O775" s="29">
        <f t="shared" ref="O775" si="1183">IF(O774=0,0,VLOOKUP(J775,J779:S809,O774,FALSE))</f>
        <v>0</v>
      </c>
      <c r="P775" s="29">
        <f t="shared" ref="P775" si="1184">IF(P774=0,0,VLOOKUP(J775,J779:S809,P774,FALSE))</f>
        <v>0</v>
      </c>
      <c r="Q775" s="29">
        <f t="shared" ref="Q775" si="1185">IF(Q774=0,0,VLOOKUP(J775,J779:S809,Q774,FALSE))</f>
        <v>0</v>
      </c>
      <c r="R775" s="29">
        <f t="shared" ref="R775" si="1186">IF(R774=0,0,VLOOKUP(J775,J779:S809,R774,FALSE))</f>
        <v>0.9900666579532087</v>
      </c>
      <c r="S775" s="29">
        <f t="shared" ref="S775" si="1187">IF(S774=0,0,VLOOKUP(J775,J779:S809,S774,FALSE))</f>
        <v>0.11632466344268622</v>
      </c>
      <c r="U775" s="28">
        <f t="shared" si="1140"/>
        <v>17</v>
      </c>
      <c r="V775" s="28">
        <f t="shared" si="1141"/>
        <v>206</v>
      </c>
      <c r="X775" s="1" t="s">
        <v>50</v>
      </c>
    </row>
    <row r="776" spans="1:24" x14ac:dyDescent="0.3">
      <c r="A776" s="28">
        <f t="shared" si="1164"/>
        <v>17207</v>
      </c>
      <c r="B776" s="63" t="s">
        <v>11</v>
      </c>
      <c r="C776" s="63"/>
      <c r="D776" s="64">
        <v>46071</v>
      </c>
      <c r="E776" s="64"/>
      <c r="F776" s="64"/>
      <c r="G776" s="64"/>
      <c r="H776" s="64"/>
      <c r="J776" s="28" t="str">
        <f t="shared" ref="J776" si="1188">CONCATENATE(J774,2)</f>
        <v>32</v>
      </c>
      <c r="K776" s="22">
        <f t="shared" ref="K776" si="1189">IF(K774=0,0,VLOOKUP(J776,J779:S809,K774,FALSE))</f>
        <v>0</v>
      </c>
      <c r="L776" s="22">
        <f t="shared" ref="L776" si="1190">IF(L774=0,0,VLOOKUP(J776,J779:S809,L774,FALSE))</f>
        <v>0</v>
      </c>
      <c r="M776" s="22">
        <f t="shared" ref="M776" si="1191">IF(M774=0,0,VLOOKUP(J776,J779:S809,M774,FALSE))</f>
        <v>0</v>
      </c>
      <c r="N776" s="22">
        <f t="shared" ref="N776" si="1192">IF(N774=0,0,VLOOKUP(J776,J779:S809,N774,FALSE))</f>
        <v>0</v>
      </c>
      <c r="O776" s="22">
        <f t="shared" ref="O776" si="1193">IF(O774=0,0,VLOOKUP(J776,J779:S809,O774,FALSE))</f>
        <v>0</v>
      </c>
      <c r="P776" s="22">
        <f t="shared" ref="P776" si="1194">IF(P774=0,0,VLOOKUP(J776,J779:S809,P774,FALSE))</f>
        <v>0</v>
      </c>
      <c r="Q776" s="22">
        <f t="shared" ref="Q776" si="1195">IF(Q774=0,0,VLOOKUP(J776,J779:S809,Q774,FALSE))</f>
        <v>0</v>
      </c>
      <c r="R776" s="22">
        <f t="shared" ref="R776" si="1196">IF(R774=0,0,VLOOKUP(J776,J779:S809,R774,FALSE))</f>
        <v>5.659556945395423E-3</v>
      </c>
      <c r="S776" s="22">
        <f t="shared" ref="S776" si="1197">IF(S774=0,0,VLOOKUP(J776,J779:S809,S774,FALSE))</f>
        <v>0.14970499878108257</v>
      </c>
      <c r="U776" s="28">
        <f t="shared" si="1140"/>
        <v>17</v>
      </c>
      <c r="V776" s="28">
        <f t="shared" si="1141"/>
        <v>207</v>
      </c>
    </row>
    <row r="777" spans="1:24" x14ac:dyDescent="0.3">
      <c r="A777" s="28">
        <f t="shared" si="1164"/>
        <v>17208</v>
      </c>
      <c r="B777" s="63" t="s">
        <v>12</v>
      </c>
      <c r="C777" s="63"/>
      <c r="D777" s="65">
        <v>46446</v>
      </c>
      <c r="E777" s="65"/>
      <c r="F777" s="65"/>
      <c r="G777" s="65"/>
      <c r="H777" s="65"/>
      <c r="J777" s="28" t="str">
        <f t="shared" ref="J777" si="1198">CONCATENATE(J774,3)</f>
        <v>33</v>
      </c>
      <c r="K777" s="22"/>
      <c r="L777" s="22"/>
      <c r="M777" s="22"/>
      <c r="N777" s="22" t="s">
        <v>58</v>
      </c>
      <c r="O777" s="29">
        <f t="shared" ref="O777" si="1199">J774-2</f>
        <v>1</v>
      </c>
      <c r="P777" s="22" t="s">
        <v>59</v>
      </c>
      <c r="Q777" s="29">
        <f t="shared" ref="Q777" si="1200">VLOOKUP(J777,J779:S809,3,FALSE)</f>
        <v>8.0839924862878831E-2</v>
      </c>
      <c r="R777" s="22" t="s">
        <v>60</v>
      </c>
      <c r="S777" s="22">
        <f t="shared" ref="S777" si="1201">VLOOKUP(J777,J779:S809,2,FALSE)</f>
        <v>0.99996732453274073</v>
      </c>
      <c r="U777" s="28">
        <f t="shared" si="1140"/>
        <v>17</v>
      </c>
      <c r="V777" s="28">
        <f t="shared" si="1141"/>
        <v>208</v>
      </c>
    </row>
    <row r="778" spans="1:24" x14ac:dyDescent="0.3">
      <c r="A778" s="28">
        <f t="shared" si="1164"/>
        <v>17209</v>
      </c>
      <c r="B778" s="63" t="s">
        <v>13</v>
      </c>
      <c r="C778" s="63"/>
      <c r="D778" s="15">
        <v>0.1</v>
      </c>
      <c r="E778" s="66" t="s">
        <v>14</v>
      </c>
      <c r="F778" s="66"/>
      <c r="G778" s="66"/>
      <c r="H778" s="6" t="s">
        <v>64</v>
      </c>
      <c r="J778" s="17"/>
      <c r="K778" s="17">
        <v>3</v>
      </c>
      <c r="L778" s="17">
        <v>3</v>
      </c>
      <c r="M778" s="17"/>
      <c r="N778" s="17"/>
      <c r="O778" s="17"/>
      <c r="P778" s="17"/>
      <c r="Q778" s="17"/>
      <c r="R778" s="17"/>
      <c r="S778" s="17"/>
      <c r="U778" s="28">
        <f t="shared" si="1140"/>
        <v>17</v>
      </c>
      <c r="V778" s="28">
        <f t="shared" si="1141"/>
        <v>209</v>
      </c>
    </row>
    <row r="779" spans="1:24" x14ac:dyDescent="0.3">
      <c r="A779" s="28">
        <f t="shared" si="1164"/>
        <v>17210</v>
      </c>
      <c r="B779" s="63" t="s">
        <v>15</v>
      </c>
      <c r="C779" s="63"/>
      <c r="D779" s="2">
        <f t="shared" ref="D779" si="1202">MIN(B786:B795)</f>
        <v>15</v>
      </c>
      <c r="E779" s="3" t="s">
        <v>16</v>
      </c>
      <c r="F779" s="2">
        <f t="shared" ref="F779" si="1203">MAX(B786:B795)</f>
        <v>35</v>
      </c>
      <c r="G779" s="4" t="str">
        <f t="shared" ref="G779" si="1204">IF(H778="","",H778)</f>
        <v>°C</v>
      </c>
      <c r="H779" s="14"/>
      <c r="J779" s="28" t="str">
        <f t="shared" ref="J779" si="1205">CONCATENATE(K778,1)</f>
        <v>31</v>
      </c>
      <c r="K779" s="22">
        <f t="array" ref="K779:L781">LINEST(B786:B788,C786:C788^{1},TRUE,TRUE)</f>
        <v>0.9900666579532087</v>
      </c>
      <c r="L779" s="22">
        <v>0.11632466344268622</v>
      </c>
      <c r="M779" s="17"/>
      <c r="N779" s="17"/>
      <c r="O779" s="17"/>
      <c r="P779" s="17"/>
      <c r="Q779" s="17"/>
      <c r="R779" s="17"/>
      <c r="S779" s="17"/>
      <c r="U779" s="28">
        <f t="shared" si="1140"/>
        <v>17</v>
      </c>
      <c r="V779" s="28">
        <f t="shared" si="1141"/>
        <v>210</v>
      </c>
    </row>
    <row r="780" spans="1:24" x14ac:dyDescent="0.3">
      <c r="A780" s="28">
        <f t="shared" si="1164"/>
        <v>17211</v>
      </c>
      <c r="J780" s="28" t="str">
        <f t="shared" ref="J780" si="1206">CONCATENATE(K778,2)</f>
        <v>32</v>
      </c>
      <c r="K780" s="22">
        <v>5.659556945395423E-3</v>
      </c>
      <c r="L780" s="22">
        <v>0.14970499878108257</v>
      </c>
      <c r="M780" s="17"/>
      <c r="N780" s="17"/>
      <c r="O780" s="17"/>
      <c r="P780" s="17"/>
      <c r="Q780" s="17"/>
      <c r="R780" s="17"/>
      <c r="S780" s="17"/>
      <c r="U780" s="28">
        <f t="shared" si="1140"/>
        <v>17</v>
      </c>
      <c r="V780" s="28">
        <f t="shared" si="1141"/>
        <v>211</v>
      </c>
    </row>
    <row r="781" spans="1:24" x14ac:dyDescent="0.3">
      <c r="A781" s="28">
        <f t="shared" si="1164"/>
        <v>17212</v>
      </c>
      <c r="B781" s="67" t="s">
        <v>17</v>
      </c>
      <c r="C781" s="67"/>
      <c r="D781" s="67"/>
      <c r="E781" s="67"/>
      <c r="F781" s="67"/>
      <c r="G781" s="68" t="s">
        <v>31</v>
      </c>
      <c r="H781" s="69"/>
      <c r="J781" s="28" t="str">
        <f t="shared" ref="J781" si="1207">CONCATENATE(K778,3)</f>
        <v>33</v>
      </c>
      <c r="K781" s="22">
        <v>0.99996732453274073</v>
      </c>
      <c r="L781" s="22">
        <v>8.0839924862878831E-2</v>
      </c>
      <c r="M781" s="17"/>
      <c r="N781" s="17"/>
      <c r="O781" s="17"/>
      <c r="P781" s="17"/>
      <c r="Q781" s="17"/>
      <c r="R781" s="17"/>
      <c r="S781" s="17"/>
      <c r="U781" s="28">
        <f t="shared" si="1140"/>
        <v>17</v>
      </c>
      <c r="V781" s="28">
        <f t="shared" si="1141"/>
        <v>212</v>
      </c>
    </row>
    <row r="782" spans="1:24" x14ac:dyDescent="0.3">
      <c r="A782" s="28">
        <f t="shared" si="1164"/>
        <v>17213</v>
      </c>
      <c r="B782" s="66" t="s">
        <v>18</v>
      </c>
      <c r="C782" s="66"/>
      <c r="D782" s="66"/>
      <c r="E782" s="66" t="str">
        <f t="shared" ref="E782" si="1208">IF(D775="","",D775)</f>
        <v>E0090/26</v>
      </c>
      <c r="F782" s="66"/>
      <c r="G782" s="4" t="s">
        <v>18</v>
      </c>
      <c r="H782" s="16" t="s">
        <v>213</v>
      </c>
      <c r="J782" s="17"/>
      <c r="K782" s="17">
        <v>4</v>
      </c>
      <c r="L782" s="17">
        <v>4</v>
      </c>
      <c r="M782" s="17">
        <v>4</v>
      </c>
      <c r="N782" s="17"/>
      <c r="O782" s="17"/>
      <c r="P782" s="17"/>
      <c r="Q782" s="17"/>
      <c r="R782" s="17"/>
      <c r="S782" s="17"/>
      <c r="U782" s="28">
        <f t="shared" si="1140"/>
        <v>17</v>
      </c>
      <c r="V782" s="28">
        <f t="shared" si="1141"/>
        <v>213</v>
      </c>
    </row>
    <row r="783" spans="1:24" ht="15" customHeight="1" x14ac:dyDescent="0.3">
      <c r="A783" s="28">
        <f t="shared" si="1164"/>
        <v>17214</v>
      </c>
      <c r="B783" s="5" t="s">
        <v>19</v>
      </c>
      <c r="C783" s="5" t="s">
        <v>20</v>
      </c>
      <c r="D783" s="5" t="s">
        <v>21</v>
      </c>
      <c r="E783" s="5"/>
      <c r="F783" s="70" t="s">
        <v>33</v>
      </c>
      <c r="G783" s="5" t="s">
        <v>19</v>
      </c>
      <c r="H783" s="5" t="s">
        <v>20</v>
      </c>
      <c r="J783" s="28" t="str">
        <f t="shared" ref="J783" si="1209">CONCATENATE(K782,1)</f>
        <v>41</v>
      </c>
      <c r="K783" s="22" t="e">
        <f t="array" ref="K783:M785">LINEST(B786:B789,C786:C789^{1,2},TRUE,TRUE)</f>
        <v>#VALUE!</v>
      </c>
      <c r="L783" s="22" t="e">
        <v>#VALUE!</v>
      </c>
      <c r="M783" s="22" t="e">
        <v>#VALUE!</v>
      </c>
      <c r="N783" s="17"/>
      <c r="O783" s="17"/>
      <c r="P783" s="17"/>
      <c r="Q783" s="17"/>
      <c r="R783" s="17"/>
      <c r="S783" s="17"/>
      <c r="U783" s="28">
        <f t="shared" si="1140"/>
        <v>17</v>
      </c>
      <c r="V783" s="28">
        <f t="shared" si="1141"/>
        <v>214</v>
      </c>
    </row>
    <row r="784" spans="1:24" x14ac:dyDescent="0.3">
      <c r="A784" s="28">
        <f t="shared" si="1164"/>
        <v>17215</v>
      </c>
      <c r="B784" s="5" t="s">
        <v>22</v>
      </c>
      <c r="C784" s="5" t="s">
        <v>23</v>
      </c>
      <c r="D784" s="5" t="s">
        <v>24</v>
      </c>
      <c r="E784" s="5" t="s">
        <v>32</v>
      </c>
      <c r="F784" s="70"/>
      <c r="G784" s="5" t="s">
        <v>22</v>
      </c>
      <c r="H784" s="5" t="s">
        <v>23</v>
      </c>
      <c r="J784" s="28" t="str">
        <f t="shared" ref="J784" si="1210">CONCATENATE(K782,2)</f>
        <v>42</v>
      </c>
      <c r="K784" s="22" t="e">
        <v>#VALUE!</v>
      </c>
      <c r="L784" s="22" t="e">
        <v>#VALUE!</v>
      </c>
      <c r="M784" s="22" t="e">
        <v>#VALUE!</v>
      </c>
      <c r="N784" s="17"/>
      <c r="O784" s="17"/>
      <c r="P784" s="17"/>
      <c r="Q784" s="17"/>
      <c r="R784" s="17"/>
      <c r="S784" s="17"/>
      <c r="U784" s="28">
        <f t="shared" si="1140"/>
        <v>17</v>
      </c>
      <c r="V784" s="28">
        <f t="shared" si="1141"/>
        <v>215</v>
      </c>
    </row>
    <row r="785" spans="1:22" x14ac:dyDescent="0.3">
      <c r="A785" s="28">
        <f t="shared" si="1164"/>
        <v>17216</v>
      </c>
      <c r="B785" s="6" t="str">
        <f t="shared" ref="B785" si="1211">IF(H778="","",H778)</f>
        <v>°C</v>
      </c>
      <c r="C785" s="6" t="str">
        <f t="shared" ref="C785" si="1212">IF(H778="","",H778)</f>
        <v>°C</v>
      </c>
      <c r="D785" s="6" t="str">
        <f t="shared" ref="D785" si="1213">IF(H778="","",H778)</f>
        <v>°C</v>
      </c>
      <c r="E785" s="6"/>
      <c r="F785" s="6"/>
      <c r="G785" s="6" t="str">
        <f t="shared" ref="G785" si="1214">IF(H778="","",H778)</f>
        <v>°C</v>
      </c>
      <c r="H785" s="6" t="str">
        <f t="shared" ref="H785" si="1215">IF(H778="","",H778)</f>
        <v>°C</v>
      </c>
      <c r="J785" s="28" t="str">
        <f t="shared" ref="J785" si="1216">CONCATENATE(K782,3)</f>
        <v>43</v>
      </c>
      <c r="K785" s="22" t="e">
        <v>#VALUE!</v>
      </c>
      <c r="L785" s="22" t="e">
        <v>#VALUE!</v>
      </c>
      <c r="M785" s="22" t="e">
        <v>#VALUE!</v>
      </c>
      <c r="N785" s="17"/>
      <c r="O785" s="17"/>
      <c r="P785" s="17"/>
      <c r="Q785" s="17"/>
      <c r="R785" s="17"/>
      <c r="S785" s="17"/>
      <c r="U785" s="28">
        <f t="shared" si="1140"/>
        <v>17</v>
      </c>
      <c r="V785" s="28">
        <f t="shared" si="1141"/>
        <v>216</v>
      </c>
    </row>
    <row r="786" spans="1:22" x14ac:dyDescent="0.3">
      <c r="A786" s="28">
        <f t="shared" si="1164"/>
        <v>17217</v>
      </c>
      <c r="B786" s="26">
        <v>15</v>
      </c>
      <c r="C786" s="26">
        <v>15</v>
      </c>
      <c r="D786" s="26">
        <v>0.1</v>
      </c>
      <c r="E786" s="9">
        <v>2</v>
      </c>
      <c r="F786" s="26">
        <v>1000000</v>
      </c>
      <c r="G786" s="27">
        <v>15</v>
      </c>
      <c r="H786" s="27">
        <v>14.9</v>
      </c>
      <c r="J786" s="17"/>
      <c r="K786" s="17">
        <v>5</v>
      </c>
      <c r="L786" s="17">
        <v>5</v>
      </c>
      <c r="M786" s="17">
        <v>5</v>
      </c>
      <c r="N786" s="17">
        <v>5</v>
      </c>
      <c r="O786" s="17"/>
      <c r="P786" s="17"/>
      <c r="Q786" s="17"/>
      <c r="R786" s="17"/>
      <c r="S786" s="17"/>
      <c r="U786" s="28">
        <f t="shared" si="1140"/>
        <v>17</v>
      </c>
      <c r="V786" s="28">
        <f t="shared" si="1141"/>
        <v>217</v>
      </c>
    </row>
    <row r="787" spans="1:22" x14ac:dyDescent="0.3">
      <c r="A787" s="28">
        <f t="shared" si="1164"/>
        <v>17218</v>
      </c>
      <c r="B787" s="26">
        <v>25</v>
      </c>
      <c r="C787" s="26">
        <v>25.2</v>
      </c>
      <c r="D787" s="26">
        <v>0.1</v>
      </c>
      <c r="E787" s="9">
        <v>2</v>
      </c>
      <c r="F787" s="26">
        <v>1000000</v>
      </c>
      <c r="G787" s="27">
        <v>25</v>
      </c>
      <c r="H787" s="27">
        <v>24.9</v>
      </c>
      <c r="J787" s="28" t="str">
        <f t="shared" ref="J787" si="1217">CONCATENATE(K786,1)</f>
        <v>51</v>
      </c>
      <c r="K787" s="22" t="e">
        <f t="array" ref="K787:N789">LINEST(B786:B790,C786:C790^{1,2,3},TRUE,TRUE)</f>
        <v>#VALUE!</v>
      </c>
      <c r="L787" s="22" t="e">
        <v>#VALUE!</v>
      </c>
      <c r="M787" s="22" t="e">
        <v>#VALUE!</v>
      </c>
      <c r="N787" s="22" t="e">
        <v>#VALUE!</v>
      </c>
      <c r="O787" s="17"/>
      <c r="P787" s="17"/>
      <c r="Q787" s="17"/>
      <c r="R787" s="17"/>
      <c r="S787" s="17"/>
      <c r="U787" s="28">
        <f t="shared" si="1140"/>
        <v>17</v>
      </c>
      <c r="V787" s="28">
        <f t="shared" si="1141"/>
        <v>218</v>
      </c>
    </row>
    <row r="788" spans="1:22" x14ac:dyDescent="0.3">
      <c r="A788" s="28">
        <f t="shared" si="1164"/>
        <v>17219</v>
      </c>
      <c r="B788" s="26">
        <v>35</v>
      </c>
      <c r="C788" s="26">
        <v>35.200000000000003</v>
      </c>
      <c r="D788" s="26">
        <v>0.1</v>
      </c>
      <c r="E788" s="9">
        <v>2</v>
      </c>
      <c r="F788" s="26">
        <v>1000000</v>
      </c>
      <c r="G788" s="27">
        <v>35</v>
      </c>
      <c r="H788" s="27">
        <v>35.4</v>
      </c>
      <c r="J788" s="28" t="str">
        <f t="shared" ref="J788" si="1218">CONCATENATE(K786,2)</f>
        <v>52</v>
      </c>
      <c r="K788" s="22" t="e">
        <v>#VALUE!</v>
      </c>
      <c r="L788" s="22" t="e">
        <v>#VALUE!</v>
      </c>
      <c r="M788" s="22" t="e">
        <v>#VALUE!</v>
      </c>
      <c r="N788" s="22" t="e">
        <v>#VALUE!</v>
      </c>
      <c r="O788" s="17"/>
      <c r="P788" s="17"/>
      <c r="Q788" s="17"/>
      <c r="R788" s="17"/>
      <c r="S788" s="17"/>
      <c r="U788" s="28">
        <f t="shared" si="1140"/>
        <v>17</v>
      </c>
      <c r="V788" s="28">
        <f t="shared" si="1141"/>
        <v>219</v>
      </c>
    </row>
    <row r="789" spans="1:22" x14ac:dyDescent="0.3">
      <c r="A789" s="28">
        <f t="shared" si="1164"/>
        <v>17220</v>
      </c>
      <c r="B789" s="26"/>
      <c r="C789" s="26"/>
      <c r="D789" s="26"/>
      <c r="E789" s="9"/>
      <c r="F789" s="26"/>
      <c r="G789" s="27"/>
      <c r="H789" s="27"/>
      <c r="J789" s="28" t="str">
        <f t="shared" ref="J789" si="1219">CONCATENATE(K786,3)</f>
        <v>53</v>
      </c>
      <c r="K789" s="22" t="e">
        <v>#VALUE!</v>
      </c>
      <c r="L789" s="22" t="e">
        <v>#VALUE!</v>
      </c>
      <c r="M789" s="22" t="e">
        <v>#VALUE!</v>
      </c>
      <c r="N789" s="22" t="e">
        <v>#VALUE!</v>
      </c>
      <c r="O789" s="17"/>
      <c r="P789" s="17"/>
      <c r="Q789" s="17"/>
      <c r="R789" s="17"/>
      <c r="S789" s="17"/>
      <c r="U789" s="28">
        <f t="shared" si="1140"/>
        <v>17</v>
      </c>
      <c r="V789" s="28">
        <f t="shared" si="1141"/>
        <v>220</v>
      </c>
    </row>
    <row r="790" spans="1:22" x14ac:dyDescent="0.3">
      <c r="A790" s="28">
        <f t="shared" si="1164"/>
        <v>17221</v>
      </c>
      <c r="B790" s="26"/>
      <c r="C790" s="26"/>
      <c r="D790" s="26"/>
      <c r="E790" s="9"/>
      <c r="F790" s="26"/>
      <c r="G790" s="27"/>
      <c r="H790" s="27"/>
      <c r="J790" s="17"/>
      <c r="K790" s="17">
        <v>6</v>
      </c>
      <c r="L790" s="17">
        <v>6</v>
      </c>
      <c r="M790" s="17">
        <v>6</v>
      </c>
      <c r="N790" s="17">
        <v>6</v>
      </c>
      <c r="O790" s="17">
        <v>6</v>
      </c>
      <c r="P790" s="17"/>
      <c r="Q790" s="17"/>
      <c r="R790" s="17"/>
      <c r="S790" s="17"/>
      <c r="U790" s="28">
        <f t="shared" si="1140"/>
        <v>17</v>
      </c>
      <c r="V790" s="28">
        <f t="shared" si="1141"/>
        <v>221</v>
      </c>
    </row>
    <row r="791" spans="1:22" x14ac:dyDescent="0.3">
      <c r="A791" s="28">
        <f t="shared" si="1164"/>
        <v>17222</v>
      </c>
      <c r="B791" s="26"/>
      <c r="C791" s="26"/>
      <c r="D791" s="26"/>
      <c r="E791" s="9"/>
      <c r="F791" s="26"/>
      <c r="G791" s="27"/>
      <c r="H791" s="27"/>
      <c r="J791" s="28" t="str">
        <f t="shared" ref="J791" si="1220">CONCATENATE(K790,1)</f>
        <v>61</v>
      </c>
      <c r="K791" s="22" t="e">
        <f t="array" ref="K791:O793">LINEST(B786:B791,C786:C791^{1,2,3,4},TRUE,TRUE)</f>
        <v>#VALUE!</v>
      </c>
      <c r="L791" s="22" t="e">
        <v>#VALUE!</v>
      </c>
      <c r="M791" s="22" t="e">
        <v>#VALUE!</v>
      </c>
      <c r="N791" s="22" t="e">
        <v>#VALUE!</v>
      </c>
      <c r="O791" s="22" t="e">
        <v>#VALUE!</v>
      </c>
      <c r="P791" s="17"/>
      <c r="Q791" s="17"/>
      <c r="R791" s="17"/>
      <c r="S791" s="17"/>
      <c r="U791" s="28">
        <f t="shared" si="1140"/>
        <v>17</v>
      </c>
      <c r="V791" s="28">
        <f t="shared" si="1141"/>
        <v>222</v>
      </c>
    </row>
    <row r="792" spans="1:22" x14ac:dyDescent="0.3">
      <c r="A792" s="28">
        <f t="shared" si="1164"/>
        <v>17223</v>
      </c>
      <c r="B792" s="26"/>
      <c r="C792" s="26"/>
      <c r="D792" s="26"/>
      <c r="E792" s="9"/>
      <c r="F792" s="26"/>
      <c r="G792" s="27"/>
      <c r="H792" s="27"/>
      <c r="J792" s="28" t="str">
        <f t="shared" ref="J792" si="1221">CONCATENATE(K790,2)</f>
        <v>62</v>
      </c>
      <c r="K792" s="22" t="e">
        <v>#VALUE!</v>
      </c>
      <c r="L792" s="22" t="e">
        <v>#VALUE!</v>
      </c>
      <c r="M792" s="22" t="e">
        <v>#VALUE!</v>
      </c>
      <c r="N792" s="22" t="e">
        <v>#VALUE!</v>
      </c>
      <c r="O792" s="22" t="e">
        <v>#VALUE!</v>
      </c>
      <c r="P792" s="17"/>
      <c r="Q792" s="17"/>
      <c r="R792" s="17"/>
      <c r="S792" s="17"/>
      <c r="U792" s="28">
        <f t="shared" si="1140"/>
        <v>17</v>
      </c>
      <c r="V792" s="28">
        <f t="shared" si="1141"/>
        <v>223</v>
      </c>
    </row>
    <row r="793" spans="1:22" x14ac:dyDescent="0.3">
      <c r="A793" s="28">
        <f t="shared" si="1164"/>
        <v>17224</v>
      </c>
      <c r="B793" s="26"/>
      <c r="C793" s="26"/>
      <c r="D793" s="26"/>
      <c r="E793" s="9"/>
      <c r="F793" s="26"/>
      <c r="G793" s="27"/>
      <c r="H793" s="27"/>
      <c r="J793" s="28" t="str">
        <f t="shared" ref="J793" si="1222">CONCATENATE(K790,3)</f>
        <v>63</v>
      </c>
      <c r="K793" s="22" t="e">
        <v>#VALUE!</v>
      </c>
      <c r="L793" s="22" t="e">
        <v>#VALUE!</v>
      </c>
      <c r="M793" s="22" t="e">
        <v>#VALUE!</v>
      </c>
      <c r="N793" s="22" t="e">
        <v>#VALUE!</v>
      </c>
      <c r="O793" s="22" t="e">
        <v>#VALUE!</v>
      </c>
      <c r="P793" s="17"/>
      <c r="Q793" s="17"/>
      <c r="R793" s="17"/>
      <c r="S793" s="17"/>
      <c r="U793" s="28">
        <f t="shared" si="1140"/>
        <v>17</v>
      </c>
      <c r="V793" s="28">
        <f t="shared" si="1141"/>
        <v>224</v>
      </c>
    </row>
    <row r="794" spans="1:22" x14ac:dyDescent="0.3">
      <c r="A794" s="28">
        <f t="shared" si="1164"/>
        <v>17225</v>
      </c>
      <c r="B794" s="26"/>
      <c r="C794" s="26"/>
      <c r="D794" s="26"/>
      <c r="E794" s="9"/>
      <c r="F794" s="26"/>
      <c r="G794" s="27"/>
      <c r="H794" s="27"/>
      <c r="J794" s="17"/>
      <c r="K794" s="17">
        <v>7</v>
      </c>
      <c r="L794" s="17">
        <v>7</v>
      </c>
      <c r="M794" s="17">
        <v>7</v>
      </c>
      <c r="N794" s="17">
        <v>7</v>
      </c>
      <c r="O794" s="17">
        <v>7</v>
      </c>
      <c r="P794" s="17">
        <v>7</v>
      </c>
      <c r="Q794" s="17"/>
      <c r="R794" s="17"/>
      <c r="S794" s="17"/>
      <c r="U794" s="28">
        <f t="shared" si="1140"/>
        <v>17</v>
      </c>
      <c r="V794" s="28">
        <f t="shared" si="1141"/>
        <v>225</v>
      </c>
    </row>
    <row r="795" spans="1:22" x14ac:dyDescent="0.3">
      <c r="A795" s="28">
        <f t="shared" si="1164"/>
        <v>17226</v>
      </c>
      <c r="B795" s="26"/>
      <c r="C795" s="26"/>
      <c r="D795" s="26"/>
      <c r="E795" s="9"/>
      <c r="F795" s="26"/>
      <c r="G795" s="27"/>
      <c r="H795" s="27"/>
      <c r="J795" s="28" t="str">
        <f t="shared" ref="J795" si="1223">CONCATENATE(K794,1)</f>
        <v>71</v>
      </c>
      <c r="K795" s="22" t="e">
        <f t="array" ref="K795:P797">LINEST(B786:B792,C786:C792^{1,2,3,4,5},TRUE,TRUE)</f>
        <v>#VALUE!</v>
      </c>
      <c r="L795" s="22" t="e">
        <v>#VALUE!</v>
      </c>
      <c r="M795" s="22" t="e">
        <v>#VALUE!</v>
      </c>
      <c r="N795" s="22" t="e">
        <v>#VALUE!</v>
      </c>
      <c r="O795" s="22" t="e">
        <v>#VALUE!</v>
      </c>
      <c r="P795" s="22" t="e">
        <v>#VALUE!</v>
      </c>
      <c r="Q795" s="17"/>
      <c r="R795" s="17"/>
      <c r="S795" s="17"/>
      <c r="U795" s="28">
        <f t="shared" si="1140"/>
        <v>17</v>
      </c>
      <c r="V795" s="28">
        <f t="shared" si="1141"/>
        <v>226</v>
      </c>
    </row>
    <row r="796" spans="1:22" x14ac:dyDescent="0.3">
      <c r="A796" s="28">
        <f t="shared" si="1164"/>
        <v>17227</v>
      </c>
      <c r="B796" s="2">
        <f t="shared" ref="B796" si="1224">COUNT(B786:B795)-2</f>
        <v>1</v>
      </c>
      <c r="J796" s="28" t="str">
        <f t="shared" ref="J796" si="1225">CONCATENATE(K794,2)</f>
        <v>72</v>
      </c>
      <c r="K796" s="22" t="e">
        <v>#VALUE!</v>
      </c>
      <c r="L796" s="22" t="e">
        <v>#VALUE!</v>
      </c>
      <c r="M796" s="22" t="e">
        <v>#VALUE!</v>
      </c>
      <c r="N796" s="22" t="e">
        <v>#VALUE!</v>
      </c>
      <c r="O796" s="22" t="e">
        <v>#VALUE!</v>
      </c>
      <c r="P796" s="22" t="e">
        <v>#VALUE!</v>
      </c>
      <c r="Q796" s="17"/>
      <c r="R796" s="17"/>
      <c r="S796" s="17"/>
      <c r="U796" s="28">
        <f t="shared" si="1140"/>
        <v>17</v>
      </c>
      <c r="V796" s="28">
        <f t="shared" si="1141"/>
        <v>227</v>
      </c>
    </row>
    <row r="797" spans="1:22" x14ac:dyDescent="0.3">
      <c r="A797" s="28">
        <f t="shared" si="1164"/>
        <v>17228</v>
      </c>
      <c r="J797" s="28" t="str">
        <f t="shared" ref="J797" si="1226">CONCATENATE(K794,3)</f>
        <v>73</v>
      </c>
      <c r="K797" s="22" t="e">
        <v>#VALUE!</v>
      </c>
      <c r="L797" s="22" t="e">
        <v>#VALUE!</v>
      </c>
      <c r="M797" s="22" t="e">
        <v>#VALUE!</v>
      </c>
      <c r="N797" s="22" t="e">
        <v>#VALUE!</v>
      </c>
      <c r="O797" s="22" t="e">
        <v>#VALUE!</v>
      </c>
      <c r="P797" s="22" t="e">
        <v>#VALUE!</v>
      </c>
      <c r="Q797" s="17"/>
      <c r="R797" s="17"/>
      <c r="S797" s="17"/>
      <c r="U797" s="28">
        <f t="shared" si="1140"/>
        <v>17</v>
      </c>
      <c r="V797" s="28">
        <f t="shared" si="1141"/>
        <v>228</v>
      </c>
    </row>
    <row r="798" spans="1:22" x14ac:dyDescent="0.3">
      <c r="A798" s="28">
        <f t="shared" si="1164"/>
        <v>17229</v>
      </c>
      <c r="B798" s="66" t="s">
        <v>25</v>
      </c>
      <c r="C798" s="66"/>
      <c r="D798" s="66"/>
      <c r="E798" s="66"/>
      <c r="F798" s="66"/>
      <c r="G798" s="66"/>
      <c r="H798" s="66"/>
      <c r="J798" s="17"/>
      <c r="K798" s="17">
        <v>8</v>
      </c>
      <c r="L798" s="17">
        <v>8</v>
      </c>
      <c r="M798" s="17">
        <v>8</v>
      </c>
      <c r="N798" s="17">
        <v>8</v>
      </c>
      <c r="O798" s="17">
        <v>8</v>
      </c>
      <c r="P798" s="17">
        <v>8</v>
      </c>
      <c r="Q798" s="17">
        <v>8</v>
      </c>
      <c r="R798" s="17"/>
      <c r="S798" s="17"/>
      <c r="U798" s="28">
        <f t="shared" si="1140"/>
        <v>17</v>
      </c>
      <c r="V798" s="28">
        <f t="shared" si="1141"/>
        <v>229</v>
      </c>
    </row>
    <row r="799" spans="1:22" x14ac:dyDescent="0.3">
      <c r="A799" s="28">
        <f t="shared" si="1164"/>
        <v>17230</v>
      </c>
      <c r="B799" s="71"/>
      <c r="C799" s="71"/>
      <c r="D799" s="71"/>
      <c r="E799" s="71"/>
      <c r="F799" s="71"/>
      <c r="G799" s="71"/>
      <c r="H799" s="71"/>
      <c r="J799" s="28" t="str">
        <f t="shared" ref="J799" si="1227">CONCATENATE(K798,1)</f>
        <v>81</v>
      </c>
      <c r="K799" s="22" t="e">
        <f t="array" ref="K799:Q801">LINEST(B786:B793,C786:C793^{1,2,3,4,5,6},TRUE,TRUE)</f>
        <v>#VALUE!</v>
      </c>
      <c r="L799" s="22" t="e">
        <v>#VALUE!</v>
      </c>
      <c r="M799" s="22" t="e">
        <v>#VALUE!</v>
      </c>
      <c r="N799" s="22" t="e">
        <v>#VALUE!</v>
      </c>
      <c r="O799" s="22" t="e">
        <v>#VALUE!</v>
      </c>
      <c r="P799" s="22" t="e">
        <v>#VALUE!</v>
      </c>
      <c r="Q799" s="22" t="e">
        <v>#VALUE!</v>
      </c>
      <c r="R799" s="17"/>
      <c r="S799" s="17"/>
      <c r="U799" s="28">
        <f t="shared" si="1140"/>
        <v>17</v>
      </c>
      <c r="V799" s="28">
        <f t="shared" si="1141"/>
        <v>230</v>
      </c>
    </row>
    <row r="800" spans="1:22" x14ac:dyDescent="0.3">
      <c r="A800" s="28">
        <f t="shared" si="1164"/>
        <v>17231</v>
      </c>
      <c r="B800" s="71"/>
      <c r="C800" s="71"/>
      <c r="D800" s="71"/>
      <c r="E800" s="71"/>
      <c r="F800" s="71"/>
      <c r="G800" s="71"/>
      <c r="H800" s="71"/>
      <c r="J800" s="28" t="str">
        <f t="shared" ref="J800" si="1228">CONCATENATE(K798,2)</f>
        <v>82</v>
      </c>
      <c r="K800" s="22" t="e">
        <v>#VALUE!</v>
      </c>
      <c r="L800" s="22" t="e">
        <v>#VALUE!</v>
      </c>
      <c r="M800" s="22" t="e">
        <v>#VALUE!</v>
      </c>
      <c r="N800" s="22" t="e">
        <v>#VALUE!</v>
      </c>
      <c r="O800" s="22" t="e">
        <v>#VALUE!</v>
      </c>
      <c r="P800" s="22" t="e">
        <v>#VALUE!</v>
      </c>
      <c r="Q800" s="22" t="e">
        <v>#VALUE!</v>
      </c>
      <c r="R800" s="17"/>
      <c r="S800" s="17"/>
      <c r="U800" s="28">
        <f t="shared" si="1140"/>
        <v>17</v>
      </c>
      <c r="V800" s="28">
        <f t="shared" si="1141"/>
        <v>231</v>
      </c>
    </row>
    <row r="801" spans="1:22" x14ac:dyDescent="0.3">
      <c r="A801" s="28">
        <f t="shared" si="1164"/>
        <v>17232</v>
      </c>
      <c r="J801" s="28" t="str">
        <f t="shared" ref="J801" si="1229">CONCATENATE(K798,3)</f>
        <v>83</v>
      </c>
      <c r="K801" s="22" t="e">
        <v>#VALUE!</v>
      </c>
      <c r="L801" s="22" t="e">
        <v>#VALUE!</v>
      </c>
      <c r="M801" s="22" t="e">
        <v>#VALUE!</v>
      </c>
      <c r="N801" s="22" t="e">
        <v>#VALUE!</v>
      </c>
      <c r="O801" s="22" t="e">
        <v>#VALUE!</v>
      </c>
      <c r="P801" s="22" t="e">
        <v>#VALUE!</v>
      </c>
      <c r="Q801" s="22" t="e">
        <v>#VALUE!</v>
      </c>
      <c r="R801" s="17"/>
      <c r="S801" s="17"/>
      <c r="U801" s="28">
        <f t="shared" si="1140"/>
        <v>17</v>
      </c>
      <c r="V801" s="28">
        <f t="shared" si="1141"/>
        <v>232</v>
      </c>
    </row>
    <row r="802" spans="1:22" ht="15" customHeight="1" x14ac:dyDescent="0.3">
      <c r="A802" s="28">
        <f t="shared" si="1164"/>
        <v>17233</v>
      </c>
      <c r="B802" s="66" t="s">
        <v>52</v>
      </c>
      <c r="C802" s="66"/>
      <c r="D802" s="66"/>
      <c r="E802" s="10">
        <f>IF(D772="","",MAX(E803,E804))</f>
        <v>0.30000000000000071</v>
      </c>
      <c r="J802" s="17"/>
      <c r="K802" s="17">
        <v>9</v>
      </c>
      <c r="L802" s="17">
        <v>9</v>
      </c>
      <c r="M802" s="17">
        <v>9</v>
      </c>
      <c r="N802" s="17">
        <v>9</v>
      </c>
      <c r="O802" s="17">
        <v>9</v>
      </c>
      <c r="P802" s="17">
        <v>9</v>
      </c>
      <c r="Q802" s="17">
        <v>9</v>
      </c>
      <c r="R802" s="17">
        <v>9</v>
      </c>
      <c r="S802" s="17"/>
      <c r="U802" s="28">
        <f t="shared" si="1140"/>
        <v>17</v>
      </c>
      <c r="V802" s="28">
        <f t="shared" si="1141"/>
        <v>233</v>
      </c>
    </row>
    <row r="803" spans="1:22" x14ac:dyDescent="0.3">
      <c r="A803" s="28">
        <f t="shared" si="1164"/>
        <v>17234</v>
      </c>
      <c r="B803" s="2" t="s">
        <v>26</v>
      </c>
      <c r="C803" s="2" t="s">
        <v>27</v>
      </c>
      <c r="D803" s="2" t="s">
        <v>28</v>
      </c>
      <c r="E803" s="11">
        <f>ABS(MIN(D804:D813))</f>
        <v>0.30000000000000071</v>
      </c>
      <c r="G803" s="2" t="s">
        <v>230</v>
      </c>
      <c r="J803" s="28" t="str">
        <f t="shared" ref="J803" si="1230">CONCATENATE(K802,1)</f>
        <v>91</v>
      </c>
      <c r="K803" s="22" t="e">
        <f t="array" ref="K803:R805">LINEST(B786:B794,C786:C794^{1,2,3,4,5,6,7},TRUE,TRUE)</f>
        <v>#VALUE!</v>
      </c>
      <c r="L803" s="22" t="e">
        <v>#VALUE!</v>
      </c>
      <c r="M803" s="22" t="e">
        <v>#VALUE!</v>
      </c>
      <c r="N803" s="22" t="e">
        <v>#VALUE!</v>
      </c>
      <c r="O803" s="22" t="e">
        <v>#VALUE!</v>
      </c>
      <c r="P803" s="22" t="e">
        <v>#VALUE!</v>
      </c>
      <c r="Q803" s="22" t="e">
        <v>#VALUE!</v>
      </c>
      <c r="R803" s="22" t="e">
        <v>#VALUE!</v>
      </c>
      <c r="S803" s="17"/>
      <c r="U803" s="28">
        <f t="shared" ref="U803:U864" si="1231">U802</f>
        <v>17</v>
      </c>
      <c r="V803" s="28">
        <f t="shared" ref="V803:V864" si="1232">V802+1</f>
        <v>234</v>
      </c>
    </row>
    <row r="804" spans="1:22" x14ac:dyDescent="0.3">
      <c r="A804" s="28">
        <f t="shared" si="1164"/>
        <v>17235</v>
      </c>
      <c r="B804" s="7">
        <f t="shared" ref="B804:B813" si="1233">C786-B786</f>
        <v>0</v>
      </c>
      <c r="C804" s="7">
        <f t="shared" ref="C804:C813" si="1234">H786-G786</f>
        <v>-9.9999999999999645E-2</v>
      </c>
      <c r="D804" s="7">
        <f>C804-B804</f>
        <v>-9.9999999999999645E-2</v>
      </c>
      <c r="E804" s="11">
        <f>ABS(MAX(D804:D813))</f>
        <v>0.19999999999999574</v>
      </c>
      <c r="F804" s="13"/>
      <c r="G804" s="2">
        <f>IF(D786="","",D786/E786)</f>
        <v>0.05</v>
      </c>
      <c r="H804" s="13"/>
      <c r="J804" s="28" t="str">
        <f t="shared" ref="J804" si="1235">CONCATENATE(K802,2)</f>
        <v>92</v>
      </c>
      <c r="K804" s="22" t="e">
        <v>#VALUE!</v>
      </c>
      <c r="L804" s="22" t="e">
        <v>#VALUE!</v>
      </c>
      <c r="M804" s="22" t="e">
        <v>#VALUE!</v>
      </c>
      <c r="N804" s="22" t="e">
        <v>#VALUE!</v>
      </c>
      <c r="O804" s="22" t="e">
        <v>#VALUE!</v>
      </c>
      <c r="P804" s="22" t="e">
        <v>#VALUE!</v>
      </c>
      <c r="Q804" s="22" t="e">
        <v>#VALUE!</v>
      </c>
      <c r="R804" s="22" t="e">
        <v>#VALUE!</v>
      </c>
      <c r="S804" s="17"/>
      <c r="U804" s="28">
        <f t="shared" si="1231"/>
        <v>17</v>
      </c>
      <c r="V804" s="28">
        <f t="shared" si="1232"/>
        <v>235</v>
      </c>
    </row>
    <row r="805" spans="1:22" x14ac:dyDescent="0.3">
      <c r="A805" s="28">
        <f t="shared" si="1164"/>
        <v>17236</v>
      </c>
      <c r="B805" s="7">
        <f t="shared" si="1233"/>
        <v>0.19999999999999929</v>
      </c>
      <c r="C805" s="7">
        <f t="shared" si="1234"/>
        <v>-0.10000000000000142</v>
      </c>
      <c r="D805" s="7">
        <f t="shared" ref="D805:D813" si="1236">C805-B805</f>
        <v>-0.30000000000000071</v>
      </c>
      <c r="E805" s="12" t="s">
        <v>34</v>
      </c>
      <c r="G805" s="2">
        <f t="shared" ref="G805:G813" si="1237">IF(D787="","",D787/E787)</f>
        <v>0.05</v>
      </c>
      <c r="H805" s="13"/>
      <c r="J805" s="28" t="str">
        <f t="shared" ref="J805" si="1238">CONCATENATE(K802,3)</f>
        <v>93</v>
      </c>
      <c r="K805" s="22" t="e">
        <v>#VALUE!</v>
      </c>
      <c r="L805" s="22" t="e">
        <v>#VALUE!</v>
      </c>
      <c r="M805" s="22" t="e">
        <v>#VALUE!</v>
      </c>
      <c r="N805" s="22" t="e">
        <v>#VALUE!</v>
      </c>
      <c r="O805" s="22" t="e">
        <v>#VALUE!</v>
      </c>
      <c r="P805" s="22" t="e">
        <v>#VALUE!</v>
      </c>
      <c r="Q805" s="22" t="e">
        <v>#VALUE!</v>
      </c>
      <c r="R805" s="22" t="e">
        <v>#VALUE!</v>
      </c>
      <c r="S805" s="17"/>
      <c r="U805" s="28">
        <f t="shared" si="1231"/>
        <v>17</v>
      </c>
      <c r="V805" s="28">
        <f t="shared" si="1232"/>
        <v>236</v>
      </c>
    </row>
    <row r="806" spans="1:22" x14ac:dyDescent="0.3">
      <c r="A806" s="28">
        <f t="shared" si="1164"/>
        <v>17237</v>
      </c>
      <c r="B806" s="7">
        <f t="shared" si="1233"/>
        <v>0.20000000000000284</v>
      </c>
      <c r="C806" s="7">
        <f t="shared" si="1234"/>
        <v>0.39999999999999858</v>
      </c>
      <c r="D806" s="7">
        <f t="shared" si="1236"/>
        <v>0.19999999999999574</v>
      </c>
      <c r="E806" s="10">
        <f>IF(D772="","",MAX(E807,E808))</f>
        <v>0.20000000000000284</v>
      </c>
      <c r="G806" s="2">
        <f t="shared" si="1237"/>
        <v>0.05</v>
      </c>
      <c r="H806" s="13"/>
      <c r="J806" s="17"/>
      <c r="K806" s="17">
        <v>10</v>
      </c>
      <c r="L806" s="17">
        <v>10</v>
      </c>
      <c r="M806" s="17">
        <v>10</v>
      </c>
      <c r="N806" s="17">
        <v>10</v>
      </c>
      <c r="O806" s="17">
        <v>10</v>
      </c>
      <c r="P806" s="17">
        <v>10</v>
      </c>
      <c r="Q806" s="17">
        <v>10</v>
      </c>
      <c r="R806" s="17">
        <v>10</v>
      </c>
      <c r="S806" s="17">
        <v>10</v>
      </c>
      <c r="U806" s="28">
        <f t="shared" si="1231"/>
        <v>17</v>
      </c>
      <c r="V806" s="28">
        <f t="shared" si="1232"/>
        <v>237</v>
      </c>
    </row>
    <row r="807" spans="1:22" x14ac:dyDescent="0.3">
      <c r="A807" s="28">
        <f t="shared" si="1164"/>
        <v>17238</v>
      </c>
      <c r="B807" s="7">
        <f t="shared" si="1233"/>
        <v>0</v>
      </c>
      <c r="C807" s="7">
        <f t="shared" si="1234"/>
        <v>0</v>
      </c>
      <c r="D807" s="7">
        <f t="shared" si="1236"/>
        <v>0</v>
      </c>
      <c r="E807" s="11">
        <f>ABS(MIN(B804:B813))</f>
        <v>0</v>
      </c>
      <c r="G807" s="2" t="str">
        <f t="shared" si="1237"/>
        <v/>
      </c>
      <c r="H807" s="13"/>
      <c r="J807" s="28" t="str">
        <f t="shared" ref="J807" si="1239">CONCATENATE(K806,1)</f>
        <v>101</v>
      </c>
      <c r="K807" s="22" t="e">
        <f t="array" ref="K807:S809">LINEST(B786:B795,C786:C795^{1,2,3,4,5,6,7,8},TRUE,TRUE)</f>
        <v>#VALUE!</v>
      </c>
      <c r="L807" s="22" t="e">
        <v>#VALUE!</v>
      </c>
      <c r="M807" s="22" t="e">
        <v>#VALUE!</v>
      </c>
      <c r="N807" s="22" t="e">
        <v>#VALUE!</v>
      </c>
      <c r="O807" s="22" t="e">
        <v>#VALUE!</v>
      </c>
      <c r="P807" s="22" t="e">
        <v>#VALUE!</v>
      </c>
      <c r="Q807" s="22" t="e">
        <v>#VALUE!</v>
      </c>
      <c r="R807" s="22" t="e">
        <v>#VALUE!</v>
      </c>
      <c r="S807" s="22" t="e">
        <v>#VALUE!</v>
      </c>
      <c r="U807" s="28">
        <f t="shared" si="1231"/>
        <v>17</v>
      </c>
      <c r="V807" s="28">
        <f t="shared" si="1232"/>
        <v>238</v>
      </c>
    </row>
    <row r="808" spans="1:22" x14ac:dyDescent="0.3">
      <c r="A808" s="28">
        <f t="shared" si="1164"/>
        <v>17239</v>
      </c>
      <c r="B808" s="7">
        <f t="shared" si="1233"/>
        <v>0</v>
      </c>
      <c r="C808" s="7">
        <f t="shared" si="1234"/>
        <v>0</v>
      </c>
      <c r="D808" s="7">
        <f t="shared" si="1236"/>
        <v>0</v>
      </c>
      <c r="E808" s="11">
        <f>ABS(MAX(B804:B813))</f>
        <v>0.20000000000000284</v>
      </c>
      <c r="G808" s="2" t="str">
        <f t="shared" si="1237"/>
        <v/>
      </c>
      <c r="H808" s="13"/>
      <c r="J808" s="28" t="str">
        <f t="shared" ref="J808" si="1240">CONCATENATE(K806,2)</f>
        <v>102</v>
      </c>
      <c r="K808" s="22" t="e">
        <v>#VALUE!</v>
      </c>
      <c r="L808" s="22" t="e">
        <v>#VALUE!</v>
      </c>
      <c r="M808" s="22" t="e">
        <v>#VALUE!</v>
      </c>
      <c r="N808" s="22" t="e">
        <v>#VALUE!</v>
      </c>
      <c r="O808" s="22" t="e">
        <v>#VALUE!</v>
      </c>
      <c r="P808" s="22" t="e">
        <v>#VALUE!</v>
      </c>
      <c r="Q808" s="22" t="e">
        <v>#VALUE!</v>
      </c>
      <c r="R808" s="22" t="e">
        <v>#VALUE!</v>
      </c>
      <c r="S808" s="22" t="e">
        <v>#VALUE!</v>
      </c>
      <c r="U808" s="28">
        <f t="shared" si="1231"/>
        <v>17</v>
      </c>
      <c r="V808" s="28">
        <f t="shared" si="1232"/>
        <v>239</v>
      </c>
    </row>
    <row r="809" spans="1:22" x14ac:dyDescent="0.3">
      <c r="A809" s="28">
        <f t="shared" si="1164"/>
        <v>17240</v>
      </c>
      <c r="B809" s="7">
        <f t="shared" si="1233"/>
        <v>0</v>
      </c>
      <c r="C809" s="7">
        <f t="shared" si="1234"/>
        <v>0</v>
      </c>
      <c r="D809" s="7">
        <f t="shared" si="1236"/>
        <v>0</v>
      </c>
      <c r="E809" s="12" t="s">
        <v>231</v>
      </c>
      <c r="G809" s="2" t="str">
        <f t="shared" si="1237"/>
        <v/>
      </c>
      <c r="H809" s="13"/>
      <c r="J809" s="28" t="str">
        <f t="shared" ref="J809" si="1241">CONCATENATE(K806,3)</f>
        <v>103</v>
      </c>
      <c r="K809" s="22" t="e">
        <v>#VALUE!</v>
      </c>
      <c r="L809" s="22" t="e">
        <v>#VALUE!</v>
      </c>
      <c r="M809" s="22" t="e">
        <v>#VALUE!</v>
      </c>
      <c r="N809" s="22" t="e">
        <v>#VALUE!</v>
      </c>
      <c r="O809" s="22" t="e">
        <v>#VALUE!</v>
      </c>
      <c r="P809" s="22" t="e">
        <v>#VALUE!</v>
      </c>
      <c r="Q809" s="22" t="e">
        <v>#VALUE!</v>
      </c>
      <c r="R809" s="22" t="e">
        <v>#VALUE!</v>
      </c>
      <c r="S809" s="22" t="e">
        <v>#VALUE!</v>
      </c>
      <c r="U809" s="28">
        <f t="shared" si="1231"/>
        <v>17</v>
      </c>
      <c r="V809" s="28">
        <f t="shared" si="1232"/>
        <v>240</v>
      </c>
    </row>
    <row r="810" spans="1:22" x14ac:dyDescent="0.3">
      <c r="A810" s="28">
        <f t="shared" si="1164"/>
        <v>17241</v>
      </c>
      <c r="B810" s="7">
        <f t="shared" si="1233"/>
        <v>0</v>
      </c>
      <c r="C810" s="7">
        <f t="shared" si="1234"/>
        <v>0</v>
      </c>
      <c r="D810" s="7">
        <f t="shared" si="1236"/>
        <v>0</v>
      </c>
      <c r="E810" s="10">
        <f>IF(D772="","",MAX(E811,E812))*2</f>
        <v>0.1</v>
      </c>
      <c r="G810" s="2" t="str">
        <f t="shared" si="1237"/>
        <v/>
      </c>
      <c r="H810" s="13"/>
      <c r="U810" s="28">
        <f t="shared" si="1231"/>
        <v>17</v>
      </c>
      <c r="V810" s="28">
        <f t="shared" si="1232"/>
        <v>241</v>
      </c>
    </row>
    <row r="811" spans="1:22" x14ac:dyDescent="0.3">
      <c r="A811" s="28">
        <f t="shared" si="1164"/>
        <v>17242</v>
      </c>
      <c r="B811" s="7">
        <f t="shared" si="1233"/>
        <v>0</v>
      </c>
      <c r="C811" s="7">
        <f t="shared" si="1234"/>
        <v>0</v>
      </c>
      <c r="D811" s="7">
        <f t="shared" si="1236"/>
        <v>0</v>
      </c>
      <c r="E811" s="11">
        <f>ABS(MIN(G804:G813))</f>
        <v>0.05</v>
      </c>
      <c r="G811" s="2" t="str">
        <f t="shared" si="1237"/>
        <v/>
      </c>
      <c r="U811" s="28">
        <f t="shared" si="1231"/>
        <v>17</v>
      </c>
      <c r="V811" s="28">
        <f t="shared" si="1232"/>
        <v>242</v>
      </c>
    </row>
    <row r="812" spans="1:22" x14ac:dyDescent="0.3">
      <c r="A812" s="28">
        <f t="shared" si="1164"/>
        <v>17243</v>
      </c>
      <c r="B812" s="7">
        <f t="shared" si="1233"/>
        <v>0</v>
      </c>
      <c r="C812" s="7">
        <f t="shared" si="1234"/>
        <v>0</v>
      </c>
      <c r="D812" s="7">
        <f t="shared" si="1236"/>
        <v>0</v>
      </c>
      <c r="E812" s="11">
        <f>ABS(MAX(G804:G813))</f>
        <v>0.05</v>
      </c>
      <c r="G812" s="2" t="str">
        <f t="shared" si="1237"/>
        <v/>
      </c>
      <c r="U812" s="28">
        <f t="shared" si="1231"/>
        <v>17</v>
      </c>
      <c r="V812" s="28">
        <f t="shared" si="1232"/>
        <v>243</v>
      </c>
    </row>
    <row r="813" spans="1:22" x14ac:dyDescent="0.3">
      <c r="A813" s="28">
        <f t="shared" si="1164"/>
        <v>17244</v>
      </c>
      <c r="B813" s="7">
        <f t="shared" si="1233"/>
        <v>0</v>
      </c>
      <c r="C813" s="7">
        <f t="shared" si="1234"/>
        <v>0</v>
      </c>
      <c r="D813" s="7">
        <f t="shared" si="1236"/>
        <v>0</v>
      </c>
      <c r="F813" s="13"/>
      <c r="G813" s="2" t="str">
        <f t="shared" si="1237"/>
        <v/>
      </c>
      <c r="U813" s="28">
        <f t="shared" si="1231"/>
        <v>17</v>
      </c>
      <c r="V813" s="28">
        <f t="shared" si="1232"/>
        <v>244</v>
      </c>
    </row>
    <row r="814" spans="1:22" x14ac:dyDescent="0.3">
      <c r="A814" s="28">
        <f t="shared" si="1164"/>
        <v>17245</v>
      </c>
      <c r="F814" s="13"/>
      <c r="U814" s="28">
        <f t="shared" si="1231"/>
        <v>17</v>
      </c>
      <c r="V814" s="28">
        <f t="shared" si="1232"/>
        <v>245</v>
      </c>
    </row>
    <row r="815" spans="1:22" x14ac:dyDescent="0.3">
      <c r="A815" s="28">
        <f t="shared" si="1164"/>
        <v>17246</v>
      </c>
      <c r="F815" s="13"/>
      <c r="U815" s="28">
        <f t="shared" si="1231"/>
        <v>17</v>
      </c>
      <c r="V815" s="28">
        <f t="shared" si="1232"/>
        <v>246</v>
      </c>
    </row>
    <row r="816" spans="1:22" x14ac:dyDescent="0.3">
      <c r="A816" s="28">
        <f t="shared" si="1164"/>
        <v>17247</v>
      </c>
      <c r="F816" s="13"/>
      <c r="U816" s="28">
        <f t="shared" si="1231"/>
        <v>17</v>
      </c>
      <c r="V816" s="28">
        <f t="shared" si="1232"/>
        <v>247</v>
      </c>
    </row>
    <row r="817" spans="1:24" s="8" customFormat="1" x14ac:dyDescent="0.3"/>
    <row r="818" spans="1:24" x14ac:dyDescent="0.3">
      <c r="A818" s="28">
        <f t="shared" ref="A818:A864" si="1242">ROUND(CONCATENATE(U818,V818),0)</f>
        <v>18201</v>
      </c>
      <c r="B818" s="63" t="s">
        <v>0</v>
      </c>
      <c r="C818" s="63"/>
      <c r="D818" s="71" t="s">
        <v>63</v>
      </c>
      <c r="E818" s="71"/>
      <c r="F818" s="71"/>
      <c r="G818" s="71"/>
      <c r="H818" s="71"/>
      <c r="U818" s="28">
        <f t="shared" ref="U818" si="1243">U816+1</f>
        <v>18</v>
      </c>
      <c r="V818" s="28">
        <v>201</v>
      </c>
    </row>
    <row r="819" spans="1:24" x14ac:dyDescent="0.3">
      <c r="A819" s="28">
        <f t="shared" si="1242"/>
        <v>18202</v>
      </c>
      <c r="B819" s="72" t="s">
        <v>70</v>
      </c>
      <c r="C819" s="73"/>
      <c r="D819" s="30" t="s">
        <v>69</v>
      </c>
      <c r="E819" s="66" t="s">
        <v>71</v>
      </c>
      <c r="F819" s="66"/>
      <c r="G819" s="74" t="s">
        <v>72</v>
      </c>
      <c r="H819" s="74"/>
      <c r="U819" s="28">
        <f t="shared" ref="U819" si="1244">U818</f>
        <v>18</v>
      </c>
      <c r="V819" s="28">
        <f t="shared" ref="V819" si="1245">V818+1</f>
        <v>202</v>
      </c>
    </row>
    <row r="820" spans="1:24" x14ac:dyDescent="0.3">
      <c r="A820" s="28">
        <f t="shared" si="1242"/>
        <v>18203</v>
      </c>
      <c r="B820" s="75" t="s">
        <v>6</v>
      </c>
      <c r="C820" s="75"/>
      <c r="D820" s="71" t="s">
        <v>328</v>
      </c>
      <c r="E820" s="71"/>
      <c r="F820" s="71"/>
      <c r="G820" s="71"/>
      <c r="H820" s="71"/>
      <c r="U820" s="28">
        <f t="shared" si="1231"/>
        <v>18</v>
      </c>
      <c r="V820" s="28">
        <f t="shared" si="1232"/>
        <v>203</v>
      </c>
    </row>
    <row r="821" spans="1:24" x14ac:dyDescent="0.3">
      <c r="A821" s="28">
        <f t="shared" si="1242"/>
        <v>18204</v>
      </c>
      <c r="B821" s="63" t="s">
        <v>7</v>
      </c>
      <c r="C821" s="63"/>
      <c r="D821" s="71" t="s">
        <v>29</v>
      </c>
      <c r="E821" s="71"/>
      <c r="F821" s="71"/>
      <c r="G821" s="71"/>
      <c r="H821" s="71"/>
      <c r="J821" s="17"/>
      <c r="K821" s="17" t="s">
        <v>53</v>
      </c>
      <c r="L821" s="17" t="s">
        <v>54</v>
      </c>
      <c r="M821" s="17" t="s">
        <v>55</v>
      </c>
      <c r="N821" s="17" t="s">
        <v>56</v>
      </c>
      <c r="O821" s="17" t="s">
        <v>57</v>
      </c>
      <c r="P821" s="17" t="s">
        <v>2</v>
      </c>
      <c r="Q821" s="17" t="s">
        <v>3</v>
      </c>
      <c r="R821" s="17" t="s">
        <v>4</v>
      </c>
      <c r="S821" s="17" t="s">
        <v>5</v>
      </c>
      <c r="U821" s="28">
        <f t="shared" si="1231"/>
        <v>18</v>
      </c>
      <c r="V821" s="28">
        <f t="shared" si="1232"/>
        <v>204</v>
      </c>
      <c r="X821" s="1" t="s">
        <v>48</v>
      </c>
    </row>
    <row r="822" spans="1:24" x14ac:dyDescent="0.3">
      <c r="A822" s="28">
        <f t="shared" si="1242"/>
        <v>18205</v>
      </c>
      <c r="B822" s="63" t="s">
        <v>9</v>
      </c>
      <c r="C822" s="63"/>
      <c r="D822" s="71" t="s">
        <v>30</v>
      </c>
      <c r="E822" s="71"/>
      <c r="F822" s="71"/>
      <c r="G822" s="71"/>
      <c r="H822" s="71"/>
      <c r="J822" s="17">
        <f t="shared" ref="J822" si="1246">COUNTA(B834:B843)</f>
        <v>5</v>
      </c>
      <c r="K822" s="17">
        <f t="shared" ref="K822" si="1247">IF(L822-1&lt;2,0,L822-1)</f>
        <v>0</v>
      </c>
      <c r="L822" s="17">
        <f t="shared" ref="L822" si="1248">IF(M822-1&lt;2,0,M822-1)</f>
        <v>0</v>
      </c>
      <c r="M822" s="17">
        <f t="shared" ref="M822" si="1249">IF(N822-1&lt;2,0,N822-1)</f>
        <v>0</v>
      </c>
      <c r="N822" s="17">
        <f t="shared" ref="N822" si="1250">IF(O822-1&lt;2,0,O822-1)</f>
        <v>0</v>
      </c>
      <c r="O822" s="17">
        <f t="shared" ref="O822" si="1251">IF(P822-1&lt;2,0,P822-1)</f>
        <v>0</v>
      </c>
      <c r="P822" s="17">
        <f t="shared" ref="P822" si="1252">IF(Q822-1&lt;2,0,Q822-1)</f>
        <v>2</v>
      </c>
      <c r="Q822" s="17">
        <f t="shared" ref="Q822" si="1253">IF(R822-1&lt;2,0,R822-1)</f>
        <v>3</v>
      </c>
      <c r="R822" s="17">
        <f t="shared" ref="R822" si="1254">IF(S822-1&lt;2,0,S822-1)</f>
        <v>4</v>
      </c>
      <c r="S822" s="17">
        <f t="shared" ref="S822" si="1255">J822</f>
        <v>5</v>
      </c>
      <c r="U822" s="28">
        <f t="shared" si="1231"/>
        <v>18</v>
      </c>
      <c r="V822" s="28">
        <f t="shared" si="1232"/>
        <v>205</v>
      </c>
      <c r="X822" s="1" t="s">
        <v>49</v>
      </c>
    </row>
    <row r="823" spans="1:24" x14ac:dyDescent="0.3">
      <c r="A823" s="28">
        <f t="shared" si="1242"/>
        <v>18206</v>
      </c>
      <c r="B823" s="63" t="s">
        <v>10</v>
      </c>
      <c r="C823" s="63"/>
      <c r="D823" s="71" t="s">
        <v>329</v>
      </c>
      <c r="E823" s="71"/>
      <c r="F823" s="71"/>
      <c r="G823" s="71"/>
      <c r="H823" s="71"/>
      <c r="J823" s="28" t="str">
        <f t="shared" ref="J823" si="1256">CONCATENATE(J822,1)</f>
        <v>51</v>
      </c>
      <c r="K823" s="29">
        <f t="shared" ref="K823" si="1257">IF(K822=0,0,VLOOKUP(J823,J827:S857,K822,FALSE))</f>
        <v>0</v>
      </c>
      <c r="L823" s="29">
        <f t="shared" ref="L823" si="1258">IF(L822=0,0,VLOOKUP(J823,J827:S857,L822,FALSE))</f>
        <v>0</v>
      </c>
      <c r="M823" s="29">
        <f t="shared" ref="M823" si="1259">IF(M822=0,0,VLOOKUP(J823,J827:S857,M822,FALSE))</f>
        <v>0</v>
      </c>
      <c r="N823" s="29">
        <f t="shared" ref="N823" si="1260">IF(N822=0,0,VLOOKUP(J823,J827:S857,N822,FALSE))</f>
        <v>0</v>
      </c>
      <c r="O823" s="29">
        <f t="shared" ref="O823" si="1261">IF(O822=0,0,VLOOKUP(J823,J827:S857,O822,FALSE))</f>
        <v>0</v>
      </c>
      <c r="P823" s="29">
        <f t="shared" ref="P823" si="1262">IF(P822=0,0,VLOOKUP(J823,J827:S857,P822,FALSE))</f>
        <v>2.7033087933442125E-18</v>
      </c>
      <c r="Q823" s="29">
        <f t="shared" ref="Q823" si="1263">IF(Q822=0,0,VLOOKUP(J823,J827:S857,Q822,FALSE))</f>
        <v>-2.0597704296134091E-16</v>
      </c>
      <c r="R823" s="29">
        <f t="shared" ref="R823" si="1264">IF(R822=0,0,VLOOKUP(J823,J827:S857,R822,FALSE))</f>
        <v>1.0000000000000051</v>
      </c>
      <c r="S823" s="29">
        <f t="shared" ref="S823" si="1265">IF(S822=0,0,VLOOKUP(J823,J827:S857,S822,FALSE))</f>
        <v>9.9999999999959691E-2</v>
      </c>
      <c r="U823" s="28">
        <f t="shared" si="1231"/>
        <v>18</v>
      </c>
      <c r="V823" s="28">
        <f t="shared" si="1232"/>
        <v>206</v>
      </c>
      <c r="X823" s="1" t="s">
        <v>50</v>
      </c>
    </row>
    <row r="824" spans="1:24" x14ac:dyDescent="0.3">
      <c r="A824" s="28">
        <f t="shared" si="1242"/>
        <v>18207</v>
      </c>
      <c r="B824" s="63" t="s">
        <v>11</v>
      </c>
      <c r="C824" s="63"/>
      <c r="D824" s="64">
        <v>45904</v>
      </c>
      <c r="E824" s="64"/>
      <c r="F824" s="64"/>
      <c r="G824" s="64"/>
      <c r="H824" s="64"/>
      <c r="J824" s="28" t="str">
        <f t="shared" ref="J824" si="1266">CONCATENATE(J822,2)</f>
        <v>52</v>
      </c>
      <c r="K824" s="22">
        <f t="shared" ref="K824" si="1267">IF(K822=0,0,VLOOKUP(J824,J827:S857,K822,FALSE))</f>
        <v>0</v>
      </c>
      <c r="L824" s="22">
        <f t="shared" ref="L824" si="1268">IF(L822=0,0,VLOOKUP(J824,J827:S857,L822,FALSE))</f>
        <v>0</v>
      </c>
      <c r="M824" s="22">
        <f t="shared" ref="M824" si="1269">IF(M822=0,0,VLOOKUP(J824,J827:S857,M822,FALSE))</f>
        <v>0</v>
      </c>
      <c r="N824" s="22">
        <f t="shared" ref="N824" si="1270">IF(N822=0,0,VLOOKUP(J824,J827:S857,N822,FALSE))</f>
        <v>0</v>
      </c>
      <c r="O824" s="22">
        <f t="shared" ref="O824" si="1271">IF(O822=0,0,VLOOKUP(J824,J827:S857,O822,FALSE))</f>
        <v>0</v>
      </c>
      <c r="P824" s="22">
        <f t="shared" ref="P824" si="1272">IF(P822=0,0,VLOOKUP(J824,J827:S857,P822,FALSE))</f>
        <v>3.7448890331485454E-18</v>
      </c>
      <c r="Q824" s="22">
        <f t="shared" ref="Q824" si="1273">IF(Q822=0,0,VLOOKUP(J824,J827:S857,Q822,FALSE))</f>
        <v>2.8038702912844695E-16</v>
      </c>
      <c r="R824" s="22">
        <f t="shared" ref="R824" si="1274">IF(R822=0,0,VLOOKUP(J824,J827:S857,R822,FALSE))</f>
        <v>6.7151655586348484E-15</v>
      </c>
      <c r="S824" s="22">
        <f t="shared" ref="S824" si="1275">IF(S822=0,0,VLOOKUP(J824,J827:S857,S822,FALSE))</f>
        <v>5.1132050295976707E-14</v>
      </c>
      <c r="U824" s="28">
        <f t="shared" si="1231"/>
        <v>18</v>
      </c>
      <c r="V824" s="28">
        <f t="shared" si="1232"/>
        <v>207</v>
      </c>
    </row>
    <row r="825" spans="1:24" x14ac:dyDescent="0.3">
      <c r="A825" s="28">
        <f t="shared" si="1242"/>
        <v>18208</v>
      </c>
      <c r="B825" s="63" t="s">
        <v>12</v>
      </c>
      <c r="C825" s="63"/>
      <c r="D825" s="65">
        <v>46295</v>
      </c>
      <c r="E825" s="65"/>
      <c r="F825" s="65"/>
      <c r="G825" s="65"/>
      <c r="H825" s="65"/>
      <c r="J825" s="28" t="str">
        <f t="shared" ref="J825" si="1276">CONCATENATE(J822,3)</f>
        <v>53</v>
      </c>
      <c r="K825" s="22"/>
      <c r="L825" s="22"/>
      <c r="M825" s="22"/>
      <c r="N825" s="22" t="s">
        <v>58</v>
      </c>
      <c r="O825" s="29">
        <f t="shared" ref="O825" si="1277">J822-2</f>
        <v>3</v>
      </c>
      <c r="P825" s="22" t="s">
        <v>59</v>
      </c>
      <c r="Q825" s="29">
        <f t="shared" ref="Q825" si="1278">VLOOKUP(J825,J827:S857,3,FALSE)</f>
        <v>1.7763568394002505E-15</v>
      </c>
      <c r="R825" s="22" t="s">
        <v>60</v>
      </c>
      <c r="S825" s="22">
        <f t="shared" ref="S825" si="1279">VLOOKUP(J825,J827:S857,2,FALSE)</f>
        <v>1</v>
      </c>
      <c r="U825" s="28">
        <f t="shared" si="1231"/>
        <v>18</v>
      </c>
      <c r="V825" s="28">
        <f t="shared" si="1232"/>
        <v>208</v>
      </c>
    </row>
    <row r="826" spans="1:24" x14ac:dyDescent="0.3">
      <c r="A826" s="28">
        <f t="shared" si="1242"/>
        <v>18209</v>
      </c>
      <c r="B826" s="63" t="s">
        <v>13</v>
      </c>
      <c r="C826" s="63"/>
      <c r="D826" s="15">
        <v>0.1</v>
      </c>
      <c r="E826" s="66" t="s">
        <v>14</v>
      </c>
      <c r="F826" s="66"/>
      <c r="G826" s="66"/>
      <c r="H826" s="6" t="s">
        <v>64</v>
      </c>
      <c r="J826" s="17"/>
      <c r="K826" s="17">
        <v>3</v>
      </c>
      <c r="L826" s="17">
        <v>3</v>
      </c>
      <c r="M826" s="17"/>
      <c r="N826" s="17"/>
      <c r="O826" s="17"/>
      <c r="P826" s="17"/>
      <c r="Q826" s="17"/>
      <c r="R826" s="17"/>
      <c r="S826" s="17"/>
      <c r="U826" s="28">
        <f t="shared" si="1231"/>
        <v>18</v>
      </c>
      <c r="V826" s="28">
        <f t="shared" si="1232"/>
        <v>209</v>
      </c>
    </row>
    <row r="827" spans="1:24" x14ac:dyDescent="0.3">
      <c r="A827" s="28">
        <f t="shared" si="1242"/>
        <v>18210</v>
      </c>
      <c r="B827" s="63" t="s">
        <v>15</v>
      </c>
      <c r="C827" s="63"/>
      <c r="D827" s="2">
        <f t="shared" ref="D827" si="1280">MIN(B834:B843)</f>
        <v>15</v>
      </c>
      <c r="E827" s="3" t="s">
        <v>16</v>
      </c>
      <c r="F827" s="2">
        <f t="shared" ref="F827" si="1281">MAX(B834:B843)</f>
        <v>35</v>
      </c>
      <c r="G827" s="4" t="str">
        <f t="shared" ref="G827" si="1282">IF(H826="","",H826)</f>
        <v>°C</v>
      </c>
      <c r="H827" s="14"/>
      <c r="J827" s="28" t="str">
        <f t="shared" ref="J827" si="1283">CONCATENATE(K826,1)</f>
        <v>31</v>
      </c>
      <c r="K827" s="22">
        <f t="array" ref="K827:L829">LINEST(B834:B836,C834:C836^{1},TRUE,TRUE)</f>
        <v>1.0000000000000002</v>
      </c>
      <c r="L827" s="22">
        <v>9.9999999999997868E-2</v>
      </c>
      <c r="M827" s="17"/>
      <c r="N827" s="17"/>
      <c r="O827" s="17"/>
      <c r="P827" s="17"/>
      <c r="Q827" s="17"/>
      <c r="R827" s="17"/>
      <c r="S827" s="17"/>
      <c r="U827" s="28">
        <f t="shared" si="1231"/>
        <v>18</v>
      </c>
      <c r="V827" s="28">
        <f t="shared" si="1232"/>
        <v>210</v>
      </c>
    </row>
    <row r="828" spans="1:24" x14ac:dyDescent="0.3">
      <c r="A828" s="28">
        <f t="shared" si="1242"/>
        <v>18211</v>
      </c>
      <c r="J828" s="28" t="str">
        <f t="shared" ref="J828" si="1284">CONCATENATE(K826,2)</f>
        <v>32</v>
      </c>
      <c r="K828" s="22">
        <v>2.5121479338940406E-16</v>
      </c>
      <c r="L828" s="22">
        <v>5.1032890479004344E-15</v>
      </c>
      <c r="M828" s="17"/>
      <c r="N828" s="17"/>
      <c r="O828" s="17"/>
      <c r="P828" s="17"/>
      <c r="Q828" s="17"/>
      <c r="R828" s="17"/>
      <c r="S828" s="17"/>
      <c r="U828" s="28">
        <f t="shared" si="1231"/>
        <v>18</v>
      </c>
      <c r="V828" s="28">
        <f t="shared" si="1232"/>
        <v>211</v>
      </c>
    </row>
    <row r="829" spans="1:24" x14ac:dyDescent="0.3">
      <c r="A829" s="28">
        <f t="shared" si="1242"/>
        <v>18212</v>
      </c>
      <c r="B829" s="67" t="s">
        <v>17</v>
      </c>
      <c r="C829" s="67"/>
      <c r="D829" s="67"/>
      <c r="E829" s="67"/>
      <c r="F829" s="67"/>
      <c r="G829" s="68" t="s">
        <v>31</v>
      </c>
      <c r="H829" s="69"/>
      <c r="J829" s="28" t="str">
        <f t="shared" ref="J829" si="1285">CONCATENATE(K826,3)</f>
        <v>33</v>
      </c>
      <c r="K829" s="22">
        <v>1</v>
      </c>
      <c r="L829" s="22">
        <v>1.7763568394002505E-15</v>
      </c>
      <c r="M829" s="17"/>
      <c r="N829" s="17"/>
      <c r="O829" s="17"/>
      <c r="P829" s="17"/>
      <c r="Q829" s="17"/>
      <c r="R829" s="17"/>
      <c r="S829" s="17"/>
      <c r="U829" s="28">
        <f t="shared" si="1231"/>
        <v>18</v>
      </c>
      <c r="V829" s="28">
        <f t="shared" si="1232"/>
        <v>212</v>
      </c>
    </row>
    <row r="830" spans="1:24" x14ac:dyDescent="0.3">
      <c r="A830" s="28">
        <f t="shared" si="1242"/>
        <v>18213</v>
      </c>
      <c r="B830" s="66" t="s">
        <v>18</v>
      </c>
      <c r="C830" s="66"/>
      <c r="D830" s="66"/>
      <c r="E830" s="66" t="str">
        <f t="shared" ref="E830" si="1286">IF(D823="","",D823)</f>
        <v>E0628/25</v>
      </c>
      <c r="F830" s="66"/>
      <c r="G830" s="4" t="s">
        <v>18</v>
      </c>
      <c r="H830" s="16" t="s">
        <v>330</v>
      </c>
      <c r="J830" s="17"/>
      <c r="K830" s="17">
        <v>4</v>
      </c>
      <c r="L830" s="17">
        <v>4</v>
      </c>
      <c r="M830" s="17">
        <v>4</v>
      </c>
      <c r="N830" s="17"/>
      <c r="O830" s="17"/>
      <c r="P830" s="17"/>
      <c r="Q830" s="17"/>
      <c r="R830" s="17"/>
      <c r="S830" s="17"/>
      <c r="U830" s="28">
        <f t="shared" si="1231"/>
        <v>18</v>
      </c>
      <c r="V830" s="28">
        <f t="shared" si="1232"/>
        <v>213</v>
      </c>
    </row>
    <row r="831" spans="1:24" ht="15" customHeight="1" x14ac:dyDescent="0.3">
      <c r="A831" s="28">
        <f t="shared" si="1242"/>
        <v>18214</v>
      </c>
      <c r="B831" s="5" t="s">
        <v>19</v>
      </c>
      <c r="C831" s="5" t="s">
        <v>20</v>
      </c>
      <c r="D831" s="5" t="s">
        <v>21</v>
      </c>
      <c r="E831" s="5"/>
      <c r="F831" s="70" t="s">
        <v>33</v>
      </c>
      <c r="G831" s="5" t="s">
        <v>19</v>
      </c>
      <c r="H831" s="5" t="s">
        <v>20</v>
      </c>
      <c r="J831" s="28" t="str">
        <f t="shared" ref="J831" si="1287">CONCATENATE(K830,1)</f>
        <v>41</v>
      </c>
      <c r="K831" s="22">
        <f t="array" ref="K831:M833">LINEST(B834:B837,C834:C837^{1,2},TRUE,TRUE)</f>
        <v>-1.7644690742047969E-17</v>
      </c>
      <c r="L831" s="22">
        <v>1.0000000000000011</v>
      </c>
      <c r="M831" s="22">
        <v>9.9999999999985961E-2</v>
      </c>
      <c r="N831" s="17"/>
      <c r="O831" s="17"/>
      <c r="P831" s="17"/>
      <c r="Q831" s="17"/>
      <c r="R831" s="17"/>
      <c r="S831" s="17"/>
      <c r="U831" s="28">
        <f t="shared" si="1231"/>
        <v>18</v>
      </c>
      <c r="V831" s="28">
        <f t="shared" si="1232"/>
        <v>214</v>
      </c>
    </row>
    <row r="832" spans="1:24" x14ac:dyDescent="0.3">
      <c r="A832" s="28">
        <f t="shared" si="1242"/>
        <v>18215</v>
      </c>
      <c r="B832" s="5" t="s">
        <v>22</v>
      </c>
      <c r="C832" s="5" t="s">
        <v>23</v>
      </c>
      <c r="D832" s="5" t="s">
        <v>24</v>
      </c>
      <c r="E832" s="5" t="s">
        <v>32</v>
      </c>
      <c r="F832" s="70"/>
      <c r="G832" s="5" t="s">
        <v>22</v>
      </c>
      <c r="H832" s="5" t="s">
        <v>23</v>
      </c>
      <c r="J832" s="28" t="str">
        <f t="shared" ref="J832" si="1288">CONCATENATE(K830,2)</f>
        <v>42</v>
      </c>
      <c r="K832" s="22">
        <v>9.9920072216264131E-18</v>
      </c>
      <c r="L832" s="22">
        <v>4.4986675345813383E-16</v>
      </c>
      <c r="M832" s="22">
        <v>4.8132014263107176E-15</v>
      </c>
      <c r="N832" s="17"/>
      <c r="O832" s="17"/>
      <c r="P832" s="17"/>
      <c r="Q832" s="17"/>
      <c r="R832" s="17"/>
      <c r="S832" s="17"/>
      <c r="U832" s="28">
        <f t="shared" si="1231"/>
        <v>18</v>
      </c>
      <c r="V832" s="28">
        <f t="shared" si="1232"/>
        <v>215</v>
      </c>
    </row>
    <row r="833" spans="1:22" x14ac:dyDescent="0.3">
      <c r="A833" s="28">
        <f t="shared" si="1242"/>
        <v>18216</v>
      </c>
      <c r="B833" s="6" t="str">
        <f t="shared" ref="B833" si="1289">IF(H826="","",H826)</f>
        <v>°C</v>
      </c>
      <c r="C833" s="6" t="str">
        <f t="shared" ref="C833" si="1290">IF(H826="","",H826)</f>
        <v>°C</v>
      </c>
      <c r="D833" s="6" t="str">
        <f t="shared" ref="D833" si="1291">IF(H826="","",H826)</f>
        <v>°C</v>
      </c>
      <c r="E833" s="6"/>
      <c r="F833" s="6"/>
      <c r="G833" s="6" t="str">
        <f t="shared" ref="G833" si="1292">IF(H826="","",H826)</f>
        <v>°C</v>
      </c>
      <c r="H833" s="6" t="str">
        <f t="shared" ref="H833" si="1293">IF(H826="","",H826)</f>
        <v>°C</v>
      </c>
      <c r="J833" s="28" t="str">
        <f t="shared" ref="J833" si="1294">CONCATENATE(K830,3)</f>
        <v>43</v>
      </c>
      <c r="K833" s="22">
        <v>1</v>
      </c>
      <c r="L833" s="22">
        <v>4.9960036108132044E-16</v>
      </c>
      <c r="M833" s="22" t="e">
        <v>#N/A</v>
      </c>
      <c r="N833" s="17"/>
      <c r="O833" s="17"/>
      <c r="P833" s="17"/>
      <c r="Q833" s="17"/>
      <c r="R833" s="17"/>
      <c r="S833" s="17"/>
      <c r="U833" s="28">
        <f t="shared" si="1231"/>
        <v>18</v>
      </c>
      <c r="V833" s="28">
        <f t="shared" si="1232"/>
        <v>216</v>
      </c>
    </row>
    <row r="834" spans="1:22" x14ac:dyDescent="0.3">
      <c r="A834" s="28">
        <f t="shared" si="1242"/>
        <v>18217</v>
      </c>
      <c r="B834" s="26">
        <v>15</v>
      </c>
      <c r="C834" s="26">
        <v>14.9</v>
      </c>
      <c r="D834" s="26">
        <v>0.1</v>
      </c>
      <c r="E834" s="9">
        <v>2</v>
      </c>
      <c r="F834" s="26">
        <v>1000000</v>
      </c>
      <c r="G834" s="27">
        <v>15</v>
      </c>
      <c r="H834" s="27">
        <v>14.8</v>
      </c>
      <c r="J834" s="17"/>
      <c r="K834" s="17">
        <v>5</v>
      </c>
      <c r="L834" s="17">
        <v>5</v>
      </c>
      <c r="M834" s="17">
        <v>5</v>
      </c>
      <c r="N834" s="17">
        <v>5</v>
      </c>
      <c r="O834" s="17"/>
      <c r="P834" s="17"/>
      <c r="Q834" s="17"/>
      <c r="R834" s="17"/>
      <c r="S834" s="17"/>
      <c r="U834" s="28">
        <f t="shared" si="1231"/>
        <v>18</v>
      </c>
      <c r="V834" s="28">
        <f t="shared" si="1232"/>
        <v>217</v>
      </c>
    </row>
    <row r="835" spans="1:22" x14ac:dyDescent="0.3">
      <c r="A835" s="28">
        <f t="shared" si="1242"/>
        <v>18218</v>
      </c>
      <c r="B835" s="26">
        <v>20</v>
      </c>
      <c r="C835" s="26">
        <v>19.899999999999999</v>
      </c>
      <c r="D835" s="26">
        <v>0.1</v>
      </c>
      <c r="E835" s="9">
        <v>2</v>
      </c>
      <c r="F835" s="26">
        <v>1000000</v>
      </c>
      <c r="G835" s="27">
        <v>20</v>
      </c>
      <c r="H835" s="27">
        <v>19.8</v>
      </c>
      <c r="J835" s="28" t="str">
        <f t="shared" ref="J835" si="1295">CONCATENATE(K834,1)</f>
        <v>51</v>
      </c>
      <c r="K835" s="22">
        <f t="array" ref="K835:N837">LINEST(B834:B838,C834:C838^{1,2,3},TRUE,TRUE)</f>
        <v>2.7033087933442125E-18</v>
      </c>
      <c r="L835" s="22">
        <v>-2.0597704296134091E-16</v>
      </c>
      <c r="M835" s="22">
        <v>1.0000000000000051</v>
      </c>
      <c r="N835" s="22">
        <v>9.9999999999959691E-2</v>
      </c>
      <c r="O835" s="17"/>
      <c r="P835" s="17"/>
      <c r="Q835" s="17"/>
      <c r="R835" s="17"/>
      <c r="S835" s="17"/>
      <c r="U835" s="28">
        <f t="shared" si="1231"/>
        <v>18</v>
      </c>
      <c r="V835" s="28">
        <f t="shared" si="1232"/>
        <v>218</v>
      </c>
    </row>
    <row r="836" spans="1:22" x14ac:dyDescent="0.3">
      <c r="A836" s="28">
        <f t="shared" si="1242"/>
        <v>18219</v>
      </c>
      <c r="B836" s="26">
        <v>25</v>
      </c>
      <c r="C836" s="26">
        <v>24.9</v>
      </c>
      <c r="D836" s="26">
        <v>0.1</v>
      </c>
      <c r="E836" s="9">
        <v>2</v>
      </c>
      <c r="F836" s="26">
        <v>1000000</v>
      </c>
      <c r="G836" s="27">
        <v>25</v>
      </c>
      <c r="H836" s="27">
        <v>24.8</v>
      </c>
      <c r="J836" s="28" t="str">
        <f t="shared" ref="J836" si="1296">CONCATENATE(K834,2)</f>
        <v>52</v>
      </c>
      <c r="K836" s="22">
        <v>3.7448890331485454E-18</v>
      </c>
      <c r="L836" s="22">
        <v>2.8038702912844695E-16</v>
      </c>
      <c r="M836" s="22">
        <v>6.7151655586348484E-15</v>
      </c>
      <c r="N836" s="22">
        <v>5.1132050295976707E-14</v>
      </c>
      <c r="O836" s="17"/>
      <c r="P836" s="17"/>
      <c r="Q836" s="17"/>
      <c r="R836" s="17"/>
      <c r="S836" s="17"/>
      <c r="U836" s="28">
        <f t="shared" si="1231"/>
        <v>18</v>
      </c>
      <c r="V836" s="28">
        <f t="shared" si="1232"/>
        <v>219</v>
      </c>
    </row>
    <row r="837" spans="1:22" x14ac:dyDescent="0.3">
      <c r="A837" s="28">
        <f t="shared" si="1242"/>
        <v>18220</v>
      </c>
      <c r="B837" s="26">
        <v>30</v>
      </c>
      <c r="C837" s="26">
        <v>29.9</v>
      </c>
      <c r="D837" s="26">
        <v>0.1</v>
      </c>
      <c r="E837" s="9">
        <v>2</v>
      </c>
      <c r="F837" s="26">
        <v>1000000</v>
      </c>
      <c r="G837" s="27">
        <v>30</v>
      </c>
      <c r="H837" s="27">
        <v>29.9</v>
      </c>
      <c r="J837" s="28" t="str">
        <f t="shared" ref="J837" si="1297">CONCATENATE(K834,3)</f>
        <v>53</v>
      </c>
      <c r="K837" s="22">
        <v>1</v>
      </c>
      <c r="L837" s="22">
        <v>1.7763568394002505E-15</v>
      </c>
      <c r="M837" s="22" t="e">
        <v>#N/A</v>
      </c>
      <c r="N837" s="22" t="e">
        <v>#N/A</v>
      </c>
      <c r="O837" s="17"/>
      <c r="P837" s="17"/>
      <c r="Q837" s="17"/>
      <c r="R837" s="17"/>
      <c r="S837" s="17"/>
      <c r="U837" s="28">
        <f t="shared" si="1231"/>
        <v>18</v>
      </c>
      <c r="V837" s="28">
        <f t="shared" si="1232"/>
        <v>220</v>
      </c>
    </row>
    <row r="838" spans="1:22" x14ac:dyDescent="0.3">
      <c r="A838" s="28">
        <f t="shared" si="1242"/>
        <v>18221</v>
      </c>
      <c r="B838" s="26">
        <v>35</v>
      </c>
      <c r="C838" s="26">
        <v>34.9</v>
      </c>
      <c r="D838" s="26">
        <v>0.1</v>
      </c>
      <c r="E838" s="9">
        <v>2</v>
      </c>
      <c r="F838" s="26">
        <v>1000000</v>
      </c>
      <c r="G838" s="27">
        <v>35</v>
      </c>
      <c r="H838" s="27">
        <v>34.9</v>
      </c>
      <c r="J838" s="17"/>
      <c r="K838" s="17">
        <v>6</v>
      </c>
      <c r="L838" s="17">
        <v>6</v>
      </c>
      <c r="M838" s="17">
        <v>6</v>
      </c>
      <c r="N838" s="17">
        <v>6</v>
      </c>
      <c r="O838" s="17">
        <v>6</v>
      </c>
      <c r="P838" s="17"/>
      <c r="Q838" s="17"/>
      <c r="R838" s="17"/>
      <c r="S838" s="17"/>
      <c r="U838" s="28">
        <f t="shared" si="1231"/>
        <v>18</v>
      </c>
      <c r="V838" s="28">
        <f t="shared" si="1232"/>
        <v>221</v>
      </c>
    </row>
    <row r="839" spans="1:22" x14ac:dyDescent="0.3">
      <c r="A839" s="28">
        <f t="shared" si="1242"/>
        <v>18222</v>
      </c>
      <c r="B839" s="26"/>
      <c r="C839" s="26"/>
      <c r="D839" s="26"/>
      <c r="E839" s="9"/>
      <c r="F839" s="26"/>
      <c r="G839" s="27"/>
      <c r="H839" s="27"/>
      <c r="J839" s="28" t="str">
        <f t="shared" ref="J839" si="1298">CONCATENATE(K838,1)</f>
        <v>61</v>
      </c>
      <c r="K839" s="22" t="e">
        <f t="array" ref="K839:O841">LINEST(B834:B839,C834:C839^{1,2,3,4},TRUE,TRUE)</f>
        <v>#VALUE!</v>
      </c>
      <c r="L839" s="22" t="e">
        <v>#VALUE!</v>
      </c>
      <c r="M839" s="22" t="e">
        <v>#VALUE!</v>
      </c>
      <c r="N839" s="22" t="e">
        <v>#VALUE!</v>
      </c>
      <c r="O839" s="22" t="e">
        <v>#VALUE!</v>
      </c>
      <c r="P839" s="17"/>
      <c r="Q839" s="17"/>
      <c r="R839" s="17"/>
      <c r="S839" s="17"/>
      <c r="U839" s="28">
        <f t="shared" si="1231"/>
        <v>18</v>
      </c>
      <c r="V839" s="28">
        <f t="shared" si="1232"/>
        <v>222</v>
      </c>
    </row>
    <row r="840" spans="1:22" x14ac:dyDescent="0.3">
      <c r="A840" s="28">
        <f t="shared" si="1242"/>
        <v>18223</v>
      </c>
      <c r="B840" s="26"/>
      <c r="C840" s="26"/>
      <c r="D840" s="26"/>
      <c r="E840" s="9"/>
      <c r="F840" s="26"/>
      <c r="G840" s="27"/>
      <c r="H840" s="27"/>
      <c r="J840" s="28" t="str">
        <f t="shared" ref="J840" si="1299">CONCATENATE(K838,2)</f>
        <v>62</v>
      </c>
      <c r="K840" s="22" t="e">
        <v>#VALUE!</v>
      </c>
      <c r="L840" s="22" t="e">
        <v>#VALUE!</v>
      </c>
      <c r="M840" s="22" t="e">
        <v>#VALUE!</v>
      </c>
      <c r="N840" s="22" t="e">
        <v>#VALUE!</v>
      </c>
      <c r="O840" s="22" t="e">
        <v>#VALUE!</v>
      </c>
      <c r="P840" s="17"/>
      <c r="Q840" s="17"/>
      <c r="R840" s="17"/>
      <c r="S840" s="17"/>
      <c r="U840" s="28">
        <f t="shared" si="1231"/>
        <v>18</v>
      </c>
      <c r="V840" s="28">
        <f t="shared" si="1232"/>
        <v>223</v>
      </c>
    </row>
    <row r="841" spans="1:22" x14ac:dyDescent="0.3">
      <c r="A841" s="28">
        <f t="shared" si="1242"/>
        <v>18224</v>
      </c>
      <c r="B841" s="26"/>
      <c r="C841" s="26"/>
      <c r="D841" s="26"/>
      <c r="E841" s="9"/>
      <c r="F841" s="26"/>
      <c r="G841" s="27"/>
      <c r="H841" s="27"/>
      <c r="J841" s="28" t="str">
        <f t="shared" ref="J841" si="1300">CONCATENATE(K838,3)</f>
        <v>63</v>
      </c>
      <c r="K841" s="22" t="e">
        <v>#VALUE!</v>
      </c>
      <c r="L841" s="22" t="e">
        <v>#VALUE!</v>
      </c>
      <c r="M841" s="22" t="e">
        <v>#VALUE!</v>
      </c>
      <c r="N841" s="22" t="e">
        <v>#VALUE!</v>
      </c>
      <c r="O841" s="22" t="e">
        <v>#VALUE!</v>
      </c>
      <c r="P841" s="17"/>
      <c r="Q841" s="17"/>
      <c r="R841" s="17"/>
      <c r="S841" s="17"/>
      <c r="U841" s="28">
        <f t="shared" si="1231"/>
        <v>18</v>
      </c>
      <c r="V841" s="28">
        <f t="shared" si="1232"/>
        <v>224</v>
      </c>
    </row>
    <row r="842" spans="1:22" x14ac:dyDescent="0.3">
      <c r="A842" s="28">
        <f t="shared" si="1242"/>
        <v>18225</v>
      </c>
      <c r="B842" s="26"/>
      <c r="C842" s="26"/>
      <c r="D842" s="26"/>
      <c r="E842" s="9"/>
      <c r="F842" s="26"/>
      <c r="G842" s="27"/>
      <c r="H842" s="27"/>
      <c r="J842" s="17"/>
      <c r="K842" s="17">
        <v>7</v>
      </c>
      <c r="L842" s="17">
        <v>7</v>
      </c>
      <c r="M842" s="17">
        <v>7</v>
      </c>
      <c r="N842" s="17">
        <v>7</v>
      </c>
      <c r="O842" s="17">
        <v>7</v>
      </c>
      <c r="P842" s="17">
        <v>7</v>
      </c>
      <c r="Q842" s="17"/>
      <c r="R842" s="17"/>
      <c r="S842" s="17"/>
      <c r="U842" s="28">
        <f t="shared" si="1231"/>
        <v>18</v>
      </c>
      <c r="V842" s="28">
        <f t="shared" si="1232"/>
        <v>225</v>
      </c>
    </row>
    <row r="843" spans="1:22" x14ac:dyDescent="0.3">
      <c r="A843" s="28">
        <f t="shared" si="1242"/>
        <v>18226</v>
      </c>
      <c r="B843" s="26"/>
      <c r="C843" s="26"/>
      <c r="D843" s="26"/>
      <c r="E843" s="9"/>
      <c r="F843" s="26"/>
      <c r="G843" s="27"/>
      <c r="H843" s="27"/>
      <c r="J843" s="28" t="str">
        <f t="shared" ref="J843" si="1301">CONCATENATE(K842,1)</f>
        <v>71</v>
      </c>
      <c r="K843" s="22" t="e">
        <f t="array" ref="K843:P845">LINEST(B834:B840,C834:C840^{1,2,3,4,5},TRUE,TRUE)</f>
        <v>#VALUE!</v>
      </c>
      <c r="L843" s="22" t="e">
        <v>#VALUE!</v>
      </c>
      <c r="M843" s="22" t="e">
        <v>#VALUE!</v>
      </c>
      <c r="N843" s="22" t="e">
        <v>#VALUE!</v>
      </c>
      <c r="O843" s="22" t="e">
        <v>#VALUE!</v>
      </c>
      <c r="P843" s="22" t="e">
        <v>#VALUE!</v>
      </c>
      <c r="Q843" s="17"/>
      <c r="R843" s="17"/>
      <c r="S843" s="17"/>
      <c r="U843" s="28">
        <f t="shared" si="1231"/>
        <v>18</v>
      </c>
      <c r="V843" s="28">
        <f t="shared" si="1232"/>
        <v>226</v>
      </c>
    </row>
    <row r="844" spans="1:22" x14ac:dyDescent="0.3">
      <c r="A844" s="28">
        <f t="shared" si="1242"/>
        <v>18227</v>
      </c>
      <c r="B844" s="2">
        <f t="shared" ref="B844" si="1302">COUNT(B834:B843)-2</f>
        <v>3</v>
      </c>
      <c r="J844" s="28" t="str">
        <f t="shared" ref="J844" si="1303">CONCATENATE(K842,2)</f>
        <v>72</v>
      </c>
      <c r="K844" s="22" t="e">
        <v>#VALUE!</v>
      </c>
      <c r="L844" s="22" t="e">
        <v>#VALUE!</v>
      </c>
      <c r="M844" s="22" t="e">
        <v>#VALUE!</v>
      </c>
      <c r="N844" s="22" t="e">
        <v>#VALUE!</v>
      </c>
      <c r="O844" s="22" t="e">
        <v>#VALUE!</v>
      </c>
      <c r="P844" s="22" t="e">
        <v>#VALUE!</v>
      </c>
      <c r="Q844" s="17"/>
      <c r="R844" s="17"/>
      <c r="S844" s="17"/>
      <c r="U844" s="28">
        <f t="shared" si="1231"/>
        <v>18</v>
      </c>
      <c r="V844" s="28">
        <f t="shared" si="1232"/>
        <v>227</v>
      </c>
    </row>
    <row r="845" spans="1:22" x14ac:dyDescent="0.3">
      <c r="A845" s="28">
        <f t="shared" si="1242"/>
        <v>18228</v>
      </c>
      <c r="J845" s="28" t="str">
        <f t="shared" ref="J845" si="1304">CONCATENATE(K842,3)</f>
        <v>73</v>
      </c>
      <c r="K845" s="22" t="e">
        <v>#VALUE!</v>
      </c>
      <c r="L845" s="22" t="e">
        <v>#VALUE!</v>
      </c>
      <c r="M845" s="22" t="e">
        <v>#VALUE!</v>
      </c>
      <c r="N845" s="22" t="e">
        <v>#VALUE!</v>
      </c>
      <c r="O845" s="22" t="e">
        <v>#VALUE!</v>
      </c>
      <c r="P845" s="22" t="e">
        <v>#VALUE!</v>
      </c>
      <c r="Q845" s="17"/>
      <c r="R845" s="17"/>
      <c r="S845" s="17"/>
      <c r="U845" s="28">
        <f t="shared" si="1231"/>
        <v>18</v>
      </c>
      <c r="V845" s="28">
        <f t="shared" si="1232"/>
        <v>228</v>
      </c>
    </row>
    <row r="846" spans="1:22" x14ac:dyDescent="0.3">
      <c r="A846" s="28">
        <f t="shared" si="1242"/>
        <v>18229</v>
      </c>
      <c r="B846" s="66" t="s">
        <v>25</v>
      </c>
      <c r="C846" s="66"/>
      <c r="D846" s="66"/>
      <c r="E846" s="66"/>
      <c r="F846" s="66"/>
      <c r="G846" s="66"/>
      <c r="H846" s="66"/>
      <c r="J846" s="17"/>
      <c r="K846" s="17">
        <v>8</v>
      </c>
      <c r="L846" s="17">
        <v>8</v>
      </c>
      <c r="M846" s="17">
        <v>8</v>
      </c>
      <c r="N846" s="17">
        <v>8</v>
      </c>
      <c r="O846" s="17">
        <v>8</v>
      </c>
      <c r="P846" s="17">
        <v>8</v>
      </c>
      <c r="Q846" s="17">
        <v>8</v>
      </c>
      <c r="R846" s="17"/>
      <c r="S846" s="17"/>
      <c r="U846" s="28">
        <f t="shared" si="1231"/>
        <v>18</v>
      </c>
      <c r="V846" s="28">
        <f t="shared" si="1232"/>
        <v>229</v>
      </c>
    </row>
    <row r="847" spans="1:22" x14ac:dyDescent="0.3">
      <c r="A847" s="28">
        <f t="shared" si="1242"/>
        <v>18230</v>
      </c>
      <c r="B847" s="71"/>
      <c r="C847" s="71"/>
      <c r="D847" s="71"/>
      <c r="E847" s="71"/>
      <c r="F847" s="71"/>
      <c r="G847" s="71"/>
      <c r="H847" s="71"/>
      <c r="J847" s="28" t="str">
        <f t="shared" ref="J847" si="1305">CONCATENATE(K846,1)</f>
        <v>81</v>
      </c>
      <c r="K847" s="22" t="e">
        <f t="array" ref="K847:Q849">LINEST(B834:B841,C834:C841^{1,2,3,4,5,6},TRUE,TRUE)</f>
        <v>#VALUE!</v>
      </c>
      <c r="L847" s="22" t="e">
        <v>#VALUE!</v>
      </c>
      <c r="M847" s="22" t="e">
        <v>#VALUE!</v>
      </c>
      <c r="N847" s="22" t="e">
        <v>#VALUE!</v>
      </c>
      <c r="O847" s="22" t="e">
        <v>#VALUE!</v>
      </c>
      <c r="P847" s="22" t="e">
        <v>#VALUE!</v>
      </c>
      <c r="Q847" s="22" t="e">
        <v>#VALUE!</v>
      </c>
      <c r="R847" s="17"/>
      <c r="S847" s="17"/>
      <c r="U847" s="28">
        <f t="shared" si="1231"/>
        <v>18</v>
      </c>
      <c r="V847" s="28">
        <f t="shared" si="1232"/>
        <v>230</v>
      </c>
    </row>
    <row r="848" spans="1:22" x14ac:dyDescent="0.3">
      <c r="A848" s="28">
        <f t="shared" si="1242"/>
        <v>18231</v>
      </c>
      <c r="B848" s="71"/>
      <c r="C848" s="71"/>
      <c r="D848" s="71"/>
      <c r="E848" s="71"/>
      <c r="F848" s="71"/>
      <c r="G848" s="71"/>
      <c r="H848" s="71"/>
      <c r="J848" s="28" t="str">
        <f t="shared" ref="J848" si="1306">CONCATENATE(K846,2)</f>
        <v>82</v>
      </c>
      <c r="K848" s="22" t="e">
        <v>#VALUE!</v>
      </c>
      <c r="L848" s="22" t="e">
        <v>#VALUE!</v>
      </c>
      <c r="M848" s="22" t="e">
        <v>#VALUE!</v>
      </c>
      <c r="N848" s="22" t="e">
        <v>#VALUE!</v>
      </c>
      <c r="O848" s="22" t="e">
        <v>#VALUE!</v>
      </c>
      <c r="P848" s="22" t="e">
        <v>#VALUE!</v>
      </c>
      <c r="Q848" s="22" t="e">
        <v>#VALUE!</v>
      </c>
      <c r="R848" s="17"/>
      <c r="S848" s="17"/>
      <c r="U848" s="28">
        <f t="shared" si="1231"/>
        <v>18</v>
      </c>
      <c r="V848" s="28">
        <f t="shared" si="1232"/>
        <v>231</v>
      </c>
    </row>
    <row r="849" spans="1:22" x14ac:dyDescent="0.3">
      <c r="A849" s="28">
        <f t="shared" si="1242"/>
        <v>18232</v>
      </c>
      <c r="J849" s="28" t="str">
        <f t="shared" ref="J849" si="1307">CONCATENATE(K846,3)</f>
        <v>83</v>
      </c>
      <c r="K849" s="22" t="e">
        <v>#VALUE!</v>
      </c>
      <c r="L849" s="22" t="e">
        <v>#VALUE!</v>
      </c>
      <c r="M849" s="22" t="e">
        <v>#VALUE!</v>
      </c>
      <c r="N849" s="22" t="e">
        <v>#VALUE!</v>
      </c>
      <c r="O849" s="22" t="e">
        <v>#VALUE!</v>
      </c>
      <c r="P849" s="22" t="e">
        <v>#VALUE!</v>
      </c>
      <c r="Q849" s="22" t="e">
        <v>#VALUE!</v>
      </c>
      <c r="R849" s="17"/>
      <c r="S849" s="17"/>
      <c r="U849" s="28">
        <f t="shared" si="1231"/>
        <v>18</v>
      </c>
      <c r="V849" s="28">
        <f t="shared" si="1232"/>
        <v>232</v>
      </c>
    </row>
    <row r="850" spans="1:22" ht="15" customHeight="1" x14ac:dyDescent="0.3">
      <c r="A850" s="28">
        <f t="shared" si="1242"/>
        <v>18233</v>
      </c>
      <c r="B850" s="66" t="s">
        <v>52</v>
      </c>
      <c r="C850" s="66"/>
      <c r="D850" s="66"/>
      <c r="E850" s="10">
        <f>IF(D820="","",MAX(E851,E852))</f>
        <v>9.9999999999999645E-2</v>
      </c>
      <c r="J850" s="17"/>
      <c r="K850" s="17">
        <v>9</v>
      </c>
      <c r="L850" s="17">
        <v>9</v>
      </c>
      <c r="M850" s="17">
        <v>9</v>
      </c>
      <c r="N850" s="17">
        <v>9</v>
      </c>
      <c r="O850" s="17">
        <v>9</v>
      </c>
      <c r="P850" s="17">
        <v>9</v>
      </c>
      <c r="Q850" s="17">
        <v>9</v>
      </c>
      <c r="R850" s="17">
        <v>9</v>
      </c>
      <c r="S850" s="17"/>
      <c r="U850" s="28">
        <f t="shared" si="1231"/>
        <v>18</v>
      </c>
      <c r="V850" s="28">
        <f t="shared" si="1232"/>
        <v>233</v>
      </c>
    </row>
    <row r="851" spans="1:22" x14ac:dyDescent="0.3">
      <c r="A851" s="28">
        <f t="shared" si="1242"/>
        <v>18234</v>
      </c>
      <c r="B851" s="2" t="s">
        <v>26</v>
      </c>
      <c r="C851" s="2" t="s">
        <v>27</v>
      </c>
      <c r="D851" s="2" t="s">
        <v>28</v>
      </c>
      <c r="E851" s="11">
        <f>ABS(MIN(D852:D861))</f>
        <v>9.9999999999999645E-2</v>
      </c>
      <c r="G851" s="2" t="s">
        <v>230</v>
      </c>
      <c r="J851" s="28" t="str">
        <f t="shared" ref="J851" si="1308">CONCATENATE(K850,1)</f>
        <v>91</v>
      </c>
      <c r="K851" s="22" t="e">
        <f t="array" ref="K851:R853">LINEST(B834:B842,C834:C842^{1,2,3,4,5,6,7},TRUE,TRUE)</f>
        <v>#VALUE!</v>
      </c>
      <c r="L851" s="22" t="e">
        <v>#VALUE!</v>
      </c>
      <c r="M851" s="22" t="e">
        <v>#VALUE!</v>
      </c>
      <c r="N851" s="22" t="e">
        <v>#VALUE!</v>
      </c>
      <c r="O851" s="22" t="e">
        <v>#VALUE!</v>
      </c>
      <c r="P851" s="22" t="e">
        <v>#VALUE!</v>
      </c>
      <c r="Q851" s="22" t="e">
        <v>#VALUE!</v>
      </c>
      <c r="R851" s="22" t="e">
        <v>#VALUE!</v>
      </c>
      <c r="S851" s="17"/>
      <c r="U851" s="28">
        <f t="shared" si="1231"/>
        <v>18</v>
      </c>
      <c r="V851" s="28">
        <f t="shared" si="1232"/>
        <v>234</v>
      </c>
    </row>
    <row r="852" spans="1:22" x14ac:dyDescent="0.3">
      <c r="A852" s="28">
        <f t="shared" si="1242"/>
        <v>18235</v>
      </c>
      <c r="B852" s="7">
        <f t="shared" ref="B852:B861" si="1309">C834-B834</f>
        <v>-9.9999999999999645E-2</v>
      </c>
      <c r="C852" s="7">
        <f t="shared" ref="C852:C861" si="1310">H834-G834</f>
        <v>-0.19999999999999929</v>
      </c>
      <c r="D852" s="7">
        <f>C852-B852</f>
        <v>-9.9999999999999645E-2</v>
      </c>
      <c r="E852" s="11">
        <f>ABS(MAX(D852:D861))</f>
        <v>0</v>
      </c>
      <c r="F852" s="13"/>
      <c r="G852" s="2">
        <f>IF(D834="","",D834/E834)</f>
        <v>0.05</v>
      </c>
      <c r="H852" s="13"/>
      <c r="J852" s="28" t="str">
        <f t="shared" ref="J852" si="1311">CONCATENATE(K850,2)</f>
        <v>92</v>
      </c>
      <c r="K852" s="22" t="e">
        <v>#VALUE!</v>
      </c>
      <c r="L852" s="22" t="e">
        <v>#VALUE!</v>
      </c>
      <c r="M852" s="22" t="e">
        <v>#VALUE!</v>
      </c>
      <c r="N852" s="22" t="e">
        <v>#VALUE!</v>
      </c>
      <c r="O852" s="22" t="e">
        <v>#VALUE!</v>
      </c>
      <c r="P852" s="22" t="e">
        <v>#VALUE!</v>
      </c>
      <c r="Q852" s="22" t="e">
        <v>#VALUE!</v>
      </c>
      <c r="R852" s="22" t="e">
        <v>#VALUE!</v>
      </c>
      <c r="S852" s="17"/>
      <c r="U852" s="28">
        <f t="shared" si="1231"/>
        <v>18</v>
      </c>
      <c r="V852" s="28">
        <f t="shared" si="1232"/>
        <v>235</v>
      </c>
    </row>
    <row r="853" spans="1:22" x14ac:dyDescent="0.3">
      <c r="A853" s="28">
        <f t="shared" si="1242"/>
        <v>18236</v>
      </c>
      <c r="B853" s="7">
        <f t="shared" si="1309"/>
        <v>-0.10000000000000142</v>
      </c>
      <c r="C853" s="7">
        <f t="shared" si="1310"/>
        <v>-0.19999999999999929</v>
      </c>
      <c r="D853" s="7">
        <f t="shared" ref="D853:D861" si="1312">C853-B853</f>
        <v>-9.9999999999997868E-2</v>
      </c>
      <c r="E853" s="12" t="s">
        <v>34</v>
      </c>
      <c r="G853" s="2">
        <f t="shared" ref="G853:G861" si="1313">IF(D835="","",D835/E835)</f>
        <v>0.05</v>
      </c>
      <c r="H853" s="13"/>
      <c r="J853" s="28" t="str">
        <f t="shared" ref="J853" si="1314">CONCATENATE(K850,3)</f>
        <v>93</v>
      </c>
      <c r="K853" s="22" t="e">
        <v>#VALUE!</v>
      </c>
      <c r="L853" s="22" t="e">
        <v>#VALUE!</v>
      </c>
      <c r="M853" s="22" t="e">
        <v>#VALUE!</v>
      </c>
      <c r="N853" s="22" t="e">
        <v>#VALUE!</v>
      </c>
      <c r="O853" s="22" t="e">
        <v>#VALUE!</v>
      </c>
      <c r="P853" s="22" t="e">
        <v>#VALUE!</v>
      </c>
      <c r="Q853" s="22" t="e">
        <v>#VALUE!</v>
      </c>
      <c r="R853" s="22" t="e">
        <v>#VALUE!</v>
      </c>
      <c r="S853" s="17"/>
      <c r="U853" s="28">
        <f t="shared" si="1231"/>
        <v>18</v>
      </c>
      <c r="V853" s="28">
        <f t="shared" si="1232"/>
        <v>236</v>
      </c>
    </row>
    <row r="854" spans="1:22" x14ac:dyDescent="0.3">
      <c r="A854" s="28">
        <f t="shared" si="1242"/>
        <v>18237</v>
      </c>
      <c r="B854" s="7">
        <f t="shared" si="1309"/>
        <v>-0.10000000000000142</v>
      </c>
      <c r="C854" s="7">
        <f t="shared" si="1310"/>
        <v>-0.19999999999999929</v>
      </c>
      <c r="D854" s="7">
        <f t="shared" si="1312"/>
        <v>-9.9999999999997868E-2</v>
      </c>
      <c r="E854" s="10">
        <f>IF(D820="","",MAX(E855,E856))</f>
        <v>0.10000000000000142</v>
      </c>
      <c r="G854" s="2">
        <f t="shared" si="1313"/>
        <v>0.05</v>
      </c>
      <c r="H854" s="13"/>
      <c r="J854" s="17"/>
      <c r="K854" s="17">
        <v>10</v>
      </c>
      <c r="L854" s="17">
        <v>10</v>
      </c>
      <c r="M854" s="17">
        <v>10</v>
      </c>
      <c r="N854" s="17">
        <v>10</v>
      </c>
      <c r="O854" s="17">
        <v>10</v>
      </c>
      <c r="P854" s="17">
        <v>10</v>
      </c>
      <c r="Q854" s="17">
        <v>10</v>
      </c>
      <c r="R854" s="17">
        <v>10</v>
      </c>
      <c r="S854" s="17">
        <v>10</v>
      </c>
      <c r="U854" s="28">
        <f t="shared" si="1231"/>
        <v>18</v>
      </c>
      <c r="V854" s="28">
        <f t="shared" si="1232"/>
        <v>237</v>
      </c>
    </row>
    <row r="855" spans="1:22" x14ac:dyDescent="0.3">
      <c r="A855" s="28">
        <f t="shared" si="1242"/>
        <v>18238</v>
      </c>
      <c r="B855" s="7">
        <f t="shared" si="1309"/>
        <v>-0.10000000000000142</v>
      </c>
      <c r="C855" s="7">
        <f t="shared" si="1310"/>
        <v>-0.10000000000000142</v>
      </c>
      <c r="D855" s="7">
        <f t="shared" si="1312"/>
        <v>0</v>
      </c>
      <c r="E855" s="11">
        <f>ABS(MIN(B852:B861))</f>
        <v>0.10000000000000142</v>
      </c>
      <c r="G855" s="2">
        <f t="shared" si="1313"/>
        <v>0.05</v>
      </c>
      <c r="H855" s="13"/>
      <c r="J855" s="28" t="str">
        <f t="shared" ref="J855" si="1315">CONCATENATE(K854,1)</f>
        <v>101</v>
      </c>
      <c r="K855" s="22" t="e">
        <f t="array" ref="K855:S857">LINEST(B834:B843,C834:C843^{1,2,3,4,5,6,7,8},TRUE,TRUE)</f>
        <v>#VALUE!</v>
      </c>
      <c r="L855" s="22" t="e">
        <v>#VALUE!</v>
      </c>
      <c r="M855" s="22" t="e">
        <v>#VALUE!</v>
      </c>
      <c r="N855" s="22" t="e">
        <v>#VALUE!</v>
      </c>
      <c r="O855" s="22" t="e">
        <v>#VALUE!</v>
      </c>
      <c r="P855" s="22" t="e">
        <v>#VALUE!</v>
      </c>
      <c r="Q855" s="22" t="e">
        <v>#VALUE!</v>
      </c>
      <c r="R855" s="22" t="e">
        <v>#VALUE!</v>
      </c>
      <c r="S855" s="22" t="e">
        <v>#VALUE!</v>
      </c>
      <c r="U855" s="28">
        <f t="shared" si="1231"/>
        <v>18</v>
      </c>
      <c r="V855" s="28">
        <f t="shared" si="1232"/>
        <v>238</v>
      </c>
    </row>
    <row r="856" spans="1:22" x14ac:dyDescent="0.3">
      <c r="A856" s="28">
        <f t="shared" si="1242"/>
        <v>18239</v>
      </c>
      <c r="B856" s="7">
        <f t="shared" si="1309"/>
        <v>-0.10000000000000142</v>
      </c>
      <c r="C856" s="7">
        <f t="shared" si="1310"/>
        <v>-0.10000000000000142</v>
      </c>
      <c r="D856" s="7">
        <f t="shared" si="1312"/>
        <v>0</v>
      </c>
      <c r="E856" s="11">
        <f>ABS(MAX(B852:B861))</f>
        <v>0</v>
      </c>
      <c r="G856" s="2">
        <f t="shared" si="1313"/>
        <v>0.05</v>
      </c>
      <c r="H856" s="13"/>
      <c r="J856" s="28" t="str">
        <f t="shared" ref="J856" si="1316">CONCATENATE(K854,2)</f>
        <v>102</v>
      </c>
      <c r="K856" s="22" t="e">
        <v>#VALUE!</v>
      </c>
      <c r="L856" s="22" t="e">
        <v>#VALUE!</v>
      </c>
      <c r="M856" s="22" t="e">
        <v>#VALUE!</v>
      </c>
      <c r="N856" s="22" t="e">
        <v>#VALUE!</v>
      </c>
      <c r="O856" s="22" t="e">
        <v>#VALUE!</v>
      </c>
      <c r="P856" s="22" t="e">
        <v>#VALUE!</v>
      </c>
      <c r="Q856" s="22" t="e">
        <v>#VALUE!</v>
      </c>
      <c r="R856" s="22" t="e">
        <v>#VALUE!</v>
      </c>
      <c r="S856" s="22" t="e">
        <v>#VALUE!</v>
      </c>
      <c r="U856" s="28">
        <f t="shared" si="1231"/>
        <v>18</v>
      </c>
      <c r="V856" s="28">
        <f t="shared" si="1232"/>
        <v>239</v>
      </c>
    </row>
    <row r="857" spans="1:22" x14ac:dyDescent="0.3">
      <c r="A857" s="28">
        <f t="shared" si="1242"/>
        <v>18240</v>
      </c>
      <c r="B857" s="7">
        <f t="shared" si="1309"/>
        <v>0</v>
      </c>
      <c r="C857" s="7">
        <f t="shared" si="1310"/>
        <v>0</v>
      </c>
      <c r="D857" s="7">
        <f t="shared" si="1312"/>
        <v>0</v>
      </c>
      <c r="E857" s="12" t="s">
        <v>231</v>
      </c>
      <c r="G857" s="2" t="str">
        <f t="shared" si="1313"/>
        <v/>
      </c>
      <c r="H857" s="13"/>
      <c r="J857" s="28" t="str">
        <f t="shared" ref="J857" si="1317">CONCATENATE(K854,3)</f>
        <v>103</v>
      </c>
      <c r="K857" s="22" t="e">
        <v>#VALUE!</v>
      </c>
      <c r="L857" s="22" t="e">
        <v>#VALUE!</v>
      </c>
      <c r="M857" s="22" t="e">
        <v>#VALUE!</v>
      </c>
      <c r="N857" s="22" t="e">
        <v>#VALUE!</v>
      </c>
      <c r="O857" s="22" t="e">
        <v>#VALUE!</v>
      </c>
      <c r="P857" s="22" t="e">
        <v>#VALUE!</v>
      </c>
      <c r="Q857" s="22" t="e">
        <v>#VALUE!</v>
      </c>
      <c r="R857" s="22" t="e">
        <v>#VALUE!</v>
      </c>
      <c r="S857" s="22" t="e">
        <v>#VALUE!</v>
      </c>
      <c r="U857" s="28">
        <f t="shared" si="1231"/>
        <v>18</v>
      </c>
      <c r="V857" s="28">
        <f t="shared" si="1232"/>
        <v>240</v>
      </c>
    </row>
    <row r="858" spans="1:22" x14ac:dyDescent="0.3">
      <c r="A858" s="28">
        <f t="shared" si="1242"/>
        <v>18241</v>
      </c>
      <c r="B858" s="7">
        <f t="shared" si="1309"/>
        <v>0</v>
      </c>
      <c r="C858" s="7">
        <f t="shared" si="1310"/>
        <v>0</v>
      </c>
      <c r="D858" s="7">
        <f t="shared" si="1312"/>
        <v>0</v>
      </c>
      <c r="E858" s="10">
        <f>IF(D820="","",MAX(E859,E860))*2</f>
        <v>0.1</v>
      </c>
      <c r="G858" s="2" t="str">
        <f t="shared" si="1313"/>
        <v/>
      </c>
      <c r="H858" s="13"/>
      <c r="U858" s="28">
        <f t="shared" si="1231"/>
        <v>18</v>
      </c>
      <c r="V858" s="28">
        <f t="shared" si="1232"/>
        <v>241</v>
      </c>
    </row>
    <row r="859" spans="1:22" x14ac:dyDescent="0.3">
      <c r="A859" s="28">
        <f t="shared" si="1242"/>
        <v>18242</v>
      </c>
      <c r="B859" s="7">
        <f t="shared" si="1309"/>
        <v>0</v>
      </c>
      <c r="C859" s="7">
        <f t="shared" si="1310"/>
        <v>0</v>
      </c>
      <c r="D859" s="7">
        <f t="shared" si="1312"/>
        <v>0</v>
      </c>
      <c r="E859" s="11">
        <f>ABS(MIN(G852:G861))</f>
        <v>0.05</v>
      </c>
      <c r="G859" s="2" t="str">
        <f t="shared" si="1313"/>
        <v/>
      </c>
      <c r="U859" s="28">
        <f t="shared" si="1231"/>
        <v>18</v>
      </c>
      <c r="V859" s="28">
        <f t="shared" si="1232"/>
        <v>242</v>
      </c>
    </row>
    <row r="860" spans="1:22" x14ac:dyDescent="0.3">
      <c r="A860" s="28">
        <f t="shared" si="1242"/>
        <v>18243</v>
      </c>
      <c r="B860" s="7">
        <f t="shared" si="1309"/>
        <v>0</v>
      </c>
      <c r="C860" s="7">
        <f t="shared" si="1310"/>
        <v>0</v>
      </c>
      <c r="D860" s="7">
        <f t="shared" si="1312"/>
        <v>0</v>
      </c>
      <c r="E860" s="11">
        <f>ABS(MAX(G852:G861))</f>
        <v>0.05</v>
      </c>
      <c r="G860" s="2" t="str">
        <f t="shared" si="1313"/>
        <v/>
      </c>
      <c r="U860" s="28">
        <f t="shared" si="1231"/>
        <v>18</v>
      </c>
      <c r="V860" s="28">
        <f t="shared" si="1232"/>
        <v>243</v>
      </c>
    </row>
    <row r="861" spans="1:22" x14ac:dyDescent="0.3">
      <c r="A861" s="28">
        <f t="shared" si="1242"/>
        <v>18244</v>
      </c>
      <c r="B861" s="7">
        <f t="shared" si="1309"/>
        <v>0</v>
      </c>
      <c r="C861" s="7">
        <f t="shared" si="1310"/>
        <v>0</v>
      </c>
      <c r="D861" s="7">
        <f t="shared" si="1312"/>
        <v>0</v>
      </c>
      <c r="F861" s="13"/>
      <c r="G861" s="2" t="str">
        <f t="shared" si="1313"/>
        <v/>
      </c>
      <c r="U861" s="28">
        <f t="shared" si="1231"/>
        <v>18</v>
      </c>
      <c r="V861" s="28">
        <f t="shared" si="1232"/>
        <v>244</v>
      </c>
    </row>
    <row r="862" spans="1:22" x14ac:dyDescent="0.3">
      <c r="A862" s="28">
        <f t="shared" si="1242"/>
        <v>18245</v>
      </c>
      <c r="F862" s="13"/>
      <c r="U862" s="28">
        <f t="shared" si="1231"/>
        <v>18</v>
      </c>
      <c r="V862" s="28">
        <f t="shared" si="1232"/>
        <v>245</v>
      </c>
    </row>
    <row r="863" spans="1:22" x14ac:dyDescent="0.3">
      <c r="A863" s="28">
        <f t="shared" si="1242"/>
        <v>18246</v>
      </c>
      <c r="F863" s="13"/>
      <c r="U863" s="28">
        <f t="shared" si="1231"/>
        <v>18</v>
      </c>
      <c r="V863" s="28">
        <f t="shared" si="1232"/>
        <v>246</v>
      </c>
    </row>
    <row r="864" spans="1:22" x14ac:dyDescent="0.3">
      <c r="A864" s="28">
        <f t="shared" si="1242"/>
        <v>18247</v>
      </c>
      <c r="F864" s="13"/>
      <c r="U864" s="28">
        <f t="shared" si="1231"/>
        <v>18</v>
      </c>
      <c r="V864" s="28">
        <f t="shared" si="1232"/>
        <v>247</v>
      </c>
    </row>
    <row r="865" spans="1:24" s="8" customFormat="1" x14ac:dyDescent="0.3"/>
    <row r="866" spans="1:24" x14ac:dyDescent="0.3">
      <c r="A866" s="28">
        <f t="shared" ref="A866:A912" si="1318">ROUND(CONCATENATE(U866,V866),0)</f>
        <v>19201</v>
      </c>
      <c r="B866" s="63" t="s">
        <v>0</v>
      </c>
      <c r="C866" s="63"/>
      <c r="D866" s="71" t="s">
        <v>75</v>
      </c>
      <c r="E866" s="71"/>
      <c r="F866" s="71"/>
      <c r="G866" s="71"/>
      <c r="H866" s="71"/>
      <c r="U866" s="28">
        <f t="shared" ref="U866" si="1319">U864+1</f>
        <v>19</v>
      </c>
      <c r="V866" s="28">
        <v>201</v>
      </c>
    </row>
    <row r="867" spans="1:24" x14ac:dyDescent="0.3">
      <c r="A867" s="28">
        <f t="shared" si="1318"/>
        <v>19202</v>
      </c>
      <c r="B867" s="72" t="s">
        <v>70</v>
      </c>
      <c r="C867" s="73"/>
      <c r="D867" s="30" t="s">
        <v>66</v>
      </c>
      <c r="E867" s="66" t="s">
        <v>71</v>
      </c>
      <c r="F867" s="66"/>
      <c r="G867" s="74" t="s">
        <v>72</v>
      </c>
      <c r="H867" s="74"/>
      <c r="U867" s="28">
        <f t="shared" ref="U867:U930" si="1320">U866</f>
        <v>19</v>
      </c>
      <c r="V867" s="28">
        <f t="shared" ref="V867:V930" si="1321">V866+1</f>
        <v>202</v>
      </c>
    </row>
    <row r="868" spans="1:24" x14ac:dyDescent="0.3">
      <c r="A868" s="28">
        <f t="shared" si="1318"/>
        <v>19203</v>
      </c>
      <c r="B868" s="75" t="s">
        <v>6</v>
      </c>
      <c r="C868" s="75"/>
      <c r="D868" s="71" t="s">
        <v>332</v>
      </c>
      <c r="E868" s="71"/>
      <c r="F868" s="71"/>
      <c r="G868" s="71"/>
      <c r="H868" s="71"/>
      <c r="U868" s="28">
        <f t="shared" si="1320"/>
        <v>19</v>
      </c>
      <c r="V868" s="28">
        <f t="shared" si="1321"/>
        <v>203</v>
      </c>
    </row>
    <row r="869" spans="1:24" x14ac:dyDescent="0.3">
      <c r="A869" s="28">
        <f t="shared" si="1318"/>
        <v>19204</v>
      </c>
      <c r="B869" s="63" t="s">
        <v>7</v>
      </c>
      <c r="C869" s="63"/>
      <c r="D869" s="71" t="s">
        <v>29</v>
      </c>
      <c r="E869" s="71"/>
      <c r="F869" s="71"/>
      <c r="G869" s="71"/>
      <c r="H869" s="71"/>
      <c r="J869" s="17"/>
      <c r="K869" s="17" t="s">
        <v>53</v>
      </c>
      <c r="L869" s="17" t="s">
        <v>54</v>
      </c>
      <c r="M869" s="17" t="s">
        <v>55</v>
      </c>
      <c r="N869" s="17" t="s">
        <v>56</v>
      </c>
      <c r="O869" s="17" t="s">
        <v>57</v>
      </c>
      <c r="P869" s="17" t="s">
        <v>2</v>
      </c>
      <c r="Q869" s="17" t="s">
        <v>3</v>
      </c>
      <c r="R869" s="17" t="s">
        <v>4</v>
      </c>
      <c r="S869" s="17" t="s">
        <v>5</v>
      </c>
      <c r="U869" s="28">
        <f t="shared" si="1320"/>
        <v>19</v>
      </c>
      <c r="V869" s="28">
        <f t="shared" si="1321"/>
        <v>204</v>
      </c>
      <c r="X869" s="1" t="s">
        <v>48</v>
      </c>
    </row>
    <row r="870" spans="1:24" x14ac:dyDescent="0.3">
      <c r="A870" s="28">
        <f t="shared" si="1318"/>
        <v>19205</v>
      </c>
      <c r="B870" s="63" t="s">
        <v>9</v>
      </c>
      <c r="C870" s="63"/>
      <c r="D870" s="71" t="s">
        <v>333</v>
      </c>
      <c r="E870" s="71"/>
      <c r="F870" s="71"/>
      <c r="G870" s="71"/>
      <c r="H870" s="71"/>
      <c r="J870" s="17">
        <f t="shared" ref="J870" si="1322">COUNTA(B882:B891)</f>
        <v>5</v>
      </c>
      <c r="K870" s="17">
        <f t="shared" ref="K870" si="1323">IF(L870-1&lt;2,0,L870-1)</f>
        <v>0</v>
      </c>
      <c r="L870" s="17">
        <f t="shared" ref="L870" si="1324">IF(M870-1&lt;2,0,M870-1)</f>
        <v>0</v>
      </c>
      <c r="M870" s="17">
        <f t="shared" ref="M870" si="1325">IF(N870-1&lt;2,0,N870-1)</f>
        <v>0</v>
      </c>
      <c r="N870" s="17">
        <f t="shared" ref="N870" si="1326">IF(O870-1&lt;2,0,O870-1)</f>
        <v>0</v>
      </c>
      <c r="O870" s="17">
        <f t="shared" ref="O870" si="1327">IF(P870-1&lt;2,0,P870-1)</f>
        <v>0</v>
      </c>
      <c r="P870" s="17">
        <f t="shared" ref="P870" si="1328">IF(Q870-1&lt;2,0,Q870-1)</f>
        <v>2</v>
      </c>
      <c r="Q870" s="17">
        <f t="shared" ref="Q870" si="1329">IF(R870-1&lt;2,0,R870-1)</f>
        <v>3</v>
      </c>
      <c r="R870" s="17">
        <f t="shared" ref="R870" si="1330">IF(S870-1&lt;2,0,S870-1)</f>
        <v>4</v>
      </c>
      <c r="S870" s="17">
        <f t="shared" ref="S870" si="1331">J870</f>
        <v>5</v>
      </c>
      <c r="U870" s="28">
        <f t="shared" si="1320"/>
        <v>19</v>
      </c>
      <c r="V870" s="28">
        <f t="shared" si="1321"/>
        <v>205</v>
      </c>
      <c r="X870" s="1" t="s">
        <v>49</v>
      </c>
    </row>
    <row r="871" spans="1:24" x14ac:dyDescent="0.3">
      <c r="A871" s="28">
        <f t="shared" si="1318"/>
        <v>19206</v>
      </c>
      <c r="B871" s="63" t="s">
        <v>10</v>
      </c>
      <c r="C871" s="63"/>
      <c r="D871" s="71" t="s">
        <v>334</v>
      </c>
      <c r="E871" s="71"/>
      <c r="F871" s="71"/>
      <c r="G871" s="71"/>
      <c r="H871" s="71"/>
      <c r="J871" s="28" t="str">
        <f t="shared" ref="J871" si="1332">CONCATENATE(J870,1)</f>
        <v>51</v>
      </c>
      <c r="K871" s="29">
        <f t="shared" ref="K871" si="1333">IF(K870=0,0,VLOOKUP(J871,J875:S905,K870,FALSE))</f>
        <v>0</v>
      </c>
      <c r="L871" s="29">
        <f t="shared" ref="L871" si="1334">IF(L870=0,0,VLOOKUP(J871,J875:S905,L870,FALSE))</f>
        <v>0</v>
      </c>
      <c r="M871" s="29">
        <f t="shared" ref="M871" si="1335">IF(M870=0,0,VLOOKUP(J871,J875:S905,M870,FALSE))</f>
        <v>0</v>
      </c>
      <c r="N871" s="29">
        <f t="shared" ref="N871" si="1336">IF(N870=0,0,VLOOKUP(J871,J875:S905,N870,FALSE))</f>
        <v>0</v>
      </c>
      <c r="O871" s="29">
        <f t="shared" ref="O871" si="1337">IF(O870=0,0,VLOOKUP(J871,J875:S905,O870,FALSE))</f>
        <v>0</v>
      </c>
      <c r="P871" s="29">
        <f t="shared" ref="P871" si="1338">IF(P870=0,0,VLOOKUP(J871,J875:S905,P870,FALSE))</f>
        <v>-1.4207164272314706E-5</v>
      </c>
      <c r="Q871" s="29">
        <f t="shared" ref="Q871" si="1339">IF(Q870=0,0,VLOOKUP(J871,J875:S905,Q870,FALSE))</f>
        <v>8.4145397990634154E-4</v>
      </c>
      <c r="R871" s="29">
        <f t="shared" ref="R871" si="1340">IF(R870=0,0,VLOOKUP(J871,J875:S905,R870,FALSE))</f>
        <v>0.99731872321808379</v>
      </c>
      <c r="S871" s="29">
        <f t="shared" ref="S871" si="1341">IF(S870=0,0,VLOOKUP(J871,J875:S905,S870,FALSE))</f>
        <v>-0.34103998884224973</v>
      </c>
      <c r="U871" s="28">
        <f t="shared" si="1320"/>
        <v>19</v>
      </c>
      <c r="V871" s="28">
        <f t="shared" si="1321"/>
        <v>206</v>
      </c>
      <c r="X871" s="1" t="s">
        <v>50</v>
      </c>
    </row>
    <row r="872" spans="1:24" x14ac:dyDescent="0.3">
      <c r="A872" s="28">
        <f t="shared" si="1318"/>
        <v>19207</v>
      </c>
      <c r="B872" s="63" t="s">
        <v>11</v>
      </c>
      <c r="C872" s="63"/>
      <c r="D872" s="64">
        <v>45894</v>
      </c>
      <c r="E872" s="64"/>
      <c r="F872" s="64"/>
      <c r="G872" s="64"/>
      <c r="H872" s="64"/>
      <c r="J872" s="28" t="str">
        <f t="shared" ref="J872" si="1342">CONCATENATE(J870,2)</f>
        <v>52</v>
      </c>
      <c r="K872" s="22">
        <f t="shared" ref="K872" si="1343">IF(K870=0,0,VLOOKUP(J872,J875:S905,K870,FALSE))</f>
        <v>0</v>
      </c>
      <c r="L872" s="22">
        <f t="shared" ref="L872" si="1344">IF(L870=0,0,VLOOKUP(J872,J875:S905,L870,FALSE))</f>
        <v>0</v>
      </c>
      <c r="M872" s="22">
        <f t="shared" ref="M872" si="1345">IF(M870=0,0,VLOOKUP(J872,J875:S905,M870,FALSE))</f>
        <v>0</v>
      </c>
      <c r="N872" s="22">
        <f t="shared" ref="N872" si="1346">IF(N870=0,0,VLOOKUP(J872,J875:S905,N870,FALSE))</f>
        <v>0</v>
      </c>
      <c r="O872" s="22">
        <f t="shared" ref="O872" si="1347">IF(O870=0,0,VLOOKUP(J872,J875:S905,O870,FALSE))</f>
        <v>0</v>
      </c>
      <c r="P872" s="22">
        <f t="shared" ref="P872" si="1348">IF(P870=0,0,VLOOKUP(J872,J875:S905,P870,FALSE))</f>
        <v>7.631722395971281E-6</v>
      </c>
      <c r="Q872" s="22">
        <f t="shared" ref="Q872" si="1349">IF(Q870=0,0,VLOOKUP(J872,J875:S905,Q870,FALSE))</f>
        <v>5.7841520231423154E-4</v>
      </c>
      <c r="R872" s="22">
        <f t="shared" ref="R872" si="1350">IF(R870=0,0,VLOOKUP(J872,J875:S905,R870,FALSE))</f>
        <v>1.066030324155701E-2</v>
      </c>
      <c r="S872" s="22">
        <f t="shared" ref="S872" si="1351">IF(S870=0,0,VLOOKUP(J872,J875:S905,S870,FALSE))</f>
        <v>4.4417972094759318E-2</v>
      </c>
      <c r="U872" s="28">
        <f t="shared" si="1320"/>
        <v>19</v>
      </c>
      <c r="V872" s="28">
        <f t="shared" si="1321"/>
        <v>207</v>
      </c>
    </row>
    <row r="873" spans="1:24" x14ac:dyDescent="0.3">
      <c r="A873" s="28">
        <f t="shared" si="1318"/>
        <v>19208</v>
      </c>
      <c r="B873" s="63" t="s">
        <v>12</v>
      </c>
      <c r="C873" s="63"/>
      <c r="D873" s="65">
        <v>46264</v>
      </c>
      <c r="E873" s="65"/>
      <c r="F873" s="65"/>
      <c r="G873" s="65"/>
      <c r="H873" s="65"/>
      <c r="J873" s="28" t="str">
        <f t="shared" ref="J873" si="1352">CONCATENATE(J870,3)</f>
        <v>53</v>
      </c>
      <c r="K873" s="22"/>
      <c r="L873" s="22"/>
      <c r="M873" s="22"/>
      <c r="N873" s="22" t="s">
        <v>58</v>
      </c>
      <c r="O873" s="29">
        <f t="shared" ref="O873" si="1353">J870-2</f>
        <v>3</v>
      </c>
      <c r="P873" s="22" t="s">
        <v>59</v>
      </c>
      <c r="Q873" s="29">
        <f t="shared" ref="Q873" si="1354">VLOOKUP(J873,J875:S905,3,FALSE)</f>
        <v>4.2591154617378724E-2</v>
      </c>
      <c r="R873" s="22" t="s">
        <v>60</v>
      </c>
      <c r="S873" s="22">
        <f t="shared" ref="S873" si="1355">VLOOKUP(J873,J875:S905,2,FALSE)</f>
        <v>0.99999867590769953</v>
      </c>
      <c r="U873" s="28">
        <f t="shared" si="1320"/>
        <v>19</v>
      </c>
      <c r="V873" s="28">
        <f t="shared" si="1321"/>
        <v>208</v>
      </c>
    </row>
    <row r="874" spans="1:24" x14ac:dyDescent="0.3">
      <c r="A874" s="28">
        <f t="shared" si="1318"/>
        <v>19209</v>
      </c>
      <c r="B874" s="63" t="s">
        <v>13</v>
      </c>
      <c r="C874" s="63"/>
      <c r="D874" s="15">
        <v>0.01</v>
      </c>
      <c r="E874" s="66" t="s">
        <v>14</v>
      </c>
      <c r="F874" s="66"/>
      <c r="G874" s="66"/>
      <c r="H874" s="6" t="s">
        <v>64</v>
      </c>
      <c r="J874" s="17"/>
      <c r="K874" s="17">
        <v>3</v>
      </c>
      <c r="L874" s="17">
        <v>3</v>
      </c>
      <c r="M874" s="17"/>
      <c r="N874" s="17"/>
      <c r="O874" s="17"/>
      <c r="P874" s="17"/>
      <c r="Q874" s="17"/>
      <c r="R874" s="17"/>
      <c r="S874" s="17"/>
      <c r="U874" s="28">
        <f t="shared" si="1320"/>
        <v>19</v>
      </c>
      <c r="V874" s="28">
        <f t="shared" si="1321"/>
        <v>209</v>
      </c>
    </row>
    <row r="875" spans="1:24" x14ac:dyDescent="0.3">
      <c r="A875" s="28">
        <f t="shared" si="1318"/>
        <v>19210</v>
      </c>
      <c r="B875" s="63" t="s">
        <v>15</v>
      </c>
      <c r="C875" s="63"/>
      <c r="D875" s="2">
        <f t="shared" ref="D875" si="1356">MIN(B882:B891)</f>
        <v>0</v>
      </c>
      <c r="E875" s="3" t="s">
        <v>16</v>
      </c>
      <c r="F875" s="2">
        <f t="shared" ref="F875" si="1357">MAX(B882:B891)</f>
        <v>50</v>
      </c>
      <c r="G875" s="4" t="str">
        <f t="shared" ref="G875" si="1358">IF(H874="","",H874)</f>
        <v>°C</v>
      </c>
      <c r="H875" s="14"/>
      <c r="J875" s="28" t="str">
        <f t="shared" ref="J875" si="1359">CONCATENATE(K874,1)</f>
        <v>31</v>
      </c>
      <c r="K875" s="22">
        <f t="array" ref="K875:L877">LINEST(B882:B884,C882:C884^{1},TRUE,TRUE)</f>
        <v>1.0105196807871411</v>
      </c>
      <c r="L875" s="22">
        <v>-0.36257674026838416</v>
      </c>
      <c r="M875" s="17"/>
      <c r="N875" s="17"/>
      <c r="O875" s="17"/>
      <c r="P875" s="17"/>
      <c r="Q875" s="17"/>
      <c r="R875" s="17"/>
      <c r="S875" s="17"/>
      <c r="U875" s="28">
        <f t="shared" si="1320"/>
        <v>19</v>
      </c>
      <c r="V875" s="28">
        <f t="shared" si="1321"/>
        <v>210</v>
      </c>
    </row>
    <row r="876" spans="1:24" x14ac:dyDescent="0.3">
      <c r="A876" s="28">
        <f t="shared" si="1318"/>
        <v>19211</v>
      </c>
      <c r="J876" s="28" t="str">
        <f t="shared" ref="J876" si="1360">CONCATENATE(K874,2)</f>
        <v>32</v>
      </c>
      <c r="K876" s="22">
        <v>3.3512270742567952E-3</v>
      </c>
      <c r="L876" s="22">
        <v>5.6779420103807085E-2</v>
      </c>
      <c r="M876" s="17"/>
      <c r="N876" s="17"/>
      <c r="O876" s="17"/>
      <c r="P876" s="17"/>
      <c r="Q876" s="17"/>
      <c r="R876" s="17"/>
      <c r="S876" s="17"/>
      <c r="U876" s="28">
        <f t="shared" si="1320"/>
        <v>19</v>
      </c>
      <c r="V876" s="28">
        <f t="shared" si="1321"/>
        <v>211</v>
      </c>
    </row>
    <row r="877" spans="1:24" x14ac:dyDescent="0.3">
      <c r="A877" s="28">
        <f t="shared" si="1318"/>
        <v>19212</v>
      </c>
      <c r="B877" s="67" t="s">
        <v>17</v>
      </c>
      <c r="C877" s="67"/>
      <c r="D877" s="67"/>
      <c r="E877" s="67"/>
      <c r="F877" s="67"/>
      <c r="G877" s="68" t="s">
        <v>31</v>
      </c>
      <c r="H877" s="69"/>
      <c r="J877" s="28" t="str">
        <f t="shared" ref="J877" si="1361">CONCATENATE(K874,3)</f>
        <v>33</v>
      </c>
      <c r="K877" s="22">
        <v>0.99998900200841201</v>
      </c>
      <c r="L877" s="22">
        <v>5.9014382451973546E-2</v>
      </c>
      <c r="M877" s="17"/>
      <c r="N877" s="17"/>
      <c r="O877" s="17"/>
      <c r="P877" s="17"/>
      <c r="Q877" s="17"/>
      <c r="R877" s="17"/>
      <c r="S877" s="17"/>
      <c r="U877" s="28">
        <f t="shared" si="1320"/>
        <v>19</v>
      </c>
      <c r="V877" s="28">
        <f t="shared" si="1321"/>
        <v>212</v>
      </c>
    </row>
    <row r="878" spans="1:24" x14ac:dyDescent="0.3">
      <c r="A878" s="28">
        <f t="shared" si="1318"/>
        <v>19213</v>
      </c>
      <c r="B878" s="66" t="s">
        <v>18</v>
      </c>
      <c r="C878" s="66"/>
      <c r="D878" s="66"/>
      <c r="E878" s="66" t="str">
        <f t="shared" ref="E878" si="1362">IF(D871="","",D871)</f>
        <v>E0519/25</v>
      </c>
      <c r="F878" s="66"/>
      <c r="G878" s="4" t="s">
        <v>18</v>
      </c>
      <c r="H878" s="16" t="s">
        <v>335</v>
      </c>
      <c r="J878" s="17"/>
      <c r="K878" s="17">
        <v>4</v>
      </c>
      <c r="L878" s="17">
        <v>4</v>
      </c>
      <c r="M878" s="17">
        <v>4</v>
      </c>
      <c r="N878" s="17"/>
      <c r="O878" s="17"/>
      <c r="P878" s="17"/>
      <c r="Q878" s="17"/>
      <c r="R878" s="17"/>
      <c r="S878" s="17"/>
      <c r="U878" s="28">
        <f t="shared" si="1320"/>
        <v>19</v>
      </c>
      <c r="V878" s="28">
        <f t="shared" si="1321"/>
        <v>213</v>
      </c>
    </row>
    <row r="879" spans="1:24" ht="15" customHeight="1" x14ac:dyDescent="0.3">
      <c r="A879" s="28">
        <f t="shared" si="1318"/>
        <v>19214</v>
      </c>
      <c r="B879" s="5" t="s">
        <v>19</v>
      </c>
      <c r="C879" s="5" t="s">
        <v>20</v>
      </c>
      <c r="D879" s="5" t="s">
        <v>21</v>
      </c>
      <c r="E879" s="5"/>
      <c r="F879" s="70" t="s">
        <v>33</v>
      </c>
      <c r="G879" s="5" t="s">
        <v>19</v>
      </c>
      <c r="H879" s="5" t="s">
        <v>20</v>
      </c>
      <c r="J879" s="28" t="str">
        <f t="shared" ref="J879" si="1363">CONCATENATE(K878,1)</f>
        <v>41</v>
      </c>
      <c r="K879" s="22">
        <f t="array" ref="K879:M881">LINEST(B882:B885,C882:C885^{1,2},TRUE,TRUE)</f>
        <v>1.3893472903608081E-4</v>
      </c>
      <c r="L879" s="22">
        <v>1.0058245625755164</v>
      </c>
      <c r="M879" s="22">
        <v>-0.34681125012408631</v>
      </c>
      <c r="N879" s="17"/>
      <c r="O879" s="17"/>
      <c r="P879" s="17"/>
      <c r="Q879" s="17"/>
      <c r="R879" s="17"/>
      <c r="S879" s="17"/>
      <c r="U879" s="28">
        <f t="shared" si="1320"/>
        <v>19</v>
      </c>
      <c r="V879" s="28">
        <f t="shared" si="1321"/>
        <v>214</v>
      </c>
    </row>
    <row r="880" spans="1:24" x14ac:dyDescent="0.3">
      <c r="A880" s="28">
        <f t="shared" si="1318"/>
        <v>19215</v>
      </c>
      <c r="B880" s="5" t="s">
        <v>22</v>
      </c>
      <c r="C880" s="5" t="s">
        <v>23</v>
      </c>
      <c r="D880" s="5" t="s">
        <v>24</v>
      </c>
      <c r="E880" s="5" t="s">
        <v>32</v>
      </c>
      <c r="F880" s="70"/>
      <c r="G880" s="5" t="s">
        <v>22</v>
      </c>
      <c r="H880" s="5" t="s">
        <v>23</v>
      </c>
      <c r="J880" s="28" t="str">
        <f t="shared" ref="J880" si="1364">CONCATENATE(K878,2)</f>
        <v>42</v>
      </c>
      <c r="K880" s="22">
        <v>3.002348038993841E-4</v>
      </c>
      <c r="L880" s="22">
        <v>9.2403374511386398E-3</v>
      </c>
      <c r="M880" s="22">
        <v>5.7162416357248169E-2</v>
      </c>
      <c r="N880" s="17"/>
      <c r="O880" s="17"/>
      <c r="P880" s="17"/>
      <c r="Q880" s="17"/>
      <c r="R880" s="17"/>
      <c r="S880" s="17"/>
      <c r="U880" s="28">
        <f t="shared" si="1320"/>
        <v>19</v>
      </c>
      <c r="V880" s="28">
        <f t="shared" si="1321"/>
        <v>215</v>
      </c>
    </row>
    <row r="881" spans="1:22" x14ac:dyDescent="0.3">
      <c r="A881" s="28">
        <f t="shared" si="1318"/>
        <v>19216</v>
      </c>
      <c r="B881" s="6" t="str">
        <f t="shared" ref="B881" si="1365">IF(H874="","",H874)</f>
        <v>°C</v>
      </c>
      <c r="C881" s="6" t="str">
        <f t="shared" ref="C881" si="1366">IF(H874="","",H874)</f>
        <v>°C</v>
      </c>
      <c r="D881" s="6" t="str">
        <f t="shared" ref="D881" si="1367">IF(H874="","",H874)</f>
        <v>°C</v>
      </c>
      <c r="E881" s="6"/>
      <c r="F881" s="6"/>
      <c r="G881" s="6" t="str">
        <f t="shared" ref="G881" si="1368">IF(H874="","",H874)</f>
        <v>°C</v>
      </c>
      <c r="H881" s="6" t="str">
        <f t="shared" ref="H881" si="1369">IF(H874="","",H874)</f>
        <v>°C</v>
      </c>
      <c r="J881" s="28" t="str">
        <f t="shared" ref="J881" si="1370">CONCATENATE(K878,3)</f>
        <v>43</v>
      </c>
      <c r="K881" s="22">
        <v>0.9999941364296856</v>
      </c>
      <c r="L881" s="22">
        <v>5.548310026493608E-2</v>
      </c>
      <c r="M881" s="22" t="e">
        <v>#N/A</v>
      </c>
      <c r="N881" s="17"/>
      <c r="O881" s="17"/>
      <c r="P881" s="17"/>
      <c r="Q881" s="17"/>
      <c r="R881" s="17"/>
      <c r="S881" s="17"/>
      <c r="U881" s="28">
        <f t="shared" si="1320"/>
        <v>19</v>
      </c>
      <c r="V881" s="28">
        <f t="shared" si="1321"/>
        <v>216</v>
      </c>
    </row>
    <row r="882" spans="1:22" x14ac:dyDescent="0.3">
      <c r="A882" s="28">
        <f t="shared" si="1318"/>
        <v>19217</v>
      </c>
      <c r="B882" s="26">
        <v>0</v>
      </c>
      <c r="C882" s="26">
        <v>0.34</v>
      </c>
      <c r="D882" s="26">
        <v>7.0000000000000007E-2</v>
      </c>
      <c r="E882" s="9">
        <v>2</v>
      </c>
      <c r="F882" s="26">
        <v>1000000</v>
      </c>
      <c r="G882" s="27">
        <v>0.01</v>
      </c>
      <c r="H882" s="27">
        <v>0.03</v>
      </c>
      <c r="J882" s="17"/>
      <c r="K882" s="17">
        <v>5</v>
      </c>
      <c r="L882" s="17">
        <v>5</v>
      </c>
      <c r="M882" s="17">
        <v>5</v>
      </c>
      <c r="N882" s="17">
        <v>5</v>
      </c>
      <c r="O882" s="17"/>
      <c r="P882" s="17"/>
      <c r="Q882" s="17"/>
      <c r="R882" s="17"/>
      <c r="S882" s="17"/>
      <c r="U882" s="28">
        <f t="shared" si="1320"/>
        <v>19</v>
      </c>
      <c r="V882" s="28">
        <f t="shared" si="1321"/>
        <v>217</v>
      </c>
    </row>
    <row r="883" spans="1:22" x14ac:dyDescent="0.3">
      <c r="A883" s="28">
        <f t="shared" si="1318"/>
        <v>19218</v>
      </c>
      <c r="B883" s="26">
        <v>15</v>
      </c>
      <c r="C883" s="26">
        <v>15.25</v>
      </c>
      <c r="D883" s="26">
        <v>7.0000000000000007E-2</v>
      </c>
      <c r="E883" s="9">
        <v>2</v>
      </c>
      <c r="F883" s="26">
        <v>1000000</v>
      </c>
      <c r="G883" s="27">
        <v>15</v>
      </c>
      <c r="H883" s="27">
        <v>15</v>
      </c>
      <c r="J883" s="28" t="str">
        <f t="shared" ref="J883" si="1371">CONCATENATE(K882,1)</f>
        <v>51</v>
      </c>
      <c r="K883" s="22">
        <f t="array" ref="K883:N885">LINEST(B882:B886,C882:C886^{1,2,3},TRUE,TRUE)</f>
        <v>-1.4207164272314706E-5</v>
      </c>
      <c r="L883" s="22">
        <v>8.4145397990634154E-4</v>
      </c>
      <c r="M883" s="22">
        <v>0.99731872321808379</v>
      </c>
      <c r="N883" s="22">
        <v>-0.34103998884224973</v>
      </c>
      <c r="O883" s="17"/>
      <c r="P883" s="17"/>
      <c r="Q883" s="17"/>
      <c r="R883" s="17"/>
      <c r="S883" s="17"/>
      <c r="U883" s="28">
        <f t="shared" si="1320"/>
        <v>19</v>
      </c>
      <c r="V883" s="28">
        <f t="shared" si="1321"/>
        <v>218</v>
      </c>
    </row>
    <row r="884" spans="1:22" x14ac:dyDescent="0.3">
      <c r="A884" s="28">
        <f t="shared" si="1318"/>
        <v>19219</v>
      </c>
      <c r="B884" s="26">
        <v>25</v>
      </c>
      <c r="C884" s="26">
        <v>25.07</v>
      </c>
      <c r="D884" s="26">
        <v>7.0000000000000007E-2</v>
      </c>
      <c r="E884" s="9">
        <v>2</v>
      </c>
      <c r="F884" s="26">
        <v>1000000</v>
      </c>
      <c r="G884" s="27">
        <v>25</v>
      </c>
      <c r="H884" s="27">
        <v>25</v>
      </c>
      <c r="J884" s="28" t="str">
        <f t="shared" ref="J884" si="1372">CONCATENATE(K882,2)</f>
        <v>52</v>
      </c>
      <c r="K884" s="22">
        <v>7.631722395971281E-6</v>
      </c>
      <c r="L884" s="22">
        <v>5.7841520231423154E-4</v>
      </c>
      <c r="M884" s="22">
        <v>1.066030324155701E-2</v>
      </c>
      <c r="N884" s="22">
        <v>4.4417972094759318E-2</v>
      </c>
      <c r="O884" s="17"/>
      <c r="P884" s="17"/>
      <c r="Q884" s="17"/>
      <c r="R884" s="17"/>
      <c r="S884" s="17"/>
      <c r="U884" s="28">
        <f t="shared" si="1320"/>
        <v>19</v>
      </c>
      <c r="V884" s="28">
        <f t="shared" si="1321"/>
        <v>219</v>
      </c>
    </row>
    <row r="885" spans="1:22" x14ac:dyDescent="0.3">
      <c r="A885" s="28">
        <f t="shared" si="1318"/>
        <v>19220</v>
      </c>
      <c r="B885" s="26">
        <v>30</v>
      </c>
      <c r="C885" s="26">
        <v>30.07</v>
      </c>
      <c r="D885" s="26">
        <v>7.0000000000000007E-2</v>
      </c>
      <c r="E885" s="9">
        <v>2</v>
      </c>
      <c r="F885" s="26">
        <v>1000000</v>
      </c>
      <c r="G885" s="27">
        <v>30</v>
      </c>
      <c r="H885" s="27">
        <v>30</v>
      </c>
      <c r="J885" s="28" t="str">
        <f t="shared" ref="J885" si="1373">CONCATENATE(K882,3)</f>
        <v>53</v>
      </c>
      <c r="K885" s="22">
        <v>0.99999867590769953</v>
      </c>
      <c r="L885" s="22">
        <v>4.2591154617378724E-2</v>
      </c>
      <c r="M885" s="22" t="e">
        <v>#N/A</v>
      </c>
      <c r="N885" s="22" t="e">
        <v>#N/A</v>
      </c>
      <c r="O885" s="17"/>
      <c r="P885" s="17"/>
      <c r="Q885" s="17"/>
      <c r="R885" s="17"/>
      <c r="S885" s="17"/>
      <c r="U885" s="28">
        <f t="shared" si="1320"/>
        <v>19</v>
      </c>
      <c r="V885" s="28">
        <f t="shared" si="1321"/>
        <v>220</v>
      </c>
    </row>
    <row r="886" spans="1:22" x14ac:dyDescent="0.3">
      <c r="A886" s="28">
        <f t="shared" si="1318"/>
        <v>19221</v>
      </c>
      <c r="B886" s="26">
        <v>50</v>
      </c>
      <c r="C886" s="26">
        <v>50.15</v>
      </c>
      <c r="D886" s="26">
        <v>7.0000000000000007E-2</v>
      </c>
      <c r="E886" s="9">
        <v>2</v>
      </c>
      <c r="F886" s="26">
        <v>1000000</v>
      </c>
      <c r="G886" s="27">
        <v>50</v>
      </c>
      <c r="H886" s="27">
        <v>50</v>
      </c>
      <c r="J886" s="17"/>
      <c r="K886" s="17">
        <v>6</v>
      </c>
      <c r="L886" s="17">
        <v>6</v>
      </c>
      <c r="M886" s="17">
        <v>6</v>
      </c>
      <c r="N886" s="17">
        <v>6</v>
      </c>
      <c r="O886" s="17">
        <v>6</v>
      </c>
      <c r="P886" s="17"/>
      <c r="Q886" s="17"/>
      <c r="R886" s="17"/>
      <c r="S886" s="17"/>
      <c r="U886" s="28">
        <f t="shared" si="1320"/>
        <v>19</v>
      </c>
      <c r="V886" s="28">
        <f t="shared" si="1321"/>
        <v>221</v>
      </c>
    </row>
    <row r="887" spans="1:22" x14ac:dyDescent="0.3">
      <c r="A887" s="28">
        <f t="shared" si="1318"/>
        <v>19222</v>
      </c>
      <c r="B887" s="26"/>
      <c r="C887" s="26"/>
      <c r="D887" s="26"/>
      <c r="E887" s="9"/>
      <c r="F887" s="26"/>
      <c r="G887" s="27"/>
      <c r="H887" s="27"/>
      <c r="J887" s="28" t="str">
        <f t="shared" ref="J887" si="1374">CONCATENATE(K886,1)</f>
        <v>61</v>
      </c>
      <c r="K887" s="22" t="e">
        <f t="array" ref="K887:O889">LINEST(B882:B887,C882:C887^{1,2,3,4},TRUE,TRUE)</f>
        <v>#VALUE!</v>
      </c>
      <c r="L887" s="22" t="e">
        <v>#VALUE!</v>
      </c>
      <c r="M887" s="22" t="e">
        <v>#VALUE!</v>
      </c>
      <c r="N887" s="22" t="e">
        <v>#VALUE!</v>
      </c>
      <c r="O887" s="22" t="e">
        <v>#VALUE!</v>
      </c>
      <c r="P887" s="17"/>
      <c r="Q887" s="17"/>
      <c r="R887" s="17"/>
      <c r="S887" s="17"/>
      <c r="U887" s="28">
        <f t="shared" si="1320"/>
        <v>19</v>
      </c>
      <c r="V887" s="28">
        <f t="shared" si="1321"/>
        <v>222</v>
      </c>
    </row>
    <row r="888" spans="1:22" x14ac:dyDescent="0.3">
      <c r="A888" s="28">
        <f t="shared" si="1318"/>
        <v>19223</v>
      </c>
      <c r="B888" s="26"/>
      <c r="C888" s="26"/>
      <c r="D888" s="26"/>
      <c r="E888" s="9"/>
      <c r="F888" s="26"/>
      <c r="G888" s="27"/>
      <c r="H888" s="27"/>
      <c r="J888" s="28" t="str">
        <f t="shared" ref="J888" si="1375">CONCATENATE(K886,2)</f>
        <v>62</v>
      </c>
      <c r="K888" s="22" t="e">
        <v>#VALUE!</v>
      </c>
      <c r="L888" s="22" t="e">
        <v>#VALUE!</v>
      </c>
      <c r="M888" s="22" t="e">
        <v>#VALUE!</v>
      </c>
      <c r="N888" s="22" t="e">
        <v>#VALUE!</v>
      </c>
      <c r="O888" s="22" t="e">
        <v>#VALUE!</v>
      </c>
      <c r="P888" s="17"/>
      <c r="Q888" s="17"/>
      <c r="R888" s="17"/>
      <c r="S888" s="17"/>
      <c r="U888" s="28">
        <f t="shared" si="1320"/>
        <v>19</v>
      </c>
      <c r="V888" s="28">
        <f t="shared" si="1321"/>
        <v>223</v>
      </c>
    </row>
    <row r="889" spans="1:22" x14ac:dyDescent="0.3">
      <c r="A889" s="28">
        <f t="shared" si="1318"/>
        <v>19224</v>
      </c>
      <c r="B889" s="26"/>
      <c r="C889" s="26"/>
      <c r="D889" s="26"/>
      <c r="E889" s="9"/>
      <c r="F889" s="26"/>
      <c r="G889" s="27"/>
      <c r="H889" s="27"/>
      <c r="J889" s="28" t="str">
        <f t="shared" ref="J889" si="1376">CONCATENATE(K886,3)</f>
        <v>63</v>
      </c>
      <c r="K889" s="22" t="e">
        <v>#VALUE!</v>
      </c>
      <c r="L889" s="22" t="e">
        <v>#VALUE!</v>
      </c>
      <c r="M889" s="22" t="e">
        <v>#VALUE!</v>
      </c>
      <c r="N889" s="22" t="e">
        <v>#VALUE!</v>
      </c>
      <c r="O889" s="22" t="e">
        <v>#VALUE!</v>
      </c>
      <c r="P889" s="17"/>
      <c r="Q889" s="17"/>
      <c r="R889" s="17"/>
      <c r="S889" s="17"/>
      <c r="U889" s="28">
        <f t="shared" si="1320"/>
        <v>19</v>
      </c>
      <c r="V889" s="28">
        <f t="shared" si="1321"/>
        <v>224</v>
      </c>
    </row>
    <row r="890" spans="1:22" x14ac:dyDescent="0.3">
      <c r="A890" s="28">
        <f t="shared" si="1318"/>
        <v>19225</v>
      </c>
      <c r="B890" s="26"/>
      <c r="C890" s="26"/>
      <c r="D890" s="26"/>
      <c r="E890" s="9"/>
      <c r="F890" s="26"/>
      <c r="G890" s="27"/>
      <c r="H890" s="27"/>
      <c r="J890" s="17"/>
      <c r="K890" s="17">
        <v>7</v>
      </c>
      <c r="L890" s="17">
        <v>7</v>
      </c>
      <c r="M890" s="17">
        <v>7</v>
      </c>
      <c r="N890" s="17">
        <v>7</v>
      </c>
      <c r="O890" s="17">
        <v>7</v>
      </c>
      <c r="P890" s="17">
        <v>7</v>
      </c>
      <c r="Q890" s="17"/>
      <c r="R890" s="17"/>
      <c r="S890" s="17"/>
      <c r="U890" s="28">
        <f t="shared" si="1320"/>
        <v>19</v>
      </c>
      <c r="V890" s="28">
        <f t="shared" si="1321"/>
        <v>225</v>
      </c>
    </row>
    <row r="891" spans="1:22" x14ac:dyDescent="0.3">
      <c r="A891" s="28">
        <f t="shared" si="1318"/>
        <v>19226</v>
      </c>
      <c r="B891" s="26"/>
      <c r="C891" s="26"/>
      <c r="D891" s="26"/>
      <c r="E891" s="9"/>
      <c r="F891" s="26"/>
      <c r="G891" s="27"/>
      <c r="H891" s="27"/>
      <c r="J891" s="28" t="str">
        <f t="shared" ref="J891" si="1377">CONCATENATE(K890,1)</f>
        <v>71</v>
      </c>
      <c r="K891" s="22" t="e">
        <f t="array" ref="K891:P893">LINEST(B882:B888,C882:C888^{1,2,3,4,5},TRUE,TRUE)</f>
        <v>#VALUE!</v>
      </c>
      <c r="L891" s="22" t="e">
        <v>#VALUE!</v>
      </c>
      <c r="M891" s="22" t="e">
        <v>#VALUE!</v>
      </c>
      <c r="N891" s="22" t="e">
        <v>#VALUE!</v>
      </c>
      <c r="O891" s="22" t="e">
        <v>#VALUE!</v>
      </c>
      <c r="P891" s="22" t="e">
        <v>#VALUE!</v>
      </c>
      <c r="Q891" s="17"/>
      <c r="R891" s="17"/>
      <c r="S891" s="17"/>
      <c r="U891" s="28">
        <f t="shared" si="1320"/>
        <v>19</v>
      </c>
      <c r="V891" s="28">
        <f t="shared" si="1321"/>
        <v>226</v>
      </c>
    </row>
    <row r="892" spans="1:22" x14ac:dyDescent="0.3">
      <c r="A892" s="28">
        <f t="shared" si="1318"/>
        <v>19227</v>
      </c>
      <c r="B892" s="2">
        <f t="shared" ref="B892" si="1378">COUNT(B882:B891)-2</f>
        <v>3</v>
      </c>
      <c r="J892" s="28" t="str">
        <f t="shared" ref="J892" si="1379">CONCATENATE(K890,2)</f>
        <v>72</v>
      </c>
      <c r="K892" s="22" t="e">
        <v>#VALUE!</v>
      </c>
      <c r="L892" s="22" t="e">
        <v>#VALUE!</v>
      </c>
      <c r="M892" s="22" t="e">
        <v>#VALUE!</v>
      </c>
      <c r="N892" s="22" t="e">
        <v>#VALUE!</v>
      </c>
      <c r="O892" s="22" t="e">
        <v>#VALUE!</v>
      </c>
      <c r="P892" s="22" t="e">
        <v>#VALUE!</v>
      </c>
      <c r="Q892" s="17"/>
      <c r="R892" s="17"/>
      <c r="S892" s="17"/>
      <c r="U892" s="28">
        <f t="shared" si="1320"/>
        <v>19</v>
      </c>
      <c r="V892" s="28">
        <f t="shared" si="1321"/>
        <v>227</v>
      </c>
    </row>
    <row r="893" spans="1:22" x14ac:dyDescent="0.3">
      <c r="A893" s="28">
        <f t="shared" si="1318"/>
        <v>19228</v>
      </c>
      <c r="J893" s="28" t="str">
        <f t="shared" ref="J893" si="1380">CONCATENATE(K890,3)</f>
        <v>73</v>
      </c>
      <c r="K893" s="22" t="e">
        <v>#VALUE!</v>
      </c>
      <c r="L893" s="22" t="e">
        <v>#VALUE!</v>
      </c>
      <c r="M893" s="22" t="e">
        <v>#VALUE!</v>
      </c>
      <c r="N893" s="22" t="e">
        <v>#VALUE!</v>
      </c>
      <c r="O893" s="22" t="e">
        <v>#VALUE!</v>
      </c>
      <c r="P893" s="22" t="e">
        <v>#VALUE!</v>
      </c>
      <c r="Q893" s="17"/>
      <c r="R893" s="17"/>
      <c r="S893" s="17"/>
      <c r="U893" s="28">
        <f t="shared" si="1320"/>
        <v>19</v>
      </c>
      <c r="V893" s="28">
        <f t="shared" si="1321"/>
        <v>228</v>
      </c>
    </row>
    <row r="894" spans="1:22" x14ac:dyDescent="0.3">
      <c r="A894" s="28">
        <f t="shared" si="1318"/>
        <v>19229</v>
      </c>
      <c r="B894" s="66" t="s">
        <v>25</v>
      </c>
      <c r="C894" s="66"/>
      <c r="D894" s="66"/>
      <c r="E894" s="66"/>
      <c r="F894" s="66"/>
      <c r="G894" s="66"/>
      <c r="H894" s="66"/>
      <c r="J894" s="17"/>
      <c r="K894" s="17">
        <v>8</v>
      </c>
      <c r="L894" s="17">
        <v>8</v>
      </c>
      <c r="M894" s="17">
        <v>8</v>
      </c>
      <c r="N894" s="17">
        <v>8</v>
      </c>
      <c r="O894" s="17">
        <v>8</v>
      </c>
      <c r="P894" s="17">
        <v>8</v>
      </c>
      <c r="Q894" s="17">
        <v>8</v>
      </c>
      <c r="R894" s="17"/>
      <c r="S894" s="17"/>
      <c r="U894" s="28">
        <f t="shared" si="1320"/>
        <v>19</v>
      </c>
      <c r="V894" s="28">
        <f t="shared" si="1321"/>
        <v>229</v>
      </c>
    </row>
    <row r="895" spans="1:22" x14ac:dyDescent="0.3">
      <c r="A895" s="28">
        <f t="shared" si="1318"/>
        <v>19230</v>
      </c>
      <c r="B895" s="71"/>
      <c r="C895" s="71"/>
      <c r="D895" s="71"/>
      <c r="E895" s="71"/>
      <c r="F895" s="71"/>
      <c r="G895" s="71"/>
      <c r="H895" s="71"/>
      <c r="J895" s="28" t="str">
        <f t="shared" ref="J895" si="1381">CONCATENATE(K894,1)</f>
        <v>81</v>
      </c>
      <c r="K895" s="22" t="e">
        <f t="array" ref="K895:Q897">LINEST(B882:B889,C882:C889^{1,2,3,4,5,6},TRUE,TRUE)</f>
        <v>#VALUE!</v>
      </c>
      <c r="L895" s="22" t="e">
        <v>#VALUE!</v>
      </c>
      <c r="M895" s="22" t="e">
        <v>#VALUE!</v>
      </c>
      <c r="N895" s="22" t="e">
        <v>#VALUE!</v>
      </c>
      <c r="O895" s="22" t="e">
        <v>#VALUE!</v>
      </c>
      <c r="P895" s="22" t="e">
        <v>#VALUE!</v>
      </c>
      <c r="Q895" s="22" t="e">
        <v>#VALUE!</v>
      </c>
      <c r="R895" s="17"/>
      <c r="S895" s="17"/>
      <c r="U895" s="28">
        <f t="shared" si="1320"/>
        <v>19</v>
      </c>
      <c r="V895" s="28">
        <f t="shared" si="1321"/>
        <v>230</v>
      </c>
    </row>
    <row r="896" spans="1:22" x14ac:dyDescent="0.3">
      <c r="A896" s="28">
        <f t="shared" si="1318"/>
        <v>19231</v>
      </c>
      <c r="B896" s="71"/>
      <c r="C896" s="71"/>
      <c r="D896" s="71"/>
      <c r="E896" s="71"/>
      <c r="F896" s="71"/>
      <c r="G896" s="71"/>
      <c r="H896" s="71"/>
      <c r="J896" s="28" t="str">
        <f t="shared" ref="J896" si="1382">CONCATENATE(K894,2)</f>
        <v>82</v>
      </c>
      <c r="K896" s="22" t="e">
        <v>#VALUE!</v>
      </c>
      <c r="L896" s="22" t="e">
        <v>#VALUE!</v>
      </c>
      <c r="M896" s="22" t="e">
        <v>#VALUE!</v>
      </c>
      <c r="N896" s="22" t="e">
        <v>#VALUE!</v>
      </c>
      <c r="O896" s="22" t="e">
        <v>#VALUE!</v>
      </c>
      <c r="P896" s="22" t="e">
        <v>#VALUE!</v>
      </c>
      <c r="Q896" s="22" t="e">
        <v>#VALUE!</v>
      </c>
      <c r="R896" s="17"/>
      <c r="S896" s="17"/>
      <c r="U896" s="28">
        <f t="shared" si="1320"/>
        <v>19</v>
      </c>
      <c r="V896" s="28">
        <f t="shared" si="1321"/>
        <v>231</v>
      </c>
    </row>
    <row r="897" spans="1:22" x14ac:dyDescent="0.3">
      <c r="A897" s="28">
        <f t="shared" si="1318"/>
        <v>19232</v>
      </c>
      <c r="J897" s="28" t="str">
        <f t="shared" ref="J897" si="1383">CONCATENATE(K894,3)</f>
        <v>83</v>
      </c>
      <c r="K897" s="22" t="e">
        <v>#VALUE!</v>
      </c>
      <c r="L897" s="22" t="e">
        <v>#VALUE!</v>
      </c>
      <c r="M897" s="22" t="e">
        <v>#VALUE!</v>
      </c>
      <c r="N897" s="22" t="e">
        <v>#VALUE!</v>
      </c>
      <c r="O897" s="22" t="e">
        <v>#VALUE!</v>
      </c>
      <c r="P897" s="22" t="e">
        <v>#VALUE!</v>
      </c>
      <c r="Q897" s="22" t="e">
        <v>#VALUE!</v>
      </c>
      <c r="R897" s="17"/>
      <c r="S897" s="17"/>
      <c r="U897" s="28">
        <f t="shared" si="1320"/>
        <v>19</v>
      </c>
      <c r="V897" s="28">
        <f t="shared" si="1321"/>
        <v>232</v>
      </c>
    </row>
    <row r="898" spans="1:22" ht="15" customHeight="1" x14ac:dyDescent="0.3">
      <c r="A898" s="28">
        <f t="shared" si="1318"/>
        <v>19233</v>
      </c>
      <c r="B898" s="66" t="s">
        <v>52</v>
      </c>
      <c r="C898" s="66"/>
      <c r="D898" s="66"/>
      <c r="E898" s="10">
        <f>IF(D868="","",MAX(E899,E900))</f>
        <v>0.32</v>
      </c>
      <c r="J898" s="17"/>
      <c r="K898" s="17">
        <v>9</v>
      </c>
      <c r="L898" s="17">
        <v>9</v>
      </c>
      <c r="M898" s="17">
        <v>9</v>
      </c>
      <c r="N898" s="17">
        <v>9</v>
      </c>
      <c r="O898" s="17">
        <v>9</v>
      </c>
      <c r="P898" s="17">
        <v>9</v>
      </c>
      <c r="Q898" s="17">
        <v>9</v>
      </c>
      <c r="R898" s="17">
        <v>9</v>
      </c>
      <c r="S898" s="17"/>
      <c r="U898" s="28">
        <f t="shared" si="1320"/>
        <v>19</v>
      </c>
      <c r="V898" s="28">
        <f t="shared" si="1321"/>
        <v>233</v>
      </c>
    </row>
    <row r="899" spans="1:22" x14ac:dyDescent="0.3">
      <c r="A899" s="28">
        <f t="shared" si="1318"/>
        <v>19234</v>
      </c>
      <c r="B899" s="2" t="s">
        <v>26</v>
      </c>
      <c r="C899" s="2" t="s">
        <v>27</v>
      </c>
      <c r="D899" s="2" t="s">
        <v>28</v>
      </c>
      <c r="E899" s="11">
        <f>ABS(MIN(D900:D909))</f>
        <v>0.32</v>
      </c>
      <c r="G899" s="2" t="s">
        <v>230</v>
      </c>
      <c r="J899" s="28" t="str">
        <f t="shared" ref="J899" si="1384">CONCATENATE(K898,1)</f>
        <v>91</v>
      </c>
      <c r="K899" s="22" t="e">
        <f t="array" ref="K899:R901">LINEST(B882:B890,C882:C890^{1,2,3,4,5,6,7},TRUE,TRUE)</f>
        <v>#VALUE!</v>
      </c>
      <c r="L899" s="22" t="e">
        <v>#VALUE!</v>
      </c>
      <c r="M899" s="22" t="e">
        <v>#VALUE!</v>
      </c>
      <c r="N899" s="22" t="e">
        <v>#VALUE!</v>
      </c>
      <c r="O899" s="22" t="e">
        <v>#VALUE!</v>
      </c>
      <c r="P899" s="22" t="e">
        <v>#VALUE!</v>
      </c>
      <c r="Q899" s="22" t="e">
        <v>#VALUE!</v>
      </c>
      <c r="R899" s="22" t="e">
        <v>#VALUE!</v>
      </c>
      <c r="S899" s="17"/>
      <c r="U899" s="28">
        <f t="shared" si="1320"/>
        <v>19</v>
      </c>
      <c r="V899" s="28">
        <f t="shared" si="1321"/>
        <v>234</v>
      </c>
    </row>
    <row r="900" spans="1:22" x14ac:dyDescent="0.3">
      <c r="A900" s="28">
        <f t="shared" si="1318"/>
        <v>19235</v>
      </c>
      <c r="B900" s="7">
        <f t="shared" ref="B900:B909" si="1385">C882-B882</f>
        <v>0.34</v>
      </c>
      <c r="C900" s="7">
        <f t="shared" ref="C900:C909" si="1386">H882-G882</f>
        <v>1.9999999999999997E-2</v>
      </c>
      <c r="D900" s="7">
        <f>C900-B900</f>
        <v>-0.32</v>
      </c>
      <c r="E900" s="11">
        <f>ABS(MAX(D900:D909))</f>
        <v>0</v>
      </c>
      <c r="F900" s="13"/>
      <c r="G900" s="2">
        <f>IF(D882="","",D882/E882)</f>
        <v>3.5000000000000003E-2</v>
      </c>
      <c r="H900" s="13"/>
      <c r="J900" s="28" t="str">
        <f t="shared" ref="J900" si="1387">CONCATENATE(K898,2)</f>
        <v>92</v>
      </c>
      <c r="K900" s="22" t="e">
        <v>#VALUE!</v>
      </c>
      <c r="L900" s="22" t="e">
        <v>#VALUE!</v>
      </c>
      <c r="M900" s="22" t="e">
        <v>#VALUE!</v>
      </c>
      <c r="N900" s="22" t="e">
        <v>#VALUE!</v>
      </c>
      <c r="O900" s="22" t="e">
        <v>#VALUE!</v>
      </c>
      <c r="P900" s="22" t="e">
        <v>#VALUE!</v>
      </c>
      <c r="Q900" s="22" t="e">
        <v>#VALUE!</v>
      </c>
      <c r="R900" s="22" t="e">
        <v>#VALUE!</v>
      </c>
      <c r="S900" s="17"/>
      <c r="U900" s="28">
        <f t="shared" si="1320"/>
        <v>19</v>
      </c>
      <c r="V900" s="28">
        <f t="shared" si="1321"/>
        <v>235</v>
      </c>
    </row>
    <row r="901" spans="1:22" x14ac:dyDescent="0.3">
      <c r="A901" s="28">
        <f t="shared" si="1318"/>
        <v>19236</v>
      </c>
      <c r="B901" s="7">
        <f t="shared" si="1385"/>
        <v>0.25</v>
      </c>
      <c r="C901" s="7">
        <f t="shared" si="1386"/>
        <v>0</v>
      </c>
      <c r="D901" s="7">
        <f t="shared" ref="D901:D909" si="1388">C901-B901</f>
        <v>-0.25</v>
      </c>
      <c r="E901" s="12" t="s">
        <v>34</v>
      </c>
      <c r="G901" s="2">
        <f t="shared" ref="G901:G909" si="1389">IF(D883="","",D883/E883)</f>
        <v>3.5000000000000003E-2</v>
      </c>
      <c r="H901" s="13"/>
      <c r="J901" s="28" t="str">
        <f t="shared" ref="J901" si="1390">CONCATENATE(K898,3)</f>
        <v>93</v>
      </c>
      <c r="K901" s="22" t="e">
        <v>#VALUE!</v>
      </c>
      <c r="L901" s="22" t="e">
        <v>#VALUE!</v>
      </c>
      <c r="M901" s="22" t="e">
        <v>#VALUE!</v>
      </c>
      <c r="N901" s="22" t="e">
        <v>#VALUE!</v>
      </c>
      <c r="O901" s="22" t="e">
        <v>#VALUE!</v>
      </c>
      <c r="P901" s="22" t="e">
        <v>#VALUE!</v>
      </c>
      <c r="Q901" s="22" t="e">
        <v>#VALUE!</v>
      </c>
      <c r="R901" s="22" t="e">
        <v>#VALUE!</v>
      </c>
      <c r="S901" s="17"/>
      <c r="U901" s="28">
        <f t="shared" si="1320"/>
        <v>19</v>
      </c>
      <c r="V901" s="28">
        <f t="shared" si="1321"/>
        <v>236</v>
      </c>
    </row>
    <row r="902" spans="1:22" x14ac:dyDescent="0.3">
      <c r="A902" s="28">
        <f t="shared" si="1318"/>
        <v>19237</v>
      </c>
      <c r="B902" s="7">
        <f t="shared" si="1385"/>
        <v>7.0000000000000284E-2</v>
      </c>
      <c r="C902" s="7">
        <f t="shared" si="1386"/>
        <v>0</v>
      </c>
      <c r="D902" s="7">
        <f t="shared" si="1388"/>
        <v>-7.0000000000000284E-2</v>
      </c>
      <c r="E902" s="10">
        <f>IF(D868="","",MAX(E903,E904))</f>
        <v>0.34</v>
      </c>
      <c r="G902" s="2">
        <f t="shared" si="1389"/>
        <v>3.5000000000000003E-2</v>
      </c>
      <c r="H902" s="13"/>
      <c r="J902" s="17"/>
      <c r="K902" s="17">
        <v>10</v>
      </c>
      <c r="L902" s="17">
        <v>10</v>
      </c>
      <c r="M902" s="17">
        <v>10</v>
      </c>
      <c r="N902" s="17">
        <v>10</v>
      </c>
      <c r="O902" s="17">
        <v>10</v>
      </c>
      <c r="P902" s="17">
        <v>10</v>
      </c>
      <c r="Q902" s="17">
        <v>10</v>
      </c>
      <c r="R902" s="17">
        <v>10</v>
      </c>
      <c r="S902" s="17">
        <v>10</v>
      </c>
      <c r="U902" s="28">
        <f t="shared" si="1320"/>
        <v>19</v>
      </c>
      <c r="V902" s="28">
        <f t="shared" si="1321"/>
        <v>237</v>
      </c>
    </row>
    <row r="903" spans="1:22" x14ac:dyDescent="0.3">
      <c r="A903" s="28">
        <f t="shared" si="1318"/>
        <v>19238</v>
      </c>
      <c r="B903" s="7">
        <f t="shared" si="1385"/>
        <v>7.0000000000000284E-2</v>
      </c>
      <c r="C903" s="7">
        <f t="shared" si="1386"/>
        <v>0</v>
      </c>
      <c r="D903" s="7">
        <f t="shared" si="1388"/>
        <v>-7.0000000000000284E-2</v>
      </c>
      <c r="E903" s="11">
        <f>ABS(MIN(B900:B909))</f>
        <v>0</v>
      </c>
      <c r="G903" s="2">
        <f t="shared" si="1389"/>
        <v>3.5000000000000003E-2</v>
      </c>
      <c r="H903" s="13"/>
      <c r="J903" s="28" t="str">
        <f t="shared" ref="J903" si="1391">CONCATENATE(K902,1)</f>
        <v>101</v>
      </c>
      <c r="K903" s="22" t="e">
        <f t="array" ref="K903:S905">LINEST(B882:B891,C882:C891^{1,2,3,4,5,6,7,8},TRUE,TRUE)</f>
        <v>#VALUE!</v>
      </c>
      <c r="L903" s="22" t="e">
        <v>#VALUE!</v>
      </c>
      <c r="M903" s="22" t="e">
        <v>#VALUE!</v>
      </c>
      <c r="N903" s="22" t="e">
        <v>#VALUE!</v>
      </c>
      <c r="O903" s="22" t="e">
        <v>#VALUE!</v>
      </c>
      <c r="P903" s="22" t="e">
        <v>#VALUE!</v>
      </c>
      <c r="Q903" s="22" t="e">
        <v>#VALUE!</v>
      </c>
      <c r="R903" s="22" t="e">
        <v>#VALUE!</v>
      </c>
      <c r="S903" s="22" t="e">
        <v>#VALUE!</v>
      </c>
      <c r="U903" s="28">
        <f t="shared" si="1320"/>
        <v>19</v>
      </c>
      <c r="V903" s="28">
        <f t="shared" si="1321"/>
        <v>238</v>
      </c>
    </row>
    <row r="904" spans="1:22" x14ac:dyDescent="0.3">
      <c r="A904" s="28">
        <f t="shared" si="1318"/>
        <v>19239</v>
      </c>
      <c r="B904" s="7">
        <f t="shared" si="1385"/>
        <v>0.14999999999999858</v>
      </c>
      <c r="C904" s="7">
        <f t="shared" si="1386"/>
        <v>0</v>
      </c>
      <c r="D904" s="7">
        <f t="shared" si="1388"/>
        <v>-0.14999999999999858</v>
      </c>
      <c r="E904" s="11">
        <f>ABS(MAX(B900:B909))</f>
        <v>0.34</v>
      </c>
      <c r="G904" s="2">
        <f t="shared" si="1389"/>
        <v>3.5000000000000003E-2</v>
      </c>
      <c r="H904" s="13"/>
      <c r="J904" s="28" t="str">
        <f t="shared" ref="J904" si="1392">CONCATENATE(K902,2)</f>
        <v>102</v>
      </c>
      <c r="K904" s="22" t="e">
        <v>#VALUE!</v>
      </c>
      <c r="L904" s="22" t="e">
        <v>#VALUE!</v>
      </c>
      <c r="M904" s="22" t="e">
        <v>#VALUE!</v>
      </c>
      <c r="N904" s="22" t="e">
        <v>#VALUE!</v>
      </c>
      <c r="O904" s="22" t="e">
        <v>#VALUE!</v>
      </c>
      <c r="P904" s="22" t="e">
        <v>#VALUE!</v>
      </c>
      <c r="Q904" s="22" t="e">
        <v>#VALUE!</v>
      </c>
      <c r="R904" s="22" t="e">
        <v>#VALUE!</v>
      </c>
      <c r="S904" s="22" t="e">
        <v>#VALUE!</v>
      </c>
      <c r="U904" s="28">
        <f t="shared" si="1320"/>
        <v>19</v>
      </c>
      <c r="V904" s="28">
        <f t="shared" si="1321"/>
        <v>239</v>
      </c>
    </row>
    <row r="905" spans="1:22" x14ac:dyDescent="0.3">
      <c r="A905" s="28">
        <f t="shared" si="1318"/>
        <v>19240</v>
      </c>
      <c r="B905" s="7">
        <f t="shared" si="1385"/>
        <v>0</v>
      </c>
      <c r="C905" s="7">
        <f t="shared" si="1386"/>
        <v>0</v>
      </c>
      <c r="D905" s="7">
        <f t="shared" si="1388"/>
        <v>0</v>
      </c>
      <c r="E905" s="12" t="s">
        <v>231</v>
      </c>
      <c r="G905" s="2" t="str">
        <f t="shared" si="1389"/>
        <v/>
      </c>
      <c r="H905" s="13"/>
      <c r="J905" s="28" t="str">
        <f t="shared" ref="J905" si="1393">CONCATENATE(K902,3)</f>
        <v>103</v>
      </c>
      <c r="K905" s="22" t="e">
        <v>#VALUE!</v>
      </c>
      <c r="L905" s="22" t="e">
        <v>#VALUE!</v>
      </c>
      <c r="M905" s="22" t="e">
        <v>#VALUE!</v>
      </c>
      <c r="N905" s="22" t="e">
        <v>#VALUE!</v>
      </c>
      <c r="O905" s="22" t="e">
        <v>#VALUE!</v>
      </c>
      <c r="P905" s="22" t="e">
        <v>#VALUE!</v>
      </c>
      <c r="Q905" s="22" t="e">
        <v>#VALUE!</v>
      </c>
      <c r="R905" s="22" t="e">
        <v>#VALUE!</v>
      </c>
      <c r="S905" s="22" t="e">
        <v>#VALUE!</v>
      </c>
      <c r="U905" s="28">
        <f t="shared" si="1320"/>
        <v>19</v>
      </c>
      <c r="V905" s="28">
        <f t="shared" si="1321"/>
        <v>240</v>
      </c>
    </row>
    <row r="906" spans="1:22" x14ac:dyDescent="0.3">
      <c r="A906" s="28">
        <f t="shared" si="1318"/>
        <v>19241</v>
      </c>
      <c r="B906" s="7">
        <f t="shared" si="1385"/>
        <v>0</v>
      </c>
      <c r="C906" s="7">
        <f t="shared" si="1386"/>
        <v>0</v>
      </c>
      <c r="D906" s="7">
        <f t="shared" si="1388"/>
        <v>0</v>
      </c>
      <c r="E906" s="10">
        <f>IF(D868="","",MAX(E907,E908))*2</f>
        <v>7.0000000000000007E-2</v>
      </c>
      <c r="G906" s="2" t="str">
        <f t="shared" si="1389"/>
        <v/>
      </c>
      <c r="H906" s="13"/>
      <c r="U906" s="28">
        <f t="shared" si="1320"/>
        <v>19</v>
      </c>
      <c r="V906" s="28">
        <f t="shared" si="1321"/>
        <v>241</v>
      </c>
    </row>
    <row r="907" spans="1:22" x14ac:dyDescent="0.3">
      <c r="A907" s="28">
        <f t="shared" si="1318"/>
        <v>19242</v>
      </c>
      <c r="B907" s="7">
        <f t="shared" si="1385"/>
        <v>0</v>
      </c>
      <c r="C907" s="7">
        <f t="shared" si="1386"/>
        <v>0</v>
      </c>
      <c r="D907" s="7">
        <f t="shared" si="1388"/>
        <v>0</v>
      </c>
      <c r="E907" s="11">
        <f>ABS(MIN(G900:G909))</f>
        <v>3.5000000000000003E-2</v>
      </c>
      <c r="G907" s="2" t="str">
        <f t="shared" si="1389"/>
        <v/>
      </c>
      <c r="U907" s="28">
        <f t="shared" si="1320"/>
        <v>19</v>
      </c>
      <c r="V907" s="28">
        <f t="shared" si="1321"/>
        <v>242</v>
      </c>
    </row>
    <row r="908" spans="1:22" x14ac:dyDescent="0.3">
      <c r="A908" s="28">
        <f t="shared" si="1318"/>
        <v>19243</v>
      </c>
      <c r="B908" s="7">
        <f t="shared" si="1385"/>
        <v>0</v>
      </c>
      <c r="C908" s="7">
        <f t="shared" si="1386"/>
        <v>0</v>
      </c>
      <c r="D908" s="7">
        <f t="shared" si="1388"/>
        <v>0</v>
      </c>
      <c r="E908" s="11">
        <f>ABS(MAX(G900:G909))</f>
        <v>3.5000000000000003E-2</v>
      </c>
      <c r="G908" s="2" t="str">
        <f t="shared" si="1389"/>
        <v/>
      </c>
      <c r="U908" s="28">
        <f t="shared" si="1320"/>
        <v>19</v>
      </c>
      <c r="V908" s="28">
        <f t="shared" si="1321"/>
        <v>243</v>
      </c>
    </row>
    <row r="909" spans="1:22" x14ac:dyDescent="0.3">
      <c r="A909" s="28">
        <f t="shared" si="1318"/>
        <v>19244</v>
      </c>
      <c r="B909" s="7">
        <f t="shared" si="1385"/>
        <v>0</v>
      </c>
      <c r="C909" s="7">
        <f t="shared" si="1386"/>
        <v>0</v>
      </c>
      <c r="D909" s="7">
        <f t="shared" si="1388"/>
        <v>0</v>
      </c>
      <c r="F909" s="13"/>
      <c r="G909" s="2" t="str">
        <f t="shared" si="1389"/>
        <v/>
      </c>
      <c r="U909" s="28">
        <f t="shared" si="1320"/>
        <v>19</v>
      </c>
      <c r="V909" s="28">
        <f t="shared" si="1321"/>
        <v>244</v>
      </c>
    </row>
    <row r="910" spans="1:22" x14ac:dyDescent="0.3">
      <c r="A910" s="28">
        <f t="shared" si="1318"/>
        <v>19245</v>
      </c>
      <c r="F910" s="13"/>
      <c r="U910" s="28">
        <f t="shared" si="1320"/>
        <v>19</v>
      </c>
      <c r="V910" s="28">
        <f t="shared" si="1321"/>
        <v>245</v>
      </c>
    </row>
    <row r="911" spans="1:22" x14ac:dyDescent="0.3">
      <c r="A911" s="28">
        <f t="shared" si="1318"/>
        <v>19246</v>
      </c>
      <c r="F911" s="13"/>
      <c r="U911" s="28">
        <f t="shared" si="1320"/>
        <v>19</v>
      </c>
      <c r="V911" s="28">
        <f t="shared" si="1321"/>
        <v>246</v>
      </c>
    </row>
    <row r="912" spans="1:22" x14ac:dyDescent="0.3">
      <c r="A912" s="28">
        <f t="shared" si="1318"/>
        <v>19247</v>
      </c>
      <c r="F912" s="13"/>
      <c r="U912" s="28">
        <f t="shared" si="1320"/>
        <v>19</v>
      </c>
      <c r="V912" s="28">
        <f t="shared" si="1321"/>
        <v>247</v>
      </c>
    </row>
    <row r="913" spans="1:24" s="8" customFormat="1" x14ac:dyDescent="0.3"/>
    <row r="914" spans="1:24" x14ac:dyDescent="0.3">
      <c r="A914" s="28">
        <f t="shared" ref="A914:A960" si="1394">ROUND(CONCATENATE(U914,V914),0)</f>
        <v>20201</v>
      </c>
      <c r="B914" s="63" t="s">
        <v>0</v>
      </c>
      <c r="C914" s="63"/>
      <c r="D914" s="71" t="s">
        <v>75</v>
      </c>
      <c r="E914" s="71"/>
      <c r="F914" s="71"/>
      <c r="G914" s="71"/>
      <c r="H914" s="71"/>
      <c r="U914" s="28">
        <f t="shared" ref="U914" si="1395">U912+1</f>
        <v>20</v>
      </c>
      <c r="V914" s="28">
        <v>201</v>
      </c>
    </row>
    <row r="915" spans="1:24" x14ac:dyDescent="0.3">
      <c r="A915" s="28">
        <f t="shared" si="1394"/>
        <v>20202</v>
      </c>
      <c r="B915" s="72" t="s">
        <v>70</v>
      </c>
      <c r="C915" s="73"/>
      <c r="D915" s="30" t="s">
        <v>65</v>
      </c>
      <c r="E915" s="66" t="s">
        <v>71</v>
      </c>
      <c r="F915" s="66"/>
      <c r="G915" s="74" t="s">
        <v>67</v>
      </c>
      <c r="H915" s="74"/>
      <c r="U915" s="28">
        <f t="shared" ref="U915" si="1396">U914</f>
        <v>20</v>
      </c>
      <c r="V915" s="28">
        <f t="shared" ref="V915" si="1397">V914+1</f>
        <v>202</v>
      </c>
    </row>
    <row r="916" spans="1:24" x14ac:dyDescent="0.3">
      <c r="A916" s="28">
        <f t="shared" si="1394"/>
        <v>20203</v>
      </c>
      <c r="B916" s="75" t="s">
        <v>6</v>
      </c>
      <c r="C916" s="75"/>
      <c r="D916" s="71" t="s">
        <v>214</v>
      </c>
      <c r="E916" s="71"/>
      <c r="F916" s="71"/>
      <c r="G916" s="71"/>
      <c r="H916" s="71"/>
      <c r="U916" s="28">
        <f t="shared" si="1320"/>
        <v>20</v>
      </c>
      <c r="V916" s="28">
        <f t="shared" si="1321"/>
        <v>203</v>
      </c>
    </row>
    <row r="917" spans="1:24" x14ac:dyDescent="0.3">
      <c r="A917" s="28">
        <f t="shared" si="1394"/>
        <v>20204</v>
      </c>
      <c r="B917" s="63" t="s">
        <v>7</v>
      </c>
      <c r="C917" s="63"/>
      <c r="D917" s="71" t="s">
        <v>29</v>
      </c>
      <c r="E917" s="71"/>
      <c r="F917" s="71"/>
      <c r="G917" s="71"/>
      <c r="H917" s="71"/>
      <c r="J917" s="17"/>
      <c r="K917" s="17" t="s">
        <v>53</v>
      </c>
      <c r="L917" s="17" t="s">
        <v>54</v>
      </c>
      <c r="M917" s="17" t="s">
        <v>55</v>
      </c>
      <c r="N917" s="17" t="s">
        <v>56</v>
      </c>
      <c r="O917" s="17" t="s">
        <v>57</v>
      </c>
      <c r="P917" s="17" t="s">
        <v>2</v>
      </c>
      <c r="Q917" s="17" t="s">
        <v>3</v>
      </c>
      <c r="R917" s="17" t="s">
        <v>4</v>
      </c>
      <c r="S917" s="17" t="s">
        <v>5</v>
      </c>
      <c r="U917" s="28">
        <f t="shared" si="1320"/>
        <v>20</v>
      </c>
      <c r="V917" s="28">
        <f t="shared" si="1321"/>
        <v>204</v>
      </c>
      <c r="X917" s="1" t="s">
        <v>48</v>
      </c>
    </row>
    <row r="918" spans="1:24" x14ac:dyDescent="0.3">
      <c r="A918" s="28">
        <f t="shared" si="1394"/>
        <v>20205</v>
      </c>
      <c r="B918" s="63" t="s">
        <v>9</v>
      </c>
      <c r="C918" s="63"/>
      <c r="D918" s="71" t="s">
        <v>30</v>
      </c>
      <c r="E918" s="71"/>
      <c r="F918" s="71"/>
      <c r="G918" s="71"/>
      <c r="H918" s="71"/>
      <c r="J918" s="17">
        <f t="shared" ref="J918" si="1398">COUNTA(B930:B939)</f>
        <v>3</v>
      </c>
      <c r="K918" s="17">
        <f t="shared" ref="K918" si="1399">IF(L918-1&lt;2,0,L918-1)</f>
        <v>0</v>
      </c>
      <c r="L918" s="17">
        <f t="shared" ref="L918" si="1400">IF(M918-1&lt;2,0,M918-1)</f>
        <v>0</v>
      </c>
      <c r="M918" s="17">
        <f t="shared" ref="M918" si="1401">IF(N918-1&lt;2,0,N918-1)</f>
        <v>0</v>
      </c>
      <c r="N918" s="17">
        <f t="shared" ref="N918" si="1402">IF(O918-1&lt;2,0,O918-1)</f>
        <v>0</v>
      </c>
      <c r="O918" s="17">
        <f t="shared" ref="O918" si="1403">IF(P918-1&lt;2,0,P918-1)</f>
        <v>0</v>
      </c>
      <c r="P918" s="17">
        <f t="shared" ref="P918" si="1404">IF(Q918-1&lt;2,0,Q918-1)</f>
        <v>0</v>
      </c>
      <c r="Q918" s="17">
        <f t="shared" ref="Q918" si="1405">IF(R918-1&lt;2,0,R918-1)</f>
        <v>0</v>
      </c>
      <c r="R918" s="17">
        <f t="shared" ref="R918" si="1406">IF(S918-1&lt;2,0,S918-1)</f>
        <v>2</v>
      </c>
      <c r="S918" s="17">
        <f t="shared" ref="S918" si="1407">J918</f>
        <v>3</v>
      </c>
      <c r="U918" s="28">
        <f t="shared" si="1320"/>
        <v>20</v>
      </c>
      <c r="V918" s="28">
        <f t="shared" si="1321"/>
        <v>205</v>
      </c>
      <c r="X918" s="1" t="s">
        <v>49</v>
      </c>
    </row>
    <row r="919" spans="1:24" x14ac:dyDescent="0.3">
      <c r="A919" s="28">
        <f t="shared" si="1394"/>
        <v>20206</v>
      </c>
      <c r="B919" s="63" t="s">
        <v>10</v>
      </c>
      <c r="C919" s="63"/>
      <c r="D919" s="71" t="s">
        <v>374</v>
      </c>
      <c r="E919" s="71"/>
      <c r="F919" s="71"/>
      <c r="G919" s="71"/>
      <c r="H919" s="71"/>
      <c r="J919" s="28" t="str">
        <f t="shared" ref="J919" si="1408">CONCATENATE(J918,1)</f>
        <v>31</v>
      </c>
      <c r="K919" s="29">
        <f t="shared" ref="K919" si="1409">IF(K918=0,0,VLOOKUP(J919,J923:S953,K918,FALSE))</f>
        <v>0</v>
      </c>
      <c r="L919" s="29">
        <f t="shared" ref="L919" si="1410">IF(L918=0,0,VLOOKUP(J919,J923:S953,L918,FALSE))</f>
        <v>0</v>
      </c>
      <c r="M919" s="29">
        <f t="shared" ref="M919" si="1411">IF(M918=0,0,VLOOKUP(J919,J923:S953,M918,FALSE))</f>
        <v>0</v>
      </c>
      <c r="N919" s="29">
        <f t="shared" ref="N919" si="1412">IF(N918=0,0,VLOOKUP(J919,J923:S953,N918,FALSE))</f>
        <v>0</v>
      </c>
      <c r="O919" s="29">
        <f t="shared" ref="O919" si="1413">IF(O918=0,0,VLOOKUP(J919,J923:S953,O918,FALSE))</f>
        <v>0</v>
      </c>
      <c r="P919" s="29">
        <f t="shared" ref="P919" si="1414">IF(P918=0,0,VLOOKUP(J919,J923:S953,P918,FALSE))</f>
        <v>0</v>
      </c>
      <c r="Q919" s="29">
        <f t="shared" ref="Q919" si="1415">IF(Q918=0,0,VLOOKUP(J919,J923:S953,Q918,FALSE))</f>
        <v>0</v>
      </c>
      <c r="R919" s="29">
        <f t="shared" ref="R919" si="1416">IF(R918=0,0,VLOOKUP(J919,J923:S953,R918,FALSE))</f>
        <v>0.94780343185697635</v>
      </c>
      <c r="S919" s="29">
        <f t="shared" ref="S919" si="1417">IF(S918=0,0,VLOOKUP(J919,J923:S953,S918,FALSE))</f>
        <v>1.4944748899469857</v>
      </c>
      <c r="U919" s="28">
        <f t="shared" si="1320"/>
        <v>20</v>
      </c>
      <c r="V919" s="28">
        <f t="shared" si="1321"/>
        <v>206</v>
      </c>
      <c r="X919" s="1" t="s">
        <v>50</v>
      </c>
    </row>
    <row r="920" spans="1:24" x14ac:dyDescent="0.3">
      <c r="A920" s="28">
        <f t="shared" si="1394"/>
        <v>20207</v>
      </c>
      <c r="B920" s="63" t="s">
        <v>11</v>
      </c>
      <c r="C920" s="63"/>
      <c r="D920" s="64">
        <v>46056</v>
      </c>
      <c r="E920" s="64"/>
      <c r="F920" s="64"/>
      <c r="G920" s="64"/>
      <c r="H920" s="64"/>
      <c r="J920" s="28" t="str">
        <f t="shared" ref="J920" si="1418">CONCATENATE(J918,2)</f>
        <v>32</v>
      </c>
      <c r="K920" s="22">
        <f t="shared" ref="K920" si="1419">IF(K918=0,0,VLOOKUP(J920,J923:S953,K918,FALSE))</f>
        <v>0</v>
      </c>
      <c r="L920" s="22">
        <f t="shared" ref="L920" si="1420">IF(L918=0,0,VLOOKUP(J920,J923:S953,L918,FALSE))</f>
        <v>0</v>
      </c>
      <c r="M920" s="22">
        <f t="shared" ref="M920" si="1421">IF(M918=0,0,VLOOKUP(J920,J923:S953,M918,FALSE))</f>
        <v>0</v>
      </c>
      <c r="N920" s="22">
        <f t="shared" ref="N920" si="1422">IF(N918=0,0,VLOOKUP(J920,J923:S953,N918,FALSE))</f>
        <v>0</v>
      </c>
      <c r="O920" s="22">
        <f t="shared" ref="O920" si="1423">IF(O918=0,0,VLOOKUP(J920,J923:S953,O918,FALSE))</f>
        <v>0</v>
      </c>
      <c r="P920" s="22">
        <f t="shared" ref="P920" si="1424">IF(P918=0,0,VLOOKUP(J920,J923:S953,P918,FALSE))</f>
        <v>0</v>
      </c>
      <c r="Q920" s="22">
        <f t="shared" ref="Q920" si="1425">IF(Q918=0,0,VLOOKUP(J920,J923:S953,Q918,FALSE))</f>
        <v>0</v>
      </c>
      <c r="R920" s="22">
        <f t="shared" ref="R920" si="1426">IF(R918=0,0,VLOOKUP(J920,J923:S953,R918,FALSE))</f>
        <v>7.7803018936703555E-3</v>
      </c>
      <c r="S920" s="22">
        <f t="shared" ref="S920" si="1427">IF(S918=0,0,VLOOKUP(J920,J923:S953,S918,FALSE))</f>
        <v>0.20426021569049982</v>
      </c>
      <c r="U920" s="28">
        <f t="shared" si="1320"/>
        <v>20</v>
      </c>
      <c r="V920" s="28">
        <f t="shared" si="1321"/>
        <v>207</v>
      </c>
    </row>
    <row r="921" spans="1:24" x14ac:dyDescent="0.3">
      <c r="A921" s="28">
        <f t="shared" si="1394"/>
        <v>20208</v>
      </c>
      <c r="B921" s="63" t="s">
        <v>12</v>
      </c>
      <c r="C921" s="63"/>
      <c r="D921" s="65">
        <v>46446</v>
      </c>
      <c r="E921" s="65"/>
      <c r="F921" s="65"/>
      <c r="G921" s="65"/>
      <c r="H921" s="65"/>
      <c r="J921" s="28" t="str">
        <f t="shared" ref="J921" si="1428">CONCATENATE(J918,3)</f>
        <v>33</v>
      </c>
      <c r="K921" s="22"/>
      <c r="L921" s="22"/>
      <c r="M921" s="22"/>
      <c r="N921" s="22" t="s">
        <v>58</v>
      </c>
      <c r="O921" s="29">
        <f t="shared" ref="O921" si="1429">J918-2</f>
        <v>1</v>
      </c>
      <c r="P921" s="22" t="s">
        <v>59</v>
      </c>
      <c r="Q921" s="29">
        <f t="shared" ref="Q921" si="1430">VLOOKUP(J921,J923:S953,3,FALSE)</f>
        <v>0.11608565018149974</v>
      </c>
      <c r="R921" s="22" t="s">
        <v>60</v>
      </c>
      <c r="S921" s="22">
        <f t="shared" ref="S921" si="1431">VLOOKUP(J921,J923:S953,2,FALSE)</f>
        <v>0.9999326206091097</v>
      </c>
      <c r="U921" s="28">
        <f t="shared" si="1320"/>
        <v>20</v>
      </c>
      <c r="V921" s="28">
        <f t="shared" si="1321"/>
        <v>208</v>
      </c>
    </row>
    <row r="922" spans="1:24" x14ac:dyDescent="0.3">
      <c r="A922" s="28">
        <f t="shared" si="1394"/>
        <v>20209</v>
      </c>
      <c r="B922" s="63" t="s">
        <v>13</v>
      </c>
      <c r="C922" s="63"/>
      <c r="D922" s="15">
        <v>0.1</v>
      </c>
      <c r="E922" s="66" t="s">
        <v>14</v>
      </c>
      <c r="F922" s="66"/>
      <c r="G922" s="66"/>
      <c r="H922" s="6" t="s">
        <v>64</v>
      </c>
      <c r="J922" s="17"/>
      <c r="K922" s="17">
        <v>3</v>
      </c>
      <c r="L922" s="17">
        <v>3</v>
      </c>
      <c r="M922" s="17"/>
      <c r="N922" s="17"/>
      <c r="O922" s="17"/>
      <c r="P922" s="17"/>
      <c r="Q922" s="17"/>
      <c r="R922" s="17"/>
      <c r="S922" s="17"/>
      <c r="U922" s="28">
        <f t="shared" si="1320"/>
        <v>20</v>
      </c>
      <c r="V922" s="28">
        <f t="shared" si="1321"/>
        <v>209</v>
      </c>
    </row>
    <row r="923" spans="1:24" x14ac:dyDescent="0.3">
      <c r="A923" s="28">
        <f t="shared" si="1394"/>
        <v>20210</v>
      </c>
      <c r="B923" s="63" t="s">
        <v>15</v>
      </c>
      <c r="C923" s="63"/>
      <c r="D923" s="2">
        <f t="shared" ref="D923" si="1432">MIN(B930:B939)</f>
        <v>15</v>
      </c>
      <c r="E923" s="3" t="s">
        <v>16</v>
      </c>
      <c r="F923" s="2">
        <f t="shared" ref="F923" si="1433">MAX(B930:B939)</f>
        <v>35</v>
      </c>
      <c r="G923" s="4" t="str">
        <f t="shared" ref="G923" si="1434">IF(H922="","",H922)</f>
        <v>°C</v>
      </c>
      <c r="H923" s="14"/>
      <c r="J923" s="28" t="str">
        <f t="shared" ref="J923" si="1435">CONCATENATE(K922,1)</f>
        <v>31</v>
      </c>
      <c r="K923" s="22">
        <f t="array" ref="K923:L925">LINEST(B930:B932,C930:C932^{1},TRUE,TRUE)</f>
        <v>0.94780343185697635</v>
      </c>
      <c r="L923" s="22">
        <v>1.4944748899469857</v>
      </c>
      <c r="M923" s="17"/>
      <c r="N923" s="17"/>
      <c r="O923" s="17"/>
      <c r="P923" s="17"/>
      <c r="Q923" s="17"/>
      <c r="R923" s="17"/>
      <c r="S923" s="17"/>
      <c r="U923" s="28">
        <f t="shared" si="1320"/>
        <v>20</v>
      </c>
      <c r="V923" s="28">
        <f t="shared" si="1321"/>
        <v>210</v>
      </c>
    </row>
    <row r="924" spans="1:24" x14ac:dyDescent="0.3">
      <c r="A924" s="28">
        <f t="shared" si="1394"/>
        <v>20211</v>
      </c>
      <c r="J924" s="28" t="str">
        <f t="shared" ref="J924" si="1436">CONCATENATE(K922,2)</f>
        <v>32</v>
      </c>
      <c r="K924" s="22">
        <v>7.7803018936703555E-3</v>
      </c>
      <c r="L924" s="22">
        <v>0.20426021569049982</v>
      </c>
      <c r="M924" s="17"/>
      <c r="N924" s="17"/>
      <c r="O924" s="17"/>
      <c r="P924" s="17"/>
      <c r="Q924" s="17"/>
      <c r="R924" s="17"/>
      <c r="S924" s="17"/>
      <c r="U924" s="28">
        <f t="shared" si="1320"/>
        <v>20</v>
      </c>
      <c r="V924" s="28">
        <f t="shared" si="1321"/>
        <v>211</v>
      </c>
    </row>
    <row r="925" spans="1:24" x14ac:dyDescent="0.3">
      <c r="A925" s="28">
        <f t="shared" si="1394"/>
        <v>20212</v>
      </c>
      <c r="B925" s="67" t="s">
        <v>17</v>
      </c>
      <c r="C925" s="67"/>
      <c r="D925" s="67"/>
      <c r="E925" s="67"/>
      <c r="F925" s="67"/>
      <c r="G925" s="68" t="s">
        <v>31</v>
      </c>
      <c r="H925" s="69"/>
      <c r="J925" s="28" t="str">
        <f t="shared" ref="J925" si="1437">CONCATENATE(K922,3)</f>
        <v>33</v>
      </c>
      <c r="K925" s="22">
        <v>0.9999326206091097</v>
      </c>
      <c r="L925" s="22">
        <v>0.11608565018149974</v>
      </c>
      <c r="M925" s="17"/>
      <c r="N925" s="17"/>
      <c r="O925" s="17"/>
      <c r="P925" s="17"/>
      <c r="Q925" s="17"/>
      <c r="R925" s="17"/>
      <c r="S925" s="17"/>
      <c r="U925" s="28">
        <f t="shared" si="1320"/>
        <v>20</v>
      </c>
      <c r="V925" s="28">
        <f t="shared" si="1321"/>
        <v>212</v>
      </c>
    </row>
    <row r="926" spans="1:24" x14ac:dyDescent="0.3">
      <c r="A926" s="28">
        <f t="shared" si="1394"/>
        <v>20213</v>
      </c>
      <c r="B926" s="66" t="s">
        <v>18</v>
      </c>
      <c r="C926" s="66"/>
      <c r="D926" s="66"/>
      <c r="E926" s="66" t="str">
        <f t="shared" ref="E926" si="1438">IF(D919="","",D919)</f>
        <v>E0048/26</v>
      </c>
      <c r="F926" s="66"/>
      <c r="G926" s="4" t="s">
        <v>18</v>
      </c>
      <c r="H926" s="16" t="s">
        <v>215</v>
      </c>
      <c r="J926" s="17"/>
      <c r="K926" s="17">
        <v>4</v>
      </c>
      <c r="L926" s="17">
        <v>4</v>
      </c>
      <c r="M926" s="17">
        <v>4</v>
      </c>
      <c r="N926" s="17"/>
      <c r="O926" s="17"/>
      <c r="P926" s="17"/>
      <c r="Q926" s="17"/>
      <c r="R926" s="17"/>
      <c r="S926" s="17"/>
      <c r="U926" s="28">
        <f t="shared" si="1320"/>
        <v>20</v>
      </c>
      <c r="V926" s="28">
        <f t="shared" si="1321"/>
        <v>213</v>
      </c>
    </row>
    <row r="927" spans="1:24" ht="15" customHeight="1" x14ac:dyDescent="0.3">
      <c r="A927" s="28">
        <f t="shared" si="1394"/>
        <v>20214</v>
      </c>
      <c r="B927" s="5" t="s">
        <v>19</v>
      </c>
      <c r="C927" s="5" t="s">
        <v>20</v>
      </c>
      <c r="D927" s="5" t="s">
        <v>21</v>
      </c>
      <c r="E927" s="5"/>
      <c r="F927" s="70" t="s">
        <v>33</v>
      </c>
      <c r="G927" s="5" t="s">
        <v>19</v>
      </c>
      <c r="H927" s="5" t="s">
        <v>20</v>
      </c>
      <c r="J927" s="28" t="str">
        <f t="shared" ref="J927" si="1439">CONCATENATE(K926,1)</f>
        <v>41</v>
      </c>
      <c r="K927" s="22" t="e">
        <f t="array" ref="K927:M929">LINEST(B930:B933,C930:C933^{1,2},TRUE,TRUE)</f>
        <v>#VALUE!</v>
      </c>
      <c r="L927" s="22" t="e">
        <v>#VALUE!</v>
      </c>
      <c r="M927" s="22" t="e">
        <v>#VALUE!</v>
      </c>
      <c r="N927" s="17"/>
      <c r="O927" s="17"/>
      <c r="P927" s="17"/>
      <c r="Q927" s="17"/>
      <c r="R927" s="17"/>
      <c r="S927" s="17"/>
      <c r="U927" s="28">
        <f t="shared" si="1320"/>
        <v>20</v>
      </c>
      <c r="V927" s="28">
        <f t="shared" si="1321"/>
        <v>214</v>
      </c>
    </row>
    <row r="928" spans="1:24" x14ac:dyDescent="0.3">
      <c r="A928" s="28">
        <f t="shared" si="1394"/>
        <v>20215</v>
      </c>
      <c r="B928" s="5" t="s">
        <v>22</v>
      </c>
      <c r="C928" s="5" t="s">
        <v>23</v>
      </c>
      <c r="D928" s="5" t="s">
        <v>24</v>
      </c>
      <c r="E928" s="5" t="s">
        <v>32</v>
      </c>
      <c r="F928" s="70"/>
      <c r="G928" s="5" t="s">
        <v>22</v>
      </c>
      <c r="H928" s="5" t="s">
        <v>23</v>
      </c>
      <c r="J928" s="28" t="str">
        <f t="shared" ref="J928" si="1440">CONCATENATE(K926,2)</f>
        <v>42</v>
      </c>
      <c r="K928" s="22" t="e">
        <v>#VALUE!</v>
      </c>
      <c r="L928" s="22" t="e">
        <v>#VALUE!</v>
      </c>
      <c r="M928" s="22" t="e">
        <v>#VALUE!</v>
      </c>
      <c r="N928" s="17"/>
      <c r="O928" s="17"/>
      <c r="P928" s="17"/>
      <c r="Q928" s="17"/>
      <c r="R928" s="17"/>
      <c r="S928" s="17"/>
      <c r="U928" s="28">
        <f t="shared" si="1320"/>
        <v>20</v>
      </c>
      <c r="V928" s="28">
        <f t="shared" si="1321"/>
        <v>215</v>
      </c>
    </row>
    <row r="929" spans="1:22" x14ac:dyDescent="0.3">
      <c r="A929" s="28">
        <f t="shared" si="1394"/>
        <v>20216</v>
      </c>
      <c r="B929" s="6" t="str">
        <f t="shared" ref="B929" si="1441">IF(H922="","",H922)</f>
        <v>°C</v>
      </c>
      <c r="C929" s="6" t="str">
        <f t="shared" ref="C929" si="1442">IF(H922="","",H922)</f>
        <v>°C</v>
      </c>
      <c r="D929" s="6" t="str">
        <f t="shared" ref="D929" si="1443">IF(H922="","",H922)</f>
        <v>°C</v>
      </c>
      <c r="E929" s="6"/>
      <c r="F929" s="6"/>
      <c r="G929" s="6" t="str">
        <f t="shared" ref="G929" si="1444">IF(H922="","",H922)</f>
        <v>°C</v>
      </c>
      <c r="H929" s="6" t="str">
        <f t="shared" ref="H929" si="1445">IF(H922="","",H922)</f>
        <v>°C</v>
      </c>
      <c r="J929" s="28" t="str">
        <f t="shared" ref="J929" si="1446">CONCATENATE(K926,3)</f>
        <v>43</v>
      </c>
      <c r="K929" s="22" t="e">
        <v>#VALUE!</v>
      </c>
      <c r="L929" s="22" t="e">
        <v>#VALUE!</v>
      </c>
      <c r="M929" s="22" t="e">
        <v>#VALUE!</v>
      </c>
      <c r="N929" s="17"/>
      <c r="O929" s="17"/>
      <c r="P929" s="17"/>
      <c r="Q929" s="17"/>
      <c r="R929" s="17"/>
      <c r="S929" s="17"/>
      <c r="U929" s="28">
        <f t="shared" si="1320"/>
        <v>20</v>
      </c>
      <c r="V929" s="28">
        <f t="shared" si="1321"/>
        <v>216</v>
      </c>
    </row>
    <row r="930" spans="1:22" x14ac:dyDescent="0.3">
      <c r="A930" s="28">
        <f t="shared" si="1394"/>
        <v>20217</v>
      </c>
      <c r="B930" s="26">
        <v>15</v>
      </c>
      <c r="C930" s="26">
        <v>14.3</v>
      </c>
      <c r="D930" s="26">
        <v>0.2</v>
      </c>
      <c r="E930" s="9">
        <v>2</v>
      </c>
      <c r="F930" s="26">
        <v>1000000</v>
      </c>
      <c r="G930" s="27">
        <v>15</v>
      </c>
      <c r="H930" s="27">
        <v>14.9</v>
      </c>
      <c r="J930" s="17"/>
      <c r="K930" s="17">
        <v>5</v>
      </c>
      <c r="L930" s="17">
        <v>5</v>
      </c>
      <c r="M930" s="17">
        <v>5</v>
      </c>
      <c r="N930" s="17">
        <v>5</v>
      </c>
      <c r="O930" s="17"/>
      <c r="P930" s="17"/>
      <c r="Q930" s="17"/>
      <c r="R930" s="17"/>
      <c r="S930" s="17"/>
      <c r="U930" s="28">
        <f t="shared" si="1320"/>
        <v>20</v>
      </c>
      <c r="V930" s="28">
        <f t="shared" si="1321"/>
        <v>217</v>
      </c>
    </row>
    <row r="931" spans="1:22" x14ac:dyDescent="0.3">
      <c r="A931" s="28">
        <f t="shared" si="1394"/>
        <v>20218</v>
      </c>
      <c r="B931" s="26">
        <v>25</v>
      </c>
      <c r="C931" s="26">
        <v>24.7</v>
      </c>
      <c r="D931" s="26">
        <v>0.2</v>
      </c>
      <c r="E931" s="9">
        <v>2</v>
      </c>
      <c r="F931" s="26">
        <v>1000000</v>
      </c>
      <c r="G931" s="27">
        <v>25</v>
      </c>
      <c r="H931" s="27">
        <v>24.7</v>
      </c>
      <c r="J931" s="28" t="str">
        <f t="shared" ref="J931" si="1447">CONCATENATE(K930,1)</f>
        <v>51</v>
      </c>
      <c r="K931" s="22" t="e">
        <f t="array" ref="K931:N933">LINEST(B930:B934,C930:C934^{1,2,3},TRUE,TRUE)</f>
        <v>#VALUE!</v>
      </c>
      <c r="L931" s="22" t="e">
        <v>#VALUE!</v>
      </c>
      <c r="M931" s="22" t="e">
        <v>#VALUE!</v>
      </c>
      <c r="N931" s="22" t="e">
        <v>#VALUE!</v>
      </c>
      <c r="O931" s="17"/>
      <c r="P931" s="17"/>
      <c r="Q931" s="17"/>
      <c r="R931" s="17"/>
      <c r="S931" s="17"/>
      <c r="U931" s="28">
        <f t="shared" ref="U931:U994" si="1448">U930</f>
        <v>20</v>
      </c>
      <c r="V931" s="28">
        <f t="shared" ref="V931:V994" si="1449">V930+1</f>
        <v>218</v>
      </c>
    </row>
    <row r="932" spans="1:22" x14ac:dyDescent="0.3">
      <c r="A932" s="28">
        <f t="shared" si="1394"/>
        <v>20219</v>
      </c>
      <c r="B932" s="26">
        <v>35</v>
      </c>
      <c r="C932" s="26">
        <v>35.4</v>
      </c>
      <c r="D932" s="26">
        <v>0.2</v>
      </c>
      <c r="E932" s="9">
        <v>2</v>
      </c>
      <c r="F932" s="26">
        <v>1000000</v>
      </c>
      <c r="G932" s="27">
        <v>35</v>
      </c>
      <c r="H932" s="27">
        <v>34.700000000000003</v>
      </c>
      <c r="J932" s="28" t="str">
        <f t="shared" ref="J932" si="1450">CONCATENATE(K930,2)</f>
        <v>52</v>
      </c>
      <c r="K932" s="22" t="e">
        <v>#VALUE!</v>
      </c>
      <c r="L932" s="22" t="e">
        <v>#VALUE!</v>
      </c>
      <c r="M932" s="22" t="e">
        <v>#VALUE!</v>
      </c>
      <c r="N932" s="22" t="e">
        <v>#VALUE!</v>
      </c>
      <c r="O932" s="17"/>
      <c r="P932" s="17"/>
      <c r="Q932" s="17"/>
      <c r="R932" s="17"/>
      <c r="S932" s="17"/>
      <c r="U932" s="28">
        <f t="shared" si="1448"/>
        <v>20</v>
      </c>
      <c r="V932" s="28">
        <f t="shared" si="1449"/>
        <v>219</v>
      </c>
    </row>
    <row r="933" spans="1:22" x14ac:dyDescent="0.3">
      <c r="A933" s="28">
        <f t="shared" si="1394"/>
        <v>20220</v>
      </c>
      <c r="B933" s="26"/>
      <c r="C933" s="26"/>
      <c r="D933" s="26"/>
      <c r="E933" s="9"/>
      <c r="F933" s="26"/>
      <c r="G933" s="27"/>
      <c r="H933" s="27"/>
      <c r="J933" s="28" t="str">
        <f t="shared" ref="J933" si="1451">CONCATENATE(K930,3)</f>
        <v>53</v>
      </c>
      <c r="K933" s="22" t="e">
        <v>#VALUE!</v>
      </c>
      <c r="L933" s="22" t="e">
        <v>#VALUE!</v>
      </c>
      <c r="M933" s="22" t="e">
        <v>#VALUE!</v>
      </c>
      <c r="N933" s="22" t="e">
        <v>#VALUE!</v>
      </c>
      <c r="O933" s="17"/>
      <c r="P933" s="17"/>
      <c r="Q933" s="17"/>
      <c r="R933" s="17"/>
      <c r="S933" s="17"/>
      <c r="U933" s="28">
        <f t="shared" si="1448"/>
        <v>20</v>
      </c>
      <c r="V933" s="28">
        <f t="shared" si="1449"/>
        <v>220</v>
      </c>
    </row>
    <row r="934" spans="1:22" x14ac:dyDescent="0.3">
      <c r="A934" s="28">
        <f t="shared" si="1394"/>
        <v>20221</v>
      </c>
      <c r="B934" s="26"/>
      <c r="C934" s="26"/>
      <c r="D934" s="26"/>
      <c r="E934" s="9"/>
      <c r="F934" s="26"/>
      <c r="G934" s="27"/>
      <c r="H934" s="27"/>
      <c r="J934" s="17"/>
      <c r="K934" s="17">
        <v>6</v>
      </c>
      <c r="L934" s="17">
        <v>6</v>
      </c>
      <c r="M934" s="17">
        <v>6</v>
      </c>
      <c r="N934" s="17">
        <v>6</v>
      </c>
      <c r="O934" s="17">
        <v>6</v>
      </c>
      <c r="P934" s="17"/>
      <c r="Q934" s="17"/>
      <c r="R934" s="17"/>
      <c r="S934" s="17"/>
      <c r="U934" s="28">
        <f t="shared" si="1448"/>
        <v>20</v>
      </c>
      <c r="V934" s="28">
        <f t="shared" si="1449"/>
        <v>221</v>
      </c>
    </row>
    <row r="935" spans="1:22" x14ac:dyDescent="0.3">
      <c r="A935" s="28">
        <f t="shared" si="1394"/>
        <v>20222</v>
      </c>
      <c r="B935" s="26"/>
      <c r="C935" s="26"/>
      <c r="D935" s="26"/>
      <c r="E935" s="9"/>
      <c r="F935" s="26"/>
      <c r="G935" s="27"/>
      <c r="H935" s="27"/>
      <c r="J935" s="28" t="str">
        <f t="shared" ref="J935" si="1452">CONCATENATE(K934,1)</f>
        <v>61</v>
      </c>
      <c r="K935" s="22" t="e">
        <f t="array" ref="K935:O937">LINEST(B930:B935,C930:C935^{1,2,3,4},TRUE,TRUE)</f>
        <v>#VALUE!</v>
      </c>
      <c r="L935" s="22" t="e">
        <v>#VALUE!</v>
      </c>
      <c r="M935" s="22" t="e">
        <v>#VALUE!</v>
      </c>
      <c r="N935" s="22" t="e">
        <v>#VALUE!</v>
      </c>
      <c r="O935" s="22" t="e">
        <v>#VALUE!</v>
      </c>
      <c r="P935" s="17"/>
      <c r="Q935" s="17"/>
      <c r="R935" s="17"/>
      <c r="S935" s="17"/>
      <c r="U935" s="28">
        <f t="shared" si="1448"/>
        <v>20</v>
      </c>
      <c r="V935" s="28">
        <f t="shared" si="1449"/>
        <v>222</v>
      </c>
    </row>
    <row r="936" spans="1:22" x14ac:dyDescent="0.3">
      <c r="A936" s="28">
        <f t="shared" si="1394"/>
        <v>20223</v>
      </c>
      <c r="B936" s="26"/>
      <c r="C936" s="26"/>
      <c r="D936" s="26"/>
      <c r="E936" s="9"/>
      <c r="F936" s="26"/>
      <c r="G936" s="27"/>
      <c r="H936" s="27"/>
      <c r="J936" s="28" t="str">
        <f t="shared" ref="J936" si="1453">CONCATENATE(K934,2)</f>
        <v>62</v>
      </c>
      <c r="K936" s="22" t="e">
        <v>#VALUE!</v>
      </c>
      <c r="L936" s="22" t="e">
        <v>#VALUE!</v>
      </c>
      <c r="M936" s="22" t="e">
        <v>#VALUE!</v>
      </c>
      <c r="N936" s="22" t="e">
        <v>#VALUE!</v>
      </c>
      <c r="O936" s="22" t="e">
        <v>#VALUE!</v>
      </c>
      <c r="P936" s="17"/>
      <c r="Q936" s="17"/>
      <c r="R936" s="17"/>
      <c r="S936" s="17"/>
      <c r="U936" s="28">
        <f t="shared" si="1448"/>
        <v>20</v>
      </c>
      <c r="V936" s="28">
        <f t="shared" si="1449"/>
        <v>223</v>
      </c>
    </row>
    <row r="937" spans="1:22" x14ac:dyDescent="0.3">
      <c r="A937" s="28">
        <f t="shared" si="1394"/>
        <v>20224</v>
      </c>
      <c r="B937" s="26"/>
      <c r="C937" s="26"/>
      <c r="D937" s="26"/>
      <c r="E937" s="9"/>
      <c r="F937" s="26"/>
      <c r="G937" s="27"/>
      <c r="H937" s="27"/>
      <c r="J937" s="28" t="str">
        <f t="shared" ref="J937" si="1454">CONCATENATE(K934,3)</f>
        <v>63</v>
      </c>
      <c r="K937" s="22" t="e">
        <v>#VALUE!</v>
      </c>
      <c r="L937" s="22" t="e">
        <v>#VALUE!</v>
      </c>
      <c r="M937" s="22" t="e">
        <v>#VALUE!</v>
      </c>
      <c r="N937" s="22" t="e">
        <v>#VALUE!</v>
      </c>
      <c r="O937" s="22" t="e">
        <v>#VALUE!</v>
      </c>
      <c r="P937" s="17"/>
      <c r="Q937" s="17"/>
      <c r="R937" s="17"/>
      <c r="S937" s="17"/>
      <c r="U937" s="28">
        <f t="shared" si="1448"/>
        <v>20</v>
      </c>
      <c r="V937" s="28">
        <f t="shared" si="1449"/>
        <v>224</v>
      </c>
    </row>
    <row r="938" spans="1:22" x14ac:dyDescent="0.3">
      <c r="A938" s="28">
        <f t="shared" si="1394"/>
        <v>20225</v>
      </c>
      <c r="B938" s="26"/>
      <c r="C938" s="26"/>
      <c r="D938" s="26"/>
      <c r="E938" s="9"/>
      <c r="F938" s="26"/>
      <c r="G938" s="27"/>
      <c r="H938" s="27"/>
      <c r="J938" s="17"/>
      <c r="K938" s="17">
        <v>7</v>
      </c>
      <c r="L938" s="17">
        <v>7</v>
      </c>
      <c r="M938" s="17">
        <v>7</v>
      </c>
      <c r="N938" s="17">
        <v>7</v>
      </c>
      <c r="O938" s="17">
        <v>7</v>
      </c>
      <c r="P938" s="17">
        <v>7</v>
      </c>
      <c r="Q938" s="17"/>
      <c r="R938" s="17"/>
      <c r="S938" s="17"/>
      <c r="U938" s="28">
        <f t="shared" si="1448"/>
        <v>20</v>
      </c>
      <c r="V938" s="28">
        <f t="shared" si="1449"/>
        <v>225</v>
      </c>
    </row>
    <row r="939" spans="1:22" x14ac:dyDescent="0.3">
      <c r="A939" s="28">
        <f t="shared" si="1394"/>
        <v>20226</v>
      </c>
      <c r="B939" s="26"/>
      <c r="C939" s="26"/>
      <c r="D939" s="26"/>
      <c r="E939" s="9"/>
      <c r="F939" s="26"/>
      <c r="G939" s="27"/>
      <c r="H939" s="27"/>
      <c r="J939" s="28" t="str">
        <f t="shared" ref="J939" si="1455">CONCATENATE(K938,1)</f>
        <v>71</v>
      </c>
      <c r="K939" s="22" t="e">
        <f t="array" ref="K939:P941">LINEST(B930:B936,C930:C936^{1,2,3,4,5},TRUE,TRUE)</f>
        <v>#VALUE!</v>
      </c>
      <c r="L939" s="22" t="e">
        <v>#VALUE!</v>
      </c>
      <c r="M939" s="22" t="e">
        <v>#VALUE!</v>
      </c>
      <c r="N939" s="22" t="e">
        <v>#VALUE!</v>
      </c>
      <c r="O939" s="22" t="e">
        <v>#VALUE!</v>
      </c>
      <c r="P939" s="22" t="e">
        <v>#VALUE!</v>
      </c>
      <c r="Q939" s="17"/>
      <c r="R939" s="17"/>
      <c r="S939" s="17"/>
      <c r="U939" s="28">
        <f t="shared" si="1448"/>
        <v>20</v>
      </c>
      <c r="V939" s="28">
        <f t="shared" si="1449"/>
        <v>226</v>
      </c>
    </row>
    <row r="940" spans="1:22" x14ac:dyDescent="0.3">
      <c r="A940" s="28">
        <f t="shared" si="1394"/>
        <v>20227</v>
      </c>
      <c r="B940" s="2">
        <f t="shared" ref="B940" si="1456">COUNT(B930:B939)-2</f>
        <v>1</v>
      </c>
      <c r="J940" s="28" t="str">
        <f t="shared" ref="J940" si="1457">CONCATENATE(K938,2)</f>
        <v>72</v>
      </c>
      <c r="K940" s="22" t="e">
        <v>#VALUE!</v>
      </c>
      <c r="L940" s="22" t="e">
        <v>#VALUE!</v>
      </c>
      <c r="M940" s="22" t="e">
        <v>#VALUE!</v>
      </c>
      <c r="N940" s="22" t="e">
        <v>#VALUE!</v>
      </c>
      <c r="O940" s="22" t="e">
        <v>#VALUE!</v>
      </c>
      <c r="P940" s="22" t="e">
        <v>#VALUE!</v>
      </c>
      <c r="Q940" s="17"/>
      <c r="R940" s="17"/>
      <c r="S940" s="17"/>
      <c r="U940" s="28">
        <f t="shared" si="1448"/>
        <v>20</v>
      </c>
      <c r="V940" s="28">
        <f t="shared" si="1449"/>
        <v>227</v>
      </c>
    </row>
    <row r="941" spans="1:22" x14ac:dyDescent="0.3">
      <c r="A941" s="28">
        <f t="shared" si="1394"/>
        <v>20228</v>
      </c>
      <c r="J941" s="28" t="str">
        <f t="shared" ref="J941" si="1458">CONCATENATE(K938,3)</f>
        <v>73</v>
      </c>
      <c r="K941" s="22" t="e">
        <v>#VALUE!</v>
      </c>
      <c r="L941" s="22" t="e">
        <v>#VALUE!</v>
      </c>
      <c r="M941" s="22" t="e">
        <v>#VALUE!</v>
      </c>
      <c r="N941" s="22" t="e">
        <v>#VALUE!</v>
      </c>
      <c r="O941" s="22" t="e">
        <v>#VALUE!</v>
      </c>
      <c r="P941" s="22" t="e">
        <v>#VALUE!</v>
      </c>
      <c r="Q941" s="17"/>
      <c r="R941" s="17"/>
      <c r="S941" s="17"/>
      <c r="U941" s="28">
        <f t="shared" si="1448"/>
        <v>20</v>
      </c>
      <c r="V941" s="28">
        <f t="shared" si="1449"/>
        <v>228</v>
      </c>
    </row>
    <row r="942" spans="1:22" x14ac:dyDescent="0.3">
      <c r="A942" s="28">
        <f t="shared" si="1394"/>
        <v>20229</v>
      </c>
      <c r="B942" s="66" t="s">
        <v>25</v>
      </c>
      <c r="C942" s="66"/>
      <c r="D942" s="66"/>
      <c r="E942" s="66"/>
      <c r="F942" s="66"/>
      <c r="G942" s="66"/>
      <c r="H942" s="66"/>
      <c r="J942" s="17"/>
      <c r="K942" s="17">
        <v>8</v>
      </c>
      <c r="L942" s="17">
        <v>8</v>
      </c>
      <c r="M942" s="17">
        <v>8</v>
      </c>
      <c r="N942" s="17">
        <v>8</v>
      </c>
      <c r="O942" s="17">
        <v>8</v>
      </c>
      <c r="P942" s="17">
        <v>8</v>
      </c>
      <c r="Q942" s="17">
        <v>8</v>
      </c>
      <c r="R942" s="17"/>
      <c r="S942" s="17"/>
      <c r="U942" s="28">
        <f t="shared" si="1448"/>
        <v>20</v>
      </c>
      <c r="V942" s="28">
        <f t="shared" si="1449"/>
        <v>229</v>
      </c>
    </row>
    <row r="943" spans="1:22" x14ac:dyDescent="0.3">
      <c r="A943" s="28">
        <f t="shared" si="1394"/>
        <v>20230</v>
      </c>
      <c r="B943" s="71"/>
      <c r="C943" s="71"/>
      <c r="D943" s="71"/>
      <c r="E943" s="71"/>
      <c r="F943" s="71"/>
      <c r="G943" s="71"/>
      <c r="H943" s="71"/>
      <c r="J943" s="28" t="str">
        <f t="shared" ref="J943" si="1459">CONCATENATE(K942,1)</f>
        <v>81</v>
      </c>
      <c r="K943" s="22" t="e">
        <f t="array" ref="K943:Q945">LINEST(B930:B937,C930:C937^{1,2,3,4,5,6},TRUE,TRUE)</f>
        <v>#VALUE!</v>
      </c>
      <c r="L943" s="22" t="e">
        <v>#VALUE!</v>
      </c>
      <c r="M943" s="22" t="e">
        <v>#VALUE!</v>
      </c>
      <c r="N943" s="22" t="e">
        <v>#VALUE!</v>
      </c>
      <c r="O943" s="22" t="e">
        <v>#VALUE!</v>
      </c>
      <c r="P943" s="22" t="e">
        <v>#VALUE!</v>
      </c>
      <c r="Q943" s="22" t="e">
        <v>#VALUE!</v>
      </c>
      <c r="R943" s="17"/>
      <c r="S943" s="17"/>
      <c r="U943" s="28">
        <f t="shared" si="1448"/>
        <v>20</v>
      </c>
      <c r="V943" s="28">
        <f t="shared" si="1449"/>
        <v>230</v>
      </c>
    </row>
    <row r="944" spans="1:22" x14ac:dyDescent="0.3">
      <c r="A944" s="28">
        <f t="shared" si="1394"/>
        <v>20231</v>
      </c>
      <c r="B944" s="71"/>
      <c r="C944" s="71"/>
      <c r="D944" s="71"/>
      <c r="E944" s="71"/>
      <c r="F944" s="71"/>
      <c r="G944" s="71"/>
      <c r="H944" s="71"/>
      <c r="J944" s="28" t="str">
        <f t="shared" ref="J944" si="1460">CONCATENATE(K942,2)</f>
        <v>82</v>
      </c>
      <c r="K944" s="22" t="e">
        <v>#VALUE!</v>
      </c>
      <c r="L944" s="22" t="e">
        <v>#VALUE!</v>
      </c>
      <c r="M944" s="22" t="e">
        <v>#VALUE!</v>
      </c>
      <c r="N944" s="22" t="e">
        <v>#VALUE!</v>
      </c>
      <c r="O944" s="22" t="e">
        <v>#VALUE!</v>
      </c>
      <c r="P944" s="22" t="e">
        <v>#VALUE!</v>
      </c>
      <c r="Q944" s="22" t="e">
        <v>#VALUE!</v>
      </c>
      <c r="R944" s="17"/>
      <c r="S944" s="17"/>
      <c r="U944" s="28">
        <f t="shared" si="1448"/>
        <v>20</v>
      </c>
      <c r="V944" s="28">
        <f t="shared" si="1449"/>
        <v>231</v>
      </c>
    </row>
    <row r="945" spans="1:22" x14ac:dyDescent="0.3">
      <c r="A945" s="28">
        <f t="shared" si="1394"/>
        <v>20232</v>
      </c>
      <c r="J945" s="28" t="str">
        <f t="shared" ref="J945" si="1461">CONCATENATE(K942,3)</f>
        <v>83</v>
      </c>
      <c r="K945" s="22" t="e">
        <v>#VALUE!</v>
      </c>
      <c r="L945" s="22" t="e">
        <v>#VALUE!</v>
      </c>
      <c r="M945" s="22" t="e">
        <v>#VALUE!</v>
      </c>
      <c r="N945" s="22" t="e">
        <v>#VALUE!</v>
      </c>
      <c r="O945" s="22" t="e">
        <v>#VALUE!</v>
      </c>
      <c r="P945" s="22" t="e">
        <v>#VALUE!</v>
      </c>
      <c r="Q945" s="22" t="e">
        <v>#VALUE!</v>
      </c>
      <c r="R945" s="17"/>
      <c r="S945" s="17"/>
      <c r="U945" s="28">
        <f t="shared" si="1448"/>
        <v>20</v>
      </c>
      <c r="V945" s="28">
        <f t="shared" si="1449"/>
        <v>232</v>
      </c>
    </row>
    <row r="946" spans="1:22" ht="15" customHeight="1" x14ac:dyDescent="0.3">
      <c r="A946" s="28">
        <f t="shared" si="1394"/>
        <v>20233</v>
      </c>
      <c r="B946" s="66" t="s">
        <v>52</v>
      </c>
      <c r="C946" s="66"/>
      <c r="D946" s="66"/>
      <c r="E946" s="10">
        <f>IF(D916="","",MAX(E947,E948))</f>
        <v>0.69999999999999574</v>
      </c>
      <c r="J946" s="17"/>
      <c r="K946" s="17">
        <v>9</v>
      </c>
      <c r="L946" s="17">
        <v>9</v>
      </c>
      <c r="M946" s="17">
        <v>9</v>
      </c>
      <c r="N946" s="17">
        <v>9</v>
      </c>
      <c r="O946" s="17">
        <v>9</v>
      </c>
      <c r="P946" s="17">
        <v>9</v>
      </c>
      <c r="Q946" s="17">
        <v>9</v>
      </c>
      <c r="R946" s="17">
        <v>9</v>
      </c>
      <c r="S946" s="17"/>
      <c r="U946" s="28">
        <f t="shared" si="1448"/>
        <v>20</v>
      </c>
      <c r="V946" s="28">
        <f t="shared" si="1449"/>
        <v>233</v>
      </c>
    </row>
    <row r="947" spans="1:22" x14ac:dyDescent="0.3">
      <c r="A947" s="28">
        <f t="shared" si="1394"/>
        <v>20234</v>
      </c>
      <c r="B947" s="2" t="s">
        <v>26</v>
      </c>
      <c r="C947" s="2" t="s">
        <v>27</v>
      </c>
      <c r="D947" s="2" t="s">
        <v>28</v>
      </c>
      <c r="E947" s="11">
        <f>ABS(MIN(D948:D957))</f>
        <v>0.69999999999999574</v>
      </c>
      <c r="G947" s="2" t="s">
        <v>230</v>
      </c>
      <c r="J947" s="28" t="str">
        <f t="shared" ref="J947" si="1462">CONCATENATE(K946,1)</f>
        <v>91</v>
      </c>
      <c r="K947" s="22" t="e">
        <f t="array" ref="K947:R949">LINEST(B930:B938,C930:C938^{1,2,3,4,5,6,7},TRUE,TRUE)</f>
        <v>#VALUE!</v>
      </c>
      <c r="L947" s="22" t="e">
        <v>#VALUE!</v>
      </c>
      <c r="M947" s="22" t="e">
        <v>#VALUE!</v>
      </c>
      <c r="N947" s="22" t="e">
        <v>#VALUE!</v>
      </c>
      <c r="O947" s="22" t="e">
        <v>#VALUE!</v>
      </c>
      <c r="P947" s="22" t="e">
        <v>#VALUE!</v>
      </c>
      <c r="Q947" s="22" t="e">
        <v>#VALUE!</v>
      </c>
      <c r="R947" s="22" t="e">
        <v>#VALUE!</v>
      </c>
      <c r="S947" s="17"/>
      <c r="U947" s="28">
        <f t="shared" si="1448"/>
        <v>20</v>
      </c>
      <c r="V947" s="28">
        <f t="shared" si="1449"/>
        <v>234</v>
      </c>
    </row>
    <row r="948" spans="1:22" x14ac:dyDescent="0.3">
      <c r="A948" s="28">
        <f t="shared" si="1394"/>
        <v>20235</v>
      </c>
      <c r="B948" s="7">
        <f t="shared" ref="B948:B957" si="1463">C930-B930</f>
        <v>-0.69999999999999929</v>
      </c>
      <c r="C948" s="7">
        <f t="shared" ref="C948:C957" si="1464">H930-G930</f>
        <v>-9.9999999999999645E-2</v>
      </c>
      <c r="D948" s="7">
        <f>C948-B948</f>
        <v>0.59999999999999964</v>
      </c>
      <c r="E948" s="11">
        <f>ABS(MAX(D948:D957))</f>
        <v>0.59999999999999964</v>
      </c>
      <c r="F948" s="13"/>
      <c r="G948" s="2">
        <f>IF(D930="","",D930/E930)</f>
        <v>0.1</v>
      </c>
      <c r="H948" s="13"/>
      <c r="J948" s="28" t="str">
        <f t="shared" ref="J948" si="1465">CONCATENATE(K946,2)</f>
        <v>92</v>
      </c>
      <c r="K948" s="22" t="e">
        <v>#VALUE!</v>
      </c>
      <c r="L948" s="22" t="e">
        <v>#VALUE!</v>
      </c>
      <c r="M948" s="22" t="e">
        <v>#VALUE!</v>
      </c>
      <c r="N948" s="22" t="e">
        <v>#VALUE!</v>
      </c>
      <c r="O948" s="22" t="e">
        <v>#VALUE!</v>
      </c>
      <c r="P948" s="22" t="e">
        <v>#VALUE!</v>
      </c>
      <c r="Q948" s="22" t="e">
        <v>#VALUE!</v>
      </c>
      <c r="R948" s="22" t="e">
        <v>#VALUE!</v>
      </c>
      <c r="S948" s="17"/>
      <c r="U948" s="28">
        <f t="shared" si="1448"/>
        <v>20</v>
      </c>
      <c r="V948" s="28">
        <f t="shared" si="1449"/>
        <v>235</v>
      </c>
    </row>
    <row r="949" spans="1:22" x14ac:dyDescent="0.3">
      <c r="A949" s="28">
        <f t="shared" si="1394"/>
        <v>20236</v>
      </c>
      <c r="B949" s="7">
        <f t="shared" si="1463"/>
        <v>-0.30000000000000071</v>
      </c>
      <c r="C949" s="7">
        <f t="shared" si="1464"/>
        <v>-0.30000000000000071</v>
      </c>
      <c r="D949" s="7">
        <f t="shared" ref="D949:D957" si="1466">C949-B949</f>
        <v>0</v>
      </c>
      <c r="E949" s="12" t="s">
        <v>34</v>
      </c>
      <c r="G949" s="2">
        <f t="shared" ref="G949:G957" si="1467">IF(D931="","",D931/E931)</f>
        <v>0.1</v>
      </c>
      <c r="H949" s="13"/>
      <c r="J949" s="28" t="str">
        <f t="shared" ref="J949" si="1468">CONCATENATE(K946,3)</f>
        <v>93</v>
      </c>
      <c r="K949" s="22" t="e">
        <v>#VALUE!</v>
      </c>
      <c r="L949" s="22" t="e">
        <v>#VALUE!</v>
      </c>
      <c r="M949" s="22" t="e">
        <v>#VALUE!</v>
      </c>
      <c r="N949" s="22" t="e">
        <v>#VALUE!</v>
      </c>
      <c r="O949" s="22" t="e">
        <v>#VALUE!</v>
      </c>
      <c r="P949" s="22" t="e">
        <v>#VALUE!</v>
      </c>
      <c r="Q949" s="22" t="e">
        <v>#VALUE!</v>
      </c>
      <c r="R949" s="22" t="e">
        <v>#VALUE!</v>
      </c>
      <c r="S949" s="17"/>
      <c r="U949" s="28">
        <f t="shared" si="1448"/>
        <v>20</v>
      </c>
      <c r="V949" s="28">
        <f t="shared" si="1449"/>
        <v>236</v>
      </c>
    </row>
    <row r="950" spans="1:22" x14ac:dyDescent="0.3">
      <c r="A950" s="28">
        <f t="shared" si="1394"/>
        <v>20237</v>
      </c>
      <c r="B950" s="7">
        <f t="shared" si="1463"/>
        <v>0.39999999999999858</v>
      </c>
      <c r="C950" s="7">
        <f t="shared" si="1464"/>
        <v>-0.29999999999999716</v>
      </c>
      <c r="D950" s="7">
        <f t="shared" si="1466"/>
        <v>-0.69999999999999574</v>
      </c>
      <c r="E950" s="10">
        <f>IF(D916="","",MAX(E951,E952))</f>
        <v>0.69999999999999929</v>
      </c>
      <c r="G950" s="2">
        <f t="shared" si="1467"/>
        <v>0.1</v>
      </c>
      <c r="H950" s="13"/>
      <c r="J950" s="17"/>
      <c r="K950" s="17">
        <v>10</v>
      </c>
      <c r="L950" s="17">
        <v>10</v>
      </c>
      <c r="M950" s="17">
        <v>10</v>
      </c>
      <c r="N950" s="17">
        <v>10</v>
      </c>
      <c r="O950" s="17">
        <v>10</v>
      </c>
      <c r="P950" s="17">
        <v>10</v>
      </c>
      <c r="Q950" s="17">
        <v>10</v>
      </c>
      <c r="R950" s="17">
        <v>10</v>
      </c>
      <c r="S950" s="17">
        <v>10</v>
      </c>
      <c r="U950" s="28">
        <f t="shared" si="1448"/>
        <v>20</v>
      </c>
      <c r="V950" s="28">
        <f t="shared" si="1449"/>
        <v>237</v>
      </c>
    </row>
    <row r="951" spans="1:22" x14ac:dyDescent="0.3">
      <c r="A951" s="28">
        <f t="shared" si="1394"/>
        <v>20238</v>
      </c>
      <c r="B951" s="7">
        <f t="shared" si="1463"/>
        <v>0</v>
      </c>
      <c r="C951" s="7">
        <f t="shared" si="1464"/>
        <v>0</v>
      </c>
      <c r="D951" s="7">
        <f t="shared" si="1466"/>
        <v>0</v>
      </c>
      <c r="E951" s="11">
        <f>ABS(MIN(B948:B957))</f>
        <v>0.69999999999999929</v>
      </c>
      <c r="G951" s="2" t="str">
        <f t="shared" si="1467"/>
        <v/>
      </c>
      <c r="H951" s="13"/>
      <c r="J951" s="28" t="str">
        <f t="shared" ref="J951" si="1469">CONCATENATE(K950,1)</f>
        <v>101</v>
      </c>
      <c r="K951" s="22" t="e">
        <f t="array" ref="K951:S953">LINEST(B930:B939,C930:C939^{1,2,3,4,5,6,7,8},TRUE,TRUE)</f>
        <v>#VALUE!</v>
      </c>
      <c r="L951" s="22" t="e">
        <v>#VALUE!</v>
      </c>
      <c r="M951" s="22" t="e">
        <v>#VALUE!</v>
      </c>
      <c r="N951" s="22" t="e">
        <v>#VALUE!</v>
      </c>
      <c r="O951" s="22" t="e">
        <v>#VALUE!</v>
      </c>
      <c r="P951" s="22" t="e">
        <v>#VALUE!</v>
      </c>
      <c r="Q951" s="22" t="e">
        <v>#VALUE!</v>
      </c>
      <c r="R951" s="22" t="e">
        <v>#VALUE!</v>
      </c>
      <c r="S951" s="22" t="e">
        <v>#VALUE!</v>
      </c>
      <c r="U951" s="28">
        <f t="shared" si="1448"/>
        <v>20</v>
      </c>
      <c r="V951" s="28">
        <f t="shared" si="1449"/>
        <v>238</v>
      </c>
    </row>
    <row r="952" spans="1:22" x14ac:dyDescent="0.3">
      <c r="A952" s="28">
        <f t="shared" si="1394"/>
        <v>20239</v>
      </c>
      <c r="B952" s="7">
        <f t="shared" si="1463"/>
        <v>0</v>
      </c>
      <c r="C952" s="7">
        <f t="shared" si="1464"/>
        <v>0</v>
      </c>
      <c r="D952" s="7">
        <f t="shared" si="1466"/>
        <v>0</v>
      </c>
      <c r="E952" s="11">
        <f>ABS(MAX(B948:B957))</f>
        <v>0.39999999999999858</v>
      </c>
      <c r="G952" s="2" t="str">
        <f t="shared" si="1467"/>
        <v/>
      </c>
      <c r="H952" s="13"/>
      <c r="J952" s="28" t="str">
        <f t="shared" ref="J952" si="1470">CONCATENATE(K950,2)</f>
        <v>102</v>
      </c>
      <c r="K952" s="22" t="e">
        <v>#VALUE!</v>
      </c>
      <c r="L952" s="22" t="e">
        <v>#VALUE!</v>
      </c>
      <c r="M952" s="22" t="e">
        <v>#VALUE!</v>
      </c>
      <c r="N952" s="22" t="e">
        <v>#VALUE!</v>
      </c>
      <c r="O952" s="22" t="e">
        <v>#VALUE!</v>
      </c>
      <c r="P952" s="22" t="e">
        <v>#VALUE!</v>
      </c>
      <c r="Q952" s="22" t="e">
        <v>#VALUE!</v>
      </c>
      <c r="R952" s="22" t="e">
        <v>#VALUE!</v>
      </c>
      <c r="S952" s="22" t="e">
        <v>#VALUE!</v>
      </c>
      <c r="U952" s="28">
        <f t="shared" si="1448"/>
        <v>20</v>
      </c>
      <c r="V952" s="28">
        <f t="shared" si="1449"/>
        <v>239</v>
      </c>
    </row>
    <row r="953" spans="1:22" x14ac:dyDescent="0.3">
      <c r="A953" s="28">
        <f t="shared" si="1394"/>
        <v>20240</v>
      </c>
      <c r="B953" s="7">
        <f t="shared" si="1463"/>
        <v>0</v>
      </c>
      <c r="C953" s="7">
        <f t="shared" si="1464"/>
        <v>0</v>
      </c>
      <c r="D953" s="7">
        <f t="shared" si="1466"/>
        <v>0</v>
      </c>
      <c r="E953" s="12" t="s">
        <v>231</v>
      </c>
      <c r="G953" s="2" t="str">
        <f t="shared" si="1467"/>
        <v/>
      </c>
      <c r="H953" s="13"/>
      <c r="J953" s="28" t="str">
        <f t="shared" ref="J953" si="1471">CONCATENATE(K950,3)</f>
        <v>103</v>
      </c>
      <c r="K953" s="22" t="e">
        <v>#VALUE!</v>
      </c>
      <c r="L953" s="22" t="e">
        <v>#VALUE!</v>
      </c>
      <c r="M953" s="22" t="e">
        <v>#VALUE!</v>
      </c>
      <c r="N953" s="22" t="e">
        <v>#VALUE!</v>
      </c>
      <c r="O953" s="22" t="e">
        <v>#VALUE!</v>
      </c>
      <c r="P953" s="22" t="e">
        <v>#VALUE!</v>
      </c>
      <c r="Q953" s="22" t="e">
        <v>#VALUE!</v>
      </c>
      <c r="R953" s="22" t="e">
        <v>#VALUE!</v>
      </c>
      <c r="S953" s="22" t="e">
        <v>#VALUE!</v>
      </c>
      <c r="U953" s="28">
        <f t="shared" si="1448"/>
        <v>20</v>
      </c>
      <c r="V953" s="28">
        <f t="shared" si="1449"/>
        <v>240</v>
      </c>
    </row>
    <row r="954" spans="1:22" x14ac:dyDescent="0.3">
      <c r="A954" s="28">
        <f t="shared" si="1394"/>
        <v>20241</v>
      </c>
      <c r="B954" s="7">
        <f t="shared" si="1463"/>
        <v>0</v>
      </c>
      <c r="C954" s="7">
        <f t="shared" si="1464"/>
        <v>0</v>
      </c>
      <c r="D954" s="7">
        <f t="shared" si="1466"/>
        <v>0</v>
      </c>
      <c r="E954" s="10">
        <f>IF(D916="","",MAX(E955,E956))*2</f>
        <v>0.2</v>
      </c>
      <c r="G954" s="2" t="str">
        <f t="shared" si="1467"/>
        <v/>
      </c>
      <c r="H954" s="13"/>
      <c r="U954" s="28">
        <f t="shared" si="1448"/>
        <v>20</v>
      </c>
      <c r="V954" s="28">
        <f t="shared" si="1449"/>
        <v>241</v>
      </c>
    </row>
    <row r="955" spans="1:22" x14ac:dyDescent="0.3">
      <c r="A955" s="28">
        <f t="shared" si="1394"/>
        <v>20242</v>
      </c>
      <c r="B955" s="7">
        <f t="shared" si="1463"/>
        <v>0</v>
      </c>
      <c r="C955" s="7">
        <f t="shared" si="1464"/>
        <v>0</v>
      </c>
      <c r="D955" s="7">
        <f t="shared" si="1466"/>
        <v>0</v>
      </c>
      <c r="E955" s="11">
        <f>ABS(MIN(G948:G957))</f>
        <v>0.1</v>
      </c>
      <c r="G955" s="2" t="str">
        <f t="shared" si="1467"/>
        <v/>
      </c>
      <c r="U955" s="28">
        <f t="shared" si="1448"/>
        <v>20</v>
      </c>
      <c r="V955" s="28">
        <f t="shared" si="1449"/>
        <v>242</v>
      </c>
    </row>
    <row r="956" spans="1:22" x14ac:dyDescent="0.3">
      <c r="A956" s="28">
        <f t="shared" si="1394"/>
        <v>20243</v>
      </c>
      <c r="B956" s="7">
        <f t="shared" si="1463"/>
        <v>0</v>
      </c>
      <c r="C956" s="7">
        <f t="shared" si="1464"/>
        <v>0</v>
      </c>
      <c r="D956" s="7">
        <f t="shared" si="1466"/>
        <v>0</v>
      </c>
      <c r="E956" s="11">
        <f>ABS(MAX(G948:G957))</f>
        <v>0.1</v>
      </c>
      <c r="G956" s="2" t="str">
        <f t="shared" si="1467"/>
        <v/>
      </c>
      <c r="U956" s="28">
        <f t="shared" si="1448"/>
        <v>20</v>
      </c>
      <c r="V956" s="28">
        <f t="shared" si="1449"/>
        <v>243</v>
      </c>
    </row>
    <row r="957" spans="1:22" x14ac:dyDescent="0.3">
      <c r="A957" s="28">
        <f t="shared" si="1394"/>
        <v>20244</v>
      </c>
      <c r="B957" s="7">
        <f t="shared" si="1463"/>
        <v>0</v>
      </c>
      <c r="C957" s="7">
        <f t="shared" si="1464"/>
        <v>0</v>
      </c>
      <c r="D957" s="7">
        <f t="shared" si="1466"/>
        <v>0</v>
      </c>
      <c r="F957" s="13"/>
      <c r="G957" s="2" t="str">
        <f t="shared" si="1467"/>
        <v/>
      </c>
      <c r="U957" s="28">
        <f t="shared" si="1448"/>
        <v>20</v>
      </c>
      <c r="V957" s="28">
        <f t="shared" si="1449"/>
        <v>244</v>
      </c>
    </row>
    <row r="958" spans="1:22" x14ac:dyDescent="0.3">
      <c r="A958" s="28">
        <f t="shared" si="1394"/>
        <v>20245</v>
      </c>
      <c r="F958" s="13"/>
      <c r="U958" s="28">
        <f t="shared" si="1448"/>
        <v>20</v>
      </c>
      <c r="V958" s="28">
        <f t="shared" si="1449"/>
        <v>245</v>
      </c>
    </row>
    <row r="959" spans="1:22" x14ac:dyDescent="0.3">
      <c r="A959" s="28">
        <f t="shared" si="1394"/>
        <v>20246</v>
      </c>
      <c r="F959" s="13"/>
      <c r="U959" s="28">
        <f t="shared" si="1448"/>
        <v>20</v>
      </c>
      <c r="V959" s="28">
        <f t="shared" si="1449"/>
        <v>246</v>
      </c>
    </row>
    <row r="960" spans="1:22" x14ac:dyDescent="0.3">
      <c r="A960" s="28">
        <f t="shared" si="1394"/>
        <v>20247</v>
      </c>
      <c r="F960" s="13"/>
      <c r="U960" s="28">
        <f t="shared" si="1448"/>
        <v>20</v>
      </c>
      <c r="V960" s="28">
        <f t="shared" si="1449"/>
        <v>247</v>
      </c>
    </row>
    <row r="961" spans="1:24" s="8" customFormat="1" x14ac:dyDescent="0.3"/>
    <row r="962" spans="1:24" x14ac:dyDescent="0.3">
      <c r="A962" s="28">
        <f t="shared" ref="A962:A1008" si="1472">ROUND(CONCATENATE(U962,V962),0)</f>
        <v>21201</v>
      </c>
      <c r="B962" s="63" t="s">
        <v>0</v>
      </c>
      <c r="C962" s="63"/>
      <c r="D962" s="71" t="s">
        <v>75</v>
      </c>
      <c r="E962" s="71"/>
      <c r="F962" s="71"/>
      <c r="G962" s="71"/>
      <c r="H962" s="71"/>
      <c r="U962" s="28">
        <f t="shared" ref="U962" si="1473">U960+1</f>
        <v>21</v>
      </c>
      <c r="V962" s="28">
        <v>201</v>
      </c>
    </row>
    <row r="963" spans="1:24" x14ac:dyDescent="0.3">
      <c r="A963" s="28">
        <f t="shared" si="1472"/>
        <v>21202</v>
      </c>
      <c r="B963" s="72" t="s">
        <v>70</v>
      </c>
      <c r="C963" s="73"/>
      <c r="D963" s="30" t="s">
        <v>66</v>
      </c>
      <c r="E963" s="66" t="s">
        <v>71</v>
      </c>
      <c r="F963" s="66"/>
      <c r="G963" s="74" t="s">
        <v>67</v>
      </c>
      <c r="H963" s="74"/>
      <c r="U963" s="28">
        <f t="shared" ref="U963" si="1474">U962</f>
        <v>21</v>
      </c>
      <c r="V963" s="28">
        <f t="shared" ref="V963" si="1475">V962+1</f>
        <v>202</v>
      </c>
    </row>
    <row r="964" spans="1:24" x14ac:dyDescent="0.3">
      <c r="A964" s="28">
        <f t="shared" si="1472"/>
        <v>21203</v>
      </c>
      <c r="B964" s="75" t="s">
        <v>6</v>
      </c>
      <c r="C964" s="75"/>
      <c r="D964" s="71" t="s">
        <v>214</v>
      </c>
      <c r="E964" s="71"/>
      <c r="F964" s="71"/>
      <c r="G964" s="71"/>
      <c r="H964" s="71"/>
      <c r="U964" s="28">
        <f t="shared" si="1448"/>
        <v>21</v>
      </c>
      <c r="V964" s="28">
        <f t="shared" si="1449"/>
        <v>203</v>
      </c>
    </row>
    <row r="965" spans="1:24" x14ac:dyDescent="0.3">
      <c r="A965" s="28">
        <f t="shared" si="1472"/>
        <v>21204</v>
      </c>
      <c r="B965" s="63" t="s">
        <v>7</v>
      </c>
      <c r="C965" s="63"/>
      <c r="D965" s="71" t="s">
        <v>29</v>
      </c>
      <c r="E965" s="71"/>
      <c r="F965" s="71"/>
      <c r="G965" s="71"/>
      <c r="H965" s="71"/>
      <c r="J965" s="17"/>
      <c r="K965" s="17" t="s">
        <v>53</v>
      </c>
      <c r="L965" s="17" t="s">
        <v>54</v>
      </c>
      <c r="M965" s="17" t="s">
        <v>55</v>
      </c>
      <c r="N965" s="17" t="s">
        <v>56</v>
      </c>
      <c r="O965" s="17" t="s">
        <v>57</v>
      </c>
      <c r="P965" s="17" t="s">
        <v>2</v>
      </c>
      <c r="Q965" s="17" t="s">
        <v>3</v>
      </c>
      <c r="R965" s="17" t="s">
        <v>4</v>
      </c>
      <c r="S965" s="17" t="s">
        <v>5</v>
      </c>
      <c r="U965" s="28">
        <f t="shared" si="1448"/>
        <v>21</v>
      </c>
      <c r="V965" s="28">
        <f t="shared" si="1449"/>
        <v>204</v>
      </c>
      <c r="X965" s="1" t="s">
        <v>48</v>
      </c>
    </row>
    <row r="966" spans="1:24" x14ac:dyDescent="0.3">
      <c r="A966" s="28">
        <f t="shared" si="1472"/>
        <v>21205</v>
      </c>
      <c r="B966" s="63" t="s">
        <v>9</v>
      </c>
      <c r="C966" s="63"/>
      <c r="D966" s="71" t="s">
        <v>30</v>
      </c>
      <c r="E966" s="71"/>
      <c r="F966" s="71"/>
      <c r="G966" s="71"/>
      <c r="H966" s="71"/>
      <c r="J966" s="17">
        <f t="shared" ref="J966" si="1476">COUNTA(B978:B987)</f>
        <v>3</v>
      </c>
      <c r="K966" s="17">
        <f t="shared" ref="K966" si="1477">IF(L966-1&lt;2,0,L966-1)</f>
        <v>0</v>
      </c>
      <c r="L966" s="17">
        <f t="shared" ref="L966" si="1478">IF(M966-1&lt;2,0,M966-1)</f>
        <v>0</v>
      </c>
      <c r="M966" s="17">
        <f t="shared" ref="M966" si="1479">IF(N966-1&lt;2,0,N966-1)</f>
        <v>0</v>
      </c>
      <c r="N966" s="17">
        <f t="shared" ref="N966" si="1480">IF(O966-1&lt;2,0,O966-1)</f>
        <v>0</v>
      </c>
      <c r="O966" s="17">
        <f t="shared" ref="O966" si="1481">IF(P966-1&lt;2,0,P966-1)</f>
        <v>0</v>
      </c>
      <c r="P966" s="17">
        <f t="shared" ref="P966" si="1482">IF(Q966-1&lt;2,0,Q966-1)</f>
        <v>0</v>
      </c>
      <c r="Q966" s="17">
        <f t="shared" ref="Q966" si="1483">IF(R966-1&lt;2,0,R966-1)</f>
        <v>0</v>
      </c>
      <c r="R966" s="17">
        <f t="shared" ref="R966" si="1484">IF(S966-1&lt;2,0,S966-1)</f>
        <v>2</v>
      </c>
      <c r="S966" s="17">
        <f t="shared" ref="S966" si="1485">J966</f>
        <v>3</v>
      </c>
      <c r="U966" s="28">
        <f t="shared" si="1448"/>
        <v>21</v>
      </c>
      <c r="V966" s="28">
        <f t="shared" si="1449"/>
        <v>205</v>
      </c>
      <c r="X966" s="1" t="s">
        <v>49</v>
      </c>
    </row>
    <row r="967" spans="1:24" x14ac:dyDescent="0.3">
      <c r="A967" s="28">
        <f t="shared" si="1472"/>
        <v>21206</v>
      </c>
      <c r="B967" s="63" t="s">
        <v>10</v>
      </c>
      <c r="C967" s="63"/>
      <c r="D967" s="71" t="s">
        <v>374</v>
      </c>
      <c r="E967" s="71"/>
      <c r="F967" s="71"/>
      <c r="G967" s="71"/>
      <c r="H967" s="71"/>
      <c r="J967" s="28" t="str">
        <f t="shared" ref="J967" si="1486">CONCATENATE(J966,1)</f>
        <v>31</v>
      </c>
      <c r="K967" s="29">
        <f t="shared" ref="K967" si="1487">IF(K966=0,0,VLOOKUP(J967,J971:S1001,K966,FALSE))</f>
        <v>0</v>
      </c>
      <c r="L967" s="29">
        <f t="shared" ref="L967" si="1488">IF(L966=0,0,VLOOKUP(J967,J971:S1001,L966,FALSE))</f>
        <v>0</v>
      </c>
      <c r="M967" s="29">
        <f t="shared" ref="M967" si="1489">IF(M966=0,0,VLOOKUP(J967,J971:S1001,M966,FALSE))</f>
        <v>0</v>
      </c>
      <c r="N967" s="29">
        <f t="shared" ref="N967" si="1490">IF(N966=0,0,VLOOKUP(J967,J971:S1001,N966,FALSE))</f>
        <v>0</v>
      </c>
      <c r="O967" s="29">
        <f t="shared" ref="O967" si="1491">IF(O966=0,0,VLOOKUP(J967,J971:S1001,O966,FALSE))</f>
        <v>0</v>
      </c>
      <c r="P967" s="29">
        <f t="shared" ref="P967" si="1492">IF(P966=0,0,VLOOKUP(J967,J971:S1001,P966,FALSE))</f>
        <v>0</v>
      </c>
      <c r="Q967" s="29">
        <f t="shared" ref="Q967" si="1493">IF(Q966=0,0,VLOOKUP(J967,J971:S1001,Q966,FALSE))</f>
        <v>0</v>
      </c>
      <c r="R967" s="29">
        <f t="shared" ref="R967" si="1494">IF(R966=0,0,VLOOKUP(J967,J971:S1001,R966,FALSE))</f>
        <v>0.97554011611306735</v>
      </c>
      <c r="S967" s="29">
        <f t="shared" ref="S967" si="1495">IF(S966=0,0,VLOOKUP(J967,J971:S1001,S966,FALSE))</f>
        <v>0.51394308556201196</v>
      </c>
      <c r="U967" s="28">
        <f t="shared" si="1448"/>
        <v>21</v>
      </c>
      <c r="V967" s="28">
        <f t="shared" si="1449"/>
        <v>206</v>
      </c>
      <c r="X967" s="1" t="s">
        <v>50</v>
      </c>
    </row>
    <row r="968" spans="1:24" x14ac:dyDescent="0.3">
      <c r="A968" s="28">
        <f t="shared" si="1472"/>
        <v>21207</v>
      </c>
      <c r="B968" s="63" t="s">
        <v>11</v>
      </c>
      <c r="C968" s="63"/>
      <c r="D968" s="64">
        <v>46056</v>
      </c>
      <c r="E968" s="64"/>
      <c r="F968" s="64"/>
      <c r="G968" s="64"/>
      <c r="H968" s="64"/>
      <c r="J968" s="28" t="str">
        <f t="shared" ref="J968" si="1496">CONCATENATE(J966,2)</f>
        <v>32</v>
      </c>
      <c r="K968" s="22">
        <f t="shared" ref="K968" si="1497">IF(K966=0,0,VLOOKUP(J968,J971:S1001,K966,FALSE))</f>
        <v>0</v>
      </c>
      <c r="L968" s="22">
        <f t="shared" ref="L968" si="1498">IF(L966=0,0,VLOOKUP(J968,J971:S1001,L966,FALSE))</f>
        <v>0</v>
      </c>
      <c r="M968" s="22">
        <f t="shared" ref="M968" si="1499">IF(M966=0,0,VLOOKUP(J968,J971:S1001,M966,FALSE))</f>
        <v>0</v>
      </c>
      <c r="N968" s="22">
        <f t="shared" ref="N968" si="1500">IF(N966=0,0,VLOOKUP(J968,J971:S1001,N966,FALSE))</f>
        <v>0</v>
      </c>
      <c r="O968" s="22">
        <f t="shared" ref="O968" si="1501">IF(O966=0,0,VLOOKUP(J968,J971:S1001,O966,FALSE))</f>
        <v>0</v>
      </c>
      <c r="P968" s="22">
        <f t="shared" ref="P968" si="1502">IF(P966=0,0,VLOOKUP(J968,J971:S1001,P966,FALSE))</f>
        <v>0</v>
      </c>
      <c r="Q968" s="22">
        <f t="shared" ref="Q968" si="1503">IF(Q966=0,0,VLOOKUP(J968,J971:S1001,Q966,FALSE))</f>
        <v>0</v>
      </c>
      <c r="R968" s="22">
        <f t="shared" ref="R968" si="1504">IF(R966=0,0,VLOOKUP(J968,J971:S1001,R966,FALSE))</f>
        <v>8.2423660777048522E-3</v>
      </c>
      <c r="S968" s="22">
        <f t="shared" ref="S968" si="1505">IF(S966=0,0,VLOOKUP(J968,J971:S1001,S966,FALSE))</f>
        <v>0.21808133512938416</v>
      </c>
      <c r="U968" s="28">
        <f t="shared" si="1448"/>
        <v>21</v>
      </c>
      <c r="V968" s="28">
        <f t="shared" si="1449"/>
        <v>207</v>
      </c>
    </row>
    <row r="969" spans="1:24" x14ac:dyDescent="0.3">
      <c r="A969" s="28">
        <f t="shared" si="1472"/>
        <v>21208</v>
      </c>
      <c r="B969" s="63" t="s">
        <v>12</v>
      </c>
      <c r="C969" s="63"/>
      <c r="D969" s="65">
        <v>46446</v>
      </c>
      <c r="E969" s="65"/>
      <c r="F969" s="65"/>
      <c r="G969" s="65"/>
      <c r="H969" s="65"/>
      <c r="J969" s="28" t="str">
        <f t="shared" ref="J969" si="1506">CONCATENATE(J966,3)</f>
        <v>33</v>
      </c>
      <c r="K969" s="22"/>
      <c r="L969" s="22"/>
      <c r="M969" s="22"/>
      <c r="N969" s="22" t="s">
        <v>58</v>
      </c>
      <c r="O969" s="29">
        <f t="shared" ref="O969" si="1507">J966-2</f>
        <v>1</v>
      </c>
      <c r="P969" s="22" t="s">
        <v>59</v>
      </c>
      <c r="Q969" s="29">
        <f t="shared" ref="Q969" si="1508">VLOOKUP(J969,J971:S1001,3,FALSE)</f>
        <v>0.11948303988921261</v>
      </c>
      <c r="R969" s="22" t="s">
        <v>60</v>
      </c>
      <c r="S969" s="22">
        <f t="shared" ref="S969" si="1509">VLOOKUP(J969,J971:S1001,2,FALSE)</f>
        <v>0.99992861901589425</v>
      </c>
      <c r="U969" s="28">
        <f t="shared" si="1448"/>
        <v>21</v>
      </c>
      <c r="V969" s="28">
        <f t="shared" si="1449"/>
        <v>208</v>
      </c>
    </row>
    <row r="970" spans="1:24" x14ac:dyDescent="0.3">
      <c r="A970" s="28">
        <f t="shared" si="1472"/>
        <v>21209</v>
      </c>
      <c r="B970" s="63" t="s">
        <v>13</v>
      </c>
      <c r="C970" s="63"/>
      <c r="D970" s="15">
        <v>0.1</v>
      </c>
      <c r="E970" s="66" t="s">
        <v>14</v>
      </c>
      <c r="F970" s="66"/>
      <c r="G970" s="66"/>
      <c r="H970" s="6" t="s">
        <v>64</v>
      </c>
      <c r="J970" s="17"/>
      <c r="K970" s="17">
        <v>3</v>
      </c>
      <c r="L970" s="17">
        <v>3</v>
      </c>
      <c r="M970" s="17"/>
      <c r="N970" s="17"/>
      <c r="O970" s="17"/>
      <c r="P970" s="17"/>
      <c r="Q970" s="17"/>
      <c r="R970" s="17"/>
      <c r="S970" s="17"/>
      <c r="U970" s="28">
        <f t="shared" si="1448"/>
        <v>21</v>
      </c>
      <c r="V970" s="28">
        <f t="shared" si="1449"/>
        <v>209</v>
      </c>
    </row>
    <row r="971" spans="1:24" x14ac:dyDescent="0.3">
      <c r="A971" s="28">
        <f t="shared" si="1472"/>
        <v>21210</v>
      </c>
      <c r="B971" s="63" t="s">
        <v>15</v>
      </c>
      <c r="C971" s="63"/>
      <c r="D971" s="2">
        <f t="shared" ref="D971" si="1510">MIN(B978:B987)</f>
        <v>15</v>
      </c>
      <c r="E971" s="3" t="s">
        <v>16</v>
      </c>
      <c r="F971" s="2">
        <f t="shared" ref="F971" si="1511">MAX(B978:B987)</f>
        <v>35</v>
      </c>
      <c r="G971" s="4" t="str">
        <f t="shared" ref="G971" si="1512">IF(H970="","",H970)</f>
        <v>°C</v>
      </c>
      <c r="H971" s="14"/>
      <c r="J971" s="28" t="str">
        <f t="shared" ref="J971" si="1513">CONCATENATE(K970,1)</f>
        <v>31</v>
      </c>
      <c r="K971" s="22">
        <f t="array" ref="K971:L973">LINEST(B978:B980,C978:C980^{1},TRUE,TRUE)</f>
        <v>0.97554011611306735</v>
      </c>
      <c r="L971" s="22">
        <v>0.51394308556201196</v>
      </c>
      <c r="M971" s="17"/>
      <c r="N971" s="17"/>
      <c r="O971" s="17"/>
      <c r="P971" s="17"/>
      <c r="Q971" s="17"/>
      <c r="R971" s="17"/>
      <c r="S971" s="17"/>
      <c r="U971" s="28">
        <f t="shared" si="1448"/>
        <v>21</v>
      </c>
      <c r="V971" s="28">
        <f t="shared" si="1449"/>
        <v>210</v>
      </c>
    </row>
    <row r="972" spans="1:24" x14ac:dyDescent="0.3">
      <c r="A972" s="28">
        <f t="shared" si="1472"/>
        <v>21211</v>
      </c>
      <c r="J972" s="28" t="str">
        <f t="shared" ref="J972" si="1514">CONCATENATE(K970,2)</f>
        <v>32</v>
      </c>
      <c r="K972" s="22">
        <v>8.2423660777048522E-3</v>
      </c>
      <c r="L972" s="22">
        <v>0.21808133512938416</v>
      </c>
      <c r="M972" s="17"/>
      <c r="N972" s="17"/>
      <c r="O972" s="17"/>
      <c r="P972" s="17"/>
      <c r="Q972" s="17"/>
      <c r="R972" s="17"/>
      <c r="S972" s="17"/>
      <c r="U972" s="28">
        <f t="shared" si="1448"/>
        <v>21</v>
      </c>
      <c r="V972" s="28">
        <f t="shared" si="1449"/>
        <v>211</v>
      </c>
    </row>
    <row r="973" spans="1:24" x14ac:dyDescent="0.3">
      <c r="A973" s="28">
        <f t="shared" si="1472"/>
        <v>21212</v>
      </c>
      <c r="B973" s="67" t="s">
        <v>17</v>
      </c>
      <c r="C973" s="67"/>
      <c r="D973" s="67"/>
      <c r="E973" s="67"/>
      <c r="F973" s="67"/>
      <c r="G973" s="68" t="s">
        <v>31</v>
      </c>
      <c r="H973" s="69"/>
      <c r="J973" s="28" t="str">
        <f t="shared" ref="J973" si="1515">CONCATENATE(K970,3)</f>
        <v>33</v>
      </c>
      <c r="K973" s="22">
        <v>0.99992861901589425</v>
      </c>
      <c r="L973" s="22">
        <v>0.11948303988921261</v>
      </c>
      <c r="M973" s="17"/>
      <c r="N973" s="17"/>
      <c r="O973" s="17"/>
      <c r="P973" s="17"/>
      <c r="Q973" s="17"/>
      <c r="R973" s="17"/>
      <c r="S973" s="17"/>
      <c r="U973" s="28">
        <f t="shared" si="1448"/>
        <v>21</v>
      </c>
      <c r="V973" s="28">
        <f t="shared" si="1449"/>
        <v>212</v>
      </c>
    </row>
    <row r="974" spans="1:24" x14ac:dyDescent="0.3">
      <c r="A974" s="28">
        <f t="shared" si="1472"/>
        <v>21213</v>
      </c>
      <c r="B974" s="66" t="s">
        <v>18</v>
      </c>
      <c r="C974" s="66"/>
      <c r="D974" s="66"/>
      <c r="E974" s="66" t="str">
        <f t="shared" ref="E974" si="1516">IF(D967="","",D967)</f>
        <v>E0048/26</v>
      </c>
      <c r="F974" s="66"/>
      <c r="G974" s="4" t="s">
        <v>18</v>
      </c>
      <c r="H974" s="16" t="s">
        <v>215</v>
      </c>
      <c r="J974" s="17"/>
      <c r="K974" s="17">
        <v>4</v>
      </c>
      <c r="L974" s="17">
        <v>4</v>
      </c>
      <c r="M974" s="17">
        <v>4</v>
      </c>
      <c r="N974" s="17"/>
      <c r="O974" s="17"/>
      <c r="P974" s="17"/>
      <c r="Q974" s="17"/>
      <c r="R974" s="17"/>
      <c r="S974" s="17"/>
      <c r="U974" s="28">
        <f t="shared" si="1448"/>
        <v>21</v>
      </c>
      <c r="V974" s="28">
        <f t="shared" si="1449"/>
        <v>213</v>
      </c>
    </row>
    <row r="975" spans="1:24" ht="15" customHeight="1" x14ac:dyDescent="0.3">
      <c r="A975" s="28">
        <f t="shared" si="1472"/>
        <v>21214</v>
      </c>
      <c r="B975" s="5" t="s">
        <v>19</v>
      </c>
      <c r="C975" s="5" t="s">
        <v>20</v>
      </c>
      <c r="D975" s="5" t="s">
        <v>21</v>
      </c>
      <c r="E975" s="5"/>
      <c r="F975" s="70" t="s">
        <v>33</v>
      </c>
      <c r="G975" s="5" t="s">
        <v>19</v>
      </c>
      <c r="H975" s="5" t="s">
        <v>20</v>
      </c>
      <c r="J975" s="28" t="str">
        <f t="shared" ref="J975" si="1517">CONCATENATE(K974,1)</f>
        <v>41</v>
      </c>
      <c r="K975" s="22" t="e">
        <f t="array" ref="K975:M977">LINEST(B978:B981,C978:C981^{1,2},TRUE,TRUE)</f>
        <v>#VALUE!</v>
      </c>
      <c r="L975" s="22" t="e">
        <v>#VALUE!</v>
      </c>
      <c r="M975" s="22" t="e">
        <v>#VALUE!</v>
      </c>
      <c r="N975" s="17"/>
      <c r="O975" s="17"/>
      <c r="P975" s="17"/>
      <c r="Q975" s="17"/>
      <c r="R975" s="17"/>
      <c r="S975" s="17"/>
      <c r="U975" s="28">
        <f t="shared" si="1448"/>
        <v>21</v>
      </c>
      <c r="V975" s="28">
        <f t="shared" si="1449"/>
        <v>214</v>
      </c>
    </row>
    <row r="976" spans="1:24" x14ac:dyDescent="0.3">
      <c r="A976" s="28">
        <f t="shared" si="1472"/>
        <v>21215</v>
      </c>
      <c r="B976" s="5" t="s">
        <v>22</v>
      </c>
      <c r="C976" s="5" t="s">
        <v>23</v>
      </c>
      <c r="D976" s="5" t="s">
        <v>24</v>
      </c>
      <c r="E976" s="5" t="s">
        <v>32</v>
      </c>
      <c r="F976" s="70"/>
      <c r="G976" s="5" t="s">
        <v>22</v>
      </c>
      <c r="H976" s="5" t="s">
        <v>23</v>
      </c>
      <c r="J976" s="28" t="str">
        <f t="shared" ref="J976" si="1518">CONCATENATE(K974,2)</f>
        <v>42</v>
      </c>
      <c r="K976" s="22" t="e">
        <v>#VALUE!</v>
      </c>
      <c r="L976" s="22" t="e">
        <v>#VALUE!</v>
      </c>
      <c r="M976" s="22" t="e">
        <v>#VALUE!</v>
      </c>
      <c r="N976" s="17"/>
      <c r="O976" s="17"/>
      <c r="P976" s="17"/>
      <c r="Q976" s="17"/>
      <c r="R976" s="17"/>
      <c r="S976" s="17"/>
      <c r="U976" s="28">
        <f t="shared" si="1448"/>
        <v>21</v>
      </c>
      <c r="V976" s="28">
        <f t="shared" si="1449"/>
        <v>215</v>
      </c>
    </row>
    <row r="977" spans="1:22" x14ac:dyDescent="0.3">
      <c r="A977" s="28">
        <f t="shared" si="1472"/>
        <v>21216</v>
      </c>
      <c r="B977" s="6" t="str">
        <f t="shared" ref="B977" si="1519">IF(H970="","",H970)</f>
        <v>°C</v>
      </c>
      <c r="C977" s="6" t="str">
        <f t="shared" ref="C977" si="1520">IF(H970="","",H970)</f>
        <v>°C</v>
      </c>
      <c r="D977" s="6" t="str">
        <f t="shared" ref="D977" si="1521">IF(H970="","",H970)</f>
        <v>°C</v>
      </c>
      <c r="E977" s="6"/>
      <c r="F977" s="6"/>
      <c r="G977" s="6" t="str">
        <f t="shared" ref="G977" si="1522">IF(H970="","",H970)</f>
        <v>°C</v>
      </c>
      <c r="H977" s="6" t="str">
        <f t="shared" ref="H977" si="1523">IF(H970="","",H970)</f>
        <v>°C</v>
      </c>
      <c r="J977" s="28" t="str">
        <f t="shared" ref="J977" si="1524">CONCATENATE(K974,3)</f>
        <v>43</v>
      </c>
      <c r="K977" s="22" t="e">
        <v>#VALUE!</v>
      </c>
      <c r="L977" s="22" t="e">
        <v>#VALUE!</v>
      </c>
      <c r="M977" s="22" t="e">
        <v>#VALUE!</v>
      </c>
      <c r="N977" s="17"/>
      <c r="O977" s="17"/>
      <c r="P977" s="17"/>
      <c r="Q977" s="17"/>
      <c r="R977" s="17"/>
      <c r="S977" s="17"/>
      <c r="U977" s="28">
        <f t="shared" si="1448"/>
        <v>21</v>
      </c>
      <c r="V977" s="28">
        <f t="shared" si="1449"/>
        <v>216</v>
      </c>
    </row>
    <row r="978" spans="1:22" x14ac:dyDescent="0.3">
      <c r="A978" s="28">
        <f t="shared" si="1472"/>
        <v>21217</v>
      </c>
      <c r="B978" s="26">
        <v>15</v>
      </c>
      <c r="C978" s="26">
        <v>14.8</v>
      </c>
      <c r="D978" s="26">
        <v>0.1</v>
      </c>
      <c r="E978" s="9">
        <v>2</v>
      </c>
      <c r="F978" s="26">
        <v>1000000</v>
      </c>
      <c r="G978" s="27">
        <v>15</v>
      </c>
      <c r="H978" s="27">
        <v>14.8</v>
      </c>
      <c r="J978" s="17"/>
      <c r="K978" s="17">
        <v>5</v>
      </c>
      <c r="L978" s="17">
        <v>5</v>
      </c>
      <c r="M978" s="17">
        <v>5</v>
      </c>
      <c r="N978" s="17">
        <v>5</v>
      </c>
      <c r="O978" s="17"/>
      <c r="P978" s="17"/>
      <c r="Q978" s="17"/>
      <c r="R978" s="17"/>
      <c r="S978" s="17"/>
      <c r="U978" s="28">
        <f t="shared" si="1448"/>
        <v>21</v>
      </c>
      <c r="V978" s="28">
        <f t="shared" si="1449"/>
        <v>217</v>
      </c>
    </row>
    <row r="979" spans="1:22" x14ac:dyDescent="0.3">
      <c r="A979" s="28">
        <f t="shared" si="1472"/>
        <v>21218</v>
      </c>
      <c r="B979" s="26">
        <v>25</v>
      </c>
      <c r="C979" s="26">
        <v>25.2</v>
      </c>
      <c r="D979" s="26">
        <v>0.1</v>
      </c>
      <c r="E979" s="9">
        <v>2</v>
      </c>
      <c r="F979" s="26">
        <v>1000000</v>
      </c>
      <c r="G979" s="27">
        <v>25</v>
      </c>
      <c r="H979" s="27">
        <v>25.2</v>
      </c>
      <c r="J979" s="28" t="str">
        <f t="shared" ref="J979" si="1525">CONCATENATE(K978,1)</f>
        <v>51</v>
      </c>
      <c r="K979" s="22" t="e">
        <f t="array" ref="K979:N981">LINEST(B978:B982,C978:C982^{1,2,3},TRUE,TRUE)</f>
        <v>#VALUE!</v>
      </c>
      <c r="L979" s="22" t="e">
        <v>#VALUE!</v>
      </c>
      <c r="M979" s="22" t="e">
        <v>#VALUE!</v>
      </c>
      <c r="N979" s="22" t="e">
        <v>#VALUE!</v>
      </c>
      <c r="O979" s="17"/>
      <c r="P979" s="17"/>
      <c r="Q979" s="17"/>
      <c r="R979" s="17"/>
      <c r="S979" s="17"/>
      <c r="U979" s="28">
        <f t="shared" si="1448"/>
        <v>21</v>
      </c>
      <c r="V979" s="28">
        <f t="shared" si="1449"/>
        <v>218</v>
      </c>
    </row>
    <row r="980" spans="1:22" x14ac:dyDescent="0.3">
      <c r="A980" s="28">
        <f t="shared" si="1472"/>
        <v>21219</v>
      </c>
      <c r="B980" s="26">
        <v>35</v>
      </c>
      <c r="C980" s="26">
        <v>35.299999999999997</v>
      </c>
      <c r="D980" s="26">
        <v>0.1</v>
      </c>
      <c r="E980" s="9">
        <v>2</v>
      </c>
      <c r="F980" s="26">
        <v>1000000</v>
      </c>
      <c r="G980" s="27">
        <v>35</v>
      </c>
      <c r="H980" s="27">
        <v>35.299999999999997</v>
      </c>
      <c r="J980" s="28" t="str">
        <f t="shared" ref="J980" si="1526">CONCATENATE(K978,2)</f>
        <v>52</v>
      </c>
      <c r="K980" s="22" t="e">
        <v>#VALUE!</v>
      </c>
      <c r="L980" s="22" t="e">
        <v>#VALUE!</v>
      </c>
      <c r="M980" s="22" t="e">
        <v>#VALUE!</v>
      </c>
      <c r="N980" s="22" t="e">
        <v>#VALUE!</v>
      </c>
      <c r="O980" s="17"/>
      <c r="P980" s="17"/>
      <c r="Q980" s="17"/>
      <c r="R980" s="17"/>
      <c r="S980" s="17"/>
      <c r="U980" s="28">
        <f t="shared" si="1448"/>
        <v>21</v>
      </c>
      <c r="V980" s="28">
        <f t="shared" si="1449"/>
        <v>219</v>
      </c>
    </row>
    <row r="981" spans="1:22" x14ac:dyDescent="0.3">
      <c r="A981" s="28">
        <f t="shared" si="1472"/>
        <v>21220</v>
      </c>
      <c r="B981" s="26"/>
      <c r="C981" s="26"/>
      <c r="D981" s="26"/>
      <c r="E981" s="9"/>
      <c r="F981" s="26"/>
      <c r="G981" s="27"/>
      <c r="H981" s="27"/>
      <c r="J981" s="28" t="str">
        <f t="shared" ref="J981" si="1527">CONCATENATE(K978,3)</f>
        <v>53</v>
      </c>
      <c r="K981" s="22" t="e">
        <v>#VALUE!</v>
      </c>
      <c r="L981" s="22" t="e">
        <v>#VALUE!</v>
      </c>
      <c r="M981" s="22" t="e">
        <v>#VALUE!</v>
      </c>
      <c r="N981" s="22" t="e">
        <v>#VALUE!</v>
      </c>
      <c r="O981" s="17"/>
      <c r="P981" s="17"/>
      <c r="Q981" s="17"/>
      <c r="R981" s="17"/>
      <c r="S981" s="17"/>
      <c r="U981" s="28">
        <f t="shared" si="1448"/>
        <v>21</v>
      </c>
      <c r="V981" s="28">
        <f t="shared" si="1449"/>
        <v>220</v>
      </c>
    </row>
    <row r="982" spans="1:22" x14ac:dyDescent="0.3">
      <c r="A982" s="28">
        <f t="shared" si="1472"/>
        <v>21221</v>
      </c>
      <c r="B982" s="26"/>
      <c r="C982" s="26"/>
      <c r="D982" s="26"/>
      <c r="E982" s="9"/>
      <c r="F982" s="26"/>
      <c r="G982" s="27"/>
      <c r="H982" s="27"/>
      <c r="J982" s="17"/>
      <c r="K982" s="17">
        <v>6</v>
      </c>
      <c r="L982" s="17">
        <v>6</v>
      </c>
      <c r="M982" s="17">
        <v>6</v>
      </c>
      <c r="N982" s="17">
        <v>6</v>
      </c>
      <c r="O982" s="17">
        <v>6</v>
      </c>
      <c r="P982" s="17"/>
      <c r="Q982" s="17"/>
      <c r="R982" s="17"/>
      <c r="S982" s="17"/>
      <c r="U982" s="28">
        <f t="shared" si="1448"/>
        <v>21</v>
      </c>
      <c r="V982" s="28">
        <f t="shared" si="1449"/>
        <v>221</v>
      </c>
    </row>
    <row r="983" spans="1:22" x14ac:dyDescent="0.3">
      <c r="A983" s="28">
        <f t="shared" si="1472"/>
        <v>21222</v>
      </c>
      <c r="B983" s="26"/>
      <c r="C983" s="26"/>
      <c r="D983" s="26"/>
      <c r="E983" s="9"/>
      <c r="F983" s="26"/>
      <c r="G983" s="27"/>
      <c r="H983" s="27"/>
      <c r="J983" s="28" t="str">
        <f t="shared" ref="J983" si="1528">CONCATENATE(K982,1)</f>
        <v>61</v>
      </c>
      <c r="K983" s="22" t="e">
        <f t="array" ref="K983:O985">LINEST(B978:B983,C978:C983^{1,2,3,4},TRUE,TRUE)</f>
        <v>#VALUE!</v>
      </c>
      <c r="L983" s="22" t="e">
        <v>#VALUE!</v>
      </c>
      <c r="M983" s="22" t="e">
        <v>#VALUE!</v>
      </c>
      <c r="N983" s="22" t="e">
        <v>#VALUE!</v>
      </c>
      <c r="O983" s="22" t="e">
        <v>#VALUE!</v>
      </c>
      <c r="P983" s="17"/>
      <c r="Q983" s="17"/>
      <c r="R983" s="17"/>
      <c r="S983" s="17"/>
      <c r="U983" s="28">
        <f t="shared" si="1448"/>
        <v>21</v>
      </c>
      <c r="V983" s="28">
        <f t="shared" si="1449"/>
        <v>222</v>
      </c>
    </row>
    <row r="984" spans="1:22" x14ac:dyDescent="0.3">
      <c r="A984" s="28">
        <f t="shared" si="1472"/>
        <v>21223</v>
      </c>
      <c r="B984" s="26"/>
      <c r="C984" s="26"/>
      <c r="D984" s="26"/>
      <c r="E984" s="9"/>
      <c r="F984" s="26"/>
      <c r="G984" s="27"/>
      <c r="H984" s="27"/>
      <c r="J984" s="28" t="str">
        <f t="shared" ref="J984" si="1529">CONCATENATE(K982,2)</f>
        <v>62</v>
      </c>
      <c r="K984" s="22" t="e">
        <v>#VALUE!</v>
      </c>
      <c r="L984" s="22" t="e">
        <v>#VALUE!</v>
      </c>
      <c r="M984" s="22" t="e">
        <v>#VALUE!</v>
      </c>
      <c r="N984" s="22" t="e">
        <v>#VALUE!</v>
      </c>
      <c r="O984" s="22" t="e">
        <v>#VALUE!</v>
      </c>
      <c r="P984" s="17"/>
      <c r="Q984" s="17"/>
      <c r="R984" s="17"/>
      <c r="S984" s="17"/>
      <c r="U984" s="28">
        <f t="shared" si="1448"/>
        <v>21</v>
      </c>
      <c r="V984" s="28">
        <f t="shared" si="1449"/>
        <v>223</v>
      </c>
    </row>
    <row r="985" spans="1:22" x14ac:dyDescent="0.3">
      <c r="A985" s="28">
        <f t="shared" si="1472"/>
        <v>21224</v>
      </c>
      <c r="B985" s="26"/>
      <c r="C985" s="26"/>
      <c r="D985" s="26"/>
      <c r="E985" s="9"/>
      <c r="F985" s="26"/>
      <c r="G985" s="27"/>
      <c r="H985" s="27"/>
      <c r="J985" s="28" t="str">
        <f t="shared" ref="J985" si="1530">CONCATENATE(K982,3)</f>
        <v>63</v>
      </c>
      <c r="K985" s="22" t="e">
        <v>#VALUE!</v>
      </c>
      <c r="L985" s="22" t="e">
        <v>#VALUE!</v>
      </c>
      <c r="M985" s="22" t="e">
        <v>#VALUE!</v>
      </c>
      <c r="N985" s="22" t="e">
        <v>#VALUE!</v>
      </c>
      <c r="O985" s="22" t="e">
        <v>#VALUE!</v>
      </c>
      <c r="P985" s="17"/>
      <c r="Q985" s="17"/>
      <c r="R985" s="17"/>
      <c r="S985" s="17"/>
      <c r="U985" s="28">
        <f t="shared" si="1448"/>
        <v>21</v>
      </c>
      <c r="V985" s="28">
        <f t="shared" si="1449"/>
        <v>224</v>
      </c>
    </row>
    <row r="986" spans="1:22" x14ac:dyDescent="0.3">
      <c r="A986" s="28">
        <f t="shared" si="1472"/>
        <v>21225</v>
      </c>
      <c r="B986" s="26"/>
      <c r="C986" s="26"/>
      <c r="D986" s="26"/>
      <c r="E986" s="9"/>
      <c r="F986" s="26"/>
      <c r="G986" s="27"/>
      <c r="H986" s="27"/>
      <c r="J986" s="17"/>
      <c r="K986" s="17">
        <v>7</v>
      </c>
      <c r="L986" s="17">
        <v>7</v>
      </c>
      <c r="M986" s="17">
        <v>7</v>
      </c>
      <c r="N986" s="17">
        <v>7</v>
      </c>
      <c r="O986" s="17">
        <v>7</v>
      </c>
      <c r="P986" s="17">
        <v>7</v>
      </c>
      <c r="Q986" s="17"/>
      <c r="R986" s="17"/>
      <c r="S986" s="17"/>
      <c r="U986" s="28">
        <f t="shared" si="1448"/>
        <v>21</v>
      </c>
      <c r="V986" s="28">
        <f t="shared" si="1449"/>
        <v>225</v>
      </c>
    </row>
    <row r="987" spans="1:22" x14ac:dyDescent="0.3">
      <c r="A987" s="28">
        <f t="shared" si="1472"/>
        <v>21226</v>
      </c>
      <c r="B987" s="26"/>
      <c r="C987" s="26"/>
      <c r="D987" s="26"/>
      <c r="E987" s="9"/>
      <c r="F987" s="26"/>
      <c r="G987" s="27"/>
      <c r="H987" s="27"/>
      <c r="J987" s="28" t="str">
        <f t="shared" ref="J987" si="1531">CONCATENATE(K986,1)</f>
        <v>71</v>
      </c>
      <c r="K987" s="22" t="e">
        <f t="array" ref="K987:P989">LINEST(B978:B984,C978:C984^{1,2,3,4,5},TRUE,TRUE)</f>
        <v>#VALUE!</v>
      </c>
      <c r="L987" s="22" t="e">
        <v>#VALUE!</v>
      </c>
      <c r="M987" s="22" t="e">
        <v>#VALUE!</v>
      </c>
      <c r="N987" s="22" t="e">
        <v>#VALUE!</v>
      </c>
      <c r="O987" s="22" t="e">
        <v>#VALUE!</v>
      </c>
      <c r="P987" s="22" t="e">
        <v>#VALUE!</v>
      </c>
      <c r="Q987" s="17"/>
      <c r="R987" s="17"/>
      <c r="S987" s="17"/>
      <c r="U987" s="28">
        <f t="shared" si="1448"/>
        <v>21</v>
      </c>
      <c r="V987" s="28">
        <f t="shared" si="1449"/>
        <v>226</v>
      </c>
    </row>
    <row r="988" spans="1:22" x14ac:dyDescent="0.3">
      <c r="A988" s="28">
        <f t="shared" si="1472"/>
        <v>21227</v>
      </c>
      <c r="B988" s="2">
        <f t="shared" ref="B988" si="1532">COUNT(B978:B987)-2</f>
        <v>1</v>
      </c>
      <c r="J988" s="28" t="str">
        <f t="shared" ref="J988" si="1533">CONCATENATE(K986,2)</f>
        <v>72</v>
      </c>
      <c r="K988" s="22" t="e">
        <v>#VALUE!</v>
      </c>
      <c r="L988" s="22" t="e">
        <v>#VALUE!</v>
      </c>
      <c r="M988" s="22" t="e">
        <v>#VALUE!</v>
      </c>
      <c r="N988" s="22" t="e">
        <v>#VALUE!</v>
      </c>
      <c r="O988" s="22" t="e">
        <v>#VALUE!</v>
      </c>
      <c r="P988" s="22" t="e">
        <v>#VALUE!</v>
      </c>
      <c r="Q988" s="17"/>
      <c r="R988" s="17"/>
      <c r="S988" s="17"/>
      <c r="U988" s="28">
        <f t="shared" si="1448"/>
        <v>21</v>
      </c>
      <c r="V988" s="28">
        <f t="shared" si="1449"/>
        <v>227</v>
      </c>
    </row>
    <row r="989" spans="1:22" x14ac:dyDescent="0.3">
      <c r="A989" s="28">
        <f t="shared" si="1472"/>
        <v>21228</v>
      </c>
      <c r="J989" s="28" t="str">
        <f t="shared" ref="J989" si="1534">CONCATENATE(K986,3)</f>
        <v>73</v>
      </c>
      <c r="K989" s="22" t="e">
        <v>#VALUE!</v>
      </c>
      <c r="L989" s="22" t="e">
        <v>#VALUE!</v>
      </c>
      <c r="M989" s="22" t="e">
        <v>#VALUE!</v>
      </c>
      <c r="N989" s="22" t="e">
        <v>#VALUE!</v>
      </c>
      <c r="O989" s="22" t="e">
        <v>#VALUE!</v>
      </c>
      <c r="P989" s="22" t="e">
        <v>#VALUE!</v>
      </c>
      <c r="Q989" s="17"/>
      <c r="R989" s="17"/>
      <c r="S989" s="17"/>
      <c r="U989" s="28">
        <f t="shared" si="1448"/>
        <v>21</v>
      </c>
      <c r="V989" s="28">
        <f t="shared" si="1449"/>
        <v>228</v>
      </c>
    </row>
    <row r="990" spans="1:22" x14ac:dyDescent="0.3">
      <c r="A990" s="28">
        <f t="shared" si="1472"/>
        <v>21229</v>
      </c>
      <c r="B990" s="66" t="s">
        <v>25</v>
      </c>
      <c r="C990" s="66"/>
      <c r="D990" s="66"/>
      <c r="E990" s="66"/>
      <c r="F990" s="66"/>
      <c r="G990" s="66"/>
      <c r="H990" s="66"/>
      <c r="J990" s="17"/>
      <c r="K990" s="17">
        <v>8</v>
      </c>
      <c r="L990" s="17">
        <v>8</v>
      </c>
      <c r="M990" s="17">
        <v>8</v>
      </c>
      <c r="N990" s="17">
        <v>8</v>
      </c>
      <c r="O990" s="17">
        <v>8</v>
      </c>
      <c r="P990" s="17">
        <v>8</v>
      </c>
      <c r="Q990" s="17">
        <v>8</v>
      </c>
      <c r="R990" s="17"/>
      <c r="S990" s="17"/>
      <c r="U990" s="28">
        <f t="shared" si="1448"/>
        <v>21</v>
      </c>
      <c r="V990" s="28">
        <f t="shared" si="1449"/>
        <v>229</v>
      </c>
    </row>
    <row r="991" spans="1:22" x14ac:dyDescent="0.3">
      <c r="A991" s="28">
        <f t="shared" si="1472"/>
        <v>21230</v>
      </c>
      <c r="B991" s="71"/>
      <c r="C991" s="71"/>
      <c r="D991" s="71"/>
      <c r="E991" s="71"/>
      <c r="F991" s="71"/>
      <c r="G991" s="71"/>
      <c r="H991" s="71"/>
      <c r="J991" s="28" t="str">
        <f t="shared" ref="J991" si="1535">CONCATENATE(K990,1)</f>
        <v>81</v>
      </c>
      <c r="K991" s="22" t="e">
        <f t="array" ref="K991:Q993">LINEST(B978:B985,C978:C985^{1,2,3,4,5,6},TRUE,TRUE)</f>
        <v>#VALUE!</v>
      </c>
      <c r="L991" s="22" t="e">
        <v>#VALUE!</v>
      </c>
      <c r="M991" s="22" t="e">
        <v>#VALUE!</v>
      </c>
      <c r="N991" s="22" t="e">
        <v>#VALUE!</v>
      </c>
      <c r="O991" s="22" t="e">
        <v>#VALUE!</v>
      </c>
      <c r="P991" s="22" t="e">
        <v>#VALUE!</v>
      </c>
      <c r="Q991" s="22" t="e">
        <v>#VALUE!</v>
      </c>
      <c r="R991" s="17"/>
      <c r="S991" s="17"/>
      <c r="U991" s="28">
        <f t="shared" si="1448"/>
        <v>21</v>
      </c>
      <c r="V991" s="28">
        <f t="shared" si="1449"/>
        <v>230</v>
      </c>
    </row>
    <row r="992" spans="1:22" x14ac:dyDescent="0.3">
      <c r="A992" s="28">
        <f t="shared" si="1472"/>
        <v>21231</v>
      </c>
      <c r="B992" s="71"/>
      <c r="C992" s="71"/>
      <c r="D992" s="71"/>
      <c r="E992" s="71"/>
      <c r="F992" s="71"/>
      <c r="G992" s="71"/>
      <c r="H992" s="71"/>
      <c r="J992" s="28" t="str">
        <f t="shared" ref="J992" si="1536">CONCATENATE(K990,2)</f>
        <v>82</v>
      </c>
      <c r="K992" s="22" t="e">
        <v>#VALUE!</v>
      </c>
      <c r="L992" s="22" t="e">
        <v>#VALUE!</v>
      </c>
      <c r="M992" s="22" t="e">
        <v>#VALUE!</v>
      </c>
      <c r="N992" s="22" t="e">
        <v>#VALUE!</v>
      </c>
      <c r="O992" s="22" t="e">
        <v>#VALUE!</v>
      </c>
      <c r="P992" s="22" t="e">
        <v>#VALUE!</v>
      </c>
      <c r="Q992" s="22" t="e">
        <v>#VALUE!</v>
      </c>
      <c r="R992" s="17"/>
      <c r="S992" s="17"/>
      <c r="U992" s="28">
        <f t="shared" si="1448"/>
        <v>21</v>
      </c>
      <c r="V992" s="28">
        <f t="shared" si="1449"/>
        <v>231</v>
      </c>
    </row>
    <row r="993" spans="1:22" x14ac:dyDescent="0.3">
      <c r="A993" s="28">
        <f t="shared" si="1472"/>
        <v>21232</v>
      </c>
      <c r="J993" s="28" t="str">
        <f t="shared" ref="J993" si="1537">CONCATENATE(K990,3)</f>
        <v>83</v>
      </c>
      <c r="K993" s="22" t="e">
        <v>#VALUE!</v>
      </c>
      <c r="L993" s="22" t="e">
        <v>#VALUE!</v>
      </c>
      <c r="M993" s="22" t="e">
        <v>#VALUE!</v>
      </c>
      <c r="N993" s="22" t="e">
        <v>#VALUE!</v>
      </c>
      <c r="O993" s="22" t="e">
        <v>#VALUE!</v>
      </c>
      <c r="P993" s="22" t="e">
        <v>#VALUE!</v>
      </c>
      <c r="Q993" s="22" t="e">
        <v>#VALUE!</v>
      </c>
      <c r="R993" s="17"/>
      <c r="S993" s="17"/>
      <c r="U993" s="28">
        <f t="shared" si="1448"/>
        <v>21</v>
      </c>
      <c r="V993" s="28">
        <f t="shared" si="1449"/>
        <v>232</v>
      </c>
    </row>
    <row r="994" spans="1:22" ht="15" customHeight="1" x14ac:dyDescent="0.3">
      <c r="A994" s="28">
        <f t="shared" si="1472"/>
        <v>21233</v>
      </c>
      <c r="B994" s="66" t="s">
        <v>52</v>
      </c>
      <c r="C994" s="66"/>
      <c r="D994" s="66"/>
      <c r="E994" s="10">
        <f>IF(D964="","",MAX(E995,E996))</f>
        <v>0</v>
      </c>
      <c r="J994" s="17"/>
      <c r="K994" s="17">
        <v>9</v>
      </c>
      <c r="L994" s="17">
        <v>9</v>
      </c>
      <c r="M994" s="17">
        <v>9</v>
      </c>
      <c r="N994" s="17">
        <v>9</v>
      </c>
      <c r="O994" s="17">
        <v>9</v>
      </c>
      <c r="P994" s="17">
        <v>9</v>
      </c>
      <c r="Q994" s="17">
        <v>9</v>
      </c>
      <c r="R994" s="17">
        <v>9</v>
      </c>
      <c r="S994" s="17"/>
      <c r="U994" s="28">
        <f t="shared" si="1448"/>
        <v>21</v>
      </c>
      <c r="V994" s="28">
        <f t="shared" si="1449"/>
        <v>233</v>
      </c>
    </row>
    <row r="995" spans="1:22" x14ac:dyDescent="0.3">
      <c r="A995" s="28">
        <f t="shared" si="1472"/>
        <v>21234</v>
      </c>
      <c r="B995" s="2" t="s">
        <v>26</v>
      </c>
      <c r="C995" s="2" t="s">
        <v>27</v>
      </c>
      <c r="D995" s="2" t="s">
        <v>28</v>
      </c>
      <c r="E995" s="11">
        <f>ABS(MIN(D996:D1005))</f>
        <v>0</v>
      </c>
      <c r="G995" s="2" t="s">
        <v>230</v>
      </c>
      <c r="J995" s="28" t="str">
        <f t="shared" ref="J995" si="1538">CONCATENATE(K994,1)</f>
        <v>91</v>
      </c>
      <c r="K995" s="22" t="e">
        <f t="array" ref="K995:R997">LINEST(B978:B986,C978:C986^{1,2,3,4,5,6,7},TRUE,TRUE)</f>
        <v>#VALUE!</v>
      </c>
      <c r="L995" s="22" t="e">
        <v>#VALUE!</v>
      </c>
      <c r="M995" s="22" t="e">
        <v>#VALUE!</v>
      </c>
      <c r="N995" s="22" t="e">
        <v>#VALUE!</v>
      </c>
      <c r="O995" s="22" t="e">
        <v>#VALUE!</v>
      </c>
      <c r="P995" s="22" t="e">
        <v>#VALUE!</v>
      </c>
      <c r="Q995" s="22" t="e">
        <v>#VALUE!</v>
      </c>
      <c r="R995" s="22" t="e">
        <v>#VALUE!</v>
      </c>
      <c r="S995" s="17"/>
      <c r="U995" s="28">
        <f t="shared" ref="U995:U1056" si="1539">U994</f>
        <v>21</v>
      </c>
      <c r="V995" s="28">
        <f t="shared" ref="V995:V1056" si="1540">V994+1</f>
        <v>234</v>
      </c>
    </row>
    <row r="996" spans="1:22" x14ac:dyDescent="0.3">
      <c r="A996" s="28">
        <f t="shared" si="1472"/>
        <v>21235</v>
      </c>
      <c r="B996" s="7">
        <f t="shared" ref="B996:B1005" si="1541">C978-B978</f>
        <v>-0.19999999999999929</v>
      </c>
      <c r="C996" s="7">
        <f t="shared" ref="C996:C1005" si="1542">H978-G978</f>
        <v>-0.19999999999999929</v>
      </c>
      <c r="D996" s="7">
        <f>C996-B996</f>
        <v>0</v>
      </c>
      <c r="E996" s="11">
        <f>ABS(MAX(D996:D1005))</f>
        <v>0</v>
      </c>
      <c r="F996" s="13"/>
      <c r="G996" s="2">
        <f>IF(D978="","",D978/E978)</f>
        <v>0.05</v>
      </c>
      <c r="H996" s="13"/>
      <c r="J996" s="28" t="str">
        <f t="shared" ref="J996" si="1543">CONCATENATE(K994,2)</f>
        <v>92</v>
      </c>
      <c r="K996" s="22" t="e">
        <v>#VALUE!</v>
      </c>
      <c r="L996" s="22" t="e">
        <v>#VALUE!</v>
      </c>
      <c r="M996" s="22" t="e">
        <v>#VALUE!</v>
      </c>
      <c r="N996" s="22" t="e">
        <v>#VALUE!</v>
      </c>
      <c r="O996" s="22" t="e">
        <v>#VALUE!</v>
      </c>
      <c r="P996" s="22" t="e">
        <v>#VALUE!</v>
      </c>
      <c r="Q996" s="22" t="e">
        <v>#VALUE!</v>
      </c>
      <c r="R996" s="22" t="e">
        <v>#VALUE!</v>
      </c>
      <c r="S996" s="17"/>
      <c r="U996" s="28">
        <f t="shared" si="1539"/>
        <v>21</v>
      </c>
      <c r="V996" s="28">
        <f t="shared" si="1540"/>
        <v>235</v>
      </c>
    </row>
    <row r="997" spans="1:22" x14ac:dyDescent="0.3">
      <c r="A997" s="28">
        <f t="shared" si="1472"/>
        <v>21236</v>
      </c>
      <c r="B997" s="7">
        <f t="shared" si="1541"/>
        <v>0.19999999999999929</v>
      </c>
      <c r="C997" s="7">
        <f t="shared" si="1542"/>
        <v>0.19999999999999929</v>
      </c>
      <c r="D997" s="7">
        <f t="shared" ref="D997:D1005" si="1544">C997-B997</f>
        <v>0</v>
      </c>
      <c r="E997" s="12" t="s">
        <v>34</v>
      </c>
      <c r="G997" s="2">
        <f t="shared" ref="G997:G1005" si="1545">IF(D979="","",D979/E979)</f>
        <v>0.05</v>
      </c>
      <c r="H997" s="13"/>
      <c r="J997" s="28" t="str">
        <f t="shared" ref="J997" si="1546">CONCATENATE(K994,3)</f>
        <v>93</v>
      </c>
      <c r="K997" s="22" t="e">
        <v>#VALUE!</v>
      </c>
      <c r="L997" s="22" t="e">
        <v>#VALUE!</v>
      </c>
      <c r="M997" s="22" t="e">
        <v>#VALUE!</v>
      </c>
      <c r="N997" s="22" t="e">
        <v>#VALUE!</v>
      </c>
      <c r="O997" s="22" t="e">
        <v>#VALUE!</v>
      </c>
      <c r="P997" s="22" t="e">
        <v>#VALUE!</v>
      </c>
      <c r="Q997" s="22" t="e">
        <v>#VALUE!</v>
      </c>
      <c r="R997" s="22" t="e">
        <v>#VALUE!</v>
      </c>
      <c r="S997" s="17"/>
      <c r="U997" s="28">
        <f t="shared" si="1539"/>
        <v>21</v>
      </c>
      <c r="V997" s="28">
        <f t="shared" si="1540"/>
        <v>236</v>
      </c>
    </row>
    <row r="998" spans="1:22" x14ac:dyDescent="0.3">
      <c r="A998" s="28">
        <f t="shared" si="1472"/>
        <v>21237</v>
      </c>
      <c r="B998" s="7">
        <f t="shared" si="1541"/>
        <v>0.29999999999999716</v>
      </c>
      <c r="C998" s="7">
        <f t="shared" si="1542"/>
        <v>0.29999999999999716</v>
      </c>
      <c r="D998" s="7">
        <f t="shared" si="1544"/>
        <v>0</v>
      </c>
      <c r="E998" s="10">
        <f>IF(D964="","",MAX(E999,E1000))</f>
        <v>0.29999999999999716</v>
      </c>
      <c r="G998" s="2">
        <f t="shared" si="1545"/>
        <v>0.05</v>
      </c>
      <c r="H998" s="13"/>
      <c r="J998" s="17"/>
      <c r="K998" s="17">
        <v>10</v>
      </c>
      <c r="L998" s="17">
        <v>10</v>
      </c>
      <c r="M998" s="17">
        <v>10</v>
      </c>
      <c r="N998" s="17">
        <v>10</v>
      </c>
      <c r="O998" s="17">
        <v>10</v>
      </c>
      <c r="P998" s="17">
        <v>10</v>
      </c>
      <c r="Q998" s="17">
        <v>10</v>
      </c>
      <c r="R998" s="17">
        <v>10</v>
      </c>
      <c r="S998" s="17">
        <v>10</v>
      </c>
      <c r="U998" s="28">
        <f t="shared" si="1539"/>
        <v>21</v>
      </c>
      <c r="V998" s="28">
        <f t="shared" si="1540"/>
        <v>237</v>
      </c>
    </row>
    <row r="999" spans="1:22" x14ac:dyDescent="0.3">
      <c r="A999" s="28">
        <f t="shared" si="1472"/>
        <v>21238</v>
      </c>
      <c r="B999" s="7">
        <f t="shared" si="1541"/>
        <v>0</v>
      </c>
      <c r="C999" s="7">
        <f t="shared" si="1542"/>
        <v>0</v>
      </c>
      <c r="D999" s="7">
        <f t="shared" si="1544"/>
        <v>0</v>
      </c>
      <c r="E999" s="11">
        <f>ABS(MIN(B996:B1005))</f>
        <v>0.19999999999999929</v>
      </c>
      <c r="G999" s="2" t="str">
        <f t="shared" si="1545"/>
        <v/>
      </c>
      <c r="H999" s="13"/>
      <c r="J999" s="28" t="str">
        <f t="shared" ref="J999" si="1547">CONCATENATE(K998,1)</f>
        <v>101</v>
      </c>
      <c r="K999" s="22" t="e">
        <f t="array" ref="K999:S1001">LINEST(B978:B987,C978:C987^{1,2,3,4,5,6,7,8},TRUE,TRUE)</f>
        <v>#VALUE!</v>
      </c>
      <c r="L999" s="22" t="e">
        <v>#VALUE!</v>
      </c>
      <c r="M999" s="22" t="e">
        <v>#VALUE!</v>
      </c>
      <c r="N999" s="22" t="e">
        <v>#VALUE!</v>
      </c>
      <c r="O999" s="22" t="e">
        <v>#VALUE!</v>
      </c>
      <c r="P999" s="22" t="e">
        <v>#VALUE!</v>
      </c>
      <c r="Q999" s="22" t="e">
        <v>#VALUE!</v>
      </c>
      <c r="R999" s="22" t="e">
        <v>#VALUE!</v>
      </c>
      <c r="S999" s="22" t="e">
        <v>#VALUE!</v>
      </c>
      <c r="U999" s="28">
        <f t="shared" si="1539"/>
        <v>21</v>
      </c>
      <c r="V999" s="28">
        <f t="shared" si="1540"/>
        <v>238</v>
      </c>
    </row>
    <row r="1000" spans="1:22" x14ac:dyDescent="0.3">
      <c r="A1000" s="28">
        <f t="shared" si="1472"/>
        <v>21239</v>
      </c>
      <c r="B1000" s="7">
        <f t="shared" si="1541"/>
        <v>0</v>
      </c>
      <c r="C1000" s="7">
        <f t="shared" si="1542"/>
        <v>0</v>
      </c>
      <c r="D1000" s="7">
        <f t="shared" si="1544"/>
        <v>0</v>
      </c>
      <c r="E1000" s="11">
        <f>ABS(MAX(B996:B1005))</f>
        <v>0.29999999999999716</v>
      </c>
      <c r="G1000" s="2" t="str">
        <f t="shared" si="1545"/>
        <v/>
      </c>
      <c r="H1000" s="13"/>
      <c r="J1000" s="28" t="str">
        <f t="shared" ref="J1000" si="1548">CONCATENATE(K998,2)</f>
        <v>102</v>
      </c>
      <c r="K1000" s="22" t="e">
        <v>#VALUE!</v>
      </c>
      <c r="L1000" s="22" t="e">
        <v>#VALUE!</v>
      </c>
      <c r="M1000" s="22" t="e">
        <v>#VALUE!</v>
      </c>
      <c r="N1000" s="22" t="e">
        <v>#VALUE!</v>
      </c>
      <c r="O1000" s="22" t="e">
        <v>#VALUE!</v>
      </c>
      <c r="P1000" s="22" t="e">
        <v>#VALUE!</v>
      </c>
      <c r="Q1000" s="22" t="e">
        <v>#VALUE!</v>
      </c>
      <c r="R1000" s="22" t="e">
        <v>#VALUE!</v>
      </c>
      <c r="S1000" s="22" t="e">
        <v>#VALUE!</v>
      </c>
      <c r="U1000" s="28">
        <f t="shared" si="1539"/>
        <v>21</v>
      </c>
      <c r="V1000" s="28">
        <f t="shared" si="1540"/>
        <v>239</v>
      </c>
    </row>
    <row r="1001" spans="1:22" x14ac:dyDescent="0.3">
      <c r="A1001" s="28">
        <f t="shared" si="1472"/>
        <v>21240</v>
      </c>
      <c r="B1001" s="7">
        <f t="shared" si="1541"/>
        <v>0</v>
      </c>
      <c r="C1001" s="7">
        <f t="shared" si="1542"/>
        <v>0</v>
      </c>
      <c r="D1001" s="7">
        <f t="shared" si="1544"/>
        <v>0</v>
      </c>
      <c r="E1001" s="12" t="s">
        <v>231</v>
      </c>
      <c r="G1001" s="2" t="str">
        <f t="shared" si="1545"/>
        <v/>
      </c>
      <c r="H1001" s="13"/>
      <c r="J1001" s="28" t="str">
        <f t="shared" ref="J1001" si="1549">CONCATENATE(K998,3)</f>
        <v>103</v>
      </c>
      <c r="K1001" s="22" t="e">
        <v>#VALUE!</v>
      </c>
      <c r="L1001" s="22" t="e">
        <v>#VALUE!</v>
      </c>
      <c r="M1001" s="22" t="e">
        <v>#VALUE!</v>
      </c>
      <c r="N1001" s="22" t="e">
        <v>#VALUE!</v>
      </c>
      <c r="O1001" s="22" t="e">
        <v>#VALUE!</v>
      </c>
      <c r="P1001" s="22" t="e">
        <v>#VALUE!</v>
      </c>
      <c r="Q1001" s="22" t="e">
        <v>#VALUE!</v>
      </c>
      <c r="R1001" s="22" t="e">
        <v>#VALUE!</v>
      </c>
      <c r="S1001" s="22" t="e">
        <v>#VALUE!</v>
      </c>
      <c r="U1001" s="28">
        <f t="shared" si="1539"/>
        <v>21</v>
      </c>
      <c r="V1001" s="28">
        <f t="shared" si="1540"/>
        <v>240</v>
      </c>
    </row>
    <row r="1002" spans="1:22" x14ac:dyDescent="0.3">
      <c r="A1002" s="28">
        <f t="shared" si="1472"/>
        <v>21241</v>
      </c>
      <c r="B1002" s="7">
        <f t="shared" si="1541"/>
        <v>0</v>
      </c>
      <c r="C1002" s="7">
        <f t="shared" si="1542"/>
        <v>0</v>
      </c>
      <c r="D1002" s="7">
        <f t="shared" si="1544"/>
        <v>0</v>
      </c>
      <c r="E1002" s="10">
        <f>IF(D964="","",MAX(E1003,E1004))*2</f>
        <v>0.1</v>
      </c>
      <c r="G1002" s="2" t="str">
        <f t="shared" si="1545"/>
        <v/>
      </c>
      <c r="H1002" s="13"/>
      <c r="U1002" s="28">
        <f t="shared" si="1539"/>
        <v>21</v>
      </c>
      <c r="V1002" s="28">
        <f t="shared" si="1540"/>
        <v>241</v>
      </c>
    </row>
    <row r="1003" spans="1:22" x14ac:dyDescent="0.3">
      <c r="A1003" s="28">
        <f t="shared" si="1472"/>
        <v>21242</v>
      </c>
      <c r="B1003" s="7">
        <f t="shared" si="1541"/>
        <v>0</v>
      </c>
      <c r="C1003" s="7">
        <f t="shared" si="1542"/>
        <v>0</v>
      </c>
      <c r="D1003" s="7">
        <f t="shared" si="1544"/>
        <v>0</v>
      </c>
      <c r="E1003" s="11">
        <f>ABS(MIN(G996:G1005))</f>
        <v>0.05</v>
      </c>
      <c r="G1003" s="2" t="str">
        <f t="shared" si="1545"/>
        <v/>
      </c>
      <c r="U1003" s="28">
        <f t="shared" si="1539"/>
        <v>21</v>
      </c>
      <c r="V1003" s="28">
        <f t="shared" si="1540"/>
        <v>242</v>
      </c>
    </row>
    <row r="1004" spans="1:22" x14ac:dyDescent="0.3">
      <c r="A1004" s="28">
        <f t="shared" si="1472"/>
        <v>21243</v>
      </c>
      <c r="B1004" s="7">
        <f t="shared" si="1541"/>
        <v>0</v>
      </c>
      <c r="C1004" s="7">
        <f t="shared" si="1542"/>
        <v>0</v>
      </c>
      <c r="D1004" s="7">
        <f t="shared" si="1544"/>
        <v>0</v>
      </c>
      <c r="E1004" s="11">
        <f>ABS(MAX(G996:G1005))</f>
        <v>0.05</v>
      </c>
      <c r="G1004" s="2" t="str">
        <f t="shared" si="1545"/>
        <v/>
      </c>
      <c r="U1004" s="28">
        <f t="shared" si="1539"/>
        <v>21</v>
      </c>
      <c r="V1004" s="28">
        <f t="shared" si="1540"/>
        <v>243</v>
      </c>
    </row>
    <row r="1005" spans="1:22" x14ac:dyDescent="0.3">
      <c r="A1005" s="28">
        <f t="shared" si="1472"/>
        <v>21244</v>
      </c>
      <c r="B1005" s="7">
        <f t="shared" si="1541"/>
        <v>0</v>
      </c>
      <c r="C1005" s="7">
        <f t="shared" si="1542"/>
        <v>0</v>
      </c>
      <c r="D1005" s="7">
        <f t="shared" si="1544"/>
        <v>0</v>
      </c>
      <c r="F1005" s="13"/>
      <c r="G1005" s="2" t="str">
        <f t="shared" si="1545"/>
        <v/>
      </c>
      <c r="U1005" s="28">
        <f t="shared" si="1539"/>
        <v>21</v>
      </c>
      <c r="V1005" s="28">
        <f t="shared" si="1540"/>
        <v>244</v>
      </c>
    </row>
    <row r="1006" spans="1:22" x14ac:dyDescent="0.3">
      <c r="A1006" s="28">
        <f t="shared" si="1472"/>
        <v>21245</v>
      </c>
      <c r="F1006" s="13"/>
      <c r="U1006" s="28">
        <f t="shared" si="1539"/>
        <v>21</v>
      </c>
      <c r="V1006" s="28">
        <f t="shared" si="1540"/>
        <v>245</v>
      </c>
    </row>
    <row r="1007" spans="1:22" x14ac:dyDescent="0.3">
      <c r="A1007" s="28">
        <f t="shared" si="1472"/>
        <v>21246</v>
      </c>
      <c r="F1007" s="13"/>
      <c r="U1007" s="28">
        <f t="shared" si="1539"/>
        <v>21</v>
      </c>
      <c r="V1007" s="28">
        <f t="shared" si="1540"/>
        <v>246</v>
      </c>
    </row>
    <row r="1008" spans="1:22" x14ac:dyDescent="0.3">
      <c r="A1008" s="28">
        <f t="shared" si="1472"/>
        <v>21247</v>
      </c>
      <c r="F1008" s="13"/>
      <c r="U1008" s="28">
        <f t="shared" si="1539"/>
        <v>21</v>
      </c>
      <c r="V1008" s="28">
        <f t="shared" si="1540"/>
        <v>247</v>
      </c>
    </row>
    <row r="1009" spans="1:24" s="8" customFormat="1" x14ac:dyDescent="0.3"/>
    <row r="1010" spans="1:24" x14ac:dyDescent="0.3">
      <c r="A1010" s="28">
        <f t="shared" ref="A1010:A1056" si="1550">ROUND(CONCATENATE(U1010,V1010),0)</f>
        <v>22201</v>
      </c>
      <c r="B1010" s="63" t="s">
        <v>0</v>
      </c>
      <c r="C1010" s="63"/>
      <c r="D1010" s="71" t="s">
        <v>75</v>
      </c>
      <c r="E1010" s="71"/>
      <c r="F1010" s="71"/>
      <c r="G1010" s="71"/>
      <c r="H1010" s="71"/>
      <c r="U1010" s="28">
        <f t="shared" ref="U1010" si="1551">U1008+1</f>
        <v>22</v>
      </c>
      <c r="V1010" s="28">
        <v>201</v>
      </c>
    </row>
    <row r="1011" spans="1:24" x14ac:dyDescent="0.3">
      <c r="A1011" s="28">
        <f t="shared" si="1550"/>
        <v>22202</v>
      </c>
      <c r="B1011" s="72" t="s">
        <v>70</v>
      </c>
      <c r="C1011" s="73"/>
      <c r="D1011" s="30" t="s">
        <v>65</v>
      </c>
      <c r="E1011" s="66" t="s">
        <v>71</v>
      </c>
      <c r="F1011" s="66"/>
      <c r="G1011" s="74" t="s">
        <v>67</v>
      </c>
      <c r="H1011" s="74"/>
      <c r="U1011" s="28">
        <f t="shared" ref="U1011" si="1552">U1010</f>
        <v>22</v>
      </c>
      <c r="V1011" s="28">
        <f t="shared" ref="V1011" si="1553">V1010+1</f>
        <v>202</v>
      </c>
    </row>
    <row r="1012" spans="1:24" x14ac:dyDescent="0.3">
      <c r="A1012" s="28">
        <f t="shared" si="1550"/>
        <v>22203</v>
      </c>
      <c r="B1012" s="75" t="s">
        <v>6</v>
      </c>
      <c r="C1012" s="75"/>
      <c r="D1012" s="71" t="s">
        <v>292</v>
      </c>
      <c r="E1012" s="71"/>
      <c r="F1012" s="71"/>
      <c r="G1012" s="71"/>
      <c r="H1012" s="71"/>
      <c r="U1012" s="28">
        <f t="shared" si="1539"/>
        <v>22</v>
      </c>
      <c r="V1012" s="28">
        <f t="shared" si="1540"/>
        <v>203</v>
      </c>
    </row>
    <row r="1013" spans="1:24" x14ac:dyDescent="0.3">
      <c r="A1013" s="28">
        <f t="shared" si="1550"/>
        <v>22204</v>
      </c>
      <c r="B1013" s="63" t="s">
        <v>7</v>
      </c>
      <c r="C1013" s="63"/>
      <c r="D1013" s="71" t="s">
        <v>29</v>
      </c>
      <c r="E1013" s="71"/>
      <c r="F1013" s="71"/>
      <c r="G1013" s="71"/>
      <c r="H1013" s="71"/>
      <c r="J1013" s="17"/>
      <c r="K1013" s="17" t="s">
        <v>53</v>
      </c>
      <c r="L1013" s="17" t="s">
        <v>54</v>
      </c>
      <c r="M1013" s="17" t="s">
        <v>55</v>
      </c>
      <c r="N1013" s="17" t="s">
        <v>56</v>
      </c>
      <c r="O1013" s="17" t="s">
        <v>57</v>
      </c>
      <c r="P1013" s="17" t="s">
        <v>2</v>
      </c>
      <c r="Q1013" s="17" t="s">
        <v>3</v>
      </c>
      <c r="R1013" s="17" t="s">
        <v>4</v>
      </c>
      <c r="S1013" s="17" t="s">
        <v>5</v>
      </c>
      <c r="U1013" s="28">
        <f t="shared" si="1539"/>
        <v>22</v>
      </c>
      <c r="V1013" s="28">
        <f t="shared" si="1540"/>
        <v>204</v>
      </c>
      <c r="X1013" s="1" t="s">
        <v>48</v>
      </c>
    </row>
    <row r="1014" spans="1:24" x14ac:dyDescent="0.3">
      <c r="A1014" s="28">
        <f t="shared" si="1550"/>
        <v>22205</v>
      </c>
      <c r="B1014" s="63" t="s">
        <v>9</v>
      </c>
      <c r="C1014" s="63"/>
      <c r="D1014" s="71" t="s">
        <v>30</v>
      </c>
      <c r="E1014" s="71"/>
      <c r="F1014" s="71"/>
      <c r="G1014" s="71"/>
      <c r="H1014" s="71"/>
      <c r="J1014" s="17">
        <f t="shared" ref="J1014" si="1554">COUNTA(B1026:B1035)</f>
        <v>3</v>
      </c>
      <c r="K1014" s="17">
        <f t="shared" ref="K1014" si="1555">IF(L1014-1&lt;2,0,L1014-1)</f>
        <v>0</v>
      </c>
      <c r="L1014" s="17">
        <f t="shared" ref="L1014" si="1556">IF(M1014-1&lt;2,0,M1014-1)</f>
        <v>0</v>
      </c>
      <c r="M1014" s="17">
        <f t="shared" ref="M1014" si="1557">IF(N1014-1&lt;2,0,N1014-1)</f>
        <v>0</v>
      </c>
      <c r="N1014" s="17">
        <f t="shared" ref="N1014" si="1558">IF(O1014-1&lt;2,0,O1014-1)</f>
        <v>0</v>
      </c>
      <c r="O1014" s="17">
        <f t="shared" ref="O1014" si="1559">IF(P1014-1&lt;2,0,P1014-1)</f>
        <v>0</v>
      </c>
      <c r="P1014" s="17">
        <f t="shared" ref="P1014" si="1560">IF(Q1014-1&lt;2,0,Q1014-1)</f>
        <v>0</v>
      </c>
      <c r="Q1014" s="17">
        <f t="shared" ref="Q1014" si="1561">IF(R1014-1&lt;2,0,R1014-1)</f>
        <v>0</v>
      </c>
      <c r="R1014" s="17">
        <f t="shared" ref="R1014" si="1562">IF(S1014-1&lt;2,0,S1014-1)</f>
        <v>2</v>
      </c>
      <c r="S1014" s="17">
        <f t="shared" ref="S1014" si="1563">J1014</f>
        <v>3</v>
      </c>
      <c r="U1014" s="28">
        <f t="shared" si="1539"/>
        <v>22</v>
      </c>
      <c r="V1014" s="28">
        <f t="shared" si="1540"/>
        <v>205</v>
      </c>
      <c r="X1014" s="1" t="s">
        <v>49</v>
      </c>
    </row>
    <row r="1015" spans="1:24" x14ac:dyDescent="0.3">
      <c r="A1015" s="28">
        <f t="shared" si="1550"/>
        <v>22206</v>
      </c>
      <c r="B1015" s="63" t="s">
        <v>10</v>
      </c>
      <c r="C1015" s="63"/>
      <c r="D1015" s="71" t="s">
        <v>293</v>
      </c>
      <c r="E1015" s="71"/>
      <c r="F1015" s="71"/>
      <c r="G1015" s="71"/>
      <c r="H1015" s="71"/>
      <c r="J1015" s="28" t="str">
        <f t="shared" ref="J1015" si="1564">CONCATENATE(J1014,1)</f>
        <v>31</v>
      </c>
      <c r="K1015" s="29">
        <f t="shared" ref="K1015" si="1565">IF(K1014=0,0,VLOOKUP(J1015,J1019:S1049,K1014,FALSE))</f>
        <v>0</v>
      </c>
      <c r="L1015" s="29">
        <f t="shared" ref="L1015" si="1566">IF(L1014=0,0,VLOOKUP(J1015,J1019:S1049,L1014,FALSE))</f>
        <v>0</v>
      </c>
      <c r="M1015" s="29">
        <f t="shared" ref="M1015" si="1567">IF(M1014=0,0,VLOOKUP(J1015,J1019:S1049,M1014,FALSE))</f>
        <v>0</v>
      </c>
      <c r="N1015" s="29">
        <f t="shared" ref="N1015" si="1568">IF(N1014=0,0,VLOOKUP(J1015,J1019:S1049,N1014,FALSE))</f>
        <v>0</v>
      </c>
      <c r="O1015" s="29">
        <f t="shared" ref="O1015" si="1569">IF(O1014=0,0,VLOOKUP(J1015,J1019:S1049,O1014,FALSE))</f>
        <v>0</v>
      </c>
      <c r="P1015" s="29">
        <f t="shared" ref="P1015" si="1570">IF(P1014=0,0,VLOOKUP(J1015,J1019:S1049,P1014,FALSE))</f>
        <v>0</v>
      </c>
      <c r="Q1015" s="29">
        <f t="shared" ref="Q1015" si="1571">IF(Q1014=0,0,VLOOKUP(J1015,J1019:S1049,Q1014,FALSE))</f>
        <v>0</v>
      </c>
      <c r="R1015" s="29">
        <f t="shared" ref="R1015" si="1572">IF(R1014=0,0,VLOOKUP(J1015,J1019:S1049,R1014,FALSE))</f>
        <v>0.99999999999999989</v>
      </c>
      <c r="S1015" s="29">
        <f t="shared" ref="S1015" si="1573">IF(S1014=0,0,VLOOKUP(J1015,J1019:S1049,S1014,FALSE))</f>
        <v>0.20000000000000284</v>
      </c>
      <c r="U1015" s="28">
        <f t="shared" si="1539"/>
        <v>22</v>
      </c>
      <c r="V1015" s="28">
        <f t="shared" si="1540"/>
        <v>206</v>
      </c>
      <c r="X1015" s="1" t="s">
        <v>50</v>
      </c>
    </row>
    <row r="1016" spans="1:24" x14ac:dyDescent="0.3">
      <c r="A1016" s="28">
        <f t="shared" si="1550"/>
        <v>22207</v>
      </c>
      <c r="B1016" s="63" t="s">
        <v>11</v>
      </c>
      <c r="C1016" s="63"/>
      <c r="D1016" s="64">
        <v>45761</v>
      </c>
      <c r="E1016" s="64"/>
      <c r="F1016" s="64"/>
      <c r="G1016" s="64"/>
      <c r="H1016" s="64"/>
      <c r="J1016" s="28" t="str">
        <f t="shared" ref="J1016" si="1574">CONCATENATE(J1014,2)</f>
        <v>32</v>
      </c>
      <c r="K1016" s="22">
        <f t="shared" ref="K1016" si="1575">IF(K1014=0,0,VLOOKUP(J1016,J1019:S1049,K1014,FALSE))</f>
        <v>0</v>
      </c>
      <c r="L1016" s="22">
        <f t="shared" ref="L1016" si="1576">IF(L1014=0,0,VLOOKUP(J1016,J1019:S1049,L1014,FALSE))</f>
        <v>0</v>
      </c>
      <c r="M1016" s="22">
        <f t="shared" ref="M1016" si="1577">IF(M1014=0,0,VLOOKUP(J1016,J1019:S1049,M1014,FALSE))</f>
        <v>0</v>
      </c>
      <c r="N1016" s="22">
        <f t="shared" ref="N1016" si="1578">IF(N1014=0,0,VLOOKUP(J1016,J1019:S1049,N1014,FALSE))</f>
        <v>0</v>
      </c>
      <c r="O1016" s="22">
        <f t="shared" ref="O1016" si="1579">IF(O1014=0,0,VLOOKUP(J1016,J1019:S1049,O1014,FALSE))</f>
        <v>0</v>
      </c>
      <c r="P1016" s="22">
        <f t="shared" ref="P1016" si="1580">IF(P1014=0,0,VLOOKUP(J1016,J1019:S1049,P1014,FALSE))</f>
        <v>0</v>
      </c>
      <c r="Q1016" s="22">
        <f t="shared" ref="Q1016" si="1581">IF(Q1014=0,0,VLOOKUP(J1016,J1019:S1049,Q1014,FALSE))</f>
        <v>0</v>
      </c>
      <c r="R1016" s="22">
        <f t="shared" ref="R1016" si="1582">IF(R1014=0,0,VLOOKUP(J1016,J1019:S1049,R1014,FALSE))</f>
        <v>2.5121479338940406E-16</v>
      </c>
      <c r="S1016" s="22">
        <f t="shared" ref="S1016" si="1583">IF(S1014=0,0,VLOOKUP(J1016,J1019:S1049,S1014,FALSE))</f>
        <v>6.559095902100322E-15</v>
      </c>
      <c r="U1016" s="28">
        <f t="shared" si="1539"/>
        <v>22</v>
      </c>
      <c r="V1016" s="28">
        <f t="shared" si="1540"/>
        <v>207</v>
      </c>
    </row>
    <row r="1017" spans="1:24" x14ac:dyDescent="0.3">
      <c r="A1017" s="28">
        <f t="shared" si="1550"/>
        <v>22208</v>
      </c>
      <c r="B1017" s="63" t="s">
        <v>12</v>
      </c>
      <c r="C1017" s="63"/>
      <c r="D1017" s="65">
        <v>46142</v>
      </c>
      <c r="E1017" s="65"/>
      <c r="F1017" s="65"/>
      <c r="G1017" s="65"/>
      <c r="H1017" s="65"/>
      <c r="J1017" s="28" t="str">
        <f t="shared" ref="J1017" si="1584">CONCATENATE(J1014,3)</f>
        <v>33</v>
      </c>
      <c r="K1017" s="22"/>
      <c r="L1017" s="22"/>
      <c r="M1017" s="22"/>
      <c r="N1017" s="22" t="s">
        <v>58</v>
      </c>
      <c r="O1017" s="29">
        <f t="shared" ref="O1017" si="1585">J1014-2</f>
        <v>1</v>
      </c>
      <c r="P1017" s="22" t="s">
        <v>59</v>
      </c>
      <c r="Q1017" s="29">
        <f t="shared" ref="Q1017" si="1586">VLOOKUP(J1017,J1019:S1049,3,FALSE)</f>
        <v>3.5527136788005009E-15</v>
      </c>
      <c r="R1017" s="22" t="s">
        <v>60</v>
      </c>
      <c r="S1017" s="22">
        <f t="shared" ref="S1017" si="1587">VLOOKUP(J1017,J1019:S1049,2,FALSE)</f>
        <v>1</v>
      </c>
      <c r="U1017" s="28">
        <f t="shared" si="1539"/>
        <v>22</v>
      </c>
      <c r="V1017" s="28">
        <f t="shared" si="1540"/>
        <v>208</v>
      </c>
    </row>
    <row r="1018" spans="1:24" x14ac:dyDescent="0.3">
      <c r="A1018" s="28">
        <f t="shared" si="1550"/>
        <v>22209</v>
      </c>
      <c r="B1018" s="63" t="s">
        <v>13</v>
      </c>
      <c r="C1018" s="63"/>
      <c r="D1018" s="15">
        <v>0.1</v>
      </c>
      <c r="E1018" s="66" t="s">
        <v>14</v>
      </c>
      <c r="F1018" s="66"/>
      <c r="G1018" s="66"/>
      <c r="H1018" s="6" t="s">
        <v>64</v>
      </c>
      <c r="J1018" s="17"/>
      <c r="K1018" s="17">
        <v>3</v>
      </c>
      <c r="L1018" s="17">
        <v>3</v>
      </c>
      <c r="M1018" s="17"/>
      <c r="N1018" s="17"/>
      <c r="O1018" s="17"/>
      <c r="P1018" s="17"/>
      <c r="Q1018" s="17"/>
      <c r="R1018" s="17"/>
      <c r="S1018" s="17"/>
      <c r="U1018" s="28">
        <f t="shared" si="1539"/>
        <v>22</v>
      </c>
      <c r="V1018" s="28">
        <f t="shared" si="1540"/>
        <v>209</v>
      </c>
    </row>
    <row r="1019" spans="1:24" x14ac:dyDescent="0.3">
      <c r="A1019" s="28">
        <f t="shared" si="1550"/>
        <v>22210</v>
      </c>
      <c r="B1019" s="63" t="s">
        <v>15</v>
      </c>
      <c r="C1019" s="63"/>
      <c r="D1019" s="2">
        <f t="shared" ref="D1019" si="1588">MIN(B1026:B1035)</f>
        <v>15</v>
      </c>
      <c r="E1019" s="3" t="s">
        <v>16</v>
      </c>
      <c r="F1019" s="2">
        <f t="shared" ref="F1019" si="1589">MAX(B1026:B1035)</f>
        <v>35</v>
      </c>
      <c r="G1019" s="4" t="str">
        <f t="shared" ref="G1019" si="1590">IF(H1018="","",H1018)</f>
        <v>°C</v>
      </c>
      <c r="H1019" s="14"/>
      <c r="J1019" s="28" t="str">
        <f t="shared" ref="J1019" si="1591">CONCATENATE(K1018,1)</f>
        <v>31</v>
      </c>
      <c r="K1019" s="22">
        <f t="array" ref="K1019:L1021">LINEST(B1026:B1028,C1026:C1028^{1},TRUE,TRUE)</f>
        <v>0.99999999999999989</v>
      </c>
      <c r="L1019" s="22">
        <v>0.20000000000000284</v>
      </c>
      <c r="M1019" s="17"/>
      <c r="N1019" s="17"/>
      <c r="O1019" s="17"/>
      <c r="P1019" s="17"/>
      <c r="Q1019" s="17"/>
      <c r="R1019" s="17"/>
      <c r="S1019" s="17"/>
      <c r="U1019" s="28">
        <f t="shared" si="1539"/>
        <v>22</v>
      </c>
      <c r="V1019" s="28">
        <f t="shared" si="1540"/>
        <v>210</v>
      </c>
    </row>
    <row r="1020" spans="1:24" x14ac:dyDescent="0.3">
      <c r="A1020" s="28">
        <f t="shared" si="1550"/>
        <v>22211</v>
      </c>
      <c r="J1020" s="28" t="str">
        <f t="shared" ref="J1020" si="1592">CONCATENATE(K1018,2)</f>
        <v>32</v>
      </c>
      <c r="K1020" s="22">
        <v>2.5121479338940406E-16</v>
      </c>
      <c r="L1020" s="22">
        <v>6.559095902100322E-15</v>
      </c>
      <c r="M1020" s="17"/>
      <c r="N1020" s="17"/>
      <c r="O1020" s="17"/>
      <c r="P1020" s="17"/>
      <c r="Q1020" s="17"/>
      <c r="R1020" s="17"/>
      <c r="S1020" s="17"/>
      <c r="U1020" s="28">
        <f t="shared" si="1539"/>
        <v>22</v>
      </c>
      <c r="V1020" s="28">
        <f t="shared" si="1540"/>
        <v>211</v>
      </c>
    </row>
    <row r="1021" spans="1:24" x14ac:dyDescent="0.3">
      <c r="A1021" s="28">
        <f t="shared" si="1550"/>
        <v>22212</v>
      </c>
      <c r="B1021" s="67" t="s">
        <v>17</v>
      </c>
      <c r="C1021" s="67"/>
      <c r="D1021" s="67"/>
      <c r="E1021" s="67"/>
      <c r="F1021" s="67"/>
      <c r="G1021" s="68" t="s">
        <v>31</v>
      </c>
      <c r="H1021" s="69"/>
      <c r="J1021" s="28" t="str">
        <f t="shared" ref="J1021" si="1593">CONCATENATE(K1018,3)</f>
        <v>33</v>
      </c>
      <c r="K1021" s="22">
        <v>1</v>
      </c>
      <c r="L1021" s="22">
        <v>3.5527136788005009E-15</v>
      </c>
      <c r="M1021" s="17"/>
      <c r="N1021" s="17"/>
      <c r="O1021" s="17"/>
      <c r="P1021" s="17"/>
      <c r="Q1021" s="17"/>
      <c r="R1021" s="17"/>
      <c r="S1021" s="17"/>
      <c r="U1021" s="28">
        <f t="shared" si="1539"/>
        <v>22</v>
      </c>
      <c r="V1021" s="28">
        <f t="shared" si="1540"/>
        <v>212</v>
      </c>
    </row>
    <row r="1022" spans="1:24" x14ac:dyDescent="0.3">
      <c r="A1022" s="28">
        <f t="shared" si="1550"/>
        <v>22213</v>
      </c>
      <c r="B1022" s="66" t="s">
        <v>18</v>
      </c>
      <c r="C1022" s="66"/>
      <c r="D1022" s="66"/>
      <c r="E1022" s="66" t="str">
        <f t="shared" ref="E1022" si="1594">IF(D1015="","",D1015)</f>
        <v>E0210/25</v>
      </c>
      <c r="F1022" s="66"/>
      <c r="G1022" s="4" t="s">
        <v>18</v>
      </c>
      <c r="H1022" s="16"/>
      <c r="J1022" s="17"/>
      <c r="K1022" s="17">
        <v>4</v>
      </c>
      <c r="L1022" s="17">
        <v>4</v>
      </c>
      <c r="M1022" s="17">
        <v>4</v>
      </c>
      <c r="N1022" s="17"/>
      <c r="O1022" s="17"/>
      <c r="P1022" s="17"/>
      <c r="Q1022" s="17"/>
      <c r="R1022" s="17"/>
      <c r="S1022" s="17"/>
      <c r="U1022" s="28">
        <f t="shared" si="1539"/>
        <v>22</v>
      </c>
      <c r="V1022" s="28">
        <f t="shared" si="1540"/>
        <v>213</v>
      </c>
    </row>
    <row r="1023" spans="1:24" ht="15" customHeight="1" x14ac:dyDescent="0.3">
      <c r="A1023" s="28">
        <f t="shared" si="1550"/>
        <v>22214</v>
      </c>
      <c r="B1023" s="5" t="s">
        <v>19</v>
      </c>
      <c r="C1023" s="5" t="s">
        <v>20</v>
      </c>
      <c r="D1023" s="5" t="s">
        <v>21</v>
      </c>
      <c r="E1023" s="5"/>
      <c r="F1023" s="70" t="s">
        <v>33</v>
      </c>
      <c r="G1023" s="5" t="s">
        <v>19</v>
      </c>
      <c r="H1023" s="5" t="s">
        <v>20</v>
      </c>
      <c r="J1023" s="28" t="str">
        <f t="shared" ref="J1023" si="1595">CONCATENATE(K1022,1)</f>
        <v>41</v>
      </c>
      <c r="K1023" s="22" t="e">
        <f t="array" ref="K1023:M1025">LINEST(B1026:B1029,C1026:C1029^{1,2},TRUE,TRUE)</f>
        <v>#VALUE!</v>
      </c>
      <c r="L1023" s="22" t="e">
        <v>#VALUE!</v>
      </c>
      <c r="M1023" s="22" t="e">
        <v>#VALUE!</v>
      </c>
      <c r="N1023" s="17"/>
      <c r="O1023" s="17"/>
      <c r="P1023" s="17"/>
      <c r="Q1023" s="17"/>
      <c r="R1023" s="17"/>
      <c r="S1023" s="17"/>
      <c r="U1023" s="28">
        <f t="shared" si="1539"/>
        <v>22</v>
      </c>
      <c r="V1023" s="28">
        <f t="shared" si="1540"/>
        <v>214</v>
      </c>
    </row>
    <row r="1024" spans="1:24" x14ac:dyDescent="0.3">
      <c r="A1024" s="28">
        <f t="shared" si="1550"/>
        <v>22215</v>
      </c>
      <c r="B1024" s="5" t="s">
        <v>22</v>
      </c>
      <c r="C1024" s="5" t="s">
        <v>23</v>
      </c>
      <c r="D1024" s="5" t="s">
        <v>24</v>
      </c>
      <c r="E1024" s="5" t="s">
        <v>32</v>
      </c>
      <c r="F1024" s="70"/>
      <c r="G1024" s="5" t="s">
        <v>22</v>
      </c>
      <c r="H1024" s="5" t="s">
        <v>23</v>
      </c>
      <c r="J1024" s="28" t="str">
        <f t="shared" ref="J1024" si="1596">CONCATENATE(K1022,2)</f>
        <v>42</v>
      </c>
      <c r="K1024" s="22" t="e">
        <v>#VALUE!</v>
      </c>
      <c r="L1024" s="22" t="e">
        <v>#VALUE!</v>
      </c>
      <c r="M1024" s="22" t="e">
        <v>#VALUE!</v>
      </c>
      <c r="N1024" s="17"/>
      <c r="O1024" s="17"/>
      <c r="P1024" s="17"/>
      <c r="Q1024" s="17"/>
      <c r="R1024" s="17"/>
      <c r="S1024" s="17"/>
      <c r="U1024" s="28">
        <f t="shared" si="1539"/>
        <v>22</v>
      </c>
      <c r="V1024" s="28">
        <f t="shared" si="1540"/>
        <v>215</v>
      </c>
    </row>
    <row r="1025" spans="1:22" x14ac:dyDescent="0.3">
      <c r="A1025" s="28">
        <f t="shared" si="1550"/>
        <v>22216</v>
      </c>
      <c r="B1025" s="6" t="str">
        <f t="shared" ref="B1025" si="1597">IF(H1018="","",H1018)</f>
        <v>°C</v>
      </c>
      <c r="C1025" s="6" t="str">
        <f t="shared" ref="C1025" si="1598">IF(H1018="","",H1018)</f>
        <v>°C</v>
      </c>
      <c r="D1025" s="6" t="str">
        <f t="shared" ref="D1025" si="1599">IF(H1018="","",H1018)</f>
        <v>°C</v>
      </c>
      <c r="E1025" s="6"/>
      <c r="F1025" s="6"/>
      <c r="G1025" s="6" t="str">
        <f t="shared" ref="G1025" si="1600">IF(H1018="","",H1018)</f>
        <v>°C</v>
      </c>
      <c r="H1025" s="6" t="str">
        <f t="shared" ref="H1025" si="1601">IF(H1018="","",H1018)</f>
        <v>°C</v>
      </c>
      <c r="J1025" s="28" t="str">
        <f t="shared" ref="J1025" si="1602">CONCATENATE(K1022,3)</f>
        <v>43</v>
      </c>
      <c r="K1025" s="22" t="e">
        <v>#VALUE!</v>
      </c>
      <c r="L1025" s="22" t="e">
        <v>#VALUE!</v>
      </c>
      <c r="M1025" s="22" t="e">
        <v>#VALUE!</v>
      </c>
      <c r="N1025" s="17"/>
      <c r="O1025" s="17"/>
      <c r="P1025" s="17"/>
      <c r="Q1025" s="17"/>
      <c r="R1025" s="17"/>
      <c r="S1025" s="17"/>
      <c r="U1025" s="28">
        <f t="shared" si="1539"/>
        <v>22</v>
      </c>
      <c r="V1025" s="28">
        <f t="shared" si="1540"/>
        <v>216</v>
      </c>
    </row>
    <row r="1026" spans="1:22" x14ac:dyDescent="0.3">
      <c r="A1026" s="28">
        <f t="shared" si="1550"/>
        <v>22217</v>
      </c>
      <c r="B1026" s="26">
        <v>15</v>
      </c>
      <c r="C1026" s="26">
        <v>14.8</v>
      </c>
      <c r="D1026" s="26">
        <v>0.1</v>
      </c>
      <c r="E1026" s="9">
        <v>2</v>
      </c>
      <c r="F1026" s="26">
        <v>1000000</v>
      </c>
      <c r="G1026" s="27"/>
      <c r="H1026" s="27"/>
      <c r="J1026" s="17"/>
      <c r="K1026" s="17">
        <v>5</v>
      </c>
      <c r="L1026" s="17">
        <v>5</v>
      </c>
      <c r="M1026" s="17">
        <v>5</v>
      </c>
      <c r="N1026" s="17">
        <v>5</v>
      </c>
      <c r="O1026" s="17"/>
      <c r="P1026" s="17"/>
      <c r="Q1026" s="17"/>
      <c r="R1026" s="17"/>
      <c r="S1026" s="17"/>
      <c r="U1026" s="28">
        <f t="shared" si="1539"/>
        <v>22</v>
      </c>
      <c r="V1026" s="28">
        <f t="shared" si="1540"/>
        <v>217</v>
      </c>
    </row>
    <row r="1027" spans="1:22" x14ac:dyDescent="0.3">
      <c r="A1027" s="28">
        <f t="shared" si="1550"/>
        <v>22218</v>
      </c>
      <c r="B1027" s="26">
        <v>25</v>
      </c>
      <c r="C1027" s="26">
        <v>24.8</v>
      </c>
      <c r="D1027" s="26">
        <v>0.1</v>
      </c>
      <c r="E1027" s="9">
        <v>2</v>
      </c>
      <c r="F1027" s="26">
        <v>1000000</v>
      </c>
      <c r="G1027" s="27"/>
      <c r="H1027" s="27"/>
      <c r="J1027" s="28" t="str">
        <f t="shared" ref="J1027" si="1603">CONCATENATE(K1026,1)</f>
        <v>51</v>
      </c>
      <c r="K1027" s="22" t="e">
        <f t="array" ref="K1027:N1029">LINEST(B1026:B1030,C1026:C1030^{1,2,3},TRUE,TRUE)</f>
        <v>#VALUE!</v>
      </c>
      <c r="L1027" s="22" t="e">
        <v>#VALUE!</v>
      </c>
      <c r="M1027" s="22" t="e">
        <v>#VALUE!</v>
      </c>
      <c r="N1027" s="22" t="e">
        <v>#VALUE!</v>
      </c>
      <c r="O1027" s="17"/>
      <c r="P1027" s="17"/>
      <c r="Q1027" s="17"/>
      <c r="R1027" s="17"/>
      <c r="S1027" s="17"/>
      <c r="U1027" s="28">
        <f t="shared" si="1539"/>
        <v>22</v>
      </c>
      <c r="V1027" s="28">
        <f t="shared" si="1540"/>
        <v>218</v>
      </c>
    </row>
    <row r="1028" spans="1:22" x14ac:dyDescent="0.3">
      <c r="A1028" s="28">
        <f t="shared" si="1550"/>
        <v>22219</v>
      </c>
      <c r="B1028" s="26">
        <v>35</v>
      </c>
      <c r="C1028" s="26">
        <v>34.799999999999997</v>
      </c>
      <c r="D1028" s="26">
        <v>0.1</v>
      </c>
      <c r="E1028" s="9">
        <v>2</v>
      </c>
      <c r="F1028" s="26">
        <v>1000000</v>
      </c>
      <c r="G1028" s="27"/>
      <c r="H1028" s="27"/>
      <c r="J1028" s="28" t="str">
        <f t="shared" ref="J1028" si="1604">CONCATENATE(K1026,2)</f>
        <v>52</v>
      </c>
      <c r="K1028" s="22" t="e">
        <v>#VALUE!</v>
      </c>
      <c r="L1028" s="22" t="e">
        <v>#VALUE!</v>
      </c>
      <c r="M1028" s="22" t="e">
        <v>#VALUE!</v>
      </c>
      <c r="N1028" s="22" t="e">
        <v>#VALUE!</v>
      </c>
      <c r="O1028" s="17"/>
      <c r="P1028" s="17"/>
      <c r="Q1028" s="17"/>
      <c r="R1028" s="17"/>
      <c r="S1028" s="17"/>
      <c r="U1028" s="28">
        <f t="shared" si="1539"/>
        <v>22</v>
      </c>
      <c r="V1028" s="28">
        <f t="shared" si="1540"/>
        <v>219</v>
      </c>
    </row>
    <row r="1029" spans="1:22" x14ac:dyDescent="0.3">
      <c r="A1029" s="28">
        <f t="shared" si="1550"/>
        <v>22220</v>
      </c>
      <c r="B1029" s="26"/>
      <c r="C1029" s="26"/>
      <c r="D1029" s="26"/>
      <c r="E1029" s="9"/>
      <c r="F1029" s="26"/>
      <c r="G1029" s="27"/>
      <c r="H1029" s="27"/>
      <c r="J1029" s="28" t="str">
        <f t="shared" ref="J1029" si="1605">CONCATENATE(K1026,3)</f>
        <v>53</v>
      </c>
      <c r="K1029" s="22" t="e">
        <v>#VALUE!</v>
      </c>
      <c r="L1029" s="22" t="e">
        <v>#VALUE!</v>
      </c>
      <c r="M1029" s="22" t="e">
        <v>#VALUE!</v>
      </c>
      <c r="N1029" s="22" t="e">
        <v>#VALUE!</v>
      </c>
      <c r="O1029" s="17"/>
      <c r="P1029" s="17"/>
      <c r="Q1029" s="17"/>
      <c r="R1029" s="17"/>
      <c r="S1029" s="17"/>
      <c r="U1029" s="28">
        <f t="shared" si="1539"/>
        <v>22</v>
      </c>
      <c r="V1029" s="28">
        <f t="shared" si="1540"/>
        <v>220</v>
      </c>
    </row>
    <row r="1030" spans="1:22" x14ac:dyDescent="0.3">
      <c r="A1030" s="28">
        <f t="shared" si="1550"/>
        <v>22221</v>
      </c>
      <c r="B1030" s="26"/>
      <c r="C1030" s="26"/>
      <c r="D1030" s="26"/>
      <c r="E1030" s="9"/>
      <c r="F1030" s="26"/>
      <c r="G1030" s="27"/>
      <c r="H1030" s="27"/>
      <c r="J1030" s="17"/>
      <c r="K1030" s="17">
        <v>6</v>
      </c>
      <c r="L1030" s="17">
        <v>6</v>
      </c>
      <c r="M1030" s="17">
        <v>6</v>
      </c>
      <c r="N1030" s="17">
        <v>6</v>
      </c>
      <c r="O1030" s="17">
        <v>6</v>
      </c>
      <c r="P1030" s="17"/>
      <c r="Q1030" s="17"/>
      <c r="R1030" s="17"/>
      <c r="S1030" s="17"/>
      <c r="U1030" s="28">
        <f t="shared" si="1539"/>
        <v>22</v>
      </c>
      <c r="V1030" s="28">
        <f t="shared" si="1540"/>
        <v>221</v>
      </c>
    </row>
    <row r="1031" spans="1:22" x14ac:dyDescent="0.3">
      <c r="A1031" s="28">
        <f t="shared" si="1550"/>
        <v>22222</v>
      </c>
      <c r="B1031" s="26"/>
      <c r="C1031" s="26"/>
      <c r="D1031" s="26"/>
      <c r="E1031" s="9"/>
      <c r="F1031" s="26"/>
      <c r="G1031" s="27"/>
      <c r="H1031" s="27"/>
      <c r="J1031" s="28" t="str">
        <f t="shared" ref="J1031" si="1606">CONCATENATE(K1030,1)</f>
        <v>61</v>
      </c>
      <c r="K1031" s="22" t="e">
        <f t="array" ref="K1031:O1033">LINEST(B1026:B1031,C1026:C1031^{1,2,3,4},TRUE,TRUE)</f>
        <v>#VALUE!</v>
      </c>
      <c r="L1031" s="22" t="e">
        <v>#VALUE!</v>
      </c>
      <c r="M1031" s="22" t="e">
        <v>#VALUE!</v>
      </c>
      <c r="N1031" s="22" t="e">
        <v>#VALUE!</v>
      </c>
      <c r="O1031" s="22" t="e">
        <v>#VALUE!</v>
      </c>
      <c r="P1031" s="17"/>
      <c r="Q1031" s="17"/>
      <c r="R1031" s="17"/>
      <c r="S1031" s="17"/>
      <c r="U1031" s="28">
        <f t="shared" si="1539"/>
        <v>22</v>
      </c>
      <c r="V1031" s="28">
        <f t="shared" si="1540"/>
        <v>222</v>
      </c>
    </row>
    <row r="1032" spans="1:22" x14ac:dyDescent="0.3">
      <c r="A1032" s="28">
        <f t="shared" si="1550"/>
        <v>22223</v>
      </c>
      <c r="B1032" s="26"/>
      <c r="C1032" s="26"/>
      <c r="D1032" s="26"/>
      <c r="E1032" s="9"/>
      <c r="F1032" s="26"/>
      <c r="G1032" s="27"/>
      <c r="H1032" s="27"/>
      <c r="J1032" s="28" t="str">
        <f t="shared" ref="J1032" si="1607">CONCATENATE(K1030,2)</f>
        <v>62</v>
      </c>
      <c r="K1032" s="22" t="e">
        <v>#VALUE!</v>
      </c>
      <c r="L1032" s="22" t="e">
        <v>#VALUE!</v>
      </c>
      <c r="M1032" s="22" t="e">
        <v>#VALUE!</v>
      </c>
      <c r="N1032" s="22" t="e">
        <v>#VALUE!</v>
      </c>
      <c r="O1032" s="22" t="e">
        <v>#VALUE!</v>
      </c>
      <c r="P1032" s="17"/>
      <c r="Q1032" s="17"/>
      <c r="R1032" s="17"/>
      <c r="S1032" s="17"/>
      <c r="U1032" s="28">
        <f t="shared" si="1539"/>
        <v>22</v>
      </c>
      <c r="V1032" s="28">
        <f t="shared" si="1540"/>
        <v>223</v>
      </c>
    </row>
    <row r="1033" spans="1:22" x14ac:dyDescent="0.3">
      <c r="A1033" s="28">
        <f t="shared" si="1550"/>
        <v>22224</v>
      </c>
      <c r="B1033" s="26"/>
      <c r="C1033" s="26"/>
      <c r="D1033" s="26"/>
      <c r="E1033" s="9"/>
      <c r="F1033" s="26"/>
      <c r="G1033" s="27"/>
      <c r="H1033" s="27"/>
      <c r="J1033" s="28" t="str">
        <f t="shared" ref="J1033" si="1608">CONCATENATE(K1030,3)</f>
        <v>63</v>
      </c>
      <c r="K1033" s="22" t="e">
        <v>#VALUE!</v>
      </c>
      <c r="L1033" s="22" t="e">
        <v>#VALUE!</v>
      </c>
      <c r="M1033" s="22" t="e">
        <v>#VALUE!</v>
      </c>
      <c r="N1033" s="22" t="e">
        <v>#VALUE!</v>
      </c>
      <c r="O1033" s="22" t="e">
        <v>#VALUE!</v>
      </c>
      <c r="P1033" s="17"/>
      <c r="Q1033" s="17"/>
      <c r="R1033" s="17"/>
      <c r="S1033" s="17"/>
      <c r="U1033" s="28">
        <f t="shared" si="1539"/>
        <v>22</v>
      </c>
      <c r="V1033" s="28">
        <f t="shared" si="1540"/>
        <v>224</v>
      </c>
    </row>
    <row r="1034" spans="1:22" x14ac:dyDescent="0.3">
      <c r="A1034" s="28">
        <f t="shared" si="1550"/>
        <v>22225</v>
      </c>
      <c r="B1034" s="26"/>
      <c r="C1034" s="26"/>
      <c r="D1034" s="26"/>
      <c r="E1034" s="9"/>
      <c r="F1034" s="26"/>
      <c r="G1034" s="27"/>
      <c r="H1034" s="27"/>
      <c r="J1034" s="17"/>
      <c r="K1034" s="17">
        <v>7</v>
      </c>
      <c r="L1034" s="17">
        <v>7</v>
      </c>
      <c r="M1034" s="17">
        <v>7</v>
      </c>
      <c r="N1034" s="17">
        <v>7</v>
      </c>
      <c r="O1034" s="17">
        <v>7</v>
      </c>
      <c r="P1034" s="17">
        <v>7</v>
      </c>
      <c r="Q1034" s="17"/>
      <c r="R1034" s="17"/>
      <c r="S1034" s="17"/>
      <c r="U1034" s="28">
        <f t="shared" si="1539"/>
        <v>22</v>
      </c>
      <c r="V1034" s="28">
        <f t="shared" si="1540"/>
        <v>225</v>
      </c>
    </row>
    <row r="1035" spans="1:22" x14ac:dyDescent="0.3">
      <c r="A1035" s="28">
        <f t="shared" si="1550"/>
        <v>22226</v>
      </c>
      <c r="B1035" s="26"/>
      <c r="C1035" s="26"/>
      <c r="D1035" s="26"/>
      <c r="E1035" s="9"/>
      <c r="F1035" s="26"/>
      <c r="G1035" s="27"/>
      <c r="H1035" s="27"/>
      <c r="J1035" s="28" t="str">
        <f t="shared" ref="J1035" si="1609">CONCATENATE(K1034,1)</f>
        <v>71</v>
      </c>
      <c r="K1035" s="22" t="e">
        <f t="array" ref="K1035:P1037">LINEST(B1026:B1032,C1026:C1032^{1,2,3,4,5},TRUE,TRUE)</f>
        <v>#VALUE!</v>
      </c>
      <c r="L1035" s="22" t="e">
        <v>#VALUE!</v>
      </c>
      <c r="M1035" s="22" t="e">
        <v>#VALUE!</v>
      </c>
      <c r="N1035" s="22" t="e">
        <v>#VALUE!</v>
      </c>
      <c r="O1035" s="22" t="e">
        <v>#VALUE!</v>
      </c>
      <c r="P1035" s="22" t="e">
        <v>#VALUE!</v>
      </c>
      <c r="Q1035" s="17"/>
      <c r="R1035" s="17"/>
      <c r="S1035" s="17"/>
      <c r="U1035" s="28">
        <f t="shared" si="1539"/>
        <v>22</v>
      </c>
      <c r="V1035" s="28">
        <f t="shared" si="1540"/>
        <v>226</v>
      </c>
    </row>
    <row r="1036" spans="1:22" x14ac:dyDescent="0.3">
      <c r="A1036" s="28">
        <f t="shared" si="1550"/>
        <v>22227</v>
      </c>
      <c r="B1036" s="2">
        <f t="shared" ref="B1036" si="1610">COUNT(B1026:B1035)-2</f>
        <v>1</v>
      </c>
      <c r="J1036" s="28" t="str">
        <f t="shared" ref="J1036" si="1611">CONCATENATE(K1034,2)</f>
        <v>72</v>
      </c>
      <c r="K1036" s="22" t="e">
        <v>#VALUE!</v>
      </c>
      <c r="L1036" s="22" t="e">
        <v>#VALUE!</v>
      </c>
      <c r="M1036" s="22" t="e">
        <v>#VALUE!</v>
      </c>
      <c r="N1036" s="22" t="e">
        <v>#VALUE!</v>
      </c>
      <c r="O1036" s="22" t="e">
        <v>#VALUE!</v>
      </c>
      <c r="P1036" s="22" t="e">
        <v>#VALUE!</v>
      </c>
      <c r="Q1036" s="17"/>
      <c r="R1036" s="17"/>
      <c r="S1036" s="17"/>
      <c r="U1036" s="28">
        <f t="shared" si="1539"/>
        <v>22</v>
      </c>
      <c r="V1036" s="28">
        <f t="shared" si="1540"/>
        <v>227</v>
      </c>
    </row>
    <row r="1037" spans="1:22" x14ac:dyDescent="0.3">
      <c r="A1037" s="28">
        <f t="shared" si="1550"/>
        <v>22228</v>
      </c>
      <c r="J1037" s="28" t="str">
        <f t="shared" ref="J1037" si="1612">CONCATENATE(K1034,3)</f>
        <v>73</v>
      </c>
      <c r="K1037" s="22" t="e">
        <v>#VALUE!</v>
      </c>
      <c r="L1037" s="22" t="e">
        <v>#VALUE!</v>
      </c>
      <c r="M1037" s="22" t="e">
        <v>#VALUE!</v>
      </c>
      <c r="N1037" s="22" t="e">
        <v>#VALUE!</v>
      </c>
      <c r="O1037" s="22" t="e">
        <v>#VALUE!</v>
      </c>
      <c r="P1037" s="22" t="e">
        <v>#VALUE!</v>
      </c>
      <c r="Q1037" s="17"/>
      <c r="R1037" s="17"/>
      <c r="S1037" s="17"/>
      <c r="U1037" s="28">
        <f t="shared" si="1539"/>
        <v>22</v>
      </c>
      <c r="V1037" s="28">
        <f t="shared" si="1540"/>
        <v>228</v>
      </c>
    </row>
    <row r="1038" spans="1:22" x14ac:dyDescent="0.3">
      <c r="A1038" s="28">
        <f t="shared" si="1550"/>
        <v>22229</v>
      </c>
      <c r="B1038" s="66" t="s">
        <v>25</v>
      </c>
      <c r="C1038" s="66"/>
      <c r="D1038" s="66"/>
      <c r="E1038" s="66"/>
      <c r="F1038" s="66"/>
      <c r="G1038" s="66"/>
      <c r="H1038" s="66"/>
      <c r="J1038" s="17"/>
      <c r="K1038" s="17">
        <v>8</v>
      </c>
      <c r="L1038" s="17">
        <v>8</v>
      </c>
      <c r="M1038" s="17">
        <v>8</v>
      </c>
      <c r="N1038" s="17">
        <v>8</v>
      </c>
      <c r="O1038" s="17">
        <v>8</v>
      </c>
      <c r="P1038" s="17">
        <v>8</v>
      </c>
      <c r="Q1038" s="17">
        <v>8</v>
      </c>
      <c r="R1038" s="17"/>
      <c r="S1038" s="17"/>
      <c r="U1038" s="28">
        <f t="shared" si="1539"/>
        <v>22</v>
      </c>
      <c r="V1038" s="28">
        <f t="shared" si="1540"/>
        <v>229</v>
      </c>
    </row>
    <row r="1039" spans="1:22" x14ac:dyDescent="0.3">
      <c r="A1039" s="28">
        <f t="shared" si="1550"/>
        <v>22230</v>
      </c>
      <c r="B1039" s="71"/>
      <c r="C1039" s="71"/>
      <c r="D1039" s="71"/>
      <c r="E1039" s="71"/>
      <c r="F1039" s="71"/>
      <c r="G1039" s="71"/>
      <c r="H1039" s="71"/>
      <c r="J1039" s="28" t="str">
        <f t="shared" ref="J1039" si="1613">CONCATENATE(K1038,1)</f>
        <v>81</v>
      </c>
      <c r="K1039" s="22" t="e">
        <f t="array" ref="K1039:Q1041">LINEST(B1026:B1033,C1026:C1033^{1,2,3,4,5,6},TRUE,TRUE)</f>
        <v>#VALUE!</v>
      </c>
      <c r="L1039" s="22" t="e">
        <v>#VALUE!</v>
      </c>
      <c r="M1039" s="22" t="e">
        <v>#VALUE!</v>
      </c>
      <c r="N1039" s="22" t="e">
        <v>#VALUE!</v>
      </c>
      <c r="O1039" s="22" t="e">
        <v>#VALUE!</v>
      </c>
      <c r="P1039" s="22" t="e">
        <v>#VALUE!</v>
      </c>
      <c r="Q1039" s="22" t="e">
        <v>#VALUE!</v>
      </c>
      <c r="R1039" s="17"/>
      <c r="S1039" s="17"/>
      <c r="U1039" s="28">
        <f t="shared" si="1539"/>
        <v>22</v>
      </c>
      <c r="V1039" s="28">
        <f t="shared" si="1540"/>
        <v>230</v>
      </c>
    </row>
    <row r="1040" spans="1:22" x14ac:dyDescent="0.3">
      <c r="A1040" s="28">
        <f t="shared" si="1550"/>
        <v>22231</v>
      </c>
      <c r="B1040" s="71"/>
      <c r="C1040" s="71"/>
      <c r="D1040" s="71"/>
      <c r="E1040" s="71"/>
      <c r="F1040" s="71"/>
      <c r="G1040" s="71"/>
      <c r="H1040" s="71"/>
      <c r="J1040" s="28" t="str">
        <f t="shared" ref="J1040" si="1614">CONCATENATE(K1038,2)</f>
        <v>82</v>
      </c>
      <c r="K1040" s="22" t="e">
        <v>#VALUE!</v>
      </c>
      <c r="L1040" s="22" t="e">
        <v>#VALUE!</v>
      </c>
      <c r="M1040" s="22" t="e">
        <v>#VALUE!</v>
      </c>
      <c r="N1040" s="22" t="e">
        <v>#VALUE!</v>
      </c>
      <c r="O1040" s="22" t="e">
        <v>#VALUE!</v>
      </c>
      <c r="P1040" s="22" t="e">
        <v>#VALUE!</v>
      </c>
      <c r="Q1040" s="22" t="e">
        <v>#VALUE!</v>
      </c>
      <c r="R1040" s="17"/>
      <c r="S1040" s="17"/>
      <c r="U1040" s="28">
        <f t="shared" si="1539"/>
        <v>22</v>
      </c>
      <c r="V1040" s="28">
        <f t="shared" si="1540"/>
        <v>231</v>
      </c>
    </row>
    <row r="1041" spans="1:22" x14ac:dyDescent="0.3">
      <c r="A1041" s="28">
        <f t="shared" si="1550"/>
        <v>22232</v>
      </c>
      <c r="J1041" s="28" t="str">
        <f t="shared" ref="J1041" si="1615">CONCATENATE(K1038,3)</f>
        <v>83</v>
      </c>
      <c r="K1041" s="22" t="e">
        <v>#VALUE!</v>
      </c>
      <c r="L1041" s="22" t="e">
        <v>#VALUE!</v>
      </c>
      <c r="M1041" s="22" t="e">
        <v>#VALUE!</v>
      </c>
      <c r="N1041" s="22" t="e">
        <v>#VALUE!</v>
      </c>
      <c r="O1041" s="22" t="e">
        <v>#VALUE!</v>
      </c>
      <c r="P1041" s="22" t="e">
        <v>#VALUE!</v>
      </c>
      <c r="Q1041" s="22" t="e">
        <v>#VALUE!</v>
      </c>
      <c r="R1041" s="17"/>
      <c r="S1041" s="17"/>
      <c r="U1041" s="28">
        <f t="shared" si="1539"/>
        <v>22</v>
      </c>
      <c r="V1041" s="28">
        <f t="shared" si="1540"/>
        <v>232</v>
      </c>
    </row>
    <row r="1042" spans="1:22" ht="15" customHeight="1" x14ac:dyDescent="0.3">
      <c r="A1042" s="28">
        <f t="shared" si="1550"/>
        <v>22233</v>
      </c>
      <c r="B1042" s="66" t="s">
        <v>52</v>
      </c>
      <c r="C1042" s="66"/>
      <c r="D1042" s="66"/>
      <c r="E1042" s="10">
        <f>IF(D1012="","",MAX(E1043,E1044))</f>
        <v>0.20000000000000284</v>
      </c>
      <c r="J1042" s="17"/>
      <c r="K1042" s="17">
        <v>9</v>
      </c>
      <c r="L1042" s="17">
        <v>9</v>
      </c>
      <c r="M1042" s="17">
        <v>9</v>
      </c>
      <c r="N1042" s="17">
        <v>9</v>
      </c>
      <c r="O1042" s="17">
        <v>9</v>
      </c>
      <c r="P1042" s="17">
        <v>9</v>
      </c>
      <c r="Q1042" s="17">
        <v>9</v>
      </c>
      <c r="R1042" s="17">
        <v>9</v>
      </c>
      <c r="S1042" s="17"/>
      <c r="U1042" s="28">
        <f t="shared" si="1539"/>
        <v>22</v>
      </c>
      <c r="V1042" s="28">
        <f t="shared" si="1540"/>
        <v>233</v>
      </c>
    </row>
    <row r="1043" spans="1:22" x14ac:dyDescent="0.3">
      <c r="A1043" s="28">
        <f t="shared" si="1550"/>
        <v>22234</v>
      </c>
      <c r="B1043" s="2" t="s">
        <v>26</v>
      </c>
      <c r="C1043" s="2" t="s">
        <v>27</v>
      </c>
      <c r="D1043" s="2" t="s">
        <v>28</v>
      </c>
      <c r="E1043" s="11">
        <f>ABS(MIN(D1044:D1053))</f>
        <v>0</v>
      </c>
      <c r="G1043" s="2" t="s">
        <v>230</v>
      </c>
      <c r="J1043" s="28" t="str">
        <f t="shared" ref="J1043" si="1616">CONCATENATE(K1042,1)</f>
        <v>91</v>
      </c>
      <c r="K1043" s="22" t="e">
        <f t="array" ref="K1043:R1045">LINEST(B1026:B1034,C1026:C1034^{1,2,3,4,5,6,7},TRUE,TRUE)</f>
        <v>#VALUE!</v>
      </c>
      <c r="L1043" s="22" t="e">
        <v>#VALUE!</v>
      </c>
      <c r="M1043" s="22" t="e">
        <v>#VALUE!</v>
      </c>
      <c r="N1043" s="22" t="e">
        <v>#VALUE!</v>
      </c>
      <c r="O1043" s="22" t="e">
        <v>#VALUE!</v>
      </c>
      <c r="P1043" s="22" t="e">
        <v>#VALUE!</v>
      </c>
      <c r="Q1043" s="22" t="e">
        <v>#VALUE!</v>
      </c>
      <c r="R1043" s="22" t="e">
        <v>#VALUE!</v>
      </c>
      <c r="S1043" s="17"/>
      <c r="U1043" s="28">
        <f t="shared" si="1539"/>
        <v>22</v>
      </c>
      <c r="V1043" s="28">
        <f t="shared" si="1540"/>
        <v>234</v>
      </c>
    </row>
    <row r="1044" spans="1:22" x14ac:dyDescent="0.3">
      <c r="A1044" s="28">
        <f t="shared" si="1550"/>
        <v>22235</v>
      </c>
      <c r="B1044" s="7">
        <f t="shared" ref="B1044:B1053" si="1617">C1026-B1026</f>
        <v>-0.19999999999999929</v>
      </c>
      <c r="C1044" s="7">
        <f t="shared" ref="C1044:C1053" si="1618">H1026-G1026</f>
        <v>0</v>
      </c>
      <c r="D1044" s="7">
        <f>C1044-B1044</f>
        <v>0.19999999999999929</v>
      </c>
      <c r="E1044" s="11">
        <f>ABS(MAX(D1044:D1053))</f>
        <v>0.20000000000000284</v>
      </c>
      <c r="F1044" s="13"/>
      <c r="G1044" s="2">
        <f>IF(D1026="","",D1026/E1026)</f>
        <v>0.05</v>
      </c>
      <c r="H1044" s="13"/>
      <c r="J1044" s="28" t="str">
        <f t="shared" ref="J1044" si="1619">CONCATENATE(K1042,2)</f>
        <v>92</v>
      </c>
      <c r="K1044" s="22" t="e">
        <v>#VALUE!</v>
      </c>
      <c r="L1044" s="22" t="e">
        <v>#VALUE!</v>
      </c>
      <c r="M1044" s="22" t="e">
        <v>#VALUE!</v>
      </c>
      <c r="N1044" s="22" t="e">
        <v>#VALUE!</v>
      </c>
      <c r="O1044" s="22" t="e">
        <v>#VALUE!</v>
      </c>
      <c r="P1044" s="22" t="e">
        <v>#VALUE!</v>
      </c>
      <c r="Q1044" s="22" t="e">
        <v>#VALUE!</v>
      </c>
      <c r="R1044" s="22" t="e">
        <v>#VALUE!</v>
      </c>
      <c r="S1044" s="17"/>
      <c r="U1044" s="28">
        <f t="shared" si="1539"/>
        <v>22</v>
      </c>
      <c r="V1044" s="28">
        <f t="shared" si="1540"/>
        <v>235</v>
      </c>
    </row>
    <row r="1045" spans="1:22" x14ac:dyDescent="0.3">
      <c r="A1045" s="28">
        <f t="shared" si="1550"/>
        <v>22236</v>
      </c>
      <c r="B1045" s="7">
        <f t="shared" si="1617"/>
        <v>-0.19999999999999929</v>
      </c>
      <c r="C1045" s="7">
        <f t="shared" si="1618"/>
        <v>0</v>
      </c>
      <c r="D1045" s="7">
        <f t="shared" ref="D1045:D1053" si="1620">C1045-B1045</f>
        <v>0.19999999999999929</v>
      </c>
      <c r="E1045" s="12" t="s">
        <v>34</v>
      </c>
      <c r="G1045" s="2">
        <f t="shared" ref="G1045:G1053" si="1621">IF(D1027="","",D1027/E1027)</f>
        <v>0.05</v>
      </c>
      <c r="H1045" s="13"/>
      <c r="J1045" s="28" t="str">
        <f t="shared" ref="J1045" si="1622">CONCATENATE(K1042,3)</f>
        <v>93</v>
      </c>
      <c r="K1045" s="22" t="e">
        <v>#VALUE!</v>
      </c>
      <c r="L1045" s="22" t="e">
        <v>#VALUE!</v>
      </c>
      <c r="M1045" s="22" t="e">
        <v>#VALUE!</v>
      </c>
      <c r="N1045" s="22" t="e">
        <v>#VALUE!</v>
      </c>
      <c r="O1045" s="22" t="e">
        <v>#VALUE!</v>
      </c>
      <c r="P1045" s="22" t="e">
        <v>#VALUE!</v>
      </c>
      <c r="Q1045" s="22" t="e">
        <v>#VALUE!</v>
      </c>
      <c r="R1045" s="22" t="e">
        <v>#VALUE!</v>
      </c>
      <c r="S1045" s="17"/>
      <c r="U1045" s="28">
        <f t="shared" si="1539"/>
        <v>22</v>
      </c>
      <c r="V1045" s="28">
        <f t="shared" si="1540"/>
        <v>236</v>
      </c>
    </row>
    <row r="1046" spans="1:22" x14ac:dyDescent="0.3">
      <c r="A1046" s="28">
        <f t="shared" si="1550"/>
        <v>22237</v>
      </c>
      <c r="B1046" s="7">
        <f t="shared" si="1617"/>
        <v>-0.20000000000000284</v>
      </c>
      <c r="C1046" s="7">
        <f t="shared" si="1618"/>
        <v>0</v>
      </c>
      <c r="D1046" s="7">
        <f t="shared" si="1620"/>
        <v>0.20000000000000284</v>
      </c>
      <c r="E1046" s="10">
        <f>IF(D1012="","",MAX(E1047,E1048))</f>
        <v>0.20000000000000284</v>
      </c>
      <c r="G1046" s="2">
        <f t="shared" si="1621"/>
        <v>0.05</v>
      </c>
      <c r="H1046" s="13"/>
      <c r="J1046" s="17"/>
      <c r="K1046" s="17">
        <v>10</v>
      </c>
      <c r="L1046" s="17">
        <v>10</v>
      </c>
      <c r="M1046" s="17">
        <v>10</v>
      </c>
      <c r="N1046" s="17">
        <v>10</v>
      </c>
      <c r="O1046" s="17">
        <v>10</v>
      </c>
      <c r="P1046" s="17">
        <v>10</v>
      </c>
      <c r="Q1046" s="17">
        <v>10</v>
      </c>
      <c r="R1046" s="17">
        <v>10</v>
      </c>
      <c r="S1046" s="17">
        <v>10</v>
      </c>
      <c r="U1046" s="28">
        <f t="shared" si="1539"/>
        <v>22</v>
      </c>
      <c r="V1046" s="28">
        <f t="shared" si="1540"/>
        <v>237</v>
      </c>
    </row>
    <row r="1047" spans="1:22" x14ac:dyDescent="0.3">
      <c r="A1047" s="28">
        <f t="shared" si="1550"/>
        <v>22238</v>
      </c>
      <c r="B1047" s="7">
        <f t="shared" si="1617"/>
        <v>0</v>
      </c>
      <c r="C1047" s="7">
        <f t="shared" si="1618"/>
        <v>0</v>
      </c>
      <c r="D1047" s="7">
        <f t="shared" si="1620"/>
        <v>0</v>
      </c>
      <c r="E1047" s="11">
        <f>ABS(MIN(B1044:B1053))</f>
        <v>0.20000000000000284</v>
      </c>
      <c r="G1047" s="2" t="str">
        <f t="shared" si="1621"/>
        <v/>
      </c>
      <c r="H1047" s="13"/>
      <c r="J1047" s="28" t="str">
        <f t="shared" ref="J1047" si="1623">CONCATENATE(K1046,1)</f>
        <v>101</v>
      </c>
      <c r="K1047" s="22" t="e">
        <f t="array" ref="K1047:S1049">LINEST(B1026:B1035,C1026:C1035^{1,2,3,4,5,6,7,8},TRUE,TRUE)</f>
        <v>#VALUE!</v>
      </c>
      <c r="L1047" s="22" t="e">
        <v>#VALUE!</v>
      </c>
      <c r="M1047" s="22" t="e">
        <v>#VALUE!</v>
      </c>
      <c r="N1047" s="22" t="e">
        <v>#VALUE!</v>
      </c>
      <c r="O1047" s="22" t="e">
        <v>#VALUE!</v>
      </c>
      <c r="P1047" s="22" t="e">
        <v>#VALUE!</v>
      </c>
      <c r="Q1047" s="22" t="e">
        <v>#VALUE!</v>
      </c>
      <c r="R1047" s="22" t="e">
        <v>#VALUE!</v>
      </c>
      <c r="S1047" s="22" t="e">
        <v>#VALUE!</v>
      </c>
      <c r="U1047" s="28">
        <f t="shared" si="1539"/>
        <v>22</v>
      </c>
      <c r="V1047" s="28">
        <f t="shared" si="1540"/>
        <v>238</v>
      </c>
    </row>
    <row r="1048" spans="1:22" x14ac:dyDescent="0.3">
      <c r="A1048" s="28">
        <f t="shared" si="1550"/>
        <v>22239</v>
      </c>
      <c r="B1048" s="7">
        <f t="shared" si="1617"/>
        <v>0</v>
      </c>
      <c r="C1048" s="7">
        <f t="shared" si="1618"/>
        <v>0</v>
      </c>
      <c r="D1048" s="7">
        <f t="shared" si="1620"/>
        <v>0</v>
      </c>
      <c r="E1048" s="11">
        <f>ABS(MAX(B1044:B1053))</f>
        <v>0</v>
      </c>
      <c r="G1048" s="2" t="str">
        <f t="shared" si="1621"/>
        <v/>
      </c>
      <c r="H1048" s="13"/>
      <c r="J1048" s="28" t="str">
        <f t="shared" ref="J1048" si="1624">CONCATENATE(K1046,2)</f>
        <v>102</v>
      </c>
      <c r="K1048" s="22" t="e">
        <v>#VALUE!</v>
      </c>
      <c r="L1048" s="22" t="e">
        <v>#VALUE!</v>
      </c>
      <c r="M1048" s="22" t="e">
        <v>#VALUE!</v>
      </c>
      <c r="N1048" s="22" t="e">
        <v>#VALUE!</v>
      </c>
      <c r="O1048" s="22" t="e">
        <v>#VALUE!</v>
      </c>
      <c r="P1048" s="22" t="e">
        <v>#VALUE!</v>
      </c>
      <c r="Q1048" s="22" t="e">
        <v>#VALUE!</v>
      </c>
      <c r="R1048" s="22" t="e">
        <v>#VALUE!</v>
      </c>
      <c r="S1048" s="22" t="e">
        <v>#VALUE!</v>
      </c>
      <c r="U1048" s="28">
        <f t="shared" si="1539"/>
        <v>22</v>
      </c>
      <c r="V1048" s="28">
        <f t="shared" si="1540"/>
        <v>239</v>
      </c>
    </row>
    <row r="1049" spans="1:22" x14ac:dyDescent="0.3">
      <c r="A1049" s="28">
        <f t="shared" si="1550"/>
        <v>22240</v>
      </c>
      <c r="B1049" s="7">
        <f t="shared" si="1617"/>
        <v>0</v>
      </c>
      <c r="C1049" s="7">
        <f t="shared" si="1618"/>
        <v>0</v>
      </c>
      <c r="D1049" s="7">
        <f t="shared" si="1620"/>
        <v>0</v>
      </c>
      <c r="E1049" s="12" t="s">
        <v>231</v>
      </c>
      <c r="G1049" s="2" t="str">
        <f t="shared" si="1621"/>
        <v/>
      </c>
      <c r="H1049" s="13"/>
      <c r="J1049" s="28" t="str">
        <f t="shared" ref="J1049" si="1625">CONCATENATE(K1046,3)</f>
        <v>103</v>
      </c>
      <c r="K1049" s="22" t="e">
        <v>#VALUE!</v>
      </c>
      <c r="L1049" s="22" t="e">
        <v>#VALUE!</v>
      </c>
      <c r="M1049" s="22" t="e">
        <v>#VALUE!</v>
      </c>
      <c r="N1049" s="22" t="e">
        <v>#VALUE!</v>
      </c>
      <c r="O1049" s="22" t="e">
        <v>#VALUE!</v>
      </c>
      <c r="P1049" s="22" t="e">
        <v>#VALUE!</v>
      </c>
      <c r="Q1049" s="22" t="e">
        <v>#VALUE!</v>
      </c>
      <c r="R1049" s="22" t="e">
        <v>#VALUE!</v>
      </c>
      <c r="S1049" s="22" t="e">
        <v>#VALUE!</v>
      </c>
      <c r="U1049" s="28">
        <f t="shared" si="1539"/>
        <v>22</v>
      </c>
      <c r="V1049" s="28">
        <f t="shared" si="1540"/>
        <v>240</v>
      </c>
    </row>
    <row r="1050" spans="1:22" x14ac:dyDescent="0.3">
      <c r="A1050" s="28">
        <f t="shared" si="1550"/>
        <v>22241</v>
      </c>
      <c r="B1050" s="7">
        <f t="shared" si="1617"/>
        <v>0</v>
      </c>
      <c r="C1050" s="7">
        <f t="shared" si="1618"/>
        <v>0</v>
      </c>
      <c r="D1050" s="7">
        <f t="shared" si="1620"/>
        <v>0</v>
      </c>
      <c r="E1050" s="10">
        <f>IF(D1012="","",MAX(E1051,E1052))*2</f>
        <v>0.1</v>
      </c>
      <c r="G1050" s="2" t="str">
        <f t="shared" si="1621"/>
        <v/>
      </c>
      <c r="H1050" s="13"/>
      <c r="U1050" s="28">
        <f t="shared" si="1539"/>
        <v>22</v>
      </c>
      <c r="V1050" s="28">
        <f t="shared" si="1540"/>
        <v>241</v>
      </c>
    </row>
    <row r="1051" spans="1:22" x14ac:dyDescent="0.3">
      <c r="A1051" s="28">
        <f t="shared" si="1550"/>
        <v>22242</v>
      </c>
      <c r="B1051" s="7">
        <f t="shared" si="1617"/>
        <v>0</v>
      </c>
      <c r="C1051" s="7">
        <f t="shared" si="1618"/>
        <v>0</v>
      </c>
      <c r="D1051" s="7">
        <f t="shared" si="1620"/>
        <v>0</v>
      </c>
      <c r="E1051" s="11">
        <f>ABS(MIN(G1044:G1053))</f>
        <v>0.05</v>
      </c>
      <c r="G1051" s="2" t="str">
        <f t="shared" si="1621"/>
        <v/>
      </c>
      <c r="U1051" s="28">
        <f t="shared" si="1539"/>
        <v>22</v>
      </c>
      <c r="V1051" s="28">
        <f t="shared" si="1540"/>
        <v>242</v>
      </c>
    </row>
    <row r="1052" spans="1:22" x14ac:dyDescent="0.3">
      <c r="A1052" s="28">
        <f t="shared" si="1550"/>
        <v>22243</v>
      </c>
      <c r="B1052" s="7">
        <f t="shared" si="1617"/>
        <v>0</v>
      </c>
      <c r="C1052" s="7">
        <f t="shared" si="1618"/>
        <v>0</v>
      </c>
      <c r="D1052" s="7">
        <f t="shared" si="1620"/>
        <v>0</v>
      </c>
      <c r="E1052" s="11">
        <f>ABS(MAX(G1044:G1053))</f>
        <v>0.05</v>
      </c>
      <c r="G1052" s="2" t="str">
        <f t="shared" si="1621"/>
        <v/>
      </c>
      <c r="U1052" s="28">
        <f t="shared" si="1539"/>
        <v>22</v>
      </c>
      <c r="V1052" s="28">
        <f t="shared" si="1540"/>
        <v>243</v>
      </c>
    </row>
    <row r="1053" spans="1:22" x14ac:dyDescent="0.3">
      <c r="A1053" s="28">
        <f t="shared" si="1550"/>
        <v>22244</v>
      </c>
      <c r="B1053" s="7">
        <f t="shared" si="1617"/>
        <v>0</v>
      </c>
      <c r="C1053" s="7">
        <f t="shared" si="1618"/>
        <v>0</v>
      </c>
      <c r="D1053" s="7">
        <f t="shared" si="1620"/>
        <v>0</v>
      </c>
      <c r="F1053" s="13"/>
      <c r="G1053" s="2" t="str">
        <f t="shared" si="1621"/>
        <v/>
      </c>
      <c r="U1053" s="28">
        <f t="shared" si="1539"/>
        <v>22</v>
      </c>
      <c r="V1053" s="28">
        <f t="shared" si="1540"/>
        <v>244</v>
      </c>
    </row>
    <row r="1054" spans="1:22" x14ac:dyDescent="0.3">
      <c r="A1054" s="28">
        <f t="shared" si="1550"/>
        <v>22245</v>
      </c>
      <c r="F1054" s="13"/>
      <c r="U1054" s="28">
        <f t="shared" si="1539"/>
        <v>22</v>
      </c>
      <c r="V1054" s="28">
        <f t="shared" si="1540"/>
        <v>245</v>
      </c>
    </row>
    <row r="1055" spans="1:22" x14ac:dyDescent="0.3">
      <c r="A1055" s="28">
        <f t="shared" si="1550"/>
        <v>22246</v>
      </c>
      <c r="F1055" s="13"/>
      <c r="U1055" s="28">
        <f t="shared" si="1539"/>
        <v>22</v>
      </c>
      <c r="V1055" s="28">
        <f t="shared" si="1540"/>
        <v>246</v>
      </c>
    </row>
    <row r="1056" spans="1:22" x14ac:dyDescent="0.3">
      <c r="A1056" s="28">
        <f t="shared" si="1550"/>
        <v>22247</v>
      </c>
      <c r="F1056" s="13"/>
      <c r="U1056" s="28">
        <f t="shared" si="1539"/>
        <v>22</v>
      </c>
      <c r="V1056" s="28">
        <f t="shared" si="1540"/>
        <v>247</v>
      </c>
    </row>
    <row r="1057" spans="1:24" s="8" customFormat="1" x14ac:dyDescent="0.3"/>
    <row r="1058" spans="1:24" x14ac:dyDescent="0.3">
      <c r="A1058" s="28">
        <f t="shared" ref="A1058:A1104" si="1626">ROUND(CONCATENATE(U1058,V1058),0)</f>
        <v>23201</v>
      </c>
      <c r="B1058" s="63" t="s">
        <v>0</v>
      </c>
      <c r="C1058" s="63"/>
      <c r="D1058" s="71" t="s">
        <v>75</v>
      </c>
      <c r="E1058" s="71"/>
      <c r="F1058" s="71"/>
      <c r="G1058" s="71"/>
      <c r="H1058" s="71"/>
      <c r="U1058" s="28">
        <f t="shared" ref="U1058" si="1627">U1056+1</f>
        <v>23</v>
      </c>
      <c r="V1058" s="28">
        <v>201</v>
      </c>
    </row>
    <row r="1059" spans="1:24" x14ac:dyDescent="0.3">
      <c r="A1059" s="28">
        <f t="shared" si="1626"/>
        <v>23202</v>
      </c>
      <c r="B1059" s="72" t="s">
        <v>70</v>
      </c>
      <c r="C1059" s="73"/>
      <c r="D1059" s="30" t="s">
        <v>66</v>
      </c>
      <c r="E1059" s="66" t="s">
        <v>71</v>
      </c>
      <c r="F1059" s="66"/>
      <c r="G1059" s="74" t="s">
        <v>72</v>
      </c>
      <c r="H1059" s="74"/>
      <c r="U1059" s="28">
        <f t="shared" ref="U1059:U1122" si="1628">U1058</f>
        <v>23</v>
      </c>
      <c r="V1059" s="28">
        <f t="shared" ref="V1059:V1122" si="1629">V1058+1</f>
        <v>202</v>
      </c>
    </row>
    <row r="1060" spans="1:24" x14ac:dyDescent="0.3">
      <c r="A1060" s="28">
        <f t="shared" si="1626"/>
        <v>23203</v>
      </c>
      <c r="B1060" s="75" t="s">
        <v>6</v>
      </c>
      <c r="C1060" s="75"/>
      <c r="D1060" s="71" t="s">
        <v>139</v>
      </c>
      <c r="E1060" s="71"/>
      <c r="F1060" s="71"/>
      <c r="G1060" s="71"/>
      <c r="H1060" s="71"/>
      <c r="U1060" s="28">
        <f t="shared" si="1628"/>
        <v>23</v>
      </c>
      <c r="V1060" s="28">
        <f t="shared" si="1629"/>
        <v>203</v>
      </c>
    </row>
    <row r="1061" spans="1:24" x14ac:dyDescent="0.3">
      <c r="A1061" s="28">
        <f t="shared" si="1626"/>
        <v>23204</v>
      </c>
      <c r="B1061" s="63" t="s">
        <v>7</v>
      </c>
      <c r="C1061" s="63"/>
      <c r="D1061" s="71" t="s">
        <v>29</v>
      </c>
      <c r="E1061" s="71"/>
      <c r="F1061" s="71"/>
      <c r="G1061" s="71"/>
      <c r="H1061" s="71"/>
      <c r="J1061" s="17"/>
      <c r="K1061" s="17" t="s">
        <v>53</v>
      </c>
      <c r="L1061" s="17" t="s">
        <v>54</v>
      </c>
      <c r="M1061" s="17" t="s">
        <v>55</v>
      </c>
      <c r="N1061" s="17" t="s">
        <v>56</v>
      </c>
      <c r="O1061" s="17" t="s">
        <v>57</v>
      </c>
      <c r="P1061" s="17" t="s">
        <v>2</v>
      </c>
      <c r="Q1061" s="17" t="s">
        <v>3</v>
      </c>
      <c r="R1061" s="17" t="s">
        <v>4</v>
      </c>
      <c r="S1061" s="17" t="s">
        <v>5</v>
      </c>
      <c r="U1061" s="28">
        <f t="shared" si="1628"/>
        <v>23</v>
      </c>
      <c r="V1061" s="28">
        <f t="shared" si="1629"/>
        <v>204</v>
      </c>
      <c r="X1061" s="1" t="s">
        <v>48</v>
      </c>
    </row>
    <row r="1062" spans="1:24" x14ac:dyDescent="0.3">
      <c r="A1062" s="28">
        <f t="shared" si="1626"/>
        <v>23205</v>
      </c>
      <c r="B1062" s="63" t="s">
        <v>9</v>
      </c>
      <c r="C1062" s="63"/>
      <c r="D1062" s="71" t="s">
        <v>30</v>
      </c>
      <c r="E1062" s="71"/>
      <c r="F1062" s="71"/>
      <c r="G1062" s="71"/>
      <c r="H1062" s="71"/>
      <c r="J1062" s="17">
        <f t="shared" ref="J1062" si="1630">COUNTA(B1074:B1083)</f>
        <v>5</v>
      </c>
      <c r="K1062" s="17">
        <f t="shared" ref="K1062" si="1631">IF(L1062-1&lt;2,0,L1062-1)</f>
        <v>0</v>
      </c>
      <c r="L1062" s="17">
        <f t="shared" ref="L1062" si="1632">IF(M1062-1&lt;2,0,M1062-1)</f>
        <v>0</v>
      </c>
      <c r="M1062" s="17">
        <f t="shared" ref="M1062" si="1633">IF(N1062-1&lt;2,0,N1062-1)</f>
        <v>0</v>
      </c>
      <c r="N1062" s="17">
        <f t="shared" ref="N1062" si="1634">IF(O1062-1&lt;2,0,O1062-1)</f>
        <v>0</v>
      </c>
      <c r="O1062" s="17">
        <f t="shared" ref="O1062" si="1635">IF(P1062-1&lt;2,0,P1062-1)</f>
        <v>0</v>
      </c>
      <c r="P1062" s="17">
        <f t="shared" ref="P1062" si="1636">IF(Q1062-1&lt;2,0,Q1062-1)</f>
        <v>2</v>
      </c>
      <c r="Q1062" s="17">
        <f t="shared" ref="Q1062" si="1637">IF(R1062-1&lt;2,0,R1062-1)</f>
        <v>3</v>
      </c>
      <c r="R1062" s="17">
        <f t="shared" ref="R1062" si="1638">IF(S1062-1&lt;2,0,S1062-1)</f>
        <v>4</v>
      </c>
      <c r="S1062" s="17">
        <f t="shared" ref="S1062" si="1639">J1062</f>
        <v>5</v>
      </c>
      <c r="U1062" s="28">
        <f t="shared" si="1628"/>
        <v>23</v>
      </c>
      <c r="V1062" s="28">
        <f t="shared" si="1629"/>
        <v>205</v>
      </c>
      <c r="X1062" s="1" t="s">
        <v>49</v>
      </c>
    </row>
    <row r="1063" spans="1:24" x14ac:dyDescent="0.3">
      <c r="A1063" s="28">
        <f t="shared" si="1626"/>
        <v>23206</v>
      </c>
      <c r="B1063" s="63" t="s">
        <v>10</v>
      </c>
      <c r="C1063" s="63"/>
      <c r="D1063" s="77" t="s">
        <v>301</v>
      </c>
      <c r="E1063" s="78"/>
      <c r="F1063" s="78"/>
      <c r="G1063" s="78"/>
      <c r="H1063" s="79"/>
      <c r="J1063" s="28" t="str">
        <f t="shared" ref="J1063" si="1640">CONCATENATE(J1062,1)</f>
        <v>51</v>
      </c>
      <c r="K1063" s="29">
        <f t="shared" ref="K1063" si="1641">IF(K1062=0,0,VLOOKUP(J1063,J1067:S1097,K1062,FALSE))</f>
        <v>0</v>
      </c>
      <c r="L1063" s="29">
        <f t="shared" ref="L1063" si="1642">IF(L1062=0,0,VLOOKUP(J1063,J1067:S1097,L1062,FALSE))</f>
        <v>0</v>
      </c>
      <c r="M1063" s="29">
        <f t="shared" ref="M1063" si="1643">IF(M1062=0,0,VLOOKUP(J1063,J1067:S1097,M1062,FALSE))</f>
        <v>0</v>
      </c>
      <c r="N1063" s="29">
        <f t="shared" ref="N1063" si="1644">IF(N1062=0,0,VLOOKUP(J1063,J1067:S1097,N1062,FALSE))</f>
        <v>0</v>
      </c>
      <c r="O1063" s="29">
        <f t="shared" ref="O1063" si="1645">IF(O1062=0,0,VLOOKUP(J1063,J1067:S1097,O1062,FALSE))</f>
        <v>0</v>
      </c>
      <c r="P1063" s="29">
        <f t="shared" ref="P1063" si="1646">IF(P1062=0,0,VLOOKUP(J1063,J1067:S1097,P1062,FALSE))</f>
        <v>2.0025342031193617E-6</v>
      </c>
      <c r="Q1063" s="29">
        <f t="shared" ref="Q1063" si="1647">IF(Q1062=0,0,VLOOKUP(J1063,J1067:S1097,Q1062,FALSE))</f>
        <v>-1.8640288693390946E-4</v>
      </c>
      <c r="R1063" s="29">
        <f t="shared" ref="R1063" si="1648">IF(R1062=0,0,VLOOKUP(J1063,J1067:S1097,R1062,FALSE))</f>
        <v>1.0073310017842585</v>
      </c>
      <c r="S1063" s="29">
        <f t="shared" ref="S1063" si="1649">IF(S1062=0,0,VLOOKUP(J1063,J1067:S1097,S1062,FALSE))</f>
        <v>-6.3309983391755198E-2</v>
      </c>
      <c r="U1063" s="28">
        <f t="shared" si="1628"/>
        <v>23</v>
      </c>
      <c r="V1063" s="28">
        <f t="shared" si="1629"/>
        <v>206</v>
      </c>
      <c r="X1063" s="1" t="s">
        <v>50</v>
      </c>
    </row>
    <row r="1064" spans="1:24" x14ac:dyDescent="0.3">
      <c r="A1064" s="28">
        <f t="shared" si="1626"/>
        <v>23207</v>
      </c>
      <c r="B1064" s="63" t="s">
        <v>11</v>
      </c>
      <c r="C1064" s="63"/>
      <c r="D1064" s="83">
        <v>45807</v>
      </c>
      <c r="E1064" s="84"/>
      <c r="F1064" s="84"/>
      <c r="G1064" s="84"/>
      <c r="H1064" s="85"/>
      <c r="J1064" s="28" t="str">
        <f t="shared" ref="J1064" si="1650">CONCATENATE(J1062,2)</f>
        <v>52</v>
      </c>
      <c r="K1064" s="22">
        <f t="shared" ref="K1064" si="1651">IF(K1062=0,0,VLOOKUP(J1064,J1067:S1097,K1062,FALSE))</f>
        <v>0</v>
      </c>
      <c r="L1064" s="22">
        <f t="shared" ref="L1064" si="1652">IF(L1062=0,0,VLOOKUP(J1064,J1067:S1097,L1062,FALSE))</f>
        <v>0</v>
      </c>
      <c r="M1064" s="22">
        <f t="shared" ref="M1064" si="1653">IF(M1062=0,0,VLOOKUP(J1064,J1067:S1097,M1062,FALSE))</f>
        <v>0</v>
      </c>
      <c r="N1064" s="22">
        <f t="shared" ref="N1064" si="1654">IF(N1062=0,0,VLOOKUP(J1064,J1067:S1097,N1062,FALSE))</f>
        <v>0</v>
      </c>
      <c r="O1064" s="22">
        <f t="shared" ref="O1064" si="1655">IF(O1062=0,0,VLOOKUP(J1064,J1067:S1097,O1062,FALSE))</f>
        <v>0</v>
      </c>
      <c r="P1064" s="22">
        <f t="shared" ref="P1064" si="1656">IF(P1062=0,0,VLOOKUP(J1064,J1067:S1097,P1062,FALSE))</f>
        <v>1.8886063032224881E-6</v>
      </c>
      <c r="Q1064" s="22">
        <f t="shared" ref="Q1064" si="1657">IF(Q1062=0,0,VLOOKUP(J1064,J1067:S1097,Q1062,FALSE))</f>
        <v>1.7211905559545812E-4</v>
      </c>
      <c r="R1064" s="22">
        <f t="shared" ref="R1064" si="1658">IF(R1062=0,0,VLOOKUP(J1064,J1067:S1097,R1062,FALSE))</f>
        <v>4.0644195951709946E-3</v>
      </c>
      <c r="S1064" s="22">
        <f t="shared" ref="S1064" si="1659">IF(S1062=0,0,VLOOKUP(J1064,J1067:S1097,S1062,FALSE))</f>
        <v>2.392339406492134E-2</v>
      </c>
      <c r="U1064" s="28">
        <f t="shared" si="1628"/>
        <v>23</v>
      </c>
      <c r="V1064" s="28">
        <f t="shared" si="1629"/>
        <v>207</v>
      </c>
    </row>
    <row r="1065" spans="1:24" x14ac:dyDescent="0.3">
      <c r="A1065" s="28">
        <f t="shared" si="1626"/>
        <v>23208</v>
      </c>
      <c r="B1065" s="63" t="s">
        <v>12</v>
      </c>
      <c r="C1065" s="63"/>
      <c r="D1065" s="86">
        <v>45991</v>
      </c>
      <c r="E1065" s="87"/>
      <c r="F1065" s="87"/>
      <c r="G1065" s="87"/>
      <c r="H1065" s="88"/>
      <c r="J1065" s="28" t="str">
        <f t="shared" ref="J1065" si="1660">CONCATENATE(J1062,3)</f>
        <v>53</v>
      </c>
      <c r="K1065" s="22"/>
      <c r="L1065" s="22"/>
      <c r="M1065" s="22"/>
      <c r="N1065" s="22" t="s">
        <v>58</v>
      </c>
      <c r="O1065" s="29">
        <f t="shared" ref="O1065" si="1661">J1062-2</f>
        <v>3</v>
      </c>
      <c r="P1065" s="22" t="s">
        <v>59</v>
      </c>
      <c r="Q1065" s="29">
        <f t="shared" ref="Q1065" si="1662">VLOOKUP(J1065,J1067:S1097,3,FALSE)</f>
        <v>2.3950946781561733E-2</v>
      </c>
      <c r="R1065" s="22" t="s">
        <v>60</v>
      </c>
      <c r="S1065" s="22">
        <f t="shared" ref="S1065" si="1663">VLOOKUP(J1065,J1067:S1097,2,FALSE)</f>
        <v>0.99999974504539935</v>
      </c>
      <c r="U1065" s="28">
        <f t="shared" si="1628"/>
        <v>23</v>
      </c>
      <c r="V1065" s="28">
        <f t="shared" si="1629"/>
        <v>208</v>
      </c>
    </row>
    <row r="1066" spans="1:24" x14ac:dyDescent="0.3">
      <c r="A1066" s="28">
        <f t="shared" si="1626"/>
        <v>23209</v>
      </c>
      <c r="B1066" s="63" t="s">
        <v>13</v>
      </c>
      <c r="C1066" s="63"/>
      <c r="D1066" s="15">
        <v>0.01</v>
      </c>
      <c r="E1066" s="66" t="s">
        <v>14</v>
      </c>
      <c r="F1066" s="66"/>
      <c r="G1066" s="66"/>
      <c r="H1066" s="6" t="s">
        <v>64</v>
      </c>
      <c r="J1066" s="17"/>
      <c r="K1066" s="17">
        <v>3</v>
      </c>
      <c r="L1066" s="17">
        <v>3</v>
      </c>
      <c r="M1066" s="17"/>
      <c r="N1066" s="17"/>
      <c r="O1066" s="17"/>
      <c r="P1066" s="17"/>
      <c r="Q1066" s="17"/>
      <c r="R1066" s="17"/>
      <c r="S1066" s="17"/>
      <c r="U1066" s="28">
        <f t="shared" si="1628"/>
        <v>23</v>
      </c>
      <c r="V1066" s="28">
        <f t="shared" si="1629"/>
        <v>209</v>
      </c>
    </row>
    <row r="1067" spans="1:24" x14ac:dyDescent="0.3">
      <c r="A1067" s="28">
        <f t="shared" si="1626"/>
        <v>23210</v>
      </c>
      <c r="B1067" s="63" t="s">
        <v>15</v>
      </c>
      <c r="C1067" s="63"/>
      <c r="D1067" s="2">
        <f t="shared" ref="D1067" si="1664">MIN(B1074:B1083)</f>
        <v>0</v>
      </c>
      <c r="E1067" s="3" t="s">
        <v>16</v>
      </c>
      <c r="F1067" s="2">
        <f t="shared" ref="F1067" si="1665">MAX(B1074:B1083)</f>
        <v>60</v>
      </c>
      <c r="G1067" s="4" t="str">
        <f t="shared" ref="G1067" si="1666">IF(H1066="","",H1066)</f>
        <v>°C</v>
      </c>
      <c r="H1067" s="14"/>
      <c r="J1067" s="28" t="str">
        <f t="shared" ref="J1067" si="1667">CONCATENATE(K1066,1)</f>
        <v>31</v>
      </c>
      <c r="K1067" s="22">
        <f t="array" ref="K1067:L1069">LINEST(B1074:B1076,C1074:C1076^{1},TRUE,TRUE)</f>
        <v>1.0040160642570286</v>
      </c>
      <c r="L1067" s="22">
        <v>-6.0240963855429541E-2</v>
      </c>
      <c r="M1067" s="17"/>
      <c r="N1067" s="17"/>
      <c r="O1067" s="17"/>
      <c r="P1067" s="17"/>
      <c r="Q1067" s="17"/>
      <c r="R1067" s="17"/>
      <c r="S1067" s="17"/>
      <c r="U1067" s="28">
        <f t="shared" si="1628"/>
        <v>23</v>
      </c>
      <c r="V1067" s="28">
        <f t="shared" si="1629"/>
        <v>210</v>
      </c>
    </row>
    <row r="1068" spans="1:24" x14ac:dyDescent="0.3">
      <c r="A1068" s="28">
        <f t="shared" si="1626"/>
        <v>23211</v>
      </c>
      <c r="J1068" s="28" t="str">
        <f t="shared" ref="J1068" si="1668">CONCATENATE(K1066,2)</f>
        <v>32</v>
      </c>
      <c r="K1068" s="22">
        <v>3.3629825085596253E-16</v>
      </c>
      <c r="L1068" s="22">
        <v>6.501980328230039E-15</v>
      </c>
      <c r="M1068" s="17"/>
      <c r="N1068" s="17"/>
      <c r="O1068" s="17"/>
      <c r="P1068" s="17"/>
      <c r="Q1068" s="17"/>
      <c r="R1068" s="17"/>
      <c r="S1068" s="17"/>
      <c r="U1068" s="28">
        <f t="shared" si="1628"/>
        <v>23</v>
      </c>
      <c r="V1068" s="28">
        <f t="shared" si="1629"/>
        <v>211</v>
      </c>
    </row>
    <row r="1069" spans="1:24" x14ac:dyDescent="0.3">
      <c r="A1069" s="28">
        <f t="shared" si="1626"/>
        <v>23212</v>
      </c>
      <c r="B1069" s="67" t="s">
        <v>17</v>
      </c>
      <c r="C1069" s="67"/>
      <c r="D1069" s="67"/>
      <c r="E1069" s="67"/>
      <c r="F1069" s="67"/>
      <c r="G1069" s="68" t="s">
        <v>31</v>
      </c>
      <c r="H1069" s="69"/>
      <c r="J1069" s="28" t="str">
        <f t="shared" ref="J1069" si="1669">CONCATENATE(K1066,3)</f>
        <v>33</v>
      </c>
      <c r="K1069" s="22">
        <v>1</v>
      </c>
      <c r="L1069" s="22">
        <v>7.1054273576010019E-15</v>
      </c>
      <c r="M1069" s="17"/>
      <c r="N1069" s="17"/>
      <c r="O1069" s="17"/>
      <c r="P1069" s="17"/>
      <c r="Q1069" s="17"/>
      <c r="R1069" s="17"/>
      <c r="S1069" s="17"/>
      <c r="U1069" s="28">
        <f t="shared" si="1628"/>
        <v>23</v>
      </c>
      <c r="V1069" s="28">
        <f t="shared" si="1629"/>
        <v>212</v>
      </c>
    </row>
    <row r="1070" spans="1:24" x14ac:dyDescent="0.3">
      <c r="A1070" s="28">
        <f t="shared" si="1626"/>
        <v>23213</v>
      </c>
      <c r="B1070" s="66" t="s">
        <v>18</v>
      </c>
      <c r="C1070" s="66"/>
      <c r="D1070" s="66"/>
      <c r="E1070" s="66" t="str">
        <f t="shared" ref="E1070" si="1670">IF(D1063="","",D1063)</f>
        <v>E0325/25</v>
      </c>
      <c r="F1070" s="66"/>
      <c r="G1070" s="4" t="s">
        <v>18</v>
      </c>
      <c r="H1070" s="16" t="s">
        <v>188</v>
      </c>
      <c r="J1070" s="17"/>
      <c r="K1070" s="17">
        <v>4</v>
      </c>
      <c r="L1070" s="17">
        <v>4</v>
      </c>
      <c r="M1070" s="17">
        <v>4</v>
      </c>
      <c r="N1070" s="17"/>
      <c r="O1070" s="17"/>
      <c r="P1070" s="17"/>
      <c r="Q1070" s="17"/>
      <c r="R1070" s="17"/>
      <c r="S1070" s="17"/>
      <c r="U1070" s="28">
        <f t="shared" si="1628"/>
        <v>23</v>
      </c>
      <c r="V1070" s="28">
        <f t="shared" si="1629"/>
        <v>213</v>
      </c>
    </row>
    <row r="1071" spans="1:24" ht="15" customHeight="1" x14ac:dyDescent="0.3">
      <c r="A1071" s="28">
        <f t="shared" si="1626"/>
        <v>23214</v>
      </c>
      <c r="B1071" s="5" t="s">
        <v>19</v>
      </c>
      <c r="C1071" s="5" t="s">
        <v>20</v>
      </c>
      <c r="D1071" s="5" t="s">
        <v>21</v>
      </c>
      <c r="E1071" s="5"/>
      <c r="F1071" s="70" t="s">
        <v>33</v>
      </c>
      <c r="G1071" s="5" t="s">
        <v>19</v>
      </c>
      <c r="H1071" s="5" t="s">
        <v>20</v>
      </c>
      <c r="J1071" s="28" t="str">
        <f t="shared" ref="J1071" si="1671">CONCATENATE(K1070,1)</f>
        <v>41</v>
      </c>
      <c r="K1071" s="22">
        <f t="array" ref="K1071:M1073">LINEST(B1074:B1077,C1074:C1077^{1,2},TRUE,TRUE)</f>
        <v>-6.7229736811661654E-5</v>
      </c>
      <c r="L1071" s="22">
        <v>1.005832636893661</v>
      </c>
      <c r="M1071" s="22">
        <v>-6.3354508202319804E-2</v>
      </c>
      <c r="N1071" s="17"/>
      <c r="O1071" s="17"/>
      <c r="P1071" s="17"/>
      <c r="Q1071" s="17"/>
      <c r="R1071" s="17"/>
      <c r="S1071" s="17"/>
      <c r="U1071" s="28">
        <f t="shared" si="1628"/>
        <v>23</v>
      </c>
      <c r="V1071" s="28">
        <f t="shared" si="1629"/>
        <v>214</v>
      </c>
    </row>
    <row r="1072" spans="1:24" x14ac:dyDescent="0.3">
      <c r="A1072" s="28">
        <f t="shared" si="1626"/>
        <v>23215</v>
      </c>
      <c r="B1072" s="5" t="s">
        <v>22</v>
      </c>
      <c r="C1072" s="5" t="s">
        <v>23</v>
      </c>
      <c r="D1072" s="5" t="s">
        <v>24</v>
      </c>
      <c r="E1072" s="5" t="s">
        <v>32</v>
      </c>
      <c r="F1072" s="70"/>
      <c r="G1072" s="5" t="s">
        <v>22</v>
      </c>
      <c r="H1072" s="5" t="s">
        <v>23</v>
      </c>
      <c r="J1072" s="28" t="str">
        <f t="shared" ref="J1072" si="1672">CONCATENATE(K1070,2)</f>
        <v>42</v>
      </c>
      <c r="K1072" s="22">
        <v>2.9957771257979104E-5</v>
      </c>
      <c r="L1072" s="22">
        <v>1.406660195110885E-3</v>
      </c>
      <c r="M1072" s="22">
        <v>1.3130943821620058E-2</v>
      </c>
      <c r="N1072" s="17"/>
      <c r="O1072" s="17"/>
      <c r="P1072" s="17"/>
      <c r="Q1072" s="17"/>
      <c r="R1072" s="17"/>
      <c r="S1072" s="17"/>
      <c r="U1072" s="28">
        <f t="shared" si="1628"/>
        <v>23</v>
      </c>
      <c r="V1072" s="28">
        <f t="shared" si="1629"/>
        <v>215</v>
      </c>
    </row>
    <row r="1073" spans="1:22" x14ac:dyDescent="0.3">
      <c r="A1073" s="28">
        <f t="shared" si="1626"/>
        <v>23216</v>
      </c>
      <c r="B1073" s="6" t="str">
        <f t="shared" ref="B1073" si="1673">IF(H1066="","",H1066)</f>
        <v>°C</v>
      </c>
      <c r="C1073" s="6" t="str">
        <f t="shared" ref="C1073" si="1674">IF(H1066="","",H1066)</f>
        <v>°C</v>
      </c>
      <c r="D1073" s="6" t="str">
        <f t="shared" ref="D1073" si="1675">IF(H1066="","",H1066)</f>
        <v>°C</v>
      </c>
      <c r="E1073" s="6"/>
      <c r="F1073" s="6"/>
      <c r="G1073" s="6" t="str">
        <f t="shared" ref="G1073" si="1676">IF(H1066="","",H1066)</f>
        <v>°C</v>
      </c>
      <c r="H1073" s="6" t="str">
        <f t="shared" ref="H1073" si="1677">IF(H1066="","",H1066)</f>
        <v>°C</v>
      </c>
      <c r="J1073" s="28" t="str">
        <f t="shared" ref="J1073" si="1678">CONCATENATE(K1070,3)</f>
        <v>43</v>
      </c>
      <c r="K1073" s="22">
        <v>0.99999984006557918</v>
      </c>
      <c r="L1073" s="22">
        <v>1.3413658088236247E-2</v>
      </c>
      <c r="M1073" s="22" t="e">
        <v>#N/A</v>
      </c>
      <c r="N1073" s="17"/>
      <c r="O1073" s="17"/>
      <c r="P1073" s="17"/>
      <c r="Q1073" s="17"/>
      <c r="R1073" s="17"/>
      <c r="S1073" s="17"/>
      <c r="U1073" s="28">
        <f t="shared" si="1628"/>
        <v>23</v>
      </c>
      <c r="V1073" s="28">
        <f t="shared" si="1629"/>
        <v>216</v>
      </c>
    </row>
    <row r="1074" spans="1:22" x14ac:dyDescent="0.3">
      <c r="A1074" s="28">
        <f t="shared" si="1626"/>
        <v>23217</v>
      </c>
      <c r="B1074" s="26">
        <v>0</v>
      </c>
      <c r="C1074" s="26">
        <v>0.06</v>
      </c>
      <c r="D1074" s="26">
        <v>7.0000000000000007E-2</v>
      </c>
      <c r="E1074" s="9">
        <v>2</v>
      </c>
      <c r="F1074" s="26">
        <v>1000000</v>
      </c>
      <c r="G1074" s="27">
        <v>0</v>
      </c>
      <c r="H1074" s="27">
        <v>0.1</v>
      </c>
      <c r="J1074" s="17"/>
      <c r="K1074" s="17">
        <v>5</v>
      </c>
      <c r="L1074" s="17">
        <v>5</v>
      </c>
      <c r="M1074" s="17">
        <v>5</v>
      </c>
      <c r="N1074" s="17">
        <v>5</v>
      </c>
      <c r="O1074" s="17"/>
      <c r="P1074" s="17"/>
      <c r="Q1074" s="17"/>
      <c r="R1074" s="17"/>
      <c r="S1074" s="17"/>
      <c r="U1074" s="28">
        <f t="shared" si="1628"/>
        <v>23</v>
      </c>
      <c r="V1074" s="28">
        <f t="shared" si="1629"/>
        <v>217</v>
      </c>
    </row>
    <row r="1075" spans="1:22" x14ac:dyDescent="0.3">
      <c r="A1075" s="28">
        <f t="shared" si="1626"/>
        <v>23218</v>
      </c>
      <c r="B1075" s="26">
        <v>15</v>
      </c>
      <c r="C1075" s="26">
        <v>15</v>
      </c>
      <c r="D1075" s="26">
        <v>7.0000000000000007E-2</v>
      </c>
      <c r="E1075" s="9">
        <v>2</v>
      </c>
      <c r="F1075" s="26">
        <v>1000000</v>
      </c>
      <c r="G1075" s="27">
        <v>15</v>
      </c>
      <c r="H1075" s="27">
        <v>15.08</v>
      </c>
      <c r="J1075" s="28" t="str">
        <f t="shared" ref="J1075" si="1679">CONCATENATE(K1074,1)</f>
        <v>51</v>
      </c>
      <c r="K1075" s="22">
        <f t="array" ref="K1075:N1077">LINEST(B1074:B1078,C1074:C1078^{1,2,3},TRUE,TRUE)</f>
        <v>2.0025342031193617E-6</v>
      </c>
      <c r="L1075" s="22">
        <v>-1.8640288693390946E-4</v>
      </c>
      <c r="M1075" s="22">
        <v>1.0073310017842585</v>
      </c>
      <c r="N1075" s="22">
        <v>-6.3309983391755198E-2</v>
      </c>
      <c r="O1075" s="17"/>
      <c r="P1075" s="17"/>
      <c r="Q1075" s="17"/>
      <c r="R1075" s="17"/>
      <c r="S1075" s="17"/>
      <c r="U1075" s="28">
        <f t="shared" si="1628"/>
        <v>23</v>
      </c>
      <c r="V1075" s="28">
        <f t="shared" si="1629"/>
        <v>218</v>
      </c>
    </row>
    <row r="1076" spans="1:22" x14ac:dyDescent="0.3">
      <c r="A1076" s="28">
        <f t="shared" si="1626"/>
        <v>23219</v>
      </c>
      <c r="B1076" s="26">
        <v>30</v>
      </c>
      <c r="C1076" s="26">
        <v>29.94</v>
      </c>
      <c r="D1076" s="26">
        <v>7.0000000000000007E-2</v>
      </c>
      <c r="E1076" s="9">
        <v>2</v>
      </c>
      <c r="F1076" s="26">
        <v>1000000</v>
      </c>
      <c r="G1076" s="27">
        <v>30</v>
      </c>
      <c r="H1076" s="27">
        <v>30.03</v>
      </c>
      <c r="J1076" s="28" t="str">
        <f t="shared" ref="J1076" si="1680">CONCATENATE(K1074,2)</f>
        <v>52</v>
      </c>
      <c r="K1076" s="22">
        <v>1.8886063032224881E-6</v>
      </c>
      <c r="L1076" s="22">
        <v>1.7211905559545812E-4</v>
      </c>
      <c r="M1076" s="22">
        <v>4.0644195951709946E-3</v>
      </c>
      <c r="N1076" s="22">
        <v>2.392339406492134E-2</v>
      </c>
      <c r="O1076" s="17"/>
      <c r="P1076" s="17"/>
      <c r="Q1076" s="17"/>
      <c r="R1076" s="17"/>
      <c r="S1076" s="17"/>
      <c r="U1076" s="28">
        <f t="shared" si="1628"/>
        <v>23</v>
      </c>
      <c r="V1076" s="28">
        <f t="shared" si="1629"/>
        <v>219</v>
      </c>
    </row>
    <row r="1077" spans="1:22" x14ac:dyDescent="0.3">
      <c r="A1077" s="28">
        <f t="shared" si="1626"/>
        <v>23220</v>
      </c>
      <c r="B1077" s="26">
        <v>45</v>
      </c>
      <c r="C1077" s="26">
        <v>44.94</v>
      </c>
      <c r="D1077" s="26">
        <v>7.0000000000000007E-2</v>
      </c>
      <c r="E1077" s="9">
        <v>2</v>
      </c>
      <c r="F1077" s="26">
        <v>1000000</v>
      </c>
      <c r="G1077" s="27">
        <v>45</v>
      </c>
      <c r="H1077" s="27">
        <v>44.99</v>
      </c>
      <c r="J1077" s="28" t="str">
        <f t="shared" ref="J1077" si="1681">CONCATENATE(K1074,3)</f>
        <v>53</v>
      </c>
      <c r="K1077" s="22">
        <v>0.99999974504539935</v>
      </c>
      <c r="L1077" s="22">
        <v>2.3950946781561733E-2</v>
      </c>
      <c r="M1077" s="22" t="e">
        <v>#N/A</v>
      </c>
      <c r="N1077" s="22" t="e">
        <v>#N/A</v>
      </c>
      <c r="O1077" s="17"/>
      <c r="P1077" s="17"/>
      <c r="Q1077" s="17"/>
      <c r="R1077" s="17"/>
      <c r="S1077" s="17"/>
      <c r="U1077" s="28">
        <f t="shared" si="1628"/>
        <v>23</v>
      </c>
      <c r="V1077" s="28">
        <f t="shared" si="1629"/>
        <v>220</v>
      </c>
    </row>
    <row r="1078" spans="1:22" x14ac:dyDescent="0.3">
      <c r="A1078" s="28">
        <f t="shared" si="1626"/>
        <v>23221</v>
      </c>
      <c r="B1078" s="26">
        <v>60</v>
      </c>
      <c r="C1078" s="26">
        <v>59.86</v>
      </c>
      <c r="D1078" s="26">
        <v>7.0000000000000007E-2</v>
      </c>
      <c r="E1078" s="9">
        <v>2</v>
      </c>
      <c r="F1078" s="26">
        <v>1000000</v>
      </c>
      <c r="G1078" s="27">
        <v>60</v>
      </c>
      <c r="H1078" s="27">
        <v>59.99</v>
      </c>
      <c r="J1078" s="17"/>
      <c r="K1078" s="17">
        <v>6</v>
      </c>
      <c r="L1078" s="17">
        <v>6</v>
      </c>
      <c r="M1078" s="17">
        <v>6</v>
      </c>
      <c r="N1078" s="17">
        <v>6</v>
      </c>
      <c r="O1078" s="17">
        <v>6</v>
      </c>
      <c r="P1078" s="17"/>
      <c r="Q1078" s="17"/>
      <c r="R1078" s="17"/>
      <c r="S1078" s="17"/>
      <c r="U1078" s="28">
        <f t="shared" si="1628"/>
        <v>23</v>
      </c>
      <c r="V1078" s="28">
        <f t="shared" si="1629"/>
        <v>221</v>
      </c>
    </row>
    <row r="1079" spans="1:22" x14ac:dyDescent="0.3">
      <c r="A1079" s="28">
        <f t="shared" si="1626"/>
        <v>23222</v>
      </c>
      <c r="B1079" s="26"/>
      <c r="C1079" s="26"/>
      <c r="D1079" s="26"/>
      <c r="E1079" s="9"/>
      <c r="F1079" s="26"/>
      <c r="G1079" s="27"/>
      <c r="H1079" s="27"/>
      <c r="J1079" s="28" t="str">
        <f t="shared" ref="J1079" si="1682">CONCATENATE(K1078,1)</f>
        <v>61</v>
      </c>
      <c r="K1079" s="22" t="e">
        <f t="array" ref="K1079:O1081">LINEST(B1074:B1079,C1074:C1079^{1,2,3,4},TRUE,TRUE)</f>
        <v>#VALUE!</v>
      </c>
      <c r="L1079" s="22" t="e">
        <v>#VALUE!</v>
      </c>
      <c r="M1079" s="22" t="e">
        <v>#VALUE!</v>
      </c>
      <c r="N1079" s="22" t="e">
        <v>#VALUE!</v>
      </c>
      <c r="O1079" s="22" t="e">
        <v>#VALUE!</v>
      </c>
      <c r="P1079" s="17"/>
      <c r="Q1079" s="17"/>
      <c r="R1079" s="17"/>
      <c r="S1079" s="17"/>
      <c r="U1079" s="28">
        <f t="shared" si="1628"/>
        <v>23</v>
      </c>
      <c r="V1079" s="28">
        <f t="shared" si="1629"/>
        <v>222</v>
      </c>
    </row>
    <row r="1080" spans="1:22" x14ac:dyDescent="0.3">
      <c r="A1080" s="28">
        <f t="shared" si="1626"/>
        <v>23223</v>
      </c>
      <c r="B1080" s="26"/>
      <c r="C1080" s="26"/>
      <c r="D1080" s="26"/>
      <c r="E1080" s="9"/>
      <c r="F1080" s="26"/>
      <c r="G1080" s="27"/>
      <c r="H1080" s="27"/>
      <c r="J1080" s="28" t="str">
        <f t="shared" ref="J1080" si="1683">CONCATENATE(K1078,2)</f>
        <v>62</v>
      </c>
      <c r="K1080" s="22" t="e">
        <v>#VALUE!</v>
      </c>
      <c r="L1080" s="22" t="e">
        <v>#VALUE!</v>
      </c>
      <c r="M1080" s="22" t="e">
        <v>#VALUE!</v>
      </c>
      <c r="N1080" s="22" t="e">
        <v>#VALUE!</v>
      </c>
      <c r="O1080" s="22" t="e">
        <v>#VALUE!</v>
      </c>
      <c r="P1080" s="17"/>
      <c r="Q1080" s="17"/>
      <c r="R1080" s="17"/>
      <c r="S1080" s="17"/>
      <c r="U1080" s="28">
        <f t="shared" si="1628"/>
        <v>23</v>
      </c>
      <c r="V1080" s="28">
        <f t="shared" si="1629"/>
        <v>223</v>
      </c>
    </row>
    <row r="1081" spans="1:22" x14ac:dyDescent="0.3">
      <c r="A1081" s="28">
        <f t="shared" si="1626"/>
        <v>23224</v>
      </c>
      <c r="B1081" s="26"/>
      <c r="C1081" s="26"/>
      <c r="D1081" s="26"/>
      <c r="E1081" s="9"/>
      <c r="F1081" s="26"/>
      <c r="G1081" s="27"/>
      <c r="H1081" s="27"/>
      <c r="J1081" s="28" t="str">
        <f t="shared" ref="J1081" si="1684">CONCATENATE(K1078,3)</f>
        <v>63</v>
      </c>
      <c r="K1081" s="22" t="e">
        <v>#VALUE!</v>
      </c>
      <c r="L1081" s="22" t="e">
        <v>#VALUE!</v>
      </c>
      <c r="M1081" s="22" t="e">
        <v>#VALUE!</v>
      </c>
      <c r="N1081" s="22" t="e">
        <v>#VALUE!</v>
      </c>
      <c r="O1081" s="22" t="e">
        <v>#VALUE!</v>
      </c>
      <c r="P1081" s="17"/>
      <c r="Q1081" s="17"/>
      <c r="R1081" s="17"/>
      <c r="S1081" s="17"/>
      <c r="U1081" s="28">
        <f t="shared" si="1628"/>
        <v>23</v>
      </c>
      <c r="V1081" s="28">
        <f t="shared" si="1629"/>
        <v>224</v>
      </c>
    </row>
    <row r="1082" spans="1:22" x14ac:dyDescent="0.3">
      <c r="A1082" s="28">
        <f t="shared" si="1626"/>
        <v>23225</v>
      </c>
      <c r="B1082" s="26"/>
      <c r="C1082" s="26"/>
      <c r="D1082" s="26"/>
      <c r="E1082" s="9"/>
      <c r="F1082" s="26"/>
      <c r="G1082" s="27"/>
      <c r="H1082" s="27"/>
      <c r="J1082" s="17"/>
      <c r="K1082" s="17">
        <v>7</v>
      </c>
      <c r="L1082" s="17">
        <v>7</v>
      </c>
      <c r="M1082" s="17">
        <v>7</v>
      </c>
      <c r="N1082" s="17">
        <v>7</v>
      </c>
      <c r="O1082" s="17">
        <v>7</v>
      </c>
      <c r="P1082" s="17">
        <v>7</v>
      </c>
      <c r="Q1082" s="17"/>
      <c r="R1082" s="17"/>
      <c r="S1082" s="17"/>
      <c r="U1082" s="28">
        <f t="shared" si="1628"/>
        <v>23</v>
      </c>
      <c r="V1082" s="28">
        <f t="shared" si="1629"/>
        <v>225</v>
      </c>
    </row>
    <row r="1083" spans="1:22" x14ac:dyDescent="0.3">
      <c r="A1083" s="28">
        <f t="shared" si="1626"/>
        <v>23226</v>
      </c>
      <c r="B1083" s="26"/>
      <c r="C1083" s="26"/>
      <c r="D1083" s="26"/>
      <c r="E1083" s="9"/>
      <c r="F1083" s="26"/>
      <c r="G1083" s="27"/>
      <c r="H1083" s="27"/>
      <c r="J1083" s="28" t="str">
        <f t="shared" ref="J1083" si="1685">CONCATENATE(K1082,1)</f>
        <v>71</v>
      </c>
      <c r="K1083" s="22" t="e">
        <f t="array" ref="K1083:P1085">LINEST(B1074:B1080,C1074:C1080^{1,2,3,4,5},TRUE,TRUE)</f>
        <v>#VALUE!</v>
      </c>
      <c r="L1083" s="22" t="e">
        <v>#VALUE!</v>
      </c>
      <c r="M1083" s="22" t="e">
        <v>#VALUE!</v>
      </c>
      <c r="N1083" s="22" t="e">
        <v>#VALUE!</v>
      </c>
      <c r="O1083" s="22" t="e">
        <v>#VALUE!</v>
      </c>
      <c r="P1083" s="22" t="e">
        <v>#VALUE!</v>
      </c>
      <c r="Q1083" s="17"/>
      <c r="R1083" s="17"/>
      <c r="S1083" s="17"/>
      <c r="U1083" s="28">
        <f t="shared" si="1628"/>
        <v>23</v>
      </c>
      <c r="V1083" s="28">
        <f t="shared" si="1629"/>
        <v>226</v>
      </c>
    </row>
    <row r="1084" spans="1:22" x14ac:dyDescent="0.3">
      <c r="A1084" s="28">
        <f t="shared" si="1626"/>
        <v>23227</v>
      </c>
      <c r="B1084" s="2">
        <f t="shared" ref="B1084" si="1686">COUNT(B1074:B1083)-2</f>
        <v>3</v>
      </c>
      <c r="J1084" s="28" t="str">
        <f t="shared" ref="J1084" si="1687">CONCATENATE(K1082,2)</f>
        <v>72</v>
      </c>
      <c r="K1084" s="22" t="e">
        <v>#VALUE!</v>
      </c>
      <c r="L1084" s="22" t="e">
        <v>#VALUE!</v>
      </c>
      <c r="M1084" s="22" t="e">
        <v>#VALUE!</v>
      </c>
      <c r="N1084" s="22" t="e">
        <v>#VALUE!</v>
      </c>
      <c r="O1084" s="22" t="e">
        <v>#VALUE!</v>
      </c>
      <c r="P1084" s="22" t="e">
        <v>#VALUE!</v>
      </c>
      <c r="Q1084" s="17"/>
      <c r="R1084" s="17"/>
      <c r="S1084" s="17"/>
      <c r="U1084" s="28">
        <f t="shared" si="1628"/>
        <v>23</v>
      </c>
      <c r="V1084" s="28">
        <f t="shared" si="1629"/>
        <v>227</v>
      </c>
    </row>
    <row r="1085" spans="1:22" x14ac:dyDescent="0.3">
      <c r="A1085" s="28">
        <f t="shared" si="1626"/>
        <v>23228</v>
      </c>
      <c r="J1085" s="28" t="str">
        <f t="shared" ref="J1085" si="1688">CONCATENATE(K1082,3)</f>
        <v>73</v>
      </c>
      <c r="K1085" s="22" t="e">
        <v>#VALUE!</v>
      </c>
      <c r="L1085" s="22" t="e">
        <v>#VALUE!</v>
      </c>
      <c r="M1085" s="22" t="e">
        <v>#VALUE!</v>
      </c>
      <c r="N1085" s="22" t="e">
        <v>#VALUE!</v>
      </c>
      <c r="O1085" s="22" t="e">
        <v>#VALUE!</v>
      </c>
      <c r="P1085" s="22" t="e">
        <v>#VALUE!</v>
      </c>
      <c r="Q1085" s="17"/>
      <c r="R1085" s="17"/>
      <c r="S1085" s="17"/>
      <c r="U1085" s="28">
        <f t="shared" si="1628"/>
        <v>23</v>
      </c>
      <c r="V1085" s="28">
        <f t="shared" si="1629"/>
        <v>228</v>
      </c>
    </row>
    <row r="1086" spans="1:22" x14ac:dyDescent="0.3">
      <c r="A1086" s="28">
        <f t="shared" si="1626"/>
        <v>23229</v>
      </c>
      <c r="B1086" s="66" t="s">
        <v>25</v>
      </c>
      <c r="C1086" s="66"/>
      <c r="D1086" s="66"/>
      <c r="E1086" s="66"/>
      <c r="F1086" s="66"/>
      <c r="G1086" s="66"/>
      <c r="H1086" s="66"/>
      <c r="J1086" s="17"/>
      <c r="K1086" s="17">
        <v>8</v>
      </c>
      <c r="L1086" s="17">
        <v>8</v>
      </c>
      <c r="M1086" s="17">
        <v>8</v>
      </c>
      <c r="N1086" s="17">
        <v>8</v>
      </c>
      <c r="O1086" s="17">
        <v>8</v>
      </c>
      <c r="P1086" s="17">
        <v>8</v>
      </c>
      <c r="Q1086" s="17">
        <v>8</v>
      </c>
      <c r="R1086" s="17"/>
      <c r="S1086" s="17"/>
      <c r="U1086" s="28">
        <f t="shared" si="1628"/>
        <v>23</v>
      </c>
      <c r="V1086" s="28">
        <f t="shared" si="1629"/>
        <v>229</v>
      </c>
    </row>
    <row r="1087" spans="1:22" x14ac:dyDescent="0.3">
      <c r="A1087" s="28">
        <f t="shared" si="1626"/>
        <v>23230</v>
      </c>
      <c r="B1087" s="71"/>
      <c r="C1087" s="71"/>
      <c r="D1087" s="71"/>
      <c r="E1087" s="71"/>
      <c r="F1087" s="71"/>
      <c r="G1087" s="71"/>
      <c r="H1087" s="71"/>
      <c r="J1087" s="28" t="str">
        <f t="shared" ref="J1087" si="1689">CONCATENATE(K1086,1)</f>
        <v>81</v>
      </c>
      <c r="K1087" s="22" t="e">
        <f t="array" ref="K1087:Q1089">LINEST(B1074:B1081,C1074:C1081^{1,2,3,4,5,6},TRUE,TRUE)</f>
        <v>#VALUE!</v>
      </c>
      <c r="L1087" s="22" t="e">
        <v>#VALUE!</v>
      </c>
      <c r="M1087" s="22" t="e">
        <v>#VALUE!</v>
      </c>
      <c r="N1087" s="22" t="e">
        <v>#VALUE!</v>
      </c>
      <c r="O1087" s="22" t="e">
        <v>#VALUE!</v>
      </c>
      <c r="P1087" s="22" t="e">
        <v>#VALUE!</v>
      </c>
      <c r="Q1087" s="22" t="e">
        <v>#VALUE!</v>
      </c>
      <c r="R1087" s="17"/>
      <c r="S1087" s="17"/>
      <c r="U1087" s="28">
        <f t="shared" si="1628"/>
        <v>23</v>
      </c>
      <c r="V1087" s="28">
        <f t="shared" si="1629"/>
        <v>230</v>
      </c>
    </row>
    <row r="1088" spans="1:22" x14ac:dyDescent="0.3">
      <c r="A1088" s="28">
        <f t="shared" si="1626"/>
        <v>23231</v>
      </c>
      <c r="B1088" s="71"/>
      <c r="C1088" s="71"/>
      <c r="D1088" s="71"/>
      <c r="E1088" s="71"/>
      <c r="F1088" s="71"/>
      <c r="G1088" s="71"/>
      <c r="H1088" s="71"/>
      <c r="J1088" s="28" t="str">
        <f t="shared" ref="J1088" si="1690">CONCATENATE(K1086,2)</f>
        <v>82</v>
      </c>
      <c r="K1088" s="22" t="e">
        <v>#VALUE!</v>
      </c>
      <c r="L1088" s="22" t="e">
        <v>#VALUE!</v>
      </c>
      <c r="M1088" s="22" t="e">
        <v>#VALUE!</v>
      </c>
      <c r="N1088" s="22" t="e">
        <v>#VALUE!</v>
      </c>
      <c r="O1088" s="22" t="e">
        <v>#VALUE!</v>
      </c>
      <c r="P1088" s="22" t="e">
        <v>#VALUE!</v>
      </c>
      <c r="Q1088" s="22" t="e">
        <v>#VALUE!</v>
      </c>
      <c r="R1088" s="17"/>
      <c r="S1088" s="17"/>
      <c r="U1088" s="28">
        <f t="shared" si="1628"/>
        <v>23</v>
      </c>
      <c r="V1088" s="28">
        <f t="shared" si="1629"/>
        <v>231</v>
      </c>
    </row>
    <row r="1089" spans="1:22" x14ac:dyDescent="0.3">
      <c r="A1089" s="28">
        <f t="shared" si="1626"/>
        <v>23232</v>
      </c>
      <c r="J1089" s="28" t="str">
        <f t="shared" ref="J1089" si="1691">CONCATENATE(K1086,3)</f>
        <v>83</v>
      </c>
      <c r="K1089" s="22" t="e">
        <v>#VALUE!</v>
      </c>
      <c r="L1089" s="22" t="e">
        <v>#VALUE!</v>
      </c>
      <c r="M1089" s="22" t="e">
        <v>#VALUE!</v>
      </c>
      <c r="N1089" s="22" t="e">
        <v>#VALUE!</v>
      </c>
      <c r="O1089" s="22" t="e">
        <v>#VALUE!</v>
      </c>
      <c r="P1089" s="22" t="e">
        <v>#VALUE!</v>
      </c>
      <c r="Q1089" s="22" t="e">
        <v>#VALUE!</v>
      </c>
      <c r="R1089" s="17"/>
      <c r="S1089" s="17"/>
      <c r="U1089" s="28">
        <f t="shared" si="1628"/>
        <v>23</v>
      </c>
      <c r="V1089" s="28">
        <f t="shared" si="1629"/>
        <v>232</v>
      </c>
    </row>
    <row r="1090" spans="1:22" ht="15" customHeight="1" x14ac:dyDescent="0.3">
      <c r="A1090" s="28">
        <f t="shared" si="1626"/>
        <v>23233</v>
      </c>
      <c r="B1090" s="66" t="s">
        <v>52</v>
      </c>
      <c r="C1090" s="66"/>
      <c r="D1090" s="66"/>
      <c r="E1090" s="10">
        <f>IF(D1060="","",MAX(E1091,E1092))</f>
        <v>0.13000000000000256</v>
      </c>
      <c r="J1090" s="17"/>
      <c r="K1090" s="17">
        <v>9</v>
      </c>
      <c r="L1090" s="17">
        <v>9</v>
      </c>
      <c r="M1090" s="17">
        <v>9</v>
      </c>
      <c r="N1090" s="17">
        <v>9</v>
      </c>
      <c r="O1090" s="17">
        <v>9</v>
      </c>
      <c r="P1090" s="17">
        <v>9</v>
      </c>
      <c r="Q1090" s="17">
        <v>9</v>
      </c>
      <c r="R1090" s="17">
        <v>9</v>
      </c>
      <c r="S1090" s="17"/>
      <c r="U1090" s="28">
        <f t="shared" si="1628"/>
        <v>23</v>
      </c>
      <c r="V1090" s="28">
        <f t="shared" si="1629"/>
        <v>233</v>
      </c>
    </row>
    <row r="1091" spans="1:22" x14ac:dyDescent="0.3">
      <c r="A1091" s="28">
        <f t="shared" si="1626"/>
        <v>23234</v>
      </c>
      <c r="B1091" s="2" t="s">
        <v>26</v>
      </c>
      <c r="C1091" s="2" t="s">
        <v>27</v>
      </c>
      <c r="D1091" s="2" t="s">
        <v>28</v>
      </c>
      <c r="E1091" s="11">
        <f>ABS(MIN(D1092:D1101))</f>
        <v>0</v>
      </c>
      <c r="G1091" s="2" t="s">
        <v>230</v>
      </c>
      <c r="J1091" s="28" t="str">
        <f t="shared" ref="J1091" si="1692">CONCATENATE(K1090,1)</f>
        <v>91</v>
      </c>
      <c r="K1091" s="22" t="e">
        <f t="array" ref="K1091:R1093">LINEST(B1074:B1082,C1074:C1082^{1,2,3,4,5,6,7},TRUE,TRUE)</f>
        <v>#VALUE!</v>
      </c>
      <c r="L1091" s="22" t="e">
        <v>#VALUE!</v>
      </c>
      <c r="M1091" s="22" t="e">
        <v>#VALUE!</v>
      </c>
      <c r="N1091" s="22" t="e">
        <v>#VALUE!</v>
      </c>
      <c r="O1091" s="22" t="e">
        <v>#VALUE!</v>
      </c>
      <c r="P1091" s="22" t="e">
        <v>#VALUE!</v>
      </c>
      <c r="Q1091" s="22" t="e">
        <v>#VALUE!</v>
      </c>
      <c r="R1091" s="22" t="e">
        <v>#VALUE!</v>
      </c>
      <c r="S1091" s="17"/>
      <c r="U1091" s="28">
        <f t="shared" si="1628"/>
        <v>23</v>
      </c>
      <c r="V1091" s="28">
        <f t="shared" si="1629"/>
        <v>234</v>
      </c>
    </row>
    <row r="1092" spans="1:22" x14ac:dyDescent="0.3">
      <c r="A1092" s="28">
        <f t="shared" si="1626"/>
        <v>23235</v>
      </c>
      <c r="B1092" s="7">
        <f t="shared" ref="B1092:B1101" si="1693">C1074-B1074</f>
        <v>0.06</v>
      </c>
      <c r="C1092" s="7">
        <f t="shared" ref="C1092:C1101" si="1694">H1074-G1074</f>
        <v>0.1</v>
      </c>
      <c r="D1092" s="7">
        <f>C1092-B1092</f>
        <v>4.0000000000000008E-2</v>
      </c>
      <c r="E1092" s="11">
        <f>ABS(MAX(D1092:D1101))</f>
        <v>0.13000000000000256</v>
      </c>
      <c r="F1092" s="13"/>
      <c r="G1092" s="2">
        <f>IF(D1074="","",D1074/E1074)</f>
        <v>3.5000000000000003E-2</v>
      </c>
      <c r="H1092" s="13"/>
      <c r="J1092" s="28" t="str">
        <f t="shared" ref="J1092" si="1695">CONCATENATE(K1090,2)</f>
        <v>92</v>
      </c>
      <c r="K1092" s="22" t="e">
        <v>#VALUE!</v>
      </c>
      <c r="L1092" s="22" t="e">
        <v>#VALUE!</v>
      </c>
      <c r="M1092" s="22" t="e">
        <v>#VALUE!</v>
      </c>
      <c r="N1092" s="22" t="e">
        <v>#VALUE!</v>
      </c>
      <c r="O1092" s="22" t="e">
        <v>#VALUE!</v>
      </c>
      <c r="P1092" s="22" t="e">
        <v>#VALUE!</v>
      </c>
      <c r="Q1092" s="22" t="e">
        <v>#VALUE!</v>
      </c>
      <c r="R1092" s="22" t="e">
        <v>#VALUE!</v>
      </c>
      <c r="S1092" s="17"/>
      <c r="U1092" s="28">
        <f t="shared" si="1628"/>
        <v>23</v>
      </c>
      <c r="V1092" s="28">
        <f t="shared" si="1629"/>
        <v>235</v>
      </c>
    </row>
    <row r="1093" spans="1:22" x14ac:dyDescent="0.3">
      <c r="A1093" s="28">
        <f t="shared" si="1626"/>
        <v>23236</v>
      </c>
      <c r="B1093" s="7">
        <f t="shared" si="1693"/>
        <v>0</v>
      </c>
      <c r="C1093" s="7">
        <f t="shared" si="1694"/>
        <v>8.0000000000000071E-2</v>
      </c>
      <c r="D1093" s="7">
        <f t="shared" ref="D1093:D1101" si="1696">C1093-B1093</f>
        <v>8.0000000000000071E-2</v>
      </c>
      <c r="E1093" s="12" t="s">
        <v>34</v>
      </c>
      <c r="G1093" s="2">
        <f t="shared" ref="G1093:G1101" si="1697">IF(D1075="","",D1075/E1075)</f>
        <v>3.5000000000000003E-2</v>
      </c>
      <c r="H1093" s="13"/>
      <c r="J1093" s="28" t="str">
        <f t="shared" ref="J1093" si="1698">CONCATENATE(K1090,3)</f>
        <v>93</v>
      </c>
      <c r="K1093" s="22" t="e">
        <v>#VALUE!</v>
      </c>
      <c r="L1093" s="22" t="e">
        <v>#VALUE!</v>
      </c>
      <c r="M1093" s="22" t="e">
        <v>#VALUE!</v>
      </c>
      <c r="N1093" s="22" t="e">
        <v>#VALUE!</v>
      </c>
      <c r="O1093" s="22" t="e">
        <v>#VALUE!</v>
      </c>
      <c r="P1093" s="22" t="e">
        <v>#VALUE!</v>
      </c>
      <c r="Q1093" s="22" t="e">
        <v>#VALUE!</v>
      </c>
      <c r="R1093" s="22" t="e">
        <v>#VALUE!</v>
      </c>
      <c r="S1093" s="17"/>
      <c r="U1093" s="28">
        <f t="shared" si="1628"/>
        <v>23</v>
      </c>
      <c r="V1093" s="28">
        <f t="shared" si="1629"/>
        <v>236</v>
      </c>
    </row>
    <row r="1094" spans="1:22" x14ac:dyDescent="0.3">
      <c r="A1094" s="28">
        <f t="shared" si="1626"/>
        <v>23237</v>
      </c>
      <c r="B1094" s="7">
        <f t="shared" si="1693"/>
        <v>-5.9999999999998721E-2</v>
      </c>
      <c r="C1094" s="7">
        <f t="shared" si="1694"/>
        <v>3.0000000000001137E-2</v>
      </c>
      <c r="D1094" s="7">
        <f t="shared" si="1696"/>
        <v>8.9999999999999858E-2</v>
      </c>
      <c r="E1094" s="10">
        <f>IF(D1060="","",MAX(E1095,E1096))</f>
        <v>0.14000000000000057</v>
      </c>
      <c r="G1094" s="2">
        <f t="shared" si="1697"/>
        <v>3.5000000000000003E-2</v>
      </c>
      <c r="H1094" s="13"/>
      <c r="J1094" s="17"/>
      <c r="K1094" s="17">
        <v>10</v>
      </c>
      <c r="L1094" s="17">
        <v>10</v>
      </c>
      <c r="M1094" s="17">
        <v>10</v>
      </c>
      <c r="N1094" s="17">
        <v>10</v>
      </c>
      <c r="O1094" s="17">
        <v>10</v>
      </c>
      <c r="P1094" s="17">
        <v>10</v>
      </c>
      <c r="Q1094" s="17">
        <v>10</v>
      </c>
      <c r="R1094" s="17">
        <v>10</v>
      </c>
      <c r="S1094" s="17">
        <v>10</v>
      </c>
      <c r="U1094" s="28">
        <f t="shared" si="1628"/>
        <v>23</v>
      </c>
      <c r="V1094" s="28">
        <f t="shared" si="1629"/>
        <v>237</v>
      </c>
    </row>
    <row r="1095" spans="1:22" x14ac:dyDescent="0.3">
      <c r="A1095" s="28">
        <f t="shared" si="1626"/>
        <v>23238</v>
      </c>
      <c r="B1095" s="7">
        <f t="shared" si="1693"/>
        <v>-6.0000000000002274E-2</v>
      </c>
      <c r="C1095" s="7">
        <f t="shared" si="1694"/>
        <v>-9.9999999999980105E-3</v>
      </c>
      <c r="D1095" s="7">
        <f t="shared" si="1696"/>
        <v>5.0000000000004263E-2</v>
      </c>
      <c r="E1095" s="11">
        <f>ABS(MIN(B1092:B1101))</f>
        <v>0.14000000000000057</v>
      </c>
      <c r="G1095" s="2">
        <f t="shared" si="1697"/>
        <v>3.5000000000000003E-2</v>
      </c>
      <c r="H1095" s="13"/>
      <c r="J1095" s="28" t="str">
        <f t="shared" ref="J1095" si="1699">CONCATENATE(K1094,1)</f>
        <v>101</v>
      </c>
      <c r="K1095" s="22" t="e">
        <f t="array" ref="K1095:S1097">LINEST(B1074:B1083,C1074:C1083^{1,2,3,4,5,6,7,8},TRUE,TRUE)</f>
        <v>#VALUE!</v>
      </c>
      <c r="L1095" s="22" t="e">
        <v>#VALUE!</v>
      </c>
      <c r="M1095" s="22" t="e">
        <v>#VALUE!</v>
      </c>
      <c r="N1095" s="22" t="e">
        <v>#VALUE!</v>
      </c>
      <c r="O1095" s="22" t="e">
        <v>#VALUE!</v>
      </c>
      <c r="P1095" s="22" t="e">
        <v>#VALUE!</v>
      </c>
      <c r="Q1095" s="22" t="e">
        <v>#VALUE!</v>
      </c>
      <c r="R1095" s="22" t="e">
        <v>#VALUE!</v>
      </c>
      <c r="S1095" s="22" t="e">
        <v>#VALUE!</v>
      </c>
      <c r="U1095" s="28">
        <f t="shared" si="1628"/>
        <v>23</v>
      </c>
      <c r="V1095" s="28">
        <f t="shared" si="1629"/>
        <v>238</v>
      </c>
    </row>
    <row r="1096" spans="1:22" x14ac:dyDescent="0.3">
      <c r="A1096" s="28">
        <f t="shared" si="1626"/>
        <v>23239</v>
      </c>
      <c r="B1096" s="7">
        <f t="shared" si="1693"/>
        <v>-0.14000000000000057</v>
      </c>
      <c r="C1096" s="7">
        <f t="shared" si="1694"/>
        <v>-9.9999999999980105E-3</v>
      </c>
      <c r="D1096" s="7">
        <f t="shared" si="1696"/>
        <v>0.13000000000000256</v>
      </c>
      <c r="E1096" s="11">
        <f>ABS(MAX(B1092:B1101))</f>
        <v>0.06</v>
      </c>
      <c r="G1096" s="2">
        <f t="shared" si="1697"/>
        <v>3.5000000000000003E-2</v>
      </c>
      <c r="H1096" s="13"/>
      <c r="J1096" s="28" t="str">
        <f t="shared" ref="J1096" si="1700">CONCATENATE(K1094,2)</f>
        <v>102</v>
      </c>
      <c r="K1096" s="22" t="e">
        <v>#VALUE!</v>
      </c>
      <c r="L1096" s="22" t="e">
        <v>#VALUE!</v>
      </c>
      <c r="M1096" s="22" t="e">
        <v>#VALUE!</v>
      </c>
      <c r="N1096" s="22" t="e">
        <v>#VALUE!</v>
      </c>
      <c r="O1096" s="22" t="e">
        <v>#VALUE!</v>
      </c>
      <c r="P1096" s="22" t="e">
        <v>#VALUE!</v>
      </c>
      <c r="Q1096" s="22" t="e">
        <v>#VALUE!</v>
      </c>
      <c r="R1096" s="22" t="e">
        <v>#VALUE!</v>
      </c>
      <c r="S1096" s="22" t="e">
        <v>#VALUE!</v>
      </c>
      <c r="U1096" s="28">
        <f t="shared" si="1628"/>
        <v>23</v>
      </c>
      <c r="V1096" s="28">
        <f t="shared" si="1629"/>
        <v>239</v>
      </c>
    </row>
    <row r="1097" spans="1:22" x14ac:dyDescent="0.3">
      <c r="A1097" s="28">
        <f t="shared" si="1626"/>
        <v>23240</v>
      </c>
      <c r="B1097" s="7">
        <f t="shared" si="1693"/>
        <v>0</v>
      </c>
      <c r="C1097" s="7">
        <f t="shared" si="1694"/>
        <v>0</v>
      </c>
      <c r="D1097" s="7">
        <f t="shared" si="1696"/>
        <v>0</v>
      </c>
      <c r="E1097" s="12" t="s">
        <v>231</v>
      </c>
      <c r="G1097" s="2" t="str">
        <f t="shared" si="1697"/>
        <v/>
      </c>
      <c r="H1097" s="13"/>
      <c r="J1097" s="28" t="str">
        <f t="shared" ref="J1097" si="1701">CONCATENATE(K1094,3)</f>
        <v>103</v>
      </c>
      <c r="K1097" s="22" t="e">
        <v>#VALUE!</v>
      </c>
      <c r="L1097" s="22" t="e">
        <v>#VALUE!</v>
      </c>
      <c r="M1097" s="22" t="e">
        <v>#VALUE!</v>
      </c>
      <c r="N1097" s="22" t="e">
        <v>#VALUE!</v>
      </c>
      <c r="O1097" s="22" t="e">
        <v>#VALUE!</v>
      </c>
      <c r="P1097" s="22" t="e">
        <v>#VALUE!</v>
      </c>
      <c r="Q1097" s="22" t="e">
        <v>#VALUE!</v>
      </c>
      <c r="R1097" s="22" t="e">
        <v>#VALUE!</v>
      </c>
      <c r="S1097" s="22" t="e">
        <v>#VALUE!</v>
      </c>
      <c r="U1097" s="28">
        <f t="shared" si="1628"/>
        <v>23</v>
      </c>
      <c r="V1097" s="28">
        <f t="shared" si="1629"/>
        <v>240</v>
      </c>
    </row>
    <row r="1098" spans="1:22" x14ac:dyDescent="0.3">
      <c r="A1098" s="28">
        <f t="shared" si="1626"/>
        <v>23241</v>
      </c>
      <c r="B1098" s="7">
        <f t="shared" si="1693"/>
        <v>0</v>
      </c>
      <c r="C1098" s="7">
        <f t="shared" si="1694"/>
        <v>0</v>
      </c>
      <c r="D1098" s="7">
        <f t="shared" si="1696"/>
        <v>0</v>
      </c>
      <c r="E1098" s="10">
        <f>IF(D1060="","",MAX(E1099,E1100))*2</f>
        <v>7.0000000000000007E-2</v>
      </c>
      <c r="G1098" s="2" t="str">
        <f t="shared" si="1697"/>
        <v/>
      </c>
      <c r="H1098" s="13"/>
      <c r="U1098" s="28">
        <f t="shared" si="1628"/>
        <v>23</v>
      </c>
      <c r="V1098" s="28">
        <f t="shared" si="1629"/>
        <v>241</v>
      </c>
    </row>
    <row r="1099" spans="1:22" x14ac:dyDescent="0.3">
      <c r="A1099" s="28">
        <f t="shared" si="1626"/>
        <v>23242</v>
      </c>
      <c r="B1099" s="7">
        <f t="shared" si="1693"/>
        <v>0</v>
      </c>
      <c r="C1099" s="7">
        <f t="shared" si="1694"/>
        <v>0</v>
      </c>
      <c r="D1099" s="7">
        <f t="shared" si="1696"/>
        <v>0</v>
      </c>
      <c r="E1099" s="11">
        <f>ABS(MIN(G1092:G1101))</f>
        <v>3.5000000000000003E-2</v>
      </c>
      <c r="G1099" s="2" t="str">
        <f t="shared" si="1697"/>
        <v/>
      </c>
      <c r="U1099" s="28">
        <f t="shared" si="1628"/>
        <v>23</v>
      </c>
      <c r="V1099" s="28">
        <f t="shared" si="1629"/>
        <v>242</v>
      </c>
    </row>
    <row r="1100" spans="1:22" x14ac:dyDescent="0.3">
      <c r="A1100" s="28">
        <f t="shared" si="1626"/>
        <v>23243</v>
      </c>
      <c r="B1100" s="7">
        <f t="shared" si="1693"/>
        <v>0</v>
      </c>
      <c r="C1100" s="7">
        <f t="shared" si="1694"/>
        <v>0</v>
      </c>
      <c r="D1100" s="7">
        <f t="shared" si="1696"/>
        <v>0</v>
      </c>
      <c r="E1100" s="11">
        <f>ABS(MAX(G1092:G1101))</f>
        <v>3.5000000000000003E-2</v>
      </c>
      <c r="G1100" s="2" t="str">
        <f t="shared" si="1697"/>
        <v/>
      </c>
      <c r="U1100" s="28">
        <f t="shared" si="1628"/>
        <v>23</v>
      </c>
      <c r="V1100" s="28">
        <f t="shared" si="1629"/>
        <v>243</v>
      </c>
    </row>
    <row r="1101" spans="1:22" x14ac:dyDescent="0.3">
      <c r="A1101" s="28">
        <f t="shared" si="1626"/>
        <v>23244</v>
      </c>
      <c r="B1101" s="7">
        <f t="shared" si="1693"/>
        <v>0</v>
      </c>
      <c r="C1101" s="7">
        <f t="shared" si="1694"/>
        <v>0</v>
      </c>
      <c r="D1101" s="7">
        <f t="shared" si="1696"/>
        <v>0</v>
      </c>
      <c r="F1101" s="13"/>
      <c r="G1101" s="2" t="str">
        <f t="shared" si="1697"/>
        <v/>
      </c>
      <c r="U1101" s="28">
        <f t="shared" si="1628"/>
        <v>23</v>
      </c>
      <c r="V1101" s="28">
        <f t="shared" si="1629"/>
        <v>244</v>
      </c>
    </row>
    <row r="1102" spans="1:22" x14ac:dyDescent="0.3">
      <c r="A1102" s="28">
        <f t="shared" si="1626"/>
        <v>23245</v>
      </c>
      <c r="F1102" s="13"/>
      <c r="U1102" s="28">
        <f t="shared" si="1628"/>
        <v>23</v>
      </c>
      <c r="V1102" s="28">
        <f t="shared" si="1629"/>
        <v>245</v>
      </c>
    </row>
    <row r="1103" spans="1:22" x14ac:dyDescent="0.3">
      <c r="A1103" s="28">
        <f t="shared" si="1626"/>
        <v>23246</v>
      </c>
      <c r="F1103" s="13"/>
      <c r="U1103" s="28">
        <f t="shared" si="1628"/>
        <v>23</v>
      </c>
      <c r="V1103" s="28">
        <f t="shared" si="1629"/>
        <v>246</v>
      </c>
    </row>
    <row r="1104" spans="1:22" x14ac:dyDescent="0.3">
      <c r="A1104" s="28">
        <f t="shared" si="1626"/>
        <v>23247</v>
      </c>
      <c r="F1104" s="13"/>
      <c r="U1104" s="28">
        <f t="shared" si="1628"/>
        <v>23</v>
      </c>
      <c r="V1104" s="28">
        <f t="shared" si="1629"/>
        <v>247</v>
      </c>
    </row>
    <row r="1105" spans="1:24" s="8" customFormat="1" x14ac:dyDescent="0.3"/>
    <row r="1106" spans="1:24" x14ac:dyDescent="0.3">
      <c r="A1106" s="28">
        <f t="shared" ref="A1106:A1152" si="1702">ROUND(CONCATENATE(U1106,V1106),0)</f>
        <v>24201</v>
      </c>
      <c r="B1106" s="63" t="s">
        <v>0</v>
      </c>
      <c r="C1106" s="63"/>
      <c r="D1106" s="71" t="s">
        <v>75</v>
      </c>
      <c r="E1106" s="71"/>
      <c r="F1106" s="71"/>
      <c r="G1106" s="71"/>
      <c r="H1106" s="71"/>
      <c r="U1106" s="28">
        <f t="shared" ref="U1106" si="1703">U1104+1</f>
        <v>24</v>
      </c>
      <c r="V1106" s="28">
        <v>201</v>
      </c>
    </row>
    <row r="1107" spans="1:24" x14ac:dyDescent="0.3">
      <c r="A1107" s="28">
        <f t="shared" si="1702"/>
        <v>24202</v>
      </c>
      <c r="B1107" s="72" t="s">
        <v>70</v>
      </c>
      <c r="C1107" s="73"/>
      <c r="D1107" s="30" t="s">
        <v>66</v>
      </c>
      <c r="E1107" s="66" t="s">
        <v>71</v>
      </c>
      <c r="F1107" s="66"/>
      <c r="G1107" s="74" t="s">
        <v>72</v>
      </c>
      <c r="H1107" s="74"/>
      <c r="U1107" s="28">
        <f t="shared" ref="U1107" si="1704">U1106</f>
        <v>24</v>
      </c>
      <c r="V1107" s="28">
        <f t="shared" ref="V1107" si="1705">V1106+1</f>
        <v>202</v>
      </c>
    </row>
    <row r="1108" spans="1:24" x14ac:dyDescent="0.3">
      <c r="A1108" s="28">
        <f t="shared" si="1702"/>
        <v>24203</v>
      </c>
      <c r="B1108" s="75" t="s">
        <v>6</v>
      </c>
      <c r="C1108" s="75"/>
      <c r="D1108" s="71" t="s">
        <v>138</v>
      </c>
      <c r="E1108" s="71"/>
      <c r="F1108" s="71"/>
      <c r="G1108" s="71"/>
      <c r="H1108" s="71"/>
      <c r="U1108" s="28">
        <f t="shared" si="1628"/>
        <v>24</v>
      </c>
      <c r="V1108" s="28">
        <f t="shared" si="1629"/>
        <v>203</v>
      </c>
    </row>
    <row r="1109" spans="1:24" x14ac:dyDescent="0.3">
      <c r="A1109" s="28">
        <f t="shared" si="1702"/>
        <v>24204</v>
      </c>
      <c r="B1109" s="63" t="s">
        <v>7</v>
      </c>
      <c r="C1109" s="63"/>
      <c r="D1109" s="71" t="s">
        <v>29</v>
      </c>
      <c r="E1109" s="71"/>
      <c r="F1109" s="71"/>
      <c r="G1109" s="71"/>
      <c r="H1109" s="71"/>
      <c r="J1109" s="17"/>
      <c r="K1109" s="17" t="s">
        <v>53</v>
      </c>
      <c r="L1109" s="17" t="s">
        <v>54</v>
      </c>
      <c r="M1109" s="17" t="s">
        <v>55</v>
      </c>
      <c r="N1109" s="17" t="s">
        <v>56</v>
      </c>
      <c r="O1109" s="17" t="s">
        <v>57</v>
      </c>
      <c r="P1109" s="17" t="s">
        <v>2</v>
      </c>
      <c r="Q1109" s="17" t="s">
        <v>3</v>
      </c>
      <c r="R1109" s="17" t="s">
        <v>4</v>
      </c>
      <c r="S1109" s="17" t="s">
        <v>5</v>
      </c>
      <c r="U1109" s="28">
        <f t="shared" si="1628"/>
        <v>24</v>
      </c>
      <c r="V1109" s="28">
        <f t="shared" si="1629"/>
        <v>204</v>
      </c>
      <c r="X1109" s="1" t="s">
        <v>48</v>
      </c>
    </row>
    <row r="1110" spans="1:24" x14ac:dyDescent="0.3">
      <c r="A1110" s="28">
        <f t="shared" si="1702"/>
        <v>24205</v>
      </c>
      <c r="B1110" s="63" t="s">
        <v>9</v>
      </c>
      <c r="C1110" s="63"/>
      <c r="D1110" s="71" t="s">
        <v>30</v>
      </c>
      <c r="E1110" s="71"/>
      <c r="F1110" s="71"/>
      <c r="G1110" s="71"/>
      <c r="H1110" s="71"/>
      <c r="J1110" s="17">
        <f t="shared" ref="J1110" si="1706">COUNTA(B1122:B1131)</f>
        <v>5</v>
      </c>
      <c r="K1110" s="17">
        <f t="shared" ref="K1110" si="1707">IF(L1110-1&lt;2,0,L1110-1)</f>
        <v>0</v>
      </c>
      <c r="L1110" s="17">
        <f t="shared" ref="L1110" si="1708">IF(M1110-1&lt;2,0,M1110-1)</f>
        <v>0</v>
      </c>
      <c r="M1110" s="17">
        <f t="shared" ref="M1110" si="1709">IF(N1110-1&lt;2,0,N1110-1)</f>
        <v>0</v>
      </c>
      <c r="N1110" s="17">
        <f t="shared" ref="N1110" si="1710">IF(O1110-1&lt;2,0,O1110-1)</f>
        <v>0</v>
      </c>
      <c r="O1110" s="17">
        <f t="shared" ref="O1110" si="1711">IF(P1110-1&lt;2,0,P1110-1)</f>
        <v>0</v>
      </c>
      <c r="P1110" s="17">
        <f t="shared" ref="P1110" si="1712">IF(Q1110-1&lt;2,0,Q1110-1)</f>
        <v>2</v>
      </c>
      <c r="Q1110" s="17">
        <f t="shared" ref="Q1110" si="1713">IF(R1110-1&lt;2,0,R1110-1)</f>
        <v>3</v>
      </c>
      <c r="R1110" s="17">
        <f t="shared" ref="R1110" si="1714">IF(S1110-1&lt;2,0,S1110-1)</f>
        <v>4</v>
      </c>
      <c r="S1110" s="17">
        <f t="shared" ref="S1110" si="1715">J1110</f>
        <v>5</v>
      </c>
      <c r="U1110" s="28">
        <f t="shared" si="1628"/>
        <v>24</v>
      </c>
      <c r="V1110" s="28">
        <f t="shared" si="1629"/>
        <v>205</v>
      </c>
      <c r="X1110" s="1" t="s">
        <v>49</v>
      </c>
    </row>
    <row r="1111" spans="1:24" x14ac:dyDescent="0.3">
      <c r="A1111" s="28">
        <f t="shared" si="1702"/>
        <v>24206</v>
      </c>
      <c r="B1111" s="63" t="s">
        <v>10</v>
      </c>
      <c r="C1111" s="63"/>
      <c r="D1111" s="77" t="s">
        <v>300</v>
      </c>
      <c r="E1111" s="78"/>
      <c r="F1111" s="78"/>
      <c r="G1111" s="78"/>
      <c r="H1111" s="79"/>
      <c r="J1111" s="28" t="str">
        <f t="shared" ref="J1111" si="1716">CONCATENATE(J1110,1)</f>
        <v>51</v>
      </c>
      <c r="K1111" s="29">
        <f t="shared" ref="K1111" si="1717">IF(K1110=0,0,VLOOKUP(J1111,J1115:S1145,K1110,FALSE))</f>
        <v>0</v>
      </c>
      <c r="L1111" s="29">
        <f t="shared" ref="L1111" si="1718">IF(L1110=0,0,VLOOKUP(J1111,J1115:S1145,L1110,FALSE))</f>
        <v>0</v>
      </c>
      <c r="M1111" s="29">
        <f t="shared" ref="M1111" si="1719">IF(M1110=0,0,VLOOKUP(J1111,J1115:S1145,M1110,FALSE))</f>
        <v>0</v>
      </c>
      <c r="N1111" s="29">
        <f t="shared" ref="N1111" si="1720">IF(N1110=0,0,VLOOKUP(J1111,J1115:S1145,N1110,FALSE))</f>
        <v>0</v>
      </c>
      <c r="O1111" s="29">
        <f t="shared" ref="O1111" si="1721">IF(O1110=0,0,VLOOKUP(J1111,J1115:S1145,O1110,FALSE))</f>
        <v>0</v>
      </c>
      <c r="P1111" s="29">
        <f t="shared" ref="P1111" si="1722">IF(P1110=0,0,VLOOKUP(J1111,J1115:S1145,P1110,FALSE))</f>
        <v>-1.992704898742624E-6</v>
      </c>
      <c r="Q1111" s="29">
        <f t="shared" ref="Q1111" si="1723">IF(Q1110=0,0,VLOOKUP(J1111,J1115:S1145,Q1110,FALSE))</f>
        <v>2.692673977192119E-4</v>
      </c>
      <c r="R1111" s="29">
        <f t="shared" ref="R1111" si="1724">IF(R1110=0,0,VLOOKUP(J1111,J1115:S1145,R1110,FALSE))</f>
        <v>0.99502246724180199</v>
      </c>
      <c r="S1111" s="29">
        <f t="shared" ref="S1111" si="1725">IF(S1110=0,0,VLOOKUP(J1111,J1115:S1145,S1110,FALSE))</f>
        <v>-0.10147665683022825</v>
      </c>
      <c r="U1111" s="28">
        <f t="shared" si="1628"/>
        <v>24</v>
      </c>
      <c r="V1111" s="28">
        <f t="shared" si="1629"/>
        <v>206</v>
      </c>
      <c r="X1111" s="1" t="s">
        <v>50</v>
      </c>
    </row>
    <row r="1112" spans="1:24" x14ac:dyDescent="0.3">
      <c r="A1112" s="28">
        <f t="shared" si="1702"/>
        <v>24207</v>
      </c>
      <c r="B1112" s="63" t="s">
        <v>11</v>
      </c>
      <c r="C1112" s="63"/>
      <c r="D1112" s="83">
        <v>45807</v>
      </c>
      <c r="E1112" s="84"/>
      <c r="F1112" s="84"/>
      <c r="G1112" s="84"/>
      <c r="H1112" s="85"/>
      <c r="J1112" s="28" t="str">
        <f t="shared" ref="J1112" si="1726">CONCATENATE(J1110,2)</f>
        <v>52</v>
      </c>
      <c r="K1112" s="22">
        <f t="shared" ref="K1112" si="1727">IF(K1110=0,0,VLOOKUP(J1112,J1115:S1145,K1110,FALSE))</f>
        <v>0</v>
      </c>
      <c r="L1112" s="22">
        <f t="shared" ref="L1112" si="1728">IF(L1110=0,0,VLOOKUP(J1112,J1115:S1145,L1110,FALSE))</f>
        <v>0</v>
      </c>
      <c r="M1112" s="22">
        <f t="shared" ref="M1112" si="1729">IF(M1110=0,0,VLOOKUP(J1112,J1115:S1145,M1110,FALSE))</f>
        <v>0</v>
      </c>
      <c r="N1112" s="22">
        <f t="shared" ref="N1112" si="1730">IF(N1110=0,0,VLOOKUP(J1112,J1115:S1145,N1110,FALSE))</f>
        <v>0</v>
      </c>
      <c r="O1112" s="22">
        <f t="shared" ref="O1112" si="1731">IF(O1110=0,0,VLOOKUP(J1112,J1115:S1145,O1110,FALSE))</f>
        <v>0</v>
      </c>
      <c r="P1112" s="22">
        <f t="shared" ref="P1112" si="1732">IF(P1110=0,0,VLOOKUP(J1112,J1115:S1145,P1110,FALSE))</f>
        <v>1.3191807104863472E-6</v>
      </c>
      <c r="Q1112" s="22">
        <f t="shared" ref="Q1112" si="1733">IF(Q1110=0,0,VLOOKUP(J1112,J1115:S1145,Q1110,FALSE))</f>
        <v>1.203042725750407E-4</v>
      </c>
      <c r="R1112" s="22">
        <f t="shared" ref="R1112" si="1734">IF(R1110=0,0,VLOOKUP(J1112,J1115:S1145,R1110,FALSE))</f>
        <v>2.843799506375796E-3</v>
      </c>
      <c r="S1112" s="22">
        <f t="shared" ref="S1112" si="1735">IF(S1110=0,0,VLOOKUP(J1112,J1115:S1145,S1110,FALSE))</f>
        <v>1.6741982320039931E-2</v>
      </c>
      <c r="U1112" s="28">
        <f t="shared" si="1628"/>
        <v>24</v>
      </c>
      <c r="V1112" s="28">
        <f t="shared" si="1629"/>
        <v>207</v>
      </c>
    </row>
    <row r="1113" spans="1:24" x14ac:dyDescent="0.3">
      <c r="A1113" s="28">
        <f t="shared" si="1702"/>
        <v>24208</v>
      </c>
      <c r="B1113" s="63" t="s">
        <v>12</v>
      </c>
      <c r="C1113" s="63"/>
      <c r="D1113" s="86">
        <v>45991</v>
      </c>
      <c r="E1113" s="87"/>
      <c r="F1113" s="87"/>
      <c r="G1113" s="87"/>
      <c r="H1113" s="88"/>
      <c r="J1113" s="28" t="str">
        <f t="shared" ref="J1113" si="1736">CONCATENATE(J1110,3)</f>
        <v>53</v>
      </c>
      <c r="K1113" s="22"/>
      <c r="L1113" s="22"/>
      <c r="M1113" s="22"/>
      <c r="N1113" s="22" t="s">
        <v>58</v>
      </c>
      <c r="O1113" s="29">
        <f t="shared" ref="O1113" si="1737">J1110-2</f>
        <v>3</v>
      </c>
      <c r="P1113" s="22" t="s">
        <v>59</v>
      </c>
      <c r="Q1113" s="29">
        <f t="shared" ref="Q1113" si="1738">VLOOKUP(J1113,J1115:S1145,3,FALSE)</f>
        <v>1.6689836767207034E-2</v>
      </c>
      <c r="R1113" s="22" t="s">
        <v>60</v>
      </c>
      <c r="S1113" s="22">
        <f t="shared" ref="S1113" si="1739">VLOOKUP(J1113,J1115:S1145,2,FALSE)</f>
        <v>0.99999987619971054</v>
      </c>
      <c r="U1113" s="28">
        <f t="shared" si="1628"/>
        <v>24</v>
      </c>
      <c r="V1113" s="28">
        <f t="shared" si="1629"/>
        <v>208</v>
      </c>
    </row>
    <row r="1114" spans="1:24" x14ac:dyDescent="0.3">
      <c r="A1114" s="28">
        <f t="shared" si="1702"/>
        <v>24209</v>
      </c>
      <c r="B1114" s="63" t="s">
        <v>13</v>
      </c>
      <c r="C1114" s="63"/>
      <c r="D1114" s="15">
        <v>0.01</v>
      </c>
      <c r="E1114" s="66" t="s">
        <v>14</v>
      </c>
      <c r="F1114" s="66"/>
      <c r="G1114" s="66"/>
      <c r="H1114" s="6" t="s">
        <v>64</v>
      </c>
      <c r="J1114" s="17"/>
      <c r="K1114" s="17">
        <v>3</v>
      </c>
      <c r="L1114" s="17">
        <v>3</v>
      </c>
      <c r="M1114" s="17"/>
      <c r="N1114" s="17"/>
      <c r="O1114" s="17"/>
      <c r="P1114" s="17"/>
      <c r="Q1114" s="17"/>
      <c r="R1114" s="17"/>
      <c r="S1114" s="17"/>
      <c r="U1114" s="28">
        <f t="shared" si="1628"/>
        <v>24</v>
      </c>
      <c r="V1114" s="28">
        <f t="shared" si="1629"/>
        <v>209</v>
      </c>
    </row>
    <row r="1115" spans="1:24" x14ac:dyDescent="0.3">
      <c r="A1115" s="28">
        <f t="shared" si="1702"/>
        <v>24210</v>
      </c>
      <c r="B1115" s="63" t="s">
        <v>15</v>
      </c>
      <c r="C1115" s="63"/>
      <c r="D1115" s="2">
        <f t="shared" ref="D1115" si="1740">MIN(B1122:B1131)</f>
        <v>0</v>
      </c>
      <c r="E1115" s="3" t="s">
        <v>16</v>
      </c>
      <c r="F1115" s="2">
        <f t="shared" ref="F1115" si="1741">MAX(B1122:B1131)</f>
        <v>60</v>
      </c>
      <c r="G1115" s="4" t="str">
        <f t="shared" ref="G1115" si="1742">IF(H1114="","",H1114)</f>
        <v>°C</v>
      </c>
      <c r="H1115" s="14"/>
      <c r="J1115" s="28" t="str">
        <f t="shared" ref="J1115" si="1743">CONCATENATE(K1114,1)</f>
        <v>31</v>
      </c>
      <c r="K1115" s="22">
        <f t="array" ref="K1115:L1117">LINEST(B1122:B1124,C1122:C1124^{1},TRUE,TRUE)</f>
        <v>1.0016649451382669</v>
      </c>
      <c r="L1115" s="22">
        <v>-0.11846290528690773</v>
      </c>
      <c r="M1115" s="17"/>
      <c r="N1115" s="17"/>
      <c r="O1115" s="17"/>
      <c r="P1115" s="17"/>
      <c r="Q1115" s="17"/>
      <c r="R1115" s="17"/>
      <c r="S1115" s="17"/>
      <c r="U1115" s="28">
        <f t="shared" si="1628"/>
        <v>24</v>
      </c>
      <c r="V1115" s="28">
        <f t="shared" si="1629"/>
        <v>210</v>
      </c>
    </row>
    <row r="1116" spans="1:24" x14ac:dyDescent="0.3">
      <c r="A1116" s="28">
        <f t="shared" si="1702"/>
        <v>24211</v>
      </c>
      <c r="J1116" s="28" t="str">
        <f t="shared" ref="J1116" si="1744">CONCATENATE(K1114,2)</f>
        <v>32</v>
      </c>
      <c r="K1116" s="22">
        <v>2.1240156203159613E-3</v>
      </c>
      <c r="L1116" s="22">
        <v>4.1257864860014308E-2</v>
      </c>
      <c r="M1116" s="17"/>
      <c r="N1116" s="17"/>
      <c r="O1116" s="17"/>
      <c r="P1116" s="17"/>
      <c r="Q1116" s="17"/>
      <c r="R1116" s="17"/>
      <c r="S1116" s="17"/>
      <c r="U1116" s="28">
        <f t="shared" si="1628"/>
        <v>24</v>
      </c>
      <c r="V1116" s="28">
        <f t="shared" si="1629"/>
        <v>211</v>
      </c>
    </row>
    <row r="1117" spans="1:24" x14ac:dyDescent="0.3">
      <c r="A1117" s="28">
        <f t="shared" si="1702"/>
        <v>24212</v>
      </c>
      <c r="B1117" s="67" t="s">
        <v>17</v>
      </c>
      <c r="C1117" s="67"/>
      <c r="D1117" s="67"/>
      <c r="E1117" s="67"/>
      <c r="F1117" s="67"/>
      <c r="G1117" s="68" t="s">
        <v>31</v>
      </c>
      <c r="H1117" s="69"/>
      <c r="J1117" s="28" t="str">
        <f t="shared" ref="J1117" si="1745">CONCATENATE(K1114,3)</f>
        <v>33</v>
      </c>
      <c r="K1117" s="22">
        <v>0.99999550356303601</v>
      </c>
      <c r="L1117" s="22">
        <v>4.498218129160847E-2</v>
      </c>
      <c r="M1117" s="17"/>
      <c r="N1117" s="17"/>
      <c r="O1117" s="17"/>
      <c r="P1117" s="17"/>
      <c r="Q1117" s="17"/>
      <c r="R1117" s="17"/>
      <c r="S1117" s="17"/>
      <c r="U1117" s="28">
        <f t="shared" si="1628"/>
        <v>24</v>
      </c>
      <c r="V1117" s="28">
        <f t="shared" si="1629"/>
        <v>212</v>
      </c>
    </row>
    <row r="1118" spans="1:24" x14ac:dyDescent="0.3">
      <c r="A1118" s="28">
        <f t="shared" si="1702"/>
        <v>24213</v>
      </c>
      <c r="B1118" s="66" t="s">
        <v>18</v>
      </c>
      <c r="C1118" s="66"/>
      <c r="D1118" s="66"/>
      <c r="E1118" s="66" t="str">
        <f t="shared" ref="E1118" si="1746">IF(D1111="","",D1111)</f>
        <v>E0324/25</v>
      </c>
      <c r="F1118" s="66"/>
      <c r="G1118" s="4" t="s">
        <v>18</v>
      </c>
      <c r="H1118" s="16" t="s">
        <v>189</v>
      </c>
      <c r="J1118" s="17"/>
      <c r="K1118" s="17">
        <v>4</v>
      </c>
      <c r="L1118" s="17">
        <v>4</v>
      </c>
      <c r="M1118" s="17">
        <v>4</v>
      </c>
      <c r="N1118" s="17"/>
      <c r="O1118" s="17"/>
      <c r="P1118" s="17"/>
      <c r="Q1118" s="17"/>
      <c r="R1118" s="17"/>
      <c r="S1118" s="17"/>
      <c r="U1118" s="28">
        <f t="shared" si="1628"/>
        <v>24</v>
      </c>
      <c r="V1118" s="28">
        <f t="shared" si="1629"/>
        <v>213</v>
      </c>
    </row>
    <row r="1119" spans="1:24" ht="15" customHeight="1" x14ac:dyDescent="0.3">
      <c r="A1119" s="28">
        <f t="shared" si="1702"/>
        <v>24214</v>
      </c>
      <c r="B1119" s="5" t="s">
        <v>19</v>
      </c>
      <c r="C1119" s="5" t="s">
        <v>20</v>
      </c>
      <c r="D1119" s="5" t="s">
        <v>21</v>
      </c>
      <c r="E1119" s="5"/>
      <c r="F1119" s="70" t="s">
        <v>33</v>
      </c>
      <c r="G1119" s="5" t="s">
        <v>19</v>
      </c>
      <c r="H1119" s="5" t="s">
        <v>20</v>
      </c>
      <c r="J1119" s="28" t="str">
        <f t="shared" ref="J1119" si="1747">CONCATENATE(K1118,1)</f>
        <v>41</v>
      </c>
      <c r="K1119" s="22">
        <f t="array" ref="K1119:M1121">LINEST(B1122:B1125,C1122:C1125^{1,2},TRUE,TRUE)</f>
        <v>1.233778543646606E-4</v>
      </c>
      <c r="L1119" s="22">
        <v>0.99758065100703985</v>
      </c>
      <c r="M1119" s="22">
        <v>-0.10520397999283544</v>
      </c>
      <c r="N1119" s="17"/>
      <c r="O1119" s="17"/>
      <c r="P1119" s="17"/>
      <c r="Q1119" s="17"/>
      <c r="R1119" s="17"/>
      <c r="S1119" s="17"/>
      <c r="U1119" s="28">
        <f t="shared" si="1628"/>
        <v>24</v>
      </c>
      <c r="V1119" s="28">
        <f t="shared" si="1629"/>
        <v>214</v>
      </c>
    </row>
    <row r="1120" spans="1:24" x14ac:dyDescent="0.3">
      <c r="A1120" s="28">
        <f t="shared" si="1702"/>
        <v>24215</v>
      </c>
      <c r="B1120" s="5" t="s">
        <v>22</v>
      </c>
      <c r="C1120" s="5" t="s">
        <v>23</v>
      </c>
      <c r="D1120" s="5" t="s">
        <v>24</v>
      </c>
      <c r="E1120" s="5" t="s">
        <v>32</v>
      </c>
      <c r="F1120" s="70"/>
      <c r="G1120" s="5" t="s">
        <v>22</v>
      </c>
      <c r="H1120" s="5" t="s">
        <v>23</v>
      </c>
      <c r="J1120" s="28" t="str">
        <f t="shared" ref="J1120" si="1748">CONCATENATE(K1118,2)</f>
        <v>42</v>
      </c>
      <c r="K1120" s="22">
        <v>5.4812551660958061E-5</v>
      </c>
      <c r="L1120" s="22">
        <v>2.5765243609665767E-3</v>
      </c>
      <c r="M1120" s="22">
        <v>2.4104101440916251E-2</v>
      </c>
      <c r="N1120" s="17"/>
      <c r="O1120" s="17"/>
      <c r="P1120" s="17"/>
      <c r="Q1120" s="17"/>
      <c r="R1120" s="17"/>
      <c r="S1120" s="17"/>
      <c r="U1120" s="28">
        <f t="shared" si="1628"/>
        <v>24</v>
      </c>
      <c r="V1120" s="28">
        <f t="shared" si="1629"/>
        <v>215</v>
      </c>
    </row>
    <row r="1121" spans="1:22" x14ac:dyDescent="0.3">
      <c r="A1121" s="28">
        <f t="shared" si="1702"/>
        <v>24216</v>
      </c>
      <c r="B1121" s="6" t="str">
        <f t="shared" ref="B1121" si="1749">IF(H1114="","",H1114)</f>
        <v>°C</v>
      </c>
      <c r="C1121" s="6" t="str">
        <f t="shared" ref="C1121" si="1750">IF(H1114="","",H1114)</f>
        <v>°C</v>
      </c>
      <c r="D1121" s="6" t="str">
        <f t="shared" ref="D1121" si="1751">IF(H1114="","",H1114)</f>
        <v>°C</v>
      </c>
      <c r="E1121" s="6"/>
      <c r="F1121" s="6"/>
      <c r="G1121" s="6" t="str">
        <f t="shared" ref="G1121" si="1752">IF(H1114="","",H1114)</f>
        <v>°C</v>
      </c>
      <c r="H1121" s="6" t="str">
        <f t="shared" ref="H1121" si="1753">IF(H1114="","",H1114)</f>
        <v>°C</v>
      </c>
      <c r="J1121" s="28" t="str">
        <f t="shared" ref="J1121" si="1754">CONCATENATE(K1118,3)</f>
        <v>43</v>
      </c>
      <c r="K1121" s="22">
        <v>0.99999946477665558</v>
      </c>
      <c r="L1121" s="22">
        <v>2.4538261196786593E-2</v>
      </c>
      <c r="M1121" s="22" t="e">
        <v>#N/A</v>
      </c>
      <c r="N1121" s="17"/>
      <c r="O1121" s="17"/>
      <c r="P1121" s="17"/>
      <c r="Q1121" s="17"/>
      <c r="R1121" s="17"/>
      <c r="S1121" s="17"/>
      <c r="U1121" s="28">
        <f t="shared" si="1628"/>
        <v>24</v>
      </c>
      <c r="V1121" s="28">
        <f t="shared" si="1629"/>
        <v>216</v>
      </c>
    </row>
    <row r="1122" spans="1:22" x14ac:dyDescent="0.3">
      <c r="A1122" s="28">
        <f t="shared" si="1702"/>
        <v>24217</v>
      </c>
      <c r="B1122" s="26">
        <v>0</v>
      </c>
      <c r="C1122" s="9">
        <v>0.1</v>
      </c>
      <c r="D1122" s="26">
        <v>7.0000000000000007E-2</v>
      </c>
      <c r="E1122" s="9">
        <v>2</v>
      </c>
      <c r="F1122" s="26">
        <v>1000000</v>
      </c>
      <c r="G1122" s="27">
        <v>0</v>
      </c>
      <c r="H1122" s="27">
        <v>-0.01</v>
      </c>
      <c r="J1122" s="17"/>
      <c r="K1122" s="17">
        <v>5</v>
      </c>
      <c r="L1122" s="17">
        <v>5</v>
      </c>
      <c r="M1122" s="17">
        <v>5</v>
      </c>
      <c r="N1122" s="17">
        <v>5</v>
      </c>
      <c r="O1122" s="17"/>
      <c r="P1122" s="17"/>
      <c r="Q1122" s="17"/>
      <c r="R1122" s="17"/>
      <c r="S1122" s="17"/>
      <c r="U1122" s="28">
        <f t="shared" si="1628"/>
        <v>24</v>
      </c>
      <c r="V1122" s="28">
        <f t="shared" si="1629"/>
        <v>217</v>
      </c>
    </row>
    <row r="1123" spans="1:22" x14ac:dyDescent="0.3">
      <c r="A1123" s="28">
        <f t="shared" si="1702"/>
        <v>24218</v>
      </c>
      <c r="B1123" s="26">
        <v>15</v>
      </c>
      <c r="C1123" s="26">
        <v>15.13</v>
      </c>
      <c r="D1123" s="26">
        <v>7.0000000000000007E-2</v>
      </c>
      <c r="E1123" s="9">
        <v>2</v>
      </c>
      <c r="F1123" s="26">
        <v>1000000</v>
      </c>
      <c r="G1123" s="27">
        <v>15</v>
      </c>
      <c r="H1123" s="27">
        <v>15</v>
      </c>
      <c r="J1123" s="28" t="str">
        <f t="shared" ref="J1123" si="1755">CONCATENATE(K1122,1)</f>
        <v>51</v>
      </c>
      <c r="K1123" s="22">
        <f t="array" ref="K1123:N1125">LINEST(B1122:B1126,C1122:C1126^{1,2,3},TRUE,TRUE)</f>
        <v>-1.992704898742624E-6</v>
      </c>
      <c r="L1123" s="22">
        <v>2.692673977192119E-4</v>
      </c>
      <c r="M1123" s="22">
        <v>0.99502246724180199</v>
      </c>
      <c r="N1123" s="22">
        <v>-0.10147665683022825</v>
      </c>
      <c r="O1123" s="17"/>
      <c r="P1123" s="17"/>
      <c r="Q1123" s="17"/>
      <c r="R1123" s="17"/>
      <c r="S1123" s="17"/>
      <c r="U1123" s="28">
        <f t="shared" ref="U1123:U1186" si="1756">U1122</f>
        <v>24</v>
      </c>
      <c r="V1123" s="28">
        <f t="shared" ref="V1123:V1186" si="1757">V1122+1</f>
        <v>218</v>
      </c>
    </row>
    <row r="1124" spans="1:22" x14ac:dyDescent="0.3">
      <c r="A1124" s="28">
        <f t="shared" si="1702"/>
        <v>24219</v>
      </c>
      <c r="B1124" s="26">
        <v>30</v>
      </c>
      <c r="C1124" s="26">
        <v>30.05</v>
      </c>
      <c r="D1124" s="26">
        <v>7.0000000000000007E-2</v>
      </c>
      <c r="E1124" s="9">
        <v>2</v>
      </c>
      <c r="F1124" s="26">
        <v>1000000</v>
      </c>
      <c r="G1124" s="27">
        <v>30</v>
      </c>
      <c r="H1124" s="27">
        <v>30</v>
      </c>
      <c r="J1124" s="28" t="str">
        <f t="shared" ref="J1124" si="1758">CONCATENATE(K1122,2)</f>
        <v>52</v>
      </c>
      <c r="K1124" s="22">
        <v>1.3191807104863472E-6</v>
      </c>
      <c r="L1124" s="22">
        <v>1.203042725750407E-4</v>
      </c>
      <c r="M1124" s="22">
        <v>2.843799506375796E-3</v>
      </c>
      <c r="N1124" s="22">
        <v>1.6741982320039931E-2</v>
      </c>
      <c r="O1124" s="17"/>
      <c r="P1124" s="17"/>
      <c r="Q1124" s="17"/>
      <c r="R1124" s="17"/>
      <c r="S1124" s="17"/>
      <c r="U1124" s="28">
        <f t="shared" si="1756"/>
        <v>24</v>
      </c>
      <c r="V1124" s="28">
        <f t="shared" si="1757"/>
        <v>219</v>
      </c>
    </row>
    <row r="1125" spans="1:22" x14ac:dyDescent="0.3">
      <c r="A1125" s="28">
        <f t="shared" si="1702"/>
        <v>24220</v>
      </c>
      <c r="B1125" s="26">
        <v>45</v>
      </c>
      <c r="C1125" s="26">
        <v>44.97</v>
      </c>
      <c r="D1125" s="26">
        <v>7.0000000000000007E-2</v>
      </c>
      <c r="E1125" s="9">
        <v>2</v>
      </c>
      <c r="F1125" s="26">
        <v>1000000</v>
      </c>
      <c r="G1125" s="27">
        <v>45</v>
      </c>
      <c r="H1125" s="27">
        <v>45.03</v>
      </c>
      <c r="J1125" s="28" t="str">
        <f t="shared" ref="J1125" si="1759">CONCATENATE(K1122,3)</f>
        <v>53</v>
      </c>
      <c r="K1125" s="22">
        <v>0.99999987619971054</v>
      </c>
      <c r="L1125" s="22">
        <v>1.6689836767207034E-2</v>
      </c>
      <c r="M1125" s="22" t="e">
        <v>#N/A</v>
      </c>
      <c r="N1125" s="22" t="e">
        <v>#N/A</v>
      </c>
      <c r="O1125" s="17"/>
      <c r="P1125" s="17"/>
      <c r="Q1125" s="17"/>
      <c r="R1125" s="17"/>
      <c r="S1125" s="17"/>
      <c r="U1125" s="28">
        <f t="shared" si="1756"/>
        <v>24</v>
      </c>
      <c r="V1125" s="28">
        <f t="shared" si="1757"/>
        <v>220</v>
      </c>
    </row>
    <row r="1126" spans="1:22" x14ac:dyDescent="0.3">
      <c r="A1126" s="28">
        <f t="shared" si="1702"/>
        <v>24221</v>
      </c>
      <c r="B1126" s="26">
        <v>60</v>
      </c>
      <c r="C1126" s="26">
        <v>59.86</v>
      </c>
      <c r="D1126" s="26">
        <v>7.0000000000000007E-2</v>
      </c>
      <c r="E1126" s="9">
        <v>2</v>
      </c>
      <c r="F1126" s="26">
        <v>1000000</v>
      </c>
      <c r="G1126" s="27">
        <v>60</v>
      </c>
      <c r="H1126" s="27">
        <v>60.03</v>
      </c>
      <c r="J1126" s="17"/>
      <c r="K1126" s="17">
        <v>6</v>
      </c>
      <c r="L1126" s="17">
        <v>6</v>
      </c>
      <c r="M1126" s="17">
        <v>6</v>
      </c>
      <c r="N1126" s="17">
        <v>6</v>
      </c>
      <c r="O1126" s="17">
        <v>6</v>
      </c>
      <c r="P1126" s="17"/>
      <c r="Q1126" s="17"/>
      <c r="R1126" s="17"/>
      <c r="S1126" s="17"/>
      <c r="U1126" s="28">
        <f t="shared" si="1756"/>
        <v>24</v>
      </c>
      <c r="V1126" s="28">
        <f t="shared" si="1757"/>
        <v>221</v>
      </c>
    </row>
    <row r="1127" spans="1:22" x14ac:dyDescent="0.3">
      <c r="A1127" s="28">
        <f t="shared" si="1702"/>
        <v>24222</v>
      </c>
      <c r="B1127" s="26"/>
      <c r="C1127" s="26"/>
      <c r="D1127" s="26"/>
      <c r="E1127" s="9"/>
      <c r="F1127" s="26"/>
      <c r="G1127" s="27"/>
      <c r="H1127" s="27"/>
      <c r="J1127" s="28" t="str">
        <f t="shared" ref="J1127" si="1760">CONCATENATE(K1126,1)</f>
        <v>61</v>
      </c>
      <c r="K1127" s="22" t="e">
        <f t="array" ref="K1127:O1129">LINEST(B1122:B1127,C1122:C1127^{1,2,3,4},TRUE,TRUE)</f>
        <v>#VALUE!</v>
      </c>
      <c r="L1127" s="22" t="e">
        <v>#VALUE!</v>
      </c>
      <c r="M1127" s="22" t="e">
        <v>#VALUE!</v>
      </c>
      <c r="N1127" s="22" t="e">
        <v>#VALUE!</v>
      </c>
      <c r="O1127" s="22" t="e">
        <v>#VALUE!</v>
      </c>
      <c r="P1127" s="17"/>
      <c r="Q1127" s="17"/>
      <c r="R1127" s="17"/>
      <c r="S1127" s="17"/>
      <c r="U1127" s="28">
        <f t="shared" si="1756"/>
        <v>24</v>
      </c>
      <c r="V1127" s="28">
        <f t="shared" si="1757"/>
        <v>222</v>
      </c>
    </row>
    <row r="1128" spans="1:22" x14ac:dyDescent="0.3">
      <c r="A1128" s="28">
        <f t="shared" si="1702"/>
        <v>24223</v>
      </c>
      <c r="B1128" s="26"/>
      <c r="C1128" s="26"/>
      <c r="D1128" s="26"/>
      <c r="E1128" s="9"/>
      <c r="F1128" s="26"/>
      <c r="G1128" s="27"/>
      <c r="H1128" s="27"/>
      <c r="J1128" s="28" t="str">
        <f t="shared" ref="J1128" si="1761">CONCATENATE(K1126,2)</f>
        <v>62</v>
      </c>
      <c r="K1128" s="22" t="e">
        <v>#VALUE!</v>
      </c>
      <c r="L1128" s="22" t="e">
        <v>#VALUE!</v>
      </c>
      <c r="M1128" s="22" t="e">
        <v>#VALUE!</v>
      </c>
      <c r="N1128" s="22" t="e">
        <v>#VALUE!</v>
      </c>
      <c r="O1128" s="22" t="e">
        <v>#VALUE!</v>
      </c>
      <c r="P1128" s="17"/>
      <c r="Q1128" s="17"/>
      <c r="R1128" s="17"/>
      <c r="S1128" s="17"/>
      <c r="U1128" s="28">
        <f t="shared" si="1756"/>
        <v>24</v>
      </c>
      <c r="V1128" s="28">
        <f t="shared" si="1757"/>
        <v>223</v>
      </c>
    </row>
    <row r="1129" spans="1:22" x14ac:dyDescent="0.3">
      <c r="A1129" s="28">
        <f t="shared" si="1702"/>
        <v>24224</v>
      </c>
      <c r="B1129" s="26"/>
      <c r="C1129" s="26"/>
      <c r="D1129" s="26"/>
      <c r="E1129" s="9"/>
      <c r="F1129" s="26"/>
      <c r="G1129" s="27"/>
      <c r="H1129" s="27"/>
      <c r="J1129" s="28" t="str">
        <f t="shared" ref="J1129" si="1762">CONCATENATE(K1126,3)</f>
        <v>63</v>
      </c>
      <c r="K1129" s="22" t="e">
        <v>#VALUE!</v>
      </c>
      <c r="L1129" s="22" t="e">
        <v>#VALUE!</v>
      </c>
      <c r="M1129" s="22" t="e">
        <v>#VALUE!</v>
      </c>
      <c r="N1129" s="22" t="e">
        <v>#VALUE!</v>
      </c>
      <c r="O1129" s="22" t="e">
        <v>#VALUE!</v>
      </c>
      <c r="P1129" s="17"/>
      <c r="Q1129" s="17"/>
      <c r="R1129" s="17"/>
      <c r="S1129" s="17"/>
      <c r="U1129" s="28">
        <f t="shared" si="1756"/>
        <v>24</v>
      </c>
      <c r="V1129" s="28">
        <f t="shared" si="1757"/>
        <v>224</v>
      </c>
    </row>
    <row r="1130" spans="1:22" x14ac:dyDescent="0.3">
      <c r="A1130" s="28">
        <f t="shared" si="1702"/>
        <v>24225</v>
      </c>
      <c r="B1130" s="26"/>
      <c r="C1130" s="26"/>
      <c r="D1130" s="26"/>
      <c r="E1130" s="9"/>
      <c r="F1130" s="26"/>
      <c r="G1130" s="27"/>
      <c r="H1130" s="27"/>
      <c r="J1130" s="17"/>
      <c r="K1130" s="17">
        <v>7</v>
      </c>
      <c r="L1130" s="17">
        <v>7</v>
      </c>
      <c r="M1130" s="17">
        <v>7</v>
      </c>
      <c r="N1130" s="17">
        <v>7</v>
      </c>
      <c r="O1130" s="17">
        <v>7</v>
      </c>
      <c r="P1130" s="17">
        <v>7</v>
      </c>
      <c r="Q1130" s="17"/>
      <c r="R1130" s="17"/>
      <c r="S1130" s="17"/>
      <c r="U1130" s="28">
        <f t="shared" si="1756"/>
        <v>24</v>
      </c>
      <c r="V1130" s="28">
        <f t="shared" si="1757"/>
        <v>225</v>
      </c>
    </row>
    <row r="1131" spans="1:22" x14ac:dyDescent="0.3">
      <c r="A1131" s="28">
        <f t="shared" si="1702"/>
        <v>24226</v>
      </c>
      <c r="B1131" s="26"/>
      <c r="C1131" s="26"/>
      <c r="D1131" s="26"/>
      <c r="E1131" s="9"/>
      <c r="F1131" s="26"/>
      <c r="G1131" s="27"/>
      <c r="H1131" s="27"/>
      <c r="J1131" s="28" t="str">
        <f t="shared" ref="J1131" si="1763">CONCATENATE(K1130,1)</f>
        <v>71</v>
      </c>
      <c r="K1131" s="22" t="e">
        <f t="array" ref="K1131:P1133">LINEST(B1122:B1128,C1122:C1128^{1,2,3,4,5},TRUE,TRUE)</f>
        <v>#VALUE!</v>
      </c>
      <c r="L1131" s="22" t="e">
        <v>#VALUE!</v>
      </c>
      <c r="M1131" s="22" t="e">
        <v>#VALUE!</v>
      </c>
      <c r="N1131" s="22" t="e">
        <v>#VALUE!</v>
      </c>
      <c r="O1131" s="22" t="e">
        <v>#VALUE!</v>
      </c>
      <c r="P1131" s="22" t="e">
        <v>#VALUE!</v>
      </c>
      <c r="Q1131" s="17"/>
      <c r="R1131" s="17"/>
      <c r="S1131" s="17"/>
      <c r="U1131" s="28">
        <f t="shared" si="1756"/>
        <v>24</v>
      </c>
      <c r="V1131" s="28">
        <f t="shared" si="1757"/>
        <v>226</v>
      </c>
    </row>
    <row r="1132" spans="1:22" x14ac:dyDescent="0.3">
      <c r="A1132" s="28">
        <f t="shared" si="1702"/>
        <v>24227</v>
      </c>
      <c r="B1132" s="2">
        <f t="shared" ref="B1132" si="1764">COUNT(B1122:B1131)-2</f>
        <v>3</v>
      </c>
      <c r="J1132" s="28" t="str">
        <f t="shared" ref="J1132" si="1765">CONCATENATE(K1130,2)</f>
        <v>72</v>
      </c>
      <c r="K1132" s="22" t="e">
        <v>#VALUE!</v>
      </c>
      <c r="L1132" s="22" t="e">
        <v>#VALUE!</v>
      </c>
      <c r="M1132" s="22" t="e">
        <v>#VALUE!</v>
      </c>
      <c r="N1132" s="22" t="e">
        <v>#VALUE!</v>
      </c>
      <c r="O1132" s="22" t="e">
        <v>#VALUE!</v>
      </c>
      <c r="P1132" s="22" t="e">
        <v>#VALUE!</v>
      </c>
      <c r="Q1132" s="17"/>
      <c r="R1132" s="17"/>
      <c r="S1132" s="17"/>
      <c r="U1132" s="28">
        <f t="shared" si="1756"/>
        <v>24</v>
      </c>
      <c r="V1132" s="28">
        <f t="shared" si="1757"/>
        <v>227</v>
      </c>
    </row>
    <row r="1133" spans="1:22" x14ac:dyDescent="0.3">
      <c r="A1133" s="28">
        <f t="shared" si="1702"/>
        <v>24228</v>
      </c>
      <c r="J1133" s="28" t="str">
        <f t="shared" ref="J1133" si="1766">CONCATENATE(K1130,3)</f>
        <v>73</v>
      </c>
      <c r="K1133" s="22" t="e">
        <v>#VALUE!</v>
      </c>
      <c r="L1133" s="22" t="e">
        <v>#VALUE!</v>
      </c>
      <c r="M1133" s="22" t="e">
        <v>#VALUE!</v>
      </c>
      <c r="N1133" s="22" t="e">
        <v>#VALUE!</v>
      </c>
      <c r="O1133" s="22" t="e">
        <v>#VALUE!</v>
      </c>
      <c r="P1133" s="22" t="e">
        <v>#VALUE!</v>
      </c>
      <c r="Q1133" s="17"/>
      <c r="R1133" s="17"/>
      <c r="S1133" s="17"/>
      <c r="U1133" s="28">
        <f t="shared" si="1756"/>
        <v>24</v>
      </c>
      <c r="V1133" s="28">
        <f t="shared" si="1757"/>
        <v>228</v>
      </c>
    </row>
    <row r="1134" spans="1:22" x14ac:dyDescent="0.3">
      <c r="A1134" s="28">
        <f t="shared" si="1702"/>
        <v>24229</v>
      </c>
      <c r="B1134" s="66" t="s">
        <v>25</v>
      </c>
      <c r="C1134" s="66"/>
      <c r="D1134" s="66"/>
      <c r="E1134" s="66"/>
      <c r="F1134" s="66"/>
      <c r="G1134" s="66"/>
      <c r="H1134" s="66"/>
      <c r="J1134" s="17"/>
      <c r="K1134" s="17">
        <v>8</v>
      </c>
      <c r="L1134" s="17">
        <v>8</v>
      </c>
      <c r="M1134" s="17">
        <v>8</v>
      </c>
      <c r="N1134" s="17">
        <v>8</v>
      </c>
      <c r="O1134" s="17">
        <v>8</v>
      </c>
      <c r="P1134" s="17">
        <v>8</v>
      </c>
      <c r="Q1134" s="17">
        <v>8</v>
      </c>
      <c r="R1134" s="17"/>
      <c r="S1134" s="17"/>
      <c r="U1134" s="28">
        <f t="shared" si="1756"/>
        <v>24</v>
      </c>
      <c r="V1134" s="28">
        <f t="shared" si="1757"/>
        <v>229</v>
      </c>
    </row>
    <row r="1135" spans="1:22" x14ac:dyDescent="0.3">
      <c r="A1135" s="28">
        <f t="shared" si="1702"/>
        <v>24230</v>
      </c>
      <c r="B1135" s="71"/>
      <c r="C1135" s="71"/>
      <c r="D1135" s="71"/>
      <c r="E1135" s="71"/>
      <c r="F1135" s="71"/>
      <c r="G1135" s="71"/>
      <c r="H1135" s="71"/>
      <c r="J1135" s="28" t="str">
        <f t="shared" ref="J1135" si="1767">CONCATENATE(K1134,1)</f>
        <v>81</v>
      </c>
      <c r="K1135" s="22" t="e">
        <f t="array" ref="K1135:Q1137">LINEST(B1122:B1129,C1122:C1129^{1,2,3,4,5,6},TRUE,TRUE)</f>
        <v>#VALUE!</v>
      </c>
      <c r="L1135" s="22" t="e">
        <v>#VALUE!</v>
      </c>
      <c r="M1135" s="22" t="e">
        <v>#VALUE!</v>
      </c>
      <c r="N1135" s="22" t="e">
        <v>#VALUE!</v>
      </c>
      <c r="O1135" s="22" t="e">
        <v>#VALUE!</v>
      </c>
      <c r="P1135" s="22" t="e">
        <v>#VALUE!</v>
      </c>
      <c r="Q1135" s="22" t="e">
        <v>#VALUE!</v>
      </c>
      <c r="R1135" s="17"/>
      <c r="S1135" s="17"/>
      <c r="U1135" s="28">
        <f t="shared" si="1756"/>
        <v>24</v>
      </c>
      <c r="V1135" s="28">
        <f t="shared" si="1757"/>
        <v>230</v>
      </c>
    </row>
    <row r="1136" spans="1:22" x14ac:dyDescent="0.3">
      <c r="A1136" s="28">
        <f t="shared" si="1702"/>
        <v>24231</v>
      </c>
      <c r="B1136" s="71"/>
      <c r="C1136" s="71"/>
      <c r="D1136" s="71"/>
      <c r="E1136" s="71"/>
      <c r="F1136" s="71"/>
      <c r="G1136" s="71"/>
      <c r="H1136" s="71"/>
      <c r="J1136" s="28" t="str">
        <f t="shared" ref="J1136" si="1768">CONCATENATE(K1134,2)</f>
        <v>82</v>
      </c>
      <c r="K1136" s="22" t="e">
        <v>#VALUE!</v>
      </c>
      <c r="L1136" s="22" t="e">
        <v>#VALUE!</v>
      </c>
      <c r="M1136" s="22" t="e">
        <v>#VALUE!</v>
      </c>
      <c r="N1136" s="22" t="e">
        <v>#VALUE!</v>
      </c>
      <c r="O1136" s="22" t="e">
        <v>#VALUE!</v>
      </c>
      <c r="P1136" s="22" t="e">
        <v>#VALUE!</v>
      </c>
      <c r="Q1136" s="22" t="e">
        <v>#VALUE!</v>
      </c>
      <c r="R1136" s="17"/>
      <c r="S1136" s="17"/>
      <c r="U1136" s="28">
        <f t="shared" si="1756"/>
        <v>24</v>
      </c>
      <c r="V1136" s="28">
        <f t="shared" si="1757"/>
        <v>231</v>
      </c>
    </row>
    <row r="1137" spans="1:22" x14ac:dyDescent="0.3">
      <c r="A1137" s="28">
        <f t="shared" si="1702"/>
        <v>24232</v>
      </c>
      <c r="J1137" s="28" t="str">
        <f t="shared" ref="J1137" si="1769">CONCATENATE(K1134,3)</f>
        <v>83</v>
      </c>
      <c r="K1137" s="22" t="e">
        <v>#VALUE!</v>
      </c>
      <c r="L1137" s="22" t="e">
        <v>#VALUE!</v>
      </c>
      <c r="M1137" s="22" t="e">
        <v>#VALUE!</v>
      </c>
      <c r="N1137" s="22" t="e">
        <v>#VALUE!</v>
      </c>
      <c r="O1137" s="22" t="e">
        <v>#VALUE!</v>
      </c>
      <c r="P1137" s="22" t="e">
        <v>#VALUE!</v>
      </c>
      <c r="Q1137" s="22" t="e">
        <v>#VALUE!</v>
      </c>
      <c r="R1137" s="17"/>
      <c r="S1137" s="17"/>
      <c r="U1137" s="28">
        <f t="shared" si="1756"/>
        <v>24</v>
      </c>
      <c r="V1137" s="28">
        <f t="shared" si="1757"/>
        <v>232</v>
      </c>
    </row>
    <row r="1138" spans="1:22" ht="15" customHeight="1" x14ac:dyDescent="0.3">
      <c r="A1138" s="28">
        <f t="shared" si="1702"/>
        <v>24233</v>
      </c>
      <c r="B1138" s="66" t="s">
        <v>52</v>
      </c>
      <c r="C1138" s="66"/>
      <c r="D1138" s="66"/>
      <c r="E1138" s="10">
        <f>IF(D1108="","",MAX(E1139,E1140))</f>
        <v>0.17000000000000171</v>
      </c>
      <c r="J1138" s="17"/>
      <c r="K1138" s="17">
        <v>9</v>
      </c>
      <c r="L1138" s="17">
        <v>9</v>
      </c>
      <c r="M1138" s="17">
        <v>9</v>
      </c>
      <c r="N1138" s="17">
        <v>9</v>
      </c>
      <c r="O1138" s="17">
        <v>9</v>
      </c>
      <c r="P1138" s="17">
        <v>9</v>
      </c>
      <c r="Q1138" s="17">
        <v>9</v>
      </c>
      <c r="R1138" s="17">
        <v>9</v>
      </c>
      <c r="S1138" s="17"/>
      <c r="U1138" s="28">
        <f t="shared" si="1756"/>
        <v>24</v>
      </c>
      <c r="V1138" s="28">
        <f t="shared" si="1757"/>
        <v>233</v>
      </c>
    </row>
    <row r="1139" spans="1:22" x14ac:dyDescent="0.3">
      <c r="A1139" s="28">
        <f t="shared" si="1702"/>
        <v>24234</v>
      </c>
      <c r="B1139" s="2" t="s">
        <v>26</v>
      </c>
      <c r="C1139" s="2" t="s">
        <v>27</v>
      </c>
      <c r="D1139" s="2" t="s">
        <v>28</v>
      </c>
      <c r="E1139" s="11">
        <f>ABS(MIN(D1140:D1149))</f>
        <v>0.13000000000000078</v>
      </c>
      <c r="G1139" s="2" t="s">
        <v>230</v>
      </c>
      <c r="J1139" s="28" t="str">
        <f t="shared" ref="J1139" si="1770">CONCATENATE(K1138,1)</f>
        <v>91</v>
      </c>
      <c r="K1139" s="22" t="e">
        <f t="array" ref="K1139:R1141">LINEST(B1122:B1130,C1122:C1130^{1,2,3,4,5,6,7},TRUE,TRUE)</f>
        <v>#VALUE!</v>
      </c>
      <c r="L1139" s="22" t="e">
        <v>#VALUE!</v>
      </c>
      <c r="M1139" s="22" t="e">
        <v>#VALUE!</v>
      </c>
      <c r="N1139" s="22" t="e">
        <v>#VALUE!</v>
      </c>
      <c r="O1139" s="22" t="e">
        <v>#VALUE!</v>
      </c>
      <c r="P1139" s="22" t="e">
        <v>#VALUE!</v>
      </c>
      <c r="Q1139" s="22" t="e">
        <v>#VALUE!</v>
      </c>
      <c r="R1139" s="22" t="e">
        <v>#VALUE!</v>
      </c>
      <c r="S1139" s="17"/>
      <c r="U1139" s="28">
        <f t="shared" si="1756"/>
        <v>24</v>
      </c>
      <c r="V1139" s="28">
        <f t="shared" si="1757"/>
        <v>234</v>
      </c>
    </row>
    <row r="1140" spans="1:22" x14ac:dyDescent="0.3">
      <c r="A1140" s="28">
        <f t="shared" si="1702"/>
        <v>24235</v>
      </c>
      <c r="B1140" s="7">
        <f t="shared" ref="B1140:B1149" si="1771">C1122-B1122</f>
        <v>0.1</v>
      </c>
      <c r="C1140" s="7">
        <f t="shared" ref="C1140:C1149" si="1772">H1122-G1122</f>
        <v>-0.01</v>
      </c>
      <c r="D1140" s="7">
        <f>C1140-B1140</f>
        <v>-0.11</v>
      </c>
      <c r="E1140" s="11">
        <f>ABS(MAX(D1140:D1149))</f>
        <v>0.17000000000000171</v>
      </c>
      <c r="F1140" s="13"/>
      <c r="G1140" s="2">
        <f>IF(D1122="","",D1122/E1122)</f>
        <v>3.5000000000000003E-2</v>
      </c>
      <c r="H1140" s="13"/>
      <c r="J1140" s="28" t="str">
        <f t="shared" ref="J1140" si="1773">CONCATENATE(K1138,2)</f>
        <v>92</v>
      </c>
      <c r="K1140" s="22" t="e">
        <v>#VALUE!</v>
      </c>
      <c r="L1140" s="22" t="e">
        <v>#VALUE!</v>
      </c>
      <c r="M1140" s="22" t="e">
        <v>#VALUE!</v>
      </c>
      <c r="N1140" s="22" t="e">
        <v>#VALUE!</v>
      </c>
      <c r="O1140" s="22" t="e">
        <v>#VALUE!</v>
      </c>
      <c r="P1140" s="22" t="e">
        <v>#VALUE!</v>
      </c>
      <c r="Q1140" s="22" t="e">
        <v>#VALUE!</v>
      </c>
      <c r="R1140" s="22" t="e">
        <v>#VALUE!</v>
      </c>
      <c r="S1140" s="17"/>
      <c r="U1140" s="28">
        <f t="shared" si="1756"/>
        <v>24</v>
      </c>
      <c r="V1140" s="28">
        <f t="shared" si="1757"/>
        <v>235</v>
      </c>
    </row>
    <row r="1141" spans="1:22" x14ac:dyDescent="0.3">
      <c r="A1141" s="28">
        <f t="shared" si="1702"/>
        <v>24236</v>
      </c>
      <c r="B1141" s="7">
        <f t="shared" si="1771"/>
        <v>0.13000000000000078</v>
      </c>
      <c r="C1141" s="7">
        <f t="shared" si="1772"/>
        <v>0</v>
      </c>
      <c r="D1141" s="7">
        <f t="shared" ref="D1141:D1149" si="1774">C1141-B1141</f>
        <v>-0.13000000000000078</v>
      </c>
      <c r="E1141" s="12" t="s">
        <v>34</v>
      </c>
      <c r="G1141" s="2">
        <f t="shared" ref="G1141:G1149" si="1775">IF(D1123="","",D1123/E1123)</f>
        <v>3.5000000000000003E-2</v>
      </c>
      <c r="H1141" s="13"/>
      <c r="J1141" s="28" t="str">
        <f t="shared" ref="J1141" si="1776">CONCATENATE(K1138,3)</f>
        <v>93</v>
      </c>
      <c r="K1141" s="22" t="e">
        <v>#VALUE!</v>
      </c>
      <c r="L1141" s="22" t="e">
        <v>#VALUE!</v>
      </c>
      <c r="M1141" s="22" t="e">
        <v>#VALUE!</v>
      </c>
      <c r="N1141" s="22" t="e">
        <v>#VALUE!</v>
      </c>
      <c r="O1141" s="22" t="e">
        <v>#VALUE!</v>
      </c>
      <c r="P1141" s="22" t="e">
        <v>#VALUE!</v>
      </c>
      <c r="Q1141" s="22" t="e">
        <v>#VALUE!</v>
      </c>
      <c r="R1141" s="22" t="e">
        <v>#VALUE!</v>
      </c>
      <c r="S1141" s="17"/>
      <c r="U1141" s="28">
        <f t="shared" si="1756"/>
        <v>24</v>
      </c>
      <c r="V1141" s="28">
        <f t="shared" si="1757"/>
        <v>236</v>
      </c>
    </row>
    <row r="1142" spans="1:22" x14ac:dyDescent="0.3">
      <c r="A1142" s="28">
        <f t="shared" si="1702"/>
        <v>24237</v>
      </c>
      <c r="B1142" s="7">
        <f t="shared" si="1771"/>
        <v>5.0000000000000711E-2</v>
      </c>
      <c r="C1142" s="7">
        <f t="shared" si="1772"/>
        <v>0</v>
      </c>
      <c r="D1142" s="7">
        <f t="shared" si="1774"/>
        <v>-5.0000000000000711E-2</v>
      </c>
      <c r="E1142" s="10">
        <f>IF(D1108="","",MAX(E1143,E1144))</f>
        <v>0.14000000000000057</v>
      </c>
      <c r="G1142" s="2">
        <f t="shared" si="1775"/>
        <v>3.5000000000000003E-2</v>
      </c>
      <c r="H1142" s="13"/>
      <c r="J1142" s="17"/>
      <c r="K1142" s="17">
        <v>10</v>
      </c>
      <c r="L1142" s="17">
        <v>10</v>
      </c>
      <c r="M1142" s="17">
        <v>10</v>
      </c>
      <c r="N1142" s="17">
        <v>10</v>
      </c>
      <c r="O1142" s="17">
        <v>10</v>
      </c>
      <c r="P1142" s="17">
        <v>10</v>
      </c>
      <c r="Q1142" s="17">
        <v>10</v>
      </c>
      <c r="R1142" s="17">
        <v>10</v>
      </c>
      <c r="S1142" s="17">
        <v>10</v>
      </c>
      <c r="U1142" s="28">
        <f t="shared" si="1756"/>
        <v>24</v>
      </c>
      <c r="V1142" s="28">
        <f t="shared" si="1757"/>
        <v>237</v>
      </c>
    </row>
    <row r="1143" spans="1:22" x14ac:dyDescent="0.3">
      <c r="A1143" s="28">
        <f t="shared" si="1702"/>
        <v>24238</v>
      </c>
      <c r="B1143" s="7">
        <f t="shared" si="1771"/>
        <v>-3.0000000000001137E-2</v>
      </c>
      <c r="C1143" s="7">
        <f t="shared" si="1772"/>
        <v>3.0000000000001137E-2</v>
      </c>
      <c r="D1143" s="7">
        <f t="shared" si="1774"/>
        <v>6.0000000000002274E-2</v>
      </c>
      <c r="E1143" s="11">
        <f>ABS(MIN(B1140:B1149))</f>
        <v>0.14000000000000057</v>
      </c>
      <c r="G1143" s="2">
        <f t="shared" si="1775"/>
        <v>3.5000000000000003E-2</v>
      </c>
      <c r="H1143" s="13"/>
      <c r="J1143" s="28" t="str">
        <f t="shared" ref="J1143" si="1777">CONCATENATE(K1142,1)</f>
        <v>101</v>
      </c>
      <c r="K1143" s="22" t="e">
        <f t="array" ref="K1143:S1145">LINEST(B1122:B1131,C1122:C1131^{1,2,3,4,5,6,7,8},TRUE,TRUE)</f>
        <v>#VALUE!</v>
      </c>
      <c r="L1143" s="22" t="e">
        <v>#VALUE!</v>
      </c>
      <c r="M1143" s="22" t="e">
        <v>#VALUE!</v>
      </c>
      <c r="N1143" s="22" t="e">
        <v>#VALUE!</v>
      </c>
      <c r="O1143" s="22" t="e">
        <v>#VALUE!</v>
      </c>
      <c r="P1143" s="22" t="e">
        <v>#VALUE!</v>
      </c>
      <c r="Q1143" s="22" t="e">
        <v>#VALUE!</v>
      </c>
      <c r="R1143" s="22" t="e">
        <v>#VALUE!</v>
      </c>
      <c r="S1143" s="22" t="e">
        <v>#VALUE!</v>
      </c>
      <c r="U1143" s="28">
        <f t="shared" si="1756"/>
        <v>24</v>
      </c>
      <c r="V1143" s="28">
        <f t="shared" si="1757"/>
        <v>238</v>
      </c>
    </row>
    <row r="1144" spans="1:22" x14ac:dyDescent="0.3">
      <c r="A1144" s="28">
        <f t="shared" si="1702"/>
        <v>24239</v>
      </c>
      <c r="B1144" s="7">
        <f t="shared" si="1771"/>
        <v>-0.14000000000000057</v>
      </c>
      <c r="C1144" s="7">
        <f t="shared" si="1772"/>
        <v>3.0000000000001137E-2</v>
      </c>
      <c r="D1144" s="7">
        <f t="shared" si="1774"/>
        <v>0.17000000000000171</v>
      </c>
      <c r="E1144" s="11">
        <f>ABS(MAX(B1140:B1149))</f>
        <v>0.13000000000000078</v>
      </c>
      <c r="G1144" s="2">
        <f t="shared" si="1775"/>
        <v>3.5000000000000003E-2</v>
      </c>
      <c r="H1144" s="13"/>
      <c r="J1144" s="28" t="str">
        <f t="shared" ref="J1144" si="1778">CONCATENATE(K1142,2)</f>
        <v>102</v>
      </c>
      <c r="K1144" s="22" t="e">
        <v>#VALUE!</v>
      </c>
      <c r="L1144" s="22" t="e">
        <v>#VALUE!</v>
      </c>
      <c r="M1144" s="22" t="e">
        <v>#VALUE!</v>
      </c>
      <c r="N1144" s="22" t="e">
        <v>#VALUE!</v>
      </c>
      <c r="O1144" s="22" t="e">
        <v>#VALUE!</v>
      </c>
      <c r="P1144" s="22" t="e">
        <v>#VALUE!</v>
      </c>
      <c r="Q1144" s="22" t="e">
        <v>#VALUE!</v>
      </c>
      <c r="R1144" s="22" t="e">
        <v>#VALUE!</v>
      </c>
      <c r="S1144" s="22" t="e">
        <v>#VALUE!</v>
      </c>
      <c r="U1144" s="28">
        <f t="shared" si="1756"/>
        <v>24</v>
      </c>
      <c r="V1144" s="28">
        <f t="shared" si="1757"/>
        <v>239</v>
      </c>
    </row>
    <row r="1145" spans="1:22" x14ac:dyDescent="0.3">
      <c r="A1145" s="28">
        <f t="shared" si="1702"/>
        <v>24240</v>
      </c>
      <c r="B1145" s="7">
        <f t="shared" si="1771"/>
        <v>0</v>
      </c>
      <c r="C1145" s="7">
        <f t="shared" si="1772"/>
        <v>0</v>
      </c>
      <c r="D1145" s="7">
        <f t="shared" si="1774"/>
        <v>0</v>
      </c>
      <c r="E1145" s="12" t="s">
        <v>231</v>
      </c>
      <c r="G1145" s="2" t="str">
        <f t="shared" si="1775"/>
        <v/>
      </c>
      <c r="H1145" s="13"/>
      <c r="J1145" s="28" t="str">
        <f t="shared" ref="J1145" si="1779">CONCATENATE(K1142,3)</f>
        <v>103</v>
      </c>
      <c r="K1145" s="22" t="e">
        <v>#VALUE!</v>
      </c>
      <c r="L1145" s="22" t="e">
        <v>#VALUE!</v>
      </c>
      <c r="M1145" s="22" t="e">
        <v>#VALUE!</v>
      </c>
      <c r="N1145" s="22" t="e">
        <v>#VALUE!</v>
      </c>
      <c r="O1145" s="22" t="e">
        <v>#VALUE!</v>
      </c>
      <c r="P1145" s="22" t="e">
        <v>#VALUE!</v>
      </c>
      <c r="Q1145" s="22" t="e">
        <v>#VALUE!</v>
      </c>
      <c r="R1145" s="22" t="e">
        <v>#VALUE!</v>
      </c>
      <c r="S1145" s="22" t="e">
        <v>#VALUE!</v>
      </c>
      <c r="U1145" s="28">
        <f t="shared" si="1756"/>
        <v>24</v>
      </c>
      <c r="V1145" s="28">
        <f t="shared" si="1757"/>
        <v>240</v>
      </c>
    </row>
    <row r="1146" spans="1:22" x14ac:dyDescent="0.3">
      <c r="A1146" s="28">
        <f t="shared" si="1702"/>
        <v>24241</v>
      </c>
      <c r="B1146" s="7">
        <f t="shared" si="1771"/>
        <v>0</v>
      </c>
      <c r="C1146" s="7">
        <f t="shared" si="1772"/>
        <v>0</v>
      </c>
      <c r="D1146" s="7">
        <f t="shared" si="1774"/>
        <v>0</v>
      </c>
      <c r="E1146" s="10">
        <f>IF(D1108="","",MAX(E1147,E1148))*2</f>
        <v>7.0000000000000007E-2</v>
      </c>
      <c r="G1146" s="2" t="str">
        <f t="shared" si="1775"/>
        <v/>
      </c>
      <c r="H1146" s="13"/>
      <c r="U1146" s="28">
        <f t="shared" si="1756"/>
        <v>24</v>
      </c>
      <c r="V1146" s="28">
        <f t="shared" si="1757"/>
        <v>241</v>
      </c>
    </row>
    <row r="1147" spans="1:22" x14ac:dyDescent="0.3">
      <c r="A1147" s="28">
        <f t="shared" si="1702"/>
        <v>24242</v>
      </c>
      <c r="B1147" s="7">
        <f t="shared" si="1771"/>
        <v>0</v>
      </c>
      <c r="C1147" s="7">
        <f t="shared" si="1772"/>
        <v>0</v>
      </c>
      <c r="D1147" s="7">
        <f t="shared" si="1774"/>
        <v>0</v>
      </c>
      <c r="E1147" s="11">
        <f>ABS(MIN(G1140:G1149))</f>
        <v>3.5000000000000003E-2</v>
      </c>
      <c r="G1147" s="2" t="str">
        <f t="shared" si="1775"/>
        <v/>
      </c>
      <c r="U1147" s="28">
        <f t="shared" si="1756"/>
        <v>24</v>
      </c>
      <c r="V1147" s="28">
        <f t="shared" si="1757"/>
        <v>242</v>
      </c>
    </row>
    <row r="1148" spans="1:22" x14ac:dyDescent="0.3">
      <c r="A1148" s="28">
        <f t="shared" si="1702"/>
        <v>24243</v>
      </c>
      <c r="B1148" s="7">
        <f t="shared" si="1771"/>
        <v>0</v>
      </c>
      <c r="C1148" s="7">
        <f t="shared" si="1772"/>
        <v>0</v>
      </c>
      <c r="D1148" s="7">
        <f t="shared" si="1774"/>
        <v>0</v>
      </c>
      <c r="E1148" s="11">
        <f>ABS(MAX(G1140:G1149))</f>
        <v>3.5000000000000003E-2</v>
      </c>
      <c r="G1148" s="2" t="str">
        <f t="shared" si="1775"/>
        <v/>
      </c>
      <c r="U1148" s="28">
        <f t="shared" si="1756"/>
        <v>24</v>
      </c>
      <c r="V1148" s="28">
        <f t="shared" si="1757"/>
        <v>243</v>
      </c>
    </row>
    <row r="1149" spans="1:22" x14ac:dyDescent="0.3">
      <c r="A1149" s="28">
        <f t="shared" si="1702"/>
        <v>24244</v>
      </c>
      <c r="B1149" s="7">
        <f t="shared" si="1771"/>
        <v>0</v>
      </c>
      <c r="C1149" s="7">
        <f t="shared" si="1772"/>
        <v>0</v>
      </c>
      <c r="D1149" s="7">
        <f t="shared" si="1774"/>
        <v>0</v>
      </c>
      <c r="F1149" s="13"/>
      <c r="G1149" s="2" t="str">
        <f t="shared" si="1775"/>
        <v/>
      </c>
      <c r="U1149" s="28">
        <f t="shared" si="1756"/>
        <v>24</v>
      </c>
      <c r="V1149" s="28">
        <f t="shared" si="1757"/>
        <v>244</v>
      </c>
    </row>
    <row r="1150" spans="1:22" x14ac:dyDescent="0.3">
      <c r="A1150" s="28">
        <f t="shared" si="1702"/>
        <v>24245</v>
      </c>
      <c r="F1150" s="13"/>
      <c r="U1150" s="28">
        <f t="shared" si="1756"/>
        <v>24</v>
      </c>
      <c r="V1150" s="28">
        <f t="shared" si="1757"/>
        <v>245</v>
      </c>
    </row>
    <row r="1151" spans="1:22" x14ac:dyDescent="0.3">
      <c r="A1151" s="28">
        <f t="shared" si="1702"/>
        <v>24246</v>
      </c>
      <c r="F1151" s="13"/>
      <c r="U1151" s="28">
        <f t="shared" si="1756"/>
        <v>24</v>
      </c>
      <c r="V1151" s="28">
        <f t="shared" si="1757"/>
        <v>246</v>
      </c>
    </row>
    <row r="1152" spans="1:22" x14ac:dyDescent="0.3">
      <c r="A1152" s="28">
        <f t="shared" si="1702"/>
        <v>24247</v>
      </c>
      <c r="F1152" s="13"/>
      <c r="U1152" s="28">
        <f t="shared" si="1756"/>
        <v>24</v>
      </c>
      <c r="V1152" s="28">
        <f t="shared" si="1757"/>
        <v>247</v>
      </c>
    </row>
    <row r="1153" spans="1:24" s="8" customFormat="1" x14ac:dyDescent="0.3"/>
    <row r="1154" spans="1:24" x14ac:dyDescent="0.3">
      <c r="A1154" s="28">
        <f t="shared" ref="A1154:A1200" si="1780">ROUND(CONCATENATE(U1154,V1154),0)</f>
        <v>25201</v>
      </c>
      <c r="B1154" s="63" t="s">
        <v>0</v>
      </c>
      <c r="C1154" s="63"/>
      <c r="D1154" s="71" t="s">
        <v>75</v>
      </c>
      <c r="E1154" s="71"/>
      <c r="F1154" s="71"/>
      <c r="G1154" s="71"/>
      <c r="H1154" s="71"/>
      <c r="U1154" s="28">
        <f t="shared" ref="U1154" si="1781">U1152+1</f>
        <v>25</v>
      </c>
      <c r="V1154" s="28">
        <v>201</v>
      </c>
    </row>
    <row r="1155" spans="1:24" x14ac:dyDescent="0.3">
      <c r="A1155" s="28">
        <f t="shared" si="1780"/>
        <v>25202</v>
      </c>
      <c r="B1155" s="72" t="s">
        <v>70</v>
      </c>
      <c r="C1155" s="73"/>
      <c r="D1155" s="30" t="s">
        <v>66</v>
      </c>
      <c r="E1155" s="66" t="s">
        <v>71</v>
      </c>
      <c r="F1155" s="66"/>
      <c r="G1155" s="74" t="s">
        <v>72</v>
      </c>
      <c r="H1155" s="74"/>
      <c r="U1155" s="28">
        <f t="shared" ref="U1155" si="1782">U1154</f>
        <v>25</v>
      </c>
      <c r="V1155" s="28">
        <f t="shared" ref="V1155" si="1783">V1154+1</f>
        <v>202</v>
      </c>
    </row>
    <row r="1156" spans="1:24" x14ac:dyDescent="0.3">
      <c r="A1156" s="28">
        <f t="shared" si="1780"/>
        <v>25203</v>
      </c>
      <c r="B1156" s="75" t="s">
        <v>6</v>
      </c>
      <c r="C1156" s="75"/>
      <c r="D1156" s="71" t="s">
        <v>132</v>
      </c>
      <c r="E1156" s="71"/>
      <c r="F1156" s="71"/>
      <c r="G1156" s="71"/>
      <c r="H1156" s="71"/>
      <c r="U1156" s="28">
        <f t="shared" si="1756"/>
        <v>25</v>
      </c>
      <c r="V1156" s="28">
        <f t="shared" si="1757"/>
        <v>203</v>
      </c>
    </row>
    <row r="1157" spans="1:24" x14ac:dyDescent="0.3">
      <c r="A1157" s="28">
        <f t="shared" si="1780"/>
        <v>25204</v>
      </c>
      <c r="B1157" s="63" t="s">
        <v>7</v>
      </c>
      <c r="C1157" s="63"/>
      <c r="D1157" s="71" t="s">
        <v>29</v>
      </c>
      <c r="E1157" s="71"/>
      <c r="F1157" s="71"/>
      <c r="G1157" s="71"/>
      <c r="H1157" s="71"/>
      <c r="J1157" s="17"/>
      <c r="K1157" s="17" t="s">
        <v>53</v>
      </c>
      <c r="L1157" s="17" t="s">
        <v>54</v>
      </c>
      <c r="M1157" s="17" t="s">
        <v>55</v>
      </c>
      <c r="N1157" s="17" t="s">
        <v>56</v>
      </c>
      <c r="O1157" s="17" t="s">
        <v>57</v>
      </c>
      <c r="P1157" s="17" t="s">
        <v>2</v>
      </c>
      <c r="Q1157" s="17" t="s">
        <v>3</v>
      </c>
      <c r="R1157" s="17" t="s">
        <v>4</v>
      </c>
      <c r="S1157" s="17" t="s">
        <v>5</v>
      </c>
      <c r="U1157" s="28">
        <f t="shared" si="1756"/>
        <v>25</v>
      </c>
      <c r="V1157" s="28">
        <f t="shared" si="1757"/>
        <v>204</v>
      </c>
      <c r="X1157" s="1" t="s">
        <v>48</v>
      </c>
    </row>
    <row r="1158" spans="1:24" x14ac:dyDescent="0.3">
      <c r="A1158" s="28">
        <f t="shared" si="1780"/>
        <v>25205</v>
      </c>
      <c r="B1158" s="63" t="s">
        <v>9</v>
      </c>
      <c r="C1158" s="63"/>
      <c r="D1158" s="71" t="s">
        <v>30</v>
      </c>
      <c r="E1158" s="71"/>
      <c r="F1158" s="71"/>
      <c r="G1158" s="71"/>
      <c r="H1158" s="71"/>
      <c r="J1158" s="17">
        <f t="shared" ref="J1158" si="1784">COUNTA(B1170:B1179)</f>
        <v>5</v>
      </c>
      <c r="K1158" s="17">
        <f t="shared" ref="K1158" si="1785">IF(L1158-1&lt;2,0,L1158-1)</f>
        <v>0</v>
      </c>
      <c r="L1158" s="17">
        <f t="shared" ref="L1158" si="1786">IF(M1158-1&lt;2,0,M1158-1)</f>
        <v>0</v>
      </c>
      <c r="M1158" s="17">
        <f t="shared" ref="M1158" si="1787">IF(N1158-1&lt;2,0,N1158-1)</f>
        <v>0</v>
      </c>
      <c r="N1158" s="17">
        <f t="shared" ref="N1158" si="1788">IF(O1158-1&lt;2,0,O1158-1)</f>
        <v>0</v>
      </c>
      <c r="O1158" s="17">
        <f t="shared" ref="O1158" si="1789">IF(P1158-1&lt;2,0,P1158-1)</f>
        <v>0</v>
      </c>
      <c r="P1158" s="17">
        <f t="shared" ref="P1158" si="1790">IF(Q1158-1&lt;2,0,Q1158-1)</f>
        <v>2</v>
      </c>
      <c r="Q1158" s="17">
        <f t="shared" ref="Q1158" si="1791">IF(R1158-1&lt;2,0,R1158-1)</f>
        <v>3</v>
      </c>
      <c r="R1158" s="17">
        <f t="shared" ref="R1158" si="1792">IF(S1158-1&lt;2,0,S1158-1)</f>
        <v>4</v>
      </c>
      <c r="S1158" s="17">
        <f t="shared" ref="S1158" si="1793">J1158</f>
        <v>5</v>
      </c>
      <c r="U1158" s="28">
        <f t="shared" si="1756"/>
        <v>25</v>
      </c>
      <c r="V1158" s="28">
        <f t="shared" si="1757"/>
        <v>205</v>
      </c>
      <c r="X1158" s="1" t="s">
        <v>49</v>
      </c>
    </row>
    <row r="1159" spans="1:24" x14ac:dyDescent="0.3">
      <c r="A1159" s="28">
        <f t="shared" si="1780"/>
        <v>25206</v>
      </c>
      <c r="B1159" s="63" t="s">
        <v>10</v>
      </c>
      <c r="C1159" s="63"/>
      <c r="D1159" s="77" t="s">
        <v>299</v>
      </c>
      <c r="E1159" s="78"/>
      <c r="F1159" s="78"/>
      <c r="G1159" s="78"/>
      <c r="H1159" s="79"/>
      <c r="J1159" s="28" t="str">
        <f t="shared" ref="J1159" si="1794">CONCATENATE(J1158,1)</f>
        <v>51</v>
      </c>
      <c r="K1159" s="29">
        <f t="shared" ref="K1159" si="1795">IF(K1158=0,0,VLOOKUP(J1159,J1163:S1193,K1158,FALSE))</f>
        <v>0</v>
      </c>
      <c r="L1159" s="29">
        <f t="shared" ref="L1159" si="1796">IF(L1158=0,0,VLOOKUP(J1159,J1163:S1193,L1158,FALSE))</f>
        <v>0</v>
      </c>
      <c r="M1159" s="29">
        <f t="shared" ref="M1159" si="1797">IF(M1158=0,0,VLOOKUP(J1159,J1163:S1193,M1158,FALSE))</f>
        <v>0</v>
      </c>
      <c r="N1159" s="29">
        <f t="shared" ref="N1159" si="1798">IF(N1158=0,0,VLOOKUP(J1159,J1163:S1193,N1158,FALSE))</f>
        <v>0</v>
      </c>
      <c r="O1159" s="29">
        <f t="shared" ref="O1159" si="1799">IF(O1158=0,0,VLOOKUP(J1159,J1163:S1193,O1158,FALSE))</f>
        <v>0</v>
      </c>
      <c r="P1159" s="29">
        <f t="shared" ref="P1159" si="1800">IF(P1158=0,0,VLOOKUP(J1159,J1163:S1193,P1158,FALSE))</f>
        <v>5.1435344811656688E-7</v>
      </c>
      <c r="Q1159" s="29">
        <f t="shared" ref="Q1159" si="1801">IF(Q1158=0,0,VLOOKUP(J1159,J1163:S1193,Q1158,FALSE))</f>
        <v>-1.2483810716290997E-6</v>
      </c>
      <c r="R1159" s="29">
        <f t="shared" ref="R1159" si="1802">IF(R1158=0,0,VLOOKUP(J1159,J1163:S1193,R1158,FALSE))</f>
        <v>1.0025795450173662</v>
      </c>
      <c r="S1159" s="29">
        <f t="shared" ref="S1159" si="1803">IF(S1158=0,0,VLOOKUP(J1159,J1163:S1193,S1158,FALSE))</f>
        <v>-0.11827437383506795</v>
      </c>
      <c r="U1159" s="28">
        <f t="shared" si="1756"/>
        <v>25</v>
      </c>
      <c r="V1159" s="28">
        <f t="shared" si="1757"/>
        <v>206</v>
      </c>
      <c r="X1159" s="1" t="s">
        <v>50</v>
      </c>
    </row>
    <row r="1160" spans="1:24" x14ac:dyDescent="0.3">
      <c r="A1160" s="28">
        <f t="shared" si="1780"/>
        <v>25207</v>
      </c>
      <c r="B1160" s="63" t="s">
        <v>11</v>
      </c>
      <c r="C1160" s="63"/>
      <c r="D1160" s="83">
        <v>45807</v>
      </c>
      <c r="E1160" s="84"/>
      <c r="F1160" s="84"/>
      <c r="G1160" s="84"/>
      <c r="H1160" s="85"/>
      <c r="J1160" s="28" t="str">
        <f t="shared" ref="J1160" si="1804">CONCATENATE(J1158,2)</f>
        <v>52</v>
      </c>
      <c r="K1160" s="22">
        <f t="shared" ref="K1160" si="1805">IF(K1158=0,0,VLOOKUP(J1160,J1163:S1193,K1158,FALSE))</f>
        <v>0</v>
      </c>
      <c r="L1160" s="22">
        <f t="shared" ref="L1160" si="1806">IF(L1158=0,0,VLOOKUP(J1160,J1163:S1193,L1158,FALSE))</f>
        <v>0</v>
      </c>
      <c r="M1160" s="22">
        <f t="shared" ref="M1160" si="1807">IF(M1158=0,0,VLOOKUP(J1160,J1163:S1193,M1158,FALSE))</f>
        <v>0</v>
      </c>
      <c r="N1160" s="22">
        <f t="shared" ref="N1160" si="1808">IF(N1158=0,0,VLOOKUP(J1160,J1163:S1193,N1158,FALSE))</f>
        <v>0</v>
      </c>
      <c r="O1160" s="22">
        <f t="shared" ref="O1160" si="1809">IF(O1158=0,0,VLOOKUP(J1160,J1163:S1193,O1158,FALSE))</f>
        <v>0</v>
      </c>
      <c r="P1160" s="22">
        <f t="shared" ref="P1160" si="1810">IF(P1158=0,0,VLOOKUP(J1160,J1163:S1193,P1158,FALSE))</f>
        <v>5.3175703838201612E-6</v>
      </c>
      <c r="Q1160" s="22">
        <f t="shared" ref="Q1160" si="1811">IF(Q1158=0,0,VLOOKUP(J1160,J1163:S1193,Q1158,FALSE))</f>
        <v>4.8476766042592086E-4</v>
      </c>
      <c r="R1160" s="22">
        <f t="shared" ref="R1160" si="1812">IF(R1158=0,0,VLOOKUP(J1160,J1163:S1193,R1158,FALSE))</f>
        <v>1.1457942335766202E-2</v>
      </c>
      <c r="S1160" s="22">
        <f t="shared" ref="S1160" si="1813">IF(S1158=0,0,VLOOKUP(J1160,J1163:S1193,S1158,FALSE))</f>
        <v>6.7496473912169411E-2</v>
      </c>
      <c r="U1160" s="28">
        <f t="shared" si="1756"/>
        <v>25</v>
      </c>
      <c r="V1160" s="28">
        <f t="shared" si="1757"/>
        <v>207</v>
      </c>
    </row>
    <row r="1161" spans="1:24" x14ac:dyDescent="0.3">
      <c r="A1161" s="28">
        <f t="shared" si="1780"/>
        <v>25208</v>
      </c>
      <c r="B1161" s="63" t="s">
        <v>12</v>
      </c>
      <c r="C1161" s="63"/>
      <c r="D1161" s="86">
        <v>45991</v>
      </c>
      <c r="E1161" s="87"/>
      <c r="F1161" s="87"/>
      <c r="G1161" s="87"/>
      <c r="H1161" s="88"/>
      <c r="J1161" s="28" t="str">
        <f t="shared" ref="J1161" si="1814">CONCATENATE(J1158,3)</f>
        <v>53</v>
      </c>
      <c r="K1161" s="22"/>
      <c r="L1161" s="22"/>
      <c r="M1161" s="22"/>
      <c r="N1161" s="22" t="s">
        <v>58</v>
      </c>
      <c r="O1161" s="29">
        <f t="shared" ref="O1161" si="1815">J1158-2</f>
        <v>3</v>
      </c>
      <c r="P1161" s="22" t="s">
        <v>59</v>
      </c>
      <c r="Q1161" s="29">
        <f t="shared" ref="Q1161" si="1816">VLOOKUP(J1161,J1163:S1193,3,FALSE)</f>
        <v>6.722304641416077E-2</v>
      </c>
      <c r="R1161" s="22" t="s">
        <v>60</v>
      </c>
      <c r="S1161" s="22">
        <f t="shared" ref="S1161" si="1817">VLOOKUP(J1161,J1163:S1193,2,FALSE)</f>
        <v>0.99999799158312475</v>
      </c>
      <c r="U1161" s="28">
        <f t="shared" si="1756"/>
        <v>25</v>
      </c>
      <c r="V1161" s="28">
        <f t="shared" si="1757"/>
        <v>208</v>
      </c>
    </row>
    <row r="1162" spans="1:24" x14ac:dyDescent="0.3">
      <c r="A1162" s="28">
        <f t="shared" si="1780"/>
        <v>25209</v>
      </c>
      <c r="B1162" s="63" t="s">
        <v>13</v>
      </c>
      <c r="C1162" s="63"/>
      <c r="D1162" s="15">
        <v>0.01</v>
      </c>
      <c r="E1162" s="66" t="s">
        <v>14</v>
      </c>
      <c r="F1162" s="66"/>
      <c r="G1162" s="66"/>
      <c r="H1162" s="6" t="s">
        <v>64</v>
      </c>
      <c r="J1162" s="17"/>
      <c r="K1162" s="17">
        <v>3</v>
      </c>
      <c r="L1162" s="17">
        <v>3</v>
      </c>
      <c r="M1162" s="17"/>
      <c r="N1162" s="17"/>
      <c r="O1162" s="17"/>
      <c r="P1162" s="17"/>
      <c r="Q1162" s="17"/>
      <c r="R1162" s="17"/>
      <c r="S1162" s="17"/>
      <c r="U1162" s="28">
        <f t="shared" si="1756"/>
        <v>25</v>
      </c>
      <c r="V1162" s="28">
        <f t="shared" si="1757"/>
        <v>209</v>
      </c>
    </row>
    <row r="1163" spans="1:24" x14ac:dyDescent="0.3">
      <c r="A1163" s="28">
        <f t="shared" si="1780"/>
        <v>25210</v>
      </c>
      <c r="B1163" s="63" t="s">
        <v>15</v>
      </c>
      <c r="C1163" s="63"/>
      <c r="D1163" s="2">
        <f t="shared" ref="D1163" si="1818">MIN(B1170:B1179)</f>
        <v>0</v>
      </c>
      <c r="E1163" s="3" t="s">
        <v>16</v>
      </c>
      <c r="F1163" s="2">
        <f t="shared" ref="F1163" si="1819">MAX(B1170:B1179)</f>
        <v>60</v>
      </c>
      <c r="G1163" s="4" t="str">
        <f t="shared" ref="G1163" si="1820">IF(H1162="","",H1162)</f>
        <v>°C</v>
      </c>
      <c r="H1163" s="14"/>
      <c r="J1163" s="28" t="str">
        <f t="shared" ref="J1163" si="1821">CONCATENATE(K1162,1)</f>
        <v>31</v>
      </c>
      <c r="K1163" s="22">
        <f t="array" ref="K1163:L1165">LINEST(B1170:B1172,C1170:C1172^{1},TRUE,TRUE)</f>
        <v>1.0043458515356929</v>
      </c>
      <c r="L1163" s="22">
        <v>-0.13214416313777377</v>
      </c>
      <c r="M1163" s="17"/>
      <c r="N1163" s="17"/>
      <c r="O1163" s="17"/>
      <c r="P1163" s="17"/>
      <c r="Q1163" s="17"/>
      <c r="R1163" s="17"/>
      <c r="S1163" s="17"/>
      <c r="U1163" s="28">
        <f t="shared" si="1756"/>
        <v>25</v>
      </c>
      <c r="V1163" s="28">
        <f t="shared" si="1757"/>
        <v>210</v>
      </c>
    </row>
    <row r="1164" spans="1:24" x14ac:dyDescent="0.3">
      <c r="A1164" s="28">
        <f t="shared" si="1780"/>
        <v>25211</v>
      </c>
      <c r="J1164" s="28" t="str">
        <f t="shared" ref="J1164" si="1822">CONCATENATE(K1162,2)</f>
        <v>32</v>
      </c>
      <c r="K1164" s="22">
        <v>2.5236596989178144E-3</v>
      </c>
      <c r="L1164" s="22">
        <v>4.8916584906443093E-2</v>
      </c>
      <c r="M1164" s="17"/>
      <c r="N1164" s="17"/>
      <c r="O1164" s="17"/>
      <c r="P1164" s="17"/>
      <c r="Q1164" s="17"/>
      <c r="R1164" s="17"/>
      <c r="S1164" s="17"/>
      <c r="U1164" s="28">
        <f t="shared" si="1756"/>
        <v>25</v>
      </c>
      <c r="V1164" s="28">
        <f t="shared" si="1757"/>
        <v>211</v>
      </c>
    </row>
    <row r="1165" spans="1:24" x14ac:dyDescent="0.3">
      <c r="A1165" s="28">
        <f t="shared" si="1780"/>
        <v>25212</v>
      </c>
      <c r="B1165" s="67" t="s">
        <v>17</v>
      </c>
      <c r="C1165" s="67"/>
      <c r="D1165" s="67"/>
      <c r="E1165" s="67"/>
      <c r="F1165" s="67"/>
      <c r="G1165" s="68" t="s">
        <v>31</v>
      </c>
      <c r="H1165" s="69"/>
      <c r="J1165" s="28" t="str">
        <f t="shared" ref="J1165" si="1823">CONCATENATE(K1162,3)</f>
        <v>33</v>
      </c>
      <c r="K1165" s="22">
        <v>0.9999936861790385</v>
      </c>
      <c r="L1165" s="22">
        <v>5.3303090273463027E-2</v>
      </c>
      <c r="M1165" s="17"/>
      <c r="N1165" s="17"/>
      <c r="O1165" s="17"/>
      <c r="P1165" s="17"/>
      <c r="Q1165" s="17"/>
      <c r="R1165" s="17"/>
      <c r="S1165" s="17"/>
      <c r="U1165" s="28">
        <f t="shared" si="1756"/>
        <v>25</v>
      </c>
      <c r="V1165" s="28">
        <f t="shared" si="1757"/>
        <v>212</v>
      </c>
    </row>
    <row r="1166" spans="1:24" x14ac:dyDescent="0.3">
      <c r="A1166" s="28">
        <f t="shared" si="1780"/>
        <v>25213</v>
      </c>
      <c r="B1166" s="66" t="s">
        <v>18</v>
      </c>
      <c r="C1166" s="66"/>
      <c r="D1166" s="66"/>
      <c r="E1166" s="66" t="str">
        <f t="shared" ref="E1166" si="1824">IF(D1159="","",D1159)</f>
        <v>E0322/25</v>
      </c>
      <c r="F1166" s="66"/>
      <c r="G1166" s="4" t="s">
        <v>18</v>
      </c>
      <c r="H1166" s="32" t="s">
        <v>190</v>
      </c>
      <c r="J1166" s="17"/>
      <c r="K1166" s="17">
        <v>4</v>
      </c>
      <c r="L1166" s="17">
        <v>4</v>
      </c>
      <c r="M1166" s="17">
        <v>4</v>
      </c>
      <c r="N1166" s="17"/>
      <c r="O1166" s="17"/>
      <c r="P1166" s="17"/>
      <c r="Q1166" s="17"/>
      <c r="R1166" s="17"/>
      <c r="S1166" s="17"/>
      <c r="U1166" s="28">
        <f t="shared" si="1756"/>
        <v>25</v>
      </c>
      <c r="V1166" s="28">
        <f t="shared" si="1757"/>
        <v>213</v>
      </c>
    </row>
    <row r="1167" spans="1:24" ht="15" customHeight="1" x14ac:dyDescent="0.3">
      <c r="A1167" s="28">
        <f t="shared" si="1780"/>
        <v>25214</v>
      </c>
      <c r="B1167" s="5" t="s">
        <v>19</v>
      </c>
      <c r="C1167" s="5" t="s">
        <v>20</v>
      </c>
      <c r="D1167" s="5" t="s">
        <v>21</v>
      </c>
      <c r="E1167" s="5"/>
      <c r="F1167" s="70" t="s">
        <v>33</v>
      </c>
      <c r="G1167" s="5" t="s">
        <v>19</v>
      </c>
      <c r="H1167" s="5" t="s">
        <v>20</v>
      </c>
      <c r="J1167" s="28" t="str">
        <f t="shared" ref="J1167" si="1825">CONCATENATE(K1166,1)</f>
        <v>41</v>
      </c>
      <c r="K1167" s="22">
        <f t="array" ref="K1167:M1169">LINEST(B1170:B1173,C1170:C1173^{1,2},TRUE,TRUE)</f>
        <v>-1.1220487670718089E-5</v>
      </c>
      <c r="L1167" s="22">
        <v>1.0037801337561556</v>
      </c>
      <c r="M1167" s="22">
        <v>-0.12389299639341365</v>
      </c>
      <c r="N1167" s="17"/>
      <c r="O1167" s="17"/>
      <c r="P1167" s="17"/>
      <c r="Q1167" s="17"/>
      <c r="R1167" s="17"/>
      <c r="S1167" s="17"/>
      <c r="U1167" s="28">
        <f t="shared" si="1756"/>
        <v>25</v>
      </c>
      <c r="V1167" s="28">
        <f t="shared" si="1757"/>
        <v>214</v>
      </c>
    </row>
    <row r="1168" spans="1:24" x14ac:dyDescent="0.3">
      <c r="A1168" s="28">
        <f t="shared" si="1780"/>
        <v>25215</v>
      </c>
      <c r="B1168" s="5" t="s">
        <v>22</v>
      </c>
      <c r="C1168" s="5" t="s">
        <v>23</v>
      </c>
      <c r="D1168" s="5" t="s">
        <v>24</v>
      </c>
      <c r="E1168" s="5" t="s">
        <v>32</v>
      </c>
      <c r="F1168" s="70"/>
      <c r="G1168" s="5" t="s">
        <v>22</v>
      </c>
      <c r="H1168" s="5" t="s">
        <v>23</v>
      </c>
      <c r="J1168" s="28" t="str">
        <f t="shared" ref="J1168" si="1826">CONCATENATE(K1166,2)</f>
        <v>42</v>
      </c>
      <c r="K1168" s="22">
        <v>1.3511922836480201E-4</v>
      </c>
      <c r="L1168" s="22">
        <v>6.3576374657473133E-3</v>
      </c>
      <c r="M1168" s="22">
        <v>5.9534393401832031E-2</v>
      </c>
      <c r="N1168" s="17"/>
      <c r="O1168" s="17"/>
      <c r="P1168" s="17"/>
      <c r="Q1168" s="17"/>
      <c r="R1168" s="17"/>
      <c r="S1168" s="17"/>
      <c r="U1168" s="28">
        <f t="shared" si="1756"/>
        <v>25</v>
      </c>
      <c r="V1168" s="28">
        <f t="shared" si="1757"/>
        <v>215</v>
      </c>
    </row>
    <row r="1169" spans="1:22" x14ac:dyDescent="0.3">
      <c r="A1169" s="28">
        <f t="shared" si="1780"/>
        <v>25216</v>
      </c>
      <c r="B1169" s="6" t="str">
        <f t="shared" ref="B1169" si="1827">IF(H1162="","",H1162)</f>
        <v>°C</v>
      </c>
      <c r="C1169" s="6" t="str">
        <f t="shared" ref="C1169" si="1828">IF(H1162="","",H1162)</f>
        <v>°C</v>
      </c>
      <c r="D1169" s="6" t="str">
        <f t="shared" ref="D1169" si="1829">IF(H1162="","",H1162)</f>
        <v>°C</v>
      </c>
      <c r="E1169" s="6"/>
      <c r="F1169" s="6"/>
      <c r="G1169" s="6" t="str">
        <f t="shared" ref="G1169" si="1830">IF(H1162="","",H1162)</f>
        <v>°C</v>
      </c>
      <c r="H1169" s="6" t="str">
        <f t="shared" ref="H1169" si="1831">IF(H1162="","",H1162)</f>
        <v>°C</v>
      </c>
      <c r="J1169" s="28" t="str">
        <f t="shared" ref="J1169" si="1832">CONCATENATE(K1166,3)</f>
        <v>43</v>
      </c>
      <c r="K1169" s="22">
        <v>0.99999673885889306</v>
      </c>
      <c r="L1169" s="22">
        <v>6.0570485760013781E-2</v>
      </c>
      <c r="M1169" s="22" t="e">
        <v>#N/A</v>
      </c>
      <c r="N1169" s="17"/>
      <c r="O1169" s="17"/>
      <c r="P1169" s="17"/>
      <c r="Q1169" s="17"/>
      <c r="R1169" s="17"/>
      <c r="S1169" s="17"/>
      <c r="U1169" s="28">
        <f t="shared" si="1756"/>
        <v>25</v>
      </c>
      <c r="V1169" s="28">
        <f t="shared" si="1757"/>
        <v>216</v>
      </c>
    </row>
    <row r="1170" spans="1:22" x14ac:dyDescent="0.3">
      <c r="A1170" s="28">
        <f t="shared" si="1780"/>
        <v>25217</v>
      </c>
      <c r="B1170" s="26">
        <v>0</v>
      </c>
      <c r="C1170" s="26">
        <v>0.11</v>
      </c>
      <c r="D1170" s="26">
        <v>7.0000000000000007E-2</v>
      </c>
      <c r="E1170" s="9">
        <v>2</v>
      </c>
      <c r="F1170" s="26">
        <v>1000000</v>
      </c>
      <c r="G1170" s="27">
        <v>0</v>
      </c>
      <c r="H1170" s="27">
        <v>0</v>
      </c>
      <c r="J1170" s="17"/>
      <c r="K1170" s="17">
        <v>5</v>
      </c>
      <c r="L1170" s="17">
        <v>5</v>
      </c>
      <c r="M1170" s="17">
        <v>5</v>
      </c>
      <c r="N1170" s="17">
        <v>5</v>
      </c>
      <c r="O1170" s="17"/>
      <c r="P1170" s="17"/>
      <c r="Q1170" s="17"/>
      <c r="R1170" s="17"/>
      <c r="S1170" s="17"/>
      <c r="U1170" s="28">
        <f t="shared" si="1756"/>
        <v>25</v>
      </c>
      <c r="V1170" s="28">
        <f t="shared" si="1757"/>
        <v>217</v>
      </c>
    </row>
    <row r="1171" spans="1:22" x14ac:dyDescent="0.3">
      <c r="A1171" s="28">
        <f t="shared" si="1780"/>
        <v>25218</v>
      </c>
      <c r="B1171" s="26">
        <v>15</v>
      </c>
      <c r="C1171" s="26">
        <v>15.11</v>
      </c>
      <c r="D1171" s="26">
        <v>7.0000000000000007E-2</v>
      </c>
      <c r="E1171" s="9">
        <v>2</v>
      </c>
      <c r="F1171" s="26">
        <v>1000000</v>
      </c>
      <c r="G1171" s="27">
        <v>15</v>
      </c>
      <c r="H1171" s="27">
        <v>15.02</v>
      </c>
      <c r="J1171" s="28" t="str">
        <f t="shared" ref="J1171" si="1833">CONCATENATE(K1170,1)</f>
        <v>51</v>
      </c>
      <c r="K1171" s="22">
        <f t="array" ref="K1171:N1173">LINEST(B1170:B1174,C1170:C1174^{1,2,3},TRUE,TRUE)</f>
        <v>5.1435344811656688E-7</v>
      </c>
      <c r="L1171" s="22">
        <v>-1.2483810716290997E-6</v>
      </c>
      <c r="M1171" s="22">
        <v>1.0025795450173662</v>
      </c>
      <c r="N1171" s="22">
        <v>-0.11827437383506795</v>
      </c>
      <c r="O1171" s="17"/>
      <c r="P1171" s="17"/>
      <c r="Q1171" s="17"/>
      <c r="R1171" s="17"/>
      <c r="S1171" s="17"/>
      <c r="U1171" s="28">
        <f t="shared" si="1756"/>
        <v>25</v>
      </c>
      <c r="V1171" s="28">
        <f t="shared" si="1757"/>
        <v>218</v>
      </c>
    </row>
    <row r="1172" spans="1:22" x14ac:dyDescent="0.3">
      <c r="A1172" s="28">
        <f t="shared" si="1780"/>
        <v>25219</v>
      </c>
      <c r="B1172" s="26">
        <v>30</v>
      </c>
      <c r="C1172" s="26">
        <v>29.98</v>
      </c>
      <c r="D1172" s="26">
        <v>7.0000000000000007E-2</v>
      </c>
      <c r="E1172" s="9">
        <v>2</v>
      </c>
      <c r="F1172" s="26">
        <v>1000000</v>
      </c>
      <c r="G1172" s="27">
        <v>30</v>
      </c>
      <c r="H1172" s="27">
        <v>30.03</v>
      </c>
      <c r="J1172" s="28" t="str">
        <f t="shared" ref="J1172" si="1834">CONCATENATE(K1170,2)</f>
        <v>52</v>
      </c>
      <c r="K1172" s="22">
        <v>5.3175703838201612E-6</v>
      </c>
      <c r="L1172" s="22">
        <v>4.8476766042592086E-4</v>
      </c>
      <c r="M1172" s="22">
        <v>1.1457942335766202E-2</v>
      </c>
      <c r="N1172" s="22">
        <v>6.7496473912169411E-2</v>
      </c>
      <c r="O1172" s="17"/>
      <c r="P1172" s="17"/>
      <c r="Q1172" s="17"/>
      <c r="R1172" s="17"/>
      <c r="S1172" s="17"/>
      <c r="U1172" s="28">
        <f t="shared" si="1756"/>
        <v>25</v>
      </c>
      <c r="V1172" s="28">
        <f t="shared" si="1757"/>
        <v>219</v>
      </c>
    </row>
    <row r="1173" spans="1:22" x14ac:dyDescent="0.3">
      <c r="A1173" s="28">
        <f t="shared" si="1780"/>
        <v>25220</v>
      </c>
      <c r="B1173" s="26">
        <v>45</v>
      </c>
      <c r="C1173" s="26">
        <v>44.99</v>
      </c>
      <c r="D1173" s="26">
        <v>7.0000000000000007E-2</v>
      </c>
      <c r="E1173" s="9">
        <v>2</v>
      </c>
      <c r="F1173" s="26">
        <v>1000000</v>
      </c>
      <c r="G1173" s="27">
        <v>45</v>
      </c>
      <c r="H1173" s="27">
        <v>45.05</v>
      </c>
      <c r="J1173" s="28" t="str">
        <f t="shared" ref="J1173" si="1835">CONCATENATE(K1170,3)</f>
        <v>53</v>
      </c>
      <c r="K1173" s="22">
        <v>0.99999799158312475</v>
      </c>
      <c r="L1173" s="22">
        <v>6.722304641416077E-2</v>
      </c>
      <c r="M1173" s="22" t="e">
        <v>#N/A</v>
      </c>
      <c r="N1173" s="22" t="e">
        <v>#N/A</v>
      </c>
      <c r="O1173" s="17"/>
      <c r="P1173" s="17"/>
      <c r="Q1173" s="17"/>
      <c r="R1173" s="17"/>
      <c r="S1173" s="17"/>
      <c r="U1173" s="28">
        <f t="shared" si="1756"/>
        <v>25</v>
      </c>
      <c r="V1173" s="28">
        <f t="shared" si="1757"/>
        <v>220</v>
      </c>
    </row>
    <row r="1174" spans="1:22" x14ac:dyDescent="0.3">
      <c r="A1174" s="28">
        <f t="shared" si="1780"/>
        <v>25221</v>
      </c>
      <c r="B1174" s="26">
        <v>60</v>
      </c>
      <c r="C1174" s="26">
        <v>59.85</v>
      </c>
      <c r="D1174" s="26">
        <v>7.0000000000000007E-2</v>
      </c>
      <c r="E1174" s="9">
        <v>2</v>
      </c>
      <c r="F1174" s="26">
        <v>1000000</v>
      </c>
      <c r="G1174" s="27">
        <v>60</v>
      </c>
      <c r="H1174" s="27">
        <v>60.05</v>
      </c>
      <c r="J1174" s="17"/>
      <c r="K1174" s="17">
        <v>6</v>
      </c>
      <c r="L1174" s="17">
        <v>6</v>
      </c>
      <c r="M1174" s="17">
        <v>6</v>
      </c>
      <c r="N1174" s="17">
        <v>6</v>
      </c>
      <c r="O1174" s="17">
        <v>6</v>
      </c>
      <c r="P1174" s="17"/>
      <c r="Q1174" s="17"/>
      <c r="R1174" s="17"/>
      <c r="S1174" s="17"/>
      <c r="U1174" s="28">
        <f t="shared" si="1756"/>
        <v>25</v>
      </c>
      <c r="V1174" s="28">
        <f t="shared" si="1757"/>
        <v>221</v>
      </c>
    </row>
    <row r="1175" spans="1:22" x14ac:dyDescent="0.3">
      <c r="A1175" s="28">
        <f t="shared" si="1780"/>
        <v>25222</v>
      </c>
      <c r="B1175" s="26"/>
      <c r="C1175" s="26"/>
      <c r="D1175" s="26"/>
      <c r="E1175" s="9"/>
      <c r="F1175" s="26"/>
      <c r="G1175" s="27"/>
      <c r="H1175" s="27"/>
      <c r="J1175" s="28" t="str">
        <f t="shared" ref="J1175" si="1836">CONCATENATE(K1174,1)</f>
        <v>61</v>
      </c>
      <c r="K1175" s="22" t="e">
        <f t="array" ref="K1175:O1177">LINEST(B1170:B1175,C1170:C1175^{1,2,3,4},TRUE,TRUE)</f>
        <v>#VALUE!</v>
      </c>
      <c r="L1175" s="22" t="e">
        <v>#VALUE!</v>
      </c>
      <c r="M1175" s="22" t="e">
        <v>#VALUE!</v>
      </c>
      <c r="N1175" s="22" t="e">
        <v>#VALUE!</v>
      </c>
      <c r="O1175" s="22" t="e">
        <v>#VALUE!</v>
      </c>
      <c r="P1175" s="17"/>
      <c r="Q1175" s="17"/>
      <c r="R1175" s="17"/>
      <c r="S1175" s="17"/>
      <c r="U1175" s="28">
        <f t="shared" si="1756"/>
        <v>25</v>
      </c>
      <c r="V1175" s="28">
        <f t="shared" si="1757"/>
        <v>222</v>
      </c>
    </row>
    <row r="1176" spans="1:22" x14ac:dyDescent="0.3">
      <c r="A1176" s="28">
        <f t="shared" si="1780"/>
        <v>25223</v>
      </c>
      <c r="B1176" s="26"/>
      <c r="C1176" s="26"/>
      <c r="D1176" s="26"/>
      <c r="E1176" s="9"/>
      <c r="F1176" s="26"/>
      <c r="G1176" s="27"/>
      <c r="H1176" s="27"/>
      <c r="J1176" s="28" t="str">
        <f t="shared" ref="J1176" si="1837">CONCATENATE(K1174,2)</f>
        <v>62</v>
      </c>
      <c r="K1176" s="22" t="e">
        <v>#VALUE!</v>
      </c>
      <c r="L1176" s="22" t="e">
        <v>#VALUE!</v>
      </c>
      <c r="M1176" s="22" t="e">
        <v>#VALUE!</v>
      </c>
      <c r="N1176" s="22" t="e">
        <v>#VALUE!</v>
      </c>
      <c r="O1176" s="22" t="e">
        <v>#VALUE!</v>
      </c>
      <c r="P1176" s="17"/>
      <c r="Q1176" s="17"/>
      <c r="R1176" s="17"/>
      <c r="S1176" s="17"/>
      <c r="U1176" s="28">
        <f t="shared" si="1756"/>
        <v>25</v>
      </c>
      <c r="V1176" s="28">
        <f t="shared" si="1757"/>
        <v>223</v>
      </c>
    </row>
    <row r="1177" spans="1:22" x14ac:dyDescent="0.3">
      <c r="A1177" s="28">
        <f t="shared" si="1780"/>
        <v>25224</v>
      </c>
      <c r="B1177" s="26"/>
      <c r="C1177" s="26"/>
      <c r="D1177" s="26"/>
      <c r="E1177" s="9"/>
      <c r="F1177" s="26"/>
      <c r="G1177" s="27"/>
      <c r="H1177" s="27"/>
      <c r="J1177" s="28" t="str">
        <f t="shared" ref="J1177" si="1838">CONCATENATE(K1174,3)</f>
        <v>63</v>
      </c>
      <c r="K1177" s="22" t="e">
        <v>#VALUE!</v>
      </c>
      <c r="L1177" s="22" t="e">
        <v>#VALUE!</v>
      </c>
      <c r="M1177" s="22" t="e">
        <v>#VALUE!</v>
      </c>
      <c r="N1177" s="22" t="e">
        <v>#VALUE!</v>
      </c>
      <c r="O1177" s="22" t="e">
        <v>#VALUE!</v>
      </c>
      <c r="P1177" s="17"/>
      <c r="Q1177" s="17"/>
      <c r="R1177" s="17"/>
      <c r="S1177" s="17"/>
      <c r="U1177" s="28">
        <f t="shared" si="1756"/>
        <v>25</v>
      </c>
      <c r="V1177" s="28">
        <f t="shared" si="1757"/>
        <v>224</v>
      </c>
    </row>
    <row r="1178" spans="1:22" x14ac:dyDescent="0.3">
      <c r="A1178" s="28">
        <f t="shared" si="1780"/>
        <v>25225</v>
      </c>
      <c r="B1178" s="26"/>
      <c r="C1178" s="26"/>
      <c r="D1178" s="26"/>
      <c r="E1178" s="9"/>
      <c r="F1178" s="26"/>
      <c r="G1178" s="27"/>
      <c r="H1178" s="27"/>
      <c r="J1178" s="17"/>
      <c r="K1178" s="17">
        <v>7</v>
      </c>
      <c r="L1178" s="17">
        <v>7</v>
      </c>
      <c r="M1178" s="17">
        <v>7</v>
      </c>
      <c r="N1178" s="17">
        <v>7</v>
      </c>
      <c r="O1178" s="17">
        <v>7</v>
      </c>
      <c r="P1178" s="17">
        <v>7</v>
      </c>
      <c r="Q1178" s="17"/>
      <c r="R1178" s="17"/>
      <c r="S1178" s="17"/>
      <c r="U1178" s="28">
        <f t="shared" si="1756"/>
        <v>25</v>
      </c>
      <c r="V1178" s="28">
        <f t="shared" si="1757"/>
        <v>225</v>
      </c>
    </row>
    <row r="1179" spans="1:22" x14ac:dyDescent="0.3">
      <c r="A1179" s="28">
        <f t="shared" si="1780"/>
        <v>25226</v>
      </c>
      <c r="B1179" s="26"/>
      <c r="C1179" s="26"/>
      <c r="D1179" s="26"/>
      <c r="E1179" s="9"/>
      <c r="F1179" s="26"/>
      <c r="G1179" s="27"/>
      <c r="H1179" s="27"/>
      <c r="J1179" s="28" t="str">
        <f t="shared" ref="J1179" si="1839">CONCATENATE(K1178,1)</f>
        <v>71</v>
      </c>
      <c r="K1179" s="22" t="e">
        <f t="array" ref="K1179:P1181">LINEST(B1170:B1176,C1170:C1176^{1,2,3,4,5},TRUE,TRUE)</f>
        <v>#VALUE!</v>
      </c>
      <c r="L1179" s="22" t="e">
        <v>#VALUE!</v>
      </c>
      <c r="M1179" s="22" t="e">
        <v>#VALUE!</v>
      </c>
      <c r="N1179" s="22" t="e">
        <v>#VALUE!</v>
      </c>
      <c r="O1179" s="22" t="e">
        <v>#VALUE!</v>
      </c>
      <c r="P1179" s="22" t="e">
        <v>#VALUE!</v>
      </c>
      <c r="Q1179" s="17"/>
      <c r="R1179" s="17"/>
      <c r="S1179" s="17"/>
      <c r="U1179" s="28">
        <f t="shared" si="1756"/>
        <v>25</v>
      </c>
      <c r="V1179" s="28">
        <f t="shared" si="1757"/>
        <v>226</v>
      </c>
    </row>
    <row r="1180" spans="1:22" x14ac:dyDescent="0.3">
      <c r="A1180" s="28">
        <f t="shared" si="1780"/>
        <v>25227</v>
      </c>
      <c r="B1180" s="2">
        <f t="shared" ref="B1180" si="1840">COUNT(B1170:B1179)-2</f>
        <v>3</v>
      </c>
      <c r="J1180" s="28" t="str">
        <f t="shared" ref="J1180" si="1841">CONCATENATE(K1178,2)</f>
        <v>72</v>
      </c>
      <c r="K1180" s="22" t="e">
        <v>#VALUE!</v>
      </c>
      <c r="L1180" s="22" t="e">
        <v>#VALUE!</v>
      </c>
      <c r="M1180" s="22" t="e">
        <v>#VALUE!</v>
      </c>
      <c r="N1180" s="22" t="e">
        <v>#VALUE!</v>
      </c>
      <c r="O1180" s="22" t="e">
        <v>#VALUE!</v>
      </c>
      <c r="P1180" s="22" t="e">
        <v>#VALUE!</v>
      </c>
      <c r="Q1180" s="17"/>
      <c r="R1180" s="17"/>
      <c r="S1180" s="17"/>
      <c r="U1180" s="28">
        <f t="shared" si="1756"/>
        <v>25</v>
      </c>
      <c r="V1180" s="28">
        <f t="shared" si="1757"/>
        <v>227</v>
      </c>
    </row>
    <row r="1181" spans="1:22" x14ac:dyDescent="0.3">
      <c r="A1181" s="28">
        <f t="shared" si="1780"/>
        <v>25228</v>
      </c>
      <c r="J1181" s="28" t="str">
        <f t="shared" ref="J1181" si="1842">CONCATENATE(K1178,3)</f>
        <v>73</v>
      </c>
      <c r="K1181" s="22" t="e">
        <v>#VALUE!</v>
      </c>
      <c r="L1181" s="22" t="e">
        <v>#VALUE!</v>
      </c>
      <c r="M1181" s="22" t="e">
        <v>#VALUE!</v>
      </c>
      <c r="N1181" s="22" t="e">
        <v>#VALUE!</v>
      </c>
      <c r="O1181" s="22" t="e">
        <v>#VALUE!</v>
      </c>
      <c r="P1181" s="22" t="e">
        <v>#VALUE!</v>
      </c>
      <c r="Q1181" s="17"/>
      <c r="R1181" s="17"/>
      <c r="S1181" s="17"/>
      <c r="U1181" s="28">
        <f t="shared" si="1756"/>
        <v>25</v>
      </c>
      <c r="V1181" s="28">
        <f t="shared" si="1757"/>
        <v>228</v>
      </c>
    </row>
    <row r="1182" spans="1:22" x14ac:dyDescent="0.3">
      <c r="A1182" s="28">
        <f t="shared" si="1780"/>
        <v>25229</v>
      </c>
      <c r="B1182" s="66" t="s">
        <v>25</v>
      </c>
      <c r="C1182" s="66"/>
      <c r="D1182" s="66"/>
      <c r="E1182" s="66"/>
      <c r="F1182" s="66"/>
      <c r="G1182" s="66"/>
      <c r="H1182" s="66"/>
      <c r="J1182" s="17"/>
      <c r="K1182" s="17">
        <v>8</v>
      </c>
      <c r="L1182" s="17">
        <v>8</v>
      </c>
      <c r="M1182" s="17">
        <v>8</v>
      </c>
      <c r="N1182" s="17">
        <v>8</v>
      </c>
      <c r="O1182" s="17">
        <v>8</v>
      </c>
      <c r="P1182" s="17">
        <v>8</v>
      </c>
      <c r="Q1182" s="17">
        <v>8</v>
      </c>
      <c r="R1182" s="17"/>
      <c r="S1182" s="17"/>
      <c r="U1182" s="28">
        <f t="shared" si="1756"/>
        <v>25</v>
      </c>
      <c r="V1182" s="28">
        <f t="shared" si="1757"/>
        <v>229</v>
      </c>
    </row>
    <row r="1183" spans="1:22" x14ac:dyDescent="0.3">
      <c r="A1183" s="28">
        <f t="shared" si="1780"/>
        <v>25230</v>
      </c>
      <c r="B1183" s="71"/>
      <c r="C1183" s="71"/>
      <c r="D1183" s="71"/>
      <c r="E1183" s="71"/>
      <c r="F1183" s="71"/>
      <c r="G1183" s="71"/>
      <c r="H1183" s="71"/>
      <c r="J1183" s="28" t="str">
        <f t="shared" ref="J1183" si="1843">CONCATENATE(K1182,1)</f>
        <v>81</v>
      </c>
      <c r="K1183" s="22" t="e">
        <f t="array" ref="K1183:Q1185">LINEST(B1170:B1177,C1170:C1177^{1,2,3,4,5,6},TRUE,TRUE)</f>
        <v>#VALUE!</v>
      </c>
      <c r="L1183" s="22" t="e">
        <v>#VALUE!</v>
      </c>
      <c r="M1183" s="22" t="e">
        <v>#VALUE!</v>
      </c>
      <c r="N1183" s="22" t="e">
        <v>#VALUE!</v>
      </c>
      <c r="O1183" s="22" t="e">
        <v>#VALUE!</v>
      </c>
      <c r="P1183" s="22" t="e">
        <v>#VALUE!</v>
      </c>
      <c r="Q1183" s="22" t="e">
        <v>#VALUE!</v>
      </c>
      <c r="R1183" s="17"/>
      <c r="S1183" s="17"/>
      <c r="U1183" s="28">
        <f t="shared" si="1756"/>
        <v>25</v>
      </c>
      <c r="V1183" s="28">
        <f t="shared" si="1757"/>
        <v>230</v>
      </c>
    </row>
    <row r="1184" spans="1:22" x14ac:dyDescent="0.3">
      <c r="A1184" s="28">
        <f t="shared" si="1780"/>
        <v>25231</v>
      </c>
      <c r="B1184" s="71"/>
      <c r="C1184" s="71"/>
      <c r="D1184" s="71"/>
      <c r="E1184" s="71"/>
      <c r="F1184" s="71"/>
      <c r="G1184" s="71"/>
      <c r="H1184" s="71"/>
      <c r="J1184" s="28" t="str">
        <f t="shared" ref="J1184" si="1844">CONCATENATE(K1182,2)</f>
        <v>82</v>
      </c>
      <c r="K1184" s="22" t="e">
        <v>#VALUE!</v>
      </c>
      <c r="L1184" s="22" t="e">
        <v>#VALUE!</v>
      </c>
      <c r="M1184" s="22" t="e">
        <v>#VALUE!</v>
      </c>
      <c r="N1184" s="22" t="e">
        <v>#VALUE!</v>
      </c>
      <c r="O1184" s="22" t="e">
        <v>#VALUE!</v>
      </c>
      <c r="P1184" s="22" t="e">
        <v>#VALUE!</v>
      </c>
      <c r="Q1184" s="22" t="e">
        <v>#VALUE!</v>
      </c>
      <c r="R1184" s="17"/>
      <c r="S1184" s="17"/>
      <c r="U1184" s="28">
        <f t="shared" si="1756"/>
        <v>25</v>
      </c>
      <c r="V1184" s="28">
        <f t="shared" si="1757"/>
        <v>231</v>
      </c>
    </row>
    <row r="1185" spans="1:22" x14ac:dyDescent="0.3">
      <c r="A1185" s="28">
        <f t="shared" si="1780"/>
        <v>25232</v>
      </c>
      <c r="J1185" s="28" t="str">
        <f t="shared" ref="J1185" si="1845">CONCATENATE(K1182,3)</f>
        <v>83</v>
      </c>
      <c r="K1185" s="22" t="e">
        <v>#VALUE!</v>
      </c>
      <c r="L1185" s="22" t="e">
        <v>#VALUE!</v>
      </c>
      <c r="M1185" s="22" t="e">
        <v>#VALUE!</v>
      </c>
      <c r="N1185" s="22" t="e">
        <v>#VALUE!</v>
      </c>
      <c r="O1185" s="22" t="e">
        <v>#VALUE!</v>
      </c>
      <c r="P1185" s="22" t="e">
        <v>#VALUE!</v>
      </c>
      <c r="Q1185" s="22" t="e">
        <v>#VALUE!</v>
      </c>
      <c r="R1185" s="17"/>
      <c r="S1185" s="17"/>
      <c r="U1185" s="28">
        <f t="shared" si="1756"/>
        <v>25</v>
      </c>
      <c r="V1185" s="28">
        <f t="shared" si="1757"/>
        <v>232</v>
      </c>
    </row>
    <row r="1186" spans="1:22" ht="15" customHeight="1" x14ac:dyDescent="0.3">
      <c r="A1186" s="28">
        <f t="shared" si="1780"/>
        <v>25233</v>
      </c>
      <c r="B1186" s="66" t="s">
        <v>52</v>
      </c>
      <c r="C1186" s="66"/>
      <c r="D1186" s="66"/>
      <c r="E1186" s="10">
        <f>IF(D1156="","",MAX(E1187,E1188))</f>
        <v>0.19999999999999574</v>
      </c>
      <c r="J1186" s="17"/>
      <c r="K1186" s="17">
        <v>9</v>
      </c>
      <c r="L1186" s="17">
        <v>9</v>
      </c>
      <c r="M1186" s="17">
        <v>9</v>
      </c>
      <c r="N1186" s="17">
        <v>9</v>
      </c>
      <c r="O1186" s="17">
        <v>9</v>
      </c>
      <c r="P1186" s="17">
        <v>9</v>
      </c>
      <c r="Q1186" s="17">
        <v>9</v>
      </c>
      <c r="R1186" s="17">
        <v>9</v>
      </c>
      <c r="S1186" s="17"/>
      <c r="U1186" s="28">
        <f t="shared" si="1756"/>
        <v>25</v>
      </c>
      <c r="V1186" s="28">
        <f t="shared" si="1757"/>
        <v>233</v>
      </c>
    </row>
    <row r="1187" spans="1:22" x14ac:dyDescent="0.3">
      <c r="A1187" s="28">
        <f t="shared" si="1780"/>
        <v>25234</v>
      </c>
      <c r="B1187" s="2" t="s">
        <v>26</v>
      </c>
      <c r="C1187" s="2" t="s">
        <v>27</v>
      </c>
      <c r="D1187" s="2" t="s">
        <v>28</v>
      </c>
      <c r="E1187" s="11">
        <f>ABS(MIN(D1188:D1197))</f>
        <v>0.11</v>
      </c>
      <c r="G1187" s="2" t="s">
        <v>230</v>
      </c>
      <c r="J1187" s="28" t="str">
        <f t="shared" ref="J1187" si="1846">CONCATENATE(K1186,1)</f>
        <v>91</v>
      </c>
      <c r="K1187" s="22" t="e">
        <f t="array" ref="K1187:R1189">LINEST(B1170:B1178,C1170:C1178^{1,2,3,4,5,6,7},TRUE,TRUE)</f>
        <v>#VALUE!</v>
      </c>
      <c r="L1187" s="22" t="e">
        <v>#VALUE!</v>
      </c>
      <c r="M1187" s="22" t="e">
        <v>#VALUE!</v>
      </c>
      <c r="N1187" s="22" t="e">
        <v>#VALUE!</v>
      </c>
      <c r="O1187" s="22" t="e">
        <v>#VALUE!</v>
      </c>
      <c r="P1187" s="22" t="e">
        <v>#VALUE!</v>
      </c>
      <c r="Q1187" s="22" t="e">
        <v>#VALUE!</v>
      </c>
      <c r="R1187" s="22" t="e">
        <v>#VALUE!</v>
      </c>
      <c r="S1187" s="17"/>
      <c r="U1187" s="28">
        <f t="shared" ref="U1187:U1248" si="1847">U1186</f>
        <v>25</v>
      </c>
      <c r="V1187" s="28">
        <f t="shared" ref="V1187:V1248" si="1848">V1186+1</f>
        <v>234</v>
      </c>
    </row>
    <row r="1188" spans="1:22" x14ac:dyDescent="0.3">
      <c r="A1188" s="28">
        <f t="shared" si="1780"/>
        <v>25235</v>
      </c>
      <c r="B1188" s="7">
        <f t="shared" ref="B1188:B1197" si="1849">C1170-B1170</f>
        <v>0.11</v>
      </c>
      <c r="C1188" s="7">
        <f t="shared" ref="C1188:C1197" si="1850">H1170-G1170</f>
        <v>0</v>
      </c>
      <c r="D1188" s="7">
        <f>C1188-B1188</f>
        <v>-0.11</v>
      </c>
      <c r="E1188" s="11">
        <f>ABS(MAX(D1188:D1197))</f>
        <v>0.19999999999999574</v>
      </c>
      <c r="F1188" s="13"/>
      <c r="G1188" s="2">
        <f>IF(D1170="","",D1170/E1170)</f>
        <v>3.5000000000000003E-2</v>
      </c>
      <c r="H1188" s="13"/>
      <c r="J1188" s="28" t="str">
        <f t="shared" ref="J1188" si="1851">CONCATENATE(K1186,2)</f>
        <v>92</v>
      </c>
      <c r="K1188" s="22" t="e">
        <v>#VALUE!</v>
      </c>
      <c r="L1188" s="22" t="e">
        <v>#VALUE!</v>
      </c>
      <c r="M1188" s="22" t="e">
        <v>#VALUE!</v>
      </c>
      <c r="N1188" s="22" t="e">
        <v>#VALUE!</v>
      </c>
      <c r="O1188" s="22" t="e">
        <v>#VALUE!</v>
      </c>
      <c r="P1188" s="22" t="e">
        <v>#VALUE!</v>
      </c>
      <c r="Q1188" s="22" t="e">
        <v>#VALUE!</v>
      </c>
      <c r="R1188" s="22" t="e">
        <v>#VALUE!</v>
      </c>
      <c r="S1188" s="17"/>
      <c r="U1188" s="28">
        <f t="shared" si="1847"/>
        <v>25</v>
      </c>
      <c r="V1188" s="28">
        <f t="shared" si="1848"/>
        <v>235</v>
      </c>
    </row>
    <row r="1189" spans="1:22" x14ac:dyDescent="0.3">
      <c r="A1189" s="28">
        <f t="shared" si="1780"/>
        <v>25236</v>
      </c>
      <c r="B1189" s="7">
        <f t="shared" si="1849"/>
        <v>0.10999999999999943</v>
      </c>
      <c r="C1189" s="7">
        <f t="shared" si="1850"/>
        <v>1.9999999999999574E-2</v>
      </c>
      <c r="D1189" s="7">
        <f t="shared" ref="D1189:D1197" si="1852">C1189-B1189</f>
        <v>-8.9999999999999858E-2</v>
      </c>
      <c r="E1189" s="12" t="s">
        <v>34</v>
      </c>
      <c r="G1189" s="2">
        <f t="shared" ref="G1189:G1197" si="1853">IF(D1171="","",D1171/E1171)</f>
        <v>3.5000000000000003E-2</v>
      </c>
      <c r="H1189" s="13"/>
      <c r="J1189" s="28" t="str">
        <f t="shared" ref="J1189" si="1854">CONCATENATE(K1186,3)</f>
        <v>93</v>
      </c>
      <c r="K1189" s="22" t="e">
        <v>#VALUE!</v>
      </c>
      <c r="L1189" s="22" t="e">
        <v>#VALUE!</v>
      </c>
      <c r="M1189" s="22" t="e">
        <v>#VALUE!</v>
      </c>
      <c r="N1189" s="22" t="e">
        <v>#VALUE!</v>
      </c>
      <c r="O1189" s="22" t="e">
        <v>#VALUE!</v>
      </c>
      <c r="P1189" s="22" t="e">
        <v>#VALUE!</v>
      </c>
      <c r="Q1189" s="22" t="e">
        <v>#VALUE!</v>
      </c>
      <c r="R1189" s="22" t="e">
        <v>#VALUE!</v>
      </c>
      <c r="S1189" s="17"/>
      <c r="U1189" s="28">
        <f t="shared" si="1847"/>
        <v>25</v>
      </c>
      <c r="V1189" s="28">
        <f t="shared" si="1848"/>
        <v>236</v>
      </c>
    </row>
    <row r="1190" spans="1:22" x14ac:dyDescent="0.3">
      <c r="A1190" s="28">
        <f t="shared" si="1780"/>
        <v>25237</v>
      </c>
      <c r="B1190" s="7">
        <f t="shared" si="1849"/>
        <v>-1.9999999999999574E-2</v>
      </c>
      <c r="C1190" s="7">
        <f t="shared" si="1850"/>
        <v>3.0000000000001137E-2</v>
      </c>
      <c r="D1190" s="7">
        <f t="shared" si="1852"/>
        <v>5.0000000000000711E-2</v>
      </c>
      <c r="E1190" s="10">
        <f>IF(D1156="","",MAX(E1191,E1192))</f>
        <v>0.14999999999999858</v>
      </c>
      <c r="G1190" s="2">
        <f t="shared" si="1853"/>
        <v>3.5000000000000003E-2</v>
      </c>
      <c r="H1190" s="13"/>
      <c r="J1190" s="17"/>
      <c r="K1190" s="17">
        <v>10</v>
      </c>
      <c r="L1190" s="17">
        <v>10</v>
      </c>
      <c r="M1190" s="17">
        <v>10</v>
      </c>
      <c r="N1190" s="17">
        <v>10</v>
      </c>
      <c r="O1190" s="17">
        <v>10</v>
      </c>
      <c r="P1190" s="17">
        <v>10</v>
      </c>
      <c r="Q1190" s="17">
        <v>10</v>
      </c>
      <c r="R1190" s="17">
        <v>10</v>
      </c>
      <c r="S1190" s="17">
        <v>10</v>
      </c>
      <c r="U1190" s="28">
        <f t="shared" si="1847"/>
        <v>25</v>
      </c>
      <c r="V1190" s="28">
        <f t="shared" si="1848"/>
        <v>237</v>
      </c>
    </row>
    <row r="1191" spans="1:22" x14ac:dyDescent="0.3">
      <c r="A1191" s="28">
        <f t="shared" si="1780"/>
        <v>25238</v>
      </c>
      <c r="B1191" s="7">
        <f t="shared" si="1849"/>
        <v>-9.9999999999980105E-3</v>
      </c>
      <c r="C1191" s="7">
        <f t="shared" si="1850"/>
        <v>4.9999999999997158E-2</v>
      </c>
      <c r="D1191" s="7">
        <f t="shared" si="1852"/>
        <v>5.9999999999995168E-2</v>
      </c>
      <c r="E1191" s="11">
        <f>ABS(MIN(B1188:B1197))</f>
        <v>0.14999999999999858</v>
      </c>
      <c r="G1191" s="2">
        <f t="shared" si="1853"/>
        <v>3.5000000000000003E-2</v>
      </c>
      <c r="H1191" s="13"/>
      <c r="J1191" s="28" t="str">
        <f t="shared" ref="J1191" si="1855">CONCATENATE(K1190,1)</f>
        <v>101</v>
      </c>
      <c r="K1191" s="22" t="e">
        <f t="array" ref="K1191:S1193">LINEST(B1170:B1179,C1170:C1179^{1,2,3,4,5,6,7,8},TRUE,TRUE)</f>
        <v>#VALUE!</v>
      </c>
      <c r="L1191" s="22" t="e">
        <v>#VALUE!</v>
      </c>
      <c r="M1191" s="22" t="e">
        <v>#VALUE!</v>
      </c>
      <c r="N1191" s="22" t="e">
        <v>#VALUE!</v>
      </c>
      <c r="O1191" s="22" t="e">
        <v>#VALUE!</v>
      </c>
      <c r="P1191" s="22" t="e">
        <v>#VALUE!</v>
      </c>
      <c r="Q1191" s="22" t="e">
        <v>#VALUE!</v>
      </c>
      <c r="R1191" s="22" t="e">
        <v>#VALUE!</v>
      </c>
      <c r="S1191" s="22" t="e">
        <v>#VALUE!</v>
      </c>
      <c r="U1191" s="28">
        <f t="shared" si="1847"/>
        <v>25</v>
      </c>
      <c r="V1191" s="28">
        <f t="shared" si="1848"/>
        <v>238</v>
      </c>
    </row>
    <row r="1192" spans="1:22" x14ac:dyDescent="0.3">
      <c r="A1192" s="28">
        <f t="shared" si="1780"/>
        <v>25239</v>
      </c>
      <c r="B1192" s="7">
        <f t="shared" si="1849"/>
        <v>-0.14999999999999858</v>
      </c>
      <c r="C1192" s="7">
        <f t="shared" si="1850"/>
        <v>4.9999999999997158E-2</v>
      </c>
      <c r="D1192" s="7">
        <f t="shared" si="1852"/>
        <v>0.19999999999999574</v>
      </c>
      <c r="E1192" s="11">
        <f>ABS(MAX(B1188:B1197))</f>
        <v>0.11</v>
      </c>
      <c r="G1192" s="2">
        <f t="shared" si="1853"/>
        <v>3.5000000000000003E-2</v>
      </c>
      <c r="H1192" s="13"/>
      <c r="J1192" s="28" t="str">
        <f t="shared" ref="J1192" si="1856">CONCATENATE(K1190,2)</f>
        <v>102</v>
      </c>
      <c r="K1192" s="22" t="e">
        <v>#VALUE!</v>
      </c>
      <c r="L1192" s="22" t="e">
        <v>#VALUE!</v>
      </c>
      <c r="M1192" s="22" t="e">
        <v>#VALUE!</v>
      </c>
      <c r="N1192" s="22" t="e">
        <v>#VALUE!</v>
      </c>
      <c r="O1192" s="22" t="e">
        <v>#VALUE!</v>
      </c>
      <c r="P1192" s="22" t="e">
        <v>#VALUE!</v>
      </c>
      <c r="Q1192" s="22" t="e">
        <v>#VALUE!</v>
      </c>
      <c r="R1192" s="22" t="e">
        <v>#VALUE!</v>
      </c>
      <c r="S1192" s="22" t="e">
        <v>#VALUE!</v>
      </c>
      <c r="U1192" s="28">
        <f t="shared" si="1847"/>
        <v>25</v>
      </c>
      <c r="V1192" s="28">
        <f t="shared" si="1848"/>
        <v>239</v>
      </c>
    </row>
    <row r="1193" spans="1:22" x14ac:dyDescent="0.3">
      <c r="A1193" s="28">
        <f t="shared" si="1780"/>
        <v>25240</v>
      </c>
      <c r="B1193" s="7">
        <f t="shared" si="1849"/>
        <v>0</v>
      </c>
      <c r="C1193" s="7">
        <f t="shared" si="1850"/>
        <v>0</v>
      </c>
      <c r="D1193" s="7">
        <f t="shared" si="1852"/>
        <v>0</v>
      </c>
      <c r="E1193" s="12" t="s">
        <v>231</v>
      </c>
      <c r="G1193" s="2" t="str">
        <f t="shared" si="1853"/>
        <v/>
      </c>
      <c r="H1193" s="13"/>
      <c r="J1193" s="28" t="str">
        <f t="shared" ref="J1193" si="1857">CONCATENATE(K1190,3)</f>
        <v>103</v>
      </c>
      <c r="K1193" s="22" t="e">
        <v>#VALUE!</v>
      </c>
      <c r="L1193" s="22" t="e">
        <v>#VALUE!</v>
      </c>
      <c r="M1193" s="22" t="e">
        <v>#VALUE!</v>
      </c>
      <c r="N1193" s="22" t="e">
        <v>#VALUE!</v>
      </c>
      <c r="O1193" s="22" t="e">
        <v>#VALUE!</v>
      </c>
      <c r="P1193" s="22" t="e">
        <v>#VALUE!</v>
      </c>
      <c r="Q1193" s="22" t="e">
        <v>#VALUE!</v>
      </c>
      <c r="R1193" s="22" t="e">
        <v>#VALUE!</v>
      </c>
      <c r="S1193" s="22" t="e">
        <v>#VALUE!</v>
      </c>
      <c r="U1193" s="28">
        <f t="shared" si="1847"/>
        <v>25</v>
      </c>
      <c r="V1193" s="28">
        <f t="shared" si="1848"/>
        <v>240</v>
      </c>
    </row>
    <row r="1194" spans="1:22" x14ac:dyDescent="0.3">
      <c r="A1194" s="28">
        <f t="shared" si="1780"/>
        <v>25241</v>
      </c>
      <c r="B1194" s="7">
        <f t="shared" si="1849"/>
        <v>0</v>
      </c>
      <c r="C1194" s="7">
        <f t="shared" si="1850"/>
        <v>0</v>
      </c>
      <c r="D1194" s="7">
        <f t="shared" si="1852"/>
        <v>0</v>
      </c>
      <c r="E1194" s="10">
        <f>IF(D1156="","",MAX(E1195,E1196))*2</f>
        <v>7.0000000000000007E-2</v>
      </c>
      <c r="G1194" s="2" t="str">
        <f t="shared" si="1853"/>
        <v/>
      </c>
      <c r="H1194" s="13"/>
      <c r="U1194" s="28">
        <f t="shared" si="1847"/>
        <v>25</v>
      </c>
      <c r="V1194" s="28">
        <f t="shared" si="1848"/>
        <v>241</v>
      </c>
    </row>
    <row r="1195" spans="1:22" x14ac:dyDescent="0.3">
      <c r="A1195" s="28">
        <f t="shared" si="1780"/>
        <v>25242</v>
      </c>
      <c r="B1195" s="7">
        <f t="shared" si="1849"/>
        <v>0</v>
      </c>
      <c r="C1195" s="7">
        <f t="shared" si="1850"/>
        <v>0</v>
      </c>
      <c r="D1195" s="7">
        <f t="shared" si="1852"/>
        <v>0</v>
      </c>
      <c r="E1195" s="11">
        <f>ABS(MIN(G1188:G1197))</f>
        <v>3.5000000000000003E-2</v>
      </c>
      <c r="G1195" s="2" t="str">
        <f t="shared" si="1853"/>
        <v/>
      </c>
      <c r="U1195" s="28">
        <f t="shared" si="1847"/>
        <v>25</v>
      </c>
      <c r="V1195" s="28">
        <f t="shared" si="1848"/>
        <v>242</v>
      </c>
    </row>
    <row r="1196" spans="1:22" x14ac:dyDescent="0.3">
      <c r="A1196" s="28">
        <f t="shared" si="1780"/>
        <v>25243</v>
      </c>
      <c r="B1196" s="7">
        <f t="shared" si="1849"/>
        <v>0</v>
      </c>
      <c r="C1196" s="7">
        <f t="shared" si="1850"/>
        <v>0</v>
      </c>
      <c r="D1196" s="7">
        <f t="shared" si="1852"/>
        <v>0</v>
      </c>
      <c r="E1196" s="11">
        <f>ABS(MAX(G1188:G1197))</f>
        <v>3.5000000000000003E-2</v>
      </c>
      <c r="G1196" s="2" t="str">
        <f t="shared" si="1853"/>
        <v/>
      </c>
      <c r="U1196" s="28">
        <f t="shared" si="1847"/>
        <v>25</v>
      </c>
      <c r="V1196" s="28">
        <f t="shared" si="1848"/>
        <v>243</v>
      </c>
    </row>
    <row r="1197" spans="1:22" x14ac:dyDescent="0.3">
      <c r="A1197" s="28">
        <f t="shared" si="1780"/>
        <v>25244</v>
      </c>
      <c r="B1197" s="7">
        <f t="shared" si="1849"/>
        <v>0</v>
      </c>
      <c r="C1197" s="7">
        <f t="shared" si="1850"/>
        <v>0</v>
      </c>
      <c r="D1197" s="7">
        <f t="shared" si="1852"/>
        <v>0</v>
      </c>
      <c r="F1197" s="13"/>
      <c r="G1197" s="2" t="str">
        <f t="shared" si="1853"/>
        <v/>
      </c>
      <c r="U1197" s="28">
        <f t="shared" si="1847"/>
        <v>25</v>
      </c>
      <c r="V1197" s="28">
        <f t="shared" si="1848"/>
        <v>244</v>
      </c>
    </row>
    <row r="1198" spans="1:22" x14ac:dyDescent="0.3">
      <c r="A1198" s="28">
        <f t="shared" si="1780"/>
        <v>25245</v>
      </c>
      <c r="F1198" s="13"/>
      <c r="U1198" s="28">
        <f t="shared" si="1847"/>
        <v>25</v>
      </c>
      <c r="V1198" s="28">
        <f t="shared" si="1848"/>
        <v>245</v>
      </c>
    </row>
    <row r="1199" spans="1:22" x14ac:dyDescent="0.3">
      <c r="A1199" s="28">
        <f t="shared" si="1780"/>
        <v>25246</v>
      </c>
      <c r="F1199" s="13"/>
      <c r="U1199" s="28">
        <f t="shared" si="1847"/>
        <v>25</v>
      </c>
      <c r="V1199" s="28">
        <f t="shared" si="1848"/>
        <v>246</v>
      </c>
    </row>
    <row r="1200" spans="1:22" x14ac:dyDescent="0.3">
      <c r="A1200" s="28">
        <f t="shared" si="1780"/>
        <v>25247</v>
      </c>
      <c r="F1200" s="13"/>
      <c r="U1200" s="28">
        <f t="shared" si="1847"/>
        <v>25</v>
      </c>
      <c r="V1200" s="28">
        <f t="shared" si="1848"/>
        <v>247</v>
      </c>
    </row>
    <row r="1201" spans="1:24" s="8" customFormat="1" x14ac:dyDescent="0.3"/>
    <row r="1202" spans="1:24" x14ac:dyDescent="0.3">
      <c r="A1202" s="28">
        <f t="shared" ref="A1202:A1248" si="1858">ROUND(CONCATENATE(U1202,V1202),0)</f>
        <v>26201</v>
      </c>
      <c r="B1202" s="63" t="s">
        <v>0</v>
      </c>
      <c r="C1202" s="63"/>
      <c r="D1202" s="71" t="s">
        <v>63</v>
      </c>
      <c r="E1202" s="71"/>
      <c r="F1202" s="71"/>
      <c r="G1202" s="71"/>
      <c r="H1202" s="71"/>
      <c r="U1202" s="28">
        <f t="shared" ref="U1202" si="1859">U1200+1</f>
        <v>26</v>
      </c>
      <c r="V1202" s="28">
        <v>201</v>
      </c>
    </row>
    <row r="1203" spans="1:24" x14ac:dyDescent="0.3">
      <c r="A1203" s="28">
        <f t="shared" si="1858"/>
        <v>26202</v>
      </c>
      <c r="B1203" s="72" t="s">
        <v>70</v>
      </c>
      <c r="C1203" s="73"/>
      <c r="D1203" s="30" t="s">
        <v>69</v>
      </c>
      <c r="E1203" s="66" t="s">
        <v>71</v>
      </c>
      <c r="F1203" s="66"/>
      <c r="G1203" s="74" t="s">
        <v>72</v>
      </c>
      <c r="H1203" s="74"/>
      <c r="U1203" s="28">
        <f t="shared" ref="U1203" si="1860">U1202</f>
        <v>26</v>
      </c>
      <c r="V1203" s="28">
        <f t="shared" ref="V1203" si="1861">V1202+1</f>
        <v>202</v>
      </c>
    </row>
    <row r="1204" spans="1:24" x14ac:dyDescent="0.3">
      <c r="A1204" s="28">
        <f t="shared" si="1858"/>
        <v>26203</v>
      </c>
      <c r="B1204" s="75" t="s">
        <v>6</v>
      </c>
      <c r="C1204" s="75"/>
      <c r="D1204" s="71" t="s">
        <v>136</v>
      </c>
      <c r="E1204" s="71"/>
      <c r="F1204" s="71"/>
      <c r="G1204" s="71"/>
      <c r="H1204" s="71"/>
      <c r="U1204" s="28">
        <f t="shared" si="1847"/>
        <v>26</v>
      </c>
      <c r="V1204" s="28">
        <f t="shared" si="1848"/>
        <v>203</v>
      </c>
    </row>
    <row r="1205" spans="1:24" x14ac:dyDescent="0.3">
      <c r="A1205" s="28">
        <f t="shared" si="1858"/>
        <v>26204</v>
      </c>
      <c r="B1205" s="63" t="s">
        <v>7</v>
      </c>
      <c r="C1205" s="63"/>
      <c r="D1205" s="71" t="s">
        <v>29</v>
      </c>
      <c r="E1205" s="71"/>
      <c r="F1205" s="71"/>
      <c r="G1205" s="71"/>
      <c r="H1205" s="71"/>
      <c r="J1205" s="17"/>
      <c r="K1205" s="17" t="s">
        <v>53</v>
      </c>
      <c r="L1205" s="17" t="s">
        <v>54</v>
      </c>
      <c r="M1205" s="17" t="s">
        <v>55</v>
      </c>
      <c r="N1205" s="17" t="s">
        <v>56</v>
      </c>
      <c r="O1205" s="17" t="s">
        <v>57</v>
      </c>
      <c r="P1205" s="17" t="s">
        <v>2</v>
      </c>
      <c r="Q1205" s="17" t="s">
        <v>3</v>
      </c>
      <c r="R1205" s="17" t="s">
        <v>4</v>
      </c>
      <c r="S1205" s="17" t="s">
        <v>5</v>
      </c>
      <c r="U1205" s="28">
        <f t="shared" si="1847"/>
        <v>26</v>
      </c>
      <c r="V1205" s="28">
        <f t="shared" si="1848"/>
        <v>204</v>
      </c>
      <c r="X1205" s="1" t="s">
        <v>48</v>
      </c>
    </row>
    <row r="1206" spans="1:24" x14ac:dyDescent="0.3">
      <c r="A1206" s="28">
        <f t="shared" si="1858"/>
        <v>26205</v>
      </c>
      <c r="B1206" s="63" t="s">
        <v>9</v>
      </c>
      <c r="C1206" s="63"/>
      <c r="D1206" s="71" t="s">
        <v>30</v>
      </c>
      <c r="E1206" s="71"/>
      <c r="F1206" s="71"/>
      <c r="G1206" s="71"/>
      <c r="H1206" s="71"/>
      <c r="J1206" s="17">
        <f t="shared" ref="J1206" si="1862">COUNTA(B1218:B1227)</f>
        <v>5</v>
      </c>
      <c r="K1206" s="17">
        <f t="shared" ref="K1206" si="1863">IF(L1206-1&lt;2,0,L1206-1)</f>
        <v>0</v>
      </c>
      <c r="L1206" s="17">
        <f t="shared" ref="L1206" si="1864">IF(M1206-1&lt;2,0,M1206-1)</f>
        <v>0</v>
      </c>
      <c r="M1206" s="17">
        <f t="shared" ref="M1206" si="1865">IF(N1206-1&lt;2,0,N1206-1)</f>
        <v>0</v>
      </c>
      <c r="N1206" s="17">
        <f t="shared" ref="N1206" si="1866">IF(O1206-1&lt;2,0,O1206-1)</f>
        <v>0</v>
      </c>
      <c r="O1206" s="17">
        <f t="shared" ref="O1206" si="1867">IF(P1206-1&lt;2,0,P1206-1)</f>
        <v>0</v>
      </c>
      <c r="P1206" s="17">
        <f t="shared" ref="P1206" si="1868">IF(Q1206-1&lt;2,0,Q1206-1)</f>
        <v>2</v>
      </c>
      <c r="Q1206" s="17">
        <f t="shared" ref="Q1206" si="1869">IF(R1206-1&lt;2,0,R1206-1)</f>
        <v>3</v>
      </c>
      <c r="R1206" s="17">
        <f t="shared" ref="R1206" si="1870">IF(S1206-1&lt;2,0,S1206-1)</f>
        <v>4</v>
      </c>
      <c r="S1206" s="17">
        <f t="shared" ref="S1206" si="1871">J1206</f>
        <v>5</v>
      </c>
      <c r="U1206" s="28">
        <f t="shared" si="1847"/>
        <v>26</v>
      </c>
      <c r="V1206" s="28">
        <f t="shared" si="1848"/>
        <v>205</v>
      </c>
      <c r="X1206" s="1" t="s">
        <v>49</v>
      </c>
    </row>
    <row r="1207" spans="1:24" x14ac:dyDescent="0.3">
      <c r="A1207" s="28">
        <f t="shared" si="1858"/>
        <v>26206</v>
      </c>
      <c r="B1207" s="63" t="s">
        <v>10</v>
      </c>
      <c r="C1207" s="63"/>
      <c r="D1207" s="77" t="s">
        <v>298</v>
      </c>
      <c r="E1207" s="78"/>
      <c r="F1207" s="78"/>
      <c r="G1207" s="78"/>
      <c r="H1207" s="79"/>
      <c r="J1207" s="28" t="str">
        <f t="shared" ref="J1207" si="1872">CONCATENATE(J1206,1)</f>
        <v>51</v>
      </c>
      <c r="K1207" s="29">
        <f t="shared" ref="K1207" si="1873">IF(K1206=0,0,VLOOKUP(J1207,J1211:S1241,K1206,FALSE))</f>
        <v>0</v>
      </c>
      <c r="L1207" s="29">
        <f t="shared" ref="L1207" si="1874">IF(L1206=0,0,VLOOKUP(J1207,J1211:S1241,L1206,FALSE))</f>
        <v>0</v>
      </c>
      <c r="M1207" s="29">
        <f t="shared" ref="M1207" si="1875">IF(M1206=0,0,VLOOKUP(J1207,J1211:S1241,M1206,FALSE))</f>
        <v>0</v>
      </c>
      <c r="N1207" s="29">
        <f t="shared" ref="N1207" si="1876">IF(N1206=0,0,VLOOKUP(J1207,J1211:S1241,N1206,FALSE))</f>
        <v>0</v>
      </c>
      <c r="O1207" s="29">
        <f t="shared" ref="O1207" si="1877">IF(O1206=0,0,VLOOKUP(J1207,J1211:S1241,O1206,FALSE))</f>
        <v>0</v>
      </c>
      <c r="P1207" s="29">
        <f t="shared" ref="P1207" si="1878">IF(P1206=0,0,VLOOKUP(J1207,J1211:S1241,P1206,FALSE))</f>
        <v>0</v>
      </c>
      <c r="Q1207" s="29">
        <f t="shared" ref="Q1207" si="1879">IF(Q1206=0,0,VLOOKUP(J1207,J1211:S1241,Q1206,FALSE))</f>
        <v>0</v>
      </c>
      <c r="R1207" s="29">
        <f t="shared" ref="R1207" si="1880">IF(R1206=0,0,VLOOKUP(J1207,J1211:S1241,R1206,FALSE))</f>
        <v>1</v>
      </c>
      <c r="S1207" s="29">
        <f t="shared" ref="S1207" si="1881">IF(S1206=0,0,VLOOKUP(J1207,J1211:S1241,S1206,FALSE))</f>
        <v>0</v>
      </c>
      <c r="U1207" s="28">
        <f t="shared" si="1847"/>
        <v>26</v>
      </c>
      <c r="V1207" s="28">
        <f t="shared" si="1848"/>
        <v>206</v>
      </c>
      <c r="X1207" s="1" t="s">
        <v>50</v>
      </c>
    </row>
    <row r="1208" spans="1:24" x14ac:dyDescent="0.3">
      <c r="A1208" s="28">
        <f t="shared" si="1858"/>
        <v>26207</v>
      </c>
      <c r="B1208" s="63" t="s">
        <v>11</v>
      </c>
      <c r="C1208" s="63"/>
      <c r="D1208" s="83">
        <v>45807</v>
      </c>
      <c r="E1208" s="84"/>
      <c r="F1208" s="84"/>
      <c r="G1208" s="84"/>
      <c r="H1208" s="85"/>
      <c r="J1208" s="28" t="str">
        <f t="shared" ref="J1208" si="1882">CONCATENATE(J1206,2)</f>
        <v>52</v>
      </c>
      <c r="K1208" s="22">
        <f t="shared" ref="K1208" si="1883">IF(K1206=0,0,VLOOKUP(J1208,J1211:S1241,K1206,FALSE))</f>
        <v>0</v>
      </c>
      <c r="L1208" s="22">
        <f t="shared" ref="L1208" si="1884">IF(L1206=0,0,VLOOKUP(J1208,J1211:S1241,L1206,FALSE))</f>
        <v>0</v>
      </c>
      <c r="M1208" s="22">
        <f t="shared" ref="M1208" si="1885">IF(M1206=0,0,VLOOKUP(J1208,J1211:S1241,M1206,FALSE))</f>
        <v>0</v>
      </c>
      <c r="N1208" s="22">
        <f t="shared" ref="N1208" si="1886">IF(N1206=0,0,VLOOKUP(J1208,J1211:S1241,N1206,FALSE))</f>
        <v>0</v>
      </c>
      <c r="O1208" s="22">
        <f t="shared" ref="O1208" si="1887">IF(O1206=0,0,VLOOKUP(J1208,J1211:S1241,O1206,FALSE))</f>
        <v>0</v>
      </c>
      <c r="P1208" s="22">
        <f t="shared" ref="P1208" si="1888">IF(P1206=0,0,VLOOKUP(J1208,J1211:S1241,P1206,FALSE))</f>
        <v>0</v>
      </c>
      <c r="Q1208" s="22">
        <f t="shared" ref="Q1208" si="1889">IF(Q1206=0,0,VLOOKUP(J1208,J1211:S1241,Q1206,FALSE))</f>
        <v>0</v>
      </c>
      <c r="R1208" s="22">
        <f t="shared" ref="R1208" si="1890">IF(R1206=0,0,VLOOKUP(J1208,J1211:S1241,R1206,FALSE))</f>
        <v>0</v>
      </c>
      <c r="S1208" s="22">
        <f t="shared" ref="S1208" si="1891">IF(S1206=0,0,VLOOKUP(J1208,J1211:S1241,S1206,FALSE))</f>
        <v>0</v>
      </c>
      <c r="U1208" s="28">
        <f t="shared" si="1847"/>
        <v>26</v>
      </c>
      <c r="V1208" s="28">
        <f t="shared" si="1848"/>
        <v>207</v>
      </c>
    </row>
    <row r="1209" spans="1:24" x14ac:dyDescent="0.3">
      <c r="A1209" s="28">
        <f t="shared" si="1858"/>
        <v>26208</v>
      </c>
      <c r="B1209" s="63" t="s">
        <v>12</v>
      </c>
      <c r="C1209" s="63"/>
      <c r="D1209" s="86">
        <v>46172</v>
      </c>
      <c r="E1209" s="87"/>
      <c r="F1209" s="87"/>
      <c r="G1209" s="87"/>
      <c r="H1209" s="88"/>
      <c r="J1209" s="28" t="str">
        <f t="shared" ref="J1209" si="1892">CONCATENATE(J1206,3)</f>
        <v>53</v>
      </c>
      <c r="K1209" s="22"/>
      <c r="L1209" s="22"/>
      <c r="M1209" s="22"/>
      <c r="N1209" s="22" t="s">
        <v>58</v>
      </c>
      <c r="O1209" s="29">
        <f t="shared" ref="O1209" si="1893">J1206-2</f>
        <v>3</v>
      </c>
      <c r="P1209" s="22" t="s">
        <v>59</v>
      </c>
      <c r="Q1209" s="29">
        <f t="shared" ref="Q1209" si="1894">VLOOKUP(J1209,J1211:S1241,3,FALSE)</f>
        <v>0</v>
      </c>
      <c r="R1209" s="22" t="s">
        <v>60</v>
      </c>
      <c r="S1209" s="22">
        <f t="shared" ref="S1209" si="1895">VLOOKUP(J1209,J1211:S1241,2,FALSE)</f>
        <v>1</v>
      </c>
      <c r="U1209" s="28">
        <f t="shared" si="1847"/>
        <v>26</v>
      </c>
      <c r="V1209" s="28">
        <f t="shared" si="1848"/>
        <v>208</v>
      </c>
    </row>
    <row r="1210" spans="1:24" x14ac:dyDescent="0.3">
      <c r="A1210" s="28">
        <f t="shared" si="1858"/>
        <v>26209</v>
      </c>
      <c r="B1210" s="63" t="s">
        <v>13</v>
      </c>
      <c r="C1210" s="63"/>
      <c r="D1210" s="15">
        <v>0.1</v>
      </c>
      <c r="E1210" s="66" t="s">
        <v>14</v>
      </c>
      <c r="F1210" s="66"/>
      <c r="G1210" s="66"/>
      <c r="H1210" s="6" t="s">
        <v>64</v>
      </c>
      <c r="J1210" s="17"/>
      <c r="K1210" s="17">
        <v>3</v>
      </c>
      <c r="L1210" s="17">
        <v>3</v>
      </c>
      <c r="M1210" s="17"/>
      <c r="N1210" s="17"/>
      <c r="O1210" s="17"/>
      <c r="P1210" s="17"/>
      <c r="Q1210" s="17"/>
      <c r="R1210" s="17"/>
      <c r="S1210" s="17"/>
      <c r="U1210" s="28">
        <f t="shared" si="1847"/>
        <v>26</v>
      </c>
      <c r="V1210" s="28">
        <f t="shared" si="1848"/>
        <v>209</v>
      </c>
    </row>
    <row r="1211" spans="1:24" x14ac:dyDescent="0.3">
      <c r="A1211" s="28">
        <f t="shared" si="1858"/>
        <v>26210</v>
      </c>
      <c r="B1211" s="63" t="s">
        <v>15</v>
      </c>
      <c r="C1211" s="63"/>
      <c r="D1211" s="2">
        <f t="shared" ref="D1211" si="1896">MIN(B1218:B1227)</f>
        <v>-20</v>
      </c>
      <c r="E1211" s="3" t="s">
        <v>16</v>
      </c>
      <c r="F1211" s="2">
        <f t="shared" ref="F1211" si="1897">MAX(B1218:B1227)</f>
        <v>70</v>
      </c>
      <c r="G1211" s="4" t="str">
        <f t="shared" ref="G1211" si="1898">IF(H1210="","",H1210)</f>
        <v>°C</v>
      </c>
      <c r="H1211" s="14"/>
      <c r="J1211" s="28" t="str">
        <f t="shared" ref="J1211" si="1899">CONCATENATE(K1210,1)</f>
        <v>31</v>
      </c>
      <c r="K1211" s="22">
        <f t="array" ref="K1211:L1213">LINEST(B1218:B1220,C1218:C1220^{1},TRUE,TRUE)</f>
        <v>1.0000000000000002</v>
      </c>
      <c r="L1211" s="22">
        <v>0</v>
      </c>
      <c r="M1211" s="17"/>
      <c r="N1211" s="17"/>
      <c r="O1211" s="17"/>
      <c r="P1211" s="17"/>
      <c r="Q1211" s="17"/>
      <c r="R1211" s="17"/>
      <c r="S1211" s="17"/>
      <c r="U1211" s="28">
        <f t="shared" si="1847"/>
        <v>26</v>
      </c>
      <c r="V1211" s="28">
        <f t="shared" si="1848"/>
        <v>210</v>
      </c>
    </row>
    <row r="1212" spans="1:24" x14ac:dyDescent="0.3">
      <c r="A1212" s="28">
        <f t="shared" si="1858"/>
        <v>26211</v>
      </c>
      <c r="J1212" s="28" t="str">
        <f t="shared" ref="J1212" si="1900">CONCATENATE(K1210,2)</f>
        <v>32</v>
      </c>
      <c r="K1212" s="22">
        <v>0</v>
      </c>
      <c r="L1212" s="22">
        <v>0</v>
      </c>
      <c r="M1212" s="17"/>
      <c r="N1212" s="17"/>
      <c r="O1212" s="17"/>
      <c r="P1212" s="17"/>
      <c r="Q1212" s="17"/>
      <c r="R1212" s="17"/>
      <c r="S1212" s="17"/>
      <c r="U1212" s="28">
        <f t="shared" si="1847"/>
        <v>26</v>
      </c>
      <c r="V1212" s="28">
        <f t="shared" si="1848"/>
        <v>211</v>
      </c>
    </row>
    <row r="1213" spans="1:24" x14ac:dyDescent="0.3">
      <c r="A1213" s="28">
        <f t="shared" si="1858"/>
        <v>26212</v>
      </c>
      <c r="B1213" s="67" t="s">
        <v>17</v>
      </c>
      <c r="C1213" s="67"/>
      <c r="D1213" s="67"/>
      <c r="E1213" s="67"/>
      <c r="F1213" s="67"/>
      <c r="G1213" s="68" t="s">
        <v>31</v>
      </c>
      <c r="H1213" s="69"/>
      <c r="J1213" s="28" t="str">
        <f t="shared" ref="J1213" si="1901">CONCATENATE(K1210,3)</f>
        <v>33</v>
      </c>
      <c r="K1213" s="22">
        <v>1</v>
      </c>
      <c r="L1213" s="22">
        <v>0</v>
      </c>
      <c r="M1213" s="17"/>
      <c r="N1213" s="17"/>
      <c r="O1213" s="17"/>
      <c r="P1213" s="17"/>
      <c r="Q1213" s="17"/>
      <c r="R1213" s="17"/>
      <c r="S1213" s="17"/>
      <c r="U1213" s="28">
        <f t="shared" si="1847"/>
        <v>26</v>
      </c>
      <c r="V1213" s="28">
        <f t="shared" si="1848"/>
        <v>212</v>
      </c>
    </row>
    <row r="1214" spans="1:24" x14ac:dyDescent="0.3">
      <c r="A1214" s="28">
        <f t="shared" si="1858"/>
        <v>26213</v>
      </c>
      <c r="B1214" s="66" t="s">
        <v>18</v>
      </c>
      <c r="C1214" s="66"/>
      <c r="D1214" s="66"/>
      <c r="E1214" s="66" t="str">
        <f t="shared" ref="E1214" si="1902">IF(D1207="","",D1207)</f>
        <v>E0342/25</v>
      </c>
      <c r="F1214" s="66"/>
      <c r="G1214" s="4" t="s">
        <v>18</v>
      </c>
      <c r="H1214" s="32" t="s">
        <v>137</v>
      </c>
      <c r="J1214" s="17"/>
      <c r="K1214" s="17">
        <v>4</v>
      </c>
      <c r="L1214" s="17">
        <v>4</v>
      </c>
      <c r="M1214" s="17">
        <v>4</v>
      </c>
      <c r="N1214" s="17"/>
      <c r="O1214" s="17"/>
      <c r="P1214" s="17"/>
      <c r="Q1214" s="17"/>
      <c r="R1214" s="17"/>
      <c r="S1214" s="17"/>
      <c r="U1214" s="28">
        <f t="shared" si="1847"/>
        <v>26</v>
      </c>
      <c r="V1214" s="28">
        <f t="shared" si="1848"/>
        <v>213</v>
      </c>
    </row>
    <row r="1215" spans="1:24" ht="15" customHeight="1" x14ac:dyDescent="0.3">
      <c r="A1215" s="28">
        <f t="shared" si="1858"/>
        <v>26214</v>
      </c>
      <c r="B1215" s="5" t="s">
        <v>19</v>
      </c>
      <c r="C1215" s="5" t="s">
        <v>20</v>
      </c>
      <c r="D1215" s="5" t="s">
        <v>21</v>
      </c>
      <c r="E1215" s="5"/>
      <c r="F1215" s="70" t="s">
        <v>33</v>
      </c>
      <c r="G1215" s="5" t="s">
        <v>19</v>
      </c>
      <c r="H1215" s="5" t="s">
        <v>20</v>
      </c>
      <c r="J1215" s="28" t="str">
        <f t="shared" ref="J1215" si="1903">CONCATENATE(K1214,1)</f>
        <v>41</v>
      </c>
      <c r="K1215" s="22">
        <f t="array" ref="K1215:M1217">LINEST(B1218:B1221,C1218:C1221^{1,2},TRUE,TRUE)</f>
        <v>0</v>
      </c>
      <c r="L1215" s="22">
        <v>1</v>
      </c>
      <c r="M1215" s="22">
        <v>0</v>
      </c>
      <c r="N1215" s="17"/>
      <c r="O1215" s="17"/>
      <c r="P1215" s="17"/>
      <c r="Q1215" s="17"/>
      <c r="R1215" s="17"/>
      <c r="S1215" s="17"/>
      <c r="U1215" s="28">
        <f t="shared" si="1847"/>
        <v>26</v>
      </c>
      <c r="V1215" s="28">
        <f t="shared" si="1848"/>
        <v>214</v>
      </c>
    </row>
    <row r="1216" spans="1:24" x14ac:dyDescent="0.3">
      <c r="A1216" s="28">
        <f t="shared" si="1858"/>
        <v>26215</v>
      </c>
      <c r="B1216" s="5" t="s">
        <v>22</v>
      </c>
      <c r="C1216" s="5" t="s">
        <v>23</v>
      </c>
      <c r="D1216" s="5" t="s">
        <v>24</v>
      </c>
      <c r="E1216" s="5" t="s">
        <v>32</v>
      </c>
      <c r="F1216" s="70"/>
      <c r="G1216" s="5" t="s">
        <v>22</v>
      </c>
      <c r="H1216" s="5" t="s">
        <v>23</v>
      </c>
      <c r="J1216" s="28" t="str">
        <f t="shared" ref="J1216" si="1904">CONCATENATE(K1214,2)</f>
        <v>42</v>
      </c>
      <c r="K1216" s="22">
        <v>0</v>
      </c>
      <c r="L1216" s="22">
        <v>0</v>
      </c>
      <c r="M1216" s="22">
        <v>0</v>
      </c>
      <c r="N1216" s="17"/>
      <c r="O1216" s="17"/>
      <c r="P1216" s="17"/>
      <c r="Q1216" s="17"/>
      <c r="R1216" s="17"/>
      <c r="S1216" s="17"/>
      <c r="U1216" s="28">
        <f t="shared" si="1847"/>
        <v>26</v>
      </c>
      <c r="V1216" s="28">
        <f t="shared" si="1848"/>
        <v>215</v>
      </c>
    </row>
    <row r="1217" spans="1:22" x14ac:dyDescent="0.3">
      <c r="A1217" s="28">
        <f t="shared" si="1858"/>
        <v>26216</v>
      </c>
      <c r="B1217" s="6" t="str">
        <f t="shared" ref="B1217" si="1905">IF(H1210="","",H1210)</f>
        <v>°C</v>
      </c>
      <c r="C1217" s="6" t="str">
        <f t="shared" ref="C1217" si="1906">IF(H1210="","",H1210)</f>
        <v>°C</v>
      </c>
      <c r="D1217" s="6" t="str">
        <f t="shared" ref="D1217" si="1907">IF(H1210="","",H1210)</f>
        <v>°C</v>
      </c>
      <c r="E1217" s="6"/>
      <c r="F1217" s="6"/>
      <c r="G1217" s="6" t="str">
        <f t="shared" ref="G1217" si="1908">IF(H1210="","",H1210)</f>
        <v>°C</v>
      </c>
      <c r="H1217" s="6" t="str">
        <f t="shared" ref="H1217" si="1909">IF(H1210="","",H1210)</f>
        <v>°C</v>
      </c>
      <c r="J1217" s="28" t="str">
        <f t="shared" ref="J1217" si="1910">CONCATENATE(K1214,3)</f>
        <v>43</v>
      </c>
      <c r="K1217" s="22">
        <v>1</v>
      </c>
      <c r="L1217" s="22">
        <v>0</v>
      </c>
      <c r="M1217" s="22" t="e">
        <v>#N/A</v>
      </c>
      <c r="N1217" s="17"/>
      <c r="O1217" s="17"/>
      <c r="P1217" s="17"/>
      <c r="Q1217" s="17"/>
      <c r="R1217" s="17"/>
      <c r="S1217" s="17"/>
      <c r="U1217" s="28">
        <f t="shared" si="1847"/>
        <v>26</v>
      </c>
      <c r="V1217" s="28">
        <f t="shared" si="1848"/>
        <v>216</v>
      </c>
    </row>
    <row r="1218" spans="1:22" x14ac:dyDescent="0.3">
      <c r="A1218" s="28">
        <f t="shared" si="1858"/>
        <v>26217</v>
      </c>
      <c r="B1218" s="26">
        <v>-20</v>
      </c>
      <c r="C1218" s="26">
        <v>-20</v>
      </c>
      <c r="D1218" s="26">
        <v>0.1</v>
      </c>
      <c r="E1218" s="9">
        <v>2</v>
      </c>
      <c r="F1218" s="26">
        <v>1000000</v>
      </c>
      <c r="G1218" s="27">
        <v>-20</v>
      </c>
      <c r="H1218" s="27">
        <v>-20</v>
      </c>
      <c r="J1218" s="17"/>
      <c r="K1218" s="17">
        <v>5</v>
      </c>
      <c r="L1218" s="17">
        <v>5</v>
      </c>
      <c r="M1218" s="17">
        <v>5</v>
      </c>
      <c r="N1218" s="17">
        <v>5</v>
      </c>
      <c r="O1218" s="17"/>
      <c r="P1218" s="17"/>
      <c r="Q1218" s="17"/>
      <c r="R1218" s="17"/>
      <c r="S1218" s="17"/>
      <c r="U1218" s="28">
        <f t="shared" si="1847"/>
        <v>26</v>
      </c>
      <c r="V1218" s="28">
        <f t="shared" si="1848"/>
        <v>217</v>
      </c>
    </row>
    <row r="1219" spans="1:22" x14ac:dyDescent="0.3">
      <c r="A1219" s="28">
        <f t="shared" si="1858"/>
        <v>26218</v>
      </c>
      <c r="B1219" s="26">
        <v>0</v>
      </c>
      <c r="C1219" s="26">
        <v>0</v>
      </c>
      <c r="D1219" s="26">
        <v>0.1</v>
      </c>
      <c r="E1219" s="9">
        <v>2</v>
      </c>
      <c r="F1219" s="26">
        <v>1000000</v>
      </c>
      <c r="G1219" s="27">
        <v>0</v>
      </c>
      <c r="H1219" s="27">
        <v>0</v>
      </c>
      <c r="J1219" s="28" t="str">
        <f t="shared" ref="J1219" si="1911">CONCATENATE(K1218,1)</f>
        <v>51</v>
      </c>
      <c r="K1219" s="22">
        <f t="array" ref="K1219:N1221">LINEST(B1218:B1222,C1218:C1222^{1,2,3},TRUE,TRUE)</f>
        <v>0</v>
      </c>
      <c r="L1219" s="22">
        <v>0</v>
      </c>
      <c r="M1219" s="22">
        <v>1</v>
      </c>
      <c r="N1219" s="22">
        <v>0</v>
      </c>
      <c r="O1219" s="17"/>
      <c r="P1219" s="17"/>
      <c r="Q1219" s="17"/>
      <c r="R1219" s="17"/>
      <c r="S1219" s="17"/>
      <c r="U1219" s="28">
        <f t="shared" si="1847"/>
        <v>26</v>
      </c>
      <c r="V1219" s="28">
        <f t="shared" si="1848"/>
        <v>218</v>
      </c>
    </row>
    <row r="1220" spans="1:22" x14ac:dyDescent="0.3">
      <c r="A1220" s="28">
        <f t="shared" si="1858"/>
        <v>26219</v>
      </c>
      <c r="B1220" s="26">
        <v>20</v>
      </c>
      <c r="C1220" s="26">
        <v>20</v>
      </c>
      <c r="D1220" s="26">
        <v>0.1</v>
      </c>
      <c r="E1220" s="9">
        <v>2</v>
      </c>
      <c r="F1220" s="26">
        <v>1000000</v>
      </c>
      <c r="G1220" s="27">
        <v>20</v>
      </c>
      <c r="H1220" s="27">
        <v>20</v>
      </c>
      <c r="J1220" s="28" t="str">
        <f t="shared" ref="J1220" si="1912">CONCATENATE(K1218,2)</f>
        <v>52</v>
      </c>
      <c r="K1220" s="22">
        <v>0</v>
      </c>
      <c r="L1220" s="22">
        <v>0</v>
      </c>
      <c r="M1220" s="22">
        <v>0</v>
      </c>
      <c r="N1220" s="22">
        <v>0</v>
      </c>
      <c r="O1220" s="17"/>
      <c r="P1220" s="17"/>
      <c r="Q1220" s="17"/>
      <c r="R1220" s="17"/>
      <c r="S1220" s="17"/>
      <c r="U1220" s="28">
        <f t="shared" si="1847"/>
        <v>26</v>
      </c>
      <c r="V1220" s="28">
        <f t="shared" si="1848"/>
        <v>219</v>
      </c>
    </row>
    <row r="1221" spans="1:22" x14ac:dyDescent="0.3">
      <c r="A1221" s="28">
        <f t="shared" si="1858"/>
        <v>26220</v>
      </c>
      <c r="B1221" s="26">
        <v>40</v>
      </c>
      <c r="C1221" s="26">
        <v>40</v>
      </c>
      <c r="D1221" s="26">
        <v>0.1</v>
      </c>
      <c r="E1221" s="9">
        <v>2</v>
      </c>
      <c r="F1221" s="26">
        <v>1000000</v>
      </c>
      <c r="G1221" s="27">
        <v>40</v>
      </c>
      <c r="H1221" s="27">
        <v>40</v>
      </c>
      <c r="J1221" s="28" t="str">
        <f t="shared" ref="J1221" si="1913">CONCATENATE(K1218,3)</f>
        <v>53</v>
      </c>
      <c r="K1221" s="22">
        <v>1</v>
      </c>
      <c r="L1221" s="22">
        <v>0</v>
      </c>
      <c r="M1221" s="22" t="e">
        <v>#N/A</v>
      </c>
      <c r="N1221" s="22" t="e">
        <v>#N/A</v>
      </c>
      <c r="O1221" s="17"/>
      <c r="P1221" s="17"/>
      <c r="Q1221" s="17"/>
      <c r="R1221" s="17"/>
      <c r="S1221" s="17"/>
      <c r="U1221" s="28">
        <f t="shared" si="1847"/>
        <v>26</v>
      </c>
      <c r="V1221" s="28">
        <f t="shared" si="1848"/>
        <v>220</v>
      </c>
    </row>
    <row r="1222" spans="1:22" x14ac:dyDescent="0.3">
      <c r="A1222" s="28">
        <f t="shared" si="1858"/>
        <v>26221</v>
      </c>
      <c r="B1222" s="26">
        <v>70</v>
      </c>
      <c r="C1222" s="26">
        <v>70</v>
      </c>
      <c r="D1222" s="26">
        <v>0.1</v>
      </c>
      <c r="E1222" s="9">
        <v>2</v>
      </c>
      <c r="F1222" s="26">
        <v>1000000</v>
      </c>
      <c r="G1222" s="27">
        <v>70</v>
      </c>
      <c r="H1222" s="27">
        <v>70</v>
      </c>
      <c r="J1222" s="17"/>
      <c r="K1222" s="17">
        <v>6</v>
      </c>
      <c r="L1222" s="17">
        <v>6</v>
      </c>
      <c r="M1222" s="17">
        <v>6</v>
      </c>
      <c r="N1222" s="17">
        <v>6</v>
      </c>
      <c r="O1222" s="17">
        <v>6</v>
      </c>
      <c r="P1222" s="17"/>
      <c r="Q1222" s="17"/>
      <c r="R1222" s="17"/>
      <c r="S1222" s="17"/>
      <c r="U1222" s="28">
        <f t="shared" si="1847"/>
        <v>26</v>
      </c>
      <c r="V1222" s="28">
        <f t="shared" si="1848"/>
        <v>221</v>
      </c>
    </row>
    <row r="1223" spans="1:22" x14ac:dyDescent="0.3">
      <c r="A1223" s="28">
        <f t="shared" si="1858"/>
        <v>26222</v>
      </c>
      <c r="B1223" s="26"/>
      <c r="C1223" s="26"/>
      <c r="D1223" s="26"/>
      <c r="E1223" s="9"/>
      <c r="F1223" s="26"/>
      <c r="G1223" s="27"/>
      <c r="H1223" s="27"/>
      <c r="J1223" s="28" t="str">
        <f t="shared" ref="J1223" si="1914">CONCATENATE(K1222,1)</f>
        <v>61</v>
      </c>
      <c r="K1223" s="22" t="e">
        <f t="array" ref="K1223:O1225">LINEST(B1218:B1223,C1218:C1223^{1,2,3,4},TRUE,TRUE)</f>
        <v>#VALUE!</v>
      </c>
      <c r="L1223" s="22" t="e">
        <v>#VALUE!</v>
      </c>
      <c r="M1223" s="22" t="e">
        <v>#VALUE!</v>
      </c>
      <c r="N1223" s="22" t="e">
        <v>#VALUE!</v>
      </c>
      <c r="O1223" s="22" t="e">
        <v>#VALUE!</v>
      </c>
      <c r="P1223" s="17"/>
      <c r="Q1223" s="17"/>
      <c r="R1223" s="17"/>
      <c r="S1223" s="17"/>
      <c r="U1223" s="28">
        <f t="shared" si="1847"/>
        <v>26</v>
      </c>
      <c r="V1223" s="28">
        <f t="shared" si="1848"/>
        <v>222</v>
      </c>
    </row>
    <row r="1224" spans="1:22" x14ac:dyDescent="0.3">
      <c r="A1224" s="28">
        <f t="shared" si="1858"/>
        <v>26223</v>
      </c>
      <c r="B1224" s="26"/>
      <c r="C1224" s="26"/>
      <c r="D1224" s="26"/>
      <c r="E1224" s="9"/>
      <c r="F1224" s="26"/>
      <c r="G1224" s="27"/>
      <c r="H1224" s="27"/>
      <c r="J1224" s="28" t="str">
        <f t="shared" ref="J1224" si="1915">CONCATENATE(K1222,2)</f>
        <v>62</v>
      </c>
      <c r="K1224" s="22" t="e">
        <v>#VALUE!</v>
      </c>
      <c r="L1224" s="22" t="e">
        <v>#VALUE!</v>
      </c>
      <c r="M1224" s="22" t="e">
        <v>#VALUE!</v>
      </c>
      <c r="N1224" s="22" t="e">
        <v>#VALUE!</v>
      </c>
      <c r="O1224" s="22" t="e">
        <v>#VALUE!</v>
      </c>
      <c r="P1224" s="17"/>
      <c r="Q1224" s="17"/>
      <c r="R1224" s="17"/>
      <c r="S1224" s="17"/>
      <c r="U1224" s="28">
        <f t="shared" si="1847"/>
        <v>26</v>
      </c>
      <c r="V1224" s="28">
        <f t="shared" si="1848"/>
        <v>223</v>
      </c>
    </row>
    <row r="1225" spans="1:22" x14ac:dyDescent="0.3">
      <c r="A1225" s="28">
        <f t="shared" si="1858"/>
        <v>26224</v>
      </c>
      <c r="B1225" s="26"/>
      <c r="C1225" s="26"/>
      <c r="D1225" s="26"/>
      <c r="E1225" s="9"/>
      <c r="F1225" s="26"/>
      <c r="G1225" s="27"/>
      <c r="H1225" s="27"/>
      <c r="J1225" s="28" t="str">
        <f t="shared" ref="J1225" si="1916">CONCATENATE(K1222,3)</f>
        <v>63</v>
      </c>
      <c r="K1225" s="22" t="e">
        <v>#VALUE!</v>
      </c>
      <c r="L1225" s="22" t="e">
        <v>#VALUE!</v>
      </c>
      <c r="M1225" s="22" t="e">
        <v>#VALUE!</v>
      </c>
      <c r="N1225" s="22" t="e">
        <v>#VALUE!</v>
      </c>
      <c r="O1225" s="22" t="e">
        <v>#VALUE!</v>
      </c>
      <c r="P1225" s="17"/>
      <c r="Q1225" s="17"/>
      <c r="R1225" s="17"/>
      <c r="S1225" s="17"/>
      <c r="U1225" s="28">
        <f t="shared" si="1847"/>
        <v>26</v>
      </c>
      <c r="V1225" s="28">
        <f t="shared" si="1848"/>
        <v>224</v>
      </c>
    </row>
    <row r="1226" spans="1:22" x14ac:dyDescent="0.3">
      <c r="A1226" s="28">
        <f t="shared" si="1858"/>
        <v>26225</v>
      </c>
      <c r="B1226" s="26"/>
      <c r="C1226" s="26"/>
      <c r="D1226" s="26"/>
      <c r="E1226" s="9"/>
      <c r="F1226" s="26"/>
      <c r="G1226" s="27"/>
      <c r="H1226" s="27"/>
      <c r="J1226" s="17"/>
      <c r="K1226" s="17">
        <v>7</v>
      </c>
      <c r="L1226" s="17">
        <v>7</v>
      </c>
      <c r="M1226" s="17">
        <v>7</v>
      </c>
      <c r="N1226" s="17">
        <v>7</v>
      </c>
      <c r="O1226" s="17">
        <v>7</v>
      </c>
      <c r="P1226" s="17">
        <v>7</v>
      </c>
      <c r="Q1226" s="17"/>
      <c r="R1226" s="17"/>
      <c r="S1226" s="17"/>
      <c r="U1226" s="28">
        <f t="shared" si="1847"/>
        <v>26</v>
      </c>
      <c r="V1226" s="28">
        <f t="shared" si="1848"/>
        <v>225</v>
      </c>
    </row>
    <row r="1227" spans="1:22" x14ac:dyDescent="0.3">
      <c r="A1227" s="28">
        <f t="shared" si="1858"/>
        <v>26226</v>
      </c>
      <c r="B1227" s="26"/>
      <c r="C1227" s="26"/>
      <c r="D1227" s="26"/>
      <c r="E1227" s="9"/>
      <c r="F1227" s="26"/>
      <c r="G1227" s="27"/>
      <c r="H1227" s="27"/>
      <c r="J1227" s="28" t="str">
        <f t="shared" ref="J1227" si="1917">CONCATENATE(K1226,1)</f>
        <v>71</v>
      </c>
      <c r="K1227" s="22" t="e">
        <f t="array" ref="K1227:P1229">LINEST(B1218:B1224,C1218:C1224^{1,2,3,4,5},TRUE,TRUE)</f>
        <v>#VALUE!</v>
      </c>
      <c r="L1227" s="22" t="e">
        <v>#VALUE!</v>
      </c>
      <c r="M1227" s="22" t="e">
        <v>#VALUE!</v>
      </c>
      <c r="N1227" s="22" t="e">
        <v>#VALUE!</v>
      </c>
      <c r="O1227" s="22" t="e">
        <v>#VALUE!</v>
      </c>
      <c r="P1227" s="22" t="e">
        <v>#VALUE!</v>
      </c>
      <c r="Q1227" s="17"/>
      <c r="R1227" s="17"/>
      <c r="S1227" s="17"/>
      <c r="U1227" s="28">
        <f t="shared" si="1847"/>
        <v>26</v>
      </c>
      <c r="V1227" s="28">
        <f t="shared" si="1848"/>
        <v>226</v>
      </c>
    </row>
    <row r="1228" spans="1:22" x14ac:dyDescent="0.3">
      <c r="A1228" s="28">
        <f t="shared" si="1858"/>
        <v>26227</v>
      </c>
      <c r="B1228" s="2">
        <f t="shared" ref="B1228" si="1918">COUNT(B1218:B1227)-2</f>
        <v>3</v>
      </c>
      <c r="J1228" s="28" t="str">
        <f t="shared" ref="J1228" si="1919">CONCATENATE(K1226,2)</f>
        <v>72</v>
      </c>
      <c r="K1228" s="22" t="e">
        <v>#VALUE!</v>
      </c>
      <c r="L1228" s="22" t="e">
        <v>#VALUE!</v>
      </c>
      <c r="M1228" s="22" t="e">
        <v>#VALUE!</v>
      </c>
      <c r="N1228" s="22" t="e">
        <v>#VALUE!</v>
      </c>
      <c r="O1228" s="22" t="e">
        <v>#VALUE!</v>
      </c>
      <c r="P1228" s="22" t="e">
        <v>#VALUE!</v>
      </c>
      <c r="Q1228" s="17"/>
      <c r="R1228" s="17"/>
      <c r="S1228" s="17"/>
      <c r="U1228" s="28">
        <f t="shared" si="1847"/>
        <v>26</v>
      </c>
      <c r="V1228" s="28">
        <f t="shared" si="1848"/>
        <v>227</v>
      </c>
    </row>
    <row r="1229" spans="1:22" x14ac:dyDescent="0.3">
      <c r="A1229" s="28">
        <f t="shared" si="1858"/>
        <v>26228</v>
      </c>
      <c r="J1229" s="28" t="str">
        <f t="shared" ref="J1229" si="1920">CONCATENATE(K1226,3)</f>
        <v>73</v>
      </c>
      <c r="K1229" s="22" t="e">
        <v>#VALUE!</v>
      </c>
      <c r="L1229" s="22" t="e">
        <v>#VALUE!</v>
      </c>
      <c r="M1229" s="22" t="e">
        <v>#VALUE!</v>
      </c>
      <c r="N1229" s="22" t="e">
        <v>#VALUE!</v>
      </c>
      <c r="O1229" s="22" t="e">
        <v>#VALUE!</v>
      </c>
      <c r="P1229" s="22" t="e">
        <v>#VALUE!</v>
      </c>
      <c r="Q1229" s="17"/>
      <c r="R1229" s="17"/>
      <c r="S1229" s="17"/>
      <c r="U1229" s="28">
        <f t="shared" si="1847"/>
        <v>26</v>
      </c>
      <c r="V1229" s="28">
        <f t="shared" si="1848"/>
        <v>228</v>
      </c>
    </row>
    <row r="1230" spans="1:22" x14ac:dyDescent="0.3">
      <c r="A1230" s="28">
        <f t="shared" si="1858"/>
        <v>26229</v>
      </c>
      <c r="B1230" s="66" t="s">
        <v>25</v>
      </c>
      <c r="C1230" s="66"/>
      <c r="D1230" s="66"/>
      <c r="E1230" s="66"/>
      <c r="F1230" s="66"/>
      <c r="G1230" s="66"/>
      <c r="H1230" s="66"/>
      <c r="J1230" s="17"/>
      <c r="K1230" s="17">
        <v>8</v>
      </c>
      <c r="L1230" s="17">
        <v>8</v>
      </c>
      <c r="M1230" s="17">
        <v>8</v>
      </c>
      <c r="N1230" s="17">
        <v>8</v>
      </c>
      <c r="O1230" s="17">
        <v>8</v>
      </c>
      <c r="P1230" s="17">
        <v>8</v>
      </c>
      <c r="Q1230" s="17">
        <v>8</v>
      </c>
      <c r="R1230" s="17"/>
      <c r="S1230" s="17"/>
      <c r="U1230" s="28">
        <f t="shared" si="1847"/>
        <v>26</v>
      </c>
      <c r="V1230" s="28">
        <f t="shared" si="1848"/>
        <v>229</v>
      </c>
    </row>
    <row r="1231" spans="1:22" x14ac:dyDescent="0.3">
      <c r="A1231" s="28">
        <f t="shared" si="1858"/>
        <v>26230</v>
      </c>
      <c r="B1231" s="71"/>
      <c r="C1231" s="71"/>
      <c r="D1231" s="71"/>
      <c r="E1231" s="71"/>
      <c r="F1231" s="71"/>
      <c r="G1231" s="71"/>
      <c r="H1231" s="71"/>
      <c r="J1231" s="28" t="str">
        <f t="shared" ref="J1231" si="1921">CONCATENATE(K1230,1)</f>
        <v>81</v>
      </c>
      <c r="K1231" s="22" t="e">
        <f t="array" ref="K1231:Q1233">LINEST(B1218:B1225,C1218:C1225^{1,2,3,4,5,6},TRUE,TRUE)</f>
        <v>#VALUE!</v>
      </c>
      <c r="L1231" s="22" t="e">
        <v>#VALUE!</v>
      </c>
      <c r="M1231" s="22" t="e">
        <v>#VALUE!</v>
      </c>
      <c r="N1231" s="22" t="e">
        <v>#VALUE!</v>
      </c>
      <c r="O1231" s="22" t="e">
        <v>#VALUE!</v>
      </c>
      <c r="P1231" s="22" t="e">
        <v>#VALUE!</v>
      </c>
      <c r="Q1231" s="22" t="e">
        <v>#VALUE!</v>
      </c>
      <c r="R1231" s="17"/>
      <c r="S1231" s="17"/>
      <c r="U1231" s="28">
        <f t="shared" si="1847"/>
        <v>26</v>
      </c>
      <c r="V1231" s="28">
        <f t="shared" si="1848"/>
        <v>230</v>
      </c>
    </row>
    <row r="1232" spans="1:22" x14ac:dyDescent="0.3">
      <c r="A1232" s="28">
        <f t="shared" si="1858"/>
        <v>26231</v>
      </c>
      <c r="B1232" s="71"/>
      <c r="C1232" s="71"/>
      <c r="D1232" s="71"/>
      <c r="E1232" s="71"/>
      <c r="F1232" s="71"/>
      <c r="G1232" s="71"/>
      <c r="H1232" s="71"/>
      <c r="J1232" s="28" t="str">
        <f t="shared" ref="J1232" si="1922">CONCATENATE(K1230,2)</f>
        <v>82</v>
      </c>
      <c r="K1232" s="22" t="e">
        <v>#VALUE!</v>
      </c>
      <c r="L1232" s="22" t="e">
        <v>#VALUE!</v>
      </c>
      <c r="M1232" s="22" t="e">
        <v>#VALUE!</v>
      </c>
      <c r="N1232" s="22" t="e">
        <v>#VALUE!</v>
      </c>
      <c r="O1232" s="22" t="e">
        <v>#VALUE!</v>
      </c>
      <c r="P1232" s="22" t="e">
        <v>#VALUE!</v>
      </c>
      <c r="Q1232" s="22" t="e">
        <v>#VALUE!</v>
      </c>
      <c r="R1232" s="17"/>
      <c r="S1232" s="17"/>
      <c r="U1232" s="28">
        <f t="shared" si="1847"/>
        <v>26</v>
      </c>
      <c r="V1232" s="28">
        <f t="shared" si="1848"/>
        <v>231</v>
      </c>
    </row>
    <row r="1233" spans="1:22" x14ac:dyDescent="0.3">
      <c r="A1233" s="28">
        <f t="shared" si="1858"/>
        <v>26232</v>
      </c>
      <c r="J1233" s="28" t="str">
        <f t="shared" ref="J1233" si="1923">CONCATENATE(K1230,3)</f>
        <v>83</v>
      </c>
      <c r="K1233" s="22" t="e">
        <v>#VALUE!</v>
      </c>
      <c r="L1233" s="22" t="e">
        <v>#VALUE!</v>
      </c>
      <c r="M1233" s="22" t="e">
        <v>#VALUE!</v>
      </c>
      <c r="N1233" s="22" t="e">
        <v>#VALUE!</v>
      </c>
      <c r="O1233" s="22" t="e">
        <v>#VALUE!</v>
      </c>
      <c r="P1233" s="22" t="e">
        <v>#VALUE!</v>
      </c>
      <c r="Q1233" s="22" t="e">
        <v>#VALUE!</v>
      </c>
      <c r="R1233" s="17"/>
      <c r="S1233" s="17"/>
      <c r="U1233" s="28">
        <f t="shared" si="1847"/>
        <v>26</v>
      </c>
      <c r="V1233" s="28">
        <f t="shared" si="1848"/>
        <v>232</v>
      </c>
    </row>
    <row r="1234" spans="1:22" ht="15" customHeight="1" x14ac:dyDescent="0.3">
      <c r="A1234" s="28">
        <f t="shared" si="1858"/>
        <v>26233</v>
      </c>
      <c r="B1234" s="66" t="s">
        <v>52</v>
      </c>
      <c r="C1234" s="66"/>
      <c r="D1234" s="66"/>
      <c r="E1234" s="10">
        <f>IF(D1204="","",MAX(E1235,E1236))</f>
        <v>0</v>
      </c>
      <c r="J1234" s="17"/>
      <c r="K1234" s="17">
        <v>9</v>
      </c>
      <c r="L1234" s="17">
        <v>9</v>
      </c>
      <c r="M1234" s="17">
        <v>9</v>
      </c>
      <c r="N1234" s="17">
        <v>9</v>
      </c>
      <c r="O1234" s="17">
        <v>9</v>
      </c>
      <c r="P1234" s="17">
        <v>9</v>
      </c>
      <c r="Q1234" s="17">
        <v>9</v>
      </c>
      <c r="R1234" s="17">
        <v>9</v>
      </c>
      <c r="S1234" s="17"/>
      <c r="U1234" s="28">
        <f t="shared" si="1847"/>
        <v>26</v>
      </c>
      <c r="V1234" s="28">
        <f t="shared" si="1848"/>
        <v>233</v>
      </c>
    </row>
    <row r="1235" spans="1:22" x14ac:dyDescent="0.3">
      <c r="A1235" s="28">
        <f t="shared" si="1858"/>
        <v>26234</v>
      </c>
      <c r="B1235" s="2" t="s">
        <v>26</v>
      </c>
      <c r="C1235" s="2" t="s">
        <v>27</v>
      </c>
      <c r="D1235" s="2" t="s">
        <v>28</v>
      </c>
      <c r="E1235" s="11">
        <f>ABS(MIN(D1236:D1245))</f>
        <v>0</v>
      </c>
      <c r="G1235" s="2" t="s">
        <v>230</v>
      </c>
      <c r="J1235" s="28" t="str">
        <f t="shared" ref="J1235" si="1924">CONCATENATE(K1234,1)</f>
        <v>91</v>
      </c>
      <c r="K1235" s="22" t="e">
        <f t="array" ref="K1235:R1237">LINEST(B1218:B1226,C1218:C1226^{1,2,3,4,5,6,7},TRUE,TRUE)</f>
        <v>#VALUE!</v>
      </c>
      <c r="L1235" s="22" t="e">
        <v>#VALUE!</v>
      </c>
      <c r="M1235" s="22" t="e">
        <v>#VALUE!</v>
      </c>
      <c r="N1235" s="22" t="e">
        <v>#VALUE!</v>
      </c>
      <c r="O1235" s="22" t="e">
        <v>#VALUE!</v>
      </c>
      <c r="P1235" s="22" t="e">
        <v>#VALUE!</v>
      </c>
      <c r="Q1235" s="22" t="e">
        <v>#VALUE!</v>
      </c>
      <c r="R1235" s="22" t="e">
        <v>#VALUE!</v>
      </c>
      <c r="S1235" s="17"/>
      <c r="U1235" s="28">
        <f t="shared" si="1847"/>
        <v>26</v>
      </c>
      <c r="V1235" s="28">
        <f t="shared" si="1848"/>
        <v>234</v>
      </c>
    </row>
    <row r="1236" spans="1:22" x14ac:dyDescent="0.3">
      <c r="A1236" s="28">
        <f t="shared" si="1858"/>
        <v>26235</v>
      </c>
      <c r="B1236" s="7">
        <f t="shared" ref="B1236:B1245" si="1925">C1218-B1218</f>
        <v>0</v>
      </c>
      <c r="C1236" s="7">
        <f t="shared" ref="C1236:C1245" si="1926">H1218-G1218</f>
        <v>0</v>
      </c>
      <c r="D1236" s="7">
        <f>C1236-B1236</f>
        <v>0</v>
      </c>
      <c r="E1236" s="11">
        <f>ABS(MAX(D1236:D1245))</f>
        <v>0</v>
      </c>
      <c r="F1236" s="13"/>
      <c r="G1236" s="2">
        <f>IF(D1218="","",D1218/E1218)</f>
        <v>0.05</v>
      </c>
      <c r="H1236" s="13"/>
      <c r="J1236" s="28" t="str">
        <f t="shared" ref="J1236" si="1927">CONCATENATE(K1234,2)</f>
        <v>92</v>
      </c>
      <c r="K1236" s="22" t="e">
        <v>#VALUE!</v>
      </c>
      <c r="L1236" s="22" t="e">
        <v>#VALUE!</v>
      </c>
      <c r="M1236" s="22" t="e">
        <v>#VALUE!</v>
      </c>
      <c r="N1236" s="22" t="e">
        <v>#VALUE!</v>
      </c>
      <c r="O1236" s="22" t="e">
        <v>#VALUE!</v>
      </c>
      <c r="P1236" s="22" t="e">
        <v>#VALUE!</v>
      </c>
      <c r="Q1236" s="22" t="e">
        <v>#VALUE!</v>
      </c>
      <c r="R1236" s="22" t="e">
        <v>#VALUE!</v>
      </c>
      <c r="S1236" s="17"/>
      <c r="U1236" s="28">
        <f t="shared" si="1847"/>
        <v>26</v>
      </c>
      <c r="V1236" s="28">
        <f t="shared" si="1848"/>
        <v>235</v>
      </c>
    </row>
    <row r="1237" spans="1:22" x14ac:dyDescent="0.3">
      <c r="A1237" s="28">
        <f t="shared" si="1858"/>
        <v>26236</v>
      </c>
      <c r="B1237" s="7">
        <f t="shared" si="1925"/>
        <v>0</v>
      </c>
      <c r="C1237" s="7">
        <f t="shared" si="1926"/>
        <v>0</v>
      </c>
      <c r="D1237" s="7">
        <f t="shared" ref="D1237:D1245" si="1928">C1237-B1237</f>
        <v>0</v>
      </c>
      <c r="E1237" s="12" t="s">
        <v>34</v>
      </c>
      <c r="G1237" s="2">
        <f t="shared" ref="G1237:G1245" si="1929">IF(D1219="","",D1219/E1219)</f>
        <v>0.05</v>
      </c>
      <c r="H1237" s="13"/>
      <c r="J1237" s="28" t="str">
        <f t="shared" ref="J1237" si="1930">CONCATENATE(K1234,3)</f>
        <v>93</v>
      </c>
      <c r="K1237" s="22" t="e">
        <v>#VALUE!</v>
      </c>
      <c r="L1237" s="22" t="e">
        <v>#VALUE!</v>
      </c>
      <c r="M1237" s="22" t="e">
        <v>#VALUE!</v>
      </c>
      <c r="N1237" s="22" t="e">
        <v>#VALUE!</v>
      </c>
      <c r="O1237" s="22" t="e">
        <v>#VALUE!</v>
      </c>
      <c r="P1237" s="22" t="e">
        <v>#VALUE!</v>
      </c>
      <c r="Q1237" s="22" t="e">
        <v>#VALUE!</v>
      </c>
      <c r="R1237" s="22" t="e">
        <v>#VALUE!</v>
      </c>
      <c r="S1237" s="17"/>
      <c r="U1237" s="28">
        <f t="shared" si="1847"/>
        <v>26</v>
      </c>
      <c r="V1237" s="28">
        <f t="shared" si="1848"/>
        <v>236</v>
      </c>
    </row>
    <row r="1238" spans="1:22" x14ac:dyDescent="0.3">
      <c r="A1238" s="28">
        <f t="shared" si="1858"/>
        <v>26237</v>
      </c>
      <c r="B1238" s="7">
        <f t="shared" si="1925"/>
        <v>0</v>
      </c>
      <c r="C1238" s="7">
        <f t="shared" si="1926"/>
        <v>0</v>
      </c>
      <c r="D1238" s="7">
        <f t="shared" si="1928"/>
        <v>0</v>
      </c>
      <c r="E1238" s="10">
        <f>IF(D1204="","",MAX(E1239,E1240))</f>
        <v>0</v>
      </c>
      <c r="G1238" s="2">
        <f t="shared" si="1929"/>
        <v>0.05</v>
      </c>
      <c r="H1238" s="13"/>
      <c r="J1238" s="17"/>
      <c r="K1238" s="17">
        <v>10</v>
      </c>
      <c r="L1238" s="17">
        <v>10</v>
      </c>
      <c r="M1238" s="17">
        <v>10</v>
      </c>
      <c r="N1238" s="17">
        <v>10</v>
      </c>
      <c r="O1238" s="17">
        <v>10</v>
      </c>
      <c r="P1238" s="17">
        <v>10</v>
      </c>
      <c r="Q1238" s="17">
        <v>10</v>
      </c>
      <c r="R1238" s="17">
        <v>10</v>
      </c>
      <c r="S1238" s="17">
        <v>10</v>
      </c>
      <c r="U1238" s="28">
        <f t="shared" si="1847"/>
        <v>26</v>
      </c>
      <c r="V1238" s="28">
        <f t="shared" si="1848"/>
        <v>237</v>
      </c>
    </row>
    <row r="1239" spans="1:22" x14ac:dyDescent="0.3">
      <c r="A1239" s="28">
        <f t="shared" si="1858"/>
        <v>26238</v>
      </c>
      <c r="B1239" s="7">
        <f t="shared" si="1925"/>
        <v>0</v>
      </c>
      <c r="C1239" s="7">
        <f t="shared" si="1926"/>
        <v>0</v>
      </c>
      <c r="D1239" s="7">
        <f t="shared" si="1928"/>
        <v>0</v>
      </c>
      <c r="E1239" s="11">
        <f>ABS(MIN(B1236:B1245))</f>
        <v>0</v>
      </c>
      <c r="G1239" s="2">
        <f t="shared" si="1929"/>
        <v>0.05</v>
      </c>
      <c r="H1239" s="13"/>
      <c r="J1239" s="28" t="str">
        <f t="shared" ref="J1239" si="1931">CONCATENATE(K1238,1)</f>
        <v>101</v>
      </c>
      <c r="K1239" s="22" t="e">
        <f t="array" ref="K1239:S1241">LINEST(B1218:B1227,C1218:C1227^{1,2,3,4,5,6,7,8},TRUE,TRUE)</f>
        <v>#VALUE!</v>
      </c>
      <c r="L1239" s="22" t="e">
        <v>#VALUE!</v>
      </c>
      <c r="M1239" s="22" t="e">
        <v>#VALUE!</v>
      </c>
      <c r="N1239" s="22" t="e">
        <v>#VALUE!</v>
      </c>
      <c r="O1239" s="22" t="e">
        <v>#VALUE!</v>
      </c>
      <c r="P1239" s="22" t="e">
        <v>#VALUE!</v>
      </c>
      <c r="Q1239" s="22" t="e">
        <v>#VALUE!</v>
      </c>
      <c r="R1239" s="22" t="e">
        <v>#VALUE!</v>
      </c>
      <c r="S1239" s="22" t="e">
        <v>#VALUE!</v>
      </c>
      <c r="U1239" s="28">
        <f t="shared" si="1847"/>
        <v>26</v>
      </c>
      <c r="V1239" s="28">
        <f t="shared" si="1848"/>
        <v>238</v>
      </c>
    </row>
    <row r="1240" spans="1:22" x14ac:dyDescent="0.3">
      <c r="A1240" s="28">
        <f t="shared" si="1858"/>
        <v>26239</v>
      </c>
      <c r="B1240" s="7">
        <f t="shared" si="1925"/>
        <v>0</v>
      </c>
      <c r="C1240" s="7">
        <f t="shared" si="1926"/>
        <v>0</v>
      </c>
      <c r="D1240" s="7">
        <f t="shared" si="1928"/>
        <v>0</v>
      </c>
      <c r="E1240" s="11">
        <f>ABS(MAX(B1236:B1245))</f>
        <v>0</v>
      </c>
      <c r="G1240" s="2">
        <f t="shared" si="1929"/>
        <v>0.05</v>
      </c>
      <c r="H1240" s="13"/>
      <c r="J1240" s="28" t="str">
        <f t="shared" ref="J1240" si="1932">CONCATENATE(K1238,2)</f>
        <v>102</v>
      </c>
      <c r="K1240" s="22" t="e">
        <v>#VALUE!</v>
      </c>
      <c r="L1240" s="22" t="e">
        <v>#VALUE!</v>
      </c>
      <c r="M1240" s="22" t="e">
        <v>#VALUE!</v>
      </c>
      <c r="N1240" s="22" t="e">
        <v>#VALUE!</v>
      </c>
      <c r="O1240" s="22" t="e">
        <v>#VALUE!</v>
      </c>
      <c r="P1240" s="22" t="e">
        <v>#VALUE!</v>
      </c>
      <c r="Q1240" s="22" t="e">
        <v>#VALUE!</v>
      </c>
      <c r="R1240" s="22" t="e">
        <v>#VALUE!</v>
      </c>
      <c r="S1240" s="22" t="e">
        <v>#VALUE!</v>
      </c>
      <c r="U1240" s="28">
        <f t="shared" si="1847"/>
        <v>26</v>
      </c>
      <c r="V1240" s="28">
        <f t="shared" si="1848"/>
        <v>239</v>
      </c>
    </row>
    <row r="1241" spans="1:22" x14ac:dyDescent="0.3">
      <c r="A1241" s="28">
        <f t="shared" si="1858"/>
        <v>26240</v>
      </c>
      <c r="B1241" s="7">
        <f t="shared" si="1925"/>
        <v>0</v>
      </c>
      <c r="C1241" s="7">
        <f t="shared" si="1926"/>
        <v>0</v>
      </c>
      <c r="D1241" s="7">
        <f t="shared" si="1928"/>
        <v>0</v>
      </c>
      <c r="E1241" s="12" t="s">
        <v>231</v>
      </c>
      <c r="G1241" s="2" t="str">
        <f t="shared" si="1929"/>
        <v/>
      </c>
      <c r="H1241" s="13"/>
      <c r="J1241" s="28" t="str">
        <f t="shared" ref="J1241" si="1933">CONCATENATE(K1238,3)</f>
        <v>103</v>
      </c>
      <c r="K1241" s="22" t="e">
        <v>#VALUE!</v>
      </c>
      <c r="L1241" s="22" t="e">
        <v>#VALUE!</v>
      </c>
      <c r="M1241" s="22" t="e">
        <v>#VALUE!</v>
      </c>
      <c r="N1241" s="22" t="e">
        <v>#VALUE!</v>
      </c>
      <c r="O1241" s="22" t="e">
        <v>#VALUE!</v>
      </c>
      <c r="P1241" s="22" t="e">
        <v>#VALUE!</v>
      </c>
      <c r="Q1241" s="22" t="e">
        <v>#VALUE!</v>
      </c>
      <c r="R1241" s="22" t="e">
        <v>#VALUE!</v>
      </c>
      <c r="S1241" s="22" t="e">
        <v>#VALUE!</v>
      </c>
      <c r="U1241" s="28">
        <f t="shared" si="1847"/>
        <v>26</v>
      </c>
      <c r="V1241" s="28">
        <f t="shared" si="1848"/>
        <v>240</v>
      </c>
    </row>
    <row r="1242" spans="1:22" x14ac:dyDescent="0.3">
      <c r="A1242" s="28">
        <f t="shared" si="1858"/>
        <v>26241</v>
      </c>
      <c r="B1242" s="7">
        <f t="shared" si="1925"/>
        <v>0</v>
      </c>
      <c r="C1242" s="7">
        <f t="shared" si="1926"/>
        <v>0</v>
      </c>
      <c r="D1242" s="7">
        <f t="shared" si="1928"/>
        <v>0</v>
      </c>
      <c r="E1242" s="10">
        <f>IF(D1204="","",MAX(E1243,E1244))*2</f>
        <v>0.1</v>
      </c>
      <c r="G1242" s="2" t="str">
        <f t="shared" si="1929"/>
        <v/>
      </c>
      <c r="H1242" s="13"/>
      <c r="U1242" s="28">
        <f t="shared" si="1847"/>
        <v>26</v>
      </c>
      <c r="V1242" s="28">
        <f t="shared" si="1848"/>
        <v>241</v>
      </c>
    </row>
    <row r="1243" spans="1:22" x14ac:dyDescent="0.3">
      <c r="A1243" s="28">
        <f t="shared" si="1858"/>
        <v>26242</v>
      </c>
      <c r="B1243" s="7">
        <f t="shared" si="1925"/>
        <v>0</v>
      </c>
      <c r="C1243" s="7">
        <f t="shared" si="1926"/>
        <v>0</v>
      </c>
      <c r="D1243" s="7">
        <f t="shared" si="1928"/>
        <v>0</v>
      </c>
      <c r="E1243" s="11">
        <f>ABS(MIN(G1236:G1245))</f>
        <v>0.05</v>
      </c>
      <c r="G1243" s="2" t="str">
        <f t="shared" si="1929"/>
        <v/>
      </c>
      <c r="U1243" s="28">
        <f t="shared" si="1847"/>
        <v>26</v>
      </c>
      <c r="V1243" s="28">
        <f t="shared" si="1848"/>
        <v>242</v>
      </c>
    </row>
    <row r="1244" spans="1:22" x14ac:dyDescent="0.3">
      <c r="A1244" s="28">
        <f t="shared" si="1858"/>
        <v>26243</v>
      </c>
      <c r="B1244" s="7">
        <f t="shared" si="1925"/>
        <v>0</v>
      </c>
      <c r="C1244" s="7">
        <f t="shared" si="1926"/>
        <v>0</v>
      </c>
      <c r="D1244" s="7">
        <f t="shared" si="1928"/>
        <v>0</v>
      </c>
      <c r="E1244" s="11">
        <f>ABS(MAX(G1236:G1245))</f>
        <v>0.05</v>
      </c>
      <c r="G1244" s="2" t="str">
        <f t="shared" si="1929"/>
        <v/>
      </c>
      <c r="U1244" s="28">
        <f t="shared" si="1847"/>
        <v>26</v>
      </c>
      <c r="V1244" s="28">
        <f t="shared" si="1848"/>
        <v>243</v>
      </c>
    </row>
    <row r="1245" spans="1:22" x14ac:dyDescent="0.3">
      <c r="A1245" s="28">
        <f t="shared" si="1858"/>
        <v>26244</v>
      </c>
      <c r="B1245" s="7">
        <f t="shared" si="1925"/>
        <v>0</v>
      </c>
      <c r="C1245" s="7">
        <f t="shared" si="1926"/>
        <v>0</v>
      </c>
      <c r="D1245" s="7">
        <f t="shared" si="1928"/>
        <v>0</v>
      </c>
      <c r="F1245" s="13"/>
      <c r="G1245" s="2" t="str">
        <f t="shared" si="1929"/>
        <v/>
      </c>
      <c r="U1245" s="28">
        <f t="shared" si="1847"/>
        <v>26</v>
      </c>
      <c r="V1245" s="28">
        <f t="shared" si="1848"/>
        <v>244</v>
      </c>
    </row>
    <row r="1246" spans="1:22" x14ac:dyDescent="0.3">
      <c r="A1246" s="28">
        <f t="shared" si="1858"/>
        <v>26245</v>
      </c>
      <c r="F1246" s="13"/>
      <c r="U1246" s="28">
        <f t="shared" si="1847"/>
        <v>26</v>
      </c>
      <c r="V1246" s="28">
        <f t="shared" si="1848"/>
        <v>245</v>
      </c>
    </row>
    <row r="1247" spans="1:22" x14ac:dyDescent="0.3">
      <c r="A1247" s="28">
        <f t="shared" si="1858"/>
        <v>26246</v>
      </c>
      <c r="F1247" s="13"/>
      <c r="U1247" s="28">
        <f t="shared" si="1847"/>
        <v>26</v>
      </c>
      <c r="V1247" s="28">
        <f t="shared" si="1848"/>
        <v>246</v>
      </c>
    </row>
    <row r="1248" spans="1:22" x14ac:dyDescent="0.3">
      <c r="A1248" s="28">
        <f t="shared" si="1858"/>
        <v>26247</v>
      </c>
      <c r="F1248" s="13"/>
      <c r="U1248" s="28">
        <f t="shared" si="1847"/>
        <v>26</v>
      </c>
      <c r="V1248" s="28">
        <f t="shared" si="1848"/>
        <v>247</v>
      </c>
    </row>
    <row r="1249" spans="1:24" s="8" customFormat="1" x14ac:dyDescent="0.3"/>
    <row r="1250" spans="1:24" x14ac:dyDescent="0.3">
      <c r="A1250" s="28">
        <f t="shared" ref="A1250:A1296" si="1934">ROUND(CONCATENATE(U1250,V1250),0)</f>
        <v>27201</v>
      </c>
      <c r="B1250" s="63" t="s">
        <v>0</v>
      </c>
      <c r="C1250" s="63"/>
      <c r="D1250" s="71" t="s">
        <v>75</v>
      </c>
      <c r="E1250" s="71"/>
      <c r="F1250" s="71"/>
      <c r="G1250" s="71"/>
      <c r="H1250" s="71"/>
      <c r="U1250" s="28">
        <f t="shared" ref="U1250" si="1935">U1248+1</f>
        <v>27</v>
      </c>
      <c r="V1250" s="28">
        <v>201</v>
      </c>
    </row>
    <row r="1251" spans="1:24" x14ac:dyDescent="0.3">
      <c r="A1251" s="28">
        <f t="shared" si="1934"/>
        <v>27202</v>
      </c>
      <c r="B1251" s="72" t="s">
        <v>70</v>
      </c>
      <c r="C1251" s="73"/>
      <c r="D1251" s="30" t="s">
        <v>66</v>
      </c>
      <c r="E1251" s="66" t="s">
        <v>71</v>
      </c>
      <c r="F1251" s="66"/>
      <c r="G1251" s="74" t="s">
        <v>72</v>
      </c>
      <c r="H1251" s="74"/>
      <c r="U1251" s="28">
        <f t="shared" ref="U1251:U1314" si="1936">U1250</f>
        <v>27</v>
      </c>
      <c r="V1251" s="28">
        <f t="shared" ref="V1251:V1314" si="1937">V1250+1</f>
        <v>202</v>
      </c>
    </row>
    <row r="1252" spans="1:24" x14ac:dyDescent="0.3">
      <c r="A1252" s="28">
        <f t="shared" si="1934"/>
        <v>27203</v>
      </c>
      <c r="B1252" s="75" t="s">
        <v>6</v>
      </c>
      <c r="C1252" s="75"/>
      <c r="D1252" s="71" t="s">
        <v>133</v>
      </c>
      <c r="E1252" s="71"/>
      <c r="F1252" s="71"/>
      <c r="G1252" s="71"/>
      <c r="H1252" s="71"/>
      <c r="U1252" s="28">
        <f t="shared" si="1936"/>
        <v>27</v>
      </c>
      <c r="V1252" s="28">
        <f t="shared" si="1937"/>
        <v>203</v>
      </c>
    </row>
    <row r="1253" spans="1:24" x14ac:dyDescent="0.3">
      <c r="A1253" s="28">
        <f t="shared" si="1934"/>
        <v>27204</v>
      </c>
      <c r="B1253" s="63" t="s">
        <v>7</v>
      </c>
      <c r="C1253" s="63"/>
      <c r="D1253" s="71" t="s">
        <v>29</v>
      </c>
      <c r="E1253" s="71"/>
      <c r="F1253" s="71"/>
      <c r="G1253" s="71"/>
      <c r="H1253" s="71"/>
      <c r="J1253" s="17"/>
      <c r="K1253" s="17" t="s">
        <v>53</v>
      </c>
      <c r="L1253" s="17" t="s">
        <v>54</v>
      </c>
      <c r="M1253" s="17" t="s">
        <v>55</v>
      </c>
      <c r="N1253" s="17" t="s">
        <v>56</v>
      </c>
      <c r="O1253" s="17" t="s">
        <v>57</v>
      </c>
      <c r="P1253" s="17" t="s">
        <v>2</v>
      </c>
      <c r="Q1253" s="17" t="s">
        <v>3</v>
      </c>
      <c r="R1253" s="17" t="s">
        <v>4</v>
      </c>
      <c r="S1253" s="17" t="s">
        <v>5</v>
      </c>
      <c r="U1253" s="28">
        <f t="shared" si="1936"/>
        <v>27</v>
      </c>
      <c r="V1253" s="28">
        <f t="shared" si="1937"/>
        <v>204</v>
      </c>
      <c r="X1253" s="1" t="s">
        <v>48</v>
      </c>
    </row>
    <row r="1254" spans="1:24" x14ac:dyDescent="0.3">
      <c r="A1254" s="28">
        <f t="shared" si="1934"/>
        <v>27205</v>
      </c>
      <c r="B1254" s="63" t="s">
        <v>9</v>
      </c>
      <c r="C1254" s="63"/>
      <c r="D1254" s="71" t="s">
        <v>30</v>
      </c>
      <c r="E1254" s="71"/>
      <c r="F1254" s="71"/>
      <c r="G1254" s="71"/>
      <c r="H1254" s="71"/>
      <c r="J1254" s="17">
        <f t="shared" ref="J1254" si="1938">COUNTA(B1266:B1275)</f>
        <v>5</v>
      </c>
      <c r="K1254" s="17">
        <f t="shared" ref="K1254" si="1939">IF(L1254-1&lt;2,0,L1254-1)</f>
        <v>0</v>
      </c>
      <c r="L1254" s="17">
        <f t="shared" ref="L1254" si="1940">IF(M1254-1&lt;2,0,M1254-1)</f>
        <v>0</v>
      </c>
      <c r="M1254" s="17">
        <f t="shared" ref="M1254" si="1941">IF(N1254-1&lt;2,0,N1254-1)</f>
        <v>0</v>
      </c>
      <c r="N1254" s="17">
        <f t="shared" ref="N1254" si="1942">IF(O1254-1&lt;2,0,O1254-1)</f>
        <v>0</v>
      </c>
      <c r="O1254" s="17">
        <f t="shared" ref="O1254" si="1943">IF(P1254-1&lt;2,0,P1254-1)</f>
        <v>0</v>
      </c>
      <c r="P1254" s="17">
        <f t="shared" ref="P1254" si="1944">IF(Q1254-1&lt;2,0,Q1254-1)</f>
        <v>2</v>
      </c>
      <c r="Q1254" s="17">
        <f t="shared" ref="Q1254" si="1945">IF(R1254-1&lt;2,0,R1254-1)</f>
        <v>3</v>
      </c>
      <c r="R1254" s="17">
        <f t="shared" ref="R1254" si="1946">IF(S1254-1&lt;2,0,S1254-1)</f>
        <v>4</v>
      </c>
      <c r="S1254" s="17">
        <f t="shared" ref="S1254" si="1947">J1254</f>
        <v>5</v>
      </c>
      <c r="U1254" s="28">
        <f t="shared" si="1936"/>
        <v>27</v>
      </c>
      <c r="V1254" s="28">
        <f t="shared" si="1937"/>
        <v>205</v>
      </c>
      <c r="X1254" s="1" t="s">
        <v>49</v>
      </c>
    </row>
    <row r="1255" spans="1:24" x14ac:dyDescent="0.3">
      <c r="A1255" s="28">
        <f t="shared" si="1934"/>
        <v>27206</v>
      </c>
      <c r="B1255" s="63" t="s">
        <v>10</v>
      </c>
      <c r="C1255" s="63"/>
      <c r="D1255" s="77" t="s">
        <v>297</v>
      </c>
      <c r="E1255" s="78"/>
      <c r="F1255" s="78"/>
      <c r="G1255" s="78"/>
      <c r="H1255" s="79"/>
      <c r="J1255" s="28" t="str">
        <f t="shared" ref="J1255" si="1948">CONCATENATE(J1254,1)</f>
        <v>51</v>
      </c>
      <c r="K1255" s="29">
        <f t="shared" ref="K1255" si="1949">IF(K1254=0,0,VLOOKUP(J1255,J1259:S1289,K1254,FALSE))</f>
        <v>0</v>
      </c>
      <c r="L1255" s="29">
        <f t="shared" ref="L1255" si="1950">IF(L1254=0,0,VLOOKUP(J1255,J1259:S1289,L1254,FALSE))</f>
        <v>0</v>
      </c>
      <c r="M1255" s="29">
        <f t="shared" ref="M1255" si="1951">IF(M1254=0,0,VLOOKUP(J1255,J1259:S1289,M1254,FALSE))</f>
        <v>0</v>
      </c>
      <c r="N1255" s="29">
        <f t="shared" ref="N1255" si="1952">IF(N1254=0,0,VLOOKUP(J1255,J1259:S1289,N1254,FALSE))</f>
        <v>0</v>
      </c>
      <c r="O1255" s="29">
        <f t="shared" ref="O1255" si="1953">IF(O1254=0,0,VLOOKUP(J1255,J1259:S1289,O1254,FALSE))</f>
        <v>0</v>
      </c>
      <c r="P1255" s="29">
        <f t="shared" ref="P1255" si="1954">IF(P1254=0,0,VLOOKUP(J1255,J1259:S1289,P1254,FALSE))</f>
        <v>-4.4912068780513489E-6</v>
      </c>
      <c r="Q1255" s="29">
        <f t="shared" ref="Q1255" si="1955">IF(Q1254=0,0,VLOOKUP(J1255,J1259:S1289,Q1254,FALSE))</f>
        <v>4.2047848322525154E-4</v>
      </c>
      <c r="R1255" s="29">
        <f t="shared" ref="R1255" si="1956">IF(R1254=0,0,VLOOKUP(J1255,J1259:S1289,R1254,FALSE))</f>
        <v>0.9935912585634481</v>
      </c>
      <c r="S1255" s="29">
        <f t="shared" ref="S1255" si="1957">IF(S1254=0,0,VLOOKUP(J1255,J1259:S1289,S1254,FALSE))</f>
        <v>-9.4224288148441249E-2</v>
      </c>
      <c r="U1255" s="28">
        <f t="shared" si="1936"/>
        <v>27</v>
      </c>
      <c r="V1255" s="28">
        <f t="shared" si="1937"/>
        <v>206</v>
      </c>
      <c r="X1255" s="1" t="s">
        <v>50</v>
      </c>
    </row>
    <row r="1256" spans="1:24" x14ac:dyDescent="0.3">
      <c r="A1256" s="28">
        <f t="shared" si="1934"/>
        <v>27207</v>
      </c>
      <c r="B1256" s="63" t="s">
        <v>11</v>
      </c>
      <c r="C1256" s="63"/>
      <c r="D1256" s="83">
        <v>45807</v>
      </c>
      <c r="E1256" s="84"/>
      <c r="F1256" s="84"/>
      <c r="G1256" s="84"/>
      <c r="H1256" s="85"/>
      <c r="J1256" s="28" t="str">
        <f t="shared" ref="J1256" si="1958">CONCATENATE(J1254,2)</f>
        <v>52</v>
      </c>
      <c r="K1256" s="22">
        <f t="shared" ref="K1256" si="1959">IF(K1254=0,0,VLOOKUP(J1256,J1259:S1289,K1254,FALSE))</f>
        <v>0</v>
      </c>
      <c r="L1256" s="22">
        <f t="shared" ref="L1256" si="1960">IF(L1254=0,0,VLOOKUP(J1256,J1259:S1289,L1254,FALSE))</f>
        <v>0</v>
      </c>
      <c r="M1256" s="22">
        <f t="shared" ref="M1256" si="1961">IF(M1254=0,0,VLOOKUP(J1256,J1259:S1289,M1254,FALSE))</f>
        <v>0</v>
      </c>
      <c r="N1256" s="22">
        <f t="shared" ref="N1256" si="1962">IF(N1254=0,0,VLOOKUP(J1256,J1259:S1289,N1254,FALSE))</f>
        <v>0</v>
      </c>
      <c r="O1256" s="22">
        <f t="shared" ref="O1256" si="1963">IF(O1254=0,0,VLOOKUP(J1256,J1259:S1289,O1254,FALSE))</f>
        <v>0</v>
      </c>
      <c r="P1256" s="22">
        <f t="shared" ref="P1256" si="1964">IF(P1254=0,0,VLOOKUP(J1256,J1259:S1289,P1254,FALSE))</f>
        <v>3.4090276741801412E-6</v>
      </c>
      <c r="Q1256" s="22">
        <f t="shared" ref="Q1256" si="1965">IF(Q1254=0,0,VLOOKUP(J1256,J1259:S1289,Q1254,FALSE))</f>
        <v>3.1142899161840993E-4</v>
      </c>
      <c r="R1256" s="22">
        <f t="shared" ref="R1256" si="1966">IF(R1254=0,0,VLOOKUP(J1256,J1259:S1289,R1254,FALSE))</f>
        <v>7.3738912015765875E-3</v>
      </c>
      <c r="S1256" s="22">
        <f t="shared" ref="S1256" si="1967">IF(S1254=0,0,VLOOKUP(J1256,J1259:S1289,S1254,FALSE))</f>
        <v>4.3426875209196282E-2</v>
      </c>
      <c r="U1256" s="28">
        <f t="shared" si="1936"/>
        <v>27</v>
      </c>
      <c r="V1256" s="28">
        <f t="shared" si="1937"/>
        <v>207</v>
      </c>
    </row>
    <row r="1257" spans="1:24" x14ac:dyDescent="0.3">
      <c r="A1257" s="28">
        <f t="shared" si="1934"/>
        <v>27208</v>
      </c>
      <c r="B1257" s="63" t="s">
        <v>12</v>
      </c>
      <c r="C1257" s="63"/>
      <c r="D1257" s="86">
        <v>45991</v>
      </c>
      <c r="E1257" s="87"/>
      <c r="F1257" s="87"/>
      <c r="G1257" s="87"/>
      <c r="H1257" s="88"/>
      <c r="J1257" s="28" t="str">
        <f t="shared" ref="J1257" si="1968">CONCATENATE(J1254,3)</f>
        <v>53</v>
      </c>
      <c r="K1257" s="22"/>
      <c r="L1257" s="22"/>
      <c r="M1257" s="22"/>
      <c r="N1257" s="22" t="s">
        <v>58</v>
      </c>
      <c r="O1257" s="29">
        <f t="shared" ref="O1257" si="1969">J1254-2</f>
        <v>3</v>
      </c>
      <c r="P1257" s="22" t="s">
        <v>59</v>
      </c>
      <c r="Q1257" s="29">
        <f t="shared" ref="Q1257" si="1970">VLOOKUP(J1257,J1259:S1289,3,FALSE)</f>
        <v>4.3294010629351121E-2</v>
      </c>
      <c r="R1257" s="22" t="s">
        <v>60</v>
      </c>
      <c r="S1257" s="22">
        <f t="shared" ref="S1257" si="1971">VLOOKUP(J1257,J1259:S1289,2,FALSE)</f>
        <v>0.99999916694606383</v>
      </c>
      <c r="U1257" s="28">
        <f t="shared" si="1936"/>
        <v>27</v>
      </c>
      <c r="V1257" s="28">
        <f t="shared" si="1937"/>
        <v>208</v>
      </c>
    </row>
    <row r="1258" spans="1:24" x14ac:dyDescent="0.3">
      <c r="A1258" s="28">
        <f t="shared" si="1934"/>
        <v>27209</v>
      </c>
      <c r="B1258" s="63" t="s">
        <v>13</v>
      </c>
      <c r="C1258" s="63"/>
      <c r="D1258" s="15">
        <v>0.01</v>
      </c>
      <c r="E1258" s="66" t="s">
        <v>14</v>
      </c>
      <c r="F1258" s="66"/>
      <c r="G1258" s="66"/>
      <c r="H1258" s="6" t="s">
        <v>64</v>
      </c>
      <c r="J1258" s="17"/>
      <c r="K1258" s="17">
        <v>3</v>
      </c>
      <c r="L1258" s="17">
        <v>3</v>
      </c>
      <c r="M1258" s="17"/>
      <c r="N1258" s="17"/>
      <c r="O1258" s="17"/>
      <c r="P1258" s="17"/>
      <c r="Q1258" s="17"/>
      <c r="R1258" s="17"/>
      <c r="S1258" s="17"/>
      <c r="U1258" s="28">
        <f t="shared" si="1936"/>
        <v>27</v>
      </c>
      <c r="V1258" s="28">
        <f t="shared" si="1937"/>
        <v>209</v>
      </c>
    </row>
    <row r="1259" spans="1:24" x14ac:dyDescent="0.3">
      <c r="A1259" s="28">
        <f t="shared" si="1934"/>
        <v>27210</v>
      </c>
      <c r="B1259" s="63" t="s">
        <v>15</v>
      </c>
      <c r="C1259" s="63"/>
      <c r="D1259" s="2">
        <f t="shared" ref="D1259" si="1972">MIN(B1266:B1275)</f>
        <v>0</v>
      </c>
      <c r="E1259" s="3" t="s">
        <v>16</v>
      </c>
      <c r="F1259" s="2">
        <f t="shared" ref="F1259" si="1973">MAX(B1266:B1275)</f>
        <v>60</v>
      </c>
      <c r="G1259" s="4" t="str">
        <f t="shared" ref="G1259" si="1974">IF(H1258="","",H1258)</f>
        <v>°C</v>
      </c>
      <c r="H1259" s="14"/>
      <c r="J1259" s="28" t="str">
        <f t="shared" ref="J1259" si="1975">CONCATENATE(K1258,1)</f>
        <v>31</v>
      </c>
      <c r="K1259" s="22">
        <f t="array" ref="K1259:L1261">LINEST(B1266:B1268,C1266:C1268^{1},TRUE,TRUE)</f>
        <v>1.001334964742344</v>
      </c>
      <c r="L1259" s="22">
        <v>-0.10346905153035557</v>
      </c>
      <c r="M1259" s="17"/>
      <c r="N1259" s="17"/>
      <c r="O1259" s="17"/>
      <c r="P1259" s="17"/>
      <c r="Q1259" s="17"/>
      <c r="R1259" s="17"/>
      <c r="S1259" s="17"/>
      <c r="U1259" s="28">
        <f t="shared" si="1936"/>
        <v>27</v>
      </c>
      <c r="V1259" s="28">
        <f t="shared" si="1937"/>
        <v>210</v>
      </c>
    </row>
    <row r="1260" spans="1:24" x14ac:dyDescent="0.3">
      <c r="A1260" s="28">
        <f t="shared" si="1934"/>
        <v>27211</v>
      </c>
      <c r="J1260" s="28" t="str">
        <f t="shared" ref="J1260" si="1976">CONCATENATE(K1258,2)</f>
        <v>32</v>
      </c>
      <c r="K1260" s="22">
        <v>3.8592857906732253E-4</v>
      </c>
      <c r="L1260" s="22">
        <v>7.494443189116063E-3</v>
      </c>
      <c r="M1260" s="17"/>
      <c r="N1260" s="17"/>
      <c r="O1260" s="17"/>
      <c r="P1260" s="17"/>
      <c r="Q1260" s="17"/>
      <c r="R1260" s="17"/>
      <c r="S1260" s="17"/>
      <c r="U1260" s="28">
        <f t="shared" si="1936"/>
        <v>27</v>
      </c>
      <c r="V1260" s="28">
        <f t="shared" si="1937"/>
        <v>211</v>
      </c>
    </row>
    <row r="1261" spans="1:24" x14ac:dyDescent="0.3">
      <c r="A1261" s="28">
        <f t="shared" si="1934"/>
        <v>27212</v>
      </c>
      <c r="B1261" s="67" t="s">
        <v>17</v>
      </c>
      <c r="C1261" s="67"/>
      <c r="D1261" s="67"/>
      <c r="E1261" s="67"/>
      <c r="F1261" s="67"/>
      <c r="G1261" s="68" t="s">
        <v>31</v>
      </c>
      <c r="H1261" s="69"/>
      <c r="J1261" s="28" t="str">
        <f t="shared" ref="J1261" si="1977">CONCATENATE(K1258,3)</f>
        <v>33</v>
      </c>
      <c r="K1261" s="22">
        <v>0.99999985145602066</v>
      </c>
      <c r="L1261" s="22">
        <v>8.1758663579911683E-3</v>
      </c>
      <c r="M1261" s="17"/>
      <c r="N1261" s="17"/>
      <c r="O1261" s="17"/>
      <c r="P1261" s="17"/>
      <c r="Q1261" s="17"/>
      <c r="R1261" s="17"/>
      <c r="S1261" s="17"/>
      <c r="U1261" s="28">
        <f t="shared" si="1936"/>
        <v>27</v>
      </c>
      <c r="V1261" s="28">
        <f t="shared" si="1937"/>
        <v>212</v>
      </c>
    </row>
    <row r="1262" spans="1:24" x14ac:dyDescent="0.3">
      <c r="A1262" s="28">
        <f t="shared" si="1934"/>
        <v>27213</v>
      </c>
      <c r="B1262" s="66" t="s">
        <v>18</v>
      </c>
      <c r="C1262" s="66"/>
      <c r="D1262" s="66"/>
      <c r="E1262" s="66" t="str">
        <f t="shared" ref="E1262" si="1978">IF(D1255="","",D1255)</f>
        <v>E0323/25</v>
      </c>
      <c r="F1262" s="66"/>
      <c r="G1262" s="4" t="s">
        <v>18</v>
      </c>
      <c r="H1262" s="32" t="s">
        <v>191</v>
      </c>
      <c r="J1262" s="17"/>
      <c r="K1262" s="17">
        <v>4</v>
      </c>
      <c r="L1262" s="17">
        <v>4</v>
      </c>
      <c r="M1262" s="17">
        <v>4</v>
      </c>
      <c r="N1262" s="17"/>
      <c r="O1262" s="17"/>
      <c r="P1262" s="17"/>
      <c r="Q1262" s="17"/>
      <c r="R1262" s="17"/>
      <c r="S1262" s="17"/>
      <c r="U1262" s="28">
        <f t="shared" si="1936"/>
        <v>27</v>
      </c>
      <c r="V1262" s="28">
        <f t="shared" si="1937"/>
        <v>213</v>
      </c>
    </row>
    <row r="1263" spans="1:24" ht="15" customHeight="1" x14ac:dyDescent="0.3">
      <c r="A1263" s="28">
        <f t="shared" si="1934"/>
        <v>27214</v>
      </c>
      <c r="B1263" s="5" t="s">
        <v>19</v>
      </c>
      <c r="C1263" s="5" t="s">
        <v>20</v>
      </c>
      <c r="D1263" s="5" t="s">
        <v>21</v>
      </c>
      <c r="E1263" s="5"/>
      <c r="F1263" s="70" t="s">
        <v>33</v>
      </c>
      <c r="G1263" s="5" t="s">
        <v>19</v>
      </c>
      <c r="H1263" s="5" t="s">
        <v>20</v>
      </c>
      <c r="J1263" s="28" t="str">
        <f t="shared" ref="J1263" si="1979">CONCATENATE(K1262,1)</f>
        <v>41</v>
      </c>
      <c r="K1263" s="22">
        <f t="array" ref="K1263:M1265">LINEST(B1266:B1269,C1266:C1269^{1,2},TRUE,TRUE)</f>
        <v>1.4610322769575558E-4</v>
      </c>
      <c r="L1263" s="22">
        <v>0.99723465395101707</v>
      </c>
      <c r="M1263" s="22">
        <v>-9.5186631650151995E-2</v>
      </c>
      <c r="N1263" s="17"/>
      <c r="O1263" s="17"/>
      <c r="P1263" s="17"/>
      <c r="Q1263" s="17"/>
      <c r="R1263" s="17"/>
      <c r="S1263" s="17"/>
      <c r="U1263" s="28">
        <f t="shared" si="1936"/>
        <v>27</v>
      </c>
      <c r="V1263" s="28">
        <f t="shared" si="1937"/>
        <v>214</v>
      </c>
    </row>
    <row r="1264" spans="1:24" x14ac:dyDescent="0.3">
      <c r="A1264" s="28">
        <f t="shared" si="1934"/>
        <v>27215</v>
      </c>
      <c r="B1264" s="5" t="s">
        <v>22</v>
      </c>
      <c r="C1264" s="5" t="s">
        <v>23</v>
      </c>
      <c r="D1264" s="5" t="s">
        <v>24</v>
      </c>
      <c r="E1264" s="5" t="s">
        <v>32</v>
      </c>
      <c r="F1264" s="70"/>
      <c r="G1264" s="5" t="s">
        <v>22</v>
      </c>
      <c r="H1264" s="5" t="s">
        <v>23</v>
      </c>
      <c r="J1264" s="28" t="str">
        <f t="shared" ref="J1264" si="1980">CONCATENATE(K1262,2)</f>
        <v>42</v>
      </c>
      <c r="K1264" s="22">
        <v>4.5703823405458E-5</v>
      </c>
      <c r="L1264" s="22">
        <v>2.1456208287955066E-3</v>
      </c>
      <c r="M1264" s="22">
        <v>2.0028516744384828E-2</v>
      </c>
      <c r="N1264" s="17"/>
      <c r="O1264" s="17"/>
      <c r="P1264" s="17"/>
      <c r="Q1264" s="17"/>
      <c r="R1264" s="17"/>
      <c r="S1264" s="17"/>
      <c r="U1264" s="28">
        <f t="shared" si="1936"/>
        <v>27</v>
      </c>
      <c r="V1264" s="28">
        <f t="shared" si="1937"/>
        <v>215</v>
      </c>
    </row>
    <row r="1265" spans="1:22" x14ac:dyDescent="0.3">
      <c r="A1265" s="28">
        <f t="shared" si="1934"/>
        <v>27216</v>
      </c>
      <c r="B1265" s="6" t="str">
        <f t="shared" ref="B1265" si="1981">IF(H1258="","",H1258)</f>
        <v>°C</v>
      </c>
      <c r="C1265" s="6" t="str">
        <f t="shared" ref="C1265" si="1982">IF(H1258="","",H1258)</f>
        <v>°C</v>
      </c>
      <c r="D1265" s="6" t="str">
        <f t="shared" ref="D1265" si="1983">IF(H1258="","",H1258)</f>
        <v>°C</v>
      </c>
      <c r="E1265" s="6"/>
      <c r="F1265" s="6"/>
      <c r="G1265" s="6" t="str">
        <f t="shared" ref="G1265" si="1984">IF(H1258="","",H1258)</f>
        <v>°C</v>
      </c>
      <c r="H1265" s="6" t="str">
        <f t="shared" ref="H1265" si="1985">IF(H1258="","",H1258)</f>
        <v>°C</v>
      </c>
      <c r="J1265" s="28" t="str">
        <f t="shared" ref="J1265" si="1986">CONCATENATE(K1262,3)</f>
        <v>43</v>
      </c>
      <c r="K1265" s="22">
        <v>0.99999963036436101</v>
      </c>
      <c r="L1265" s="22">
        <v>2.0392157655022558E-2</v>
      </c>
      <c r="M1265" s="22" t="e">
        <v>#N/A</v>
      </c>
      <c r="N1265" s="17"/>
      <c r="O1265" s="17"/>
      <c r="P1265" s="17"/>
      <c r="Q1265" s="17"/>
      <c r="R1265" s="17"/>
      <c r="S1265" s="17"/>
      <c r="U1265" s="28">
        <f t="shared" si="1936"/>
        <v>27</v>
      </c>
      <c r="V1265" s="28">
        <f t="shared" si="1937"/>
        <v>216</v>
      </c>
    </row>
    <row r="1266" spans="1:22" x14ac:dyDescent="0.3">
      <c r="A1266" s="28">
        <f t="shared" si="1934"/>
        <v>27217</v>
      </c>
      <c r="B1266" s="9">
        <v>0</v>
      </c>
      <c r="C1266" s="26">
        <v>0.1</v>
      </c>
      <c r="D1266" s="26">
        <v>7.0000000000000007E-2</v>
      </c>
      <c r="E1266" s="9">
        <v>2</v>
      </c>
      <c r="F1266" s="26">
        <v>1000000</v>
      </c>
      <c r="G1266" s="27">
        <v>0</v>
      </c>
      <c r="H1266" s="27">
        <v>0.1</v>
      </c>
      <c r="J1266" s="17"/>
      <c r="K1266" s="17">
        <v>5</v>
      </c>
      <c r="L1266" s="17">
        <v>5</v>
      </c>
      <c r="M1266" s="17">
        <v>5</v>
      </c>
      <c r="N1266" s="17">
        <v>5</v>
      </c>
      <c r="O1266" s="17"/>
      <c r="P1266" s="17"/>
      <c r="Q1266" s="17"/>
      <c r="R1266" s="17"/>
      <c r="S1266" s="17"/>
      <c r="U1266" s="28">
        <f t="shared" si="1936"/>
        <v>27</v>
      </c>
      <c r="V1266" s="28">
        <f t="shared" si="1937"/>
        <v>217</v>
      </c>
    </row>
    <row r="1267" spans="1:22" x14ac:dyDescent="0.3">
      <c r="A1267" s="28">
        <f t="shared" si="1934"/>
        <v>27218</v>
      </c>
      <c r="B1267" s="9">
        <v>15</v>
      </c>
      <c r="C1267" s="26">
        <v>15.09</v>
      </c>
      <c r="D1267" s="26">
        <v>7.0000000000000007E-2</v>
      </c>
      <c r="E1267" s="9">
        <v>2</v>
      </c>
      <c r="F1267" s="26">
        <v>1000000</v>
      </c>
      <c r="G1267" s="27">
        <v>15</v>
      </c>
      <c r="H1267" s="27">
        <v>15.12</v>
      </c>
      <c r="J1267" s="28" t="str">
        <f t="shared" ref="J1267" si="1987">CONCATENATE(K1266,1)</f>
        <v>51</v>
      </c>
      <c r="K1267" s="22">
        <f t="array" ref="K1267:N1269">LINEST(B1266:B1270,C1266:C1270^{1,2,3},TRUE,TRUE)</f>
        <v>-4.4912068780513489E-6</v>
      </c>
      <c r="L1267" s="22">
        <v>4.2047848322525154E-4</v>
      </c>
      <c r="M1267" s="22">
        <v>0.9935912585634481</v>
      </c>
      <c r="N1267" s="22">
        <v>-9.4224288148441249E-2</v>
      </c>
      <c r="O1267" s="17"/>
      <c r="P1267" s="17"/>
      <c r="Q1267" s="17"/>
      <c r="R1267" s="17"/>
      <c r="S1267" s="17"/>
      <c r="U1267" s="28">
        <f t="shared" si="1936"/>
        <v>27</v>
      </c>
      <c r="V1267" s="28">
        <f t="shared" si="1937"/>
        <v>218</v>
      </c>
    </row>
    <row r="1268" spans="1:22" x14ac:dyDescent="0.3">
      <c r="A1268" s="28">
        <f t="shared" si="1934"/>
        <v>27219</v>
      </c>
      <c r="B1268" s="9">
        <v>30</v>
      </c>
      <c r="C1268" s="26">
        <v>30.06</v>
      </c>
      <c r="D1268" s="26">
        <v>7.0000000000000007E-2</v>
      </c>
      <c r="E1268" s="9">
        <v>2</v>
      </c>
      <c r="F1268" s="26">
        <v>1000000</v>
      </c>
      <c r="G1268" s="27">
        <v>30</v>
      </c>
      <c r="H1268" s="27">
        <v>30.15</v>
      </c>
      <c r="J1268" s="28" t="str">
        <f t="shared" ref="J1268" si="1988">CONCATENATE(K1266,2)</f>
        <v>52</v>
      </c>
      <c r="K1268" s="22">
        <v>3.4090276741801412E-6</v>
      </c>
      <c r="L1268" s="22">
        <v>3.1142899161840993E-4</v>
      </c>
      <c r="M1268" s="22">
        <v>7.3738912015765875E-3</v>
      </c>
      <c r="N1268" s="22">
        <v>4.3426875209196282E-2</v>
      </c>
      <c r="O1268" s="17"/>
      <c r="P1268" s="17"/>
      <c r="Q1268" s="17"/>
      <c r="R1268" s="17"/>
      <c r="S1268" s="17"/>
      <c r="U1268" s="28">
        <f t="shared" si="1936"/>
        <v>27</v>
      </c>
      <c r="V1268" s="28">
        <f t="shared" si="1937"/>
        <v>219</v>
      </c>
    </row>
    <row r="1269" spans="1:22" x14ac:dyDescent="0.3">
      <c r="A1269" s="28">
        <f t="shared" si="1934"/>
        <v>27220</v>
      </c>
      <c r="B1269" s="9">
        <v>45</v>
      </c>
      <c r="C1269" s="26">
        <v>44.92</v>
      </c>
      <c r="D1269" s="26">
        <v>7.0000000000000007E-2</v>
      </c>
      <c r="E1269" s="9">
        <v>2</v>
      </c>
      <c r="F1269" s="26">
        <v>1000000</v>
      </c>
      <c r="G1269" s="27">
        <v>45</v>
      </c>
      <c r="H1269" s="27">
        <v>45.17</v>
      </c>
      <c r="J1269" s="28" t="str">
        <f t="shared" ref="J1269" si="1989">CONCATENATE(K1266,3)</f>
        <v>53</v>
      </c>
      <c r="K1269" s="22">
        <v>0.99999916694606383</v>
      </c>
      <c r="L1269" s="22">
        <v>4.3294010629351121E-2</v>
      </c>
      <c r="M1269" s="22" t="e">
        <v>#N/A</v>
      </c>
      <c r="N1269" s="22" t="e">
        <v>#N/A</v>
      </c>
      <c r="O1269" s="17"/>
      <c r="P1269" s="17"/>
      <c r="Q1269" s="17"/>
      <c r="R1269" s="17"/>
      <c r="S1269" s="17"/>
      <c r="U1269" s="28">
        <f t="shared" si="1936"/>
        <v>27</v>
      </c>
      <c r="V1269" s="28">
        <f t="shared" si="1937"/>
        <v>220</v>
      </c>
    </row>
    <row r="1270" spans="1:22" x14ac:dyDescent="0.3">
      <c r="A1270" s="28">
        <f t="shared" si="1934"/>
        <v>27221</v>
      </c>
      <c r="B1270" s="9">
        <v>60</v>
      </c>
      <c r="C1270" s="26">
        <v>59.94</v>
      </c>
      <c r="D1270" s="26">
        <v>7.0000000000000007E-2</v>
      </c>
      <c r="E1270" s="9">
        <v>2</v>
      </c>
      <c r="F1270" s="26">
        <v>1000000</v>
      </c>
      <c r="G1270" s="27">
        <v>60</v>
      </c>
      <c r="H1270" s="27">
        <v>60.18</v>
      </c>
      <c r="J1270" s="17"/>
      <c r="K1270" s="17">
        <v>6</v>
      </c>
      <c r="L1270" s="17">
        <v>6</v>
      </c>
      <c r="M1270" s="17">
        <v>6</v>
      </c>
      <c r="N1270" s="17">
        <v>6</v>
      </c>
      <c r="O1270" s="17">
        <v>6</v>
      </c>
      <c r="P1270" s="17"/>
      <c r="Q1270" s="17"/>
      <c r="R1270" s="17"/>
      <c r="S1270" s="17"/>
      <c r="U1270" s="28">
        <f t="shared" si="1936"/>
        <v>27</v>
      </c>
      <c r="V1270" s="28">
        <f t="shared" si="1937"/>
        <v>221</v>
      </c>
    </row>
    <row r="1271" spans="1:22" x14ac:dyDescent="0.3">
      <c r="A1271" s="28">
        <f t="shared" si="1934"/>
        <v>27222</v>
      </c>
      <c r="B1271" s="26"/>
      <c r="C1271" s="26"/>
      <c r="D1271" s="26"/>
      <c r="E1271" s="9"/>
      <c r="F1271" s="26"/>
      <c r="G1271" s="27"/>
      <c r="H1271" s="27"/>
      <c r="J1271" s="28" t="str">
        <f t="shared" ref="J1271" si="1990">CONCATENATE(K1270,1)</f>
        <v>61</v>
      </c>
      <c r="K1271" s="22" t="e">
        <f t="array" ref="K1271:O1273">LINEST(B1266:B1271,C1266:C1271^{1,2,3,4},TRUE,TRUE)</f>
        <v>#VALUE!</v>
      </c>
      <c r="L1271" s="22" t="e">
        <v>#VALUE!</v>
      </c>
      <c r="M1271" s="22" t="e">
        <v>#VALUE!</v>
      </c>
      <c r="N1271" s="22" t="e">
        <v>#VALUE!</v>
      </c>
      <c r="O1271" s="22" t="e">
        <v>#VALUE!</v>
      </c>
      <c r="P1271" s="17"/>
      <c r="Q1271" s="17"/>
      <c r="R1271" s="17"/>
      <c r="S1271" s="17"/>
      <c r="U1271" s="28">
        <f t="shared" si="1936"/>
        <v>27</v>
      </c>
      <c r="V1271" s="28">
        <f t="shared" si="1937"/>
        <v>222</v>
      </c>
    </row>
    <row r="1272" spans="1:22" x14ac:dyDescent="0.3">
      <c r="A1272" s="28">
        <f t="shared" si="1934"/>
        <v>27223</v>
      </c>
      <c r="B1272" s="26"/>
      <c r="C1272" s="26"/>
      <c r="D1272" s="26"/>
      <c r="E1272" s="9"/>
      <c r="F1272" s="26"/>
      <c r="G1272" s="27"/>
      <c r="H1272" s="27"/>
      <c r="J1272" s="28" t="str">
        <f t="shared" ref="J1272" si="1991">CONCATENATE(K1270,2)</f>
        <v>62</v>
      </c>
      <c r="K1272" s="22" t="e">
        <v>#VALUE!</v>
      </c>
      <c r="L1272" s="22" t="e">
        <v>#VALUE!</v>
      </c>
      <c r="M1272" s="22" t="e">
        <v>#VALUE!</v>
      </c>
      <c r="N1272" s="22" t="e">
        <v>#VALUE!</v>
      </c>
      <c r="O1272" s="22" t="e">
        <v>#VALUE!</v>
      </c>
      <c r="P1272" s="17"/>
      <c r="Q1272" s="17"/>
      <c r="R1272" s="17"/>
      <c r="S1272" s="17"/>
      <c r="U1272" s="28">
        <f t="shared" si="1936"/>
        <v>27</v>
      </c>
      <c r="V1272" s="28">
        <f t="shared" si="1937"/>
        <v>223</v>
      </c>
    </row>
    <row r="1273" spans="1:22" x14ac:dyDescent="0.3">
      <c r="A1273" s="28">
        <f t="shared" si="1934"/>
        <v>27224</v>
      </c>
      <c r="B1273" s="26"/>
      <c r="C1273" s="26"/>
      <c r="D1273" s="26"/>
      <c r="E1273" s="9"/>
      <c r="F1273" s="26"/>
      <c r="G1273" s="27"/>
      <c r="H1273" s="27"/>
      <c r="J1273" s="28" t="str">
        <f t="shared" ref="J1273" si="1992">CONCATENATE(K1270,3)</f>
        <v>63</v>
      </c>
      <c r="K1273" s="22" t="e">
        <v>#VALUE!</v>
      </c>
      <c r="L1273" s="22" t="e">
        <v>#VALUE!</v>
      </c>
      <c r="M1273" s="22" t="e">
        <v>#VALUE!</v>
      </c>
      <c r="N1273" s="22" t="e">
        <v>#VALUE!</v>
      </c>
      <c r="O1273" s="22" t="e">
        <v>#VALUE!</v>
      </c>
      <c r="P1273" s="17"/>
      <c r="Q1273" s="17"/>
      <c r="R1273" s="17"/>
      <c r="S1273" s="17"/>
      <c r="U1273" s="28">
        <f t="shared" si="1936"/>
        <v>27</v>
      </c>
      <c r="V1273" s="28">
        <f t="shared" si="1937"/>
        <v>224</v>
      </c>
    </row>
    <row r="1274" spans="1:22" x14ac:dyDescent="0.3">
      <c r="A1274" s="28">
        <f t="shared" si="1934"/>
        <v>27225</v>
      </c>
      <c r="B1274" s="26"/>
      <c r="C1274" s="26"/>
      <c r="D1274" s="26"/>
      <c r="E1274" s="9"/>
      <c r="F1274" s="26"/>
      <c r="G1274" s="27"/>
      <c r="H1274" s="27"/>
      <c r="J1274" s="17"/>
      <c r="K1274" s="17">
        <v>7</v>
      </c>
      <c r="L1274" s="17">
        <v>7</v>
      </c>
      <c r="M1274" s="17">
        <v>7</v>
      </c>
      <c r="N1274" s="17">
        <v>7</v>
      </c>
      <c r="O1274" s="17">
        <v>7</v>
      </c>
      <c r="P1274" s="17">
        <v>7</v>
      </c>
      <c r="Q1274" s="17"/>
      <c r="R1274" s="17"/>
      <c r="S1274" s="17"/>
      <c r="U1274" s="28">
        <f t="shared" si="1936"/>
        <v>27</v>
      </c>
      <c r="V1274" s="28">
        <f t="shared" si="1937"/>
        <v>225</v>
      </c>
    </row>
    <row r="1275" spans="1:22" x14ac:dyDescent="0.3">
      <c r="A1275" s="28">
        <f t="shared" si="1934"/>
        <v>27226</v>
      </c>
      <c r="B1275" s="26"/>
      <c r="C1275" s="26"/>
      <c r="D1275" s="26"/>
      <c r="E1275" s="9"/>
      <c r="F1275" s="26"/>
      <c r="G1275" s="27"/>
      <c r="H1275" s="27"/>
      <c r="J1275" s="28" t="str">
        <f t="shared" ref="J1275" si="1993">CONCATENATE(K1274,1)</f>
        <v>71</v>
      </c>
      <c r="K1275" s="22" t="e">
        <f t="array" ref="K1275:P1277">LINEST(B1266:B1272,C1266:C1272^{1,2,3,4,5},TRUE,TRUE)</f>
        <v>#VALUE!</v>
      </c>
      <c r="L1275" s="22" t="e">
        <v>#VALUE!</v>
      </c>
      <c r="M1275" s="22" t="e">
        <v>#VALUE!</v>
      </c>
      <c r="N1275" s="22" t="e">
        <v>#VALUE!</v>
      </c>
      <c r="O1275" s="22" t="e">
        <v>#VALUE!</v>
      </c>
      <c r="P1275" s="22" t="e">
        <v>#VALUE!</v>
      </c>
      <c r="Q1275" s="17"/>
      <c r="R1275" s="17"/>
      <c r="S1275" s="17"/>
      <c r="U1275" s="28">
        <f t="shared" si="1936"/>
        <v>27</v>
      </c>
      <c r="V1275" s="28">
        <f t="shared" si="1937"/>
        <v>226</v>
      </c>
    </row>
    <row r="1276" spans="1:22" x14ac:dyDescent="0.3">
      <c r="A1276" s="28">
        <f t="shared" si="1934"/>
        <v>27227</v>
      </c>
      <c r="B1276" s="2">
        <f t="shared" ref="B1276" si="1994">COUNT(B1266:B1275)-2</f>
        <v>3</v>
      </c>
      <c r="J1276" s="28" t="str">
        <f t="shared" ref="J1276" si="1995">CONCATENATE(K1274,2)</f>
        <v>72</v>
      </c>
      <c r="K1276" s="22" t="e">
        <v>#VALUE!</v>
      </c>
      <c r="L1276" s="22" t="e">
        <v>#VALUE!</v>
      </c>
      <c r="M1276" s="22" t="e">
        <v>#VALUE!</v>
      </c>
      <c r="N1276" s="22" t="e">
        <v>#VALUE!</v>
      </c>
      <c r="O1276" s="22" t="e">
        <v>#VALUE!</v>
      </c>
      <c r="P1276" s="22" t="e">
        <v>#VALUE!</v>
      </c>
      <c r="Q1276" s="17"/>
      <c r="R1276" s="17"/>
      <c r="S1276" s="17"/>
      <c r="U1276" s="28">
        <f t="shared" si="1936"/>
        <v>27</v>
      </c>
      <c r="V1276" s="28">
        <f t="shared" si="1937"/>
        <v>227</v>
      </c>
    </row>
    <row r="1277" spans="1:22" x14ac:dyDescent="0.3">
      <c r="A1277" s="28">
        <f t="shared" si="1934"/>
        <v>27228</v>
      </c>
      <c r="J1277" s="28" t="str">
        <f t="shared" ref="J1277" si="1996">CONCATENATE(K1274,3)</f>
        <v>73</v>
      </c>
      <c r="K1277" s="22" t="e">
        <v>#VALUE!</v>
      </c>
      <c r="L1277" s="22" t="e">
        <v>#VALUE!</v>
      </c>
      <c r="M1277" s="22" t="e">
        <v>#VALUE!</v>
      </c>
      <c r="N1277" s="22" t="e">
        <v>#VALUE!</v>
      </c>
      <c r="O1277" s="22" t="e">
        <v>#VALUE!</v>
      </c>
      <c r="P1277" s="22" t="e">
        <v>#VALUE!</v>
      </c>
      <c r="Q1277" s="17"/>
      <c r="R1277" s="17"/>
      <c r="S1277" s="17"/>
      <c r="U1277" s="28">
        <f t="shared" si="1936"/>
        <v>27</v>
      </c>
      <c r="V1277" s="28">
        <f t="shared" si="1937"/>
        <v>228</v>
      </c>
    </row>
    <row r="1278" spans="1:22" x14ac:dyDescent="0.3">
      <c r="A1278" s="28">
        <f t="shared" si="1934"/>
        <v>27229</v>
      </c>
      <c r="B1278" s="66" t="s">
        <v>25</v>
      </c>
      <c r="C1278" s="66"/>
      <c r="D1278" s="66"/>
      <c r="E1278" s="66"/>
      <c r="F1278" s="66"/>
      <c r="G1278" s="66"/>
      <c r="H1278" s="66"/>
      <c r="J1278" s="17"/>
      <c r="K1278" s="17">
        <v>8</v>
      </c>
      <c r="L1278" s="17">
        <v>8</v>
      </c>
      <c r="M1278" s="17">
        <v>8</v>
      </c>
      <c r="N1278" s="17">
        <v>8</v>
      </c>
      <c r="O1278" s="17">
        <v>8</v>
      </c>
      <c r="P1278" s="17">
        <v>8</v>
      </c>
      <c r="Q1278" s="17">
        <v>8</v>
      </c>
      <c r="R1278" s="17"/>
      <c r="S1278" s="17"/>
      <c r="U1278" s="28">
        <f t="shared" si="1936"/>
        <v>27</v>
      </c>
      <c r="V1278" s="28">
        <f t="shared" si="1937"/>
        <v>229</v>
      </c>
    </row>
    <row r="1279" spans="1:22" x14ac:dyDescent="0.3">
      <c r="A1279" s="28">
        <f t="shared" si="1934"/>
        <v>27230</v>
      </c>
      <c r="B1279" s="71"/>
      <c r="C1279" s="71"/>
      <c r="D1279" s="71"/>
      <c r="E1279" s="71"/>
      <c r="F1279" s="71"/>
      <c r="G1279" s="71"/>
      <c r="H1279" s="71"/>
      <c r="J1279" s="28" t="str">
        <f t="shared" ref="J1279" si="1997">CONCATENATE(K1278,1)</f>
        <v>81</v>
      </c>
      <c r="K1279" s="22" t="e">
        <f t="array" ref="K1279:Q1281">LINEST(B1266:B1273,C1266:C1273^{1,2,3,4,5,6},TRUE,TRUE)</f>
        <v>#VALUE!</v>
      </c>
      <c r="L1279" s="22" t="e">
        <v>#VALUE!</v>
      </c>
      <c r="M1279" s="22" t="e">
        <v>#VALUE!</v>
      </c>
      <c r="N1279" s="22" t="e">
        <v>#VALUE!</v>
      </c>
      <c r="O1279" s="22" t="e">
        <v>#VALUE!</v>
      </c>
      <c r="P1279" s="22" t="e">
        <v>#VALUE!</v>
      </c>
      <c r="Q1279" s="22" t="e">
        <v>#VALUE!</v>
      </c>
      <c r="R1279" s="17"/>
      <c r="S1279" s="17"/>
      <c r="U1279" s="28">
        <f t="shared" si="1936"/>
        <v>27</v>
      </c>
      <c r="V1279" s="28">
        <f t="shared" si="1937"/>
        <v>230</v>
      </c>
    </row>
    <row r="1280" spans="1:22" x14ac:dyDescent="0.3">
      <c r="A1280" s="28">
        <f t="shared" si="1934"/>
        <v>27231</v>
      </c>
      <c r="B1280" s="71"/>
      <c r="C1280" s="71"/>
      <c r="D1280" s="71"/>
      <c r="E1280" s="71"/>
      <c r="F1280" s="71"/>
      <c r="G1280" s="71"/>
      <c r="H1280" s="71"/>
      <c r="J1280" s="28" t="str">
        <f t="shared" ref="J1280" si="1998">CONCATENATE(K1278,2)</f>
        <v>82</v>
      </c>
      <c r="K1280" s="22" t="e">
        <v>#VALUE!</v>
      </c>
      <c r="L1280" s="22" t="e">
        <v>#VALUE!</v>
      </c>
      <c r="M1280" s="22" t="e">
        <v>#VALUE!</v>
      </c>
      <c r="N1280" s="22" t="e">
        <v>#VALUE!</v>
      </c>
      <c r="O1280" s="22" t="e">
        <v>#VALUE!</v>
      </c>
      <c r="P1280" s="22" t="e">
        <v>#VALUE!</v>
      </c>
      <c r="Q1280" s="22" t="e">
        <v>#VALUE!</v>
      </c>
      <c r="R1280" s="17"/>
      <c r="S1280" s="17"/>
      <c r="U1280" s="28">
        <f t="shared" si="1936"/>
        <v>27</v>
      </c>
      <c r="V1280" s="28">
        <f t="shared" si="1937"/>
        <v>231</v>
      </c>
    </row>
    <row r="1281" spans="1:22" x14ac:dyDescent="0.3">
      <c r="A1281" s="28">
        <f t="shared" si="1934"/>
        <v>27232</v>
      </c>
      <c r="J1281" s="28" t="str">
        <f t="shared" ref="J1281" si="1999">CONCATENATE(K1278,3)</f>
        <v>83</v>
      </c>
      <c r="K1281" s="22" t="e">
        <v>#VALUE!</v>
      </c>
      <c r="L1281" s="22" t="e">
        <v>#VALUE!</v>
      </c>
      <c r="M1281" s="22" t="e">
        <v>#VALUE!</v>
      </c>
      <c r="N1281" s="22" t="e">
        <v>#VALUE!</v>
      </c>
      <c r="O1281" s="22" t="e">
        <v>#VALUE!</v>
      </c>
      <c r="P1281" s="22" t="e">
        <v>#VALUE!</v>
      </c>
      <c r="Q1281" s="22" t="e">
        <v>#VALUE!</v>
      </c>
      <c r="R1281" s="17"/>
      <c r="S1281" s="17"/>
      <c r="U1281" s="28">
        <f t="shared" si="1936"/>
        <v>27</v>
      </c>
      <c r="V1281" s="28">
        <f t="shared" si="1937"/>
        <v>232</v>
      </c>
    </row>
    <row r="1282" spans="1:22" ht="15" customHeight="1" x14ac:dyDescent="0.3">
      <c r="A1282" s="28">
        <f t="shared" si="1934"/>
        <v>27233</v>
      </c>
      <c r="B1282" s="66" t="s">
        <v>52</v>
      </c>
      <c r="C1282" s="66"/>
      <c r="D1282" s="66"/>
      <c r="E1282" s="10">
        <f>IF(D1252="","",MAX(E1283,E1284))</f>
        <v>0.25</v>
      </c>
      <c r="J1282" s="17"/>
      <c r="K1282" s="17">
        <v>9</v>
      </c>
      <c r="L1282" s="17">
        <v>9</v>
      </c>
      <c r="M1282" s="17">
        <v>9</v>
      </c>
      <c r="N1282" s="17">
        <v>9</v>
      </c>
      <c r="O1282" s="17">
        <v>9</v>
      </c>
      <c r="P1282" s="17">
        <v>9</v>
      </c>
      <c r="Q1282" s="17">
        <v>9</v>
      </c>
      <c r="R1282" s="17">
        <v>9</v>
      </c>
      <c r="S1282" s="17"/>
      <c r="U1282" s="28">
        <f t="shared" si="1936"/>
        <v>27</v>
      </c>
      <c r="V1282" s="28">
        <f t="shared" si="1937"/>
        <v>233</v>
      </c>
    </row>
    <row r="1283" spans="1:22" x14ac:dyDescent="0.3">
      <c r="A1283" s="28">
        <f t="shared" si="1934"/>
        <v>27234</v>
      </c>
      <c r="B1283" s="2" t="s">
        <v>26</v>
      </c>
      <c r="C1283" s="2" t="s">
        <v>27</v>
      </c>
      <c r="D1283" s="2" t="s">
        <v>28</v>
      </c>
      <c r="E1283" s="11">
        <f>ABS(MIN(D1284:D1293))</f>
        <v>0</v>
      </c>
      <c r="G1283" s="2" t="s">
        <v>230</v>
      </c>
      <c r="J1283" s="28" t="str">
        <f t="shared" ref="J1283" si="2000">CONCATENATE(K1282,1)</f>
        <v>91</v>
      </c>
      <c r="K1283" s="22" t="e">
        <f t="array" ref="K1283:R1285">LINEST(B1266:B1274,C1266:C1274^{1,2,3,4,5,6,7},TRUE,TRUE)</f>
        <v>#VALUE!</v>
      </c>
      <c r="L1283" s="22" t="e">
        <v>#VALUE!</v>
      </c>
      <c r="M1283" s="22" t="e">
        <v>#VALUE!</v>
      </c>
      <c r="N1283" s="22" t="e">
        <v>#VALUE!</v>
      </c>
      <c r="O1283" s="22" t="e">
        <v>#VALUE!</v>
      </c>
      <c r="P1283" s="22" t="e">
        <v>#VALUE!</v>
      </c>
      <c r="Q1283" s="22" t="e">
        <v>#VALUE!</v>
      </c>
      <c r="R1283" s="22" t="e">
        <v>#VALUE!</v>
      </c>
      <c r="S1283" s="17"/>
      <c r="U1283" s="28">
        <f t="shared" si="1936"/>
        <v>27</v>
      </c>
      <c r="V1283" s="28">
        <f t="shared" si="1937"/>
        <v>234</v>
      </c>
    </row>
    <row r="1284" spans="1:22" x14ac:dyDescent="0.3">
      <c r="A1284" s="28">
        <f t="shared" si="1934"/>
        <v>27235</v>
      </c>
      <c r="B1284" s="7">
        <f t="shared" ref="B1284:B1293" si="2001">C1266-B1266</f>
        <v>0.1</v>
      </c>
      <c r="C1284" s="7">
        <f t="shared" ref="C1284:C1293" si="2002">H1266-G1266</f>
        <v>0.1</v>
      </c>
      <c r="D1284" s="7">
        <f>C1284-B1284</f>
        <v>0</v>
      </c>
      <c r="E1284" s="11">
        <f>ABS(MAX(D1284:D1293))</f>
        <v>0.25</v>
      </c>
      <c r="F1284" s="13"/>
      <c r="G1284" s="2">
        <f>IF(D1266="","",D1266/E1266)</f>
        <v>3.5000000000000003E-2</v>
      </c>
      <c r="H1284" s="13"/>
      <c r="J1284" s="28" t="str">
        <f t="shared" ref="J1284" si="2003">CONCATENATE(K1282,2)</f>
        <v>92</v>
      </c>
      <c r="K1284" s="22" t="e">
        <v>#VALUE!</v>
      </c>
      <c r="L1284" s="22" t="e">
        <v>#VALUE!</v>
      </c>
      <c r="M1284" s="22" t="e">
        <v>#VALUE!</v>
      </c>
      <c r="N1284" s="22" t="e">
        <v>#VALUE!</v>
      </c>
      <c r="O1284" s="22" t="e">
        <v>#VALUE!</v>
      </c>
      <c r="P1284" s="22" t="e">
        <v>#VALUE!</v>
      </c>
      <c r="Q1284" s="22" t="e">
        <v>#VALUE!</v>
      </c>
      <c r="R1284" s="22" t="e">
        <v>#VALUE!</v>
      </c>
      <c r="S1284" s="17"/>
      <c r="U1284" s="28">
        <f t="shared" si="1936"/>
        <v>27</v>
      </c>
      <c r="V1284" s="28">
        <f t="shared" si="1937"/>
        <v>235</v>
      </c>
    </row>
    <row r="1285" spans="1:22" x14ac:dyDescent="0.3">
      <c r="A1285" s="28">
        <f t="shared" si="1934"/>
        <v>27236</v>
      </c>
      <c r="B1285" s="7">
        <f t="shared" si="2001"/>
        <v>8.9999999999999858E-2</v>
      </c>
      <c r="C1285" s="7">
        <f t="shared" si="2002"/>
        <v>0.11999999999999922</v>
      </c>
      <c r="D1285" s="7">
        <f t="shared" ref="D1285:D1293" si="2004">C1285-B1285</f>
        <v>2.9999999999999361E-2</v>
      </c>
      <c r="E1285" s="12" t="s">
        <v>34</v>
      </c>
      <c r="G1285" s="2">
        <f t="shared" ref="G1285:G1293" si="2005">IF(D1267="","",D1267/E1267)</f>
        <v>3.5000000000000003E-2</v>
      </c>
      <c r="H1285" s="13"/>
      <c r="J1285" s="28" t="str">
        <f t="shared" ref="J1285" si="2006">CONCATENATE(K1282,3)</f>
        <v>93</v>
      </c>
      <c r="K1285" s="22" t="e">
        <v>#VALUE!</v>
      </c>
      <c r="L1285" s="22" t="e">
        <v>#VALUE!</v>
      </c>
      <c r="M1285" s="22" t="e">
        <v>#VALUE!</v>
      </c>
      <c r="N1285" s="22" t="e">
        <v>#VALUE!</v>
      </c>
      <c r="O1285" s="22" t="e">
        <v>#VALUE!</v>
      </c>
      <c r="P1285" s="22" t="e">
        <v>#VALUE!</v>
      </c>
      <c r="Q1285" s="22" t="e">
        <v>#VALUE!</v>
      </c>
      <c r="R1285" s="22" t="e">
        <v>#VALUE!</v>
      </c>
      <c r="S1285" s="17"/>
      <c r="U1285" s="28">
        <f t="shared" si="1936"/>
        <v>27</v>
      </c>
      <c r="V1285" s="28">
        <f t="shared" si="1937"/>
        <v>236</v>
      </c>
    </row>
    <row r="1286" spans="1:22" x14ac:dyDescent="0.3">
      <c r="A1286" s="28">
        <f t="shared" si="1934"/>
        <v>27237</v>
      </c>
      <c r="B1286" s="7">
        <f t="shared" si="2001"/>
        <v>5.9999999999998721E-2</v>
      </c>
      <c r="C1286" s="7">
        <f t="shared" si="2002"/>
        <v>0.14999999999999858</v>
      </c>
      <c r="D1286" s="7">
        <f t="shared" si="2004"/>
        <v>8.9999999999999858E-2</v>
      </c>
      <c r="E1286" s="10">
        <f>IF(D1252="","",MAX(E1287,E1288))</f>
        <v>0.1</v>
      </c>
      <c r="G1286" s="2">
        <f t="shared" si="2005"/>
        <v>3.5000000000000003E-2</v>
      </c>
      <c r="H1286" s="13"/>
      <c r="J1286" s="17"/>
      <c r="K1286" s="17">
        <v>10</v>
      </c>
      <c r="L1286" s="17">
        <v>10</v>
      </c>
      <c r="M1286" s="17">
        <v>10</v>
      </c>
      <c r="N1286" s="17">
        <v>10</v>
      </c>
      <c r="O1286" s="17">
        <v>10</v>
      </c>
      <c r="P1286" s="17">
        <v>10</v>
      </c>
      <c r="Q1286" s="17">
        <v>10</v>
      </c>
      <c r="R1286" s="17">
        <v>10</v>
      </c>
      <c r="S1286" s="17">
        <v>10</v>
      </c>
      <c r="U1286" s="28">
        <f t="shared" si="1936"/>
        <v>27</v>
      </c>
      <c r="V1286" s="28">
        <f t="shared" si="1937"/>
        <v>237</v>
      </c>
    </row>
    <row r="1287" spans="1:22" x14ac:dyDescent="0.3">
      <c r="A1287" s="28">
        <f t="shared" si="1934"/>
        <v>27238</v>
      </c>
      <c r="B1287" s="7">
        <f t="shared" si="2001"/>
        <v>-7.9999999999998295E-2</v>
      </c>
      <c r="C1287" s="7">
        <f t="shared" si="2002"/>
        <v>0.17000000000000171</v>
      </c>
      <c r="D1287" s="7">
        <f t="shared" si="2004"/>
        <v>0.25</v>
      </c>
      <c r="E1287" s="11">
        <f>ABS(MIN(B1284:B1293))</f>
        <v>7.9999999999998295E-2</v>
      </c>
      <c r="G1287" s="2">
        <f t="shared" si="2005"/>
        <v>3.5000000000000003E-2</v>
      </c>
      <c r="H1287" s="13"/>
      <c r="J1287" s="28" t="str">
        <f t="shared" ref="J1287" si="2007">CONCATENATE(K1286,1)</f>
        <v>101</v>
      </c>
      <c r="K1287" s="22" t="e">
        <f t="array" ref="K1287:S1289">LINEST(B1266:B1275,C1266:C1275^{1,2,3,4,5,6,7,8},TRUE,TRUE)</f>
        <v>#VALUE!</v>
      </c>
      <c r="L1287" s="22" t="e">
        <v>#VALUE!</v>
      </c>
      <c r="M1287" s="22" t="e">
        <v>#VALUE!</v>
      </c>
      <c r="N1287" s="22" t="e">
        <v>#VALUE!</v>
      </c>
      <c r="O1287" s="22" t="e">
        <v>#VALUE!</v>
      </c>
      <c r="P1287" s="22" t="e">
        <v>#VALUE!</v>
      </c>
      <c r="Q1287" s="22" t="e">
        <v>#VALUE!</v>
      </c>
      <c r="R1287" s="22" t="e">
        <v>#VALUE!</v>
      </c>
      <c r="S1287" s="22" t="e">
        <v>#VALUE!</v>
      </c>
      <c r="U1287" s="28">
        <f t="shared" si="1936"/>
        <v>27</v>
      </c>
      <c r="V1287" s="28">
        <f t="shared" si="1937"/>
        <v>238</v>
      </c>
    </row>
    <row r="1288" spans="1:22" x14ac:dyDescent="0.3">
      <c r="A1288" s="28">
        <f t="shared" si="1934"/>
        <v>27239</v>
      </c>
      <c r="B1288" s="7">
        <f t="shared" si="2001"/>
        <v>-6.0000000000002274E-2</v>
      </c>
      <c r="C1288" s="7">
        <f t="shared" si="2002"/>
        <v>0.17999999999999972</v>
      </c>
      <c r="D1288" s="7">
        <f t="shared" si="2004"/>
        <v>0.24000000000000199</v>
      </c>
      <c r="E1288" s="11">
        <f>ABS(MAX(B1284:B1293))</f>
        <v>0.1</v>
      </c>
      <c r="G1288" s="2">
        <f t="shared" si="2005"/>
        <v>3.5000000000000003E-2</v>
      </c>
      <c r="H1288" s="13"/>
      <c r="J1288" s="28" t="str">
        <f t="shared" ref="J1288" si="2008">CONCATENATE(K1286,2)</f>
        <v>102</v>
      </c>
      <c r="K1288" s="22" t="e">
        <v>#VALUE!</v>
      </c>
      <c r="L1288" s="22" t="e">
        <v>#VALUE!</v>
      </c>
      <c r="M1288" s="22" t="e">
        <v>#VALUE!</v>
      </c>
      <c r="N1288" s="22" t="e">
        <v>#VALUE!</v>
      </c>
      <c r="O1288" s="22" t="e">
        <v>#VALUE!</v>
      </c>
      <c r="P1288" s="22" t="e">
        <v>#VALUE!</v>
      </c>
      <c r="Q1288" s="22" t="e">
        <v>#VALUE!</v>
      </c>
      <c r="R1288" s="22" t="e">
        <v>#VALUE!</v>
      </c>
      <c r="S1288" s="22" t="e">
        <v>#VALUE!</v>
      </c>
      <c r="U1288" s="28">
        <f t="shared" si="1936"/>
        <v>27</v>
      </c>
      <c r="V1288" s="28">
        <f t="shared" si="1937"/>
        <v>239</v>
      </c>
    </row>
    <row r="1289" spans="1:22" x14ac:dyDescent="0.3">
      <c r="A1289" s="28">
        <f t="shared" si="1934"/>
        <v>27240</v>
      </c>
      <c r="B1289" s="7">
        <f t="shared" si="2001"/>
        <v>0</v>
      </c>
      <c r="C1289" s="7">
        <f t="shared" si="2002"/>
        <v>0</v>
      </c>
      <c r="D1289" s="7">
        <f t="shared" si="2004"/>
        <v>0</v>
      </c>
      <c r="E1289" s="12" t="s">
        <v>231</v>
      </c>
      <c r="G1289" s="2" t="str">
        <f t="shared" si="2005"/>
        <v/>
      </c>
      <c r="H1289" s="13"/>
      <c r="J1289" s="28" t="str">
        <f t="shared" ref="J1289" si="2009">CONCATENATE(K1286,3)</f>
        <v>103</v>
      </c>
      <c r="K1289" s="22" t="e">
        <v>#VALUE!</v>
      </c>
      <c r="L1289" s="22" t="e">
        <v>#VALUE!</v>
      </c>
      <c r="M1289" s="22" t="e">
        <v>#VALUE!</v>
      </c>
      <c r="N1289" s="22" t="e">
        <v>#VALUE!</v>
      </c>
      <c r="O1289" s="22" t="e">
        <v>#VALUE!</v>
      </c>
      <c r="P1289" s="22" t="e">
        <v>#VALUE!</v>
      </c>
      <c r="Q1289" s="22" t="e">
        <v>#VALUE!</v>
      </c>
      <c r="R1289" s="22" t="e">
        <v>#VALUE!</v>
      </c>
      <c r="S1289" s="22" t="e">
        <v>#VALUE!</v>
      </c>
      <c r="U1289" s="28">
        <f t="shared" si="1936"/>
        <v>27</v>
      </c>
      <c r="V1289" s="28">
        <f t="shared" si="1937"/>
        <v>240</v>
      </c>
    </row>
    <row r="1290" spans="1:22" x14ac:dyDescent="0.3">
      <c r="A1290" s="28">
        <f t="shared" si="1934"/>
        <v>27241</v>
      </c>
      <c r="B1290" s="7">
        <f t="shared" si="2001"/>
        <v>0</v>
      </c>
      <c r="C1290" s="7">
        <f t="shared" si="2002"/>
        <v>0</v>
      </c>
      <c r="D1290" s="7">
        <f t="shared" si="2004"/>
        <v>0</v>
      </c>
      <c r="E1290" s="10">
        <f>IF(D1252="","",MAX(E1291,E1292))*2</f>
        <v>7.0000000000000007E-2</v>
      </c>
      <c r="G1290" s="2" t="str">
        <f t="shared" si="2005"/>
        <v/>
      </c>
      <c r="H1290" s="13"/>
      <c r="U1290" s="28">
        <f t="shared" si="1936"/>
        <v>27</v>
      </c>
      <c r="V1290" s="28">
        <f t="shared" si="1937"/>
        <v>241</v>
      </c>
    </row>
    <row r="1291" spans="1:22" x14ac:dyDescent="0.3">
      <c r="A1291" s="28">
        <f t="shared" si="1934"/>
        <v>27242</v>
      </c>
      <c r="B1291" s="7">
        <f t="shared" si="2001"/>
        <v>0</v>
      </c>
      <c r="C1291" s="7">
        <f t="shared" si="2002"/>
        <v>0</v>
      </c>
      <c r="D1291" s="7">
        <f t="shared" si="2004"/>
        <v>0</v>
      </c>
      <c r="E1291" s="11">
        <f>ABS(MIN(G1284:G1293))</f>
        <v>3.5000000000000003E-2</v>
      </c>
      <c r="G1291" s="2" t="str">
        <f t="shared" si="2005"/>
        <v/>
      </c>
      <c r="U1291" s="28">
        <f t="shared" si="1936"/>
        <v>27</v>
      </c>
      <c r="V1291" s="28">
        <f t="shared" si="1937"/>
        <v>242</v>
      </c>
    </row>
    <row r="1292" spans="1:22" x14ac:dyDescent="0.3">
      <c r="A1292" s="28">
        <f t="shared" si="1934"/>
        <v>27243</v>
      </c>
      <c r="B1292" s="7">
        <f t="shared" si="2001"/>
        <v>0</v>
      </c>
      <c r="C1292" s="7">
        <f t="shared" si="2002"/>
        <v>0</v>
      </c>
      <c r="D1292" s="7">
        <f t="shared" si="2004"/>
        <v>0</v>
      </c>
      <c r="E1292" s="11">
        <f>ABS(MAX(G1284:G1293))</f>
        <v>3.5000000000000003E-2</v>
      </c>
      <c r="G1292" s="2" t="str">
        <f t="shared" si="2005"/>
        <v/>
      </c>
      <c r="U1292" s="28">
        <f t="shared" si="1936"/>
        <v>27</v>
      </c>
      <c r="V1292" s="28">
        <f t="shared" si="1937"/>
        <v>243</v>
      </c>
    </row>
    <row r="1293" spans="1:22" x14ac:dyDescent="0.3">
      <c r="A1293" s="28">
        <f t="shared" si="1934"/>
        <v>27244</v>
      </c>
      <c r="B1293" s="7">
        <f t="shared" si="2001"/>
        <v>0</v>
      </c>
      <c r="C1293" s="7">
        <f t="shared" si="2002"/>
        <v>0</v>
      </c>
      <c r="D1293" s="7">
        <f t="shared" si="2004"/>
        <v>0</v>
      </c>
      <c r="F1293" s="13"/>
      <c r="G1293" s="2" t="str">
        <f t="shared" si="2005"/>
        <v/>
      </c>
      <c r="U1293" s="28">
        <f t="shared" si="1936"/>
        <v>27</v>
      </c>
      <c r="V1293" s="28">
        <f t="shared" si="1937"/>
        <v>244</v>
      </c>
    </row>
    <row r="1294" spans="1:22" x14ac:dyDescent="0.3">
      <c r="A1294" s="28">
        <f t="shared" si="1934"/>
        <v>27245</v>
      </c>
      <c r="F1294" s="13"/>
      <c r="U1294" s="28">
        <f t="shared" si="1936"/>
        <v>27</v>
      </c>
      <c r="V1294" s="28">
        <f t="shared" si="1937"/>
        <v>245</v>
      </c>
    </row>
    <row r="1295" spans="1:22" x14ac:dyDescent="0.3">
      <c r="A1295" s="28">
        <f t="shared" si="1934"/>
        <v>27246</v>
      </c>
      <c r="F1295" s="13"/>
      <c r="U1295" s="28">
        <f t="shared" si="1936"/>
        <v>27</v>
      </c>
      <c r="V1295" s="28">
        <f t="shared" si="1937"/>
        <v>246</v>
      </c>
    </row>
    <row r="1296" spans="1:22" x14ac:dyDescent="0.3">
      <c r="A1296" s="28">
        <f t="shared" si="1934"/>
        <v>27247</v>
      </c>
      <c r="F1296" s="13"/>
      <c r="U1296" s="28">
        <f t="shared" si="1936"/>
        <v>27</v>
      </c>
      <c r="V1296" s="28">
        <f t="shared" si="1937"/>
        <v>247</v>
      </c>
    </row>
    <row r="1297" spans="1:24" s="8" customFormat="1" x14ac:dyDescent="0.3"/>
    <row r="1298" spans="1:24" x14ac:dyDescent="0.3">
      <c r="A1298" s="28">
        <f t="shared" ref="A1298:A1344" si="2010">ROUND(CONCATENATE(U1298,V1298),0)</f>
        <v>28201</v>
      </c>
      <c r="B1298" s="63" t="s">
        <v>0</v>
      </c>
      <c r="C1298" s="63"/>
      <c r="D1298" s="71" t="s">
        <v>75</v>
      </c>
      <c r="E1298" s="71"/>
      <c r="F1298" s="71"/>
      <c r="G1298" s="71"/>
      <c r="H1298" s="71"/>
      <c r="U1298" s="28">
        <f t="shared" ref="U1298" si="2011">U1296+1</f>
        <v>28</v>
      </c>
      <c r="V1298" s="28">
        <v>201</v>
      </c>
    </row>
    <row r="1299" spans="1:24" x14ac:dyDescent="0.3">
      <c r="A1299" s="28">
        <f t="shared" si="2010"/>
        <v>28202</v>
      </c>
      <c r="B1299" s="72" t="s">
        <v>70</v>
      </c>
      <c r="C1299" s="73"/>
      <c r="D1299" s="30" t="s">
        <v>66</v>
      </c>
      <c r="E1299" s="66" t="s">
        <v>71</v>
      </c>
      <c r="F1299" s="66"/>
      <c r="G1299" s="74" t="s">
        <v>72</v>
      </c>
      <c r="H1299" s="74"/>
      <c r="U1299" s="28">
        <f t="shared" ref="U1299" si="2012">U1298</f>
        <v>28</v>
      </c>
      <c r="V1299" s="28">
        <f t="shared" ref="V1299" si="2013">V1298+1</f>
        <v>202</v>
      </c>
    </row>
    <row r="1300" spans="1:24" x14ac:dyDescent="0.3">
      <c r="A1300" s="28">
        <f t="shared" si="2010"/>
        <v>28203</v>
      </c>
      <c r="B1300" s="75" t="s">
        <v>6</v>
      </c>
      <c r="C1300" s="75"/>
      <c r="D1300" s="71" t="s">
        <v>134</v>
      </c>
      <c r="E1300" s="71"/>
      <c r="F1300" s="71"/>
      <c r="G1300" s="71"/>
      <c r="H1300" s="71"/>
      <c r="U1300" s="28">
        <f t="shared" si="1936"/>
        <v>28</v>
      </c>
      <c r="V1300" s="28">
        <f t="shared" si="1937"/>
        <v>203</v>
      </c>
    </row>
    <row r="1301" spans="1:24" x14ac:dyDescent="0.3">
      <c r="A1301" s="28">
        <f t="shared" si="2010"/>
        <v>28204</v>
      </c>
      <c r="B1301" s="63" t="s">
        <v>7</v>
      </c>
      <c r="C1301" s="63"/>
      <c r="D1301" s="71" t="s">
        <v>29</v>
      </c>
      <c r="E1301" s="71"/>
      <c r="F1301" s="71"/>
      <c r="G1301" s="71"/>
      <c r="H1301" s="71"/>
      <c r="J1301" s="17"/>
      <c r="K1301" s="17" t="s">
        <v>53</v>
      </c>
      <c r="L1301" s="17" t="s">
        <v>54</v>
      </c>
      <c r="M1301" s="17" t="s">
        <v>55</v>
      </c>
      <c r="N1301" s="17" t="s">
        <v>56</v>
      </c>
      <c r="O1301" s="17" t="s">
        <v>57</v>
      </c>
      <c r="P1301" s="17" t="s">
        <v>2</v>
      </c>
      <c r="Q1301" s="17" t="s">
        <v>3</v>
      </c>
      <c r="R1301" s="17" t="s">
        <v>4</v>
      </c>
      <c r="S1301" s="17" t="s">
        <v>5</v>
      </c>
      <c r="U1301" s="28">
        <f t="shared" si="1936"/>
        <v>28</v>
      </c>
      <c r="V1301" s="28">
        <f t="shared" si="1937"/>
        <v>204</v>
      </c>
      <c r="X1301" s="1" t="s">
        <v>48</v>
      </c>
    </row>
    <row r="1302" spans="1:24" x14ac:dyDescent="0.3">
      <c r="A1302" s="28">
        <f t="shared" si="2010"/>
        <v>28205</v>
      </c>
      <c r="B1302" s="63" t="s">
        <v>9</v>
      </c>
      <c r="C1302" s="63"/>
      <c r="D1302" s="71" t="s">
        <v>30</v>
      </c>
      <c r="E1302" s="71"/>
      <c r="F1302" s="71"/>
      <c r="G1302" s="71"/>
      <c r="H1302" s="71"/>
      <c r="J1302" s="17">
        <f t="shared" ref="J1302" si="2014">COUNTA(B1314:B1323)</f>
        <v>5</v>
      </c>
      <c r="K1302" s="17">
        <f t="shared" ref="K1302" si="2015">IF(L1302-1&lt;2,0,L1302-1)</f>
        <v>0</v>
      </c>
      <c r="L1302" s="17">
        <f t="shared" ref="L1302" si="2016">IF(M1302-1&lt;2,0,M1302-1)</f>
        <v>0</v>
      </c>
      <c r="M1302" s="17">
        <f t="shared" ref="M1302" si="2017">IF(N1302-1&lt;2,0,N1302-1)</f>
        <v>0</v>
      </c>
      <c r="N1302" s="17">
        <f t="shared" ref="N1302" si="2018">IF(O1302-1&lt;2,0,O1302-1)</f>
        <v>0</v>
      </c>
      <c r="O1302" s="17">
        <f t="shared" ref="O1302" si="2019">IF(P1302-1&lt;2,0,P1302-1)</f>
        <v>0</v>
      </c>
      <c r="P1302" s="17">
        <f t="shared" ref="P1302" si="2020">IF(Q1302-1&lt;2,0,Q1302-1)</f>
        <v>2</v>
      </c>
      <c r="Q1302" s="17">
        <f t="shared" ref="Q1302" si="2021">IF(R1302-1&lt;2,0,R1302-1)</f>
        <v>3</v>
      </c>
      <c r="R1302" s="17">
        <f t="shared" ref="R1302" si="2022">IF(S1302-1&lt;2,0,S1302-1)</f>
        <v>4</v>
      </c>
      <c r="S1302" s="17">
        <f t="shared" ref="S1302" si="2023">J1302</f>
        <v>5</v>
      </c>
      <c r="U1302" s="28">
        <f t="shared" si="1936"/>
        <v>28</v>
      </c>
      <c r="V1302" s="28">
        <f t="shared" si="1937"/>
        <v>205</v>
      </c>
      <c r="X1302" s="1" t="s">
        <v>49</v>
      </c>
    </row>
    <row r="1303" spans="1:24" x14ac:dyDescent="0.3">
      <c r="A1303" s="28">
        <f t="shared" si="2010"/>
        <v>28206</v>
      </c>
      <c r="B1303" s="63" t="s">
        <v>10</v>
      </c>
      <c r="C1303" s="63"/>
      <c r="D1303" s="77" t="s">
        <v>192</v>
      </c>
      <c r="E1303" s="78"/>
      <c r="F1303" s="78"/>
      <c r="G1303" s="78"/>
      <c r="H1303" s="79"/>
      <c r="J1303" s="28" t="str">
        <f t="shared" ref="J1303" si="2024">CONCATENATE(J1302,1)</f>
        <v>51</v>
      </c>
      <c r="K1303" s="29">
        <f t="shared" ref="K1303" si="2025">IF(K1302=0,0,VLOOKUP(J1303,J1307:S1337,K1302,FALSE))</f>
        <v>0</v>
      </c>
      <c r="L1303" s="29">
        <f t="shared" ref="L1303" si="2026">IF(L1302=0,0,VLOOKUP(J1303,J1307:S1337,L1302,FALSE))</f>
        <v>0</v>
      </c>
      <c r="M1303" s="29">
        <f t="shared" ref="M1303" si="2027">IF(M1302=0,0,VLOOKUP(J1303,J1307:S1337,M1302,FALSE))</f>
        <v>0</v>
      </c>
      <c r="N1303" s="29">
        <f t="shared" ref="N1303" si="2028">IF(N1302=0,0,VLOOKUP(J1303,J1307:S1337,N1302,FALSE))</f>
        <v>0</v>
      </c>
      <c r="O1303" s="29">
        <f t="shared" ref="O1303" si="2029">IF(O1302=0,0,VLOOKUP(J1303,J1307:S1337,O1302,FALSE))</f>
        <v>0</v>
      </c>
      <c r="P1303" s="29">
        <f t="shared" ref="P1303" si="2030">IF(P1302=0,0,VLOOKUP(J1303,J1307:S1337,P1302,FALSE))</f>
        <v>-9.8054963232528439E-7</v>
      </c>
      <c r="Q1303" s="29">
        <f t="shared" ref="Q1303" si="2031">IF(Q1302=0,0,VLOOKUP(J1303,J1307:S1337,Q1302,FALSE))</f>
        <v>5.6467827202907253E-5</v>
      </c>
      <c r="R1303" s="29">
        <f t="shared" ref="R1303" si="2032">IF(R1302=0,0,VLOOKUP(J1303,J1307:S1337,R1302,FALSE))</f>
        <v>0.9988093460418529</v>
      </c>
      <c r="S1303" s="29">
        <f t="shared" ref="S1303" si="2033">IF(S1302=0,0,VLOOKUP(J1303,J1307:S1337,S1302,FALSE))</f>
        <v>9.1605638351652099E-2</v>
      </c>
      <c r="U1303" s="28">
        <f t="shared" si="1936"/>
        <v>28</v>
      </c>
      <c r="V1303" s="28">
        <f t="shared" si="1937"/>
        <v>206</v>
      </c>
      <c r="X1303" s="1" t="s">
        <v>50</v>
      </c>
    </row>
    <row r="1304" spans="1:24" x14ac:dyDescent="0.3">
      <c r="A1304" s="28">
        <f t="shared" si="2010"/>
        <v>28207</v>
      </c>
      <c r="B1304" s="63" t="s">
        <v>11</v>
      </c>
      <c r="C1304" s="63"/>
      <c r="D1304" s="83">
        <v>45979</v>
      </c>
      <c r="E1304" s="84"/>
      <c r="F1304" s="84"/>
      <c r="G1304" s="84"/>
      <c r="H1304" s="85"/>
      <c r="J1304" s="28" t="str">
        <f t="shared" ref="J1304" si="2034">CONCATENATE(J1302,2)</f>
        <v>52</v>
      </c>
      <c r="K1304" s="22">
        <f t="shared" ref="K1304" si="2035">IF(K1302=0,0,VLOOKUP(J1304,J1307:S1337,K1302,FALSE))</f>
        <v>0</v>
      </c>
      <c r="L1304" s="22">
        <f t="shared" ref="L1304" si="2036">IF(L1302=0,0,VLOOKUP(J1304,J1307:S1337,L1302,FALSE))</f>
        <v>0</v>
      </c>
      <c r="M1304" s="22">
        <f t="shared" ref="M1304" si="2037">IF(M1302=0,0,VLOOKUP(J1304,J1307:S1337,M1302,FALSE))</f>
        <v>0</v>
      </c>
      <c r="N1304" s="22">
        <f t="shared" ref="N1304" si="2038">IF(N1302=0,0,VLOOKUP(J1304,J1307:S1337,N1302,FALSE))</f>
        <v>0</v>
      </c>
      <c r="O1304" s="22">
        <f t="shared" ref="O1304" si="2039">IF(O1302=0,0,VLOOKUP(J1304,J1307:S1337,O1302,FALSE))</f>
        <v>0</v>
      </c>
      <c r="P1304" s="22">
        <f t="shared" ref="P1304" si="2040">IF(P1302=0,0,VLOOKUP(J1304,J1307:S1337,P1302,FALSE))</f>
        <v>1.1128488403084999E-6</v>
      </c>
      <c r="Q1304" s="22">
        <f t="shared" ref="Q1304" si="2041">IF(Q1302=0,0,VLOOKUP(J1304,J1307:S1337,Q1302,FALSE))</f>
        <v>1.0142549691047892E-4</v>
      </c>
      <c r="R1304" s="22">
        <f t="shared" ref="R1304" si="2042">IF(R1302=0,0,VLOOKUP(J1304,J1307:S1337,R1302,FALSE))</f>
        <v>2.3890694642963919E-3</v>
      </c>
      <c r="S1304" s="22">
        <f t="shared" ref="S1304" si="2043">IF(S1302=0,0,VLOOKUP(J1304,J1307:S1337,S1302,FALSE))</f>
        <v>1.4078119917935448E-2</v>
      </c>
      <c r="U1304" s="28">
        <f t="shared" si="1936"/>
        <v>28</v>
      </c>
      <c r="V1304" s="28">
        <f t="shared" si="1937"/>
        <v>207</v>
      </c>
    </row>
    <row r="1305" spans="1:24" x14ac:dyDescent="0.3">
      <c r="A1305" s="28">
        <f t="shared" si="2010"/>
        <v>28208</v>
      </c>
      <c r="B1305" s="63" t="s">
        <v>12</v>
      </c>
      <c r="C1305" s="63"/>
      <c r="D1305" s="86">
        <v>45807</v>
      </c>
      <c r="E1305" s="87"/>
      <c r="F1305" s="87"/>
      <c r="G1305" s="87"/>
      <c r="H1305" s="88"/>
      <c r="J1305" s="28" t="str">
        <f t="shared" ref="J1305" si="2044">CONCATENATE(J1302,3)</f>
        <v>53</v>
      </c>
      <c r="K1305" s="22"/>
      <c r="L1305" s="22"/>
      <c r="M1305" s="22"/>
      <c r="N1305" s="22" t="s">
        <v>58</v>
      </c>
      <c r="O1305" s="29">
        <f t="shared" ref="O1305" si="2045">J1302-2</f>
        <v>3</v>
      </c>
      <c r="P1305" s="22" t="s">
        <v>59</v>
      </c>
      <c r="Q1305" s="29">
        <f t="shared" ref="Q1305" si="2046">VLOOKUP(J1305,J1307:S1337,3,FALSE)</f>
        <v>1.4308261207040651E-2</v>
      </c>
      <c r="R1305" s="22" t="s">
        <v>60</v>
      </c>
      <c r="S1305" s="22">
        <f t="shared" ref="S1305" si="2047">VLOOKUP(J1305,J1307:S1337,2,FALSE)</f>
        <v>0.99999990901051605</v>
      </c>
      <c r="U1305" s="28">
        <f t="shared" si="1936"/>
        <v>28</v>
      </c>
      <c r="V1305" s="28">
        <f t="shared" si="1937"/>
        <v>208</v>
      </c>
    </row>
    <row r="1306" spans="1:24" x14ac:dyDescent="0.3">
      <c r="A1306" s="28">
        <f t="shared" si="2010"/>
        <v>28209</v>
      </c>
      <c r="B1306" s="63" t="s">
        <v>13</v>
      </c>
      <c r="C1306" s="63"/>
      <c r="D1306" s="15">
        <v>0.01</v>
      </c>
      <c r="E1306" s="66" t="s">
        <v>14</v>
      </c>
      <c r="F1306" s="66"/>
      <c r="G1306" s="66"/>
      <c r="H1306" s="6" t="s">
        <v>64</v>
      </c>
      <c r="J1306" s="17"/>
      <c r="K1306" s="17">
        <v>3</v>
      </c>
      <c r="L1306" s="17">
        <v>3</v>
      </c>
      <c r="M1306" s="17"/>
      <c r="N1306" s="17"/>
      <c r="O1306" s="17"/>
      <c r="P1306" s="17"/>
      <c r="Q1306" s="17"/>
      <c r="R1306" s="17"/>
      <c r="S1306" s="17"/>
      <c r="U1306" s="28">
        <f t="shared" si="1936"/>
        <v>28</v>
      </c>
      <c r="V1306" s="28">
        <f t="shared" si="1937"/>
        <v>209</v>
      </c>
    </row>
    <row r="1307" spans="1:24" x14ac:dyDescent="0.3">
      <c r="A1307" s="28">
        <f t="shared" si="2010"/>
        <v>28210</v>
      </c>
      <c r="B1307" s="63" t="s">
        <v>15</v>
      </c>
      <c r="C1307" s="63"/>
      <c r="D1307" s="2">
        <f t="shared" ref="D1307" si="2048">MIN(B1314:B1323)</f>
        <v>0</v>
      </c>
      <c r="E1307" s="3" t="s">
        <v>16</v>
      </c>
      <c r="F1307" s="2">
        <f t="shared" ref="F1307" si="2049">MAX(B1314:B1323)</f>
        <v>60</v>
      </c>
      <c r="G1307" s="4" t="str">
        <f t="shared" ref="G1307" si="2050">IF(H1306="","",H1306)</f>
        <v>°C</v>
      </c>
      <c r="H1307" s="14"/>
      <c r="J1307" s="28" t="str">
        <f t="shared" ref="J1307" si="2051">CONCATENATE(K1306,1)</f>
        <v>31</v>
      </c>
      <c r="K1307" s="22">
        <f t="array" ref="K1307:L1309">LINEST(B1314:B1316,C1314:C1316^{1},TRUE,TRUE)</f>
        <v>0.99933362962945416</v>
      </c>
      <c r="L1307" s="22">
        <v>9.3273358027309072E-2</v>
      </c>
      <c r="M1307" s="17"/>
      <c r="N1307" s="17"/>
      <c r="O1307" s="17"/>
      <c r="P1307" s="17"/>
      <c r="Q1307" s="17"/>
      <c r="R1307" s="17"/>
      <c r="S1307" s="17"/>
      <c r="U1307" s="28">
        <f t="shared" si="1936"/>
        <v>28</v>
      </c>
      <c r="V1307" s="28">
        <f t="shared" si="1937"/>
        <v>210</v>
      </c>
    </row>
    <row r="1308" spans="1:24" x14ac:dyDescent="0.3">
      <c r="A1308" s="28">
        <f t="shared" si="2010"/>
        <v>28211</v>
      </c>
      <c r="J1308" s="28" t="str">
        <f t="shared" ref="J1308" si="2052">CONCATENATE(K1306,2)</f>
        <v>32</v>
      </c>
      <c r="K1308" s="22">
        <v>3.8438743509440503E-4</v>
      </c>
      <c r="L1308" s="22">
        <v>7.420838449080501E-3</v>
      </c>
      <c r="M1308" s="17"/>
      <c r="N1308" s="17"/>
      <c r="O1308" s="17"/>
      <c r="P1308" s="17"/>
      <c r="Q1308" s="17"/>
      <c r="R1308" s="17"/>
      <c r="S1308" s="17"/>
      <c r="U1308" s="28">
        <f t="shared" si="1936"/>
        <v>28</v>
      </c>
      <c r="V1308" s="28">
        <f t="shared" si="1937"/>
        <v>211</v>
      </c>
    </row>
    <row r="1309" spans="1:24" x14ac:dyDescent="0.3">
      <c r="A1309" s="28">
        <f t="shared" si="2010"/>
        <v>28212</v>
      </c>
      <c r="B1309" s="67" t="s">
        <v>17</v>
      </c>
      <c r="C1309" s="67"/>
      <c r="D1309" s="67"/>
      <c r="E1309" s="67"/>
      <c r="F1309" s="67"/>
      <c r="G1309" s="68" t="s">
        <v>31</v>
      </c>
      <c r="H1309" s="69"/>
      <c r="J1309" s="28" t="str">
        <f t="shared" ref="J1309" si="2053">CONCATENATE(K1306,3)</f>
        <v>33</v>
      </c>
      <c r="K1309" s="22">
        <v>0.99999985204920727</v>
      </c>
      <c r="L1309" s="22">
        <v>8.1595255215880513E-3</v>
      </c>
      <c r="M1309" s="17"/>
      <c r="N1309" s="17"/>
      <c r="O1309" s="17"/>
      <c r="P1309" s="17"/>
      <c r="Q1309" s="17"/>
      <c r="R1309" s="17"/>
      <c r="S1309" s="17"/>
      <c r="U1309" s="28">
        <f t="shared" si="1936"/>
        <v>28</v>
      </c>
      <c r="V1309" s="28">
        <f t="shared" si="1937"/>
        <v>212</v>
      </c>
    </row>
    <row r="1310" spans="1:24" x14ac:dyDescent="0.3">
      <c r="A1310" s="28">
        <f t="shared" si="2010"/>
        <v>28213</v>
      </c>
      <c r="B1310" s="66" t="s">
        <v>18</v>
      </c>
      <c r="C1310" s="66"/>
      <c r="D1310" s="66"/>
      <c r="E1310" s="66" t="str">
        <f t="shared" ref="E1310" si="2054">IF(D1303="","",D1303)</f>
        <v>E0546/24</v>
      </c>
      <c r="F1310" s="66"/>
      <c r="G1310" s="4" t="s">
        <v>18</v>
      </c>
      <c r="H1310" s="32" t="s">
        <v>135</v>
      </c>
      <c r="J1310" s="17"/>
      <c r="K1310" s="17">
        <v>4</v>
      </c>
      <c r="L1310" s="17">
        <v>4</v>
      </c>
      <c r="M1310" s="17">
        <v>4</v>
      </c>
      <c r="N1310" s="17"/>
      <c r="O1310" s="17"/>
      <c r="P1310" s="17"/>
      <c r="Q1310" s="17"/>
      <c r="R1310" s="17"/>
      <c r="S1310" s="17"/>
      <c r="U1310" s="28">
        <f t="shared" si="1936"/>
        <v>28</v>
      </c>
      <c r="V1310" s="28">
        <f t="shared" si="1937"/>
        <v>213</v>
      </c>
    </row>
    <row r="1311" spans="1:24" ht="15" customHeight="1" x14ac:dyDescent="0.3">
      <c r="A1311" s="28">
        <f t="shared" si="2010"/>
        <v>28214</v>
      </c>
      <c r="B1311" s="5" t="s">
        <v>19</v>
      </c>
      <c r="C1311" s="5" t="s">
        <v>20</v>
      </c>
      <c r="D1311" s="5" t="s">
        <v>21</v>
      </c>
      <c r="E1311" s="5"/>
      <c r="F1311" s="70" t="s">
        <v>33</v>
      </c>
      <c r="G1311" s="5" t="s">
        <v>19</v>
      </c>
      <c r="H1311" s="5" t="s">
        <v>20</v>
      </c>
      <c r="J1311" s="28" t="str">
        <f t="shared" ref="J1311" si="2055">CONCATENATE(K1310,1)</f>
        <v>41</v>
      </c>
      <c r="K1311" s="22">
        <f t="array" ref="K1311:M1313">LINEST(B1314:B1317,C1314:C1317^{1,2},TRUE,TRUE)</f>
        <v>0</v>
      </c>
      <c r="L1311" s="22">
        <v>0.99946687996203898</v>
      </c>
      <c r="M1311" s="22">
        <v>9.1952551251083037E-2</v>
      </c>
      <c r="N1311" s="17"/>
      <c r="O1311" s="17"/>
      <c r="P1311" s="17"/>
      <c r="Q1311" s="17"/>
      <c r="R1311" s="17"/>
      <c r="S1311" s="17"/>
      <c r="U1311" s="28">
        <f t="shared" si="1936"/>
        <v>28</v>
      </c>
      <c r="V1311" s="28">
        <f t="shared" si="1937"/>
        <v>214</v>
      </c>
    </row>
    <row r="1312" spans="1:24" x14ac:dyDescent="0.3">
      <c r="A1312" s="28">
        <f t="shared" si="2010"/>
        <v>28215</v>
      </c>
      <c r="B1312" s="5" t="s">
        <v>22</v>
      </c>
      <c r="C1312" s="5" t="s">
        <v>23</v>
      </c>
      <c r="D1312" s="5" t="s">
        <v>24</v>
      </c>
      <c r="E1312" s="5" t="s">
        <v>32</v>
      </c>
      <c r="F1312" s="70"/>
      <c r="G1312" s="5" t="s">
        <v>22</v>
      </c>
      <c r="H1312" s="5" t="s">
        <v>23</v>
      </c>
      <c r="J1312" s="28" t="str">
        <f t="shared" ref="J1312" si="2056">CONCATENATE(K1310,2)</f>
        <v>42</v>
      </c>
      <c r="K1312" s="22">
        <v>1.9852329240341478E-5</v>
      </c>
      <c r="L1312" s="22">
        <v>9.291809619271067E-4</v>
      </c>
      <c r="M1312" s="22">
        <v>8.6553145764092856E-3</v>
      </c>
      <c r="N1312" s="17"/>
      <c r="O1312" s="17"/>
      <c r="P1312" s="17"/>
      <c r="Q1312" s="17"/>
      <c r="R1312" s="17"/>
      <c r="S1312" s="17"/>
      <c r="U1312" s="28">
        <f t="shared" si="1936"/>
        <v>28</v>
      </c>
      <c r="V1312" s="28">
        <f t="shared" si="1937"/>
        <v>215</v>
      </c>
    </row>
    <row r="1313" spans="1:22" x14ac:dyDescent="0.3">
      <c r="A1313" s="28">
        <f t="shared" si="2010"/>
        <v>28216</v>
      </c>
      <c r="B1313" s="6" t="str">
        <f t="shared" ref="B1313" si="2057">IF(H1306="","",H1306)</f>
        <v>°C</v>
      </c>
      <c r="C1313" s="6" t="str">
        <f t="shared" ref="C1313" si="2058">IF(H1306="","",H1306)</f>
        <v>°C</v>
      </c>
      <c r="D1313" s="6" t="str">
        <f t="shared" ref="D1313" si="2059">IF(H1306="","",H1306)</f>
        <v>°C</v>
      </c>
      <c r="E1313" s="6"/>
      <c r="F1313" s="6"/>
      <c r="G1313" s="6" t="str">
        <f t="shared" ref="G1313" si="2060">IF(H1306="","",H1306)</f>
        <v>°C</v>
      </c>
      <c r="H1313" s="6" t="str">
        <f t="shared" ref="H1313" si="2061">IF(H1306="","",H1306)</f>
        <v>°C</v>
      </c>
      <c r="J1313" s="28" t="str">
        <f t="shared" ref="J1313" si="2062">CONCATENATE(K1310,3)</f>
        <v>43</v>
      </c>
      <c r="K1313" s="22">
        <v>0.99999992896468515</v>
      </c>
      <c r="L1313" s="22">
        <v>8.9395038569257679E-3</v>
      </c>
      <c r="M1313" s="22" t="e">
        <v>#N/A</v>
      </c>
      <c r="N1313" s="17"/>
      <c r="O1313" s="17"/>
      <c r="P1313" s="17"/>
      <c r="Q1313" s="17"/>
      <c r="R1313" s="17"/>
      <c r="S1313" s="17"/>
      <c r="U1313" s="28">
        <f t="shared" si="1936"/>
        <v>28</v>
      </c>
      <c r="V1313" s="28">
        <f t="shared" si="1937"/>
        <v>216</v>
      </c>
    </row>
    <row r="1314" spans="1:22" x14ac:dyDescent="0.3">
      <c r="A1314" s="28">
        <f t="shared" si="2010"/>
        <v>28217</v>
      </c>
      <c r="B1314" s="26">
        <v>0</v>
      </c>
      <c r="C1314" s="26">
        <v>-0.09</v>
      </c>
      <c r="D1314" s="26">
        <v>7.0000000000000007E-2</v>
      </c>
      <c r="E1314" s="9">
        <v>2</v>
      </c>
      <c r="F1314" s="26">
        <v>1000000</v>
      </c>
      <c r="G1314" s="27">
        <v>0</v>
      </c>
      <c r="H1314" s="27">
        <v>0.09</v>
      </c>
      <c r="J1314" s="17"/>
      <c r="K1314" s="17">
        <v>5</v>
      </c>
      <c r="L1314" s="17">
        <v>5</v>
      </c>
      <c r="M1314" s="17">
        <v>5</v>
      </c>
      <c r="N1314" s="17">
        <v>5</v>
      </c>
      <c r="O1314" s="17"/>
      <c r="P1314" s="17"/>
      <c r="Q1314" s="17"/>
      <c r="R1314" s="17"/>
      <c r="S1314" s="17"/>
      <c r="U1314" s="28">
        <f t="shared" si="1936"/>
        <v>28</v>
      </c>
      <c r="V1314" s="28">
        <f t="shared" si="1937"/>
        <v>217</v>
      </c>
    </row>
    <row r="1315" spans="1:22" x14ac:dyDescent="0.3">
      <c r="A1315" s="28">
        <f t="shared" si="2010"/>
        <v>28218</v>
      </c>
      <c r="B1315" s="26">
        <v>15</v>
      </c>
      <c r="C1315" s="26">
        <v>14.91</v>
      </c>
      <c r="D1315" s="26">
        <v>7.0000000000000007E-2</v>
      </c>
      <c r="E1315" s="9">
        <v>2</v>
      </c>
      <c r="F1315" s="26">
        <v>1000000</v>
      </c>
      <c r="G1315" s="27">
        <v>15</v>
      </c>
      <c r="H1315" s="27">
        <v>15.03</v>
      </c>
      <c r="J1315" s="28" t="str">
        <f t="shared" ref="J1315" si="2063">CONCATENATE(K1314,1)</f>
        <v>51</v>
      </c>
      <c r="K1315" s="22">
        <f t="array" ref="K1315:N1317">LINEST(B1314:B1318,C1314:C1318^{1,2,3},TRUE,TRUE)</f>
        <v>-9.8054963232528439E-7</v>
      </c>
      <c r="L1315" s="22">
        <v>5.6467827202907253E-5</v>
      </c>
      <c r="M1315" s="22">
        <v>0.9988093460418529</v>
      </c>
      <c r="N1315" s="22">
        <v>9.1605638351652099E-2</v>
      </c>
      <c r="O1315" s="17"/>
      <c r="P1315" s="17"/>
      <c r="Q1315" s="17"/>
      <c r="R1315" s="17"/>
      <c r="S1315" s="17"/>
      <c r="U1315" s="28">
        <f t="shared" ref="U1315:U1378" si="2064">U1314</f>
        <v>28</v>
      </c>
      <c r="V1315" s="28">
        <f t="shared" ref="V1315:V1378" si="2065">V1314+1</f>
        <v>218</v>
      </c>
    </row>
    <row r="1316" spans="1:22" x14ac:dyDescent="0.3">
      <c r="A1316" s="28">
        <f t="shared" si="2010"/>
        <v>28219</v>
      </c>
      <c r="B1316" s="26">
        <v>30</v>
      </c>
      <c r="C1316" s="26">
        <v>29.93</v>
      </c>
      <c r="D1316" s="26">
        <v>7.0000000000000007E-2</v>
      </c>
      <c r="E1316" s="9">
        <v>2</v>
      </c>
      <c r="F1316" s="26">
        <v>1000000</v>
      </c>
      <c r="G1316" s="27">
        <v>30</v>
      </c>
      <c r="H1316" s="27">
        <v>29.98</v>
      </c>
      <c r="J1316" s="28" t="str">
        <f t="shared" ref="J1316" si="2066">CONCATENATE(K1314,2)</f>
        <v>52</v>
      </c>
      <c r="K1316" s="22">
        <v>1.1128488403084999E-6</v>
      </c>
      <c r="L1316" s="22">
        <v>1.0142549691047892E-4</v>
      </c>
      <c r="M1316" s="22">
        <v>2.3890694642963919E-3</v>
      </c>
      <c r="N1316" s="22">
        <v>1.4078119917935448E-2</v>
      </c>
      <c r="O1316" s="17"/>
      <c r="P1316" s="17"/>
      <c r="Q1316" s="17"/>
      <c r="R1316" s="17"/>
      <c r="S1316" s="17"/>
      <c r="U1316" s="28">
        <f t="shared" si="2064"/>
        <v>28</v>
      </c>
      <c r="V1316" s="28">
        <f t="shared" si="2065"/>
        <v>219</v>
      </c>
    </row>
    <row r="1317" spans="1:22" x14ac:dyDescent="0.3">
      <c r="A1317" s="28">
        <f t="shared" si="2010"/>
        <v>28220</v>
      </c>
      <c r="B1317" s="26">
        <v>45</v>
      </c>
      <c r="C1317" s="26">
        <v>44.93</v>
      </c>
      <c r="D1317" s="26">
        <v>7.0000000000000007E-2</v>
      </c>
      <c r="E1317" s="9">
        <v>2</v>
      </c>
      <c r="F1317" s="26">
        <v>1000000</v>
      </c>
      <c r="G1317" s="27">
        <v>45</v>
      </c>
      <c r="H1317" s="27">
        <v>44.92</v>
      </c>
      <c r="J1317" s="28" t="str">
        <f t="shared" ref="J1317" si="2067">CONCATENATE(K1314,3)</f>
        <v>53</v>
      </c>
      <c r="K1317" s="22">
        <v>0.99999990901051605</v>
      </c>
      <c r="L1317" s="22">
        <v>1.4308261207040651E-2</v>
      </c>
      <c r="M1317" s="22" t="e">
        <v>#N/A</v>
      </c>
      <c r="N1317" s="22" t="e">
        <v>#N/A</v>
      </c>
      <c r="O1317" s="17"/>
      <c r="P1317" s="17"/>
      <c r="Q1317" s="17"/>
      <c r="R1317" s="17"/>
      <c r="S1317" s="17"/>
      <c r="U1317" s="28">
        <f t="shared" si="2064"/>
        <v>28</v>
      </c>
      <c r="V1317" s="28">
        <f t="shared" si="2065"/>
        <v>220</v>
      </c>
    </row>
    <row r="1318" spans="1:22" x14ac:dyDescent="0.3">
      <c r="A1318" s="28">
        <f t="shared" si="2010"/>
        <v>28221</v>
      </c>
      <c r="B1318" s="26">
        <v>60</v>
      </c>
      <c r="C1318" s="26">
        <v>59.99</v>
      </c>
      <c r="D1318" s="26">
        <v>7.0000000000000007E-2</v>
      </c>
      <c r="E1318" s="9">
        <v>2</v>
      </c>
      <c r="F1318" s="26">
        <v>1000000</v>
      </c>
      <c r="G1318" s="27">
        <v>60</v>
      </c>
      <c r="H1318" s="27">
        <v>59.89</v>
      </c>
      <c r="J1318" s="17"/>
      <c r="K1318" s="17">
        <v>6</v>
      </c>
      <c r="L1318" s="17">
        <v>6</v>
      </c>
      <c r="M1318" s="17">
        <v>6</v>
      </c>
      <c r="N1318" s="17">
        <v>6</v>
      </c>
      <c r="O1318" s="17">
        <v>6</v>
      </c>
      <c r="P1318" s="17"/>
      <c r="Q1318" s="17"/>
      <c r="R1318" s="17"/>
      <c r="S1318" s="17"/>
      <c r="U1318" s="28">
        <f t="shared" si="2064"/>
        <v>28</v>
      </c>
      <c r="V1318" s="28">
        <f t="shared" si="2065"/>
        <v>221</v>
      </c>
    </row>
    <row r="1319" spans="1:22" x14ac:dyDescent="0.3">
      <c r="A1319" s="28">
        <f t="shared" si="2010"/>
        <v>28222</v>
      </c>
      <c r="B1319" s="26"/>
      <c r="C1319" s="26"/>
      <c r="D1319" s="26"/>
      <c r="E1319" s="9"/>
      <c r="F1319" s="26"/>
      <c r="G1319" s="27"/>
      <c r="H1319" s="27"/>
      <c r="J1319" s="28" t="str">
        <f t="shared" ref="J1319" si="2068">CONCATENATE(K1318,1)</f>
        <v>61</v>
      </c>
      <c r="K1319" s="22" t="e">
        <f t="array" ref="K1319:O1321">LINEST(B1314:B1319,C1314:C1319^{1,2,3,4},TRUE,TRUE)</f>
        <v>#VALUE!</v>
      </c>
      <c r="L1319" s="22" t="e">
        <v>#VALUE!</v>
      </c>
      <c r="M1319" s="22" t="e">
        <v>#VALUE!</v>
      </c>
      <c r="N1319" s="22" t="e">
        <v>#VALUE!</v>
      </c>
      <c r="O1319" s="22" t="e">
        <v>#VALUE!</v>
      </c>
      <c r="P1319" s="17"/>
      <c r="Q1319" s="17"/>
      <c r="R1319" s="17"/>
      <c r="S1319" s="17"/>
      <c r="U1319" s="28">
        <f t="shared" si="2064"/>
        <v>28</v>
      </c>
      <c r="V1319" s="28">
        <f t="shared" si="2065"/>
        <v>222</v>
      </c>
    </row>
    <row r="1320" spans="1:22" x14ac:dyDescent="0.3">
      <c r="A1320" s="28">
        <f t="shared" si="2010"/>
        <v>28223</v>
      </c>
      <c r="B1320" s="26"/>
      <c r="C1320" s="26"/>
      <c r="D1320" s="26"/>
      <c r="E1320" s="9"/>
      <c r="F1320" s="26"/>
      <c r="G1320" s="27"/>
      <c r="H1320" s="27"/>
      <c r="J1320" s="28" t="str">
        <f t="shared" ref="J1320" si="2069">CONCATENATE(K1318,2)</f>
        <v>62</v>
      </c>
      <c r="K1320" s="22" t="e">
        <v>#VALUE!</v>
      </c>
      <c r="L1320" s="22" t="e">
        <v>#VALUE!</v>
      </c>
      <c r="M1320" s="22" t="e">
        <v>#VALUE!</v>
      </c>
      <c r="N1320" s="22" t="e">
        <v>#VALUE!</v>
      </c>
      <c r="O1320" s="22" t="e">
        <v>#VALUE!</v>
      </c>
      <c r="P1320" s="17"/>
      <c r="Q1320" s="17"/>
      <c r="R1320" s="17"/>
      <c r="S1320" s="17"/>
      <c r="U1320" s="28">
        <f t="shared" si="2064"/>
        <v>28</v>
      </c>
      <c r="V1320" s="28">
        <f t="shared" si="2065"/>
        <v>223</v>
      </c>
    </row>
    <row r="1321" spans="1:22" x14ac:dyDescent="0.3">
      <c r="A1321" s="28">
        <f t="shared" si="2010"/>
        <v>28224</v>
      </c>
      <c r="B1321" s="26"/>
      <c r="C1321" s="26"/>
      <c r="D1321" s="26"/>
      <c r="E1321" s="9"/>
      <c r="F1321" s="26"/>
      <c r="G1321" s="27"/>
      <c r="H1321" s="27"/>
      <c r="J1321" s="28" t="str">
        <f t="shared" ref="J1321" si="2070">CONCATENATE(K1318,3)</f>
        <v>63</v>
      </c>
      <c r="K1321" s="22" t="e">
        <v>#VALUE!</v>
      </c>
      <c r="L1321" s="22" t="e">
        <v>#VALUE!</v>
      </c>
      <c r="M1321" s="22" t="e">
        <v>#VALUE!</v>
      </c>
      <c r="N1321" s="22" t="e">
        <v>#VALUE!</v>
      </c>
      <c r="O1321" s="22" t="e">
        <v>#VALUE!</v>
      </c>
      <c r="P1321" s="17"/>
      <c r="Q1321" s="17"/>
      <c r="R1321" s="17"/>
      <c r="S1321" s="17"/>
      <c r="U1321" s="28">
        <f t="shared" si="2064"/>
        <v>28</v>
      </c>
      <c r="V1321" s="28">
        <f t="shared" si="2065"/>
        <v>224</v>
      </c>
    </row>
    <row r="1322" spans="1:22" x14ac:dyDescent="0.3">
      <c r="A1322" s="28">
        <f t="shared" si="2010"/>
        <v>28225</v>
      </c>
      <c r="B1322" s="26"/>
      <c r="C1322" s="26"/>
      <c r="D1322" s="26"/>
      <c r="E1322" s="9"/>
      <c r="F1322" s="26"/>
      <c r="G1322" s="27"/>
      <c r="H1322" s="27"/>
      <c r="J1322" s="17"/>
      <c r="K1322" s="17">
        <v>7</v>
      </c>
      <c r="L1322" s="17">
        <v>7</v>
      </c>
      <c r="M1322" s="17">
        <v>7</v>
      </c>
      <c r="N1322" s="17">
        <v>7</v>
      </c>
      <c r="O1322" s="17">
        <v>7</v>
      </c>
      <c r="P1322" s="17">
        <v>7</v>
      </c>
      <c r="Q1322" s="17"/>
      <c r="R1322" s="17"/>
      <c r="S1322" s="17"/>
      <c r="U1322" s="28">
        <f t="shared" si="2064"/>
        <v>28</v>
      </c>
      <c r="V1322" s="28">
        <f t="shared" si="2065"/>
        <v>225</v>
      </c>
    </row>
    <row r="1323" spans="1:22" x14ac:dyDescent="0.3">
      <c r="A1323" s="28">
        <f t="shared" si="2010"/>
        <v>28226</v>
      </c>
      <c r="B1323" s="26"/>
      <c r="C1323" s="26"/>
      <c r="D1323" s="26"/>
      <c r="E1323" s="9"/>
      <c r="F1323" s="26"/>
      <c r="G1323" s="27"/>
      <c r="H1323" s="27"/>
      <c r="J1323" s="28" t="str">
        <f t="shared" ref="J1323" si="2071">CONCATENATE(K1322,1)</f>
        <v>71</v>
      </c>
      <c r="K1323" s="22" t="e">
        <f t="array" ref="K1323:P1325">LINEST(B1314:B1320,C1314:C1320^{1,2,3,4,5},TRUE,TRUE)</f>
        <v>#VALUE!</v>
      </c>
      <c r="L1323" s="22" t="e">
        <v>#VALUE!</v>
      </c>
      <c r="M1323" s="22" t="e">
        <v>#VALUE!</v>
      </c>
      <c r="N1323" s="22" t="e">
        <v>#VALUE!</v>
      </c>
      <c r="O1323" s="22" t="e">
        <v>#VALUE!</v>
      </c>
      <c r="P1323" s="22" t="e">
        <v>#VALUE!</v>
      </c>
      <c r="Q1323" s="17"/>
      <c r="R1323" s="17"/>
      <c r="S1323" s="17"/>
      <c r="U1323" s="28">
        <f t="shared" si="2064"/>
        <v>28</v>
      </c>
      <c r="V1323" s="28">
        <f t="shared" si="2065"/>
        <v>226</v>
      </c>
    </row>
    <row r="1324" spans="1:22" x14ac:dyDescent="0.3">
      <c r="A1324" s="28">
        <f t="shared" si="2010"/>
        <v>28227</v>
      </c>
      <c r="B1324" s="2">
        <f t="shared" ref="B1324" si="2072">COUNT(B1314:B1323)-2</f>
        <v>3</v>
      </c>
      <c r="J1324" s="28" t="str">
        <f t="shared" ref="J1324" si="2073">CONCATENATE(K1322,2)</f>
        <v>72</v>
      </c>
      <c r="K1324" s="22" t="e">
        <v>#VALUE!</v>
      </c>
      <c r="L1324" s="22" t="e">
        <v>#VALUE!</v>
      </c>
      <c r="M1324" s="22" t="e">
        <v>#VALUE!</v>
      </c>
      <c r="N1324" s="22" t="e">
        <v>#VALUE!</v>
      </c>
      <c r="O1324" s="22" t="e">
        <v>#VALUE!</v>
      </c>
      <c r="P1324" s="22" t="e">
        <v>#VALUE!</v>
      </c>
      <c r="Q1324" s="17"/>
      <c r="R1324" s="17"/>
      <c r="S1324" s="17"/>
      <c r="U1324" s="28">
        <f t="shared" si="2064"/>
        <v>28</v>
      </c>
      <c r="V1324" s="28">
        <f t="shared" si="2065"/>
        <v>227</v>
      </c>
    </row>
    <row r="1325" spans="1:22" x14ac:dyDescent="0.3">
      <c r="A1325" s="28">
        <f t="shared" si="2010"/>
        <v>28228</v>
      </c>
      <c r="J1325" s="28" t="str">
        <f t="shared" ref="J1325" si="2074">CONCATENATE(K1322,3)</f>
        <v>73</v>
      </c>
      <c r="K1325" s="22" t="e">
        <v>#VALUE!</v>
      </c>
      <c r="L1325" s="22" t="e">
        <v>#VALUE!</v>
      </c>
      <c r="M1325" s="22" t="e">
        <v>#VALUE!</v>
      </c>
      <c r="N1325" s="22" t="e">
        <v>#VALUE!</v>
      </c>
      <c r="O1325" s="22" t="e">
        <v>#VALUE!</v>
      </c>
      <c r="P1325" s="22" t="e">
        <v>#VALUE!</v>
      </c>
      <c r="Q1325" s="17"/>
      <c r="R1325" s="17"/>
      <c r="S1325" s="17"/>
      <c r="U1325" s="28">
        <f t="shared" si="2064"/>
        <v>28</v>
      </c>
      <c r="V1325" s="28">
        <f t="shared" si="2065"/>
        <v>228</v>
      </c>
    </row>
    <row r="1326" spans="1:22" x14ac:dyDescent="0.3">
      <c r="A1326" s="28">
        <f t="shared" si="2010"/>
        <v>28229</v>
      </c>
      <c r="B1326" s="66" t="s">
        <v>25</v>
      </c>
      <c r="C1326" s="66"/>
      <c r="D1326" s="66"/>
      <c r="E1326" s="66"/>
      <c r="F1326" s="66"/>
      <c r="G1326" s="66"/>
      <c r="H1326" s="66"/>
      <c r="J1326" s="17"/>
      <c r="K1326" s="17">
        <v>8</v>
      </c>
      <c r="L1326" s="17">
        <v>8</v>
      </c>
      <c r="M1326" s="17">
        <v>8</v>
      </c>
      <c r="N1326" s="17">
        <v>8</v>
      </c>
      <c r="O1326" s="17">
        <v>8</v>
      </c>
      <c r="P1326" s="17">
        <v>8</v>
      </c>
      <c r="Q1326" s="17">
        <v>8</v>
      </c>
      <c r="R1326" s="17"/>
      <c r="S1326" s="17"/>
      <c r="U1326" s="28">
        <f t="shared" si="2064"/>
        <v>28</v>
      </c>
      <c r="V1326" s="28">
        <f t="shared" si="2065"/>
        <v>229</v>
      </c>
    </row>
    <row r="1327" spans="1:22" x14ac:dyDescent="0.3">
      <c r="A1327" s="28">
        <f t="shared" si="2010"/>
        <v>28230</v>
      </c>
      <c r="B1327" s="71"/>
      <c r="C1327" s="71"/>
      <c r="D1327" s="71"/>
      <c r="E1327" s="71"/>
      <c r="F1327" s="71"/>
      <c r="G1327" s="71"/>
      <c r="H1327" s="71"/>
      <c r="J1327" s="28" t="str">
        <f t="shared" ref="J1327" si="2075">CONCATENATE(K1326,1)</f>
        <v>81</v>
      </c>
      <c r="K1327" s="22" t="e">
        <f t="array" ref="K1327:Q1329">LINEST(B1314:B1321,C1314:C1321^{1,2,3,4,5,6},TRUE,TRUE)</f>
        <v>#VALUE!</v>
      </c>
      <c r="L1327" s="22" t="e">
        <v>#VALUE!</v>
      </c>
      <c r="M1327" s="22" t="e">
        <v>#VALUE!</v>
      </c>
      <c r="N1327" s="22" t="e">
        <v>#VALUE!</v>
      </c>
      <c r="O1327" s="22" t="e">
        <v>#VALUE!</v>
      </c>
      <c r="P1327" s="22" t="e">
        <v>#VALUE!</v>
      </c>
      <c r="Q1327" s="22" t="e">
        <v>#VALUE!</v>
      </c>
      <c r="R1327" s="17"/>
      <c r="S1327" s="17"/>
      <c r="U1327" s="28">
        <f t="shared" si="2064"/>
        <v>28</v>
      </c>
      <c r="V1327" s="28">
        <f t="shared" si="2065"/>
        <v>230</v>
      </c>
    </row>
    <row r="1328" spans="1:22" x14ac:dyDescent="0.3">
      <c r="A1328" s="28">
        <f t="shared" si="2010"/>
        <v>28231</v>
      </c>
      <c r="B1328" s="71"/>
      <c r="C1328" s="71"/>
      <c r="D1328" s="71"/>
      <c r="E1328" s="71"/>
      <c r="F1328" s="71"/>
      <c r="G1328" s="71"/>
      <c r="H1328" s="71"/>
      <c r="J1328" s="28" t="str">
        <f t="shared" ref="J1328" si="2076">CONCATENATE(K1326,2)</f>
        <v>82</v>
      </c>
      <c r="K1328" s="22" t="e">
        <v>#VALUE!</v>
      </c>
      <c r="L1328" s="22" t="e">
        <v>#VALUE!</v>
      </c>
      <c r="M1328" s="22" t="e">
        <v>#VALUE!</v>
      </c>
      <c r="N1328" s="22" t="e">
        <v>#VALUE!</v>
      </c>
      <c r="O1328" s="22" t="e">
        <v>#VALUE!</v>
      </c>
      <c r="P1328" s="22" t="e">
        <v>#VALUE!</v>
      </c>
      <c r="Q1328" s="22" t="e">
        <v>#VALUE!</v>
      </c>
      <c r="R1328" s="17"/>
      <c r="S1328" s="17"/>
      <c r="U1328" s="28">
        <f t="shared" si="2064"/>
        <v>28</v>
      </c>
      <c r="V1328" s="28">
        <f t="shared" si="2065"/>
        <v>231</v>
      </c>
    </row>
    <row r="1329" spans="1:22" x14ac:dyDescent="0.3">
      <c r="A1329" s="28">
        <f t="shared" si="2010"/>
        <v>28232</v>
      </c>
      <c r="J1329" s="28" t="str">
        <f t="shared" ref="J1329" si="2077">CONCATENATE(K1326,3)</f>
        <v>83</v>
      </c>
      <c r="K1329" s="22" t="e">
        <v>#VALUE!</v>
      </c>
      <c r="L1329" s="22" t="e">
        <v>#VALUE!</v>
      </c>
      <c r="M1329" s="22" t="e">
        <v>#VALUE!</v>
      </c>
      <c r="N1329" s="22" t="e">
        <v>#VALUE!</v>
      </c>
      <c r="O1329" s="22" t="e">
        <v>#VALUE!</v>
      </c>
      <c r="P1329" s="22" t="e">
        <v>#VALUE!</v>
      </c>
      <c r="Q1329" s="22" t="e">
        <v>#VALUE!</v>
      </c>
      <c r="R1329" s="17"/>
      <c r="S1329" s="17"/>
      <c r="U1329" s="28">
        <f t="shared" si="2064"/>
        <v>28</v>
      </c>
      <c r="V1329" s="28">
        <f t="shared" si="2065"/>
        <v>232</v>
      </c>
    </row>
    <row r="1330" spans="1:22" ht="15" customHeight="1" x14ac:dyDescent="0.3">
      <c r="A1330" s="28">
        <f t="shared" si="2010"/>
        <v>28233</v>
      </c>
      <c r="B1330" s="66" t="s">
        <v>52</v>
      </c>
      <c r="C1330" s="66"/>
      <c r="D1330" s="66"/>
      <c r="E1330" s="10">
        <v>0.05</v>
      </c>
      <c r="F1330" s="1" t="s">
        <v>193</v>
      </c>
      <c r="J1330" s="17"/>
      <c r="K1330" s="17">
        <v>9</v>
      </c>
      <c r="L1330" s="17">
        <v>9</v>
      </c>
      <c r="M1330" s="17">
        <v>9</v>
      </c>
      <c r="N1330" s="17">
        <v>9</v>
      </c>
      <c r="O1330" s="17">
        <v>9</v>
      </c>
      <c r="P1330" s="17">
        <v>9</v>
      </c>
      <c r="Q1330" s="17">
        <v>9</v>
      </c>
      <c r="R1330" s="17">
        <v>9</v>
      </c>
      <c r="S1330" s="17"/>
      <c r="U1330" s="28">
        <f t="shared" si="2064"/>
        <v>28</v>
      </c>
      <c r="V1330" s="28">
        <f t="shared" si="2065"/>
        <v>233</v>
      </c>
    </row>
    <row r="1331" spans="1:22" x14ac:dyDescent="0.3">
      <c r="A1331" s="28">
        <f t="shared" si="2010"/>
        <v>28234</v>
      </c>
      <c r="B1331" s="2" t="s">
        <v>26</v>
      </c>
      <c r="C1331" s="2" t="s">
        <v>27</v>
      </c>
      <c r="D1331" s="2" t="s">
        <v>28</v>
      </c>
      <c r="E1331" s="11">
        <f>ABS(MIN(D1332:D1341))</f>
        <v>0.10000000000000142</v>
      </c>
      <c r="G1331" s="2" t="s">
        <v>230</v>
      </c>
      <c r="J1331" s="28" t="str">
        <f t="shared" ref="J1331" si="2078">CONCATENATE(K1330,1)</f>
        <v>91</v>
      </c>
      <c r="K1331" s="22" t="e">
        <f t="array" ref="K1331:R1333">LINEST(B1314:B1322,C1314:C1322^{1,2,3,4,5,6,7},TRUE,TRUE)</f>
        <v>#VALUE!</v>
      </c>
      <c r="L1331" s="22" t="e">
        <v>#VALUE!</v>
      </c>
      <c r="M1331" s="22" t="e">
        <v>#VALUE!</v>
      </c>
      <c r="N1331" s="22" t="e">
        <v>#VALUE!</v>
      </c>
      <c r="O1331" s="22" t="e">
        <v>#VALUE!</v>
      </c>
      <c r="P1331" s="22" t="e">
        <v>#VALUE!</v>
      </c>
      <c r="Q1331" s="22" t="e">
        <v>#VALUE!</v>
      </c>
      <c r="R1331" s="22" t="e">
        <v>#VALUE!</v>
      </c>
      <c r="S1331" s="17"/>
      <c r="U1331" s="28">
        <f t="shared" si="2064"/>
        <v>28</v>
      </c>
      <c r="V1331" s="28">
        <f t="shared" si="2065"/>
        <v>234</v>
      </c>
    </row>
    <row r="1332" spans="1:22" x14ac:dyDescent="0.3">
      <c r="A1332" s="28">
        <f t="shared" si="2010"/>
        <v>28235</v>
      </c>
      <c r="B1332" s="7">
        <f t="shared" ref="B1332:B1341" si="2079">C1314-B1314</f>
        <v>-0.09</v>
      </c>
      <c r="C1332" s="7">
        <f t="shared" ref="C1332:C1341" si="2080">H1314-G1314</f>
        <v>0.09</v>
      </c>
      <c r="D1332" s="7">
        <f>C1332-B1332</f>
        <v>0.18</v>
      </c>
      <c r="E1332" s="11">
        <f>ABS(MAX(D1332:D1341))</f>
        <v>0.18</v>
      </c>
      <c r="F1332" s="13"/>
      <c r="G1332" s="2">
        <f>IF(D1314="","",D1314/E1314)</f>
        <v>3.5000000000000003E-2</v>
      </c>
      <c r="H1332" s="13"/>
      <c r="J1332" s="28" t="str">
        <f t="shared" ref="J1332" si="2081">CONCATENATE(K1330,2)</f>
        <v>92</v>
      </c>
      <c r="K1332" s="22" t="e">
        <v>#VALUE!</v>
      </c>
      <c r="L1332" s="22" t="e">
        <v>#VALUE!</v>
      </c>
      <c r="M1332" s="22" t="e">
        <v>#VALUE!</v>
      </c>
      <c r="N1332" s="22" t="e">
        <v>#VALUE!</v>
      </c>
      <c r="O1332" s="22" t="e">
        <v>#VALUE!</v>
      </c>
      <c r="P1332" s="22" t="e">
        <v>#VALUE!</v>
      </c>
      <c r="Q1332" s="22" t="e">
        <v>#VALUE!</v>
      </c>
      <c r="R1332" s="22" t="e">
        <v>#VALUE!</v>
      </c>
      <c r="S1332" s="17"/>
      <c r="U1332" s="28">
        <f t="shared" si="2064"/>
        <v>28</v>
      </c>
      <c r="V1332" s="28">
        <f t="shared" si="2065"/>
        <v>235</v>
      </c>
    </row>
    <row r="1333" spans="1:22" x14ac:dyDescent="0.3">
      <c r="A1333" s="28">
        <f t="shared" si="2010"/>
        <v>28236</v>
      </c>
      <c r="B1333" s="7">
        <f t="shared" si="2079"/>
        <v>-8.9999999999999858E-2</v>
      </c>
      <c r="C1333" s="7">
        <f t="shared" si="2080"/>
        <v>2.9999999999999361E-2</v>
      </c>
      <c r="D1333" s="7">
        <f t="shared" ref="D1333:D1341" si="2082">C1333-B1333</f>
        <v>0.11999999999999922</v>
      </c>
      <c r="E1333" s="12" t="s">
        <v>34</v>
      </c>
      <c r="G1333" s="2">
        <f t="shared" ref="G1333:G1341" si="2083">IF(D1315="","",D1315/E1315)</f>
        <v>3.5000000000000003E-2</v>
      </c>
      <c r="H1333" s="13"/>
      <c r="J1333" s="28" t="str">
        <f t="shared" ref="J1333" si="2084">CONCATENATE(K1330,3)</f>
        <v>93</v>
      </c>
      <c r="K1333" s="22" t="e">
        <v>#VALUE!</v>
      </c>
      <c r="L1333" s="22" t="e">
        <v>#VALUE!</v>
      </c>
      <c r="M1333" s="22" t="e">
        <v>#VALUE!</v>
      </c>
      <c r="N1333" s="22" t="e">
        <v>#VALUE!</v>
      </c>
      <c r="O1333" s="22" t="e">
        <v>#VALUE!</v>
      </c>
      <c r="P1333" s="22" t="e">
        <v>#VALUE!</v>
      </c>
      <c r="Q1333" s="22" t="e">
        <v>#VALUE!</v>
      </c>
      <c r="R1333" s="22" t="e">
        <v>#VALUE!</v>
      </c>
      <c r="S1333" s="17"/>
      <c r="U1333" s="28">
        <f t="shared" si="2064"/>
        <v>28</v>
      </c>
      <c r="V1333" s="28">
        <f t="shared" si="2065"/>
        <v>236</v>
      </c>
    </row>
    <row r="1334" spans="1:22" x14ac:dyDescent="0.3">
      <c r="A1334" s="28">
        <f t="shared" si="2010"/>
        <v>28237</v>
      </c>
      <c r="B1334" s="7">
        <f t="shared" si="2079"/>
        <v>-7.0000000000000284E-2</v>
      </c>
      <c r="C1334" s="7">
        <f t="shared" si="2080"/>
        <v>-1.9999999999999574E-2</v>
      </c>
      <c r="D1334" s="7">
        <f t="shared" si="2082"/>
        <v>5.0000000000000711E-2</v>
      </c>
      <c r="E1334" s="10">
        <f>IF(D1300="","",MAX(E1335,E1336))</f>
        <v>0.09</v>
      </c>
      <c r="G1334" s="2">
        <f t="shared" si="2083"/>
        <v>3.5000000000000003E-2</v>
      </c>
      <c r="H1334" s="13"/>
      <c r="J1334" s="17"/>
      <c r="K1334" s="17">
        <v>10</v>
      </c>
      <c r="L1334" s="17">
        <v>10</v>
      </c>
      <c r="M1334" s="17">
        <v>10</v>
      </c>
      <c r="N1334" s="17">
        <v>10</v>
      </c>
      <c r="O1334" s="17">
        <v>10</v>
      </c>
      <c r="P1334" s="17">
        <v>10</v>
      </c>
      <c r="Q1334" s="17">
        <v>10</v>
      </c>
      <c r="R1334" s="17">
        <v>10</v>
      </c>
      <c r="S1334" s="17">
        <v>10</v>
      </c>
      <c r="U1334" s="28">
        <f t="shared" si="2064"/>
        <v>28</v>
      </c>
      <c r="V1334" s="28">
        <f t="shared" si="2065"/>
        <v>237</v>
      </c>
    </row>
    <row r="1335" spans="1:22" x14ac:dyDescent="0.3">
      <c r="A1335" s="28">
        <f t="shared" si="2010"/>
        <v>28238</v>
      </c>
      <c r="B1335" s="7">
        <f t="shared" si="2079"/>
        <v>-7.0000000000000284E-2</v>
      </c>
      <c r="C1335" s="7">
        <f t="shared" si="2080"/>
        <v>-7.9999999999998295E-2</v>
      </c>
      <c r="D1335" s="7">
        <f t="shared" si="2082"/>
        <v>-9.9999999999980105E-3</v>
      </c>
      <c r="E1335" s="11">
        <f>ABS(MIN(B1332:B1341))</f>
        <v>0.09</v>
      </c>
      <c r="G1335" s="2">
        <f t="shared" si="2083"/>
        <v>3.5000000000000003E-2</v>
      </c>
      <c r="H1335" s="13"/>
      <c r="J1335" s="28" t="str">
        <f t="shared" ref="J1335" si="2085">CONCATENATE(K1334,1)</f>
        <v>101</v>
      </c>
      <c r="K1335" s="22" t="e">
        <f t="array" ref="K1335:S1337">LINEST(B1314:B1323,C1314:C1323^{1,2,3,4,5,6,7,8},TRUE,TRUE)</f>
        <v>#VALUE!</v>
      </c>
      <c r="L1335" s="22" t="e">
        <v>#VALUE!</v>
      </c>
      <c r="M1335" s="22" t="e">
        <v>#VALUE!</v>
      </c>
      <c r="N1335" s="22" t="e">
        <v>#VALUE!</v>
      </c>
      <c r="O1335" s="22" t="e">
        <v>#VALUE!</v>
      </c>
      <c r="P1335" s="22" t="e">
        <v>#VALUE!</v>
      </c>
      <c r="Q1335" s="22" t="e">
        <v>#VALUE!</v>
      </c>
      <c r="R1335" s="22" t="e">
        <v>#VALUE!</v>
      </c>
      <c r="S1335" s="22" t="e">
        <v>#VALUE!</v>
      </c>
      <c r="U1335" s="28">
        <f t="shared" si="2064"/>
        <v>28</v>
      </c>
      <c r="V1335" s="28">
        <f t="shared" si="2065"/>
        <v>238</v>
      </c>
    </row>
    <row r="1336" spans="1:22" x14ac:dyDescent="0.3">
      <c r="A1336" s="28">
        <f t="shared" si="2010"/>
        <v>28239</v>
      </c>
      <c r="B1336" s="7">
        <f t="shared" si="2079"/>
        <v>-9.9999999999980105E-3</v>
      </c>
      <c r="C1336" s="7">
        <f t="shared" si="2080"/>
        <v>-0.10999999999999943</v>
      </c>
      <c r="D1336" s="7">
        <f t="shared" si="2082"/>
        <v>-0.10000000000000142</v>
      </c>
      <c r="E1336" s="11">
        <f>ABS(MAX(B1332:B1341))</f>
        <v>0</v>
      </c>
      <c r="G1336" s="2">
        <f t="shared" si="2083"/>
        <v>3.5000000000000003E-2</v>
      </c>
      <c r="H1336" s="13"/>
      <c r="J1336" s="28" t="str">
        <f t="shared" ref="J1336" si="2086">CONCATENATE(K1334,2)</f>
        <v>102</v>
      </c>
      <c r="K1336" s="22" t="e">
        <v>#VALUE!</v>
      </c>
      <c r="L1336" s="22" t="e">
        <v>#VALUE!</v>
      </c>
      <c r="M1336" s="22" t="e">
        <v>#VALUE!</v>
      </c>
      <c r="N1336" s="22" t="e">
        <v>#VALUE!</v>
      </c>
      <c r="O1336" s="22" t="e">
        <v>#VALUE!</v>
      </c>
      <c r="P1336" s="22" t="e">
        <v>#VALUE!</v>
      </c>
      <c r="Q1336" s="22" t="e">
        <v>#VALUE!</v>
      </c>
      <c r="R1336" s="22" t="e">
        <v>#VALUE!</v>
      </c>
      <c r="S1336" s="22" t="e">
        <v>#VALUE!</v>
      </c>
      <c r="U1336" s="28">
        <f t="shared" si="2064"/>
        <v>28</v>
      </c>
      <c r="V1336" s="28">
        <f t="shared" si="2065"/>
        <v>239</v>
      </c>
    </row>
    <row r="1337" spans="1:22" x14ac:dyDescent="0.3">
      <c r="A1337" s="28">
        <f t="shared" si="2010"/>
        <v>28240</v>
      </c>
      <c r="B1337" s="7">
        <f t="shared" si="2079"/>
        <v>0</v>
      </c>
      <c r="C1337" s="7">
        <f t="shared" si="2080"/>
        <v>0</v>
      </c>
      <c r="D1337" s="7">
        <f t="shared" si="2082"/>
        <v>0</v>
      </c>
      <c r="E1337" s="12" t="s">
        <v>231</v>
      </c>
      <c r="G1337" s="2" t="str">
        <f t="shared" si="2083"/>
        <v/>
      </c>
      <c r="H1337" s="13"/>
      <c r="J1337" s="28" t="str">
        <f t="shared" ref="J1337" si="2087">CONCATENATE(K1334,3)</f>
        <v>103</v>
      </c>
      <c r="K1337" s="22" t="e">
        <v>#VALUE!</v>
      </c>
      <c r="L1337" s="22" t="e">
        <v>#VALUE!</v>
      </c>
      <c r="M1337" s="22" t="e">
        <v>#VALUE!</v>
      </c>
      <c r="N1337" s="22" t="e">
        <v>#VALUE!</v>
      </c>
      <c r="O1337" s="22" t="e">
        <v>#VALUE!</v>
      </c>
      <c r="P1337" s="22" t="e">
        <v>#VALUE!</v>
      </c>
      <c r="Q1337" s="22" t="e">
        <v>#VALUE!</v>
      </c>
      <c r="R1337" s="22" t="e">
        <v>#VALUE!</v>
      </c>
      <c r="S1337" s="22" t="e">
        <v>#VALUE!</v>
      </c>
      <c r="U1337" s="28">
        <f t="shared" si="2064"/>
        <v>28</v>
      </c>
      <c r="V1337" s="28">
        <f t="shared" si="2065"/>
        <v>240</v>
      </c>
    </row>
    <row r="1338" spans="1:22" x14ac:dyDescent="0.3">
      <c r="A1338" s="28">
        <f t="shared" si="2010"/>
        <v>28241</v>
      </c>
      <c r="B1338" s="7">
        <f t="shared" si="2079"/>
        <v>0</v>
      </c>
      <c r="C1338" s="7">
        <f t="shared" si="2080"/>
        <v>0</v>
      </c>
      <c r="D1338" s="7">
        <f t="shared" si="2082"/>
        <v>0</v>
      </c>
      <c r="E1338" s="10">
        <f>IF(D1300="","",MAX(E1339,E1340))*2</f>
        <v>7.0000000000000007E-2</v>
      </c>
      <c r="G1338" s="2" t="str">
        <f t="shared" si="2083"/>
        <v/>
      </c>
      <c r="H1338" s="13"/>
      <c r="U1338" s="28">
        <f t="shared" si="2064"/>
        <v>28</v>
      </c>
      <c r="V1338" s="28">
        <f t="shared" si="2065"/>
        <v>241</v>
      </c>
    </row>
    <row r="1339" spans="1:22" x14ac:dyDescent="0.3">
      <c r="A1339" s="28">
        <f t="shared" si="2010"/>
        <v>28242</v>
      </c>
      <c r="B1339" s="7">
        <f t="shared" si="2079"/>
        <v>0</v>
      </c>
      <c r="C1339" s="7">
        <f t="shared" si="2080"/>
        <v>0</v>
      </c>
      <c r="D1339" s="7">
        <f t="shared" si="2082"/>
        <v>0</v>
      </c>
      <c r="E1339" s="11">
        <f>ABS(MIN(G1332:G1341))</f>
        <v>3.5000000000000003E-2</v>
      </c>
      <c r="G1339" s="2" t="str">
        <f t="shared" si="2083"/>
        <v/>
      </c>
      <c r="U1339" s="28">
        <f t="shared" si="2064"/>
        <v>28</v>
      </c>
      <c r="V1339" s="28">
        <f t="shared" si="2065"/>
        <v>242</v>
      </c>
    </row>
    <row r="1340" spans="1:22" x14ac:dyDescent="0.3">
      <c r="A1340" s="28">
        <f t="shared" si="2010"/>
        <v>28243</v>
      </c>
      <c r="B1340" s="7">
        <f t="shared" si="2079"/>
        <v>0</v>
      </c>
      <c r="C1340" s="7">
        <f t="shared" si="2080"/>
        <v>0</v>
      </c>
      <c r="D1340" s="7">
        <f t="shared" si="2082"/>
        <v>0</v>
      </c>
      <c r="E1340" s="11">
        <f>ABS(MAX(G1332:G1341))</f>
        <v>3.5000000000000003E-2</v>
      </c>
      <c r="G1340" s="2" t="str">
        <f t="shared" si="2083"/>
        <v/>
      </c>
      <c r="U1340" s="28">
        <f t="shared" si="2064"/>
        <v>28</v>
      </c>
      <c r="V1340" s="28">
        <f t="shared" si="2065"/>
        <v>243</v>
      </c>
    </row>
    <row r="1341" spans="1:22" x14ac:dyDescent="0.3">
      <c r="A1341" s="28">
        <f t="shared" si="2010"/>
        <v>28244</v>
      </c>
      <c r="B1341" s="7">
        <f t="shared" si="2079"/>
        <v>0</v>
      </c>
      <c r="C1341" s="7">
        <f t="shared" si="2080"/>
        <v>0</v>
      </c>
      <c r="D1341" s="7">
        <f t="shared" si="2082"/>
        <v>0</v>
      </c>
      <c r="F1341" s="13"/>
      <c r="G1341" s="2" t="str">
        <f t="shared" si="2083"/>
        <v/>
      </c>
      <c r="U1341" s="28">
        <f t="shared" si="2064"/>
        <v>28</v>
      </c>
      <c r="V1341" s="28">
        <f t="shared" si="2065"/>
        <v>244</v>
      </c>
    </row>
    <row r="1342" spans="1:22" x14ac:dyDescent="0.3">
      <c r="A1342" s="28">
        <f t="shared" si="2010"/>
        <v>28245</v>
      </c>
      <c r="F1342" s="13"/>
      <c r="U1342" s="28">
        <f t="shared" si="2064"/>
        <v>28</v>
      </c>
      <c r="V1342" s="28">
        <f t="shared" si="2065"/>
        <v>245</v>
      </c>
    </row>
    <row r="1343" spans="1:22" x14ac:dyDescent="0.3">
      <c r="A1343" s="28">
        <f t="shared" si="2010"/>
        <v>28246</v>
      </c>
      <c r="F1343" s="13"/>
      <c r="U1343" s="28">
        <f t="shared" si="2064"/>
        <v>28</v>
      </c>
      <c r="V1343" s="28">
        <f t="shared" si="2065"/>
        <v>246</v>
      </c>
    </row>
    <row r="1344" spans="1:22" x14ac:dyDescent="0.3">
      <c r="A1344" s="28">
        <f t="shared" si="2010"/>
        <v>28247</v>
      </c>
      <c r="F1344" s="13"/>
      <c r="U1344" s="28">
        <f t="shared" si="2064"/>
        <v>28</v>
      </c>
      <c r="V1344" s="28">
        <f t="shared" si="2065"/>
        <v>247</v>
      </c>
    </row>
    <row r="1345" spans="1:24" s="8" customFormat="1" x14ac:dyDescent="0.3"/>
    <row r="1346" spans="1:24" x14ac:dyDescent="0.3">
      <c r="A1346" s="28">
        <f t="shared" ref="A1346:A1392" si="2088">ROUND(CONCATENATE(U1346,V1346),0)</f>
        <v>29201</v>
      </c>
      <c r="B1346" s="63" t="s">
        <v>0</v>
      </c>
      <c r="C1346" s="63"/>
      <c r="D1346" s="71" t="s">
        <v>75</v>
      </c>
      <c r="E1346" s="71"/>
      <c r="F1346" s="71"/>
      <c r="G1346" s="71"/>
      <c r="H1346" s="71"/>
      <c r="U1346" s="28">
        <f t="shared" ref="U1346" si="2089">U1344+1</f>
        <v>29</v>
      </c>
      <c r="V1346" s="28">
        <v>201</v>
      </c>
    </row>
    <row r="1347" spans="1:24" x14ac:dyDescent="0.3">
      <c r="A1347" s="28">
        <f t="shared" si="2088"/>
        <v>29202</v>
      </c>
      <c r="B1347" s="72" t="s">
        <v>70</v>
      </c>
      <c r="C1347" s="73"/>
      <c r="D1347" s="30" t="s">
        <v>66</v>
      </c>
      <c r="E1347" s="66" t="s">
        <v>71</v>
      </c>
      <c r="F1347" s="66"/>
      <c r="G1347" s="74" t="s">
        <v>72</v>
      </c>
      <c r="H1347" s="74"/>
      <c r="U1347" s="28">
        <f t="shared" ref="U1347" si="2090">U1346</f>
        <v>29</v>
      </c>
      <c r="V1347" s="28">
        <f t="shared" ref="V1347" si="2091">V1346+1</f>
        <v>202</v>
      </c>
    </row>
    <row r="1348" spans="1:24" x14ac:dyDescent="0.3">
      <c r="A1348" s="28">
        <f t="shared" si="2088"/>
        <v>29203</v>
      </c>
      <c r="B1348" s="75" t="s">
        <v>6</v>
      </c>
      <c r="C1348" s="75"/>
      <c r="D1348" s="71" t="s">
        <v>131</v>
      </c>
      <c r="E1348" s="71"/>
      <c r="F1348" s="71"/>
      <c r="G1348" s="71"/>
      <c r="H1348" s="71"/>
      <c r="U1348" s="28">
        <f t="shared" si="2064"/>
        <v>29</v>
      </c>
      <c r="V1348" s="28">
        <f t="shared" si="2065"/>
        <v>203</v>
      </c>
    </row>
    <row r="1349" spans="1:24" x14ac:dyDescent="0.3">
      <c r="A1349" s="28">
        <f t="shared" si="2088"/>
        <v>29204</v>
      </c>
      <c r="B1349" s="63" t="s">
        <v>7</v>
      </c>
      <c r="C1349" s="63"/>
      <c r="D1349" s="71" t="s">
        <v>29</v>
      </c>
      <c r="E1349" s="71"/>
      <c r="F1349" s="71"/>
      <c r="G1349" s="71"/>
      <c r="H1349" s="71"/>
      <c r="J1349" s="17"/>
      <c r="K1349" s="17" t="s">
        <v>53</v>
      </c>
      <c r="L1349" s="17" t="s">
        <v>54</v>
      </c>
      <c r="M1349" s="17" t="s">
        <v>55</v>
      </c>
      <c r="N1349" s="17" t="s">
        <v>56</v>
      </c>
      <c r="O1349" s="17" t="s">
        <v>57</v>
      </c>
      <c r="P1349" s="17" t="s">
        <v>2</v>
      </c>
      <c r="Q1349" s="17" t="s">
        <v>3</v>
      </c>
      <c r="R1349" s="17" t="s">
        <v>4</v>
      </c>
      <c r="S1349" s="17" t="s">
        <v>5</v>
      </c>
      <c r="U1349" s="28">
        <f t="shared" si="2064"/>
        <v>29</v>
      </c>
      <c r="V1349" s="28">
        <f t="shared" si="2065"/>
        <v>204</v>
      </c>
      <c r="X1349" s="1" t="s">
        <v>48</v>
      </c>
    </row>
    <row r="1350" spans="1:24" x14ac:dyDescent="0.3">
      <c r="A1350" s="28">
        <f t="shared" si="2088"/>
        <v>29205</v>
      </c>
      <c r="B1350" s="63" t="s">
        <v>9</v>
      </c>
      <c r="C1350" s="63"/>
      <c r="D1350" s="71" t="s">
        <v>30</v>
      </c>
      <c r="E1350" s="71"/>
      <c r="F1350" s="71"/>
      <c r="G1350" s="71"/>
      <c r="H1350" s="71"/>
      <c r="J1350" s="17">
        <f t="shared" ref="J1350" si="2092">COUNTA(B1362:B1371)</f>
        <v>5</v>
      </c>
      <c r="K1350" s="17">
        <f t="shared" ref="K1350" si="2093">IF(L1350-1&lt;2,0,L1350-1)</f>
        <v>0</v>
      </c>
      <c r="L1350" s="17">
        <f t="shared" ref="L1350" si="2094">IF(M1350-1&lt;2,0,M1350-1)</f>
        <v>0</v>
      </c>
      <c r="M1350" s="17">
        <f t="shared" ref="M1350" si="2095">IF(N1350-1&lt;2,0,N1350-1)</f>
        <v>0</v>
      </c>
      <c r="N1350" s="17">
        <f t="shared" ref="N1350" si="2096">IF(O1350-1&lt;2,0,O1350-1)</f>
        <v>0</v>
      </c>
      <c r="O1350" s="17">
        <f t="shared" ref="O1350" si="2097">IF(P1350-1&lt;2,0,P1350-1)</f>
        <v>0</v>
      </c>
      <c r="P1350" s="17">
        <f t="shared" ref="P1350" si="2098">IF(Q1350-1&lt;2,0,Q1350-1)</f>
        <v>2</v>
      </c>
      <c r="Q1350" s="17">
        <f t="shared" ref="Q1350" si="2099">IF(R1350-1&lt;2,0,R1350-1)</f>
        <v>3</v>
      </c>
      <c r="R1350" s="17">
        <f t="shared" ref="R1350" si="2100">IF(S1350-1&lt;2,0,S1350-1)</f>
        <v>4</v>
      </c>
      <c r="S1350" s="17">
        <f t="shared" ref="S1350" si="2101">J1350</f>
        <v>5</v>
      </c>
      <c r="U1350" s="28">
        <f t="shared" si="2064"/>
        <v>29</v>
      </c>
      <c r="V1350" s="28">
        <f t="shared" si="2065"/>
        <v>205</v>
      </c>
      <c r="X1350" s="1" t="s">
        <v>49</v>
      </c>
    </row>
    <row r="1351" spans="1:24" x14ac:dyDescent="0.3">
      <c r="A1351" s="28">
        <f t="shared" si="2088"/>
        <v>29206</v>
      </c>
      <c r="B1351" s="63" t="s">
        <v>10</v>
      </c>
      <c r="C1351" s="63"/>
      <c r="D1351" s="77" t="s">
        <v>296</v>
      </c>
      <c r="E1351" s="78"/>
      <c r="F1351" s="78"/>
      <c r="G1351" s="78"/>
      <c r="H1351" s="79"/>
      <c r="J1351" s="28" t="str">
        <f t="shared" ref="J1351" si="2102">CONCATENATE(J1350,1)</f>
        <v>51</v>
      </c>
      <c r="K1351" s="29">
        <f t="shared" ref="K1351" si="2103">IF(K1350=0,0,VLOOKUP(J1351,J1355:S1385,K1350,FALSE))</f>
        <v>0</v>
      </c>
      <c r="L1351" s="29">
        <f t="shared" ref="L1351" si="2104">IF(L1350=0,0,VLOOKUP(J1351,J1355:S1385,L1350,FALSE))</f>
        <v>0</v>
      </c>
      <c r="M1351" s="29">
        <f t="shared" ref="M1351" si="2105">IF(M1350=0,0,VLOOKUP(J1351,J1355:S1385,M1350,FALSE))</f>
        <v>0</v>
      </c>
      <c r="N1351" s="29">
        <f t="shared" ref="N1351" si="2106">IF(N1350=0,0,VLOOKUP(J1351,J1355:S1385,N1350,FALSE))</f>
        <v>0</v>
      </c>
      <c r="O1351" s="29">
        <f t="shared" ref="O1351" si="2107">IF(O1350=0,0,VLOOKUP(J1351,J1355:S1385,O1350,FALSE))</f>
        <v>0</v>
      </c>
      <c r="P1351" s="29">
        <f t="shared" ref="P1351" si="2108">IF(P1350=0,0,VLOOKUP(J1351,J1355:S1385,P1350,FALSE))</f>
        <v>7.3106376036970068E-7</v>
      </c>
      <c r="Q1351" s="29">
        <f t="shared" ref="Q1351" si="2109">IF(Q1350=0,0,VLOOKUP(J1351,J1355:S1385,Q1350,FALSE))</f>
        <v>-7.846549421683113E-5</v>
      </c>
      <c r="R1351" s="29">
        <f t="shared" ref="R1351" si="2110">IF(R1350=0,0,VLOOKUP(J1351,J1355:S1385,R1350,FALSE))</f>
        <v>0.99858507061298074</v>
      </c>
      <c r="S1351" s="29">
        <f t="shared" ref="S1351" si="2111">IF(S1350=0,0,VLOOKUP(J1351,J1355:S1385,S1350,FALSE))</f>
        <v>5.9190052123119952E-2</v>
      </c>
      <c r="U1351" s="28">
        <f t="shared" si="2064"/>
        <v>29</v>
      </c>
      <c r="V1351" s="28">
        <f t="shared" si="2065"/>
        <v>206</v>
      </c>
      <c r="X1351" s="1" t="s">
        <v>50</v>
      </c>
    </row>
    <row r="1352" spans="1:24" x14ac:dyDescent="0.3">
      <c r="A1352" s="28">
        <f t="shared" si="2088"/>
        <v>29207</v>
      </c>
      <c r="B1352" s="63" t="s">
        <v>11</v>
      </c>
      <c r="C1352" s="63"/>
      <c r="D1352" s="83">
        <v>45807</v>
      </c>
      <c r="E1352" s="84"/>
      <c r="F1352" s="84"/>
      <c r="G1352" s="84"/>
      <c r="H1352" s="85"/>
      <c r="J1352" s="28" t="str">
        <f t="shared" ref="J1352" si="2112">CONCATENATE(J1350,2)</f>
        <v>52</v>
      </c>
      <c r="K1352" s="22">
        <f t="shared" ref="K1352" si="2113">IF(K1350=0,0,VLOOKUP(J1352,J1355:S1385,K1350,FALSE))</f>
        <v>0</v>
      </c>
      <c r="L1352" s="22">
        <f t="shared" ref="L1352" si="2114">IF(L1350=0,0,VLOOKUP(J1352,J1355:S1385,L1350,FALSE))</f>
        <v>0</v>
      </c>
      <c r="M1352" s="22">
        <f t="shared" ref="M1352" si="2115">IF(M1350=0,0,VLOOKUP(J1352,J1355:S1385,M1350,FALSE))</f>
        <v>0</v>
      </c>
      <c r="N1352" s="22">
        <f t="shared" ref="N1352" si="2116">IF(N1350=0,0,VLOOKUP(J1352,J1355:S1385,N1350,FALSE))</f>
        <v>0</v>
      </c>
      <c r="O1352" s="22">
        <f t="shared" ref="O1352" si="2117">IF(O1350=0,0,VLOOKUP(J1352,J1355:S1385,O1350,FALSE))</f>
        <v>0</v>
      </c>
      <c r="P1352" s="22">
        <f t="shared" ref="P1352" si="2118">IF(P1350=0,0,VLOOKUP(J1352,J1355:S1385,P1350,FALSE))</f>
        <v>4.5906887085762417E-7</v>
      </c>
      <c r="Q1352" s="22">
        <f t="shared" ref="Q1352" si="2119">IF(Q1350=0,0,VLOOKUP(J1352,J1355:S1385,Q1350,FALSE))</f>
        <v>4.1958825691742579E-5</v>
      </c>
      <c r="R1352" s="22">
        <f t="shared" ref="R1352" si="2120">IF(R1350=0,0,VLOOKUP(J1352,J1355:S1385,R1350,FALSE))</f>
        <v>9.9154177327804953E-4</v>
      </c>
      <c r="S1352" s="22">
        <f t="shared" ref="S1352" si="2121">IF(S1350=0,0,VLOOKUP(J1352,J1355:S1385,S1350,FALSE))</f>
        <v>5.8607855987934014E-3</v>
      </c>
      <c r="U1352" s="28">
        <f t="shared" si="2064"/>
        <v>29</v>
      </c>
      <c r="V1352" s="28">
        <f t="shared" si="2065"/>
        <v>207</v>
      </c>
    </row>
    <row r="1353" spans="1:24" x14ac:dyDescent="0.3">
      <c r="A1353" s="28">
        <f t="shared" si="2088"/>
        <v>29208</v>
      </c>
      <c r="B1353" s="63" t="s">
        <v>12</v>
      </c>
      <c r="C1353" s="63"/>
      <c r="D1353" s="86">
        <v>45991</v>
      </c>
      <c r="E1353" s="87"/>
      <c r="F1353" s="87"/>
      <c r="G1353" s="87"/>
      <c r="H1353" s="88"/>
      <c r="J1353" s="28" t="str">
        <f t="shared" ref="J1353" si="2122">CONCATENATE(J1350,3)</f>
        <v>53</v>
      </c>
      <c r="K1353" s="22"/>
      <c r="L1353" s="22"/>
      <c r="M1353" s="22"/>
      <c r="N1353" s="22" t="s">
        <v>58</v>
      </c>
      <c r="O1353" s="29">
        <f t="shared" ref="O1353" si="2123">J1350-2</f>
        <v>3</v>
      </c>
      <c r="P1353" s="22" t="s">
        <v>59</v>
      </c>
      <c r="Q1353" s="29">
        <f t="shared" ref="Q1353" si="2124">VLOOKUP(J1353,J1355:S1385,3,FALSE)</f>
        <v>5.9445719474631176E-3</v>
      </c>
      <c r="R1353" s="22" t="s">
        <v>60</v>
      </c>
      <c r="S1353" s="22">
        <f t="shared" ref="S1353" si="2125">VLOOKUP(J1353,J1355:S1385,2,FALSE)</f>
        <v>0.9999999842984385</v>
      </c>
      <c r="U1353" s="28">
        <f t="shared" si="2064"/>
        <v>29</v>
      </c>
      <c r="V1353" s="28">
        <f t="shared" si="2065"/>
        <v>208</v>
      </c>
    </row>
    <row r="1354" spans="1:24" x14ac:dyDescent="0.3">
      <c r="A1354" s="28">
        <f t="shared" si="2088"/>
        <v>29209</v>
      </c>
      <c r="B1354" s="63" t="s">
        <v>13</v>
      </c>
      <c r="C1354" s="63"/>
      <c r="D1354" s="15">
        <v>0.01</v>
      </c>
      <c r="E1354" s="66" t="s">
        <v>14</v>
      </c>
      <c r="F1354" s="66"/>
      <c r="G1354" s="66"/>
      <c r="H1354" s="6" t="s">
        <v>64</v>
      </c>
      <c r="J1354" s="17"/>
      <c r="K1354" s="17">
        <v>3</v>
      </c>
      <c r="L1354" s="17">
        <v>3</v>
      </c>
      <c r="M1354" s="17"/>
      <c r="N1354" s="17"/>
      <c r="O1354" s="17"/>
      <c r="P1354" s="17"/>
      <c r="Q1354" s="17"/>
      <c r="R1354" s="17"/>
      <c r="S1354" s="17"/>
      <c r="U1354" s="28">
        <f t="shared" si="2064"/>
        <v>29</v>
      </c>
      <c r="V1354" s="28">
        <f t="shared" si="2065"/>
        <v>209</v>
      </c>
    </row>
    <row r="1355" spans="1:24" x14ac:dyDescent="0.3">
      <c r="A1355" s="28">
        <f t="shared" si="2088"/>
        <v>29210</v>
      </c>
      <c r="B1355" s="63" t="s">
        <v>15</v>
      </c>
      <c r="C1355" s="63"/>
      <c r="D1355" s="2">
        <f t="shared" ref="D1355" si="2126">MIN(B1362:B1371)</f>
        <v>-0.01</v>
      </c>
      <c r="E1355" s="3" t="s">
        <v>16</v>
      </c>
      <c r="F1355" s="2">
        <f t="shared" ref="F1355" si="2127">MAX(B1362:B1371)</f>
        <v>60</v>
      </c>
      <c r="G1355" s="4" t="str">
        <f t="shared" ref="G1355" si="2128">IF(H1354="","",H1354)</f>
        <v>°C</v>
      </c>
      <c r="H1355" s="14"/>
      <c r="J1355" s="28" t="str">
        <f t="shared" ref="J1355" si="2129">CONCATENATE(K1354,1)</f>
        <v>31</v>
      </c>
      <c r="K1355" s="22">
        <f t="array" ref="K1355:L1357">LINEST(B1362:B1364,C1362:C1364^{1},TRUE,TRUE)</f>
        <v>0.99700996677740861</v>
      </c>
      <c r="L1355" s="22">
        <v>6.1457364341087839E-2</v>
      </c>
      <c r="M1355" s="17"/>
      <c r="N1355" s="17"/>
      <c r="O1355" s="17"/>
      <c r="P1355" s="17"/>
      <c r="Q1355" s="17"/>
      <c r="R1355" s="17"/>
      <c r="S1355" s="17"/>
      <c r="U1355" s="28">
        <f t="shared" si="2064"/>
        <v>29</v>
      </c>
      <c r="V1355" s="28">
        <f t="shared" si="2065"/>
        <v>210</v>
      </c>
    </row>
    <row r="1356" spans="1:24" x14ac:dyDescent="0.3">
      <c r="A1356" s="28">
        <f t="shared" si="2088"/>
        <v>29211</v>
      </c>
      <c r="J1356" s="28" t="str">
        <f t="shared" ref="J1356" si="2130">CONCATENATE(K1354,2)</f>
        <v>32</v>
      </c>
      <c r="K1356" s="22">
        <v>1.9181072066120391E-4</v>
      </c>
      <c r="L1356" s="22">
        <v>3.7163893481038943E-3</v>
      </c>
      <c r="M1356" s="17"/>
      <c r="N1356" s="17"/>
      <c r="O1356" s="17"/>
      <c r="P1356" s="17"/>
      <c r="Q1356" s="17"/>
      <c r="R1356" s="17"/>
      <c r="S1356" s="17"/>
      <c r="U1356" s="28">
        <f t="shared" si="2064"/>
        <v>29</v>
      </c>
      <c r="V1356" s="28">
        <f t="shared" si="2065"/>
        <v>211</v>
      </c>
    </row>
    <row r="1357" spans="1:24" x14ac:dyDescent="0.3">
      <c r="A1357" s="28">
        <f t="shared" si="2088"/>
        <v>29212</v>
      </c>
      <c r="B1357" s="67" t="s">
        <v>17</v>
      </c>
      <c r="C1357" s="67"/>
      <c r="D1357" s="67"/>
      <c r="E1357" s="67"/>
      <c r="F1357" s="67"/>
      <c r="G1357" s="68" t="s">
        <v>31</v>
      </c>
      <c r="H1357" s="69"/>
      <c r="J1357" s="28" t="str">
        <f t="shared" ref="J1357" si="2131">CONCATENATE(K1354,3)</f>
        <v>33</v>
      </c>
      <c r="K1357" s="22">
        <v>0.99999996298764326</v>
      </c>
      <c r="L1357" s="22">
        <v>4.082482904642859E-3</v>
      </c>
      <c r="M1357" s="17"/>
      <c r="N1357" s="17"/>
      <c r="O1357" s="17"/>
      <c r="P1357" s="17"/>
      <c r="Q1357" s="17"/>
      <c r="R1357" s="17"/>
      <c r="S1357" s="17"/>
      <c r="U1357" s="28">
        <f t="shared" si="2064"/>
        <v>29</v>
      </c>
      <c r="V1357" s="28">
        <f t="shared" si="2065"/>
        <v>212</v>
      </c>
    </row>
    <row r="1358" spans="1:24" x14ac:dyDescent="0.3">
      <c r="A1358" s="28">
        <f t="shared" si="2088"/>
        <v>29213</v>
      </c>
      <c r="B1358" s="66" t="s">
        <v>18</v>
      </c>
      <c r="C1358" s="66"/>
      <c r="D1358" s="66"/>
      <c r="E1358" s="66" t="str">
        <f t="shared" ref="E1358" si="2132">IF(D1351="","",D1351)</f>
        <v>E0321/25</v>
      </c>
      <c r="F1358" s="66"/>
      <c r="G1358" s="4" t="s">
        <v>18</v>
      </c>
      <c r="H1358" s="32" t="s">
        <v>194</v>
      </c>
      <c r="J1358" s="17"/>
      <c r="K1358" s="17">
        <v>4</v>
      </c>
      <c r="L1358" s="17">
        <v>4</v>
      </c>
      <c r="M1358" s="17">
        <v>4</v>
      </c>
      <c r="N1358" s="17"/>
      <c r="O1358" s="17"/>
      <c r="P1358" s="17"/>
      <c r="Q1358" s="17"/>
      <c r="R1358" s="17"/>
      <c r="S1358" s="17"/>
      <c r="U1358" s="28">
        <f t="shared" si="2064"/>
        <v>29</v>
      </c>
      <c r="V1358" s="28">
        <f t="shared" si="2065"/>
        <v>213</v>
      </c>
    </row>
    <row r="1359" spans="1:24" ht="15" customHeight="1" x14ac:dyDescent="0.3">
      <c r="A1359" s="28">
        <f t="shared" si="2088"/>
        <v>29214</v>
      </c>
      <c r="B1359" s="5" t="s">
        <v>19</v>
      </c>
      <c r="C1359" s="5" t="s">
        <v>20</v>
      </c>
      <c r="D1359" s="5" t="s">
        <v>21</v>
      </c>
      <c r="E1359" s="5"/>
      <c r="F1359" s="70" t="s">
        <v>33</v>
      </c>
      <c r="G1359" s="5" t="s">
        <v>19</v>
      </c>
      <c r="H1359" s="5" t="s">
        <v>20</v>
      </c>
      <c r="J1359" s="28" t="str">
        <f t="shared" ref="J1359" si="2133">CONCATENATE(K1358,1)</f>
        <v>41</v>
      </c>
      <c r="K1359" s="22">
        <f t="array" ref="K1359:M1361">LINEST(B1362:B1365,C1362:C1365^{1,2},TRUE,TRUE)</f>
        <v>-3.3003789980945828E-5</v>
      </c>
      <c r="L1359" s="22">
        <v>0.99796589466992158</v>
      </c>
      <c r="M1359" s="22">
        <v>5.9362488919864786E-2</v>
      </c>
      <c r="N1359" s="17"/>
      <c r="O1359" s="17"/>
      <c r="P1359" s="17"/>
      <c r="Q1359" s="17"/>
      <c r="R1359" s="17"/>
      <c r="S1359" s="17"/>
      <c r="U1359" s="28">
        <f t="shared" si="2064"/>
        <v>29</v>
      </c>
      <c r="V1359" s="28">
        <f t="shared" si="2065"/>
        <v>214</v>
      </c>
    </row>
    <row r="1360" spans="1:24" x14ac:dyDescent="0.3">
      <c r="A1360" s="28">
        <f t="shared" si="2088"/>
        <v>29215</v>
      </c>
      <c r="B1360" s="5" t="s">
        <v>22</v>
      </c>
      <c r="C1360" s="5" t="s">
        <v>23</v>
      </c>
      <c r="D1360" s="5" t="s">
        <v>24</v>
      </c>
      <c r="E1360" s="5" t="s">
        <v>32</v>
      </c>
      <c r="F1360" s="70"/>
      <c r="G1360" s="5" t="s">
        <v>22</v>
      </c>
      <c r="H1360" s="5" t="s">
        <v>23</v>
      </c>
      <c r="J1360" s="28" t="str">
        <f t="shared" ref="J1360" si="2134">CONCATENATE(K1358,2)</f>
        <v>42</v>
      </c>
      <c r="K1360" s="22">
        <v>4.8817491087751368E-6</v>
      </c>
      <c r="L1360" s="22">
        <v>2.2945778526322789E-4</v>
      </c>
      <c r="M1360" s="22">
        <v>2.1464982046052309E-3</v>
      </c>
      <c r="N1360" s="17"/>
      <c r="O1360" s="17"/>
      <c r="P1360" s="17"/>
      <c r="Q1360" s="17"/>
      <c r="R1360" s="17"/>
      <c r="S1360" s="17"/>
      <c r="U1360" s="28">
        <f t="shared" si="2064"/>
        <v>29</v>
      </c>
      <c r="V1360" s="28">
        <f t="shared" si="2065"/>
        <v>215</v>
      </c>
    </row>
    <row r="1361" spans="1:22" x14ac:dyDescent="0.3">
      <c r="A1361" s="28">
        <f t="shared" si="2088"/>
        <v>29216</v>
      </c>
      <c r="B1361" s="6" t="str">
        <f t="shared" ref="B1361" si="2135">IF(H1354="","",H1354)</f>
        <v>°C</v>
      </c>
      <c r="C1361" s="6" t="str">
        <f t="shared" ref="C1361" si="2136">IF(H1354="","",H1354)</f>
        <v>°C</v>
      </c>
      <c r="D1361" s="6" t="str">
        <f t="shared" ref="D1361" si="2137">IF(H1354="","",H1354)</f>
        <v>°C</v>
      </c>
      <c r="E1361" s="6"/>
      <c r="F1361" s="6"/>
      <c r="G1361" s="6" t="str">
        <f t="shared" ref="G1361" si="2138">IF(H1354="","",H1354)</f>
        <v>°C</v>
      </c>
      <c r="H1361" s="6" t="str">
        <f t="shared" ref="H1361" si="2139">IF(H1354="","",H1354)</f>
        <v>°C</v>
      </c>
      <c r="J1361" s="28" t="str">
        <f t="shared" ref="J1361" si="2140">CONCATENATE(K1358,3)</f>
        <v>43</v>
      </c>
      <c r="K1361" s="22">
        <v>0.99999999564592379</v>
      </c>
      <c r="L1361" s="22">
        <v>2.2136610841254623E-3</v>
      </c>
      <c r="M1361" s="22" t="e">
        <v>#N/A</v>
      </c>
      <c r="N1361" s="17"/>
      <c r="O1361" s="17"/>
      <c r="P1361" s="17"/>
      <c r="Q1361" s="17"/>
      <c r="R1361" s="17"/>
      <c r="S1361" s="17"/>
      <c r="U1361" s="28">
        <f t="shared" si="2064"/>
        <v>29</v>
      </c>
      <c r="V1361" s="28">
        <f t="shared" si="2065"/>
        <v>216</v>
      </c>
    </row>
    <row r="1362" spans="1:22" x14ac:dyDescent="0.3">
      <c r="A1362" s="28">
        <f t="shared" si="2088"/>
        <v>29217</v>
      </c>
      <c r="B1362" s="26">
        <v>-0.01</v>
      </c>
      <c r="C1362" s="26">
        <v>-7.0000000000000007E-2</v>
      </c>
      <c r="D1362" s="26">
        <v>7.0000000000000007E-2</v>
      </c>
      <c r="E1362" s="9">
        <v>2</v>
      </c>
      <c r="F1362" s="26">
        <v>1000000</v>
      </c>
      <c r="G1362" s="27">
        <v>0</v>
      </c>
      <c r="H1362" s="27">
        <v>0.01</v>
      </c>
      <c r="J1362" s="17"/>
      <c r="K1362" s="17">
        <v>5</v>
      </c>
      <c r="L1362" s="17">
        <v>5</v>
      </c>
      <c r="M1362" s="17">
        <v>5</v>
      </c>
      <c r="N1362" s="17">
        <v>5</v>
      </c>
      <c r="O1362" s="17"/>
      <c r="P1362" s="17"/>
      <c r="Q1362" s="17"/>
      <c r="R1362" s="17"/>
      <c r="S1362" s="17"/>
      <c r="U1362" s="28">
        <f t="shared" si="2064"/>
        <v>29</v>
      </c>
      <c r="V1362" s="28">
        <f t="shared" si="2065"/>
        <v>217</v>
      </c>
    </row>
    <row r="1363" spans="1:22" x14ac:dyDescent="0.3">
      <c r="A1363" s="28">
        <f t="shared" si="2088"/>
        <v>29218</v>
      </c>
      <c r="B1363" s="9">
        <v>15</v>
      </c>
      <c r="C1363" s="26">
        <v>14.98</v>
      </c>
      <c r="D1363" s="26">
        <v>7.0000000000000007E-2</v>
      </c>
      <c r="E1363" s="9">
        <v>2</v>
      </c>
      <c r="F1363" s="26">
        <v>1000000</v>
      </c>
      <c r="G1363" s="27">
        <v>15</v>
      </c>
      <c r="H1363" s="27">
        <v>14.97</v>
      </c>
      <c r="J1363" s="28" t="str">
        <f t="shared" ref="J1363" si="2141">CONCATENATE(K1362,1)</f>
        <v>51</v>
      </c>
      <c r="K1363" s="22">
        <f t="array" ref="K1363:N1365">LINEST(B1362:B1366,C1362:C1366^{1,2,3},TRUE,TRUE)</f>
        <v>7.3106376036970068E-7</v>
      </c>
      <c r="L1363" s="22">
        <v>-7.846549421683113E-5</v>
      </c>
      <c r="M1363" s="22">
        <v>0.99858507061298074</v>
      </c>
      <c r="N1363" s="22">
        <v>5.9190052123119952E-2</v>
      </c>
      <c r="O1363" s="17"/>
      <c r="P1363" s="17"/>
      <c r="Q1363" s="17"/>
      <c r="R1363" s="17"/>
      <c r="S1363" s="17"/>
      <c r="U1363" s="28">
        <f t="shared" si="2064"/>
        <v>29</v>
      </c>
      <c r="V1363" s="28">
        <f t="shared" si="2065"/>
        <v>218</v>
      </c>
    </row>
    <row r="1364" spans="1:22" x14ac:dyDescent="0.3">
      <c r="A1364" s="28">
        <f t="shared" si="2088"/>
        <v>29219</v>
      </c>
      <c r="B1364" s="9">
        <v>30</v>
      </c>
      <c r="C1364" s="26">
        <v>30.03</v>
      </c>
      <c r="D1364" s="26">
        <v>7.0000000000000007E-2</v>
      </c>
      <c r="E1364" s="9">
        <v>2</v>
      </c>
      <c r="F1364" s="26">
        <v>1000000</v>
      </c>
      <c r="G1364" s="27">
        <v>30</v>
      </c>
      <c r="H1364" s="27">
        <v>29.93</v>
      </c>
      <c r="J1364" s="28" t="str">
        <f t="shared" ref="J1364" si="2142">CONCATENATE(K1362,2)</f>
        <v>52</v>
      </c>
      <c r="K1364" s="22">
        <v>4.5906887085762417E-7</v>
      </c>
      <c r="L1364" s="22">
        <v>4.1958825691742579E-5</v>
      </c>
      <c r="M1364" s="22">
        <v>9.9154177327804953E-4</v>
      </c>
      <c r="N1364" s="22">
        <v>5.8607855987934014E-3</v>
      </c>
      <c r="O1364" s="17"/>
      <c r="P1364" s="17"/>
      <c r="Q1364" s="17"/>
      <c r="R1364" s="17"/>
      <c r="S1364" s="17"/>
      <c r="U1364" s="28">
        <f t="shared" si="2064"/>
        <v>29</v>
      </c>
      <c r="V1364" s="28">
        <f t="shared" si="2065"/>
        <v>219</v>
      </c>
    </row>
    <row r="1365" spans="1:22" x14ac:dyDescent="0.3">
      <c r="A1365" s="28">
        <f t="shared" si="2088"/>
        <v>29220</v>
      </c>
      <c r="B1365" s="9">
        <v>45</v>
      </c>
      <c r="C1365" s="9">
        <v>45.1</v>
      </c>
      <c r="D1365" s="26">
        <v>7.0000000000000007E-2</v>
      </c>
      <c r="E1365" s="9">
        <v>2</v>
      </c>
      <c r="F1365" s="26">
        <v>1000000</v>
      </c>
      <c r="G1365" s="27">
        <v>45</v>
      </c>
      <c r="H1365" s="27">
        <v>44.93</v>
      </c>
      <c r="J1365" s="28" t="str">
        <f t="shared" ref="J1365" si="2143">CONCATENATE(K1362,3)</f>
        <v>53</v>
      </c>
      <c r="K1365" s="22">
        <v>0.9999999842984385</v>
      </c>
      <c r="L1365" s="22">
        <v>5.9445719474631176E-3</v>
      </c>
      <c r="M1365" s="22" t="e">
        <v>#N/A</v>
      </c>
      <c r="N1365" s="22" t="e">
        <v>#N/A</v>
      </c>
      <c r="O1365" s="17"/>
      <c r="P1365" s="17"/>
      <c r="Q1365" s="17"/>
      <c r="R1365" s="17"/>
      <c r="S1365" s="17"/>
      <c r="U1365" s="28">
        <f t="shared" si="2064"/>
        <v>29</v>
      </c>
      <c r="V1365" s="28">
        <f t="shared" si="2065"/>
        <v>220</v>
      </c>
    </row>
    <row r="1366" spans="1:22" x14ac:dyDescent="0.3">
      <c r="A1366" s="28">
        <f t="shared" si="2088"/>
        <v>29221</v>
      </c>
      <c r="B1366" s="9">
        <v>60</v>
      </c>
      <c r="C1366" s="26">
        <v>60.15</v>
      </c>
      <c r="D1366" s="26">
        <v>7.0000000000000007E-2</v>
      </c>
      <c r="E1366" s="9">
        <v>2</v>
      </c>
      <c r="F1366" s="26">
        <v>1000000</v>
      </c>
      <c r="G1366" s="27">
        <v>60</v>
      </c>
      <c r="H1366" s="27">
        <v>59.87</v>
      </c>
      <c r="J1366" s="17"/>
      <c r="K1366" s="17">
        <v>6</v>
      </c>
      <c r="L1366" s="17">
        <v>6</v>
      </c>
      <c r="M1366" s="17">
        <v>6</v>
      </c>
      <c r="N1366" s="17">
        <v>6</v>
      </c>
      <c r="O1366" s="17">
        <v>6</v>
      </c>
      <c r="P1366" s="17"/>
      <c r="Q1366" s="17"/>
      <c r="R1366" s="17"/>
      <c r="S1366" s="17"/>
      <c r="U1366" s="28">
        <f t="shared" si="2064"/>
        <v>29</v>
      </c>
      <c r="V1366" s="28">
        <f t="shared" si="2065"/>
        <v>221</v>
      </c>
    </row>
    <row r="1367" spans="1:22" x14ac:dyDescent="0.3">
      <c r="A1367" s="28">
        <f t="shared" si="2088"/>
        <v>29222</v>
      </c>
      <c r="B1367" s="26"/>
      <c r="C1367" s="26"/>
      <c r="D1367" s="26"/>
      <c r="E1367" s="9"/>
      <c r="F1367" s="26"/>
      <c r="G1367" s="27"/>
      <c r="H1367" s="27"/>
      <c r="J1367" s="28" t="str">
        <f t="shared" ref="J1367" si="2144">CONCATENATE(K1366,1)</f>
        <v>61</v>
      </c>
      <c r="K1367" s="22" t="e">
        <f t="array" ref="K1367:O1369">LINEST(B1362:B1367,C1362:C1367^{1,2,3,4},TRUE,TRUE)</f>
        <v>#VALUE!</v>
      </c>
      <c r="L1367" s="22" t="e">
        <v>#VALUE!</v>
      </c>
      <c r="M1367" s="22" t="e">
        <v>#VALUE!</v>
      </c>
      <c r="N1367" s="22" t="e">
        <v>#VALUE!</v>
      </c>
      <c r="O1367" s="22" t="e">
        <v>#VALUE!</v>
      </c>
      <c r="P1367" s="17"/>
      <c r="Q1367" s="17"/>
      <c r="R1367" s="17"/>
      <c r="S1367" s="17"/>
      <c r="U1367" s="28">
        <f t="shared" si="2064"/>
        <v>29</v>
      </c>
      <c r="V1367" s="28">
        <f t="shared" si="2065"/>
        <v>222</v>
      </c>
    </row>
    <row r="1368" spans="1:22" x14ac:dyDescent="0.3">
      <c r="A1368" s="28">
        <f t="shared" si="2088"/>
        <v>29223</v>
      </c>
      <c r="B1368" s="26"/>
      <c r="C1368" s="26"/>
      <c r="D1368" s="26"/>
      <c r="E1368" s="9"/>
      <c r="F1368" s="26"/>
      <c r="G1368" s="27"/>
      <c r="H1368" s="27"/>
      <c r="J1368" s="28" t="str">
        <f t="shared" ref="J1368" si="2145">CONCATENATE(K1366,2)</f>
        <v>62</v>
      </c>
      <c r="K1368" s="22" t="e">
        <v>#VALUE!</v>
      </c>
      <c r="L1368" s="22" t="e">
        <v>#VALUE!</v>
      </c>
      <c r="M1368" s="22" t="e">
        <v>#VALUE!</v>
      </c>
      <c r="N1368" s="22" t="e">
        <v>#VALUE!</v>
      </c>
      <c r="O1368" s="22" t="e">
        <v>#VALUE!</v>
      </c>
      <c r="P1368" s="17"/>
      <c r="Q1368" s="17"/>
      <c r="R1368" s="17"/>
      <c r="S1368" s="17"/>
      <c r="U1368" s="28">
        <f t="shared" si="2064"/>
        <v>29</v>
      </c>
      <c r="V1368" s="28">
        <f t="shared" si="2065"/>
        <v>223</v>
      </c>
    </row>
    <row r="1369" spans="1:22" x14ac:dyDescent="0.3">
      <c r="A1369" s="28">
        <f t="shared" si="2088"/>
        <v>29224</v>
      </c>
      <c r="B1369" s="26"/>
      <c r="C1369" s="26"/>
      <c r="D1369" s="26"/>
      <c r="E1369" s="9"/>
      <c r="F1369" s="26"/>
      <c r="G1369" s="27"/>
      <c r="H1369" s="27"/>
      <c r="J1369" s="28" t="str">
        <f t="shared" ref="J1369" si="2146">CONCATENATE(K1366,3)</f>
        <v>63</v>
      </c>
      <c r="K1369" s="22" t="e">
        <v>#VALUE!</v>
      </c>
      <c r="L1369" s="22" t="e">
        <v>#VALUE!</v>
      </c>
      <c r="M1369" s="22" t="e">
        <v>#VALUE!</v>
      </c>
      <c r="N1369" s="22" t="e">
        <v>#VALUE!</v>
      </c>
      <c r="O1369" s="22" t="e">
        <v>#VALUE!</v>
      </c>
      <c r="P1369" s="17"/>
      <c r="Q1369" s="17"/>
      <c r="R1369" s="17"/>
      <c r="S1369" s="17"/>
      <c r="U1369" s="28">
        <f t="shared" si="2064"/>
        <v>29</v>
      </c>
      <c r="V1369" s="28">
        <f t="shared" si="2065"/>
        <v>224</v>
      </c>
    </row>
    <row r="1370" spans="1:22" x14ac:dyDescent="0.3">
      <c r="A1370" s="28">
        <f t="shared" si="2088"/>
        <v>29225</v>
      </c>
      <c r="B1370" s="26"/>
      <c r="C1370" s="26"/>
      <c r="D1370" s="26"/>
      <c r="E1370" s="9"/>
      <c r="F1370" s="26"/>
      <c r="G1370" s="27"/>
      <c r="H1370" s="27"/>
      <c r="J1370" s="17"/>
      <c r="K1370" s="17">
        <v>7</v>
      </c>
      <c r="L1370" s="17">
        <v>7</v>
      </c>
      <c r="M1370" s="17">
        <v>7</v>
      </c>
      <c r="N1370" s="17">
        <v>7</v>
      </c>
      <c r="O1370" s="17">
        <v>7</v>
      </c>
      <c r="P1370" s="17">
        <v>7</v>
      </c>
      <c r="Q1370" s="17"/>
      <c r="R1370" s="17"/>
      <c r="S1370" s="17"/>
      <c r="U1370" s="28">
        <f t="shared" si="2064"/>
        <v>29</v>
      </c>
      <c r="V1370" s="28">
        <f t="shared" si="2065"/>
        <v>225</v>
      </c>
    </row>
    <row r="1371" spans="1:22" x14ac:dyDescent="0.3">
      <c r="A1371" s="28">
        <f t="shared" si="2088"/>
        <v>29226</v>
      </c>
      <c r="B1371" s="26"/>
      <c r="C1371" s="26"/>
      <c r="D1371" s="26"/>
      <c r="E1371" s="9"/>
      <c r="F1371" s="26"/>
      <c r="G1371" s="27"/>
      <c r="H1371" s="27"/>
      <c r="J1371" s="28" t="str">
        <f t="shared" ref="J1371" si="2147">CONCATENATE(K1370,1)</f>
        <v>71</v>
      </c>
      <c r="K1371" s="22" t="e">
        <f t="array" ref="K1371:P1373">LINEST(B1362:B1368,C1362:C1368^{1,2,3,4,5},TRUE,TRUE)</f>
        <v>#VALUE!</v>
      </c>
      <c r="L1371" s="22" t="e">
        <v>#VALUE!</v>
      </c>
      <c r="M1371" s="22" t="e">
        <v>#VALUE!</v>
      </c>
      <c r="N1371" s="22" t="e">
        <v>#VALUE!</v>
      </c>
      <c r="O1371" s="22" t="e">
        <v>#VALUE!</v>
      </c>
      <c r="P1371" s="22" t="e">
        <v>#VALUE!</v>
      </c>
      <c r="Q1371" s="17"/>
      <c r="R1371" s="17"/>
      <c r="S1371" s="17"/>
      <c r="U1371" s="28">
        <f t="shared" si="2064"/>
        <v>29</v>
      </c>
      <c r="V1371" s="28">
        <f t="shared" si="2065"/>
        <v>226</v>
      </c>
    </row>
    <row r="1372" spans="1:22" x14ac:dyDescent="0.3">
      <c r="A1372" s="28">
        <f t="shared" si="2088"/>
        <v>29227</v>
      </c>
      <c r="B1372" s="2">
        <f t="shared" ref="B1372" si="2148">COUNT(B1362:B1371)-2</f>
        <v>3</v>
      </c>
      <c r="J1372" s="28" t="str">
        <f t="shared" ref="J1372" si="2149">CONCATENATE(K1370,2)</f>
        <v>72</v>
      </c>
      <c r="K1372" s="22" t="e">
        <v>#VALUE!</v>
      </c>
      <c r="L1372" s="22" t="e">
        <v>#VALUE!</v>
      </c>
      <c r="M1372" s="22" t="e">
        <v>#VALUE!</v>
      </c>
      <c r="N1372" s="22" t="e">
        <v>#VALUE!</v>
      </c>
      <c r="O1372" s="22" t="e">
        <v>#VALUE!</v>
      </c>
      <c r="P1372" s="22" t="e">
        <v>#VALUE!</v>
      </c>
      <c r="Q1372" s="17"/>
      <c r="R1372" s="17"/>
      <c r="S1372" s="17"/>
      <c r="U1372" s="28">
        <f t="shared" si="2064"/>
        <v>29</v>
      </c>
      <c r="V1372" s="28">
        <f t="shared" si="2065"/>
        <v>227</v>
      </c>
    </row>
    <row r="1373" spans="1:22" x14ac:dyDescent="0.3">
      <c r="A1373" s="28">
        <f t="shared" si="2088"/>
        <v>29228</v>
      </c>
      <c r="J1373" s="28" t="str">
        <f t="shared" ref="J1373" si="2150">CONCATENATE(K1370,3)</f>
        <v>73</v>
      </c>
      <c r="K1373" s="22" t="e">
        <v>#VALUE!</v>
      </c>
      <c r="L1373" s="22" t="e">
        <v>#VALUE!</v>
      </c>
      <c r="M1373" s="22" t="e">
        <v>#VALUE!</v>
      </c>
      <c r="N1373" s="22" t="e">
        <v>#VALUE!</v>
      </c>
      <c r="O1373" s="22" t="e">
        <v>#VALUE!</v>
      </c>
      <c r="P1373" s="22" t="e">
        <v>#VALUE!</v>
      </c>
      <c r="Q1373" s="17"/>
      <c r="R1373" s="17"/>
      <c r="S1373" s="17"/>
      <c r="U1373" s="28">
        <f t="shared" si="2064"/>
        <v>29</v>
      </c>
      <c r="V1373" s="28">
        <f t="shared" si="2065"/>
        <v>228</v>
      </c>
    </row>
    <row r="1374" spans="1:22" x14ac:dyDescent="0.3">
      <c r="A1374" s="28">
        <f t="shared" si="2088"/>
        <v>29229</v>
      </c>
      <c r="B1374" s="66" t="s">
        <v>25</v>
      </c>
      <c r="C1374" s="66"/>
      <c r="D1374" s="66"/>
      <c r="E1374" s="66"/>
      <c r="F1374" s="66"/>
      <c r="G1374" s="66"/>
      <c r="H1374" s="66"/>
      <c r="J1374" s="17"/>
      <c r="K1374" s="17">
        <v>8</v>
      </c>
      <c r="L1374" s="17">
        <v>8</v>
      </c>
      <c r="M1374" s="17">
        <v>8</v>
      </c>
      <c r="N1374" s="17">
        <v>8</v>
      </c>
      <c r="O1374" s="17">
        <v>8</v>
      </c>
      <c r="P1374" s="17">
        <v>8</v>
      </c>
      <c r="Q1374" s="17">
        <v>8</v>
      </c>
      <c r="R1374" s="17"/>
      <c r="S1374" s="17"/>
      <c r="U1374" s="28">
        <f t="shared" si="2064"/>
        <v>29</v>
      </c>
      <c r="V1374" s="28">
        <f t="shared" si="2065"/>
        <v>229</v>
      </c>
    </row>
    <row r="1375" spans="1:22" x14ac:dyDescent="0.3">
      <c r="A1375" s="28">
        <f t="shared" si="2088"/>
        <v>29230</v>
      </c>
      <c r="B1375" s="71"/>
      <c r="C1375" s="71"/>
      <c r="D1375" s="71"/>
      <c r="E1375" s="71"/>
      <c r="F1375" s="71"/>
      <c r="G1375" s="71"/>
      <c r="H1375" s="71"/>
      <c r="J1375" s="28" t="str">
        <f t="shared" ref="J1375" si="2151">CONCATENATE(K1374,1)</f>
        <v>81</v>
      </c>
      <c r="K1375" s="22" t="e">
        <f t="array" ref="K1375:Q1377">LINEST(B1362:B1369,C1362:C1369^{1,2,3,4,5,6},TRUE,TRUE)</f>
        <v>#VALUE!</v>
      </c>
      <c r="L1375" s="22" t="e">
        <v>#VALUE!</v>
      </c>
      <c r="M1375" s="22" t="e">
        <v>#VALUE!</v>
      </c>
      <c r="N1375" s="22" t="e">
        <v>#VALUE!</v>
      </c>
      <c r="O1375" s="22" t="e">
        <v>#VALUE!</v>
      </c>
      <c r="P1375" s="22" t="e">
        <v>#VALUE!</v>
      </c>
      <c r="Q1375" s="22" t="e">
        <v>#VALUE!</v>
      </c>
      <c r="R1375" s="17"/>
      <c r="S1375" s="17"/>
      <c r="U1375" s="28">
        <f t="shared" si="2064"/>
        <v>29</v>
      </c>
      <c r="V1375" s="28">
        <f t="shared" si="2065"/>
        <v>230</v>
      </c>
    </row>
    <row r="1376" spans="1:22" x14ac:dyDescent="0.3">
      <c r="A1376" s="28">
        <f t="shared" si="2088"/>
        <v>29231</v>
      </c>
      <c r="B1376" s="71"/>
      <c r="C1376" s="71"/>
      <c r="D1376" s="71"/>
      <c r="E1376" s="71"/>
      <c r="F1376" s="71"/>
      <c r="G1376" s="71"/>
      <c r="H1376" s="71"/>
      <c r="J1376" s="28" t="str">
        <f t="shared" ref="J1376" si="2152">CONCATENATE(K1374,2)</f>
        <v>82</v>
      </c>
      <c r="K1376" s="22" t="e">
        <v>#VALUE!</v>
      </c>
      <c r="L1376" s="22" t="e">
        <v>#VALUE!</v>
      </c>
      <c r="M1376" s="22" t="e">
        <v>#VALUE!</v>
      </c>
      <c r="N1376" s="22" t="e">
        <v>#VALUE!</v>
      </c>
      <c r="O1376" s="22" t="e">
        <v>#VALUE!</v>
      </c>
      <c r="P1376" s="22" t="e">
        <v>#VALUE!</v>
      </c>
      <c r="Q1376" s="22" t="e">
        <v>#VALUE!</v>
      </c>
      <c r="R1376" s="17"/>
      <c r="S1376" s="17"/>
      <c r="U1376" s="28">
        <f t="shared" si="2064"/>
        <v>29</v>
      </c>
      <c r="V1376" s="28">
        <f t="shared" si="2065"/>
        <v>231</v>
      </c>
    </row>
    <row r="1377" spans="1:22" x14ac:dyDescent="0.3">
      <c r="A1377" s="28">
        <f t="shared" si="2088"/>
        <v>29232</v>
      </c>
      <c r="J1377" s="28" t="str">
        <f t="shared" ref="J1377" si="2153">CONCATENATE(K1374,3)</f>
        <v>83</v>
      </c>
      <c r="K1377" s="22" t="e">
        <v>#VALUE!</v>
      </c>
      <c r="L1377" s="22" t="e">
        <v>#VALUE!</v>
      </c>
      <c r="M1377" s="22" t="e">
        <v>#VALUE!</v>
      </c>
      <c r="N1377" s="22" t="e">
        <v>#VALUE!</v>
      </c>
      <c r="O1377" s="22" t="e">
        <v>#VALUE!</v>
      </c>
      <c r="P1377" s="22" t="e">
        <v>#VALUE!</v>
      </c>
      <c r="Q1377" s="22" t="e">
        <v>#VALUE!</v>
      </c>
      <c r="R1377" s="17"/>
      <c r="S1377" s="17"/>
      <c r="U1377" s="28">
        <f t="shared" si="2064"/>
        <v>29</v>
      </c>
      <c r="V1377" s="28">
        <f t="shared" si="2065"/>
        <v>232</v>
      </c>
    </row>
    <row r="1378" spans="1:22" ht="15" customHeight="1" x14ac:dyDescent="0.3">
      <c r="A1378" s="28">
        <f t="shared" si="2088"/>
        <v>29233</v>
      </c>
      <c r="B1378" s="66" t="s">
        <v>52</v>
      </c>
      <c r="C1378" s="66"/>
      <c r="D1378" s="66"/>
      <c r="E1378" s="10">
        <f>IF(D1348="","",MAX(E1379,E1380))</f>
        <v>0.28000000000000114</v>
      </c>
      <c r="F1378" s="1" t="s">
        <v>193</v>
      </c>
      <c r="J1378" s="17"/>
      <c r="K1378" s="17">
        <v>9</v>
      </c>
      <c r="L1378" s="17">
        <v>9</v>
      </c>
      <c r="M1378" s="17">
        <v>9</v>
      </c>
      <c r="N1378" s="17">
        <v>9</v>
      </c>
      <c r="O1378" s="17">
        <v>9</v>
      </c>
      <c r="P1378" s="17">
        <v>9</v>
      </c>
      <c r="Q1378" s="17">
        <v>9</v>
      </c>
      <c r="R1378" s="17">
        <v>9</v>
      </c>
      <c r="S1378" s="17"/>
      <c r="U1378" s="28">
        <f t="shared" si="2064"/>
        <v>29</v>
      </c>
      <c r="V1378" s="28">
        <f t="shared" si="2065"/>
        <v>233</v>
      </c>
    </row>
    <row r="1379" spans="1:22" x14ac:dyDescent="0.3">
      <c r="A1379" s="28">
        <f t="shared" si="2088"/>
        <v>29234</v>
      </c>
      <c r="B1379" s="2" t="s">
        <v>26</v>
      </c>
      <c r="C1379" s="2" t="s">
        <v>27</v>
      </c>
      <c r="D1379" s="2" t="s">
        <v>28</v>
      </c>
      <c r="E1379" s="11">
        <f>ABS(MIN(D1380:D1389))</f>
        <v>0.28000000000000114</v>
      </c>
      <c r="G1379" s="2" t="s">
        <v>230</v>
      </c>
      <c r="J1379" s="28" t="str">
        <f t="shared" ref="J1379" si="2154">CONCATENATE(K1378,1)</f>
        <v>91</v>
      </c>
      <c r="K1379" s="22" t="e">
        <f t="array" ref="K1379:R1381">LINEST(B1362:B1370,C1362:C1370^{1,2,3,4,5,6,7},TRUE,TRUE)</f>
        <v>#VALUE!</v>
      </c>
      <c r="L1379" s="22" t="e">
        <v>#VALUE!</v>
      </c>
      <c r="M1379" s="22" t="e">
        <v>#VALUE!</v>
      </c>
      <c r="N1379" s="22" t="e">
        <v>#VALUE!</v>
      </c>
      <c r="O1379" s="22" t="e">
        <v>#VALUE!</v>
      </c>
      <c r="P1379" s="22" t="e">
        <v>#VALUE!</v>
      </c>
      <c r="Q1379" s="22" t="e">
        <v>#VALUE!</v>
      </c>
      <c r="R1379" s="22" t="e">
        <v>#VALUE!</v>
      </c>
      <c r="S1379" s="17"/>
      <c r="U1379" s="28">
        <f t="shared" ref="U1379:U1440" si="2155">U1378</f>
        <v>29</v>
      </c>
      <c r="V1379" s="28">
        <f t="shared" ref="V1379:V1440" si="2156">V1378+1</f>
        <v>234</v>
      </c>
    </row>
    <row r="1380" spans="1:22" x14ac:dyDescent="0.3">
      <c r="A1380" s="28">
        <f t="shared" si="2088"/>
        <v>29235</v>
      </c>
      <c r="B1380" s="7">
        <f t="shared" ref="B1380:B1389" si="2157">C1362-B1362</f>
        <v>-6.0000000000000005E-2</v>
      </c>
      <c r="C1380" s="7">
        <f t="shared" ref="C1380:C1389" si="2158">H1362-G1362</f>
        <v>0.01</v>
      </c>
      <c r="D1380" s="7">
        <f>C1380-B1380</f>
        <v>7.0000000000000007E-2</v>
      </c>
      <c r="E1380" s="11">
        <f>ABS(MAX(D1380:D1389))</f>
        <v>7.0000000000000007E-2</v>
      </c>
      <c r="F1380" s="13"/>
      <c r="G1380" s="2">
        <f>IF(D1362="","",D1362/E1362)</f>
        <v>3.5000000000000003E-2</v>
      </c>
      <c r="H1380" s="13"/>
      <c r="J1380" s="28" t="str">
        <f t="shared" ref="J1380" si="2159">CONCATENATE(K1378,2)</f>
        <v>92</v>
      </c>
      <c r="K1380" s="22" t="e">
        <v>#VALUE!</v>
      </c>
      <c r="L1380" s="22" t="e">
        <v>#VALUE!</v>
      </c>
      <c r="M1380" s="22" t="e">
        <v>#VALUE!</v>
      </c>
      <c r="N1380" s="22" t="e">
        <v>#VALUE!</v>
      </c>
      <c r="O1380" s="22" t="e">
        <v>#VALUE!</v>
      </c>
      <c r="P1380" s="22" t="e">
        <v>#VALUE!</v>
      </c>
      <c r="Q1380" s="22" t="e">
        <v>#VALUE!</v>
      </c>
      <c r="R1380" s="22" t="e">
        <v>#VALUE!</v>
      </c>
      <c r="S1380" s="17"/>
      <c r="U1380" s="28">
        <f t="shared" si="2155"/>
        <v>29</v>
      </c>
      <c r="V1380" s="28">
        <f t="shared" si="2156"/>
        <v>235</v>
      </c>
    </row>
    <row r="1381" spans="1:22" x14ac:dyDescent="0.3">
      <c r="A1381" s="28">
        <f t="shared" si="2088"/>
        <v>29236</v>
      </c>
      <c r="B1381" s="7">
        <f t="shared" si="2157"/>
        <v>-1.9999999999999574E-2</v>
      </c>
      <c r="C1381" s="7">
        <f t="shared" si="2158"/>
        <v>-2.9999999999999361E-2</v>
      </c>
      <c r="D1381" s="7">
        <f t="shared" ref="D1381:D1389" si="2160">C1381-B1381</f>
        <v>-9.9999999999997868E-3</v>
      </c>
      <c r="E1381" s="12" t="s">
        <v>34</v>
      </c>
      <c r="G1381" s="2">
        <f t="shared" ref="G1381:G1389" si="2161">IF(D1363="","",D1363/E1363)</f>
        <v>3.5000000000000003E-2</v>
      </c>
      <c r="H1381" s="13"/>
      <c r="J1381" s="28" t="str">
        <f t="shared" ref="J1381" si="2162">CONCATENATE(K1378,3)</f>
        <v>93</v>
      </c>
      <c r="K1381" s="22" t="e">
        <v>#VALUE!</v>
      </c>
      <c r="L1381" s="22" t="e">
        <v>#VALUE!</v>
      </c>
      <c r="M1381" s="22" t="e">
        <v>#VALUE!</v>
      </c>
      <c r="N1381" s="22" t="e">
        <v>#VALUE!</v>
      </c>
      <c r="O1381" s="22" t="e">
        <v>#VALUE!</v>
      </c>
      <c r="P1381" s="22" t="e">
        <v>#VALUE!</v>
      </c>
      <c r="Q1381" s="22" t="e">
        <v>#VALUE!</v>
      </c>
      <c r="R1381" s="22" t="e">
        <v>#VALUE!</v>
      </c>
      <c r="S1381" s="17"/>
      <c r="U1381" s="28">
        <f t="shared" si="2155"/>
        <v>29</v>
      </c>
      <c r="V1381" s="28">
        <f t="shared" si="2156"/>
        <v>236</v>
      </c>
    </row>
    <row r="1382" spans="1:22" x14ac:dyDescent="0.3">
      <c r="A1382" s="28">
        <f t="shared" si="2088"/>
        <v>29237</v>
      </c>
      <c r="B1382" s="7">
        <f t="shared" si="2157"/>
        <v>3.0000000000001137E-2</v>
      </c>
      <c r="C1382" s="7">
        <f t="shared" si="2158"/>
        <v>-7.0000000000000284E-2</v>
      </c>
      <c r="D1382" s="7">
        <f t="shared" si="2160"/>
        <v>-0.10000000000000142</v>
      </c>
      <c r="E1382" s="10">
        <f>IF(D1348="","",MAX(E1383,E1384))</f>
        <v>0.14999999999999858</v>
      </c>
      <c r="G1382" s="2">
        <f t="shared" si="2161"/>
        <v>3.5000000000000003E-2</v>
      </c>
      <c r="H1382" s="13"/>
      <c r="J1382" s="17"/>
      <c r="K1382" s="17">
        <v>10</v>
      </c>
      <c r="L1382" s="17">
        <v>10</v>
      </c>
      <c r="M1382" s="17">
        <v>10</v>
      </c>
      <c r="N1382" s="17">
        <v>10</v>
      </c>
      <c r="O1382" s="17">
        <v>10</v>
      </c>
      <c r="P1382" s="17">
        <v>10</v>
      </c>
      <c r="Q1382" s="17">
        <v>10</v>
      </c>
      <c r="R1382" s="17">
        <v>10</v>
      </c>
      <c r="S1382" s="17">
        <v>10</v>
      </c>
      <c r="U1382" s="28">
        <f t="shared" si="2155"/>
        <v>29</v>
      </c>
      <c r="V1382" s="28">
        <f t="shared" si="2156"/>
        <v>237</v>
      </c>
    </row>
    <row r="1383" spans="1:22" x14ac:dyDescent="0.3">
      <c r="A1383" s="28">
        <f t="shared" si="2088"/>
        <v>29238</v>
      </c>
      <c r="B1383" s="7">
        <f t="shared" si="2157"/>
        <v>0.10000000000000142</v>
      </c>
      <c r="C1383" s="7">
        <f t="shared" si="2158"/>
        <v>-7.0000000000000284E-2</v>
      </c>
      <c r="D1383" s="7">
        <f t="shared" si="2160"/>
        <v>-0.17000000000000171</v>
      </c>
      <c r="E1383" s="11">
        <f>ABS(MIN(B1380:B1389))</f>
        <v>6.0000000000000005E-2</v>
      </c>
      <c r="G1383" s="2">
        <f t="shared" si="2161"/>
        <v>3.5000000000000003E-2</v>
      </c>
      <c r="H1383" s="13"/>
      <c r="J1383" s="28" t="str">
        <f t="shared" ref="J1383" si="2163">CONCATENATE(K1382,1)</f>
        <v>101</v>
      </c>
      <c r="K1383" s="22" t="e">
        <f t="array" ref="K1383:S1385">LINEST(B1362:B1371,C1362:C1371^{1,2,3,4,5,6,7,8},TRUE,TRUE)</f>
        <v>#VALUE!</v>
      </c>
      <c r="L1383" s="22" t="e">
        <v>#VALUE!</v>
      </c>
      <c r="M1383" s="22" t="e">
        <v>#VALUE!</v>
      </c>
      <c r="N1383" s="22" t="e">
        <v>#VALUE!</v>
      </c>
      <c r="O1383" s="22" t="e">
        <v>#VALUE!</v>
      </c>
      <c r="P1383" s="22" t="e">
        <v>#VALUE!</v>
      </c>
      <c r="Q1383" s="22" t="e">
        <v>#VALUE!</v>
      </c>
      <c r="R1383" s="22" t="e">
        <v>#VALUE!</v>
      </c>
      <c r="S1383" s="22" t="e">
        <v>#VALUE!</v>
      </c>
      <c r="U1383" s="28">
        <f t="shared" si="2155"/>
        <v>29</v>
      </c>
      <c r="V1383" s="28">
        <f t="shared" si="2156"/>
        <v>238</v>
      </c>
    </row>
    <row r="1384" spans="1:22" x14ac:dyDescent="0.3">
      <c r="A1384" s="28">
        <f t="shared" si="2088"/>
        <v>29239</v>
      </c>
      <c r="B1384" s="7">
        <f t="shared" si="2157"/>
        <v>0.14999999999999858</v>
      </c>
      <c r="C1384" s="7">
        <f t="shared" si="2158"/>
        <v>-0.13000000000000256</v>
      </c>
      <c r="D1384" s="7">
        <f t="shared" si="2160"/>
        <v>-0.28000000000000114</v>
      </c>
      <c r="E1384" s="11">
        <f>ABS(MAX(B1380:B1389))</f>
        <v>0.14999999999999858</v>
      </c>
      <c r="G1384" s="2">
        <f t="shared" si="2161"/>
        <v>3.5000000000000003E-2</v>
      </c>
      <c r="H1384" s="13"/>
      <c r="J1384" s="28" t="str">
        <f t="shared" ref="J1384" si="2164">CONCATENATE(K1382,2)</f>
        <v>102</v>
      </c>
      <c r="K1384" s="22" t="e">
        <v>#VALUE!</v>
      </c>
      <c r="L1384" s="22" t="e">
        <v>#VALUE!</v>
      </c>
      <c r="M1384" s="22" t="e">
        <v>#VALUE!</v>
      </c>
      <c r="N1384" s="22" t="e">
        <v>#VALUE!</v>
      </c>
      <c r="O1384" s="22" t="e">
        <v>#VALUE!</v>
      </c>
      <c r="P1384" s="22" t="e">
        <v>#VALUE!</v>
      </c>
      <c r="Q1384" s="22" t="e">
        <v>#VALUE!</v>
      </c>
      <c r="R1384" s="22" t="e">
        <v>#VALUE!</v>
      </c>
      <c r="S1384" s="22" t="e">
        <v>#VALUE!</v>
      </c>
      <c r="U1384" s="28">
        <f t="shared" si="2155"/>
        <v>29</v>
      </c>
      <c r="V1384" s="28">
        <f t="shared" si="2156"/>
        <v>239</v>
      </c>
    </row>
    <row r="1385" spans="1:22" x14ac:dyDescent="0.3">
      <c r="A1385" s="28">
        <f t="shared" si="2088"/>
        <v>29240</v>
      </c>
      <c r="B1385" s="7">
        <f t="shared" si="2157"/>
        <v>0</v>
      </c>
      <c r="C1385" s="7">
        <f t="shared" si="2158"/>
        <v>0</v>
      </c>
      <c r="D1385" s="7">
        <f t="shared" si="2160"/>
        <v>0</v>
      </c>
      <c r="E1385" s="12" t="s">
        <v>231</v>
      </c>
      <c r="G1385" s="2" t="str">
        <f t="shared" si="2161"/>
        <v/>
      </c>
      <c r="H1385" s="13"/>
      <c r="J1385" s="28" t="str">
        <f t="shared" ref="J1385" si="2165">CONCATENATE(K1382,3)</f>
        <v>103</v>
      </c>
      <c r="K1385" s="22" t="e">
        <v>#VALUE!</v>
      </c>
      <c r="L1385" s="22" t="e">
        <v>#VALUE!</v>
      </c>
      <c r="M1385" s="22" t="e">
        <v>#VALUE!</v>
      </c>
      <c r="N1385" s="22" t="e">
        <v>#VALUE!</v>
      </c>
      <c r="O1385" s="22" t="e">
        <v>#VALUE!</v>
      </c>
      <c r="P1385" s="22" t="e">
        <v>#VALUE!</v>
      </c>
      <c r="Q1385" s="22" t="e">
        <v>#VALUE!</v>
      </c>
      <c r="R1385" s="22" t="e">
        <v>#VALUE!</v>
      </c>
      <c r="S1385" s="22" t="e">
        <v>#VALUE!</v>
      </c>
      <c r="U1385" s="28">
        <f t="shared" si="2155"/>
        <v>29</v>
      </c>
      <c r="V1385" s="28">
        <f t="shared" si="2156"/>
        <v>240</v>
      </c>
    </row>
    <row r="1386" spans="1:22" x14ac:dyDescent="0.3">
      <c r="A1386" s="28">
        <f t="shared" si="2088"/>
        <v>29241</v>
      </c>
      <c r="B1386" s="7">
        <f t="shared" si="2157"/>
        <v>0</v>
      </c>
      <c r="C1386" s="7">
        <f t="shared" si="2158"/>
        <v>0</v>
      </c>
      <c r="D1386" s="7">
        <f t="shared" si="2160"/>
        <v>0</v>
      </c>
      <c r="E1386" s="10">
        <f>IF(D1348="","",MAX(E1387,E1388))*2</f>
        <v>7.0000000000000007E-2</v>
      </c>
      <c r="G1386" s="2" t="str">
        <f t="shared" si="2161"/>
        <v/>
      </c>
      <c r="H1386" s="13"/>
      <c r="U1386" s="28">
        <f t="shared" si="2155"/>
        <v>29</v>
      </c>
      <c r="V1386" s="28">
        <f t="shared" si="2156"/>
        <v>241</v>
      </c>
    </row>
    <row r="1387" spans="1:22" x14ac:dyDescent="0.3">
      <c r="A1387" s="28">
        <f t="shared" si="2088"/>
        <v>29242</v>
      </c>
      <c r="B1387" s="7">
        <f t="shared" si="2157"/>
        <v>0</v>
      </c>
      <c r="C1387" s="7">
        <f t="shared" si="2158"/>
        <v>0</v>
      </c>
      <c r="D1387" s="7">
        <f t="shared" si="2160"/>
        <v>0</v>
      </c>
      <c r="E1387" s="11">
        <f>ABS(MIN(G1380:G1389))</f>
        <v>3.5000000000000003E-2</v>
      </c>
      <c r="G1387" s="2" t="str">
        <f t="shared" si="2161"/>
        <v/>
      </c>
      <c r="U1387" s="28">
        <f t="shared" si="2155"/>
        <v>29</v>
      </c>
      <c r="V1387" s="28">
        <f t="shared" si="2156"/>
        <v>242</v>
      </c>
    </row>
    <row r="1388" spans="1:22" x14ac:dyDescent="0.3">
      <c r="A1388" s="28">
        <f t="shared" si="2088"/>
        <v>29243</v>
      </c>
      <c r="B1388" s="7">
        <f t="shared" si="2157"/>
        <v>0</v>
      </c>
      <c r="C1388" s="7">
        <f t="shared" si="2158"/>
        <v>0</v>
      </c>
      <c r="D1388" s="7">
        <f t="shared" si="2160"/>
        <v>0</v>
      </c>
      <c r="E1388" s="11">
        <f>ABS(MAX(G1380:G1389))</f>
        <v>3.5000000000000003E-2</v>
      </c>
      <c r="G1388" s="2" t="str">
        <f t="shared" si="2161"/>
        <v/>
      </c>
      <c r="U1388" s="28">
        <f t="shared" si="2155"/>
        <v>29</v>
      </c>
      <c r="V1388" s="28">
        <f t="shared" si="2156"/>
        <v>243</v>
      </c>
    </row>
    <row r="1389" spans="1:22" x14ac:dyDescent="0.3">
      <c r="A1389" s="28">
        <f t="shared" si="2088"/>
        <v>29244</v>
      </c>
      <c r="B1389" s="7">
        <f t="shared" si="2157"/>
        <v>0</v>
      </c>
      <c r="C1389" s="7">
        <f t="shared" si="2158"/>
        <v>0</v>
      </c>
      <c r="D1389" s="7">
        <f t="shared" si="2160"/>
        <v>0</v>
      </c>
      <c r="F1389" s="13"/>
      <c r="G1389" s="2" t="str">
        <f t="shared" si="2161"/>
        <v/>
      </c>
      <c r="U1389" s="28">
        <f t="shared" si="2155"/>
        <v>29</v>
      </c>
      <c r="V1389" s="28">
        <f t="shared" si="2156"/>
        <v>244</v>
      </c>
    </row>
    <row r="1390" spans="1:22" x14ac:dyDescent="0.3">
      <c r="A1390" s="28">
        <f t="shared" si="2088"/>
        <v>29245</v>
      </c>
      <c r="F1390" s="13"/>
      <c r="U1390" s="28">
        <f t="shared" si="2155"/>
        <v>29</v>
      </c>
      <c r="V1390" s="28">
        <f t="shared" si="2156"/>
        <v>245</v>
      </c>
    </row>
    <row r="1391" spans="1:22" x14ac:dyDescent="0.3">
      <c r="A1391" s="28">
        <f t="shared" si="2088"/>
        <v>29246</v>
      </c>
      <c r="F1391" s="13"/>
      <c r="U1391" s="28">
        <f t="shared" si="2155"/>
        <v>29</v>
      </c>
      <c r="V1391" s="28">
        <f t="shared" si="2156"/>
        <v>246</v>
      </c>
    </row>
    <row r="1392" spans="1:22" x14ac:dyDescent="0.3">
      <c r="A1392" s="28">
        <f t="shared" si="2088"/>
        <v>29247</v>
      </c>
      <c r="F1392" s="13"/>
      <c r="U1392" s="28">
        <f t="shared" si="2155"/>
        <v>29</v>
      </c>
      <c r="V1392" s="28">
        <f t="shared" si="2156"/>
        <v>247</v>
      </c>
    </row>
    <row r="1393" spans="1:24" s="8" customFormat="1" x14ac:dyDescent="0.3"/>
    <row r="1394" spans="1:24" x14ac:dyDescent="0.3">
      <c r="A1394" s="28">
        <f t="shared" ref="A1394:A1440" si="2166">ROUND(CONCATENATE(U1394,V1394),0)</f>
        <v>30201</v>
      </c>
      <c r="B1394" s="63" t="s">
        <v>0</v>
      </c>
      <c r="C1394" s="63"/>
      <c r="D1394" s="71" t="s">
        <v>63</v>
      </c>
      <c r="E1394" s="71"/>
      <c r="F1394" s="71"/>
      <c r="G1394" s="71"/>
      <c r="H1394" s="71"/>
      <c r="U1394" s="28">
        <f t="shared" ref="U1394" si="2167">U1392+1</f>
        <v>30</v>
      </c>
      <c r="V1394" s="28">
        <v>201</v>
      </c>
    </row>
    <row r="1395" spans="1:24" x14ac:dyDescent="0.3">
      <c r="A1395" s="28">
        <f t="shared" si="2166"/>
        <v>30202</v>
      </c>
      <c r="B1395" s="72" t="s">
        <v>70</v>
      </c>
      <c r="C1395" s="73"/>
      <c r="D1395" s="30" t="s">
        <v>69</v>
      </c>
      <c r="E1395" s="66" t="s">
        <v>71</v>
      </c>
      <c r="F1395" s="66"/>
      <c r="G1395" s="74" t="s">
        <v>72</v>
      </c>
      <c r="H1395" s="74"/>
      <c r="U1395" s="28">
        <f t="shared" ref="U1395" si="2168">U1394</f>
        <v>30</v>
      </c>
      <c r="V1395" s="28">
        <f t="shared" ref="V1395" si="2169">V1394+1</f>
        <v>202</v>
      </c>
    </row>
    <row r="1396" spans="1:24" x14ac:dyDescent="0.3">
      <c r="A1396" s="28">
        <f t="shared" si="2166"/>
        <v>30203</v>
      </c>
      <c r="B1396" s="75" t="s">
        <v>6</v>
      </c>
      <c r="C1396" s="75"/>
      <c r="D1396" s="71" t="s">
        <v>84</v>
      </c>
      <c r="E1396" s="71"/>
      <c r="F1396" s="71"/>
      <c r="G1396" s="71"/>
      <c r="H1396" s="71"/>
      <c r="U1396" s="28">
        <f t="shared" si="2155"/>
        <v>30</v>
      </c>
      <c r="V1396" s="28">
        <f t="shared" si="2156"/>
        <v>203</v>
      </c>
    </row>
    <row r="1397" spans="1:24" x14ac:dyDescent="0.3">
      <c r="A1397" s="28">
        <f t="shared" si="2166"/>
        <v>30204</v>
      </c>
      <c r="B1397" s="63" t="s">
        <v>7</v>
      </c>
      <c r="C1397" s="63"/>
      <c r="D1397" s="71" t="s">
        <v>29</v>
      </c>
      <c r="E1397" s="71"/>
      <c r="F1397" s="71"/>
      <c r="G1397" s="71"/>
      <c r="H1397" s="71"/>
      <c r="J1397" s="17"/>
      <c r="K1397" s="17" t="s">
        <v>53</v>
      </c>
      <c r="L1397" s="17" t="s">
        <v>54</v>
      </c>
      <c r="M1397" s="17" t="s">
        <v>55</v>
      </c>
      <c r="N1397" s="17" t="s">
        <v>56</v>
      </c>
      <c r="O1397" s="17" t="s">
        <v>57</v>
      </c>
      <c r="P1397" s="17" t="s">
        <v>2</v>
      </c>
      <c r="Q1397" s="17" t="s">
        <v>3</v>
      </c>
      <c r="R1397" s="17" t="s">
        <v>4</v>
      </c>
      <c r="S1397" s="17" t="s">
        <v>5</v>
      </c>
      <c r="U1397" s="28">
        <f t="shared" si="2155"/>
        <v>30</v>
      </c>
      <c r="V1397" s="28">
        <f t="shared" si="2156"/>
        <v>204</v>
      </c>
      <c r="X1397" s="1" t="s">
        <v>48</v>
      </c>
    </row>
    <row r="1398" spans="1:24" x14ac:dyDescent="0.3">
      <c r="A1398" s="28">
        <f t="shared" si="2166"/>
        <v>30205</v>
      </c>
      <c r="B1398" s="63" t="s">
        <v>9</v>
      </c>
      <c r="C1398" s="63"/>
      <c r="D1398" s="71" t="s">
        <v>30</v>
      </c>
      <c r="E1398" s="71"/>
      <c r="F1398" s="71"/>
      <c r="G1398" s="71"/>
      <c r="H1398" s="71"/>
      <c r="J1398" s="17">
        <f t="shared" ref="J1398" si="2170">COUNTA(B1410:B1419)</f>
        <v>4</v>
      </c>
      <c r="K1398" s="17">
        <f t="shared" ref="K1398" si="2171">IF(L1398-1&lt;2,0,L1398-1)</f>
        <v>0</v>
      </c>
      <c r="L1398" s="17">
        <f t="shared" ref="L1398" si="2172">IF(M1398-1&lt;2,0,M1398-1)</f>
        <v>0</v>
      </c>
      <c r="M1398" s="17">
        <f t="shared" ref="M1398" si="2173">IF(N1398-1&lt;2,0,N1398-1)</f>
        <v>0</v>
      </c>
      <c r="N1398" s="17">
        <f t="shared" ref="N1398" si="2174">IF(O1398-1&lt;2,0,O1398-1)</f>
        <v>0</v>
      </c>
      <c r="O1398" s="17">
        <f t="shared" ref="O1398" si="2175">IF(P1398-1&lt;2,0,P1398-1)</f>
        <v>0</v>
      </c>
      <c r="P1398" s="17">
        <f t="shared" ref="P1398" si="2176">IF(Q1398-1&lt;2,0,Q1398-1)</f>
        <v>0</v>
      </c>
      <c r="Q1398" s="17">
        <f t="shared" ref="Q1398" si="2177">IF(R1398-1&lt;2,0,R1398-1)</f>
        <v>2</v>
      </c>
      <c r="R1398" s="17">
        <f t="shared" ref="R1398" si="2178">IF(S1398-1&lt;2,0,S1398-1)</f>
        <v>3</v>
      </c>
      <c r="S1398" s="17">
        <f t="shared" ref="S1398" si="2179">J1398</f>
        <v>4</v>
      </c>
      <c r="U1398" s="28">
        <f t="shared" si="2155"/>
        <v>30</v>
      </c>
      <c r="V1398" s="28">
        <f t="shared" si="2156"/>
        <v>205</v>
      </c>
      <c r="X1398" s="1" t="s">
        <v>49</v>
      </c>
    </row>
    <row r="1399" spans="1:24" x14ac:dyDescent="0.3">
      <c r="A1399" s="28">
        <f t="shared" si="2166"/>
        <v>30206</v>
      </c>
      <c r="B1399" s="63" t="s">
        <v>10</v>
      </c>
      <c r="C1399" s="63"/>
      <c r="D1399" s="71" t="s">
        <v>114</v>
      </c>
      <c r="E1399" s="71"/>
      <c r="F1399" s="71"/>
      <c r="G1399" s="71"/>
      <c r="H1399" s="71"/>
      <c r="J1399" s="28" t="str">
        <f t="shared" ref="J1399" si="2180">CONCATENATE(J1398,1)</f>
        <v>41</v>
      </c>
      <c r="K1399" s="29">
        <f t="shared" ref="K1399" si="2181">IF(K1398=0,0,VLOOKUP(J1399,J1403:S1433,K1398,FALSE))</f>
        <v>0</v>
      </c>
      <c r="L1399" s="29">
        <f t="shared" ref="L1399" si="2182">IF(L1398=0,0,VLOOKUP(J1399,J1403:S1433,L1398,FALSE))</f>
        <v>0</v>
      </c>
      <c r="M1399" s="29">
        <f t="shared" ref="M1399" si="2183">IF(M1398=0,0,VLOOKUP(J1399,J1403:S1433,M1398,FALSE))</f>
        <v>0</v>
      </c>
      <c r="N1399" s="29">
        <f t="shared" ref="N1399" si="2184">IF(N1398=0,0,VLOOKUP(J1399,J1403:S1433,N1398,FALSE))</f>
        <v>0</v>
      </c>
      <c r="O1399" s="29">
        <f t="shared" ref="O1399" si="2185">IF(O1398=0,0,VLOOKUP(J1399,J1403:S1433,O1398,FALSE))</f>
        <v>0</v>
      </c>
      <c r="P1399" s="29">
        <f t="shared" ref="P1399" si="2186">IF(P1398=0,0,VLOOKUP(J1399,J1403:S1433,P1398,FALSE))</f>
        <v>0</v>
      </c>
      <c r="Q1399" s="29">
        <f t="shared" ref="Q1399" si="2187">IF(Q1398=0,0,VLOOKUP(J1399,J1403:S1433,Q1398,FALSE))</f>
        <v>1.3285029290054827E-5</v>
      </c>
      <c r="R1399" s="29">
        <f t="shared" ref="R1399" si="2188">IF(R1398=0,0,VLOOKUP(J1399,J1403:S1433,R1398,FALSE))</f>
        <v>0.99801748835039927</v>
      </c>
      <c r="S1399" s="29">
        <f t="shared" ref="S1399" si="2189">IF(S1398=0,0,VLOOKUP(J1399,J1403:S1433,S1398,FALSE))</f>
        <v>3.0739841145492726E-2</v>
      </c>
      <c r="U1399" s="28">
        <f t="shared" si="2155"/>
        <v>30</v>
      </c>
      <c r="V1399" s="28">
        <f t="shared" si="2156"/>
        <v>206</v>
      </c>
      <c r="X1399" s="1" t="s">
        <v>50</v>
      </c>
    </row>
    <row r="1400" spans="1:24" x14ac:dyDescent="0.3">
      <c r="A1400" s="28">
        <f t="shared" si="2166"/>
        <v>30207</v>
      </c>
      <c r="B1400" s="63" t="s">
        <v>11</v>
      </c>
      <c r="C1400" s="63"/>
      <c r="D1400" s="64">
        <v>45131</v>
      </c>
      <c r="E1400" s="64"/>
      <c r="F1400" s="64"/>
      <c r="G1400" s="64"/>
      <c r="H1400" s="64"/>
      <c r="J1400" s="28" t="str">
        <f t="shared" ref="J1400" si="2190">CONCATENATE(J1398,2)</f>
        <v>42</v>
      </c>
      <c r="K1400" s="22">
        <f t="shared" ref="K1400" si="2191">IF(K1398=0,0,VLOOKUP(J1400,J1403:S1433,K1398,FALSE))</f>
        <v>0</v>
      </c>
      <c r="L1400" s="22">
        <f t="shared" ref="L1400" si="2192">IF(L1398=0,0,VLOOKUP(J1400,J1403:S1433,L1398,FALSE))</f>
        <v>0</v>
      </c>
      <c r="M1400" s="22">
        <f t="shared" ref="M1400" si="2193">IF(M1398=0,0,VLOOKUP(J1400,J1403:S1433,M1398,FALSE))</f>
        <v>0</v>
      </c>
      <c r="N1400" s="22">
        <f t="shared" ref="N1400" si="2194">IF(N1398=0,0,VLOOKUP(J1400,J1403:S1433,N1398,FALSE))</f>
        <v>0</v>
      </c>
      <c r="O1400" s="22">
        <f t="shared" ref="O1400" si="2195">IF(O1398=0,0,VLOOKUP(J1400,J1403:S1433,O1398,FALSE))</f>
        <v>0</v>
      </c>
      <c r="P1400" s="22">
        <f t="shared" ref="P1400" si="2196">IF(P1398=0,0,VLOOKUP(J1400,J1403:S1433,P1398,FALSE))</f>
        <v>0</v>
      </c>
      <c r="Q1400" s="22">
        <f t="shared" ref="Q1400" si="2197">IF(Q1398=0,0,VLOOKUP(J1400,J1403:S1433,Q1398,FALSE))</f>
        <v>5.7542262287611766E-6</v>
      </c>
      <c r="R1400" s="22">
        <f t="shared" ref="R1400" si="2198">IF(R1398=0,0,VLOOKUP(J1400,J1403:S1433,R1398,FALSE))</f>
        <v>3.7424310312190773E-4</v>
      </c>
      <c r="S1400" s="22">
        <f t="shared" ref="S1400" si="2199">IF(S1398=0,0,VLOOKUP(J1400,J1403:S1433,S1398,FALSE))</f>
        <v>4.8204525506315094E-3</v>
      </c>
      <c r="U1400" s="28">
        <f t="shared" si="2155"/>
        <v>30</v>
      </c>
      <c r="V1400" s="28">
        <f t="shared" si="2156"/>
        <v>207</v>
      </c>
    </row>
    <row r="1401" spans="1:24" x14ac:dyDescent="0.3">
      <c r="A1401" s="28">
        <f t="shared" si="2166"/>
        <v>30208</v>
      </c>
      <c r="B1401" s="63" t="s">
        <v>12</v>
      </c>
      <c r="C1401" s="63"/>
      <c r="D1401" s="65">
        <v>45503</v>
      </c>
      <c r="E1401" s="65"/>
      <c r="F1401" s="65"/>
      <c r="G1401" s="65"/>
      <c r="H1401" s="65"/>
      <c r="J1401" s="28" t="str">
        <f t="shared" ref="J1401" si="2200">CONCATENATE(J1398,3)</f>
        <v>43</v>
      </c>
      <c r="K1401" s="22"/>
      <c r="L1401" s="22"/>
      <c r="M1401" s="22"/>
      <c r="N1401" s="22" t="s">
        <v>58</v>
      </c>
      <c r="O1401" s="29">
        <f t="shared" ref="O1401" si="2201">J1398-2</f>
        <v>2</v>
      </c>
      <c r="P1401" s="22" t="s">
        <v>59</v>
      </c>
      <c r="Q1401" s="29">
        <f t="shared" ref="Q1401" si="2202">VLOOKUP(J1401,J1403:S1433,3,FALSE)</f>
        <v>4.8944775942807439E-3</v>
      </c>
      <c r="R1401" s="22" t="s">
        <v>60</v>
      </c>
      <c r="S1401" s="22">
        <f t="shared" ref="S1401" si="2203">VLOOKUP(J1401,J1403:S1433,2,FALSE)</f>
        <v>0.99999998722351424</v>
      </c>
      <c r="U1401" s="28">
        <f t="shared" si="2155"/>
        <v>30</v>
      </c>
      <c r="V1401" s="28">
        <f t="shared" si="2156"/>
        <v>208</v>
      </c>
    </row>
    <row r="1402" spans="1:24" x14ac:dyDescent="0.3">
      <c r="A1402" s="28">
        <f t="shared" si="2166"/>
        <v>30209</v>
      </c>
      <c r="B1402" s="63" t="s">
        <v>13</v>
      </c>
      <c r="C1402" s="63"/>
      <c r="D1402" s="15">
        <v>0.01</v>
      </c>
      <c r="E1402" s="66" t="s">
        <v>14</v>
      </c>
      <c r="F1402" s="66"/>
      <c r="G1402" s="66"/>
      <c r="H1402" s="6" t="s">
        <v>64</v>
      </c>
      <c r="J1402" s="17"/>
      <c r="K1402" s="17">
        <v>3</v>
      </c>
      <c r="L1402" s="17">
        <v>3</v>
      </c>
      <c r="M1402" s="17"/>
      <c r="N1402" s="17"/>
      <c r="O1402" s="17"/>
      <c r="P1402" s="17"/>
      <c r="Q1402" s="17"/>
      <c r="R1402" s="17"/>
      <c r="S1402" s="17"/>
      <c r="U1402" s="28">
        <f t="shared" si="2155"/>
        <v>30</v>
      </c>
      <c r="V1402" s="28">
        <f t="shared" si="2156"/>
        <v>209</v>
      </c>
    </row>
    <row r="1403" spans="1:24" x14ac:dyDescent="0.3">
      <c r="A1403" s="28">
        <f t="shared" si="2166"/>
        <v>30210</v>
      </c>
      <c r="B1403" s="63" t="s">
        <v>15</v>
      </c>
      <c r="C1403" s="63"/>
      <c r="D1403" s="2">
        <f t="shared" ref="D1403" si="2204">MIN(B1410:B1419)</f>
        <v>0</v>
      </c>
      <c r="E1403" s="3" t="s">
        <v>16</v>
      </c>
      <c r="F1403" s="2">
        <f t="shared" ref="F1403" si="2205">MAX(B1410:B1419)</f>
        <v>60</v>
      </c>
      <c r="G1403" s="4" t="str">
        <f t="shared" ref="G1403" si="2206">IF(H1402="","",H1402)</f>
        <v>°C</v>
      </c>
      <c r="H1403" s="14"/>
      <c r="J1403" s="28" t="str">
        <f t="shared" ref="J1403" si="2207">CONCATENATE(K1402,1)</f>
        <v>31</v>
      </c>
      <c r="K1403" s="22">
        <f t="array" ref="K1403:L1405">LINEST(B1410:B1412,C1410:C1412^{1},TRUE,TRUE)</f>
        <v>0.9983598221790374</v>
      </c>
      <c r="L1403" s="22">
        <v>3.0664163089976881E-2</v>
      </c>
      <c r="M1403" s="17"/>
      <c r="N1403" s="17"/>
      <c r="O1403" s="17"/>
      <c r="P1403" s="17"/>
      <c r="Q1403" s="17"/>
      <c r="R1403" s="17"/>
      <c r="S1403" s="17"/>
      <c r="U1403" s="28">
        <f t="shared" si="2155"/>
        <v>30</v>
      </c>
      <c r="V1403" s="28">
        <f t="shared" si="2156"/>
        <v>210</v>
      </c>
    </row>
    <row r="1404" spans="1:24" x14ac:dyDescent="0.3">
      <c r="A1404" s="28">
        <f t="shared" si="2166"/>
        <v>30211</v>
      </c>
      <c r="J1404" s="28" t="str">
        <f t="shared" ref="J1404" si="2208">CONCATENATE(K1402,2)</f>
        <v>32</v>
      </c>
      <c r="K1404" s="22">
        <v>1.2331241077150716E-4</v>
      </c>
      <c r="L1404" s="22">
        <v>2.5681382850800288E-3</v>
      </c>
      <c r="M1404" s="17"/>
      <c r="N1404" s="17"/>
      <c r="O1404" s="17"/>
      <c r="P1404" s="17"/>
      <c r="Q1404" s="17"/>
      <c r="R1404" s="17"/>
      <c r="S1404" s="17"/>
      <c r="U1404" s="28">
        <f t="shared" si="2155"/>
        <v>30</v>
      </c>
      <c r="V1404" s="28">
        <f t="shared" si="2156"/>
        <v>211</v>
      </c>
    </row>
    <row r="1405" spans="1:24" x14ac:dyDescent="0.3">
      <c r="A1405" s="28">
        <f t="shared" si="2166"/>
        <v>30212</v>
      </c>
      <c r="B1405" s="67" t="s">
        <v>17</v>
      </c>
      <c r="C1405" s="67"/>
      <c r="D1405" s="67"/>
      <c r="E1405" s="67"/>
      <c r="F1405" s="67"/>
      <c r="G1405" s="68" t="s">
        <v>31</v>
      </c>
      <c r="H1405" s="69"/>
      <c r="J1405" s="28" t="str">
        <f t="shared" ref="J1405" si="2209">CONCATENATE(K1402,3)</f>
        <v>33</v>
      </c>
      <c r="K1405" s="22">
        <v>0.99999998474404572</v>
      </c>
      <c r="L1405" s="22">
        <v>2.6682288798625109E-3</v>
      </c>
      <c r="M1405" s="17"/>
      <c r="N1405" s="17"/>
      <c r="O1405" s="17"/>
      <c r="P1405" s="17"/>
      <c r="Q1405" s="17"/>
      <c r="R1405" s="17"/>
      <c r="S1405" s="17"/>
      <c r="U1405" s="28">
        <f t="shared" si="2155"/>
        <v>30</v>
      </c>
      <c r="V1405" s="28">
        <f t="shared" si="2156"/>
        <v>212</v>
      </c>
    </row>
    <row r="1406" spans="1:24" x14ac:dyDescent="0.3">
      <c r="A1406" s="28">
        <f t="shared" si="2166"/>
        <v>30213</v>
      </c>
      <c r="B1406" s="66" t="s">
        <v>18</v>
      </c>
      <c r="C1406" s="66"/>
      <c r="D1406" s="66"/>
      <c r="E1406" s="66" t="str">
        <f t="shared" ref="E1406" si="2210">IF(D1399="","",D1399)</f>
        <v>E92748/23</v>
      </c>
      <c r="F1406" s="66"/>
      <c r="G1406" s="4" t="s">
        <v>18</v>
      </c>
      <c r="H1406" s="16" t="s">
        <v>85</v>
      </c>
      <c r="J1406" s="17"/>
      <c r="K1406" s="17">
        <v>4</v>
      </c>
      <c r="L1406" s="17">
        <v>4</v>
      </c>
      <c r="M1406" s="17">
        <v>4</v>
      </c>
      <c r="N1406" s="17"/>
      <c r="O1406" s="17"/>
      <c r="P1406" s="17"/>
      <c r="Q1406" s="17"/>
      <c r="R1406" s="17"/>
      <c r="S1406" s="17"/>
      <c r="U1406" s="28">
        <f t="shared" si="2155"/>
        <v>30</v>
      </c>
      <c r="V1406" s="28">
        <f t="shared" si="2156"/>
        <v>213</v>
      </c>
    </row>
    <row r="1407" spans="1:24" ht="15" customHeight="1" x14ac:dyDescent="0.3">
      <c r="A1407" s="28">
        <f t="shared" si="2166"/>
        <v>30214</v>
      </c>
      <c r="B1407" s="5" t="s">
        <v>19</v>
      </c>
      <c r="C1407" s="5" t="s">
        <v>20</v>
      </c>
      <c r="D1407" s="5" t="s">
        <v>21</v>
      </c>
      <c r="E1407" s="5"/>
      <c r="F1407" s="70" t="s">
        <v>33</v>
      </c>
      <c r="G1407" s="5" t="s">
        <v>19</v>
      </c>
      <c r="H1407" s="5" t="s">
        <v>20</v>
      </c>
      <c r="J1407" s="28" t="str">
        <f t="shared" ref="J1407" si="2211">CONCATENATE(K1406,1)</f>
        <v>41</v>
      </c>
      <c r="K1407" s="22">
        <f t="array" ref="K1407:M1409">LINEST(B1410:B1413,C1410:C1413^{1,2},TRUE,TRUE)</f>
        <v>1.3285029290054827E-5</v>
      </c>
      <c r="L1407" s="22">
        <v>0.99801748835039927</v>
      </c>
      <c r="M1407" s="22">
        <v>3.0739841145492726E-2</v>
      </c>
      <c r="N1407" s="17"/>
      <c r="O1407" s="17"/>
      <c r="P1407" s="17"/>
      <c r="Q1407" s="17"/>
      <c r="R1407" s="17"/>
      <c r="S1407" s="17"/>
      <c r="U1407" s="28">
        <f t="shared" si="2155"/>
        <v>30</v>
      </c>
      <c r="V1407" s="28">
        <f t="shared" si="2156"/>
        <v>214</v>
      </c>
    </row>
    <row r="1408" spans="1:24" x14ac:dyDescent="0.3">
      <c r="A1408" s="28">
        <f t="shared" si="2166"/>
        <v>30215</v>
      </c>
      <c r="B1408" s="5" t="s">
        <v>22</v>
      </c>
      <c r="C1408" s="5" t="s">
        <v>23</v>
      </c>
      <c r="D1408" s="5" t="s">
        <v>24</v>
      </c>
      <c r="E1408" s="5" t="s">
        <v>32</v>
      </c>
      <c r="F1408" s="70"/>
      <c r="G1408" s="5" t="s">
        <v>22</v>
      </c>
      <c r="H1408" s="5" t="s">
        <v>23</v>
      </c>
      <c r="J1408" s="28" t="str">
        <f t="shared" ref="J1408" si="2212">CONCATENATE(K1406,2)</f>
        <v>42</v>
      </c>
      <c r="K1408" s="22">
        <v>5.7542262287611766E-6</v>
      </c>
      <c r="L1408" s="22">
        <v>3.7424310312190773E-4</v>
      </c>
      <c r="M1408" s="22">
        <v>4.8204525506315094E-3</v>
      </c>
      <c r="N1408" s="17"/>
      <c r="O1408" s="17"/>
      <c r="P1408" s="17"/>
      <c r="Q1408" s="17"/>
      <c r="R1408" s="17"/>
      <c r="S1408" s="17"/>
      <c r="U1408" s="28">
        <f t="shared" si="2155"/>
        <v>30</v>
      </c>
      <c r="V1408" s="28">
        <f t="shared" si="2156"/>
        <v>215</v>
      </c>
    </row>
    <row r="1409" spans="1:22" x14ac:dyDescent="0.3">
      <c r="A1409" s="28">
        <f t="shared" si="2166"/>
        <v>30216</v>
      </c>
      <c r="B1409" s="6" t="str">
        <f t="shared" ref="B1409" si="2213">IF(H1402="","",H1402)</f>
        <v>°C</v>
      </c>
      <c r="C1409" s="6" t="str">
        <f t="shared" ref="C1409" si="2214">IF(H1402="","",H1402)</f>
        <v>°C</v>
      </c>
      <c r="D1409" s="6" t="str">
        <f t="shared" ref="D1409" si="2215">IF(H1402="","",H1402)</f>
        <v>°C</v>
      </c>
      <c r="E1409" s="6"/>
      <c r="F1409" s="6"/>
      <c r="G1409" s="6" t="str">
        <f t="shared" ref="G1409" si="2216">IF(H1402="","",H1402)</f>
        <v>°C</v>
      </c>
      <c r="H1409" s="6" t="str">
        <f t="shared" ref="H1409" si="2217">IF(H1402="","",H1402)</f>
        <v>°C</v>
      </c>
      <c r="J1409" s="28" t="str">
        <f t="shared" ref="J1409" si="2218">CONCATENATE(K1406,3)</f>
        <v>43</v>
      </c>
      <c r="K1409" s="22">
        <v>0.99999998722351424</v>
      </c>
      <c r="L1409" s="22">
        <v>4.8944775942807439E-3</v>
      </c>
      <c r="M1409" s="22" t="e">
        <v>#N/A</v>
      </c>
      <c r="N1409" s="17"/>
      <c r="O1409" s="17"/>
      <c r="P1409" s="17"/>
      <c r="Q1409" s="17"/>
      <c r="R1409" s="17"/>
      <c r="S1409" s="17"/>
      <c r="U1409" s="28">
        <f t="shared" si="2155"/>
        <v>30</v>
      </c>
      <c r="V1409" s="28">
        <f t="shared" si="2156"/>
        <v>216</v>
      </c>
    </row>
    <row r="1410" spans="1:22" x14ac:dyDescent="0.3">
      <c r="A1410" s="28">
        <f t="shared" si="2166"/>
        <v>30217</v>
      </c>
      <c r="B1410" s="26">
        <v>0</v>
      </c>
      <c r="C1410" s="26">
        <v>-0.03</v>
      </c>
      <c r="D1410" s="26">
        <v>0.04</v>
      </c>
      <c r="E1410" s="9">
        <v>2</v>
      </c>
      <c r="F1410" s="26">
        <v>1000000</v>
      </c>
      <c r="G1410" s="27">
        <v>0</v>
      </c>
      <c r="H1410" s="27">
        <v>0</v>
      </c>
      <c r="J1410" s="17"/>
      <c r="K1410" s="17">
        <v>5</v>
      </c>
      <c r="L1410" s="17">
        <v>5</v>
      </c>
      <c r="M1410" s="17">
        <v>5</v>
      </c>
      <c r="N1410" s="17">
        <v>5</v>
      </c>
      <c r="O1410" s="17"/>
      <c r="P1410" s="17"/>
      <c r="Q1410" s="17"/>
      <c r="R1410" s="17"/>
      <c r="S1410" s="17"/>
      <c r="U1410" s="28">
        <f t="shared" si="2155"/>
        <v>30</v>
      </c>
      <c r="V1410" s="28">
        <f t="shared" si="2156"/>
        <v>217</v>
      </c>
    </row>
    <row r="1411" spans="1:22" x14ac:dyDescent="0.3">
      <c r="A1411" s="28">
        <f t="shared" si="2166"/>
        <v>30218</v>
      </c>
      <c r="B1411" s="26">
        <v>20</v>
      </c>
      <c r="C1411" s="26">
        <v>20</v>
      </c>
      <c r="D1411" s="26">
        <v>0.04</v>
      </c>
      <c r="E1411" s="9">
        <v>2</v>
      </c>
      <c r="F1411" s="26">
        <v>1000000</v>
      </c>
      <c r="G1411" s="27">
        <v>20</v>
      </c>
      <c r="H1411" s="27">
        <v>20</v>
      </c>
      <c r="J1411" s="28" t="str">
        <f t="shared" ref="J1411" si="2219">CONCATENATE(K1410,1)</f>
        <v>51</v>
      </c>
      <c r="K1411" s="22" t="e">
        <f t="array" ref="K1411:N1413">LINEST(B1410:B1414,C1410:C1414^{1,2,3},TRUE,TRUE)</f>
        <v>#VALUE!</v>
      </c>
      <c r="L1411" s="22" t="e">
        <v>#VALUE!</v>
      </c>
      <c r="M1411" s="22" t="e">
        <v>#VALUE!</v>
      </c>
      <c r="N1411" s="22" t="e">
        <v>#VALUE!</v>
      </c>
      <c r="O1411" s="17"/>
      <c r="P1411" s="17"/>
      <c r="Q1411" s="17"/>
      <c r="R1411" s="17"/>
      <c r="S1411" s="17"/>
      <c r="U1411" s="28">
        <f t="shared" si="2155"/>
        <v>30</v>
      </c>
      <c r="V1411" s="28">
        <f t="shared" si="2156"/>
        <v>218</v>
      </c>
    </row>
    <row r="1412" spans="1:22" x14ac:dyDescent="0.3">
      <c r="A1412" s="28">
        <f t="shared" si="2166"/>
        <v>30219</v>
      </c>
      <c r="B1412" s="26">
        <v>30</v>
      </c>
      <c r="C1412" s="26">
        <v>30.02</v>
      </c>
      <c r="D1412" s="26">
        <v>0.04</v>
      </c>
      <c r="E1412" s="9">
        <v>2</v>
      </c>
      <c r="F1412" s="26">
        <v>1000000</v>
      </c>
      <c r="G1412" s="27">
        <v>30</v>
      </c>
      <c r="H1412" s="27">
        <v>30.01</v>
      </c>
      <c r="J1412" s="28" t="str">
        <f t="shared" ref="J1412" si="2220">CONCATENATE(K1410,2)</f>
        <v>52</v>
      </c>
      <c r="K1412" s="22" t="e">
        <v>#VALUE!</v>
      </c>
      <c r="L1412" s="22" t="e">
        <v>#VALUE!</v>
      </c>
      <c r="M1412" s="22" t="e">
        <v>#VALUE!</v>
      </c>
      <c r="N1412" s="22" t="e">
        <v>#VALUE!</v>
      </c>
      <c r="O1412" s="17"/>
      <c r="P1412" s="17"/>
      <c r="Q1412" s="17"/>
      <c r="R1412" s="17"/>
      <c r="S1412" s="17"/>
      <c r="U1412" s="28">
        <f t="shared" si="2155"/>
        <v>30</v>
      </c>
      <c r="V1412" s="28">
        <f t="shared" si="2156"/>
        <v>219</v>
      </c>
    </row>
    <row r="1413" spans="1:22" x14ac:dyDescent="0.3">
      <c r="A1413" s="28">
        <f t="shared" si="2166"/>
        <v>30220</v>
      </c>
      <c r="B1413" s="26">
        <v>60</v>
      </c>
      <c r="C1413" s="26">
        <v>60.04</v>
      </c>
      <c r="D1413" s="26">
        <v>0.04</v>
      </c>
      <c r="E1413" s="9">
        <v>2</v>
      </c>
      <c r="F1413" s="26">
        <v>1000000</v>
      </c>
      <c r="G1413" s="27">
        <v>60</v>
      </c>
      <c r="H1413" s="27">
        <v>60.02</v>
      </c>
      <c r="J1413" s="28" t="str">
        <f t="shared" ref="J1413" si="2221">CONCATENATE(K1410,3)</f>
        <v>53</v>
      </c>
      <c r="K1413" s="22" t="e">
        <v>#VALUE!</v>
      </c>
      <c r="L1413" s="22" t="e">
        <v>#VALUE!</v>
      </c>
      <c r="M1413" s="22" t="e">
        <v>#VALUE!</v>
      </c>
      <c r="N1413" s="22" t="e">
        <v>#VALUE!</v>
      </c>
      <c r="O1413" s="17"/>
      <c r="P1413" s="17"/>
      <c r="Q1413" s="17"/>
      <c r="R1413" s="17"/>
      <c r="S1413" s="17"/>
      <c r="U1413" s="28">
        <f t="shared" si="2155"/>
        <v>30</v>
      </c>
      <c r="V1413" s="28">
        <f t="shared" si="2156"/>
        <v>220</v>
      </c>
    </row>
    <row r="1414" spans="1:22" x14ac:dyDescent="0.3">
      <c r="A1414" s="28">
        <f t="shared" si="2166"/>
        <v>30221</v>
      </c>
      <c r="B1414" s="26"/>
      <c r="C1414" s="26"/>
      <c r="D1414" s="26"/>
      <c r="E1414" s="9"/>
      <c r="F1414" s="26"/>
      <c r="G1414" s="27"/>
      <c r="H1414" s="27"/>
      <c r="J1414" s="17"/>
      <c r="K1414" s="17">
        <v>6</v>
      </c>
      <c r="L1414" s="17">
        <v>6</v>
      </c>
      <c r="M1414" s="17">
        <v>6</v>
      </c>
      <c r="N1414" s="17">
        <v>6</v>
      </c>
      <c r="O1414" s="17">
        <v>6</v>
      </c>
      <c r="P1414" s="17"/>
      <c r="Q1414" s="17"/>
      <c r="R1414" s="17"/>
      <c r="S1414" s="17"/>
      <c r="U1414" s="28">
        <f t="shared" si="2155"/>
        <v>30</v>
      </c>
      <c r="V1414" s="28">
        <f t="shared" si="2156"/>
        <v>221</v>
      </c>
    </row>
    <row r="1415" spans="1:22" x14ac:dyDescent="0.3">
      <c r="A1415" s="28">
        <f t="shared" si="2166"/>
        <v>30222</v>
      </c>
      <c r="B1415" s="26"/>
      <c r="C1415" s="26"/>
      <c r="D1415" s="26"/>
      <c r="E1415" s="9"/>
      <c r="F1415" s="26"/>
      <c r="G1415" s="27"/>
      <c r="H1415" s="27"/>
      <c r="J1415" s="28" t="str">
        <f t="shared" ref="J1415" si="2222">CONCATENATE(K1414,1)</f>
        <v>61</v>
      </c>
      <c r="K1415" s="22" t="e">
        <f t="array" ref="K1415:O1417">LINEST(B1410:B1415,C1410:C1415^{1,2,3,4},TRUE,TRUE)</f>
        <v>#VALUE!</v>
      </c>
      <c r="L1415" s="22" t="e">
        <v>#VALUE!</v>
      </c>
      <c r="M1415" s="22" t="e">
        <v>#VALUE!</v>
      </c>
      <c r="N1415" s="22" t="e">
        <v>#VALUE!</v>
      </c>
      <c r="O1415" s="22" t="e">
        <v>#VALUE!</v>
      </c>
      <c r="P1415" s="17"/>
      <c r="Q1415" s="17"/>
      <c r="R1415" s="17"/>
      <c r="S1415" s="17"/>
      <c r="U1415" s="28">
        <f t="shared" si="2155"/>
        <v>30</v>
      </c>
      <c r="V1415" s="28">
        <f t="shared" si="2156"/>
        <v>222</v>
      </c>
    </row>
    <row r="1416" spans="1:22" x14ac:dyDescent="0.3">
      <c r="A1416" s="28">
        <f t="shared" si="2166"/>
        <v>30223</v>
      </c>
      <c r="B1416" s="26"/>
      <c r="C1416" s="26"/>
      <c r="D1416" s="26"/>
      <c r="E1416" s="9"/>
      <c r="F1416" s="26"/>
      <c r="G1416" s="27"/>
      <c r="H1416" s="27"/>
      <c r="J1416" s="28" t="str">
        <f t="shared" ref="J1416" si="2223">CONCATENATE(K1414,2)</f>
        <v>62</v>
      </c>
      <c r="K1416" s="22" t="e">
        <v>#VALUE!</v>
      </c>
      <c r="L1416" s="22" t="e">
        <v>#VALUE!</v>
      </c>
      <c r="M1416" s="22" t="e">
        <v>#VALUE!</v>
      </c>
      <c r="N1416" s="22" t="e">
        <v>#VALUE!</v>
      </c>
      <c r="O1416" s="22" t="e">
        <v>#VALUE!</v>
      </c>
      <c r="P1416" s="17"/>
      <c r="Q1416" s="17"/>
      <c r="R1416" s="17"/>
      <c r="S1416" s="17"/>
      <c r="U1416" s="28">
        <f t="shared" si="2155"/>
        <v>30</v>
      </c>
      <c r="V1416" s="28">
        <f t="shared" si="2156"/>
        <v>223</v>
      </c>
    </row>
    <row r="1417" spans="1:22" x14ac:dyDescent="0.3">
      <c r="A1417" s="28">
        <f t="shared" si="2166"/>
        <v>30224</v>
      </c>
      <c r="B1417" s="26"/>
      <c r="C1417" s="26"/>
      <c r="D1417" s="26"/>
      <c r="E1417" s="9"/>
      <c r="F1417" s="26"/>
      <c r="G1417" s="27"/>
      <c r="H1417" s="27"/>
      <c r="J1417" s="28" t="str">
        <f t="shared" ref="J1417" si="2224">CONCATENATE(K1414,3)</f>
        <v>63</v>
      </c>
      <c r="K1417" s="22" t="e">
        <v>#VALUE!</v>
      </c>
      <c r="L1417" s="22" t="e">
        <v>#VALUE!</v>
      </c>
      <c r="M1417" s="22" t="e">
        <v>#VALUE!</v>
      </c>
      <c r="N1417" s="22" t="e">
        <v>#VALUE!</v>
      </c>
      <c r="O1417" s="22" t="e">
        <v>#VALUE!</v>
      </c>
      <c r="P1417" s="17"/>
      <c r="Q1417" s="17"/>
      <c r="R1417" s="17"/>
      <c r="S1417" s="17"/>
      <c r="U1417" s="28">
        <f t="shared" si="2155"/>
        <v>30</v>
      </c>
      <c r="V1417" s="28">
        <f t="shared" si="2156"/>
        <v>224</v>
      </c>
    </row>
    <row r="1418" spans="1:22" x14ac:dyDescent="0.3">
      <c r="A1418" s="28">
        <f t="shared" si="2166"/>
        <v>30225</v>
      </c>
      <c r="B1418" s="26"/>
      <c r="C1418" s="26"/>
      <c r="D1418" s="26"/>
      <c r="E1418" s="9"/>
      <c r="F1418" s="26"/>
      <c r="G1418" s="27"/>
      <c r="H1418" s="27"/>
      <c r="J1418" s="17"/>
      <c r="K1418" s="17">
        <v>7</v>
      </c>
      <c r="L1418" s="17">
        <v>7</v>
      </c>
      <c r="M1418" s="17">
        <v>7</v>
      </c>
      <c r="N1418" s="17">
        <v>7</v>
      </c>
      <c r="O1418" s="17">
        <v>7</v>
      </c>
      <c r="P1418" s="17">
        <v>7</v>
      </c>
      <c r="Q1418" s="17"/>
      <c r="R1418" s="17"/>
      <c r="S1418" s="17"/>
      <c r="U1418" s="28">
        <f t="shared" si="2155"/>
        <v>30</v>
      </c>
      <c r="V1418" s="28">
        <f t="shared" si="2156"/>
        <v>225</v>
      </c>
    </row>
    <row r="1419" spans="1:22" x14ac:dyDescent="0.3">
      <c r="A1419" s="28">
        <f t="shared" si="2166"/>
        <v>30226</v>
      </c>
      <c r="B1419" s="26"/>
      <c r="C1419" s="26"/>
      <c r="D1419" s="26"/>
      <c r="E1419" s="9"/>
      <c r="F1419" s="26"/>
      <c r="G1419" s="27"/>
      <c r="H1419" s="27"/>
      <c r="J1419" s="28" t="str">
        <f t="shared" ref="J1419" si="2225">CONCATENATE(K1418,1)</f>
        <v>71</v>
      </c>
      <c r="K1419" s="22" t="e">
        <f t="array" ref="K1419:P1421">LINEST(B1410:B1416,C1410:C1416^{1,2,3,4,5},TRUE,TRUE)</f>
        <v>#VALUE!</v>
      </c>
      <c r="L1419" s="22" t="e">
        <v>#VALUE!</v>
      </c>
      <c r="M1419" s="22" t="e">
        <v>#VALUE!</v>
      </c>
      <c r="N1419" s="22" t="e">
        <v>#VALUE!</v>
      </c>
      <c r="O1419" s="22" t="e">
        <v>#VALUE!</v>
      </c>
      <c r="P1419" s="22" t="e">
        <v>#VALUE!</v>
      </c>
      <c r="Q1419" s="17"/>
      <c r="R1419" s="17"/>
      <c r="S1419" s="17"/>
      <c r="U1419" s="28">
        <f t="shared" si="2155"/>
        <v>30</v>
      </c>
      <c r="V1419" s="28">
        <f t="shared" si="2156"/>
        <v>226</v>
      </c>
    </row>
    <row r="1420" spans="1:22" x14ac:dyDescent="0.3">
      <c r="A1420" s="28">
        <f t="shared" si="2166"/>
        <v>30227</v>
      </c>
      <c r="B1420" s="2">
        <f>COUNT(B1410:B1419)-2</f>
        <v>2</v>
      </c>
      <c r="J1420" s="28" t="str">
        <f t="shared" ref="J1420" si="2226">CONCATENATE(K1418,2)</f>
        <v>72</v>
      </c>
      <c r="K1420" s="22" t="e">
        <v>#VALUE!</v>
      </c>
      <c r="L1420" s="22" t="e">
        <v>#VALUE!</v>
      </c>
      <c r="M1420" s="22" t="e">
        <v>#VALUE!</v>
      </c>
      <c r="N1420" s="22" t="e">
        <v>#VALUE!</v>
      </c>
      <c r="O1420" s="22" t="e">
        <v>#VALUE!</v>
      </c>
      <c r="P1420" s="22" t="e">
        <v>#VALUE!</v>
      </c>
      <c r="Q1420" s="17"/>
      <c r="R1420" s="17"/>
      <c r="S1420" s="17"/>
      <c r="U1420" s="28">
        <f t="shared" si="2155"/>
        <v>30</v>
      </c>
      <c r="V1420" s="28">
        <f t="shared" si="2156"/>
        <v>227</v>
      </c>
    </row>
    <row r="1421" spans="1:22" x14ac:dyDescent="0.3">
      <c r="A1421" s="28">
        <f t="shared" si="2166"/>
        <v>30228</v>
      </c>
      <c r="J1421" s="28" t="str">
        <f t="shared" ref="J1421" si="2227">CONCATENATE(K1418,3)</f>
        <v>73</v>
      </c>
      <c r="K1421" s="22" t="e">
        <v>#VALUE!</v>
      </c>
      <c r="L1421" s="22" t="e">
        <v>#VALUE!</v>
      </c>
      <c r="M1421" s="22" t="e">
        <v>#VALUE!</v>
      </c>
      <c r="N1421" s="22" t="e">
        <v>#VALUE!</v>
      </c>
      <c r="O1421" s="22" t="e">
        <v>#VALUE!</v>
      </c>
      <c r="P1421" s="22" t="e">
        <v>#VALUE!</v>
      </c>
      <c r="Q1421" s="17"/>
      <c r="R1421" s="17"/>
      <c r="S1421" s="17"/>
      <c r="U1421" s="28">
        <f t="shared" si="2155"/>
        <v>30</v>
      </c>
      <c r="V1421" s="28">
        <f t="shared" si="2156"/>
        <v>228</v>
      </c>
    </row>
    <row r="1422" spans="1:22" x14ac:dyDescent="0.3">
      <c r="A1422" s="28">
        <f t="shared" si="2166"/>
        <v>30229</v>
      </c>
      <c r="B1422" s="66" t="s">
        <v>25</v>
      </c>
      <c r="C1422" s="66"/>
      <c r="D1422" s="66"/>
      <c r="E1422" s="66"/>
      <c r="F1422" s="66"/>
      <c r="G1422" s="66"/>
      <c r="H1422" s="66"/>
      <c r="J1422" s="17"/>
      <c r="K1422" s="17">
        <v>8</v>
      </c>
      <c r="L1422" s="17">
        <v>8</v>
      </c>
      <c r="M1422" s="17">
        <v>8</v>
      </c>
      <c r="N1422" s="17">
        <v>8</v>
      </c>
      <c r="O1422" s="17">
        <v>8</v>
      </c>
      <c r="P1422" s="17">
        <v>8</v>
      </c>
      <c r="Q1422" s="17">
        <v>8</v>
      </c>
      <c r="R1422" s="17"/>
      <c r="S1422" s="17"/>
      <c r="U1422" s="28">
        <f t="shared" si="2155"/>
        <v>30</v>
      </c>
      <c r="V1422" s="28">
        <f t="shared" si="2156"/>
        <v>229</v>
      </c>
    </row>
    <row r="1423" spans="1:22" x14ac:dyDescent="0.3">
      <c r="A1423" s="28">
        <f t="shared" si="2166"/>
        <v>30230</v>
      </c>
      <c r="B1423" s="71"/>
      <c r="C1423" s="71"/>
      <c r="D1423" s="71"/>
      <c r="E1423" s="71"/>
      <c r="F1423" s="71"/>
      <c r="G1423" s="71"/>
      <c r="H1423" s="71"/>
      <c r="J1423" s="28" t="str">
        <f t="shared" ref="J1423" si="2228">CONCATENATE(K1422,1)</f>
        <v>81</v>
      </c>
      <c r="K1423" s="22" t="e">
        <f t="array" ref="K1423:Q1425">LINEST(B1410:B1417,C1410:C1417^{1,2,3,4,5,6},TRUE,TRUE)</f>
        <v>#VALUE!</v>
      </c>
      <c r="L1423" s="22" t="e">
        <v>#VALUE!</v>
      </c>
      <c r="M1423" s="22" t="e">
        <v>#VALUE!</v>
      </c>
      <c r="N1423" s="22" t="e">
        <v>#VALUE!</v>
      </c>
      <c r="O1423" s="22" t="e">
        <v>#VALUE!</v>
      </c>
      <c r="P1423" s="22" t="e">
        <v>#VALUE!</v>
      </c>
      <c r="Q1423" s="22" t="e">
        <v>#VALUE!</v>
      </c>
      <c r="R1423" s="17"/>
      <c r="S1423" s="17"/>
      <c r="U1423" s="28">
        <f t="shared" si="2155"/>
        <v>30</v>
      </c>
      <c r="V1423" s="28">
        <f t="shared" si="2156"/>
        <v>230</v>
      </c>
    </row>
    <row r="1424" spans="1:22" x14ac:dyDescent="0.3">
      <c r="A1424" s="28">
        <f t="shared" si="2166"/>
        <v>30231</v>
      </c>
      <c r="B1424" s="71"/>
      <c r="C1424" s="71"/>
      <c r="D1424" s="71"/>
      <c r="E1424" s="71"/>
      <c r="F1424" s="71"/>
      <c r="G1424" s="71"/>
      <c r="H1424" s="71"/>
      <c r="J1424" s="28" t="str">
        <f t="shared" ref="J1424" si="2229">CONCATENATE(K1422,2)</f>
        <v>82</v>
      </c>
      <c r="K1424" s="22" t="e">
        <v>#VALUE!</v>
      </c>
      <c r="L1424" s="22" t="e">
        <v>#VALUE!</v>
      </c>
      <c r="M1424" s="22" t="e">
        <v>#VALUE!</v>
      </c>
      <c r="N1424" s="22" t="e">
        <v>#VALUE!</v>
      </c>
      <c r="O1424" s="22" t="e">
        <v>#VALUE!</v>
      </c>
      <c r="P1424" s="22" t="e">
        <v>#VALUE!</v>
      </c>
      <c r="Q1424" s="22" t="e">
        <v>#VALUE!</v>
      </c>
      <c r="R1424" s="17"/>
      <c r="S1424" s="17"/>
      <c r="U1424" s="28">
        <f t="shared" si="2155"/>
        <v>30</v>
      </c>
      <c r="V1424" s="28">
        <f t="shared" si="2156"/>
        <v>231</v>
      </c>
    </row>
    <row r="1425" spans="1:22" x14ac:dyDescent="0.3">
      <c r="A1425" s="28">
        <f t="shared" si="2166"/>
        <v>30232</v>
      </c>
      <c r="J1425" s="28" t="str">
        <f t="shared" ref="J1425" si="2230">CONCATENATE(K1422,3)</f>
        <v>83</v>
      </c>
      <c r="K1425" s="22" t="e">
        <v>#VALUE!</v>
      </c>
      <c r="L1425" s="22" t="e">
        <v>#VALUE!</v>
      </c>
      <c r="M1425" s="22" t="e">
        <v>#VALUE!</v>
      </c>
      <c r="N1425" s="22" t="e">
        <v>#VALUE!</v>
      </c>
      <c r="O1425" s="22" t="e">
        <v>#VALUE!</v>
      </c>
      <c r="P1425" s="22" t="e">
        <v>#VALUE!</v>
      </c>
      <c r="Q1425" s="22" t="e">
        <v>#VALUE!</v>
      </c>
      <c r="R1425" s="17"/>
      <c r="S1425" s="17"/>
      <c r="U1425" s="28">
        <f t="shared" si="2155"/>
        <v>30</v>
      </c>
      <c r="V1425" s="28">
        <f t="shared" si="2156"/>
        <v>232</v>
      </c>
    </row>
    <row r="1426" spans="1:22" ht="15" customHeight="1" x14ac:dyDescent="0.3">
      <c r="A1426" s="28">
        <f t="shared" si="2166"/>
        <v>30233</v>
      </c>
      <c r="B1426" s="66" t="s">
        <v>52</v>
      </c>
      <c r="C1426" s="66"/>
      <c r="D1426" s="66"/>
      <c r="E1426" s="10">
        <f>IF(D1396="","",MAX(E1427,E1428))</f>
        <v>0.03</v>
      </c>
      <c r="J1426" s="17"/>
      <c r="K1426" s="17">
        <v>9</v>
      </c>
      <c r="L1426" s="17">
        <v>9</v>
      </c>
      <c r="M1426" s="17">
        <v>9</v>
      </c>
      <c r="N1426" s="17">
        <v>9</v>
      </c>
      <c r="O1426" s="17">
        <v>9</v>
      </c>
      <c r="P1426" s="17">
        <v>9</v>
      </c>
      <c r="Q1426" s="17">
        <v>9</v>
      </c>
      <c r="R1426" s="17">
        <v>9</v>
      </c>
      <c r="S1426" s="17"/>
      <c r="U1426" s="28">
        <f t="shared" si="2155"/>
        <v>30</v>
      </c>
      <c r="V1426" s="28">
        <f t="shared" si="2156"/>
        <v>233</v>
      </c>
    </row>
    <row r="1427" spans="1:22" x14ac:dyDescent="0.3">
      <c r="A1427" s="28">
        <f t="shared" si="2166"/>
        <v>30234</v>
      </c>
      <c r="B1427" s="2" t="s">
        <v>26</v>
      </c>
      <c r="C1427" s="2" t="s">
        <v>27</v>
      </c>
      <c r="D1427" s="2" t="s">
        <v>28</v>
      </c>
      <c r="E1427" s="11">
        <f>ABS(MIN(D1428:D1437))</f>
        <v>1.9999999999996021E-2</v>
      </c>
      <c r="G1427" s="2" t="s">
        <v>230</v>
      </c>
      <c r="J1427" s="28" t="str">
        <f t="shared" ref="J1427" si="2231">CONCATENATE(K1426,1)</f>
        <v>91</v>
      </c>
      <c r="K1427" s="22" t="e">
        <f t="array" ref="K1427:R1429">LINEST(B1410:B1418,C1410:C1418^{1,2,3,4,5,6,7},TRUE,TRUE)</f>
        <v>#VALUE!</v>
      </c>
      <c r="L1427" s="22" t="e">
        <v>#VALUE!</v>
      </c>
      <c r="M1427" s="22" t="e">
        <v>#VALUE!</v>
      </c>
      <c r="N1427" s="22" t="e">
        <v>#VALUE!</v>
      </c>
      <c r="O1427" s="22" t="e">
        <v>#VALUE!</v>
      </c>
      <c r="P1427" s="22" t="e">
        <v>#VALUE!</v>
      </c>
      <c r="Q1427" s="22" t="e">
        <v>#VALUE!</v>
      </c>
      <c r="R1427" s="22" t="e">
        <v>#VALUE!</v>
      </c>
      <c r="S1427" s="17"/>
      <c r="U1427" s="28">
        <f t="shared" si="2155"/>
        <v>30</v>
      </c>
      <c r="V1427" s="28">
        <f t="shared" si="2156"/>
        <v>234</v>
      </c>
    </row>
    <row r="1428" spans="1:22" x14ac:dyDescent="0.3">
      <c r="A1428" s="28">
        <f t="shared" si="2166"/>
        <v>30235</v>
      </c>
      <c r="B1428" s="7">
        <f t="shared" ref="B1428:B1437" si="2232">C1410-B1410</f>
        <v>-0.03</v>
      </c>
      <c r="C1428" s="7">
        <f t="shared" ref="C1428:C1437" si="2233">H1410-G1410</f>
        <v>0</v>
      </c>
      <c r="D1428" s="7">
        <f>C1428-B1428</f>
        <v>0.03</v>
      </c>
      <c r="E1428" s="11">
        <f>ABS(MAX(D1428:D1437))</f>
        <v>0.03</v>
      </c>
      <c r="F1428" s="13"/>
      <c r="G1428" s="2">
        <f>IF(D1410="","",D1410/E1410)</f>
        <v>0.02</v>
      </c>
      <c r="H1428" s="13"/>
      <c r="J1428" s="28" t="str">
        <f t="shared" ref="J1428" si="2234">CONCATENATE(K1426,2)</f>
        <v>92</v>
      </c>
      <c r="K1428" s="22" t="e">
        <v>#VALUE!</v>
      </c>
      <c r="L1428" s="22" t="e">
        <v>#VALUE!</v>
      </c>
      <c r="M1428" s="22" t="e">
        <v>#VALUE!</v>
      </c>
      <c r="N1428" s="22" t="e">
        <v>#VALUE!</v>
      </c>
      <c r="O1428" s="22" t="e">
        <v>#VALUE!</v>
      </c>
      <c r="P1428" s="22" t="e">
        <v>#VALUE!</v>
      </c>
      <c r="Q1428" s="22" t="e">
        <v>#VALUE!</v>
      </c>
      <c r="R1428" s="22" t="e">
        <v>#VALUE!</v>
      </c>
      <c r="S1428" s="17"/>
      <c r="U1428" s="28">
        <f t="shared" si="2155"/>
        <v>30</v>
      </c>
      <c r="V1428" s="28">
        <f t="shared" si="2156"/>
        <v>235</v>
      </c>
    </row>
    <row r="1429" spans="1:22" x14ac:dyDescent="0.3">
      <c r="A1429" s="28">
        <f t="shared" si="2166"/>
        <v>30236</v>
      </c>
      <c r="B1429" s="7">
        <f t="shared" si="2232"/>
        <v>0</v>
      </c>
      <c r="C1429" s="7">
        <f t="shared" si="2233"/>
        <v>0</v>
      </c>
      <c r="D1429" s="7">
        <f t="shared" ref="D1429:D1437" si="2235">C1429-B1429</f>
        <v>0</v>
      </c>
      <c r="E1429" s="12" t="s">
        <v>34</v>
      </c>
      <c r="G1429" s="2">
        <f t="shared" ref="G1429:G1437" si="2236">IF(D1411="","",D1411/E1411)</f>
        <v>0.02</v>
      </c>
      <c r="H1429" s="13"/>
      <c r="J1429" s="28" t="str">
        <f t="shared" ref="J1429" si="2237">CONCATENATE(K1426,3)</f>
        <v>93</v>
      </c>
      <c r="K1429" s="22" t="e">
        <v>#VALUE!</v>
      </c>
      <c r="L1429" s="22" t="e">
        <v>#VALUE!</v>
      </c>
      <c r="M1429" s="22" t="e">
        <v>#VALUE!</v>
      </c>
      <c r="N1429" s="22" t="e">
        <v>#VALUE!</v>
      </c>
      <c r="O1429" s="22" t="e">
        <v>#VALUE!</v>
      </c>
      <c r="P1429" s="22" t="e">
        <v>#VALUE!</v>
      </c>
      <c r="Q1429" s="22" t="e">
        <v>#VALUE!</v>
      </c>
      <c r="R1429" s="22" t="e">
        <v>#VALUE!</v>
      </c>
      <c r="S1429" s="17"/>
      <c r="U1429" s="28">
        <f t="shared" si="2155"/>
        <v>30</v>
      </c>
      <c r="V1429" s="28">
        <f t="shared" si="2156"/>
        <v>236</v>
      </c>
    </row>
    <row r="1430" spans="1:22" x14ac:dyDescent="0.3">
      <c r="A1430" s="28">
        <f t="shared" si="2166"/>
        <v>30237</v>
      </c>
      <c r="B1430" s="7">
        <f t="shared" si="2232"/>
        <v>1.9999999999999574E-2</v>
      </c>
      <c r="C1430" s="7">
        <f t="shared" si="2233"/>
        <v>1.0000000000001563E-2</v>
      </c>
      <c r="D1430" s="7">
        <f t="shared" si="2235"/>
        <v>-9.9999999999980105E-3</v>
      </c>
      <c r="E1430" s="10">
        <f>IF(D1396="","",MAX(E1431,E1432))</f>
        <v>3.9999999999999147E-2</v>
      </c>
      <c r="G1430" s="2">
        <f t="shared" si="2236"/>
        <v>0.02</v>
      </c>
      <c r="H1430" s="13"/>
      <c r="J1430" s="17"/>
      <c r="K1430" s="17">
        <v>10</v>
      </c>
      <c r="L1430" s="17">
        <v>10</v>
      </c>
      <c r="M1430" s="17">
        <v>10</v>
      </c>
      <c r="N1430" s="17">
        <v>10</v>
      </c>
      <c r="O1430" s="17">
        <v>10</v>
      </c>
      <c r="P1430" s="17">
        <v>10</v>
      </c>
      <c r="Q1430" s="17">
        <v>10</v>
      </c>
      <c r="R1430" s="17">
        <v>10</v>
      </c>
      <c r="S1430" s="17">
        <v>10</v>
      </c>
      <c r="U1430" s="28">
        <f t="shared" si="2155"/>
        <v>30</v>
      </c>
      <c r="V1430" s="28">
        <f t="shared" si="2156"/>
        <v>237</v>
      </c>
    </row>
    <row r="1431" spans="1:22" x14ac:dyDescent="0.3">
      <c r="A1431" s="28">
        <f t="shared" si="2166"/>
        <v>30238</v>
      </c>
      <c r="B1431" s="7">
        <f t="shared" si="2232"/>
        <v>3.9999999999999147E-2</v>
      </c>
      <c r="C1431" s="7">
        <f t="shared" si="2233"/>
        <v>2.0000000000003126E-2</v>
      </c>
      <c r="D1431" s="7">
        <f t="shared" si="2235"/>
        <v>-1.9999999999996021E-2</v>
      </c>
      <c r="E1431" s="11">
        <f>ABS(MIN(B1428:B1437))</f>
        <v>0.03</v>
      </c>
      <c r="G1431" s="2">
        <f t="shared" si="2236"/>
        <v>0.02</v>
      </c>
      <c r="H1431" s="13"/>
      <c r="J1431" s="28" t="str">
        <f t="shared" ref="J1431" si="2238">CONCATENATE(K1430,1)</f>
        <v>101</v>
      </c>
      <c r="K1431" s="22" t="e">
        <f t="array" ref="K1431:S1433">LINEST(B1410:B1419,C1410:C1419^{1,2,3,4,5,6,7,8},TRUE,TRUE)</f>
        <v>#VALUE!</v>
      </c>
      <c r="L1431" s="22" t="e">
        <v>#VALUE!</v>
      </c>
      <c r="M1431" s="22" t="e">
        <v>#VALUE!</v>
      </c>
      <c r="N1431" s="22" t="e">
        <v>#VALUE!</v>
      </c>
      <c r="O1431" s="22" t="e">
        <v>#VALUE!</v>
      </c>
      <c r="P1431" s="22" t="e">
        <v>#VALUE!</v>
      </c>
      <c r="Q1431" s="22" t="e">
        <v>#VALUE!</v>
      </c>
      <c r="R1431" s="22" t="e">
        <v>#VALUE!</v>
      </c>
      <c r="S1431" s="22" t="e">
        <v>#VALUE!</v>
      </c>
      <c r="U1431" s="28">
        <f t="shared" si="2155"/>
        <v>30</v>
      </c>
      <c r="V1431" s="28">
        <f t="shared" si="2156"/>
        <v>238</v>
      </c>
    </row>
    <row r="1432" spans="1:22" x14ac:dyDescent="0.3">
      <c r="A1432" s="28">
        <f t="shared" si="2166"/>
        <v>30239</v>
      </c>
      <c r="B1432" s="7">
        <f t="shared" si="2232"/>
        <v>0</v>
      </c>
      <c r="C1432" s="7">
        <f t="shared" si="2233"/>
        <v>0</v>
      </c>
      <c r="D1432" s="7">
        <f t="shared" si="2235"/>
        <v>0</v>
      </c>
      <c r="E1432" s="11">
        <f>ABS(MAX(B1428:B1437))</f>
        <v>3.9999999999999147E-2</v>
      </c>
      <c r="G1432" s="2" t="str">
        <f t="shared" si="2236"/>
        <v/>
      </c>
      <c r="H1432" s="13"/>
      <c r="J1432" s="28" t="str">
        <f t="shared" ref="J1432" si="2239">CONCATENATE(K1430,2)</f>
        <v>102</v>
      </c>
      <c r="K1432" s="22" t="e">
        <v>#VALUE!</v>
      </c>
      <c r="L1432" s="22" t="e">
        <v>#VALUE!</v>
      </c>
      <c r="M1432" s="22" t="e">
        <v>#VALUE!</v>
      </c>
      <c r="N1432" s="22" t="e">
        <v>#VALUE!</v>
      </c>
      <c r="O1432" s="22" t="e">
        <v>#VALUE!</v>
      </c>
      <c r="P1432" s="22" t="e">
        <v>#VALUE!</v>
      </c>
      <c r="Q1432" s="22" t="e">
        <v>#VALUE!</v>
      </c>
      <c r="R1432" s="22" t="e">
        <v>#VALUE!</v>
      </c>
      <c r="S1432" s="22" t="e">
        <v>#VALUE!</v>
      </c>
      <c r="U1432" s="28">
        <f t="shared" si="2155"/>
        <v>30</v>
      </c>
      <c r="V1432" s="28">
        <f t="shared" si="2156"/>
        <v>239</v>
      </c>
    </row>
    <row r="1433" spans="1:22" x14ac:dyDescent="0.3">
      <c r="A1433" s="28">
        <f t="shared" si="2166"/>
        <v>30240</v>
      </c>
      <c r="B1433" s="7">
        <f t="shared" si="2232"/>
        <v>0</v>
      </c>
      <c r="C1433" s="7">
        <f t="shared" si="2233"/>
        <v>0</v>
      </c>
      <c r="D1433" s="7">
        <f t="shared" si="2235"/>
        <v>0</v>
      </c>
      <c r="E1433" s="12" t="s">
        <v>231</v>
      </c>
      <c r="G1433" s="2" t="str">
        <f t="shared" si="2236"/>
        <v/>
      </c>
      <c r="H1433" s="13"/>
      <c r="J1433" s="28" t="str">
        <f t="shared" ref="J1433" si="2240">CONCATENATE(K1430,3)</f>
        <v>103</v>
      </c>
      <c r="K1433" s="22" t="e">
        <v>#VALUE!</v>
      </c>
      <c r="L1433" s="22" t="e">
        <v>#VALUE!</v>
      </c>
      <c r="M1433" s="22" t="e">
        <v>#VALUE!</v>
      </c>
      <c r="N1433" s="22" t="e">
        <v>#VALUE!</v>
      </c>
      <c r="O1433" s="22" t="e">
        <v>#VALUE!</v>
      </c>
      <c r="P1433" s="22" t="e">
        <v>#VALUE!</v>
      </c>
      <c r="Q1433" s="22" t="e">
        <v>#VALUE!</v>
      </c>
      <c r="R1433" s="22" t="e">
        <v>#VALUE!</v>
      </c>
      <c r="S1433" s="22" t="e">
        <v>#VALUE!</v>
      </c>
      <c r="U1433" s="28">
        <f t="shared" si="2155"/>
        <v>30</v>
      </c>
      <c r="V1433" s="28">
        <f t="shared" si="2156"/>
        <v>240</v>
      </c>
    </row>
    <row r="1434" spans="1:22" x14ac:dyDescent="0.3">
      <c r="A1434" s="28">
        <f t="shared" si="2166"/>
        <v>30241</v>
      </c>
      <c r="B1434" s="7">
        <f t="shared" si="2232"/>
        <v>0</v>
      </c>
      <c r="C1434" s="7">
        <f t="shared" si="2233"/>
        <v>0</v>
      </c>
      <c r="D1434" s="7">
        <f t="shared" si="2235"/>
        <v>0</v>
      </c>
      <c r="E1434" s="10">
        <f>IF(D1396="","",MAX(E1435,E1436))*2</f>
        <v>0.04</v>
      </c>
      <c r="G1434" s="2" t="str">
        <f t="shared" si="2236"/>
        <v/>
      </c>
      <c r="H1434" s="13"/>
      <c r="U1434" s="28">
        <f t="shared" si="2155"/>
        <v>30</v>
      </c>
      <c r="V1434" s="28">
        <f t="shared" si="2156"/>
        <v>241</v>
      </c>
    </row>
    <row r="1435" spans="1:22" x14ac:dyDescent="0.3">
      <c r="A1435" s="28">
        <f t="shared" si="2166"/>
        <v>30242</v>
      </c>
      <c r="B1435" s="7">
        <f t="shared" si="2232"/>
        <v>0</v>
      </c>
      <c r="C1435" s="7">
        <f t="shared" si="2233"/>
        <v>0</v>
      </c>
      <c r="D1435" s="7">
        <f t="shared" si="2235"/>
        <v>0</v>
      </c>
      <c r="E1435" s="11">
        <f>ABS(MIN(G1428:G1437))</f>
        <v>0.02</v>
      </c>
      <c r="G1435" s="2" t="str">
        <f t="shared" si="2236"/>
        <v/>
      </c>
      <c r="U1435" s="28">
        <f t="shared" si="2155"/>
        <v>30</v>
      </c>
      <c r="V1435" s="28">
        <f t="shared" si="2156"/>
        <v>242</v>
      </c>
    </row>
    <row r="1436" spans="1:22" x14ac:dyDescent="0.3">
      <c r="A1436" s="28">
        <f t="shared" si="2166"/>
        <v>30243</v>
      </c>
      <c r="B1436" s="7">
        <f t="shared" si="2232"/>
        <v>0</v>
      </c>
      <c r="C1436" s="7">
        <f t="shared" si="2233"/>
        <v>0</v>
      </c>
      <c r="D1436" s="7">
        <f t="shared" si="2235"/>
        <v>0</v>
      </c>
      <c r="E1436" s="11">
        <f>ABS(MAX(G1428:G1437))</f>
        <v>0.02</v>
      </c>
      <c r="G1436" s="2" t="str">
        <f t="shared" si="2236"/>
        <v/>
      </c>
      <c r="U1436" s="28">
        <f t="shared" si="2155"/>
        <v>30</v>
      </c>
      <c r="V1436" s="28">
        <f t="shared" si="2156"/>
        <v>243</v>
      </c>
    </row>
    <row r="1437" spans="1:22" x14ac:dyDescent="0.3">
      <c r="A1437" s="28">
        <f t="shared" si="2166"/>
        <v>30244</v>
      </c>
      <c r="B1437" s="7">
        <f t="shared" si="2232"/>
        <v>0</v>
      </c>
      <c r="C1437" s="7">
        <f t="shared" si="2233"/>
        <v>0</v>
      </c>
      <c r="D1437" s="7">
        <f t="shared" si="2235"/>
        <v>0</v>
      </c>
      <c r="F1437" s="13"/>
      <c r="G1437" s="2" t="str">
        <f t="shared" si="2236"/>
        <v/>
      </c>
      <c r="U1437" s="28">
        <f t="shared" si="2155"/>
        <v>30</v>
      </c>
      <c r="V1437" s="28">
        <f t="shared" si="2156"/>
        <v>244</v>
      </c>
    </row>
    <row r="1438" spans="1:22" x14ac:dyDescent="0.3">
      <c r="A1438" s="28">
        <f t="shared" si="2166"/>
        <v>30245</v>
      </c>
      <c r="F1438" s="13"/>
      <c r="U1438" s="28">
        <f t="shared" si="2155"/>
        <v>30</v>
      </c>
      <c r="V1438" s="28">
        <f t="shared" si="2156"/>
        <v>245</v>
      </c>
    </row>
    <row r="1439" spans="1:22" x14ac:dyDescent="0.3">
      <c r="A1439" s="28">
        <f t="shared" si="2166"/>
        <v>30246</v>
      </c>
      <c r="F1439" s="13"/>
      <c r="U1439" s="28">
        <f t="shared" si="2155"/>
        <v>30</v>
      </c>
      <c r="V1439" s="28">
        <f t="shared" si="2156"/>
        <v>246</v>
      </c>
    </row>
    <row r="1440" spans="1:22" x14ac:dyDescent="0.3">
      <c r="A1440" s="28">
        <f t="shared" si="2166"/>
        <v>30247</v>
      </c>
      <c r="F1440" s="13"/>
      <c r="U1440" s="28">
        <f t="shared" si="2155"/>
        <v>30</v>
      </c>
      <c r="V1440" s="28">
        <f t="shared" si="2156"/>
        <v>247</v>
      </c>
    </row>
    <row r="1441" spans="1:24" s="8" customFormat="1" x14ac:dyDescent="0.3"/>
    <row r="1442" spans="1:24" x14ac:dyDescent="0.3">
      <c r="A1442" s="28">
        <f>ROUND(CONCATENATE(U1442,V1442),0)</f>
        <v>31201</v>
      </c>
      <c r="B1442" s="63" t="s">
        <v>0</v>
      </c>
      <c r="C1442" s="63"/>
      <c r="D1442" s="71" t="s">
        <v>63</v>
      </c>
      <c r="E1442" s="71"/>
      <c r="F1442" s="71"/>
      <c r="G1442" s="71"/>
      <c r="H1442" s="71"/>
      <c r="U1442" s="28">
        <f t="shared" ref="U1442" si="2241">U1440+1</f>
        <v>31</v>
      </c>
      <c r="V1442" s="28">
        <v>201</v>
      </c>
    </row>
    <row r="1443" spans="1:24" x14ac:dyDescent="0.3">
      <c r="A1443" s="28">
        <f t="shared" ref="A1443:A1488" si="2242">ROUND(CONCATENATE(U1443,V1443),0)</f>
        <v>31202</v>
      </c>
      <c r="B1443" s="72" t="s">
        <v>70</v>
      </c>
      <c r="C1443" s="73"/>
      <c r="D1443" s="30" t="s">
        <v>69</v>
      </c>
      <c r="E1443" s="66" t="s">
        <v>71</v>
      </c>
      <c r="F1443" s="66"/>
      <c r="G1443" s="74" t="s">
        <v>72</v>
      </c>
      <c r="H1443" s="74"/>
      <c r="U1443" s="28">
        <f t="shared" ref="U1443:U1506" si="2243">U1442</f>
        <v>31</v>
      </c>
      <c r="V1443" s="28">
        <f t="shared" ref="V1443:V1506" si="2244">V1442+1</f>
        <v>202</v>
      </c>
    </row>
    <row r="1444" spans="1:24" x14ac:dyDescent="0.3">
      <c r="A1444" s="28">
        <f t="shared" si="2242"/>
        <v>31203</v>
      </c>
      <c r="B1444" s="75" t="s">
        <v>6</v>
      </c>
      <c r="C1444" s="75"/>
      <c r="D1444" s="71" t="s">
        <v>315</v>
      </c>
      <c r="E1444" s="71"/>
      <c r="F1444" s="71"/>
      <c r="G1444" s="71"/>
      <c r="H1444" s="71"/>
      <c r="U1444" s="28">
        <f t="shared" si="2243"/>
        <v>31</v>
      </c>
      <c r="V1444" s="28">
        <f t="shared" si="2244"/>
        <v>203</v>
      </c>
    </row>
    <row r="1445" spans="1:24" x14ac:dyDescent="0.3">
      <c r="A1445" s="28">
        <f t="shared" si="2242"/>
        <v>31204</v>
      </c>
      <c r="B1445" s="63" t="s">
        <v>7</v>
      </c>
      <c r="C1445" s="63"/>
      <c r="D1445" s="71" t="s">
        <v>29</v>
      </c>
      <c r="E1445" s="71"/>
      <c r="F1445" s="71"/>
      <c r="G1445" s="71"/>
      <c r="H1445" s="71"/>
      <c r="J1445" s="17"/>
      <c r="K1445" s="17" t="s">
        <v>53</v>
      </c>
      <c r="L1445" s="17" t="s">
        <v>54</v>
      </c>
      <c r="M1445" s="17" t="s">
        <v>55</v>
      </c>
      <c r="N1445" s="17" t="s">
        <v>56</v>
      </c>
      <c r="O1445" s="17" t="s">
        <v>57</v>
      </c>
      <c r="P1445" s="17" t="s">
        <v>2</v>
      </c>
      <c r="Q1445" s="17" t="s">
        <v>3</v>
      </c>
      <c r="R1445" s="17" t="s">
        <v>4</v>
      </c>
      <c r="S1445" s="17" t="s">
        <v>5</v>
      </c>
      <c r="U1445" s="28">
        <f t="shared" si="2243"/>
        <v>31</v>
      </c>
      <c r="V1445" s="28">
        <f t="shared" si="2244"/>
        <v>204</v>
      </c>
      <c r="X1445" s="1" t="s">
        <v>48</v>
      </c>
    </row>
    <row r="1446" spans="1:24" x14ac:dyDescent="0.3">
      <c r="A1446" s="28">
        <f t="shared" si="2242"/>
        <v>31205</v>
      </c>
      <c r="B1446" s="63" t="s">
        <v>9</v>
      </c>
      <c r="C1446" s="63"/>
      <c r="D1446" s="71" t="s">
        <v>30</v>
      </c>
      <c r="E1446" s="71"/>
      <c r="F1446" s="71"/>
      <c r="G1446" s="71"/>
      <c r="H1446" s="71"/>
      <c r="J1446" s="17">
        <f>COUNTA(B1458:B1467)</f>
        <v>9</v>
      </c>
      <c r="K1446" s="17">
        <f t="shared" ref="K1446" si="2245">IF(L1446-1&lt;2,0,L1446-1)</f>
        <v>0</v>
      </c>
      <c r="L1446" s="17">
        <f t="shared" ref="L1446" si="2246">IF(M1446-1&lt;2,0,M1446-1)</f>
        <v>2</v>
      </c>
      <c r="M1446" s="17">
        <f t="shared" ref="M1446" si="2247">IF(N1446-1&lt;2,0,N1446-1)</f>
        <v>3</v>
      </c>
      <c r="N1446" s="17">
        <f t="shared" ref="N1446" si="2248">IF(O1446-1&lt;2,0,O1446-1)</f>
        <v>4</v>
      </c>
      <c r="O1446" s="17">
        <f t="shared" ref="O1446" si="2249">IF(P1446-1&lt;2,0,P1446-1)</f>
        <v>5</v>
      </c>
      <c r="P1446" s="17">
        <f t="shared" ref="P1446" si="2250">IF(Q1446-1&lt;2,0,Q1446-1)</f>
        <v>6</v>
      </c>
      <c r="Q1446" s="17">
        <f t="shared" ref="Q1446" si="2251">IF(R1446-1&lt;2,0,R1446-1)</f>
        <v>7</v>
      </c>
      <c r="R1446" s="17">
        <f>IF(S1446-1&lt;2,0,S1446-1)</f>
        <v>8</v>
      </c>
      <c r="S1446" s="17">
        <f>J1446</f>
        <v>9</v>
      </c>
      <c r="U1446" s="28">
        <f t="shared" si="2243"/>
        <v>31</v>
      </c>
      <c r="V1446" s="28">
        <f t="shared" si="2244"/>
        <v>205</v>
      </c>
      <c r="X1446" s="1" t="s">
        <v>49</v>
      </c>
    </row>
    <row r="1447" spans="1:24" x14ac:dyDescent="0.3">
      <c r="A1447" s="28">
        <f t="shared" si="2242"/>
        <v>31206</v>
      </c>
      <c r="B1447" s="63" t="s">
        <v>10</v>
      </c>
      <c r="C1447" s="63"/>
      <c r="D1447" s="71" t="s">
        <v>316</v>
      </c>
      <c r="E1447" s="71"/>
      <c r="F1447" s="71"/>
      <c r="G1447" s="71"/>
      <c r="H1447" s="71"/>
      <c r="J1447" s="28" t="str">
        <f>CONCATENATE(J1446,1)</f>
        <v>91</v>
      </c>
      <c r="K1447" s="29">
        <f>IF(K1446=0,0,VLOOKUP(J1447,J1451:S1481,K1446,FALSE))</f>
        <v>0</v>
      </c>
      <c r="L1447" s="29">
        <f>IF(L1446=0,0,VLOOKUP(J1447,J1451:S1481,L1446,FALSE))</f>
        <v>-7.655468249128719E-19</v>
      </c>
      <c r="M1447" s="29">
        <f>IF(M1446=0,0,VLOOKUP(J1447,J1451:S1481,M1446,FALSE))</f>
        <v>9.2641522260675127E-16</v>
      </c>
      <c r="N1447" s="29">
        <f>IF(N1446=0,0,VLOOKUP(J1447,J1451:S1481,N1446,FALSE))</f>
        <v>-2.777981146961869E-13</v>
      </c>
      <c r="O1447" s="29">
        <f>IF(O1446=0,0,VLOOKUP(J1447,J1451:S1481,O1446,FALSE))</f>
        <v>-2.2497661913982924E-11</v>
      </c>
      <c r="P1447" s="29">
        <f>IF(P1446=0,0,VLOOKUP(J1447,J1451:S1481,P1446,FALSE))</f>
        <v>1.588282426317641E-8</v>
      </c>
      <c r="Q1447" s="29">
        <f>IF(Q1446=0,0,VLOOKUP(J1447,J1451:S1481,Q1446,FALSE))</f>
        <v>-5.5213214360780691E-7</v>
      </c>
      <c r="R1447" s="29">
        <f>IF(R1446=0,0,VLOOKUP(J1447,J1451:S1481,R1446,FALSE))</f>
        <v>0.99983989222422309</v>
      </c>
      <c r="S1447" s="29">
        <f>IF(S1446=0,0,VLOOKUP(J1447,J1451:S1481,S1446,FALSE))</f>
        <v>-1.7016189036462848E-3</v>
      </c>
      <c r="U1447" s="28">
        <f t="shared" si="2243"/>
        <v>31</v>
      </c>
      <c r="V1447" s="28">
        <f t="shared" si="2244"/>
        <v>206</v>
      </c>
      <c r="X1447" s="1" t="s">
        <v>50</v>
      </c>
    </row>
    <row r="1448" spans="1:24" x14ac:dyDescent="0.3">
      <c r="A1448" s="28">
        <f t="shared" si="2242"/>
        <v>31207</v>
      </c>
      <c r="B1448" s="63" t="s">
        <v>11</v>
      </c>
      <c r="C1448" s="63"/>
      <c r="D1448" s="64">
        <v>45492</v>
      </c>
      <c r="E1448" s="64"/>
      <c r="F1448" s="64"/>
      <c r="G1448" s="64"/>
      <c r="H1448" s="64"/>
      <c r="J1448" s="28" t="str">
        <f>CONCATENATE(J1446,2)</f>
        <v>92</v>
      </c>
      <c r="K1448" s="22">
        <f>IF(K1446=0,0,VLOOKUP(J1448,J1451:S1481,K1446,FALSE))</f>
        <v>0</v>
      </c>
      <c r="L1448" s="22">
        <f>IF(L1446=0,0,VLOOKUP(J1448,J1451:S1481,L1446,FALSE))</f>
        <v>6.1008227775520621E-20</v>
      </c>
      <c r="M1448" s="22">
        <f>IF(M1446=0,0,VLOOKUP(J1448,J1451:S1481,M1446,FALSE))</f>
        <v>8.2529671063957452E-17</v>
      </c>
      <c r="N1448" s="22">
        <f>IF(N1446=0,0,VLOOKUP(J1448,J1451:S1481,N1446,FALSE))</f>
        <v>3.2801185314524666E-14</v>
      </c>
      <c r="O1448" s="22">
        <f>IF(O1446=0,0,VLOOKUP(J1448,J1451:S1481,O1446,FALSE))</f>
        <v>2.3307609336239397E-12</v>
      </c>
      <c r="P1448" s="22">
        <f>IF(P1446=0,0,VLOOKUP(J1448,J1451:S1481,P1446,FALSE))</f>
        <v>1.3878719106627064E-9</v>
      </c>
      <c r="Q1448" s="22">
        <f>IF(Q1446=0,0,VLOOKUP(J1448,J1451:S1481,Q1446,FALSE))</f>
        <v>1.9591271047722648E-7</v>
      </c>
      <c r="R1448" s="22">
        <f>IF(R1446=0,0,VLOOKUP(J1448,J1451:S1481,R1446,FALSE))</f>
        <v>8.1035468896127976E-6</v>
      </c>
      <c r="S1448" s="22">
        <f>IF(S1446=0,0,VLOOKUP(J1448,J1451:S1481,S1446,FALSE))</f>
        <v>4.380336514141983E-4</v>
      </c>
      <c r="U1448" s="28">
        <f t="shared" si="2243"/>
        <v>31</v>
      </c>
      <c r="V1448" s="28">
        <f t="shared" si="2244"/>
        <v>207</v>
      </c>
    </row>
    <row r="1449" spans="1:24" x14ac:dyDescent="0.3">
      <c r="A1449" s="28">
        <f t="shared" si="2242"/>
        <v>31208</v>
      </c>
      <c r="B1449" s="63" t="s">
        <v>12</v>
      </c>
      <c r="C1449" s="63"/>
      <c r="D1449" s="65">
        <v>47300</v>
      </c>
      <c r="E1449" s="65"/>
      <c r="F1449" s="65"/>
      <c r="G1449" s="65"/>
      <c r="H1449" s="65"/>
      <c r="J1449" s="28" t="str">
        <f>CONCATENATE(J1446,3)</f>
        <v>93</v>
      </c>
      <c r="K1449" s="22"/>
      <c r="L1449" s="22"/>
      <c r="M1449" s="22"/>
      <c r="N1449" s="22" t="s">
        <v>58</v>
      </c>
      <c r="O1449" s="29">
        <f>J1446-2</f>
        <v>7</v>
      </c>
      <c r="P1449" s="22" t="s">
        <v>59</v>
      </c>
      <c r="Q1449" s="29">
        <f>VLOOKUP(J1449,J1451:S1481,3,FALSE)</f>
        <v>5.2892909742752181E-4</v>
      </c>
      <c r="R1449" s="22" t="s">
        <v>60</v>
      </c>
      <c r="S1449" s="22">
        <f>VLOOKUP(J1449,J1451:S1481,2,FALSE)</f>
        <v>0.9999999999994883</v>
      </c>
      <c r="U1449" s="28">
        <f t="shared" si="2243"/>
        <v>31</v>
      </c>
      <c r="V1449" s="28">
        <f t="shared" si="2244"/>
        <v>208</v>
      </c>
    </row>
    <row r="1450" spans="1:24" x14ac:dyDescent="0.3">
      <c r="A1450" s="28">
        <f t="shared" si="2242"/>
        <v>31209</v>
      </c>
      <c r="B1450" s="63" t="s">
        <v>13</v>
      </c>
      <c r="C1450" s="63"/>
      <c r="D1450" s="15">
        <v>1E-3</v>
      </c>
      <c r="E1450" s="66" t="s">
        <v>14</v>
      </c>
      <c r="F1450" s="66"/>
      <c r="G1450" s="66"/>
      <c r="H1450" s="6" t="s">
        <v>64</v>
      </c>
      <c r="J1450" s="17"/>
      <c r="K1450" s="17">
        <v>3</v>
      </c>
      <c r="L1450" s="17">
        <v>3</v>
      </c>
      <c r="M1450" s="17"/>
      <c r="N1450" s="17"/>
      <c r="O1450" s="17"/>
      <c r="P1450" s="17"/>
      <c r="Q1450" s="17"/>
      <c r="R1450" s="17"/>
      <c r="S1450" s="17"/>
      <c r="U1450" s="28">
        <f t="shared" si="2243"/>
        <v>31</v>
      </c>
      <c r="V1450" s="28">
        <f t="shared" si="2244"/>
        <v>209</v>
      </c>
    </row>
    <row r="1451" spans="1:24" x14ac:dyDescent="0.3">
      <c r="A1451" s="28">
        <f t="shared" si="2242"/>
        <v>31210</v>
      </c>
      <c r="B1451" s="63" t="s">
        <v>15</v>
      </c>
      <c r="C1451" s="63"/>
      <c r="D1451" s="2">
        <f t="shared" ref="D1451" si="2252">MIN(B1458:B1467)</f>
        <v>-195.96100000000001</v>
      </c>
      <c r="E1451" s="3" t="s">
        <v>16</v>
      </c>
      <c r="F1451" s="2">
        <f t="shared" ref="F1451" si="2253">MAX(B1458:B1467)</f>
        <v>659.97</v>
      </c>
      <c r="G1451" s="4" t="str">
        <f t="shared" ref="G1451" si="2254">IF(H1450="","",H1450)</f>
        <v>°C</v>
      </c>
      <c r="H1451" s="14"/>
      <c r="J1451" s="28" t="str">
        <f>CONCATENATE(K1450,1)</f>
        <v>31</v>
      </c>
      <c r="K1451" s="22">
        <f t="array" ref="K1451:L1453">LINEST(B1458:B1460,C1458:C1460^{1},TRUE,TRUE)</f>
        <v>1.0000138742196718</v>
      </c>
      <c r="L1451" s="22">
        <v>4.4738692557189097E-4</v>
      </c>
      <c r="M1451" s="17"/>
      <c r="N1451" s="17"/>
      <c r="O1451" s="17"/>
      <c r="P1451" s="17"/>
      <c r="Q1451" s="17"/>
      <c r="R1451" s="17"/>
      <c r="S1451" s="17"/>
      <c r="U1451" s="28">
        <f t="shared" si="2243"/>
        <v>31</v>
      </c>
      <c r="V1451" s="28">
        <f t="shared" si="2244"/>
        <v>210</v>
      </c>
    </row>
    <row r="1452" spans="1:24" x14ac:dyDescent="0.3">
      <c r="A1452" s="28">
        <f t="shared" si="2242"/>
        <v>31211</v>
      </c>
      <c r="J1452" s="28" t="str">
        <f>CONCATENATE(K1450,2)</f>
        <v>32</v>
      </c>
      <c r="K1452" s="22">
        <v>2.8072144775257753E-5</v>
      </c>
      <c r="L1452" s="22">
        <v>3.2584453513162413E-3</v>
      </c>
      <c r="M1452" s="17"/>
      <c r="N1452" s="17"/>
      <c r="O1452" s="17"/>
      <c r="P1452" s="17"/>
      <c r="Q1452" s="17"/>
      <c r="R1452" s="17"/>
      <c r="S1452" s="17"/>
      <c r="U1452" s="28">
        <f t="shared" si="2243"/>
        <v>31</v>
      </c>
      <c r="V1452" s="28">
        <f t="shared" si="2244"/>
        <v>211</v>
      </c>
    </row>
    <row r="1453" spans="1:24" x14ac:dyDescent="0.3">
      <c r="A1453" s="28">
        <f t="shared" si="2242"/>
        <v>31212</v>
      </c>
      <c r="B1453" s="67" t="s">
        <v>17</v>
      </c>
      <c r="C1453" s="67"/>
      <c r="D1453" s="67"/>
      <c r="E1453" s="67"/>
      <c r="F1453" s="67"/>
      <c r="G1453" s="68" t="s">
        <v>31</v>
      </c>
      <c r="H1453" s="69"/>
      <c r="J1453" s="28" t="str">
        <f>CONCATENATE(K1450,3)</f>
        <v>33</v>
      </c>
      <c r="K1453" s="22">
        <v>0.99999999921197658</v>
      </c>
      <c r="L1453" s="22">
        <v>4.0754757518612905E-3</v>
      </c>
      <c r="M1453" s="17"/>
      <c r="N1453" s="17"/>
      <c r="O1453" s="17"/>
      <c r="P1453" s="17"/>
      <c r="Q1453" s="17"/>
      <c r="R1453" s="17"/>
      <c r="S1453" s="17"/>
      <c r="U1453" s="28">
        <f t="shared" si="2243"/>
        <v>31</v>
      </c>
      <c r="V1453" s="28">
        <f t="shared" si="2244"/>
        <v>212</v>
      </c>
    </row>
    <row r="1454" spans="1:24" x14ac:dyDescent="0.3">
      <c r="A1454" s="28">
        <f t="shared" si="2242"/>
        <v>31213</v>
      </c>
      <c r="B1454" s="66" t="s">
        <v>18</v>
      </c>
      <c r="C1454" s="66"/>
      <c r="D1454" s="66"/>
      <c r="E1454" s="66" t="str">
        <f t="shared" ref="E1454" si="2255">IF(D1447="","",D1447)</f>
        <v>E0142/24</v>
      </c>
      <c r="F1454" s="66"/>
      <c r="G1454" s="4" t="s">
        <v>18</v>
      </c>
      <c r="H1454" s="16"/>
      <c r="J1454" s="17"/>
      <c r="K1454" s="17">
        <v>4</v>
      </c>
      <c r="L1454" s="17">
        <v>4</v>
      </c>
      <c r="M1454" s="17">
        <v>4</v>
      </c>
      <c r="N1454" s="17"/>
      <c r="O1454" s="17"/>
      <c r="P1454" s="17"/>
      <c r="Q1454" s="17"/>
      <c r="R1454" s="17"/>
      <c r="S1454" s="17"/>
      <c r="U1454" s="28">
        <f t="shared" si="2243"/>
        <v>31</v>
      </c>
      <c r="V1454" s="28">
        <f t="shared" si="2244"/>
        <v>213</v>
      </c>
    </row>
    <row r="1455" spans="1:24" ht="15" customHeight="1" x14ac:dyDescent="0.3">
      <c r="A1455" s="28">
        <f t="shared" si="2242"/>
        <v>31214</v>
      </c>
      <c r="B1455" s="5" t="s">
        <v>19</v>
      </c>
      <c r="C1455" s="5" t="s">
        <v>20</v>
      </c>
      <c r="D1455" s="5" t="s">
        <v>21</v>
      </c>
      <c r="E1455" s="5"/>
      <c r="F1455" s="70" t="s">
        <v>33</v>
      </c>
      <c r="G1455" s="5" t="s">
        <v>19</v>
      </c>
      <c r="H1455" s="5" t="s">
        <v>20</v>
      </c>
      <c r="J1455" s="28" t="str">
        <f t="shared" ref="J1455" si="2256">CONCATENATE(K1454,1)</f>
        <v>41</v>
      </c>
      <c r="K1455" s="22">
        <f t="array" ref="K1455:M1457">LINEST(B1458:B1461,C1458:C1461^{1,2},TRUE,TRUE)</f>
        <v>-6.5821030713300187E-7</v>
      </c>
      <c r="L1455" s="22">
        <v>0.99987861422733149</v>
      </c>
      <c r="M1455" s="22">
        <v>-1.4801776385508017E-3</v>
      </c>
      <c r="N1455" s="17"/>
      <c r="O1455" s="17"/>
      <c r="P1455" s="17"/>
      <c r="Q1455" s="17"/>
      <c r="R1455" s="17"/>
      <c r="S1455" s="17"/>
      <c r="U1455" s="28">
        <f t="shared" si="2243"/>
        <v>31</v>
      </c>
      <c r="V1455" s="28">
        <f t="shared" si="2244"/>
        <v>214</v>
      </c>
    </row>
    <row r="1456" spans="1:24" x14ac:dyDescent="0.3">
      <c r="A1456" s="28">
        <f t="shared" si="2242"/>
        <v>31215</v>
      </c>
      <c r="B1456" s="5" t="s">
        <v>22</v>
      </c>
      <c r="C1456" s="5" t="s">
        <v>23</v>
      </c>
      <c r="D1456" s="5" t="s">
        <v>24</v>
      </c>
      <c r="E1456" s="5" t="s">
        <v>32</v>
      </c>
      <c r="F1456" s="70"/>
      <c r="G1456" s="5" t="s">
        <v>22</v>
      </c>
      <c r="H1456" s="5" t="s">
        <v>23</v>
      </c>
      <c r="J1456" s="28" t="str">
        <f t="shared" ref="J1456" si="2257">CONCATENATE(K1454,2)</f>
        <v>42</v>
      </c>
      <c r="K1456" s="22">
        <v>5.4053803262699495E-8</v>
      </c>
      <c r="L1456" s="22">
        <v>9.4085177612393683E-6</v>
      </c>
      <c r="M1456" s="22">
        <v>4.058143883048613E-4</v>
      </c>
      <c r="N1456" s="17"/>
      <c r="O1456" s="17"/>
      <c r="P1456" s="17"/>
      <c r="Q1456" s="17"/>
      <c r="R1456" s="17"/>
      <c r="S1456" s="17"/>
      <c r="U1456" s="28">
        <f t="shared" si="2243"/>
        <v>31</v>
      </c>
      <c r="V1456" s="28">
        <f t="shared" si="2244"/>
        <v>215</v>
      </c>
    </row>
    <row r="1457" spans="1:22" x14ac:dyDescent="0.3">
      <c r="A1457" s="28">
        <f t="shared" si="2242"/>
        <v>31216</v>
      </c>
      <c r="B1457" s="6" t="str">
        <f t="shared" ref="B1457" si="2258">IF(H1450="","",H1450)</f>
        <v>°C</v>
      </c>
      <c r="C1457" s="6" t="str">
        <f t="shared" ref="C1457" si="2259">IF(H1450="","",H1450)</f>
        <v>°C</v>
      </c>
      <c r="D1457" s="6" t="str">
        <f t="shared" ref="D1457" si="2260">IF(H1450="","",H1450)</f>
        <v>°C</v>
      </c>
      <c r="E1457" s="6"/>
      <c r="F1457" s="6"/>
      <c r="G1457" s="6" t="str">
        <f t="shared" ref="G1457" si="2261">IF(H1450="","",H1450)</f>
        <v>°C</v>
      </c>
      <c r="H1457" s="6" t="str">
        <f t="shared" ref="H1457" si="2262">IF(H1450="","",H1450)</f>
        <v>°C</v>
      </c>
      <c r="J1457" s="28" t="str">
        <f t="shared" ref="J1457" si="2263">CONCATENATE(K1454,3)</f>
        <v>43</v>
      </c>
      <c r="K1457" s="22">
        <v>0.99999999998718192</v>
      </c>
      <c r="L1457" s="22">
        <v>6.5830732425808947E-4</v>
      </c>
      <c r="M1457" s="22" t="e">
        <v>#N/A</v>
      </c>
      <c r="N1457" s="17"/>
      <c r="O1457" s="17"/>
      <c r="P1457" s="17"/>
      <c r="Q1457" s="17"/>
      <c r="R1457" s="17"/>
      <c r="S1457" s="17"/>
      <c r="U1457" s="28">
        <f t="shared" si="2243"/>
        <v>31</v>
      </c>
      <c r="V1457" s="28">
        <f t="shared" si="2244"/>
        <v>216</v>
      </c>
    </row>
    <row r="1458" spans="1:22" x14ac:dyDescent="0.3">
      <c r="A1458" s="28">
        <f t="shared" si="2242"/>
        <v>31217</v>
      </c>
      <c r="B1458" s="26">
        <v>-195.96100000000001</v>
      </c>
      <c r="C1458" s="26">
        <v>-195.958</v>
      </c>
      <c r="D1458" s="26">
        <v>0.02</v>
      </c>
      <c r="E1458" s="9">
        <v>2</v>
      </c>
      <c r="F1458" s="26">
        <v>1000000</v>
      </c>
      <c r="G1458" s="27"/>
      <c r="H1458" s="27"/>
      <c r="J1458" s="17"/>
      <c r="K1458" s="17">
        <v>5</v>
      </c>
      <c r="L1458" s="17">
        <v>5</v>
      </c>
      <c r="M1458" s="17">
        <v>5</v>
      </c>
      <c r="N1458" s="17">
        <v>5</v>
      </c>
      <c r="O1458" s="17"/>
      <c r="P1458" s="17"/>
      <c r="Q1458" s="17"/>
      <c r="R1458" s="17"/>
      <c r="S1458" s="17"/>
      <c r="U1458" s="28">
        <f t="shared" si="2243"/>
        <v>31</v>
      </c>
      <c r="V1458" s="28">
        <f t="shared" si="2244"/>
        <v>217</v>
      </c>
    </row>
    <row r="1459" spans="1:22" x14ac:dyDescent="0.3">
      <c r="A1459" s="28">
        <f t="shared" si="2242"/>
        <v>31218</v>
      </c>
      <c r="B1459" s="26">
        <v>-44.941000000000003</v>
      </c>
      <c r="C1459" s="26">
        <v>-44.944000000000003</v>
      </c>
      <c r="D1459" s="26">
        <v>0.03</v>
      </c>
      <c r="E1459" s="9">
        <v>2</v>
      </c>
      <c r="F1459" s="26">
        <v>1000000</v>
      </c>
      <c r="G1459" s="27"/>
      <c r="H1459" s="27"/>
      <c r="J1459" s="28" t="str">
        <f t="shared" ref="J1459" si="2264">CONCATENATE(K1458,1)</f>
        <v>51</v>
      </c>
      <c r="K1459" s="22">
        <f t="array" ref="K1459:N1461">LINEST(B1458:B1462,C1458:C1462^{1,2,3},TRUE,TRUE)</f>
        <v>3.9390169566205329E-9</v>
      </c>
      <c r="L1459" s="22">
        <v>6.9069592039010961E-8</v>
      </c>
      <c r="M1459" s="22">
        <v>0.99986455255635387</v>
      </c>
      <c r="N1459" s="22">
        <v>-2.5693202941703057E-3</v>
      </c>
      <c r="O1459" s="17"/>
      <c r="P1459" s="17"/>
      <c r="Q1459" s="17"/>
      <c r="R1459" s="17"/>
      <c r="S1459" s="17"/>
      <c r="U1459" s="28">
        <f t="shared" si="2243"/>
        <v>31</v>
      </c>
      <c r="V1459" s="28">
        <f t="shared" si="2244"/>
        <v>218</v>
      </c>
    </row>
    <row r="1460" spans="1:22" x14ac:dyDescent="0.3">
      <c r="A1460" s="28">
        <f t="shared" si="2242"/>
        <v>31219</v>
      </c>
      <c r="B1460" s="26">
        <v>0.01</v>
      </c>
      <c r="C1460" s="26">
        <v>1.2E-2</v>
      </c>
      <c r="D1460" s="26">
        <v>3.0000000000000001E-3</v>
      </c>
      <c r="E1460" s="9">
        <v>2</v>
      </c>
      <c r="F1460" s="26">
        <v>1000000</v>
      </c>
      <c r="G1460" s="27"/>
      <c r="H1460" s="27"/>
      <c r="J1460" s="28" t="str">
        <f t="shared" ref="J1460" si="2265">CONCATENATE(K1458,2)</f>
        <v>52</v>
      </c>
      <c r="K1460" s="22">
        <v>4.194288745429132E-10</v>
      </c>
      <c r="L1460" s="22">
        <v>3.2912314539274826E-8</v>
      </c>
      <c r="M1460" s="22">
        <v>1.1771724347235646E-5</v>
      </c>
      <c r="N1460" s="22">
        <v>4.4279067824109109E-4</v>
      </c>
      <c r="O1460" s="17"/>
      <c r="P1460" s="17"/>
      <c r="Q1460" s="17"/>
      <c r="R1460" s="17"/>
      <c r="S1460" s="17"/>
      <c r="U1460" s="28">
        <f t="shared" si="2243"/>
        <v>31</v>
      </c>
      <c r="V1460" s="28">
        <f t="shared" si="2244"/>
        <v>219</v>
      </c>
    </row>
    <row r="1461" spans="1:22" x14ac:dyDescent="0.3">
      <c r="A1461" s="28">
        <f t="shared" si="2242"/>
        <v>31220</v>
      </c>
      <c r="B1461" s="26">
        <v>49.994</v>
      </c>
      <c r="C1461" s="26">
        <v>50.003</v>
      </c>
      <c r="D1461" s="26">
        <v>0.03</v>
      </c>
      <c r="E1461" s="9">
        <v>2</v>
      </c>
      <c r="F1461" s="26">
        <v>1000000</v>
      </c>
      <c r="G1461" s="27"/>
      <c r="H1461" s="27"/>
      <c r="J1461" s="28" t="str">
        <f t="shared" ref="J1461" si="2266">CONCATENATE(K1458,3)</f>
        <v>53</v>
      </c>
      <c r="K1461" s="22">
        <v>0.99999999999197886</v>
      </c>
      <c r="L1461" s="22">
        <v>7.2252882074153035E-4</v>
      </c>
      <c r="M1461" s="22" t="e">
        <v>#N/A</v>
      </c>
      <c r="N1461" s="22" t="e">
        <v>#N/A</v>
      </c>
      <c r="O1461" s="17"/>
      <c r="P1461" s="17"/>
      <c r="Q1461" s="17"/>
      <c r="R1461" s="17"/>
      <c r="S1461" s="17"/>
      <c r="U1461" s="28">
        <f t="shared" si="2243"/>
        <v>31</v>
      </c>
      <c r="V1461" s="28">
        <f t="shared" si="2244"/>
        <v>220</v>
      </c>
    </row>
    <row r="1462" spans="1:22" x14ac:dyDescent="0.3">
      <c r="A1462" s="28">
        <f t="shared" si="2242"/>
        <v>31221</v>
      </c>
      <c r="B1462" s="26">
        <v>149.99799999999999</v>
      </c>
      <c r="C1462" s="26">
        <v>150.006</v>
      </c>
      <c r="D1462" s="26">
        <v>0.03</v>
      </c>
      <c r="E1462" s="9">
        <v>2</v>
      </c>
      <c r="F1462" s="26">
        <v>1000000</v>
      </c>
      <c r="G1462" s="27"/>
      <c r="H1462" s="27"/>
      <c r="J1462" s="17"/>
      <c r="K1462" s="17">
        <v>6</v>
      </c>
      <c r="L1462" s="17">
        <v>6</v>
      </c>
      <c r="M1462" s="17">
        <v>6</v>
      </c>
      <c r="N1462" s="17">
        <v>6</v>
      </c>
      <c r="O1462" s="17">
        <v>6</v>
      </c>
      <c r="P1462" s="17"/>
      <c r="Q1462" s="17"/>
      <c r="R1462" s="17"/>
      <c r="S1462" s="17"/>
      <c r="U1462" s="28">
        <f t="shared" si="2243"/>
        <v>31</v>
      </c>
      <c r="V1462" s="28">
        <f t="shared" si="2244"/>
        <v>221</v>
      </c>
    </row>
    <row r="1463" spans="1:22" x14ac:dyDescent="0.3">
      <c r="A1463" s="28">
        <f t="shared" si="2242"/>
        <v>31222</v>
      </c>
      <c r="B1463" s="26">
        <v>229.99600000000001</v>
      </c>
      <c r="C1463" s="26">
        <v>230.001</v>
      </c>
      <c r="D1463" s="26">
        <v>0.05</v>
      </c>
      <c r="E1463" s="9">
        <v>2</v>
      </c>
      <c r="F1463" s="26">
        <v>1000000</v>
      </c>
      <c r="G1463" s="27"/>
      <c r="H1463" s="27"/>
      <c r="J1463" s="28" t="str">
        <f t="shared" ref="J1463" si="2267">CONCATENATE(K1462,1)</f>
        <v>61</v>
      </c>
      <c r="K1463" s="22">
        <f t="array" ref="K1463:O1465">LINEST(B1458:B1463,C1458:C1463^{1,2,3,4},TRUE,TRUE)</f>
        <v>-1.2408450428875839E-11</v>
      </c>
      <c r="L1463" s="22">
        <v>3.2791328247953713E-9</v>
      </c>
      <c r="M1463" s="22">
        <v>4.4288608052912765E-7</v>
      </c>
      <c r="N1463" s="22">
        <v>0.99986733338905653</v>
      </c>
      <c r="O1463" s="22">
        <v>-3.0475200241936763E-3</v>
      </c>
      <c r="P1463" s="17"/>
      <c r="Q1463" s="17"/>
      <c r="R1463" s="17"/>
      <c r="S1463" s="17"/>
      <c r="U1463" s="28">
        <f t="shared" si="2243"/>
        <v>31</v>
      </c>
      <c r="V1463" s="28">
        <f t="shared" si="2244"/>
        <v>222</v>
      </c>
    </row>
    <row r="1464" spans="1:22" x14ac:dyDescent="0.3">
      <c r="A1464" s="28">
        <f t="shared" si="2242"/>
        <v>31223</v>
      </c>
      <c r="B1464" s="26">
        <v>299.97000000000003</v>
      </c>
      <c r="C1464" s="26">
        <v>299.99</v>
      </c>
      <c r="D1464" s="26">
        <v>0.1</v>
      </c>
      <c r="E1464" s="9">
        <v>2</v>
      </c>
      <c r="F1464" s="26">
        <v>1000000</v>
      </c>
      <c r="G1464" s="27"/>
      <c r="H1464" s="27"/>
      <c r="J1464" s="28" t="str">
        <f t="shared" ref="J1464" si="2268">CONCATENATE(K1462,2)</f>
        <v>62</v>
      </c>
      <c r="K1464" s="22">
        <v>4.3618769031859219E-12</v>
      </c>
      <c r="L1464" s="22">
        <v>6.2927628302380618E-10</v>
      </c>
      <c r="M1464" s="22">
        <v>1.9100976007581116E-7</v>
      </c>
      <c r="N1464" s="22">
        <v>2.2491986053721746E-5</v>
      </c>
      <c r="O1464" s="22">
        <v>9.1035598570947526E-4</v>
      </c>
      <c r="P1464" s="17"/>
      <c r="Q1464" s="17"/>
      <c r="R1464" s="17"/>
      <c r="S1464" s="17"/>
      <c r="U1464" s="28">
        <f t="shared" si="2243"/>
        <v>31</v>
      </c>
      <c r="V1464" s="28">
        <f t="shared" si="2244"/>
        <v>223</v>
      </c>
    </row>
    <row r="1465" spans="1:22" x14ac:dyDescent="0.3">
      <c r="A1465" s="28">
        <f t="shared" si="2242"/>
        <v>31224</v>
      </c>
      <c r="B1465" s="26">
        <v>420.01</v>
      </c>
      <c r="C1465" s="26">
        <v>420.01</v>
      </c>
      <c r="D1465" s="26">
        <v>0.3</v>
      </c>
      <c r="E1465" s="9">
        <v>2</v>
      </c>
      <c r="F1465" s="26">
        <v>1000000</v>
      </c>
      <c r="G1465" s="27"/>
      <c r="H1465" s="27"/>
      <c r="J1465" s="28" t="str">
        <f t="shared" ref="J1465" si="2269">CONCATENATE(K1462,3)</f>
        <v>63</v>
      </c>
      <c r="K1465" s="22">
        <v>0.99999999998282729</v>
      </c>
      <c r="L1465" s="22">
        <v>1.3890571526644635E-3</v>
      </c>
      <c r="M1465" s="22" t="e">
        <v>#N/A</v>
      </c>
      <c r="N1465" s="22" t="e">
        <v>#N/A</v>
      </c>
      <c r="O1465" s="22" t="e">
        <v>#N/A</v>
      </c>
      <c r="P1465" s="17"/>
      <c r="Q1465" s="17"/>
      <c r="R1465" s="17"/>
      <c r="S1465" s="17"/>
      <c r="U1465" s="28">
        <f t="shared" si="2243"/>
        <v>31</v>
      </c>
      <c r="V1465" s="28">
        <f t="shared" si="2244"/>
        <v>224</v>
      </c>
    </row>
    <row r="1466" spans="1:22" x14ac:dyDescent="0.3">
      <c r="A1466" s="28">
        <f t="shared" si="2242"/>
        <v>31225</v>
      </c>
      <c r="B1466" s="26">
        <v>659.97</v>
      </c>
      <c r="C1466" s="26">
        <v>660</v>
      </c>
      <c r="D1466" s="26">
        <v>0.3</v>
      </c>
      <c r="E1466" s="9">
        <v>2</v>
      </c>
      <c r="F1466" s="26">
        <v>1000000</v>
      </c>
      <c r="G1466" s="27"/>
      <c r="H1466" s="27"/>
      <c r="J1466" s="17"/>
      <c r="K1466" s="17">
        <v>7</v>
      </c>
      <c r="L1466" s="17">
        <v>7</v>
      </c>
      <c r="M1466" s="17">
        <v>7</v>
      </c>
      <c r="N1466" s="17">
        <v>7</v>
      </c>
      <c r="O1466" s="17">
        <v>7</v>
      </c>
      <c r="P1466" s="17">
        <v>7</v>
      </c>
      <c r="Q1466" s="17"/>
      <c r="R1466" s="17"/>
      <c r="S1466" s="17"/>
      <c r="U1466" s="28">
        <f t="shared" si="2243"/>
        <v>31</v>
      </c>
      <c r="V1466" s="28">
        <f t="shared" si="2244"/>
        <v>225</v>
      </c>
    </row>
    <row r="1467" spans="1:22" x14ac:dyDescent="0.3">
      <c r="A1467" s="28">
        <f t="shared" si="2242"/>
        <v>31226</v>
      </c>
      <c r="B1467" s="26"/>
      <c r="C1467" s="26"/>
      <c r="D1467" s="26"/>
      <c r="E1467" s="9"/>
      <c r="F1467" s="26"/>
      <c r="G1467" s="27"/>
      <c r="H1467" s="27"/>
      <c r="J1467" s="28" t="str">
        <f t="shared" ref="J1467" si="2270">CONCATENATE(K1466,1)</f>
        <v>71</v>
      </c>
      <c r="K1467" s="22">
        <f t="array" ref="K1467:P1469">LINEST(B1458:B1464,C1458:C1464^{1,2,3,4,5},TRUE,TRUE)</f>
        <v>-1.4205359889349391E-14</v>
      </c>
      <c r="L1467" s="22">
        <v>-9.2668989260177422E-12</v>
      </c>
      <c r="M1467" s="22">
        <v>3.8208139964896517E-9</v>
      </c>
      <c r="N1467" s="22">
        <v>3.2047775969488459E-7</v>
      </c>
      <c r="O1467" s="22">
        <v>0.99986802350894066</v>
      </c>
      <c r="P1467" s="22">
        <v>-2.8653039610008141E-3</v>
      </c>
      <c r="Q1467" s="17"/>
      <c r="R1467" s="17"/>
      <c r="S1467" s="17"/>
      <c r="U1467" s="28">
        <f t="shared" si="2243"/>
        <v>31</v>
      </c>
      <c r="V1467" s="28">
        <f t="shared" si="2244"/>
        <v>226</v>
      </c>
    </row>
    <row r="1468" spans="1:22" x14ac:dyDescent="0.3">
      <c r="A1468" s="28">
        <f t="shared" si="2242"/>
        <v>31227</v>
      </c>
      <c r="B1468" s="2">
        <f t="shared" ref="B1468" si="2271">COUNT(B1458:B1467)-2</f>
        <v>7</v>
      </c>
      <c r="J1468" s="28" t="str">
        <f t="shared" ref="J1468" si="2272">CONCATENATE(K1466,2)</f>
        <v>72</v>
      </c>
      <c r="K1468" s="22">
        <v>1.9849175427384661E-14</v>
      </c>
      <c r="L1468" s="22">
        <v>7.1594782927959923E-12</v>
      </c>
      <c r="M1468" s="22">
        <v>6.9720561783800408E-10</v>
      </c>
      <c r="N1468" s="22">
        <v>2.9268827234360901E-7</v>
      </c>
      <c r="O1468" s="22">
        <v>1.9264816575854071E-5</v>
      </c>
      <c r="P1468" s="22">
        <v>8.9637521378313956E-4</v>
      </c>
      <c r="Q1468" s="17"/>
      <c r="R1468" s="17"/>
      <c r="S1468" s="17"/>
      <c r="U1468" s="28">
        <f t="shared" si="2243"/>
        <v>31</v>
      </c>
      <c r="V1468" s="28">
        <f t="shared" si="2244"/>
        <v>227</v>
      </c>
    </row>
    <row r="1469" spans="1:22" x14ac:dyDescent="0.3">
      <c r="A1469" s="28">
        <f t="shared" si="2242"/>
        <v>31228</v>
      </c>
      <c r="J1469" s="28" t="str">
        <f t="shared" ref="J1469" si="2273">CONCATENATE(K1466,3)</f>
        <v>73</v>
      </c>
      <c r="K1469" s="22">
        <v>0.99999999999106948</v>
      </c>
      <c r="L1469" s="22">
        <v>1.2470283399679261E-3</v>
      </c>
      <c r="M1469" s="22" t="e">
        <v>#N/A</v>
      </c>
      <c r="N1469" s="22" t="e">
        <v>#N/A</v>
      </c>
      <c r="O1469" s="22" t="e">
        <v>#N/A</v>
      </c>
      <c r="P1469" s="22" t="e">
        <v>#N/A</v>
      </c>
      <c r="Q1469" s="17"/>
      <c r="R1469" s="17"/>
      <c r="S1469" s="17"/>
      <c r="U1469" s="28">
        <f t="shared" si="2243"/>
        <v>31</v>
      </c>
      <c r="V1469" s="28">
        <f t="shared" si="2244"/>
        <v>228</v>
      </c>
    </row>
    <row r="1470" spans="1:22" x14ac:dyDescent="0.3">
      <c r="A1470" s="28">
        <f t="shared" si="2242"/>
        <v>31229</v>
      </c>
      <c r="B1470" s="66" t="s">
        <v>25</v>
      </c>
      <c r="C1470" s="66"/>
      <c r="D1470" s="66"/>
      <c r="E1470" s="66"/>
      <c r="F1470" s="66"/>
      <c r="G1470" s="66"/>
      <c r="H1470" s="66"/>
      <c r="J1470" s="17"/>
      <c r="K1470" s="17">
        <v>8</v>
      </c>
      <c r="L1470" s="17">
        <v>8</v>
      </c>
      <c r="M1470" s="17">
        <v>8</v>
      </c>
      <c r="N1470" s="17">
        <v>8</v>
      </c>
      <c r="O1470" s="17">
        <v>8</v>
      </c>
      <c r="P1470" s="17">
        <v>8</v>
      </c>
      <c r="Q1470" s="17">
        <v>8</v>
      </c>
      <c r="R1470" s="17"/>
      <c r="S1470" s="17"/>
      <c r="U1470" s="28">
        <f t="shared" si="2243"/>
        <v>31</v>
      </c>
      <c r="V1470" s="28">
        <f t="shared" si="2244"/>
        <v>229</v>
      </c>
    </row>
    <row r="1471" spans="1:22" x14ac:dyDescent="0.3">
      <c r="A1471" s="28">
        <f t="shared" si="2242"/>
        <v>31230</v>
      </c>
      <c r="B1471" s="71"/>
      <c r="C1471" s="71"/>
      <c r="D1471" s="71"/>
      <c r="E1471" s="71"/>
      <c r="F1471" s="71"/>
      <c r="G1471" s="71"/>
      <c r="H1471" s="71"/>
      <c r="J1471" s="28" t="str">
        <f t="shared" ref="J1471" si="2274">CONCATENATE(K1470,1)</f>
        <v>81</v>
      </c>
      <c r="K1471" s="22">
        <f t="array" ref="K1471:Q1473">LINEST(B1458:B1465,C1458:C1465^{1,2,3,4,5,6},TRUE,TRUE)</f>
        <v>2.7320819559724253E-16</v>
      </c>
      <c r="L1471" s="22">
        <v>-1.4112024570715363E-13</v>
      </c>
      <c r="M1471" s="22">
        <v>-7.589291808853994E-12</v>
      </c>
      <c r="N1471" s="22">
        <v>9.0486754661860242E-9</v>
      </c>
      <c r="O1471" s="22">
        <v>-1.5312094878912941E-7</v>
      </c>
      <c r="P1471" s="22">
        <v>0.99985633683745245</v>
      </c>
      <c r="Q1471" s="22">
        <v>-2.2397573015533745E-3</v>
      </c>
      <c r="R1471" s="17"/>
      <c r="S1471" s="17"/>
      <c r="U1471" s="28">
        <f t="shared" si="2243"/>
        <v>31</v>
      </c>
      <c r="V1471" s="28">
        <f t="shared" si="2244"/>
        <v>230</v>
      </c>
    </row>
    <row r="1472" spans="1:22" x14ac:dyDescent="0.3">
      <c r="A1472" s="28">
        <f t="shared" si="2242"/>
        <v>31231</v>
      </c>
      <c r="B1472" s="71"/>
      <c r="C1472" s="71"/>
      <c r="D1472" s="71"/>
      <c r="E1472" s="71"/>
      <c r="F1472" s="71"/>
      <c r="G1472" s="71"/>
      <c r="H1472" s="71"/>
      <c r="J1472" s="28" t="str">
        <f t="shared" ref="J1472" si="2275">CONCATENATE(K1470,2)</f>
        <v>82</v>
      </c>
      <c r="K1472" s="22">
        <v>2.251327458258949E-17</v>
      </c>
      <c r="L1472" s="22">
        <v>1.6258258152023552E-14</v>
      </c>
      <c r="M1472" s="22">
        <v>2.2939217734898277E-12</v>
      </c>
      <c r="N1472" s="22">
        <v>6.2233081294571636E-10</v>
      </c>
      <c r="O1472" s="22">
        <v>1.2338142433436998E-7</v>
      </c>
      <c r="P1472" s="22">
        <v>5.8381857563544399E-6</v>
      </c>
      <c r="Q1472" s="22">
        <v>3.0372977487541235E-4</v>
      </c>
      <c r="R1472" s="17"/>
      <c r="S1472" s="17"/>
      <c r="U1472" s="28">
        <f t="shared" si="2243"/>
        <v>31</v>
      </c>
      <c r="V1472" s="28">
        <f t="shared" si="2244"/>
        <v>231</v>
      </c>
    </row>
    <row r="1473" spans="1:22" x14ac:dyDescent="0.3">
      <c r="A1473" s="28">
        <f t="shared" si="2242"/>
        <v>31232</v>
      </c>
      <c r="J1473" s="28" t="str">
        <f t="shared" ref="J1473" si="2276">CONCATENATE(K1470,3)</f>
        <v>83</v>
      </c>
      <c r="K1473" s="22">
        <v>0.99999999999946487</v>
      </c>
      <c r="L1473" s="22">
        <v>3.880357277097346E-4</v>
      </c>
      <c r="M1473" s="22" t="e">
        <v>#N/A</v>
      </c>
      <c r="N1473" s="22" t="e">
        <v>#N/A</v>
      </c>
      <c r="O1473" s="22" t="e">
        <v>#N/A</v>
      </c>
      <c r="P1473" s="22" t="e">
        <v>#N/A</v>
      </c>
      <c r="Q1473" s="22" t="e">
        <v>#N/A</v>
      </c>
      <c r="R1473" s="17"/>
      <c r="S1473" s="17"/>
      <c r="U1473" s="28">
        <f t="shared" si="2243"/>
        <v>31</v>
      </c>
      <c r="V1473" s="28">
        <f t="shared" si="2244"/>
        <v>232</v>
      </c>
    </row>
    <row r="1474" spans="1:22" ht="15" customHeight="1" x14ac:dyDescent="0.3">
      <c r="A1474" s="28">
        <f t="shared" si="2242"/>
        <v>31233</v>
      </c>
      <c r="B1474" s="66" t="s">
        <v>52</v>
      </c>
      <c r="C1474" s="66"/>
      <c r="D1474" s="66"/>
      <c r="E1474" s="10">
        <f>IF(D1444="","",MAX(E1475,E1476))</f>
        <v>2.9999999999972715E-2</v>
      </c>
      <c r="J1474" s="17"/>
      <c r="K1474" s="17">
        <v>9</v>
      </c>
      <c r="L1474" s="17">
        <v>9</v>
      </c>
      <c r="M1474" s="17">
        <v>9</v>
      </c>
      <c r="N1474" s="17">
        <v>9</v>
      </c>
      <c r="O1474" s="17">
        <v>9</v>
      </c>
      <c r="P1474" s="17">
        <v>9</v>
      </c>
      <c r="Q1474" s="17">
        <v>9</v>
      </c>
      <c r="R1474" s="17">
        <v>9</v>
      </c>
      <c r="S1474" s="17"/>
      <c r="U1474" s="28">
        <f t="shared" si="2243"/>
        <v>31</v>
      </c>
      <c r="V1474" s="28">
        <f t="shared" si="2244"/>
        <v>233</v>
      </c>
    </row>
    <row r="1475" spans="1:22" x14ac:dyDescent="0.3">
      <c r="A1475" s="28">
        <f t="shared" si="2242"/>
        <v>31234</v>
      </c>
      <c r="B1475" s="2" t="s">
        <v>26</v>
      </c>
      <c r="C1475" s="2" t="s">
        <v>27</v>
      </c>
      <c r="D1475" s="2" t="s">
        <v>28</v>
      </c>
      <c r="E1475" s="11">
        <f>ABS(MIN(D1476:D1485))</f>
        <v>2.9999999999972715E-2</v>
      </c>
      <c r="G1475" s="2" t="s">
        <v>230</v>
      </c>
      <c r="J1475" s="28" t="str">
        <f t="shared" ref="J1475" si="2277">CONCATENATE(K1474,1)</f>
        <v>91</v>
      </c>
      <c r="K1475" s="22">
        <f t="array" ref="K1475:R1477">LINEST(B1458:B1466,C1458:C1466^{1,2,3,4,5,6,7},TRUE,TRUE)</f>
        <v>-7.655468249128719E-19</v>
      </c>
      <c r="L1475" s="22">
        <v>9.2641522260675127E-16</v>
      </c>
      <c r="M1475" s="22">
        <v>-2.777981146961869E-13</v>
      </c>
      <c r="N1475" s="22">
        <v>-2.2497661913982924E-11</v>
      </c>
      <c r="O1475" s="22">
        <v>1.588282426317641E-8</v>
      </c>
      <c r="P1475" s="22">
        <v>-5.5213214360780691E-7</v>
      </c>
      <c r="Q1475" s="22">
        <v>0.99983989222422309</v>
      </c>
      <c r="R1475" s="22">
        <v>-1.7016189036462848E-3</v>
      </c>
      <c r="S1475" s="17"/>
      <c r="U1475" s="28">
        <f t="shared" si="2243"/>
        <v>31</v>
      </c>
      <c r="V1475" s="28">
        <f t="shared" si="2244"/>
        <v>234</v>
      </c>
    </row>
    <row r="1476" spans="1:22" x14ac:dyDescent="0.3">
      <c r="A1476" s="28">
        <f t="shared" si="2242"/>
        <v>31235</v>
      </c>
      <c r="B1476" s="7">
        <f t="shared" ref="B1476:B1485" si="2278">C1458-B1458</f>
        <v>3.0000000000143245E-3</v>
      </c>
      <c r="C1476" s="7">
        <f t="shared" ref="C1476:C1485" si="2279">H1458-G1458</f>
        <v>0</v>
      </c>
      <c r="D1476" s="7">
        <f>C1476-B1476</f>
        <v>-3.0000000000143245E-3</v>
      </c>
      <c r="E1476" s="11">
        <f>ABS(MAX(D1476:D1485))</f>
        <v>3.0000000000001137E-3</v>
      </c>
      <c r="F1476" s="13"/>
      <c r="G1476" s="2">
        <f>IF(D1458="","",D1458/E1458)</f>
        <v>0.01</v>
      </c>
      <c r="H1476" s="13"/>
      <c r="J1476" s="28" t="str">
        <f t="shared" ref="J1476" si="2280">CONCATENATE(K1474,2)</f>
        <v>92</v>
      </c>
      <c r="K1476" s="22">
        <v>6.1008227775520621E-20</v>
      </c>
      <c r="L1476" s="22">
        <v>8.2529671063957452E-17</v>
      </c>
      <c r="M1476" s="22">
        <v>3.2801185314524666E-14</v>
      </c>
      <c r="N1476" s="22">
        <v>2.3307609336239397E-12</v>
      </c>
      <c r="O1476" s="22">
        <v>1.3878719106627064E-9</v>
      </c>
      <c r="P1476" s="22">
        <v>1.9591271047722648E-7</v>
      </c>
      <c r="Q1476" s="22">
        <v>8.1035468896127976E-6</v>
      </c>
      <c r="R1476" s="22">
        <v>4.380336514141983E-4</v>
      </c>
      <c r="S1476" s="17"/>
      <c r="U1476" s="28">
        <f t="shared" si="2243"/>
        <v>31</v>
      </c>
      <c r="V1476" s="28">
        <f t="shared" si="2244"/>
        <v>235</v>
      </c>
    </row>
    <row r="1477" spans="1:22" x14ac:dyDescent="0.3">
      <c r="A1477" s="28">
        <f t="shared" si="2242"/>
        <v>31236</v>
      </c>
      <c r="B1477" s="7">
        <f t="shared" si="2278"/>
        <v>-3.0000000000001137E-3</v>
      </c>
      <c r="C1477" s="7">
        <f t="shared" si="2279"/>
        <v>0</v>
      </c>
      <c r="D1477" s="7">
        <f t="shared" ref="D1477:D1485" si="2281">C1477-B1477</f>
        <v>3.0000000000001137E-3</v>
      </c>
      <c r="E1477" s="12" t="s">
        <v>34</v>
      </c>
      <c r="G1477" s="2">
        <f t="shared" ref="G1477:G1485" si="2282">IF(D1459="","",D1459/E1459)</f>
        <v>1.4999999999999999E-2</v>
      </c>
      <c r="H1477" s="13"/>
      <c r="J1477" s="28" t="str">
        <f t="shared" ref="J1477" si="2283">CONCATENATE(K1474,3)</f>
        <v>93</v>
      </c>
      <c r="K1477" s="22">
        <v>0.9999999999994883</v>
      </c>
      <c r="L1477" s="22">
        <v>5.2892909742752181E-4</v>
      </c>
      <c r="M1477" s="22" t="e">
        <v>#N/A</v>
      </c>
      <c r="N1477" s="22" t="e">
        <v>#N/A</v>
      </c>
      <c r="O1477" s="22" t="e">
        <v>#N/A</v>
      </c>
      <c r="P1477" s="22" t="e">
        <v>#N/A</v>
      </c>
      <c r="Q1477" s="22" t="e">
        <v>#N/A</v>
      </c>
      <c r="R1477" s="22" t="e">
        <v>#N/A</v>
      </c>
      <c r="S1477" s="17"/>
      <c r="U1477" s="28">
        <f t="shared" si="2243"/>
        <v>31</v>
      </c>
      <c r="V1477" s="28">
        <f t="shared" si="2244"/>
        <v>236</v>
      </c>
    </row>
    <row r="1478" spans="1:22" x14ac:dyDescent="0.3">
      <c r="A1478" s="28">
        <f t="shared" si="2242"/>
        <v>31237</v>
      </c>
      <c r="B1478" s="7">
        <f t="shared" si="2278"/>
        <v>2E-3</v>
      </c>
      <c r="C1478" s="7">
        <f t="shared" si="2279"/>
        <v>0</v>
      </c>
      <c r="D1478" s="7">
        <f t="shared" si="2281"/>
        <v>-2E-3</v>
      </c>
      <c r="E1478" s="10">
        <f>IF(D1444="","",MAX(E1479,E1480))</f>
        <v>2.9999999999972715E-2</v>
      </c>
      <c r="G1478" s="2">
        <f t="shared" si="2282"/>
        <v>1.5E-3</v>
      </c>
      <c r="H1478" s="13"/>
      <c r="J1478" s="17"/>
      <c r="K1478" s="17">
        <v>10</v>
      </c>
      <c r="L1478" s="17">
        <v>10</v>
      </c>
      <c r="M1478" s="17">
        <v>10</v>
      </c>
      <c r="N1478" s="17">
        <v>10</v>
      </c>
      <c r="O1478" s="17">
        <v>10</v>
      </c>
      <c r="P1478" s="17">
        <v>10</v>
      </c>
      <c r="Q1478" s="17">
        <v>10</v>
      </c>
      <c r="R1478" s="17">
        <v>10</v>
      </c>
      <c r="S1478" s="17">
        <v>10</v>
      </c>
      <c r="U1478" s="28">
        <f t="shared" si="2243"/>
        <v>31</v>
      </c>
      <c r="V1478" s="28">
        <f t="shared" si="2244"/>
        <v>237</v>
      </c>
    </row>
    <row r="1479" spans="1:22" x14ac:dyDescent="0.3">
      <c r="A1479" s="28">
        <f t="shared" si="2242"/>
        <v>31238</v>
      </c>
      <c r="B1479" s="7">
        <f t="shared" si="2278"/>
        <v>9.0000000000003411E-3</v>
      </c>
      <c r="C1479" s="7">
        <f t="shared" si="2279"/>
        <v>0</v>
      </c>
      <c r="D1479" s="7">
        <f t="shared" si="2281"/>
        <v>-9.0000000000003411E-3</v>
      </c>
      <c r="E1479" s="11">
        <f>ABS(MIN(B1476:B1485))</f>
        <v>3.0000000000001137E-3</v>
      </c>
      <c r="G1479" s="2">
        <f t="shared" si="2282"/>
        <v>1.4999999999999999E-2</v>
      </c>
      <c r="H1479" s="13"/>
      <c r="J1479" s="28" t="str">
        <f t="shared" ref="J1479" si="2284">CONCATENATE(K1478,1)</f>
        <v>101</v>
      </c>
      <c r="K1479" s="22" t="e">
        <f t="array" ref="K1479:S1481">LINEST(B1458:B1467,C1458:C1467^{1,2,3,4,5,6,7,8},TRUE,TRUE)</f>
        <v>#VALUE!</v>
      </c>
      <c r="L1479" s="22" t="e">
        <v>#VALUE!</v>
      </c>
      <c r="M1479" s="22" t="e">
        <v>#VALUE!</v>
      </c>
      <c r="N1479" s="22" t="e">
        <v>#VALUE!</v>
      </c>
      <c r="O1479" s="22" t="e">
        <v>#VALUE!</v>
      </c>
      <c r="P1479" s="22" t="e">
        <v>#VALUE!</v>
      </c>
      <c r="Q1479" s="22" t="e">
        <v>#VALUE!</v>
      </c>
      <c r="R1479" s="22" t="e">
        <v>#VALUE!</v>
      </c>
      <c r="S1479" s="22" t="e">
        <v>#VALUE!</v>
      </c>
      <c r="U1479" s="28">
        <f t="shared" si="2243"/>
        <v>31</v>
      </c>
      <c r="V1479" s="28">
        <f t="shared" si="2244"/>
        <v>238</v>
      </c>
    </row>
    <row r="1480" spans="1:22" x14ac:dyDescent="0.3">
      <c r="A1480" s="28">
        <f t="shared" si="2242"/>
        <v>31239</v>
      </c>
      <c r="B1480" s="7">
        <f t="shared" si="2278"/>
        <v>8.0000000000097771E-3</v>
      </c>
      <c r="C1480" s="7">
        <f t="shared" si="2279"/>
        <v>0</v>
      </c>
      <c r="D1480" s="7">
        <f t="shared" si="2281"/>
        <v>-8.0000000000097771E-3</v>
      </c>
      <c r="E1480" s="11">
        <f>ABS(MAX(B1476:B1485))</f>
        <v>2.9999999999972715E-2</v>
      </c>
      <c r="G1480" s="2">
        <f t="shared" si="2282"/>
        <v>1.4999999999999999E-2</v>
      </c>
      <c r="H1480" s="13"/>
      <c r="J1480" s="28" t="str">
        <f t="shared" ref="J1480" si="2285">CONCATENATE(K1478,2)</f>
        <v>102</v>
      </c>
      <c r="K1480" s="22" t="e">
        <v>#VALUE!</v>
      </c>
      <c r="L1480" s="22" t="e">
        <v>#VALUE!</v>
      </c>
      <c r="M1480" s="22" t="e">
        <v>#VALUE!</v>
      </c>
      <c r="N1480" s="22" t="e">
        <v>#VALUE!</v>
      </c>
      <c r="O1480" s="22" t="e">
        <v>#VALUE!</v>
      </c>
      <c r="P1480" s="22" t="e">
        <v>#VALUE!</v>
      </c>
      <c r="Q1480" s="22" t="e">
        <v>#VALUE!</v>
      </c>
      <c r="R1480" s="22" t="e">
        <v>#VALUE!</v>
      </c>
      <c r="S1480" s="22" t="e">
        <v>#VALUE!</v>
      </c>
      <c r="U1480" s="28">
        <f t="shared" si="2243"/>
        <v>31</v>
      </c>
      <c r="V1480" s="28">
        <f t="shared" si="2244"/>
        <v>239</v>
      </c>
    </row>
    <row r="1481" spans="1:22" x14ac:dyDescent="0.3">
      <c r="A1481" s="28">
        <f t="shared" si="2242"/>
        <v>31240</v>
      </c>
      <c r="B1481" s="7">
        <f t="shared" si="2278"/>
        <v>4.9999999999954525E-3</v>
      </c>
      <c r="C1481" s="7">
        <f t="shared" si="2279"/>
        <v>0</v>
      </c>
      <c r="D1481" s="7">
        <f t="shared" si="2281"/>
        <v>-4.9999999999954525E-3</v>
      </c>
      <c r="E1481" s="12" t="s">
        <v>231</v>
      </c>
      <c r="G1481" s="2">
        <f t="shared" si="2282"/>
        <v>2.5000000000000001E-2</v>
      </c>
      <c r="H1481" s="13"/>
      <c r="J1481" s="28" t="str">
        <f t="shared" ref="J1481" si="2286">CONCATENATE(K1478,3)</f>
        <v>103</v>
      </c>
      <c r="K1481" s="22" t="e">
        <v>#VALUE!</v>
      </c>
      <c r="L1481" s="22" t="e">
        <v>#VALUE!</v>
      </c>
      <c r="M1481" s="22" t="e">
        <v>#VALUE!</v>
      </c>
      <c r="N1481" s="22" t="e">
        <v>#VALUE!</v>
      </c>
      <c r="O1481" s="22" t="e">
        <v>#VALUE!</v>
      </c>
      <c r="P1481" s="22" t="e">
        <v>#VALUE!</v>
      </c>
      <c r="Q1481" s="22" t="e">
        <v>#VALUE!</v>
      </c>
      <c r="R1481" s="22" t="e">
        <v>#VALUE!</v>
      </c>
      <c r="S1481" s="22" t="e">
        <v>#VALUE!</v>
      </c>
      <c r="U1481" s="28">
        <f t="shared" si="2243"/>
        <v>31</v>
      </c>
      <c r="V1481" s="28">
        <f t="shared" si="2244"/>
        <v>240</v>
      </c>
    </row>
    <row r="1482" spans="1:22" x14ac:dyDescent="0.3">
      <c r="A1482" s="28">
        <f t="shared" si="2242"/>
        <v>31241</v>
      </c>
      <c r="B1482" s="7">
        <f t="shared" si="2278"/>
        <v>1.999999999998181E-2</v>
      </c>
      <c r="C1482" s="7">
        <f t="shared" si="2279"/>
        <v>0</v>
      </c>
      <c r="D1482" s="7">
        <f t="shared" si="2281"/>
        <v>-1.999999999998181E-2</v>
      </c>
      <c r="E1482" s="10">
        <f>IF(D1444="","",MAX(E1483,E1484))*2</f>
        <v>0.3</v>
      </c>
      <c r="G1482" s="2">
        <f t="shared" si="2282"/>
        <v>0.05</v>
      </c>
      <c r="H1482" s="13"/>
      <c r="U1482" s="28">
        <f t="shared" si="2243"/>
        <v>31</v>
      </c>
      <c r="V1482" s="28">
        <f t="shared" si="2244"/>
        <v>241</v>
      </c>
    </row>
    <row r="1483" spans="1:22" x14ac:dyDescent="0.3">
      <c r="A1483" s="28">
        <f t="shared" si="2242"/>
        <v>31242</v>
      </c>
      <c r="B1483" s="7">
        <f t="shared" si="2278"/>
        <v>0</v>
      </c>
      <c r="C1483" s="7">
        <f t="shared" si="2279"/>
        <v>0</v>
      </c>
      <c r="D1483" s="7">
        <f t="shared" si="2281"/>
        <v>0</v>
      </c>
      <c r="E1483" s="11">
        <f>ABS(MIN(G1476:G1485))</f>
        <v>1.5E-3</v>
      </c>
      <c r="G1483" s="2">
        <f t="shared" si="2282"/>
        <v>0.15</v>
      </c>
      <c r="U1483" s="28">
        <f t="shared" si="2243"/>
        <v>31</v>
      </c>
      <c r="V1483" s="28">
        <f t="shared" si="2244"/>
        <v>242</v>
      </c>
    </row>
    <row r="1484" spans="1:22" x14ac:dyDescent="0.3">
      <c r="A1484" s="28">
        <f t="shared" si="2242"/>
        <v>31243</v>
      </c>
      <c r="B1484" s="7">
        <f t="shared" si="2278"/>
        <v>2.9999999999972715E-2</v>
      </c>
      <c r="C1484" s="7">
        <f t="shared" si="2279"/>
        <v>0</v>
      </c>
      <c r="D1484" s="7">
        <f t="shared" si="2281"/>
        <v>-2.9999999999972715E-2</v>
      </c>
      <c r="E1484" s="11">
        <f>ABS(MAX(G1476:G1485))</f>
        <v>0.15</v>
      </c>
      <c r="G1484" s="2">
        <f t="shared" si="2282"/>
        <v>0.15</v>
      </c>
      <c r="U1484" s="28">
        <f t="shared" si="2243"/>
        <v>31</v>
      </c>
      <c r="V1484" s="28">
        <f t="shared" si="2244"/>
        <v>243</v>
      </c>
    </row>
    <row r="1485" spans="1:22" x14ac:dyDescent="0.3">
      <c r="A1485" s="28">
        <f t="shared" si="2242"/>
        <v>31244</v>
      </c>
      <c r="B1485" s="7">
        <f t="shared" si="2278"/>
        <v>0</v>
      </c>
      <c r="C1485" s="7">
        <f t="shared" si="2279"/>
        <v>0</v>
      </c>
      <c r="D1485" s="7">
        <f t="shared" si="2281"/>
        <v>0</v>
      </c>
      <c r="F1485" s="13"/>
      <c r="G1485" s="2" t="str">
        <f t="shared" si="2282"/>
        <v/>
      </c>
      <c r="U1485" s="28">
        <f t="shared" si="2243"/>
        <v>31</v>
      </c>
      <c r="V1485" s="28">
        <f t="shared" si="2244"/>
        <v>244</v>
      </c>
    </row>
    <row r="1486" spans="1:22" x14ac:dyDescent="0.3">
      <c r="A1486" s="28">
        <f t="shared" si="2242"/>
        <v>31245</v>
      </c>
      <c r="F1486" s="13"/>
      <c r="U1486" s="28">
        <f t="shared" si="2243"/>
        <v>31</v>
      </c>
      <c r="V1486" s="28">
        <f t="shared" si="2244"/>
        <v>245</v>
      </c>
    </row>
    <row r="1487" spans="1:22" x14ac:dyDescent="0.3">
      <c r="A1487" s="28">
        <f t="shared" si="2242"/>
        <v>31246</v>
      </c>
      <c r="F1487" s="13"/>
      <c r="U1487" s="28">
        <f t="shared" si="2243"/>
        <v>31</v>
      </c>
      <c r="V1487" s="28">
        <f t="shared" si="2244"/>
        <v>246</v>
      </c>
    </row>
    <row r="1488" spans="1:22" x14ac:dyDescent="0.3">
      <c r="A1488" s="28">
        <f t="shared" si="2242"/>
        <v>31247</v>
      </c>
      <c r="F1488" s="13"/>
      <c r="U1488" s="28">
        <f t="shared" si="2243"/>
        <v>31</v>
      </c>
      <c r="V1488" s="28">
        <f t="shared" si="2244"/>
        <v>247</v>
      </c>
    </row>
    <row r="1489" spans="1:24" s="8" customFormat="1" x14ac:dyDescent="0.3"/>
    <row r="1490" spans="1:24" x14ac:dyDescent="0.3">
      <c r="A1490" s="28">
        <f t="shared" ref="A1490:A1536" si="2287">ROUND(CONCATENATE(U1490,V1490),0)</f>
        <v>32201</v>
      </c>
      <c r="B1490" s="63" t="s">
        <v>0</v>
      </c>
      <c r="C1490" s="63"/>
      <c r="D1490" s="71" t="s">
        <v>75</v>
      </c>
      <c r="E1490" s="71"/>
      <c r="F1490" s="71"/>
      <c r="G1490" s="71"/>
      <c r="H1490" s="71"/>
      <c r="U1490" s="28">
        <f t="shared" ref="U1490" si="2288">U1488+1</f>
        <v>32</v>
      </c>
      <c r="V1490" s="28">
        <v>201</v>
      </c>
    </row>
    <row r="1491" spans="1:24" x14ac:dyDescent="0.3">
      <c r="A1491" s="28">
        <f t="shared" si="2287"/>
        <v>32202</v>
      </c>
      <c r="B1491" s="72" t="s">
        <v>70</v>
      </c>
      <c r="C1491" s="73"/>
      <c r="D1491" s="30" t="s">
        <v>65</v>
      </c>
      <c r="E1491" s="66" t="s">
        <v>71</v>
      </c>
      <c r="F1491" s="66"/>
      <c r="G1491" s="74" t="s">
        <v>67</v>
      </c>
      <c r="H1491" s="74"/>
      <c r="U1491" s="28">
        <f t="shared" ref="U1491" si="2289">U1490</f>
        <v>32</v>
      </c>
      <c r="V1491" s="28">
        <f t="shared" ref="V1491" si="2290">V1490+1</f>
        <v>202</v>
      </c>
    </row>
    <row r="1492" spans="1:24" x14ac:dyDescent="0.3">
      <c r="A1492" s="28">
        <f t="shared" si="2287"/>
        <v>32203</v>
      </c>
      <c r="B1492" s="75" t="s">
        <v>6</v>
      </c>
      <c r="C1492" s="75"/>
      <c r="D1492" s="71" t="s">
        <v>219</v>
      </c>
      <c r="E1492" s="71"/>
      <c r="F1492" s="71"/>
      <c r="G1492" s="71"/>
      <c r="H1492" s="71"/>
      <c r="U1492" s="28">
        <f t="shared" si="2243"/>
        <v>32</v>
      </c>
      <c r="V1492" s="28">
        <f t="shared" si="2244"/>
        <v>203</v>
      </c>
    </row>
    <row r="1493" spans="1:24" x14ac:dyDescent="0.3">
      <c r="A1493" s="28">
        <f t="shared" si="2287"/>
        <v>32204</v>
      </c>
      <c r="B1493" s="63" t="s">
        <v>7</v>
      </c>
      <c r="C1493" s="63"/>
      <c r="D1493" s="71" t="s">
        <v>29</v>
      </c>
      <c r="E1493" s="71"/>
      <c r="F1493" s="71"/>
      <c r="G1493" s="71"/>
      <c r="H1493" s="71"/>
      <c r="J1493" s="17"/>
      <c r="K1493" s="17" t="s">
        <v>53</v>
      </c>
      <c r="L1493" s="17" t="s">
        <v>54</v>
      </c>
      <c r="M1493" s="17" t="s">
        <v>55</v>
      </c>
      <c r="N1493" s="17" t="s">
        <v>56</v>
      </c>
      <c r="O1493" s="17" t="s">
        <v>57</v>
      </c>
      <c r="P1493" s="17" t="s">
        <v>2</v>
      </c>
      <c r="Q1493" s="17" t="s">
        <v>3</v>
      </c>
      <c r="R1493" s="17" t="s">
        <v>4</v>
      </c>
      <c r="S1493" s="17" t="s">
        <v>5</v>
      </c>
      <c r="U1493" s="28">
        <f t="shared" si="2243"/>
        <v>32</v>
      </c>
      <c r="V1493" s="28">
        <f t="shared" si="2244"/>
        <v>204</v>
      </c>
      <c r="X1493" s="1" t="s">
        <v>48</v>
      </c>
    </row>
    <row r="1494" spans="1:24" x14ac:dyDescent="0.3">
      <c r="A1494" s="28">
        <f t="shared" si="2287"/>
        <v>32205</v>
      </c>
      <c r="B1494" s="63" t="s">
        <v>9</v>
      </c>
      <c r="C1494" s="63"/>
      <c r="D1494" s="71" t="s">
        <v>30</v>
      </c>
      <c r="E1494" s="71"/>
      <c r="F1494" s="71"/>
      <c r="G1494" s="71"/>
      <c r="H1494" s="71"/>
      <c r="J1494" s="17">
        <f t="shared" ref="J1494" si="2291">COUNTA(B1506:B1515)</f>
        <v>3</v>
      </c>
      <c r="K1494" s="17">
        <f t="shared" ref="K1494" si="2292">IF(L1494-1&lt;2,0,L1494-1)</f>
        <v>0</v>
      </c>
      <c r="L1494" s="17">
        <f t="shared" ref="L1494" si="2293">IF(M1494-1&lt;2,0,M1494-1)</f>
        <v>0</v>
      </c>
      <c r="M1494" s="17">
        <f t="shared" ref="M1494" si="2294">IF(N1494-1&lt;2,0,N1494-1)</f>
        <v>0</v>
      </c>
      <c r="N1494" s="17">
        <f t="shared" ref="N1494" si="2295">IF(O1494-1&lt;2,0,O1494-1)</f>
        <v>0</v>
      </c>
      <c r="O1494" s="17">
        <f t="shared" ref="O1494" si="2296">IF(P1494-1&lt;2,0,P1494-1)</f>
        <v>0</v>
      </c>
      <c r="P1494" s="17">
        <f t="shared" ref="P1494" si="2297">IF(Q1494-1&lt;2,0,Q1494-1)</f>
        <v>0</v>
      </c>
      <c r="Q1494" s="17">
        <f t="shared" ref="Q1494" si="2298">IF(R1494-1&lt;2,0,R1494-1)</f>
        <v>0</v>
      </c>
      <c r="R1494" s="17">
        <f t="shared" ref="R1494" si="2299">IF(S1494-1&lt;2,0,S1494-1)</f>
        <v>2</v>
      </c>
      <c r="S1494" s="17">
        <f t="shared" ref="S1494" si="2300">J1494</f>
        <v>3</v>
      </c>
      <c r="U1494" s="28">
        <f t="shared" si="2243"/>
        <v>32</v>
      </c>
      <c r="V1494" s="28">
        <f t="shared" si="2244"/>
        <v>205</v>
      </c>
      <c r="X1494" s="1" t="s">
        <v>49</v>
      </c>
    </row>
    <row r="1495" spans="1:24" x14ac:dyDescent="0.3">
      <c r="A1495" s="28">
        <f t="shared" si="2287"/>
        <v>32206</v>
      </c>
      <c r="B1495" s="63" t="s">
        <v>10</v>
      </c>
      <c r="C1495" s="63"/>
      <c r="D1495" s="76" t="s">
        <v>220</v>
      </c>
      <c r="E1495" s="71"/>
      <c r="F1495" s="71"/>
      <c r="G1495" s="71"/>
      <c r="H1495" s="71"/>
      <c r="J1495" s="28" t="str">
        <f t="shared" ref="J1495" si="2301">CONCATENATE(J1494,1)</f>
        <v>31</v>
      </c>
      <c r="K1495" s="29">
        <f t="shared" ref="K1495" si="2302">IF(K1494=0,0,VLOOKUP(J1495,J1499:S1529,K1494,FALSE))</f>
        <v>0</v>
      </c>
      <c r="L1495" s="29">
        <f t="shared" ref="L1495" si="2303">IF(L1494=0,0,VLOOKUP(J1495,J1499:S1529,L1494,FALSE))</f>
        <v>0</v>
      </c>
      <c r="M1495" s="29">
        <f t="shared" ref="M1495" si="2304">IF(M1494=0,0,VLOOKUP(J1495,J1499:S1529,M1494,FALSE))</f>
        <v>0</v>
      </c>
      <c r="N1495" s="29">
        <f t="shared" ref="N1495" si="2305">IF(N1494=0,0,VLOOKUP(J1495,J1499:S1529,N1494,FALSE))</f>
        <v>0</v>
      </c>
      <c r="O1495" s="29">
        <f t="shared" ref="O1495" si="2306">IF(O1494=0,0,VLOOKUP(J1495,J1499:S1529,O1494,FALSE))</f>
        <v>0</v>
      </c>
      <c r="P1495" s="29">
        <f t="shared" ref="P1495" si="2307">IF(P1494=0,0,VLOOKUP(J1495,J1499:S1529,P1494,FALSE))</f>
        <v>0</v>
      </c>
      <c r="Q1495" s="29">
        <f t="shared" ref="Q1495" si="2308">IF(Q1494=0,0,VLOOKUP(J1495,J1499:S1529,Q1494,FALSE))</f>
        <v>0</v>
      </c>
      <c r="R1495" s="29">
        <f t="shared" ref="R1495" si="2309">IF(R1494=0,0,VLOOKUP(J1495,J1499:S1529,R1494,FALSE))</f>
        <v>0.99006665795320847</v>
      </c>
      <c r="S1495" s="29">
        <f t="shared" ref="S1495" si="2310">IF(S1494=0,0,VLOOKUP(J1495,J1499:S1529,S1494,FALSE))</f>
        <v>0.38034243889688568</v>
      </c>
      <c r="U1495" s="28">
        <f t="shared" si="2243"/>
        <v>32</v>
      </c>
      <c r="V1495" s="28">
        <f t="shared" si="2244"/>
        <v>206</v>
      </c>
      <c r="X1495" s="1" t="s">
        <v>50</v>
      </c>
    </row>
    <row r="1496" spans="1:24" x14ac:dyDescent="0.3">
      <c r="A1496" s="28">
        <f t="shared" si="2287"/>
        <v>32207</v>
      </c>
      <c r="B1496" s="63" t="s">
        <v>11</v>
      </c>
      <c r="C1496" s="63"/>
      <c r="D1496" s="64">
        <v>45733</v>
      </c>
      <c r="E1496" s="64"/>
      <c r="F1496" s="64"/>
      <c r="G1496" s="64"/>
      <c r="H1496" s="64"/>
      <c r="J1496" s="28" t="str">
        <f t="shared" ref="J1496" si="2311">CONCATENATE(J1494,2)</f>
        <v>32</v>
      </c>
      <c r="K1496" s="22">
        <f t="shared" ref="K1496" si="2312">IF(K1494=0,0,VLOOKUP(J1496,J1499:S1529,K1494,FALSE))</f>
        <v>0</v>
      </c>
      <c r="L1496" s="22">
        <f t="shared" ref="L1496" si="2313">IF(L1494=0,0,VLOOKUP(J1496,J1499:S1529,L1494,FALSE))</f>
        <v>0</v>
      </c>
      <c r="M1496" s="22">
        <f t="shared" ref="M1496" si="2314">IF(M1494=0,0,VLOOKUP(J1496,J1499:S1529,M1494,FALSE))</f>
        <v>0</v>
      </c>
      <c r="N1496" s="22">
        <f t="shared" ref="N1496" si="2315">IF(N1494=0,0,VLOOKUP(J1496,J1499:S1529,N1494,FALSE))</f>
        <v>0</v>
      </c>
      <c r="O1496" s="22">
        <f t="shared" ref="O1496" si="2316">IF(O1494=0,0,VLOOKUP(J1496,J1499:S1529,O1494,FALSE))</f>
        <v>0</v>
      </c>
      <c r="P1496" s="22">
        <f t="shared" ref="P1496" si="2317">IF(P1494=0,0,VLOOKUP(J1496,J1499:S1529,P1494,FALSE))</f>
        <v>0</v>
      </c>
      <c r="Q1496" s="22">
        <f t="shared" ref="Q1496" si="2318">IF(Q1494=0,0,VLOOKUP(J1496,J1499:S1529,Q1494,FALSE))</f>
        <v>0</v>
      </c>
      <c r="R1496" s="22">
        <f t="shared" ref="R1496" si="2319">IF(R1494=0,0,VLOOKUP(J1496,J1499:S1529,R1494,FALSE))</f>
        <v>5.6595569453955479E-3</v>
      </c>
      <c r="S1496" s="22">
        <f t="shared" ref="S1496" si="2320">IF(S1494=0,0,VLOOKUP(J1496,J1499:S1529,S1494,FALSE))</f>
        <v>0.14827175117264443</v>
      </c>
      <c r="U1496" s="28">
        <f t="shared" si="2243"/>
        <v>32</v>
      </c>
      <c r="V1496" s="28">
        <f t="shared" si="2244"/>
        <v>207</v>
      </c>
    </row>
    <row r="1497" spans="1:24" x14ac:dyDescent="0.3">
      <c r="A1497" s="28">
        <f t="shared" si="2287"/>
        <v>32208</v>
      </c>
      <c r="B1497" s="63" t="s">
        <v>12</v>
      </c>
      <c r="C1497" s="63"/>
      <c r="D1497" s="65">
        <v>46112</v>
      </c>
      <c r="E1497" s="65"/>
      <c r="F1497" s="65"/>
      <c r="G1497" s="65"/>
      <c r="H1497" s="65"/>
      <c r="J1497" s="28" t="str">
        <f t="shared" ref="J1497" si="2321">CONCATENATE(J1494,3)</f>
        <v>33</v>
      </c>
      <c r="K1497" s="22"/>
      <c r="L1497" s="22"/>
      <c r="M1497" s="22"/>
      <c r="N1497" s="22" t="s">
        <v>58</v>
      </c>
      <c r="O1497" s="29">
        <f t="shared" ref="O1497" si="2322">J1494-2</f>
        <v>1</v>
      </c>
      <c r="P1497" s="22" t="s">
        <v>59</v>
      </c>
      <c r="Q1497" s="29">
        <f t="shared" ref="Q1497" si="2323">VLOOKUP(J1497,J1499:S1529,3,FALSE)</f>
        <v>8.0839924862880608E-2</v>
      </c>
      <c r="R1497" s="22" t="s">
        <v>60</v>
      </c>
      <c r="S1497" s="22">
        <f t="shared" ref="S1497" si="2324">VLOOKUP(J1497,J1499:S1529,2,FALSE)</f>
        <v>0.99996732453274073</v>
      </c>
      <c r="U1497" s="28">
        <f t="shared" si="2243"/>
        <v>32</v>
      </c>
      <c r="V1497" s="28">
        <f t="shared" si="2244"/>
        <v>208</v>
      </c>
    </row>
    <row r="1498" spans="1:24" x14ac:dyDescent="0.3">
      <c r="A1498" s="28">
        <f t="shared" si="2287"/>
        <v>32209</v>
      </c>
      <c r="B1498" s="63" t="s">
        <v>13</v>
      </c>
      <c r="C1498" s="63"/>
      <c r="D1498" s="15">
        <v>0.1</v>
      </c>
      <c r="E1498" s="66" t="s">
        <v>14</v>
      </c>
      <c r="F1498" s="66"/>
      <c r="G1498" s="66"/>
      <c r="H1498" s="6" t="s">
        <v>64</v>
      </c>
      <c r="J1498" s="17"/>
      <c r="K1498" s="17">
        <v>3</v>
      </c>
      <c r="L1498" s="17">
        <v>3</v>
      </c>
      <c r="M1498" s="17"/>
      <c r="N1498" s="17"/>
      <c r="O1498" s="17"/>
      <c r="P1498" s="17"/>
      <c r="Q1498" s="17"/>
      <c r="R1498" s="17"/>
      <c r="S1498" s="17"/>
      <c r="U1498" s="28">
        <f t="shared" si="2243"/>
        <v>32</v>
      </c>
      <c r="V1498" s="28">
        <f t="shared" si="2244"/>
        <v>209</v>
      </c>
    </row>
    <row r="1499" spans="1:24" x14ac:dyDescent="0.3">
      <c r="A1499" s="28">
        <f t="shared" si="2287"/>
        <v>32210</v>
      </c>
      <c r="B1499" s="63" t="s">
        <v>15</v>
      </c>
      <c r="C1499" s="63"/>
      <c r="D1499" s="2">
        <f t="shared" ref="D1499" si="2325">MIN(B1506:B1515)</f>
        <v>15</v>
      </c>
      <c r="E1499" s="3" t="s">
        <v>16</v>
      </c>
      <c r="F1499" s="2">
        <f t="shared" ref="F1499" si="2326">MAX(B1506:B1515)</f>
        <v>35</v>
      </c>
      <c r="G1499" s="4" t="str">
        <f t="shared" ref="G1499" si="2327">IF(H1498="","",H1498)</f>
        <v>°C</v>
      </c>
      <c r="H1499" s="14"/>
      <c r="J1499" s="28" t="str">
        <f t="shared" ref="J1499" si="2328">CONCATENATE(K1498,1)</f>
        <v>31</v>
      </c>
      <c r="K1499" s="22">
        <f t="array" ref="K1499:L1501">LINEST(B1506:B1508,C1506:C1508^{1},TRUE,TRUE)</f>
        <v>0.99006665795320847</v>
      </c>
      <c r="L1499" s="22">
        <v>0.38034243889688568</v>
      </c>
      <c r="M1499" s="17"/>
      <c r="N1499" s="17"/>
      <c r="O1499" s="17"/>
      <c r="P1499" s="17"/>
      <c r="Q1499" s="17"/>
      <c r="R1499" s="17"/>
      <c r="S1499" s="17"/>
      <c r="U1499" s="28">
        <f t="shared" si="2243"/>
        <v>32</v>
      </c>
      <c r="V1499" s="28">
        <f t="shared" si="2244"/>
        <v>210</v>
      </c>
    </row>
    <row r="1500" spans="1:24" x14ac:dyDescent="0.3">
      <c r="A1500" s="28">
        <f t="shared" si="2287"/>
        <v>32211</v>
      </c>
      <c r="J1500" s="28" t="str">
        <f t="shared" ref="J1500" si="2329">CONCATENATE(K1498,2)</f>
        <v>32</v>
      </c>
      <c r="K1500" s="22">
        <v>5.6595569453955479E-3</v>
      </c>
      <c r="L1500" s="22">
        <v>0.14827175117264443</v>
      </c>
      <c r="M1500" s="17"/>
      <c r="N1500" s="17"/>
      <c r="O1500" s="17"/>
      <c r="P1500" s="17"/>
      <c r="Q1500" s="17"/>
      <c r="R1500" s="17"/>
      <c r="S1500" s="17"/>
      <c r="U1500" s="28">
        <f t="shared" si="2243"/>
        <v>32</v>
      </c>
      <c r="V1500" s="28">
        <f t="shared" si="2244"/>
        <v>211</v>
      </c>
    </row>
    <row r="1501" spans="1:24" x14ac:dyDescent="0.3">
      <c r="A1501" s="28">
        <f t="shared" si="2287"/>
        <v>32212</v>
      </c>
      <c r="B1501" s="67" t="s">
        <v>17</v>
      </c>
      <c r="C1501" s="67"/>
      <c r="D1501" s="67"/>
      <c r="E1501" s="67"/>
      <c r="F1501" s="67"/>
      <c r="G1501" s="68" t="s">
        <v>31</v>
      </c>
      <c r="H1501" s="69"/>
      <c r="J1501" s="28" t="str">
        <f t="shared" ref="J1501" si="2330">CONCATENATE(K1498,3)</f>
        <v>33</v>
      </c>
      <c r="K1501" s="22">
        <v>0.99996732453274073</v>
      </c>
      <c r="L1501" s="22">
        <v>8.0839924862880608E-2</v>
      </c>
      <c r="M1501" s="17"/>
      <c r="N1501" s="17"/>
      <c r="O1501" s="17"/>
      <c r="P1501" s="17"/>
      <c r="Q1501" s="17"/>
      <c r="R1501" s="17"/>
      <c r="S1501" s="17"/>
      <c r="U1501" s="28">
        <f t="shared" si="2243"/>
        <v>32</v>
      </c>
      <c r="V1501" s="28">
        <f t="shared" si="2244"/>
        <v>212</v>
      </c>
    </row>
    <row r="1502" spans="1:24" x14ac:dyDescent="0.3">
      <c r="A1502" s="28">
        <f t="shared" si="2287"/>
        <v>32213</v>
      </c>
      <c r="B1502" s="66" t="s">
        <v>18</v>
      </c>
      <c r="C1502" s="66"/>
      <c r="D1502" s="66"/>
      <c r="E1502" s="66" t="str">
        <f t="shared" ref="E1502" si="2331">IF(D1495="","",D1495)</f>
        <v>E0136/25</v>
      </c>
      <c r="F1502" s="66"/>
      <c r="G1502" s="4" t="s">
        <v>18</v>
      </c>
      <c r="H1502" s="16"/>
      <c r="J1502" s="17"/>
      <c r="K1502" s="17">
        <v>4</v>
      </c>
      <c r="L1502" s="17">
        <v>4</v>
      </c>
      <c r="M1502" s="17">
        <v>4</v>
      </c>
      <c r="N1502" s="17"/>
      <c r="O1502" s="17"/>
      <c r="P1502" s="17"/>
      <c r="Q1502" s="17"/>
      <c r="R1502" s="17"/>
      <c r="S1502" s="17"/>
      <c r="U1502" s="28">
        <f t="shared" si="2243"/>
        <v>32</v>
      </c>
      <c r="V1502" s="28">
        <f t="shared" si="2244"/>
        <v>213</v>
      </c>
    </row>
    <row r="1503" spans="1:24" ht="15" customHeight="1" x14ac:dyDescent="0.3">
      <c r="A1503" s="28">
        <f t="shared" si="2287"/>
        <v>32214</v>
      </c>
      <c r="B1503" s="5" t="s">
        <v>19</v>
      </c>
      <c r="C1503" s="5" t="s">
        <v>20</v>
      </c>
      <c r="D1503" s="5" t="s">
        <v>21</v>
      </c>
      <c r="E1503" s="5"/>
      <c r="F1503" s="70" t="s">
        <v>33</v>
      </c>
      <c r="G1503" s="5" t="s">
        <v>19</v>
      </c>
      <c r="H1503" s="5" t="s">
        <v>20</v>
      </c>
      <c r="J1503" s="28" t="str">
        <f t="shared" ref="J1503" si="2332">CONCATENATE(K1502,1)</f>
        <v>41</v>
      </c>
      <c r="K1503" s="22" t="e">
        <f t="array" ref="K1503:M1505">LINEST(B1506:B1509,C1506:C1509^{1,2},TRUE,TRUE)</f>
        <v>#VALUE!</v>
      </c>
      <c r="L1503" s="22" t="e">
        <v>#VALUE!</v>
      </c>
      <c r="M1503" s="22" t="e">
        <v>#VALUE!</v>
      </c>
      <c r="N1503" s="17"/>
      <c r="O1503" s="17"/>
      <c r="P1503" s="17"/>
      <c r="Q1503" s="17"/>
      <c r="R1503" s="17"/>
      <c r="S1503" s="17"/>
      <c r="U1503" s="28">
        <f t="shared" si="2243"/>
        <v>32</v>
      </c>
      <c r="V1503" s="28">
        <f t="shared" si="2244"/>
        <v>214</v>
      </c>
    </row>
    <row r="1504" spans="1:24" x14ac:dyDescent="0.3">
      <c r="A1504" s="28">
        <f t="shared" si="2287"/>
        <v>32215</v>
      </c>
      <c r="B1504" s="5" t="s">
        <v>22</v>
      </c>
      <c r="C1504" s="5" t="s">
        <v>23</v>
      </c>
      <c r="D1504" s="5" t="s">
        <v>24</v>
      </c>
      <c r="E1504" s="5" t="s">
        <v>32</v>
      </c>
      <c r="F1504" s="70"/>
      <c r="G1504" s="5" t="s">
        <v>22</v>
      </c>
      <c r="H1504" s="5" t="s">
        <v>23</v>
      </c>
      <c r="J1504" s="28" t="str">
        <f t="shared" ref="J1504" si="2333">CONCATENATE(K1502,2)</f>
        <v>42</v>
      </c>
      <c r="K1504" s="22" t="e">
        <v>#VALUE!</v>
      </c>
      <c r="L1504" s="22" t="e">
        <v>#VALUE!</v>
      </c>
      <c r="M1504" s="22" t="e">
        <v>#VALUE!</v>
      </c>
      <c r="N1504" s="17"/>
      <c r="O1504" s="17"/>
      <c r="P1504" s="17"/>
      <c r="Q1504" s="17"/>
      <c r="R1504" s="17"/>
      <c r="S1504" s="17"/>
      <c r="U1504" s="28">
        <f t="shared" si="2243"/>
        <v>32</v>
      </c>
      <c r="V1504" s="28">
        <f t="shared" si="2244"/>
        <v>215</v>
      </c>
    </row>
    <row r="1505" spans="1:22" x14ac:dyDescent="0.3">
      <c r="A1505" s="28">
        <f t="shared" si="2287"/>
        <v>32216</v>
      </c>
      <c r="B1505" s="6" t="str">
        <f t="shared" ref="B1505" si="2334">IF(H1498="","",H1498)</f>
        <v>°C</v>
      </c>
      <c r="C1505" s="6" t="str">
        <f t="shared" ref="C1505" si="2335">IF(H1498="","",H1498)</f>
        <v>°C</v>
      </c>
      <c r="D1505" s="6" t="str">
        <f t="shared" ref="D1505" si="2336">IF(H1498="","",H1498)</f>
        <v>°C</v>
      </c>
      <c r="E1505" s="6"/>
      <c r="F1505" s="6"/>
      <c r="G1505" s="6" t="str">
        <f t="shared" ref="G1505" si="2337">IF(H1498="","",H1498)</f>
        <v>°C</v>
      </c>
      <c r="H1505" s="6" t="str">
        <f t="shared" ref="H1505" si="2338">IF(H1498="","",H1498)</f>
        <v>°C</v>
      </c>
      <c r="J1505" s="28" t="str">
        <f t="shared" ref="J1505" si="2339">CONCATENATE(K1502,3)</f>
        <v>43</v>
      </c>
      <c r="K1505" s="22" t="e">
        <v>#VALUE!</v>
      </c>
      <c r="L1505" s="22" t="e">
        <v>#VALUE!</v>
      </c>
      <c r="M1505" s="22" t="e">
        <v>#VALUE!</v>
      </c>
      <c r="N1505" s="17"/>
      <c r="O1505" s="17"/>
      <c r="P1505" s="17"/>
      <c r="Q1505" s="17"/>
      <c r="R1505" s="17"/>
      <c r="S1505" s="17"/>
      <c r="U1505" s="28">
        <f t="shared" si="2243"/>
        <v>32</v>
      </c>
      <c r="V1505" s="28">
        <f t="shared" si="2244"/>
        <v>216</v>
      </c>
    </row>
    <row r="1506" spans="1:22" x14ac:dyDescent="0.3">
      <c r="A1506" s="28">
        <f t="shared" si="2287"/>
        <v>32217</v>
      </c>
      <c r="B1506" s="26">
        <v>15</v>
      </c>
      <c r="C1506" s="26">
        <v>14.8</v>
      </c>
      <c r="D1506" s="26">
        <v>0.2</v>
      </c>
      <c r="E1506" s="9">
        <v>2</v>
      </c>
      <c r="F1506" s="26">
        <v>1000000</v>
      </c>
      <c r="G1506" s="27"/>
      <c r="H1506" s="27"/>
      <c r="J1506" s="17"/>
      <c r="K1506" s="17">
        <v>5</v>
      </c>
      <c r="L1506" s="17">
        <v>5</v>
      </c>
      <c r="M1506" s="17">
        <v>5</v>
      </c>
      <c r="N1506" s="17">
        <v>5</v>
      </c>
      <c r="O1506" s="17"/>
      <c r="P1506" s="17"/>
      <c r="Q1506" s="17"/>
      <c r="R1506" s="17"/>
      <c r="S1506" s="17"/>
      <c r="U1506" s="28">
        <f t="shared" si="2243"/>
        <v>32</v>
      </c>
      <c r="V1506" s="28">
        <f t="shared" si="2244"/>
        <v>217</v>
      </c>
    </row>
    <row r="1507" spans="1:22" x14ac:dyDescent="0.3">
      <c r="A1507" s="28">
        <f t="shared" si="2287"/>
        <v>32218</v>
      </c>
      <c r="B1507" s="26">
        <v>25</v>
      </c>
      <c r="C1507" s="26">
        <v>24.8</v>
      </c>
      <c r="D1507" s="26">
        <v>0.2</v>
      </c>
      <c r="E1507" s="9">
        <v>2</v>
      </c>
      <c r="F1507" s="26">
        <v>1000000</v>
      </c>
      <c r="G1507" s="27"/>
      <c r="H1507" s="27"/>
      <c r="J1507" s="28" t="str">
        <f t="shared" ref="J1507" si="2340">CONCATENATE(K1506,1)</f>
        <v>51</v>
      </c>
      <c r="K1507" s="22" t="e">
        <f t="array" ref="K1507:N1509">LINEST(B1506:B1510,C1506:C1510^{1,2,3},TRUE,TRUE)</f>
        <v>#VALUE!</v>
      </c>
      <c r="L1507" s="22" t="e">
        <v>#VALUE!</v>
      </c>
      <c r="M1507" s="22" t="e">
        <v>#VALUE!</v>
      </c>
      <c r="N1507" s="22" t="e">
        <v>#VALUE!</v>
      </c>
      <c r="O1507" s="17"/>
      <c r="P1507" s="17"/>
      <c r="Q1507" s="17"/>
      <c r="R1507" s="17"/>
      <c r="S1507" s="17"/>
      <c r="U1507" s="28">
        <f t="shared" ref="U1507:U1570" si="2341">U1506</f>
        <v>32</v>
      </c>
      <c r="V1507" s="28">
        <f t="shared" ref="V1507:V1570" si="2342">V1506+1</f>
        <v>218</v>
      </c>
    </row>
    <row r="1508" spans="1:22" x14ac:dyDescent="0.3">
      <c r="A1508" s="28">
        <f t="shared" si="2287"/>
        <v>32219</v>
      </c>
      <c r="B1508" s="26">
        <v>35</v>
      </c>
      <c r="C1508" s="26">
        <v>35</v>
      </c>
      <c r="D1508" s="26">
        <v>0.2</v>
      </c>
      <c r="E1508" s="9">
        <v>2</v>
      </c>
      <c r="F1508" s="26">
        <v>1000000</v>
      </c>
      <c r="G1508" s="27"/>
      <c r="H1508" s="27"/>
      <c r="J1508" s="28" t="str">
        <f t="shared" ref="J1508" si="2343">CONCATENATE(K1506,2)</f>
        <v>52</v>
      </c>
      <c r="K1508" s="22" t="e">
        <v>#VALUE!</v>
      </c>
      <c r="L1508" s="22" t="e">
        <v>#VALUE!</v>
      </c>
      <c r="M1508" s="22" t="e">
        <v>#VALUE!</v>
      </c>
      <c r="N1508" s="22" t="e">
        <v>#VALUE!</v>
      </c>
      <c r="O1508" s="17"/>
      <c r="P1508" s="17"/>
      <c r="Q1508" s="17"/>
      <c r="R1508" s="17"/>
      <c r="S1508" s="17"/>
      <c r="U1508" s="28">
        <f t="shared" si="2341"/>
        <v>32</v>
      </c>
      <c r="V1508" s="28">
        <f t="shared" si="2342"/>
        <v>219</v>
      </c>
    </row>
    <row r="1509" spans="1:22" x14ac:dyDescent="0.3">
      <c r="A1509" s="28">
        <f t="shared" si="2287"/>
        <v>32220</v>
      </c>
      <c r="B1509" s="26"/>
      <c r="C1509" s="26"/>
      <c r="D1509" s="26"/>
      <c r="E1509" s="9"/>
      <c r="F1509" s="26"/>
      <c r="G1509" s="27"/>
      <c r="H1509" s="27"/>
      <c r="J1509" s="28" t="str">
        <f t="shared" ref="J1509" si="2344">CONCATENATE(K1506,3)</f>
        <v>53</v>
      </c>
      <c r="K1509" s="22" t="e">
        <v>#VALUE!</v>
      </c>
      <c r="L1509" s="22" t="e">
        <v>#VALUE!</v>
      </c>
      <c r="M1509" s="22" t="e">
        <v>#VALUE!</v>
      </c>
      <c r="N1509" s="22" t="e">
        <v>#VALUE!</v>
      </c>
      <c r="O1509" s="17"/>
      <c r="P1509" s="17"/>
      <c r="Q1509" s="17"/>
      <c r="R1509" s="17"/>
      <c r="S1509" s="17"/>
      <c r="U1509" s="28">
        <f t="shared" si="2341"/>
        <v>32</v>
      </c>
      <c r="V1509" s="28">
        <f t="shared" si="2342"/>
        <v>220</v>
      </c>
    </row>
    <row r="1510" spans="1:22" x14ac:dyDescent="0.3">
      <c r="A1510" s="28">
        <f t="shared" si="2287"/>
        <v>32221</v>
      </c>
      <c r="B1510" s="26"/>
      <c r="C1510" s="26"/>
      <c r="D1510" s="26"/>
      <c r="E1510" s="9"/>
      <c r="F1510" s="26"/>
      <c r="G1510" s="27"/>
      <c r="H1510" s="27"/>
      <c r="J1510" s="17"/>
      <c r="K1510" s="17">
        <v>6</v>
      </c>
      <c r="L1510" s="17">
        <v>6</v>
      </c>
      <c r="M1510" s="17">
        <v>6</v>
      </c>
      <c r="N1510" s="17">
        <v>6</v>
      </c>
      <c r="O1510" s="17">
        <v>6</v>
      </c>
      <c r="P1510" s="17"/>
      <c r="Q1510" s="17"/>
      <c r="R1510" s="17"/>
      <c r="S1510" s="17"/>
      <c r="U1510" s="28">
        <f t="shared" si="2341"/>
        <v>32</v>
      </c>
      <c r="V1510" s="28">
        <f t="shared" si="2342"/>
        <v>221</v>
      </c>
    </row>
    <row r="1511" spans="1:22" x14ac:dyDescent="0.3">
      <c r="A1511" s="28">
        <f t="shared" si="2287"/>
        <v>32222</v>
      </c>
      <c r="B1511" s="26"/>
      <c r="C1511" s="26"/>
      <c r="D1511" s="26"/>
      <c r="E1511" s="9"/>
      <c r="F1511" s="26"/>
      <c r="G1511" s="27"/>
      <c r="H1511" s="27"/>
      <c r="J1511" s="28" t="str">
        <f t="shared" ref="J1511" si="2345">CONCATENATE(K1510,1)</f>
        <v>61</v>
      </c>
      <c r="K1511" s="22" t="e">
        <f t="array" ref="K1511:O1513">LINEST(B1506:B1511,C1506:C1511^{1,2,3,4},TRUE,TRUE)</f>
        <v>#VALUE!</v>
      </c>
      <c r="L1511" s="22" t="e">
        <v>#VALUE!</v>
      </c>
      <c r="M1511" s="22" t="e">
        <v>#VALUE!</v>
      </c>
      <c r="N1511" s="22" t="e">
        <v>#VALUE!</v>
      </c>
      <c r="O1511" s="22" t="e">
        <v>#VALUE!</v>
      </c>
      <c r="P1511" s="17"/>
      <c r="Q1511" s="17"/>
      <c r="R1511" s="17"/>
      <c r="S1511" s="17"/>
      <c r="U1511" s="28">
        <f t="shared" si="2341"/>
        <v>32</v>
      </c>
      <c r="V1511" s="28">
        <f t="shared" si="2342"/>
        <v>222</v>
      </c>
    </row>
    <row r="1512" spans="1:22" x14ac:dyDescent="0.3">
      <c r="A1512" s="28">
        <f t="shared" si="2287"/>
        <v>32223</v>
      </c>
      <c r="B1512" s="26"/>
      <c r="C1512" s="26"/>
      <c r="D1512" s="26"/>
      <c r="E1512" s="9"/>
      <c r="F1512" s="26"/>
      <c r="G1512" s="27"/>
      <c r="H1512" s="27"/>
      <c r="J1512" s="28" t="str">
        <f t="shared" ref="J1512" si="2346">CONCATENATE(K1510,2)</f>
        <v>62</v>
      </c>
      <c r="K1512" s="22" t="e">
        <v>#VALUE!</v>
      </c>
      <c r="L1512" s="22" t="e">
        <v>#VALUE!</v>
      </c>
      <c r="M1512" s="22" t="e">
        <v>#VALUE!</v>
      </c>
      <c r="N1512" s="22" t="e">
        <v>#VALUE!</v>
      </c>
      <c r="O1512" s="22" t="e">
        <v>#VALUE!</v>
      </c>
      <c r="P1512" s="17"/>
      <c r="Q1512" s="17"/>
      <c r="R1512" s="17"/>
      <c r="S1512" s="17"/>
      <c r="U1512" s="28">
        <f t="shared" si="2341"/>
        <v>32</v>
      </c>
      <c r="V1512" s="28">
        <f t="shared" si="2342"/>
        <v>223</v>
      </c>
    </row>
    <row r="1513" spans="1:22" x14ac:dyDescent="0.3">
      <c r="A1513" s="28">
        <f t="shared" si="2287"/>
        <v>32224</v>
      </c>
      <c r="B1513" s="26"/>
      <c r="C1513" s="26"/>
      <c r="D1513" s="26"/>
      <c r="E1513" s="9"/>
      <c r="F1513" s="26"/>
      <c r="G1513" s="27"/>
      <c r="H1513" s="27"/>
      <c r="J1513" s="28" t="str">
        <f t="shared" ref="J1513" si="2347">CONCATENATE(K1510,3)</f>
        <v>63</v>
      </c>
      <c r="K1513" s="22" t="e">
        <v>#VALUE!</v>
      </c>
      <c r="L1513" s="22" t="e">
        <v>#VALUE!</v>
      </c>
      <c r="M1513" s="22" t="e">
        <v>#VALUE!</v>
      </c>
      <c r="N1513" s="22" t="e">
        <v>#VALUE!</v>
      </c>
      <c r="O1513" s="22" t="e">
        <v>#VALUE!</v>
      </c>
      <c r="P1513" s="17"/>
      <c r="Q1513" s="17"/>
      <c r="R1513" s="17"/>
      <c r="S1513" s="17"/>
      <c r="U1513" s="28">
        <f t="shared" si="2341"/>
        <v>32</v>
      </c>
      <c r="V1513" s="28">
        <f t="shared" si="2342"/>
        <v>224</v>
      </c>
    </row>
    <row r="1514" spans="1:22" x14ac:dyDescent="0.3">
      <c r="A1514" s="28">
        <f t="shared" si="2287"/>
        <v>32225</v>
      </c>
      <c r="B1514" s="26"/>
      <c r="C1514" s="26"/>
      <c r="D1514" s="26"/>
      <c r="E1514" s="9"/>
      <c r="F1514" s="26"/>
      <c r="G1514" s="27"/>
      <c r="H1514" s="27"/>
      <c r="J1514" s="17"/>
      <c r="K1514" s="17">
        <v>7</v>
      </c>
      <c r="L1514" s="17">
        <v>7</v>
      </c>
      <c r="M1514" s="17">
        <v>7</v>
      </c>
      <c r="N1514" s="17">
        <v>7</v>
      </c>
      <c r="O1514" s="17">
        <v>7</v>
      </c>
      <c r="P1514" s="17">
        <v>7</v>
      </c>
      <c r="Q1514" s="17"/>
      <c r="R1514" s="17"/>
      <c r="S1514" s="17"/>
      <c r="U1514" s="28">
        <f t="shared" si="2341"/>
        <v>32</v>
      </c>
      <c r="V1514" s="28">
        <f t="shared" si="2342"/>
        <v>225</v>
      </c>
    </row>
    <row r="1515" spans="1:22" x14ac:dyDescent="0.3">
      <c r="A1515" s="28">
        <f t="shared" si="2287"/>
        <v>32226</v>
      </c>
      <c r="B1515" s="26"/>
      <c r="C1515" s="26"/>
      <c r="D1515" s="26"/>
      <c r="E1515" s="9"/>
      <c r="F1515" s="26"/>
      <c r="G1515" s="27"/>
      <c r="H1515" s="27"/>
      <c r="J1515" s="28" t="str">
        <f t="shared" ref="J1515" si="2348">CONCATENATE(K1514,1)</f>
        <v>71</v>
      </c>
      <c r="K1515" s="22" t="e">
        <f t="array" ref="K1515:P1517">LINEST(B1506:B1512,C1506:C1512^{1,2,3,4,5},TRUE,TRUE)</f>
        <v>#VALUE!</v>
      </c>
      <c r="L1515" s="22" t="e">
        <v>#VALUE!</v>
      </c>
      <c r="M1515" s="22" t="e">
        <v>#VALUE!</v>
      </c>
      <c r="N1515" s="22" t="e">
        <v>#VALUE!</v>
      </c>
      <c r="O1515" s="22" t="e">
        <v>#VALUE!</v>
      </c>
      <c r="P1515" s="22" t="e">
        <v>#VALUE!</v>
      </c>
      <c r="Q1515" s="17"/>
      <c r="R1515" s="17"/>
      <c r="S1515" s="17"/>
      <c r="U1515" s="28">
        <f t="shared" si="2341"/>
        <v>32</v>
      </c>
      <c r="V1515" s="28">
        <f t="shared" si="2342"/>
        <v>226</v>
      </c>
    </row>
    <row r="1516" spans="1:22" x14ac:dyDescent="0.3">
      <c r="A1516" s="28">
        <f t="shared" si="2287"/>
        <v>32227</v>
      </c>
      <c r="B1516" s="2">
        <f t="shared" ref="B1516" si="2349">COUNT(B1506:B1515)-2</f>
        <v>1</v>
      </c>
      <c r="J1516" s="28" t="str">
        <f t="shared" ref="J1516" si="2350">CONCATENATE(K1514,2)</f>
        <v>72</v>
      </c>
      <c r="K1516" s="22" t="e">
        <v>#VALUE!</v>
      </c>
      <c r="L1516" s="22" t="e">
        <v>#VALUE!</v>
      </c>
      <c r="M1516" s="22" t="e">
        <v>#VALUE!</v>
      </c>
      <c r="N1516" s="22" t="e">
        <v>#VALUE!</v>
      </c>
      <c r="O1516" s="22" t="e">
        <v>#VALUE!</v>
      </c>
      <c r="P1516" s="22" t="e">
        <v>#VALUE!</v>
      </c>
      <c r="Q1516" s="17"/>
      <c r="R1516" s="17"/>
      <c r="S1516" s="17"/>
      <c r="U1516" s="28">
        <f t="shared" si="2341"/>
        <v>32</v>
      </c>
      <c r="V1516" s="28">
        <f t="shared" si="2342"/>
        <v>227</v>
      </c>
    </row>
    <row r="1517" spans="1:22" x14ac:dyDescent="0.3">
      <c r="A1517" s="28">
        <f t="shared" si="2287"/>
        <v>32228</v>
      </c>
      <c r="J1517" s="28" t="str">
        <f t="shared" ref="J1517" si="2351">CONCATENATE(K1514,3)</f>
        <v>73</v>
      </c>
      <c r="K1517" s="22" t="e">
        <v>#VALUE!</v>
      </c>
      <c r="L1517" s="22" t="e">
        <v>#VALUE!</v>
      </c>
      <c r="M1517" s="22" t="e">
        <v>#VALUE!</v>
      </c>
      <c r="N1517" s="22" t="e">
        <v>#VALUE!</v>
      </c>
      <c r="O1517" s="22" t="e">
        <v>#VALUE!</v>
      </c>
      <c r="P1517" s="22" t="e">
        <v>#VALUE!</v>
      </c>
      <c r="Q1517" s="17"/>
      <c r="R1517" s="17"/>
      <c r="S1517" s="17"/>
      <c r="U1517" s="28">
        <f t="shared" si="2341"/>
        <v>32</v>
      </c>
      <c r="V1517" s="28">
        <f t="shared" si="2342"/>
        <v>228</v>
      </c>
    </row>
    <row r="1518" spans="1:22" x14ac:dyDescent="0.3">
      <c r="A1518" s="28">
        <f t="shared" si="2287"/>
        <v>32229</v>
      </c>
      <c r="B1518" s="66" t="s">
        <v>25</v>
      </c>
      <c r="C1518" s="66"/>
      <c r="D1518" s="66"/>
      <c r="E1518" s="66"/>
      <c r="F1518" s="66"/>
      <c r="G1518" s="66"/>
      <c r="H1518" s="66"/>
      <c r="J1518" s="17"/>
      <c r="K1518" s="17">
        <v>8</v>
      </c>
      <c r="L1518" s="17">
        <v>8</v>
      </c>
      <c r="M1518" s="17">
        <v>8</v>
      </c>
      <c r="N1518" s="17">
        <v>8</v>
      </c>
      <c r="O1518" s="17">
        <v>8</v>
      </c>
      <c r="P1518" s="17">
        <v>8</v>
      </c>
      <c r="Q1518" s="17">
        <v>8</v>
      </c>
      <c r="R1518" s="17"/>
      <c r="S1518" s="17"/>
      <c r="U1518" s="28">
        <f t="shared" si="2341"/>
        <v>32</v>
      </c>
      <c r="V1518" s="28">
        <f t="shared" si="2342"/>
        <v>229</v>
      </c>
    </row>
    <row r="1519" spans="1:22" x14ac:dyDescent="0.3">
      <c r="A1519" s="28">
        <f t="shared" si="2287"/>
        <v>32230</v>
      </c>
      <c r="B1519" s="71"/>
      <c r="C1519" s="71"/>
      <c r="D1519" s="71"/>
      <c r="E1519" s="71"/>
      <c r="F1519" s="71"/>
      <c r="G1519" s="71"/>
      <c r="H1519" s="71"/>
      <c r="J1519" s="28" t="str">
        <f t="shared" ref="J1519" si="2352">CONCATENATE(K1518,1)</f>
        <v>81</v>
      </c>
      <c r="K1519" s="22" t="e">
        <f t="array" ref="K1519:Q1521">LINEST(B1506:B1513,C1506:C1513^{1,2,3,4,5,6},TRUE,TRUE)</f>
        <v>#VALUE!</v>
      </c>
      <c r="L1519" s="22" t="e">
        <v>#VALUE!</v>
      </c>
      <c r="M1519" s="22" t="e">
        <v>#VALUE!</v>
      </c>
      <c r="N1519" s="22" t="e">
        <v>#VALUE!</v>
      </c>
      <c r="O1519" s="22" t="e">
        <v>#VALUE!</v>
      </c>
      <c r="P1519" s="22" t="e">
        <v>#VALUE!</v>
      </c>
      <c r="Q1519" s="22" t="e">
        <v>#VALUE!</v>
      </c>
      <c r="R1519" s="17"/>
      <c r="S1519" s="17"/>
      <c r="U1519" s="28">
        <f t="shared" si="2341"/>
        <v>32</v>
      </c>
      <c r="V1519" s="28">
        <f t="shared" si="2342"/>
        <v>230</v>
      </c>
    </row>
    <row r="1520" spans="1:22" x14ac:dyDescent="0.3">
      <c r="A1520" s="28">
        <f t="shared" si="2287"/>
        <v>32231</v>
      </c>
      <c r="B1520" s="71"/>
      <c r="C1520" s="71"/>
      <c r="D1520" s="71"/>
      <c r="E1520" s="71"/>
      <c r="F1520" s="71"/>
      <c r="G1520" s="71"/>
      <c r="H1520" s="71"/>
      <c r="J1520" s="28" t="str">
        <f t="shared" ref="J1520" si="2353">CONCATENATE(K1518,2)</f>
        <v>82</v>
      </c>
      <c r="K1520" s="22" t="e">
        <v>#VALUE!</v>
      </c>
      <c r="L1520" s="22" t="e">
        <v>#VALUE!</v>
      </c>
      <c r="M1520" s="22" t="e">
        <v>#VALUE!</v>
      </c>
      <c r="N1520" s="22" t="e">
        <v>#VALUE!</v>
      </c>
      <c r="O1520" s="22" t="e">
        <v>#VALUE!</v>
      </c>
      <c r="P1520" s="22" t="e">
        <v>#VALUE!</v>
      </c>
      <c r="Q1520" s="22" t="e">
        <v>#VALUE!</v>
      </c>
      <c r="R1520" s="17"/>
      <c r="S1520" s="17"/>
      <c r="U1520" s="28">
        <f t="shared" si="2341"/>
        <v>32</v>
      </c>
      <c r="V1520" s="28">
        <f t="shared" si="2342"/>
        <v>231</v>
      </c>
    </row>
    <row r="1521" spans="1:22" x14ac:dyDescent="0.3">
      <c r="A1521" s="28">
        <f t="shared" si="2287"/>
        <v>32232</v>
      </c>
      <c r="J1521" s="28" t="str">
        <f t="shared" ref="J1521" si="2354">CONCATENATE(K1518,3)</f>
        <v>83</v>
      </c>
      <c r="K1521" s="22" t="e">
        <v>#VALUE!</v>
      </c>
      <c r="L1521" s="22" t="e">
        <v>#VALUE!</v>
      </c>
      <c r="M1521" s="22" t="e">
        <v>#VALUE!</v>
      </c>
      <c r="N1521" s="22" t="e">
        <v>#VALUE!</v>
      </c>
      <c r="O1521" s="22" t="e">
        <v>#VALUE!</v>
      </c>
      <c r="P1521" s="22" t="e">
        <v>#VALUE!</v>
      </c>
      <c r="Q1521" s="22" t="e">
        <v>#VALUE!</v>
      </c>
      <c r="R1521" s="17"/>
      <c r="S1521" s="17"/>
      <c r="U1521" s="28">
        <f t="shared" si="2341"/>
        <v>32</v>
      </c>
      <c r="V1521" s="28">
        <f t="shared" si="2342"/>
        <v>232</v>
      </c>
    </row>
    <row r="1522" spans="1:22" ht="15" customHeight="1" x14ac:dyDescent="0.3">
      <c r="A1522" s="28">
        <f t="shared" si="2287"/>
        <v>32233</v>
      </c>
      <c r="B1522" s="66" t="s">
        <v>52</v>
      </c>
      <c r="C1522" s="66"/>
      <c r="D1522" s="66"/>
      <c r="E1522" s="10">
        <f>IF(D1492="","",MAX(E1523,E1524))</f>
        <v>0.19999999999999929</v>
      </c>
      <c r="J1522" s="17"/>
      <c r="K1522" s="17">
        <v>9</v>
      </c>
      <c r="L1522" s="17">
        <v>9</v>
      </c>
      <c r="M1522" s="17">
        <v>9</v>
      </c>
      <c r="N1522" s="17">
        <v>9</v>
      </c>
      <c r="O1522" s="17">
        <v>9</v>
      </c>
      <c r="P1522" s="17">
        <v>9</v>
      </c>
      <c r="Q1522" s="17">
        <v>9</v>
      </c>
      <c r="R1522" s="17">
        <v>9</v>
      </c>
      <c r="S1522" s="17"/>
      <c r="U1522" s="28">
        <f t="shared" si="2341"/>
        <v>32</v>
      </c>
      <c r="V1522" s="28">
        <f t="shared" si="2342"/>
        <v>233</v>
      </c>
    </row>
    <row r="1523" spans="1:22" x14ac:dyDescent="0.3">
      <c r="A1523" s="28">
        <f t="shared" si="2287"/>
        <v>32234</v>
      </c>
      <c r="B1523" s="2" t="s">
        <v>26</v>
      </c>
      <c r="C1523" s="2" t="s">
        <v>27</v>
      </c>
      <c r="D1523" s="2" t="s">
        <v>28</v>
      </c>
      <c r="E1523" s="11">
        <f>ABS(MIN(D1524:D1533))</f>
        <v>0</v>
      </c>
      <c r="G1523" s="2" t="s">
        <v>230</v>
      </c>
      <c r="J1523" s="28" t="str">
        <f t="shared" ref="J1523" si="2355">CONCATENATE(K1522,1)</f>
        <v>91</v>
      </c>
      <c r="K1523" s="22" t="e">
        <f t="array" ref="K1523:R1525">LINEST(B1506:B1514,C1506:C1514^{1,2,3,4,5,6,7},TRUE,TRUE)</f>
        <v>#VALUE!</v>
      </c>
      <c r="L1523" s="22" t="e">
        <v>#VALUE!</v>
      </c>
      <c r="M1523" s="22" t="e">
        <v>#VALUE!</v>
      </c>
      <c r="N1523" s="22" t="e">
        <v>#VALUE!</v>
      </c>
      <c r="O1523" s="22" t="e">
        <v>#VALUE!</v>
      </c>
      <c r="P1523" s="22" t="e">
        <v>#VALUE!</v>
      </c>
      <c r="Q1523" s="22" t="e">
        <v>#VALUE!</v>
      </c>
      <c r="R1523" s="22" t="e">
        <v>#VALUE!</v>
      </c>
      <c r="S1523" s="17"/>
      <c r="U1523" s="28">
        <f t="shared" si="2341"/>
        <v>32</v>
      </c>
      <c r="V1523" s="28">
        <f t="shared" si="2342"/>
        <v>234</v>
      </c>
    </row>
    <row r="1524" spans="1:22" x14ac:dyDescent="0.3">
      <c r="A1524" s="28">
        <f t="shared" si="2287"/>
        <v>32235</v>
      </c>
      <c r="B1524" s="7">
        <f t="shared" ref="B1524:B1533" si="2356">C1506-B1506</f>
        <v>-0.19999999999999929</v>
      </c>
      <c r="C1524" s="7">
        <f t="shared" ref="C1524:C1533" si="2357">H1506-G1506</f>
        <v>0</v>
      </c>
      <c r="D1524" s="7">
        <f>C1524-B1524</f>
        <v>0.19999999999999929</v>
      </c>
      <c r="E1524" s="11">
        <f>ABS(MAX(D1524:D1533))</f>
        <v>0.19999999999999929</v>
      </c>
      <c r="F1524" s="13"/>
      <c r="G1524" s="2">
        <f>IF(D1506="","",D1506/E1506)</f>
        <v>0.1</v>
      </c>
      <c r="H1524" s="13"/>
      <c r="J1524" s="28" t="str">
        <f t="shared" ref="J1524" si="2358">CONCATENATE(K1522,2)</f>
        <v>92</v>
      </c>
      <c r="K1524" s="22" t="e">
        <v>#VALUE!</v>
      </c>
      <c r="L1524" s="22" t="e">
        <v>#VALUE!</v>
      </c>
      <c r="M1524" s="22" t="e">
        <v>#VALUE!</v>
      </c>
      <c r="N1524" s="22" t="e">
        <v>#VALUE!</v>
      </c>
      <c r="O1524" s="22" t="e">
        <v>#VALUE!</v>
      </c>
      <c r="P1524" s="22" t="e">
        <v>#VALUE!</v>
      </c>
      <c r="Q1524" s="22" t="e">
        <v>#VALUE!</v>
      </c>
      <c r="R1524" s="22" t="e">
        <v>#VALUE!</v>
      </c>
      <c r="S1524" s="17"/>
      <c r="U1524" s="28">
        <f t="shared" si="2341"/>
        <v>32</v>
      </c>
      <c r="V1524" s="28">
        <f t="shared" si="2342"/>
        <v>235</v>
      </c>
    </row>
    <row r="1525" spans="1:22" x14ac:dyDescent="0.3">
      <c r="A1525" s="28">
        <f t="shared" si="2287"/>
        <v>32236</v>
      </c>
      <c r="B1525" s="7">
        <f t="shared" si="2356"/>
        <v>-0.19999999999999929</v>
      </c>
      <c r="C1525" s="7">
        <f t="shared" si="2357"/>
        <v>0</v>
      </c>
      <c r="D1525" s="7">
        <f t="shared" ref="D1525:D1533" si="2359">C1525-B1525</f>
        <v>0.19999999999999929</v>
      </c>
      <c r="E1525" s="12" t="s">
        <v>34</v>
      </c>
      <c r="G1525" s="2">
        <f t="shared" ref="G1525:G1533" si="2360">IF(D1507="","",D1507/E1507)</f>
        <v>0.1</v>
      </c>
      <c r="H1525" s="13"/>
      <c r="J1525" s="28" t="str">
        <f t="shared" ref="J1525" si="2361">CONCATENATE(K1522,3)</f>
        <v>93</v>
      </c>
      <c r="K1525" s="22" t="e">
        <v>#VALUE!</v>
      </c>
      <c r="L1525" s="22" t="e">
        <v>#VALUE!</v>
      </c>
      <c r="M1525" s="22" t="e">
        <v>#VALUE!</v>
      </c>
      <c r="N1525" s="22" t="e">
        <v>#VALUE!</v>
      </c>
      <c r="O1525" s="22" t="e">
        <v>#VALUE!</v>
      </c>
      <c r="P1525" s="22" t="e">
        <v>#VALUE!</v>
      </c>
      <c r="Q1525" s="22" t="e">
        <v>#VALUE!</v>
      </c>
      <c r="R1525" s="22" t="e">
        <v>#VALUE!</v>
      </c>
      <c r="S1525" s="17"/>
      <c r="U1525" s="28">
        <f t="shared" si="2341"/>
        <v>32</v>
      </c>
      <c r="V1525" s="28">
        <f t="shared" si="2342"/>
        <v>236</v>
      </c>
    </row>
    <row r="1526" spans="1:22" x14ac:dyDescent="0.3">
      <c r="A1526" s="28">
        <f t="shared" si="2287"/>
        <v>32237</v>
      </c>
      <c r="B1526" s="7">
        <f t="shared" si="2356"/>
        <v>0</v>
      </c>
      <c r="C1526" s="7">
        <f t="shared" si="2357"/>
        <v>0</v>
      </c>
      <c r="D1526" s="7">
        <f t="shared" si="2359"/>
        <v>0</v>
      </c>
      <c r="E1526" s="10">
        <f>IF(D1492="","",MAX(E1527,E1528))</f>
        <v>0.19999999999999929</v>
      </c>
      <c r="G1526" s="2">
        <f t="shared" si="2360"/>
        <v>0.1</v>
      </c>
      <c r="H1526" s="13"/>
      <c r="J1526" s="17"/>
      <c r="K1526" s="17">
        <v>10</v>
      </c>
      <c r="L1526" s="17">
        <v>10</v>
      </c>
      <c r="M1526" s="17">
        <v>10</v>
      </c>
      <c r="N1526" s="17">
        <v>10</v>
      </c>
      <c r="O1526" s="17">
        <v>10</v>
      </c>
      <c r="P1526" s="17">
        <v>10</v>
      </c>
      <c r="Q1526" s="17">
        <v>10</v>
      </c>
      <c r="R1526" s="17">
        <v>10</v>
      </c>
      <c r="S1526" s="17">
        <v>10</v>
      </c>
      <c r="U1526" s="28">
        <f t="shared" si="2341"/>
        <v>32</v>
      </c>
      <c r="V1526" s="28">
        <f t="shared" si="2342"/>
        <v>237</v>
      </c>
    </row>
    <row r="1527" spans="1:22" x14ac:dyDescent="0.3">
      <c r="A1527" s="28">
        <f t="shared" si="2287"/>
        <v>32238</v>
      </c>
      <c r="B1527" s="7">
        <f t="shared" si="2356"/>
        <v>0</v>
      </c>
      <c r="C1527" s="7">
        <f t="shared" si="2357"/>
        <v>0</v>
      </c>
      <c r="D1527" s="7">
        <f t="shared" si="2359"/>
        <v>0</v>
      </c>
      <c r="E1527" s="11">
        <f>ABS(MIN(B1524:B1533))</f>
        <v>0.19999999999999929</v>
      </c>
      <c r="G1527" s="2" t="str">
        <f t="shared" si="2360"/>
        <v/>
      </c>
      <c r="H1527" s="13"/>
      <c r="J1527" s="28" t="str">
        <f t="shared" ref="J1527" si="2362">CONCATENATE(K1526,1)</f>
        <v>101</v>
      </c>
      <c r="K1527" s="22" t="e">
        <f t="array" ref="K1527:S1529">LINEST(B1506:B1515,C1506:C1515^{1,2,3,4,5,6,7,8},TRUE,TRUE)</f>
        <v>#VALUE!</v>
      </c>
      <c r="L1527" s="22" t="e">
        <v>#VALUE!</v>
      </c>
      <c r="M1527" s="22" t="e">
        <v>#VALUE!</v>
      </c>
      <c r="N1527" s="22" t="e">
        <v>#VALUE!</v>
      </c>
      <c r="O1527" s="22" t="e">
        <v>#VALUE!</v>
      </c>
      <c r="P1527" s="22" t="e">
        <v>#VALUE!</v>
      </c>
      <c r="Q1527" s="22" t="e">
        <v>#VALUE!</v>
      </c>
      <c r="R1527" s="22" t="e">
        <v>#VALUE!</v>
      </c>
      <c r="S1527" s="22" t="e">
        <v>#VALUE!</v>
      </c>
      <c r="U1527" s="28">
        <f t="shared" si="2341"/>
        <v>32</v>
      </c>
      <c r="V1527" s="28">
        <f t="shared" si="2342"/>
        <v>238</v>
      </c>
    </row>
    <row r="1528" spans="1:22" x14ac:dyDescent="0.3">
      <c r="A1528" s="28">
        <f t="shared" si="2287"/>
        <v>32239</v>
      </c>
      <c r="B1528" s="7">
        <f t="shared" si="2356"/>
        <v>0</v>
      </c>
      <c r="C1528" s="7">
        <f t="shared" si="2357"/>
        <v>0</v>
      </c>
      <c r="D1528" s="7">
        <f t="shared" si="2359"/>
        <v>0</v>
      </c>
      <c r="E1528" s="11">
        <f>ABS(MAX(B1524:B1533))</f>
        <v>0</v>
      </c>
      <c r="G1528" s="2" t="str">
        <f t="shared" si="2360"/>
        <v/>
      </c>
      <c r="H1528" s="13"/>
      <c r="J1528" s="28" t="str">
        <f t="shared" ref="J1528" si="2363">CONCATENATE(K1526,2)</f>
        <v>102</v>
      </c>
      <c r="K1528" s="22" t="e">
        <v>#VALUE!</v>
      </c>
      <c r="L1528" s="22" t="e">
        <v>#VALUE!</v>
      </c>
      <c r="M1528" s="22" t="e">
        <v>#VALUE!</v>
      </c>
      <c r="N1528" s="22" t="e">
        <v>#VALUE!</v>
      </c>
      <c r="O1528" s="22" t="e">
        <v>#VALUE!</v>
      </c>
      <c r="P1528" s="22" t="e">
        <v>#VALUE!</v>
      </c>
      <c r="Q1528" s="22" t="e">
        <v>#VALUE!</v>
      </c>
      <c r="R1528" s="22" t="e">
        <v>#VALUE!</v>
      </c>
      <c r="S1528" s="22" t="e">
        <v>#VALUE!</v>
      </c>
      <c r="U1528" s="28">
        <f t="shared" si="2341"/>
        <v>32</v>
      </c>
      <c r="V1528" s="28">
        <f t="shared" si="2342"/>
        <v>239</v>
      </c>
    </row>
    <row r="1529" spans="1:22" x14ac:dyDescent="0.3">
      <c r="A1529" s="28">
        <f t="shared" si="2287"/>
        <v>32240</v>
      </c>
      <c r="B1529" s="7">
        <f t="shared" si="2356"/>
        <v>0</v>
      </c>
      <c r="C1529" s="7">
        <f t="shared" si="2357"/>
        <v>0</v>
      </c>
      <c r="D1529" s="7">
        <f t="shared" si="2359"/>
        <v>0</v>
      </c>
      <c r="E1529" s="12" t="s">
        <v>231</v>
      </c>
      <c r="G1529" s="2" t="str">
        <f t="shared" si="2360"/>
        <v/>
      </c>
      <c r="H1529" s="13"/>
      <c r="J1529" s="28" t="str">
        <f t="shared" ref="J1529" si="2364">CONCATENATE(K1526,3)</f>
        <v>103</v>
      </c>
      <c r="K1529" s="22" t="e">
        <v>#VALUE!</v>
      </c>
      <c r="L1529" s="22" t="e">
        <v>#VALUE!</v>
      </c>
      <c r="M1529" s="22" t="e">
        <v>#VALUE!</v>
      </c>
      <c r="N1529" s="22" t="e">
        <v>#VALUE!</v>
      </c>
      <c r="O1529" s="22" t="e">
        <v>#VALUE!</v>
      </c>
      <c r="P1529" s="22" t="e">
        <v>#VALUE!</v>
      </c>
      <c r="Q1529" s="22" t="e">
        <v>#VALUE!</v>
      </c>
      <c r="R1529" s="22" t="e">
        <v>#VALUE!</v>
      </c>
      <c r="S1529" s="22" t="e">
        <v>#VALUE!</v>
      </c>
      <c r="U1529" s="28">
        <f t="shared" si="2341"/>
        <v>32</v>
      </c>
      <c r="V1529" s="28">
        <f t="shared" si="2342"/>
        <v>240</v>
      </c>
    </row>
    <row r="1530" spans="1:22" x14ac:dyDescent="0.3">
      <c r="A1530" s="28">
        <f t="shared" si="2287"/>
        <v>32241</v>
      </c>
      <c r="B1530" s="7">
        <f t="shared" si="2356"/>
        <v>0</v>
      </c>
      <c r="C1530" s="7">
        <f t="shared" si="2357"/>
        <v>0</v>
      </c>
      <c r="D1530" s="7">
        <f t="shared" si="2359"/>
        <v>0</v>
      </c>
      <c r="E1530" s="10">
        <f>IF(D1492="","",MAX(E1531,E1532))*2</f>
        <v>0.2</v>
      </c>
      <c r="G1530" s="2" t="str">
        <f t="shared" si="2360"/>
        <v/>
      </c>
      <c r="H1530" s="13"/>
      <c r="U1530" s="28">
        <f t="shared" si="2341"/>
        <v>32</v>
      </c>
      <c r="V1530" s="28">
        <f t="shared" si="2342"/>
        <v>241</v>
      </c>
    </row>
    <row r="1531" spans="1:22" x14ac:dyDescent="0.3">
      <c r="A1531" s="28">
        <f t="shared" si="2287"/>
        <v>32242</v>
      </c>
      <c r="B1531" s="7">
        <f t="shared" si="2356"/>
        <v>0</v>
      </c>
      <c r="C1531" s="7">
        <f t="shared" si="2357"/>
        <v>0</v>
      </c>
      <c r="D1531" s="7">
        <f t="shared" si="2359"/>
        <v>0</v>
      </c>
      <c r="E1531" s="11">
        <f>ABS(MIN(G1524:G1533))</f>
        <v>0.1</v>
      </c>
      <c r="G1531" s="2" t="str">
        <f t="shared" si="2360"/>
        <v/>
      </c>
      <c r="U1531" s="28">
        <f t="shared" si="2341"/>
        <v>32</v>
      </c>
      <c r="V1531" s="28">
        <f t="shared" si="2342"/>
        <v>242</v>
      </c>
    </row>
    <row r="1532" spans="1:22" x14ac:dyDescent="0.3">
      <c r="A1532" s="28">
        <f t="shared" si="2287"/>
        <v>32243</v>
      </c>
      <c r="B1532" s="7">
        <f t="shared" si="2356"/>
        <v>0</v>
      </c>
      <c r="C1532" s="7">
        <f t="shared" si="2357"/>
        <v>0</v>
      </c>
      <c r="D1532" s="7">
        <f t="shared" si="2359"/>
        <v>0</v>
      </c>
      <c r="E1532" s="11">
        <f>ABS(MAX(G1524:G1533))</f>
        <v>0.1</v>
      </c>
      <c r="G1532" s="2" t="str">
        <f t="shared" si="2360"/>
        <v/>
      </c>
      <c r="U1532" s="28">
        <f t="shared" si="2341"/>
        <v>32</v>
      </c>
      <c r="V1532" s="28">
        <f t="shared" si="2342"/>
        <v>243</v>
      </c>
    </row>
    <row r="1533" spans="1:22" x14ac:dyDescent="0.3">
      <c r="A1533" s="28">
        <f t="shared" si="2287"/>
        <v>32244</v>
      </c>
      <c r="B1533" s="7">
        <f t="shared" si="2356"/>
        <v>0</v>
      </c>
      <c r="C1533" s="7">
        <f t="shared" si="2357"/>
        <v>0</v>
      </c>
      <c r="D1533" s="7">
        <f t="shared" si="2359"/>
        <v>0</v>
      </c>
      <c r="F1533" s="13"/>
      <c r="G1533" s="2" t="str">
        <f t="shared" si="2360"/>
        <v/>
      </c>
      <c r="U1533" s="28">
        <f t="shared" si="2341"/>
        <v>32</v>
      </c>
      <c r="V1533" s="28">
        <f t="shared" si="2342"/>
        <v>244</v>
      </c>
    </row>
    <row r="1534" spans="1:22" x14ac:dyDescent="0.3">
      <c r="A1534" s="28">
        <f t="shared" si="2287"/>
        <v>32245</v>
      </c>
      <c r="F1534" s="13"/>
      <c r="U1534" s="28">
        <f t="shared" si="2341"/>
        <v>32</v>
      </c>
      <c r="V1534" s="28">
        <f t="shared" si="2342"/>
        <v>245</v>
      </c>
    </row>
    <row r="1535" spans="1:22" x14ac:dyDescent="0.3">
      <c r="A1535" s="28">
        <f t="shared" si="2287"/>
        <v>32246</v>
      </c>
      <c r="F1535" s="13"/>
      <c r="U1535" s="28">
        <f t="shared" si="2341"/>
        <v>32</v>
      </c>
      <c r="V1535" s="28">
        <f t="shared" si="2342"/>
        <v>246</v>
      </c>
    </row>
    <row r="1536" spans="1:22" x14ac:dyDescent="0.3">
      <c r="A1536" s="28">
        <f t="shared" si="2287"/>
        <v>32247</v>
      </c>
      <c r="F1536" s="13"/>
      <c r="U1536" s="28">
        <f t="shared" si="2341"/>
        <v>32</v>
      </c>
      <c r="V1536" s="28">
        <f t="shared" si="2342"/>
        <v>247</v>
      </c>
    </row>
    <row r="1537" spans="1:24" s="8" customFormat="1" x14ac:dyDescent="0.3"/>
    <row r="1538" spans="1:24" x14ac:dyDescent="0.3">
      <c r="A1538" s="28">
        <f t="shared" ref="A1538:A1584" si="2365">ROUND(CONCATENATE(U1538,V1538),0)</f>
        <v>33201</v>
      </c>
      <c r="B1538" s="63" t="s">
        <v>0</v>
      </c>
      <c r="C1538" s="63"/>
      <c r="D1538" s="71" t="s">
        <v>75</v>
      </c>
      <c r="E1538" s="71"/>
      <c r="F1538" s="71"/>
      <c r="G1538" s="71"/>
      <c r="H1538" s="71"/>
      <c r="U1538" s="28">
        <f t="shared" ref="U1538" si="2366">U1536+1</f>
        <v>33</v>
      </c>
      <c r="V1538" s="28">
        <v>201</v>
      </c>
    </row>
    <row r="1539" spans="1:24" x14ac:dyDescent="0.3">
      <c r="A1539" s="28">
        <f t="shared" si="2365"/>
        <v>33202</v>
      </c>
      <c r="B1539" s="72" t="s">
        <v>70</v>
      </c>
      <c r="C1539" s="73"/>
      <c r="D1539" s="30" t="s">
        <v>66</v>
      </c>
      <c r="E1539" s="66" t="s">
        <v>71</v>
      </c>
      <c r="F1539" s="66"/>
      <c r="G1539" s="74" t="s">
        <v>67</v>
      </c>
      <c r="H1539" s="74"/>
      <c r="U1539" s="28">
        <f t="shared" ref="U1539" si="2367">U1538</f>
        <v>33</v>
      </c>
      <c r="V1539" s="28">
        <f t="shared" ref="V1539" si="2368">V1538+1</f>
        <v>202</v>
      </c>
    </row>
    <row r="1540" spans="1:24" x14ac:dyDescent="0.3">
      <c r="A1540" s="28">
        <f t="shared" si="2365"/>
        <v>33203</v>
      </c>
      <c r="B1540" s="75" t="s">
        <v>6</v>
      </c>
      <c r="C1540" s="75"/>
      <c r="D1540" s="71" t="s">
        <v>219</v>
      </c>
      <c r="E1540" s="71"/>
      <c r="F1540" s="71"/>
      <c r="G1540" s="71"/>
      <c r="H1540" s="71"/>
      <c r="U1540" s="28">
        <f t="shared" si="2341"/>
        <v>33</v>
      </c>
      <c r="V1540" s="28">
        <f t="shared" si="2342"/>
        <v>203</v>
      </c>
    </row>
    <row r="1541" spans="1:24" x14ac:dyDescent="0.3">
      <c r="A1541" s="28">
        <f t="shared" si="2365"/>
        <v>33204</v>
      </c>
      <c r="B1541" s="63" t="s">
        <v>7</v>
      </c>
      <c r="C1541" s="63"/>
      <c r="D1541" s="71" t="s">
        <v>29</v>
      </c>
      <c r="E1541" s="71"/>
      <c r="F1541" s="71"/>
      <c r="G1541" s="71"/>
      <c r="H1541" s="71"/>
      <c r="J1541" s="17"/>
      <c r="K1541" s="17" t="s">
        <v>53</v>
      </c>
      <c r="L1541" s="17" t="s">
        <v>54</v>
      </c>
      <c r="M1541" s="17" t="s">
        <v>55</v>
      </c>
      <c r="N1541" s="17" t="s">
        <v>56</v>
      </c>
      <c r="O1541" s="17" t="s">
        <v>57</v>
      </c>
      <c r="P1541" s="17" t="s">
        <v>2</v>
      </c>
      <c r="Q1541" s="17" t="s">
        <v>3</v>
      </c>
      <c r="R1541" s="17" t="s">
        <v>4</v>
      </c>
      <c r="S1541" s="17" t="s">
        <v>5</v>
      </c>
      <c r="U1541" s="28">
        <f t="shared" si="2341"/>
        <v>33</v>
      </c>
      <c r="V1541" s="28">
        <f t="shared" si="2342"/>
        <v>204</v>
      </c>
      <c r="X1541" s="1" t="s">
        <v>48</v>
      </c>
    </row>
    <row r="1542" spans="1:24" x14ac:dyDescent="0.3">
      <c r="A1542" s="28">
        <f t="shared" si="2365"/>
        <v>33205</v>
      </c>
      <c r="B1542" s="63" t="s">
        <v>9</v>
      </c>
      <c r="C1542" s="63"/>
      <c r="D1542" s="71" t="s">
        <v>30</v>
      </c>
      <c r="E1542" s="71"/>
      <c r="F1542" s="71"/>
      <c r="G1542" s="71"/>
      <c r="H1542" s="71"/>
      <c r="J1542" s="17">
        <f t="shared" ref="J1542" si="2369">COUNTA(B1554:B1563)</f>
        <v>3</v>
      </c>
      <c r="K1542" s="17">
        <f t="shared" ref="K1542" si="2370">IF(L1542-1&lt;2,0,L1542-1)</f>
        <v>0</v>
      </c>
      <c r="L1542" s="17">
        <f t="shared" ref="L1542" si="2371">IF(M1542-1&lt;2,0,M1542-1)</f>
        <v>0</v>
      </c>
      <c r="M1542" s="17">
        <f t="shared" ref="M1542" si="2372">IF(N1542-1&lt;2,0,N1542-1)</f>
        <v>0</v>
      </c>
      <c r="N1542" s="17">
        <f t="shared" ref="N1542" si="2373">IF(O1542-1&lt;2,0,O1542-1)</f>
        <v>0</v>
      </c>
      <c r="O1542" s="17">
        <f t="shared" ref="O1542" si="2374">IF(P1542-1&lt;2,0,P1542-1)</f>
        <v>0</v>
      </c>
      <c r="P1542" s="17">
        <f t="shared" ref="P1542" si="2375">IF(Q1542-1&lt;2,0,Q1542-1)</f>
        <v>0</v>
      </c>
      <c r="Q1542" s="17">
        <f t="shared" ref="Q1542" si="2376">IF(R1542-1&lt;2,0,R1542-1)</f>
        <v>0</v>
      </c>
      <c r="R1542" s="17">
        <f t="shared" ref="R1542" si="2377">IF(S1542-1&lt;2,0,S1542-1)</f>
        <v>2</v>
      </c>
      <c r="S1542" s="17">
        <f t="shared" ref="S1542" si="2378">J1542</f>
        <v>3</v>
      </c>
      <c r="U1542" s="28">
        <f t="shared" si="2341"/>
        <v>33</v>
      </c>
      <c r="V1542" s="28">
        <f t="shared" si="2342"/>
        <v>205</v>
      </c>
      <c r="X1542" s="1" t="s">
        <v>49</v>
      </c>
    </row>
    <row r="1543" spans="1:24" x14ac:dyDescent="0.3">
      <c r="A1543" s="28">
        <f t="shared" si="2365"/>
        <v>33206</v>
      </c>
      <c r="B1543" s="63" t="s">
        <v>10</v>
      </c>
      <c r="C1543" s="63"/>
      <c r="D1543" s="76" t="s">
        <v>220</v>
      </c>
      <c r="E1543" s="71"/>
      <c r="F1543" s="71"/>
      <c r="G1543" s="71"/>
      <c r="H1543" s="71"/>
      <c r="J1543" s="28" t="str">
        <f t="shared" ref="J1543" si="2379">CONCATENATE(J1542,1)</f>
        <v>31</v>
      </c>
      <c r="K1543" s="29">
        <f t="shared" ref="K1543" si="2380">IF(K1542=0,0,VLOOKUP(J1543,J1547:S1577,K1542,FALSE))</f>
        <v>0</v>
      </c>
      <c r="L1543" s="29">
        <f t="shared" ref="L1543" si="2381">IF(L1542=0,0,VLOOKUP(J1543,J1547:S1577,L1542,FALSE))</f>
        <v>0</v>
      </c>
      <c r="M1543" s="29">
        <f t="shared" ref="M1543" si="2382">IF(M1542=0,0,VLOOKUP(J1543,J1547:S1577,M1542,FALSE))</f>
        <v>0</v>
      </c>
      <c r="N1543" s="29">
        <f t="shared" ref="N1543" si="2383">IF(N1542=0,0,VLOOKUP(J1543,J1547:S1577,N1542,FALSE))</f>
        <v>0</v>
      </c>
      <c r="O1543" s="29">
        <f t="shared" ref="O1543" si="2384">IF(O1542=0,0,VLOOKUP(J1543,J1547:S1577,O1542,FALSE))</f>
        <v>0</v>
      </c>
      <c r="P1543" s="29">
        <f t="shared" ref="P1543" si="2385">IF(P1542=0,0,VLOOKUP(J1543,J1547:S1577,P1542,FALSE))</f>
        <v>0</v>
      </c>
      <c r="Q1543" s="29">
        <f t="shared" ref="Q1543" si="2386">IF(Q1542=0,0,VLOOKUP(J1543,J1547:S1577,Q1542,FALSE))</f>
        <v>0</v>
      </c>
      <c r="R1543" s="29">
        <f t="shared" ref="R1543" si="2387">IF(R1542=0,0,VLOOKUP(J1543,J1547:S1577,R1542,FALSE))</f>
        <v>0.98980791846334792</v>
      </c>
      <c r="S1543" s="29">
        <f t="shared" ref="S1543" si="2388">IF(S1542=0,0,VLOOKUP(J1543,J1547:S1577,S1542,FALSE))</f>
        <v>0.45276362210897148</v>
      </c>
      <c r="U1543" s="28">
        <f t="shared" si="2341"/>
        <v>33</v>
      </c>
      <c r="V1543" s="28">
        <f t="shared" si="2342"/>
        <v>206</v>
      </c>
      <c r="X1543" s="1" t="s">
        <v>50</v>
      </c>
    </row>
    <row r="1544" spans="1:24" x14ac:dyDescent="0.3">
      <c r="A1544" s="28">
        <f t="shared" si="2365"/>
        <v>33207</v>
      </c>
      <c r="B1544" s="63" t="s">
        <v>11</v>
      </c>
      <c r="C1544" s="63"/>
      <c r="D1544" s="64">
        <v>45733</v>
      </c>
      <c r="E1544" s="64"/>
      <c r="F1544" s="64"/>
      <c r="G1544" s="64"/>
      <c r="H1544" s="64"/>
      <c r="J1544" s="28" t="str">
        <f t="shared" ref="J1544" si="2389">CONCATENATE(J1542,2)</f>
        <v>32</v>
      </c>
      <c r="K1544" s="22">
        <f t="shared" ref="K1544" si="2390">IF(K1542=0,0,VLOOKUP(J1544,J1547:S1577,K1542,FALSE))</f>
        <v>0</v>
      </c>
      <c r="L1544" s="22">
        <f t="shared" ref="L1544" si="2391">IF(L1542=0,0,VLOOKUP(J1544,J1547:S1577,L1542,FALSE))</f>
        <v>0</v>
      </c>
      <c r="M1544" s="22">
        <f t="shared" ref="M1544" si="2392">IF(M1542=0,0,VLOOKUP(J1544,J1547:S1577,M1542,FALSE))</f>
        <v>0</v>
      </c>
      <c r="N1544" s="22">
        <f t="shared" ref="N1544" si="2393">IF(N1542=0,0,VLOOKUP(J1544,J1547:S1577,N1542,FALSE))</f>
        <v>0</v>
      </c>
      <c r="O1544" s="22">
        <f t="shared" ref="O1544" si="2394">IF(O1542=0,0,VLOOKUP(J1544,J1547:S1577,O1542,FALSE))</f>
        <v>0</v>
      </c>
      <c r="P1544" s="22">
        <f t="shared" ref="P1544" si="2395">IF(P1542=0,0,VLOOKUP(J1544,J1547:S1577,P1542,FALSE))</f>
        <v>0</v>
      </c>
      <c r="Q1544" s="22">
        <f t="shared" ref="Q1544" si="2396">IF(Q1542=0,0,VLOOKUP(J1544,J1547:S1577,Q1542,FALSE))</f>
        <v>0</v>
      </c>
      <c r="R1544" s="22">
        <f t="shared" ref="R1544" si="2397">IF(R1542=0,0,VLOOKUP(J1544,J1547:S1577,R1542,FALSE))</f>
        <v>1.6974233708044718E-2</v>
      </c>
      <c r="S1544" s="22">
        <f t="shared" ref="S1544" si="2398">IF(S1542=0,0,VLOOKUP(J1544,J1547:S1577,S1542,FALSE))</f>
        <v>0.44363083405065107</v>
      </c>
      <c r="U1544" s="28">
        <f t="shared" si="2341"/>
        <v>33</v>
      </c>
      <c r="V1544" s="28">
        <f t="shared" si="2342"/>
        <v>207</v>
      </c>
    </row>
    <row r="1545" spans="1:24" x14ac:dyDescent="0.3">
      <c r="A1545" s="28">
        <f t="shared" si="2365"/>
        <v>33208</v>
      </c>
      <c r="B1545" s="63" t="s">
        <v>12</v>
      </c>
      <c r="C1545" s="63"/>
      <c r="D1545" s="65">
        <v>46112</v>
      </c>
      <c r="E1545" s="65"/>
      <c r="F1545" s="65"/>
      <c r="G1545" s="65"/>
      <c r="H1545" s="65"/>
      <c r="J1545" s="28" t="str">
        <f t="shared" ref="J1545" si="2399">CONCATENATE(J1542,3)</f>
        <v>33</v>
      </c>
      <c r="K1545" s="22"/>
      <c r="L1545" s="22"/>
      <c r="M1545" s="22"/>
      <c r="N1545" s="22" t="s">
        <v>58</v>
      </c>
      <c r="O1545" s="29">
        <f t="shared" ref="O1545" si="2400">J1542-2</f>
        <v>1</v>
      </c>
      <c r="P1545" s="22" t="s">
        <v>59</v>
      </c>
      <c r="Q1545" s="29">
        <f t="shared" ref="Q1545" si="2401">VLOOKUP(J1545,J1547:S1577,3,FALSE)</f>
        <v>0.24248808301391556</v>
      </c>
      <c r="R1545" s="22" t="s">
        <v>60</v>
      </c>
      <c r="S1545" s="22">
        <f t="shared" ref="S1545" si="2402">VLOOKUP(J1545,J1547:S1577,2,FALSE)</f>
        <v>0.99970599764798118</v>
      </c>
      <c r="U1545" s="28">
        <f t="shared" si="2341"/>
        <v>33</v>
      </c>
      <c r="V1545" s="28">
        <f t="shared" si="2342"/>
        <v>208</v>
      </c>
    </row>
    <row r="1546" spans="1:24" x14ac:dyDescent="0.3">
      <c r="A1546" s="28">
        <f t="shared" si="2365"/>
        <v>33209</v>
      </c>
      <c r="B1546" s="63" t="s">
        <v>13</v>
      </c>
      <c r="C1546" s="63"/>
      <c r="D1546" s="15">
        <v>0.1</v>
      </c>
      <c r="E1546" s="66" t="s">
        <v>14</v>
      </c>
      <c r="F1546" s="66"/>
      <c r="G1546" s="66"/>
      <c r="H1546" s="6" t="s">
        <v>64</v>
      </c>
      <c r="J1546" s="17"/>
      <c r="K1546" s="17">
        <v>3</v>
      </c>
      <c r="L1546" s="17">
        <v>3</v>
      </c>
      <c r="M1546" s="17"/>
      <c r="N1546" s="17"/>
      <c r="O1546" s="17"/>
      <c r="P1546" s="17"/>
      <c r="Q1546" s="17"/>
      <c r="R1546" s="17"/>
      <c r="S1546" s="17"/>
      <c r="U1546" s="28">
        <f t="shared" si="2341"/>
        <v>33</v>
      </c>
      <c r="V1546" s="28">
        <f t="shared" si="2342"/>
        <v>209</v>
      </c>
    </row>
    <row r="1547" spans="1:24" x14ac:dyDescent="0.3">
      <c r="A1547" s="28">
        <f t="shared" si="2365"/>
        <v>33210</v>
      </c>
      <c r="B1547" s="63" t="s">
        <v>15</v>
      </c>
      <c r="C1547" s="63"/>
      <c r="D1547" s="2">
        <f t="shared" ref="D1547" si="2403">MIN(B1554:B1563)</f>
        <v>15</v>
      </c>
      <c r="E1547" s="3" t="s">
        <v>16</v>
      </c>
      <c r="F1547" s="2">
        <f t="shared" ref="F1547" si="2404">MAX(B1554:B1563)</f>
        <v>35</v>
      </c>
      <c r="G1547" s="4" t="str">
        <f t="shared" ref="G1547" si="2405">IF(H1546="","",H1546)</f>
        <v>°C</v>
      </c>
      <c r="H1547" s="14"/>
      <c r="J1547" s="28" t="str">
        <f t="shared" ref="J1547" si="2406">CONCATENATE(K1546,1)</f>
        <v>31</v>
      </c>
      <c r="K1547" s="22">
        <f t="array" ref="K1547:L1549">LINEST(B1554:B1556,C1554:C1556^{1},TRUE,TRUE)</f>
        <v>0.98980791846334792</v>
      </c>
      <c r="L1547" s="22">
        <v>0.45276362210897148</v>
      </c>
      <c r="M1547" s="17"/>
      <c r="N1547" s="17"/>
      <c r="O1547" s="17"/>
      <c r="P1547" s="17"/>
      <c r="Q1547" s="17"/>
      <c r="R1547" s="17"/>
      <c r="S1547" s="17"/>
      <c r="U1547" s="28">
        <f t="shared" si="2341"/>
        <v>33</v>
      </c>
      <c r="V1547" s="28">
        <f t="shared" si="2342"/>
        <v>210</v>
      </c>
    </row>
    <row r="1548" spans="1:24" x14ac:dyDescent="0.3">
      <c r="A1548" s="28">
        <f t="shared" si="2365"/>
        <v>33211</v>
      </c>
      <c r="J1548" s="28" t="str">
        <f t="shared" ref="J1548" si="2407">CONCATENATE(K1546,2)</f>
        <v>32</v>
      </c>
      <c r="K1548" s="22">
        <v>1.6974233708044718E-2</v>
      </c>
      <c r="L1548" s="22">
        <v>0.44363083405065107</v>
      </c>
      <c r="M1548" s="17"/>
      <c r="N1548" s="17"/>
      <c r="O1548" s="17"/>
      <c r="P1548" s="17"/>
      <c r="Q1548" s="17"/>
      <c r="R1548" s="17"/>
      <c r="S1548" s="17"/>
      <c r="U1548" s="28">
        <f t="shared" si="2341"/>
        <v>33</v>
      </c>
      <c r="V1548" s="28">
        <f t="shared" si="2342"/>
        <v>211</v>
      </c>
    </row>
    <row r="1549" spans="1:24" x14ac:dyDescent="0.3">
      <c r="A1549" s="28">
        <f t="shared" si="2365"/>
        <v>33212</v>
      </c>
      <c r="B1549" s="67" t="s">
        <v>17</v>
      </c>
      <c r="C1549" s="67"/>
      <c r="D1549" s="67"/>
      <c r="E1549" s="67"/>
      <c r="F1549" s="67"/>
      <c r="G1549" s="68" t="s">
        <v>31</v>
      </c>
      <c r="H1549" s="69"/>
      <c r="J1549" s="28" t="str">
        <f t="shared" ref="J1549" si="2408">CONCATENATE(K1546,3)</f>
        <v>33</v>
      </c>
      <c r="K1549" s="22">
        <v>0.99970599764798118</v>
      </c>
      <c r="L1549" s="22">
        <v>0.24248808301391556</v>
      </c>
      <c r="M1549" s="17"/>
      <c r="N1549" s="17"/>
      <c r="O1549" s="17"/>
      <c r="P1549" s="17"/>
      <c r="Q1549" s="17"/>
      <c r="R1549" s="17"/>
      <c r="S1549" s="17"/>
      <c r="U1549" s="28">
        <f t="shared" si="2341"/>
        <v>33</v>
      </c>
      <c r="V1549" s="28">
        <f t="shared" si="2342"/>
        <v>212</v>
      </c>
    </row>
    <row r="1550" spans="1:24" x14ac:dyDescent="0.3">
      <c r="A1550" s="28">
        <f t="shared" si="2365"/>
        <v>33213</v>
      </c>
      <c r="B1550" s="66" t="s">
        <v>18</v>
      </c>
      <c r="C1550" s="66"/>
      <c r="D1550" s="66"/>
      <c r="E1550" s="66" t="str">
        <f t="shared" ref="E1550" si="2409">IF(D1543="","",D1543)</f>
        <v>E0136/25</v>
      </c>
      <c r="F1550" s="66"/>
      <c r="G1550" s="4" t="s">
        <v>18</v>
      </c>
      <c r="H1550" s="16"/>
      <c r="J1550" s="17"/>
      <c r="K1550" s="17">
        <v>4</v>
      </c>
      <c r="L1550" s="17">
        <v>4</v>
      </c>
      <c r="M1550" s="17">
        <v>4</v>
      </c>
      <c r="N1550" s="17"/>
      <c r="O1550" s="17"/>
      <c r="P1550" s="17"/>
      <c r="Q1550" s="17"/>
      <c r="R1550" s="17"/>
      <c r="S1550" s="17"/>
      <c r="U1550" s="28">
        <f t="shared" si="2341"/>
        <v>33</v>
      </c>
      <c r="V1550" s="28">
        <f t="shared" si="2342"/>
        <v>213</v>
      </c>
    </row>
    <row r="1551" spans="1:24" ht="15" customHeight="1" x14ac:dyDescent="0.3">
      <c r="A1551" s="28">
        <f t="shared" si="2365"/>
        <v>33214</v>
      </c>
      <c r="B1551" s="5" t="s">
        <v>19</v>
      </c>
      <c r="C1551" s="5" t="s">
        <v>20</v>
      </c>
      <c r="D1551" s="5" t="s">
        <v>21</v>
      </c>
      <c r="E1551" s="5"/>
      <c r="F1551" s="70" t="s">
        <v>33</v>
      </c>
      <c r="G1551" s="5" t="s">
        <v>19</v>
      </c>
      <c r="H1551" s="5" t="s">
        <v>20</v>
      </c>
      <c r="J1551" s="28" t="str">
        <f t="shared" ref="J1551" si="2410">CONCATENATE(K1550,1)</f>
        <v>41</v>
      </c>
      <c r="K1551" s="22" t="e">
        <f t="array" ref="K1551:M1553">LINEST(B1554:B1557,C1554:C1557^{1,2},TRUE,TRUE)</f>
        <v>#VALUE!</v>
      </c>
      <c r="L1551" s="22" t="e">
        <v>#VALUE!</v>
      </c>
      <c r="M1551" s="22" t="e">
        <v>#VALUE!</v>
      </c>
      <c r="N1551" s="17"/>
      <c r="O1551" s="17"/>
      <c r="P1551" s="17"/>
      <c r="Q1551" s="17"/>
      <c r="R1551" s="17"/>
      <c r="S1551" s="17"/>
      <c r="U1551" s="28">
        <f t="shared" si="2341"/>
        <v>33</v>
      </c>
      <c r="V1551" s="28">
        <f t="shared" si="2342"/>
        <v>214</v>
      </c>
    </row>
    <row r="1552" spans="1:24" x14ac:dyDescent="0.3">
      <c r="A1552" s="28">
        <f t="shared" si="2365"/>
        <v>33215</v>
      </c>
      <c r="B1552" s="5" t="s">
        <v>22</v>
      </c>
      <c r="C1552" s="5" t="s">
        <v>23</v>
      </c>
      <c r="D1552" s="5" t="s">
        <v>24</v>
      </c>
      <c r="E1552" s="5" t="s">
        <v>32</v>
      </c>
      <c r="F1552" s="70"/>
      <c r="G1552" s="5" t="s">
        <v>22</v>
      </c>
      <c r="H1552" s="5" t="s">
        <v>23</v>
      </c>
      <c r="J1552" s="28" t="str">
        <f t="shared" ref="J1552" si="2411">CONCATENATE(K1550,2)</f>
        <v>42</v>
      </c>
      <c r="K1552" s="22" t="e">
        <v>#VALUE!</v>
      </c>
      <c r="L1552" s="22" t="e">
        <v>#VALUE!</v>
      </c>
      <c r="M1552" s="22" t="e">
        <v>#VALUE!</v>
      </c>
      <c r="N1552" s="17"/>
      <c r="O1552" s="17"/>
      <c r="P1552" s="17"/>
      <c r="Q1552" s="17"/>
      <c r="R1552" s="17"/>
      <c r="S1552" s="17"/>
      <c r="U1552" s="28">
        <f t="shared" si="2341"/>
        <v>33</v>
      </c>
      <c r="V1552" s="28">
        <f t="shared" si="2342"/>
        <v>215</v>
      </c>
    </row>
    <row r="1553" spans="1:22" x14ac:dyDescent="0.3">
      <c r="A1553" s="28">
        <f t="shared" si="2365"/>
        <v>33216</v>
      </c>
      <c r="B1553" s="6" t="str">
        <f t="shared" ref="B1553" si="2412">IF(H1546="","",H1546)</f>
        <v>°C</v>
      </c>
      <c r="C1553" s="6" t="str">
        <f t="shared" ref="C1553" si="2413">IF(H1546="","",H1546)</f>
        <v>°C</v>
      </c>
      <c r="D1553" s="6" t="str">
        <f t="shared" ref="D1553" si="2414">IF(H1546="","",H1546)</f>
        <v>°C</v>
      </c>
      <c r="E1553" s="6"/>
      <c r="F1553" s="6"/>
      <c r="G1553" s="6" t="str">
        <f t="shared" ref="G1553" si="2415">IF(H1546="","",H1546)</f>
        <v>°C</v>
      </c>
      <c r="H1553" s="6" t="str">
        <f t="shared" ref="H1553" si="2416">IF(H1546="","",H1546)</f>
        <v>°C</v>
      </c>
      <c r="J1553" s="28" t="str">
        <f t="shared" ref="J1553" si="2417">CONCATENATE(K1550,3)</f>
        <v>43</v>
      </c>
      <c r="K1553" s="22" t="e">
        <v>#VALUE!</v>
      </c>
      <c r="L1553" s="22" t="e">
        <v>#VALUE!</v>
      </c>
      <c r="M1553" s="22" t="e">
        <v>#VALUE!</v>
      </c>
      <c r="N1553" s="17"/>
      <c r="O1553" s="17"/>
      <c r="P1553" s="17"/>
      <c r="Q1553" s="17"/>
      <c r="R1553" s="17"/>
      <c r="S1553" s="17"/>
      <c r="U1553" s="28">
        <f t="shared" si="2341"/>
        <v>33</v>
      </c>
      <c r="V1553" s="28">
        <f t="shared" si="2342"/>
        <v>216</v>
      </c>
    </row>
    <row r="1554" spans="1:22" x14ac:dyDescent="0.3">
      <c r="A1554" s="28">
        <f t="shared" si="2365"/>
        <v>33217</v>
      </c>
      <c r="B1554" s="26">
        <v>15</v>
      </c>
      <c r="C1554" s="26">
        <v>14.8</v>
      </c>
      <c r="D1554" s="26">
        <v>0.1</v>
      </c>
      <c r="E1554" s="9">
        <v>2</v>
      </c>
      <c r="F1554" s="26">
        <v>1000000</v>
      </c>
      <c r="G1554" s="27"/>
      <c r="H1554" s="27"/>
      <c r="J1554" s="17"/>
      <c r="K1554" s="17">
        <v>5</v>
      </c>
      <c r="L1554" s="17">
        <v>5</v>
      </c>
      <c r="M1554" s="17">
        <v>5</v>
      </c>
      <c r="N1554" s="17">
        <v>5</v>
      </c>
      <c r="O1554" s="17"/>
      <c r="P1554" s="17"/>
      <c r="Q1554" s="17"/>
      <c r="R1554" s="17"/>
      <c r="S1554" s="17"/>
      <c r="U1554" s="28">
        <f t="shared" si="2341"/>
        <v>33</v>
      </c>
      <c r="V1554" s="28">
        <f t="shared" si="2342"/>
        <v>217</v>
      </c>
    </row>
    <row r="1555" spans="1:22" x14ac:dyDescent="0.3">
      <c r="A1555" s="28">
        <f t="shared" si="2365"/>
        <v>33218</v>
      </c>
      <c r="B1555" s="26">
        <v>25</v>
      </c>
      <c r="C1555" s="26">
        <v>24.6</v>
      </c>
      <c r="D1555" s="26">
        <v>0.1</v>
      </c>
      <c r="E1555" s="9">
        <v>2</v>
      </c>
      <c r="F1555" s="26">
        <v>1000000</v>
      </c>
      <c r="G1555" s="27"/>
      <c r="H1555" s="27"/>
      <c r="J1555" s="28" t="str">
        <f t="shared" ref="J1555" si="2418">CONCATENATE(K1554,1)</f>
        <v>51</v>
      </c>
      <c r="K1555" s="22" t="e">
        <f t="array" ref="K1555:N1557">LINEST(B1554:B1558,C1554:C1558^{1,2,3},TRUE,TRUE)</f>
        <v>#VALUE!</v>
      </c>
      <c r="L1555" s="22" t="e">
        <v>#VALUE!</v>
      </c>
      <c r="M1555" s="22" t="e">
        <v>#VALUE!</v>
      </c>
      <c r="N1555" s="22" t="e">
        <v>#VALUE!</v>
      </c>
      <c r="O1555" s="17"/>
      <c r="P1555" s="17"/>
      <c r="Q1555" s="17"/>
      <c r="R1555" s="17"/>
      <c r="S1555" s="17"/>
      <c r="U1555" s="28">
        <f t="shared" si="2341"/>
        <v>33</v>
      </c>
      <c r="V1555" s="28">
        <f t="shared" si="2342"/>
        <v>218</v>
      </c>
    </row>
    <row r="1556" spans="1:22" x14ac:dyDescent="0.3">
      <c r="A1556" s="28">
        <f t="shared" si="2365"/>
        <v>33219</v>
      </c>
      <c r="B1556" s="26">
        <v>35</v>
      </c>
      <c r="C1556" s="26">
        <v>35</v>
      </c>
      <c r="D1556" s="26">
        <v>0.1</v>
      </c>
      <c r="E1556" s="9">
        <v>2</v>
      </c>
      <c r="F1556" s="26">
        <v>1000000</v>
      </c>
      <c r="G1556" s="27"/>
      <c r="H1556" s="27"/>
      <c r="J1556" s="28" t="str">
        <f t="shared" ref="J1556" si="2419">CONCATENATE(K1554,2)</f>
        <v>52</v>
      </c>
      <c r="K1556" s="22" t="e">
        <v>#VALUE!</v>
      </c>
      <c r="L1556" s="22" t="e">
        <v>#VALUE!</v>
      </c>
      <c r="M1556" s="22" t="e">
        <v>#VALUE!</v>
      </c>
      <c r="N1556" s="22" t="e">
        <v>#VALUE!</v>
      </c>
      <c r="O1556" s="17"/>
      <c r="P1556" s="17"/>
      <c r="Q1556" s="17"/>
      <c r="R1556" s="17"/>
      <c r="S1556" s="17"/>
      <c r="U1556" s="28">
        <f t="shared" si="2341"/>
        <v>33</v>
      </c>
      <c r="V1556" s="28">
        <f t="shared" si="2342"/>
        <v>219</v>
      </c>
    </row>
    <row r="1557" spans="1:22" x14ac:dyDescent="0.3">
      <c r="A1557" s="28">
        <f t="shared" si="2365"/>
        <v>33220</v>
      </c>
      <c r="B1557" s="26"/>
      <c r="C1557" s="26"/>
      <c r="D1557" s="26"/>
      <c r="E1557" s="9"/>
      <c r="F1557" s="26"/>
      <c r="G1557" s="27"/>
      <c r="H1557" s="27"/>
      <c r="J1557" s="28" t="str">
        <f t="shared" ref="J1557" si="2420">CONCATENATE(K1554,3)</f>
        <v>53</v>
      </c>
      <c r="K1557" s="22" t="e">
        <v>#VALUE!</v>
      </c>
      <c r="L1557" s="22" t="e">
        <v>#VALUE!</v>
      </c>
      <c r="M1557" s="22" t="e">
        <v>#VALUE!</v>
      </c>
      <c r="N1557" s="22" t="e">
        <v>#VALUE!</v>
      </c>
      <c r="O1557" s="17"/>
      <c r="P1557" s="17"/>
      <c r="Q1557" s="17"/>
      <c r="R1557" s="17"/>
      <c r="S1557" s="17"/>
      <c r="U1557" s="28">
        <f t="shared" si="2341"/>
        <v>33</v>
      </c>
      <c r="V1557" s="28">
        <f t="shared" si="2342"/>
        <v>220</v>
      </c>
    </row>
    <row r="1558" spans="1:22" x14ac:dyDescent="0.3">
      <c r="A1558" s="28">
        <f t="shared" si="2365"/>
        <v>33221</v>
      </c>
      <c r="B1558" s="26"/>
      <c r="C1558" s="26"/>
      <c r="D1558" s="26"/>
      <c r="E1558" s="9"/>
      <c r="F1558" s="26"/>
      <c r="G1558" s="27"/>
      <c r="H1558" s="27"/>
      <c r="J1558" s="17"/>
      <c r="K1558" s="17">
        <v>6</v>
      </c>
      <c r="L1558" s="17">
        <v>6</v>
      </c>
      <c r="M1558" s="17">
        <v>6</v>
      </c>
      <c r="N1558" s="17">
        <v>6</v>
      </c>
      <c r="O1558" s="17">
        <v>6</v>
      </c>
      <c r="P1558" s="17"/>
      <c r="Q1558" s="17"/>
      <c r="R1558" s="17"/>
      <c r="S1558" s="17"/>
      <c r="U1558" s="28">
        <f t="shared" si="2341"/>
        <v>33</v>
      </c>
      <c r="V1558" s="28">
        <f t="shared" si="2342"/>
        <v>221</v>
      </c>
    </row>
    <row r="1559" spans="1:22" x14ac:dyDescent="0.3">
      <c r="A1559" s="28">
        <f t="shared" si="2365"/>
        <v>33222</v>
      </c>
      <c r="B1559" s="26"/>
      <c r="C1559" s="26"/>
      <c r="D1559" s="26"/>
      <c r="E1559" s="9"/>
      <c r="F1559" s="26"/>
      <c r="G1559" s="27"/>
      <c r="H1559" s="27"/>
      <c r="J1559" s="28" t="str">
        <f t="shared" ref="J1559" si="2421">CONCATENATE(K1558,1)</f>
        <v>61</v>
      </c>
      <c r="K1559" s="22" t="e">
        <f t="array" ref="K1559:O1561">LINEST(B1554:B1559,C1554:C1559^{1,2,3,4},TRUE,TRUE)</f>
        <v>#VALUE!</v>
      </c>
      <c r="L1559" s="22" t="e">
        <v>#VALUE!</v>
      </c>
      <c r="M1559" s="22" t="e">
        <v>#VALUE!</v>
      </c>
      <c r="N1559" s="22" t="e">
        <v>#VALUE!</v>
      </c>
      <c r="O1559" s="22" t="e">
        <v>#VALUE!</v>
      </c>
      <c r="P1559" s="17"/>
      <c r="Q1559" s="17"/>
      <c r="R1559" s="17"/>
      <c r="S1559" s="17"/>
      <c r="U1559" s="28">
        <f t="shared" si="2341"/>
        <v>33</v>
      </c>
      <c r="V1559" s="28">
        <f t="shared" si="2342"/>
        <v>222</v>
      </c>
    </row>
    <row r="1560" spans="1:22" x14ac:dyDescent="0.3">
      <c r="A1560" s="28">
        <f t="shared" si="2365"/>
        <v>33223</v>
      </c>
      <c r="B1560" s="26"/>
      <c r="C1560" s="26"/>
      <c r="D1560" s="26"/>
      <c r="E1560" s="9"/>
      <c r="F1560" s="26"/>
      <c r="G1560" s="27"/>
      <c r="H1560" s="27"/>
      <c r="J1560" s="28" t="str">
        <f t="shared" ref="J1560" si="2422">CONCATENATE(K1558,2)</f>
        <v>62</v>
      </c>
      <c r="K1560" s="22" t="e">
        <v>#VALUE!</v>
      </c>
      <c r="L1560" s="22" t="e">
        <v>#VALUE!</v>
      </c>
      <c r="M1560" s="22" t="e">
        <v>#VALUE!</v>
      </c>
      <c r="N1560" s="22" t="e">
        <v>#VALUE!</v>
      </c>
      <c r="O1560" s="22" t="e">
        <v>#VALUE!</v>
      </c>
      <c r="P1560" s="17"/>
      <c r="Q1560" s="17"/>
      <c r="R1560" s="17"/>
      <c r="S1560" s="17"/>
      <c r="U1560" s="28">
        <f t="shared" si="2341"/>
        <v>33</v>
      </c>
      <c r="V1560" s="28">
        <f t="shared" si="2342"/>
        <v>223</v>
      </c>
    </row>
    <row r="1561" spans="1:22" x14ac:dyDescent="0.3">
      <c r="A1561" s="28">
        <f t="shared" si="2365"/>
        <v>33224</v>
      </c>
      <c r="B1561" s="26"/>
      <c r="C1561" s="26"/>
      <c r="D1561" s="26"/>
      <c r="E1561" s="9"/>
      <c r="F1561" s="26"/>
      <c r="G1561" s="27"/>
      <c r="H1561" s="27"/>
      <c r="J1561" s="28" t="str">
        <f t="shared" ref="J1561" si="2423">CONCATENATE(K1558,3)</f>
        <v>63</v>
      </c>
      <c r="K1561" s="22" t="e">
        <v>#VALUE!</v>
      </c>
      <c r="L1561" s="22" t="e">
        <v>#VALUE!</v>
      </c>
      <c r="M1561" s="22" t="e">
        <v>#VALUE!</v>
      </c>
      <c r="N1561" s="22" t="e">
        <v>#VALUE!</v>
      </c>
      <c r="O1561" s="22" t="e">
        <v>#VALUE!</v>
      </c>
      <c r="P1561" s="17"/>
      <c r="Q1561" s="17"/>
      <c r="R1561" s="17"/>
      <c r="S1561" s="17"/>
      <c r="U1561" s="28">
        <f t="shared" si="2341"/>
        <v>33</v>
      </c>
      <c r="V1561" s="28">
        <f t="shared" si="2342"/>
        <v>224</v>
      </c>
    </row>
    <row r="1562" spans="1:22" x14ac:dyDescent="0.3">
      <c r="A1562" s="28">
        <f t="shared" si="2365"/>
        <v>33225</v>
      </c>
      <c r="B1562" s="26"/>
      <c r="C1562" s="26"/>
      <c r="D1562" s="26"/>
      <c r="E1562" s="9"/>
      <c r="F1562" s="26"/>
      <c r="G1562" s="27"/>
      <c r="H1562" s="27"/>
      <c r="J1562" s="17"/>
      <c r="K1562" s="17">
        <v>7</v>
      </c>
      <c r="L1562" s="17">
        <v>7</v>
      </c>
      <c r="M1562" s="17">
        <v>7</v>
      </c>
      <c r="N1562" s="17">
        <v>7</v>
      </c>
      <c r="O1562" s="17">
        <v>7</v>
      </c>
      <c r="P1562" s="17">
        <v>7</v>
      </c>
      <c r="Q1562" s="17"/>
      <c r="R1562" s="17"/>
      <c r="S1562" s="17"/>
      <c r="U1562" s="28">
        <f t="shared" si="2341"/>
        <v>33</v>
      </c>
      <c r="V1562" s="28">
        <f t="shared" si="2342"/>
        <v>225</v>
      </c>
    </row>
    <row r="1563" spans="1:22" x14ac:dyDescent="0.3">
      <c r="A1563" s="28">
        <f t="shared" si="2365"/>
        <v>33226</v>
      </c>
      <c r="B1563" s="26"/>
      <c r="C1563" s="26"/>
      <c r="D1563" s="26"/>
      <c r="E1563" s="9"/>
      <c r="F1563" s="26"/>
      <c r="G1563" s="27"/>
      <c r="H1563" s="27"/>
      <c r="J1563" s="28" t="str">
        <f t="shared" ref="J1563" si="2424">CONCATENATE(K1562,1)</f>
        <v>71</v>
      </c>
      <c r="K1563" s="22" t="e">
        <f t="array" ref="K1563:P1565">LINEST(B1554:B1560,C1554:C1560^{1,2,3,4,5},TRUE,TRUE)</f>
        <v>#VALUE!</v>
      </c>
      <c r="L1563" s="22" t="e">
        <v>#VALUE!</v>
      </c>
      <c r="M1563" s="22" t="e">
        <v>#VALUE!</v>
      </c>
      <c r="N1563" s="22" t="e">
        <v>#VALUE!</v>
      </c>
      <c r="O1563" s="22" t="e">
        <v>#VALUE!</v>
      </c>
      <c r="P1563" s="22" t="e">
        <v>#VALUE!</v>
      </c>
      <c r="Q1563" s="17"/>
      <c r="R1563" s="17"/>
      <c r="S1563" s="17"/>
      <c r="U1563" s="28">
        <f t="shared" si="2341"/>
        <v>33</v>
      </c>
      <c r="V1563" s="28">
        <f t="shared" si="2342"/>
        <v>226</v>
      </c>
    </row>
    <row r="1564" spans="1:22" x14ac:dyDescent="0.3">
      <c r="A1564" s="28">
        <f t="shared" si="2365"/>
        <v>33227</v>
      </c>
      <c r="B1564" s="2">
        <f t="shared" ref="B1564" si="2425">COUNT(B1554:B1563)-2</f>
        <v>1</v>
      </c>
      <c r="J1564" s="28" t="str">
        <f t="shared" ref="J1564" si="2426">CONCATENATE(K1562,2)</f>
        <v>72</v>
      </c>
      <c r="K1564" s="22" t="e">
        <v>#VALUE!</v>
      </c>
      <c r="L1564" s="22" t="e">
        <v>#VALUE!</v>
      </c>
      <c r="M1564" s="22" t="e">
        <v>#VALUE!</v>
      </c>
      <c r="N1564" s="22" t="e">
        <v>#VALUE!</v>
      </c>
      <c r="O1564" s="22" t="e">
        <v>#VALUE!</v>
      </c>
      <c r="P1564" s="22" t="e">
        <v>#VALUE!</v>
      </c>
      <c r="Q1564" s="17"/>
      <c r="R1564" s="17"/>
      <c r="S1564" s="17"/>
      <c r="U1564" s="28">
        <f t="shared" si="2341"/>
        <v>33</v>
      </c>
      <c r="V1564" s="28">
        <f t="shared" si="2342"/>
        <v>227</v>
      </c>
    </row>
    <row r="1565" spans="1:22" x14ac:dyDescent="0.3">
      <c r="A1565" s="28">
        <f t="shared" si="2365"/>
        <v>33228</v>
      </c>
      <c r="J1565" s="28" t="str">
        <f t="shared" ref="J1565" si="2427">CONCATENATE(K1562,3)</f>
        <v>73</v>
      </c>
      <c r="K1565" s="22" t="e">
        <v>#VALUE!</v>
      </c>
      <c r="L1565" s="22" t="e">
        <v>#VALUE!</v>
      </c>
      <c r="M1565" s="22" t="e">
        <v>#VALUE!</v>
      </c>
      <c r="N1565" s="22" t="e">
        <v>#VALUE!</v>
      </c>
      <c r="O1565" s="22" t="e">
        <v>#VALUE!</v>
      </c>
      <c r="P1565" s="22" t="e">
        <v>#VALUE!</v>
      </c>
      <c r="Q1565" s="17"/>
      <c r="R1565" s="17"/>
      <c r="S1565" s="17"/>
      <c r="U1565" s="28">
        <f t="shared" si="2341"/>
        <v>33</v>
      </c>
      <c r="V1565" s="28">
        <f t="shared" si="2342"/>
        <v>228</v>
      </c>
    </row>
    <row r="1566" spans="1:22" x14ac:dyDescent="0.3">
      <c r="A1566" s="28">
        <f t="shared" si="2365"/>
        <v>33229</v>
      </c>
      <c r="B1566" s="66" t="s">
        <v>25</v>
      </c>
      <c r="C1566" s="66"/>
      <c r="D1566" s="66"/>
      <c r="E1566" s="66"/>
      <c r="F1566" s="66"/>
      <c r="G1566" s="66"/>
      <c r="H1566" s="66"/>
      <c r="J1566" s="17"/>
      <c r="K1566" s="17">
        <v>8</v>
      </c>
      <c r="L1566" s="17">
        <v>8</v>
      </c>
      <c r="M1566" s="17">
        <v>8</v>
      </c>
      <c r="N1566" s="17">
        <v>8</v>
      </c>
      <c r="O1566" s="17">
        <v>8</v>
      </c>
      <c r="P1566" s="17">
        <v>8</v>
      </c>
      <c r="Q1566" s="17">
        <v>8</v>
      </c>
      <c r="R1566" s="17"/>
      <c r="S1566" s="17"/>
      <c r="U1566" s="28">
        <f t="shared" si="2341"/>
        <v>33</v>
      </c>
      <c r="V1566" s="28">
        <f t="shared" si="2342"/>
        <v>229</v>
      </c>
    </row>
    <row r="1567" spans="1:22" x14ac:dyDescent="0.3">
      <c r="A1567" s="28">
        <f t="shared" si="2365"/>
        <v>33230</v>
      </c>
      <c r="B1567" s="71"/>
      <c r="C1567" s="71"/>
      <c r="D1567" s="71"/>
      <c r="E1567" s="71"/>
      <c r="F1567" s="71"/>
      <c r="G1567" s="71"/>
      <c r="H1567" s="71"/>
      <c r="J1567" s="28" t="str">
        <f t="shared" ref="J1567" si="2428">CONCATENATE(K1566,1)</f>
        <v>81</v>
      </c>
      <c r="K1567" s="22" t="e">
        <f t="array" ref="K1567:Q1569">LINEST(B1554:B1561,C1554:C1561^{1,2,3,4,5,6},TRUE,TRUE)</f>
        <v>#VALUE!</v>
      </c>
      <c r="L1567" s="22" t="e">
        <v>#VALUE!</v>
      </c>
      <c r="M1567" s="22" t="e">
        <v>#VALUE!</v>
      </c>
      <c r="N1567" s="22" t="e">
        <v>#VALUE!</v>
      </c>
      <c r="O1567" s="22" t="e">
        <v>#VALUE!</v>
      </c>
      <c r="P1567" s="22" t="e">
        <v>#VALUE!</v>
      </c>
      <c r="Q1567" s="22" t="e">
        <v>#VALUE!</v>
      </c>
      <c r="R1567" s="17"/>
      <c r="S1567" s="17"/>
      <c r="U1567" s="28">
        <f t="shared" si="2341"/>
        <v>33</v>
      </c>
      <c r="V1567" s="28">
        <f t="shared" si="2342"/>
        <v>230</v>
      </c>
    </row>
    <row r="1568" spans="1:22" x14ac:dyDescent="0.3">
      <c r="A1568" s="28">
        <f t="shared" si="2365"/>
        <v>33231</v>
      </c>
      <c r="B1568" s="71"/>
      <c r="C1568" s="71"/>
      <c r="D1568" s="71"/>
      <c r="E1568" s="71"/>
      <c r="F1568" s="71"/>
      <c r="G1568" s="71"/>
      <c r="H1568" s="71"/>
      <c r="J1568" s="28" t="str">
        <f t="shared" ref="J1568" si="2429">CONCATENATE(K1566,2)</f>
        <v>82</v>
      </c>
      <c r="K1568" s="22" t="e">
        <v>#VALUE!</v>
      </c>
      <c r="L1568" s="22" t="e">
        <v>#VALUE!</v>
      </c>
      <c r="M1568" s="22" t="e">
        <v>#VALUE!</v>
      </c>
      <c r="N1568" s="22" t="e">
        <v>#VALUE!</v>
      </c>
      <c r="O1568" s="22" t="e">
        <v>#VALUE!</v>
      </c>
      <c r="P1568" s="22" t="e">
        <v>#VALUE!</v>
      </c>
      <c r="Q1568" s="22" t="e">
        <v>#VALUE!</v>
      </c>
      <c r="R1568" s="17"/>
      <c r="S1568" s="17"/>
      <c r="U1568" s="28">
        <f t="shared" si="2341"/>
        <v>33</v>
      </c>
      <c r="V1568" s="28">
        <f t="shared" si="2342"/>
        <v>231</v>
      </c>
    </row>
    <row r="1569" spans="1:22" x14ac:dyDescent="0.3">
      <c r="A1569" s="28">
        <f t="shared" si="2365"/>
        <v>33232</v>
      </c>
      <c r="J1569" s="28" t="str">
        <f t="shared" ref="J1569" si="2430">CONCATENATE(K1566,3)</f>
        <v>83</v>
      </c>
      <c r="K1569" s="22" t="e">
        <v>#VALUE!</v>
      </c>
      <c r="L1569" s="22" t="e">
        <v>#VALUE!</v>
      </c>
      <c r="M1569" s="22" t="e">
        <v>#VALUE!</v>
      </c>
      <c r="N1569" s="22" t="e">
        <v>#VALUE!</v>
      </c>
      <c r="O1569" s="22" t="e">
        <v>#VALUE!</v>
      </c>
      <c r="P1569" s="22" t="e">
        <v>#VALUE!</v>
      </c>
      <c r="Q1569" s="22" t="e">
        <v>#VALUE!</v>
      </c>
      <c r="R1569" s="17"/>
      <c r="S1569" s="17"/>
      <c r="U1569" s="28">
        <f t="shared" si="2341"/>
        <v>33</v>
      </c>
      <c r="V1569" s="28">
        <f t="shared" si="2342"/>
        <v>232</v>
      </c>
    </row>
    <row r="1570" spans="1:22" ht="15" customHeight="1" x14ac:dyDescent="0.3">
      <c r="A1570" s="28">
        <f t="shared" si="2365"/>
        <v>33233</v>
      </c>
      <c r="B1570" s="66" t="s">
        <v>52</v>
      </c>
      <c r="C1570" s="66"/>
      <c r="D1570" s="66"/>
      <c r="E1570" s="10">
        <f>IF(D1540="","",MAX(E1571,E1572))</f>
        <v>0.39999999999999858</v>
      </c>
      <c r="J1570" s="17"/>
      <c r="K1570" s="17">
        <v>9</v>
      </c>
      <c r="L1570" s="17">
        <v>9</v>
      </c>
      <c r="M1570" s="17">
        <v>9</v>
      </c>
      <c r="N1570" s="17">
        <v>9</v>
      </c>
      <c r="O1570" s="17">
        <v>9</v>
      </c>
      <c r="P1570" s="17">
        <v>9</v>
      </c>
      <c r="Q1570" s="17">
        <v>9</v>
      </c>
      <c r="R1570" s="17">
        <v>9</v>
      </c>
      <c r="S1570" s="17"/>
      <c r="U1570" s="28">
        <f t="shared" si="2341"/>
        <v>33</v>
      </c>
      <c r="V1570" s="28">
        <f t="shared" si="2342"/>
        <v>233</v>
      </c>
    </row>
    <row r="1571" spans="1:22" x14ac:dyDescent="0.3">
      <c r="A1571" s="28">
        <f t="shared" si="2365"/>
        <v>33234</v>
      </c>
      <c r="B1571" s="2" t="s">
        <v>26</v>
      </c>
      <c r="C1571" s="2" t="s">
        <v>27</v>
      </c>
      <c r="D1571" s="2" t="s">
        <v>28</v>
      </c>
      <c r="E1571" s="11">
        <f>ABS(MIN(D1572:D1581))</f>
        <v>0</v>
      </c>
      <c r="G1571" s="2" t="s">
        <v>230</v>
      </c>
      <c r="J1571" s="28" t="str">
        <f t="shared" ref="J1571" si="2431">CONCATENATE(K1570,1)</f>
        <v>91</v>
      </c>
      <c r="K1571" s="22" t="e">
        <f t="array" ref="K1571:R1573">LINEST(B1554:B1562,C1554:C1562^{1,2,3,4,5,6,7},TRUE,TRUE)</f>
        <v>#VALUE!</v>
      </c>
      <c r="L1571" s="22" t="e">
        <v>#VALUE!</v>
      </c>
      <c r="M1571" s="22" t="e">
        <v>#VALUE!</v>
      </c>
      <c r="N1571" s="22" t="e">
        <v>#VALUE!</v>
      </c>
      <c r="O1571" s="22" t="e">
        <v>#VALUE!</v>
      </c>
      <c r="P1571" s="22" t="e">
        <v>#VALUE!</v>
      </c>
      <c r="Q1571" s="22" t="e">
        <v>#VALUE!</v>
      </c>
      <c r="R1571" s="22" t="e">
        <v>#VALUE!</v>
      </c>
      <c r="S1571" s="17"/>
      <c r="U1571" s="28">
        <f t="shared" ref="U1571:U1632" si="2432">U1570</f>
        <v>33</v>
      </c>
      <c r="V1571" s="28">
        <f t="shared" ref="V1571:V1632" si="2433">V1570+1</f>
        <v>234</v>
      </c>
    </row>
    <row r="1572" spans="1:22" x14ac:dyDescent="0.3">
      <c r="A1572" s="28">
        <f t="shared" si="2365"/>
        <v>33235</v>
      </c>
      <c r="B1572" s="7">
        <f t="shared" ref="B1572:B1581" si="2434">C1554-B1554</f>
        <v>-0.19999999999999929</v>
      </c>
      <c r="C1572" s="7">
        <f t="shared" ref="C1572:C1581" si="2435">H1554-G1554</f>
        <v>0</v>
      </c>
      <c r="D1572" s="7">
        <f>C1572-B1572</f>
        <v>0.19999999999999929</v>
      </c>
      <c r="E1572" s="11">
        <f>ABS(MAX(D1572:D1581))</f>
        <v>0.39999999999999858</v>
      </c>
      <c r="F1572" s="13"/>
      <c r="G1572" s="2">
        <f>IF(D1554="","",D1554/E1554)</f>
        <v>0.05</v>
      </c>
      <c r="H1572" s="13"/>
      <c r="J1572" s="28" t="str">
        <f t="shared" ref="J1572" si="2436">CONCATENATE(K1570,2)</f>
        <v>92</v>
      </c>
      <c r="K1572" s="22" t="e">
        <v>#VALUE!</v>
      </c>
      <c r="L1572" s="22" t="e">
        <v>#VALUE!</v>
      </c>
      <c r="M1572" s="22" t="e">
        <v>#VALUE!</v>
      </c>
      <c r="N1572" s="22" t="e">
        <v>#VALUE!</v>
      </c>
      <c r="O1572" s="22" t="e">
        <v>#VALUE!</v>
      </c>
      <c r="P1572" s="22" t="e">
        <v>#VALUE!</v>
      </c>
      <c r="Q1572" s="22" t="e">
        <v>#VALUE!</v>
      </c>
      <c r="R1572" s="22" t="e">
        <v>#VALUE!</v>
      </c>
      <c r="S1572" s="17"/>
      <c r="U1572" s="28">
        <f t="shared" si="2432"/>
        <v>33</v>
      </c>
      <c r="V1572" s="28">
        <f t="shared" si="2433"/>
        <v>235</v>
      </c>
    </row>
    <row r="1573" spans="1:22" x14ac:dyDescent="0.3">
      <c r="A1573" s="28">
        <f t="shared" si="2365"/>
        <v>33236</v>
      </c>
      <c r="B1573" s="7">
        <f t="shared" si="2434"/>
        <v>-0.39999999999999858</v>
      </c>
      <c r="C1573" s="7">
        <f t="shared" si="2435"/>
        <v>0</v>
      </c>
      <c r="D1573" s="7">
        <f t="shared" ref="D1573:D1581" si="2437">C1573-B1573</f>
        <v>0.39999999999999858</v>
      </c>
      <c r="E1573" s="12" t="s">
        <v>34</v>
      </c>
      <c r="G1573" s="2">
        <f t="shared" ref="G1573:G1581" si="2438">IF(D1555="","",D1555/E1555)</f>
        <v>0.05</v>
      </c>
      <c r="H1573" s="13"/>
      <c r="J1573" s="28" t="str">
        <f t="shared" ref="J1573" si="2439">CONCATENATE(K1570,3)</f>
        <v>93</v>
      </c>
      <c r="K1573" s="22" t="e">
        <v>#VALUE!</v>
      </c>
      <c r="L1573" s="22" t="e">
        <v>#VALUE!</v>
      </c>
      <c r="M1573" s="22" t="e">
        <v>#VALUE!</v>
      </c>
      <c r="N1573" s="22" t="e">
        <v>#VALUE!</v>
      </c>
      <c r="O1573" s="22" t="e">
        <v>#VALUE!</v>
      </c>
      <c r="P1573" s="22" t="e">
        <v>#VALUE!</v>
      </c>
      <c r="Q1573" s="22" t="e">
        <v>#VALUE!</v>
      </c>
      <c r="R1573" s="22" t="e">
        <v>#VALUE!</v>
      </c>
      <c r="S1573" s="17"/>
      <c r="U1573" s="28">
        <f t="shared" si="2432"/>
        <v>33</v>
      </c>
      <c r="V1573" s="28">
        <f t="shared" si="2433"/>
        <v>236</v>
      </c>
    </row>
    <row r="1574" spans="1:22" x14ac:dyDescent="0.3">
      <c r="A1574" s="28">
        <f t="shared" si="2365"/>
        <v>33237</v>
      </c>
      <c r="B1574" s="7">
        <f t="shared" si="2434"/>
        <v>0</v>
      </c>
      <c r="C1574" s="7">
        <f t="shared" si="2435"/>
        <v>0</v>
      </c>
      <c r="D1574" s="7">
        <f t="shared" si="2437"/>
        <v>0</v>
      </c>
      <c r="E1574" s="10">
        <f>IF(D1540="","",MAX(E1575,E1576))</f>
        <v>0.39999999999999858</v>
      </c>
      <c r="G1574" s="2">
        <f t="shared" si="2438"/>
        <v>0.05</v>
      </c>
      <c r="H1574" s="13"/>
      <c r="J1574" s="17"/>
      <c r="K1574" s="17">
        <v>10</v>
      </c>
      <c r="L1574" s="17">
        <v>10</v>
      </c>
      <c r="M1574" s="17">
        <v>10</v>
      </c>
      <c r="N1574" s="17">
        <v>10</v>
      </c>
      <c r="O1574" s="17">
        <v>10</v>
      </c>
      <c r="P1574" s="17">
        <v>10</v>
      </c>
      <c r="Q1574" s="17">
        <v>10</v>
      </c>
      <c r="R1574" s="17">
        <v>10</v>
      </c>
      <c r="S1574" s="17">
        <v>10</v>
      </c>
      <c r="U1574" s="28">
        <f t="shared" si="2432"/>
        <v>33</v>
      </c>
      <c r="V1574" s="28">
        <f t="shared" si="2433"/>
        <v>237</v>
      </c>
    </row>
    <row r="1575" spans="1:22" x14ac:dyDescent="0.3">
      <c r="A1575" s="28">
        <f t="shared" si="2365"/>
        <v>33238</v>
      </c>
      <c r="B1575" s="7">
        <f t="shared" si="2434"/>
        <v>0</v>
      </c>
      <c r="C1575" s="7">
        <f t="shared" si="2435"/>
        <v>0</v>
      </c>
      <c r="D1575" s="7">
        <f t="shared" si="2437"/>
        <v>0</v>
      </c>
      <c r="E1575" s="11">
        <f>ABS(MIN(B1572:B1581))</f>
        <v>0.39999999999999858</v>
      </c>
      <c r="G1575" s="2" t="str">
        <f t="shared" si="2438"/>
        <v/>
      </c>
      <c r="H1575" s="13"/>
      <c r="J1575" s="28" t="str">
        <f t="shared" ref="J1575" si="2440">CONCATENATE(K1574,1)</f>
        <v>101</v>
      </c>
      <c r="K1575" s="22" t="e">
        <f t="array" ref="K1575:S1577">LINEST(B1554:B1563,C1554:C1563^{1,2,3,4,5,6,7,8},TRUE,TRUE)</f>
        <v>#VALUE!</v>
      </c>
      <c r="L1575" s="22" t="e">
        <v>#VALUE!</v>
      </c>
      <c r="M1575" s="22" t="e">
        <v>#VALUE!</v>
      </c>
      <c r="N1575" s="22" t="e">
        <v>#VALUE!</v>
      </c>
      <c r="O1575" s="22" t="e">
        <v>#VALUE!</v>
      </c>
      <c r="P1575" s="22" t="e">
        <v>#VALUE!</v>
      </c>
      <c r="Q1575" s="22" t="e">
        <v>#VALUE!</v>
      </c>
      <c r="R1575" s="22" t="e">
        <v>#VALUE!</v>
      </c>
      <c r="S1575" s="22" t="e">
        <v>#VALUE!</v>
      </c>
      <c r="U1575" s="28">
        <f t="shared" si="2432"/>
        <v>33</v>
      </c>
      <c r="V1575" s="28">
        <f t="shared" si="2433"/>
        <v>238</v>
      </c>
    </row>
    <row r="1576" spans="1:22" x14ac:dyDescent="0.3">
      <c r="A1576" s="28">
        <f t="shared" si="2365"/>
        <v>33239</v>
      </c>
      <c r="B1576" s="7">
        <f t="shared" si="2434"/>
        <v>0</v>
      </c>
      <c r="C1576" s="7">
        <f t="shared" si="2435"/>
        <v>0</v>
      </c>
      <c r="D1576" s="7">
        <f t="shared" si="2437"/>
        <v>0</v>
      </c>
      <c r="E1576" s="11">
        <f>ABS(MAX(B1572:B1581))</f>
        <v>0</v>
      </c>
      <c r="G1576" s="2" t="str">
        <f t="shared" si="2438"/>
        <v/>
      </c>
      <c r="H1576" s="13"/>
      <c r="J1576" s="28" t="str">
        <f t="shared" ref="J1576" si="2441">CONCATENATE(K1574,2)</f>
        <v>102</v>
      </c>
      <c r="K1576" s="22" t="e">
        <v>#VALUE!</v>
      </c>
      <c r="L1576" s="22" t="e">
        <v>#VALUE!</v>
      </c>
      <c r="M1576" s="22" t="e">
        <v>#VALUE!</v>
      </c>
      <c r="N1576" s="22" t="e">
        <v>#VALUE!</v>
      </c>
      <c r="O1576" s="22" t="e">
        <v>#VALUE!</v>
      </c>
      <c r="P1576" s="22" t="e">
        <v>#VALUE!</v>
      </c>
      <c r="Q1576" s="22" t="e">
        <v>#VALUE!</v>
      </c>
      <c r="R1576" s="22" t="e">
        <v>#VALUE!</v>
      </c>
      <c r="S1576" s="22" t="e">
        <v>#VALUE!</v>
      </c>
      <c r="U1576" s="28">
        <f t="shared" si="2432"/>
        <v>33</v>
      </c>
      <c r="V1576" s="28">
        <f t="shared" si="2433"/>
        <v>239</v>
      </c>
    </row>
    <row r="1577" spans="1:22" x14ac:dyDescent="0.3">
      <c r="A1577" s="28">
        <f t="shared" si="2365"/>
        <v>33240</v>
      </c>
      <c r="B1577" s="7">
        <f t="shared" si="2434"/>
        <v>0</v>
      </c>
      <c r="C1577" s="7">
        <f t="shared" si="2435"/>
        <v>0</v>
      </c>
      <c r="D1577" s="7">
        <f t="shared" si="2437"/>
        <v>0</v>
      </c>
      <c r="E1577" s="12" t="s">
        <v>231</v>
      </c>
      <c r="G1577" s="2" t="str">
        <f t="shared" si="2438"/>
        <v/>
      </c>
      <c r="H1577" s="13"/>
      <c r="J1577" s="28" t="str">
        <f t="shared" ref="J1577" si="2442">CONCATENATE(K1574,3)</f>
        <v>103</v>
      </c>
      <c r="K1577" s="22" t="e">
        <v>#VALUE!</v>
      </c>
      <c r="L1577" s="22" t="e">
        <v>#VALUE!</v>
      </c>
      <c r="M1577" s="22" t="e">
        <v>#VALUE!</v>
      </c>
      <c r="N1577" s="22" t="e">
        <v>#VALUE!</v>
      </c>
      <c r="O1577" s="22" t="e">
        <v>#VALUE!</v>
      </c>
      <c r="P1577" s="22" t="e">
        <v>#VALUE!</v>
      </c>
      <c r="Q1577" s="22" t="e">
        <v>#VALUE!</v>
      </c>
      <c r="R1577" s="22" t="e">
        <v>#VALUE!</v>
      </c>
      <c r="S1577" s="22" t="e">
        <v>#VALUE!</v>
      </c>
      <c r="U1577" s="28">
        <f t="shared" si="2432"/>
        <v>33</v>
      </c>
      <c r="V1577" s="28">
        <f t="shared" si="2433"/>
        <v>240</v>
      </c>
    </row>
    <row r="1578" spans="1:22" x14ac:dyDescent="0.3">
      <c r="A1578" s="28">
        <f t="shared" si="2365"/>
        <v>33241</v>
      </c>
      <c r="B1578" s="7">
        <f t="shared" si="2434"/>
        <v>0</v>
      </c>
      <c r="C1578" s="7">
        <f t="shared" si="2435"/>
        <v>0</v>
      </c>
      <c r="D1578" s="7">
        <f t="shared" si="2437"/>
        <v>0</v>
      </c>
      <c r="E1578" s="10">
        <f>IF(D1540="","",MAX(E1579,E1580))*2</f>
        <v>0.1</v>
      </c>
      <c r="G1578" s="2" t="str">
        <f t="shared" si="2438"/>
        <v/>
      </c>
      <c r="H1578" s="13"/>
      <c r="U1578" s="28">
        <f t="shared" si="2432"/>
        <v>33</v>
      </c>
      <c r="V1578" s="28">
        <f t="shared" si="2433"/>
        <v>241</v>
      </c>
    </row>
    <row r="1579" spans="1:22" x14ac:dyDescent="0.3">
      <c r="A1579" s="28">
        <f t="shared" si="2365"/>
        <v>33242</v>
      </c>
      <c r="B1579" s="7">
        <f t="shared" si="2434"/>
        <v>0</v>
      </c>
      <c r="C1579" s="7">
        <f t="shared" si="2435"/>
        <v>0</v>
      </c>
      <c r="D1579" s="7">
        <f t="shared" si="2437"/>
        <v>0</v>
      </c>
      <c r="E1579" s="11">
        <f>ABS(MIN(G1572:G1581))</f>
        <v>0.05</v>
      </c>
      <c r="G1579" s="2" t="str">
        <f t="shared" si="2438"/>
        <v/>
      </c>
      <c r="U1579" s="28">
        <f t="shared" si="2432"/>
        <v>33</v>
      </c>
      <c r="V1579" s="28">
        <f t="shared" si="2433"/>
        <v>242</v>
      </c>
    </row>
    <row r="1580" spans="1:22" x14ac:dyDescent="0.3">
      <c r="A1580" s="28">
        <f t="shared" si="2365"/>
        <v>33243</v>
      </c>
      <c r="B1580" s="7">
        <f t="shared" si="2434"/>
        <v>0</v>
      </c>
      <c r="C1580" s="7">
        <f t="shared" si="2435"/>
        <v>0</v>
      </c>
      <c r="D1580" s="7">
        <f t="shared" si="2437"/>
        <v>0</v>
      </c>
      <c r="E1580" s="11">
        <f>ABS(MAX(G1572:G1581))</f>
        <v>0.05</v>
      </c>
      <c r="G1580" s="2" t="str">
        <f t="shared" si="2438"/>
        <v/>
      </c>
      <c r="U1580" s="28">
        <f t="shared" si="2432"/>
        <v>33</v>
      </c>
      <c r="V1580" s="28">
        <f t="shared" si="2433"/>
        <v>243</v>
      </c>
    </row>
    <row r="1581" spans="1:22" x14ac:dyDescent="0.3">
      <c r="A1581" s="28">
        <f t="shared" si="2365"/>
        <v>33244</v>
      </c>
      <c r="B1581" s="7">
        <f t="shared" si="2434"/>
        <v>0</v>
      </c>
      <c r="C1581" s="7">
        <f t="shared" si="2435"/>
        <v>0</v>
      </c>
      <c r="D1581" s="7">
        <f t="shared" si="2437"/>
        <v>0</v>
      </c>
      <c r="F1581" s="13"/>
      <c r="G1581" s="2" t="str">
        <f t="shared" si="2438"/>
        <v/>
      </c>
      <c r="U1581" s="28">
        <f t="shared" si="2432"/>
        <v>33</v>
      </c>
      <c r="V1581" s="28">
        <f t="shared" si="2433"/>
        <v>244</v>
      </c>
    </row>
    <row r="1582" spans="1:22" x14ac:dyDescent="0.3">
      <c r="A1582" s="28">
        <f t="shared" si="2365"/>
        <v>33245</v>
      </c>
      <c r="F1582" s="13"/>
      <c r="U1582" s="28">
        <f t="shared" si="2432"/>
        <v>33</v>
      </c>
      <c r="V1582" s="28">
        <f t="shared" si="2433"/>
        <v>245</v>
      </c>
    </row>
    <row r="1583" spans="1:22" x14ac:dyDescent="0.3">
      <c r="A1583" s="28">
        <f t="shared" si="2365"/>
        <v>33246</v>
      </c>
      <c r="F1583" s="13"/>
      <c r="U1583" s="28">
        <f t="shared" si="2432"/>
        <v>33</v>
      </c>
      <c r="V1583" s="28">
        <f t="shared" si="2433"/>
        <v>246</v>
      </c>
    </row>
    <row r="1584" spans="1:22" x14ac:dyDescent="0.3">
      <c r="A1584" s="28">
        <f t="shared" si="2365"/>
        <v>33247</v>
      </c>
      <c r="F1584" s="13"/>
      <c r="U1584" s="28">
        <f t="shared" si="2432"/>
        <v>33</v>
      </c>
      <c r="V1584" s="28">
        <f t="shared" si="2433"/>
        <v>247</v>
      </c>
    </row>
    <row r="1585" spans="1:24" s="8" customFormat="1" x14ac:dyDescent="0.3"/>
    <row r="1586" spans="1:24" x14ac:dyDescent="0.3">
      <c r="A1586" s="28">
        <f t="shared" ref="A1586:A1632" si="2443">ROUND(CONCATENATE(U1586,V1586),0)</f>
        <v>34201</v>
      </c>
      <c r="B1586" s="63" t="s">
        <v>0</v>
      </c>
      <c r="C1586" s="63"/>
      <c r="D1586" s="71" t="s">
        <v>75</v>
      </c>
      <c r="E1586" s="71"/>
      <c r="F1586" s="71"/>
      <c r="G1586" s="71"/>
      <c r="H1586" s="71"/>
      <c r="U1586" s="28">
        <f t="shared" ref="U1586" si="2444">U1584+1</f>
        <v>34</v>
      </c>
      <c r="V1586" s="28">
        <v>201</v>
      </c>
    </row>
    <row r="1587" spans="1:24" x14ac:dyDescent="0.3">
      <c r="A1587" s="28">
        <f t="shared" si="2443"/>
        <v>34202</v>
      </c>
      <c r="B1587" s="72" t="s">
        <v>70</v>
      </c>
      <c r="C1587" s="73"/>
      <c r="D1587" s="30" t="s">
        <v>65</v>
      </c>
      <c r="E1587" s="66" t="s">
        <v>71</v>
      </c>
      <c r="F1587" s="66"/>
      <c r="G1587" s="74" t="s">
        <v>67</v>
      </c>
      <c r="H1587" s="74"/>
      <c r="U1587" s="28">
        <f t="shared" ref="U1587" si="2445">U1586</f>
        <v>34</v>
      </c>
      <c r="V1587" s="28">
        <f t="shared" ref="V1587" si="2446">V1586+1</f>
        <v>202</v>
      </c>
    </row>
    <row r="1588" spans="1:24" x14ac:dyDescent="0.3">
      <c r="A1588" s="28">
        <f t="shared" si="2443"/>
        <v>34203</v>
      </c>
      <c r="B1588" s="75" t="s">
        <v>6</v>
      </c>
      <c r="C1588" s="75"/>
      <c r="D1588" s="71" t="s">
        <v>221</v>
      </c>
      <c r="E1588" s="71"/>
      <c r="F1588" s="71"/>
      <c r="G1588" s="71"/>
      <c r="H1588" s="71"/>
      <c r="U1588" s="28">
        <f t="shared" si="2432"/>
        <v>34</v>
      </c>
      <c r="V1588" s="28">
        <f t="shared" si="2433"/>
        <v>203</v>
      </c>
    </row>
    <row r="1589" spans="1:24" x14ac:dyDescent="0.3">
      <c r="A1589" s="28">
        <f t="shared" si="2443"/>
        <v>34204</v>
      </c>
      <c r="B1589" s="63" t="s">
        <v>7</v>
      </c>
      <c r="C1589" s="63"/>
      <c r="D1589" s="71" t="s">
        <v>29</v>
      </c>
      <c r="E1589" s="71"/>
      <c r="F1589" s="71"/>
      <c r="G1589" s="71"/>
      <c r="H1589" s="71"/>
      <c r="J1589" s="17"/>
      <c r="K1589" s="17" t="s">
        <v>53</v>
      </c>
      <c r="L1589" s="17" t="s">
        <v>54</v>
      </c>
      <c r="M1589" s="17" t="s">
        <v>55</v>
      </c>
      <c r="N1589" s="17" t="s">
        <v>56</v>
      </c>
      <c r="O1589" s="17" t="s">
        <v>57</v>
      </c>
      <c r="P1589" s="17" t="s">
        <v>2</v>
      </c>
      <c r="Q1589" s="17" t="s">
        <v>3</v>
      </c>
      <c r="R1589" s="17" t="s">
        <v>4</v>
      </c>
      <c r="S1589" s="17" t="s">
        <v>5</v>
      </c>
      <c r="U1589" s="28">
        <f t="shared" si="2432"/>
        <v>34</v>
      </c>
      <c r="V1589" s="28">
        <f t="shared" si="2433"/>
        <v>204</v>
      </c>
      <c r="X1589" s="1" t="s">
        <v>48</v>
      </c>
    </row>
    <row r="1590" spans="1:24" x14ac:dyDescent="0.3">
      <c r="A1590" s="28">
        <f t="shared" si="2443"/>
        <v>34205</v>
      </c>
      <c r="B1590" s="63" t="s">
        <v>9</v>
      </c>
      <c r="C1590" s="63"/>
      <c r="D1590" s="71" t="s">
        <v>30</v>
      </c>
      <c r="E1590" s="71"/>
      <c r="F1590" s="71"/>
      <c r="G1590" s="71"/>
      <c r="H1590" s="71"/>
      <c r="J1590" s="17">
        <f t="shared" ref="J1590" si="2447">COUNTA(B1602:B1611)</f>
        <v>3</v>
      </c>
      <c r="K1590" s="17">
        <f t="shared" ref="K1590" si="2448">IF(L1590-1&lt;2,0,L1590-1)</f>
        <v>0</v>
      </c>
      <c r="L1590" s="17">
        <f t="shared" ref="L1590" si="2449">IF(M1590-1&lt;2,0,M1590-1)</f>
        <v>0</v>
      </c>
      <c r="M1590" s="17">
        <f t="shared" ref="M1590" si="2450">IF(N1590-1&lt;2,0,N1590-1)</f>
        <v>0</v>
      </c>
      <c r="N1590" s="17">
        <f t="shared" ref="N1590" si="2451">IF(O1590-1&lt;2,0,O1590-1)</f>
        <v>0</v>
      </c>
      <c r="O1590" s="17">
        <f t="shared" ref="O1590" si="2452">IF(P1590-1&lt;2,0,P1590-1)</f>
        <v>0</v>
      </c>
      <c r="P1590" s="17">
        <f t="shared" ref="P1590" si="2453">IF(Q1590-1&lt;2,0,Q1590-1)</f>
        <v>0</v>
      </c>
      <c r="Q1590" s="17">
        <f t="shared" ref="Q1590" si="2454">IF(R1590-1&lt;2,0,R1590-1)</f>
        <v>0</v>
      </c>
      <c r="R1590" s="17">
        <f t="shared" ref="R1590" si="2455">IF(S1590-1&lt;2,0,S1590-1)</f>
        <v>2</v>
      </c>
      <c r="S1590" s="17">
        <f t="shared" ref="S1590" si="2456">J1590</f>
        <v>3</v>
      </c>
      <c r="U1590" s="28">
        <f t="shared" si="2432"/>
        <v>34</v>
      </c>
      <c r="V1590" s="28">
        <f t="shared" si="2433"/>
        <v>205</v>
      </c>
      <c r="X1590" s="1" t="s">
        <v>49</v>
      </c>
    </row>
    <row r="1591" spans="1:24" x14ac:dyDescent="0.3">
      <c r="A1591" s="28">
        <f t="shared" si="2443"/>
        <v>34206</v>
      </c>
      <c r="B1591" s="63" t="s">
        <v>10</v>
      </c>
      <c r="C1591" s="63"/>
      <c r="D1591" s="76" t="s">
        <v>222</v>
      </c>
      <c r="E1591" s="71"/>
      <c r="F1591" s="71"/>
      <c r="G1591" s="71"/>
      <c r="H1591" s="71"/>
      <c r="J1591" s="28" t="str">
        <f t="shared" ref="J1591" si="2457">CONCATENATE(J1590,1)</f>
        <v>31</v>
      </c>
      <c r="K1591" s="29">
        <f t="shared" ref="K1591" si="2458">IF(K1590=0,0,VLOOKUP(J1591,J1595:S1625,K1590,FALSE))</f>
        <v>0</v>
      </c>
      <c r="L1591" s="29">
        <f t="shared" ref="L1591" si="2459">IF(L1590=0,0,VLOOKUP(J1591,J1595:S1625,L1590,FALSE))</f>
        <v>0</v>
      </c>
      <c r="M1591" s="29">
        <f t="shared" ref="M1591" si="2460">IF(M1590=0,0,VLOOKUP(J1591,J1595:S1625,M1590,FALSE))</f>
        <v>0</v>
      </c>
      <c r="N1591" s="29">
        <f t="shared" ref="N1591" si="2461">IF(N1590=0,0,VLOOKUP(J1591,J1595:S1625,N1590,FALSE))</f>
        <v>0</v>
      </c>
      <c r="O1591" s="29">
        <f t="shared" ref="O1591" si="2462">IF(O1590=0,0,VLOOKUP(J1591,J1595:S1625,O1590,FALSE))</f>
        <v>0</v>
      </c>
      <c r="P1591" s="29">
        <f t="shared" ref="P1591" si="2463">IF(P1590=0,0,VLOOKUP(J1591,J1595:S1625,P1590,FALSE))</f>
        <v>0</v>
      </c>
      <c r="Q1591" s="29">
        <f t="shared" ref="Q1591" si="2464">IF(Q1590=0,0,VLOOKUP(J1591,J1595:S1625,Q1590,FALSE))</f>
        <v>0</v>
      </c>
      <c r="R1591" s="29">
        <f t="shared" ref="R1591" si="2465">IF(R1590=0,0,VLOOKUP(J1591,J1595:S1625,R1590,FALSE))</f>
        <v>1.0200895180597482</v>
      </c>
      <c r="S1591" s="29">
        <f t="shared" ref="S1591" si="2466">IF(S1590=0,0,VLOOKUP(J1591,J1595:S1625,S1590,FALSE))</f>
        <v>-0.70625585510565614</v>
      </c>
      <c r="U1591" s="28">
        <f t="shared" si="2432"/>
        <v>34</v>
      </c>
      <c r="V1591" s="28">
        <f t="shared" si="2433"/>
        <v>206</v>
      </c>
      <c r="X1591" s="1" t="s">
        <v>50</v>
      </c>
    </row>
    <row r="1592" spans="1:24" x14ac:dyDescent="0.3">
      <c r="A1592" s="28">
        <f t="shared" si="2443"/>
        <v>34207</v>
      </c>
      <c r="B1592" s="63" t="s">
        <v>11</v>
      </c>
      <c r="C1592" s="63"/>
      <c r="D1592" s="64">
        <v>45733</v>
      </c>
      <c r="E1592" s="64"/>
      <c r="F1592" s="64"/>
      <c r="G1592" s="64"/>
      <c r="H1592" s="64"/>
      <c r="J1592" s="28" t="str">
        <f t="shared" ref="J1592" si="2467">CONCATENATE(J1590,2)</f>
        <v>32</v>
      </c>
      <c r="K1592" s="22">
        <f t="shared" ref="K1592" si="2468">IF(K1590=0,0,VLOOKUP(J1592,J1595:S1625,K1590,FALSE))</f>
        <v>0</v>
      </c>
      <c r="L1592" s="22">
        <f t="shared" ref="L1592" si="2469">IF(L1590=0,0,VLOOKUP(J1592,J1595:S1625,L1590,FALSE))</f>
        <v>0</v>
      </c>
      <c r="M1592" s="22">
        <f t="shared" ref="M1592" si="2470">IF(M1590=0,0,VLOOKUP(J1592,J1595:S1625,M1590,FALSE))</f>
        <v>0</v>
      </c>
      <c r="N1592" s="22">
        <f t="shared" ref="N1592" si="2471">IF(N1590=0,0,VLOOKUP(J1592,J1595:S1625,N1590,FALSE))</f>
        <v>0</v>
      </c>
      <c r="O1592" s="22">
        <f t="shared" ref="O1592" si="2472">IF(O1590=0,0,VLOOKUP(J1592,J1595:S1625,O1590,FALSE))</f>
        <v>0</v>
      </c>
      <c r="P1592" s="22">
        <f t="shared" ref="P1592" si="2473">IF(P1590=0,0,VLOOKUP(J1592,J1595:S1625,P1590,FALSE))</f>
        <v>0</v>
      </c>
      <c r="Q1592" s="22">
        <f t="shared" ref="Q1592" si="2474">IF(Q1590=0,0,VLOOKUP(J1592,J1595:S1625,Q1590,FALSE))</f>
        <v>0</v>
      </c>
      <c r="R1592" s="22">
        <f t="shared" ref="R1592" si="2475">IF(R1590=0,0,VLOOKUP(J1592,J1595:S1625,R1590,FALSE))</f>
        <v>1.8029049730080737E-2</v>
      </c>
      <c r="S1592" s="22">
        <f t="shared" ref="S1592" si="2476">IF(S1590=0,0,VLOOKUP(J1592,J1595:S1625,S1590,FALSE))</f>
        <v>0.47669252982706994</v>
      </c>
      <c r="U1592" s="28">
        <f t="shared" si="2432"/>
        <v>34</v>
      </c>
      <c r="V1592" s="28">
        <f t="shared" si="2433"/>
        <v>207</v>
      </c>
    </row>
    <row r="1593" spans="1:24" x14ac:dyDescent="0.3">
      <c r="A1593" s="28">
        <f t="shared" si="2443"/>
        <v>34208</v>
      </c>
      <c r="B1593" s="63" t="s">
        <v>12</v>
      </c>
      <c r="C1593" s="63"/>
      <c r="D1593" s="65">
        <v>46112</v>
      </c>
      <c r="E1593" s="65"/>
      <c r="F1593" s="65"/>
      <c r="G1593" s="65"/>
      <c r="H1593" s="65"/>
      <c r="J1593" s="28" t="str">
        <f t="shared" ref="J1593" si="2477">CONCATENATE(J1590,3)</f>
        <v>33</v>
      </c>
      <c r="K1593" s="22"/>
      <c r="L1593" s="22"/>
      <c r="M1593" s="22"/>
      <c r="N1593" s="22" t="s">
        <v>58</v>
      </c>
      <c r="O1593" s="29">
        <f t="shared" ref="O1593" si="2478">J1590-2</f>
        <v>1</v>
      </c>
      <c r="P1593" s="22" t="s">
        <v>59</v>
      </c>
      <c r="Q1593" s="29">
        <f t="shared" ref="Q1593" si="2479">VLOOKUP(J1593,J1595:S1625,3,FALSE)</f>
        <v>0.24990890398177257</v>
      </c>
      <c r="R1593" s="22" t="s">
        <v>60</v>
      </c>
      <c r="S1593" s="22">
        <f t="shared" ref="S1593" si="2480">VLOOKUP(J1593,J1595:S1625,2,FALSE)</f>
        <v>0.99968772769855319</v>
      </c>
      <c r="U1593" s="28">
        <f t="shared" si="2432"/>
        <v>34</v>
      </c>
      <c r="V1593" s="28">
        <f t="shared" si="2433"/>
        <v>208</v>
      </c>
    </row>
    <row r="1594" spans="1:24" x14ac:dyDescent="0.3">
      <c r="A1594" s="28">
        <f t="shared" si="2443"/>
        <v>34209</v>
      </c>
      <c r="B1594" s="63" t="s">
        <v>13</v>
      </c>
      <c r="C1594" s="63"/>
      <c r="D1594" s="15">
        <v>0.1</v>
      </c>
      <c r="E1594" s="66" t="s">
        <v>14</v>
      </c>
      <c r="F1594" s="66"/>
      <c r="G1594" s="66"/>
      <c r="H1594" s="6" t="s">
        <v>64</v>
      </c>
      <c r="J1594" s="17"/>
      <c r="K1594" s="17">
        <v>3</v>
      </c>
      <c r="L1594" s="17">
        <v>3</v>
      </c>
      <c r="M1594" s="17"/>
      <c r="N1594" s="17"/>
      <c r="O1594" s="17"/>
      <c r="P1594" s="17"/>
      <c r="Q1594" s="17"/>
      <c r="R1594" s="17"/>
      <c r="S1594" s="17"/>
      <c r="U1594" s="28">
        <f t="shared" si="2432"/>
        <v>34</v>
      </c>
      <c r="V1594" s="28">
        <f t="shared" si="2433"/>
        <v>209</v>
      </c>
    </row>
    <row r="1595" spans="1:24" x14ac:dyDescent="0.3">
      <c r="A1595" s="28">
        <f t="shared" si="2443"/>
        <v>34210</v>
      </c>
      <c r="B1595" s="63" t="s">
        <v>15</v>
      </c>
      <c r="C1595" s="63"/>
      <c r="D1595" s="2">
        <f t="shared" ref="D1595" si="2481">MIN(B1602:B1611)</f>
        <v>15</v>
      </c>
      <c r="E1595" s="3" t="s">
        <v>16</v>
      </c>
      <c r="F1595" s="2">
        <f t="shared" ref="F1595" si="2482">MAX(B1602:B1611)</f>
        <v>35</v>
      </c>
      <c r="G1595" s="4" t="str">
        <f t="shared" ref="G1595" si="2483">IF(H1594="","",H1594)</f>
        <v>°C</v>
      </c>
      <c r="H1595" s="14"/>
      <c r="J1595" s="28" t="str">
        <f t="shared" ref="J1595" si="2484">CONCATENATE(K1594,1)</f>
        <v>31</v>
      </c>
      <c r="K1595" s="22">
        <f t="array" ref="K1595:L1597">LINEST(B1602:B1604,C1602:C1604^{1},TRUE,TRUE)</f>
        <v>1.0200895180597482</v>
      </c>
      <c r="L1595" s="22">
        <v>-0.70625585510565614</v>
      </c>
      <c r="M1595" s="17"/>
      <c r="N1595" s="17"/>
      <c r="O1595" s="17"/>
      <c r="P1595" s="17"/>
      <c r="Q1595" s="17"/>
      <c r="R1595" s="17"/>
      <c r="S1595" s="17"/>
      <c r="U1595" s="28">
        <f t="shared" si="2432"/>
        <v>34</v>
      </c>
      <c r="V1595" s="28">
        <f t="shared" si="2433"/>
        <v>210</v>
      </c>
    </row>
    <row r="1596" spans="1:24" x14ac:dyDescent="0.3">
      <c r="A1596" s="28">
        <f t="shared" si="2443"/>
        <v>34211</v>
      </c>
      <c r="J1596" s="28" t="str">
        <f t="shared" ref="J1596" si="2485">CONCATENATE(K1594,2)</f>
        <v>32</v>
      </c>
      <c r="K1596" s="22">
        <v>1.8029049730080737E-2</v>
      </c>
      <c r="L1596" s="22">
        <v>0.47669252982706994</v>
      </c>
      <c r="M1596" s="17"/>
      <c r="N1596" s="17"/>
      <c r="O1596" s="17"/>
      <c r="P1596" s="17"/>
      <c r="Q1596" s="17"/>
      <c r="R1596" s="17"/>
      <c r="S1596" s="17"/>
      <c r="U1596" s="28">
        <f t="shared" si="2432"/>
        <v>34</v>
      </c>
      <c r="V1596" s="28">
        <f t="shared" si="2433"/>
        <v>211</v>
      </c>
    </row>
    <row r="1597" spans="1:24" x14ac:dyDescent="0.3">
      <c r="A1597" s="28">
        <f t="shared" si="2443"/>
        <v>34212</v>
      </c>
      <c r="B1597" s="67" t="s">
        <v>17</v>
      </c>
      <c r="C1597" s="67"/>
      <c r="D1597" s="67"/>
      <c r="E1597" s="67"/>
      <c r="F1597" s="67"/>
      <c r="G1597" s="68" t="s">
        <v>31</v>
      </c>
      <c r="H1597" s="69"/>
      <c r="J1597" s="28" t="str">
        <f t="shared" ref="J1597" si="2486">CONCATENATE(K1594,3)</f>
        <v>33</v>
      </c>
      <c r="K1597" s="22">
        <v>0.99968772769855319</v>
      </c>
      <c r="L1597" s="22">
        <v>0.24990890398177257</v>
      </c>
      <c r="M1597" s="17"/>
      <c r="N1597" s="17"/>
      <c r="O1597" s="17"/>
      <c r="P1597" s="17"/>
      <c r="Q1597" s="17"/>
      <c r="R1597" s="17"/>
      <c r="S1597" s="17"/>
      <c r="U1597" s="28">
        <f t="shared" si="2432"/>
        <v>34</v>
      </c>
      <c r="V1597" s="28">
        <f t="shared" si="2433"/>
        <v>212</v>
      </c>
    </row>
    <row r="1598" spans="1:24" x14ac:dyDescent="0.3">
      <c r="A1598" s="28">
        <f t="shared" si="2443"/>
        <v>34213</v>
      </c>
      <c r="B1598" s="66" t="s">
        <v>18</v>
      </c>
      <c r="C1598" s="66"/>
      <c r="D1598" s="66"/>
      <c r="E1598" s="66" t="str">
        <f t="shared" ref="E1598" si="2487">IF(D1591="","",D1591)</f>
        <v>E0137/25</v>
      </c>
      <c r="F1598" s="66"/>
      <c r="G1598" s="4" t="s">
        <v>18</v>
      </c>
      <c r="H1598" s="16"/>
      <c r="J1598" s="17"/>
      <c r="K1598" s="17">
        <v>4</v>
      </c>
      <c r="L1598" s="17">
        <v>4</v>
      </c>
      <c r="M1598" s="17">
        <v>4</v>
      </c>
      <c r="N1598" s="17"/>
      <c r="O1598" s="17"/>
      <c r="P1598" s="17"/>
      <c r="Q1598" s="17"/>
      <c r="R1598" s="17"/>
      <c r="S1598" s="17"/>
      <c r="U1598" s="28">
        <f t="shared" si="2432"/>
        <v>34</v>
      </c>
      <c r="V1598" s="28">
        <f t="shared" si="2433"/>
        <v>213</v>
      </c>
    </row>
    <row r="1599" spans="1:24" ht="15" customHeight="1" x14ac:dyDescent="0.3">
      <c r="A1599" s="28">
        <f t="shared" si="2443"/>
        <v>34214</v>
      </c>
      <c r="B1599" s="5" t="s">
        <v>19</v>
      </c>
      <c r="C1599" s="5" t="s">
        <v>20</v>
      </c>
      <c r="D1599" s="5" t="s">
        <v>21</v>
      </c>
      <c r="E1599" s="5"/>
      <c r="F1599" s="70" t="s">
        <v>33</v>
      </c>
      <c r="G1599" s="5" t="s">
        <v>19</v>
      </c>
      <c r="H1599" s="5" t="s">
        <v>20</v>
      </c>
      <c r="J1599" s="28" t="str">
        <f t="shared" ref="J1599" si="2488">CONCATENATE(K1598,1)</f>
        <v>41</v>
      </c>
      <c r="K1599" s="22" t="e">
        <f t="array" ref="K1599:M1601">LINEST(B1602:B1605,C1602:C1605^{1,2},TRUE,TRUE)</f>
        <v>#VALUE!</v>
      </c>
      <c r="L1599" s="22" t="e">
        <v>#VALUE!</v>
      </c>
      <c r="M1599" s="22" t="e">
        <v>#VALUE!</v>
      </c>
      <c r="N1599" s="17"/>
      <c r="O1599" s="17"/>
      <c r="P1599" s="17"/>
      <c r="Q1599" s="17"/>
      <c r="R1599" s="17"/>
      <c r="S1599" s="17"/>
      <c r="U1599" s="28">
        <f t="shared" si="2432"/>
        <v>34</v>
      </c>
      <c r="V1599" s="28">
        <f t="shared" si="2433"/>
        <v>214</v>
      </c>
    </row>
    <row r="1600" spans="1:24" x14ac:dyDescent="0.3">
      <c r="A1600" s="28">
        <f t="shared" si="2443"/>
        <v>34215</v>
      </c>
      <c r="B1600" s="5" t="s">
        <v>22</v>
      </c>
      <c r="C1600" s="5" t="s">
        <v>23</v>
      </c>
      <c r="D1600" s="5" t="s">
        <v>24</v>
      </c>
      <c r="E1600" s="5" t="s">
        <v>32</v>
      </c>
      <c r="F1600" s="70"/>
      <c r="G1600" s="5" t="s">
        <v>22</v>
      </c>
      <c r="H1600" s="5" t="s">
        <v>23</v>
      </c>
      <c r="J1600" s="28" t="str">
        <f t="shared" ref="J1600" si="2489">CONCATENATE(K1598,2)</f>
        <v>42</v>
      </c>
      <c r="K1600" s="22" t="e">
        <v>#VALUE!</v>
      </c>
      <c r="L1600" s="22" t="e">
        <v>#VALUE!</v>
      </c>
      <c r="M1600" s="22" t="e">
        <v>#VALUE!</v>
      </c>
      <c r="N1600" s="17"/>
      <c r="O1600" s="17"/>
      <c r="P1600" s="17"/>
      <c r="Q1600" s="17"/>
      <c r="R1600" s="17"/>
      <c r="S1600" s="17"/>
      <c r="U1600" s="28">
        <f t="shared" si="2432"/>
        <v>34</v>
      </c>
      <c r="V1600" s="28">
        <f t="shared" si="2433"/>
        <v>215</v>
      </c>
    </row>
    <row r="1601" spans="1:22" x14ac:dyDescent="0.3">
      <c r="A1601" s="28">
        <f t="shared" si="2443"/>
        <v>34216</v>
      </c>
      <c r="B1601" s="6" t="str">
        <f t="shared" ref="B1601" si="2490">IF(H1594="","",H1594)</f>
        <v>°C</v>
      </c>
      <c r="C1601" s="6" t="str">
        <f t="shared" ref="C1601" si="2491">IF(H1594="","",H1594)</f>
        <v>°C</v>
      </c>
      <c r="D1601" s="6" t="str">
        <f t="shared" ref="D1601" si="2492">IF(H1594="","",H1594)</f>
        <v>°C</v>
      </c>
      <c r="E1601" s="6"/>
      <c r="F1601" s="6"/>
      <c r="G1601" s="6" t="str">
        <f t="shared" ref="G1601" si="2493">IF(H1594="","",H1594)</f>
        <v>°C</v>
      </c>
      <c r="H1601" s="6" t="str">
        <f t="shared" ref="H1601" si="2494">IF(H1594="","",H1594)</f>
        <v>°C</v>
      </c>
      <c r="J1601" s="28" t="str">
        <f t="shared" ref="J1601" si="2495">CONCATENATE(K1598,3)</f>
        <v>43</v>
      </c>
      <c r="K1601" s="22" t="e">
        <v>#VALUE!</v>
      </c>
      <c r="L1601" s="22" t="e">
        <v>#VALUE!</v>
      </c>
      <c r="M1601" s="22" t="e">
        <v>#VALUE!</v>
      </c>
      <c r="N1601" s="17"/>
      <c r="O1601" s="17"/>
      <c r="P1601" s="17"/>
      <c r="Q1601" s="17"/>
      <c r="R1601" s="17"/>
      <c r="S1601" s="17"/>
      <c r="U1601" s="28">
        <f t="shared" si="2432"/>
        <v>34</v>
      </c>
      <c r="V1601" s="28">
        <f t="shared" si="2433"/>
        <v>216</v>
      </c>
    </row>
    <row r="1602" spans="1:22" x14ac:dyDescent="0.3">
      <c r="A1602" s="28">
        <f t="shared" si="2443"/>
        <v>34217</v>
      </c>
      <c r="B1602" s="26">
        <v>15</v>
      </c>
      <c r="C1602" s="26">
        <v>15.3</v>
      </c>
      <c r="D1602" s="26">
        <v>0.2</v>
      </c>
      <c r="E1602" s="9">
        <v>2</v>
      </c>
      <c r="F1602" s="26">
        <v>1000000</v>
      </c>
      <c r="G1602" s="27"/>
      <c r="H1602" s="27"/>
      <c r="J1602" s="17"/>
      <c r="K1602" s="17">
        <v>5</v>
      </c>
      <c r="L1602" s="17">
        <v>5</v>
      </c>
      <c r="M1602" s="17">
        <v>5</v>
      </c>
      <c r="N1602" s="17">
        <v>5</v>
      </c>
      <c r="O1602" s="17"/>
      <c r="P1602" s="17"/>
      <c r="Q1602" s="17"/>
      <c r="R1602" s="17"/>
      <c r="S1602" s="17"/>
      <c r="U1602" s="28">
        <f t="shared" si="2432"/>
        <v>34</v>
      </c>
      <c r="V1602" s="28">
        <f t="shared" si="2433"/>
        <v>217</v>
      </c>
    </row>
    <row r="1603" spans="1:22" x14ac:dyDescent="0.3">
      <c r="A1603" s="28">
        <f t="shared" si="2443"/>
        <v>34218</v>
      </c>
      <c r="B1603" s="26">
        <v>25</v>
      </c>
      <c r="C1603" s="26">
        <v>25.4</v>
      </c>
      <c r="D1603" s="26">
        <v>0.2</v>
      </c>
      <c r="E1603" s="9">
        <v>2</v>
      </c>
      <c r="F1603" s="26">
        <v>1000000</v>
      </c>
      <c r="G1603" s="27"/>
      <c r="H1603" s="27"/>
      <c r="J1603" s="28" t="str">
        <f t="shared" ref="J1603" si="2496">CONCATENATE(K1602,1)</f>
        <v>51</v>
      </c>
      <c r="K1603" s="22" t="e">
        <f t="array" ref="K1603:N1605">LINEST(B1602:B1606,C1602:C1606^{1,2,3},TRUE,TRUE)</f>
        <v>#VALUE!</v>
      </c>
      <c r="L1603" s="22" t="e">
        <v>#VALUE!</v>
      </c>
      <c r="M1603" s="22" t="e">
        <v>#VALUE!</v>
      </c>
      <c r="N1603" s="22" t="e">
        <v>#VALUE!</v>
      </c>
      <c r="O1603" s="17"/>
      <c r="P1603" s="17"/>
      <c r="Q1603" s="17"/>
      <c r="R1603" s="17"/>
      <c r="S1603" s="17"/>
      <c r="U1603" s="28">
        <f t="shared" si="2432"/>
        <v>34</v>
      </c>
      <c r="V1603" s="28">
        <f t="shared" si="2433"/>
        <v>218</v>
      </c>
    </row>
    <row r="1604" spans="1:22" x14ac:dyDescent="0.3">
      <c r="A1604" s="28">
        <f t="shared" si="2443"/>
        <v>34219</v>
      </c>
      <c r="B1604" s="26">
        <v>35</v>
      </c>
      <c r="C1604" s="26">
        <v>34.9</v>
      </c>
      <c r="D1604" s="26">
        <v>0.2</v>
      </c>
      <c r="E1604" s="9">
        <v>2</v>
      </c>
      <c r="F1604" s="26">
        <v>1000000</v>
      </c>
      <c r="G1604" s="27"/>
      <c r="H1604" s="27"/>
      <c r="J1604" s="28" t="str">
        <f t="shared" ref="J1604" si="2497">CONCATENATE(K1602,2)</f>
        <v>52</v>
      </c>
      <c r="K1604" s="22" t="e">
        <v>#VALUE!</v>
      </c>
      <c r="L1604" s="22" t="e">
        <v>#VALUE!</v>
      </c>
      <c r="M1604" s="22" t="e">
        <v>#VALUE!</v>
      </c>
      <c r="N1604" s="22" t="e">
        <v>#VALUE!</v>
      </c>
      <c r="O1604" s="17"/>
      <c r="P1604" s="17"/>
      <c r="Q1604" s="17"/>
      <c r="R1604" s="17"/>
      <c r="S1604" s="17"/>
      <c r="U1604" s="28">
        <f t="shared" si="2432"/>
        <v>34</v>
      </c>
      <c r="V1604" s="28">
        <f t="shared" si="2433"/>
        <v>219</v>
      </c>
    </row>
    <row r="1605" spans="1:22" x14ac:dyDescent="0.3">
      <c r="A1605" s="28">
        <f t="shared" si="2443"/>
        <v>34220</v>
      </c>
      <c r="B1605" s="26"/>
      <c r="C1605" s="26"/>
      <c r="D1605" s="26"/>
      <c r="E1605" s="9"/>
      <c r="F1605" s="26"/>
      <c r="G1605" s="27"/>
      <c r="H1605" s="27"/>
      <c r="J1605" s="28" t="str">
        <f t="shared" ref="J1605" si="2498">CONCATENATE(K1602,3)</f>
        <v>53</v>
      </c>
      <c r="K1605" s="22" t="e">
        <v>#VALUE!</v>
      </c>
      <c r="L1605" s="22" t="e">
        <v>#VALUE!</v>
      </c>
      <c r="M1605" s="22" t="e">
        <v>#VALUE!</v>
      </c>
      <c r="N1605" s="22" t="e">
        <v>#VALUE!</v>
      </c>
      <c r="O1605" s="17"/>
      <c r="P1605" s="17"/>
      <c r="Q1605" s="17"/>
      <c r="R1605" s="17"/>
      <c r="S1605" s="17"/>
      <c r="U1605" s="28">
        <f t="shared" si="2432"/>
        <v>34</v>
      </c>
      <c r="V1605" s="28">
        <f t="shared" si="2433"/>
        <v>220</v>
      </c>
    </row>
    <row r="1606" spans="1:22" x14ac:dyDescent="0.3">
      <c r="A1606" s="28">
        <f t="shared" si="2443"/>
        <v>34221</v>
      </c>
      <c r="B1606" s="26"/>
      <c r="C1606" s="26"/>
      <c r="D1606" s="26"/>
      <c r="E1606" s="9"/>
      <c r="F1606" s="26"/>
      <c r="G1606" s="27"/>
      <c r="H1606" s="27"/>
      <c r="J1606" s="17"/>
      <c r="K1606" s="17">
        <v>6</v>
      </c>
      <c r="L1606" s="17">
        <v>6</v>
      </c>
      <c r="M1606" s="17">
        <v>6</v>
      </c>
      <c r="N1606" s="17">
        <v>6</v>
      </c>
      <c r="O1606" s="17">
        <v>6</v>
      </c>
      <c r="P1606" s="17"/>
      <c r="Q1606" s="17"/>
      <c r="R1606" s="17"/>
      <c r="S1606" s="17"/>
      <c r="U1606" s="28">
        <f t="shared" si="2432"/>
        <v>34</v>
      </c>
      <c r="V1606" s="28">
        <f t="shared" si="2433"/>
        <v>221</v>
      </c>
    </row>
    <row r="1607" spans="1:22" x14ac:dyDescent="0.3">
      <c r="A1607" s="28">
        <f t="shared" si="2443"/>
        <v>34222</v>
      </c>
      <c r="B1607" s="26"/>
      <c r="C1607" s="26"/>
      <c r="D1607" s="26"/>
      <c r="E1607" s="9"/>
      <c r="F1607" s="26"/>
      <c r="G1607" s="27"/>
      <c r="H1607" s="27"/>
      <c r="J1607" s="28" t="str">
        <f t="shared" ref="J1607" si="2499">CONCATENATE(K1606,1)</f>
        <v>61</v>
      </c>
      <c r="K1607" s="22" t="e">
        <f t="array" ref="K1607:O1609">LINEST(B1602:B1607,C1602:C1607^{1,2,3,4},TRUE,TRUE)</f>
        <v>#VALUE!</v>
      </c>
      <c r="L1607" s="22" t="e">
        <v>#VALUE!</v>
      </c>
      <c r="M1607" s="22" t="e">
        <v>#VALUE!</v>
      </c>
      <c r="N1607" s="22" t="e">
        <v>#VALUE!</v>
      </c>
      <c r="O1607" s="22" t="e">
        <v>#VALUE!</v>
      </c>
      <c r="P1607" s="17"/>
      <c r="Q1607" s="17"/>
      <c r="R1607" s="17"/>
      <c r="S1607" s="17"/>
      <c r="U1607" s="28">
        <f t="shared" si="2432"/>
        <v>34</v>
      </c>
      <c r="V1607" s="28">
        <f t="shared" si="2433"/>
        <v>222</v>
      </c>
    </row>
    <row r="1608" spans="1:22" x14ac:dyDescent="0.3">
      <c r="A1608" s="28">
        <f t="shared" si="2443"/>
        <v>34223</v>
      </c>
      <c r="B1608" s="26"/>
      <c r="C1608" s="26"/>
      <c r="D1608" s="26"/>
      <c r="E1608" s="9"/>
      <c r="F1608" s="26"/>
      <c r="G1608" s="27"/>
      <c r="H1608" s="27"/>
      <c r="J1608" s="28" t="str">
        <f t="shared" ref="J1608" si="2500">CONCATENATE(K1606,2)</f>
        <v>62</v>
      </c>
      <c r="K1608" s="22" t="e">
        <v>#VALUE!</v>
      </c>
      <c r="L1608" s="22" t="e">
        <v>#VALUE!</v>
      </c>
      <c r="M1608" s="22" t="e">
        <v>#VALUE!</v>
      </c>
      <c r="N1608" s="22" t="e">
        <v>#VALUE!</v>
      </c>
      <c r="O1608" s="22" t="e">
        <v>#VALUE!</v>
      </c>
      <c r="P1608" s="17"/>
      <c r="Q1608" s="17"/>
      <c r="R1608" s="17"/>
      <c r="S1608" s="17"/>
      <c r="U1608" s="28">
        <f t="shared" si="2432"/>
        <v>34</v>
      </c>
      <c r="V1608" s="28">
        <f t="shared" si="2433"/>
        <v>223</v>
      </c>
    </row>
    <row r="1609" spans="1:22" x14ac:dyDescent="0.3">
      <c r="A1609" s="28">
        <f t="shared" si="2443"/>
        <v>34224</v>
      </c>
      <c r="B1609" s="26"/>
      <c r="C1609" s="26"/>
      <c r="D1609" s="26"/>
      <c r="E1609" s="9"/>
      <c r="F1609" s="26"/>
      <c r="G1609" s="27"/>
      <c r="H1609" s="27"/>
      <c r="J1609" s="28" t="str">
        <f t="shared" ref="J1609" si="2501">CONCATENATE(K1606,3)</f>
        <v>63</v>
      </c>
      <c r="K1609" s="22" t="e">
        <v>#VALUE!</v>
      </c>
      <c r="L1609" s="22" t="e">
        <v>#VALUE!</v>
      </c>
      <c r="M1609" s="22" t="e">
        <v>#VALUE!</v>
      </c>
      <c r="N1609" s="22" t="e">
        <v>#VALUE!</v>
      </c>
      <c r="O1609" s="22" t="e">
        <v>#VALUE!</v>
      </c>
      <c r="P1609" s="17"/>
      <c r="Q1609" s="17"/>
      <c r="R1609" s="17"/>
      <c r="S1609" s="17"/>
      <c r="U1609" s="28">
        <f t="shared" si="2432"/>
        <v>34</v>
      </c>
      <c r="V1609" s="28">
        <f t="shared" si="2433"/>
        <v>224</v>
      </c>
    </row>
    <row r="1610" spans="1:22" x14ac:dyDescent="0.3">
      <c r="A1610" s="28">
        <f t="shared" si="2443"/>
        <v>34225</v>
      </c>
      <c r="B1610" s="26"/>
      <c r="C1610" s="26"/>
      <c r="D1610" s="26"/>
      <c r="E1610" s="9"/>
      <c r="F1610" s="26"/>
      <c r="G1610" s="27"/>
      <c r="H1610" s="27"/>
      <c r="J1610" s="17"/>
      <c r="K1610" s="17">
        <v>7</v>
      </c>
      <c r="L1610" s="17">
        <v>7</v>
      </c>
      <c r="M1610" s="17">
        <v>7</v>
      </c>
      <c r="N1610" s="17">
        <v>7</v>
      </c>
      <c r="O1610" s="17">
        <v>7</v>
      </c>
      <c r="P1610" s="17">
        <v>7</v>
      </c>
      <c r="Q1610" s="17"/>
      <c r="R1610" s="17"/>
      <c r="S1610" s="17"/>
      <c r="U1610" s="28">
        <f t="shared" si="2432"/>
        <v>34</v>
      </c>
      <c r="V1610" s="28">
        <f t="shared" si="2433"/>
        <v>225</v>
      </c>
    </row>
    <row r="1611" spans="1:22" x14ac:dyDescent="0.3">
      <c r="A1611" s="28">
        <f t="shared" si="2443"/>
        <v>34226</v>
      </c>
      <c r="B1611" s="26"/>
      <c r="C1611" s="26"/>
      <c r="D1611" s="26"/>
      <c r="E1611" s="9"/>
      <c r="F1611" s="26"/>
      <c r="G1611" s="27"/>
      <c r="H1611" s="27"/>
      <c r="J1611" s="28" t="str">
        <f t="shared" ref="J1611" si="2502">CONCATENATE(K1610,1)</f>
        <v>71</v>
      </c>
      <c r="K1611" s="22" t="e">
        <f t="array" ref="K1611:P1613">LINEST(B1602:B1608,C1602:C1608^{1,2,3,4,5},TRUE,TRUE)</f>
        <v>#VALUE!</v>
      </c>
      <c r="L1611" s="22" t="e">
        <v>#VALUE!</v>
      </c>
      <c r="M1611" s="22" t="e">
        <v>#VALUE!</v>
      </c>
      <c r="N1611" s="22" t="e">
        <v>#VALUE!</v>
      </c>
      <c r="O1611" s="22" t="e">
        <v>#VALUE!</v>
      </c>
      <c r="P1611" s="22" t="e">
        <v>#VALUE!</v>
      </c>
      <c r="Q1611" s="17"/>
      <c r="R1611" s="17"/>
      <c r="S1611" s="17"/>
      <c r="U1611" s="28">
        <f t="shared" si="2432"/>
        <v>34</v>
      </c>
      <c r="V1611" s="28">
        <f t="shared" si="2433"/>
        <v>226</v>
      </c>
    </row>
    <row r="1612" spans="1:22" x14ac:dyDescent="0.3">
      <c r="A1612" s="28">
        <f t="shared" si="2443"/>
        <v>34227</v>
      </c>
      <c r="B1612" s="2">
        <f t="shared" ref="B1612" si="2503">COUNT(B1602:B1611)-2</f>
        <v>1</v>
      </c>
      <c r="J1612" s="28" t="str">
        <f t="shared" ref="J1612" si="2504">CONCATENATE(K1610,2)</f>
        <v>72</v>
      </c>
      <c r="K1612" s="22" t="e">
        <v>#VALUE!</v>
      </c>
      <c r="L1612" s="22" t="e">
        <v>#VALUE!</v>
      </c>
      <c r="M1612" s="22" t="e">
        <v>#VALUE!</v>
      </c>
      <c r="N1612" s="22" t="e">
        <v>#VALUE!</v>
      </c>
      <c r="O1612" s="22" t="e">
        <v>#VALUE!</v>
      </c>
      <c r="P1612" s="22" t="e">
        <v>#VALUE!</v>
      </c>
      <c r="Q1612" s="17"/>
      <c r="R1612" s="17"/>
      <c r="S1612" s="17"/>
      <c r="U1612" s="28">
        <f t="shared" si="2432"/>
        <v>34</v>
      </c>
      <c r="V1612" s="28">
        <f t="shared" si="2433"/>
        <v>227</v>
      </c>
    </row>
    <row r="1613" spans="1:22" x14ac:dyDescent="0.3">
      <c r="A1613" s="28">
        <f t="shared" si="2443"/>
        <v>34228</v>
      </c>
      <c r="J1613" s="28" t="str">
        <f t="shared" ref="J1613" si="2505">CONCATENATE(K1610,3)</f>
        <v>73</v>
      </c>
      <c r="K1613" s="22" t="e">
        <v>#VALUE!</v>
      </c>
      <c r="L1613" s="22" t="e">
        <v>#VALUE!</v>
      </c>
      <c r="M1613" s="22" t="e">
        <v>#VALUE!</v>
      </c>
      <c r="N1613" s="22" t="e">
        <v>#VALUE!</v>
      </c>
      <c r="O1613" s="22" t="e">
        <v>#VALUE!</v>
      </c>
      <c r="P1613" s="22" t="e">
        <v>#VALUE!</v>
      </c>
      <c r="Q1613" s="17"/>
      <c r="R1613" s="17"/>
      <c r="S1613" s="17"/>
      <c r="U1613" s="28">
        <f t="shared" si="2432"/>
        <v>34</v>
      </c>
      <c r="V1613" s="28">
        <f t="shared" si="2433"/>
        <v>228</v>
      </c>
    </row>
    <row r="1614" spans="1:22" x14ac:dyDescent="0.3">
      <c r="A1614" s="28">
        <f t="shared" si="2443"/>
        <v>34229</v>
      </c>
      <c r="B1614" s="66" t="s">
        <v>25</v>
      </c>
      <c r="C1614" s="66"/>
      <c r="D1614" s="66"/>
      <c r="E1614" s="66"/>
      <c r="F1614" s="66"/>
      <c r="G1614" s="66"/>
      <c r="H1614" s="66"/>
      <c r="J1614" s="17"/>
      <c r="K1614" s="17">
        <v>8</v>
      </c>
      <c r="L1614" s="17">
        <v>8</v>
      </c>
      <c r="M1614" s="17">
        <v>8</v>
      </c>
      <c r="N1614" s="17">
        <v>8</v>
      </c>
      <c r="O1614" s="17">
        <v>8</v>
      </c>
      <c r="P1614" s="17">
        <v>8</v>
      </c>
      <c r="Q1614" s="17">
        <v>8</v>
      </c>
      <c r="R1614" s="17"/>
      <c r="S1614" s="17"/>
      <c r="U1614" s="28">
        <f t="shared" si="2432"/>
        <v>34</v>
      </c>
      <c r="V1614" s="28">
        <f t="shared" si="2433"/>
        <v>229</v>
      </c>
    </row>
    <row r="1615" spans="1:22" x14ac:dyDescent="0.3">
      <c r="A1615" s="28">
        <f t="shared" si="2443"/>
        <v>34230</v>
      </c>
      <c r="B1615" s="71"/>
      <c r="C1615" s="71"/>
      <c r="D1615" s="71"/>
      <c r="E1615" s="71"/>
      <c r="F1615" s="71"/>
      <c r="G1615" s="71"/>
      <c r="H1615" s="71"/>
      <c r="J1615" s="28" t="str">
        <f t="shared" ref="J1615" si="2506">CONCATENATE(K1614,1)</f>
        <v>81</v>
      </c>
      <c r="K1615" s="22" t="e">
        <f t="array" ref="K1615:Q1617">LINEST(B1602:B1609,C1602:C1609^{1,2,3,4,5,6},TRUE,TRUE)</f>
        <v>#VALUE!</v>
      </c>
      <c r="L1615" s="22" t="e">
        <v>#VALUE!</v>
      </c>
      <c r="M1615" s="22" t="e">
        <v>#VALUE!</v>
      </c>
      <c r="N1615" s="22" t="e">
        <v>#VALUE!</v>
      </c>
      <c r="O1615" s="22" t="e">
        <v>#VALUE!</v>
      </c>
      <c r="P1615" s="22" t="e">
        <v>#VALUE!</v>
      </c>
      <c r="Q1615" s="22" t="e">
        <v>#VALUE!</v>
      </c>
      <c r="R1615" s="17"/>
      <c r="S1615" s="17"/>
      <c r="U1615" s="28">
        <f t="shared" si="2432"/>
        <v>34</v>
      </c>
      <c r="V1615" s="28">
        <f t="shared" si="2433"/>
        <v>230</v>
      </c>
    </row>
    <row r="1616" spans="1:22" x14ac:dyDescent="0.3">
      <c r="A1616" s="28">
        <f t="shared" si="2443"/>
        <v>34231</v>
      </c>
      <c r="B1616" s="71"/>
      <c r="C1616" s="71"/>
      <c r="D1616" s="71"/>
      <c r="E1616" s="71"/>
      <c r="F1616" s="71"/>
      <c r="G1616" s="71"/>
      <c r="H1616" s="71"/>
      <c r="J1616" s="28" t="str">
        <f t="shared" ref="J1616" si="2507">CONCATENATE(K1614,2)</f>
        <v>82</v>
      </c>
      <c r="K1616" s="22" t="e">
        <v>#VALUE!</v>
      </c>
      <c r="L1616" s="22" t="e">
        <v>#VALUE!</v>
      </c>
      <c r="M1616" s="22" t="e">
        <v>#VALUE!</v>
      </c>
      <c r="N1616" s="22" t="e">
        <v>#VALUE!</v>
      </c>
      <c r="O1616" s="22" t="e">
        <v>#VALUE!</v>
      </c>
      <c r="P1616" s="22" t="e">
        <v>#VALUE!</v>
      </c>
      <c r="Q1616" s="22" t="e">
        <v>#VALUE!</v>
      </c>
      <c r="R1616" s="17"/>
      <c r="S1616" s="17"/>
      <c r="U1616" s="28">
        <f t="shared" si="2432"/>
        <v>34</v>
      </c>
      <c r="V1616" s="28">
        <f t="shared" si="2433"/>
        <v>231</v>
      </c>
    </row>
    <row r="1617" spans="1:22" x14ac:dyDescent="0.3">
      <c r="A1617" s="28">
        <f t="shared" si="2443"/>
        <v>34232</v>
      </c>
      <c r="J1617" s="28" t="str">
        <f t="shared" ref="J1617" si="2508">CONCATENATE(K1614,3)</f>
        <v>83</v>
      </c>
      <c r="K1617" s="22" t="e">
        <v>#VALUE!</v>
      </c>
      <c r="L1617" s="22" t="e">
        <v>#VALUE!</v>
      </c>
      <c r="M1617" s="22" t="e">
        <v>#VALUE!</v>
      </c>
      <c r="N1617" s="22" t="e">
        <v>#VALUE!</v>
      </c>
      <c r="O1617" s="22" t="e">
        <v>#VALUE!</v>
      </c>
      <c r="P1617" s="22" t="e">
        <v>#VALUE!</v>
      </c>
      <c r="Q1617" s="22" t="e">
        <v>#VALUE!</v>
      </c>
      <c r="R1617" s="17"/>
      <c r="S1617" s="17"/>
      <c r="U1617" s="28">
        <f t="shared" si="2432"/>
        <v>34</v>
      </c>
      <c r="V1617" s="28">
        <f t="shared" si="2433"/>
        <v>232</v>
      </c>
    </row>
    <row r="1618" spans="1:22" ht="15" customHeight="1" x14ac:dyDescent="0.3">
      <c r="A1618" s="28">
        <f t="shared" si="2443"/>
        <v>34233</v>
      </c>
      <c r="B1618" s="66" t="s">
        <v>52</v>
      </c>
      <c r="C1618" s="66"/>
      <c r="D1618" s="66"/>
      <c r="E1618" s="10">
        <f>IF(D1588="","",MAX(E1619,E1620))</f>
        <v>0.39999999999999858</v>
      </c>
      <c r="J1618" s="17"/>
      <c r="K1618" s="17">
        <v>9</v>
      </c>
      <c r="L1618" s="17">
        <v>9</v>
      </c>
      <c r="M1618" s="17">
        <v>9</v>
      </c>
      <c r="N1618" s="17">
        <v>9</v>
      </c>
      <c r="O1618" s="17">
        <v>9</v>
      </c>
      <c r="P1618" s="17">
        <v>9</v>
      </c>
      <c r="Q1618" s="17">
        <v>9</v>
      </c>
      <c r="R1618" s="17">
        <v>9</v>
      </c>
      <c r="S1618" s="17"/>
      <c r="U1618" s="28">
        <f t="shared" si="2432"/>
        <v>34</v>
      </c>
      <c r="V1618" s="28">
        <f t="shared" si="2433"/>
        <v>233</v>
      </c>
    </row>
    <row r="1619" spans="1:22" x14ac:dyDescent="0.3">
      <c r="A1619" s="28">
        <f t="shared" si="2443"/>
        <v>34234</v>
      </c>
      <c r="B1619" s="2" t="s">
        <v>26</v>
      </c>
      <c r="C1619" s="2" t="s">
        <v>27</v>
      </c>
      <c r="D1619" s="2" t="s">
        <v>28</v>
      </c>
      <c r="E1619" s="11">
        <f>ABS(MIN(D1620:D1629))</f>
        <v>0.39999999999999858</v>
      </c>
      <c r="G1619" s="2" t="s">
        <v>230</v>
      </c>
      <c r="J1619" s="28" t="str">
        <f t="shared" ref="J1619" si="2509">CONCATENATE(K1618,1)</f>
        <v>91</v>
      </c>
      <c r="K1619" s="22" t="e">
        <f t="array" ref="K1619:R1621">LINEST(B1602:B1610,C1602:C1610^{1,2,3,4,5,6,7},TRUE,TRUE)</f>
        <v>#VALUE!</v>
      </c>
      <c r="L1619" s="22" t="e">
        <v>#VALUE!</v>
      </c>
      <c r="M1619" s="22" t="e">
        <v>#VALUE!</v>
      </c>
      <c r="N1619" s="22" t="e">
        <v>#VALUE!</v>
      </c>
      <c r="O1619" s="22" t="e">
        <v>#VALUE!</v>
      </c>
      <c r="P1619" s="22" t="e">
        <v>#VALUE!</v>
      </c>
      <c r="Q1619" s="22" t="e">
        <v>#VALUE!</v>
      </c>
      <c r="R1619" s="22" t="e">
        <v>#VALUE!</v>
      </c>
      <c r="S1619" s="17"/>
      <c r="U1619" s="28">
        <f t="shared" si="2432"/>
        <v>34</v>
      </c>
      <c r="V1619" s="28">
        <f t="shared" si="2433"/>
        <v>234</v>
      </c>
    </row>
    <row r="1620" spans="1:22" x14ac:dyDescent="0.3">
      <c r="A1620" s="28">
        <f t="shared" si="2443"/>
        <v>34235</v>
      </c>
      <c r="B1620" s="7">
        <f t="shared" ref="B1620:B1629" si="2510">C1602-B1602</f>
        <v>0.30000000000000071</v>
      </c>
      <c r="C1620" s="7">
        <f t="shared" ref="C1620:C1629" si="2511">H1602-G1602</f>
        <v>0</v>
      </c>
      <c r="D1620" s="7">
        <f>C1620-B1620</f>
        <v>-0.30000000000000071</v>
      </c>
      <c r="E1620" s="11">
        <f>ABS(MAX(D1620:D1629))</f>
        <v>0.10000000000000142</v>
      </c>
      <c r="F1620" s="13"/>
      <c r="G1620" s="2">
        <f>IF(D1602="","",D1602/E1602)</f>
        <v>0.1</v>
      </c>
      <c r="H1620" s="13"/>
      <c r="J1620" s="28" t="str">
        <f t="shared" ref="J1620" si="2512">CONCATENATE(K1618,2)</f>
        <v>92</v>
      </c>
      <c r="K1620" s="22" t="e">
        <v>#VALUE!</v>
      </c>
      <c r="L1620" s="22" t="e">
        <v>#VALUE!</v>
      </c>
      <c r="M1620" s="22" t="e">
        <v>#VALUE!</v>
      </c>
      <c r="N1620" s="22" t="e">
        <v>#VALUE!</v>
      </c>
      <c r="O1620" s="22" t="e">
        <v>#VALUE!</v>
      </c>
      <c r="P1620" s="22" t="e">
        <v>#VALUE!</v>
      </c>
      <c r="Q1620" s="22" t="e">
        <v>#VALUE!</v>
      </c>
      <c r="R1620" s="22" t="e">
        <v>#VALUE!</v>
      </c>
      <c r="S1620" s="17"/>
      <c r="U1620" s="28">
        <f t="shared" si="2432"/>
        <v>34</v>
      </c>
      <c r="V1620" s="28">
        <f t="shared" si="2433"/>
        <v>235</v>
      </c>
    </row>
    <row r="1621" spans="1:22" x14ac:dyDescent="0.3">
      <c r="A1621" s="28">
        <f t="shared" si="2443"/>
        <v>34236</v>
      </c>
      <c r="B1621" s="7">
        <f t="shared" si="2510"/>
        <v>0.39999999999999858</v>
      </c>
      <c r="C1621" s="7">
        <f t="shared" si="2511"/>
        <v>0</v>
      </c>
      <c r="D1621" s="7">
        <f t="shared" ref="D1621:D1629" si="2513">C1621-B1621</f>
        <v>-0.39999999999999858</v>
      </c>
      <c r="E1621" s="12" t="s">
        <v>34</v>
      </c>
      <c r="G1621" s="2">
        <f t="shared" ref="G1621:G1629" si="2514">IF(D1603="","",D1603/E1603)</f>
        <v>0.1</v>
      </c>
      <c r="H1621" s="13"/>
      <c r="J1621" s="28" t="str">
        <f t="shared" ref="J1621" si="2515">CONCATENATE(K1618,3)</f>
        <v>93</v>
      </c>
      <c r="K1621" s="22" t="e">
        <v>#VALUE!</v>
      </c>
      <c r="L1621" s="22" t="e">
        <v>#VALUE!</v>
      </c>
      <c r="M1621" s="22" t="e">
        <v>#VALUE!</v>
      </c>
      <c r="N1621" s="22" t="e">
        <v>#VALUE!</v>
      </c>
      <c r="O1621" s="22" t="e">
        <v>#VALUE!</v>
      </c>
      <c r="P1621" s="22" t="e">
        <v>#VALUE!</v>
      </c>
      <c r="Q1621" s="22" t="e">
        <v>#VALUE!</v>
      </c>
      <c r="R1621" s="22" t="e">
        <v>#VALUE!</v>
      </c>
      <c r="S1621" s="17"/>
      <c r="U1621" s="28">
        <f t="shared" si="2432"/>
        <v>34</v>
      </c>
      <c r="V1621" s="28">
        <f t="shared" si="2433"/>
        <v>236</v>
      </c>
    </row>
    <row r="1622" spans="1:22" x14ac:dyDescent="0.3">
      <c r="A1622" s="28">
        <f t="shared" si="2443"/>
        <v>34237</v>
      </c>
      <c r="B1622" s="7">
        <f t="shared" si="2510"/>
        <v>-0.10000000000000142</v>
      </c>
      <c r="C1622" s="7">
        <f t="shared" si="2511"/>
        <v>0</v>
      </c>
      <c r="D1622" s="7">
        <f t="shared" si="2513"/>
        <v>0.10000000000000142</v>
      </c>
      <c r="E1622" s="10">
        <f>IF(D1588="","",MAX(E1623,E1624))</f>
        <v>0.39999999999999858</v>
      </c>
      <c r="G1622" s="2">
        <f t="shared" si="2514"/>
        <v>0.1</v>
      </c>
      <c r="H1622" s="13"/>
      <c r="J1622" s="17"/>
      <c r="K1622" s="17">
        <v>10</v>
      </c>
      <c r="L1622" s="17">
        <v>10</v>
      </c>
      <c r="M1622" s="17">
        <v>10</v>
      </c>
      <c r="N1622" s="17">
        <v>10</v>
      </c>
      <c r="O1622" s="17">
        <v>10</v>
      </c>
      <c r="P1622" s="17">
        <v>10</v>
      </c>
      <c r="Q1622" s="17">
        <v>10</v>
      </c>
      <c r="R1622" s="17">
        <v>10</v>
      </c>
      <c r="S1622" s="17">
        <v>10</v>
      </c>
      <c r="U1622" s="28">
        <f t="shared" si="2432"/>
        <v>34</v>
      </c>
      <c r="V1622" s="28">
        <f t="shared" si="2433"/>
        <v>237</v>
      </c>
    </row>
    <row r="1623" spans="1:22" x14ac:dyDescent="0.3">
      <c r="A1623" s="28">
        <f t="shared" si="2443"/>
        <v>34238</v>
      </c>
      <c r="B1623" s="7">
        <f t="shared" si="2510"/>
        <v>0</v>
      </c>
      <c r="C1623" s="7">
        <f t="shared" si="2511"/>
        <v>0</v>
      </c>
      <c r="D1623" s="7">
        <f t="shared" si="2513"/>
        <v>0</v>
      </c>
      <c r="E1623" s="11">
        <f>ABS(MIN(B1620:B1629))</f>
        <v>0.10000000000000142</v>
      </c>
      <c r="G1623" s="2" t="str">
        <f t="shared" si="2514"/>
        <v/>
      </c>
      <c r="H1623" s="13"/>
      <c r="J1623" s="28" t="str">
        <f t="shared" ref="J1623" si="2516">CONCATENATE(K1622,1)</f>
        <v>101</v>
      </c>
      <c r="K1623" s="22" t="e">
        <f t="array" ref="K1623:S1625">LINEST(B1602:B1611,C1602:C1611^{1,2,3,4,5,6,7,8},TRUE,TRUE)</f>
        <v>#VALUE!</v>
      </c>
      <c r="L1623" s="22" t="e">
        <v>#VALUE!</v>
      </c>
      <c r="M1623" s="22" t="e">
        <v>#VALUE!</v>
      </c>
      <c r="N1623" s="22" t="e">
        <v>#VALUE!</v>
      </c>
      <c r="O1623" s="22" t="e">
        <v>#VALUE!</v>
      </c>
      <c r="P1623" s="22" t="e">
        <v>#VALUE!</v>
      </c>
      <c r="Q1623" s="22" t="e">
        <v>#VALUE!</v>
      </c>
      <c r="R1623" s="22" t="e">
        <v>#VALUE!</v>
      </c>
      <c r="S1623" s="22" t="e">
        <v>#VALUE!</v>
      </c>
      <c r="U1623" s="28">
        <f t="shared" si="2432"/>
        <v>34</v>
      </c>
      <c r="V1623" s="28">
        <f t="shared" si="2433"/>
        <v>238</v>
      </c>
    </row>
    <row r="1624" spans="1:22" x14ac:dyDescent="0.3">
      <c r="A1624" s="28">
        <f t="shared" si="2443"/>
        <v>34239</v>
      </c>
      <c r="B1624" s="7">
        <f t="shared" si="2510"/>
        <v>0</v>
      </c>
      <c r="C1624" s="7">
        <f t="shared" si="2511"/>
        <v>0</v>
      </c>
      <c r="D1624" s="7">
        <f t="shared" si="2513"/>
        <v>0</v>
      </c>
      <c r="E1624" s="11">
        <f>ABS(MAX(B1620:B1629))</f>
        <v>0.39999999999999858</v>
      </c>
      <c r="G1624" s="2" t="str">
        <f t="shared" si="2514"/>
        <v/>
      </c>
      <c r="H1624" s="13"/>
      <c r="J1624" s="28" t="str">
        <f t="shared" ref="J1624" si="2517">CONCATENATE(K1622,2)</f>
        <v>102</v>
      </c>
      <c r="K1624" s="22" t="e">
        <v>#VALUE!</v>
      </c>
      <c r="L1624" s="22" t="e">
        <v>#VALUE!</v>
      </c>
      <c r="M1624" s="22" t="e">
        <v>#VALUE!</v>
      </c>
      <c r="N1624" s="22" t="e">
        <v>#VALUE!</v>
      </c>
      <c r="O1624" s="22" t="e">
        <v>#VALUE!</v>
      </c>
      <c r="P1624" s="22" t="e">
        <v>#VALUE!</v>
      </c>
      <c r="Q1624" s="22" t="e">
        <v>#VALUE!</v>
      </c>
      <c r="R1624" s="22" t="e">
        <v>#VALUE!</v>
      </c>
      <c r="S1624" s="22" t="e">
        <v>#VALUE!</v>
      </c>
      <c r="U1624" s="28">
        <f t="shared" si="2432"/>
        <v>34</v>
      </c>
      <c r="V1624" s="28">
        <f t="shared" si="2433"/>
        <v>239</v>
      </c>
    </row>
    <row r="1625" spans="1:22" x14ac:dyDescent="0.3">
      <c r="A1625" s="28">
        <f t="shared" si="2443"/>
        <v>34240</v>
      </c>
      <c r="B1625" s="7">
        <f t="shared" si="2510"/>
        <v>0</v>
      </c>
      <c r="C1625" s="7">
        <f t="shared" si="2511"/>
        <v>0</v>
      </c>
      <c r="D1625" s="7">
        <f t="shared" si="2513"/>
        <v>0</v>
      </c>
      <c r="E1625" s="12" t="s">
        <v>231</v>
      </c>
      <c r="G1625" s="2" t="str">
        <f t="shared" si="2514"/>
        <v/>
      </c>
      <c r="H1625" s="13"/>
      <c r="J1625" s="28" t="str">
        <f t="shared" ref="J1625" si="2518">CONCATENATE(K1622,3)</f>
        <v>103</v>
      </c>
      <c r="K1625" s="22" t="e">
        <v>#VALUE!</v>
      </c>
      <c r="L1625" s="22" t="e">
        <v>#VALUE!</v>
      </c>
      <c r="M1625" s="22" t="e">
        <v>#VALUE!</v>
      </c>
      <c r="N1625" s="22" t="e">
        <v>#VALUE!</v>
      </c>
      <c r="O1625" s="22" t="e">
        <v>#VALUE!</v>
      </c>
      <c r="P1625" s="22" t="e">
        <v>#VALUE!</v>
      </c>
      <c r="Q1625" s="22" t="e">
        <v>#VALUE!</v>
      </c>
      <c r="R1625" s="22" t="e">
        <v>#VALUE!</v>
      </c>
      <c r="S1625" s="22" t="e">
        <v>#VALUE!</v>
      </c>
      <c r="U1625" s="28">
        <f t="shared" si="2432"/>
        <v>34</v>
      </c>
      <c r="V1625" s="28">
        <f t="shared" si="2433"/>
        <v>240</v>
      </c>
    </row>
    <row r="1626" spans="1:22" x14ac:dyDescent="0.3">
      <c r="A1626" s="28">
        <f t="shared" si="2443"/>
        <v>34241</v>
      </c>
      <c r="B1626" s="7">
        <f t="shared" si="2510"/>
        <v>0</v>
      </c>
      <c r="C1626" s="7">
        <f t="shared" si="2511"/>
        <v>0</v>
      </c>
      <c r="D1626" s="7">
        <f t="shared" si="2513"/>
        <v>0</v>
      </c>
      <c r="E1626" s="10">
        <f>IF(D1588="","",MAX(E1627,E1628))*2</f>
        <v>0.2</v>
      </c>
      <c r="G1626" s="2" t="str">
        <f t="shared" si="2514"/>
        <v/>
      </c>
      <c r="H1626" s="13"/>
      <c r="U1626" s="28">
        <f t="shared" si="2432"/>
        <v>34</v>
      </c>
      <c r="V1626" s="28">
        <f t="shared" si="2433"/>
        <v>241</v>
      </c>
    </row>
    <row r="1627" spans="1:22" x14ac:dyDescent="0.3">
      <c r="A1627" s="28">
        <f t="shared" si="2443"/>
        <v>34242</v>
      </c>
      <c r="B1627" s="7">
        <f t="shared" si="2510"/>
        <v>0</v>
      </c>
      <c r="C1627" s="7">
        <f t="shared" si="2511"/>
        <v>0</v>
      </c>
      <c r="D1627" s="7">
        <f t="shared" si="2513"/>
        <v>0</v>
      </c>
      <c r="E1627" s="11">
        <f>ABS(MIN(G1620:G1629))</f>
        <v>0.1</v>
      </c>
      <c r="G1627" s="2" t="str">
        <f t="shared" si="2514"/>
        <v/>
      </c>
      <c r="U1627" s="28">
        <f t="shared" si="2432"/>
        <v>34</v>
      </c>
      <c r="V1627" s="28">
        <f t="shared" si="2433"/>
        <v>242</v>
      </c>
    </row>
    <row r="1628" spans="1:22" x14ac:dyDescent="0.3">
      <c r="A1628" s="28">
        <f t="shared" si="2443"/>
        <v>34243</v>
      </c>
      <c r="B1628" s="7">
        <f t="shared" si="2510"/>
        <v>0</v>
      </c>
      <c r="C1628" s="7">
        <f t="shared" si="2511"/>
        <v>0</v>
      </c>
      <c r="D1628" s="7">
        <f t="shared" si="2513"/>
        <v>0</v>
      </c>
      <c r="E1628" s="11">
        <f>ABS(MAX(G1620:G1629))</f>
        <v>0.1</v>
      </c>
      <c r="G1628" s="2" t="str">
        <f t="shared" si="2514"/>
        <v/>
      </c>
      <c r="U1628" s="28">
        <f t="shared" si="2432"/>
        <v>34</v>
      </c>
      <c r="V1628" s="28">
        <f t="shared" si="2433"/>
        <v>243</v>
      </c>
    </row>
    <row r="1629" spans="1:22" x14ac:dyDescent="0.3">
      <c r="A1629" s="28">
        <f t="shared" si="2443"/>
        <v>34244</v>
      </c>
      <c r="B1629" s="7">
        <f t="shared" si="2510"/>
        <v>0</v>
      </c>
      <c r="C1629" s="7">
        <f t="shared" si="2511"/>
        <v>0</v>
      </c>
      <c r="D1629" s="7">
        <f t="shared" si="2513"/>
        <v>0</v>
      </c>
      <c r="F1629" s="13"/>
      <c r="G1629" s="2" t="str">
        <f t="shared" si="2514"/>
        <v/>
      </c>
      <c r="U1629" s="28">
        <f t="shared" si="2432"/>
        <v>34</v>
      </c>
      <c r="V1629" s="28">
        <f t="shared" si="2433"/>
        <v>244</v>
      </c>
    </row>
    <row r="1630" spans="1:22" x14ac:dyDescent="0.3">
      <c r="A1630" s="28">
        <f t="shared" si="2443"/>
        <v>34245</v>
      </c>
      <c r="F1630" s="13"/>
      <c r="U1630" s="28">
        <f t="shared" si="2432"/>
        <v>34</v>
      </c>
      <c r="V1630" s="28">
        <f t="shared" si="2433"/>
        <v>245</v>
      </c>
    </row>
    <row r="1631" spans="1:22" x14ac:dyDescent="0.3">
      <c r="A1631" s="28">
        <f t="shared" si="2443"/>
        <v>34246</v>
      </c>
      <c r="F1631" s="13"/>
      <c r="U1631" s="28">
        <f t="shared" si="2432"/>
        <v>34</v>
      </c>
      <c r="V1631" s="28">
        <f t="shared" si="2433"/>
        <v>246</v>
      </c>
    </row>
    <row r="1632" spans="1:22" x14ac:dyDescent="0.3">
      <c r="A1632" s="28">
        <f t="shared" si="2443"/>
        <v>34247</v>
      </c>
      <c r="F1632" s="13"/>
      <c r="U1632" s="28">
        <f t="shared" si="2432"/>
        <v>34</v>
      </c>
      <c r="V1632" s="28">
        <f t="shared" si="2433"/>
        <v>247</v>
      </c>
    </row>
    <row r="1633" spans="1:24" s="8" customFormat="1" x14ac:dyDescent="0.3"/>
    <row r="1634" spans="1:24" x14ac:dyDescent="0.3">
      <c r="A1634" s="28">
        <f t="shared" ref="A1634:A1680" si="2519">ROUND(CONCATENATE(U1634,V1634),0)</f>
        <v>35201</v>
      </c>
      <c r="B1634" s="63" t="s">
        <v>0</v>
      </c>
      <c r="C1634" s="63"/>
      <c r="D1634" s="71" t="s">
        <v>75</v>
      </c>
      <c r="E1634" s="71"/>
      <c r="F1634" s="71"/>
      <c r="G1634" s="71"/>
      <c r="H1634" s="71"/>
      <c r="U1634" s="28">
        <f t="shared" ref="U1634" si="2520">U1632+1</f>
        <v>35</v>
      </c>
      <c r="V1634" s="28">
        <v>201</v>
      </c>
    </row>
    <row r="1635" spans="1:24" x14ac:dyDescent="0.3">
      <c r="A1635" s="28">
        <f t="shared" si="2519"/>
        <v>35202</v>
      </c>
      <c r="B1635" s="72" t="s">
        <v>70</v>
      </c>
      <c r="C1635" s="73"/>
      <c r="D1635" s="30" t="s">
        <v>66</v>
      </c>
      <c r="E1635" s="66" t="s">
        <v>71</v>
      </c>
      <c r="F1635" s="66"/>
      <c r="G1635" s="74" t="s">
        <v>67</v>
      </c>
      <c r="H1635" s="74"/>
      <c r="U1635" s="28">
        <f t="shared" ref="U1635:U1698" si="2521">U1634</f>
        <v>35</v>
      </c>
      <c r="V1635" s="28">
        <f t="shared" ref="V1635:V1698" si="2522">V1634+1</f>
        <v>202</v>
      </c>
    </row>
    <row r="1636" spans="1:24" x14ac:dyDescent="0.3">
      <c r="A1636" s="28">
        <f t="shared" si="2519"/>
        <v>35203</v>
      </c>
      <c r="B1636" s="75" t="s">
        <v>6</v>
      </c>
      <c r="C1636" s="75"/>
      <c r="D1636" s="71" t="s">
        <v>221</v>
      </c>
      <c r="E1636" s="71"/>
      <c r="F1636" s="71"/>
      <c r="G1636" s="71"/>
      <c r="H1636" s="71"/>
      <c r="U1636" s="28">
        <f t="shared" si="2521"/>
        <v>35</v>
      </c>
      <c r="V1636" s="28">
        <f t="shared" si="2522"/>
        <v>203</v>
      </c>
    </row>
    <row r="1637" spans="1:24" x14ac:dyDescent="0.3">
      <c r="A1637" s="28">
        <f t="shared" si="2519"/>
        <v>35204</v>
      </c>
      <c r="B1637" s="63" t="s">
        <v>7</v>
      </c>
      <c r="C1637" s="63"/>
      <c r="D1637" s="71" t="s">
        <v>29</v>
      </c>
      <c r="E1637" s="71"/>
      <c r="F1637" s="71"/>
      <c r="G1637" s="71"/>
      <c r="H1637" s="71"/>
      <c r="J1637" s="17"/>
      <c r="K1637" s="17" t="s">
        <v>53</v>
      </c>
      <c r="L1637" s="17" t="s">
        <v>54</v>
      </c>
      <c r="M1637" s="17" t="s">
        <v>55</v>
      </c>
      <c r="N1637" s="17" t="s">
        <v>56</v>
      </c>
      <c r="O1637" s="17" t="s">
        <v>57</v>
      </c>
      <c r="P1637" s="17" t="s">
        <v>2</v>
      </c>
      <c r="Q1637" s="17" t="s">
        <v>3</v>
      </c>
      <c r="R1637" s="17" t="s">
        <v>4</v>
      </c>
      <c r="S1637" s="17" t="s">
        <v>5</v>
      </c>
      <c r="U1637" s="28">
        <f t="shared" si="2521"/>
        <v>35</v>
      </c>
      <c r="V1637" s="28">
        <f t="shared" si="2522"/>
        <v>204</v>
      </c>
      <c r="X1637" s="1" t="s">
        <v>48</v>
      </c>
    </row>
    <row r="1638" spans="1:24" x14ac:dyDescent="0.3">
      <c r="A1638" s="28">
        <f t="shared" si="2519"/>
        <v>35205</v>
      </c>
      <c r="B1638" s="63" t="s">
        <v>9</v>
      </c>
      <c r="C1638" s="63"/>
      <c r="D1638" s="71" t="s">
        <v>30</v>
      </c>
      <c r="E1638" s="71"/>
      <c r="F1638" s="71"/>
      <c r="G1638" s="71"/>
      <c r="H1638" s="71"/>
      <c r="J1638" s="17">
        <f t="shared" ref="J1638" si="2523">COUNTA(B1650:B1659)</f>
        <v>3</v>
      </c>
      <c r="K1638" s="17">
        <f t="shared" ref="K1638" si="2524">IF(L1638-1&lt;2,0,L1638-1)</f>
        <v>0</v>
      </c>
      <c r="L1638" s="17">
        <f t="shared" ref="L1638" si="2525">IF(M1638-1&lt;2,0,M1638-1)</f>
        <v>0</v>
      </c>
      <c r="M1638" s="17">
        <f t="shared" ref="M1638" si="2526">IF(N1638-1&lt;2,0,N1638-1)</f>
        <v>0</v>
      </c>
      <c r="N1638" s="17">
        <f t="shared" ref="N1638" si="2527">IF(O1638-1&lt;2,0,O1638-1)</f>
        <v>0</v>
      </c>
      <c r="O1638" s="17">
        <f t="shared" ref="O1638" si="2528">IF(P1638-1&lt;2,0,P1638-1)</f>
        <v>0</v>
      </c>
      <c r="P1638" s="17">
        <f t="shared" ref="P1638" si="2529">IF(Q1638-1&lt;2,0,Q1638-1)</f>
        <v>0</v>
      </c>
      <c r="Q1638" s="17">
        <f t="shared" ref="Q1638" si="2530">IF(R1638-1&lt;2,0,R1638-1)</f>
        <v>0</v>
      </c>
      <c r="R1638" s="17">
        <f t="shared" ref="R1638" si="2531">IF(S1638-1&lt;2,0,S1638-1)</f>
        <v>2</v>
      </c>
      <c r="S1638" s="17">
        <f t="shared" ref="S1638" si="2532">J1638</f>
        <v>3</v>
      </c>
      <c r="U1638" s="28">
        <f t="shared" si="2521"/>
        <v>35</v>
      </c>
      <c r="V1638" s="28">
        <f t="shared" si="2522"/>
        <v>205</v>
      </c>
      <c r="X1638" s="1" t="s">
        <v>49</v>
      </c>
    </row>
    <row r="1639" spans="1:24" x14ac:dyDescent="0.3">
      <c r="A1639" s="28">
        <f t="shared" si="2519"/>
        <v>35206</v>
      </c>
      <c r="B1639" s="63" t="s">
        <v>10</v>
      </c>
      <c r="C1639" s="63"/>
      <c r="D1639" s="76" t="s">
        <v>222</v>
      </c>
      <c r="E1639" s="71"/>
      <c r="F1639" s="71"/>
      <c r="G1639" s="71"/>
      <c r="H1639" s="71"/>
      <c r="J1639" s="28" t="str">
        <f t="shared" ref="J1639" si="2533">CONCATENATE(J1638,1)</f>
        <v>31</v>
      </c>
      <c r="K1639" s="29">
        <f t="shared" ref="K1639" si="2534">IF(K1638=0,0,VLOOKUP(J1639,J1643:S1673,K1638,FALSE))</f>
        <v>0</v>
      </c>
      <c r="L1639" s="29">
        <f t="shared" ref="L1639" si="2535">IF(L1638=0,0,VLOOKUP(J1639,J1643:S1673,L1638,FALSE))</f>
        <v>0</v>
      </c>
      <c r="M1639" s="29">
        <f t="shared" ref="M1639" si="2536">IF(M1638=0,0,VLOOKUP(J1639,J1643:S1673,M1638,FALSE))</f>
        <v>0</v>
      </c>
      <c r="N1639" s="29">
        <f t="shared" ref="N1639" si="2537">IF(N1638=0,0,VLOOKUP(J1639,J1643:S1673,N1638,FALSE))</f>
        <v>0</v>
      </c>
      <c r="O1639" s="29">
        <f t="shared" ref="O1639" si="2538">IF(O1638=0,0,VLOOKUP(J1639,J1643:S1673,O1638,FALSE))</f>
        <v>0</v>
      </c>
      <c r="P1639" s="29">
        <f t="shared" ref="P1639" si="2539">IF(P1638=0,0,VLOOKUP(J1639,J1643:S1673,P1638,FALSE))</f>
        <v>0</v>
      </c>
      <c r="Q1639" s="29">
        <f t="shared" ref="Q1639" si="2540">IF(Q1638=0,0,VLOOKUP(J1639,J1643:S1673,Q1638,FALSE))</f>
        <v>0</v>
      </c>
      <c r="R1639" s="29">
        <f t="shared" ref="R1639" si="2541">IF(R1638=0,0,VLOOKUP(J1639,J1643:S1673,R1638,FALSE))</f>
        <v>1.0634687181807896</v>
      </c>
      <c r="S1639" s="29">
        <f t="shared" ref="S1639" si="2542">IF(S1638=0,0,VLOOKUP(J1639,J1643:S1673,S1638,FALSE))</f>
        <v>-1.374024210883583</v>
      </c>
      <c r="U1639" s="28">
        <f t="shared" si="2521"/>
        <v>35</v>
      </c>
      <c r="V1639" s="28">
        <f t="shared" si="2522"/>
        <v>206</v>
      </c>
      <c r="X1639" s="1" t="s">
        <v>50</v>
      </c>
    </row>
    <row r="1640" spans="1:24" x14ac:dyDescent="0.3">
      <c r="A1640" s="28">
        <f t="shared" si="2519"/>
        <v>35207</v>
      </c>
      <c r="B1640" s="63" t="s">
        <v>11</v>
      </c>
      <c r="C1640" s="63"/>
      <c r="D1640" s="64">
        <v>45733</v>
      </c>
      <c r="E1640" s="64"/>
      <c r="F1640" s="64"/>
      <c r="G1640" s="64"/>
      <c r="H1640" s="64"/>
      <c r="J1640" s="28" t="str">
        <f t="shared" ref="J1640" si="2543">CONCATENATE(J1638,2)</f>
        <v>32</v>
      </c>
      <c r="K1640" s="22">
        <f t="shared" ref="K1640" si="2544">IF(K1638=0,0,VLOOKUP(J1640,J1643:S1673,K1638,FALSE))</f>
        <v>0</v>
      </c>
      <c r="L1640" s="22">
        <f t="shared" ref="L1640" si="2545">IF(L1638=0,0,VLOOKUP(J1640,J1643:S1673,L1638,FALSE))</f>
        <v>0</v>
      </c>
      <c r="M1640" s="22">
        <f t="shared" ref="M1640" si="2546">IF(M1638=0,0,VLOOKUP(J1640,J1643:S1673,M1638,FALSE))</f>
        <v>0</v>
      </c>
      <c r="N1640" s="22">
        <f t="shared" ref="N1640" si="2547">IF(N1638=0,0,VLOOKUP(J1640,J1643:S1673,N1638,FALSE))</f>
        <v>0</v>
      </c>
      <c r="O1640" s="22">
        <f t="shared" ref="O1640" si="2548">IF(O1638=0,0,VLOOKUP(J1640,J1643:S1673,O1638,FALSE))</f>
        <v>0</v>
      </c>
      <c r="P1640" s="22">
        <f t="shared" ref="P1640" si="2549">IF(P1638=0,0,VLOOKUP(J1640,J1643:S1673,P1638,FALSE))</f>
        <v>0</v>
      </c>
      <c r="Q1640" s="22">
        <f t="shared" ref="Q1640" si="2550">IF(Q1638=0,0,VLOOKUP(J1640,J1643:S1673,Q1638,FALSE))</f>
        <v>0</v>
      </c>
      <c r="R1640" s="22">
        <f t="shared" ref="R1640" si="2551">IF(R1638=0,0,VLOOKUP(J1640,J1643:S1673,R1638,FALSE))</f>
        <v>1.9595551618609361E-2</v>
      </c>
      <c r="S1640" s="22">
        <f t="shared" ref="S1640" si="2552">IF(S1638=0,0,VLOOKUP(J1640,J1643:S1673,S1638,FALSE))</f>
        <v>0.50871752871381426</v>
      </c>
      <c r="U1640" s="28">
        <f t="shared" si="2521"/>
        <v>35</v>
      </c>
      <c r="V1640" s="28">
        <f t="shared" si="2522"/>
        <v>207</v>
      </c>
    </row>
    <row r="1641" spans="1:24" x14ac:dyDescent="0.3">
      <c r="A1641" s="28">
        <f t="shared" si="2519"/>
        <v>35208</v>
      </c>
      <c r="B1641" s="63" t="s">
        <v>12</v>
      </c>
      <c r="C1641" s="63"/>
      <c r="D1641" s="65">
        <v>46112</v>
      </c>
      <c r="E1641" s="65"/>
      <c r="F1641" s="65"/>
      <c r="G1641" s="65"/>
      <c r="H1641" s="65"/>
      <c r="J1641" s="28" t="str">
        <f t="shared" ref="J1641" si="2553">CONCATENATE(J1638,3)</f>
        <v>33</v>
      </c>
      <c r="K1641" s="22"/>
      <c r="L1641" s="22"/>
      <c r="M1641" s="22"/>
      <c r="N1641" s="22" t="s">
        <v>58</v>
      </c>
      <c r="O1641" s="29">
        <f t="shared" ref="O1641" si="2554">J1638-2</f>
        <v>1</v>
      </c>
      <c r="P1641" s="22" t="s">
        <v>59</v>
      </c>
      <c r="Q1641" s="29">
        <f t="shared" ref="Q1641" si="2555">VLOOKUP(J1641,J1643:S1673,3,FALSE)</f>
        <v>0.26053978968967506</v>
      </c>
      <c r="R1641" s="22" t="s">
        <v>60</v>
      </c>
      <c r="S1641" s="22">
        <f t="shared" ref="S1641" si="2556">VLOOKUP(J1641,J1643:S1673,2,FALSE)</f>
        <v>0.99966059508994232</v>
      </c>
      <c r="U1641" s="28">
        <f t="shared" si="2521"/>
        <v>35</v>
      </c>
      <c r="V1641" s="28">
        <f t="shared" si="2522"/>
        <v>208</v>
      </c>
    </row>
    <row r="1642" spans="1:24" x14ac:dyDescent="0.3">
      <c r="A1642" s="28">
        <f t="shared" si="2519"/>
        <v>35209</v>
      </c>
      <c r="B1642" s="63" t="s">
        <v>13</v>
      </c>
      <c r="C1642" s="63"/>
      <c r="D1642" s="15">
        <v>0.1</v>
      </c>
      <c r="E1642" s="66" t="s">
        <v>14</v>
      </c>
      <c r="F1642" s="66"/>
      <c r="G1642" s="66"/>
      <c r="H1642" s="6" t="s">
        <v>64</v>
      </c>
      <c r="J1642" s="17"/>
      <c r="K1642" s="17">
        <v>3</v>
      </c>
      <c r="L1642" s="17">
        <v>3</v>
      </c>
      <c r="M1642" s="17"/>
      <c r="N1642" s="17"/>
      <c r="O1642" s="17"/>
      <c r="P1642" s="17"/>
      <c r="Q1642" s="17"/>
      <c r="R1642" s="17"/>
      <c r="S1642" s="17"/>
      <c r="U1642" s="28">
        <f t="shared" si="2521"/>
        <v>35</v>
      </c>
      <c r="V1642" s="28">
        <f t="shared" si="2522"/>
        <v>209</v>
      </c>
    </row>
    <row r="1643" spans="1:24" x14ac:dyDescent="0.3">
      <c r="A1643" s="28">
        <f t="shared" si="2519"/>
        <v>35210</v>
      </c>
      <c r="B1643" s="63" t="s">
        <v>15</v>
      </c>
      <c r="C1643" s="63"/>
      <c r="D1643" s="2">
        <f t="shared" ref="D1643" si="2557">MIN(B1650:B1659)</f>
        <v>15</v>
      </c>
      <c r="E1643" s="3" t="s">
        <v>16</v>
      </c>
      <c r="F1643" s="2">
        <f t="shared" ref="F1643" si="2558">MAX(B1650:B1659)</f>
        <v>35</v>
      </c>
      <c r="G1643" s="4" t="str">
        <f t="shared" ref="G1643" si="2559">IF(H1642="","",H1642)</f>
        <v>°C</v>
      </c>
      <c r="H1643" s="14"/>
      <c r="J1643" s="28" t="str">
        <f t="shared" ref="J1643" si="2560">CONCATENATE(K1642,1)</f>
        <v>31</v>
      </c>
      <c r="K1643" s="22">
        <f t="array" ref="K1643:L1645">LINEST(B1650:B1652,C1650:C1652^{1},TRUE,TRUE)</f>
        <v>1.0634687181807896</v>
      </c>
      <c r="L1643" s="22">
        <v>-1.374024210883583</v>
      </c>
      <c r="M1643" s="17"/>
      <c r="N1643" s="17"/>
      <c r="O1643" s="17"/>
      <c r="P1643" s="17"/>
      <c r="Q1643" s="17"/>
      <c r="R1643" s="17"/>
      <c r="S1643" s="17"/>
      <c r="U1643" s="28">
        <f t="shared" si="2521"/>
        <v>35</v>
      </c>
      <c r="V1643" s="28">
        <f t="shared" si="2522"/>
        <v>210</v>
      </c>
    </row>
    <row r="1644" spans="1:24" x14ac:dyDescent="0.3">
      <c r="A1644" s="28">
        <f t="shared" si="2519"/>
        <v>35211</v>
      </c>
      <c r="J1644" s="28" t="str">
        <f t="shared" ref="J1644" si="2561">CONCATENATE(K1642,2)</f>
        <v>32</v>
      </c>
      <c r="K1644" s="22">
        <v>1.9595551618609361E-2</v>
      </c>
      <c r="L1644" s="22">
        <v>0.50871752871381426</v>
      </c>
      <c r="M1644" s="17"/>
      <c r="N1644" s="17"/>
      <c r="O1644" s="17"/>
      <c r="P1644" s="17"/>
      <c r="Q1644" s="17"/>
      <c r="R1644" s="17"/>
      <c r="S1644" s="17"/>
      <c r="U1644" s="28">
        <f t="shared" si="2521"/>
        <v>35</v>
      </c>
      <c r="V1644" s="28">
        <f t="shared" si="2522"/>
        <v>211</v>
      </c>
    </row>
    <row r="1645" spans="1:24" x14ac:dyDescent="0.3">
      <c r="A1645" s="28">
        <f t="shared" si="2519"/>
        <v>35212</v>
      </c>
      <c r="B1645" s="67" t="s">
        <v>17</v>
      </c>
      <c r="C1645" s="67"/>
      <c r="D1645" s="67"/>
      <c r="E1645" s="67"/>
      <c r="F1645" s="67"/>
      <c r="G1645" s="68" t="s">
        <v>31</v>
      </c>
      <c r="H1645" s="69"/>
      <c r="J1645" s="28" t="str">
        <f t="shared" ref="J1645" si="2562">CONCATENATE(K1642,3)</f>
        <v>33</v>
      </c>
      <c r="K1645" s="22">
        <v>0.99966059508994232</v>
      </c>
      <c r="L1645" s="22">
        <v>0.26053978968967506</v>
      </c>
      <c r="M1645" s="17"/>
      <c r="N1645" s="17"/>
      <c r="O1645" s="17"/>
      <c r="P1645" s="17"/>
      <c r="Q1645" s="17"/>
      <c r="R1645" s="17"/>
      <c r="S1645" s="17"/>
      <c r="U1645" s="28">
        <f t="shared" si="2521"/>
        <v>35</v>
      </c>
      <c r="V1645" s="28">
        <f t="shared" si="2522"/>
        <v>212</v>
      </c>
    </row>
    <row r="1646" spans="1:24" x14ac:dyDescent="0.3">
      <c r="A1646" s="28">
        <f t="shared" si="2519"/>
        <v>35213</v>
      </c>
      <c r="B1646" s="66" t="s">
        <v>18</v>
      </c>
      <c r="C1646" s="66"/>
      <c r="D1646" s="66"/>
      <c r="E1646" s="66" t="str">
        <f t="shared" ref="E1646" si="2563">IF(D1639="","",D1639)</f>
        <v>E0137/25</v>
      </c>
      <c r="F1646" s="66"/>
      <c r="G1646" s="4" t="s">
        <v>18</v>
      </c>
      <c r="H1646" s="16"/>
      <c r="J1646" s="17"/>
      <c r="K1646" s="17">
        <v>4</v>
      </c>
      <c r="L1646" s="17">
        <v>4</v>
      </c>
      <c r="M1646" s="17">
        <v>4</v>
      </c>
      <c r="N1646" s="17"/>
      <c r="O1646" s="17"/>
      <c r="P1646" s="17"/>
      <c r="Q1646" s="17"/>
      <c r="R1646" s="17"/>
      <c r="S1646" s="17"/>
      <c r="U1646" s="28">
        <f t="shared" si="2521"/>
        <v>35</v>
      </c>
      <c r="V1646" s="28">
        <f t="shared" si="2522"/>
        <v>213</v>
      </c>
    </row>
    <row r="1647" spans="1:24" ht="15" customHeight="1" x14ac:dyDescent="0.3">
      <c r="A1647" s="28">
        <f t="shared" si="2519"/>
        <v>35214</v>
      </c>
      <c r="B1647" s="5" t="s">
        <v>19</v>
      </c>
      <c r="C1647" s="5" t="s">
        <v>20</v>
      </c>
      <c r="D1647" s="5" t="s">
        <v>21</v>
      </c>
      <c r="E1647" s="5"/>
      <c r="F1647" s="70" t="s">
        <v>33</v>
      </c>
      <c r="G1647" s="5" t="s">
        <v>19</v>
      </c>
      <c r="H1647" s="5" t="s">
        <v>20</v>
      </c>
      <c r="J1647" s="28" t="str">
        <f t="shared" ref="J1647" si="2564">CONCATENATE(K1646,1)</f>
        <v>41</v>
      </c>
      <c r="K1647" s="22" t="e">
        <f t="array" ref="K1647:M1649">LINEST(B1650:B1653,C1650:C1653^{1,2},TRUE,TRUE)</f>
        <v>#VALUE!</v>
      </c>
      <c r="L1647" s="22" t="e">
        <v>#VALUE!</v>
      </c>
      <c r="M1647" s="22" t="e">
        <v>#VALUE!</v>
      </c>
      <c r="N1647" s="17"/>
      <c r="O1647" s="17"/>
      <c r="P1647" s="17"/>
      <c r="Q1647" s="17"/>
      <c r="R1647" s="17"/>
      <c r="S1647" s="17"/>
      <c r="U1647" s="28">
        <f t="shared" si="2521"/>
        <v>35</v>
      </c>
      <c r="V1647" s="28">
        <f t="shared" si="2522"/>
        <v>214</v>
      </c>
    </row>
    <row r="1648" spans="1:24" x14ac:dyDescent="0.3">
      <c r="A1648" s="28">
        <f t="shared" si="2519"/>
        <v>35215</v>
      </c>
      <c r="B1648" s="5" t="s">
        <v>22</v>
      </c>
      <c r="C1648" s="5" t="s">
        <v>23</v>
      </c>
      <c r="D1648" s="5" t="s">
        <v>24</v>
      </c>
      <c r="E1648" s="5" t="s">
        <v>32</v>
      </c>
      <c r="F1648" s="70"/>
      <c r="G1648" s="5" t="s">
        <v>22</v>
      </c>
      <c r="H1648" s="5" t="s">
        <v>23</v>
      </c>
      <c r="J1648" s="28" t="str">
        <f t="shared" ref="J1648" si="2565">CONCATENATE(K1646,2)</f>
        <v>42</v>
      </c>
      <c r="K1648" s="22" t="e">
        <v>#VALUE!</v>
      </c>
      <c r="L1648" s="22" t="e">
        <v>#VALUE!</v>
      </c>
      <c r="M1648" s="22" t="e">
        <v>#VALUE!</v>
      </c>
      <c r="N1648" s="17"/>
      <c r="O1648" s="17"/>
      <c r="P1648" s="17"/>
      <c r="Q1648" s="17"/>
      <c r="R1648" s="17"/>
      <c r="S1648" s="17"/>
      <c r="U1648" s="28">
        <f t="shared" si="2521"/>
        <v>35</v>
      </c>
      <c r="V1648" s="28">
        <f t="shared" si="2522"/>
        <v>215</v>
      </c>
    </row>
    <row r="1649" spans="1:22" x14ac:dyDescent="0.3">
      <c r="A1649" s="28">
        <f t="shared" si="2519"/>
        <v>35216</v>
      </c>
      <c r="B1649" s="6" t="str">
        <f t="shared" ref="B1649" si="2566">IF(H1642="","",H1642)</f>
        <v>°C</v>
      </c>
      <c r="C1649" s="6" t="str">
        <f t="shared" ref="C1649" si="2567">IF(H1642="","",H1642)</f>
        <v>°C</v>
      </c>
      <c r="D1649" s="6" t="str">
        <f t="shared" ref="D1649" si="2568">IF(H1642="","",H1642)</f>
        <v>°C</v>
      </c>
      <c r="E1649" s="6"/>
      <c r="F1649" s="6"/>
      <c r="G1649" s="6" t="str">
        <f t="shared" ref="G1649" si="2569">IF(H1642="","",H1642)</f>
        <v>°C</v>
      </c>
      <c r="H1649" s="6" t="str">
        <f t="shared" ref="H1649" si="2570">IF(H1642="","",H1642)</f>
        <v>°C</v>
      </c>
      <c r="J1649" s="28" t="str">
        <f t="shared" ref="J1649" si="2571">CONCATENATE(K1646,3)</f>
        <v>43</v>
      </c>
      <c r="K1649" s="22" t="e">
        <v>#VALUE!</v>
      </c>
      <c r="L1649" s="22" t="e">
        <v>#VALUE!</v>
      </c>
      <c r="M1649" s="22" t="e">
        <v>#VALUE!</v>
      </c>
      <c r="N1649" s="17"/>
      <c r="O1649" s="17"/>
      <c r="P1649" s="17"/>
      <c r="Q1649" s="17"/>
      <c r="R1649" s="17"/>
      <c r="S1649" s="17"/>
      <c r="U1649" s="28">
        <f t="shared" si="2521"/>
        <v>35</v>
      </c>
      <c r="V1649" s="28">
        <f t="shared" si="2522"/>
        <v>216</v>
      </c>
    </row>
    <row r="1650" spans="1:22" x14ac:dyDescent="0.3">
      <c r="A1650" s="28">
        <f t="shared" si="2519"/>
        <v>35217</v>
      </c>
      <c r="B1650" s="26">
        <v>15</v>
      </c>
      <c r="C1650" s="26">
        <v>15.3</v>
      </c>
      <c r="D1650" s="26">
        <v>0.2</v>
      </c>
      <c r="E1650" s="9">
        <v>2</v>
      </c>
      <c r="F1650" s="26">
        <v>1000000</v>
      </c>
      <c r="G1650" s="27"/>
      <c r="H1650" s="27"/>
      <c r="J1650" s="17"/>
      <c r="K1650" s="17">
        <v>5</v>
      </c>
      <c r="L1650" s="17">
        <v>5</v>
      </c>
      <c r="M1650" s="17">
        <v>5</v>
      </c>
      <c r="N1650" s="17">
        <v>5</v>
      </c>
      <c r="O1650" s="17"/>
      <c r="P1650" s="17"/>
      <c r="Q1650" s="17"/>
      <c r="R1650" s="17"/>
      <c r="S1650" s="17"/>
      <c r="U1650" s="28">
        <f t="shared" si="2521"/>
        <v>35</v>
      </c>
      <c r="V1650" s="28">
        <f t="shared" si="2522"/>
        <v>217</v>
      </c>
    </row>
    <row r="1651" spans="1:22" x14ac:dyDescent="0.3">
      <c r="A1651" s="28">
        <f t="shared" si="2519"/>
        <v>35218</v>
      </c>
      <c r="B1651" s="26">
        <v>25</v>
      </c>
      <c r="C1651" s="26">
        <v>25</v>
      </c>
      <c r="D1651" s="26">
        <v>0.2</v>
      </c>
      <c r="E1651" s="9">
        <v>2</v>
      </c>
      <c r="F1651" s="26">
        <v>1000000</v>
      </c>
      <c r="G1651" s="27"/>
      <c r="H1651" s="27"/>
      <c r="J1651" s="28" t="str">
        <f t="shared" ref="J1651" si="2572">CONCATENATE(K1650,1)</f>
        <v>51</v>
      </c>
      <c r="K1651" s="22" t="e">
        <f t="array" ref="K1651:N1653">LINEST(B1650:B1654,C1650:C1654^{1,2,3},TRUE,TRUE)</f>
        <v>#VALUE!</v>
      </c>
      <c r="L1651" s="22" t="e">
        <v>#VALUE!</v>
      </c>
      <c r="M1651" s="22" t="e">
        <v>#VALUE!</v>
      </c>
      <c r="N1651" s="22" t="e">
        <v>#VALUE!</v>
      </c>
      <c r="O1651" s="17"/>
      <c r="P1651" s="17"/>
      <c r="Q1651" s="17"/>
      <c r="R1651" s="17"/>
      <c r="S1651" s="17"/>
      <c r="U1651" s="28">
        <f t="shared" si="2521"/>
        <v>35</v>
      </c>
      <c r="V1651" s="28">
        <f t="shared" si="2522"/>
        <v>218</v>
      </c>
    </row>
    <row r="1652" spans="1:22" x14ac:dyDescent="0.3">
      <c r="A1652" s="28">
        <f t="shared" si="2519"/>
        <v>35219</v>
      </c>
      <c r="B1652" s="26">
        <v>35</v>
      </c>
      <c r="C1652" s="26">
        <v>34.1</v>
      </c>
      <c r="D1652" s="26">
        <v>0.2</v>
      </c>
      <c r="E1652" s="9">
        <v>2</v>
      </c>
      <c r="F1652" s="26">
        <v>1000000</v>
      </c>
      <c r="G1652" s="27"/>
      <c r="H1652" s="27"/>
      <c r="J1652" s="28" t="str">
        <f t="shared" ref="J1652" si="2573">CONCATENATE(K1650,2)</f>
        <v>52</v>
      </c>
      <c r="K1652" s="22" t="e">
        <v>#VALUE!</v>
      </c>
      <c r="L1652" s="22" t="e">
        <v>#VALUE!</v>
      </c>
      <c r="M1652" s="22" t="e">
        <v>#VALUE!</v>
      </c>
      <c r="N1652" s="22" t="e">
        <v>#VALUE!</v>
      </c>
      <c r="O1652" s="17"/>
      <c r="P1652" s="17"/>
      <c r="Q1652" s="17"/>
      <c r="R1652" s="17"/>
      <c r="S1652" s="17"/>
      <c r="U1652" s="28">
        <f t="shared" si="2521"/>
        <v>35</v>
      </c>
      <c r="V1652" s="28">
        <f t="shared" si="2522"/>
        <v>219</v>
      </c>
    </row>
    <row r="1653" spans="1:22" x14ac:dyDescent="0.3">
      <c r="A1653" s="28">
        <f t="shared" si="2519"/>
        <v>35220</v>
      </c>
      <c r="B1653" s="26"/>
      <c r="C1653" s="26"/>
      <c r="D1653" s="26"/>
      <c r="E1653" s="9"/>
      <c r="F1653" s="26"/>
      <c r="G1653" s="27"/>
      <c r="H1653" s="27"/>
      <c r="J1653" s="28" t="str">
        <f t="shared" ref="J1653" si="2574">CONCATENATE(K1650,3)</f>
        <v>53</v>
      </c>
      <c r="K1653" s="22" t="e">
        <v>#VALUE!</v>
      </c>
      <c r="L1653" s="22" t="e">
        <v>#VALUE!</v>
      </c>
      <c r="M1653" s="22" t="e">
        <v>#VALUE!</v>
      </c>
      <c r="N1653" s="22" t="e">
        <v>#VALUE!</v>
      </c>
      <c r="O1653" s="17"/>
      <c r="P1653" s="17"/>
      <c r="Q1653" s="17"/>
      <c r="R1653" s="17"/>
      <c r="S1653" s="17"/>
      <c r="U1653" s="28">
        <f t="shared" si="2521"/>
        <v>35</v>
      </c>
      <c r="V1653" s="28">
        <f t="shared" si="2522"/>
        <v>220</v>
      </c>
    </row>
    <row r="1654" spans="1:22" x14ac:dyDescent="0.3">
      <c r="A1654" s="28">
        <f t="shared" si="2519"/>
        <v>35221</v>
      </c>
      <c r="B1654" s="26"/>
      <c r="C1654" s="26"/>
      <c r="D1654" s="26"/>
      <c r="E1654" s="9"/>
      <c r="F1654" s="26"/>
      <c r="G1654" s="27"/>
      <c r="H1654" s="27"/>
      <c r="J1654" s="17"/>
      <c r="K1654" s="17">
        <v>6</v>
      </c>
      <c r="L1654" s="17">
        <v>6</v>
      </c>
      <c r="M1654" s="17">
        <v>6</v>
      </c>
      <c r="N1654" s="17">
        <v>6</v>
      </c>
      <c r="O1654" s="17">
        <v>6</v>
      </c>
      <c r="P1654" s="17"/>
      <c r="Q1654" s="17"/>
      <c r="R1654" s="17"/>
      <c r="S1654" s="17"/>
      <c r="U1654" s="28">
        <f t="shared" si="2521"/>
        <v>35</v>
      </c>
      <c r="V1654" s="28">
        <f t="shared" si="2522"/>
        <v>221</v>
      </c>
    </row>
    <row r="1655" spans="1:22" x14ac:dyDescent="0.3">
      <c r="A1655" s="28">
        <f t="shared" si="2519"/>
        <v>35222</v>
      </c>
      <c r="B1655" s="26"/>
      <c r="C1655" s="26"/>
      <c r="D1655" s="26"/>
      <c r="E1655" s="9"/>
      <c r="F1655" s="26"/>
      <c r="G1655" s="27"/>
      <c r="H1655" s="27"/>
      <c r="J1655" s="28" t="str">
        <f t="shared" ref="J1655" si="2575">CONCATENATE(K1654,1)</f>
        <v>61</v>
      </c>
      <c r="K1655" s="22" t="e">
        <f t="array" ref="K1655:O1657">LINEST(B1650:B1655,C1650:C1655^{1,2,3,4},TRUE,TRUE)</f>
        <v>#VALUE!</v>
      </c>
      <c r="L1655" s="22" t="e">
        <v>#VALUE!</v>
      </c>
      <c r="M1655" s="22" t="e">
        <v>#VALUE!</v>
      </c>
      <c r="N1655" s="22" t="e">
        <v>#VALUE!</v>
      </c>
      <c r="O1655" s="22" t="e">
        <v>#VALUE!</v>
      </c>
      <c r="P1655" s="17"/>
      <c r="Q1655" s="17"/>
      <c r="R1655" s="17"/>
      <c r="S1655" s="17"/>
      <c r="U1655" s="28">
        <f t="shared" si="2521"/>
        <v>35</v>
      </c>
      <c r="V1655" s="28">
        <f t="shared" si="2522"/>
        <v>222</v>
      </c>
    </row>
    <row r="1656" spans="1:22" x14ac:dyDescent="0.3">
      <c r="A1656" s="28">
        <f t="shared" si="2519"/>
        <v>35223</v>
      </c>
      <c r="B1656" s="26"/>
      <c r="C1656" s="26"/>
      <c r="D1656" s="26"/>
      <c r="E1656" s="9"/>
      <c r="F1656" s="26"/>
      <c r="G1656" s="27"/>
      <c r="H1656" s="27"/>
      <c r="J1656" s="28" t="str">
        <f t="shared" ref="J1656" si="2576">CONCATENATE(K1654,2)</f>
        <v>62</v>
      </c>
      <c r="K1656" s="22" t="e">
        <v>#VALUE!</v>
      </c>
      <c r="L1656" s="22" t="e">
        <v>#VALUE!</v>
      </c>
      <c r="M1656" s="22" t="e">
        <v>#VALUE!</v>
      </c>
      <c r="N1656" s="22" t="e">
        <v>#VALUE!</v>
      </c>
      <c r="O1656" s="22" t="e">
        <v>#VALUE!</v>
      </c>
      <c r="P1656" s="17"/>
      <c r="Q1656" s="17"/>
      <c r="R1656" s="17"/>
      <c r="S1656" s="17"/>
      <c r="U1656" s="28">
        <f t="shared" si="2521"/>
        <v>35</v>
      </c>
      <c r="V1656" s="28">
        <f t="shared" si="2522"/>
        <v>223</v>
      </c>
    </row>
    <row r="1657" spans="1:22" x14ac:dyDescent="0.3">
      <c r="A1657" s="28">
        <f t="shared" si="2519"/>
        <v>35224</v>
      </c>
      <c r="B1657" s="26"/>
      <c r="C1657" s="26"/>
      <c r="D1657" s="26"/>
      <c r="E1657" s="9"/>
      <c r="F1657" s="26"/>
      <c r="G1657" s="27"/>
      <c r="H1657" s="27"/>
      <c r="J1657" s="28" t="str">
        <f t="shared" ref="J1657" si="2577">CONCATENATE(K1654,3)</f>
        <v>63</v>
      </c>
      <c r="K1657" s="22" t="e">
        <v>#VALUE!</v>
      </c>
      <c r="L1657" s="22" t="e">
        <v>#VALUE!</v>
      </c>
      <c r="M1657" s="22" t="e">
        <v>#VALUE!</v>
      </c>
      <c r="N1657" s="22" t="e">
        <v>#VALUE!</v>
      </c>
      <c r="O1657" s="22" t="e">
        <v>#VALUE!</v>
      </c>
      <c r="P1657" s="17"/>
      <c r="Q1657" s="17"/>
      <c r="R1657" s="17"/>
      <c r="S1657" s="17"/>
      <c r="U1657" s="28">
        <f t="shared" si="2521"/>
        <v>35</v>
      </c>
      <c r="V1657" s="28">
        <f t="shared" si="2522"/>
        <v>224</v>
      </c>
    </row>
    <row r="1658" spans="1:22" x14ac:dyDescent="0.3">
      <c r="A1658" s="28">
        <f t="shared" si="2519"/>
        <v>35225</v>
      </c>
      <c r="B1658" s="26"/>
      <c r="C1658" s="26"/>
      <c r="D1658" s="26"/>
      <c r="E1658" s="9"/>
      <c r="F1658" s="26"/>
      <c r="G1658" s="27"/>
      <c r="H1658" s="27"/>
      <c r="J1658" s="17"/>
      <c r="K1658" s="17">
        <v>7</v>
      </c>
      <c r="L1658" s="17">
        <v>7</v>
      </c>
      <c r="M1658" s="17">
        <v>7</v>
      </c>
      <c r="N1658" s="17">
        <v>7</v>
      </c>
      <c r="O1658" s="17">
        <v>7</v>
      </c>
      <c r="P1658" s="17">
        <v>7</v>
      </c>
      <c r="Q1658" s="17"/>
      <c r="R1658" s="17"/>
      <c r="S1658" s="17"/>
      <c r="U1658" s="28">
        <f t="shared" si="2521"/>
        <v>35</v>
      </c>
      <c r="V1658" s="28">
        <f t="shared" si="2522"/>
        <v>225</v>
      </c>
    </row>
    <row r="1659" spans="1:22" x14ac:dyDescent="0.3">
      <c r="A1659" s="28">
        <f t="shared" si="2519"/>
        <v>35226</v>
      </c>
      <c r="B1659" s="26"/>
      <c r="C1659" s="26"/>
      <c r="D1659" s="26"/>
      <c r="E1659" s="9"/>
      <c r="F1659" s="26"/>
      <c r="G1659" s="27"/>
      <c r="H1659" s="27"/>
      <c r="J1659" s="28" t="str">
        <f t="shared" ref="J1659" si="2578">CONCATENATE(K1658,1)</f>
        <v>71</v>
      </c>
      <c r="K1659" s="22" t="e">
        <f t="array" ref="K1659:P1661">LINEST(B1650:B1656,C1650:C1656^{1,2,3,4,5},TRUE,TRUE)</f>
        <v>#VALUE!</v>
      </c>
      <c r="L1659" s="22" t="e">
        <v>#VALUE!</v>
      </c>
      <c r="M1659" s="22" t="e">
        <v>#VALUE!</v>
      </c>
      <c r="N1659" s="22" t="e">
        <v>#VALUE!</v>
      </c>
      <c r="O1659" s="22" t="e">
        <v>#VALUE!</v>
      </c>
      <c r="P1659" s="22" t="e">
        <v>#VALUE!</v>
      </c>
      <c r="Q1659" s="17"/>
      <c r="R1659" s="17"/>
      <c r="S1659" s="17"/>
      <c r="U1659" s="28">
        <f t="shared" si="2521"/>
        <v>35</v>
      </c>
      <c r="V1659" s="28">
        <f t="shared" si="2522"/>
        <v>226</v>
      </c>
    </row>
    <row r="1660" spans="1:22" x14ac:dyDescent="0.3">
      <c r="A1660" s="28">
        <f t="shared" si="2519"/>
        <v>35227</v>
      </c>
      <c r="B1660" s="2">
        <f t="shared" ref="B1660" si="2579">COUNT(B1650:B1659)-2</f>
        <v>1</v>
      </c>
      <c r="J1660" s="28" t="str">
        <f t="shared" ref="J1660" si="2580">CONCATENATE(K1658,2)</f>
        <v>72</v>
      </c>
      <c r="K1660" s="22" t="e">
        <v>#VALUE!</v>
      </c>
      <c r="L1660" s="22" t="e">
        <v>#VALUE!</v>
      </c>
      <c r="M1660" s="22" t="e">
        <v>#VALUE!</v>
      </c>
      <c r="N1660" s="22" t="e">
        <v>#VALUE!</v>
      </c>
      <c r="O1660" s="22" t="e">
        <v>#VALUE!</v>
      </c>
      <c r="P1660" s="22" t="e">
        <v>#VALUE!</v>
      </c>
      <c r="Q1660" s="17"/>
      <c r="R1660" s="17"/>
      <c r="S1660" s="17"/>
      <c r="U1660" s="28">
        <f t="shared" si="2521"/>
        <v>35</v>
      </c>
      <c r="V1660" s="28">
        <f t="shared" si="2522"/>
        <v>227</v>
      </c>
    </row>
    <row r="1661" spans="1:22" x14ac:dyDescent="0.3">
      <c r="A1661" s="28">
        <f t="shared" si="2519"/>
        <v>35228</v>
      </c>
      <c r="J1661" s="28" t="str">
        <f t="shared" ref="J1661" si="2581">CONCATENATE(K1658,3)</f>
        <v>73</v>
      </c>
      <c r="K1661" s="22" t="e">
        <v>#VALUE!</v>
      </c>
      <c r="L1661" s="22" t="e">
        <v>#VALUE!</v>
      </c>
      <c r="M1661" s="22" t="e">
        <v>#VALUE!</v>
      </c>
      <c r="N1661" s="22" t="e">
        <v>#VALUE!</v>
      </c>
      <c r="O1661" s="22" t="e">
        <v>#VALUE!</v>
      </c>
      <c r="P1661" s="22" t="e">
        <v>#VALUE!</v>
      </c>
      <c r="Q1661" s="17"/>
      <c r="R1661" s="17"/>
      <c r="S1661" s="17"/>
      <c r="U1661" s="28">
        <f t="shared" si="2521"/>
        <v>35</v>
      </c>
      <c r="V1661" s="28">
        <f t="shared" si="2522"/>
        <v>228</v>
      </c>
    </row>
    <row r="1662" spans="1:22" x14ac:dyDescent="0.3">
      <c r="A1662" s="28">
        <f t="shared" si="2519"/>
        <v>35229</v>
      </c>
      <c r="B1662" s="66" t="s">
        <v>25</v>
      </c>
      <c r="C1662" s="66"/>
      <c r="D1662" s="66"/>
      <c r="E1662" s="66"/>
      <c r="F1662" s="66"/>
      <c r="G1662" s="66"/>
      <c r="H1662" s="66"/>
      <c r="J1662" s="17"/>
      <c r="K1662" s="17">
        <v>8</v>
      </c>
      <c r="L1662" s="17">
        <v>8</v>
      </c>
      <c r="M1662" s="17">
        <v>8</v>
      </c>
      <c r="N1662" s="17">
        <v>8</v>
      </c>
      <c r="O1662" s="17">
        <v>8</v>
      </c>
      <c r="P1662" s="17">
        <v>8</v>
      </c>
      <c r="Q1662" s="17">
        <v>8</v>
      </c>
      <c r="R1662" s="17"/>
      <c r="S1662" s="17"/>
      <c r="U1662" s="28">
        <f t="shared" si="2521"/>
        <v>35</v>
      </c>
      <c r="V1662" s="28">
        <f t="shared" si="2522"/>
        <v>229</v>
      </c>
    </row>
    <row r="1663" spans="1:22" x14ac:dyDescent="0.3">
      <c r="A1663" s="28">
        <f t="shared" si="2519"/>
        <v>35230</v>
      </c>
      <c r="B1663" s="71"/>
      <c r="C1663" s="71"/>
      <c r="D1663" s="71"/>
      <c r="E1663" s="71"/>
      <c r="F1663" s="71"/>
      <c r="G1663" s="71"/>
      <c r="H1663" s="71"/>
      <c r="J1663" s="28" t="str">
        <f t="shared" ref="J1663" si="2582">CONCATENATE(K1662,1)</f>
        <v>81</v>
      </c>
      <c r="K1663" s="22" t="e">
        <f t="array" ref="K1663:Q1665">LINEST(B1650:B1657,C1650:C1657^{1,2,3,4,5,6},TRUE,TRUE)</f>
        <v>#VALUE!</v>
      </c>
      <c r="L1663" s="22" t="e">
        <v>#VALUE!</v>
      </c>
      <c r="M1663" s="22" t="e">
        <v>#VALUE!</v>
      </c>
      <c r="N1663" s="22" t="e">
        <v>#VALUE!</v>
      </c>
      <c r="O1663" s="22" t="e">
        <v>#VALUE!</v>
      </c>
      <c r="P1663" s="22" t="e">
        <v>#VALUE!</v>
      </c>
      <c r="Q1663" s="22" t="e">
        <v>#VALUE!</v>
      </c>
      <c r="R1663" s="17"/>
      <c r="S1663" s="17"/>
      <c r="U1663" s="28">
        <f t="shared" si="2521"/>
        <v>35</v>
      </c>
      <c r="V1663" s="28">
        <f t="shared" si="2522"/>
        <v>230</v>
      </c>
    </row>
    <row r="1664" spans="1:22" x14ac:dyDescent="0.3">
      <c r="A1664" s="28">
        <f t="shared" si="2519"/>
        <v>35231</v>
      </c>
      <c r="B1664" s="71"/>
      <c r="C1664" s="71"/>
      <c r="D1664" s="71"/>
      <c r="E1664" s="71"/>
      <c r="F1664" s="71"/>
      <c r="G1664" s="71"/>
      <c r="H1664" s="71"/>
      <c r="J1664" s="28" t="str">
        <f t="shared" ref="J1664" si="2583">CONCATENATE(K1662,2)</f>
        <v>82</v>
      </c>
      <c r="K1664" s="22" t="e">
        <v>#VALUE!</v>
      </c>
      <c r="L1664" s="22" t="e">
        <v>#VALUE!</v>
      </c>
      <c r="M1664" s="22" t="e">
        <v>#VALUE!</v>
      </c>
      <c r="N1664" s="22" t="e">
        <v>#VALUE!</v>
      </c>
      <c r="O1664" s="22" t="e">
        <v>#VALUE!</v>
      </c>
      <c r="P1664" s="22" t="e">
        <v>#VALUE!</v>
      </c>
      <c r="Q1664" s="22" t="e">
        <v>#VALUE!</v>
      </c>
      <c r="R1664" s="17"/>
      <c r="S1664" s="17"/>
      <c r="U1664" s="28">
        <f t="shared" si="2521"/>
        <v>35</v>
      </c>
      <c r="V1664" s="28">
        <f t="shared" si="2522"/>
        <v>231</v>
      </c>
    </row>
    <row r="1665" spans="1:22" x14ac:dyDescent="0.3">
      <c r="A1665" s="28">
        <f t="shared" si="2519"/>
        <v>35232</v>
      </c>
      <c r="J1665" s="28" t="str">
        <f t="shared" ref="J1665" si="2584">CONCATENATE(K1662,3)</f>
        <v>83</v>
      </c>
      <c r="K1665" s="22" t="e">
        <v>#VALUE!</v>
      </c>
      <c r="L1665" s="22" t="e">
        <v>#VALUE!</v>
      </c>
      <c r="M1665" s="22" t="e">
        <v>#VALUE!</v>
      </c>
      <c r="N1665" s="22" t="e">
        <v>#VALUE!</v>
      </c>
      <c r="O1665" s="22" t="e">
        <v>#VALUE!</v>
      </c>
      <c r="P1665" s="22" t="e">
        <v>#VALUE!</v>
      </c>
      <c r="Q1665" s="22" t="e">
        <v>#VALUE!</v>
      </c>
      <c r="R1665" s="17"/>
      <c r="S1665" s="17"/>
      <c r="U1665" s="28">
        <f t="shared" si="2521"/>
        <v>35</v>
      </c>
      <c r="V1665" s="28">
        <f t="shared" si="2522"/>
        <v>232</v>
      </c>
    </row>
    <row r="1666" spans="1:22" ht="15" customHeight="1" x14ac:dyDescent="0.3">
      <c r="A1666" s="28">
        <f t="shared" si="2519"/>
        <v>35233</v>
      </c>
      <c r="B1666" s="66" t="s">
        <v>52</v>
      </c>
      <c r="C1666" s="66"/>
      <c r="D1666" s="66"/>
      <c r="E1666" s="10">
        <f>IF(D1636="","",MAX(E1667,E1668))</f>
        <v>0.89999999999999858</v>
      </c>
      <c r="J1666" s="17"/>
      <c r="K1666" s="17">
        <v>9</v>
      </c>
      <c r="L1666" s="17">
        <v>9</v>
      </c>
      <c r="M1666" s="17">
        <v>9</v>
      </c>
      <c r="N1666" s="17">
        <v>9</v>
      </c>
      <c r="O1666" s="17">
        <v>9</v>
      </c>
      <c r="P1666" s="17">
        <v>9</v>
      </c>
      <c r="Q1666" s="17">
        <v>9</v>
      </c>
      <c r="R1666" s="17">
        <v>9</v>
      </c>
      <c r="S1666" s="17"/>
      <c r="U1666" s="28">
        <f t="shared" si="2521"/>
        <v>35</v>
      </c>
      <c r="V1666" s="28">
        <f t="shared" si="2522"/>
        <v>233</v>
      </c>
    </row>
    <row r="1667" spans="1:22" x14ac:dyDescent="0.3">
      <c r="A1667" s="28">
        <f t="shared" si="2519"/>
        <v>35234</v>
      </c>
      <c r="B1667" s="2" t="s">
        <v>26</v>
      </c>
      <c r="C1667" s="2" t="s">
        <v>27</v>
      </c>
      <c r="D1667" s="2" t="s">
        <v>28</v>
      </c>
      <c r="E1667" s="11">
        <f>ABS(MIN(D1668:D1677))</f>
        <v>0.30000000000000071</v>
      </c>
      <c r="G1667" s="2" t="s">
        <v>230</v>
      </c>
      <c r="J1667" s="28" t="str">
        <f t="shared" ref="J1667" si="2585">CONCATENATE(K1666,1)</f>
        <v>91</v>
      </c>
      <c r="K1667" s="22" t="e">
        <f t="array" ref="K1667:R1669">LINEST(B1650:B1658,C1650:C1658^{1,2,3,4,5,6,7},TRUE,TRUE)</f>
        <v>#VALUE!</v>
      </c>
      <c r="L1667" s="22" t="e">
        <v>#VALUE!</v>
      </c>
      <c r="M1667" s="22" t="e">
        <v>#VALUE!</v>
      </c>
      <c r="N1667" s="22" t="e">
        <v>#VALUE!</v>
      </c>
      <c r="O1667" s="22" t="e">
        <v>#VALUE!</v>
      </c>
      <c r="P1667" s="22" t="e">
        <v>#VALUE!</v>
      </c>
      <c r="Q1667" s="22" t="e">
        <v>#VALUE!</v>
      </c>
      <c r="R1667" s="22" t="e">
        <v>#VALUE!</v>
      </c>
      <c r="S1667" s="17"/>
      <c r="U1667" s="28">
        <f t="shared" si="2521"/>
        <v>35</v>
      </c>
      <c r="V1667" s="28">
        <f t="shared" si="2522"/>
        <v>234</v>
      </c>
    </row>
    <row r="1668" spans="1:22" x14ac:dyDescent="0.3">
      <c r="A1668" s="28">
        <f t="shared" si="2519"/>
        <v>35235</v>
      </c>
      <c r="B1668" s="7">
        <f t="shared" ref="B1668:B1677" si="2586">C1650-B1650</f>
        <v>0.30000000000000071</v>
      </c>
      <c r="C1668" s="7">
        <f t="shared" ref="C1668:C1677" si="2587">H1650-G1650</f>
        <v>0</v>
      </c>
      <c r="D1668" s="7">
        <f>C1668-B1668</f>
        <v>-0.30000000000000071</v>
      </c>
      <c r="E1668" s="11">
        <f>ABS(MAX(D1668:D1677))</f>
        <v>0.89999999999999858</v>
      </c>
      <c r="F1668" s="13"/>
      <c r="G1668" s="2">
        <f>IF(D1650="","",D1650/E1650)</f>
        <v>0.1</v>
      </c>
      <c r="H1668" s="13"/>
      <c r="J1668" s="28" t="str">
        <f t="shared" ref="J1668" si="2588">CONCATENATE(K1666,2)</f>
        <v>92</v>
      </c>
      <c r="K1668" s="22" t="e">
        <v>#VALUE!</v>
      </c>
      <c r="L1668" s="22" t="e">
        <v>#VALUE!</v>
      </c>
      <c r="M1668" s="22" t="e">
        <v>#VALUE!</v>
      </c>
      <c r="N1668" s="22" t="e">
        <v>#VALUE!</v>
      </c>
      <c r="O1668" s="22" t="e">
        <v>#VALUE!</v>
      </c>
      <c r="P1668" s="22" t="e">
        <v>#VALUE!</v>
      </c>
      <c r="Q1668" s="22" t="e">
        <v>#VALUE!</v>
      </c>
      <c r="R1668" s="22" t="e">
        <v>#VALUE!</v>
      </c>
      <c r="S1668" s="17"/>
      <c r="U1668" s="28">
        <f t="shared" si="2521"/>
        <v>35</v>
      </c>
      <c r="V1668" s="28">
        <f t="shared" si="2522"/>
        <v>235</v>
      </c>
    </row>
    <row r="1669" spans="1:22" x14ac:dyDescent="0.3">
      <c r="A1669" s="28">
        <f t="shared" si="2519"/>
        <v>35236</v>
      </c>
      <c r="B1669" s="7">
        <f t="shared" si="2586"/>
        <v>0</v>
      </c>
      <c r="C1669" s="7">
        <f t="shared" si="2587"/>
        <v>0</v>
      </c>
      <c r="D1669" s="7">
        <f t="shared" ref="D1669:D1677" si="2589">C1669-B1669</f>
        <v>0</v>
      </c>
      <c r="E1669" s="12" t="s">
        <v>34</v>
      </c>
      <c r="G1669" s="2">
        <f t="shared" ref="G1669:G1677" si="2590">IF(D1651="","",D1651/E1651)</f>
        <v>0.1</v>
      </c>
      <c r="H1669" s="13"/>
      <c r="J1669" s="28" t="str">
        <f t="shared" ref="J1669" si="2591">CONCATENATE(K1666,3)</f>
        <v>93</v>
      </c>
      <c r="K1669" s="22" t="e">
        <v>#VALUE!</v>
      </c>
      <c r="L1669" s="22" t="e">
        <v>#VALUE!</v>
      </c>
      <c r="M1669" s="22" t="e">
        <v>#VALUE!</v>
      </c>
      <c r="N1669" s="22" t="e">
        <v>#VALUE!</v>
      </c>
      <c r="O1669" s="22" t="e">
        <v>#VALUE!</v>
      </c>
      <c r="P1669" s="22" t="e">
        <v>#VALUE!</v>
      </c>
      <c r="Q1669" s="22" t="e">
        <v>#VALUE!</v>
      </c>
      <c r="R1669" s="22" t="e">
        <v>#VALUE!</v>
      </c>
      <c r="S1669" s="17"/>
      <c r="U1669" s="28">
        <f t="shared" si="2521"/>
        <v>35</v>
      </c>
      <c r="V1669" s="28">
        <f t="shared" si="2522"/>
        <v>236</v>
      </c>
    </row>
    <row r="1670" spans="1:22" x14ac:dyDescent="0.3">
      <c r="A1670" s="28">
        <f t="shared" si="2519"/>
        <v>35237</v>
      </c>
      <c r="B1670" s="7">
        <f t="shared" si="2586"/>
        <v>-0.89999999999999858</v>
      </c>
      <c r="C1670" s="7">
        <f t="shared" si="2587"/>
        <v>0</v>
      </c>
      <c r="D1670" s="7">
        <f t="shared" si="2589"/>
        <v>0.89999999999999858</v>
      </c>
      <c r="E1670" s="10">
        <f>IF(D1636="","",MAX(E1671,E1672))</f>
        <v>0.89999999999999858</v>
      </c>
      <c r="G1670" s="2">
        <f t="shared" si="2590"/>
        <v>0.1</v>
      </c>
      <c r="H1670" s="13"/>
      <c r="J1670" s="17"/>
      <c r="K1670" s="17">
        <v>10</v>
      </c>
      <c r="L1670" s="17">
        <v>10</v>
      </c>
      <c r="M1670" s="17">
        <v>10</v>
      </c>
      <c r="N1670" s="17">
        <v>10</v>
      </c>
      <c r="O1670" s="17">
        <v>10</v>
      </c>
      <c r="P1670" s="17">
        <v>10</v>
      </c>
      <c r="Q1670" s="17">
        <v>10</v>
      </c>
      <c r="R1670" s="17">
        <v>10</v>
      </c>
      <c r="S1670" s="17">
        <v>10</v>
      </c>
      <c r="U1670" s="28">
        <f t="shared" si="2521"/>
        <v>35</v>
      </c>
      <c r="V1670" s="28">
        <f t="shared" si="2522"/>
        <v>237</v>
      </c>
    </row>
    <row r="1671" spans="1:22" x14ac:dyDescent="0.3">
      <c r="A1671" s="28">
        <f t="shared" si="2519"/>
        <v>35238</v>
      </c>
      <c r="B1671" s="7">
        <f t="shared" si="2586"/>
        <v>0</v>
      </c>
      <c r="C1671" s="7">
        <f t="shared" si="2587"/>
        <v>0</v>
      </c>
      <c r="D1671" s="7">
        <f t="shared" si="2589"/>
        <v>0</v>
      </c>
      <c r="E1671" s="11">
        <f>ABS(MIN(B1668:B1677))</f>
        <v>0.89999999999999858</v>
      </c>
      <c r="G1671" s="2" t="str">
        <f t="shared" si="2590"/>
        <v/>
      </c>
      <c r="H1671" s="13"/>
      <c r="J1671" s="28" t="str">
        <f t="shared" ref="J1671" si="2592">CONCATENATE(K1670,1)</f>
        <v>101</v>
      </c>
      <c r="K1671" s="22" t="e">
        <f t="array" ref="K1671:S1673">LINEST(B1650:B1659,C1650:C1659^{1,2,3,4,5,6,7,8},TRUE,TRUE)</f>
        <v>#VALUE!</v>
      </c>
      <c r="L1671" s="22" t="e">
        <v>#VALUE!</v>
      </c>
      <c r="M1671" s="22" t="e">
        <v>#VALUE!</v>
      </c>
      <c r="N1671" s="22" t="e">
        <v>#VALUE!</v>
      </c>
      <c r="O1671" s="22" t="e">
        <v>#VALUE!</v>
      </c>
      <c r="P1671" s="22" t="e">
        <v>#VALUE!</v>
      </c>
      <c r="Q1671" s="22" t="e">
        <v>#VALUE!</v>
      </c>
      <c r="R1671" s="22" t="e">
        <v>#VALUE!</v>
      </c>
      <c r="S1671" s="22" t="e">
        <v>#VALUE!</v>
      </c>
      <c r="U1671" s="28">
        <f t="shared" si="2521"/>
        <v>35</v>
      </c>
      <c r="V1671" s="28">
        <f t="shared" si="2522"/>
        <v>238</v>
      </c>
    </row>
    <row r="1672" spans="1:22" x14ac:dyDescent="0.3">
      <c r="A1672" s="28">
        <f t="shared" si="2519"/>
        <v>35239</v>
      </c>
      <c r="B1672" s="7">
        <f t="shared" si="2586"/>
        <v>0</v>
      </c>
      <c r="C1672" s="7">
        <f t="shared" si="2587"/>
        <v>0</v>
      </c>
      <c r="D1672" s="7">
        <f t="shared" si="2589"/>
        <v>0</v>
      </c>
      <c r="E1672" s="11">
        <f>ABS(MAX(B1668:B1677))</f>
        <v>0.30000000000000071</v>
      </c>
      <c r="G1672" s="2" t="str">
        <f t="shared" si="2590"/>
        <v/>
      </c>
      <c r="H1672" s="13"/>
      <c r="J1672" s="28" t="str">
        <f t="shared" ref="J1672" si="2593">CONCATENATE(K1670,2)</f>
        <v>102</v>
      </c>
      <c r="K1672" s="22" t="e">
        <v>#VALUE!</v>
      </c>
      <c r="L1672" s="22" t="e">
        <v>#VALUE!</v>
      </c>
      <c r="M1672" s="22" t="e">
        <v>#VALUE!</v>
      </c>
      <c r="N1672" s="22" t="e">
        <v>#VALUE!</v>
      </c>
      <c r="O1672" s="22" t="e">
        <v>#VALUE!</v>
      </c>
      <c r="P1672" s="22" t="e">
        <v>#VALUE!</v>
      </c>
      <c r="Q1672" s="22" t="e">
        <v>#VALUE!</v>
      </c>
      <c r="R1672" s="22" t="e">
        <v>#VALUE!</v>
      </c>
      <c r="S1672" s="22" t="e">
        <v>#VALUE!</v>
      </c>
      <c r="U1672" s="28">
        <f t="shared" si="2521"/>
        <v>35</v>
      </c>
      <c r="V1672" s="28">
        <f t="shared" si="2522"/>
        <v>239</v>
      </c>
    </row>
    <row r="1673" spans="1:22" x14ac:dyDescent="0.3">
      <c r="A1673" s="28">
        <f t="shared" si="2519"/>
        <v>35240</v>
      </c>
      <c r="B1673" s="7">
        <f t="shared" si="2586"/>
        <v>0</v>
      </c>
      <c r="C1673" s="7">
        <f t="shared" si="2587"/>
        <v>0</v>
      </c>
      <c r="D1673" s="7">
        <f t="shared" si="2589"/>
        <v>0</v>
      </c>
      <c r="E1673" s="12" t="s">
        <v>231</v>
      </c>
      <c r="G1673" s="2" t="str">
        <f t="shared" si="2590"/>
        <v/>
      </c>
      <c r="H1673" s="13"/>
      <c r="J1673" s="28" t="str">
        <f t="shared" ref="J1673" si="2594">CONCATENATE(K1670,3)</f>
        <v>103</v>
      </c>
      <c r="K1673" s="22" t="e">
        <v>#VALUE!</v>
      </c>
      <c r="L1673" s="22" t="e">
        <v>#VALUE!</v>
      </c>
      <c r="M1673" s="22" t="e">
        <v>#VALUE!</v>
      </c>
      <c r="N1673" s="22" t="e">
        <v>#VALUE!</v>
      </c>
      <c r="O1673" s="22" t="e">
        <v>#VALUE!</v>
      </c>
      <c r="P1673" s="22" t="e">
        <v>#VALUE!</v>
      </c>
      <c r="Q1673" s="22" t="e">
        <v>#VALUE!</v>
      </c>
      <c r="R1673" s="22" t="e">
        <v>#VALUE!</v>
      </c>
      <c r="S1673" s="22" t="e">
        <v>#VALUE!</v>
      </c>
      <c r="U1673" s="28">
        <f t="shared" si="2521"/>
        <v>35</v>
      </c>
      <c r="V1673" s="28">
        <f t="shared" si="2522"/>
        <v>240</v>
      </c>
    </row>
    <row r="1674" spans="1:22" x14ac:dyDescent="0.3">
      <c r="A1674" s="28">
        <f t="shared" si="2519"/>
        <v>35241</v>
      </c>
      <c r="B1674" s="7">
        <f t="shared" si="2586"/>
        <v>0</v>
      </c>
      <c r="C1674" s="7">
        <f t="shared" si="2587"/>
        <v>0</v>
      </c>
      <c r="D1674" s="7">
        <f t="shared" si="2589"/>
        <v>0</v>
      </c>
      <c r="E1674" s="10">
        <f>IF(D1636="","",MAX(E1675,E1676))*2</f>
        <v>0.2</v>
      </c>
      <c r="G1674" s="2" t="str">
        <f t="shared" si="2590"/>
        <v/>
      </c>
      <c r="H1674" s="13"/>
      <c r="U1674" s="28">
        <f t="shared" si="2521"/>
        <v>35</v>
      </c>
      <c r="V1674" s="28">
        <f t="shared" si="2522"/>
        <v>241</v>
      </c>
    </row>
    <row r="1675" spans="1:22" x14ac:dyDescent="0.3">
      <c r="A1675" s="28">
        <f t="shared" si="2519"/>
        <v>35242</v>
      </c>
      <c r="B1675" s="7">
        <f t="shared" si="2586"/>
        <v>0</v>
      </c>
      <c r="C1675" s="7">
        <f t="shared" si="2587"/>
        <v>0</v>
      </c>
      <c r="D1675" s="7">
        <f t="shared" si="2589"/>
        <v>0</v>
      </c>
      <c r="E1675" s="11">
        <f>ABS(MIN(G1668:G1677))</f>
        <v>0.1</v>
      </c>
      <c r="G1675" s="2" t="str">
        <f t="shared" si="2590"/>
        <v/>
      </c>
      <c r="U1675" s="28">
        <f t="shared" si="2521"/>
        <v>35</v>
      </c>
      <c r="V1675" s="28">
        <f t="shared" si="2522"/>
        <v>242</v>
      </c>
    </row>
    <row r="1676" spans="1:22" x14ac:dyDescent="0.3">
      <c r="A1676" s="28">
        <f t="shared" si="2519"/>
        <v>35243</v>
      </c>
      <c r="B1676" s="7">
        <f t="shared" si="2586"/>
        <v>0</v>
      </c>
      <c r="C1676" s="7">
        <f t="shared" si="2587"/>
        <v>0</v>
      </c>
      <c r="D1676" s="7">
        <f t="shared" si="2589"/>
        <v>0</v>
      </c>
      <c r="E1676" s="11">
        <f>ABS(MAX(G1668:G1677))</f>
        <v>0.1</v>
      </c>
      <c r="G1676" s="2" t="str">
        <f t="shared" si="2590"/>
        <v/>
      </c>
      <c r="U1676" s="28">
        <f t="shared" si="2521"/>
        <v>35</v>
      </c>
      <c r="V1676" s="28">
        <f t="shared" si="2522"/>
        <v>243</v>
      </c>
    </row>
    <row r="1677" spans="1:22" x14ac:dyDescent="0.3">
      <c r="A1677" s="28">
        <f t="shared" si="2519"/>
        <v>35244</v>
      </c>
      <c r="B1677" s="7">
        <f t="shared" si="2586"/>
        <v>0</v>
      </c>
      <c r="C1677" s="7">
        <f t="shared" si="2587"/>
        <v>0</v>
      </c>
      <c r="D1677" s="7">
        <f t="shared" si="2589"/>
        <v>0</v>
      </c>
      <c r="F1677" s="13"/>
      <c r="G1677" s="2" t="str">
        <f t="shared" si="2590"/>
        <v/>
      </c>
      <c r="U1677" s="28">
        <f t="shared" si="2521"/>
        <v>35</v>
      </c>
      <c r="V1677" s="28">
        <f t="shared" si="2522"/>
        <v>244</v>
      </c>
    </row>
    <row r="1678" spans="1:22" x14ac:dyDescent="0.3">
      <c r="A1678" s="28">
        <f t="shared" si="2519"/>
        <v>35245</v>
      </c>
      <c r="F1678" s="13"/>
      <c r="U1678" s="28">
        <f t="shared" si="2521"/>
        <v>35</v>
      </c>
      <c r="V1678" s="28">
        <f t="shared" si="2522"/>
        <v>245</v>
      </c>
    </row>
    <row r="1679" spans="1:22" x14ac:dyDescent="0.3">
      <c r="A1679" s="28">
        <f t="shared" si="2519"/>
        <v>35246</v>
      </c>
      <c r="F1679" s="13"/>
      <c r="U1679" s="28">
        <f t="shared" si="2521"/>
        <v>35</v>
      </c>
      <c r="V1679" s="28">
        <f t="shared" si="2522"/>
        <v>246</v>
      </c>
    </row>
    <row r="1680" spans="1:22" x14ac:dyDescent="0.3">
      <c r="A1680" s="28">
        <f t="shared" si="2519"/>
        <v>35247</v>
      </c>
      <c r="F1680" s="13"/>
      <c r="U1680" s="28">
        <f t="shared" si="2521"/>
        <v>35</v>
      </c>
      <c r="V1680" s="28">
        <f t="shared" si="2522"/>
        <v>247</v>
      </c>
    </row>
    <row r="1681" spans="1:24" s="8" customFormat="1" x14ac:dyDescent="0.3"/>
    <row r="1682" spans="1:24" x14ac:dyDescent="0.3">
      <c r="A1682" s="28">
        <f t="shared" ref="A1682:A1728" si="2595">ROUND(CONCATENATE(U1682,V1682),0)</f>
        <v>36201</v>
      </c>
      <c r="B1682" s="63" t="s">
        <v>0</v>
      </c>
      <c r="C1682" s="63"/>
      <c r="D1682" s="71" t="s">
        <v>75</v>
      </c>
      <c r="E1682" s="71"/>
      <c r="F1682" s="71"/>
      <c r="G1682" s="71"/>
      <c r="H1682" s="71"/>
      <c r="U1682" s="28">
        <f t="shared" ref="U1682" si="2596">U1680+1</f>
        <v>36</v>
      </c>
      <c r="V1682" s="28">
        <v>201</v>
      </c>
    </row>
    <row r="1683" spans="1:24" x14ac:dyDescent="0.3">
      <c r="A1683" s="28">
        <f t="shared" si="2595"/>
        <v>36202</v>
      </c>
      <c r="B1683" s="72" t="s">
        <v>70</v>
      </c>
      <c r="C1683" s="73"/>
      <c r="D1683" s="30" t="s">
        <v>65</v>
      </c>
      <c r="E1683" s="66" t="s">
        <v>71</v>
      </c>
      <c r="F1683" s="66"/>
      <c r="G1683" s="74" t="s">
        <v>67</v>
      </c>
      <c r="H1683" s="74"/>
      <c r="U1683" s="28">
        <f t="shared" ref="U1683" si="2597">U1682</f>
        <v>36</v>
      </c>
      <c r="V1683" s="28">
        <f t="shared" ref="V1683" si="2598">V1682+1</f>
        <v>202</v>
      </c>
    </row>
    <row r="1684" spans="1:24" x14ac:dyDescent="0.3">
      <c r="A1684" s="28">
        <f t="shared" si="2595"/>
        <v>36203</v>
      </c>
      <c r="B1684" s="75" t="s">
        <v>6</v>
      </c>
      <c r="C1684" s="75"/>
      <c r="D1684" s="71" t="s">
        <v>205</v>
      </c>
      <c r="E1684" s="71"/>
      <c r="F1684" s="71"/>
      <c r="G1684" s="71"/>
      <c r="H1684" s="71"/>
      <c r="U1684" s="28">
        <f t="shared" si="2521"/>
        <v>36</v>
      </c>
      <c r="V1684" s="28">
        <f t="shared" si="2522"/>
        <v>203</v>
      </c>
    </row>
    <row r="1685" spans="1:24" x14ac:dyDescent="0.3">
      <c r="A1685" s="28">
        <f t="shared" si="2595"/>
        <v>36204</v>
      </c>
      <c r="B1685" s="63" t="s">
        <v>7</v>
      </c>
      <c r="C1685" s="63"/>
      <c r="D1685" s="71" t="s">
        <v>29</v>
      </c>
      <c r="E1685" s="71"/>
      <c r="F1685" s="71"/>
      <c r="G1685" s="71"/>
      <c r="H1685" s="71"/>
      <c r="J1685" s="17"/>
      <c r="K1685" s="17" t="s">
        <v>53</v>
      </c>
      <c r="L1685" s="17" t="s">
        <v>54</v>
      </c>
      <c r="M1685" s="17" t="s">
        <v>55</v>
      </c>
      <c r="N1685" s="17" t="s">
        <v>56</v>
      </c>
      <c r="O1685" s="17" t="s">
        <v>57</v>
      </c>
      <c r="P1685" s="17" t="s">
        <v>2</v>
      </c>
      <c r="Q1685" s="17" t="s">
        <v>3</v>
      </c>
      <c r="R1685" s="17" t="s">
        <v>4</v>
      </c>
      <c r="S1685" s="17" t="s">
        <v>5</v>
      </c>
      <c r="U1685" s="28">
        <f t="shared" si="2521"/>
        <v>36</v>
      </c>
      <c r="V1685" s="28">
        <f t="shared" si="2522"/>
        <v>204</v>
      </c>
      <c r="X1685" s="1" t="s">
        <v>48</v>
      </c>
    </row>
    <row r="1686" spans="1:24" x14ac:dyDescent="0.3">
      <c r="A1686" s="28">
        <f t="shared" si="2595"/>
        <v>36205</v>
      </c>
      <c r="B1686" s="63" t="s">
        <v>9</v>
      </c>
      <c r="C1686" s="63"/>
      <c r="D1686" s="71" t="s">
        <v>30</v>
      </c>
      <c r="E1686" s="71"/>
      <c r="F1686" s="71"/>
      <c r="G1686" s="71"/>
      <c r="H1686" s="71"/>
      <c r="J1686" s="17">
        <f t="shared" ref="J1686" si="2599">COUNTA(B1698:B1707)</f>
        <v>4</v>
      </c>
      <c r="K1686" s="17">
        <f t="shared" ref="K1686" si="2600">IF(L1686-1&lt;2,0,L1686-1)</f>
        <v>0</v>
      </c>
      <c r="L1686" s="17">
        <f t="shared" ref="L1686" si="2601">IF(M1686-1&lt;2,0,M1686-1)</f>
        <v>0</v>
      </c>
      <c r="M1686" s="17">
        <f t="shared" ref="M1686" si="2602">IF(N1686-1&lt;2,0,N1686-1)</f>
        <v>0</v>
      </c>
      <c r="N1686" s="17">
        <f t="shared" ref="N1686" si="2603">IF(O1686-1&lt;2,0,O1686-1)</f>
        <v>0</v>
      </c>
      <c r="O1686" s="17">
        <f t="shared" ref="O1686" si="2604">IF(P1686-1&lt;2,0,P1686-1)</f>
        <v>0</v>
      </c>
      <c r="P1686" s="17">
        <f t="shared" ref="P1686" si="2605">IF(Q1686-1&lt;2,0,Q1686-1)</f>
        <v>0</v>
      </c>
      <c r="Q1686" s="17">
        <f t="shared" ref="Q1686" si="2606">IF(R1686-1&lt;2,0,R1686-1)</f>
        <v>2</v>
      </c>
      <c r="R1686" s="17">
        <f t="shared" ref="R1686" si="2607">IF(S1686-1&lt;2,0,S1686-1)</f>
        <v>3</v>
      </c>
      <c r="S1686" s="17">
        <f t="shared" ref="S1686" si="2608">J1686</f>
        <v>4</v>
      </c>
      <c r="U1686" s="28">
        <f t="shared" si="2521"/>
        <v>36</v>
      </c>
      <c r="V1686" s="28">
        <f t="shared" si="2522"/>
        <v>205</v>
      </c>
      <c r="X1686" s="1" t="s">
        <v>49</v>
      </c>
    </row>
    <row r="1687" spans="1:24" x14ac:dyDescent="0.3">
      <c r="A1687" s="28">
        <f t="shared" si="2595"/>
        <v>36206</v>
      </c>
      <c r="B1687" s="63" t="s">
        <v>10</v>
      </c>
      <c r="C1687" s="63"/>
      <c r="D1687" s="76" t="s">
        <v>373</v>
      </c>
      <c r="E1687" s="71"/>
      <c r="F1687" s="71"/>
      <c r="G1687" s="71"/>
      <c r="H1687" s="71"/>
      <c r="J1687" s="28" t="str">
        <f t="shared" ref="J1687" si="2609">CONCATENATE(J1686,1)</f>
        <v>41</v>
      </c>
      <c r="K1687" s="29">
        <f t="shared" ref="K1687" si="2610">IF(K1686=0,0,VLOOKUP(J1687,J1691:S1721,K1686,FALSE))</f>
        <v>0</v>
      </c>
      <c r="L1687" s="29">
        <f t="shared" ref="L1687" si="2611">IF(L1686=0,0,VLOOKUP(J1687,J1691:S1721,L1686,FALSE))</f>
        <v>0</v>
      </c>
      <c r="M1687" s="29">
        <f t="shared" ref="M1687" si="2612">IF(M1686=0,0,VLOOKUP(J1687,J1691:S1721,M1686,FALSE))</f>
        <v>0</v>
      </c>
      <c r="N1687" s="29">
        <f t="shared" ref="N1687" si="2613">IF(N1686=0,0,VLOOKUP(J1687,J1691:S1721,N1686,FALSE))</f>
        <v>0</v>
      </c>
      <c r="O1687" s="29">
        <f t="shared" ref="O1687" si="2614">IF(O1686=0,0,VLOOKUP(J1687,J1691:S1721,O1686,FALSE))</f>
        <v>0</v>
      </c>
      <c r="P1687" s="29">
        <f t="shared" ref="P1687" si="2615">IF(P1686=0,0,VLOOKUP(J1687,J1691:S1721,P1686,FALSE))</f>
        <v>0</v>
      </c>
      <c r="Q1687" s="29">
        <f t="shared" ref="Q1687" si="2616">IF(Q1686=0,0,VLOOKUP(J1687,J1691:S1721,Q1686,FALSE))</f>
        <v>-1.0687643460598111E-3</v>
      </c>
      <c r="R1687" s="29">
        <f t="shared" ref="R1687" si="2617">IF(R1686=0,0,VLOOKUP(J1687,J1691:S1721,R1686,FALSE))</f>
        <v>1.0706475698042772</v>
      </c>
      <c r="S1687" s="29">
        <f t="shared" ref="S1687" si="2618">IF(S1686=0,0,VLOOKUP(J1687,J1691:S1721,S1686,FALSE))</f>
        <v>-1.0421241615446535</v>
      </c>
      <c r="U1687" s="28">
        <f t="shared" si="2521"/>
        <v>36</v>
      </c>
      <c r="V1687" s="28">
        <f t="shared" si="2522"/>
        <v>206</v>
      </c>
      <c r="X1687" s="1" t="s">
        <v>50</v>
      </c>
    </row>
    <row r="1688" spans="1:24" x14ac:dyDescent="0.3">
      <c r="A1688" s="28">
        <f t="shared" si="2595"/>
        <v>36207</v>
      </c>
      <c r="B1688" s="63" t="s">
        <v>11</v>
      </c>
      <c r="C1688" s="63"/>
      <c r="D1688" s="64">
        <v>46029</v>
      </c>
      <c r="E1688" s="64"/>
      <c r="F1688" s="64"/>
      <c r="G1688" s="64"/>
      <c r="H1688" s="64"/>
      <c r="J1688" s="28" t="str">
        <f t="shared" ref="J1688" si="2619">CONCATENATE(J1686,2)</f>
        <v>42</v>
      </c>
      <c r="K1688" s="22">
        <f t="shared" ref="K1688" si="2620">IF(K1686=0,0,VLOOKUP(J1688,J1691:S1721,K1686,FALSE))</f>
        <v>0</v>
      </c>
      <c r="L1688" s="22">
        <f t="shared" ref="L1688" si="2621">IF(L1686=0,0,VLOOKUP(J1688,J1691:S1721,L1686,FALSE))</f>
        <v>0</v>
      </c>
      <c r="M1688" s="22">
        <f t="shared" ref="M1688" si="2622">IF(M1686=0,0,VLOOKUP(J1688,J1691:S1721,M1686,FALSE))</f>
        <v>0</v>
      </c>
      <c r="N1688" s="22">
        <f t="shared" ref="N1688" si="2623">IF(N1686=0,0,VLOOKUP(J1688,J1691:S1721,N1686,FALSE))</f>
        <v>0</v>
      </c>
      <c r="O1688" s="22">
        <f t="shared" ref="O1688" si="2624">IF(O1686=0,0,VLOOKUP(J1688,J1691:S1721,O1686,FALSE))</f>
        <v>0</v>
      </c>
      <c r="P1688" s="22">
        <f t="shared" ref="P1688" si="2625">IF(P1686=0,0,VLOOKUP(J1688,J1691:S1721,P1686,FALSE))</f>
        <v>0</v>
      </c>
      <c r="Q1688" s="22">
        <f t="shared" ref="Q1688" si="2626">IF(Q1686=0,0,VLOOKUP(J1688,J1691:S1721,Q1686,FALSE))</f>
        <v>1.4141100489214085E-3</v>
      </c>
      <c r="R1688" s="22">
        <f t="shared" ref="R1688" si="2627">IF(R1686=0,0,VLOOKUP(J1688,J1691:S1721,R1686,FALSE))</f>
        <v>6.4095869958947102E-2</v>
      </c>
      <c r="S1688" s="22">
        <f t="shared" ref="S1688" si="2628">IF(S1686=0,0,VLOOKUP(J1688,J1691:S1721,S1686,FALSE))</f>
        <v>0.69242422235597489</v>
      </c>
      <c r="U1688" s="28">
        <f t="shared" si="2521"/>
        <v>36</v>
      </c>
      <c r="V1688" s="28">
        <f t="shared" si="2522"/>
        <v>207</v>
      </c>
    </row>
    <row r="1689" spans="1:24" x14ac:dyDescent="0.3">
      <c r="A1689" s="28">
        <f t="shared" si="2595"/>
        <v>36208</v>
      </c>
      <c r="B1689" s="63" t="s">
        <v>12</v>
      </c>
      <c r="C1689" s="63"/>
      <c r="D1689" s="65">
        <v>46417</v>
      </c>
      <c r="E1689" s="65"/>
      <c r="F1689" s="65"/>
      <c r="G1689" s="65"/>
      <c r="H1689" s="65"/>
      <c r="J1689" s="28" t="str">
        <f t="shared" ref="J1689" si="2629">CONCATENATE(J1686,3)</f>
        <v>43</v>
      </c>
      <c r="K1689" s="22"/>
      <c r="L1689" s="22"/>
      <c r="M1689" s="22"/>
      <c r="N1689" s="22" t="s">
        <v>58</v>
      </c>
      <c r="O1689" s="29">
        <f t="shared" ref="O1689" si="2630">J1686-2</f>
        <v>2</v>
      </c>
      <c r="P1689" s="22" t="s">
        <v>59</v>
      </c>
      <c r="Q1689" s="29">
        <f t="shared" ref="Q1689" si="2631">VLOOKUP(J1689,J1691:S1721,3,FALSE)</f>
        <v>6.8246443892328312E-2</v>
      </c>
      <c r="R1689" s="22" t="s">
        <v>60</v>
      </c>
      <c r="S1689" s="22">
        <f t="shared" ref="S1689" si="2632">VLOOKUP(J1689,J1691:S1721,2,FALSE)</f>
        <v>0.99996273938316838</v>
      </c>
      <c r="U1689" s="28">
        <f t="shared" si="2521"/>
        <v>36</v>
      </c>
      <c r="V1689" s="28">
        <f t="shared" si="2522"/>
        <v>208</v>
      </c>
    </row>
    <row r="1690" spans="1:24" x14ac:dyDescent="0.3">
      <c r="A1690" s="28">
        <f t="shared" si="2595"/>
        <v>36209</v>
      </c>
      <c r="B1690" s="63" t="s">
        <v>13</v>
      </c>
      <c r="C1690" s="63"/>
      <c r="D1690" s="15">
        <v>0.1</v>
      </c>
      <c r="E1690" s="66" t="s">
        <v>14</v>
      </c>
      <c r="F1690" s="66"/>
      <c r="G1690" s="66"/>
      <c r="H1690" s="6" t="s">
        <v>64</v>
      </c>
      <c r="J1690" s="17"/>
      <c r="K1690" s="17">
        <v>3</v>
      </c>
      <c r="L1690" s="17">
        <v>3</v>
      </c>
      <c r="M1690" s="17"/>
      <c r="N1690" s="17"/>
      <c r="O1690" s="17"/>
      <c r="P1690" s="17"/>
      <c r="Q1690" s="17"/>
      <c r="R1690" s="17"/>
      <c r="S1690" s="17"/>
      <c r="U1690" s="28">
        <f t="shared" si="2521"/>
        <v>36</v>
      </c>
      <c r="V1690" s="28">
        <f t="shared" si="2522"/>
        <v>209</v>
      </c>
    </row>
    <row r="1691" spans="1:24" x14ac:dyDescent="0.3">
      <c r="A1691" s="28">
        <f t="shared" si="2595"/>
        <v>36210</v>
      </c>
      <c r="B1691" s="63" t="s">
        <v>15</v>
      </c>
      <c r="C1691" s="63"/>
      <c r="D1691" s="2">
        <f t="shared" ref="D1691" si="2633">MIN(B1698:B1707)</f>
        <v>15</v>
      </c>
      <c r="E1691" s="3" t="s">
        <v>16</v>
      </c>
      <c r="F1691" s="2">
        <f t="shared" ref="F1691" si="2634">MAX(B1698:B1707)</f>
        <v>30</v>
      </c>
      <c r="G1691" s="4" t="str">
        <f t="shared" ref="G1691" si="2635">IF(H1690="","",H1690)</f>
        <v>°C</v>
      </c>
      <c r="H1691" s="14"/>
      <c r="J1691" s="28" t="str">
        <f t="shared" ref="J1691" si="2636">CONCATENATE(K1690,1)</f>
        <v>31</v>
      </c>
      <c r="K1691" s="22">
        <f t="array" ref="K1691:L1693">LINEST(B1698:B1700,C1698:C1700^{1},TRUE,TRUE)</f>
        <v>1.0308913135893438</v>
      </c>
      <c r="L1691" s="22">
        <v>-0.68655235935949932</v>
      </c>
      <c r="M1691" s="17"/>
      <c r="N1691" s="17"/>
      <c r="O1691" s="17"/>
      <c r="P1691" s="17"/>
      <c r="Q1691" s="17"/>
      <c r="R1691" s="17"/>
      <c r="S1691" s="17"/>
      <c r="U1691" s="28">
        <f t="shared" si="2521"/>
        <v>36</v>
      </c>
      <c r="V1691" s="28">
        <f t="shared" si="2522"/>
        <v>210</v>
      </c>
    </row>
    <row r="1692" spans="1:24" x14ac:dyDescent="0.3">
      <c r="A1692" s="28">
        <f t="shared" si="2595"/>
        <v>36211</v>
      </c>
      <c r="J1692" s="28" t="str">
        <f t="shared" ref="J1692" si="2637">CONCATENATE(K1690,2)</f>
        <v>32</v>
      </c>
      <c r="K1692" s="22">
        <v>6.1359317258360075E-3</v>
      </c>
      <c r="L1692" s="22">
        <v>0.12550243018943272</v>
      </c>
      <c r="M1692" s="17"/>
      <c r="N1692" s="17"/>
      <c r="O1692" s="17"/>
      <c r="P1692" s="17"/>
      <c r="Q1692" s="17"/>
      <c r="R1692" s="17"/>
      <c r="S1692" s="17"/>
      <c r="U1692" s="28">
        <f t="shared" si="2521"/>
        <v>36</v>
      </c>
      <c r="V1692" s="28">
        <f t="shared" si="2522"/>
        <v>211</v>
      </c>
    </row>
    <row r="1693" spans="1:24" x14ac:dyDescent="0.3">
      <c r="A1693" s="28">
        <f t="shared" si="2595"/>
        <v>36212</v>
      </c>
      <c r="B1693" s="67" t="s">
        <v>17</v>
      </c>
      <c r="C1693" s="67"/>
      <c r="D1693" s="67"/>
      <c r="E1693" s="67"/>
      <c r="F1693" s="67"/>
      <c r="G1693" s="68" t="s">
        <v>31</v>
      </c>
      <c r="H1693" s="69"/>
      <c r="J1693" s="28" t="str">
        <f t="shared" ref="J1693" si="2638">CONCATENATE(K1690,3)</f>
        <v>33</v>
      </c>
      <c r="K1693" s="22">
        <v>0.99996457418166362</v>
      </c>
      <c r="L1693" s="22">
        <v>4.2086707127315215E-2</v>
      </c>
      <c r="M1693" s="17"/>
      <c r="N1693" s="17"/>
      <c r="O1693" s="17"/>
      <c r="P1693" s="17"/>
      <c r="Q1693" s="17"/>
      <c r="R1693" s="17"/>
      <c r="S1693" s="17"/>
      <c r="U1693" s="28">
        <f t="shared" si="2521"/>
        <v>36</v>
      </c>
      <c r="V1693" s="28">
        <f t="shared" si="2522"/>
        <v>212</v>
      </c>
    </row>
    <row r="1694" spans="1:24" x14ac:dyDescent="0.3">
      <c r="A1694" s="28">
        <f t="shared" si="2595"/>
        <v>36213</v>
      </c>
      <c r="B1694" s="66" t="s">
        <v>18</v>
      </c>
      <c r="C1694" s="66"/>
      <c r="D1694" s="66"/>
      <c r="E1694" s="66" t="str">
        <f t="shared" ref="E1694" si="2639">IF(D1687="","",D1687)</f>
        <v>E0004/26</v>
      </c>
      <c r="F1694" s="66"/>
      <c r="G1694" s="4" t="s">
        <v>18</v>
      </c>
      <c r="H1694" s="16" t="s">
        <v>206</v>
      </c>
      <c r="J1694" s="17"/>
      <c r="K1694" s="17">
        <v>4</v>
      </c>
      <c r="L1694" s="17">
        <v>4</v>
      </c>
      <c r="M1694" s="17">
        <v>4</v>
      </c>
      <c r="N1694" s="17"/>
      <c r="O1694" s="17"/>
      <c r="P1694" s="17"/>
      <c r="Q1694" s="17"/>
      <c r="R1694" s="17"/>
      <c r="S1694" s="17"/>
      <c r="U1694" s="28">
        <f t="shared" si="2521"/>
        <v>36</v>
      </c>
      <c r="V1694" s="28">
        <f t="shared" si="2522"/>
        <v>213</v>
      </c>
    </row>
    <row r="1695" spans="1:24" ht="15" customHeight="1" x14ac:dyDescent="0.3">
      <c r="A1695" s="28">
        <f t="shared" si="2595"/>
        <v>36214</v>
      </c>
      <c r="B1695" s="5" t="s">
        <v>19</v>
      </c>
      <c r="C1695" s="5" t="s">
        <v>20</v>
      </c>
      <c r="D1695" s="5" t="s">
        <v>21</v>
      </c>
      <c r="E1695" s="5"/>
      <c r="F1695" s="70" t="s">
        <v>33</v>
      </c>
      <c r="G1695" s="5" t="s">
        <v>19</v>
      </c>
      <c r="H1695" s="5" t="s">
        <v>20</v>
      </c>
      <c r="J1695" s="28" t="str">
        <f t="shared" ref="J1695" si="2640">CONCATENATE(K1694,1)</f>
        <v>41</v>
      </c>
      <c r="K1695" s="22">
        <f t="array" ref="K1695:M1697">LINEST(B1698:B1701,C1698:C1701^{1,2},TRUE,TRUE)</f>
        <v>-1.0687643460598111E-3</v>
      </c>
      <c r="L1695" s="22">
        <v>1.0706475698042772</v>
      </c>
      <c r="M1695" s="22">
        <v>-1.0421241615446535</v>
      </c>
      <c r="N1695" s="17"/>
      <c r="O1695" s="17"/>
      <c r="P1695" s="17"/>
      <c r="Q1695" s="17"/>
      <c r="R1695" s="17"/>
      <c r="S1695" s="17"/>
      <c r="U1695" s="28">
        <f t="shared" si="2521"/>
        <v>36</v>
      </c>
      <c r="V1695" s="28">
        <f t="shared" si="2522"/>
        <v>214</v>
      </c>
    </row>
    <row r="1696" spans="1:24" x14ac:dyDescent="0.3">
      <c r="A1696" s="28">
        <f t="shared" si="2595"/>
        <v>36215</v>
      </c>
      <c r="B1696" s="5" t="s">
        <v>22</v>
      </c>
      <c r="C1696" s="5" t="s">
        <v>23</v>
      </c>
      <c r="D1696" s="5" t="s">
        <v>24</v>
      </c>
      <c r="E1696" s="5" t="s">
        <v>32</v>
      </c>
      <c r="F1696" s="70"/>
      <c r="G1696" s="5" t="s">
        <v>22</v>
      </c>
      <c r="H1696" s="5" t="s">
        <v>23</v>
      </c>
      <c r="J1696" s="28" t="str">
        <f t="shared" ref="J1696" si="2641">CONCATENATE(K1694,2)</f>
        <v>42</v>
      </c>
      <c r="K1696" s="22">
        <v>1.4141100489214085E-3</v>
      </c>
      <c r="L1696" s="22">
        <v>6.4095869958947102E-2</v>
      </c>
      <c r="M1696" s="22">
        <v>0.69242422235597489</v>
      </c>
      <c r="N1696" s="17"/>
      <c r="O1696" s="17"/>
      <c r="P1696" s="17"/>
      <c r="Q1696" s="17"/>
      <c r="R1696" s="17"/>
      <c r="S1696" s="17"/>
      <c r="U1696" s="28">
        <f t="shared" si="2521"/>
        <v>36</v>
      </c>
      <c r="V1696" s="28">
        <f t="shared" si="2522"/>
        <v>215</v>
      </c>
    </row>
    <row r="1697" spans="1:22" x14ac:dyDescent="0.3">
      <c r="A1697" s="28">
        <f t="shared" si="2595"/>
        <v>36216</v>
      </c>
      <c r="B1697" s="6" t="str">
        <f t="shared" ref="B1697" si="2642">IF(H1690="","",H1690)</f>
        <v>°C</v>
      </c>
      <c r="C1697" s="6" t="str">
        <f t="shared" ref="C1697" si="2643">IF(H1690="","",H1690)</f>
        <v>°C</v>
      </c>
      <c r="D1697" s="6" t="str">
        <f t="shared" ref="D1697" si="2644">IF(H1690="","",H1690)</f>
        <v>°C</v>
      </c>
      <c r="E1697" s="6"/>
      <c r="F1697" s="6"/>
      <c r="G1697" s="6" t="str">
        <f t="shared" ref="G1697" si="2645">IF(H1690="","",H1690)</f>
        <v>°C</v>
      </c>
      <c r="H1697" s="6" t="str">
        <f t="shared" ref="H1697" si="2646">IF(H1690="","",H1690)</f>
        <v>°C</v>
      </c>
      <c r="J1697" s="28" t="str">
        <f t="shared" ref="J1697" si="2647">CONCATENATE(K1694,3)</f>
        <v>43</v>
      </c>
      <c r="K1697" s="22">
        <v>0.99996273938316838</v>
      </c>
      <c r="L1697" s="22">
        <v>6.8246443892328312E-2</v>
      </c>
      <c r="M1697" s="22" t="e">
        <v>#N/A</v>
      </c>
      <c r="N1697" s="17"/>
      <c r="O1697" s="17"/>
      <c r="P1697" s="17"/>
      <c r="Q1697" s="17"/>
      <c r="R1697" s="17"/>
      <c r="S1697" s="17"/>
      <c r="U1697" s="28">
        <f t="shared" si="2521"/>
        <v>36</v>
      </c>
      <c r="V1697" s="28">
        <f t="shared" si="2522"/>
        <v>216</v>
      </c>
    </row>
    <row r="1698" spans="1:22" x14ac:dyDescent="0.3">
      <c r="A1698" s="28">
        <f t="shared" si="2595"/>
        <v>36217</v>
      </c>
      <c r="B1698" s="26">
        <v>15</v>
      </c>
      <c r="C1698" s="26">
        <v>15.2</v>
      </c>
      <c r="D1698" s="26">
        <v>0.1</v>
      </c>
      <c r="E1698" s="9">
        <v>2</v>
      </c>
      <c r="F1698" s="26">
        <v>1000000</v>
      </c>
      <c r="G1698" s="27">
        <v>15</v>
      </c>
      <c r="H1698" s="27">
        <v>14.6</v>
      </c>
      <c r="J1698" s="17"/>
      <c r="K1698" s="17">
        <v>5</v>
      </c>
      <c r="L1698" s="17">
        <v>5</v>
      </c>
      <c r="M1698" s="17">
        <v>5</v>
      </c>
      <c r="N1698" s="17">
        <v>5</v>
      </c>
      <c r="O1698" s="17"/>
      <c r="P1698" s="17"/>
      <c r="Q1698" s="17"/>
      <c r="R1698" s="17"/>
      <c r="S1698" s="17"/>
      <c r="U1698" s="28">
        <f t="shared" si="2521"/>
        <v>36</v>
      </c>
      <c r="V1698" s="28">
        <f t="shared" si="2522"/>
        <v>217</v>
      </c>
    </row>
    <row r="1699" spans="1:22" x14ac:dyDescent="0.3">
      <c r="A1699" s="28">
        <f t="shared" si="2595"/>
        <v>36218</v>
      </c>
      <c r="B1699" s="26">
        <v>20</v>
      </c>
      <c r="C1699" s="26">
        <v>20.100000000000001</v>
      </c>
      <c r="D1699" s="26">
        <v>0.1</v>
      </c>
      <c r="E1699" s="9">
        <v>2</v>
      </c>
      <c r="F1699" s="26">
        <v>1000000</v>
      </c>
      <c r="G1699" s="27">
        <v>20</v>
      </c>
      <c r="H1699" s="27">
        <v>19.8</v>
      </c>
      <c r="J1699" s="28" t="str">
        <f t="shared" ref="J1699" si="2648">CONCATENATE(K1698,1)</f>
        <v>51</v>
      </c>
      <c r="K1699" s="22" t="e">
        <f t="array" ref="K1699:N1701">LINEST(B1698:B1702,C1698:C1702^{1,2,3},TRUE,TRUE)</f>
        <v>#VALUE!</v>
      </c>
      <c r="L1699" s="22" t="e">
        <v>#VALUE!</v>
      </c>
      <c r="M1699" s="22" t="e">
        <v>#VALUE!</v>
      </c>
      <c r="N1699" s="22" t="e">
        <v>#VALUE!</v>
      </c>
      <c r="O1699" s="17"/>
      <c r="P1699" s="17"/>
      <c r="Q1699" s="17"/>
      <c r="R1699" s="17"/>
      <c r="S1699" s="17"/>
      <c r="U1699" s="28">
        <f t="shared" ref="U1699:U1762" si="2649">U1698</f>
        <v>36</v>
      </c>
      <c r="V1699" s="28">
        <f t="shared" ref="V1699:V1762" si="2650">V1698+1</f>
        <v>218</v>
      </c>
    </row>
    <row r="1700" spans="1:22" x14ac:dyDescent="0.3">
      <c r="A1700" s="28">
        <f t="shared" si="2595"/>
        <v>36219</v>
      </c>
      <c r="B1700" s="26">
        <v>25</v>
      </c>
      <c r="C1700" s="26">
        <v>24.9</v>
      </c>
      <c r="D1700" s="26">
        <v>0.1</v>
      </c>
      <c r="E1700" s="9">
        <v>2</v>
      </c>
      <c r="F1700" s="26">
        <v>1000000</v>
      </c>
      <c r="G1700" s="27">
        <v>25</v>
      </c>
      <c r="H1700" s="27">
        <v>24.8</v>
      </c>
      <c r="J1700" s="28" t="str">
        <f t="shared" ref="J1700" si="2651">CONCATENATE(K1698,2)</f>
        <v>52</v>
      </c>
      <c r="K1700" s="22" t="e">
        <v>#VALUE!</v>
      </c>
      <c r="L1700" s="22" t="e">
        <v>#VALUE!</v>
      </c>
      <c r="M1700" s="22" t="e">
        <v>#VALUE!</v>
      </c>
      <c r="N1700" s="22" t="e">
        <v>#VALUE!</v>
      </c>
      <c r="O1700" s="17"/>
      <c r="P1700" s="17"/>
      <c r="Q1700" s="17"/>
      <c r="R1700" s="17"/>
      <c r="S1700" s="17"/>
      <c r="U1700" s="28">
        <f t="shared" si="2649"/>
        <v>36</v>
      </c>
      <c r="V1700" s="28">
        <f t="shared" si="2650"/>
        <v>219</v>
      </c>
    </row>
    <row r="1701" spans="1:22" x14ac:dyDescent="0.3">
      <c r="A1701" s="28">
        <f t="shared" si="2595"/>
        <v>36220</v>
      </c>
      <c r="B1701" s="26">
        <v>30</v>
      </c>
      <c r="C1701" s="26">
        <v>29.9</v>
      </c>
      <c r="D1701" s="26">
        <v>0.1</v>
      </c>
      <c r="E1701" s="9">
        <v>2</v>
      </c>
      <c r="F1701" s="26">
        <v>1000000</v>
      </c>
      <c r="G1701" s="27">
        <v>30</v>
      </c>
      <c r="H1701" s="27">
        <v>29.6</v>
      </c>
      <c r="J1701" s="28" t="str">
        <f t="shared" ref="J1701" si="2652">CONCATENATE(K1698,3)</f>
        <v>53</v>
      </c>
      <c r="K1701" s="22" t="e">
        <v>#VALUE!</v>
      </c>
      <c r="L1701" s="22" t="e">
        <v>#VALUE!</v>
      </c>
      <c r="M1701" s="22" t="e">
        <v>#VALUE!</v>
      </c>
      <c r="N1701" s="22" t="e">
        <v>#VALUE!</v>
      </c>
      <c r="O1701" s="17"/>
      <c r="P1701" s="17"/>
      <c r="Q1701" s="17"/>
      <c r="R1701" s="17"/>
      <c r="S1701" s="17"/>
      <c r="U1701" s="28">
        <f t="shared" si="2649"/>
        <v>36</v>
      </c>
      <c r="V1701" s="28">
        <f t="shared" si="2650"/>
        <v>220</v>
      </c>
    </row>
    <row r="1702" spans="1:22" x14ac:dyDescent="0.3">
      <c r="A1702" s="28">
        <f t="shared" si="2595"/>
        <v>36221</v>
      </c>
      <c r="B1702" s="26"/>
      <c r="C1702" s="26"/>
      <c r="D1702" s="26"/>
      <c r="E1702" s="9"/>
      <c r="F1702" s="26"/>
      <c r="G1702" s="27"/>
      <c r="H1702" s="27"/>
      <c r="J1702" s="17"/>
      <c r="K1702" s="17">
        <v>6</v>
      </c>
      <c r="L1702" s="17">
        <v>6</v>
      </c>
      <c r="M1702" s="17">
        <v>6</v>
      </c>
      <c r="N1702" s="17">
        <v>6</v>
      </c>
      <c r="O1702" s="17">
        <v>6</v>
      </c>
      <c r="P1702" s="17"/>
      <c r="Q1702" s="17"/>
      <c r="R1702" s="17"/>
      <c r="S1702" s="17"/>
      <c r="U1702" s="28">
        <f t="shared" si="2649"/>
        <v>36</v>
      </c>
      <c r="V1702" s="28">
        <f t="shared" si="2650"/>
        <v>221</v>
      </c>
    </row>
    <row r="1703" spans="1:22" x14ac:dyDescent="0.3">
      <c r="A1703" s="28">
        <f t="shared" si="2595"/>
        <v>36222</v>
      </c>
      <c r="B1703" s="26"/>
      <c r="C1703" s="26"/>
      <c r="D1703" s="26"/>
      <c r="E1703" s="9"/>
      <c r="F1703" s="26"/>
      <c r="G1703" s="27"/>
      <c r="H1703" s="27"/>
      <c r="J1703" s="28" t="str">
        <f t="shared" ref="J1703" si="2653">CONCATENATE(K1702,1)</f>
        <v>61</v>
      </c>
      <c r="K1703" s="22" t="e">
        <f t="array" ref="K1703:O1705">LINEST(B1698:B1703,C1698:C1703^{1,2,3,4},TRUE,TRUE)</f>
        <v>#VALUE!</v>
      </c>
      <c r="L1703" s="22" t="e">
        <v>#VALUE!</v>
      </c>
      <c r="M1703" s="22" t="e">
        <v>#VALUE!</v>
      </c>
      <c r="N1703" s="22" t="e">
        <v>#VALUE!</v>
      </c>
      <c r="O1703" s="22" t="e">
        <v>#VALUE!</v>
      </c>
      <c r="P1703" s="17"/>
      <c r="Q1703" s="17"/>
      <c r="R1703" s="17"/>
      <c r="S1703" s="17"/>
      <c r="U1703" s="28">
        <f t="shared" si="2649"/>
        <v>36</v>
      </c>
      <c r="V1703" s="28">
        <f t="shared" si="2650"/>
        <v>222</v>
      </c>
    </row>
    <row r="1704" spans="1:22" x14ac:dyDescent="0.3">
      <c r="A1704" s="28">
        <f t="shared" si="2595"/>
        <v>36223</v>
      </c>
      <c r="B1704" s="26"/>
      <c r="C1704" s="26"/>
      <c r="D1704" s="26"/>
      <c r="E1704" s="9"/>
      <c r="F1704" s="26"/>
      <c r="G1704" s="27"/>
      <c r="H1704" s="27"/>
      <c r="J1704" s="28" t="str">
        <f t="shared" ref="J1704" si="2654">CONCATENATE(K1702,2)</f>
        <v>62</v>
      </c>
      <c r="K1704" s="22" t="e">
        <v>#VALUE!</v>
      </c>
      <c r="L1704" s="22" t="e">
        <v>#VALUE!</v>
      </c>
      <c r="M1704" s="22" t="e">
        <v>#VALUE!</v>
      </c>
      <c r="N1704" s="22" t="e">
        <v>#VALUE!</v>
      </c>
      <c r="O1704" s="22" t="e">
        <v>#VALUE!</v>
      </c>
      <c r="P1704" s="17"/>
      <c r="Q1704" s="17"/>
      <c r="R1704" s="17"/>
      <c r="S1704" s="17"/>
      <c r="U1704" s="28">
        <f t="shared" si="2649"/>
        <v>36</v>
      </c>
      <c r="V1704" s="28">
        <f t="shared" si="2650"/>
        <v>223</v>
      </c>
    </row>
    <row r="1705" spans="1:22" x14ac:dyDescent="0.3">
      <c r="A1705" s="28">
        <f t="shared" si="2595"/>
        <v>36224</v>
      </c>
      <c r="B1705" s="26"/>
      <c r="C1705" s="26"/>
      <c r="D1705" s="26"/>
      <c r="E1705" s="9"/>
      <c r="F1705" s="26"/>
      <c r="G1705" s="27"/>
      <c r="H1705" s="27"/>
      <c r="J1705" s="28" t="str">
        <f t="shared" ref="J1705" si="2655">CONCATENATE(K1702,3)</f>
        <v>63</v>
      </c>
      <c r="K1705" s="22" t="e">
        <v>#VALUE!</v>
      </c>
      <c r="L1705" s="22" t="e">
        <v>#VALUE!</v>
      </c>
      <c r="M1705" s="22" t="e">
        <v>#VALUE!</v>
      </c>
      <c r="N1705" s="22" t="e">
        <v>#VALUE!</v>
      </c>
      <c r="O1705" s="22" t="e">
        <v>#VALUE!</v>
      </c>
      <c r="P1705" s="17"/>
      <c r="Q1705" s="17"/>
      <c r="R1705" s="17"/>
      <c r="S1705" s="17"/>
      <c r="U1705" s="28">
        <f t="shared" si="2649"/>
        <v>36</v>
      </c>
      <c r="V1705" s="28">
        <f t="shared" si="2650"/>
        <v>224</v>
      </c>
    </row>
    <row r="1706" spans="1:22" x14ac:dyDescent="0.3">
      <c r="A1706" s="28">
        <f t="shared" si="2595"/>
        <v>36225</v>
      </c>
      <c r="B1706" s="26"/>
      <c r="C1706" s="26"/>
      <c r="D1706" s="26"/>
      <c r="E1706" s="9"/>
      <c r="F1706" s="26"/>
      <c r="G1706" s="27"/>
      <c r="H1706" s="27"/>
      <c r="J1706" s="17"/>
      <c r="K1706" s="17">
        <v>7</v>
      </c>
      <c r="L1706" s="17">
        <v>7</v>
      </c>
      <c r="M1706" s="17">
        <v>7</v>
      </c>
      <c r="N1706" s="17">
        <v>7</v>
      </c>
      <c r="O1706" s="17">
        <v>7</v>
      </c>
      <c r="P1706" s="17">
        <v>7</v>
      </c>
      <c r="Q1706" s="17"/>
      <c r="R1706" s="17"/>
      <c r="S1706" s="17"/>
      <c r="U1706" s="28">
        <f t="shared" si="2649"/>
        <v>36</v>
      </c>
      <c r="V1706" s="28">
        <f t="shared" si="2650"/>
        <v>225</v>
      </c>
    </row>
    <row r="1707" spans="1:22" x14ac:dyDescent="0.3">
      <c r="A1707" s="28">
        <f t="shared" si="2595"/>
        <v>36226</v>
      </c>
      <c r="B1707" s="26"/>
      <c r="C1707" s="26"/>
      <c r="D1707" s="26"/>
      <c r="E1707" s="9"/>
      <c r="F1707" s="26"/>
      <c r="G1707" s="27"/>
      <c r="H1707" s="27"/>
      <c r="J1707" s="28" t="str">
        <f t="shared" ref="J1707" si="2656">CONCATENATE(K1706,1)</f>
        <v>71</v>
      </c>
      <c r="K1707" s="22" t="e">
        <f t="array" ref="K1707:P1709">LINEST(B1698:B1704,C1698:C1704^{1,2,3,4,5},TRUE,TRUE)</f>
        <v>#VALUE!</v>
      </c>
      <c r="L1707" s="22" t="e">
        <v>#VALUE!</v>
      </c>
      <c r="M1707" s="22" t="e">
        <v>#VALUE!</v>
      </c>
      <c r="N1707" s="22" t="e">
        <v>#VALUE!</v>
      </c>
      <c r="O1707" s="22" t="e">
        <v>#VALUE!</v>
      </c>
      <c r="P1707" s="22" t="e">
        <v>#VALUE!</v>
      </c>
      <c r="Q1707" s="17"/>
      <c r="R1707" s="17"/>
      <c r="S1707" s="17"/>
      <c r="U1707" s="28">
        <f t="shared" si="2649"/>
        <v>36</v>
      </c>
      <c r="V1707" s="28">
        <f t="shared" si="2650"/>
        <v>226</v>
      </c>
    </row>
    <row r="1708" spans="1:22" x14ac:dyDescent="0.3">
      <c r="A1708" s="28">
        <f t="shared" si="2595"/>
        <v>36227</v>
      </c>
      <c r="B1708" s="2">
        <f t="shared" ref="B1708" si="2657">COUNT(B1698:B1707)-2</f>
        <v>2</v>
      </c>
      <c r="J1708" s="28" t="str">
        <f t="shared" ref="J1708" si="2658">CONCATENATE(K1706,2)</f>
        <v>72</v>
      </c>
      <c r="K1708" s="22" t="e">
        <v>#VALUE!</v>
      </c>
      <c r="L1708" s="22" t="e">
        <v>#VALUE!</v>
      </c>
      <c r="M1708" s="22" t="e">
        <v>#VALUE!</v>
      </c>
      <c r="N1708" s="22" t="e">
        <v>#VALUE!</v>
      </c>
      <c r="O1708" s="22" t="e">
        <v>#VALUE!</v>
      </c>
      <c r="P1708" s="22" t="e">
        <v>#VALUE!</v>
      </c>
      <c r="Q1708" s="17"/>
      <c r="R1708" s="17"/>
      <c r="S1708" s="17"/>
      <c r="U1708" s="28">
        <f t="shared" si="2649"/>
        <v>36</v>
      </c>
      <c r="V1708" s="28">
        <f t="shared" si="2650"/>
        <v>227</v>
      </c>
    </row>
    <row r="1709" spans="1:22" x14ac:dyDescent="0.3">
      <c r="A1709" s="28">
        <f t="shared" si="2595"/>
        <v>36228</v>
      </c>
      <c r="J1709" s="28" t="str">
        <f t="shared" ref="J1709" si="2659">CONCATENATE(K1706,3)</f>
        <v>73</v>
      </c>
      <c r="K1709" s="22" t="e">
        <v>#VALUE!</v>
      </c>
      <c r="L1709" s="22" t="e">
        <v>#VALUE!</v>
      </c>
      <c r="M1709" s="22" t="e">
        <v>#VALUE!</v>
      </c>
      <c r="N1709" s="22" t="e">
        <v>#VALUE!</v>
      </c>
      <c r="O1709" s="22" t="e">
        <v>#VALUE!</v>
      </c>
      <c r="P1709" s="22" t="e">
        <v>#VALUE!</v>
      </c>
      <c r="Q1709" s="17"/>
      <c r="R1709" s="17"/>
      <c r="S1709" s="17"/>
      <c r="U1709" s="28">
        <f t="shared" si="2649"/>
        <v>36</v>
      </c>
      <c r="V1709" s="28">
        <f t="shared" si="2650"/>
        <v>228</v>
      </c>
    </row>
    <row r="1710" spans="1:22" x14ac:dyDescent="0.3">
      <c r="A1710" s="28">
        <f t="shared" si="2595"/>
        <v>36229</v>
      </c>
      <c r="B1710" s="66" t="s">
        <v>25</v>
      </c>
      <c r="C1710" s="66"/>
      <c r="D1710" s="66"/>
      <c r="E1710" s="66"/>
      <c r="F1710" s="66"/>
      <c r="G1710" s="66"/>
      <c r="H1710" s="66"/>
      <c r="J1710" s="17"/>
      <c r="K1710" s="17">
        <v>8</v>
      </c>
      <c r="L1710" s="17">
        <v>8</v>
      </c>
      <c r="M1710" s="17">
        <v>8</v>
      </c>
      <c r="N1710" s="17">
        <v>8</v>
      </c>
      <c r="O1710" s="17">
        <v>8</v>
      </c>
      <c r="P1710" s="17">
        <v>8</v>
      </c>
      <c r="Q1710" s="17">
        <v>8</v>
      </c>
      <c r="R1710" s="17"/>
      <c r="S1710" s="17"/>
      <c r="U1710" s="28">
        <f t="shared" si="2649"/>
        <v>36</v>
      </c>
      <c r="V1710" s="28">
        <f t="shared" si="2650"/>
        <v>229</v>
      </c>
    </row>
    <row r="1711" spans="1:22" x14ac:dyDescent="0.3">
      <c r="A1711" s="28">
        <f t="shared" si="2595"/>
        <v>36230</v>
      </c>
      <c r="B1711" s="71"/>
      <c r="C1711" s="71"/>
      <c r="D1711" s="71"/>
      <c r="E1711" s="71"/>
      <c r="F1711" s="71"/>
      <c r="G1711" s="71"/>
      <c r="H1711" s="71"/>
      <c r="J1711" s="28" t="str">
        <f t="shared" ref="J1711" si="2660">CONCATENATE(K1710,1)</f>
        <v>81</v>
      </c>
      <c r="K1711" s="22" t="e">
        <f t="array" ref="K1711:Q1713">LINEST(B1698:B1705,C1698:C1705^{1,2,3,4,5,6},TRUE,TRUE)</f>
        <v>#VALUE!</v>
      </c>
      <c r="L1711" s="22" t="e">
        <v>#VALUE!</v>
      </c>
      <c r="M1711" s="22" t="e">
        <v>#VALUE!</v>
      </c>
      <c r="N1711" s="22" t="e">
        <v>#VALUE!</v>
      </c>
      <c r="O1711" s="22" t="e">
        <v>#VALUE!</v>
      </c>
      <c r="P1711" s="22" t="e">
        <v>#VALUE!</v>
      </c>
      <c r="Q1711" s="22" t="e">
        <v>#VALUE!</v>
      </c>
      <c r="R1711" s="17"/>
      <c r="S1711" s="17"/>
      <c r="U1711" s="28">
        <f t="shared" si="2649"/>
        <v>36</v>
      </c>
      <c r="V1711" s="28">
        <f t="shared" si="2650"/>
        <v>230</v>
      </c>
    </row>
    <row r="1712" spans="1:22" x14ac:dyDescent="0.3">
      <c r="A1712" s="28">
        <f t="shared" si="2595"/>
        <v>36231</v>
      </c>
      <c r="B1712" s="71"/>
      <c r="C1712" s="71"/>
      <c r="D1712" s="71"/>
      <c r="E1712" s="71"/>
      <c r="F1712" s="71"/>
      <c r="G1712" s="71"/>
      <c r="H1712" s="71"/>
      <c r="J1712" s="28" t="str">
        <f t="shared" ref="J1712" si="2661">CONCATENATE(K1710,2)</f>
        <v>82</v>
      </c>
      <c r="K1712" s="22" t="e">
        <v>#VALUE!</v>
      </c>
      <c r="L1712" s="22" t="e">
        <v>#VALUE!</v>
      </c>
      <c r="M1712" s="22" t="e">
        <v>#VALUE!</v>
      </c>
      <c r="N1712" s="22" t="e">
        <v>#VALUE!</v>
      </c>
      <c r="O1712" s="22" t="e">
        <v>#VALUE!</v>
      </c>
      <c r="P1712" s="22" t="e">
        <v>#VALUE!</v>
      </c>
      <c r="Q1712" s="22" t="e">
        <v>#VALUE!</v>
      </c>
      <c r="R1712" s="17"/>
      <c r="S1712" s="17"/>
      <c r="U1712" s="28">
        <f t="shared" si="2649"/>
        <v>36</v>
      </c>
      <c r="V1712" s="28">
        <f t="shared" si="2650"/>
        <v>231</v>
      </c>
    </row>
    <row r="1713" spans="1:22" x14ac:dyDescent="0.3">
      <c r="A1713" s="28">
        <f t="shared" si="2595"/>
        <v>36232</v>
      </c>
      <c r="J1713" s="28" t="str">
        <f t="shared" ref="J1713" si="2662">CONCATENATE(K1710,3)</f>
        <v>83</v>
      </c>
      <c r="K1713" s="22" t="e">
        <v>#VALUE!</v>
      </c>
      <c r="L1713" s="22" t="e">
        <v>#VALUE!</v>
      </c>
      <c r="M1713" s="22" t="e">
        <v>#VALUE!</v>
      </c>
      <c r="N1713" s="22" t="e">
        <v>#VALUE!</v>
      </c>
      <c r="O1713" s="22" t="e">
        <v>#VALUE!</v>
      </c>
      <c r="P1713" s="22" t="e">
        <v>#VALUE!</v>
      </c>
      <c r="Q1713" s="22" t="e">
        <v>#VALUE!</v>
      </c>
      <c r="R1713" s="17"/>
      <c r="S1713" s="17"/>
      <c r="U1713" s="28">
        <f t="shared" si="2649"/>
        <v>36</v>
      </c>
      <c r="V1713" s="28">
        <f t="shared" si="2650"/>
        <v>232</v>
      </c>
    </row>
    <row r="1714" spans="1:22" ht="15" customHeight="1" x14ac:dyDescent="0.3">
      <c r="A1714" s="28">
        <f t="shared" si="2595"/>
        <v>36233</v>
      </c>
      <c r="B1714" s="66" t="s">
        <v>52</v>
      </c>
      <c r="C1714" s="66"/>
      <c r="D1714" s="66"/>
      <c r="E1714" s="10">
        <f>IF(D1684="","",MAX(E1715,E1716))</f>
        <v>0.59999999999999964</v>
      </c>
      <c r="J1714" s="17"/>
      <c r="K1714" s="17">
        <v>9</v>
      </c>
      <c r="L1714" s="17">
        <v>9</v>
      </c>
      <c r="M1714" s="17">
        <v>9</v>
      </c>
      <c r="N1714" s="17">
        <v>9</v>
      </c>
      <c r="O1714" s="17">
        <v>9</v>
      </c>
      <c r="P1714" s="17">
        <v>9</v>
      </c>
      <c r="Q1714" s="17">
        <v>9</v>
      </c>
      <c r="R1714" s="17">
        <v>9</v>
      </c>
      <c r="S1714" s="17"/>
      <c r="U1714" s="28">
        <f t="shared" si="2649"/>
        <v>36</v>
      </c>
      <c r="V1714" s="28">
        <f t="shared" si="2650"/>
        <v>233</v>
      </c>
    </row>
    <row r="1715" spans="1:22" x14ac:dyDescent="0.3">
      <c r="A1715" s="28">
        <f t="shared" si="2595"/>
        <v>36234</v>
      </c>
      <c r="B1715" s="2" t="s">
        <v>26</v>
      </c>
      <c r="C1715" s="2" t="s">
        <v>27</v>
      </c>
      <c r="D1715" s="2" t="s">
        <v>28</v>
      </c>
      <c r="E1715" s="11">
        <f>ABS(MIN(D1716:D1725))</f>
        <v>0.59999999999999964</v>
      </c>
      <c r="G1715" s="2" t="s">
        <v>230</v>
      </c>
      <c r="J1715" s="28" t="str">
        <f t="shared" ref="J1715" si="2663">CONCATENATE(K1714,1)</f>
        <v>91</v>
      </c>
      <c r="K1715" s="22" t="e">
        <f t="array" ref="K1715:R1717">LINEST(B1698:B1706,C1698:C1706^{1,2,3,4,5,6,7},TRUE,TRUE)</f>
        <v>#VALUE!</v>
      </c>
      <c r="L1715" s="22" t="e">
        <v>#VALUE!</v>
      </c>
      <c r="M1715" s="22" t="e">
        <v>#VALUE!</v>
      </c>
      <c r="N1715" s="22" t="e">
        <v>#VALUE!</v>
      </c>
      <c r="O1715" s="22" t="e">
        <v>#VALUE!</v>
      </c>
      <c r="P1715" s="22" t="e">
        <v>#VALUE!</v>
      </c>
      <c r="Q1715" s="22" t="e">
        <v>#VALUE!</v>
      </c>
      <c r="R1715" s="22" t="e">
        <v>#VALUE!</v>
      </c>
      <c r="S1715" s="17"/>
      <c r="U1715" s="28">
        <f t="shared" si="2649"/>
        <v>36</v>
      </c>
      <c r="V1715" s="28">
        <f t="shared" si="2650"/>
        <v>234</v>
      </c>
    </row>
    <row r="1716" spans="1:22" x14ac:dyDescent="0.3">
      <c r="A1716" s="28">
        <f t="shared" si="2595"/>
        <v>36235</v>
      </c>
      <c r="B1716" s="7">
        <f t="shared" ref="B1716:B1725" si="2664">C1698-B1698</f>
        <v>0.19999999999999929</v>
      </c>
      <c r="C1716" s="7">
        <f t="shared" ref="C1716:C1725" si="2665">H1698-G1698</f>
        <v>-0.40000000000000036</v>
      </c>
      <c r="D1716" s="7">
        <f>C1716-B1716</f>
        <v>-0.59999999999999964</v>
      </c>
      <c r="E1716" s="11">
        <f>ABS(MAX(D1716:D1725))</f>
        <v>0</v>
      </c>
      <c r="F1716" s="13"/>
      <c r="G1716" s="2">
        <f>IF(D1698="","",D1698/E1698)</f>
        <v>0.05</v>
      </c>
      <c r="H1716" s="13"/>
      <c r="J1716" s="28" t="str">
        <f t="shared" ref="J1716" si="2666">CONCATENATE(K1714,2)</f>
        <v>92</v>
      </c>
      <c r="K1716" s="22" t="e">
        <v>#VALUE!</v>
      </c>
      <c r="L1716" s="22" t="e">
        <v>#VALUE!</v>
      </c>
      <c r="M1716" s="22" t="e">
        <v>#VALUE!</v>
      </c>
      <c r="N1716" s="22" t="e">
        <v>#VALUE!</v>
      </c>
      <c r="O1716" s="22" t="e">
        <v>#VALUE!</v>
      </c>
      <c r="P1716" s="22" t="e">
        <v>#VALUE!</v>
      </c>
      <c r="Q1716" s="22" t="e">
        <v>#VALUE!</v>
      </c>
      <c r="R1716" s="22" t="e">
        <v>#VALUE!</v>
      </c>
      <c r="S1716" s="17"/>
      <c r="U1716" s="28">
        <f t="shared" si="2649"/>
        <v>36</v>
      </c>
      <c r="V1716" s="28">
        <f t="shared" si="2650"/>
        <v>235</v>
      </c>
    </row>
    <row r="1717" spans="1:22" x14ac:dyDescent="0.3">
      <c r="A1717" s="28">
        <f t="shared" si="2595"/>
        <v>36236</v>
      </c>
      <c r="B1717" s="7">
        <f t="shared" si="2664"/>
        <v>0.10000000000000142</v>
      </c>
      <c r="C1717" s="7">
        <f t="shared" si="2665"/>
        <v>-0.19999999999999929</v>
      </c>
      <c r="D1717" s="7">
        <f t="shared" ref="D1717:D1725" si="2667">C1717-B1717</f>
        <v>-0.30000000000000071</v>
      </c>
      <c r="E1717" s="12" t="s">
        <v>34</v>
      </c>
      <c r="G1717" s="2">
        <f t="shared" ref="G1717:G1725" si="2668">IF(D1699="","",D1699/E1699)</f>
        <v>0.05</v>
      </c>
      <c r="H1717" s="13"/>
      <c r="J1717" s="28" t="str">
        <f t="shared" ref="J1717" si="2669">CONCATENATE(K1714,3)</f>
        <v>93</v>
      </c>
      <c r="K1717" s="22" t="e">
        <v>#VALUE!</v>
      </c>
      <c r="L1717" s="22" t="e">
        <v>#VALUE!</v>
      </c>
      <c r="M1717" s="22" t="e">
        <v>#VALUE!</v>
      </c>
      <c r="N1717" s="22" t="e">
        <v>#VALUE!</v>
      </c>
      <c r="O1717" s="22" t="e">
        <v>#VALUE!</v>
      </c>
      <c r="P1717" s="22" t="e">
        <v>#VALUE!</v>
      </c>
      <c r="Q1717" s="22" t="e">
        <v>#VALUE!</v>
      </c>
      <c r="R1717" s="22" t="e">
        <v>#VALUE!</v>
      </c>
      <c r="S1717" s="17"/>
      <c r="U1717" s="28">
        <f t="shared" si="2649"/>
        <v>36</v>
      </c>
      <c r="V1717" s="28">
        <f t="shared" si="2650"/>
        <v>236</v>
      </c>
    </row>
    <row r="1718" spans="1:22" x14ac:dyDescent="0.3">
      <c r="A1718" s="28">
        <f t="shared" si="2595"/>
        <v>36237</v>
      </c>
      <c r="B1718" s="7">
        <f t="shared" si="2664"/>
        <v>-0.10000000000000142</v>
      </c>
      <c r="C1718" s="7">
        <f t="shared" si="2665"/>
        <v>-0.19999999999999929</v>
      </c>
      <c r="D1718" s="7">
        <f t="shared" si="2667"/>
        <v>-9.9999999999997868E-2</v>
      </c>
      <c r="E1718" s="10">
        <f>IF(D1684="","",MAX(E1719,E1720))</f>
        <v>0.19999999999999929</v>
      </c>
      <c r="G1718" s="2">
        <f t="shared" si="2668"/>
        <v>0.05</v>
      </c>
      <c r="H1718" s="13"/>
      <c r="J1718" s="17"/>
      <c r="K1718" s="17">
        <v>10</v>
      </c>
      <c r="L1718" s="17">
        <v>10</v>
      </c>
      <c r="M1718" s="17">
        <v>10</v>
      </c>
      <c r="N1718" s="17">
        <v>10</v>
      </c>
      <c r="O1718" s="17">
        <v>10</v>
      </c>
      <c r="P1718" s="17">
        <v>10</v>
      </c>
      <c r="Q1718" s="17">
        <v>10</v>
      </c>
      <c r="R1718" s="17">
        <v>10</v>
      </c>
      <c r="S1718" s="17">
        <v>10</v>
      </c>
      <c r="U1718" s="28">
        <f t="shared" si="2649"/>
        <v>36</v>
      </c>
      <c r="V1718" s="28">
        <f t="shared" si="2650"/>
        <v>237</v>
      </c>
    </row>
    <row r="1719" spans="1:22" x14ac:dyDescent="0.3">
      <c r="A1719" s="28">
        <f t="shared" si="2595"/>
        <v>36238</v>
      </c>
      <c r="B1719" s="7">
        <f t="shared" si="2664"/>
        <v>-0.10000000000000142</v>
      </c>
      <c r="C1719" s="7">
        <f t="shared" si="2665"/>
        <v>-0.39999999999999858</v>
      </c>
      <c r="D1719" s="7">
        <f t="shared" si="2667"/>
        <v>-0.29999999999999716</v>
      </c>
      <c r="E1719" s="11">
        <f>ABS(MIN(B1716:B1725))</f>
        <v>0.10000000000000142</v>
      </c>
      <c r="G1719" s="2">
        <f t="shared" si="2668"/>
        <v>0.05</v>
      </c>
      <c r="H1719" s="13"/>
      <c r="J1719" s="28" t="str">
        <f t="shared" ref="J1719" si="2670">CONCATENATE(K1718,1)</f>
        <v>101</v>
      </c>
      <c r="K1719" s="22" t="e">
        <f t="array" ref="K1719:S1721">LINEST(B1698:B1707,C1698:C1707^{1,2,3,4,5,6,7,8},TRUE,TRUE)</f>
        <v>#VALUE!</v>
      </c>
      <c r="L1719" s="22" t="e">
        <v>#VALUE!</v>
      </c>
      <c r="M1719" s="22" t="e">
        <v>#VALUE!</v>
      </c>
      <c r="N1719" s="22" t="e">
        <v>#VALUE!</v>
      </c>
      <c r="O1719" s="22" t="e">
        <v>#VALUE!</v>
      </c>
      <c r="P1719" s="22" t="e">
        <v>#VALUE!</v>
      </c>
      <c r="Q1719" s="22" t="e">
        <v>#VALUE!</v>
      </c>
      <c r="R1719" s="22" t="e">
        <v>#VALUE!</v>
      </c>
      <c r="S1719" s="22" t="e">
        <v>#VALUE!</v>
      </c>
      <c r="U1719" s="28">
        <f t="shared" si="2649"/>
        <v>36</v>
      </c>
      <c r="V1719" s="28">
        <f t="shared" si="2650"/>
        <v>238</v>
      </c>
    </row>
    <row r="1720" spans="1:22" x14ac:dyDescent="0.3">
      <c r="A1720" s="28">
        <f t="shared" si="2595"/>
        <v>36239</v>
      </c>
      <c r="B1720" s="7">
        <f t="shared" si="2664"/>
        <v>0</v>
      </c>
      <c r="C1720" s="7">
        <f t="shared" si="2665"/>
        <v>0</v>
      </c>
      <c r="D1720" s="7">
        <f t="shared" si="2667"/>
        <v>0</v>
      </c>
      <c r="E1720" s="11">
        <f>ABS(MAX(B1716:B1725))</f>
        <v>0.19999999999999929</v>
      </c>
      <c r="G1720" s="2" t="str">
        <f t="shared" si="2668"/>
        <v/>
      </c>
      <c r="H1720" s="13"/>
      <c r="J1720" s="28" t="str">
        <f t="shared" ref="J1720" si="2671">CONCATENATE(K1718,2)</f>
        <v>102</v>
      </c>
      <c r="K1720" s="22" t="e">
        <v>#VALUE!</v>
      </c>
      <c r="L1720" s="22" t="e">
        <v>#VALUE!</v>
      </c>
      <c r="M1720" s="22" t="e">
        <v>#VALUE!</v>
      </c>
      <c r="N1720" s="22" t="e">
        <v>#VALUE!</v>
      </c>
      <c r="O1720" s="22" t="e">
        <v>#VALUE!</v>
      </c>
      <c r="P1720" s="22" t="e">
        <v>#VALUE!</v>
      </c>
      <c r="Q1720" s="22" t="e">
        <v>#VALUE!</v>
      </c>
      <c r="R1720" s="22" t="e">
        <v>#VALUE!</v>
      </c>
      <c r="S1720" s="22" t="e">
        <v>#VALUE!</v>
      </c>
      <c r="U1720" s="28">
        <f t="shared" si="2649"/>
        <v>36</v>
      </c>
      <c r="V1720" s="28">
        <f t="shared" si="2650"/>
        <v>239</v>
      </c>
    </row>
    <row r="1721" spans="1:22" x14ac:dyDescent="0.3">
      <c r="A1721" s="28">
        <f t="shared" si="2595"/>
        <v>36240</v>
      </c>
      <c r="B1721" s="7">
        <f t="shared" si="2664"/>
        <v>0</v>
      </c>
      <c r="C1721" s="7">
        <f t="shared" si="2665"/>
        <v>0</v>
      </c>
      <c r="D1721" s="7">
        <f t="shared" si="2667"/>
        <v>0</v>
      </c>
      <c r="E1721" s="12" t="s">
        <v>231</v>
      </c>
      <c r="G1721" s="2" t="str">
        <f t="shared" si="2668"/>
        <v/>
      </c>
      <c r="H1721" s="13"/>
      <c r="J1721" s="28" t="str">
        <f t="shared" ref="J1721" si="2672">CONCATENATE(K1718,3)</f>
        <v>103</v>
      </c>
      <c r="K1721" s="22" t="e">
        <v>#VALUE!</v>
      </c>
      <c r="L1721" s="22" t="e">
        <v>#VALUE!</v>
      </c>
      <c r="M1721" s="22" t="e">
        <v>#VALUE!</v>
      </c>
      <c r="N1721" s="22" t="e">
        <v>#VALUE!</v>
      </c>
      <c r="O1721" s="22" t="e">
        <v>#VALUE!</v>
      </c>
      <c r="P1721" s="22" t="e">
        <v>#VALUE!</v>
      </c>
      <c r="Q1721" s="22" t="e">
        <v>#VALUE!</v>
      </c>
      <c r="R1721" s="22" t="e">
        <v>#VALUE!</v>
      </c>
      <c r="S1721" s="22" t="e">
        <v>#VALUE!</v>
      </c>
      <c r="U1721" s="28">
        <f t="shared" si="2649"/>
        <v>36</v>
      </c>
      <c r="V1721" s="28">
        <f t="shared" si="2650"/>
        <v>240</v>
      </c>
    </row>
    <row r="1722" spans="1:22" x14ac:dyDescent="0.3">
      <c r="A1722" s="28">
        <f t="shared" si="2595"/>
        <v>36241</v>
      </c>
      <c r="B1722" s="7">
        <f t="shared" si="2664"/>
        <v>0</v>
      </c>
      <c r="C1722" s="7">
        <f t="shared" si="2665"/>
        <v>0</v>
      </c>
      <c r="D1722" s="7">
        <f t="shared" si="2667"/>
        <v>0</v>
      </c>
      <c r="E1722" s="10">
        <f>IF(D1684="","",MAX(E1723,E1724))*2</f>
        <v>0.1</v>
      </c>
      <c r="G1722" s="2" t="str">
        <f t="shared" si="2668"/>
        <v/>
      </c>
      <c r="H1722" s="13"/>
      <c r="U1722" s="28">
        <f t="shared" si="2649"/>
        <v>36</v>
      </c>
      <c r="V1722" s="28">
        <f t="shared" si="2650"/>
        <v>241</v>
      </c>
    </row>
    <row r="1723" spans="1:22" x14ac:dyDescent="0.3">
      <c r="A1723" s="28">
        <f t="shared" si="2595"/>
        <v>36242</v>
      </c>
      <c r="B1723" s="7">
        <f t="shared" si="2664"/>
        <v>0</v>
      </c>
      <c r="C1723" s="7">
        <f t="shared" si="2665"/>
        <v>0</v>
      </c>
      <c r="D1723" s="7">
        <f t="shared" si="2667"/>
        <v>0</v>
      </c>
      <c r="E1723" s="11">
        <f>ABS(MIN(G1716:G1725))</f>
        <v>0.05</v>
      </c>
      <c r="G1723" s="2" t="str">
        <f t="shared" si="2668"/>
        <v/>
      </c>
      <c r="U1723" s="28">
        <f t="shared" si="2649"/>
        <v>36</v>
      </c>
      <c r="V1723" s="28">
        <f t="shared" si="2650"/>
        <v>242</v>
      </c>
    </row>
    <row r="1724" spans="1:22" x14ac:dyDescent="0.3">
      <c r="A1724" s="28">
        <f t="shared" si="2595"/>
        <v>36243</v>
      </c>
      <c r="B1724" s="7">
        <f t="shared" si="2664"/>
        <v>0</v>
      </c>
      <c r="C1724" s="7">
        <f t="shared" si="2665"/>
        <v>0</v>
      </c>
      <c r="D1724" s="7">
        <f t="shared" si="2667"/>
        <v>0</v>
      </c>
      <c r="E1724" s="11">
        <f>ABS(MAX(G1716:G1725))</f>
        <v>0.05</v>
      </c>
      <c r="G1724" s="2" t="str">
        <f t="shared" si="2668"/>
        <v/>
      </c>
      <c r="U1724" s="28">
        <f t="shared" si="2649"/>
        <v>36</v>
      </c>
      <c r="V1724" s="28">
        <f t="shared" si="2650"/>
        <v>243</v>
      </c>
    </row>
    <row r="1725" spans="1:22" x14ac:dyDescent="0.3">
      <c r="A1725" s="28">
        <f t="shared" si="2595"/>
        <v>36244</v>
      </c>
      <c r="B1725" s="7">
        <f t="shared" si="2664"/>
        <v>0</v>
      </c>
      <c r="C1725" s="7">
        <f t="shared" si="2665"/>
        <v>0</v>
      </c>
      <c r="D1725" s="7">
        <f t="shared" si="2667"/>
        <v>0</v>
      </c>
      <c r="F1725" s="13"/>
      <c r="G1725" s="2" t="str">
        <f t="shared" si="2668"/>
        <v/>
      </c>
      <c r="U1725" s="28">
        <f t="shared" si="2649"/>
        <v>36</v>
      </c>
      <c r="V1725" s="28">
        <f t="shared" si="2650"/>
        <v>244</v>
      </c>
    </row>
    <row r="1726" spans="1:22" x14ac:dyDescent="0.3">
      <c r="A1726" s="28">
        <f t="shared" si="2595"/>
        <v>36245</v>
      </c>
      <c r="F1726" s="13"/>
      <c r="U1726" s="28">
        <f t="shared" si="2649"/>
        <v>36</v>
      </c>
      <c r="V1726" s="28">
        <f t="shared" si="2650"/>
        <v>245</v>
      </c>
    </row>
    <row r="1727" spans="1:22" x14ac:dyDescent="0.3">
      <c r="A1727" s="28">
        <f t="shared" si="2595"/>
        <v>36246</v>
      </c>
      <c r="F1727" s="13"/>
      <c r="U1727" s="28">
        <f t="shared" si="2649"/>
        <v>36</v>
      </c>
      <c r="V1727" s="28">
        <f t="shared" si="2650"/>
        <v>246</v>
      </c>
    </row>
    <row r="1728" spans="1:22" x14ac:dyDescent="0.3">
      <c r="A1728" s="28">
        <f t="shared" si="2595"/>
        <v>36247</v>
      </c>
      <c r="F1728" s="13"/>
      <c r="U1728" s="28">
        <f t="shared" si="2649"/>
        <v>36</v>
      </c>
      <c r="V1728" s="28">
        <f t="shared" si="2650"/>
        <v>247</v>
      </c>
    </row>
    <row r="1729" spans="1:24" s="8" customFormat="1" x14ac:dyDescent="0.3"/>
    <row r="1730" spans="1:24" x14ac:dyDescent="0.3">
      <c r="A1730" s="28">
        <f t="shared" ref="A1730:A1776" si="2673">ROUND(CONCATENATE(U1730,V1730),0)</f>
        <v>37201</v>
      </c>
      <c r="B1730" s="63" t="s">
        <v>0</v>
      </c>
      <c r="C1730" s="63"/>
      <c r="D1730" s="71" t="s">
        <v>75</v>
      </c>
      <c r="E1730" s="71"/>
      <c r="F1730" s="71"/>
      <c r="G1730" s="71"/>
      <c r="H1730" s="71"/>
      <c r="U1730" s="28">
        <f t="shared" ref="U1730" si="2674">U1728+1</f>
        <v>37</v>
      </c>
      <c r="V1730" s="28">
        <v>201</v>
      </c>
    </row>
    <row r="1731" spans="1:24" x14ac:dyDescent="0.3">
      <c r="A1731" s="28">
        <f t="shared" si="2673"/>
        <v>37202</v>
      </c>
      <c r="B1731" s="72" t="s">
        <v>70</v>
      </c>
      <c r="C1731" s="73"/>
      <c r="D1731" s="30" t="s">
        <v>66</v>
      </c>
      <c r="E1731" s="66" t="s">
        <v>71</v>
      </c>
      <c r="F1731" s="66"/>
      <c r="G1731" s="74" t="s">
        <v>67</v>
      </c>
      <c r="H1731" s="74"/>
      <c r="U1731" s="28">
        <f t="shared" ref="U1731" si="2675">U1730</f>
        <v>37</v>
      </c>
      <c r="V1731" s="28">
        <f t="shared" ref="V1731" si="2676">V1730+1</f>
        <v>202</v>
      </c>
    </row>
    <row r="1732" spans="1:24" x14ac:dyDescent="0.3">
      <c r="A1732" s="28">
        <f t="shared" si="2673"/>
        <v>37203</v>
      </c>
      <c r="B1732" s="75" t="s">
        <v>6</v>
      </c>
      <c r="C1732" s="75"/>
      <c r="D1732" s="71" t="s">
        <v>205</v>
      </c>
      <c r="E1732" s="71"/>
      <c r="F1732" s="71"/>
      <c r="G1732" s="71"/>
      <c r="H1732" s="71"/>
      <c r="U1732" s="28">
        <f t="shared" si="2649"/>
        <v>37</v>
      </c>
      <c r="V1732" s="28">
        <f t="shared" si="2650"/>
        <v>203</v>
      </c>
    </row>
    <row r="1733" spans="1:24" x14ac:dyDescent="0.3">
      <c r="A1733" s="28">
        <f t="shared" si="2673"/>
        <v>37204</v>
      </c>
      <c r="B1733" s="63" t="s">
        <v>7</v>
      </c>
      <c r="C1733" s="63"/>
      <c r="D1733" s="71" t="s">
        <v>29</v>
      </c>
      <c r="E1733" s="71"/>
      <c r="F1733" s="71"/>
      <c r="G1733" s="71"/>
      <c r="H1733" s="71"/>
      <c r="J1733" s="17"/>
      <c r="K1733" s="17" t="s">
        <v>53</v>
      </c>
      <c r="L1733" s="17" t="s">
        <v>54</v>
      </c>
      <c r="M1733" s="17" t="s">
        <v>55</v>
      </c>
      <c r="N1733" s="17" t="s">
        <v>56</v>
      </c>
      <c r="O1733" s="17" t="s">
        <v>57</v>
      </c>
      <c r="P1733" s="17" t="s">
        <v>2</v>
      </c>
      <c r="Q1733" s="17" t="s">
        <v>3</v>
      </c>
      <c r="R1733" s="17" t="s">
        <v>4</v>
      </c>
      <c r="S1733" s="17" t="s">
        <v>5</v>
      </c>
      <c r="U1733" s="28">
        <f t="shared" si="2649"/>
        <v>37</v>
      </c>
      <c r="V1733" s="28">
        <f t="shared" si="2650"/>
        <v>204</v>
      </c>
      <c r="X1733" s="1" t="s">
        <v>48</v>
      </c>
    </row>
    <row r="1734" spans="1:24" x14ac:dyDescent="0.3">
      <c r="A1734" s="28">
        <f t="shared" si="2673"/>
        <v>37205</v>
      </c>
      <c r="B1734" s="63" t="s">
        <v>9</v>
      </c>
      <c r="C1734" s="63"/>
      <c r="D1734" s="71" t="s">
        <v>30</v>
      </c>
      <c r="E1734" s="71"/>
      <c r="F1734" s="71"/>
      <c r="G1734" s="71"/>
      <c r="H1734" s="71"/>
      <c r="J1734" s="17">
        <f t="shared" ref="J1734" si="2677">COUNTA(B1746:B1755)</f>
        <v>4</v>
      </c>
      <c r="K1734" s="17">
        <f t="shared" ref="K1734" si="2678">IF(L1734-1&lt;2,0,L1734-1)</f>
        <v>0</v>
      </c>
      <c r="L1734" s="17">
        <f t="shared" ref="L1734" si="2679">IF(M1734-1&lt;2,0,M1734-1)</f>
        <v>0</v>
      </c>
      <c r="M1734" s="17">
        <f t="shared" ref="M1734" si="2680">IF(N1734-1&lt;2,0,N1734-1)</f>
        <v>0</v>
      </c>
      <c r="N1734" s="17">
        <f t="shared" ref="N1734" si="2681">IF(O1734-1&lt;2,0,O1734-1)</f>
        <v>0</v>
      </c>
      <c r="O1734" s="17">
        <f t="shared" ref="O1734" si="2682">IF(P1734-1&lt;2,0,P1734-1)</f>
        <v>0</v>
      </c>
      <c r="P1734" s="17">
        <f t="shared" ref="P1734" si="2683">IF(Q1734-1&lt;2,0,Q1734-1)</f>
        <v>0</v>
      </c>
      <c r="Q1734" s="17">
        <f t="shared" ref="Q1734" si="2684">IF(R1734-1&lt;2,0,R1734-1)</f>
        <v>2</v>
      </c>
      <c r="R1734" s="17">
        <f t="shared" ref="R1734" si="2685">IF(S1734-1&lt;2,0,S1734-1)</f>
        <v>3</v>
      </c>
      <c r="S1734" s="17">
        <f t="shared" ref="S1734" si="2686">J1734</f>
        <v>4</v>
      </c>
      <c r="U1734" s="28">
        <f t="shared" si="2649"/>
        <v>37</v>
      </c>
      <c r="V1734" s="28">
        <f t="shared" si="2650"/>
        <v>205</v>
      </c>
      <c r="X1734" s="1" t="s">
        <v>49</v>
      </c>
    </row>
    <row r="1735" spans="1:24" x14ac:dyDescent="0.3">
      <c r="A1735" s="28">
        <f t="shared" si="2673"/>
        <v>37206</v>
      </c>
      <c r="B1735" s="63" t="s">
        <v>10</v>
      </c>
      <c r="C1735" s="63"/>
      <c r="D1735" s="76" t="s">
        <v>373</v>
      </c>
      <c r="E1735" s="71"/>
      <c r="F1735" s="71"/>
      <c r="G1735" s="71"/>
      <c r="H1735" s="71"/>
      <c r="J1735" s="28" t="str">
        <f t="shared" ref="J1735" si="2687">CONCATENATE(J1734,1)</f>
        <v>41</v>
      </c>
      <c r="K1735" s="29">
        <f t="shared" ref="K1735" si="2688">IF(K1734=0,0,VLOOKUP(J1735,J1739:S1769,K1734,FALSE))</f>
        <v>0</v>
      </c>
      <c r="L1735" s="29">
        <f t="shared" ref="L1735" si="2689">IF(L1734=0,0,VLOOKUP(J1735,J1739:S1769,L1734,FALSE))</f>
        <v>0</v>
      </c>
      <c r="M1735" s="29">
        <f t="shared" ref="M1735" si="2690">IF(M1734=0,0,VLOOKUP(J1735,J1739:S1769,M1734,FALSE))</f>
        <v>0</v>
      </c>
      <c r="N1735" s="29">
        <f t="shared" ref="N1735" si="2691">IF(N1734=0,0,VLOOKUP(J1735,J1739:S1769,N1734,FALSE))</f>
        <v>0</v>
      </c>
      <c r="O1735" s="29">
        <f t="shared" ref="O1735" si="2692">IF(O1734=0,0,VLOOKUP(J1735,J1739:S1769,O1734,FALSE))</f>
        <v>0</v>
      </c>
      <c r="P1735" s="29">
        <f t="shared" ref="P1735" si="2693">IF(P1734=0,0,VLOOKUP(J1735,J1739:S1769,P1734,FALSE))</f>
        <v>0</v>
      </c>
      <c r="Q1735" s="29">
        <f t="shared" ref="Q1735" si="2694">IF(Q1734=0,0,VLOOKUP(J1735,J1739:S1769,Q1734,FALSE))</f>
        <v>1.0540223124894839E-17</v>
      </c>
      <c r="R1735" s="29">
        <f t="shared" ref="R1735" si="2695">IF(R1734=0,0,VLOOKUP(J1735,J1739:S1769,R1734,FALSE))</f>
        <v>0.99999999999999956</v>
      </c>
      <c r="S1735" s="29">
        <f t="shared" ref="S1735" si="2696">IF(S1734=0,0,VLOOKUP(J1735,J1739:S1769,S1734,FALSE))</f>
        <v>4.9927711067705272E-15</v>
      </c>
      <c r="U1735" s="28">
        <f t="shared" si="2649"/>
        <v>37</v>
      </c>
      <c r="V1735" s="28">
        <f t="shared" si="2650"/>
        <v>206</v>
      </c>
      <c r="X1735" s="1" t="s">
        <v>50</v>
      </c>
    </row>
    <row r="1736" spans="1:24" x14ac:dyDescent="0.3">
      <c r="A1736" s="28">
        <f t="shared" si="2673"/>
        <v>37207</v>
      </c>
      <c r="B1736" s="63" t="s">
        <v>11</v>
      </c>
      <c r="C1736" s="63"/>
      <c r="D1736" s="64">
        <v>46029</v>
      </c>
      <c r="E1736" s="64"/>
      <c r="F1736" s="64"/>
      <c r="G1736" s="64"/>
      <c r="H1736" s="64"/>
      <c r="J1736" s="28" t="str">
        <f t="shared" ref="J1736" si="2697">CONCATENATE(J1734,2)</f>
        <v>42</v>
      </c>
      <c r="K1736" s="22">
        <f t="shared" ref="K1736" si="2698">IF(K1734=0,0,VLOOKUP(J1736,J1739:S1769,K1734,FALSE))</f>
        <v>0</v>
      </c>
      <c r="L1736" s="22">
        <f t="shared" ref="L1736" si="2699">IF(L1734=0,0,VLOOKUP(J1736,J1739:S1769,L1734,FALSE))</f>
        <v>0</v>
      </c>
      <c r="M1736" s="22">
        <f t="shared" ref="M1736" si="2700">IF(M1734=0,0,VLOOKUP(J1736,J1739:S1769,M1734,FALSE))</f>
        <v>0</v>
      </c>
      <c r="N1736" s="22">
        <f t="shared" ref="N1736" si="2701">IF(N1734=0,0,VLOOKUP(J1736,J1739:S1769,N1734,FALSE))</f>
        <v>0</v>
      </c>
      <c r="O1736" s="22">
        <f t="shared" ref="O1736" si="2702">IF(O1734=0,0,VLOOKUP(J1736,J1739:S1769,O1734,FALSE))</f>
        <v>0</v>
      </c>
      <c r="P1736" s="22">
        <f t="shared" ref="P1736" si="2703">IF(P1734=0,0,VLOOKUP(J1736,J1739:S1769,P1734,FALSE))</f>
        <v>0</v>
      </c>
      <c r="Q1736" s="22">
        <f t="shared" ref="Q1736" si="2704">IF(Q1734=0,0,VLOOKUP(J1736,J1739:S1769,Q1734,FALSE))</f>
        <v>1.1102230246251573E-18</v>
      </c>
      <c r="R1736" s="22">
        <f t="shared" ref="R1736" si="2705">IF(R1734=0,0,VLOOKUP(J1736,J1739:S1769,R1734,FALSE))</f>
        <v>5.0206146149789444E-17</v>
      </c>
      <c r="S1736" s="22">
        <f t="shared" ref="S1736" si="2706">IF(S1734=0,0,VLOOKUP(J1736,J1739:S1769,S1734,FALSE))</f>
        <v>5.3977280589790858E-16</v>
      </c>
      <c r="U1736" s="28">
        <f t="shared" si="2649"/>
        <v>37</v>
      </c>
      <c r="V1736" s="28">
        <f t="shared" si="2650"/>
        <v>207</v>
      </c>
    </row>
    <row r="1737" spans="1:24" x14ac:dyDescent="0.3">
      <c r="A1737" s="28">
        <f t="shared" si="2673"/>
        <v>37208</v>
      </c>
      <c r="B1737" s="63" t="s">
        <v>12</v>
      </c>
      <c r="C1737" s="63"/>
      <c r="D1737" s="65">
        <v>46417</v>
      </c>
      <c r="E1737" s="65"/>
      <c r="F1737" s="65"/>
      <c r="G1737" s="65"/>
      <c r="H1737" s="65"/>
      <c r="J1737" s="28" t="str">
        <f t="shared" ref="J1737" si="2707">CONCATENATE(J1734,3)</f>
        <v>43</v>
      </c>
      <c r="K1737" s="22"/>
      <c r="L1737" s="22"/>
      <c r="M1737" s="22"/>
      <c r="N1737" s="22" t="s">
        <v>58</v>
      </c>
      <c r="O1737" s="29">
        <f t="shared" ref="O1737" si="2708">J1734-2</f>
        <v>2</v>
      </c>
      <c r="P1737" s="22" t="s">
        <v>59</v>
      </c>
      <c r="Q1737" s="29">
        <f t="shared" ref="Q1737" si="2709">VLOOKUP(J1737,J1739:S1769,3,FALSE)</f>
        <v>5.5511151231257827E-17</v>
      </c>
      <c r="R1737" s="22" t="s">
        <v>60</v>
      </c>
      <c r="S1737" s="22">
        <f t="shared" ref="S1737" si="2710">VLOOKUP(J1737,J1739:S1769,2,FALSE)</f>
        <v>1</v>
      </c>
      <c r="U1737" s="28">
        <f t="shared" si="2649"/>
        <v>37</v>
      </c>
      <c r="V1737" s="28">
        <f t="shared" si="2650"/>
        <v>208</v>
      </c>
    </row>
    <row r="1738" spans="1:24" x14ac:dyDescent="0.3">
      <c r="A1738" s="28">
        <f t="shared" si="2673"/>
        <v>37209</v>
      </c>
      <c r="B1738" s="63" t="s">
        <v>13</v>
      </c>
      <c r="C1738" s="63"/>
      <c r="D1738" s="15">
        <v>0.1</v>
      </c>
      <c r="E1738" s="66" t="s">
        <v>14</v>
      </c>
      <c r="F1738" s="66"/>
      <c r="G1738" s="66"/>
      <c r="H1738" s="6" t="s">
        <v>64</v>
      </c>
      <c r="J1738" s="17"/>
      <c r="K1738" s="17">
        <v>3</v>
      </c>
      <c r="L1738" s="17">
        <v>3</v>
      </c>
      <c r="M1738" s="17"/>
      <c r="N1738" s="17"/>
      <c r="O1738" s="17"/>
      <c r="P1738" s="17"/>
      <c r="Q1738" s="17"/>
      <c r="R1738" s="17"/>
      <c r="S1738" s="17"/>
      <c r="U1738" s="28">
        <f t="shared" si="2649"/>
        <v>37</v>
      </c>
      <c r="V1738" s="28">
        <f t="shared" si="2650"/>
        <v>209</v>
      </c>
    </row>
    <row r="1739" spans="1:24" x14ac:dyDescent="0.3">
      <c r="A1739" s="28">
        <f t="shared" si="2673"/>
        <v>37210</v>
      </c>
      <c r="B1739" s="63" t="s">
        <v>15</v>
      </c>
      <c r="C1739" s="63"/>
      <c r="D1739" s="2">
        <f t="shared" ref="D1739" si="2711">MIN(B1746:B1755)</f>
        <v>15</v>
      </c>
      <c r="E1739" s="3" t="s">
        <v>16</v>
      </c>
      <c r="F1739" s="2">
        <f t="shared" ref="F1739" si="2712">MAX(B1746:B1755)</f>
        <v>30</v>
      </c>
      <c r="G1739" s="4" t="str">
        <f t="shared" ref="G1739" si="2713">IF(H1738="","",H1738)</f>
        <v>°C</v>
      </c>
      <c r="H1739" s="14"/>
      <c r="J1739" s="28" t="str">
        <f t="shared" ref="J1739" si="2714">CONCATENATE(K1738,1)</f>
        <v>31</v>
      </c>
      <c r="K1739" s="22">
        <f t="array" ref="K1739:L1741">LINEST(B1746:B1748,C1746:C1748^{1},TRUE,TRUE)</f>
        <v>1.0000000000000002</v>
      </c>
      <c r="L1739" s="22">
        <v>-3.5527136788005009E-15</v>
      </c>
      <c r="M1739" s="17"/>
      <c r="N1739" s="17"/>
      <c r="O1739" s="17"/>
      <c r="P1739" s="17"/>
      <c r="Q1739" s="17"/>
      <c r="R1739" s="17"/>
      <c r="S1739" s="17"/>
      <c r="U1739" s="28">
        <f t="shared" si="2649"/>
        <v>37</v>
      </c>
      <c r="V1739" s="28">
        <f t="shared" si="2650"/>
        <v>210</v>
      </c>
    </row>
    <row r="1740" spans="1:24" x14ac:dyDescent="0.3">
      <c r="A1740" s="28">
        <f t="shared" si="2673"/>
        <v>37211</v>
      </c>
      <c r="J1740" s="28" t="str">
        <f t="shared" ref="J1740" si="2715">CONCATENATE(K1738,2)</f>
        <v>32</v>
      </c>
      <c r="K1740" s="22">
        <v>0</v>
      </c>
      <c r="L1740" s="22">
        <v>0</v>
      </c>
      <c r="M1740" s="17"/>
      <c r="N1740" s="17"/>
      <c r="O1740" s="17"/>
      <c r="P1740" s="17"/>
      <c r="Q1740" s="17"/>
      <c r="R1740" s="17"/>
      <c r="S1740" s="17"/>
      <c r="U1740" s="28">
        <f t="shared" si="2649"/>
        <v>37</v>
      </c>
      <c r="V1740" s="28">
        <f t="shared" si="2650"/>
        <v>211</v>
      </c>
    </row>
    <row r="1741" spans="1:24" x14ac:dyDescent="0.3">
      <c r="A1741" s="28">
        <f t="shared" si="2673"/>
        <v>37212</v>
      </c>
      <c r="B1741" s="67" t="s">
        <v>17</v>
      </c>
      <c r="C1741" s="67"/>
      <c r="D1741" s="67"/>
      <c r="E1741" s="67"/>
      <c r="F1741" s="67"/>
      <c r="G1741" s="68" t="s">
        <v>31</v>
      </c>
      <c r="H1741" s="69"/>
      <c r="J1741" s="28" t="str">
        <f t="shared" ref="J1741" si="2716">CONCATENATE(K1738,3)</f>
        <v>33</v>
      </c>
      <c r="K1741" s="22">
        <v>1</v>
      </c>
      <c r="L1741" s="22">
        <v>0</v>
      </c>
      <c r="M1741" s="17"/>
      <c r="N1741" s="17"/>
      <c r="O1741" s="17"/>
      <c r="P1741" s="17"/>
      <c r="Q1741" s="17"/>
      <c r="R1741" s="17"/>
      <c r="S1741" s="17"/>
      <c r="U1741" s="28">
        <f t="shared" si="2649"/>
        <v>37</v>
      </c>
      <c r="V1741" s="28">
        <f t="shared" si="2650"/>
        <v>212</v>
      </c>
    </row>
    <row r="1742" spans="1:24" x14ac:dyDescent="0.3">
      <c r="A1742" s="28">
        <f t="shared" si="2673"/>
        <v>37213</v>
      </c>
      <c r="B1742" s="66" t="s">
        <v>18</v>
      </c>
      <c r="C1742" s="66"/>
      <c r="D1742" s="66"/>
      <c r="E1742" s="66" t="str">
        <f t="shared" ref="E1742" si="2717">IF(D1735="","",D1735)</f>
        <v>E0004/26</v>
      </c>
      <c r="F1742" s="66"/>
      <c r="G1742" s="4" t="s">
        <v>18</v>
      </c>
      <c r="H1742" s="16" t="s">
        <v>206</v>
      </c>
      <c r="J1742" s="17"/>
      <c r="K1742" s="17">
        <v>4</v>
      </c>
      <c r="L1742" s="17">
        <v>4</v>
      </c>
      <c r="M1742" s="17">
        <v>4</v>
      </c>
      <c r="N1742" s="17"/>
      <c r="O1742" s="17"/>
      <c r="P1742" s="17"/>
      <c r="Q1742" s="17"/>
      <c r="R1742" s="17"/>
      <c r="S1742" s="17"/>
      <c r="U1742" s="28">
        <f t="shared" si="2649"/>
        <v>37</v>
      </c>
      <c r="V1742" s="28">
        <f t="shared" si="2650"/>
        <v>213</v>
      </c>
    </row>
    <row r="1743" spans="1:24" ht="15" customHeight="1" x14ac:dyDescent="0.3">
      <c r="A1743" s="28">
        <f t="shared" si="2673"/>
        <v>37214</v>
      </c>
      <c r="B1743" s="5" t="s">
        <v>19</v>
      </c>
      <c r="C1743" s="5" t="s">
        <v>20</v>
      </c>
      <c r="D1743" s="5" t="s">
        <v>21</v>
      </c>
      <c r="E1743" s="5"/>
      <c r="F1743" s="70" t="s">
        <v>33</v>
      </c>
      <c r="G1743" s="5" t="s">
        <v>19</v>
      </c>
      <c r="H1743" s="5" t="s">
        <v>20</v>
      </c>
      <c r="J1743" s="28" t="str">
        <f t="shared" ref="J1743" si="2718">CONCATENATE(K1742,1)</f>
        <v>41</v>
      </c>
      <c r="K1743" s="22">
        <f t="array" ref="K1743:M1745">LINEST(B1746:B1749,C1746:C1749^{1,2},TRUE,TRUE)</f>
        <v>1.0540223124894839E-17</v>
      </c>
      <c r="L1743" s="22">
        <v>0.99999999999999956</v>
      </c>
      <c r="M1743" s="22">
        <v>4.9927711067705272E-15</v>
      </c>
      <c r="N1743" s="17"/>
      <c r="O1743" s="17"/>
      <c r="P1743" s="17"/>
      <c r="Q1743" s="17"/>
      <c r="R1743" s="17"/>
      <c r="S1743" s="17"/>
      <c r="U1743" s="28">
        <f t="shared" si="2649"/>
        <v>37</v>
      </c>
      <c r="V1743" s="28">
        <f t="shared" si="2650"/>
        <v>214</v>
      </c>
    </row>
    <row r="1744" spans="1:24" x14ac:dyDescent="0.3">
      <c r="A1744" s="28">
        <f t="shared" si="2673"/>
        <v>37215</v>
      </c>
      <c r="B1744" s="5" t="s">
        <v>22</v>
      </c>
      <c r="C1744" s="5" t="s">
        <v>23</v>
      </c>
      <c r="D1744" s="5" t="s">
        <v>24</v>
      </c>
      <c r="E1744" s="5" t="s">
        <v>32</v>
      </c>
      <c r="F1744" s="70"/>
      <c r="G1744" s="5" t="s">
        <v>22</v>
      </c>
      <c r="H1744" s="5" t="s">
        <v>23</v>
      </c>
      <c r="J1744" s="28" t="str">
        <f t="shared" ref="J1744" si="2719">CONCATENATE(K1742,2)</f>
        <v>42</v>
      </c>
      <c r="K1744" s="22">
        <v>1.1102230246251573E-18</v>
      </c>
      <c r="L1744" s="22">
        <v>5.0206146149789444E-17</v>
      </c>
      <c r="M1744" s="22">
        <v>5.3977280589790858E-16</v>
      </c>
      <c r="N1744" s="17"/>
      <c r="O1744" s="17"/>
      <c r="P1744" s="17"/>
      <c r="Q1744" s="17"/>
      <c r="R1744" s="17"/>
      <c r="S1744" s="17"/>
      <c r="U1744" s="28">
        <f t="shared" si="2649"/>
        <v>37</v>
      </c>
      <c r="V1744" s="28">
        <f t="shared" si="2650"/>
        <v>215</v>
      </c>
    </row>
    <row r="1745" spans="1:22" x14ac:dyDescent="0.3">
      <c r="A1745" s="28">
        <f t="shared" si="2673"/>
        <v>37216</v>
      </c>
      <c r="B1745" s="6" t="str">
        <f t="shared" ref="B1745" si="2720">IF(H1738="","",H1738)</f>
        <v>°C</v>
      </c>
      <c r="C1745" s="6" t="str">
        <f t="shared" ref="C1745" si="2721">IF(H1738="","",H1738)</f>
        <v>°C</v>
      </c>
      <c r="D1745" s="6" t="str">
        <f t="shared" ref="D1745" si="2722">IF(H1738="","",H1738)</f>
        <v>°C</v>
      </c>
      <c r="E1745" s="6"/>
      <c r="F1745" s="6"/>
      <c r="G1745" s="6" t="str">
        <f t="shared" ref="G1745" si="2723">IF(H1738="","",H1738)</f>
        <v>°C</v>
      </c>
      <c r="H1745" s="6" t="str">
        <f t="shared" ref="H1745" si="2724">IF(H1738="","",H1738)</f>
        <v>°C</v>
      </c>
      <c r="J1745" s="28" t="str">
        <f t="shared" ref="J1745" si="2725">CONCATENATE(K1742,3)</f>
        <v>43</v>
      </c>
      <c r="K1745" s="22">
        <v>1</v>
      </c>
      <c r="L1745" s="22">
        <v>5.5511151231257827E-17</v>
      </c>
      <c r="M1745" s="22" t="e">
        <v>#N/A</v>
      </c>
      <c r="N1745" s="17"/>
      <c r="O1745" s="17"/>
      <c r="P1745" s="17"/>
      <c r="Q1745" s="17"/>
      <c r="R1745" s="17"/>
      <c r="S1745" s="17"/>
      <c r="U1745" s="28">
        <f t="shared" si="2649"/>
        <v>37</v>
      </c>
      <c r="V1745" s="28">
        <f t="shared" si="2650"/>
        <v>216</v>
      </c>
    </row>
    <row r="1746" spans="1:22" x14ac:dyDescent="0.3">
      <c r="A1746" s="28">
        <f t="shared" si="2673"/>
        <v>37217</v>
      </c>
      <c r="B1746" s="26">
        <v>15</v>
      </c>
      <c r="C1746" s="26">
        <v>15</v>
      </c>
      <c r="D1746" s="26">
        <v>0.1</v>
      </c>
      <c r="E1746" s="9">
        <v>2</v>
      </c>
      <c r="F1746" s="26">
        <v>1000000</v>
      </c>
      <c r="G1746" s="27">
        <v>15</v>
      </c>
      <c r="H1746" s="27">
        <v>14.2</v>
      </c>
      <c r="J1746" s="17"/>
      <c r="K1746" s="17">
        <v>5</v>
      </c>
      <c r="L1746" s="17">
        <v>5</v>
      </c>
      <c r="M1746" s="17">
        <v>5</v>
      </c>
      <c r="N1746" s="17">
        <v>5</v>
      </c>
      <c r="O1746" s="17"/>
      <c r="P1746" s="17"/>
      <c r="Q1746" s="17"/>
      <c r="R1746" s="17"/>
      <c r="S1746" s="17"/>
      <c r="U1746" s="28">
        <f t="shared" si="2649"/>
        <v>37</v>
      </c>
      <c r="V1746" s="28">
        <f t="shared" si="2650"/>
        <v>217</v>
      </c>
    </row>
    <row r="1747" spans="1:22" x14ac:dyDescent="0.3">
      <c r="A1747" s="28">
        <f t="shared" si="2673"/>
        <v>37218</v>
      </c>
      <c r="B1747" s="26">
        <v>20</v>
      </c>
      <c r="C1747" s="26">
        <v>20</v>
      </c>
      <c r="D1747" s="26">
        <v>0.1</v>
      </c>
      <c r="E1747" s="9">
        <v>2</v>
      </c>
      <c r="F1747" s="26">
        <v>1000000</v>
      </c>
      <c r="G1747" s="27">
        <v>20</v>
      </c>
      <c r="H1747" s="27">
        <v>19.7</v>
      </c>
      <c r="J1747" s="28" t="str">
        <f t="shared" ref="J1747" si="2726">CONCATENATE(K1746,1)</f>
        <v>51</v>
      </c>
      <c r="K1747" s="22" t="e">
        <f t="array" ref="K1747:N1749">LINEST(B1746:B1750,C1746:C1750^{1,2,3},TRUE,TRUE)</f>
        <v>#VALUE!</v>
      </c>
      <c r="L1747" s="22" t="e">
        <v>#VALUE!</v>
      </c>
      <c r="M1747" s="22" t="e">
        <v>#VALUE!</v>
      </c>
      <c r="N1747" s="22" t="e">
        <v>#VALUE!</v>
      </c>
      <c r="O1747" s="17"/>
      <c r="P1747" s="17"/>
      <c r="Q1747" s="17"/>
      <c r="R1747" s="17"/>
      <c r="S1747" s="17"/>
      <c r="U1747" s="28">
        <f t="shared" si="2649"/>
        <v>37</v>
      </c>
      <c r="V1747" s="28">
        <f t="shared" si="2650"/>
        <v>218</v>
      </c>
    </row>
    <row r="1748" spans="1:22" x14ac:dyDescent="0.3">
      <c r="A1748" s="28">
        <f t="shared" si="2673"/>
        <v>37219</v>
      </c>
      <c r="B1748" s="26">
        <v>25</v>
      </c>
      <c r="C1748" s="26">
        <v>25</v>
      </c>
      <c r="D1748" s="26">
        <v>0.1</v>
      </c>
      <c r="E1748" s="9">
        <v>2</v>
      </c>
      <c r="F1748" s="26">
        <v>1000000</v>
      </c>
      <c r="G1748" s="27">
        <v>25</v>
      </c>
      <c r="H1748" s="27">
        <v>24.6</v>
      </c>
      <c r="J1748" s="28" t="str">
        <f t="shared" ref="J1748" si="2727">CONCATENATE(K1746,2)</f>
        <v>52</v>
      </c>
      <c r="K1748" s="22" t="e">
        <v>#VALUE!</v>
      </c>
      <c r="L1748" s="22" t="e">
        <v>#VALUE!</v>
      </c>
      <c r="M1748" s="22" t="e">
        <v>#VALUE!</v>
      </c>
      <c r="N1748" s="22" t="e">
        <v>#VALUE!</v>
      </c>
      <c r="O1748" s="17"/>
      <c r="P1748" s="17"/>
      <c r="Q1748" s="17"/>
      <c r="R1748" s="17"/>
      <c r="S1748" s="17"/>
      <c r="U1748" s="28">
        <f t="shared" si="2649"/>
        <v>37</v>
      </c>
      <c r="V1748" s="28">
        <f t="shared" si="2650"/>
        <v>219</v>
      </c>
    </row>
    <row r="1749" spans="1:22" x14ac:dyDescent="0.3">
      <c r="A1749" s="28">
        <f t="shared" si="2673"/>
        <v>37220</v>
      </c>
      <c r="B1749" s="26">
        <v>30</v>
      </c>
      <c r="C1749" s="26">
        <v>30</v>
      </c>
      <c r="D1749" s="26">
        <v>0.1</v>
      </c>
      <c r="E1749" s="9">
        <v>2</v>
      </c>
      <c r="F1749" s="26">
        <v>1000000</v>
      </c>
      <c r="G1749" s="27">
        <v>30</v>
      </c>
      <c r="H1749" s="27">
        <v>29.5</v>
      </c>
      <c r="J1749" s="28" t="str">
        <f t="shared" ref="J1749" si="2728">CONCATENATE(K1746,3)</f>
        <v>53</v>
      </c>
      <c r="K1749" s="22" t="e">
        <v>#VALUE!</v>
      </c>
      <c r="L1749" s="22" t="e">
        <v>#VALUE!</v>
      </c>
      <c r="M1749" s="22" t="e">
        <v>#VALUE!</v>
      </c>
      <c r="N1749" s="22" t="e">
        <v>#VALUE!</v>
      </c>
      <c r="O1749" s="17"/>
      <c r="P1749" s="17"/>
      <c r="Q1749" s="17"/>
      <c r="R1749" s="17"/>
      <c r="S1749" s="17"/>
      <c r="U1749" s="28">
        <f t="shared" si="2649"/>
        <v>37</v>
      </c>
      <c r="V1749" s="28">
        <f t="shared" si="2650"/>
        <v>220</v>
      </c>
    </row>
    <row r="1750" spans="1:22" x14ac:dyDescent="0.3">
      <c r="A1750" s="28">
        <f t="shared" si="2673"/>
        <v>37221</v>
      </c>
      <c r="B1750" s="26"/>
      <c r="C1750" s="26"/>
      <c r="D1750" s="26"/>
      <c r="E1750" s="9"/>
      <c r="F1750" s="26"/>
      <c r="G1750" s="27"/>
      <c r="H1750" s="27"/>
      <c r="J1750" s="17"/>
      <c r="K1750" s="17">
        <v>6</v>
      </c>
      <c r="L1750" s="17">
        <v>6</v>
      </c>
      <c r="M1750" s="17">
        <v>6</v>
      </c>
      <c r="N1750" s="17">
        <v>6</v>
      </c>
      <c r="O1750" s="17">
        <v>6</v>
      </c>
      <c r="P1750" s="17"/>
      <c r="Q1750" s="17"/>
      <c r="R1750" s="17"/>
      <c r="S1750" s="17"/>
      <c r="U1750" s="28">
        <f t="shared" si="2649"/>
        <v>37</v>
      </c>
      <c r="V1750" s="28">
        <f t="shared" si="2650"/>
        <v>221</v>
      </c>
    </row>
    <row r="1751" spans="1:22" x14ac:dyDescent="0.3">
      <c r="A1751" s="28">
        <f t="shared" si="2673"/>
        <v>37222</v>
      </c>
      <c r="B1751" s="26"/>
      <c r="C1751" s="26"/>
      <c r="D1751" s="26"/>
      <c r="E1751" s="9"/>
      <c r="F1751" s="26"/>
      <c r="G1751" s="27"/>
      <c r="H1751" s="27"/>
      <c r="J1751" s="28" t="str">
        <f t="shared" ref="J1751" si="2729">CONCATENATE(K1750,1)</f>
        <v>61</v>
      </c>
      <c r="K1751" s="22" t="e">
        <f t="array" ref="K1751:O1753">LINEST(B1746:B1751,C1746:C1751^{1,2,3,4},TRUE,TRUE)</f>
        <v>#VALUE!</v>
      </c>
      <c r="L1751" s="22" t="e">
        <v>#VALUE!</v>
      </c>
      <c r="M1751" s="22" t="e">
        <v>#VALUE!</v>
      </c>
      <c r="N1751" s="22" t="e">
        <v>#VALUE!</v>
      </c>
      <c r="O1751" s="22" t="e">
        <v>#VALUE!</v>
      </c>
      <c r="P1751" s="17"/>
      <c r="Q1751" s="17"/>
      <c r="R1751" s="17"/>
      <c r="S1751" s="17"/>
      <c r="U1751" s="28">
        <f t="shared" si="2649"/>
        <v>37</v>
      </c>
      <c r="V1751" s="28">
        <f t="shared" si="2650"/>
        <v>222</v>
      </c>
    </row>
    <row r="1752" spans="1:22" x14ac:dyDescent="0.3">
      <c r="A1752" s="28">
        <f t="shared" si="2673"/>
        <v>37223</v>
      </c>
      <c r="B1752" s="26"/>
      <c r="C1752" s="26"/>
      <c r="D1752" s="26"/>
      <c r="E1752" s="9"/>
      <c r="F1752" s="26"/>
      <c r="G1752" s="27"/>
      <c r="H1752" s="27"/>
      <c r="J1752" s="28" t="str">
        <f t="shared" ref="J1752" si="2730">CONCATENATE(K1750,2)</f>
        <v>62</v>
      </c>
      <c r="K1752" s="22" t="e">
        <v>#VALUE!</v>
      </c>
      <c r="L1752" s="22" t="e">
        <v>#VALUE!</v>
      </c>
      <c r="M1752" s="22" t="e">
        <v>#VALUE!</v>
      </c>
      <c r="N1752" s="22" t="e">
        <v>#VALUE!</v>
      </c>
      <c r="O1752" s="22" t="e">
        <v>#VALUE!</v>
      </c>
      <c r="P1752" s="17"/>
      <c r="Q1752" s="17"/>
      <c r="R1752" s="17"/>
      <c r="S1752" s="17"/>
      <c r="U1752" s="28">
        <f t="shared" si="2649"/>
        <v>37</v>
      </c>
      <c r="V1752" s="28">
        <f t="shared" si="2650"/>
        <v>223</v>
      </c>
    </row>
    <row r="1753" spans="1:22" x14ac:dyDescent="0.3">
      <c r="A1753" s="28">
        <f t="shared" si="2673"/>
        <v>37224</v>
      </c>
      <c r="B1753" s="26"/>
      <c r="C1753" s="26"/>
      <c r="D1753" s="26"/>
      <c r="E1753" s="9"/>
      <c r="F1753" s="26"/>
      <c r="G1753" s="27"/>
      <c r="H1753" s="27"/>
      <c r="J1753" s="28" t="str">
        <f t="shared" ref="J1753" si="2731">CONCATENATE(K1750,3)</f>
        <v>63</v>
      </c>
      <c r="K1753" s="22" t="e">
        <v>#VALUE!</v>
      </c>
      <c r="L1753" s="22" t="e">
        <v>#VALUE!</v>
      </c>
      <c r="M1753" s="22" t="e">
        <v>#VALUE!</v>
      </c>
      <c r="N1753" s="22" t="e">
        <v>#VALUE!</v>
      </c>
      <c r="O1753" s="22" t="e">
        <v>#VALUE!</v>
      </c>
      <c r="P1753" s="17"/>
      <c r="Q1753" s="17"/>
      <c r="R1753" s="17"/>
      <c r="S1753" s="17"/>
      <c r="U1753" s="28">
        <f t="shared" si="2649"/>
        <v>37</v>
      </c>
      <c r="V1753" s="28">
        <f t="shared" si="2650"/>
        <v>224</v>
      </c>
    </row>
    <row r="1754" spans="1:22" x14ac:dyDescent="0.3">
      <c r="A1754" s="28">
        <f t="shared" si="2673"/>
        <v>37225</v>
      </c>
      <c r="B1754" s="26"/>
      <c r="C1754" s="26"/>
      <c r="D1754" s="26"/>
      <c r="E1754" s="9"/>
      <c r="F1754" s="26"/>
      <c r="G1754" s="27"/>
      <c r="H1754" s="27"/>
      <c r="J1754" s="17"/>
      <c r="K1754" s="17">
        <v>7</v>
      </c>
      <c r="L1754" s="17">
        <v>7</v>
      </c>
      <c r="M1754" s="17">
        <v>7</v>
      </c>
      <c r="N1754" s="17">
        <v>7</v>
      </c>
      <c r="O1754" s="17">
        <v>7</v>
      </c>
      <c r="P1754" s="17">
        <v>7</v>
      </c>
      <c r="Q1754" s="17"/>
      <c r="R1754" s="17"/>
      <c r="S1754" s="17"/>
      <c r="U1754" s="28">
        <f t="shared" si="2649"/>
        <v>37</v>
      </c>
      <c r="V1754" s="28">
        <f t="shared" si="2650"/>
        <v>225</v>
      </c>
    </row>
    <row r="1755" spans="1:22" x14ac:dyDescent="0.3">
      <c r="A1755" s="28">
        <f t="shared" si="2673"/>
        <v>37226</v>
      </c>
      <c r="B1755" s="26"/>
      <c r="C1755" s="26"/>
      <c r="D1755" s="26"/>
      <c r="E1755" s="9"/>
      <c r="F1755" s="26"/>
      <c r="G1755" s="27"/>
      <c r="H1755" s="27"/>
      <c r="J1755" s="28" t="str">
        <f t="shared" ref="J1755" si="2732">CONCATENATE(K1754,1)</f>
        <v>71</v>
      </c>
      <c r="K1755" s="22" t="e">
        <f t="array" ref="K1755:P1757">LINEST(B1746:B1752,C1746:C1752^{1,2,3,4,5},TRUE,TRUE)</f>
        <v>#VALUE!</v>
      </c>
      <c r="L1755" s="22" t="e">
        <v>#VALUE!</v>
      </c>
      <c r="M1755" s="22" t="e">
        <v>#VALUE!</v>
      </c>
      <c r="N1755" s="22" t="e">
        <v>#VALUE!</v>
      </c>
      <c r="O1755" s="22" t="e">
        <v>#VALUE!</v>
      </c>
      <c r="P1755" s="22" t="e">
        <v>#VALUE!</v>
      </c>
      <c r="Q1755" s="17"/>
      <c r="R1755" s="17"/>
      <c r="S1755" s="17"/>
      <c r="U1755" s="28">
        <f t="shared" si="2649"/>
        <v>37</v>
      </c>
      <c r="V1755" s="28">
        <f t="shared" si="2650"/>
        <v>226</v>
      </c>
    </row>
    <row r="1756" spans="1:22" x14ac:dyDescent="0.3">
      <c r="A1756" s="28">
        <f t="shared" si="2673"/>
        <v>37227</v>
      </c>
      <c r="B1756" s="2">
        <f t="shared" ref="B1756" si="2733">COUNT(B1746:B1755)-2</f>
        <v>2</v>
      </c>
      <c r="J1756" s="28" t="str">
        <f t="shared" ref="J1756" si="2734">CONCATENATE(K1754,2)</f>
        <v>72</v>
      </c>
      <c r="K1756" s="22" t="e">
        <v>#VALUE!</v>
      </c>
      <c r="L1756" s="22" t="e">
        <v>#VALUE!</v>
      </c>
      <c r="M1756" s="22" t="e">
        <v>#VALUE!</v>
      </c>
      <c r="N1756" s="22" t="e">
        <v>#VALUE!</v>
      </c>
      <c r="O1756" s="22" t="e">
        <v>#VALUE!</v>
      </c>
      <c r="P1756" s="22" t="e">
        <v>#VALUE!</v>
      </c>
      <c r="Q1756" s="17"/>
      <c r="R1756" s="17"/>
      <c r="S1756" s="17"/>
      <c r="U1756" s="28">
        <f t="shared" si="2649"/>
        <v>37</v>
      </c>
      <c r="V1756" s="28">
        <f t="shared" si="2650"/>
        <v>227</v>
      </c>
    </row>
    <row r="1757" spans="1:22" x14ac:dyDescent="0.3">
      <c r="A1757" s="28">
        <f t="shared" si="2673"/>
        <v>37228</v>
      </c>
      <c r="J1757" s="28" t="str">
        <f t="shared" ref="J1757" si="2735">CONCATENATE(K1754,3)</f>
        <v>73</v>
      </c>
      <c r="K1757" s="22" t="e">
        <v>#VALUE!</v>
      </c>
      <c r="L1757" s="22" t="e">
        <v>#VALUE!</v>
      </c>
      <c r="M1757" s="22" t="e">
        <v>#VALUE!</v>
      </c>
      <c r="N1757" s="22" t="e">
        <v>#VALUE!</v>
      </c>
      <c r="O1757" s="22" t="e">
        <v>#VALUE!</v>
      </c>
      <c r="P1757" s="22" t="e">
        <v>#VALUE!</v>
      </c>
      <c r="Q1757" s="17"/>
      <c r="R1757" s="17"/>
      <c r="S1757" s="17"/>
      <c r="U1757" s="28">
        <f t="shared" si="2649"/>
        <v>37</v>
      </c>
      <c r="V1757" s="28">
        <f t="shared" si="2650"/>
        <v>228</v>
      </c>
    </row>
    <row r="1758" spans="1:22" x14ac:dyDescent="0.3">
      <c r="A1758" s="28">
        <f t="shared" si="2673"/>
        <v>37229</v>
      </c>
      <c r="B1758" s="66" t="s">
        <v>25</v>
      </c>
      <c r="C1758" s="66"/>
      <c r="D1758" s="66"/>
      <c r="E1758" s="66"/>
      <c r="F1758" s="66"/>
      <c r="G1758" s="66"/>
      <c r="H1758" s="66"/>
      <c r="J1758" s="17"/>
      <c r="K1758" s="17">
        <v>8</v>
      </c>
      <c r="L1758" s="17">
        <v>8</v>
      </c>
      <c r="M1758" s="17">
        <v>8</v>
      </c>
      <c r="N1758" s="17">
        <v>8</v>
      </c>
      <c r="O1758" s="17">
        <v>8</v>
      </c>
      <c r="P1758" s="17">
        <v>8</v>
      </c>
      <c r="Q1758" s="17">
        <v>8</v>
      </c>
      <c r="R1758" s="17"/>
      <c r="S1758" s="17"/>
      <c r="U1758" s="28">
        <f t="shared" si="2649"/>
        <v>37</v>
      </c>
      <c r="V1758" s="28">
        <f t="shared" si="2650"/>
        <v>229</v>
      </c>
    </row>
    <row r="1759" spans="1:22" x14ac:dyDescent="0.3">
      <c r="A1759" s="28">
        <f t="shared" si="2673"/>
        <v>37230</v>
      </c>
      <c r="B1759" s="71"/>
      <c r="C1759" s="71"/>
      <c r="D1759" s="71"/>
      <c r="E1759" s="71"/>
      <c r="F1759" s="71"/>
      <c r="G1759" s="71"/>
      <c r="H1759" s="71"/>
      <c r="J1759" s="28" t="str">
        <f t="shared" ref="J1759" si="2736">CONCATENATE(K1758,1)</f>
        <v>81</v>
      </c>
      <c r="K1759" s="22" t="e">
        <f t="array" ref="K1759:Q1761">LINEST(B1746:B1753,C1746:C1753^{1,2,3,4,5,6},TRUE,TRUE)</f>
        <v>#VALUE!</v>
      </c>
      <c r="L1759" s="22" t="e">
        <v>#VALUE!</v>
      </c>
      <c r="M1759" s="22" t="e">
        <v>#VALUE!</v>
      </c>
      <c r="N1759" s="22" t="e">
        <v>#VALUE!</v>
      </c>
      <c r="O1759" s="22" t="e">
        <v>#VALUE!</v>
      </c>
      <c r="P1759" s="22" t="e">
        <v>#VALUE!</v>
      </c>
      <c r="Q1759" s="22" t="e">
        <v>#VALUE!</v>
      </c>
      <c r="R1759" s="17"/>
      <c r="S1759" s="17"/>
      <c r="U1759" s="28">
        <f t="shared" si="2649"/>
        <v>37</v>
      </c>
      <c r="V1759" s="28">
        <f t="shared" si="2650"/>
        <v>230</v>
      </c>
    </row>
    <row r="1760" spans="1:22" x14ac:dyDescent="0.3">
      <c r="A1760" s="28">
        <f t="shared" si="2673"/>
        <v>37231</v>
      </c>
      <c r="B1760" s="71"/>
      <c r="C1760" s="71"/>
      <c r="D1760" s="71"/>
      <c r="E1760" s="71"/>
      <c r="F1760" s="71"/>
      <c r="G1760" s="71"/>
      <c r="H1760" s="71"/>
      <c r="J1760" s="28" t="str">
        <f t="shared" ref="J1760" si="2737">CONCATENATE(K1758,2)</f>
        <v>82</v>
      </c>
      <c r="K1760" s="22" t="e">
        <v>#VALUE!</v>
      </c>
      <c r="L1760" s="22" t="e">
        <v>#VALUE!</v>
      </c>
      <c r="M1760" s="22" t="e">
        <v>#VALUE!</v>
      </c>
      <c r="N1760" s="22" t="e">
        <v>#VALUE!</v>
      </c>
      <c r="O1760" s="22" t="e">
        <v>#VALUE!</v>
      </c>
      <c r="P1760" s="22" t="e">
        <v>#VALUE!</v>
      </c>
      <c r="Q1760" s="22" t="e">
        <v>#VALUE!</v>
      </c>
      <c r="R1760" s="17"/>
      <c r="S1760" s="17"/>
      <c r="U1760" s="28">
        <f t="shared" si="2649"/>
        <v>37</v>
      </c>
      <c r="V1760" s="28">
        <f t="shared" si="2650"/>
        <v>231</v>
      </c>
    </row>
    <row r="1761" spans="1:22" x14ac:dyDescent="0.3">
      <c r="A1761" s="28">
        <f t="shared" si="2673"/>
        <v>37232</v>
      </c>
      <c r="J1761" s="28" t="str">
        <f t="shared" ref="J1761" si="2738">CONCATENATE(K1758,3)</f>
        <v>83</v>
      </c>
      <c r="K1761" s="22" t="e">
        <v>#VALUE!</v>
      </c>
      <c r="L1761" s="22" t="e">
        <v>#VALUE!</v>
      </c>
      <c r="M1761" s="22" t="e">
        <v>#VALUE!</v>
      </c>
      <c r="N1761" s="22" t="e">
        <v>#VALUE!</v>
      </c>
      <c r="O1761" s="22" t="e">
        <v>#VALUE!</v>
      </c>
      <c r="P1761" s="22" t="e">
        <v>#VALUE!</v>
      </c>
      <c r="Q1761" s="22" t="e">
        <v>#VALUE!</v>
      </c>
      <c r="R1761" s="17"/>
      <c r="S1761" s="17"/>
      <c r="U1761" s="28">
        <f t="shared" si="2649"/>
        <v>37</v>
      </c>
      <c r="V1761" s="28">
        <f t="shared" si="2650"/>
        <v>232</v>
      </c>
    </row>
    <row r="1762" spans="1:22" ht="15" customHeight="1" x14ac:dyDescent="0.3">
      <c r="A1762" s="28">
        <f t="shared" si="2673"/>
        <v>37233</v>
      </c>
      <c r="B1762" s="66" t="s">
        <v>52</v>
      </c>
      <c r="C1762" s="66"/>
      <c r="D1762" s="66"/>
      <c r="E1762" s="10">
        <f>IF(D1732="","",MAX(E1763,E1764))</f>
        <v>0.80000000000000071</v>
      </c>
      <c r="J1762" s="17"/>
      <c r="K1762" s="17">
        <v>9</v>
      </c>
      <c r="L1762" s="17">
        <v>9</v>
      </c>
      <c r="M1762" s="17">
        <v>9</v>
      </c>
      <c r="N1762" s="17">
        <v>9</v>
      </c>
      <c r="O1762" s="17">
        <v>9</v>
      </c>
      <c r="P1762" s="17">
        <v>9</v>
      </c>
      <c r="Q1762" s="17">
        <v>9</v>
      </c>
      <c r="R1762" s="17">
        <v>9</v>
      </c>
      <c r="S1762" s="17"/>
      <c r="U1762" s="28">
        <f t="shared" si="2649"/>
        <v>37</v>
      </c>
      <c r="V1762" s="28">
        <f t="shared" si="2650"/>
        <v>233</v>
      </c>
    </row>
    <row r="1763" spans="1:22" x14ac:dyDescent="0.3">
      <c r="A1763" s="28">
        <f t="shared" si="2673"/>
        <v>37234</v>
      </c>
      <c r="B1763" s="2" t="s">
        <v>26</v>
      </c>
      <c r="C1763" s="2" t="s">
        <v>27</v>
      </c>
      <c r="D1763" s="2" t="s">
        <v>28</v>
      </c>
      <c r="E1763" s="11">
        <f>ABS(MIN(D1764:D1773))</f>
        <v>0.80000000000000071</v>
      </c>
      <c r="G1763" s="2" t="s">
        <v>230</v>
      </c>
      <c r="J1763" s="28" t="str">
        <f t="shared" ref="J1763" si="2739">CONCATENATE(K1762,1)</f>
        <v>91</v>
      </c>
      <c r="K1763" s="22" t="e">
        <f t="array" ref="K1763:R1765">LINEST(B1746:B1754,C1746:C1754^{1,2,3,4,5,6,7},TRUE,TRUE)</f>
        <v>#VALUE!</v>
      </c>
      <c r="L1763" s="22" t="e">
        <v>#VALUE!</v>
      </c>
      <c r="M1763" s="22" t="e">
        <v>#VALUE!</v>
      </c>
      <c r="N1763" s="22" t="e">
        <v>#VALUE!</v>
      </c>
      <c r="O1763" s="22" t="e">
        <v>#VALUE!</v>
      </c>
      <c r="P1763" s="22" t="e">
        <v>#VALUE!</v>
      </c>
      <c r="Q1763" s="22" t="e">
        <v>#VALUE!</v>
      </c>
      <c r="R1763" s="22" t="e">
        <v>#VALUE!</v>
      </c>
      <c r="S1763" s="17"/>
      <c r="U1763" s="28">
        <f t="shared" ref="U1763:U1824" si="2740">U1762</f>
        <v>37</v>
      </c>
      <c r="V1763" s="28">
        <f t="shared" ref="V1763:V1824" si="2741">V1762+1</f>
        <v>234</v>
      </c>
    </row>
    <row r="1764" spans="1:22" x14ac:dyDescent="0.3">
      <c r="A1764" s="28">
        <f t="shared" si="2673"/>
        <v>37235</v>
      </c>
      <c r="B1764" s="7">
        <f t="shared" ref="B1764:B1773" si="2742">C1746-B1746</f>
        <v>0</v>
      </c>
      <c r="C1764" s="7">
        <f t="shared" ref="C1764:C1773" si="2743">H1746-G1746</f>
        <v>-0.80000000000000071</v>
      </c>
      <c r="D1764" s="7">
        <f>C1764-B1764</f>
        <v>-0.80000000000000071</v>
      </c>
      <c r="E1764" s="11">
        <f>ABS(MAX(D1764:D1773))</f>
        <v>0</v>
      </c>
      <c r="F1764" s="13"/>
      <c r="G1764" s="2">
        <f>IF(D1746="","",D1746/E1746)</f>
        <v>0.05</v>
      </c>
      <c r="H1764" s="13"/>
      <c r="J1764" s="28" t="str">
        <f t="shared" ref="J1764" si="2744">CONCATENATE(K1762,2)</f>
        <v>92</v>
      </c>
      <c r="K1764" s="22" t="e">
        <v>#VALUE!</v>
      </c>
      <c r="L1764" s="22" t="e">
        <v>#VALUE!</v>
      </c>
      <c r="M1764" s="22" t="e">
        <v>#VALUE!</v>
      </c>
      <c r="N1764" s="22" t="e">
        <v>#VALUE!</v>
      </c>
      <c r="O1764" s="22" t="e">
        <v>#VALUE!</v>
      </c>
      <c r="P1764" s="22" t="e">
        <v>#VALUE!</v>
      </c>
      <c r="Q1764" s="22" t="e">
        <v>#VALUE!</v>
      </c>
      <c r="R1764" s="22" t="e">
        <v>#VALUE!</v>
      </c>
      <c r="S1764" s="17"/>
      <c r="U1764" s="28">
        <f t="shared" si="2740"/>
        <v>37</v>
      </c>
      <c r="V1764" s="28">
        <f t="shared" si="2741"/>
        <v>235</v>
      </c>
    </row>
    <row r="1765" spans="1:22" x14ac:dyDescent="0.3">
      <c r="A1765" s="28">
        <f t="shared" si="2673"/>
        <v>37236</v>
      </c>
      <c r="B1765" s="7">
        <f t="shared" si="2742"/>
        <v>0</v>
      </c>
      <c r="C1765" s="7">
        <f t="shared" si="2743"/>
        <v>-0.30000000000000071</v>
      </c>
      <c r="D1765" s="7">
        <f t="shared" ref="D1765:D1773" si="2745">C1765-B1765</f>
        <v>-0.30000000000000071</v>
      </c>
      <c r="E1765" s="12" t="s">
        <v>34</v>
      </c>
      <c r="G1765" s="2">
        <f t="shared" ref="G1765:G1773" si="2746">IF(D1747="","",D1747/E1747)</f>
        <v>0.05</v>
      </c>
      <c r="H1765" s="13"/>
      <c r="J1765" s="28" t="str">
        <f t="shared" ref="J1765" si="2747">CONCATENATE(K1762,3)</f>
        <v>93</v>
      </c>
      <c r="K1765" s="22" t="e">
        <v>#VALUE!</v>
      </c>
      <c r="L1765" s="22" t="e">
        <v>#VALUE!</v>
      </c>
      <c r="M1765" s="22" t="e">
        <v>#VALUE!</v>
      </c>
      <c r="N1765" s="22" t="e">
        <v>#VALUE!</v>
      </c>
      <c r="O1765" s="22" t="e">
        <v>#VALUE!</v>
      </c>
      <c r="P1765" s="22" t="e">
        <v>#VALUE!</v>
      </c>
      <c r="Q1765" s="22" t="e">
        <v>#VALUE!</v>
      </c>
      <c r="R1765" s="22" t="e">
        <v>#VALUE!</v>
      </c>
      <c r="S1765" s="17"/>
      <c r="U1765" s="28">
        <f t="shared" si="2740"/>
        <v>37</v>
      </c>
      <c r="V1765" s="28">
        <f t="shared" si="2741"/>
        <v>236</v>
      </c>
    </row>
    <row r="1766" spans="1:22" x14ac:dyDescent="0.3">
      <c r="A1766" s="28">
        <f t="shared" si="2673"/>
        <v>37237</v>
      </c>
      <c r="B1766" s="7">
        <f t="shared" si="2742"/>
        <v>0</v>
      </c>
      <c r="C1766" s="7">
        <f t="shared" si="2743"/>
        <v>-0.39999999999999858</v>
      </c>
      <c r="D1766" s="7">
        <f t="shared" si="2745"/>
        <v>-0.39999999999999858</v>
      </c>
      <c r="E1766" s="10">
        <f>IF(D1732="","",MAX(E1767,E1768))</f>
        <v>0</v>
      </c>
      <c r="G1766" s="2">
        <f t="shared" si="2746"/>
        <v>0.05</v>
      </c>
      <c r="H1766" s="13"/>
      <c r="J1766" s="17"/>
      <c r="K1766" s="17">
        <v>10</v>
      </c>
      <c r="L1766" s="17">
        <v>10</v>
      </c>
      <c r="M1766" s="17">
        <v>10</v>
      </c>
      <c r="N1766" s="17">
        <v>10</v>
      </c>
      <c r="O1766" s="17">
        <v>10</v>
      </c>
      <c r="P1766" s="17">
        <v>10</v>
      </c>
      <c r="Q1766" s="17">
        <v>10</v>
      </c>
      <c r="R1766" s="17">
        <v>10</v>
      </c>
      <c r="S1766" s="17">
        <v>10</v>
      </c>
      <c r="U1766" s="28">
        <f t="shared" si="2740"/>
        <v>37</v>
      </c>
      <c r="V1766" s="28">
        <f t="shared" si="2741"/>
        <v>237</v>
      </c>
    </row>
    <row r="1767" spans="1:22" x14ac:dyDescent="0.3">
      <c r="A1767" s="28">
        <f t="shared" si="2673"/>
        <v>37238</v>
      </c>
      <c r="B1767" s="7">
        <f t="shared" si="2742"/>
        <v>0</v>
      </c>
      <c r="C1767" s="7">
        <f t="shared" si="2743"/>
        <v>-0.5</v>
      </c>
      <c r="D1767" s="7">
        <f t="shared" si="2745"/>
        <v>-0.5</v>
      </c>
      <c r="E1767" s="11">
        <f>ABS(MIN(B1764:B1773))</f>
        <v>0</v>
      </c>
      <c r="G1767" s="2">
        <f t="shared" si="2746"/>
        <v>0.05</v>
      </c>
      <c r="H1767" s="13"/>
      <c r="J1767" s="28" t="str">
        <f t="shared" ref="J1767" si="2748">CONCATENATE(K1766,1)</f>
        <v>101</v>
      </c>
      <c r="K1767" s="22" t="e">
        <f t="array" ref="K1767:S1769">LINEST(B1746:B1755,C1746:C1755^{1,2,3,4,5,6,7,8},TRUE,TRUE)</f>
        <v>#VALUE!</v>
      </c>
      <c r="L1767" s="22" t="e">
        <v>#VALUE!</v>
      </c>
      <c r="M1767" s="22" t="e">
        <v>#VALUE!</v>
      </c>
      <c r="N1767" s="22" t="e">
        <v>#VALUE!</v>
      </c>
      <c r="O1767" s="22" t="e">
        <v>#VALUE!</v>
      </c>
      <c r="P1767" s="22" t="e">
        <v>#VALUE!</v>
      </c>
      <c r="Q1767" s="22" t="e">
        <v>#VALUE!</v>
      </c>
      <c r="R1767" s="22" t="e">
        <v>#VALUE!</v>
      </c>
      <c r="S1767" s="22" t="e">
        <v>#VALUE!</v>
      </c>
      <c r="U1767" s="28">
        <f t="shared" si="2740"/>
        <v>37</v>
      </c>
      <c r="V1767" s="28">
        <f t="shared" si="2741"/>
        <v>238</v>
      </c>
    </row>
    <row r="1768" spans="1:22" x14ac:dyDescent="0.3">
      <c r="A1768" s="28">
        <f t="shared" si="2673"/>
        <v>37239</v>
      </c>
      <c r="B1768" s="7">
        <f t="shared" si="2742"/>
        <v>0</v>
      </c>
      <c r="C1768" s="7">
        <f t="shared" si="2743"/>
        <v>0</v>
      </c>
      <c r="D1768" s="7">
        <f t="shared" si="2745"/>
        <v>0</v>
      </c>
      <c r="E1768" s="11">
        <f>ABS(MAX(B1764:B1773))</f>
        <v>0</v>
      </c>
      <c r="G1768" s="2" t="str">
        <f t="shared" si="2746"/>
        <v/>
      </c>
      <c r="H1768" s="13"/>
      <c r="J1768" s="28" t="str">
        <f t="shared" ref="J1768" si="2749">CONCATENATE(K1766,2)</f>
        <v>102</v>
      </c>
      <c r="K1768" s="22" t="e">
        <v>#VALUE!</v>
      </c>
      <c r="L1768" s="22" t="e">
        <v>#VALUE!</v>
      </c>
      <c r="M1768" s="22" t="e">
        <v>#VALUE!</v>
      </c>
      <c r="N1768" s="22" t="e">
        <v>#VALUE!</v>
      </c>
      <c r="O1768" s="22" t="e">
        <v>#VALUE!</v>
      </c>
      <c r="P1768" s="22" t="e">
        <v>#VALUE!</v>
      </c>
      <c r="Q1768" s="22" t="e">
        <v>#VALUE!</v>
      </c>
      <c r="R1768" s="22" t="e">
        <v>#VALUE!</v>
      </c>
      <c r="S1768" s="22" t="e">
        <v>#VALUE!</v>
      </c>
      <c r="U1768" s="28">
        <f t="shared" si="2740"/>
        <v>37</v>
      </c>
      <c r="V1768" s="28">
        <f t="shared" si="2741"/>
        <v>239</v>
      </c>
    </row>
    <row r="1769" spans="1:22" x14ac:dyDescent="0.3">
      <c r="A1769" s="28">
        <f t="shared" si="2673"/>
        <v>37240</v>
      </c>
      <c r="B1769" s="7">
        <f t="shared" si="2742"/>
        <v>0</v>
      </c>
      <c r="C1769" s="7">
        <f t="shared" si="2743"/>
        <v>0</v>
      </c>
      <c r="D1769" s="7">
        <f t="shared" si="2745"/>
        <v>0</v>
      </c>
      <c r="E1769" s="12" t="s">
        <v>231</v>
      </c>
      <c r="G1769" s="2" t="str">
        <f t="shared" si="2746"/>
        <v/>
      </c>
      <c r="H1769" s="13"/>
      <c r="J1769" s="28" t="str">
        <f t="shared" ref="J1769" si="2750">CONCATENATE(K1766,3)</f>
        <v>103</v>
      </c>
      <c r="K1769" s="22" t="e">
        <v>#VALUE!</v>
      </c>
      <c r="L1769" s="22" t="e">
        <v>#VALUE!</v>
      </c>
      <c r="M1769" s="22" t="e">
        <v>#VALUE!</v>
      </c>
      <c r="N1769" s="22" t="e">
        <v>#VALUE!</v>
      </c>
      <c r="O1769" s="22" t="e">
        <v>#VALUE!</v>
      </c>
      <c r="P1769" s="22" t="e">
        <v>#VALUE!</v>
      </c>
      <c r="Q1769" s="22" t="e">
        <v>#VALUE!</v>
      </c>
      <c r="R1769" s="22" t="e">
        <v>#VALUE!</v>
      </c>
      <c r="S1769" s="22" t="e">
        <v>#VALUE!</v>
      </c>
      <c r="U1769" s="28">
        <f t="shared" si="2740"/>
        <v>37</v>
      </c>
      <c r="V1769" s="28">
        <f t="shared" si="2741"/>
        <v>240</v>
      </c>
    </row>
    <row r="1770" spans="1:22" x14ac:dyDescent="0.3">
      <c r="A1770" s="28">
        <f t="shared" si="2673"/>
        <v>37241</v>
      </c>
      <c r="B1770" s="7">
        <f t="shared" si="2742"/>
        <v>0</v>
      </c>
      <c r="C1770" s="7">
        <f t="shared" si="2743"/>
        <v>0</v>
      </c>
      <c r="D1770" s="7">
        <f t="shared" si="2745"/>
        <v>0</v>
      </c>
      <c r="E1770" s="10">
        <f>IF(D1732="","",MAX(E1771,E1772))*2</f>
        <v>0.1</v>
      </c>
      <c r="G1770" s="2" t="str">
        <f t="shared" si="2746"/>
        <v/>
      </c>
      <c r="H1770" s="13"/>
      <c r="U1770" s="28">
        <f t="shared" si="2740"/>
        <v>37</v>
      </c>
      <c r="V1770" s="28">
        <f t="shared" si="2741"/>
        <v>241</v>
      </c>
    </row>
    <row r="1771" spans="1:22" x14ac:dyDescent="0.3">
      <c r="A1771" s="28">
        <f t="shared" si="2673"/>
        <v>37242</v>
      </c>
      <c r="B1771" s="7">
        <f t="shared" si="2742"/>
        <v>0</v>
      </c>
      <c r="C1771" s="7">
        <f t="shared" si="2743"/>
        <v>0</v>
      </c>
      <c r="D1771" s="7">
        <f t="shared" si="2745"/>
        <v>0</v>
      </c>
      <c r="E1771" s="11">
        <f>ABS(MIN(G1764:G1773))</f>
        <v>0.05</v>
      </c>
      <c r="G1771" s="2" t="str">
        <f t="shared" si="2746"/>
        <v/>
      </c>
      <c r="U1771" s="28">
        <f t="shared" si="2740"/>
        <v>37</v>
      </c>
      <c r="V1771" s="28">
        <f t="shared" si="2741"/>
        <v>242</v>
      </c>
    </row>
    <row r="1772" spans="1:22" x14ac:dyDescent="0.3">
      <c r="A1772" s="28">
        <f t="shared" si="2673"/>
        <v>37243</v>
      </c>
      <c r="B1772" s="7">
        <f t="shared" si="2742"/>
        <v>0</v>
      </c>
      <c r="C1772" s="7">
        <f t="shared" si="2743"/>
        <v>0</v>
      </c>
      <c r="D1772" s="7">
        <f t="shared" si="2745"/>
        <v>0</v>
      </c>
      <c r="E1772" s="11">
        <f>ABS(MAX(G1764:G1773))</f>
        <v>0.05</v>
      </c>
      <c r="G1772" s="2" t="str">
        <f t="shared" si="2746"/>
        <v/>
      </c>
      <c r="U1772" s="28">
        <f t="shared" si="2740"/>
        <v>37</v>
      </c>
      <c r="V1772" s="28">
        <f t="shared" si="2741"/>
        <v>243</v>
      </c>
    </row>
    <row r="1773" spans="1:22" x14ac:dyDescent="0.3">
      <c r="A1773" s="28">
        <f t="shared" si="2673"/>
        <v>37244</v>
      </c>
      <c r="B1773" s="7">
        <f t="shared" si="2742"/>
        <v>0</v>
      </c>
      <c r="C1773" s="7">
        <f t="shared" si="2743"/>
        <v>0</v>
      </c>
      <c r="D1773" s="7">
        <f t="shared" si="2745"/>
        <v>0</v>
      </c>
      <c r="F1773" s="13"/>
      <c r="G1773" s="2" t="str">
        <f t="shared" si="2746"/>
        <v/>
      </c>
      <c r="U1773" s="28">
        <f t="shared" si="2740"/>
        <v>37</v>
      </c>
      <c r="V1773" s="28">
        <f t="shared" si="2741"/>
        <v>244</v>
      </c>
    </row>
    <row r="1774" spans="1:22" x14ac:dyDescent="0.3">
      <c r="A1774" s="28">
        <f t="shared" si="2673"/>
        <v>37245</v>
      </c>
      <c r="F1774" s="13"/>
      <c r="U1774" s="28">
        <f t="shared" si="2740"/>
        <v>37</v>
      </c>
      <c r="V1774" s="28">
        <f t="shared" si="2741"/>
        <v>245</v>
      </c>
    </row>
    <row r="1775" spans="1:22" x14ac:dyDescent="0.3">
      <c r="A1775" s="28">
        <f t="shared" si="2673"/>
        <v>37246</v>
      </c>
      <c r="F1775" s="13"/>
      <c r="U1775" s="28">
        <f t="shared" si="2740"/>
        <v>37</v>
      </c>
      <c r="V1775" s="28">
        <f t="shared" si="2741"/>
        <v>246</v>
      </c>
    </row>
    <row r="1776" spans="1:22" x14ac:dyDescent="0.3">
      <c r="A1776" s="28">
        <f t="shared" si="2673"/>
        <v>37247</v>
      </c>
      <c r="F1776" s="13"/>
      <c r="U1776" s="28">
        <f t="shared" si="2740"/>
        <v>37</v>
      </c>
      <c r="V1776" s="28">
        <f t="shared" si="2741"/>
        <v>247</v>
      </c>
    </row>
    <row r="1777" spans="1:24" s="8" customFormat="1" x14ac:dyDescent="0.3"/>
    <row r="1778" spans="1:24" x14ac:dyDescent="0.3">
      <c r="A1778" s="28">
        <f t="shared" ref="A1778:A1824" si="2751">ROUND(CONCATENATE(U1778,V1778),0)</f>
        <v>38201</v>
      </c>
      <c r="B1778" s="63" t="s">
        <v>0</v>
      </c>
      <c r="C1778" s="63"/>
      <c r="D1778" s="71" t="s">
        <v>75</v>
      </c>
      <c r="E1778" s="71"/>
      <c r="F1778" s="71"/>
      <c r="G1778" s="71"/>
      <c r="H1778" s="71"/>
      <c r="U1778" s="28">
        <f t="shared" ref="U1778" si="2752">U1776+1</f>
        <v>38</v>
      </c>
      <c r="V1778" s="28">
        <v>201</v>
      </c>
    </row>
    <row r="1779" spans="1:24" x14ac:dyDescent="0.3">
      <c r="A1779" s="28">
        <f t="shared" si="2751"/>
        <v>38202</v>
      </c>
      <c r="B1779" s="72" t="s">
        <v>70</v>
      </c>
      <c r="C1779" s="73"/>
      <c r="D1779" s="30" t="s">
        <v>65</v>
      </c>
      <c r="E1779" s="66" t="s">
        <v>71</v>
      </c>
      <c r="F1779" s="66"/>
      <c r="G1779" s="74" t="s">
        <v>67</v>
      </c>
      <c r="H1779" s="74"/>
      <c r="U1779" s="28">
        <f t="shared" ref="U1779" si="2753">U1778</f>
        <v>38</v>
      </c>
      <c r="V1779" s="28">
        <f t="shared" ref="V1779" si="2754">V1778+1</f>
        <v>202</v>
      </c>
    </row>
    <row r="1780" spans="1:24" x14ac:dyDescent="0.3">
      <c r="A1780" s="28">
        <f t="shared" si="2751"/>
        <v>38203</v>
      </c>
      <c r="B1780" s="75" t="s">
        <v>6</v>
      </c>
      <c r="C1780" s="75"/>
      <c r="D1780" s="71" t="s">
        <v>223</v>
      </c>
      <c r="E1780" s="71"/>
      <c r="F1780" s="71"/>
      <c r="G1780" s="71"/>
      <c r="H1780" s="71"/>
      <c r="U1780" s="28">
        <f t="shared" si="2740"/>
        <v>38</v>
      </c>
      <c r="V1780" s="28">
        <f t="shared" si="2741"/>
        <v>203</v>
      </c>
    </row>
    <row r="1781" spans="1:24" x14ac:dyDescent="0.3">
      <c r="A1781" s="28">
        <f t="shared" si="2751"/>
        <v>38204</v>
      </c>
      <c r="B1781" s="63" t="s">
        <v>7</v>
      </c>
      <c r="C1781" s="63"/>
      <c r="D1781" s="71" t="s">
        <v>29</v>
      </c>
      <c r="E1781" s="71"/>
      <c r="F1781" s="71"/>
      <c r="G1781" s="71"/>
      <c r="H1781" s="71"/>
      <c r="J1781" s="17"/>
      <c r="K1781" s="17" t="s">
        <v>53</v>
      </c>
      <c r="L1781" s="17" t="s">
        <v>54</v>
      </c>
      <c r="M1781" s="17" t="s">
        <v>55</v>
      </c>
      <c r="N1781" s="17" t="s">
        <v>56</v>
      </c>
      <c r="O1781" s="17" t="s">
        <v>57</v>
      </c>
      <c r="P1781" s="17" t="s">
        <v>2</v>
      </c>
      <c r="Q1781" s="17" t="s">
        <v>3</v>
      </c>
      <c r="R1781" s="17" t="s">
        <v>4</v>
      </c>
      <c r="S1781" s="17" t="s">
        <v>5</v>
      </c>
      <c r="U1781" s="28">
        <f t="shared" si="2740"/>
        <v>38</v>
      </c>
      <c r="V1781" s="28">
        <f t="shared" si="2741"/>
        <v>204</v>
      </c>
      <c r="X1781" s="1" t="s">
        <v>48</v>
      </c>
    </row>
    <row r="1782" spans="1:24" x14ac:dyDescent="0.3">
      <c r="A1782" s="28">
        <f t="shared" si="2751"/>
        <v>38205</v>
      </c>
      <c r="B1782" s="63" t="s">
        <v>9</v>
      </c>
      <c r="C1782" s="63"/>
      <c r="D1782" s="71" t="s">
        <v>30</v>
      </c>
      <c r="E1782" s="71"/>
      <c r="F1782" s="71"/>
      <c r="G1782" s="71"/>
      <c r="H1782" s="71"/>
      <c r="J1782" s="17">
        <f t="shared" ref="J1782" si="2755">COUNTA(B1794:B1803)</f>
        <v>3</v>
      </c>
      <c r="K1782" s="17">
        <f t="shared" ref="K1782" si="2756">IF(L1782-1&lt;2,0,L1782-1)</f>
        <v>0</v>
      </c>
      <c r="L1782" s="17">
        <f t="shared" ref="L1782" si="2757">IF(M1782-1&lt;2,0,M1782-1)</f>
        <v>0</v>
      </c>
      <c r="M1782" s="17">
        <f t="shared" ref="M1782" si="2758">IF(N1782-1&lt;2,0,N1782-1)</f>
        <v>0</v>
      </c>
      <c r="N1782" s="17">
        <f t="shared" ref="N1782" si="2759">IF(O1782-1&lt;2,0,O1782-1)</f>
        <v>0</v>
      </c>
      <c r="O1782" s="17">
        <f t="shared" ref="O1782" si="2760">IF(P1782-1&lt;2,0,P1782-1)</f>
        <v>0</v>
      </c>
      <c r="P1782" s="17">
        <f t="shared" ref="P1782" si="2761">IF(Q1782-1&lt;2,0,Q1782-1)</f>
        <v>0</v>
      </c>
      <c r="Q1782" s="17">
        <f t="shared" ref="Q1782" si="2762">IF(R1782-1&lt;2,0,R1782-1)</f>
        <v>0</v>
      </c>
      <c r="R1782" s="17">
        <f t="shared" ref="R1782" si="2763">IF(S1782-1&lt;2,0,S1782-1)</f>
        <v>2</v>
      </c>
      <c r="S1782" s="17">
        <f t="shared" ref="S1782" si="2764">J1782</f>
        <v>3</v>
      </c>
      <c r="U1782" s="28">
        <f t="shared" si="2740"/>
        <v>38</v>
      </c>
      <c r="V1782" s="28">
        <f t="shared" si="2741"/>
        <v>205</v>
      </c>
      <c r="X1782" s="1" t="s">
        <v>49</v>
      </c>
    </row>
    <row r="1783" spans="1:24" x14ac:dyDescent="0.3">
      <c r="A1783" s="28">
        <f t="shared" si="2751"/>
        <v>38206</v>
      </c>
      <c r="B1783" s="63" t="s">
        <v>10</v>
      </c>
      <c r="C1783" s="63"/>
      <c r="D1783" s="76" t="s">
        <v>224</v>
      </c>
      <c r="E1783" s="71"/>
      <c r="F1783" s="71"/>
      <c r="G1783" s="71"/>
      <c r="H1783" s="71"/>
      <c r="J1783" s="28" t="str">
        <f t="shared" ref="J1783" si="2765">CONCATENATE(J1782,1)</f>
        <v>31</v>
      </c>
      <c r="K1783" s="29">
        <f t="shared" ref="K1783" si="2766">IF(K1782=0,0,VLOOKUP(J1783,J1787:S1817,K1782,FALSE))</f>
        <v>0</v>
      </c>
      <c r="L1783" s="29">
        <f t="shared" ref="L1783" si="2767">IF(L1782=0,0,VLOOKUP(J1783,J1787:S1817,L1782,FALSE))</f>
        <v>0</v>
      </c>
      <c r="M1783" s="29">
        <f t="shared" ref="M1783" si="2768">IF(M1782=0,0,VLOOKUP(J1783,J1787:S1817,M1782,FALSE))</f>
        <v>0</v>
      </c>
      <c r="N1783" s="29">
        <f t="shared" ref="N1783" si="2769">IF(N1782=0,0,VLOOKUP(J1783,J1787:S1817,N1782,FALSE))</f>
        <v>0</v>
      </c>
      <c r="O1783" s="29">
        <f t="shared" ref="O1783" si="2770">IF(O1782=0,0,VLOOKUP(J1783,J1787:S1817,O1782,FALSE))</f>
        <v>0</v>
      </c>
      <c r="P1783" s="29">
        <f t="shared" ref="P1783" si="2771">IF(P1782=0,0,VLOOKUP(J1783,J1787:S1817,P1782,FALSE))</f>
        <v>0</v>
      </c>
      <c r="Q1783" s="29">
        <f t="shared" ref="Q1783" si="2772">IF(Q1782=0,0,VLOOKUP(J1783,J1787:S1817,Q1782,FALSE))</f>
        <v>0</v>
      </c>
      <c r="R1783" s="29">
        <f t="shared" ref="R1783" si="2773">IF(R1782=0,0,VLOOKUP(J1783,J1787:S1817,R1782,FALSE))</f>
        <v>1.0303438020040365</v>
      </c>
      <c r="S1783" s="29">
        <f t="shared" ref="S1783" si="2774">IF(S1782=0,0,VLOOKUP(J1783,J1787:S1817,S1782,FALSE))</f>
        <v>-0.99900860390185287</v>
      </c>
      <c r="U1783" s="28">
        <f t="shared" si="2740"/>
        <v>38</v>
      </c>
      <c r="V1783" s="28">
        <f t="shared" si="2741"/>
        <v>206</v>
      </c>
      <c r="X1783" s="1" t="s">
        <v>50</v>
      </c>
    </row>
    <row r="1784" spans="1:24" x14ac:dyDescent="0.3">
      <c r="A1784" s="28">
        <f t="shared" si="2751"/>
        <v>38207</v>
      </c>
      <c r="B1784" s="63" t="s">
        <v>11</v>
      </c>
      <c r="C1784" s="63"/>
      <c r="D1784" s="64">
        <v>45733</v>
      </c>
      <c r="E1784" s="64"/>
      <c r="F1784" s="64"/>
      <c r="G1784" s="64"/>
      <c r="H1784" s="64"/>
      <c r="J1784" s="28" t="str">
        <f t="shared" ref="J1784" si="2775">CONCATENATE(J1782,2)</f>
        <v>32</v>
      </c>
      <c r="K1784" s="22">
        <f t="shared" ref="K1784" si="2776">IF(K1782=0,0,VLOOKUP(J1784,J1787:S1817,K1782,FALSE))</f>
        <v>0</v>
      </c>
      <c r="L1784" s="22">
        <f t="shared" ref="L1784" si="2777">IF(L1782=0,0,VLOOKUP(J1784,J1787:S1817,L1782,FALSE))</f>
        <v>0</v>
      </c>
      <c r="M1784" s="22">
        <f t="shared" ref="M1784" si="2778">IF(M1782=0,0,VLOOKUP(J1784,J1787:S1817,M1782,FALSE))</f>
        <v>0</v>
      </c>
      <c r="N1784" s="22">
        <f t="shared" ref="N1784" si="2779">IF(N1782=0,0,VLOOKUP(J1784,J1787:S1817,N1782,FALSE))</f>
        <v>0</v>
      </c>
      <c r="O1784" s="22">
        <f t="shared" ref="O1784" si="2780">IF(O1782=0,0,VLOOKUP(J1784,J1787:S1817,O1782,FALSE))</f>
        <v>0</v>
      </c>
      <c r="P1784" s="22">
        <f t="shared" ref="P1784" si="2781">IF(P1782=0,0,VLOOKUP(J1784,J1787:S1817,P1782,FALSE))</f>
        <v>0</v>
      </c>
      <c r="Q1784" s="22">
        <f t="shared" ref="Q1784" si="2782">IF(Q1782=0,0,VLOOKUP(J1784,J1787:S1817,Q1782,FALSE))</f>
        <v>0</v>
      </c>
      <c r="R1784" s="22">
        <f t="shared" ref="R1784" si="2783">IF(R1782=0,0,VLOOKUP(J1784,J1787:S1817,R1782,FALSE))</f>
        <v>2.4530691605975031E-2</v>
      </c>
      <c r="S1784" s="22">
        <f t="shared" ref="S1784" si="2784">IF(S1782=0,0,VLOOKUP(J1784,J1787:S1817,S1782,FALSE))</f>
        <v>0.64878153087515233</v>
      </c>
      <c r="U1784" s="28">
        <f t="shared" si="2740"/>
        <v>38</v>
      </c>
      <c r="V1784" s="28">
        <f t="shared" si="2741"/>
        <v>207</v>
      </c>
    </row>
    <row r="1785" spans="1:24" x14ac:dyDescent="0.3">
      <c r="A1785" s="28">
        <f t="shared" si="2751"/>
        <v>38208</v>
      </c>
      <c r="B1785" s="63" t="s">
        <v>12</v>
      </c>
      <c r="C1785" s="63"/>
      <c r="D1785" s="65">
        <v>46112</v>
      </c>
      <c r="E1785" s="65"/>
      <c r="F1785" s="65"/>
      <c r="G1785" s="65"/>
      <c r="H1785" s="65"/>
      <c r="J1785" s="28" t="str">
        <f t="shared" ref="J1785" si="2785">CONCATENATE(J1782,3)</f>
        <v>33</v>
      </c>
      <c r="K1785" s="22"/>
      <c r="L1785" s="22"/>
      <c r="M1785" s="22"/>
      <c r="N1785" s="22" t="s">
        <v>58</v>
      </c>
      <c r="O1785" s="29">
        <f t="shared" ref="O1785" si="2786">J1782-2</f>
        <v>1</v>
      </c>
      <c r="P1785" s="22" t="s">
        <v>59</v>
      </c>
      <c r="Q1785" s="29">
        <f t="shared" ref="Q1785" si="2787">VLOOKUP(J1785,J1787:S1817,3,FALSE)</f>
        <v>0.33660423529263461</v>
      </c>
      <c r="R1785" s="22" t="s">
        <v>60</v>
      </c>
      <c r="S1785" s="22">
        <f t="shared" ref="S1785" si="2788">VLOOKUP(J1785,J1787:S1817,2,FALSE)</f>
        <v>0.99943348794391529</v>
      </c>
      <c r="U1785" s="28">
        <f t="shared" si="2740"/>
        <v>38</v>
      </c>
      <c r="V1785" s="28">
        <f t="shared" si="2741"/>
        <v>208</v>
      </c>
    </row>
    <row r="1786" spans="1:24" x14ac:dyDescent="0.3">
      <c r="A1786" s="28">
        <f t="shared" si="2751"/>
        <v>38209</v>
      </c>
      <c r="B1786" s="63" t="s">
        <v>13</v>
      </c>
      <c r="C1786" s="63"/>
      <c r="D1786" s="15">
        <v>0.1</v>
      </c>
      <c r="E1786" s="66" t="s">
        <v>14</v>
      </c>
      <c r="F1786" s="66"/>
      <c r="G1786" s="66"/>
      <c r="H1786" s="6" t="s">
        <v>64</v>
      </c>
      <c r="J1786" s="17"/>
      <c r="K1786" s="17">
        <v>3</v>
      </c>
      <c r="L1786" s="17">
        <v>3</v>
      </c>
      <c r="M1786" s="17"/>
      <c r="N1786" s="17"/>
      <c r="O1786" s="17"/>
      <c r="P1786" s="17"/>
      <c r="Q1786" s="17"/>
      <c r="R1786" s="17"/>
      <c r="S1786" s="17"/>
      <c r="U1786" s="28">
        <f t="shared" si="2740"/>
        <v>38</v>
      </c>
      <c r="V1786" s="28">
        <f t="shared" si="2741"/>
        <v>209</v>
      </c>
    </row>
    <row r="1787" spans="1:24" x14ac:dyDescent="0.3">
      <c r="A1787" s="28">
        <f t="shared" si="2751"/>
        <v>38210</v>
      </c>
      <c r="B1787" s="63" t="s">
        <v>15</v>
      </c>
      <c r="C1787" s="63"/>
      <c r="D1787" s="2">
        <f t="shared" ref="D1787" si="2789">MIN(B1794:B1803)</f>
        <v>15</v>
      </c>
      <c r="E1787" s="3" t="s">
        <v>16</v>
      </c>
      <c r="F1787" s="2">
        <f t="shared" ref="F1787" si="2790">MAX(B1794:B1803)</f>
        <v>35</v>
      </c>
      <c r="G1787" s="4" t="str">
        <f t="shared" ref="G1787" si="2791">IF(H1786="","",H1786)</f>
        <v>°C</v>
      </c>
      <c r="H1787" s="14"/>
      <c r="J1787" s="28" t="str">
        <f t="shared" ref="J1787" si="2792">CONCATENATE(K1786,1)</f>
        <v>31</v>
      </c>
      <c r="K1787" s="22">
        <f t="array" ref="K1787:L1789">LINEST(B1794:B1796,C1794:C1796^{1},TRUE,TRUE)</f>
        <v>1.0303438020040365</v>
      </c>
      <c r="L1787" s="22">
        <v>-0.99900860390185287</v>
      </c>
      <c r="M1787" s="17"/>
      <c r="N1787" s="17"/>
      <c r="O1787" s="17"/>
      <c r="P1787" s="17"/>
      <c r="Q1787" s="17"/>
      <c r="R1787" s="17"/>
      <c r="S1787" s="17"/>
      <c r="U1787" s="28">
        <f t="shared" si="2740"/>
        <v>38</v>
      </c>
      <c r="V1787" s="28">
        <f t="shared" si="2741"/>
        <v>210</v>
      </c>
    </row>
    <row r="1788" spans="1:24" x14ac:dyDescent="0.3">
      <c r="A1788" s="28">
        <f t="shared" si="2751"/>
        <v>38211</v>
      </c>
      <c r="J1788" s="28" t="str">
        <f t="shared" ref="J1788" si="2793">CONCATENATE(K1786,2)</f>
        <v>32</v>
      </c>
      <c r="K1788" s="22">
        <v>2.4530691605975031E-2</v>
      </c>
      <c r="L1788" s="22">
        <v>0.64878153087515233</v>
      </c>
      <c r="M1788" s="17"/>
      <c r="N1788" s="17"/>
      <c r="O1788" s="17"/>
      <c r="P1788" s="17"/>
      <c r="Q1788" s="17"/>
      <c r="R1788" s="17"/>
      <c r="S1788" s="17"/>
      <c r="U1788" s="28">
        <f t="shared" si="2740"/>
        <v>38</v>
      </c>
      <c r="V1788" s="28">
        <f t="shared" si="2741"/>
        <v>211</v>
      </c>
    </row>
    <row r="1789" spans="1:24" x14ac:dyDescent="0.3">
      <c r="A1789" s="28">
        <f t="shared" si="2751"/>
        <v>38212</v>
      </c>
      <c r="B1789" s="67" t="s">
        <v>17</v>
      </c>
      <c r="C1789" s="67"/>
      <c r="D1789" s="67"/>
      <c r="E1789" s="67"/>
      <c r="F1789" s="67"/>
      <c r="G1789" s="68" t="s">
        <v>31</v>
      </c>
      <c r="H1789" s="69"/>
      <c r="J1789" s="28" t="str">
        <f t="shared" ref="J1789" si="2794">CONCATENATE(K1786,3)</f>
        <v>33</v>
      </c>
      <c r="K1789" s="22">
        <v>0.99943348794391529</v>
      </c>
      <c r="L1789" s="22">
        <v>0.33660423529263461</v>
      </c>
      <c r="M1789" s="17"/>
      <c r="N1789" s="17"/>
      <c r="O1789" s="17"/>
      <c r="P1789" s="17"/>
      <c r="Q1789" s="17"/>
      <c r="R1789" s="17"/>
      <c r="S1789" s="17"/>
      <c r="U1789" s="28">
        <f t="shared" si="2740"/>
        <v>38</v>
      </c>
      <c r="V1789" s="28">
        <f t="shared" si="2741"/>
        <v>212</v>
      </c>
    </row>
    <row r="1790" spans="1:24" x14ac:dyDescent="0.3">
      <c r="A1790" s="28">
        <f t="shared" si="2751"/>
        <v>38213</v>
      </c>
      <c r="B1790" s="66" t="s">
        <v>18</v>
      </c>
      <c r="C1790" s="66"/>
      <c r="D1790" s="66"/>
      <c r="E1790" s="66" t="str">
        <f t="shared" ref="E1790" si="2795">IF(D1783="","",D1783)</f>
        <v>E0138/25</v>
      </c>
      <c r="F1790" s="66"/>
      <c r="G1790" s="4" t="s">
        <v>18</v>
      </c>
      <c r="H1790" s="16"/>
      <c r="J1790" s="17"/>
      <c r="K1790" s="17">
        <v>4</v>
      </c>
      <c r="L1790" s="17">
        <v>4</v>
      </c>
      <c r="M1790" s="17">
        <v>4</v>
      </c>
      <c r="N1790" s="17"/>
      <c r="O1790" s="17"/>
      <c r="P1790" s="17"/>
      <c r="Q1790" s="17"/>
      <c r="R1790" s="17"/>
      <c r="S1790" s="17"/>
      <c r="U1790" s="28">
        <f t="shared" si="2740"/>
        <v>38</v>
      </c>
      <c r="V1790" s="28">
        <f t="shared" si="2741"/>
        <v>213</v>
      </c>
    </row>
    <row r="1791" spans="1:24" ht="15" customHeight="1" x14ac:dyDescent="0.3">
      <c r="A1791" s="28">
        <f t="shared" si="2751"/>
        <v>38214</v>
      </c>
      <c r="B1791" s="5" t="s">
        <v>19</v>
      </c>
      <c r="C1791" s="5" t="s">
        <v>20</v>
      </c>
      <c r="D1791" s="5" t="s">
        <v>21</v>
      </c>
      <c r="E1791" s="5"/>
      <c r="F1791" s="70" t="s">
        <v>33</v>
      </c>
      <c r="G1791" s="5" t="s">
        <v>19</v>
      </c>
      <c r="H1791" s="5" t="s">
        <v>20</v>
      </c>
      <c r="J1791" s="28" t="str">
        <f t="shared" ref="J1791" si="2796">CONCATENATE(K1790,1)</f>
        <v>41</v>
      </c>
      <c r="K1791" s="22" t="e">
        <f t="array" ref="K1791:M1793">LINEST(B1794:B1797,C1794:C1797^{1,2},TRUE,TRUE)</f>
        <v>#VALUE!</v>
      </c>
      <c r="L1791" s="22" t="e">
        <v>#VALUE!</v>
      </c>
      <c r="M1791" s="22" t="e">
        <v>#VALUE!</v>
      </c>
      <c r="N1791" s="17"/>
      <c r="O1791" s="17"/>
      <c r="P1791" s="17"/>
      <c r="Q1791" s="17"/>
      <c r="R1791" s="17"/>
      <c r="S1791" s="17"/>
      <c r="U1791" s="28">
        <f t="shared" si="2740"/>
        <v>38</v>
      </c>
      <c r="V1791" s="28">
        <f t="shared" si="2741"/>
        <v>214</v>
      </c>
    </row>
    <row r="1792" spans="1:24" x14ac:dyDescent="0.3">
      <c r="A1792" s="28">
        <f t="shared" si="2751"/>
        <v>38215</v>
      </c>
      <c r="B1792" s="5" t="s">
        <v>22</v>
      </c>
      <c r="C1792" s="5" t="s">
        <v>23</v>
      </c>
      <c r="D1792" s="5" t="s">
        <v>24</v>
      </c>
      <c r="E1792" s="5" t="s">
        <v>32</v>
      </c>
      <c r="F1792" s="70"/>
      <c r="G1792" s="5" t="s">
        <v>22</v>
      </c>
      <c r="H1792" s="5" t="s">
        <v>23</v>
      </c>
      <c r="J1792" s="28" t="str">
        <f t="shared" ref="J1792" si="2797">CONCATENATE(K1790,2)</f>
        <v>42</v>
      </c>
      <c r="K1792" s="22" t="e">
        <v>#VALUE!</v>
      </c>
      <c r="L1792" s="22" t="e">
        <v>#VALUE!</v>
      </c>
      <c r="M1792" s="22" t="e">
        <v>#VALUE!</v>
      </c>
      <c r="N1792" s="17"/>
      <c r="O1792" s="17"/>
      <c r="P1792" s="17"/>
      <c r="Q1792" s="17"/>
      <c r="R1792" s="17"/>
      <c r="S1792" s="17"/>
      <c r="U1792" s="28">
        <f t="shared" si="2740"/>
        <v>38</v>
      </c>
      <c r="V1792" s="28">
        <f t="shared" si="2741"/>
        <v>215</v>
      </c>
    </row>
    <row r="1793" spans="1:22" x14ac:dyDescent="0.3">
      <c r="A1793" s="28">
        <f t="shared" si="2751"/>
        <v>38216</v>
      </c>
      <c r="B1793" s="6" t="str">
        <f t="shared" ref="B1793" si="2798">IF(H1786="","",H1786)</f>
        <v>°C</v>
      </c>
      <c r="C1793" s="6" t="str">
        <f t="shared" ref="C1793" si="2799">IF(H1786="","",H1786)</f>
        <v>°C</v>
      </c>
      <c r="D1793" s="6" t="str">
        <f t="shared" ref="D1793" si="2800">IF(H1786="","",H1786)</f>
        <v>°C</v>
      </c>
      <c r="E1793" s="6"/>
      <c r="F1793" s="6"/>
      <c r="G1793" s="6" t="str">
        <f t="shared" ref="G1793" si="2801">IF(H1786="","",H1786)</f>
        <v>°C</v>
      </c>
      <c r="H1793" s="6" t="str">
        <f t="shared" ref="H1793" si="2802">IF(H1786="","",H1786)</f>
        <v>°C</v>
      </c>
      <c r="J1793" s="28" t="str">
        <f t="shared" ref="J1793" si="2803">CONCATENATE(K1790,3)</f>
        <v>43</v>
      </c>
      <c r="K1793" s="22" t="e">
        <v>#VALUE!</v>
      </c>
      <c r="L1793" s="22" t="e">
        <v>#VALUE!</v>
      </c>
      <c r="M1793" s="22" t="e">
        <v>#VALUE!</v>
      </c>
      <c r="N1793" s="17"/>
      <c r="O1793" s="17"/>
      <c r="P1793" s="17"/>
      <c r="Q1793" s="17"/>
      <c r="R1793" s="17"/>
      <c r="S1793" s="17"/>
      <c r="U1793" s="28">
        <f t="shared" si="2740"/>
        <v>38</v>
      </c>
      <c r="V1793" s="28">
        <f t="shared" si="2741"/>
        <v>216</v>
      </c>
    </row>
    <row r="1794" spans="1:22" x14ac:dyDescent="0.3">
      <c r="A1794" s="28">
        <f t="shared" si="2751"/>
        <v>38217</v>
      </c>
      <c r="B1794" s="26">
        <v>15</v>
      </c>
      <c r="C1794" s="26">
        <v>15.4</v>
      </c>
      <c r="D1794" s="26">
        <v>0.2</v>
      </c>
      <c r="E1794" s="9">
        <v>2</v>
      </c>
      <c r="F1794" s="26">
        <v>1000000</v>
      </c>
      <c r="G1794" s="27"/>
      <c r="H1794" s="27"/>
      <c r="J1794" s="17"/>
      <c r="K1794" s="17">
        <v>5</v>
      </c>
      <c r="L1794" s="17">
        <v>5</v>
      </c>
      <c r="M1794" s="17">
        <v>5</v>
      </c>
      <c r="N1794" s="17">
        <v>5</v>
      </c>
      <c r="O1794" s="17"/>
      <c r="P1794" s="17"/>
      <c r="Q1794" s="17"/>
      <c r="R1794" s="17"/>
      <c r="S1794" s="17"/>
      <c r="U1794" s="28">
        <f t="shared" si="2740"/>
        <v>38</v>
      </c>
      <c r="V1794" s="28">
        <f t="shared" si="2741"/>
        <v>217</v>
      </c>
    </row>
    <row r="1795" spans="1:22" x14ac:dyDescent="0.3">
      <c r="A1795" s="28">
        <f t="shared" si="2751"/>
        <v>38218</v>
      </c>
      <c r="B1795" s="26">
        <v>25</v>
      </c>
      <c r="C1795" s="26">
        <v>25.5</v>
      </c>
      <c r="D1795" s="26">
        <v>0.2</v>
      </c>
      <c r="E1795" s="9">
        <v>2</v>
      </c>
      <c r="F1795" s="26">
        <v>1000000</v>
      </c>
      <c r="G1795" s="27"/>
      <c r="H1795" s="27"/>
      <c r="J1795" s="28" t="str">
        <f t="shared" ref="J1795" si="2804">CONCATENATE(K1794,1)</f>
        <v>51</v>
      </c>
      <c r="K1795" s="22" t="e">
        <f t="array" ref="K1795:N1797">LINEST(B1794:B1798,C1794:C1798^{1,2,3},TRUE,TRUE)</f>
        <v>#VALUE!</v>
      </c>
      <c r="L1795" s="22" t="e">
        <v>#VALUE!</v>
      </c>
      <c r="M1795" s="22" t="e">
        <v>#VALUE!</v>
      </c>
      <c r="N1795" s="22" t="e">
        <v>#VALUE!</v>
      </c>
      <c r="O1795" s="17"/>
      <c r="P1795" s="17"/>
      <c r="Q1795" s="17"/>
      <c r="R1795" s="17"/>
      <c r="S1795" s="17"/>
      <c r="U1795" s="28">
        <f t="shared" si="2740"/>
        <v>38</v>
      </c>
      <c r="V1795" s="28">
        <f t="shared" si="2741"/>
        <v>218</v>
      </c>
    </row>
    <row r="1796" spans="1:22" x14ac:dyDescent="0.3">
      <c r="A1796" s="28">
        <f t="shared" si="2751"/>
        <v>38219</v>
      </c>
      <c r="B1796" s="26">
        <v>35</v>
      </c>
      <c r="C1796" s="26">
        <v>34.799999999999997</v>
      </c>
      <c r="D1796" s="26">
        <v>0.2</v>
      </c>
      <c r="E1796" s="9">
        <v>2</v>
      </c>
      <c r="F1796" s="26">
        <v>1000000</v>
      </c>
      <c r="G1796" s="27"/>
      <c r="H1796" s="27"/>
      <c r="J1796" s="28" t="str">
        <f t="shared" ref="J1796" si="2805">CONCATENATE(K1794,2)</f>
        <v>52</v>
      </c>
      <c r="K1796" s="22" t="e">
        <v>#VALUE!</v>
      </c>
      <c r="L1796" s="22" t="e">
        <v>#VALUE!</v>
      </c>
      <c r="M1796" s="22" t="e">
        <v>#VALUE!</v>
      </c>
      <c r="N1796" s="22" t="e">
        <v>#VALUE!</v>
      </c>
      <c r="O1796" s="17"/>
      <c r="P1796" s="17"/>
      <c r="Q1796" s="17"/>
      <c r="R1796" s="17"/>
      <c r="S1796" s="17"/>
      <c r="U1796" s="28">
        <f t="shared" si="2740"/>
        <v>38</v>
      </c>
      <c r="V1796" s="28">
        <f t="shared" si="2741"/>
        <v>219</v>
      </c>
    </row>
    <row r="1797" spans="1:22" x14ac:dyDescent="0.3">
      <c r="A1797" s="28">
        <f t="shared" si="2751"/>
        <v>38220</v>
      </c>
      <c r="B1797" s="26"/>
      <c r="C1797" s="26"/>
      <c r="D1797" s="26"/>
      <c r="E1797" s="9"/>
      <c r="F1797" s="26"/>
      <c r="G1797" s="27"/>
      <c r="H1797" s="27"/>
      <c r="J1797" s="28" t="str">
        <f t="shared" ref="J1797" si="2806">CONCATENATE(K1794,3)</f>
        <v>53</v>
      </c>
      <c r="K1797" s="22" t="e">
        <v>#VALUE!</v>
      </c>
      <c r="L1797" s="22" t="e">
        <v>#VALUE!</v>
      </c>
      <c r="M1797" s="22" t="e">
        <v>#VALUE!</v>
      </c>
      <c r="N1797" s="22" t="e">
        <v>#VALUE!</v>
      </c>
      <c r="O1797" s="17"/>
      <c r="P1797" s="17"/>
      <c r="Q1797" s="17"/>
      <c r="R1797" s="17"/>
      <c r="S1797" s="17"/>
      <c r="U1797" s="28">
        <f t="shared" si="2740"/>
        <v>38</v>
      </c>
      <c r="V1797" s="28">
        <f t="shared" si="2741"/>
        <v>220</v>
      </c>
    </row>
    <row r="1798" spans="1:22" x14ac:dyDescent="0.3">
      <c r="A1798" s="28">
        <f t="shared" si="2751"/>
        <v>38221</v>
      </c>
      <c r="B1798" s="26"/>
      <c r="C1798" s="26"/>
      <c r="D1798" s="26"/>
      <c r="E1798" s="9"/>
      <c r="F1798" s="26"/>
      <c r="G1798" s="27"/>
      <c r="H1798" s="27"/>
      <c r="J1798" s="17"/>
      <c r="K1798" s="17">
        <v>6</v>
      </c>
      <c r="L1798" s="17">
        <v>6</v>
      </c>
      <c r="M1798" s="17">
        <v>6</v>
      </c>
      <c r="N1798" s="17">
        <v>6</v>
      </c>
      <c r="O1798" s="17">
        <v>6</v>
      </c>
      <c r="P1798" s="17"/>
      <c r="Q1798" s="17"/>
      <c r="R1798" s="17"/>
      <c r="S1798" s="17"/>
      <c r="U1798" s="28">
        <f t="shared" si="2740"/>
        <v>38</v>
      </c>
      <c r="V1798" s="28">
        <f t="shared" si="2741"/>
        <v>221</v>
      </c>
    </row>
    <row r="1799" spans="1:22" x14ac:dyDescent="0.3">
      <c r="A1799" s="28">
        <f t="shared" si="2751"/>
        <v>38222</v>
      </c>
      <c r="B1799" s="26"/>
      <c r="C1799" s="26"/>
      <c r="D1799" s="26"/>
      <c r="E1799" s="9"/>
      <c r="F1799" s="26"/>
      <c r="G1799" s="27"/>
      <c r="H1799" s="27"/>
      <c r="J1799" s="28" t="str">
        <f t="shared" ref="J1799" si="2807">CONCATENATE(K1798,1)</f>
        <v>61</v>
      </c>
      <c r="K1799" s="22" t="e">
        <f t="array" ref="K1799:O1801">LINEST(B1794:B1799,C1794:C1799^{1,2,3,4},TRUE,TRUE)</f>
        <v>#VALUE!</v>
      </c>
      <c r="L1799" s="22" t="e">
        <v>#VALUE!</v>
      </c>
      <c r="M1799" s="22" t="e">
        <v>#VALUE!</v>
      </c>
      <c r="N1799" s="22" t="e">
        <v>#VALUE!</v>
      </c>
      <c r="O1799" s="22" t="e">
        <v>#VALUE!</v>
      </c>
      <c r="P1799" s="17"/>
      <c r="Q1799" s="17"/>
      <c r="R1799" s="17"/>
      <c r="S1799" s="17"/>
      <c r="U1799" s="28">
        <f t="shared" si="2740"/>
        <v>38</v>
      </c>
      <c r="V1799" s="28">
        <f t="shared" si="2741"/>
        <v>222</v>
      </c>
    </row>
    <row r="1800" spans="1:22" x14ac:dyDescent="0.3">
      <c r="A1800" s="28">
        <f t="shared" si="2751"/>
        <v>38223</v>
      </c>
      <c r="B1800" s="26"/>
      <c r="C1800" s="26"/>
      <c r="D1800" s="26"/>
      <c r="E1800" s="9"/>
      <c r="F1800" s="26"/>
      <c r="G1800" s="27"/>
      <c r="H1800" s="27"/>
      <c r="J1800" s="28" t="str">
        <f t="shared" ref="J1800" si="2808">CONCATENATE(K1798,2)</f>
        <v>62</v>
      </c>
      <c r="K1800" s="22" t="e">
        <v>#VALUE!</v>
      </c>
      <c r="L1800" s="22" t="e">
        <v>#VALUE!</v>
      </c>
      <c r="M1800" s="22" t="e">
        <v>#VALUE!</v>
      </c>
      <c r="N1800" s="22" t="e">
        <v>#VALUE!</v>
      </c>
      <c r="O1800" s="22" t="e">
        <v>#VALUE!</v>
      </c>
      <c r="P1800" s="17"/>
      <c r="Q1800" s="17"/>
      <c r="R1800" s="17"/>
      <c r="S1800" s="17"/>
      <c r="U1800" s="28">
        <f t="shared" si="2740"/>
        <v>38</v>
      </c>
      <c r="V1800" s="28">
        <f t="shared" si="2741"/>
        <v>223</v>
      </c>
    </row>
    <row r="1801" spans="1:22" x14ac:dyDescent="0.3">
      <c r="A1801" s="28">
        <f t="shared" si="2751"/>
        <v>38224</v>
      </c>
      <c r="B1801" s="26"/>
      <c r="C1801" s="26"/>
      <c r="D1801" s="26"/>
      <c r="E1801" s="9"/>
      <c r="F1801" s="26"/>
      <c r="G1801" s="27"/>
      <c r="H1801" s="27"/>
      <c r="J1801" s="28" t="str">
        <f t="shared" ref="J1801" si="2809">CONCATENATE(K1798,3)</f>
        <v>63</v>
      </c>
      <c r="K1801" s="22" t="e">
        <v>#VALUE!</v>
      </c>
      <c r="L1801" s="22" t="e">
        <v>#VALUE!</v>
      </c>
      <c r="M1801" s="22" t="e">
        <v>#VALUE!</v>
      </c>
      <c r="N1801" s="22" t="e">
        <v>#VALUE!</v>
      </c>
      <c r="O1801" s="22" t="e">
        <v>#VALUE!</v>
      </c>
      <c r="P1801" s="17"/>
      <c r="Q1801" s="17"/>
      <c r="R1801" s="17"/>
      <c r="S1801" s="17"/>
      <c r="U1801" s="28">
        <f t="shared" si="2740"/>
        <v>38</v>
      </c>
      <c r="V1801" s="28">
        <f t="shared" si="2741"/>
        <v>224</v>
      </c>
    </row>
    <row r="1802" spans="1:22" x14ac:dyDescent="0.3">
      <c r="A1802" s="28">
        <f t="shared" si="2751"/>
        <v>38225</v>
      </c>
      <c r="B1802" s="26"/>
      <c r="C1802" s="26"/>
      <c r="D1802" s="26"/>
      <c r="E1802" s="9"/>
      <c r="F1802" s="26"/>
      <c r="G1802" s="27"/>
      <c r="H1802" s="27"/>
      <c r="J1802" s="17"/>
      <c r="K1802" s="17">
        <v>7</v>
      </c>
      <c r="L1802" s="17">
        <v>7</v>
      </c>
      <c r="M1802" s="17">
        <v>7</v>
      </c>
      <c r="N1802" s="17">
        <v>7</v>
      </c>
      <c r="O1802" s="17">
        <v>7</v>
      </c>
      <c r="P1802" s="17">
        <v>7</v>
      </c>
      <c r="Q1802" s="17"/>
      <c r="R1802" s="17"/>
      <c r="S1802" s="17"/>
      <c r="U1802" s="28">
        <f t="shared" si="2740"/>
        <v>38</v>
      </c>
      <c r="V1802" s="28">
        <f t="shared" si="2741"/>
        <v>225</v>
      </c>
    </row>
    <row r="1803" spans="1:22" x14ac:dyDescent="0.3">
      <c r="A1803" s="28">
        <f t="shared" si="2751"/>
        <v>38226</v>
      </c>
      <c r="B1803" s="26"/>
      <c r="C1803" s="26"/>
      <c r="D1803" s="26"/>
      <c r="E1803" s="9"/>
      <c r="F1803" s="26"/>
      <c r="G1803" s="27"/>
      <c r="H1803" s="27"/>
      <c r="J1803" s="28" t="str">
        <f t="shared" ref="J1803" si="2810">CONCATENATE(K1802,1)</f>
        <v>71</v>
      </c>
      <c r="K1803" s="22" t="e">
        <f t="array" ref="K1803:P1805">LINEST(B1794:B1800,C1794:C1800^{1,2,3,4,5},TRUE,TRUE)</f>
        <v>#VALUE!</v>
      </c>
      <c r="L1803" s="22" t="e">
        <v>#VALUE!</v>
      </c>
      <c r="M1803" s="22" t="e">
        <v>#VALUE!</v>
      </c>
      <c r="N1803" s="22" t="e">
        <v>#VALUE!</v>
      </c>
      <c r="O1803" s="22" t="e">
        <v>#VALUE!</v>
      </c>
      <c r="P1803" s="22" t="e">
        <v>#VALUE!</v>
      </c>
      <c r="Q1803" s="17"/>
      <c r="R1803" s="17"/>
      <c r="S1803" s="17"/>
      <c r="U1803" s="28">
        <f t="shared" si="2740"/>
        <v>38</v>
      </c>
      <c r="V1803" s="28">
        <f t="shared" si="2741"/>
        <v>226</v>
      </c>
    </row>
    <row r="1804" spans="1:22" x14ac:dyDescent="0.3">
      <c r="A1804" s="28">
        <f t="shared" si="2751"/>
        <v>38227</v>
      </c>
      <c r="B1804" s="2">
        <f t="shared" ref="B1804" si="2811">COUNT(B1794:B1803)-2</f>
        <v>1</v>
      </c>
      <c r="J1804" s="28" t="str">
        <f t="shared" ref="J1804" si="2812">CONCATENATE(K1802,2)</f>
        <v>72</v>
      </c>
      <c r="K1804" s="22" t="e">
        <v>#VALUE!</v>
      </c>
      <c r="L1804" s="22" t="e">
        <v>#VALUE!</v>
      </c>
      <c r="M1804" s="22" t="e">
        <v>#VALUE!</v>
      </c>
      <c r="N1804" s="22" t="e">
        <v>#VALUE!</v>
      </c>
      <c r="O1804" s="22" t="e">
        <v>#VALUE!</v>
      </c>
      <c r="P1804" s="22" t="e">
        <v>#VALUE!</v>
      </c>
      <c r="Q1804" s="17"/>
      <c r="R1804" s="17"/>
      <c r="S1804" s="17"/>
      <c r="U1804" s="28">
        <f t="shared" si="2740"/>
        <v>38</v>
      </c>
      <c r="V1804" s="28">
        <f t="shared" si="2741"/>
        <v>227</v>
      </c>
    </row>
    <row r="1805" spans="1:22" x14ac:dyDescent="0.3">
      <c r="A1805" s="28">
        <f t="shared" si="2751"/>
        <v>38228</v>
      </c>
      <c r="J1805" s="28" t="str">
        <f t="shared" ref="J1805" si="2813">CONCATENATE(K1802,3)</f>
        <v>73</v>
      </c>
      <c r="K1805" s="22" t="e">
        <v>#VALUE!</v>
      </c>
      <c r="L1805" s="22" t="e">
        <v>#VALUE!</v>
      </c>
      <c r="M1805" s="22" t="e">
        <v>#VALUE!</v>
      </c>
      <c r="N1805" s="22" t="e">
        <v>#VALUE!</v>
      </c>
      <c r="O1805" s="22" t="e">
        <v>#VALUE!</v>
      </c>
      <c r="P1805" s="22" t="e">
        <v>#VALUE!</v>
      </c>
      <c r="Q1805" s="17"/>
      <c r="R1805" s="17"/>
      <c r="S1805" s="17"/>
      <c r="U1805" s="28">
        <f t="shared" si="2740"/>
        <v>38</v>
      </c>
      <c r="V1805" s="28">
        <f t="shared" si="2741"/>
        <v>228</v>
      </c>
    </row>
    <row r="1806" spans="1:22" x14ac:dyDescent="0.3">
      <c r="A1806" s="28">
        <f t="shared" si="2751"/>
        <v>38229</v>
      </c>
      <c r="B1806" s="66" t="s">
        <v>25</v>
      </c>
      <c r="C1806" s="66"/>
      <c r="D1806" s="66"/>
      <c r="E1806" s="66"/>
      <c r="F1806" s="66"/>
      <c r="G1806" s="66"/>
      <c r="H1806" s="66"/>
      <c r="J1806" s="17"/>
      <c r="K1806" s="17">
        <v>8</v>
      </c>
      <c r="L1806" s="17">
        <v>8</v>
      </c>
      <c r="M1806" s="17">
        <v>8</v>
      </c>
      <c r="N1806" s="17">
        <v>8</v>
      </c>
      <c r="O1806" s="17">
        <v>8</v>
      </c>
      <c r="P1806" s="17">
        <v>8</v>
      </c>
      <c r="Q1806" s="17">
        <v>8</v>
      </c>
      <c r="R1806" s="17"/>
      <c r="S1806" s="17"/>
      <c r="U1806" s="28">
        <f t="shared" si="2740"/>
        <v>38</v>
      </c>
      <c r="V1806" s="28">
        <f t="shared" si="2741"/>
        <v>229</v>
      </c>
    </row>
    <row r="1807" spans="1:22" x14ac:dyDescent="0.3">
      <c r="A1807" s="28">
        <f t="shared" si="2751"/>
        <v>38230</v>
      </c>
      <c r="B1807" s="71"/>
      <c r="C1807" s="71"/>
      <c r="D1807" s="71"/>
      <c r="E1807" s="71"/>
      <c r="F1807" s="71"/>
      <c r="G1807" s="71"/>
      <c r="H1807" s="71"/>
      <c r="J1807" s="28" t="str">
        <f t="shared" ref="J1807" si="2814">CONCATENATE(K1806,1)</f>
        <v>81</v>
      </c>
      <c r="K1807" s="22" t="e">
        <f t="array" ref="K1807:Q1809">LINEST(B1794:B1801,C1794:C1801^{1,2,3,4,5,6},TRUE,TRUE)</f>
        <v>#VALUE!</v>
      </c>
      <c r="L1807" s="22" t="e">
        <v>#VALUE!</v>
      </c>
      <c r="M1807" s="22" t="e">
        <v>#VALUE!</v>
      </c>
      <c r="N1807" s="22" t="e">
        <v>#VALUE!</v>
      </c>
      <c r="O1807" s="22" t="e">
        <v>#VALUE!</v>
      </c>
      <c r="P1807" s="22" t="e">
        <v>#VALUE!</v>
      </c>
      <c r="Q1807" s="22" t="e">
        <v>#VALUE!</v>
      </c>
      <c r="R1807" s="17"/>
      <c r="S1807" s="17"/>
      <c r="U1807" s="28">
        <f t="shared" si="2740"/>
        <v>38</v>
      </c>
      <c r="V1807" s="28">
        <f t="shared" si="2741"/>
        <v>230</v>
      </c>
    </row>
    <row r="1808" spans="1:22" x14ac:dyDescent="0.3">
      <c r="A1808" s="28">
        <f t="shared" si="2751"/>
        <v>38231</v>
      </c>
      <c r="B1808" s="71"/>
      <c r="C1808" s="71"/>
      <c r="D1808" s="71"/>
      <c r="E1808" s="71"/>
      <c r="F1808" s="71"/>
      <c r="G1808" s="71"/>
      <c r="H1808" s="71"/>
      <c r="J1808" s="28" t="str">
        <f t="shared" ref="J1808" si="2815">CONCATENATE(K1806,2)</f>
        <v>82</v>
      </c>
      <c r="K1808" s="22" t="e">
        <v>#VALUE!</v>
      </c>
      <c r="L1808" s="22" t="e">
        <v>#VALUE!</v>
      </c>
      <c r="M1808" s="22" t="e">
        <v>#VALUE!</v>
      </c>
      <c r="N1808" s="22" t="e">
        <v>#VALUE!</v>
      </c>
      <c r="O1808" s="22" t="e">
        <v>#VALUE!</v>
      </c>
      <c r="P1808" s="22" t="e">
        <v>#VALUE!</v>
      </c>
      <c r="Q1808" s="22" t="e">
        <v>#VALUE!</v>
      </c>
      <c r="R1808" s="17"/>
      <c r="S1808" s="17"/>
      <c r="U1808" s="28">
        <f t="shared" si="2740"/>
        <v>38</v>
      </c>
      <c r="V1808" s="28">
        <f t="shared" si="2741"/>
        <v>231</v>
      </c>
    </row>
    <row r="1809" spans="1:22" x14ac:dyDescent="0.3">
      <c r="A1809" s="28">
        <f t="shared" si="2751"/>
        <v>38232</v>
      </c>
      <c r="J1809" s="28" t="str">
        <f t="shared" ref="J1809" si="2816">CONCATENATE(K1806,3)</f>
        <v>83</v>
      </c>
      <c r="K1809" s="22" t="e">
        <v>#VALUE!</v>
      </c>
      <c r="L1809" s="22" t="e">
        <v>#VALUE!</v>
      </c>
      <c r="M1809" s="22" t="e">
        <v>#VALUE!</v>
      </c>
      <c r="N1809" s="22" t="e">
        <v>#VALUE!</v>
      </c>
      <c r="O1809" s="22" t="e">
        <v>#VALUE!</v>
      </c>
      <c r="P1809" s="22" t="e">
        <v>#VALUE!</v>
      </c>
      <c r="Q1809" s="22" t="e">
        <v>#VALUE!</v>
      </c>
      <c r="R1809" s="17"/>
      <c r="S1809" s="17"/>
      <c r="U1809" s="28">
        <f t="shared" si="2740"/>
        <v>38</v>
      </c>
      <c r="V1809" s="28">
        <f t="shared" si="2741"/>
        <v>232</v>
      </c>
    </row>
    <row r="1810" spans="1:22" ht="15" customHeight="1" x14ac:dyDescent="0.3">
      <c r="A1810" s="28">
        <f t="shared" si="2751"/>
        <v>38233</v>
      </c>
      <c r="B1810" s="66" t="s">
        <v>52</v>
      </c>
      <c r="C1810" s="66"/>
      <c r="D1810" s="66"/>
      <c r="E1810" s="10">
        <f>IF(D1780="","",MAX(E1811,E1812))</f>
        <v>0.5</v>
      </c>
      <c r="J1810" s="17"/>
      <c r="K1810" s="17">
        <v>9</v>
      </c>
      <c r="L1810" s="17">
        <v>9</v>
      </c>
      <c r="M1810" s="17">
        <v>9</v>
      </c>
      <c r="N1810" s="17">
        <v>9</v>
      </c>
      <c r="O1810" s="17">
        <v>9</v>
      </c>
      <c r="P1810" s="17">
        <v>9</v>
      </c>
      <c r="Q1810" s="17">
        <v>9</v>
      </c>
      <c r="R1810" s="17">
        <v>9</v>
      </c>
      <c r="S1810" s="17"/>
      <c r="U1810" s="28">
        <f t="shared" si="2740"/>
        <v>38</v>
      </c>
      <c r="V1810" s="28">
        <f t="shared" si="2741"/>
        <v>233</v>
      </c>
    </row>
    <row r="1811" spans="1:22" x14ac:dyDescent="0.3">
      <c r="A1811" s="28">
        <f t="shared" si="2751"/>
        <v>38234</v>
      </c>
      <c r="B1811" s="2" t="s">
        <v>26</v>
      </c>
      <c r="C1811" s="2" t="s">
        <v>27</v>
      </c>
      <c r="D1811" s="2" t="s">
        <v>28</v>
      </c>
      <c r="E1811" s="11">
        <f>ABS(MIN(D1812:D1821))</f>
        <v>0.5</v>
      </c>
      <c r="G1811" s="2" t="s">
        <v>230</v>
      </c>
      <c r="J1811" s="28" t="str">
        <f t="shared" ref="J1811" si="2817">CONCATENATE(K1810,1)</f>
        <v>91</v>
      </c>
      <c r="K1811" s="22" t="e">
        <f t="array" ref="K1811:R1813">LINEST(B1794:B1802,C1794:C1802^{1,2,3,4,5,6,7},TRUE,TRUE)</f>
        <v>#VALUE!</v>
      </c>
      <c r="L1811" s="22" t="e">
        <v>#VALUE!</v>
      </c>
      <c r="M1811" s="22" t="e">
        <v>#VALUE!</v>
      </c>
      <c r="N1811" s="22" t="e">
        <v>#VALUE!</v>
      </c>
      <c r="O1811" s="22" t="e">
        <v>#VALUE!</v>
      </c>
      <c r="P1811" s="22" t="e">
        <v>#VALUE!</v>
      </c>
      <c r="Q1811" s="22" t="e">
        <v>#VALUE!</v>
      </c>
      <c r="R1811" s="22" t="e">
        <v>#VALUE!</v>
      </c>
      <c r="S1811" s="17"/>
      <c r="U1811" s="28">
        <f t="shared" si="2740"/>
        <v>38</v>
      </c>
      <c r="V1811" s="28">
        <f t="shared" si="2741"/>
        <v>234</v>
      </c>
    </row>
    <row r="1812" spans="1:22" x14ac:dyDescent="0.3">
      <c r="A1812" s="28">
        <f t="shared" si="2751"/>
        <v>38235</v>
      </c>
      <c r="B1812" s="7">
        <f t="shared" ref="B1812:B1821" si="2818">C1794-B1794</f>
        <v>0.40000000000000036</v>
      </c>
      <c r="C1812" s="7">
        <f t="shared" ref="C1812:C1821" si="2819">H1794-G1794</f>
        <v>0</v>
      </c>
      <c r="D1812" s="7">
        <f>C1812-B1812</f>
        <v>-0.40000000000000036</v>
      </c>
      <c r="E1812" s="11">
        <f>ABS(MAX(D1812:D1821))</f>
        <v>0.20000000000000284</v>
      </c>
      <c r="F1812" s="13"/>
      <c r="G1812" s="2">
        <f>IF(D1794="","",D1794/E1794)</f>
        <v>0.1</v>
      </c>
      <c r="H1812" s="13"/>
      <c r="J1812" s="28" t="str">
        <f t="shared" ref="J1812" si="2820">CONCATENATE(K1810,2)</f>
        <v>92</v>
      </c>
      <c r="K1812" s="22" t="e">
        <v>#VALUE!</v>
      </c>
      <c r="L1812" s="22" t="e">
        <v>#VALUE!</v>
      </c>
      <c r="M1812" s="22" t="e">
        <v>#VALUE!</v>
      </c>
      <c r="N1812" s="22" t="e">
        <v>#VALUE!</v>
      </c>
      <c r="O1812" s="22" t="e">
        <v>#VALUE!</v>
      </c>
      <c r="P1812" s="22" t="e">
        <v>#VALUE!</v>
      </c>
      <c r="Q1812" s="22" t="e">
        <v>#VALUE!</v>
      </c>
      <c r="R1812" s="22" t="e">
        <v>#VALUE!</v>
      </c>
      <c r="S1812" s="17"/>
      <c r="U1812" s="28">
        <f t="shared" si="2740"/>
        <v>38</v>
      </c>
      <c r="V1812" s="28">
        <f t="shared" si="2741"/>
        <v>235</v>
      </c>
    </row>
    <row r="1813" spans="1:22" x14ac:dyDescent="0.3">
      <c r="A1813" s="28">
        <f t="shared" si="2751"/>
        <v>38236</v>
      </c>
      <c r="B1813" s="7">
        <f t="shared" si="2818"/>
        <v>0.5</v>
      </c>
      <c r="C1813" s="7">
        <f t="shared" si="2819"/>
        <v>0</v>
      </c>
      <c r="D1813" s="7">
        <f t="shared" ref="D1813:D1821" si="2821">C1813-B1813</f>
        <v>-0.5</v>
      </c>
      <c r="E1813" s="12" t="s">
        <v>34</v>
      </c>
      <c r="G1813" s="2">
        <f t="shared" ref="G1813:G1821" si="2822">IF(D1795="","",D1795/E1795)</f>
        <v>0.1</v>
      </c>
      <c r="H1813" s="13"/>
      <c r="J1813" s="28" t="str">
        <f t="shared" ref="J1813" si="2823">CONCATENATE(K1810,3)</f>
        <v>93</v>
      </c>
      <c r="K1813" s="22" t="e">
        <v>#VALUE!</v>
      </c>
      <c r="L1813" s="22" t="e">
        <v>#VALUE!</v>
      </c>
      <c r="M1813" s="22" t="e">
        <v>#VALUE!</v>
      </c>
      <c r="N1813" s="22" t="e">
        <v>#VALUE!</v>
      </c>
      <c r="O1813" s="22" t="e">
        <v>#VALUE!</v>
      </c>
      <c r="P1813" s="22" t="e">
        <v>#VALUE!</v>
      </c>
      <c r="Q1813" s="22" t="e">
        <v>#VALUE!</v>
      </c>
      <c r="R1813" s="22" t="e">
        <v>#VALUE!</v>
      </c>
      <c r="S1813" s="17"/>
      <c r="U1813" s="28">
        <f t="shared" si="2740"/>
        <v>38</v>
      </c>
      <c r="V1813" s="28">
        <f t="shared" si="2741"/>
        <v>236</v>
      </c>
    </row>
    <row r="1814" spans="1:22" x14ac:dyDescent="0.3">
      <c r="A1814" s="28">
        <f t="shared" si="2751"/>
        <v>38237</v>
      </c>
      <c r="B1814" s="7">
        <f t="shared" si="2818"/>
        <v>-0.20000000000000284</v>
      </c>
      <c r="C1814" s="7">
        <f t="shared" si="2819"/>
        <v>0</v>
      </c>
      <c r="D1814" s="7">
        <f t="shared" si="2821"/>
        <v>0.20000000000000284</v>
      </c>
      <c r="E1814" s="10">
        <f>IF(D1780="","",MAX(E1815,E1816))</f>
        <v>0.5</v>
      </c>
      <c r="G1814" s="2">
        <f t="shared" si="2822"/>
        <v>0.1</v>
      </c>
      <c r="H1814" s="13"/>
      <c r="J1814" s="17"/>
      <c r="K1814" s="17">
        <v>10</v>
      </c>
      <c r="L1814" s="17">
        <v>10</v>
      </c>
      <c r="M1814" s="17">
        <v>10</v>
      </c>
      <c r="N1814" s="17">
        <v>10</v>
      </c>
      <c r="O1814" s="17">
        <v>10</v>
      </c>
      <c r="P1814" s="17">
        <v>10</v>
      </c>
      <c r="Q1814" s="17">
        <v>10</v>
      </c>
      <c r="R1814" s="17">
        <v>10</v>
      </c>
      <c r="S1814" s="17">
        <v>10</v>
      </c>
      <c r="U1814" s="28">
        <f t="shared" si="2740"/>
        <v>38</v>
      </c>
      <c r="V1814" s="28">
        <f t="shared" si="2741"/>
        <v>237</v>
      </c>
    </row>
    <row r="1815" spans="1:22" x14ac:dyDescent="0.3">
      <c r="A1815" s="28">
        <f t="shared" si="2751"/>
        <v>38238</v>
      </c>
      <c r="B1815" s="7">
        <f t="shared" si="2818"/>
        <v>0</v>
      </c>
      <c r="C1815" s="7">
        <f t="shared" si="2819"/>
        <v>0</v>
      </c>
      <c r="D1815" s="7">
        <f t="shared" si="2821"/>
        <v>0</v>
      </c>
      <c r="E1815" s="11">
        <f>ABS(MIN(B1812:B1821))</f>
        <v>0.20000000000000284</v>
      </c>
      <c r="G1815" s="2" t="str">
        <f t="shared" si="2822"/>
        <v/>
      </c>
      <c r="H1815" s="13"/>
      <c r="J1815" s="28" t="str">
        <f t="shared" ref="J1815" si="2824">CONCATENATE(K1814,1)</f>
        <v>101</v>
      </c>
      <c r="K1815" s="22" t="e">
        <f t="array" ref="K1815:S1817">LINEST(B1794:B1803,C1794:C1803^{1,2,3,4,5,6,7,8},TRUE,TRUE)</f>
        <v>#VALUE!</v>
      </c>
      <c r="L1815" s="22" t="e">
        <v>#VALUE!</v>
      </c>
      <c r="M1815" s="22" t="e">
        <v>#VALUE!</v>
      </c>
      <c r="N1815" s="22" t="e">
        <v>#VALUE!</v>
      </c>
      <c r="O1815" s="22" t="e">
        <v>#VALUE!</v>
      </c>
      <c r="P1815" s="22" t="e">
        <v>#VALUE!</v>
      </c>
      <c r="Q1815" s="22" t="e">
        <v>#VALUE!</v>
      </c>
      <c r="R1815" s="22" t="e">
        <v>#VALUE!</v>
      </c>
      <c r="S1815" s="22" t="e">
        <v>#VALUE!</v>
      </c>
      <c r="U1815" s="28">
        <f t="shared" si="2740"/>
        <v>38</v>
      </c>
      <c r="V1815" s="28">
        <f t="shared" si="2741"/>
        <v>238</v>
      </c>
    </row>
    <row r="1816" spans="1:22" x14ac:dyDescent="0.3">
      <c r="A1816" s="28">
        <f t="shared" si="2751"/>
        <v>38239</v>
      </c>
      <c r="B1816" s="7">
        <f t="shared" si="2818"/>
        <v>0</v>
      </c>
      <c r="C1816" s="7">
        <f t="shared" si="2819"/>
        <v>0</v>
      </c>
      <c r="D1816" s="7">
        <f t="shared" si="2821"/>
        <v>0</v>
      </c>
      <c r="E1816" s="11">
        <f>ABS(MAX(B1812:B1821))</f>
        <v>0.5</v>
      </c>
      <c r="G1816" s="2" t="str">
        <f t="shared" si="2822"/>
        <v/>
      </c>
      <c r="H1816" s="13"/>
      <c r="J1816" s="28" t="str">
        <f t="shared" ref="J1816" si="2825">CONCATENATE(K1814,2)</f>
        <v>102</v>
      </c>
      <c r="K1816" s="22" t="e">
        <v>#VALUE!</v>
      </c>
      <c r="L1816" s="22" t="e">
        <v>#VALUE!</v>
      </c>
      <c r="M1816" s="22" t="e">
        <v>#VALUE!</v>
      </c>
      <c r="N1816" s="22" t="e">
        <v>#VALUE!</v>
      </c>
      <c r="O1816" s="22" t="e">
        <v>#VALUE!</v>
      </c>
      <c r="P1816" s="22" t="e">
        <v>#VALUE!</v>
      </c>
      <c r="Q1816" s="22" t="e">
        <v>#VALUE!</v>
      </c>
      <c r="R1816" s="22" t="e">
        <v>#VALUE!</v>
      </c>
      <c r="S1816" s="22" t="e">
        <v>#VALUE!</v>
      </c>
      <c r="U1816" s="28">
        <f t="shared" si="2740"/>
        <v>38</v>
      </c>
      <c r="V1816" s="28">
        <f t="shared" si="2741"/>
        <v>239</v>
      </c>
    </row>
    <row r="1817" spans="1:22" x14ac:dyDescent="0.3">
      <c r="A1817" s="28">
        <f t="shared" si="2751"/>
        <v>38240</v>
      </c>
      <c r="B1817" s="7">
        <f t="shared" si="2818"/>
        <v>0</v>
      </c>
      <c r="C1817" s="7">
        <f t="shared" si="2819"/>
        <v>0</v>
      </c>
      <c r="D1817" s="7">
        <f t="shared" si="2821"/>
        <v>0</v>
      </c>
      <c r="E1817" s="12" t="s">
        <v>231</v>
      </c>
      <c r="G1817" s="2" t="str">
        <f t="shared" si="2822"/>
        <v/>
      </c>
      <c r="H1817" s="13"/>
      <c r="J1817" s="28" t="str">
        <f t="shared" ref="J1817" si="2826">CONCATENATE(K1814,3)</f>
        <v>103</v>
      </c>
      <c r="K1817" s="22" t="e">
        <v>#VALUE!</v>
      </c>
      <c r="L1817" s="22" t="e">
        <v>#VALUE!</v>
      </c>
      <c r="M1817" s="22" t="e">
        <v>#VALUE!</v>
      </c>
      <c r="N1817" s="22" t="e">
        <v>#VALUE!</v>
      </c>
      <c r="O1817" s="22" t="e">
        <v>#VALUE!</v>
      </c>
      <c r="P1817" s="22" t="e">
        <v>#VALUE!</v>
      </c>
      <c r="Q1817" s="22" t="e">
        <v>#VALUE!</v>
      </c>
      <c r="R1817" s="22" t="e">
        <v>#VALUE!</v>
      </c>
      <c r="S1817" s="22" t="e">
        <v>#VALUE!</v>
      </c>
      <c r="U1817" s="28">
        <f t="shared" si="2740"/>
        <v>38</v>
      </c>
      <c r="V1817" s="28">
        <f t="shared" si="2741"/>
        <v>240</v>
      </c>
    </row>
    <row r="1818" spans="1:22" x14ac:dyDescent="0.3">
      <c r="A1818" s="28">
        <f t="shared" si="2751"/>
        <v>38241</v>
      </c>
      <c r="B1818" s="7">
        <f t="shared" si="2818"/>
        <v>0</v>
      </c>
      <c r="C1818" s="7">
        <f t="shared" si="2819"/>
        <v>0</v>
      </c>
      <c r="D1818" s="7">
        <f t="shared" si="2821"/>
        <v>0</v>
      </c>
      <c r="E1818" s="10">
        <f>IF(D1780="","",MAX(E1819,E1820))*2</f>
        <v>0.2</v>
      </c>
      <c r="G1818" s="2" t="str">
        <f t="shared" si="2822"/>
        <v/>
      </c>
      <c r="H1818" s="13"/>
      <c r="U1818" s="28">
        <f t="shared" si="2740"/>
        <v>38</v>
      </c>
      <c r="V1818" s="28">
        <f t="shared" si="2741"/>
        <v>241</v>
      </c>
    </row>
    <row r="1819" spans="1:22" x14ac:dyDescent="0.3">
      <c r="A1819" s="28">
        <f t="shared" si="2751"/>
        <v>38242</v>
      </c>
      <c r="B1819" s="7">
        <f t="shared" si="2818"/>
        <v>0</v>
      </c>
      <c r="C1819" s="7">
        <f t="shared" si="2819"/>
        <v>0</v>
      </c>
      <c r="D1819" s="7">
        <f t="shared" si="2821"/>
        <v>0</v>
      </c>
      <c r="E1819" s="11">
        <f>ABS(MIN(G1812:G1821))</f>
        <v>0.1</v>
      </c>
      <c r="G1819" s="2" t="str">
        <f t="shared" si="2822"/>
        <v/>
      </c>
      <c r="U1819" s="28">
        <f t="shared" si="2740"/>
        <v>38</v>
      </c>
      <c r="V1819" s="28">
        <f t="shared" si="2741"/>
        <v>242</v>
      </c>
    </row>
    <row r="1820" spans="1:22" x14ac:dyDescent="0.3">
      <c r="A1820" s="28">
        <f t="shared" si="2751"/>
        <v>38243</v>
      </c>
      <c r="B1820" s="7">
        <f t="shared" si="2818"/>
        <v>0</v>
      </c>
      <c r="C1820" s="7">
        <f t="shared" si="2819"/>
        <v>0</v>
      </c>
      <c r="D1820" s="7">
        <f t="shared" si="2821"/>
        <v>0</v>
      </c>
      <c r="E1820" s="11">
        <f>ABS(MAX(G1812:G1821))</f>
        <v>0.1</v>
      </c>
      <c r="G1820" s="2" t="str">
        <f t="shared" si="2822"/>
        <v/>
      </c>
      <c r="U1820" s="28">
        <f t="shared" si="2740"/>
        <v>38</v>
      </c>
      <c r="V1820" s="28">
        <f t="shared" si="2741"/>
        <v>243</v>
      </c>
    </row>
    <row r="1821" spans="1:22" x14ac:dyDescent="0.3">
      <c r="A1821" s="28">
        <f t="shared" si="2751"/>
        <v>38244</v>
      </c>
      <c r="B1821" s="7">
        <f t="shared" si="2818"/>
        <v>0</v>
      </c>
      <c r="C1821" s="7">
        <f t="shared" si="2819"/>
        <v>0</v>
      </c>
      <c r="D1821" s="7">
        <f t="shared" si="2821"/>
        <v>0</v>
      </c>
      <c r="F1821" s="13"/>
      <c r="G1821" s="2" t="str">
        <f t="shared" si="2822"/>
        <v/>
      </c>
      <c r="U1821" s="28">
        <f t="shared" si="2740"/>
        <v>38</v>
      </c>
      <c r="V1821" s="28">
        <f t="shared" si="2741"/>
        <v>244</v>
      </c>
    </row>
    <row r="1822" spans="1:22" x14ac:dyDescent="0.3">
      <c r="A1822" s="28">
        <f t="shared" si="2751"/>
        <v>38245</v>
      </c>
      <c r="F1822" s="13"/>
      <c r="U1822" s="28">
        <f t="shared" si="2740"/>
        <v>38</v>
      </c>
      <c r="V1822" s="28">
        <f t="shared" si="2741"/>
        <v>245</v>
      </c>
    </row>
    <row r="1823" spans="1:22" x14ac:dyDescent="0.3">
      <c r="A1823" s="28">
        <f t="shared" si="2751"/>
        <v>38246</v>
      </c>
      <c r="F1823" s="13"/>
      <c r="U1823" s="28">
        <f t="shared" si="2740"/>
        <v>38</v>
      </c>
      <c r="V1823" s="28">
        <f t="shared" si="2741"/>
        <v>246</v>
      </c>
    </row>
    <row r="1824" spans="1:22" x14ac:dyDescent="0.3">
      <c r="A1824" s="28">
        <f t="shared" si="2751"/>
        <v>38247</v>
      </c>
      <c r="F1824" s="13"/>
      <c r="U1824" s="28">
        <f t="shared" si="2740"/>
        <v>38</v>
      </c>
      <c r="V1824" s="28">
        <f t="shared" si="2741"/>
        <v>247</v>
      </c>
    </row>
    <row r="1825" spans="1:24" s="8" customFormat="1" x14ac:dyDescent="0.3"/>
    <row r="1826" spans="1:24" x14ac:dyDescent="0.3">
      <c r="A1826" s="28">
        <f t="shared" ref="A1826:A1872" si="2827">ROUND(CONCATENATE(U1826,V1826),0)</f>
        <v>39201</v>
      </c>
      <c r="B1826" s="63" t="s">
        <v>0</v>
      </c>
      <c r="C1826" s="63"/>
      <c r="D1826" s="71" t="s">
        <v>75</v>
      </c>
      <c r="E1826" s="71"/>
      <c r="F1826" s="71"/>
      <c r="G1826" s="71"/>
      <c r="H1826" s="71"/>
      <c r="U1826" s="28">
        <f t="shared" ref="U1826" si="2828">U1824+1</f>
        <v>39</v>
      </c>
      <c r="V1826" s="28">
        <v>201</v>
      </c>
    </row>
    <row r="1827" spans="1:24" x14ac:dyDescent="0.3">
      <c r="A1827" s="28">
        <f t="shared" si="2827"/>
        <v>39202</v>
      </c>
      <c r="B1827" s="72" t="s">
        <v>70</v>
      </c>
      <c r="C1827" s="73"/>
      <c r="D1827" s="30" t="s">
        <v>66</v>
      </c>
      <c r="E1827" s="66" t="s">
        <v>71</v>
      </c>
      <c r="F1827" s="66"/>
      <c r="G1827" s="74" t="s">
        <v>67</v>
      </c>
      <c r="H1827" s="74"/>
      <c r="U1827" s="28">
        <f t="shared" ref="U1827:U1890" si="2829">U1826</f>
        <v>39</v>
      </c>
      <c r="V1827" s="28">
        <f t="shared" ref="V1827:V1890" si="2830">V1826+1</f>
        <v>202</v>
      </c>
    </row>
    <row r="1828" spans="1:24" x14ac:dyDescent="0.3">
      <c r="A1828" s="28">
        <f t="shared" si="2827"/>
        <v>39203</v>
      </c>
      <c r="B1828" s="75" t="s">
        <v>6</v>
      </c>
      <c r="C1828" s="75"/>
      <c r="D1828" s="71" t="s">
        <v>223</v>
      </c>
      <c r="E1828" s="71"/>
      <c r="F1828" s="71"/>
      <c r="G1828" s="71"/>
      <c r="H1828" s="71"/>
      <c r="U1828" s="28">
        <f t="shared" si="2829"/>
        <v>39</v>
      </c>
      <c r="V1828" s="28">
        <f t="shared" si="2830"/>
        <v>203</v>
      </c>
    </row>
    <row r="1829" spans="1:24" x14ac:dyDescent="0.3">
      <c r="A1829" s="28">
        <f t="shared" si="2827"/>
        <v>39204</v>
      </c>
      <c r="B1829" s="63" t="s">
        <v>7</v>
      </c>
      <c r="C1829" s="63"/>
      <c r="D1829" s="71" t="s">
        <v>29</v>
      </c>
      <c r="E1829" s="71"/>
      <c r="F1829" s="71"/>
      <c r="G1829" s="71"/>
      <c r="H1829" s="71"/>
      <c r="J1829" s="17"/>
      <c r="K1829" s="17" t="s">
        <v>53</v>
      </c>
      <c r="L1829" s="17" t="s">
        <v>54</v>
      </c>
      <c r="M1829" s="17" t="s">
        <v>55</v>
      </c>
      <c r="N1829" s="17" t="s">
        <v>56</v>
      </c>
      <c r="O1829" s="17" t="s">
        <v>57</v>
      </c>
      <c r="P1829" s="17" t="s">
        <v>2</v>
      </c>
      <c r="Q1829" s="17" t="s">
        <v>3</v>
      </c>
      <c r="R1829" s="17" t="s">
        <v>4</v>
      </c>
      <c r="S1829" s="17" t="s">
        <v>5</v>
      </c>
      <c r="U1829" s="28">
        <f t="shared" si="2829"/>
        <v>39</v>
      </c>
      <c r="V1829" s="28">
        <f t="shared" si="2830"/>
        <v>204</v>
      </c>
      <c r="X1829" s="1" t="s">
        <v>48</v>
      </c>
    </row>
    <row r="1830" spans="1:24" x14ac:dyDescent="0.3">
      <c r="A1830" s="28">
        <f t="shared" si="2827"/>
        <v>39205</v>
      </c>
      <c r="B1830" s="63" t="s">
        <v>9</v>
      </c>
      <c r="C1830" s="63"/>
      <c r="D1830" s="71" t="s">
        <v>30</v>
      </c>
      <c r="E1830" s="71"/>
      <c r="F1830" s="71"/>
      <c r="G1830" s="71"/>
      <c r="H1830" s="71"/>
      <c r="J1830" s="17">
        <f t="shared" ref="J1830" si="2831">COUNTA(B1842:B1851)</f>
        <v>3</v>
      </c>
      <c r="K1830" s="17">
        <f t="shared" ref="K1830" si="2832">IF(L1830-1&lt;2,0,L1830-1)</f>
        <v>0</v>
      </c>
      <c r="L1830" s="17">
        <f t="shared" ref="L1830" si="2833">IF(M1830-1&lt;2,0,M1830-1)</f>
        <v>0</v>
      </c>
      <c r="M1830" s="17">
        <f t="shared" ref="M1830" si="2834">IF(N1830-1&lt;2,0,N1830-1)</f>
        <v>0</v>
      </c>
      <c r="N1830" s="17">
        <f t="shared" ref="N1830" si="2835">IF(O1830-1&lt;2,0,O1830-1)</f>
        <v>0</v>
      </c>
      <c r="O1830" s="17">
        <f t="shared" ref="O1830" si="2836">IF(P1830-1&lt;2,0,P1830-1)</f>
        <v>0</v>
      </c>
      <c r="P1830" s="17">
        <f t="shared" ref="P1830" si="2837">IF(Q1830-1&lt;2,0,Q1830-1)</f>
        <v>0</v>
      </c>
      <c r="Q1830" s="17">
        <f t="shared" ref="Q1830" si="2838">IF(R1830-1&lt;2,0,R1830-1)</f>
        <v>0</v>
      </c>
      <c r="R1830" s="17">
        <f t="shared" ref="R1830" si="2839">IF(S1830-1&lt;2,0,S1830-1)</f>
        <v>2</v>
      </c>
      <c r="S1830" s="17">
        <f t="shared" ref="S1830" si="2840">J1830</f>
        <v>3</v>
      </c>
      <c r="U1830" s="28">
        <f t="shared" si="2829"/>
        <v>39</v>
      </c>
      <c r="V1830" s="28">
        <f t="shared" si="2830"/>
        <v>205</v>
      </c>
      <c r="X1830" s="1" t="s">
        <v>49</v>
      </c>
    </row>
    <row r="1831" spans="1:24" x14ac:dyDescent="0.3">
      <c r="A1831" s="28">
        <f t="shared" si="2827"/>
        <v>39206</v>
      </c>
      <c r="B1831" s="63" t="s">
        <v>10</v>
      </c>
      <c r="C1831" s="63"/>
      <c r="D1831" s="76" t="s">
        <v>224</v>
      </c>
      <c r="E1831" s="71"/>
      <c r="F1831" s="71"/>
      <c r="G1831" s="71"/>
      <c r="H1831" s="71"/>
      <c r="J1831" s="28" t="str">
        <f t="shared" ref="J1831" si="2841">CONCATENATE(J1830,1)</f>
        <v>31</v>
      </c>
      <c r="K1831" s="29">
        <f t="shared" ref="K1831" si="2842">IF(K1830=0,0,VLOOKUP(J1831,J1835:S1865,K1830,FALSE))</f>
        <v>0</v>
      </c>
      <c r="L1831" s="29">
        <f t="shared" ref="L1831" si="2843">IF(L1830=0,0,VLOOKUP(J1831,J1835:S1865,L1830,FALSE))</f>
        <v>0</v>
      </c>
      <c r="M1831" s="29">
        <f t="shared" ref="M1831" si="2844">IF(M1830=0,0,VLOOKUP(J1831,J1835:S1865,M1830,FALSE))</f>
        <v>0</v>
      </c>
      <c r="N1831" s="29">
        <f t="shared" ref="N1831" si="2845">IF(N1830=0,0,VLOOKUP(J1831,J1835:S1865,N1830,FALSE))</f>
        <v>0</v>
      </c>
      <c r="O1831" s="29">
        <f t="shared" ref="O1831" si="2846">IF(O1830=0,0,VLOOKUP(J1831,J1835:S1865,O1830,FALSE))</f>
        <v>0</v>
      </c>
      <c r="P1831" s="29">
        <f t="shared" ref="P1831" si="2847">IF(P1830=0,0,VLOOKUP(J1831,J1835:S1865,P1830,FALSE))</f>
        <v>0</v>
      </c>
      <c r="Q1831" s="29">
        <f t="shared" ref="Q1831" si="2848">IF(Q1830=0,0,VLOOKUP(J1831,J1835:S1865,Q1830,FALSE))</f>
        <v>0</v>
      </c>
      <c r="R1831" s="29">
        <f t="shared" ref="R1831" si="2849">IF(R1830=0,0,VLOOKUP(J1831,J1835:S1865,R1830,FALSE))</f>
        <v>1.0559839088166274</v>
      </c>
      <c r="S1831" s="29">
        <f t="shared" ref="S1831" si="2850">IF(S1830=0,0,VLOOKUP(J1831,J1835:S1865,S1830,FALSE))</f>
        <v>-1.1884009386523608</v>
      </c>
      <c r="U1831" s="28">
        <f t="shared" si="2829"/>
        <v>39</v>
      </c>
      <c r="V1831" s="28">
        <f t="shared" si="2830"/>
        <v>206</v>
      </c>
      <c r="X1831" s="1" t="s">
        <v>50</v>
      </c>
    </row>
    <row r="1832" spans="1:24" x14ac:dyDescent="0.3">
      <c r="A1832" s="28">
        <f t="shared" si="2827"/>
        <v>39207</v>
      </c>
      <c r="B1832" s="63" t="s">
        <v>11</v>
      </c>
      <c r="C1832" s="63"/>
      <c r="D1832" s="64">
        <v>45733</v>
      </c>
      <c r="E1832" s="64"/>
      <c r="F1832" s="64"/>
      <c r="G1832" s="64"/>
      <c r="H1832" s="64"/>
      <c r="J1832" s="28" t="str">
        <f t="shared" ref="J1832" si="2851">CONCATENATE(J1830,2)</f>
        <v>32</v>
      </c>
      <c r="K1832" s="22">
        <f t="shared" ref="K1832" si="2852">IF(K1830=0,0,VLOOKUP(J1832,J1835:S1865,K1830,FALSE))</f>
        <v>0</v>
      </c>
      <c r="L1832" s="22">
        <f t="shared" ref="L1832" si="2853">IF(L1830=0,0,VLOOKUP(J1832,J1835:S1865,L1830,FALSE))</f>
        <v>0</v>
      </c>
      <c r="M1832" s="22">
        <f t="shared" ref="M1832" si="2854">IF(M1830=0,0,VLOOKUP(J1832,J1835:S1865,M1830,FALSE))</f>
        <v>0</v>
      </c>
      <c r="N1832" s="22">
        <f t="shared" ref="N1832" si="2855">IF(N1830=0,0,VLOOKUP(J1832,J1835:S1865,N1830,FALSE))</f>
        <v>0</v>
      </c>
      <c r="O1832" s="22">
        <f t="shared" ref="O1832" si="2856">IF(O1830=0,0,VLOOKUP(J1832,J1835:S1865,O1830,FALSE))</f>
        <v>0</v>
      </c>
      <c r="P1832" s="22">
        <f t="shared" ref="P1832" si="2857">IF(P1830=0,0,VLOOKUP(J1832,J1835:S1865,P1830,FALSE))</f>
        <v>0</v>
      </c>
      <c r="Q1832" s="22">
        <f t="shared" ref="Q1832" si="2858">IF(Q1830=0,0,VLOOKUP(J1832,J1835:S1865,Q1830,FALSE))</f>
        <v>0</v>
      </c>
      <c r="R1832" s="22">
        <f t="shared" ref="R1832" si="2859">IF(R1830=0,0,VLOOKUP(J1832,J1835:S1865,R1830,FALSE))</f>
        <v>4.8386713810729669E-2</v>
      </c>
      <c r="S1832" s="22">
        <f t="shared" ref="S1832" si="2860">IF(S1830=0,0,VLOOKUP(J1832,J1835:S1865,S1830,FALSE))</f>
        <v>1.2568443091027477</v>
      </c>
      <c r="U1832" s="28">
        <f t="shared" si="2829"/>
        <v>39</v>
      </c>
      <c r="V1832" s="28">
        <f t="shared" si="2830"/>
        <v>207</v>
      </c>
    </row>
    <row r="1833" spans="1:24" x14ac:dyDescent="0.3">
      <c r="A1833" s="28">
        <f t="shared" si="2827"/>
        <v>39208</v>
      </c>
      <c r="B1833" s="63" t="s">
        <v>12</v>
      </c>
      <c r="C1833" s="63"/>
      <c r="D1833" s="65">
        <v>46112</v>
      </c>
      <c r="E1833" s="65"/>
      <c r="F1833" s="65"/>
      <c r="G1833" s="65"/>
      <c r="H1833" s="65"/>
      <c r="J1833" s="28" t="str">
        <f t="shared" ref="J1833" si="2861">CONCATENATE(J1830,3)</f>
        <v>33</v>
      </c>
      <c r="K1833" s="22"/>
      <c r="L1833" s="22"/>
      <c r="M1833" s="22"/>
      <c r="N1833" s="22" t="s">
        <v>58</v>
      </c>
      <c r="O1833" s="29">
        <f t="shared" ref="O1833" si="2862">J1830-2</f>
        <v>1</v>
      </c>
      <c r="P1833" s="22" t="s">
        <v>59</v>
      </c>
      <c r="Q1833" s="29">
        <f t="shared" ref="Q1833" si="2863">VLOOKUP(J1833,J1835:S1865,3,FALSE)</f>
        <v>0.64733394292080249</v>
      </c>
      <c r="R1833" s="22" t="s">
        <v>60</v>
      </c>
      <c r="S1833" s="22">
        <f t="shared" ref="S1833" si="2864">VLOOKUP(J1833,J1835:S1865,2,FALSE)</f>
        <v>0.99790479383171304</v>
      </c>
      <c r="U1833" s="28">
        <f t="shared" si="2829"/>
        <v>39</v>
      </c>
      <c r="V1833" s="28">
        <f t="shared" si="2830"/>
        <v>208</v>
      </c>
    </row>
    <row r="1834" spans="1:24" x14ac:dyDescent="0.3">
      <c r="A1834" s="28">
        <f t="shared" si="2827"/>
        <v>39209</v>
      </c>
      <c r="B1834" s="63" t="s">
        <v>13</v>
      </c>
      <c r="C1834" s="63"/>
      <c r="D1834" s="15">
        <v>0.1</v>
      </c>
      <c r="E1834" s="66" t="s">
        <v>14</v>
      </c>
      <c r="F1834" s="66"/>
      <c r="G1834" s="66"/>
      <c r="H1834" s="6" t="s">
        <v>64</v>
      </c>
      <c r="J1834" s="17"/>
      <c r="K1834" s="17">
        <v>3</v>
      </c>
      <c r="L1834" s="17">
        <v>3</v>
      </c>
      <c r="M1834" s="17"/>
      <c r="N1834" s="17"/>
      <c r="O1834" s="17"/>
      <c r="P1834" s="17"/>
      <c r="Q1834" s="17"/>
      <c r="R1834" s="17"/>
      <c r="S1834" s="17"/>
      <c r="U1834" s="28">
        <f t="shared" si="2829"/>
        <v>39</v>
      </c>
      <c r="V1834" s="28">
        <f t="shared" si="2830"/>
        <v>209</v>
      </c>
    </row>
    <row r="1835" spans="1:24" x14ac:dyDescent="0.3">
      <c r="A1835" s="28">
        <f t="shared" si="2827"/>
        <v>39210</v>
      </c>
      <c r="B1835" s="63" t="s">
        <v>15</v>
      </c>
      <c r="C1835" s="63"/>
      <c r="D1835" s="2">
        <f t="shared" ref="D1835" si="2865">MIN(B1842:B1851)</f>
        <v>15</v>
      </c>
      <c r="E1835" s="3" t="s">
        <v>16</v>
      </c>
      <c r="F1835" s="2">
        <f t="shared" ref="F1835" si="2866">MAX(B1842:B1851)</f>
        <v>35</v>
      </c>
      <c r="G1835" s="4" t="str">
        <f t="shared" ref="G1835" si="2867">IF(H1834="","",H1834)</f>
        <v>°C</v>
      </c>
      <c r="H1835" s="14"/>
      <c r="J1835" s="28" t="str">
        <f t="shared" ref="J1835" si="2868">CONCATENATE(K1834,1)</f>
        <v>31</v>
      </c>
      <c r="K1835" s="22">
        <f t="array" ref="K1835:L1837">LINEST(B1842:B1844,C1842:C1844^{1},TRUE,TRUE)</f>
        <v>1.0559839088166274</v>
      </c>
      <c r="L1835" s="22">
        <v>-1.1884009386523608</v>
      </c>
      <c r="M1835" s="17"/>
      <c r="N1835" s="17"/>
      <c r="O1835" s="17"/>
      <c r="P1835" s="17"/>
      <c r="Q1835" s="17"/>
      <c r="R1835" s="17"/>
      <c r="S1835" s="17"/>
      <c r="U1835" s="28">
        <f t="shared" si="2829"/>
        <v>39</v>
      </c>
      <c r="V1835" s="28">
        <f t="shared" si="2830"/>
        <v>210</v>
      </c>
    </row>
    <row r="1836" spans="1:24" x14ac:dyDescent="0.3">
      <c r="A1836" s="28">
        <f t="shared" si="2827"/>
        <v>39211</v>
      </c>
      <c r="J1836" s="28" t="str">
        <f t="shared" ref="J1836" si="2869">CONCATENATE(K1834,2)</f>
        <v>32</v>
      </c>
      <c r="K1836" s="22">
        <v>4.8386713810729669E-2</v>
      </c>
      <c r="L1836" s="22">
        <v>1.2568443091027477</v>
      </c>
      <c r="M1836" s="17"/>
      <c r="N1836" s="17"/>
      <c r="O1836" s="17"/>
      <c r="P1836" s="17"/>
      <c r="Q1836" s="17"/>
      <c r="R1836" s="17"/>
      <c r="S1836" s="17"/>
      <c r="U1836" s="28">
        <f t="shared" si="2829"/>
        <v>39</v>
      </c>
      <c r="V1836" s="28">
        <f t="shared" si="2830"/>
        <v>211</v>
      </c>
    </row>
    <row r="1837" spans="1:24" x14ac:dyDescent="0.3">
      <c r="A1837" s="28">
        <f t="shared" si="2827"/>
        <v>39212</v>
      </c>
      <c r="B1837" s="67" t="s">
        <v>17</v>
      </c>
      <c r="C1837" s="67"/>
      <c r="D1837" s="67"/>
      <c r="E1837" s="67"/>
      <c r="F1837" s="67"/>
      <c r="G1837" s="68" t="s">
        <v>31</v>
      </c>
      <c r="H1837" s="69"/>
      <c r="J1837" s="28" t="str">
        <f t="shared" ref="J1837" si="2870">CONCATENATE(K1834,3)</f>
        <v>33</v>
      </c>
      <c r="K1837" s="22">
        <v>0.99790479383171304</v>
      </c>
      <c r="L1837" s="22">
        <v>0.64733394292080249</v>
      </c>
      <c r="M1837" s="17"/>
      <c r="N1837" s="17"/>
      <c r="O1837" s="17"/>
      <c r="P1837" s="17"/>
      <c r="Q1837" s="17"/>
      <c r="R1837" s="17"/>
      <c r="S1837" s="17"/>
      <c r="U1837" s="28">
        <f t="shared" si="2829"/>
        <v>39</v>
      </c>
      <c r="V1837" s="28">
        <f t="shared" si="2830"/>
        <v>212</v>
      </c>
    </row>
    <row r="1838" spans="1:24" x14ac:dyDescent="0.3">
      <c r="A1838" s="28">
        <f t="shared" si="2827"/>
        <v>39213</v>
      </c>
      <c r="B1838" s="66" t="s">
        <v>18</v>
      </c>
      <c r="C1838" s="66"/>
      <c r="D1838" s="66"/>
      <c r="E1838" s="66" t="str">
        <f t="shared" ref="E1838" si="2871">IF(D1831="","",D1831)</f>
        <v>E0138/25</v>
      </c>
      <c r="F1838" s="66"/>
      <c r="G1838" s="4" t="s">
        <v>18</v>
      </c>
      <c r="H1838" s="16"/>
      <c r="J1838" s="17"/>
      <c r="K1838" s="17">
        <v>4</v>
      </c>
      <c r="L1838" s="17">
        <v>4</v>
      </c>
      <c r="M1838" s="17">
        <v>4</v>
      </c>
      <c r="N1838" s="17"/>
      <c r="O1838" s="17"/>
      <c r="P1838" s="17"/>
      <c r="Q1838" s="17"/>
      <c r="R1838" s="17"/>
      <c r="S1838" s="17"/>
      <c r="U1838" s="28">
        <f t="shared" si="2829"/>
        <v>39</v>
      </c>
      <c r="V1838" s="28">
        <f t="shared" si="2830"/>
        <v>213</v>
      </c>
    </row>
    <row r="1839" spans="1:24" ht="15" customHeight="1" x14ac:dyDescent="0.3">
      <c r="A1839" s="28">
        <f t="shared" si="2827"/>
        <v>39214</v>
      </c>
      <c r="B1839" s="5" t="s">
        <v>19</v>
      </c>
      <c r="C1839" s="5" t="s">
        <v>20</v>
      </c>
      <c r="D1839" s="5" t="s">
        <v>21</v>
      </c>
      <c r="E1839" s="5"/>
      <c r="F1839" s="70" t="s">
        <v>33</v>
      </c>
      <c r="G1839" s="5" t="s">
        <v>19</v>
      </c>
      <c r="H1839" s="5" t="s">
        <v>20</v>
      </c>
      <c r="J1839" s="28" t="str">
        <f t="shared" ref="J1839" si="2872">CONCATENATE(K1838,1)</f>
        <v>41</v>
      </c>
      <c r="K1839" s="22" t="e">
        <f t="array" ref="K1839:M1841">LINEST(B1842:B1845,C1842:C1845^{1,2},TRUE,TRUE)</f>
        <v>#VALUE!</v>
      </c>
      <c r="L1839" s="22" t="e">
        <v>#VALUE!</v>
      </c>
      <c r="M1839" s="22" t="e">
        <v>#VALUE!</v>
      </c>
      <c r="N1839" s="17"/>
      <c r="O1839" s="17"/>
      <c r="P1839" s="17"/>
      <c r="Q1839" s="17"/>
      <c r="R1839" s="17"/>
      <c r="S1839" s="17"/>
      <c r="U1839" s="28">
        <f t="shared" si="2829"/>
        <v>39</v>
      </c>
      <c r="V1839" s="28">
        <f t="shared" si="2830"/>
        <v>214</v>
      </c>
    </row>
    <row r="1840" spans="1:24" x14ac:dyDescent="0.3">
      <c r="A1840" s="28">
        <f t="shared" si="2827"/>
        <v>39215</v>
      </c>
      <c r="B1840" s="5" t="s">
        <v>22</v>
      </c>
      <c r="C1840" s="5" t="s">
        <v>23</v>
      </c>
      <c r="D1840" s="5" t="s">
        <v>24</v>
      </c>
      <c r="E1840" s="5" t="s">
        <v>32</v>
      </c>
      <c r="F1840" s="70"/>
      <c r="G1840" s="5" t="s">
        <v>22</v>
      </c>
      <c r="H1840" s="5" t="s">
        <v>23</v>
      </c>
      <c r="J1840" s="28" t="str">
        <f t="shared" ref="J1840" si="2873">CONCATENATE(K1838,2)</f>
        <v>42</v>
      </c>
      <c r="K1840" s="22" t="e">
        <v>#VALUE!</v>
      </c>
      <c r="L1840" s="22" t="e">
        <v>#VALUE!</v>
      </c>
      <c r="M1840" s="22" t="e">
        <v>#VALUE!</v>
      </c>
      <c r="N1840" s="17"/>
      <c r="O1840" s="17"/>
      <c r="P1840" s="17"/>
      <c r="Q1840" s="17"/>
      <c r="R1840" s="17"/>
      <c r="S1840" s="17"/>
      <c r="U1840" s="28">
        <f t="shared" si="2829"/>
        <v>39</v>
      </c>
      <c r="V1840" s="28">
        <f t="shared" si="2830"/>
        <v>215</v>
      </c>
    </row>
    <row r="1841" spans="1:22" x14ac:dyDescent="0.3">
      <c r="A1841" s="28">
        <f t="shared" si="2827"/>
        <v>39216</v>
      </c>
      <c r="B1841" s="6" t="str">
        <f t="shared" ref="B1841" si="2874">IF(H1834="","",H1834)</f>
        <v>°C</v>
      </c>
      <c r="C1841" s="6" t="str">
        <f t="shared" ref="C1841" si="2875">IF(H1834="","",H1834)</f>
        <v>°C</v>
      </c>
      <c r="D1841" s="6" t="str">
        <f t="shared" ref="D1841" si="2876">IF(H1834="","",H1834)</f>
        <v>°C</v>
      </c>
      <c r="E1841" s="6"/>
      <c r="F1841" s="6"/>
      <c r="G1841" s="6" t="str">
        <f t="shared" ref="G1841" si="2877">IF(H1834="","",H1834)</f>
        <v>°C</v>
      </c>
      <c r="H1841" s="6" t="str">
        <f t="shared" ref="H1841" si="2878">IF(H1834="","",H1834)</f>
        <v>°C</v>
      </c>
      <c r="J1841" s="28" t="str">
        <f t="shared" ref="J1841" si="2879">CONCATENATE(K1838,3)</f>
        <v>43</v>
      </c>
      <c r="K1841" s="22" t="e">
        <v>#VALUE!</v>
      </c>
      <c r="L1841" s="22" t="e">
        <v>#VALUE!</v>
      </c>
      <c r="M1841" s="22" t="e">
        <v>#VALUE!</v>
      </c>
      <c r="N1841" s="17"/>
      <c r="O1841" s="17"/>
      <c r="P1841" s="17"/>
      <c r="Q1841" s="17"/>
      <c r="R1841" s="17"/>
      <c r="S1841" s="17"/>
      <c r="U1841" s="28">
        <f t="shared" si="2829"/>
        <v>39</v>
      </c>
      <c r="V1841" s="28">
        <f t="shared" si="2830"/>
        <v>216</v>
      </c>
    </row>
    <row r="1842" spans="1:22" x14ac:dyDescent="0.3">
      <c r="A1842" s="28">
        <f t="shared" si="2827"/>
        <v>39217</v>
      </c>
      <c r="B1842" s="26">
        <v>15</v>
      </c>
      <c r="C1842" s="26">
        <v>15.1</v>
      </c>
      <c r="D1842" s="26">
        <v>0.2</v>
      </c>
      <c r="E1842" s="9">
        <v>2</v>
      </c>
      <c r="F1842" s="26">
        <v>1000000</v>
      </c>
      <c r="G1842" s="27"/>
      <c r="H1842" s="27"/>
      <c r="J1842" s="17"/>
      <c r="K1842" s="17">
        <v>5</v>
      </c>
      <c r="L1842" s="17">
        <v>5</v>
      </c>
      <c r="M1842" s="17">
        <v>5</v>
      </c>
      <c r="N1842" s="17">
        <v>5</v>
      </c>
      <c r="O1842" s="17"/>
      <c r="P1842" s="17"/>
      <c r="Q1842" s="17"/>
      <c r="R1842" s="17"/>
      <c r="S1842" s="17"/>
      <c r="U1842" s="28">
        <f t="shared" si="2829"/>
        <v>39</v>
      </c>
      <c r="V1842" s="28">
        <f t="shared" si="2830"/>
        <v>217</v>
      </c>
    </row>
    <row r="1843" spans="1:22" x14ac:dyDescent="0.3">
      <c r="A1843" s="28">
        <f t="shared" si="2827"/>
        <v>39218</v>
      </c>
      <c r="B1843" s="26">
        <v>25</v>
      </c>
      <c r="C1843" s="26">
        <v>25.3</v>
      </c>
      <c r="D1843" s="26">
        <v>0.2</v>
      </c>
      <c r="E1843" s="9">
        <v>2</v>
      </c>
      <c r="F1843" s="26">
        <v>1000000</v>
      </c>
      <c r="G1843" s="27"/>
      <c r="H1843" s="27"/>
      <c r="J1843" s="28" t="str">
        <f t="shared" ref="J1843" si="2880">CONCATENATE(K1842,1)</f>
        <v>51</v>
      </c>
      <c r="K1843" s="22" t="e">
        <f t="array" ref="K1843:N1845">LINEST(B1842:B1846,C1842:C1846^{1,2,3},TRUE,TRUE)</f>
        <v>#VALUE!</v>
      </c>
      <c r="L1843" s="22" t="e">
        <v>#VALUE!</v>
      </c>
      <c r="M1843" s="22" t="e">
        <v>#VALUE!</v>
      </c>
      <c r="N1843" s="22" t="e">
        <v>#VALUE!</v>
      </c>
      <c r="O1843" s="17"/>
      <c r="P1843" s="17"/>
      <c r="Q1843" s="17"/>
      <c r="R1843" s="17"/>
      <c r="S1843" s="17"/>
      <c r="U1843" s="28">
        <f t="shared" si="2829"/>
        <v>39</v>
      </c>
      <c r="V1843" s="28">
        <f t="shared" si="2830"/>
        <v>218</v>
      </c>
    </row>
    <row r="1844" spans="1:22" x14ac:dyDescent="0.3">
      <c r="A1844" s="28">
        <f t="shared" si="2827"/>
        <v>39219</v>
      </c>
      <c r="B1844" s="26">
        <v>35</v>
      </c>
      <c r="C1844" s="26">
        <v>34</v>
      </c>
      <c r="D1844" s="26">
        <v>0.2</v>
      </c>
      <c r="E1844" s="9">
        <v>2</v>
      </c>
      <c r="F1844" s="26">
        <v>1000000</v>
      </c>
      <c r="G1844" s="27"/>
      <c r="H1844" s="27"/>
      <c r="J1844" s="28" t="str">
        <f t="shared" ref="J1844" si="2881">CONCATENATE(K1842,2)</f>
        <v>52</v>
      </c>
      <c r="K1844" s="22" t="e">
        <v>#VALUE!</v>
      </c>
      <c r="L1844" s="22" t="e">
        <v>#VALUE!</v>
      </c>
      <c r="M1844" s="22" t="e">
        <v>#VALUE!</v>
      </c>
      <c r="N1844" s="22" t="e">
        <v>#VALUE!</v>
      </c>
      <c r="O1844" s="17"/>
      <c r="P1844" s="17"/>
      <c r="Q1844" s="17"/>
      <c r="R1844" s="17"/>
      <c r="S1844" s="17"/>
      <c r="U1844" s="28">
        <f t="shared" si="2829"/>
        <v>39</v>
      </c>
      <c r="V1844" s="28">
        <f t="shared" si="2830"/>
        <v>219</v>
      </c>
    </row>
    <row r="1845" spans="1:22" x14ac:dyDescent="0.3">
      <c r="A1845" s="28">
        <f t="shared" si="2827"/>
        <v>39220</v>
      </c>
      <c r="B1845" s="26"/>
      <c r="C1845" s="26"/>
      <c r="D1845" s="26"/>
      <c r="E1845" s="9"/>
      <c r="F1845" s="26"/>
      <c r="G1845" s="27"/>
      <c r="H1845" s="27"/>
      <c r="J1845" s="28" t="str">
        <f t="shared" ref="J1845" si="2882">CONCATENATE(K1842,3)</f>
        <v>53</v>
      </c>
      <c r="K1845" s="22" t="e">
        <v>#VALUE!</v>
      </c>
      <c r="L1845" s="22" t="e">
        <v>#VALUE!</v>
      </c>
      <c r="M1845" s="22" t="e">
        <v>#VALUE!</v>
      </c>
      <c r="N1845" s="22" t="e">
        <v>#VALUE!</v>
      </c>
      <c r="O1845" s="17"/>
      <c r="P1845" s="17"/>
      <c r="Q1845" s="17"/>
      <c r="R1845" s="17"/>
      <c r="S1845" s="17"/>
      <c r="U1845" s="28">
        <f t="shared" si="2829"/>
        <v>39</v>
      </c>
      <c r="V1845" s="28">
        <f t="shared" si="2830"/>
        <v>220</v>
      </c>
    </row>
    <row r="1846" spans="1:22" x14ac:dyDescent="0.3">
      <c r="A1846" s="28">
        <f t="shared" si="2827"/>
        <v>39221</v>
      </c>
      <c r="B1846" s="26"/>
      <c r="C1846" s="26"/>
      <c r="D1846" s="26"/>
      <c r="E1846" s="9"/>
      <c r="F1846" s="26"/>
      <c r="G1846" s="27"/>
      <c r="H1846" s="27"/>
      <c r="J1846" s="17"/>
      <c r="K1846" s="17">
        <v>6</v>
      </c>
      <c r="L1846" s="17">
        <v>6</v>
      </c>
      <c r="M1846" s="17">
        <v>6</v>
      </c>
      <c r="N1846" s="17">
        <v>6</v>
      </c>
      <c r="O1846" s="17">
        <v>6</v>
      </c>
      <c r="P1846" s="17"/>
      <c r="Q1846" s="17"/>
      <c r="R1846" s="17"/>
      <c r="S1846" s="17"/>
      <c r="U1846" s="28">
        <f t="shared" si="2829"/>
        <v>39</v>
      </c>
      <c r="V1846" s="28">
        <f t="shared" si="2830"/>
        <v>221</v>
      </c>
    </row>
    <row r="1847" spans="1:22" x14ac:dyDescent="0.3">
      <c r="A1847" s="28">
        <f t="shared" si="2827"/>
        <v>39222</v>
      </c>
      <c r="B1847" s="26"/>
      <c r="C1847" s="26"/>
      <c r="D1847" s="26"/>
      <c r="E1847" s="9"/>
      <c r="F1847" s="26"/>
      <c r="G1847" s="27"/>
      <c r="H1847" s="27"/>
      <c r="J1847" s="28" t="str">
        <f t="shared" ref="J1847" si="2883">CONCATENATE(K1846,1)</f>
        <v>61</v>
      </c>
      <c r="K1847" s="22" t="e">
        <f t="array" ref="K1847:O1849">LINEST(B1842:B1847,C1842:C1847^{1,2,3,4},TRUE,TRUE)</f>
        <v>#VALUE!</v>
      </c>
      <c r="L1847" s="22" t="e">
        <v>#VALUE!</v>
      </c>
      <c r="M1847" s="22" t="e">
        <v>#VALUE!</v>
      </c>
      <c r="N1847" s="22" t="e">
        <v>#VALUE!</v>
      </c>
      <c r="O1847" s="22" t="e">
        <v>#VALUE!</v>
      </c>
      <c r="P1847" s="17"/>
      <c r="Q1847" s="17"/>
      <c r="R1847" s="17"/>
      <c r="S1847" s="17"/>
      <c r="U1847" s="28">
        <f t="shared" si="2829"/>
        <v>39</v>
      </c>
      <c r="V1847" s="28">
        <f t="shared" si="2830"/>
        <v>222</v>
      </c>
    </row>
    <row r="1848" spans="1:22" x14ac:dyDescent="0.3">
      <c r="A1848" s="28">
        <f t="shared" si="2827"/>
        <v>39223</v>
      </c>
      <c r="B1848" s="26"/>
      <c r="C1848" s="26"/>
      <c r="D1848" s="26"/>
      <c r="E1848" s="9"/>
      <c r="F1848" s="26"/>
      <c r="G1848" s="27"/>
      <c r="H1848" s="27"/>
      <c r="J1848" s="28" t="str">
        <f t="shared" ref="J1848" si="2884">CONCATENATE(K1846,2)</f>
        <v>62</v>
      </c>
      <c r="K1848" s="22" t="e">
        <v>#VALUE!</v>
      </c>
      <c r="L1848" s="22" t="e">
        <v>#VALUE!</v>
      </c>
      <c r="M1848" s="22" t="e">
        <v>#VALUE!</v>
      </c>
      <c r="N1848" s="22" t="e">
        <v>#VALUE!</v>
      </c>
      <c r="O1848" s="22" t="e">
        <v>#VALUE!</v>
      </c>
      <c r="P1848" s="17"/>
      <c r="Q1848" s="17"/>
      <c r="R1848" s="17"/>
      <c r="S1848" s="17"/>
      <c r="U1848" s="28">
        <f t="shared" si="2829"/>
        <v>39</v>
      </c>
      <c r="V1848" s="28">
        <f t="shared" si="2830"/>
        <v>223</v>
      </c>
    </row>
    <row r="1849" spans="1:22" x14ac:dyDescent="0.3">
      <c r="A1849" s="28">
        <f t="shared" si="2827"/>
        <v>39224</v>
      </c>
      <c r="B1849" s="26"/>
      <c r="C1849" s="26"/>
      <c r="D1849" s="26"/>
      <c r="E1849" s="9"/>
      <c r="F1849" s="26"/>
      <c r="G1849" s="27"/>
      <c r="H1849" s="27"/>
      <c r="J1849" s="28" t="str">
        <f t="shared" ref="J1849" si="2885">CONCATENATE(K1846,3)</f>
        <v>63</v>
      </c>
      <c r="K1849" s="22" t="e">
        <v>#VALUE!</v>
      </c>
      <c r="L1849" s="22" t="e">
        <v>#VALUE!</v>
      </c>
      <c r="M1849" s="22" t="e">
        <v>#VALUE!</v>
      </c>
      <c r="N1849" s="22" t="e">
        <v>#VALUE!</v>
      </c>
      <c r="O1849" s="22" t="e">
        <v>#VALUE!</v>
      </c>
      <c r="P1849" s="17"/>
      <c r="Q1849" s="17"/>
      <c r="R1849" s="17"/>
      <c r="S1849" s="17"/>
      <c r="U1849" s="28">
        <f t="shared" si="2829"/>
        <v>39</v>
      </c>
      <c r="V1849" s="28">
        <f t="shared" si="2830"/>
        <v>224</v>
      </c>
    </row>
    <row r="1850" spans="1:22" x14ac:dyDescent="0.3">
      <c r="A1850" s="28">
        <f t="shared" si="2827"/>
        <v>39225</v>
      </c>
      <c r="B1850" s="26"/>
      <c r="C1850" s="26"/>
      <c r="D1850" s="26"/>
      <c r="E1850" s="9"/>
      <c r="F1850" s="26"/>
      <c r="G1850" s="27"/>
      <c r="H1850" s="27"/>
      <c r="J1850" s="17"/>
      <c r="K1850" s="17">
        <v>7</v>
      </c>
      <c r="L1850" s="17">
        <v>7</v>
      </c>
      <c r="M1850" s="17">
        <v>7</v>
      </c>
      <c r="N1850" s="17">
        <v>7</v>
      </c>
      <c r="O1850" s="17">
        <v>7</v>
      </c>
      <c r="P1850" s="17">
        <v>7</v>
      </c>
      <c r="Q1850" s="17"/>
      <c r="R1850" s="17"/>
      <c r="S1850" s="17"/>
      <c r="U1850" s="28">
        <f t="shared" si="2829"/>
        <v>39</v>
      </c>
      <c r="V1850" s="28">
        <f t="shared" si="2830"/>
        <v>225</v>
      </c>
    </row>
    <row r="1851" spans="1:22" x14ac:dyDescent="0.3">
      <c r="A1851" s="28">
        <f t="shared" si="2827"/>
        <v>39226</v>
      </c>
      <c r="B1851" s="26"/>
      <c r="C1851" s="26"/>
      <c r="D1851" s="26"/>
      <c r="E1851" s="9"/>
      <c r="F1851" s="26"/>
      <c r="G1851" s="27"/>
      <c r="H1851" s="27"/>
      <c r="J1851" s="28" t="str">
        <f t="shared" ref="J1851" si="2886">CONCATENATE(K1850,1)</f>
        <v>71</v>
      </c>
      <c r="K1851" s="22" t="e">
        <f t="array" ref="K1851:P1853">LINEST(B1842:B1848,C1842:C1848^{1,2,3,4,5},TRUE,TRUE)</f>
        <v>#VALUE!</v>
      </c>
      <c r="L1851" s="22" t="e">
        <v>#VALUE!</v>
      </c>
      <c r="M1851" s="22" t="e">
        <v>#VALUE!</v>
      </c>
      <c r="N1851" s="22" t="e">
        <v>#VALUE!</v>
      </c>
      <c r="O1851" s="22" t="e">
        <v>#VALUE!</v>
      </c>
      <c r="P1851" s="22" t="e">
        <v>#VALUE!</v>
      </c>
      <c r="Q1851" s="17"/>
      <c r="R1851" s="17"/>
      <c r="S1851" s="17"/>
      <c r="U1851" s="28">
        <f t="shared" si="2829"/>
        <v>39</v>
      </c>
      <c r="V1851" s="28">
        <f t="shared" si="2830"/>
        <v>226</v>
      </c>
    </row>
    <row r="1852" spans="1:22" x14ac:dyDescent="0.3">
      <c r="A1852" s="28">
        <f t="shared" si="2827"/>
        <v>39227</v>
      </c>
      <c r="B1852" s="2">
        <f t="shared" ref="B1852" si="2887">COUNT(B1842:B1851)-2</f>
        <v>1</v>
      </c>
      <c r="J1852" s="28" t="str">
        <f t="shared" ref="J1852" si="2888">CONCATENATE(K1850,2)</f>
        <v>72</v>
      </c>
      <c r="K1852" s="22" t="e">
        <v>#VALUE!</v>
      </c>
      <c r="L1852" s="22" t="e">
        <v>#VALUE!</v>
      </c>
      <c r="M1852" s="22" t="e">
        <v>#VALUE!</v>
      </c>
      <c r="N1852" s="22" t="e">
        <v>#VALUE!</v>
      </c>
      <c r="O1852" s="22" t="e">
        <v>#VALUE!</v>
      </c>
      <c r="P1852" s="22" t="e">
        <v>#VALUE!</v>
      </c>
      <c r="Q1852" s="17"/>
      <c r="R1852" s="17"/>
      <c r="S1852" s="17"/>
      <c r="U1852" s="28">
        <f t="shared" si="2829"/>
        <v>39</v>
      </c>
      <c r="V1852" s="28">
        <f t="shared" si="2830"/>
        <v>227</v>
      </c>
    </row>
    <row r="1853" spans="1:22" x14ac:dyDescent="0.3">
      <c r="A1853" s="28">
        <f t="shared" si="2827"/>
        <v>39228</v>
      </c>
      <c r="J1853" s="28" t="str">
        <f t="shared" ref="J1853" si="2889">CONCATENATE(K1850,3)</f>
        <v>73</v>
      </c>
      <c r="K1853" s="22" t="e">
        <v>#VALUE!</v>
      </c>
      <c r="L1853" s="22" t="e">
        <v>#VALUE!</v>
      </c>
      <c r="M1853" s="22" t="e">
        <v>#VALUE!</v>
      </c>
      <c r="N1853" s="22" t="e">
        <v>#VALUE!</v>
      </c>
      <c r="O1853" s="22" t="e">
        <v>#VALUE!</v>
      </c>
      <c r="P1853" s="22" t="e">
        <v>#VALUE!</v>
      </c>
      <c r="Q1853" s="17"/>
      <c r="R1853" s="17"/>
      <c r="S1853" s="17"/>
      <c r="U1853" s="28">
        <f t="shared" si="2829"/>
        <v>39</v>
      </c>
      <c r="V1853" s="28">
        <f t="shared" si="2830"/>
        <v>228</v>
      </c>
    </row>
    <row r="1854" spans="1:22" x14ac:dyDescent="0.3">
      <c r="A1854" s="28">
        <f t="shared" si="2827"/>
        <v>39229</v>
      </c>
      <c r="B1854" s="66" t="s">
        <v>25</v>
      </c>
      <c r="C1854" s="66"/>
      <c r="D1854" s="66"/>
      <c r="E1854" s="66"/>
      <c r="F1854" s="66"/>
      <c r="G1854" s="66"/>
      <c r="H1854" s="66"/>
      <c r="J1854" s="17"/>
      <c r="K1854" s="17">
        <v>8</v>
      </c>
      <c r="L1854" s="17">
        <v>8</v>
      </c>
      <c r="M1854" s="17">
        <v>8</v>
      </c>
      <c r="N1854" s="17">
        <v>8</v>
      </c>
      <c r="O1854" s="17">
        <v>8</v>
      </c>
      <c r="P1854" s="17">
        <v>8</v>
      </c>
      <c r="Q1854" s="17">
        <v>8</v>
      </c>
      <c r="R1854" s="17"/>
      <c r="S1854" s="17"/>
      <c r="U1854" s="28">
        <f t="shared" si="2829"/>
        <v>39</v>
      </c>
      <c r="V1854" s="28">
        <f t="shared" si="2830"/>
        <v>229</v>
      </c>
    </row>
    <row r="1855" spans="1:22" x14ac:dyDescent="0.3">
      <c r="A1855" s="28">
        <f t="shared" si="2827"/>
        <v>39230</v>
      </c>
      <c r="B1855" s="71"/>
      <c r="C1855" s="71"/>
      <c r="D1855" s="71"/>
      <c r="E1855" s="71"/>
      <c r="F1855" s="71"/>
      <c r="G1855" s="71"/>
      <c r="H1855" s="71"/>
      <c r="J1855" s="28" t="str">
        <f t="shared" ref="J1855" si="2890">CONCATENATE(K1854,1)</f>
        <v>81</v>
      </c>
      <c r="K1855" s="22" t="e">
        <f t="array" ref="K1855:Q1857">LINEST(B1842:B1849,C1842:C1849^{1,2,3,4,5,6},TRUE,TRUE)</f>
        <v>#VALUE!</v>
      </c>
      <c r="L1855" s="22" t="e">
        <v>#VALUE!</v>
      </c>
      <c r="M1855" s="22" t="e">
        <v>#VALUE!</v>
      </c>
      <c r="N1855" s="22" t="e">
        <v>#VALUE!</v>
      </c>
      <c r="O1855" s="22" t="e">
        <v>#VALUE!</v>
      </c>
      <c r="P1855" s="22" t="e">
        <v>#VALUE!</v>
      </c>
      <c r="Q1855" s="22" t="e">
        <v>#VALUE!</v>
      </c>
      <c r="R1855" s="17"/>
      <c r="S1855" s="17"/>
      <c r="U1855" s="28">
        <f t="shared" si="2829"/>
        <v>39</v>
      </c>
      <c r="V1855" s="28">
        <f t="shared" si="2830"/>
        <v>230</v>
      </c>
    </row>
    <row r="1856" spans="1:22" x14ac:dyDescent="0.3">
      <c r="A1856" s="28">
        <f t="shared" si="2827"/>
        <v>39231</v>
      </c>
      <c r="B1856" s="71"/>
      <c r="C1856" s="71"/>
      <c r="D1856" s="71"/>
      <c r="E1856" s="71"/>
      <c r="F1856" s="71"/>
      <c r="G1856" s="71"/>
      <c r="H1856" s="71"/>
      <c r="J1856" s="28" t="str">
        <f t="shared" ref="J1856" si="2891">CONCATENATE(K1854,2)</f>
        <v>82</v>
      </c>
      <c r="K1856" s="22" t="e">
        <v>#VALUE!</v>
      </c>
      <c r="L1856" s="22" t="e">
        <v>#VALUE!</v>
      </c>
      <c r="M1856" s="22" t="e">
        <v>#VALUE!</v>
      </c>
      <c r="N1856" s="22" t="e">
        <v>#VALUE!</v>
      </c>
      <c r="O1856" s="22" t="e">
        <v>#VALUE!</v>
      </c>
      <c r="P1856" s="22" t="e">
        <v>#VALUE!</v>
      </c>
      <c r="Q1856" s="22" t="e">
        <v>#VALUE!</v>
      </c>
      <c r="R1856" s="17"/>
      <c r="S1856" s="17"/>
      <c r="U1856" s="28">
        <f t="shared" si="2829"/>
        <v>39</v>
      </c>
      <c r="V1856" s="28">
        <f t="shared" si="2830"/>
        <v>231</v>
      </c>
    </row>
    <row r="1857" spans="1:22" x14ac:dyDescent="0.3">
      <c r="A1857" s="28">
        <f t="shared" si="2827"/>
        <v>39232</v>
      </c>
      <c r="J1857" s="28" t="str">
        <f t="shared" ref="J1857" si="2892">CONCATENATE(K1854,3)</f>
        <v>83</v>
      </c>
      <c r="K1857" s="22" t="e">
        <v>#VALUE!</v>
      </c>
      <c r="L1857" s="22" t="e">
        <v>#VALUE!</v>
      </c>
      <c r="M1857" s="22" t="e">
        <v>#VALUE!</v>
      </c>
      <c r="N1857" s="22" t="e">
        <v>#VALUE!</v>
      </c>
      <c r="O1857" s="22" t="e">
        <v>#VALUE!</v>
      </c>
      <c r="P1857" s="22" t="e">
        <v>#VALUE!</v>
      </c>
      <c r="Q1857" s="22" t="e">
        <v>#VALUE!</v>
      </c>
      <c r="R1857" s="17"/>
      <c r="S1857" s="17"/>
      <c r="U1857" s="28">
        <f t="shared" si="2829"/>
        <v>39</v>
      </c>
      <c r="V1857" s="28">
        <f t="shared" si="2830"/>
        <v>232</v>
      </c>
    </row>
    <row r="1858" spans="1:22" ht="15" customHeight="1" x14ac:dyDescent="0.3">
      <c r="A1858" s="28">
        <f t="shared" si="2827"/>
        <v>39233</v>
      </c>
      <c r="B1858" s="66" t="s">
        <v>52</v>
      </c>
      <c r="C1858" s="66"/>
      <c r="D1858" s="66"/>
      <c r="E1858" s="10">
        <f>IF(D1828="","",MAX(E1859,E1860))</f>
        <v>1</v>
      </c>
      <c r="J1858" s="17"/>
      <c r="K1858" s="17">
        <v>9</v>
      </c>
      <c r="L1858" s="17">
        <v>9</v>
      </c>
      <c r="M1858" s="17">
        <v>9</v>
      </c>
      <c r="N1858" s="17">
        <v>9</v>
      </c>
      <c r="O1858" s="17">
        <v>9</v>
      </c>
      <c r="P1858" s="17">
        <v>9</v>
      </c>
      <c r="Q1858" s="17">
        <v>9</v>
      </c>
      <c r="R1858" s="17">
        <v>9</v>
      </c>
      <c r="S1858" s="17"/>
      <c r="U1858" s="28">
        <f t="shared" si="2829"/>
        <v>39</v>
      </c>
      <c r="V1858" s="28">
        <f t="shared" si="2830"/>
        <v>233</v>
      </c>
    </row>
    <row r="1859" spans="1:22" x14ac:dyDescent="0.3">
      <c r="A1859" s="28">
        <f t="shared" si="2827"/>
        <v>39234</v>
      </c>
      <c r="B1859" s="2" t="s">
        <v>26</v>
      </c>
      <c r="C1859" s="2" t="s">
        <v>27</v>
      </c>
      <c r="D1859" s="2" t="s">
        <v>28</v>
      </c>
      <c r="E1859" s="11">
        <f>ABS(MIN(D1860:D1869))</f>
        <v>0.30000000000000071</v>
      </c>
      <c r="G1859" s="2" t="s">
        <v>230</v>
      </c>
      <c r="J1859" s="28" t="str">
        <f t="shared" ref="J1859" si="2893">CONCATENATE(K1858,1)</f>
        <v>91</v>
      </c>
      <c r="K1859" s="22" t="e">
        <f t="array" ref="K1859:R1861">LINEST(B1842:B1850,C1842:C1850^{1,2,3,4,5,6,7},TRUE,TRUE)</f>
        <v>#VALUE!</v>
      </c>
      <c r="L1859" s="22" t="e">
        <v>#VALUE!</v>
      </c>
      <c r="M1859" s="22" t="e">
        <v>#VALUE!</v>
      </c>
      <c r="N1859" s="22" t="e">
        <v>#VALUE!</v>
      </c>
      <c r="O1859" s="22" t="e">
        <v>#VALUE!</v>
      </c>
      <c r="P1859" s="22" t="e">
        <v>#VALUE!</v>
      </c>
      <c r="Q1859" s="22" t="e">
        <v>#VALUE!</v>
      </c>
      <c r="R1859" s="22" t="e">
        <v>#VALUE!</v>
      </c>
      <c r="S1859" s="17"/>
      <c r="U1859" s="28">
        <f t="shared" si="2829"/>
        <v>39</v>
      </c>
      <c r="V1859" s="28">
        <f t="shared" si="2830"/>
        <v>234</v>
      </c>
    </row>
    <row r="1860" spans="1:22" x14ac:dyDescent="0.3">
      <c r="A1860" s="28">
        <f t="shared" si="2827"/>
        <v>39235</v>
      </c>
      <c r="B1860" s="7">
        <f t="shared" ref="B1860:B1869" si="2894">C1842-B1842</f>
        <v>9.9999999999999645E-2</v>
      </c>
      <c r="C1860" s="7">
        <f t="shared" ref="C1860:C1869" si="2895">H1842-G1842</f>
        <v>0</v>
      </c>
      <c r="D1860" s="7">
        <f>C1860-B1860</f>
        <v>-9.9999999999999645E-2</v>
      </c>
      <c r="E1860" s="11">
        <f>ABS(MAX(D1860:D1869))</f>
        <v>1</v>
      </c>
      <c r="F1860" s="13"/>
      <c r="G1860" s="2">
        <f>IF(D1842="","",D1842/E1842)</f>
        <v>0.1</v>
      </c>
      <c r="H1860" s="13"/>
      <c r="J1860" s="28" t="str">
        <f t="shared" ref="J1860" si="2896">CONCATENATE(K1858,2)</f>
        <v>92</v>
      </c>
      <c r="K1860" s="22" t="e">
        <v>#VALUE!</v>
      </c>
      <c r="L1860" s="22" t="e">
        <v>#VALUE!</v>
      </c>
      <c r="M1860" s="22" t="e">
        <v>#VALUE!</v>
      </c>
      <c r="N1860" s="22" t="e">
        <v>#VALUE!</v>
      </c>
      <c r="O1860" s="22" t="e">
        <v>#VALUE!</v>
      </c>
      <c r="P1860" s="22" t="e">
        <v>#VALUE!</v>
      </c>
      <c r="Q1860" s="22" t="e">
        <v>#VALUE!</v>
      </c>
      <c r="R1860" s="22" t="e">
        <v>#VALUE!</v>
      </c>
      <c r="S1860" s="17"/>
      <c r="U1860" s="28">
        <f t="shared" si="2829"/>
        <v>39</v>
      </c>
      <c r="V1860" s="28">
        <f t="shared" si="2830"/>
        <v>235</v>
      </c>
    </row>
    <row r="1861" spans="1:22" x14ac:dyDescent="0.3">
      <c r="A1861" s="28">
        <f t="shared" si="2827"/>
        <v>39236</v>
      </c>
      <c r="B1861" s="7">
        <f t="shared" si="2894"/>
        <v>0.30000000000000071</v>
      </c>
      <c r="C1861" s="7">
        <f t="shared" si="2895"/>
        <v>0</v>
      </c>
      <c r="D1861" s="7">
        <f t="shared" ref="D1861:D1869" si="2897">C1861-B1861</f>
        <v>-0.30000000000000071</v>
      </c>
      <c r="E1861" s="12" t="s">
        <v>34</v>
      </c>
      <c r="G1861" s="2">
        <f t="shared" ref="G1861:G1869" si="2898">IF(D1843="","",D1843/E1843)</f>
        <v>0.1</v>
      </c>
      <c r="H1861" s="13"/>
      <c r="J1861" s="28" t="str">
        <f t="shared" ref="J1861" si="2899">CONCATENATE(K1858,3)</f>
        <v>93</v>
      </c>
      <c r="K1861" s="22" t="e">
        <v>#VALUE!</v>
      </c>
      <c r="L1861" s="22" t="e">
        <v>#VALUE!</v>
      </c>
      <c r="M1861" s="22" t="e">
        <v>#VALUE!</v>
      </c>
      <c r="N1861" s="22" t="e">
        <v>#VALUE!</v>
      </c>
      <c r="O1861" s="22" t="e">
        <v>#VALUE!</v>
      </c>
      <c r="P1861" s="22" t="e">
        <v>#VALUE!</v>
      </c>
      <c r="Q1861" s="22" t="e">
        <v>#VALUE!</v>
      </c>
      <c r="R1861" s="22" t="e">
        <v>#VALUE!</v>
      </c>
      <c r="S1861" s="17"/>
      <c r="U1861" s="28">
        <f t="shared" si="2829"/>
        <v>39</v>
      </c>
      <c r="V1861" s="28">
        <f t="shared" si="2830"/>
        <v>236</v>
      </c>
    </row>
    <row r="1862" spans="1:22" x14ac:dyDescent="0.3">
      <c r="A1862" s="28">
        <f t="shared" si="2827"/>
        <v>39237</v>
      </c>
      <c r="B1862" s="7">
        <f t="shared" si="2894"/>
        <v>-1</v>
      </c>
      <c r="C1862" s="7">
        <f t="shared" si="2895"/>
        <v>0</v>
      </c>
      <c r="D1862" s="7">
        <f t="shared" si="2897"/>
        <v>1</v>
      </c>
      <c r="E1862" s="10">
        <f>IF(D1828="","",MAX(E1863,E1864))</f>
        <v>1</v>
      </c>
      <c r="G1862" s="2">
        <f t="shared" si="2898"/>
        <v>0.1</v>
      </c>
      <c r="H1862" s="13"/>
      <c r="J1862" s="17"/>
      <c r="K1862" s="17">
        <v>10</v>
      </c>
      <c r="L1862" s="17">
        <v>10</v>
      </c>
      <c r="M1862" s="17">
        <v>10</v>
      </c>
      <c r="N1862" s="17">
        <v>10</v>
      </c>
      <c r="O1862" s="17">
        <v>10</v>
      </c>
      <c r="P1862" s="17">
        <v>10</v>
      </c>
      <c r="Q1862" s="17">
        <v>10</v>
      </c>
      <c r="R1862" s="17">
        <v>10</v>
      </c>
      <c r="S1862" s="17">
        <v>10</v>
      </c>
      <c r="U1862" s="28">
        <f t="shared" si="2829"/>
        <v>39</v>
      </c>
      <c r="V1862" s="28">
        <f t="shared" si="2830"/>
        <v>237</v>
      </c>
    </row>
    <row r="1863" spans="1:22" x14ac:dyDescent="0.3">
      <c r="A1863" s="28">
        <f t="shared" si="2827"/>
        <v>39238</v>
      </c>
      <c r="B1863" s="7">
        <f t="shared" si="2894"/>
        <v>0</v>
      </c>
      <c r="C1863" s="7">
        <f t="shared" si="2895"/>
        <v>0</v>
      </c>
      <c r="D1863" s="7">
        <f t="shared" si="2897"/>
        <v>0</v>
      </c>
      <c r="E1863" s="11">
        <f>ABS(MIN(B1860:B1869))</f>
        <v>1</v>
      </c>
      <c r="G1863" s="2" t="str">
        <f t="shared" si="2898"/>
        <v/>
      </c>
      <c r="H1863" s="13"/>
      <c r="J1863" s="28" t="str">
        <f t="shared" ref="J1863" si="2900">CONCATENATE(K1862,1)</f>
        <v>101</v>
      </c>
      <c r="K1863" s="22" t="e">
        <f t="array" ref="K1863:S1865">LINEST(B1842:B1851,C1842:C1851^{1,2,3,4,5,6,7,8},TRUE,TRUE)</f>
        <v>#VALUE!</v>
      </c>
      <c r="L1863" s="22" t="e">
        <v>#VALUE!</v>
      </c>
      <c r="M1863" s="22" t="e">
        <v>#VALUE!</v>
      </c>
      <c r="N1863" s="22" t="e">
        <v>#VALUE!</v>
      </c>
      <c r="O1863" s="22" t="e">
        <v>#VALUE!</v>
      </c>
      <c r="P1863" s="22" t="e">
        <v>#VALUE!</v>
      </c>
      <c r="Q1863" s="22" t="e">
        <v>#VALUE!</v>
      </c>
      <c r="R1863" s="22" t="e">
        <v>#VALUE!</v>
      </c>
      <c r="S1863" s="22" t="e">
        <v>#VALUE!</v>
      </c>
      <c r="U1863" s="28">
        <f t="shared" si="2829"/>
        <v>39</v>
      </c>
      <c r="V1863" s="28">
        <f t="shared" si="2830"/>
        <v>238</v>
      </c>
    </row>
    <row r="1864" spans="1:22" x14ac:dyDescent="0.3">
      <c r="A1864" s="28">
        <f t="shared" si="2827"/>
        <v>39239</v>
      </c>
      <c r="B1864" s="7">
        <f t="shared" si="2894"/>
        <v>0</v>
      </c>
      <c r="C1864" s="7">
        <f t="shared" si="2895"/>
        <v>0</v>
      </c>
      <c r="D1864" s="7">
        <f t="shared" si="2897"/>
        <v>0</v>
      </c>
      <c r="E1864" s="11">
        <f>ABS(MAX(B1860:B1869))</f>
        <v>0.30000000000000071</v>
      </c>
      <c r="G1864" s="2" t="str">
        <f t="shared" si="2898"/>
        <v/>
      </c>
      <c r="H1864" s="13"/>
      <c r="J1864" s="28" t="str">
        <f t="shared" ref="J1864" si="2901">CONCATENATE(K1862,2)</f>
        <v>102</v>
      </c>
      <c r="K1864" s="22" t="e">
        <v>#VALUE!</v>
      </c>
      <c r="L1864" s="22" t="e">
        <v>#VALUE!</v>
      </c>
      <c r="M1864" s="22" t="e">
        <v>#VALUE!</v>
      </c>
      <c r="N1864" s="22" t="e">
        <v>#VALUE!</v>
      </c>
      <c r="O1864" s="22" t="e">
        <v>#VALUE!</v>
      </c>
      <c r="P1864" s="22" t="e">
        <v>#VALUE!</v>
      </c>
      <c r="Q1864" s="22" t="e">
        <v>#VALUE!</v>
      </c>
      <c r="R1864" s="22" t="e">
        <v>#VALUE!</v>
      </c>
      <c r="S1864" s="22" t="e">
        <v>#VALUE!</v>
      </c>
      <c r="U1864" s="28">
        <f t="shared" si="2829"/>
        <v>39</v>
      </c>
      <c r="V1864" s="28">
        <f t="shared" si="2830"/>
        <v>239</v>
      </c>
    </row>
    <row r="1865" spans="1:22" x14ac:dyDescent="0.3">
      <c r="A1865" s="28">
        <f t="shared" si="2827"/>
        <v>39240</v>
      </c>
      <c r="B1865" s="7">
        <f t="shared" si="2894"/>
        <v>0</v>
      </c>
      <c r="C1865" s="7">
        <f t="shared" si="2895"/>
        <v>0</v>
      </c>
      <c r="D1865" s="7">
        <f t="shared" si="2897"/>
        <v>0</v>
      </c>
      <c r="E1865" s="12" t="s">
        <v>231</v>
      </c>
      <c r="G1865" s="2" t="str">
        <f t="shared" si="2898"/>
        <v/>
      </c>
      <c r="H1865" s="13"/>
      <c r="J1865" s="28" t="str">
        <f t="shared" ref="J1865" si="2902">CONCATENATE(K1862,3)</f>
        <v>103</v>
      </c>
      <c r="K1865" s="22" t="e">
        <v>#VALUE!</v>
      </c>
      <c r="L1865" s="22" t="e">
        <v>#VALUE!</v>
      </c>
      <c r="M1865" s="22" t="e">
        <v>#VALUE!</v>
      </c>
      <c r="N1865" s="22" t="e">
        <v>#VALUE!</v>
      </c>
      <c r="O1865" s="22" t="e">
        <v>#VALUE!</v>
      </c>
      <c r="P1865" s="22" t="e">
        <v>#VALUE!</v>
      </c>
      <c r="Q1865" s="22" t="e">
        <v>#VALUE!</v>
      </c>
      <c r="R1865" s="22" t="e">
        <v>#VALUE!</v>
      </c>
      <c r="S1865" s="22" t="e">
        <v>#VALUE!</v>
      </c>
      <c r="U1865" s="28">
        <f t="shared" si="2829"/>
        <v>39</v>
      </c>
      <c r="V1865" s="28">
        <f t="shared" si="2830"/>
        <v>240</v>
      </c>
    </row>
    <row r="1866" spans="1:22" x14ac:dyDescent="0.3">
      <c r="A1866" s="28">
        <f t="shared" si="2827"/>
        <v>39241</v>
      </c>
      <c r="B1866" s="7">
        <f t="shared" si="2894"/>
        <v>0</v>
      </c>
      <c r="C1866" s="7">
        <f t="shared" si="2895"/>
        <v>0</v>
      </c>
      <c r="D1866" s="7">
        <f t="shared" si="2897"/>
        <v>0</v>
      </c>
      <c r="E1866" s="10">
        <f>IF(D1828="","",MAX(E1867,E1868))*2</f>
        <v>0.2</v>
      </c>
      <c r="G1866" s="2" t="str">
        <f t="shared" si="2898"/>
        <v/>
      </c>
      <c r="H1866" s="13"/>
      <c r="U1866" s="28">
        <f t="shared" si="2829"/>
        <v>39</v>
      </c>
      <c r="V1866" s="28">
        <f t="shared" si="2830"/>
        <v>241</v>
      </c>
    </row>
    <row r="1867" spans="1:22" x14ac:dyDescent="0.3">
      <c r="A1867" s="28">
        <f t="shared" si="2827"/>
        <v>39242</v>
      </c>
      <c r="B1867" s="7">
        <f t="shared" si="2894"/>
        <v>0</v>
      </c>
      <c r="C1867" s="7">
        <f t="shared" si="2895"/>
        <v>0</v>
      </c>
      <c r="D1867" s="7">
        <f t="shared" si="2897"/>
        <v>0</v>
      </c>
      <c r="E1867" s="11">
        <f>ABS(MIN(G1860:G1869))</f>
        <v>0.1</v>
      </c>
      <c r="G1867" s="2" t="str">
        <f t="shared" si="2898"/>
        <v/>
      </c>
      <c r="U1867" s="28">
        <f t="shared" si="2829"/>
        <v>39</v>
      </c>
      <c r="V1867" s="28">
        <f t="shared" si="2830"/>
        <v>242</v>
      </c>
    </row>
    <row r="1868" spans="1:22" x14ac:dyDescent="0.3">
      <c r="A1868" s="28">
        <f t="shared" si="2827"/>
        <v>39243</v>
      </c>
      <c r="B1868" s="7">
        <f t="shared" si="2894"/>
        <v>0</v>
      </c>
      <c r="C1868" s="7">
        <f t="shared" si="2895"/>
        <v>0</v>
      </c>
      <c r="D1868" s="7">
        <f t="shared" si="2897"/>
        <v>0</v>
      </c>
      <c r="E1868" s="11">
        <f>ABS(MAX(G1860:G1869))</f>
        <v>0.1</v>
      </c>
      <c r="G1868" s="2" t="str">
        <f t="shared" si="2898"/>
        <v/>
      </c>
      <c r="U1868" s="28">
        <f t="shared" si="2829"/>
        <v>39</v>
      </c>
      <c r="V1868" s="28">
        <f t="shared" si="2830"/>
        <v>243</v>
      </c>
    </row>
    <row r="1869" spans="1:22" x14ac:dyDescent="0.3">
      <c r="A1869" s="28">
        <f t="shared" si="2827"/>
        <v>39244</v>
      </c>
      <c r="B1869" s="7">
        <f t="shared" si="2894"/>
        <v>0</v>
      </c>
      <c r="C1869" s="7">
        <f t="shared" si="2895"/>
        <v>0</v>
      </c>
      <c r="D1869" s="7">
        <f t="shared" si="2897"/>
        <v>0</v>
      </c>
      <c r="F1869" s="13"/>
      <c r="G1869" s="2" t="str">
        <f t="shared" si="2898"/>
        <v/>
      </c>
      <c r="U1869" s="28">
        <f t="shared" si="2829"/>
        <v>39</v>
      </c>
      <c r="V1869" s="28">
        <f t="shared" si="2830"/>
        <v>244</v>
      </c>
    </row>
    <row r="1870" spans="1:22" x14ac:dyDescent="0.3">
      <c r="A1870" s="28">
        <f t="shared" si="2827"/>
        <v>39245</v>
      </c>
      <c r="F1870" s="13"/>
      <c r="U1870" s="28">
        <f t="shared" si="2829"/>
        <v>39</v>
      </c>
      <c r="V1870" s="28">
        <f t="shared" si="2830"/>
        <v>245</v>
      </c>
    </row>
    <row r="1871" spans="1:22" x14ac:dyDescent="0.3">
      <c r="A1871" s="28">
        <f t="shared" si="2827"/>
        <v>39246</v>
      </c>
      <c r="F1871" s="13"/>
      <c r="U1871" s="28">
        <f t="shared" si="2829"/>
        <v>39</v>
      </c>
      <c r="V1871" s="28">
        <f t="shared" si="2830"/>
        <v>246</v>
      </c>
    </row>
    <row r="1872" spans="1:22" x14ac:dyDescent="0.3">
      <c r="A1872" s="28">
        <f t="shared" si="2827"/>
        <v>39247</v>
      </c>
      <c r="F1872" s="13"/>
      <c r="U1872" s="28">
        <f t="shared" si="2829"/>
        <v>39</v>
      </c>
      <c r="V1872" s="28">
        <f t="shared" si="2830"/>
        <v>247</v>
      </c>
    </row>
    <row r="1873" spans="1:24" s="8" customFormat="1" x14ac:dyDescent="0.3"/>
    <row r="1874" spans="1:24" x14ac:dyDescent="0.3">
      <c r="A1874" s="28">
        <f t="shared" ref="A1874:A1920" si="2903">ROUND(CONCATENATE(U1874,V1874),0)</f>
        <v>40201</v>
      </c>
      <c r="B1874" s="63" t="s">
        <v>0</v>
      </c>
      <c r="C1874" s="63"/>
      <c r="D1874" s="71" t="s">
        <v>75</v>
      </c>
      <c r="E1874" s="71"/>
      <c r="F1874" s="71"/>
      <c r="G1874" s="71"/>
      <c r="H1874" s="71"/>
      <c r="U1874" s="28">
        <f t="shared" ref="U1874" si="2904">U1872+1</f>
        <v>40</v>
      </c>
      <c r="V1874" s="28">
        <v>201</v>
      </c>
    </row>
    <row r="1875" spans="1:24" x14ac:dyDescent="0.3">
      <c r="A1875" s="28">
        <f t="shared" si="2903"/>
        <v>40202</v>
      </c>
      <c r="B1875" s="72" t="s">
        <v>70</v>
      </c>
      <c r="C1875" s="73"/>
      <c r="D1875" s="30" t="s">
        <v>65</v>
      </c>
      <c r="E1875" s="66" t="s">
        <v>71</v>
      </c>
      <c r="F1875" s="66"/>
      <c r="G1875" s="74" t="s">
        <v>67</v>
      </c>
      <c r="H1875" s="74"/>
      <c r="U1875" s="28">
        <f t="shared" ref="U1875" si="2905">U1874</f>
        <v>40</v>
      </c>
      <c r="V1875" s="28">
        <f t="shared" ref="V1875" si="2906">V1874+1</f>
        <v>202</v>
      </c>
    </row>
    <row r="1876" spans="1:24" x14ac:dyDescent="0.3">
      <c r="A1876" s="28">
        <f t="shared" si="2903"/>
        <v>40203</v>
      </c>
      <c r="B1876" s="75" t="s">
        <v>6</v>
      </c>
      <c r="C1876" s="75"/>
      <c r="D1876" s="71" t="s">
        <v>234</v>
      </c>
      <c r="E1876" s="71"/>
      <c r="F1876" s="71"/>
      <c r="G1876" s="71"/>
      <c r="H1876" s="71"/>
      <c r="U1876" s="28">
        <f t="shared" si="2829"/>
        <v>40</v>
      </c>
      <c r="V1876" s="28">
        <f t="shared" si="2830"/>
        <v>203</v>
      </c>
    </row>
    <row r="1877" spans="1:24" x14ac:dyDescent="0.3">
      <c r="A1877" s="28">
        <f t="shared" si="2903"/>
        <v>40204</v>
      </c>
      <c r="B1877" s="63" t="s">
        <v>7</v>
      </c>
      <c r="C1877" s="63"/>
      <c r="D1877" s="71" t="s">
        <v>29</v>
      </c>
      <c r="E1877" s="71"/>
      <c r="F1877" s="71"/>
      <c r="G1877" s="71"/>
      <c r="H1877" s="71"/>
      <c r="J1877" s="17"/>
      <c r="K1877" s="17" t="s">
        <v>53</v>
      </c>
      <c r="L1877" s="17" t="s">
        <v>54</v>
      </c>
      <c r="M1877" s="17" t="s">
        <v>55</v>
      </c>
      <c r="N1877" s="17" t="s">
        <v>56</v>
      </c>
      <c r="O1877" s="17" t="s">
        <v>57</v>
      </c>
      <c r="P1877" s="17" t="s">
        <v>2</v>
      </c>
      <c r="Q1877" s="17" t="s">
        <v>3</v>
      </c>
      <c r="R1877" s="17" t="s">
        <v>4</v>
      </c>
      <c r="S1877" s="17" t="s">
        <v>5</v>
      </c>
      <c r="U1877" s="28">
        <f t="shared" si="2829"/>
        <v>40</v>
      </c>
      <c r="V1877" s="28">
        <f t="shared" si="2830"/>
        <v>204</v>
      </c>
      <c r="X1877" s="1" t="s">
        <v>48</v>
      </c>
    </row>
    <row r="1878" spans="1:24" x14ac:dyDescent="0.3">
      <c r="A1878" s="28">
        <f t="shared" si="2903"/>
        <v>40205</v>
      </c>
      <c r="B1878" s="63" t="s">
        <v>9</v>
      </c>
      <c r="C1878" s="63"/>
      <c r="D1878" s="71" t="s">
        <v>30</v>
      </c>
      <c r="E1878" s="71"/>
      <c r="F1878" s="71"/>
      <c r="G1878" s="71"/>
      <c r="H1878" s="71"/>
      <c r="J1878" s="17">
        <f t="shared" ref="J1878" si="2907">COUNTA(B1890:B1899)</f>
        <v>3</v>
      </c>
      <c r="K1878" s="17">
        <f t="shared" ref="K1878" si="2908">IF(L1878-1&lt;2,0,L1878-1)</f>
        <v>0</v>
      </c>
      <c r="L1878" s="17">
        <f t="shared" ref="L1878" si="2909">IF(M1878-1&lt;2,0,M1878-1)</f>
        <v>0</v>
      </c>
      <c r="M1878" s="17">
        <f t="shared" ref="M1878" si="2910">IF(N1878-1&lt;2,0,N1878-1)</f>
        <v>0</v>
      </c>
      <c r="N1878" s="17">
        <f t="shared" ref="N1878" si="2911">IF(O1878-1&lt;2,0,O1878-1)</f>
        <v>0</v>
      </c>
      <c r="O1878" s="17">
        <f t="shared" ref="O1878" si="2912">IF(P1878-1&lt;2,0,P1878-1)</f>
        <v>0</v>
      </c>
      <c r="P1878" s="17">
        <f t="shared" ref="P1878" si="2913">IF(Q1878-1&lt;2,0,Q1878-1)</f>
        <v>0</v>
      </c>
      <c r="Q1878" s="17">
        <f t="shared" ref="Q1878" si="2914">IF(R1878-1&lt;2,0,R1878-1)</f>
        <v>0</v>
      </c>
      <c r="R1878" s="17">
        <f t="shared" ref="R1878" si="2915">IF(S1878-1&lt;2,0,S1878-1)</f>
        <v>2</v>
      </c>
      <c r="S1878" s="17">
        <f t="shared" ref="S1878" si="2916">J1878</f>
        <v>3</v>
      </c>
      <c r="U1878" s="28">
        <f t="shared" si="2829"/>
        <v>40</v>
      </c>
      <c r="V1878" s="28">
        <f t="shared" si="2830"/>
        <v>205</v>
      </c>
      <c r="X1878" s="1" t="s">
        <v>49</v>
      </c>
    </row>
    <row r="1879" spans="1:24" x14ac:dyDescent="0.3">
      <c r="A1879" s="28">
        <f t="shared" si="2903"/>
        <v>40206</v>
      </c>
      <c r="B1879" s="63" t="s">
        <v>10</v>
      </c>
      <c r="C1879" s="63"/>
      <c r="D1879" s="64" t="s">
        <v>235</v>
      </c>
      <c r="E1879" s="64"/>
      <c r="F1879" s="64"/>
      <c r="G1879" s="64"/>
      <c r="H1879" s="64"/>
      <c r="J1879" s="28" t="str">
        <f t="shared" ref="J1879" si="2917">CONCATENATE(J1878,1)</f>
        <v>31</v>
      </c>
      <c r="K1879" s="29">
        <f t="shared" ref="K1879" si="2918">IF(K1878=0,0,VLOOKUP(J1879,J1883:S1913,K1878,FALSE))</f>
        <v>0</v>
      </c>
      <c r="L1879" s="29">
        <f t="shared" ref="L1879" si="2919">IF(L1878=0,0,VLOOKUP(J1879,J1883:S1913,L1878,FALSE))</f>
        <v>0</v>
      </c>
      <c r="M1879" s="29">
        <f t="shared" ref="M1879" si="2920">IF(M1878=0,0,VLOOKUP(J1879,J1883:S1913,M1878,FALSE))</f>
        <v>0</v>
      </c>
      <c r="N1879" s="29">
        <f t="shared" ref="N1879" si="2921">IF(N1878=0,0,VLOOKUP(J1879,J1883:S1913,N1878,FALSE))</f>
        <v>0</v>
      </c>
      <c r="O1879" s="29">
        <f t="shared" ref="O1879" si="2922">IF(O1878=0,0,VLOOKUP(J1879,J1883:S1913,O1878,FALSE))</f>
        <v>0</v>
      </c>
      <c r="P1879" s="29">
        <f t="shared" ref="P1879" si="2923">IF(P1878=0,0,VLOOKUP(J1879,J1883:S1913,P1878,FALSE))</f>
        <v>0</v>
      </c>
      <c r="Q1879" s="29">
        <f t="shared" ref="Q1879" si="2924">IF(Q1878=0,0,VLOOKUP(J1879,J1883:S1913,Q1878,FALSE))</f>
        <v>0</v>
      </c>
      <c r="R1879" s="29">
        <f t="shared" ref="R1879" si="2925">IF(R1878=0,0,VLOOKUP(J1879,J1883:S1913,R1878,FALSE))</f>
        <v>0.97554011611306746</v>
      </c>
      <c r="S1879" s="29">
        <f t="shared" ref="S1879" si="2926">IF(S1878=0,0,VLOOKUP(J1879,J1883:S1913,S1878,FALSE))</f>
        <v>0.80660512039592547</v>
      </c>
      <c r="U1879" s="28">
        <f t="shared" si="2829"/>
        <v>40</v>
      </c>
      <c r="V1879" s="28">
        <f t="shared" si="2830"/>
        <v>206</v>
      </c>
      <c r="X1879" s="1" t="s">
        <v>50</v>
      </c>
    </row>
    <row r="1880" spans="1:24" x14ac:dyDescent="0.3">
      <c r="A1880" s="28">
        <f t="shared" si="2903"/>
        <v>40207</v>
      </c>
      <c r="B1880" s="63" t="s">
        <v>11</v>
      </c>
      <c r="C1880" s="63"/>
      <c r="D1880" s="64">
        <v>45733</v>
      </c>
      <c r="E1880" s="64"/>
      <c r="F1880" s="64"/>
      <c r="G1880" s="64"/>
      <c r="H1880" s="64"/>
      <c r="J1880" s="28" t="str">
        <f t="shared" ref="J1880" si="2927">CONCATENATE(J1878,2)</f>
        <v>32</v>
      </c>
      <c r="K1880" s="22">
        <f t="shared" ref="K1880" si="2928">IF(K1878=0,0,VLOOKUP(J1880,J1883:S1913,K1878,FALSE))</f>
        <v>0</v>
      </c>
      <c r="L1880" s="22">
        <f t="shared" ref="L1880" si="2929">IF(L1878=0,0,VLOOKUP(J1880,J1883:S1913,L1878,FALSE))</f>
        <v>0</v>
      </c>
      <c r="M1880" s="22">
        <f t="shared" ref="M1880" si="2930">IF(M1878=0,0,VLOOKUP(J1880,J1883:S1913,M1878,FALSE))</f>
        <v>0</v>
      </c>
      <c r="N1880" s="22">
        <f t="shared" ref="N1880" si="2931">IF(N1878=0,0,VLOOKUP(J1880,J1883:S1913,N1878,FALSE))</f>
        <v>0</v>
      </c>
      <c r="O1880" s="22">
        <f t="shared" ref="O1880" si="2932">IF(O1878=0,0,VLOOKUP(J1880,J1883:S1913,O1878,FALSE))</f>
        <v>0</v>
      </c>
      <c r="P1880" s="22">
        <f t="shared" ref="P1880" si="2933">IF(P1878=0,0,VLOOKUP(J1880,J1883:S1913,P1878,FALSE))</f>
        <v>0</v>
      </c>
      <c r="Q1880" s="22">
        <f t="shared" ref="Q1880" si="2934">IF(Q1878=0,0,VLOOKUP(J1880,J1883:S1913,Q1878,FALSE))</f>
        <v>0</v>
      </c>
      <c r="R1880" s="22">
        <f t="shared" ref="R1880" si="2935">IF(R1878=0,0,VLOOKUP(J1880,J1883:S1913,R1878,FALSE))</f>
        <v>8.2423660777047273E-3</v>
      </c>
      <c r="S1880" s="22">
        <f t="shared" ref="S1880" si="2936">IF(S1878=0,0,VLOOKUP(J1880,J1883:S1913,S1878,FALSE))</f>
        <v>0.21573701085207111</v>
      </c>
      <c r="U1880" s="28">
        <f t="shared" si="2829"/>
        <v>40</v>
      </c>
      <c r="V1880" s="28">
        <f t="shared" si="2830"/>
        <v>207</v>
      </c>
    </row>
    <row r="1881" spans="1:24" x14ac:dyDescent="0.3">
      <c r="A1881" s="28">
        <f t="shared" si="2903"/>
        <v>40208</v>
      </c>
      <c r="B1881" s="63" t="s">
        <v>12</v>
      </c>
      <c r="C1881" s="63"/>
      <c r="D1881" s="65">
        <v>46111</v>
      </c>
      <c r="E1881" s="65"/>
      <c r="F1881" s="65"/>
      <c r="G1881" s="65"/>
      <c r="H1881" s="65"/>
      <c r="J1881" s="28" t="str">
        <f t="shared" ref="J1881" si="2937">CONCATENATE(J1878,3)</f>
        <v>33</v>
      </c>
      <c r="K1881" s="22"/>
      <c r="L1881" s="22"/>
      <c r="M1881" s="22"/>
      <c r="N1881" s="22" t="s">
        <v>58</v>
      </c>
      <c r="O1881" s="29">
        <f t="shared" ref="O1881" si="2938">J1878-2</f>
        <v>1</v>
      </c>
      <c r="P1881" s="22" t="s">
        <v>59</v>
      </c>
      <c r="Q1881" s="29">
        <f t="shared" ref="Q1881" si="2939">VLOOKUP(J1881,J1883:S1913,3,FALSE)</f>
        <v>0.11948303988921083</v>
      </c>
      <c r="R1881" s="22" t="s">
        <v>60</v>
      </c>
      <c r="S1881" s="22">
        <f t="shared" ref="S1881" si="2940">VLOOKUP(J1881,J1883:S1913,2,FALSE)</f>
        <v>0.99992861901589425</v>
      </c>
      <c r="U1881" s="28">
        <f t="shared" si="2829"/>
        <v>40</v>
      </c>
      <c r="V1881" s="28">
        <f t="shared" si="2830"/>
        <v>208</v>
      </c>
    </row>
    <row r="1882" spans="1:24" x14ac:dyDescent="0.3">
      <c r="A1882" s="28">
        <f t="shared" si="2903"/>
        <v>40209</v>
      </c>
      <c r="B1882" s="63" t="s">
        <v>13</v>
      </c>
      <c r="C1882" s="63"/>
      <c r="D1882" s="15">
        <v>0.1</v>
      </c>
      <c r="E1882" s="66" t="s">
        <v>14</v>
      </c>
      <c r="F1882" s="66"/>
      <c r="G1882" s="66"/>
      <c r="H1882" s="6" t="s">
        <v>64</v>
      </c>
      <c r="J1882" s="17"/>
      <c r="K1882" s="17">
        <v>3</v>
      </c>
      <c r="L1882" s="17">
        <v>3</v>
      </c>
      <c r="M1882" s="17"/>
      <c r="N1882" s="17"/>
      <c r="O1882" s="17"/>
      <c r="P1882" s="17"/>
      <c r="Q1882" s="17"/>
      <c r="R1882" s="17"/>
      <c r="S1882" s="17"/>
      <c r="U1882" s="28">
        <f t="shared" si="2829"/>
        <v>40</v>
      </c>
      <c r="V1882" s="28">
        <f t="shared" si="2830"/>
        <v>209</v>
      </c>
    </row>
    <row r="1883" spans="1:24" x14ac:dyDescent="0.3">
      <c r="A1883" s="28">
        <f t="shared" si="2903"/>
        <v>40210</v>
      </c>
      <c r="B1883" s="63" t="s">
        <v>15</v>
      </c>
      <c r="C1883" s="63"/>
      <c r="D1883" s="2">
        <f t="shared" ref="D1883" si="2941">MIN(B1890:B1899)</f>
        <v>15</v>
      </c>
      <c r="E1883" s="3" t="s">
        <v>16</v>
      </c>
      <c r="F1883" s="2">
        <f t="shared" ref="F1883" si="2942">MAX(B1890:B1899)</f>
        <v>35</v>
      </c>
      <c r="G1883" s="4" t="str">
        <f t="shared" ref="G1883" si="2943">IF(H1882="","",H1882)</f>
        <v>°C</v>
      </c>
      <c r="H1883" s="14"/>
      <c r="J1883" s="28" t="str">
        <f t="shared" ref="J1883" si="2944">CONCATENATE(K1882,1)</f>
        <v>31</v>
      </c>
      <c r="K1883" s="22">
        <f t="array" ref="K1883:L1885">LINEST(B1890:B1892,C1890:C1892^{1},TRUE,TRUE)</f>
        <v>0.97554011611306746</v>
      </c>
      <c r="L1883" s="22">
        <v>0.80660512039592547</v>
      </c>
      <c r="M1883" s="17"/>
      <c r="N1883" s="17"/>
      <c r="O1883" s="17"/>
      <c r="P1883" s="17"/>
      <c r="Q1883" s="17"/>
      <c r="R1883" s="17"/>
      <c r="S1883" s="17"/>
      <c r="U1883" s="28">
        <f t="shared" si="2829"/>
        <v>40</v>
      </c>
      <c r="V1883" s="28">
        <f t="shared" si="2830"/>
        <v>210</v>
      </c>
    </row>
    <row r="1884" spans="1:24" x14ac:dyDescent="0.3">
      <c r="A1884" s="28">
        <f t="shared" si="2903"/>
        <v>40211</v>
      </c>
      <c r="J1884" s="28" t="str">
        <f t="shared" ref="J1884" si="2945">CONCATENATE(K1882,2)</f>
        <v>32</v>
      </c>
      <c r="K1884" s="22">
        <v>8.2423660777047273E-3</v>
      </c>
      <c r="L1884" s="22">
        <v>0.21573701085207111</v>
      </c>
      <c r="M1884" s="17"/>
      <c r="N1884" s="17"/>
      <c r="O1884" s="17"/>
      <c r="P1884" s="17"/>
      <c r="Q1884" s="17"/>
      <c r="R1884" s="17"/>
      <c r="S1884" s="17"/>
      <c r="U1884" s="28">
        <f t="shared" si="2829"/>
        <v>40</v>
      </c>
      <c r="V1884" s="28">
        <f t="shared" si="2830"/>
        <v>211</v>
      </c>
    </row>
    <row r="1885" spans="1:24" x14ac:dyDescent="0.3">
      <c r="A1885" s="28">
        <f t="shared" si="2903"/>
        <v>40212</v>
      </c>
      <c r="B1885" s="67" t="s">
        <v>17</v>
      </c>
      <c r="C1885" s="67"/>
      <c r="D1885" s="67"/>
      <c r="E1885" s="67"/>
      <c r="F1885" s="67"/>
      <c r="G1885" s="68" t="s">
        <v>31</v>
      </c>
      <c r="H1885" s="69"/>
      <c r="J1885" s="28" t="str">
        <f t="shared" ref="J1885" si="2946">CONCATENATE(K1882,3)</f>
        <v>33</v>
      </c>
      <c r="K1885" s="22">
        <v>0.99992861901589425</v>
      </c>
      <c r="L1885" s="22">
        <v>0.11948303988921083</v>
      </c>
      <c r="M1885" s="17"/>
      <c r="N1885" s="17"/>
      <c r="O1885" s="17"/>
      <c r="P1885" s="17"/>
      <c r="Q1885" s="17"/>
      <c r="R1885" s="17"/>
      <c r="S1885" s="17"/>
      <c r="U1885" s="28">
        <f t="shared" si="2829"/>
        <v>40</v>
      </c>
      <c r="V1885" s="28">
        <f t="shared" si="2830"/>
        <v>212</v>
      </c>
    </row>
    <row r="1886" spans="1:24" x14ac:dyDescent="0.3">
      <c r="A1886" s="28">
        <f t="shared" si="2903"/>
        <v>40213</v>
      </c>
      <c r="B1886" s="66" t="s">
        <v>18</v>
      </c>
      <c r="C1886" s="66"/>
      <c r="D1886" s="66"/>
      <c r="E1886" s="66" t="str">
        <f t="shared" ref="E1886" si="2947">IF(D1879="","",D1879)</f>
        <v>E0132/25</v>
      </c>
      <c r="F1886" s="66"/>
      <c r="G1886" s="4" t="s">
        <v>18</v>
      </c>
      <c r="H1886" s="34" t="s">
        <v>126</v>
      </c>
      <c r="J1886" s="17"/>
      <c r="K1886" s="17">
        <v>4</v>
      </c>
      <c r="L1886" s="17">
        <v>4</v>
      </c>
      <c r="M1886" s="17">
        <v>4</v>
      </c>
      <c r="N1886" s="17"/>
      <c r="O1886" s="17"/>
      <c r="P1886" s="17"/>
      <c r="Q1886" s="17"/>
      <c r="R1886" s="17"/>
      <c r="S1886" s="17"/>
      <c r="U1886" s="28">
        <f t="shared" si="2829"/>
        <v>40</v>
      </c>
      <c r="V1886" s="28">
        <f t="shared" si="2830"/>
        <v>213</v>
      </c>
    </row>
    <row r="1887" spans="1:24" ht="15" customHeight="1" x14ac:dyDescent="0.3">
      <c r="A1887" s="28">
        <f t="shared" si="2903"/>
        <v>40214</v>
      </c>
      <c r="B1887" s="5" t="s">
        <v>19</v>
      </c>
      <c r="C1887" s="5" t="s">
        <v>20</v>
      </c>
      <c r="D1887" s="5" t="s">
        <v>21</v>
      </c>
      <c r="E1887" s="5"/>
      <c r="F1887" s="70" t="s">
        <v>33</v>
      </c>
      <c r="G1887" s="5" t="s">
        <v>19</v>
      </c>
      <c r="H1887" s="5" t="s">
        <v>20</v>
      </c>
      <c r="J1887" s="28" t="str">
        <f t="shared" ref="J1887" si="2948">CONCATENATE(K1886,1)</f>
        <v>41</v>
      </c>
      <c r="K1887" s="22" t="e">
        <f t="array" ref="K1887:M1889">LINEST(B1890:B1893,C1890:C1893^{1,2},TRUE,TRUE)</f>
        <v>#VALUE!</v>
      </c>
      <c r="L1887" s="22" t="e">
        <v>#VALUE!</v>
      </c>
      <c r="M1887" s="22" t="e">
        <v>#VALUE!</v>
      </c>
      <c r="N1887" s="17"/>
      <c r="O1887" s="17"/>
      <c r="P1887" s="17"/>
      <c r="Q1887" s="17"/>
      <c r="R1887" s="17"/>
      <c r="S1887" s="17"/>
      <c r="U1887" s="28">
        <f t="shared" si="2829"/>
        <v>40</v>
      </c>
      <c r="V1887" s="28">
        <f t="shared" si="2830"/>
        <v>214</v>
      </c>
    </row>
    <row r="1888" spans="1:24" x14ac:dyDescent="0.3">
      <c r="A1888" s="28">
        <f t="shared" si="2903"/>
        <v>40215</v>
      </c>
      <c r="B1888" s="5" t="s">
        <v>22</v>
      </c>
      <c r="C1888" s="5" t="s">
        <v>23</v>
      </c>
      <c r="D1888" s="5" t="s">
        <v>24</v>
      </c>
      <c r="E1888" s="5" t="s">
        <v>32</v>
      </c>
      <c r="F1888" s="70"/>
      <c r="G1888" s="5" t="s">
        <v>22</v>
      </c>
      <c r="H1888" s="5" t="s">
        <v>23</v>
      </c>
      <c r="J1888" s="28" t="str">
        <f t="shared" ref="J1888" si="2949">CONCATENATE(K1886,2)</f>
        <v>42</v>
      </c>
      <c r="K1888" s="22" t="e">
        <v>#VALUE!</v>
      </c>
      <c r="L1888" s="22" t="e">
        <v>#VALUE!</v>
      </c>
      <c r="M1888" s="22" t="e">
        <v>#VALUE!</v>
      </c>
      <c r="N1888" s="17"/>
      <c r="O1888" s="17"/>
      <c r="P1888" s="17"/>
      <c r="Q1888" s="17"/>
      <c r="R1888" s="17"/>
      <c r="S1888" s="17"/>
      <c r="U1888" s="28">
        <f t="shared" si="2829"/>
        <v>40</v>
      </c>
      <c r="V1888" s="28">
        <f t="shared" si="2830"/>
        <v>215</v>
      </c>
    </row>
    <row r="1889" spans="1:22" x14ac:dyDescent="0.3">
      <c r="A1889" s="28">
        <f t="shared" si="2903"/>
        <v>40216</v>
      </c>
      <c r="B1889" s="6" t="str">
        <f t="shared" ref="B1889" si="2950">IF(H1882="","",H1882)</f>
        <v>°C</v>
      </c>
      <c r="C1889" s="6" t="str">
        <f t="shared" ref="C1889" si="2951">IF(H1882="","",H1882)</f>
        <v>°C</v>
      </c>
      <c r="D1889" s="6" t="str">
        <f t="shared" ref="D1889" si="2952">IF(H1882="","",H1882)</f>
        <v>°C</v>
      </c>
      <c r="E1889" s="6"/>
      <c r="F1889" s="6"/>
      <c r="G1889" s="6" t="str">
        <f t="shared" ref="G1889" si="2953">IF(H1882="","",H1882)</f>
        <v>°C</v>
      </c>
      <c r="H1889" s="6" t="str">
        <f t="shared" ref="H1889" si="2954">IF(H1882="","",H1882)</f>
        <v>°C</v>
      </c>
      <c r="J1889" s="28" t="str">
        <f t="shared" ref="J1889" si="2955">CONCATENATE(K1886,3)</f>
        <v>43</v>
      </c>
      <c r="K1889" s="22" t="e">
        <v>#VALUE!</v>
      </c>
      <c r="L1889" s="22" t="e">
        <v>#VALUE!</v>
      </c>
      <c r="M1889" s="22" t="e">
        <v>#VALUE!</v>
      </c>
      <c r="N1889" s="17"/>
      <c r="O1889" s="17"/>
      <c r="P1889" s="17"/>
      <c r="Q1889" s="17"/>
      <c r="R1889" s="17"/>
      <c r="S1889" s="17"/>
      <c r="U1889" s="28">
        <f t="shared" si="2829"/>
        <v>40</v>
      </c>
      <c r="V1889" s="28">
        <f t="shared" si="2830"/>
        <v>216</v>
      </c>
    </row>
    <row r="1890" spans="1:22" x14ac:dyDescent="0.3">
      <c r="A1890" s="28">
        <f t="shared" si="2903"/>
        <v>40217</v>
      </c>
      <c r="B1890" s="26">
        <v>15</v>
      </c>
      <c r="C1890" s="26">
        <v>14.5</v>
      </c>
      <c r="D1890" s="26">
        <v>0.2</v>
      </c>
      <c r="E1890" s="9">
        <v>2</v>
      </c>
      <c r="F1890" s="26">
        <v>1000000</v>
      </c>
      <c r="G1890" s="27">
        <v>15</v>
      </c>
      <c r="H1890" s="27">
        <v>14.8</v>
      </c>
      <c r="J1890" s="17"/>
      <c r="K1890" s="17">
        <v>5</v>
      </c>
      <c r="L1890" s="17">
        <v>5</v>
      </c>
      <c r="M1890" s="17">
        <v>5</v>
      </c>
      <c r="N1890" s="17">
        <v>5</v>
      </c>
      <c r="O1890" s="17"/>
      <c r="P1890" s="17"/>
      <c r="Q1890" s="17"/>
      <c r="R1890" s="17"/>
      <c r="S1890" s="17"/>
      <c r="U1890" s="28">
        <f t="shared" si="2829"/>
        <v>40</v>
      </c>
      <c r="V1890" s="28">
        <f t="shared" si="2830"/>
        <v>217</v>
      </c>
    </row>
    <row r="1891" spans="1:22" x14ac:dyDescent="0.3">
      <c r="A1891" s="28">
        <f t="shared" si="2903"/>
        <v>40218</v>
      </c>
      <c r="B1891" s="26">
        <v>25</v>
      </c>
      <c r="C1891" s="26">
        <v>24.9</v>
      </c>
      <c r="D1891" s="26">
        <v>0.2</v>
      </c>
      <c r="E1891" s="9">
        <v>2</v>
      </c>
      <c r="F1891" s="26">
        <v>1000000</v>
      </c>
      <c r="G1891" s="27">
        <v>25</v>
      </c>
      <c r="H1891" s="27">
        <v>24.9</v>
      </c>
      <c r="J1891" s="28" t="str">
        <f t="shared" ref="J1891" si="2956">CONCATENATE(K1890,1)</f>
        <v>51</v>
      </c>
      <c r="K1891" s="22" t="e">
        <f t="array" ref="K1891:N1893">LINEST(B1890:B1894,C1890:C1894^{1,2,3},TRUE,TRUE)</f>
        <v>#VALUE!</v>
      </c>
      <c r="L1891" s="22" t="e">
        <v>#VALUE!</v>
      </c>
      <c r="M1891" s="22" t="e">
        <v>#VALUE!</v>
      </c>
      <c r="N1891" s="22" t="e">
        <v>#VALUE!</v>
      </c>
      <c r="O1891" s="17"/>
      <c r="P1891" s="17"/>
      <c r="Q1891" s="17"/>
      <c r="R1891" s="17"/>
      <c r="S1891" s="17"/>
      <c r="U1891" s="28">
        <f t="shared" ref="U1891:U1954" si="2957">U1890</f>
        <v>40</v>
      </c>
      <c r="V1891" s="28">
        <f t="shared" ref="V1891:V1954" si="2958">V1890+1</f>
        <v>218</v>
      </c>
    </row>
    <row r="1892" spans="1:22" x14ac:dyDescent="0.3">
      <c r="A1892" s="28">
        <f t="shared" si="2903"/>
        <v>40219</v>
      </c>
      <c r="B1892" s="26">
        <v>35</v>
      </c>
      <c r="C1892" s="26">
        <v>35</v>
      </c>
      <c r="D1892" s="26">
        <v>0.2</v>
      </c>
      <c r="E1892" s="9">
        <v>2</v>
      </c>
      <c r="F1892" s="26">
        <v>1000000</v>
      </c>
      <c r="G1892" s="27">
        <v>35</v>
      </c>
      <c r="H1892" s="27">
        <v>35</v>
      </c>
      <c r="J1892" s="28" t="str">
        <f t="shared" ref="J1892" si="2959">CONCATENATE(K1890,2)</f>
        <v>52</v>
      </c>
      <c r="K1892" s="22" t="e">
        <v>#VALUE!</v>
      </c>
      <c r="L1892" s="22" t="e">
        <v>#VALUE!</v>
      </c>
      <c r="M1892" s="22" t="e">
        <v>#VALUE!</v>
      </c>
      <c r="N1892" s="22" t="e">
        <v>#VALUE!</v>
      </c>
      <c r="O1892" s="17"/>
      <c r="P1892" s="17"/>
      <c r="Q1892" s="17"/>
      <c r="R1892" s="17"/>
      <c r="S1892" s="17"/>
      <c r="U1892" s="28">
        <f t="shared" si="2957"/>
        <v>40</v>
      </c>
      <c r="V1892" s="28">
        <f t="shared" si="2958"/>
        <v>219</v>
      </c>
    </row>
    <row r="1893" spans="1:22" x14ac:dyDescent="0.3">
      <c r="A1893" s="28">
        <f t="shared" si="2903"/>
        <v>40220</v>
      </c>
      <c r="B1893" s="26"/>
      <c r="C1893" s="26"/>
      <c r="D1893" s="26"/>
      <c r="E1893" s="9"/>
      <c r="F1893" s="26"/>
      <c r="G1893" s="27"/>
      <c r="H1893" s="27"/>
      <c r="J1893" s="28" t="str">
        <f t="shared" ref="J1893" si="2960">CONCATENATE(K1890,3)</f>
        <v>53</v>
      </c>
      <c r="K1893" s="22" t="e">
        <v>#VALUE!</v>
      </c>
      <c r="L1893" s="22" t="e">
        <v>#VALUE!</v>
      </c>
      <c r="M1893" s="22" t="e">
        <v>#VALUE!</v>
      </c>
      <c r="N1893" s="22" t="e">
        <v>#VALUE!</v>
      </c>
      <c r="O1893" s="17"/>
      <c r="P1893" s="17"/>
      <c r="Q1893" s="17"/>
      <c r="R1893" s="17"/>
      <c r="S1893" s="17"/>
      <c r="U1893" s="28">
        <f t="shared" si="2957"/>
        <v>40</v>
      </c>
      <c r="V1893" s="28">
        <f t="shared" si="2958"/>
        <v>220</v>
      </c>
    </row>
    <row r="1894" spans="1:22" x14ac:dyDescent="0.3">
      <c r="A1894" s="28">
        <f t="shared" si="2903"/>
        <v>40221</v>
      </c>
      <c r="B1894" s="26"/>
      <c r="C1894" s="26"/>
      <c r="D1894" s="26"/>
      <c r="E1894" s="9"/>
      <c r="F1894" s="26"/>
      <c r="G1894" s="27"/>
      <c r="H1894" s="27"/>
      <c r="J1894" s="17"/>
      <c r="K1894" s="17">
        <v>6</v>
      </c>
      <c r="L1894" s="17">
        <v>6</v>
      </c>
      <c r="M1894" s="17">
        <v>6</v>
      </c>
      <c r="N1894" s="17">
        <v>6</v>
      </c>
      <c r="O1894" s="17">
        <v>6</v>
      </c>
      <c r="P1894" s="17"/>
      <c r="Q1894" s="17"/>
      <c r="R1894" s="17"/>
      <c r="S1894" s="17"/>
      <c r="U1894" s="28">
        <f t="shared" si="2957"/>
        <v>40</v>
      </c>
      <c r="V1894" s="28">
        <f t="shared" si="2958"/>
        <v>221</v>
      </c>
    </row>
    <row r="1895" spans="1:22" x14ac:dyDescent="0.3">
      <c r="A1895" s="28">
        <f t="shared" si="2903"/>
        <v>40222</v>
      </c>
      <c r="B1895" s="26"/>
      <c r="C1895" s="26"/>
      <c r="D1895" s="26"/>
      <c r="E1895" s="9"/>
      <c r="F1895" s="26"/>
      <c r="G1895" s="27"/>
      <c r="H1895" s="27"/>
      <c r="J1895" s="28" t="str">
        <f t="shared" ref="J1895" si="2961">CONCATENATE(K1894,1)</f>
        <v>61</v>
      </c>
      <c r="K1895" s="22" t="e">
        <f t="array" ref="K1895:O1897">LINEST(B1890:B1895,C1890:C1895^{1,2,3,4},TRUE,TRUE)</f>
        <v>#VALUE!</v>
      </c>
      <c r="L1895" s="22" t="e">
        <v>#VALUE!</v>
      </c>
      <c r="M1895" s="22" t="e">
        <v>#VALUE!</v>
      </c>
      <c r="N1895" s="22" t="e">
        <v>#VALUE!</v>
      </c>
      <c r="O1895" s="22" t="e">
        <v>#VALUE!</v>
      </c>
      <c r="P1895" s="17"/>
      <c r="Q1895" s="17"/>
      <c r="R1895" s="17"/>
      <c r="S1895" s="17"/>
      <c r="U1895" s="28">
        <f t="shared" si="2957"/>
        <v>40</v>
      </c>
      <c r="V1895" s="28">
        <f t="shared" si="2958"/>
        <v>222</v>
      </c>
    </row>
    <row r="1896" spans="1:22" x14ac:dyDescent="0.3">
      <c r="A1896" s="28">
        <f t="shared" si="2903"/>
        <v>40223</v>
      </c>
      <c r="B1896" s="26"/>
      <c r="C1896" s="26"/>
      <c r="D1896" s="26"/>
      <c r="E1896" s="9"/>
      <c r="F1896" s="26"/>
      <c r="G1896" s="27"/>
      <c r="H1896" s="27"/>
      <c r="J1896" s="28" t="str">
        <f t="shared" ref="J1896" si="2962">CONCATENATE(K1894,2)</f>
        <v>62</v>
      </c>
      <c r="K1896" s="22" t="e">
        <v>#VALUE!</v>
      </c>
      <c r="L1896" s="22" t="e">
        <v>#VALUE!</v>
      </c>
      <c r="M1896" s="22" t="e">
        <v>#VALUE!</v>
      </c>
      <c r="N1896" s="22" t="e">
        <v>#VALUE!</v>
      </c>
      <c r="O1896" s="22" t="e">
        <v>#VALUE!</v>
      </c>
      <c r="P1896" s="17"/>
      <c r="Q1896" s="17"/>
      <c r="R1896" s="17"/>
      <c r="S1896" s="17"/>
      <c r="U1896" s="28">
        <f t="shared" si="2957"/>
        <v>40</v>
      </c>
      <c r="V1896" s="28">
        <f t="shared" si="2958"/>
        <v>223</v>
      </c>
    </row>
    <row r="1897" spans="1:22" x14ac:dyDescent="0.3">
      <c r="A1897" s="28">
        <f t="shared" si="2903"/>
        <v>40224</v>
      </c>
      <c r="B1897" s="26"/>
      <c r="C1897" s="26"/>
      <c r="D1897" s="26"/>
      <c r="E1897" s="9"/>
      <c r="F1897" s="26"/>
      <c r="G1897" s="27"/>
      <c r="H1897" s="27"/>
      <c r="J1897" s="28" t="str">
        <f t="shared" ref="J1897" si="2963">CONCATENATE(K1894,3)</f>
        <v>63</v>
      </c>
      <c r="K1897" s="22" t="e">
        <v>#VALUE!</v>
      </c>
      <c r="L1897" s="22" t="e">
        <v>#VALUE!</v>
      </c>
      <c r="M1897" s="22" t="e">
        <v>#VALUE!</v>
      </c>
      <c r="N1897" s="22" t="e">
        <v>#VALUE!</v>
      </c>
      <c r="O1897" s="22" t="e">
        <v>#VALUE!</v>
      </c>
      <c r="P1897" s="17"/>
      <c r="Q1897" s="17"/>
      <c r="R1897" s="17"/>
      <c r="S1897" s="17"/>
      <c r="U1897" s="28">
        <f t="shared" si="2957"/>
        <v>40</v>
      </c>
      <c r="V1897" s="28">
        <f t="shared" si="2958"/>
        <v>224</v>
      </c>
    </row>
    <row r="1898" spans="1:22" x14ac:dyDescent="0.3">
      <c r="A1898" s="28">
        <f t="shared" si="2903"/>
        <v>40225</v>
      </c>
      <c r="B1898" s="26"/>
      <c r="C1898" s="26"/>
      <c r="D1898" s="26"/>
      <c r="E1898" s="9"/>
      <c r="F1898" s="26"/>
      <c r="G1898" s="27"/>
      <c r="H1898" s="27"/>
      <c r="J1898" s="17"/>
      <c r="K1898" s="17">
        <v>7</v>
      </c>
      <c r="L1898" s="17">
        <v>7</v>
      </c>
      <c r="M1898" s="17">
        <v>7</v>
      </c>
      <c r="N1898" s="17">
        <v>7</v>
      </c>
      <c r="O1898" s="17">
        <v>7</v>
      </c>
      <c r="P1898" s="17">
        <v>7</v>
      </c>
      <c r="Q1898" s="17"/>
      <c r="R1898" s="17"/>
      <c r="S1898" s="17"/>
      <c r="U1898" s="28">
        <f t="shared" si="2957"/>
        <v>40</v>
      </c>
      <c r="V1898" s="28">
        <f t="shared" si="2958"/>
        <v>225</v>
      </c>
    </row>
    <row r="1899" spans="1:22" x14ac:dyDescent="0.3">
      <c r="A1899" s="28">
        <f t="shared" si="2903"/>
        <v>40226</v>
      </c>
      <c r="B1899" s="26"/>
      <c r="C1899" s="26"/>
      <c r="D1899" s="26"/>
      <c r="E1899" s="9"/>
      <c r="F1899" s="26"/>
      <c r="G1899" s="27"/>
      <c r="H1899" s="27"/>
      <c r="J1899" s="28" t="str">
        <f t="shared" ref="J1899" si="2964">CONCATENATE(K1898,1)</f>
        <v>71</v>
      </c>
      <c r="K1899" s="22" t="e">
        <f t="array" ref="K1899:P1901">LINEST(B1890:B1896,C1890:C1896^{1,2,3,4,5},TRUE,TRUE)</f>
        <v>#VALUE!</v>
      </c>
      <c r="L1899" s="22" t="e">
        <v>#VALUE!</v>
      </c>
      <c r="M1899" s="22" t="e">
        <v>#VALUE!</v>
      </c>
      <c r="N1899" s="22" t="e">
        <v>#VALUE!</v>
      </c>
      <c r="O1899" s="22" t="e">
        <v>#VALUE!</v>
      </c>
      <c r="P1899" s="22" t="e">
        <v>#VALUE!</v>
      </c>
      <c r="Q1899" s="17"/>
      <c r="R1899" s="17"/>
      <c r="S1899" s="17"/>
      <c r="U1899" s="28">
        <f t="shared" si="2957"/>
        <v>40</v>
      </c>
      <c r="V1899" s="28">
        <f t="shared" si="2958"/>
        <v>226</v>
      </c>
    </row>
    <row r="1900" spans="1:22" x14ac:dyDescent="0.3">
      <c r="A1900" s="28">
        <f t="shared" si="2903"/>
        <v>40227</v>
      </c>
      <c r="B1900" s="2">
        <f t="shared" ref="B1900" si="2965">COUNT(B1890:B1899)-2</f>
        <v>1</v>
      </c>
      <c r="J1900" s="28" t="str">
        <f t="shared" ref="J1900" si="2966">CONCATENATE(K1898,2)</f>
        <v>72</v>
      </c>
      <c r="K1900" s="22" t="e">
        <v>#VALUE!</v>
      </c>
      <c r="L1900" s="22" t="e">
        <v>#VALUE!</v>
      </c>
      <c r="M1900" s="22" t="e">
        <v>#VALUE!</v>
      </c>
      <c r="N1900" s="22" t="e">
        <v>#VALUE!</v>
      </c>
      <c r="O1900" s="22" t="e">
        <v>#VALUE!</v>
      </c>
      <c r="P1900" s="22" t="e">
        <v>#VALUE!</v>
      </c>
      <c r="Q1900" s="17"/>
      <c r="R1900" s="17"/>
      <c r="S1900" s="17"/>
      <c r="U1900" s="28">
        <f t="shared" si="2957"/>
        <v>40</v>
      </c>
      <c r="V1900" s="28">
        <f t="shared" si="2958"/>
        <v>227</v>
      </c>
    </row>
    <row r="1901" spans="1:22" x14ac:dyDescent="0.3">
      <c r="A1901" s="28">
        <f t="shared" si="2903"/>
        <v>40228</v>
      </c>
      <c r="J1901" s="28" t="str">
        <f t="shared" ref="J1901" si="2967">CONCATENATE(K1898,3)</f>
        <v>73</v>
      </c>
      <c r="K1901" s="22" t="e">
        <v>#VALUE!</v>
      </c>
      <c r="L1901" s="22" t="e">
        <v>#VALUE!</v>
      </c>
      <c r="M1901" s="22" t="e">
        <v>#VALUE!</v>
      </c>
      <c r="N1901" s="22" t="e">
        <v>#VALUE!</v>
      </c>
      <c r="O1901" s="22" t="e">
        <v>#VALUE!</v>
      </c>
      <c r="P1901" s="22" t="e">
        <v>#VALUE!</v>
      </c>
      <c r="Q1901" s="17"/>
      <c r="R1901" s="17"/>
      <c r="S1901" s="17"/>
      <c r="U1901" s="28">
        <f t="shared" si="2957"/>
        <v>40</v>
      </c>
      <c r="V1901" s="28">
        <f t="shared" si="2958"/>
        <v>228</v>
      </c>
    </row>
    <row r="1902" spans="1:22" x14ac:dyDescent="0.3">
      <c r="A1902" s="28">
        <f t="shared" si="2903"/>
        <v>40229</v>
      </c>
      <c r="B1902" s="66" t="s">
        <v>25</v>
      </c>
      <c r="C1902" s="66"/>
      <c r="D1902" s="66"/>
      <c r="E1902" s="66"/>
      <c r="F1902" s="66"/>
      <c r="G1902" s="66"/>
      <c r="H1902" s="66"/>
      <c r="J1902" s="17"/>
      <c r="K1902" s="17">
        <v>8</v>
      </c>
      <c r="L1902" s="17">
        <v>8</v>
      </c>
      <c r="M1902" s="17">
        <v>8</v>
      </c>
      <c r="N1902" s="17">
        <v>8</v>
      </c>
      <c r="O1902" s="17">
        <v>8</v>
      </c>
      <c r="P1902" s="17">
        <v>8</v>
      </c>
      <c r="Q1902" s="17">
        <v>8</v>
      </c>
      <c r="R1902" s="17"/>
      <c r="S1902" s="17"/>
      <c r="U1902" s="28">
        <f t="shared" si="2957"/>
        <v>40</v>
      </c>
      <c r="V1902" s="28">
        <f t="shared" si="2958"/>
        <v>229</v>
      </c>
    </row>
    <row r="1903" spans="1:22" x14ac:dyDescent="0.3">
      <c r="A1903" s="28">
        <f t="shared" si="2903"/>
        <v>40230</v>
      </c>
      <c r="B1903" s="71"/>
      <c r="C1903" s="71"/>
      <c r="D1903" s="71"/>
      <c r="E1903" s="71"/>
      <c r="F1903" s="71"/>
      <c r="G1903" s="71"/>
      <c r="H1903" s="71"/>
      <c r="J1903" s="28" t="str">
        <f t="shared" ref="J1903" si="2968">CONCATENATE(K1902,1)</f>
        <v>81</v>
      </c>
      <c r="K1903" s="22" t="e">
        <f t="array" ref="K1903:Q1905">LINEST(B1890:B1897,C1890:C1897^{1,2,3,4,5,6},TRUE,TRUE)</f>
        <v>#VALUE!</v>
      </c>
      <c r="L1903" s="22" t="e">
        <v>#VALUE!</v>
      </c>
      <c r="M1903" s="22" t="e">
        <v>#VALUE!</v>
      </c>
      <c r="N1903" s="22" t="e">
        <v>#VALUE!</v>
      </c>
      <c r="O1903" s="22" t="e">
        <v>#VALUE!</v>
      </c>
      <c r="P1903" s="22" t="e">
        <v>#VALUE!</v>
      </c>
      <c r="Q1903" s="22" t="e">
        <v>#VALUE!</v>
      </c>
      <c r="R1903" s="17"/>
      <c r="S1903" s="17"/>
      <c r="U1903" s="28">
        <f t="shared" si="2957"/>
        <v>40</v>
      </c>
      <c r="V1903" s="28">
        <f t="shared" si="2958"/>
        <v>230</v>
      </c>
    </row>
    <row r="1904" spans="1:22" x14ac:dyDescent="0.3">
      <c r="A1904" s="28">
        <f t="shared" si="2903"/>
        <v>40231</v>
      </c>
      <c r="B1904" s="71"/>
      <c r="C1904" s="71"/>
      <c r="D1904" s="71"/>
      <c r="E1904" s="71"/>
      <c r="F1904" s="71"/>
      <c r="G1904" s="71"/>
      <c r="H1904" s="71"/>
      <c r="J1904" s="28" t="str">
        <f t="shared" ref="J1904" si="2969">CONCATENATE(K1902,2)</f>
        <v>82</v>
      </c>
      <c r="K1904" s="22" t="e">
        <v>#VALUE!</v>
      </c>
      <c r="L1904" s="22" t="e">
        <v>#VALUE!</v>
      </c>
      <c r="M1904" s="22" t="e">
        <v>#VALUE!</v>
      </c>
      <c r="N1904" s="22" t="e">
        <v>#VALUE!</v>
      </c>
      <c r="O1904" s="22" t="e">
        <v>#VALUE!</v>
      </c>
      <c r="P1904" s="22" t="e">
        <v>#VALUE!</v>
      </c>
      <c r="Q1904" s="22" t="e">
        <v>#VALUE!</v>
      </c>
      <c r="R1904" s="17"/>
      <c r="S1904" s="17"/>
      <c r="U1904" s="28">
        <f t="shared" si="2957"/>
        <v>40</v>
      </c>
      <c r="V1904" s="28">
        <f t="shared" si="2958"/>
        <v>231</v>
      </c>
    </row>
    <row r="1905" spans="1:22" x14ac:dyDescent="0.3">
      <c r="A1905" s="28">
        <f t="shared" si="2903"/>
        <v>40232</v>
      </c>
      <c r="J1905" s="28" t="str">
        <f t="shared" ref="J1905" si="2970">CONCATENATE(K1902,3)</f>
        <v>83</v>
      </c>
      <c r="K1905" s="22" t="e">
        <v>#VALUE!</v>
      </c>
      <c r="L1905" s="22" t="e">
        <v>#VALUE!</v>
      </c>
      <c r="M1905" s="22" t="e">
        <v>#VALUE!</v>
      </c>
      <c r="N1905" s="22" t="e">
        <v>#VALUE!</v>
      </c>
      <c r="O1905" s="22" t="e">
        <v>#VALUE!</v>
      </c>
      <c r="P1905" s="22" t="e">
        <v>#VALUE!</v>
      </c>
      <c r="Q1905" s="22" t="e">
        <v>#VALUE!</v>
      </c>
      <c r="R1905" s="17"/>
      <c r="S1905" s="17"/>
      <c r="U1905" s="28">
        <f t="shared" si="2957"/>
        <v>40</v>
      </c>
      <c r="V1905" s="28">
        <f t="shared" si="2958"/>
        <v>232</v>
      </c>
    </row>
    <row r="1906" spans="1:22" ht="15" customHeight="1" x14ac:dyDescent="0.3">
      <c r="A1906" s="28">
        <f t="shared" si="2903"/>
        <v>40233</v>
      </c>
      <c r="B1906" s="66" t="s">
        <v>52</v>
      </c>
      <c r="C1906" s="66"/>
      <c r="D1906" s="66"/>
      <c r="E1906" s="10">
        <f>IF(D1876="","",MAX(E1907,E1908))</f>
        <v>0.30000000000000071</v>
      </c>
      <c r="J1906" s="17"/>
      <c r="K1906" s="17">
        <v>9</v>
      </c>
      <c r="L1906" s="17">
        <v>9</v>
      </c>
      <c r="M1906" s="17">
        <v>9</v>
      </c>
      <c r="N1906" s="17">
        <v>9</v>
      </c>
      <c r="O1906" s="17">
        <v>9</v>
      </c>
      <c r="P1906" s="17">
        <v>9</v>
      </c>
      <c r="Q1906" s="17">
        <v>9</v>
      </c>
      <c r="R1906" s="17">
        <v>9</v>
      </c>
      <c r="S1906" s="17"/>
      <c r="U1906" s="28">
        <f t="shared" si="2957"/>
        <v>40</v>
      </c>
      <c r="V1906" s="28">
        <f t="shared" si="2958"/>
        <v>233</v>
      </c>
    </row>
    <row r="1907" spans="1:22" x14ac:dyDescent="0.3">
      <c r="A1907" s="28">
        <f t="shared" si="2903"/>
        <v>40234</v>
      </c>
      <c r="B1907" s="2" t="s">
        <v>26</v>
      </c>
      <c r="C1907" s="2" t="s">
        <v>27</v>
      </c>
      <c r="D1907" s="2" t="s">
        <v>28</v>
      </c>
      <c r="E1907" s="11">
        <f>ABS(MIN(D1908:D1917))</f>
        <v>0</v>
      </c>
      <c r="G1907" s="2" t="s">
        <v>230</v>
      </c>
      <c r="J1907" s="28" t="str">
        <f t="shared" ref="J1907" si="2971">CONCATENATE(K1906,1)</f>
        <v>91</v>
      </c>
      <c r="K1907" s="22" t="e">
        <f t="array" ref="K1907:R1909">LINEST(B1890:B1898,C1890:C1898^{1,2,3,4,5,6,7},TRUE,TRUE)</f>
        <v>#VALUE!</v>
      </c>
      <c r="L1907" s="22" t="e">
        <v>#VALUE!</v>
      </c>
      <c r="M1907" s="22" t="e">
        <v>#VALUE!</v>
      </c>
      <c r="N1907" s="22" t="e">
        <v>#VALUE!</v>
      </c>
      <c r="O1907" s="22" t="e">
        <v>#VALUE!</v>
      </c>
      <c r="P1907" s="22" t="e">
        <v>#VALUE!</v>
      </c>
      <c r="Q1907" s="22" t="e">
        <v>#VALUE!</v>
      </c>
      <c r="R1907" s="22" t="e">
        <v>#VALUE!</v>
      </c>
      <c r="S1907" s="17"/>
      <c r="U1907" s="28">
        <f t="shared" si="2957"/>
        <v>40</v>
      </c>
      <c r="V1907" s="28">
        <f t="shared" si="2958"/>
        <v>234</v>
      </c>
    </row>
    <row r="1908" spans="1:22" x14ac:dyDescent="0.3">
      <c r="A1908" s="28">
        <f t="shared" si="2903"/>
        <v>40235</v>
      </c>
      <c r="B1908" s="7">
        <f t="shared" ref="B1908:B1917" si="2972">C1890-B1890</f>
        <v>-0.5</v>
      </c>
      <c r="C1908" s="7">
        <f t="shared" ref="C1908:C1917" si="2973">H1890-G1890</f>
        <v>-0.19999999999999929</v>
      </c>
      <c r="D1908" s="7">
        <f>C1908-B1908</f>
        <v>0.30000000000000071</v>
      </c>
      <c r="E1908" s="11">
        <f>ABS(MAX(D1908:D1917))</f>
        <v>0.30000000000000071</v>
      </c>
      <c r="F1908" s="13"/>
      <c r="G1908" s="2">
        <f>IF(D1890="","",D1890/E1890)</f>
        <v>0.1</v>
      </c>
      <c r="H1908" s="13"/>
      <c r="J1908" s="28" t="str">
        <f t="shared" ref="J1908" si="2974">CONCATENATE(K1906,2)</f>
        <v>92</v>
      </c>
      <c r="K1908" s="22" t="e">
        <v>#VALUE!</v>
      </c>
      <c r="L1908" s="22" t="e">
        <v>#VALUE!</v>
      </c>
      <c r="M1908" s="22" t="e">
        <v>#VALUE!</v>
      </c>
      <c r="N1908" s="22" t="e">
        <v>#VALUE!</v>
      </c>
      <c r="O1908" s="22" t="e">
        <v>#VALUE!</v>
      </c>
      <c r="P1908" s="22" t="e">
        <v>#VALUE!</v>
      </c>
      <c r="Q1908" s="22" t="e">
        <v>#VALUE!</v>
      </c>
      <c r="R1908" s="22" t="e">
        <v>#VALUE!</v>
      </c>
      <c r="S1908" s="17"/>
      <c r="U1908" s="28">
        <f t="shared" si="2957"/>
        <v>40</v>
      </c>
      <c r="V1908" s="28">
        <f t="shared" si="2958"/>
        <v>235</v>
      </c>
    </row>
    <row r="1909" spans="1:22" x14ac:dyDescent="0.3">
      <c r="A1909" s="28">
        <f t="shared" si="2903"/>
        <v>40236</v>
      </c>
      <c r="B1909" s="7">
        <f t="shared" si="2972"/>
        <v>-0.10000000000000142</v>
      </c>
      <c r="C1909" s="7">
        <f t="shared" si="2973"/>
        <v>-0.10000000000000142</v>
      </c>
      <c r="D1909" s="7">
        <f t="shared" ref="D1909:D1917" si="2975">C1909-B1909</f>
        <v>0</v>
      </c>
      <c r="E1909" s="12" t="s">
        <v>34</v>
      </c>
      <c r="G1909" s="2">
        <f t="shared" ref="G1909:G1917" si="2976">IF(D1891="","",D1891/E1891)</f>
        <v>0.1</v>
      </c>
      <c r="H1909" s="13"/>
      <c r="J1909" s="28" t="str">
        <f t="shared" ref="J1909" si="2977">CONCATENATE(K1906,3)</f>
        <v>93</v>
      </c>
      <c r="K1909" s="22" t="e">
        <v>#VALUE!</v>
      </c>
      <c r="L1909" s="22" t="e">
        <v>#VALUE!</v>
      </c>
      <c r="M1909" s="22" t="e">
        <v>#VALUE!</v>
      </c>
      <c r="N1909" s="22" t="e">
        <v>#VALUE!</v>
      </c>
      <c r="O1909" s="22" t="e">
        <v>#VALUE!</v>
      </c>
      <c r="P1909" s="22" t="e">
        <v>#VALUE!</v>
      </c>
      <c r="Q1909" s="22" t="e">
        <v>#VALUE!</v>
      </c>
      <c r="R1909" s="22" t="e">
        <v>#VALUE!</v>
      </c>
      <c r="S1909" s="17"/>
      <c r="U1909" s="28">
        <f t="shared" si="2957"/>
        <v>40</v>
      </c>
      <c r="V1909" s="28">
        <f t="shared" si="2958"/>
        <v>236</v>
      </c>
    </row>
    <row r="1910" spans="1:22" x14ac:dyDescent="0.3">
      <c r="A1910" s="28">
        <f t="shared" si="2903"/>
        <v>40237</v>
      </c>
      <c r="B1910" s="7">
        <f t="shared" si="2972"/>
        <v>0</v>
      </c>
      <c r="C1910" s="7">
        <f t="shared" si="2973"/>
        <v>0</v>
      </c>
      <c r="D1910" s="7">
        <f t="shared" si="2975"/>
        <v>0</v>
      </c>
      <c r="E1910" s="10">
        <f>IF(D1876="","",MAX(E1911,E1912))</f>
        <v>0.5</v>
      </c>
      <c r="G1910" s="2">
        <f t="shared" si="2976"/>
        <v>0.1</v>
      </c>
      <c r="H1910" s="13"/>
      <c r="J1910" s="17"/>
      <c r="K1910" s="17">
        <v>10</v>
      </c>
      <c r="L1910" s="17">
        <v>10</v>
      </c>
      <c r="M1910" s="17">
        <v>10</v>
      </c>
      <c r="N1910" s="17">
        <v>10</v>
      </c>
      <c r="O1910" s="17">
        <v>10</v>
      </c>
      <c r="P1910" s="17">
        <v>10</v>
      </c>
      <c r="Q1910" s="17">
        <v>10</v>
      </c>
      <c r="R1910" s="17">
        <v>10</v>
      </c>
      <c r="S1910" s="17">
        <v>10</v>
      </c>
      <c r="U1910" s="28">
        <f t="shared" si="2957"/>
        <v>40</v>
      </c>
      <c r="V1910" s="28">
        <f t="shared" si="2958"/>
        <v>237</v>
      </c>
    </row>
    <row r="1911" spans="1:22" x14ac:dyDescent="0.3">
      <c r="A1911" s="28">
        <f t="shared" si="2903"/>
        <v>40238</v>
      </c>
      <c r="B1911" s="7">
        <f t="shared" si="2972"/>
        <v>0</v>
      </c>
      <c r="C1911" s="7">
        <f t="shared" si="2973"/>
        <v>0</v>
      </c>
      <c r="D1911" s="7">
        <f t="shared" si="2975"/>
        <v>0</v>
      </c>
      <c r="E1911" s="11">
        <f>ABS(MIN(B1908:B1917))</f>
        <v>0.5</v>
      </c>
      <c r="G1911" s="2" t="str">
        <f t="shared" si="2976"/>
        <v/>
      </c>
      <c r="H1911" s="13"/>
      <c r="J1911" s="28" t="str">
        <f t="shared" ref="J1911" si="2978">CONCATENATE(K1910,1)</f>
        <v>101</v>
      </c>
      <c r="K1911" s="22" t="e">
        <f t="array" ref="K1911:S1913">LINEST(B1890:B1899,C1890:C1899^{1,2,3,4,5,6,7,8},TRUE,TRUE)</f>
        <v>#VALUE!</v>
      </c>
      <c r="L1911" s="22" t="e">
        <v>#VALUE!</v>
      </c>
      <c r="M1911" s="22" t="e">
        <v>#VALUE!</v>
      </c>
      <c r="N1911" s="22" t="e">
        <v>#VALUE!</v>
      </c>
      <c r="O1911" s="22" t="e">
        <v>#VALUE!</v>
      </c>
      <c r="P1911" s="22" t="e">
        <v>#VALUE!</v>
      </c>
      <c r="Q1911" s="22" t="e">
        <v>#VALUE!</v>
      </c>
      <c r="R1911" s="22" t="e">
        <v>#VALUE!</v>
      </c>
      <c r="S1911" s="22" t="e">
        <v>#VALUE!</v>
      </c>
      <c r="U1911" s="28">
        <f t="shared" si="2957"/>
        <v>40</v>
      </c>
      <c r="V1911" s="28">
        <f t="shared" si="2958"/>
        <v>238</v>
      </c>
    </row>
    <row r="1912" spans="1:22" x14ac:dyDescent="0.3">
      <c r="A1912" s="28">
        <f t="shared" si="2903"/>
        <v>40239</v>
      </c>
      <c r="B1912" s="7">
        <f t="shared" si="2972"/>
        <v>0</v>
      </c>
      <c r="C1912" s="7">
        <f t="shared" si="2973"/>
        <v>0</v>
      </c>
      <c r="D1912" s="7">
        <f t="shared" si="2975"/>
        <v>0</v>
      </c>
      <c r="E1912" s="11">
        <f>ABS(MAX(B1908:B1917))</f>
        <v>0</v>
      </c>
      <c r="G1912" s="2" t="str">
        <f t="shared" si="2976"/>
        <v/>
      </c>
      <c r="H1912" s="13"/>
      <c r="J1912" s="28" t="str">
        <f t="shared" ref="J1912" si="2979">CONCATENATE(K1910,2)</f>
        <v>102</v>
      </c>
      <c r="K1912" s="22" t="e">
        <v>#VALUE!</v>
      </c>
      <c r="L1912" s="22" t="e">
        <v>#VALUE!</v>
      </c>
      <c r="M1912" s="22" t="e">
        <v>#VALUE!</v>
      </c>
      <c r="N1912" s="22" t="e">
        <v>#VALUE!</v>
      </c>
      <c r="O1912" s="22" t="e">
        <v>#VALUE!</v>
      </c>
      <c r="P1912" s="22" t="e">
        <v>#VALUE!</v>
      </c>
      <c r="Q1912" s="22" t="e">
        <v>#VALUE!</v>
      </c>
      <c r="R1912" s="22" t="e">
        <v>#VALUE!</v>
      </c>
      <c r="S1912" s="22" t="e">
        <v>#VALUE!</v>
      </c>
      <c r="U1912" s="28">
        <f t="shared" si="2957"/>
        <v>40</v>
      </c>
      <c r="V1912" s="28">
        <f t="shared" si="2958"/>
        <v>239</v>
      </c>
    </row>
    <row r="1913" spans="1:22" x14ac:dyDescent="0.3">
      <c r="A1913" s="28">
        <f t="shared" si="2903"/>
        <v>40240</v>
      </c>
      <c r="B1913" s="7">
        <f t="shared" si="2972"/>
        <v>0</v>
      </c>
      <c r="C1913" s="7">
        <f t="shared" si="2973"/>
        <v>0</v>
      </c>
      <c r="D1913" s="7">
        <f t="shared" si="2975"/>
        <v>0</v>
      </c>
      <c r="E1913" s="12" t="s">
        <v>231</v>
      </c>
      <c r="G1913" s="2" t="str">
        <f t="shared" si="2976"/>
        <v/>
      </c>
      <c r="H1913" s="13"/>
      <c r="J1913" s="28" t="str">
        <f t="shared" ref="J1913" si="2980">CONCATENATE(K1910,3)</f>
        <v>103</v>
      </c>
      <c r="K1913" s="22" t="e">
        <v>#VALUE!</v>
      </c>
      <c r="L1913" s="22" t="e">
        <v>#VALUE!</v>
      </c>
      <c r="M1913" s="22" t="e">
        <v>#VALUE!</v>
      </c>
      <c r="N1913" s="22" t="e">
        <v>#VALUE!</v>
      </c>
      <c r="O1913" s="22" t="e">
        <v>#VALUE!</v>
      </c>
      <c r="P1913" s="22" t="e">
        <v>#VALUE!</v>
      </c>
      <c r="Q1913" s="22" t="e">
        <v>#VALUE!</v>
      </c>
      <c r="R1913" s="22" t="e">
        <v>#VALUE!</v>
      </c>
      <c r="S1913" s="22" t="e">
        <v>#VALUE!</v>
      </c>
      <c r="U1913" s="28">
        <f t="shared" si="2957"/>
        <v>40</v>
      </c>
      <c r="V1913" s="28">
        <f t="shared" si="2958"/>
        <v>240</v>
      </c>
    </row>
    <row r="1914" spans="1:22" x14ac:dyDescent="0.3">
      <c r="A1914" s="28">
        <f t="shared" si="2903"/>
        <v>40241</v>
      </c>
      <c r="B1914" s="7">
        <f t="shared" si="2972"/>
        <v>0</v>
      </c>
      <c r="C1914" s="7">
        <f t="shared" si="2973"/>
        <v>0</v>
      </c>
      <c r="D1914" s="7">
        <f t="shared" si="2975"/>
        <v>0</v>
      </c>
      <c r="E1914" s="10">
        <f>IF(D1876="","",MAX(E1915,E1916))*2</f>
        <v>0.2</v>
      </c>
      <c r="G1914" s="2" t="str">
        <f t="shared" si="2976"/>
        <v/>
      </c>
      <c r="H1914" s="13"/>
      <c r="U1914" s="28">
        <f t="shared" si="2957"/>
        <v>40</v>
      </c>
      <c r="V1914" s="28">
        <f t="shared" si="2958"/>
        <v>241</v>
      </c>
    </row>
    <row r="1915" spans="1:22" x14ac:dyDescent="0.3">
      <c r="A1915" s="28">
        <f t="shared" si="2903"/>
        <v>40242</v>
      </c>
      <c r="B1915" s="7">
        <f t="shared" si="2972"/>
        <v>0</v>
      </c>
      <c r="C1915" s="7">
        <f t="shared" si="2973"/>
        <v>0</v>
      </c>
      <c r="D1915" s="7">
        <f t="shared" si="2975"/>
        <v>0</v>
      </c>
      <c r="E1915" s="11">
        <f>ABS(MIN(G1908:G1917))</f>
        <v>0.1</v>
      </c>
      <c r="G1915" s="2" t="str">
        <f t="shared" si="2976"/>
        <v/>
      </c>
      <c r="U1915" s="28">
        <f t="shared" si="2957"/>
        <v>40</v>
      </c>
      <c r="V1915" s="28">
        <f t="shared" si="2958"/>
        <v>242</v>
      </c>
    </row>
    <row r="1916" spans="1:22" x14ac:dyDescent="0.3">
      <c r="A1916" s="28">
        <f t="shared" si="2903"/>
        <v>40243</v>
      </c>
      <c r="B1916" s="7">
        <f t="shared" si="2972"/>
        <v>0</v>
      </c>
      <c r="C1916" s="7">
        <f t="shared" si="2973"/>
        <v>0</v>
      </c>
      <c r="D1916" s="7">
        <f t="shared" si="2975"/>
        <v>0</v>
      </c>
      <c r="E1916" s="11">
        <f>ABS(MAX(G1908:G1917))</f>
        <v>0.1</v>
      </c>
      <c r="G1916" s="2" t="str">
        <f t="shared" si="2976"/>
        <v/>
      </c>
      <c r="U1916" s="28">
        <f t="shared" si="2957"/>
        <v>40</v>
      </c>
      <c r="V1916" s="28">
        <f t="shared" si="2958"/>
        <v>243</v>
      </c>
    </row>
    <row r="1917" spans="1:22" x14ac:dyDescent="0.3">
      <c r="A1917" s="28">
        <f t="shared" si="2903"/>
        <v>40244</v>
      </c>
      <c r="B1917" s="7">
        <f t="shared" si="2972"/>
        <v>0</v>
      </c>
      <c r="C1917" s="7">
        <f t="shared" si="2973"/>
        <v>0</v>
      </c>
      <c r="D1917" s="7">
        <f t="shared" si="2975"/>
        <v>0</v>
      </c>
      <c r="F1917" s="13"/>
      <c r="G1917" s="2" t="str">
        <f t="shared" si="2976"/>
        <v/>
      </c>
      <c r="U1917" s="28">
        <f t="shared" si="2957"/>
        <v>40</v>
      </c>
      <c r="V1917" s="28">
        <f t="shared" si="2958"/>
        <v>244</v>
      </c>
    </row>
    <row r="1918" spans="1:22" x14ac:dyDescent="0.3">
      <c r="A1918" s="28">
        <f t="shared" si="2903"/>
        <v>40245</v>
      </c>
      <c r="F1918" s="13"/>
      <c r="U1918" s="28">
        <f t="shared" si="2957"/>
        <v>40</v>
      </c>
      <c r="V1918" s="28">
        <f t="shared" si="2958"/>
        <v>245</v>
      </c>
    </row>
    <row r="1919" spans="1:22" x14ac:dyDescent="0.3">
      <c r="A1919" s="28">
        <f t="shared" si="2903"/>
        <v>40246</v>
      </c>
      <c r="F1919" s="13"/>
      <c r="U1919" s="28">
        <f t="shared" si="2957"/>
        <v>40</v>
      </c>
      <c r="V1919" s="28">
        <f t="shared" si="2958"/>
        <v>246</v>
      </c>
    </row>
    <row r="1920" spans="1:22" x14ac:dyDescent="0.3">
      <c r="A1920" s="28">
        <f t="shared" si="2903"/>
        <v>40247</v>
      </c>
      <c r="F1920" s="13"/>
      <c r="U1920" s="28">
        <f t="shared" si="2957"/>
        <v>40</v>
      </c>
      <c r="V1920" s="28">
        <f t="shared" si="2958"/>
        <v>247</v>
      </c>
    </row>
    <row r="1921" spans="1:24" s="8" customFormat="1" x14ac:dyDescent="0.3"/>
    <row r="1922" spans="1:24" x14ac:dyDescent="0.3">
      <c r="A1922" s="28">
        <f t="shared" ref="A1922:A1968" si="2981">ROUND(CONCATENATE(U1922,V1922),0)</f>
        <v>41201</v>
      </c>
      <c r="B1922" s="63" t="s">
        <v>0</v>
      </c>
      <c r="C1922" s="63"/>
      <c r="D1922" s="71" t="s">
        <v>75</v>
      </c>
      <c r="E1922" s="71"/>
      <c r="F1922" s="71"/>
      <c r="G1922" s="71"/>
      <c r="H1922" s="71"/>
      <c r="U1922" s="28">
        <f t="shared" ref="U1922" si="2982">U1920+1</f>
        <v>41</v>
      </c>
      <c r="V1922" s="28">
        <v>201</v>
      </c>
    </row>
    <row r="1923" spans="1:24" x14ac:dyDescent="0.3">
      <c r="A1923" s="28">
        <f t="shared" si="2981"/>
        <v>41202</v>
      </c>
      <c r="B1923" s="72" t="s">
        <v>70</v>
      </c>
      <c r="C1923" s="73"/>
      <c r="D1923" s="30" t="s">
        <v>66</v>
      </c>
      <c r="E1923" s="66" t="s">
        <v>71</v>
      </c>
      <c r="F1923" s="66"/>
      <c r="G1923" s="74" t="s">
        <v>67</v>
      </c>
      <c r="H1923" s="74"/>
      <c r="U1923" s="28">
        <f t="shared" ref="U1923" si="2983">U1922</f>
        <v>41</v>
      </c>
      <c r="V1923" s="28">
        <f t="shared" ref="V1923" si="2984">V1922+1</f>
        <v>202</v>
      </c>
    </row>
    <row r="1924" spans="1:24" x14ac:dyDescent="0.3">
      <c r="A1924" s="28">
        <f t="shared" si="2981"/>
        <v>41203</v>
      </c>
      <c r="B1924" s="75" t="s">
        <v>6</v>
      </c>
      <c r="C1924" s="75"/>
      <c r="D1924" s="71" t="s">
        <v>234</v>
      </c>
      <c r="E1924" s="71"/>
      <c r="F1924" s="71"/>
      <c r="G1924" s="71"/>
      <c r="H1924" s="71"/>
      <c r="U1924" s="28">
        <f t="shared" si="2957"/>
        <v>41</v>
      </c>
      <c r="V1924" s="28">
        <f t="shared" si="2958"/>
        <v>203</v>
      </c>
    </row>
    <row r="1925" spans="1:24" x14ac:dyDescent="0.3">
      <c r="A1925" s="28">
        <f t="shared" si="2981"/>
        <v>41204</v>
      </c>
      <c r="B1925" s="63" t="s">
        <v>7</v>
      </c>
      <c r="C1925" s="63"/>
      <c r="D1925" s="71" t="s">
        <v>29</v>
      </c>
      <c r="E1925" s="71"/>
      <c r="F1925" s="71"/>
      <c r="G1925" s="71"/>
      <c r="H1925" s="71"/>
      <c r="J1925" s="17"/>
      <c r="K1925" s="17" t="s">
        <v>53</v>
      </c>
      <c r="L1925" s="17" t="s">
        <v>54</v>
      </c>
      <c r="M1925" s="17" t="s">
        <v>55</v>
      </c>
      <c r="N1925" s="17" t="s">
        <v>56</v>
      </c>
      <c r="O1925" s="17" t="s">
        <v>57</v>
      </c>
      <c r="P1925" s="17" t="s">
        <v>2</v>
      </c>
      <c r="Q1925" s="17" t="s">
        <v>3</v>
      </c>
      <c r="R1925" s="17" t="s">
        <v>4</v>
      </c>
      <c r="S1925" s="17" t="s">
        <v>5</v>
      </c>
      <c r="U1925" s="28">
        <f t="shared" si="2957"/>
        <v>41</v>
      </c>
      <c r="V1925" s="28">
        <f t="shared" si="2958"/>
        <v>204</v>
      </c>
      <c r="X1925" s="1" t="s">
        <v>48</v>
      </c>
    </row>
    <row r="1926" spans="1:24" x14ac:dyDescent="0.3">
      <c r="A1926" s="28">
        <f t="shared" si="2981"/>
        <v>41205</v>
      </c>
      <c r="B1926" s="63" t="s">
        <v>9</v>
      </c>
      <c r="C1926" s="63"/>
      <c r="D1926" s="71" t="s">
        <v>30</v>
      </c>
      <c r="E1926" s="71"/>
      <c r="F1926" s="71"/>
      <c r="G1926" s="71"/>
      <c r="H1926" s="71"/>
      <c r="J1926" s="17">
        <f t="shared" ref="J1926" si="2985">COUNTA(B1938:B1947)</f>
        <v>3</v>
      </c>
      <c r="K1926" s="17">
        <f t="shared" ref="K1926" si="2986">IF(L1926-1&lt;2,0,L1926-1)</f>
        <v>0</v>
      </c>
      <c r="L1926" s="17">
        <f t="shared" ref="L1926" si="2987">IF(M1926-1&lt;2,0,M1926-1)</f>
        <v>0</v>
      </c>
      <c r="M1926" s="17">
        <f t="shared" ref="M1926" si="2988">IF(N1926-1&lt;2,0,N1926-1)</f>
        <v>0</v>
      </c>
      <c r="N1926" s="17">
        <f t="shared" ref="N1926" si="2989">IF(O1926-1&lt;2,0,O1926-1)</f>
        <v>0</v>
      </c>
      <c r="O1926" s="17">
        <f t="shared" ref="O1926" si="2990">IF(P1926-1&lt;2,0,P1926-1)</f>
        <v>0</v>
      </c>
      <c r="P1926" s="17">
        <f t="shared" ref="P1926" si="2991">IF(Q1926-1&lt;2,0,Q1926-1)</f>
        <v>0</v>
      </c>
      <c r="Q1926" s="17">
        <f t="shared" ref="Q1926" si="2992">IF(R1926-1&lt;2,0,R1926-1)</f>
        <v>0</v>
      </c>
      <c r="R1926" s="17">
        <f t="shared" ref="R1926" si="2993">IF(S1926-1&lt;2,0,S1926-1)</f>
        <v>2</v>
      </c>
      <c r="S1926" s="17">
        <f t="shared" ref="S1926" si="2994">J1926</f>
        <v>3</v>
      </c>
      <c r="U1926" s="28">
        <f t="shared" si="2957"/>
        <v>41</v>
      </c>
      <c r="V1926" s="28">
        <f t="shared" si="2958"/>
        <v>205</v>
      </c>
      <c r="X1926" s="1" t="s">
        <v>49</v>
      </c>
    </row>
    <row r="1927" spans="1:24" x14ac:dyDescent="0.3">
      <c r="A1927" s="28">
        <f t="shared" si="2981"/>
        <v>41206</v>
      </c>
      <c r="B1927" s="63" t="s">
        <v>10</v>
      </c>
      <c r="C1927" s="63"/>
      <c r="D1927" s="64" t="s">
        <v>235</v>
      </c>
      <c r="E1927" s="64"/>
      <c r="F1927" s="64"/>
      <c r="G1927" s="64"/>
      <c r="H1927" s="64"/>
      <c r="J1927" s="28" t="str">
        <f t="shared" ref="J1927" si="2995">CONCATENATE(J1926,1)</f>
        <v>31</v>
      </c>
      <c r="K1927" s="29">
        <f t="shared" ref="K1927" si="2996">IF(K1926=0,0,VLOOKUP(J1927,J1931:S1961,K1926,FALSE))</f>
        <v>0</v>
      </c>
      <c r="L1927" s="29">
        <f t="shared" ref="L1927" si="2997">IF(L1926=0,0,VLOOKUP(J1927,J1931:S1961,L1926,FALSE))</f>
        <v>0</v>
      </c>
      <c r="M1927" s="29">
        <f t="shared" ref="M1927" si="2998">IF(M1926=0,0,VLOOKUP(J1927,J1931:S1961,M1926,FALSE))</f>
        <v>0</v>
      </c>
      <c r="N1927" s="29">
        <f t="shared" ref="N1927" si="2999">IF(N1926=0,0,VLOOKUP(J1927,J1931:S1961,N1926,FALSE))</f>
        <v>0</v>
      </c>
      <c r="O1927" s="29">
        <f t="shared" ref="O1927" si="3000">IF(O1926=0,0,VLOOKUP(J1927,J1931:S1961,O1926,FALSE))</f>
        <v>0</v>
      </c>
      <c r="P1927" s="29">
        <f t="shared" ref="P1927" si="3001">IF(P1926=0,0,VLOOKUP(J1927,J1931:S1961,P1926,FALSE))</f>
        <v>0</v>
      </c>
      <c r="Q1927" s="29">
        <f t="shared" ref="Q1927" si="3002">IF(Q1926=0,0,VLOOKUP(J1927,J1931:S1961,Q1926,FALSE))</f>
        <v>0</v>
      </c>
      <c r="R1927" s="29">
        <f t="shared" ref="R1927" si="3003">IF(R1926=0,0,VLOOKUP(J1927,J1931:S1961,R1926,FALSE))</f>
        <v>0.98521370563302813</v>
      </c>
      <c r="S1927" s="29">
        <f t="shared" ref="S1927" si="3004">IF(S1926=0,0,VLOOKUP(J1927,J1931:S1961,S1926,FALSE))</f>
        <v>0.69806192771863707</v>
      </c>
      <c r="U1927" s="28">
        <f t="shared" si="2957"/>
        <v>41</v>
      </c>
      <c r="V1927" s="28">
        <f t="shared" si="2958"/>
        <v>206</v>
      </c>
      <c r="X1927" s="1" t="s">
        <v>50</v>
      </c>
    </row>
    <row r="1928" spans="1:24" x14ac:dyDescent="0.3">
      <c r="A1928" s="28">
        <f t="shared" si="2981"/>
        <v>41207</v>
      </c>
      <c r="B1928" s="63" t="s">
        <v>11</v>
      </c>
      <c r="C1928" s="63"/>
      <c r="D1928" s="64">
        <v>45733</v>
      </c>
      <c r="E1928" s="64"/>
      <c r="F1928" s="64"/>
      <c r="G1928" s="64"/>
      <c r="H1928" s="64"/>
      <c r="J1928" s="28" t="str">
        <f t="shared" ref="J1928" si="3005">CONCATENATE(J1926,2)</f>
        <v>32</v>
      </c>
      <c r="K1928" s="22">
        <f t="shared" ref="K1928" si="3006">IF(K1926=0,0,VLOOKUP(J1928,J1931:S1961,K1926,FALSE))</f>
        <v>0</v>
      </c>
      <c r="L1928" s="22">
        <f t="shared" ref="L1928" si="3007">IF(L1926=0,0,VLOOKUP(J1928,J1931:S1961,L1926,FALSE))</f>
        <v>0</v>
      </c>
      <c r="M1928" s="22">
        <f t="shared" ref="M1928" si="3008">IF(M1926=0,0,VLOOKUP(J1928,J1931:S1961,M1926,FALSE))</f>
        <v>0</v>
      </c>
      <c r="N1928" s="22">
        <f t="shared" ref="N1928" si="3009">IF(N1926=0,0,VLOOKUP(J1928,J1931:S1961,N1926,FALSE))</f>
        <v>0</v>
      </c>
      <c r="O1928" s="22">
        <f t="shared" ref="O1928" si="3010">IF(O1926=0,0,VLOOKUP(J1928,J1931:S1961,O1926,FALSE))</f>
        <v>0</v>
      </c>
      <c r="P1928" s="22">
        <f t="shared" ref="P1928" si="3011">IF(P1926=0,0,VLOOKUP(J1928,J1931:S1961,P1926,FALSE))</f>
        <v>0</v>
      </c>
      <c r="Q1928" s="22">
        <f t="shared" ref="Q1928" si="3012">IF(Q1926=0,0,VLOOKUP(J1928,J1931:S1961,Q1926,FALSE))</f>
        <v>0</v>
      </c>
      <c r="R1928" s="22">
        <f t="shared" ref="R1928" si="3013">IF(R1926=0,0,VLOOKUP(J1928,J1931:S1961,R1926,FALSE))</f>
        <v>2.8020364441209249E-3</v>
      </c>
      <c r="S1928" s="22">
        <f t="shared" ref="S1928" si="3014">IF(S1926=0,0,VLOOKUP(J1928,J1931:S1961,S1926,FALSE))</f>
        <v>7.2913633061662528E-2</v>
      </c>
      <c r="U1928" s="28">
        <f t="shared" si="2957"/>
        <v>41</v>
      </c>
      <c r="V1928" s="28">
        <f t="shared" si="2958"/>
        <v>207</v>
      </c>
    </row>
    <row r="1929" spans="1:24" x14ac:dyDescent="0.3">
      <c r="A1929" s="28">
        <f t="shared" si="2981"/>
        <v>41208</v>
      </c>
      <c r="B1929" s="63" t="s">
        <v>12</v>
      </c>
      <c r="C1929" s="63"/>
      <c r="D1929" s="65">
        <v>46111</v>
      </c>
      <c r="E1929" s="65"/>
      <c r="F1929" s="65"/>
      <c r="G1929" s="65"/>
      <c r="H1929" s="65"/>
      <c r="J1929" s="28" t="str">
        <f t="shared" ref="J1929" si="3015">CONCATENATE(J1926,3)</f>
        <v>33</v>
      </c>
      <c r="K1929" s="22"/>
      <c r="L1929" s="22"/>
      <c r="M1929" s="22"/>
      <c r="N1929" s="22" t="s">
        <v>58</v>
      </c>
      <c r="O1929" s="29">
        <f t="shared" ref="O1929" si="3016">J1926-2</f>
        <v>1</v>
      </c>
      <c r="P1929" s="22" t="s">
        <v>59</v>
      </c>
      <c r="Q1929" s="29">
        <f t="shared" ref="Q1929" si="3017">VLOOKUP(J1929,J1931:S1961,3,FALSE)</f>
        <v>4.0221343777805174E-2</v>
      </c>
      <c r="R1929" s="22" t="s">
        <v>60</v>
      </c>
      <c r="S1929" s="22">
        <f t="shared" ref="S1929" si="3018">VLOOKUP(J1929,J1931:S1961,2,FALSE)</f>
        <v>0.99999191121752362</v>
      </c>
      <c r="U1929" s="28">
        <f t="shared" si="2957"/>
        <v>41</v>
      </c>
      <c r="V1929" s="28">
        <f t="shared" si="2958"/>
        <v>208</v>
      </c>
    </row>
    <row r="1930" spans="1:24" x14ac:dyDescent="0.3">
      <c r="A1930" s="28">
        <f t="shared" si="2981"/>
        <v>41209</v>
      </c>
      <c r="B1930" s="63" t="s">
        <v>13</v>
      </c>
      <c r="C1930" s="63"/>
      <c r="D1930" s="15">
        <v>0.1</v>
      </c>
      <c r="E1930" s="66" t="s">
        <v>14</v>
      </c>
      <c r="F1930" s="66"/>
      <c r="G1930" s="66"/>
      <c r="H1930" s="6" t="s">
        <v>64</v>
      </c>
      <c r="J1930" s="17"/>
      <c r="K1930" s="17">
        <v>3</v>
      </c>
      <c r="L1930" s="17">
        <v>3</v>
      </c>
      <c r="M1930" s="17"/>
      <c r="N1930" s="17"/>
      <c r="O1930" s="17"/>
      <c r="P1930" s="17"/>
      <c r="Q1930" s="17"/>
      <c r="R1930" s="17"/>
      <c r="S1930" s="17"/>
      <c r="U1930" s="28">
        <f t="shared" si="2957"/>
        <v>41</v>
      </c>
      <c r="V1930" s="28">
        <f t="shared" si="2958"/>
        <v>209</v>
      </c>
    </row>
    <row r="1931" spans="1:24" x14ac:dyDescent="0.3">
      <c r="A1931" s="28">
        <f t="shared" si="2981"/>
        <v>41210</v>
      </c>
      <c r="B1931" s="63" t="s">
        <v>15</v>
      </c>
      <c r="C1931" s="63"/>
      <c r="D1931" s="2">
        <f t="shared" ref="D1931" si="3019">MIN(B1938:B1947)</f>
        <v>15</v>
      </c>
      <c r="E1931" s="3" t="s">
        <v>16</v>
      </c>
      <c r="F1931" s="2">
        <f t="shared" ref="F1931" si="3020">MAX(B1938:B1947)</f>
        <v>35</v>
      </c>
      <c r="G1931" s="4" t="str">
        <f t="shared" ref="G1931" si="3021">IF(H1930="","",H1930)</f>
        <v>°C</v>
      </c>
      <c r="H1931" s="14"/>
      <c r="J1931" s="28" t="str">
        <f t="shared" ref="J1931" si="3022">CONCATENATE(K1930,1)</f>
        <v>31</v>
      </c>
      <c r="K1931" s="22">
        <f t="array" ref="K1931:L1933">LINEST(B1938:B1940,C1938:C1940^{1},TRUE,TRUE)</f>
        <v>0.98521370563302813</v>
      </c>
      <c r="L1931" s="22">
        <v>0.69806192771863707</v>
      </c>
      <c r="M1931" s="17"/>
      <c r="N1931" s="17"/>
      <c r="O1931" s="17"/>
      <c r="P1931" s="17"/>
      <c r="Q1931" s="17"/>
      <c r="R1931" s="17"/>
      <c r="S1931" s="17"/>
      <c r="U1931" s="28">
        <f t="shared" si="2957"/>
        <v>41</v>
      </c>
      <c r="V1931" s="28">
        <f t="shared" si="2958"/>
        <v>210</v>
      </c>
    </row>
    <row r="1932" spans="1:24" x14ac:dyDescent="0.3">
      <c r="A1932" s="28">
        <f t="shared" si="2981"/>
        <v>41211</v>
      </c>
      <c r="J1932" s="28" t="str">
        <f t="shared" ref="J1932" si="3023">CONCATENATE(K1930,2)</f>
        <v>32</v>
      </c>
      <c r="K1932" s="22">
        <v>2.8020364441209249E-3</v>
      </c>
      <c r="L1932" s="22">
        <v>7.2913633061662528E-2</v>
      </c>
      <c r="M1932" s="17"/>
      <c r="N1932" s="17"/>
      <c r="O1932" s="17"/>
      <c r="P1932" s="17"/>
      <c r="Q1932" s="17"/>
      <c r="R1932" s="17"/>
      <c r="S1932" s="17"/>
      <c r="U1932" s="28">
        <f t="shared" si="2957"/>
        <v>41</v>
      </c>
      <c r="V1932" s="28">
        <f t="shared" si="2958"/>
        <v>211</v>
      </c>
    </row>
    <row r="1933" spans="1:24" x14ac:dyDescent="0.3">
      <c r="A1933" s="28">
        <f t="shared" si="2981"/>
        <v>41212</v>
      </c>
      <c r="B1933" s="67" t="s">
        <v>17</v>
      </c>
      <c r="C1933" s="67"/>
      <c r="D1933" s="67"/>
      <c r="E1933" s="67"/>
      <c r="F1933" s="67"/>
      <c r="G1933" s="68" t="s">
        <v>31</v>
      </c>
      <c r="H1933" s="69"/>
      <c r="J1933" s="28" t="str">
        <f t="shared" ref="J1933" si="3024">CONCATENATE(K1930,3)</f>
        <v>33</v>
      </c>
      <c r="K1933" s="22">
        <v>0.99999191121752362</v>
      </c>
      <c r="L1933" s="22">
        <v>4.0221343777805174E-2</v>
      </c>
      <c r="M1933" s="17"/>
      <c r="N1933" s="17"/>
      <c r="O1933" s="17"/>
      <c r="P1933" s="17"/>
      <c r="Q1933" s="17"/>
      <c r="R1933" s="17"/>
      <c r="S1933" s="17"/>
      <c r="U1933" s="28">
        <f t="shared" si="2957"/>
        <v>41</v>
      </c>
      <c r="V1933" s="28">
        <f t="shared" si="2958"/>
        <v>212</v>
      </c>
    </row>
    <row r="1934" spans="1:24" x14ac:dyDescent="0.3">
      <c r="A1934" s="28">
        <f t="shared" si="2981"/>
        <v>41213</v>
      </c>
      <c r="B1934" s="66" t="s">
        <v>18</v>
      </c>
      <c r="C1934" s="66"/>
      <c r="D1934" s="66"/>
      <c r="E1934" s="66" t="str">
        <f t="shared" ref="E1934" si="3025">IF(D1927="","",D1927)</f>
        <v>E0132/25</v>
      </c>
      <c r="F1934" s="66"/>
      <c r="G1934" s="4" t="s">
        <v>18</v>
      </c>
      <c r="H1934" s="34" t="s">
        <v>126</v>
      </c>
      <c r="J1934" s="17"/>
      <c r="K1934" s="17">
        <v>4</v>
      </c>
      <c r="L1934" s="17">
        <v>4</v>
      </c>
      <c r="M1934" s="17">
        <v>4</v>
      </c>
      <c r="N1934" s="17"/>
      <c r="O1934" s="17"/>
      <c r="P1934" s="17"/>
      <c r="Q1934" s="17"/>
      <c r="R1934" s="17"/>
      <c r="S1934" s="17"/>
      <c r="U1934" s="28">
        <f t="shared" si="2957"/>
        <v>41</v>
      </c>
      <c r="V1934" s="28">
        <f t="shared" si="2958"/>
        <v>213</v>
      </c>
    </row>
    <row r="1935" spans="1:24" ht="15" customHeight="1" x14ac:dyDescent="0.3">
      <c r="A1935" s="28">
        <f t="shared" si="2981"/>
        <v>41214</v>
      </c>
      <c r="B1935" s="5" t="s">
        <v>19</v>
      </c>
      <c r="C1935" s="5" t="s">
        <v>20</v>
      </c>
      <c r="D1935" s="5" t="s">
        <v>21</v>
      </c>
      <c r="E1935" s="5"/>
      <c r="F1935" s="70" t="s">
        <v>33</v>
      </c>
      <c r="G1935" s="5" t="s">
        <v>19</v>
      </c>
      <c r="H1935" s="5" t="s">
        <v>20</v>
      </c>
      <c r="J1935" s="28" t="str">
        <f t="shared" ref="J1935" si="3026">CONCATENATE(K1934,1)</f>
        <v>41</v>
      </c>
      <c r="K1935" s="22" t="e">
        <f t="array" ref="K1935:M1937">LINEST(B1938:B1941,C1938:C1941^{1,2},TRUE,TRUE)</f>
        <v>#VALUE!</v>
      </c>
      <c r="L1935" s="22" t="e">
        <v>#VALUE!</v>
      </c>
      <c r="M1935" s="22" t="e">
        <v>#VALUE!</v>
      </c>
      <c r="N1935" s="17"/>
      <c r="O1935" s="17"/>
      <c r="P1935" s="17"/>
      <c r="Q1935" s="17"/>
      <c r="R1935" s="17"/>
      <c r="S1935" s="17"/>
      <c r="U1935" s="28">
        <f t="shared" si="2957"/>
        <v>41</v>
      </c>
      <c r="V1935" s="28">
        <f t="shared" si="2958"/>
        <v>214</v>
      </c>
    </row>
    <row r="1936" spans="1:24" x14ac:dyDescent="0.3">
      <c r="A1936" s="28">
        <f t="shared" si="2981"/>
        <v>41215</v>
      </c>
      <c r="B1936" s="5" t="s">
        <v>22</v>
      </c>
      <c r="C1936" s="5" t="s">
        <v>23</v>
      </c>
      <c r="D1936" s="5" t="s">
        <v>24</v>
      </c>
      <c r="E1936" s="5" t="s">
        <v>32</v>
      </c>
      <c r="F1936" s="70"/>
      <c r="G1936" s="5" t="s">
        <v>22</v>
      </c>
      <c r="H1936" s="5" t="s">
        <v>23</v>
      </c>
      <c r="J1936" s="28" t="str">
        <f t="shared" ref="J1936" si="3027">CONCATENATE(K1934,2)</f>
        <v>42</v>
      </c>
      <c r="K1936" s="22" t="e">
        <v>#VALUE!</v>
      </c>
      <c r="L1936" s="22" t="e">
        <v>#VALUE!</v>
      </c>
      <c r="M1936" s="22" t="e">
        <v>#VALUE!</v>
      </c>
      <c r="N1936" s="17"/>
      <c r="O1936" s="17"/>
      <c r="P1936" s="17"/>
      <c r="Q1936" s="17"/>
      <c r="R1936" s="17"/>
      <c r="S1936" s="17"/>
      <c r="U1936" s="28">
        <f t="shared" si="2957"/>
        <v>41</v>
      </c>
      <c r="V1936" s="28">
        <f t="shared" si="2958"/>
        <v>215</v>
      </c>
    </row>
    <row r="1937" spans="1:22" x14ac:dyDescent="0.3">
      <c r="A1937" s="28">
        <f t="shared" si="2981"/>
        <v>41216</v>
      </c>
      <c r="B1937" s="6" t="str">
        <f t="shared" ref="B1937" si="3028">IF(H1930="","",H1930)</f>
        <v>°C</v>
      </c>
      <c r="C1937" s="6" t="str">
        <f t="shared" ref="C1937" si="3029">IF(H1930="","",H1930)</f>
        <v>°C</v>
      </c>
      <c r="D1937" s="6" t="str">
        <f t="shared" ref="D1937" si="3030">IF(H1930="","",H1930)</f>
        <v>°C</v>
      </c>
      <c r="E1937" s="6"/>
      <c r="F1937" s="6"/>
      <c r="G1937" s="6" t="str">
        <f t="shared" ref="G1937" si="3031">IF(H1930="","",H1930)</f>
        <v>°C</v>
      </c>
      <c r="H1937" s="6" t="str">
        <f t="shared" ref="H1937" si="3032">IF(H1930="","",H1930)</f>
        <v>°C</v>
      </c>
      <c r="J1937" s="28" t="str">
        <f t="shared" ref="J1937" si="3033">CONCATENATE(K1934,3)</f>
        <v>43</v>
      </c>
      <c r="K1937" s="22" t="e">
        <v>#VALUE!</v>
      </c>
      <c r="L1937" s="22" t="e">
        <v>#VALUE!</v>
      </c>
      <c r="M1937" s="22" t="e">
        <v>#VALUE!</v>
      </c>
      <c r="N1937" s="17"/>
      <c r="O1937" s="17"/>
      <c r="P1937" s="17"/>
      <c r="Q1937" s="17"/>
      <c r="R1937" s="17"/>
      <c r="S1937" s="17"/>
      <c r="U1937" s="28">
        <f t="shared" si="2957"/>
        <v>41</v>
      </c>
      <c r="V1937" s="28">
        <f t="shared" si="2958"/>
        <v>216</v>
      </c>
    </row>
    <row r="1938" spans="1:22" x14ac:dyDescent="0.3">
      <c r="A1938" s="28">
        <f t="shared" si="2981"/>
        <v>41217</v>
      </c>
      <c r="B1938" s="26">
        <v>15</v>
      </c>
      <c r="C1938" s="26">
        <v>14.5</v>
      </c>
      <c r="D1938" s="26">
        <v>0.1</v>
      </c>
      <c r="E1938" s="9">
        <v>2</v>
      </c>
      <c r="F1938" s="26">
        <v>1000000</v>
      </c>
      <c r="G1938" s="27">
        <v>15</v>
      </c>
      <c r="H1938" s="27">
        <v>14.5</v>
      </c>
      <c r="J1938" s="17"/>
      <c r="K1938" s="17">
        <v>5</v>
      </c>
      <c r="L1938" s="17">
        <v>5</v>
      </c>
      <c r="M1938" s="17">
        <v>5</v>
      </c>
      <c r="N1938" s="17">
        <v>5</v>
      </c>
      <c r="O1938" s="17"/>
      <c r="P1938" s="17"/>
      <c r="Q1938" s="17"/>
      <c r="R1938" s="17"/>
      <c r="S1938" s="17"/>
      <c r="U1938" s="28">
        <f t="shared" si="2957"/>
        <v>41</v>
      </c>
      <c r="V1938" s="28">
        <f t="shared" si="2958"/>
        <v>217</v>
      </c>
    </row>
    <row r="1939" spans="1:22" x14ac:dyDescent="0.3">
      <c r="A1939" s="28">
        <f t="shared" si="2981"/>
        <v>41218</v>
      </c>
      <c r="B1939" s="26">
        <v>25</v>
      </c>
      <c r="C1939" s="26">
        <v>24.7</v>
      </c>
      <c r="D1939" s="26">
        <v>0.1</v>
      </c>
      <c r="E1939" s="9">
        <v>2</v>
      </c>
      <c r="F1939" s="26">
        <v>1000000</v>
      </c>
      <c r="G1939" s="27">
        <v>25</v>
      </c>
      <c r="H1939" s="27">
        <v>24.6</v>
      </c>
      <c r="J1939" s="28" t="str">
        <f t="shared" ref="J1939" si="3034">CONCATENATE(K1938,1)</f>
        <v>51</v>
      </c>
      <c r="K1939" s="22" t="e">
        <f t="array" ref="K1939:N1941">LINEST(B1938:B1942,C1938:C1942^{1,2,3},TRUE,TRUE)</f>
        <v>#VALUE!</v>
      </c>
      <c r="L1939" s="22" t="e">
        <v>#VALUE!</v>
      </c>
      <c r="M1939" s="22" t="e">
        <v>#VALUE!</v>
      </c>
      <c r="N1939" s="22" t="e">
        <v>#VALUE!</v>
      </c>
      <c r="O1939" s="17"/>
      <c r="P1939" s="17"/>
      <c r="Q1939" s="17"/>
      <c r="R1939" s="17"/>
      <c r="S1939" s="17"/>
      <c r="U1939" s="28">
        <f t="shared" si="2957"/>
        <v>41</v>
      </c>
      <c r="V1939" s="28">
        <f t="shared" si="2958"/>
        <v>218</v>
      </c>
    </row>
    <row r="1940" spans="1:22" x14ac:dyDescent="0.3">
      <c r="A1940" s="28">
        <f t="shared" si="2981"/>
        <v>41219</v>
      </c>
      <c r="B1940" s="26">
        <v>35</v>
      </c>
      <c r="C1940" s="26">
        <v>34.799999999999997</v>
      </c>
      <c r="D1940" s="26">
        <v>0.1</v>
      </c>
      <c r="E1940" s="9">
        <v>2</v>
      </c>
      <c r="F1940" s="26">
        <v>1000000</v>
      </c>
      <c r="G1940" s="27">
        <v>35</v>
      </c>
      <c r="H1940" s="27">
        <v>34.6</v>
      </c>
      <c r="J1940" s="28" t="str">
        <f t="shared" ref="J1940" si="3035">CONCATENATE(K1938,2)</f>
        <v>52</v>
      </c>
      <c r="K1940" s="22" t="e">
        <v>#VALUE!</v>
      </c>
      <c r="L1940" s="22" t="e">
        <v>#VALUE!</v>
      </c>
      <c r="M1940" s="22" t="e">
        <v>#VALUE!</v>
      </c>
      <c r="N1940" s="22" t="e">
        <v>#VALUE!</v>
      </c>
      <c r="O1940" s="17"/>
      <c r="P1940" s="17"/>
      <c r="Q1940" s="17"/>
      <c r="R1940" s="17"/>
      <c r="S1940" s="17"/>
      <c r="U1940" s="28">
        <f t="shared" si="2957"/>
        <v>41</v>
      </c>
      <c r="V1940" s="28">
        <f t="shared" si="2958"/>
        <v>219</v>
      </c>
    </row>
    <row r="1941" spans="1:22" x14ac:dyDescent="0.3">
      <c r="A1941" s="28">
        <f t="shared" si="2981"/>
        <v>41220</v>
      </c>
      <c r="B1941" s="26"/>
      <c r="C1941" s="26"/>
      <c r="D1941" s="26"/>
      <c r="E1941" s="9"/>
      <c r="F1941" s="26"/>
      <c r="G1941" s="27"/>
      <c r="H1941" s="27"/>
      <c r="J1941" s="28" t="str">
        <f t="shared" ref="J1941" si="3036">CONCATENATE(K1938,3)</f>
        <v>53</v>
      </c>
      <c r="K1941" s="22" t="e">
        <v>#VALUE!</v>
      </c>
      <c r="L1941" s="22" t="e">
        <v>#VALUE!</v>
      </c>
      <c r="M1941" s="22" t="e">
        <v>#VALUE!</v>
      </c>
      <c r="N1941" s="22" t="e">
        <v>#VALUE!</v>
      </c>
      <c r="O1941" s="17"/>
      <c r="P1941" s="17"/>
      <c r="Q1941" s="17"/>
      <c r="R1941" s="17"/>
      <c r="S1941" s="17"/>
      <c r="U1941" s="28">
        <f t="shared" si="2957"/>
        <v>41</v>
      </c>
      <c r="V1941" s="28">
        <f t="shared" si="2958"/>
        <v>220</v>
      </c>
    </row>
    <row r="1942" spans="1:22" x14ac:dyDescent="0.3">
      <c r="A1942" s="28">
        <f t="shared" si="2981"/>
        <v>41221</v>
      </c>
      <c r="B1942" s="26"/>
      <c r="C1942" s="26"/>
      <c r="D1942" s="26"/>
      <c r="E1942" s="9"/>
      <c r="F1942" s="26"/>
      <c r="G1942" s="27"/>
      <c r="H1942" s="27"/>
      <c r="J1942" s="17"/>
      <c r="K1942" s="17">
        <v>6</v>
      </c>
      <c r="L1942" s="17">
        <v>6</v>
      </c>
      <c r="M1942" s="17">
        <v>6</v>
      </c>
      <c r="N1942" s="17">
        <v>6</v>
      </c>
      <c r="O1942" s="17">
        <v>6</v>
      </c>
      <c r="P1942" s="17"/>
      <c r="Q1942" s="17"/>
      <c r="R1942" s="17"/>
      <c r="S1942" s="17"/>
      <c r="U1942" s="28">
        <f t="shared" si="2957"/>
        <v>41</v>
      </c>
      <c r="V1942" s="28">
        <f t="shared" si="2958"/>
        <v>221</v>
      </c>
    </row>
    <row r="1943" spans="1:22" x14ac:dyDescent="0.3">
      <c r="A1943" s="28">
        <f t="shared" si="2981"/>
        <v>41222</v>
      </c>
      <c r="B1943" s="26"/>
      <c r="C1943" s="26"/>
      <c r="D1943" s="26"/>
      <c r="E1943" s="9"/>
      <c r="F1943" s="26"/>
      <c r="G1943" s="27"/>
      <c r="H1943" s="27"/>
      <c r="J1943" s="28" t="str">
        <f t="shared" ref="J1943" si="3037">CONCATENATE(K1942,1)</f>
        <v>61</v>
      </c>
      <c r="K1943" s="22" t="e">
        <f t="array" ref="K1943:O1945">LINEST(B1938:B1943,C1938:C1943^{1,2,3,4},TRUE,TRUE)</f>
        <v>#VALUE!</v>
      </c>
      <c r="L1943" s="22" t="e">
        <v>#VALUE!</v>
      </c>
      <c r="M1943" s="22" t="e">
        <v>#VALUE!</v>
      </c>
      <c r="N1943" s="22" t="e">
        <v>#VALUE!</v>
      </c>
      <c r="O1943" s="22" t="e">
        <v>#VALUE!</v>
      </c>
      <c r="P1943" s="17"/>
      <c r="Q1943" s="17"/>
      <c r="R1943" s="17"/>
      <c r="S1943" s="17"/>
      <c r="U1943" s="28">
        <f t="shared" si="2957"/>
        <v>41</v>
      </c>
      <c r="V1943" s="28">
        <f t="shared" si="2958"/>
        <v>222</v>
      </c>
    </row>
    <row r="1944" spans="1:22" x14ac:dyDescent="0.3">
      <c r="A1944" s="28">
        <f t="shared" si="2981"/>
        <v>41223</v>
      </c>
      <c r="B1944" s="26"/>
      <c r="C1944" s="26"/>
      <c r="D1944" s="26"/>
      <c r="E1944" s="9"/>
      <c r="F1944" s="26"/>
      <c r="G1944" s="27"/>
      <c r="H1944" s="27"/>
      <c r="J1944" s="28" t="str">
        <f t="shared" ref="J1944" si="3038">CONCATENATE(K1942,2)</f>
        <v>62</v>
      </c>
      <c r="K1944" s="22" t="e">
        <v>#VALUE!</v>
      </c>
      <c r="L1944" s="22" t="e">
        <v>#VALUE!</v>
      </c>
      <c r="M1944" s="22" t="e">
        <v>#VALUE!</v>
      </c>
      <c r="N1944" s="22" t="e">
        <v>#VALUE!</v>
      </c>
      <c r="O1944" s="22" t="e">
        <v>#VALUE!</v>
      </c>
      <c r="P1944" s="17"/>
      <c r="Q1944" s="17"/>
      <c r="R1944" s="17"/>
      <c r="S1944" s="17"/>
      <c r="U1944" s="28">
        <f t="shared" si="2957"/>
        <v>41</v>
      </c>
      <c r="V1944" s="28">
        <f t="shared" si="2958"/>
        <v>223</v>
      </c>
    </row>
    <row r="1945" spans="1:22" x14ac:dyDescent="0.3">
      <c r="A1945" s="28">
        <f t="shared" si="2981"/>
        <v>41224</v>
      </c>
      <c r="B1945" s="26"/>
      <c r="C1945" s="26"/>
      <c r="D1945" s="26"/>
      <c r="E1945" s="9"/>
      <c r="F1945" s="26"/>
      <c r="G1945" s="27"/>
      <c r="H1945" s="27"/>
      <c r="J1945" s="28" t="str">
        <f t="shared" ref="J1945" si="3039">CONCATENATE(K1942,3)</f>
        <v>63</v>
      </c>
      <c r="K1945" s="22" t="e">
        <v>#VALUE!</v>
      </c>
      <c r="L1945" s="22" t="e">
        <v>#VALUE!</v>
      </c>
      <c r="M1945" s="22" t="e">
        <v>#VALUE!</v>
      </c>
      <c r="N1945" s="22" t="e">
        <v>#VALUE!</v>
      </c>
      <c r="O1945" s="22" t="e">
        <v>#VALUE!</v>
      </c>
      <c r="P1945" s="17"/>
      <c r="Q1945" s="17"/>
      <c r="R1945" s="17"/>
      <c r="S1945" s="17"/>
      <c r="U1945" s="28">
        <f t="shared" si="2957"/>
        <v>41</v>
      </c>
      <c r="V1945" s="28">
        <f t="shared" si="2958"/>
        <v>224</v>
      </c>
    </row>
    <row r="1946" spans="1:22" x14ac:dyDescent="0.3">
      <c r="A1946" s="28">
        <f t="shared" si="2981"/>
        <v>41225</v>
      </c>
      <c r="B1946" s="26"/>
      <c r="C1946" s="26"/>
      <c r="D1946" s="26"/>
      <c r="E1946" s="9"/>
      <c r="F1946" s="26"/>
      <c r="G1946" s="27"/>
      <c r="H1946" s="27"/>
      <c r="J1946" s="17"/>
      <c r="K1946" s="17">
        <v>7</v>
      </c>
      <c r="L1946" s="17">
        <v>7</v>
      </c>
      <c r="M1946" s="17">
        <v>7</v>
      </c>
      <c r="N1946" s="17">
        <v>7</v>
      </c>
      <c r="O1946" s="17">
        <v>7</v>
      </c>
      <c r="P1946" s="17">
        <v>7</v>
      </c>
      <c r="Q1946" s="17"/>
      <c r="R1946" s="17"/>
      <c r="S1946" s="17"/>
      <c r="U1946" s="28">
        <f t="shared" si="2957"/>
        <v>41</v>
      </c>
      <c r="V1946" s="28">
        <f t="shared" si="2958"/>
        <v>225</v>
      </c>
    </row>
    <row r="1947" spans="1:22" x14ac:dyDescent="0.3">
      <c r="A1947" s="28">
        <f t="shared" si="2981"/>
        <v>41226</v>
      </c>
      <c r="B1947" s="26"/>
      <c r="C1947" s="26"/>
      <c r="D1947" s="26"/>
      <c r="E1947" s="9"/>
      <c r="F1947" s="26"/>
      <c r="G1947" s="27"/>
      <c r="H1947" s="27"/>
      <c r="J1947" s="28" t="str">
        <f t="shared" ref="J1947" si="3040">CONCATENATE(K1946,1)</f>
        <v>71</v>
      </c>
      <c r="K1947" s="22" t="e">
        <f t="array" ref="K1947:P1949">LINEST(B1938:B1944,C1938:C1944^{1,2,3,4,5},TRUE,TRUE)</f>
        <v>#VALUE!</v>
      </c>
      <c r="L1947" s="22" t="e">
        <v>#VALUE!</v>
      </c>
      <c r="M1947" s="22" t="e">
        <v>#VALUE!</v>
      </c>
      <c r="N1947" s="22" t="e">
        <v>#VALUE!</v>
      </c>
      <c r="O1947" s="22" t="e">
        <v>#VALUE!</v>
      </c>
      <c r="P1947" s="22" t="e">
        <v>#VALUE!</v>
      </c>
      <c r="Q1947" s="17"/>
      <c r="R1947" s="17"/>
      <c r="S1947" s="17"/>
      <c r="U1947" s="28">
        <f t="shared" si="2957"/>
        <v>41</v>
      </c>
      <c r="V1947" s="28">
        <f t="shared" si="2958"/>
        <v>226</v>
      </c>
    </row>
    <row r="1948" spans="1:22" x14ac:dyDescent="0.3">
      <c r="A1948" s="28">
        <f t="shared" si="2981"/>
        <v>41227</v>
      </c>
      <c r="B1948" s="2">
        <f t="shared" ref="B1948" si="3041">COUNT(B1938:B1947)-2</f>
        <v>1</v>
      </c>
      <c r="J1948" s="28" t="str">
        <f t="shared" ref="J1948" si="3042">CONCATENATE(K1946,2)</f>
        <v>72</v>
      </c>
      <c r="K1948" s="22" t="e">
        <v>#VALUE!</v>
      </c>
      <c r="L1948" s="22" t="e">
        <v>#VALUE!</v>
      </c>
      <c r="M1948" s="22" t="e">
        <v>#VALUE!</v>
      </c>
      <c r="N1948" s="22" t="e">
        <v>#VALUE!</v>
      </c>
      <c r="O1948" s="22" t="e">
        <v>#VALUE!</v>
      </c>
      <c r="P1948" s="22" t="e">
        <v>#VALUE!</v>
      </c>
      <c r="Q1948" s="17"/>
      <c r="R1948" s="17"/>
      <c r="S1948" s="17"/>
      <c r="U1948" s="28">
        <f t="shared" si="2957"/>
        <v>41</v>
      </c>
      <c r="V1948" s="28">
        <f t="shared" si="2958"/>
        <v>227</v>
      </c>
    </row>
    <row r="1949" spans="1:22" x14ac:dyDescent="0.3">
      <c r="A1949" s="28">
        <f t="shared" si="2981"/>
        <v>41228</v>
      </c>
      <c r="J1949" s="28" t="str">
        <f t="shared" ref="J1949" si="3043">CONCATENATE(K1946,3)</f>
        <v>73</v>
      </c>
      <c r="K1949" s="22" t="e">
        <v>#VALUE!</v>
      </c>
      <c r="L1949" s="22" t="e">
        <v>#VALUE!</v>
      </c>
      <c r="M1949" s="22" t="e">
        <v>#VALUE!</v>
      </c>
      <c r="N1949" s="22" t="e">
        <v>#VALUE!</v>
      </c>
      <c r="O1949" s="22" t="e">
        <v>#VALUE!</v>
      </c>
      <c r="P1949" s="22" t="e">
        <v>#VALUE!</v>
      </c>
      <c r="Q1949" s="17"/>
      <c r="R1949" s="17"/>
      <c r="S1949" s="17"/>
      <c r="U1949" s="28">
        <f t="shared" si="2957"/>
        <v>41</v>
      </c>
      <c r="V1949" s="28">
        <f t="shared" si="2958"/>
        <v>228</v>
      </c>
    </row>
    <row r="1950" spans="1:22" x14ac:dyDescent="0.3">
      <c r="A1950" s="28">
        <f t="shared" si="2981"/>
        <v>41229</v>
      </c>
      <c r="B1950" s="66" t="s">
        <v>25</v>
      </c>
      <c r="C1950" s="66"/>
      <c r="D1950" s="66"/>
      <c r="E1950" s="66"/>
      <c r="F1950" s="66"/>
      <c r="G1950" s="66"/>
      <c r="H1950" s="66"/>
      <c r="J1950" s="17"/>
      <c r="K1950" s="17">
        <v>8</v>
      </c>
      <c r="L1950" s="17">
        <v>8</v>
      </c>
      <c r="M1950" s="17">
        <v>8</v>
      </c>
      <c r="N1950" s="17">
        <v>8</v>
      </c>
      <c r="O1950" s="17">
        <v>8</v>
      </c>
      <c r="P1950" s="17">
        <v>8</v>
      </c>
      <c r="Q1950" s="17">
        <v>8</v>
      </c>
      <c r="R1950" s="17"/>
      <c r="S1950" s="17"/>
      <c r="U1950" s="28">
        <f t="shared" si="2957"/>
        <v>41</v>
      </c>
      <c r="V1950" s="28">
        <f t="shared" si="2958"/>
        <v>229</v>
      </c>
    </row>
    <row r="1951" spans="1:22" x14ac:dyDescent="0.3">
      <c r="A1951" s="28">
        <f t="shared" si="2981"/>
        <v>41230</v>
      </c>
      <c r="B1951" s="71"/>
      <c r="C1951" s="71"/>
      <c r="D1951" s="71"/>
      <c r="E1951" s="71"/>
      <c r="F1951" s="71"/>
      <c r="G1951" s="71"/>
      <c r="H1951" s="71"/>
      <c r="J1951" s="28" t="str">
        <f t="shared" ref="J1951" si="3044">CONCATENATE(K1950,1)</f>
        <v>81</v>
      </c>
      <c r="K1951" s="22" t="e">
        <f t="array" ref="K1951:Q1953">LINEST(B1938:B1945,C1938:C1945^{1,2,3,4,5,6},TRUE,TRUE)</f>
        <v>#VALUE!</v>
      </c>
      <c r="L1951" s="22" t="e">
        <v>#VALUE!</v>
      </c>
      <c r="M1951" s="22" t="e">
        <v>#VALUE!</v>
      </c>
      <c r="N1951" s="22" t="e">
        <v>#VALUE!</v>
      </c>
      <c r="O1951" s="22" t="e">
        <v>#VALUE!</v>
      </c>
      <c r="P1951" s="22" t="e">
        <v>#VALUE!</v>
      </c>
      <c r="Q1951" s="22" t="e">
        <v>#VALUE!</v>
      </c>
      <c r="R1951" s="17"/>
      <c r="S1951" s="17"/>
      <c r="U1951" s="28">
        <f t="shared" si="2957"/>
        <v>41</v>
      </c>
      <c r="V1951" s="28">
        <f t="shared" si="2958"/>
        <v>230</v>
      </c>
    </row>
    <row r="1952" spans="1:22" x14ac:dyDescent="0.3">
      <c r="A1952" s="28">
        <f t="shared" si="2981"/>
        <v>41231</v>
      </c>
      <c r="B1952" s="71"/>
      <c r="C1952" s="71"/>
      <c r="D1952" s="71"/>
      <c r="E1952" s="71"/>
      <c r="F1952" s="71"/>
      <c r="G1952" s="71"/>
      <c r="H1952" s="71"/>
      <c r="J1952" s="28" t="str">
        <f t="shared" ref="J1952" si="3045">CONCATENATE(K1950,2)</f>
        <v>82</v>
      </c>
      <c r="K1952" s="22" t="e">
        <v>#VALUE!</v>
      </c>
      <c r="L1952" s="22" t="e">
        <v>#VALUE!</v>
      </c>
      <c r="M1952" s="22" t="e">
        <v>#VALUE!</v>
      </c>
      <c r="N1952" s="22" t="e">
        <v>#VALUE!</v>
      </c>
      <c r="O1952" s="22" t="e">
        <v>#VALUE!</v>
      </c>
      <c r="P1952" s="22" t="e">
        <v>#VALUE!</v>
      </c>
      <c r="Q1952" s="22" t="e">
        <v>#VALUE!</v>
      </c>
      <c r="R1952" s="17"/>
      <c r="S1952" s="17"/>
      <c r="U1952" s="28">
        <f t="shared" si="2957"/>
        <v>41</v>
      </c>
      <c r="V1952" s="28">
        <f t="shared" si="2958"/>
        <v>231</v>
      </c>
    </row>
    <row r="1953" spans="1:22" x14ac:dyDescent="0.3">
      <c r="A1953" s="28">
        <f t="shared" si="2981"/>
        <v>41232</v>
      </c>
      <c r="J1953" s="28" t="str">
        <f t="shared" ref="J1953" si="3046">CONCATENATE(K1950,3)</f>
        <v>83</v>
      </c>
      <c r="K1953" s="22" t="e">
        <v>#VALUE!</v>
      </c>
      <c r="L1953" s="22" t="e">
        <v>#VALUE!</v>
      </c>
      <c r="M1953" s="22" t="e">
        <v>#VALUE!</v>
      </c>
      <c r="N1953" s="22" t="e">
        <v>#VALUE!</v>
      </c>
      <c r="O1953" s="22" t="e">
        <v>#VALUE!</v>
      </c>
      <c r="P1953" s="22" t="e">
        <v>#VALUE!</v>
      </c>
      <c r="Q1953" s="22" t="e">
        <v>#VALUE!</v>
      </c>
      <c r="R1953" s="17"/>
      <c r="S1953" s="17"/>
      <c r="U1953" s="28">
        <f t="shared" si="2957"/>
        <v>41</v>
      </c>
      <c r="V1953" s="28">
        <f t="shared" si="2958"/>
        <v>232</v>
      </c>
    </row>
    <row r="1954" spans="1:22" ht="15" customHeight="1" x14ac:dyDescent="0.3">
      <c r="A1954" s="28">
        <f t="shared" si="2981"/>
        <v>41233</v>
      </c>
      <c r="B1954" s="66" t="s">
        <v>52</v>
      </c>
      <c r="C1954" s="66"/>
      <c r="D1954" s="66"/>
      <c r="E1954" s="10">
        <f>IF(D1924="","",MAX(E1955,E1956))</f>
        <v>0.19999999999999574</v>
      </c>
      <c r="J1954" s="17"/>
      <c r="K1954" s="17">
        <v>9</v>
      </c>
      <c r="L1954" s="17">
        <v>9</v>
      </c>
      <c r="M1954" s="17">
        <v>9</v>
      </c>
      <c r="N1954" s="17">
        <v>9</v>
      </c>
      <c r="O1954" s="17">
        <v>9</v>
      </c>
      <c r="P1954" s="17">
        <v>9</v>
      </c>
      <c r="Q1954" s="17">
        <v>9</v>
      </c>
      <c r="R1954" s="17">
        <v>9</v>
      </c>
      <c r="S1954" s="17"/>
      <c r="U1954" s="28">
        <f t="shared" si="2957"/>
        <v>41</v>
      </c>
      <c r="V1954" s="28">
        <f t="shared" si="2958"/>
        <v>233</v>
      </c>
    </row>
    <row r="1955" spans="1:22" x14ac:dyDescent="0.3">
      <c r="A1955" s="28">
        <f t="shared" si="2981"/>
        <v>41234</v>
      </c>
      <c r="B1955" s="2" t="s">
        <v>26</v>
      </c>
      <c r="C1955" s="2" t="s">
        <v>27</v>
      </c>
      <c r="D1955" s="2" t="s">
        <v>28</v>
      </c>
      <c r="E1955" s="11">
        <f>ABS(MIN(D1956:D1965))</f>
        <v>0.19999999999999574</v>
      </c>
      <c r="G1955" s="2" t="s">
        <v>230</v>
      </c>
      <c r="J1955" s="28" t="str">
        <f t="shared" ref="J1955" si="3047">CONCATENATE(K1954,1)</f>
        <v>91</v>
      </c>
      <c r="K1955" s="22" t="e">
        <f t="array" ref="K1955:R1957">LINEST(B1938:B1946,C1938:C1946^{1,2,3,4,5,6,7},TRUE,TRUE)</f>
        <v>#VALUE!</v>
      </c>
      <c r="L1955" s="22" t="e">
        <v>#VALUE!</v>
      </c>
      <c r="M1955" s="22" t="e">
        <v>#VALUE!</v>
      </c>
      <c r="N1955" s="22" t="e">
        <v>#VALUE!</v>
      </c>
      <c r="O1955" s="22" t="e">
        <v>#VALUE!</v>
      </c>
      <c r="P1955" s="22" t="e">
        <v>#VALUE!</v>
      </c>
      <c r="Q1955" s="22" t="e">
        <v>#VALUE!</v>
      </c>
      <c r="R1955" s="22" t="e">
        <v>#VALUE!</v>
      </c>
      <c r="S1955" s="17"/>
      <c r="U1955" s="28">
        <f t="shared" ref="U1955:U2016" si="3048">U1954</f>
        <v>41</v>
      </c>
      <c r="V1955" s="28">
        <f t="shared" ref="V1955:V2016" si="3049">V1954+1</f>
        <v>234</v>
      </c>
    </row>
    <row r="1956" spans="1:22" x14ac:dyDescent="0.3">
      <c r="A1956" s="28">
        <f t="shared" si="2981"/>
        <v>41235</v>
      </c>
      <c r="B1956" s="7">
        <f t="shared" ref="B1956:B1965" si="3050">C1938-B1938</f>
        <v>-0.5</v>
      </c>
      <c r="C1956" s="7">
        <f t="shared" ref="C1956:C1965" si="3051">H1938-G1938</f>
        <v>-0.5</v>
      </c>
      <c r="D1956" s="7">
        <f>C1956-B1956</f>
        <v>0</v>
      </c>
      <c r="E1956" s="11">
        <f>ABS(MAX(D1956:D1965))</f>
        <v>0</v>
      </c>
      <c r="F1956" s="13"/>
      <c r="G1956" s="2">
        <f>IF(D1938="","",D1938/E1938)</f>
        <v>0.05</v>
      </c>
      <c r="H1956" s="13"/>
      <c r="J1956" s="28" t="str">
        <f t="shared" ref="J1956" si="3052">CONCATENATE(K1954,2)</f>
        <v>92</v>
      </c>
      <c r="K1956" s="22" t="e">
        <v>#VALUE!</v>
      </c>
      <c r="L1956" s="22" t="e">
        <v>#VALUE!</v>
      </c>
      <c r="M1956" s="22" t="e">
        <v>#VALUE!</v>
      </c>
      <c r="N1956" s="22" t="e">
        <v>#VALUE!</v>
      </c>
      <c r="O1956" s="22" t="e">
        <v>#VALUE!</v>
      </c>
      <c r="P1956" s="22" t="e">
        <v>#VALUE!</v>
      </c>
      <c r="Q1956" s="22" t="e">
        <v>#VALUE!</v>
      </c>
      <c r="R1956" s="22" t="e">
        <v>#VALUE!</v>
      </c>
      <c r="S1956" s="17"/>
      <c r="U1956" s="28">
        <f t="shared" si="3048"/>
        <v>41</v>
      </c>
      <c r="V1956" s="28">
        <f t="shared" si="3049"/>
        <v>235</v>
      </c>
    </row>
    <row r="1957" spans="1:22" x14ac:dyDescent="0.3">
      <c r="A1957" s="28">
        <f t="shared" si="2981"/>
        <v>41236</v>
      </c>
      <c r="B1957" s="7">
        <f t="shared" si="3050"/>
        <v>-0.30000000000000071</v>
      </c>
      <c r="C1957" s="7">
        <f t="shared" si="3051"/>
        <v>-0.39999999999999858</v>
      </c>
      <c r="D1957" s="7">
        <f t="shared" ref="D1957:D1965" si="3053">C1957-B1957</f>
        <v>-9.9999999999997868E-2</v>
      </c>
      <c r="E1957" s="12" t="s">
        <v>34</v>
      </c>
      <c r="G1957" s="2">
        <f t="shared" ref="G1957:G1965" si="3054">IF(D1939="","",D1939/E1939)</f>
        <v>0.05</v>
      </c>
      <c r="H1957" s="13"/>
      <c r="J1957" s="28" t="str">
        <f t="shared" ref="J1957" si="3055">CONCATENATE(K1954,3)</f>
        <v>93</v>
      </c>
      <c r="K1957" s="22" t="e">
        <v>#VALUE!</v>
      </c>
      <c r="L1957" s="22" t="e">
        <v>#VALUE!</v>
      </c>
      <c r="M1957" s="22" t="e">
        <v>#VALUE!</v>
      </c>
      <c r="N1957" s="22" t="e">
        <v>#VALUE!</v>
      </c>
      <c r="O1957" s="22" t="e">
        <v>#VALUE!</v>
      </c>
      <c r="P1957" s="22" t="e">
        <v>#VALUE!</v>
      </c>
      <c r="Q1957" s="22" t="e">
        <v>#VALUE!</v>
      </c>
      <c r="R1957" s="22" t="e">
        <v>#VALUE!</v>
      </c>
      <c r="S1957" s="17"/>
      <c r="U1957" s="28">
        <f t="shared" si="3048"/>
        <v>41</v>
      </c>
      <c r="V1957" s="28">
        <f t="shared" si="3049"/>
        <v>236</v>
      </c>
    </row>
    <row r="1958" spans="1:22" x14ac:dyDescent="0.3">
      <c r="A1958" s="28">
        <f t="shared" si="2981"/>
        <v>41237</v>
      </c>
      <c r="B1958" s="7">
        <f t="shared" si="3050"/>
        <v>-0.20000000000000284</v>
      </c>
      <c r="C1958" s="7">
        <f t="shared" si="3051"/>
        <v>-0.39999999999999858</v>
      </c>
      <c r="D1958" s="7">
        <f t="shared" si="3053"/>
        <v>-0.19999999999999574</v>
      </c>
      <c r="E1958" s="10">
        <f>IF(D1924="","",MAX(E1959,E1960))</f>
        <v>0.5</v>
      </c>
      <c r="G1958" s="2">
        <f t="shared" si="3054"/>
        <v>0.05</v>
      </c>
      <c r="H1958" s="13"/>
      <c r="J1958" s="17"/>
      <c r="K1958" s="17">
        <v>10</v>
      </c>
      <c r="L1958" s="17">
        <v>10</v>
      </c>
      <c r="M1958" s="17">
        <v>10</v>
      </c>
      <c r="N1958" s="17">
        <v>10</v>
      </c>
      <c r="O1958" s="17">
        <v>10</v>
      </c>
      <c r="P1958" s="17">
        <v>10</v>
      </c>
      <c r="Q1958" s="17">
        <v>10</v>
      </c>
      <c r="R1958" s="17">
        <v>10</v>
      </c>
      <c r="S1958" s="17">
        <v>10</v>
      </c>
      <c r="U1958" s="28">
        <f t="shared" si="3048"/>
        <v>41</v>
      </c>
      <c r="V1958" s="28">
        <f t="shared" si="3049"/>
        <v>237</v>
      </c>
    </row>
    <row r="1959" spans="1:22" x14ac:dyDescent="0.3">
      <c r="A1959" s="28">
        <f t="shared" si="2981"/>
        <v>41238</v>
      </c>
      <c r="B1959" s="7">
        <f t="shared" si="3050"/>
        <v>0</v>
      </c>
      <c r="C1959" s="7">
        <f t="shared" si="3051"/>
        <v>0</v>
      </c>
      <c r="D1959" s="7">
        <f t="shared" si="3053"/>
        <v>0</v>
      </c>
      <c r="E1959" s="11">
        <f>ABS(MIN(B1956:B1965))</f>
        <v>0.5</v>
      </c>
      <c r="G1959" s="2" t="str">
        <f t="shared" si="3054"/>
        <v/>
      </c>
      <c r="H1959" s="13"/>
      <c r="J1959" s="28" t="str">
        <f t="shared" ref="J1959" si="3056">CONCATENATE(K1958,1)</f>
        <v>101</v>
      </c>
      <c r="K1959" s="22" t="e">
        <f t="array" ref="K1959:S1961">LINEST(B1938:B1947,C1938:C1947^{1,2,3,4,5,6,7,8},TRUE,TRUE)</f>
        <v>#VALUE!</v>
      </c>
      <c r="L1959" s="22" t="e">
        <v>#VALUE!</v>
      </c>
      <c r="M1959" s="22" t="e">
        <v>#VALUE!</v>
      </c>
      <c r="N1959" s="22" t="e">
        <v>#VALUE!</v>
      </c>
      <c r="O1959" s="22" t="e">
        <v>#VALUE!</v>
      </c>
      <c r="P1959" s="22" t="e">
        <v>#VALUE!</v>
      </c>
      <c r="Q1959" s="22" t="e">
        <v>#VALUE!</v>
      </c>
      <c r="R1959" s="22" t="e">
        <v>#VALUE!</v>
      </c>
      <c r="S1959" s="22" t="e">
        <v>#VALUE!</v>
      </c>
      <c r="U1959" s="28">
        <f t="shared" si="3048"/>
        <v>41</v>
      </c>
      <c r="V1959" s="28">
        <f t="shared" si="3049"/>
        <v>238</v>
      </c>
    </row>
    <row r="1960" spans="1:22" x14ac:dyDescent="0.3">
      <c r="A1960" s="28">
        <f t="shared" si="2981"/>
        <v>41239</v>
      </c>
      <c r="B1960" s="7">
        <f t="shared" si="3050"/>
        <v>0</v>
      </c>
      <c r="C1960" s="7">
        <f t="shared" si="3051"/>
        <v>0</v>
      </c>
      <c r="D1960" s="7">
        <f t="shared" si="3053"/>
        <v>0</v>
      </c>
      <c r="E1960" s="11">
        <f>ABS(MAX(B1956:B1965))</f>
        <v>0</v>
      </c>
      <c r="G1960" s="2" t="str">
        <f t="shared" si="3054"/>
        <v/>
      </c>
      <c r="H1960" s="13"/>
      <c r="J1960" s="28" t="str">
        <f t="shared" ref="J1960" si="3057">CONCATENATE(K1958,2)</f>
        <v>102</v>
      </c>
      <c r="K1960" s="22" t="e">
        <v>#VALUE!</v>
      </c>
      <c r="L1960" s="22" t="e">
        <v>#VALUE!</v>
      </c>
      <c r="M1960" s="22" t="e">
        <v>#VALUE!</v>
      </c>
      <c r="N1960" s="22" t="e">
        <v>#VALUE!</v>
      </c>
      <c r="O1960" s="22" t="e">
        <v>#VALUE!</v>
      </c>
      <c r="P1960" s="22" t="e">
        <v>#VALUE!</v>
      </c>
      <c r="Q1960" s="22" t="e">
        <v>#VALUE!</v>
      </c>
      <c r="R1960" s="22" t="e">
        <v>#VALUE!</v>
      </c>
      <c r="S1960" s="22" t="e">
        <v>#VALUE!</v>
      </c>
      <c r="U1960" s="28">
        <f t="shared" si="3048"/>
        <v>41</v>
      </c>
      <c r="V1960" s="28">
        <f t="shared" si="3049"/>
        <v>239</v>
      </c>
    </row>
    <row r="1961" spans="1:22" x14ac:dyDescent="0.3">
      <c r="A1961" s="28">
        <f t="shared" si="2981"/>
        <v>41240</v>
      </c>
      <c r="B1961" s="7">
        <f t="shared" si="3050"/>
        <v>0</v>
      </c>
      <c r="C1961" s="7">
        <f t="shared" si="3051"/>
        <v>0</v>
      </c>
      <c r="D1961" s="7">
        <f t="shared" si="3053"/>
        <v>0</v>
      </c>
      <c r="E1961" s="12" t="s">
        <v>231</v>
      </c>
      <c r="G1961" s="2" t="str">
        <f t="shared" si="3054"/>
        <v/>
      </c>
      <c r="H1961" s="13"/>
      <c r="J1961" s="28" t="str">
        <f t="shared" ref="J1961" si="3058">CONCATENATE(K1958,3)</f>
        <v>103</v>
      </c>
      <c r="K1961" s="22" t="e">
        <v>#VALUE!</v>
      </c>
      <c r="L1961" s="22" t="e">
        <v>#VALUE!</v>
      </c>
      <c r="M1961" s="22" t="e">
        <v>#VALUE!</v>
      </c>
      <c r="N1961" s="22" t="e">
        <v>#VALUE!</v>
      </c>
      <c r="O1961" s="22" t="e">
        <v>#VALUE!</v>
      </c>
      <c r="P1961" s="22" t="e">
        <v>#VALUE!</v>
      </c>
      <c r="Q1961" s="22" t="e">
        <v>#VALUE!</v>
      </c>
      <c r="R1961" s="22" t="e">
        <v>#VALUE!</v>
      </c>
      <c r="S1961" s="22" t="e">
        <v>#VALUE!</v>
      </c>
      <c r="U1961" s="28">
        <f t="shared" si="3048"/>
        <v>41</v>
      </c>
      <c r="V1961" s="28">
        <f t="shared" si="3049"/>
        <v>240</v>
      </c>
    </row>
    <row r="1962" spans="1:22" x14ac:dyDescent="0.3">
      <c r="A1962" s="28">
        <f t="shared" si="2981"/>
        <v>41241</v>
      </c>
      <c r="B1962" s="7">
        <f t="shared" si="3050"/>
        <v>0</v>
      </c>
      <c r="C1962" s="7">
        <f t="shared" si="3051"/>
        <v>0</v>
      </c>
      <c r="D1962" s="7">
        <f t="shared" si="3053"/>
        <v>0</v>
      </c>
      <c r="E1962" s="10">
        <f>IF(D1924="","",MAX(E1963,E1964))*2</f>
        <v>0.1</v>
      </c>
      <c r="G1962" s="2" t="str">
        <f t="shared" si="3054"/>
        <v/>
      </c>
      <c r="H1962" s="13"/>
      <c r="U1962" s="28">
        <f t="shared" si="3048"/>
        <v>41</v>
      </c>
      <c r="V1962" s="28">
        <f t="shared" si="3049"/>
        <v>241</v>
      </c>
    </row>
    <row r="1963" spans="1:22" x14ac:dyDescent="0.3">
      <c r="A1963" s="28">
        <f t="shared" si="2981"/>
        <v>41242</v>
      </c>
      <c r="B1963" s="7">
        <f t="shared" si="3050"/>
        <v>0</v>
      </c>
      <c r="C1963" s="7">
        <f t="shared" si="3051"/>
        <v>0</v>
      </c>
      <c r="D1963" s="7">
        <f t="shared" si="3053"/>
        <v>0</v>
      </c>
      <c r="E1963" s="11">
        <f>ABS(MIN(G1956:G1965))</f>
        <v>0.05</v>
      </c>
      <c r="G1963" s="2" t="str">
        <f t="shared" si="3054"/>
        <v/>
      </c>
      <c r="U1963" s="28">
        <f t="shared" si="3048"/>
        <v>41</v>
      </c>
      <c r="V1963" s="28">
        <f t="shared" si="3049"/>
        <v>242</v>
      </c>
    </row>
    <row r="1964" spans="1:22" x14ac:dyDescent="0.3">
      <c r="A1964" s="28">
        <f t="shared" si="2981"/>
        <v>41243</v>
      </c>
      <c r="B1964" s="7">
        <f t="shared" si="3050"/>
        <v>0</v>
      </c>
      <c r="C1964" s="7">
        <f t="shared" si="3051"/>
        <v>0</v>
      </c>
      <c r="D1964" s="7">
        <f t="shared" si="3053"/>
        <v>0</v>
      </c>
      <c r="E1964" s="11">
        <f>ABS(MAX(G1956:G1965))</f>
        <v>0.05</v>
      </c>
      <c r="G1964" s="2" t="str">
        <f t="shared" si="3054"/>
        <v/>
      </c>
      <c r="U1964" s="28">
        <f t="shared" si="3048"/>
        <v>41</v>
      </c>
      <c r="V1964" s="28">
        <f t="shared" si="3049"/>
        <v>243</v>
      </c>
    </row>
    <row r="1965" spans="1:22" x14ac:dyDescent="0.3">
      <c r="A1965" s="28">
        <f t="shared" si="2981"/>
        <v>41244</v>
      </c>
      <c r="B1965" s="7">
        <f t="shared" si="3050"/>
        <v>0</v>
      </c>
      <c r="C1965" s="7">
        <f t="shared" si="3051"/>
        <v>0</v>
      </c>
      <c r="D1965" s="7">
        <f t="shared" si="3053"/>
        <v>0</v>
      </c>
      <c r="F1965" s="13"/>
      <c r="G1965" s="2" t="str">
        <f t="shared" si="3054"/>
        <v/>
      </c>
      <c r="U1965" s="28">
        <f t="shared" si="3048"/>
        <v>41</v>
      </c>
      <c r="V1965" s="28">
        <f t="shared" si="3049"/>
        <v>244</v>
      </c>
    </row>
    <row r="1966" spans="1:22" x14ac:dyDescent="0.3">
      <c r="A1966" s="28">
        <f t="shared" si="2981"/>
        <v>41245</v>
      </c>
      <c r="F1966" s="13"/>
      <c r="U1966" s="28">
        <f t="shared" si="3048"/>
        <v>41</v>
      </c>
      <c r="V1966" s="28">
        <f t="shared" si="3049"/>
        <v>245</v>
      </c>
    </row>
    <row r="1967" spans="1:22" x14ac:dyDescent="0.3">
      <c r="A1967" s="28">
        <f t="shared" si="2981"/>
        <v>41246</v>
      </c>
      <c r="F1967" s="13"/>
      <c r="U1967" s="28">
        <f t="shared" si="3048"/>
        <v>41</v>
      </c>
      <c r="V1967" s="28">
        <f t="shared" si="3049"/>
        <v>246</v>
      </c>
    </row>
    <row r="1968" spans="1:22" x14ac:dyDescent="0.3">
      <c r="A1968" s="28">
        <f t="shared" si="2981"/>
        <v>41247</v>
      </c>
      <c r="F1968" s="13"/>
      <c r="U1968" s="28">
        <f t="shared" si="3048"/>
        <v>41</v>
      </c>
      <c r="V1968" s="28">
        <f t="shared" si="3049"/>
        <v>247</v>
      </c>
    </row>
    <row r="1969" spans="1:24" s="8" customFormat="1" x14ac:dyDescent="0.3"/>
    <row r="1970" spans="1:24" x14ac:dyDescent="0.3">
      <c r="A1970" s="28">
        <f t="shared" ref="A1970:A2016" si="3059">ROUND(CONCATENATE(U1970,V1970),0)</f>
        <v>42201</v>
      </c>
      <c r="B1970" s="63" t="s">
        <v>0</v>
      </c>
      <c r="C1970" s="63"/>
      <c r="D1970" s="71" t="s">
        <v>75</v>
      </c>
      <c r="E1970" s="71"/>
      <c r="F1970" s="71"/>
      <c r="G1970" s="71"/>
      <c r="H1970" s="71"/>
      <c r="U1970" s="28">
        <f t="shared" ref="U1970" si="3060">U1968+1</f>
        <v>42</v>
      </c>
      <c r="V1970" s="28">
        <v>201</v>
      </c>
    </row>
    <row r="1971" spans="1:24" x14ac:dyDescent="0.3">
      <c r="A1971" s="28">
        <f t="shared" si="3059"/>
        <v>42202</v>
      </c>
      <c r="B1971" s="72" t="s">
        <v>70</v>
      </c>
      <c r="C1971" s="73"/>
      <c r="D1971" s="30" t="s">
        <v>65</v>
      </c>
      <c r="E1971" s="66" t="s">
        <v>71</v>
      </c>
      <c r="F1971" s="66"/>
      <c r="G1971" s="74" t="s">
        <v>67</v>
      </c>
      <c r="H1971" s="74"/>
      <c r="U1971" s="28">
        <f t="shared" ref="U1971" si="3061">U1970</f>
        <v>42</v>
      </c>
      <c r="V1971" s="28">
        <f t="shared" ref="V1971" si="3062">V1970+1</f>
        <v>202</v>
      </c>
    </row>
    <row r="1972" spans="1:24" x14ac:dyDescent="0.3">
      <c r="A1972" s="28">
        <f t="shared" si="3059"/>
        <v>42203</v>
      </c>
      <c r="B1972" s="75" t="s">
        <v>6</v>
      </c>
      <c r="C1972" s="75"/>
      <c r="D1972" s="71" t="s">
        <v>225</v>
      </c>
      <c r="E1972" s="71"/>
      <c r="F1972" s="71"/>
      <c r="G1972" s="71"/>
      <c r="H1972" s="71"/>
      <c r="U1972" s="28">
        <f t="shared" si="3048"/>
        <v>42</v>
      </c>
      <c r="V1972" s="28">
        <f t="shared" si="3049"/>
        <v>203</v>
      </c>
    </row>
    <row r="1973" spans="1:24" x14ac:dyDescent="0.3">
      <c r="A1973" s="28">
        <f t="shared" si="3059"/>
        <v>42204</v>
      </c>
      <c r="B1973" s="63" t="s">
        <v>7</v>
      </c>
      <c r="C1973" s="63"/>
      <c r="D1973" s="71" t="s">
        <v>29</v>
      </c>
      <c r="E1973" s="71"/>
      <c r="F1973" s="71"/>
      <c r="G1973" s="71"/>
      <c r="H1973" s="71"/>
      <c r="J1973" s="17"/>
      <c r="K1973" s="17" t="s">
        <v>53</v>
      </c>
      <c r="L1973" s="17" t="s">
        <v>54</v>
      </c>
      <c r="M1973" s="17" t="s">
        <v>55</v>
      </c>
      <c r="N1973" s="17" t="s">
        <v>56</v>
      </c>
      <c r="O1973" s="17" t="s">
        <v>57</v>
      </c>
      <c r="P1973" s="17" t="s">
        <v>2</v>
      </c>
      <c r="Q1973" s="17" t="s">
        <v>3</v>
      </c>
      <c r="R1973" s="17" t="s">
        <v>4</v>
      </c>
      <c r="S1973" s="17" t="s">
        <v>5</v>
      </c>
      <c r="U1973" s="28">
        <f t="shared" si="3048"/>
        <v>42</v>
      </c>
      <c r="V1973" s="28">
        <f t="shared" si="3049"/>
        <v>204</v>
      </c>
      <c r="X1973" s="1" t="s">
        <v>48</v>
      </c>
    </row>
    <row r="1974" spans="1:24" x14ac:dyDescent="0.3">
      <c r="A1974" s="28">
        <f t="shared" si="3059"/>
        <v>42205</v>
      </c>
      <c r="B1974" s="63" t="s">
        <v>9</v>
      </c>
      <c r="C1974" s="63"/>
      <c r="D1974" s="71" t="s">
        <v>30</v>
      </c>
      <c r="E1974" s="71"/>
      <c r="F1974" s="71"/>
      <c r="G1974" s="71"/>
      <c r="H1974" s="71"/>
      <c r="J1974" s="17">
        <f t="shared" ref="J1974" si="3063">COUNTA(B1986:B1995)</f>
        <v>3</v>
      </c>
      <c r="K1974" s="17">
        <f t="shared" ref="K1974" si="3064">IF(L1974-1&lt;2,0,L1974-1)</f>
        <v>0</v>
      </c>
      <c r="L1974" s="17">
        <f t="shared" ref="L1974" si="3065">IF(M1974-1&lt;2,0,M1974-1)</f>
        <v>0</v>
      </c>
      <c r="M1974" s="17">
        <f t="shared" ref="M1974" si="3066">IF(N1974-1&lt;2,0,N1974-1)</f>
        <v>0</v>
      </c>
      <c r="N1974" s="17">
        <f t="shared" ref="N1974" si="3067">IF(O1974-1&lt;2,0,O1974-1)</f>
        <v>0</v>
      </c>
      <c r="O1974" s="17">
        <f t="shared" ref="O1974" si="3068">IF(P1974-1&lt;2,0,P1974-1)</f>
        <v>0</v>
      </c>
      <c r="P1974" s="17">
        <f t="shared" ref="P1974" si="3069">IF(Q1974-1&lt;2,0,Q1974-1)</f>
        <v>0</v>
      </c>
      <c r="Q1974" s="17">
        <f t="shared" ref="Q1974" si="3070">IF(R1974-1&lt;2,0,R1974-1)</f>
        <v>0</v>
      </c>
      <c r="R1974" s="17">
        <f t="shared" ref="R1974" si="3071">IF(S1974-1&lt;2,0,S1974-1)</f>
        <v>2</v>
      </c>
      <c r="S1974" s="17">
        <f t="shared" ref="S1974" si="3072">J1974</f>
        <v>3</v>
      </c>
      <c r="U1974" s="28">
        <f t="shared" si="3048"/>
        <v>42</v>
      </c>
      <c r="V1974" s="28">
        <f t="shared" si="3049"/>
        <v>205</v>
      </c>
      <c r="X1974" s="1" t="s">
        <v>49</v>
      </c>
    </row>
    <row r="1975" spans="1:24" x14ac:dyDescent="0.3">
      <c r="A1975" s="28">
        <f t="shared" si="3059"/>
        <v>42206</v>
      </c>
      <c r="B1975" s="63" t="s">
        <v>10</v>
      </c>
      <c r="C1975" s="63"/>
      <c r="D1975" s="76" t="s">
        <v>226</v>
      </c>
      <c r="E1975" s="71"/>
      <c r="F1975" s="71"/>
      <c r="G1975" s="71"/>
      <c r="H1975" s="71"/>
      <c r="J1975" s="28" t="str">
        <f t="shared" ref="J1975" si="3073">CONCATENATE(J1974,1)</f>
        <v>31</v>
      </c>
      <c r="K1975" s="29">
        <f t="shared" ref="K1975" si="3074">IF(K1974=0,0,VLOOKUP(J1975,J1979:S2009,K1974,FALSE))</f>
        <v>0</v>
      </c>
      <c r="L1975" s="29">
        <f t="shared" ref="L1975" si="3075">IF(L1974=0,0,VLOOKUP(J1975,J1979:S2009,L1974,FALSE))</f>
        <v>0</v>
      </c>
      <c r="M1975" s="29">
        <f t="shared" ref="M1975" si="3076">IF(M1974=0,0,VLOOKUP(J1975,J1979:S2009,M1974,FALSE))</f>
        <v>0</v>
      </c>
      <c r="N1975" s="29">
        <f t="shared" ref="N1975" si="3077">IF(N1974=0,0,VLOOKUP(J1975,J1979:S2009,N1974,FALSE))</f>
        <v>0</v>
      </c>
      <c r="O1975" s="29">
        <f t="shared" ref="O1975" si="3078">IF(O1974=0,0,VLOOKUP(J1975,J1979:S2009,O1974,FALSE))</f>
        <v>0</v>
      </c>
      <c r="P1975" s="29">
        <f t="shared" ref="P1975" si="3079">IF(P1974=0,0,VLOOKUP(J1975,J1979:S2009,P1974,FALSE))</f>
        <v>0</v>
      </c>
      <c r="Q1975" s="29">
        <f t="shared" ref="Q1975" si="3080">IF(Q1974=0,0,VLOOKUP(J1975,J1979:S2009,Q1974,FALSE))</f>
        <v>0</v>
      </c>
      <c r="R1975" s="29">
        <f t="shared" ref="R1975" si="3081">IF(R1974=0,0,VLOOKUP(J1975,J1979:S2009,R1974,FALSE))</f>
        <v>1.0303438020040365</v>
      </c>
      <c r="S1975" s="29">
        <f t="shared" ref="S1975" si="3082">IF(S1974=0,0,VLOOKUP(J1975,J1979:S2009,S1974,FALSE))</f>
        <v>-0.99900860390185287</v>
      </c>
      <c r="U1975" s="28">
        <f t="shared" si="3048"/>
        <v>42</v>
      </c>
      <c r="V1975" s="28">
        <f t="shared" si="3049"/>
        <v>206</v>
      </c>
      <c r="X1975" s="1" t="s">
        <v>50</v>
      </c>
    </row>
    <row r="1976" spans="1:24" x14ac:dyDescent="0.3">
      <c r="A1976" s="28">
        <f t="shared" si="3059"/>
        <v>42207</v>
      </c>
      <c r="B1976" s="63" t="s">
        <v>11</v>
      </c>
      <c r="C1976" s="63"/>
      <c r="D1976" s="64">
        <v>45733</v>
      </c>
      <c r="E1976" s="64"/>
      <c r="F1976" s="64"/>
      <c r="G1976" s="64"/>
      <c r="H1976" s="64"/>
      <c r="J1976" s="28" t="str">
        <f t="shared" ref="J1976" si="3083">CONCATENATE(J1974,2)</f>
        <v>32</v>
      </c>
      <c r="K1976" s="22">
        <f t="shared" ref="K1976" si="3084">IF(K1974=0,0,VLOOKUP(J1976,J1979:S2009,K1974,FALSE))</f>
        <v>0</v>
      </c>
      <c r="L1976" s="22">
        <f t="shared" ref="L1976" si="3085">IF(L1974=0,0,VLOOKUP(J1976,J1979:S2009,L1974,FALSE))</f>
        <v>0</v>
      </c>
      <c r="M1976" s="22">
        <f t="shared" ref="M1976" si="3086">IF(M1974=0,0,VLOOKUP(J1976,J1979:S2009,M1974,FALSE))</f>
        <v>0</v>
      </c>
      <c r="N1976" s="22">
        <f t="shared" ref="N1976" si="3087">IF(N1974=0,0,VLOOKUP(J1976,J1979:S2009,N1974,FALSE))</f>
        <v>0</v>
      </c>
      <c r="O1976" s="22">
        <f t="shared" ref="O1976" si="3088">IF(O1974=0,0,VLOOKUP(J1976,J1979:S2009,O1974,FALSE))</f>
        <v>0</v>
      </c>
      <c r="P1976" s="22">
        <f t="shared" ref="P1976" si="3089">IF(P1974=0,0,VLOOKUP(J1976,J1979:S2009,P1974,FALSE))</f>
        <v>0</v>
      </c>
      <c r="Q1976" s="22">
        <f t="shared" ref="Q1976" si="3090">IF(Q1974=0,0,VLOOKUP(J1976,J1979:S2009,Q1974,FALSE))</f>
        <v>0</v>
      </c>
      <c r="R1976" s="22">
        <f t="shared" ref="R1976" si="3091">IF(R1974=0,0,VLOOKUP(J1976,J1979:S2009,R1974,FALSE))</f>
        <v>2.4530691605975031E-2</v>
      </c>
      <c r="S1976" s="22">
        <f t="shared" ref="S1976" si="3092">IF(S1974=0,0,VLOOKUP(J1976,J1979:S2009,S1974,FALSE))</f>
        <v>0.64878153087515233</v>
      </c>
      <c r="U1976" s="28">
        <f t="shared" si="3048"/>
        <v>42</v>
      </c>
      <c r="V1976" s="28">
        <f t="shared" si="3049"/>
        <v>207</v>
      </c>
    </row>
    <row r="1977" spans="1:24" x14ac:dyDescent="0.3">
      <c r="A1977" s="28">
        <f t="shared" si="3059"/>
        <v>42208</v>
      </c>
      <c r="B1977" s="63" t="s">
        <v>12</v>
      </c>
      <c r="C1977" s="63"/>
      <c r="D1977" s="65">
        <v>46112</v>
      </c>
      <c r="E1977" s="65"/>
      <c r="F1977" s="65"/>
      <c r="G1977" s="65"/>
      <c r="H1977" s="65"/>
      <c r="J1977" s="28" t="str">
        <f t="shared" ref="J1977" si="3093">CONCATENATE(J1974,3)</f>
        <v>33</v>
      </c>
      <c r="K1977" s="22"/>
      <c r="L1977" s="22"/>
      <c r="M1977" s="22"/>
      <c r="N1977" s="22" t="s">
        <v>58</v>
      </c>
      <c r="O1977" s="29">
        <f t="shared" ref="O1977" si="3094">J1974-2</f>
        <v>1</v>
      </c>
      <c r="P1977" s="22" t="s">
        <v>59</v>
      </c>
      <c r="Q1977" s="29">
        <f t="shared" ref="Q1977" si="3095">VLOOKUP(J1977,J1979:S2009,3,FALSE)</f>
        <v>0.33660423529263461</v>
      </c>
      <c r="R1977" s="22" t="s">
        <v>60</v>
      </c>
      <c r="S1977" s="22">
        <f t="shared" ref="S1977" si="3096">VLOOKUP(J1977,J1979:S2009,2,FALSE)</f>
        <v>0.99943348794391529</v>
      </c>
      <c r="U1977" s="28">
        <f t="shared" si="3048"/>
        <v>42</v>
      </c>
      <c r="V1977" s="28">
        <f t="shared" si="3049"/>
        <v>208</v>
      </c>
    </row>
    <row r="1978" spans="1:24" x14ac:dyDescent="0.3">
      <c r="A1978" s="28">
        <f t="shared" si="3059"/>
        <v>42209</v>
      </c>
      <c r="B1978" s="63" t="s">
        <v>13</v>
      </c>
      <c r="C1978" s="63"/>
      <c r="D1978" s="15">
        <v>0.1</v>
      </c>
      <c r="E1978" s="66" t="s">
        <v>14</v>
      </c>
      <c r="F1978" s="66"/>
      <c r="G1978" s="66"/>
      <c r="H1978" s="6" t="s">
        <v>64</v>
      </c>
      <c r="J1978" s="17"/>
      <c r="K1978" s="17">
        <v>3</v>
      </c>
      <c r="L1978" s="17">
        <v>3</v>
      </c>
      <c r="M1978" s="17"/>
      <c r="N1978" s="17"/>
      <c r="O1978" s="17"/>
      <c r="P1978" s="17"/>
      <c r="Q1978" s="17"/>
      <c r="R1978" s="17"/>
      <c r="S1978" s="17"/>
      <c r="U1978" s="28">
        <f t="shared" si="3048"/>
        <v>42</v>
      </c>
      <c r="V1978" s="28">
        <f t="shared" si="3049"/>
        <v>209</v>
      </c>
    </row>
    <row r="1979" spans="1:24" x14ac:dyDescent="0.3">
      <c r="A1979" s="28">
        <f t="shared" si="3059"/>
        <v>42210</v>
      </c>
      <c r="B1979" s="63" t="s">
        <v>15</v>
      </c>
      <c r="C1979" s="63"/>
      <c r="D1979" s="2">
        <f t="shared" ref="D1979" si="3097">MIN(B1986:B1995)</f>
        <v>15</v>
      </c>
      <c r="E1979" s="3" t="s">
        <v>16</v>
      </c>
      <c r="F1979" s="2">
        <f t="shared" ref="F1979" si="3098">MAX(B1986:B1995)</f>
        <v>35</v>
      </c>
      <c r="G1979" s="4" t="str">
        <f t="shared" ref="G1979" si="3099">IF(H1978="","",H1978)</f>
        <v>°C</v>
      </c>
      <c r="H1979" s="14"/>
      <c r="J1979" s="28" t="str">
        <f t="shared" ref="J1979" si="3100">CONCATENATE(K1978,1)</f>
        <v>31</v>
      </c>
      <c r="K1979" s="22">
        <f t="array" ref="K1979:L1981">LINEST(B1986:B1988,C1986:C1988^{1},TRUE,TRUE)</f>
        <v>1.0303438020040365</v>
      </c>
      <c r="L1979" s="22">
        <v>-0.99900860390185287</v>
      </c>
      <c r="M1979" s="17"/>
      <c r="N1979" s="17"/>
      <c r="O1979" s="17"/>
      <c r="P1979" s="17"/>
      <c r="Q1979" s="17"/>
      <c r="R1979" s="17"/>
      <c r="S1979" s="17"/>
      <c r="U1979" s="28">
        <f t="shared" si="3048"/>
        <v>42</v>
      </c>
      <c r="V1979" s="28">
        <f t="shared" si="3049"/>
        <v>210</v>
      </c>
    </row>
    <row r="1980" spans="1:24" x14ac:dyDescent="0.3">
      <c r="A1980" s="28">
        <f t="shared" si="3059"/>
        <v>42211</v>
      </c>
      <c r="J1980" s="28" t="str">
        <f t="shared" ref="J1980" si="3101">CONCATENATE(K1978,2)</f>
        <v>32</v>
      </c>
      <c r="K1980" s="22">
        <v>2.4530691605975031E-2</v>
      </c>
      <c r="L1980" s="22">
        <v>0.64878153087515233</v>
      </c>
      <c r="M1980" s="17"/>
      <c r="N1980" s="17"/>
      <c r="O1980" s="17"/>
      <c r="P1980" s="17"/>
      <c r="Q1980" s="17"/>
      <c r="R1980" s="17"/>
      <c r="S1980" s="17"/>
      <c r="U1980" s="28">
        <f t="shared" si="3048"/>
        <v>42</v>
      </c>
      <c r="V1980" s="28">
        <f t="shared" si="3049"/>
        <v>211</v>
      </c>
    </row>
    <row r="1981" spans="1:24" x14ac:dyDescent="0.3">
      <c r="A1981" s="28">
        <f t="shared" si="3059"/>
        <v>42212</v>
      </c>
      <c r="B1981" s="67" t="s">
        <v>17</v>
      </c>
      <c r="C1981" s="67"/>
      <c r="D1981" s="67"/>
      <c r="E1981" s="67"/>
      <c r="F1981" s="67"/>
      <c r="G1981" s="68" t="s">
        <v>31</v>
      </c>
      <c r="H1981" s="69"/>
      <c r="J1981" s="28" t="str">
        <f t="shared" ref="J1981" si="3102">CONCATENATE(K1978,3)</f>
        <v>33</v>
      </c>
      <c r="K1981" s="22">
        <v>0.99943348794391529</v>
      </c>
      <c r="L1981" s="22">
        <v>0.33660423529263461</v>
      </c>
      <c r="M1981" s="17"/>
      <c r="N1981" s="17"/>
      <c r="O1981" s="17"/>
      <c r="P1981" s="17"/>
      <c r="Q1981" s="17"/>
      <c r="R1981" s="17"/>
      <c r="S1981" s="17"/>
      <c r="U1981" s="28">
        <f t="shared" si="3048"/>
        <v>42</v>
      </c>
      <c r="V1981" s="28">
        <f t="shared" si="3049"/>
        <v>212</v>
      </c>
    </row>
    <row r="1982" spans="1:24" x14ac:dyDescent="0.3">
      <c r="A1982" s="28">
        <f t="shared" si="3059"/>
        <v>42213</v>
      </c>
      <c r="B1982" s="66" t="s">
        <v>18</v>
      </c>
      <c r="C1982" s="66"/>
      <c r="D1982" s="66"/>
      <c r="E1982" s="66" t="str">
        <f t="shared" ref="E1982" si="3103">IF(D1975="","",D1975)</f>
        <v>E0139/25</v>
      </c>
      <c r="F1982" s="66"/>
      <c r="G1982" s="4" t="s">
        <v>18</v>
      </c>
      <c r="H1982" s="16"/>
      <c r="J1982" s="17"/>
      <c r="K1982" s="17">
        <v>4</v>
      </c>
      <c r="L1982" s="17">
        <v>4</v>
      </c>
      <c r="M1982" s="17">
        <v>4</v>
      </c>
      <c r="N1982" s="17"/>
      <c r="O1982" s="17"/>
      <c r="P1982" s="17"/>
      <c r="Q1982" s="17"/>
      <c r="R1982" s="17"/>
      <c r="S1982" s="17"/>
      <c r="U1982" s="28">
        <f t="shared" si="3048"/>
        <v>42</v>
      </c>
      <c r="V1982" s="28">
        <f t="shared" si="3049"/>
        <v>213</v>
      </c>
    </row>
    <row r="1983" spans="1:24" ht="15" customHeight="1" x14ac:dyDescent="0.3">
      <c r="A1983" s="28">
        <f t="shared" si="3059"/>
        <v>42214</v>
      </c>
      <c r="B1983" s="5" t="s">
        <v>19</v>
      </c>
      <c r="C1983" s="5" t="s">
        <v>20</v>
      </c>
      <c r="D1983" s="5" t="s">
        <v>21</v>
      </c>
      <c r="E1983" s="5"/>
      <c r="F1983" s="70" t="s">
        <v>33</v>
      </c>
      <c r="G1983" s="5" t="s">
        <v>19</v>
      </c>
      <c r="H1983" s="5" t="s">
        <v>20</v>
      </c>
      <c r="J1983" s="28" t="str">
        <f t="shared" ref="J1983" si="3104">CONCATENATE(K1982,1)</f>
        <v>41</v>
      </c>
      <c r="K1983" s="22" t="e">
        <f t="array" ref="K1983:M1985">LINEST(B1986:B1989,C1986:C1989^{1,2},TRUE,TRUE)</f>
        <v>#VALUE!</v>
      </c>
      <c r="L1983" s="22" t="e">
        <v>#VALUE!</v>
      </c>
      <c r="M1983" s="22" t="e">
        <v>#VALUE!</v>
      </c>
      <c r="N1983" s="17"/>
      <c r="O1983" s="17"/>
      <c r="P1983" s="17"/>
      <c r="Q1983" s="17"/>
      <c r="R1983" s="17"/>
      <c r="S1983" s="17"/>
      <c r="U1983" s="28">
        <f t="shared" si="3048"/>
        <v>42</v>
      </c>
      <c r="V1983" s="28">
        <f t="shared" si="3049"/>
        <v>214</v>
      </c>
    </row>
    <row r="1984" spans="1:24" x14ac:dyDescent="0.3">
      <c r="A1984" s="28">
        <f t="shared" si="3059"/>
        <v>42215</v>
      </c>
      <c r="B1984" s="5" t="s">
        <v>22</v>
      </c>
      <c r="C1984" s="5" t="s">
        <v>23</v>
      </c>
      <c r="D1984" s="5" t="s">
        <v>24</v>
      </c>
      <c r="E1984" s="5" t="s">
        <v>32</v>
      </c>
      <c r="F1984" s="70"/>
      <c r="G1984" s="5" t="s">
        <v>22</v>
      </c>
      <c r="H1984" s="5" t="s">
        <v>23</v>
      </c>
      <c r="J1984" s="28" t="str">
        <f t="shared" ref="J1984" si="3105">CONCATENATE(K1982,2)</f>
        <v>42</v>
      </c>
      <c r="K1984" s="22" t="e">
        <v>#VALUE!</v>
      </c>
      <c r="L1984" s="22" t="e">
        <v>#VALUE!</v>
      </c>
      <c r="M1984" s="22" t="e">
        <v>#VALUE!</v>
      </c>
      <c r="N1984" s="17"/>
      <c r="O1984" s="17"/>
      <c r="P1984" s="17"/>
      <c r="Q1984" s="17"/>
      <c r="R1984" s="17"/>
      <c r="S1984" s="17"/>
      <c r="U1984" s="28">
        <f t="shared" si="3048"/>
        <v>42</v>
      </c>
      <c r="V1984" s="28">
        <f t="shared" si="3049"/>
        <v>215</v>
      </c>
    </row>
    <row r="1985" spans="1:22" x14ac:dyDescent="0.3">
      <c r="A1985" s="28">
        <f t="shared" si="3059"/>
        <v>42216</v>
      </c>
      <c r="B1985" s="6" t="str">
        <f t="shared" ref="B1985" si="3106">IF(H1978="","",H1978)</f>
        <v>°C</v>
      </c>
      <c r="C1985" s="6" t="str">
        <f t="shared" ref="C1985" si="3107">IF(H1978="","",H1978)</f>
        <v>°C</v>
      </c>
      <c r="D1985" s="6" t="str">
        <f t="shared" ref="D1985" si="3108">IF(H1978="","",H1978)</f>
        <v>°C</v>
      </c>
      <c r="E1985" s="6"/>
      <c r="F1985" s="6"/>
      <c r="G1985" s="6" t="str">
        <f t="shared" ref="G1985" si="3109">IF(H1978="","",H1978)</f>
        <v>°C</v>
      </c>
      <c r="H1985" s="6" t="str">
        <f t="shared" ref="H1985" si="3110">IF(H1978="","",H1978)</f>
        <v>°C</v>
      </c>
      <c r="J1985" s="28" t="str">
        <f t="shared" ref="J1985" si="3111">CONCATENATE(K1982,3)</f>
        <v>43</v>
      </c>
      <c r="K1985" s="22" t="e">
        <v>#VALUE!</v>
      </c>
      <c r="L1985" s="22" t="e">
        <v>#VALUE!</v>
      </c>
      <c r="M1985" s="22" t="e">
        <v>#VALUE!</v>
      </c>
      <c r="N1985" s="17"/>
      <c r="O1985" s="17"/>
      <c r="P1985" s="17"/>
      <c r="Q1985" s="17"/>
      <c r="R1985" s="17"/>
      <c r="S1985" s="17"/>
      <c r="U1985" s="28">
        <f t="shared" si="3048"/>
        <v>42</v>
      </c>
      <c r="V1985" s="28">
        <f t="shared" si="3049"/>
        <v>216</v>
      </c>
    </row>
    <row r="1986" spans="1:22" x14ac:dyDescent="0.3">
      <c r="A1986" s="28">
        <f t="shared" si="3059"/>
        <v>42217</v>
      </c>
      <c r="B1986" s="26">
        <v>15</v>
      </c>
      <c r="C1986" s="26">
        <v>15.4</v>
      </c>
      <c r="D1986" s="26">
        <v>0.2</v>
      </c>
      <c r="E1986" s="9">
        <v>2</v>
      </c>
      <c r="F1986" s="26">
        <v>1000000</v>
      </c>
      <c r="G1986" s="27"/>
      <c r="H1986" s="27"/>
      <c r="J1986" s="17"/>
      <c r="K1986" s="17">
        <v>5</v>
      </c>
      <c r="L1986" s="17">
        <v>5</v>
      </c>
      <c r="M1986" s="17">
        <v>5</v>
      </c>
      <c r="N1986" s="17">
        <v>5</v>
      </c>
      <c r="O1986" s="17"/>
      <c r="P1986" s="17"/>
      <c r="Q1986" s="17"/>
      <c r="R1986" s="17"/>
      <c r="S1986" s="17"/>
      <c r="U1986" s="28">
        <f t="shared" si="3048"/>
        <v>42</v>
      </c>
      <c r="V1986" s="28">
        <f t="shared" si="3049"/>
        <v>217</v>
      </c>
    </row>
    <row r="1987" spans="1:22" x14ac:dyDescent="0.3">
      <c r="A1987" s="28">
        <f t="shared" si="3059"/>
        <v>42218</v>
      </c>
      <c r="B1987" s="26">
        <v>25</v>
      </c>
      <c r="C1987" s="26">
        <v>25.5</v>
      </c>
      <c r="D1987" s="26">
        <v>0.2</v>
      </c>
      <c r="E1987" s="9">
        <v>2</v>
      </c>
      <c r="F1987" s="26">
        <v>1000000</v>
      </c>
      <c r="G1987" s="27"/>
      <c r="H1987" s="27"/>
      <c r="J1987" s="28" t="str">
        <f t="shared" ref="J1987" si="3112">CONCATENATE(K1986,1)</f>
        <v>51</v>
      </c>
      <c r="K1987" s="22" t="e">
        <f t="array" ref="K1987:N1989">LINEST(B1986:B1990,C1986:C1990^{1,2,3},TRUE,TRUE)</f>
        <v>#VALUE!</v>
      </c>
      <c r="L1987" s="22" t="e">
        <v>#VALUE!</v>
      </c>
      <c r="M1987" s="22" t="e">
        <v>#VALUE!</v>
      </c>
      <c r="N1987" s="22" t="e">
        <v>#VALUE!</v>
      </c>
      <c r="O1987" s="17"/>
      <c r="P1987" s="17"/>
      <c r="Q1987" s="17"/>
      <c r="R1987" s="17"/>
      <c r="S1987" s="17"/>
      <c r="U1987" s="28">
        <f t="shared" si="3048"/>
        <v>42</v>
      </c>
      <c r="V1987" s="28">
        <f t="shared" si="3049"/>
        <v>218</v>
      </c>
    </row>
    <row r="1988" spans="1:22" x14ac:dyDescent="0.3">
      <c r="A1988" s="28">
        <f t="shared" si="3059"/>
        <v>42219</v>
      </c>
      <c r="B1988" s="26">
        <v>35</v>
      </c>
      <c r="C1988" s="26">
        <v>34.799999999999997</v>
      </c>
      <c r="D1988" s="26">
        <v>0.2</v>
      </c>
      <c r="E1988" s="9">
        <v>2</v>
      </c>
      <c r="F1988" s="26">
        <v>1000000</v>
      </c>
      <c r="G1988" s="27"/>
      <c r="H1988" s="27"/>
      <c r="J1988" s="28" t="str">
        <f t="shared" ref="J1988" si="3113">CONCATENATE(K1986,2)</f>
        <v>52</v>
      </c>
      <c r="K1988" s="22" t="e">
        <v>#VALUE!</v>
      </c>
      <c r="L1988" s="22" t="e">
        <v>#VALUE!</v>
      </c>
      <c r="M1988" s="22" t="e">
        <v>#VALUE!</v>
      </c>
      <c r="N1988" s="22" t="e">
        <v>#VALUE!</v>
      </c>
      <c r="O1988" s="17"/>
      <c r="P1988" s="17"/>
      <c r="Q1988" s="17"/>
      <c r="R1988" s="17"/>
      <c r="S1988" s="17"/>
      <c r="U1988" s="28">
        <f t="shared" si="3048"/>
        <v>42</v>
      </c>
      <c r="V1988" s="28">
        <f t="shared" si="3049"/>
        <v>219</v>
      </c>
    </row>
    <row r="1989" spans="1:22" x14ac:dyDescent="0.3">
      <c r="A1989" s="28">
        <f t="shared" si="3059"/>
        <v>42220</v>
      </c>
      <c r="B1989" s="26"/>
      <c r="C1989" s="26"/>
      <c r="D1989" s="26"/>
      <c r="E1989" s="9"/>
      <c r="F1989" s="26"/>
      <c r="G1989" s="27"/>
      <c r="H1989" s="27"/>
      <c r="J1989" s="28" t="str">
        <f t="shared" ref="J1989" si="3114">CONCATENATE(K1986,3)</f>
        <v>53</v>
      </c>
      <c r="K1989" s="22" t="e">
        <v>#VALUE!</v>
      </c>
      <c r="L1989" s="22" t="e">
        <v>#VALUE!</v>
      </c>
      <c r="M1989" s="22" t="e">
        <v>#VALUE!</v>
      </c>
      <c r="N1989" s="22" t="e">
        <v>#VALUE!</v>
      </c>
      <c r="O1989" s="17"/>
      <c r="P1989" s="17"/>
      <c r="Q1989" s="17"/>
      <c r="R1989" s="17"/>
      <c r="S1989" s="17"/>
      <c r="U1989" s="28">
        <f t="shared" si="3048"/>
        <v>42</v>
      </c>
      <c r="V1989" s="28">
        <f t="shared" si="3049"/>
        <v>220</v>
      </c>
    </row>
    <row r="1990" spans="1:22" x14ac:dyDescent="0.3">
      <c r="A1990" s="28">
        <f t="shared" si="3059"/>
        <v>42221</v>
      </c>
      <c r="B1990" s="26"/>
      <c r="C1990" s="26"/>
      <c r="D1990" s="26"/>
      <c r="E1990" s="9"/>
      <c r="F1990" s="26"/>
      <c r="G1990" s="27"/>
      <c r="H1990" s="27"/>
      <c r="J1990" s="17"/>
      <c r="K1990" s="17">
        <v>6</v>
      </c>
      <c r="L1990" s="17">
        <v>6</v>
      </c>
      <c r="M1990" s="17">
        <v>6</v>
      </c>
      <c r="N1990" s="17">
        <v>6</v>
      </c>
      <c r="O1990" s="17">
        <v>6</v>
      </c>
      <c r="P1990" s="17"/>
      <c r="Q1990" s="17"/>
      <c r="R1990" s="17"/>
      <c r="S1990" s="17"/>
      <c r="U1990" s="28">
        <f t="shared" si="3048"/>
        <v>42</v>
      </c>
      <c r="V1990" s="28">
        <f t="shared" si="3049"/>
        <v>221</v>
      </c>
    </row>
    <row r="1991" spans="1:22" x14ac:dyDescent="0.3">
      <c r="A1991" s="28">
        <f t="shared" si="3059"/>
        <v>42222</v>
      </c>
      <c r="B1991" s="26"/>
      <c r="C1991" s="26"/>
      <c r="D1991" s="26"/>
      <c r="E1991" s="9"/>
      <c r="F1991" s="26"/>
      <c r="G1991" s="27"/>
      <c r="H1991" s="27"/>
      <c r="J1991" s="28" t="str">
        <f t="shared" ref="J1991" si="3115">CONCATENATE(K1990,1)</f>
        <v>61</v>
      </c>
      <c r="K1991" s="22" t="e">
        <f t="array" ref="K1991:O1993">LINEST(B1986:B1991,C1986:C1991^{1,2,3,4},TRUE,TRUE)</f>
        <v>#VALUE!</v>
      </c>
      <c r="L1991" s="22" t="e">
        <v>#VALUE!</v>
      </c>
      <c r="M1991" s="22" t="e">
        <v>#VALUE!</v>
      </c>
      <c r="N1991" s="22" t="e">
        <v>#VALUE!</v>
      </c>
      <c r="O1991" s="22" t="e">
        <v>#VALUE!</v>
      </c>
      <c r="P1991" s="17"/>
      <c r="Q1991" s="17"/>
      <c r="R1991" s="17"/>
      <c r="S1991" s="17"/>
      <c r="U1991" s="28">
        <f t="shared" si="3048"/>
        <v>42</v>
      </c>
      <c r="V1991" s="28">
        <f t="shared" si="3049"/>
        <v>222</v>
      </c>
    </row>
    <row r="1992" spans="1:22" x14ac:dyDescent="0.3">
      <c r="A1992" s="28">
        <f t="shared" si="3059"/>
        <v>42223</v>
      </c>
      <c r="B1992" s="26"/>
      <c r="C1992" s="26"/>
      <c r="D1992" s="26"/>
      <c r="E1992" s="9"/>
      <c r="F1992" s="26"/>
      <c r="G1992" s="27"/>
      <c r="H1992" s="27"/>
      <c r="J1992" s="28" t="str">
        <f t="shared" ref="J1992" si="3116">CONCATENATE(K1990,2)</f>
        <v>62</v>
      </c>
      <c r="K1992" s="22" t="e">
        <v>#VALUE!</v>
      </c>
      <c r="L1992" s="22" t="e">
        <v>#VALUE!</v>
      </c>
      <c r="M1992" s="22" t="e">
        <v>#VALUE!</v>
      </c>
      <c r="N1992" s="22" t="e">
        <v>#VALUE!</v>
      </c>
      <c r="O1992" s="22" t="e">
        <v>#VALUE!</v>
      </c>
      <c r="P1992" s="17"/>
      <c r="Q1992" s="17"/>
      <c r="R1992" s="17"/>
      <c r="S1992" s="17"/>
      <c r="U1992" s="28">
        <f t="shared" si="3048"/>
        <v>42</v>
      </c>
      <c r="V1992" s="28">
        <f t="shared" si="3049"/>
        <v>223</v>
      </c>
    </row>
    <row r="1993" spans="1:22" x14ac:dyDescent="0.3">
      <c r="A1993" s="28">
        <f t="shared" si="3059"/>
        <v>42224</v>
      </c>
      <c r="B1993" s="26"/>
      <c r="C1993" s="26"/>
      <c r="D1993" s="26"/>
      <c r="E1993" s="9"/>
      <c r="F1993" s="26"/>
      <c r="G1993" s="27"/>
      <c r="H1993" s="27"/>
      <c r="J1993" s="28" t="str">
        <f t="shared" ref="J1993" si="3117">CONCATENATE(K1990,3)</f>
        <v>63</v>
      </c>
      <c r="K1993" s="22" t="e">
        <v>#VALUE!</v>
      </c>
      <c r="L1993" s="22" t="e">
        <v>#VALUE!</v>
      </c>
      <c r="M1993" s="22" t="e">
        <v>#VALUE!</v>
      </c>
      <c r="N1993" s="22" t="e">
        <v>#VALUE!</v>
      </c>
      <c r="O1993" s="22" t="e">
        <v>#VALUE!</v>
      </c>
      <c r="P1993" s="17"/>
      <c r="Q1993" s="17"/>
      <c r="R1993" s="17"/>
      <c r="S1993" s="17"/>
      <c r="U1993" s="28">
        <f t="shared" si="3048"/>
        <v>42</v>
      </c>
      <c r="V1993" s="28">
        <f t="shared" si="3049"/>
        <v>224</v>
      </c>
    </row>
    <row r="1994" spans="1:22" x14ac:dyDescent="0.3">
      <c r="A1994" s="28">
        <f t="shared" si="3059"/>
        <v>42225</v>
      </c>
      <c r="B1994" s="26"/>
      <c r="C1994" s="26"/>
      <c r="D1994" s="26"/>
      <c r="E1994" s="9"/>
      <c r="F1994" s="26"/>
      <c r="G1994" s="27"/>
      <c r="H1994" s="27"/>
      <c r="J1994" s="17"/>
      <c r="K1994" s="17">
        <v>7</v>
      </c>
      <c r="L1994" s="17">
        <v>7</v>
      </c>
      <c r="M1994" s="17">
        <v>7</v>
      </c>
      <c r="N1994" s="17">
        <v>7</v>
      </c>
      <c r="O1994" s="17">
        <v>7</v>
      </c>
      <c r="P1994" s="17">
        <v>7</v>
      </c>
      <c r="Q1994" s="17"/>
      <c r="R1994" s="17"/>
      <c r="S1994" s="17"/>
      <c r="U1994" s="28">
        <f t="shared" si="3048"/>
        <v>42</v>
      </c>
      <c r="V1994" s="28">
        <f t="shared" si="3049"/>
        <v>225</v>
      </c>
    </row>
    <row r="1995" spans="1:22" x14ac:dyDescent="0.3">
      <c r="A1995" s="28">
        <f t="shared" si="3059"/>
        <v>42226</v>
      </c>
      <c r="B1995" s="26"/>
      <c r="C1995" s="26"/>
      <c r="D1995" s="26"/>
      <c r="E1995" s="9"/>
      <c r="F1995" s="26"/>
      <c r="G1995" s="27"/>
      <c r="H1995" s="27"/>
      <c r="J1995" s="28" t="str">
        <f t="shared" ref="J1995" si="3118">CONCATENATE(K1994,1)</f>
        <v>71</v>
      </c>
      <c r="K1995" s="22" t="e">
        <f t="array" ref="K1995:P1997">LINEST(B1986:B1992,C1986:C1992^{1,2,3,4,5},TRUE,TRUE)</f>
        <v>#VALUE!</v>
      </c>
      <c r="L1995" s="22" t="e">
        <v>#VALUE!</v>
      </c>
      <c r="M1995" s="22" t="e">
        <v>#VALUE!</v>
      </c>
      <c r="N1995" s="22" t="e">
        <v>#VALUE!</v>
      </c>
      <c r="O1995" s="22" t="e">
        <v>#VALUE!</v>
      </c>
      <c r="P1995" s="22" t="e">
        <v>#VALUE!</v>
      </c>
      <c r="Q1995" s="17"/>
      <c r="R1995" s="17"/>
      <c r="S1995" s="17"/>
      <c r="U1995" s="28">
        <f t="shared" si="3048"/>
        <v>42</v>
      </c>
      <c r="V1995" s="28">
        <f t="shared" si="3049"/>
        <v>226</v>
      </c>
    </row>
    <row r="1996" spans="1:22" x14ac:dyDescent="0.3">
      <c r="A1996" s="28">
        <f t="shared" si="3059"/>
        <v>42227</v>
      </c>
      <c r="B1996" s="2">
        <f t="shared" ref="B1996" si="3119">COUNT(B1986:B1995)-2</f>
        <v>1</v>
      </c>
      <c r="J1996" s="28" t="str">
        <f t="shared" ref="J1996" si="3120">CONCATENATE(K1994,2)</f>
        <v>72</v>
      </c>
      <c r="K1996" s="22" t="e">
        <v>#VALUE!</v>
      </c>
      <c r="L1996" s="22" t="e">
        <v>#VALUE!</v>
      </c>
      <c r="M1996" s="22" t="e">
        <v>#VALUE!</v>
      </c>
      <c r="N1996" s="22" t="e">
        <v>#VALUE!</v>
      </c>
      <c r="O1996" s="22" t="e">
        <v>#VALUE!</v>
      </c>
      <c r="P1996" s="22" t="e">
        <v>#VALUE!</v>
      </c>
      <c r="Q1996" s="17"/>
      <c r="R1996" s="17"/>
      <c r="S1996" s="17"/>
      <c r="U1996" s="28">
        <f t="shared" si="3048"/>
        <v>42</v>
      </c>
      <c r="V1996" s="28">
        <f t="shared" si="3049"/>
        <v>227</v>
      </c>
    </row>
    <row r="1997" spans="1:22" x14ac:dyDescent="0.3">
      <c r="A1997" s="28">
        <f t="shared" si="3059"/>
        <v>42228</v>
      </c>
      <c r="J1997" s="28" t="str">
        <f t="shared" ref="J1997" si="3121">CONCATENATE(K1994,3)</f>
        <v>73</v>
      </c>
      <c r="K1997" s="22" t="e">
        <v>#VALUE!</v>
      </c>
      <c r="L1997" s="22" t="e">
        <v>#VALUE!</v>
      </c>
      <c r="M1997" s="22" t="e">
        <v>#VALUE!</v>
      </c>
      <c r="N1997" s="22" t="e">
        <v>#VALUE!</v>
      </c>
      <c r="O1997" s="22" t="e">
        <v>#VALUE!</v>
      </c>
      <c r="P1997" s="22" t="e">
        <v>#VALUE!</v>
      </c>
      <c r="Q1997" s="17"/>
      <c r="R1997" s="17"/>
      <c r="S1997" s="17"/>
      <c r="U1997" s="28">
        <f t="shared" si="3048"/>
        <v>42</v>
      </c>
      <c r="V1997" s="28">
        <f t="shared" si="3049"/>
        <v>228</v>
      </c>
    </row>
    <row r="1998" spans="1:22" x14ac:dyDescent="0.3">
      <c r="A1998" s="28">
        <f t="shared" si="3059"/>
        <v>42229</v>
      </c>
      <c r="B1998" s="66" t="s">
        <v>25</v>
      </c>
      <c r="C1998" s="66"/>
      <c r="D1998" s="66"/>
      <c r="E1998" s="66"/>
      <c r="F1998" s="66"/>
      <c r="G1998" s="66"/>
      <c r="H1998" s="66"/>
      <c r="J1998" s="17"/>
      <c r="K1998" s="17">
        <v>8</v>
      </c>
      <c r="L1998" s="17">
        <v>8</v>
      </c>
      <c r="M1998" s="17">
        <v>8</v>
      </c>
      <c r="N1998" s="17">
        <v>8</v>
      </c>
      <c r="O1998" s="17">
        <v>8</v>
      </c>
      <c r="P1998" s="17">
        <v>8</v>
      </c>
      <c r="Q1998" s="17">
        <v>8</v>
      </c>
      <c r="R1998" s="17"/>
      <c r="S1998" s="17"/>
      <c r="U1998" s="28">
        <f t="shared" si="3048"/>
        <v>42</v>
      </c>
      <c r="V1998" s="28">
        <f t="shared" si="3049"/>
        <v>229</v>
      </c>
    </row>
    <row r="1999" spans="1:22" x14ac:dyDescent="0.3">
      <c r="A1999" s="28">
        <f t="shared" si="3059"/>
        <v>42230</v>
      </c>
      <c r="B1999" s="71"/>
      <c r="C1999" s="71"/>
      <c r="D1999" s="71"/>
      <c r="E1999" s="71"/>
      <c r="F1999" s="71"/>
      <c r="G1999" s="71"/>
      <c r="H1999" s="71"/>
      <c r="J1999" s="28" t="str">
        <f t="shared" ref="J1999" si="3122">CONCATENATE(K1998,1)</f>
        <v>81</v>
      </c>
      <c r="K1999" s="22" t="e">
        <f t="array" ref="K1999:Q2001">LINEST(B1986:B1993,C1986:C1993^{1,2,3,4,5,6},TRUE,TRUE)</f>
        <v>#VALUE!</v>
      </c>
      <c r="L1999" s="22" t="e">
        <v>#VALUE!</v>
      </c>
      <c r="M1999" s="22" t="e">
        <v>#VALUE!</v>
      </c>
      <c r="N1999" s="22" t="e">
        <v>#VALUE!</v>
      </c>
      <c r="O1999" s="22" t="e">
        <v>#VALUE!</v>
      </c>
      <c r="P1999" s="22" t="e">
        <v>#VALUE!</v>
      </c>
      <c r="Q1999" s="22" t="e">
        <v>#VALUE!</v>
      </c>
      <c r="R1999" s="17"/>
      <c r="S1999" s="17"/>
      <c r="U1999" s="28">
        <f t="shared" si="3048"/>
        <v>42</v>
      </c>
      <c r="V1999" s="28">
        <f t="shared" si="3049"/>
        <v>230</v>
      </c>
    </row>
    <row r="2000" spans="1:22" x14ac:dyDescent="0.3">
      <c r="A2000" s="28">
        <f t="shared" si="3059"/>
        <v>42231</v>
      </c>
      <c r="B2000" s="71"/>
      <c r="C2000" s="71"/>
      <c r="D2000" s="71"/>
      <c r="E2000" s="71"/>
      <c r="F2000" s="71"/>
      <c r="G2000" s="71"/>
      <c r="H2000" s="71"/>
      <c r="J2000" s="28" t="str">
        <f t="shared" ref="J2000" si="3123">CONCATENATE(K1998,2)</f>
        <v>82</v>
      </c>
      <c r="K2000" s="22" t="e">
        <v>#VALUE!</v>
      </c>
      <c r="L2000" s="22" t="e">
        <v>#VALUE!</v>
      </c>
      <c r="M2000" s="22" t="e">
        <v>#VALUE!</v>
      </c>
      <c r="N2000" s="22" t="e">
        <v>#VALUE!</v>
      </c>
      <c r="O2000" s="22" t="e">
        <v>#VALUE!</v>
      </c>
      <c r="P2000" s="22" t="e">
        <v>#VALUE!</v>
      </c>
      <c r="Q2000" s="22" t="e">
        <v>#VALUE!</v>
      </c>
      <c r="R2000" s="17"/>
      <c r="S2000" s="17"/>
      <c r="U2000" s="28">
        <f t="shared" si="3048"/>
        <v>42</v>
      </c>
      <c r="V2000" s="28">
        <f t="shared" si="3049"/>
        <v>231</v>
      </c>
    </row>
    <row r="2001" spans="1:22" x14ac:dyDescent="0.3">
      <c r="A2001" s="28">
        <f t="shared" si="3059"/>
        <v>42232</v>
      </c>
      <c r="J2001" s="28" t="str">
        <f t="shared" ref="J2001" si="3124">CONCATENATE(K1998,3)</f>
        <v>83</v>
      </c>
      <c r="K2001" s="22" t="e">
        <v>#VALUE!</v>
      </c>
      <c r="L2001" s="22" t="e">
        <v>#VALUE!</v>
      </c>
      <c r="M2001" s="22" t="e">
        <v>#VALUE!</v>
      </c>
      <c r="N2001" s="22" t="e">
        <v>#VALUE!</v>
      </c>
      <c r="O2001" s="22" t="e">
        <v>#VALUE!</v>
      </c>
      <c r="P2001" s="22" t="e">
        <v>#VALUE!</v>
      </c>
      <c r="Q2001" s="22" t="e">
        <v>#VALUE!</v>
      </c>
      <c r="R2001" s="17"/>
      <c r="S2001" s="17"/>
      <c r="U2001" s="28">
        <f t="shared" si="3048"/>
        <v>42</v>
      </c>
      <c r="V2001" s="28">
        <f t="shared" si="3049"/>
        <v>232</v>
      </c>
    </row>
    <row r="2002" spans="1:22" ht="15" customHeight="1" x14ac:dyDescent="0.3">
      <c r="A2002" s="28">
        <f t="shared" si="3059"/>
        <v>42233</v>
      </c>
      <c r="B2002" s="66" t="s">
        <v>52</v>
      </c>
      <c r="C2002" s="66"/>
      <c r="D2002" s="66"/>
      <c r="E2002" s="10">
        <f>IF(D1972="","",MAX(E2003,E2004))</f>
        <v>0.5</v>
      </c>
      <c r="J2002" s="17"/>
      <c r="K2002" s="17">
        <v>9</v>
      </c>
      <c r="L2002" s="17">
        <v>9</v>
      </c>
      <c r="M2002" s="17">
        <v>9</v>
      </c>
      <c r="N2002" s="17">
        <v>9</v>
      </c>
      <c r="O2002" s="17">
        <v>9</v>
      </c>
      <c r="P2002" s="17">
        <v>9</v>
      </c>
      <c r="Q2002" s="17">
        <v>9</v>
      </c>
      <c r="R2002" s="17">
        <v>9</v>
      </c>
      <c r="S2002" s="17"/>
      <c r="U2002" s="28">
        <f t="shared" si="3048"/>
        <v>42</v>
      </c>
      <c r="V2002" s="28">
        <f t="shared" si="3049"/>
        <v>233</v>
      </c>
    </row>
    <row r="2003" spans="1:22" x14ac:dyDescent="0.3">
      <c r="A2003" s="28">
        <f t="shared" si="3059"/>
        <v>42234</v>
      </c>
      <c r="B2003" s="2" t="s">
        <v>26</v>
      </c>
      <c r="C2003" s="2" t="s">
        <v>27</v>
      </c>
      <c r="D2003" s="2" t="s">
        <v>28</v>
      </c>
      <c r="E2003" s="11">
        <f>ABS(MIN(D2004:D2013))</f>
        <v>0.5</v>
      </c>
      <c r="G2003" s="2" t="s">
        <v>230</v>
      </c>
      <c r="J2003" s="28" t="str">
        <f t="shared" ref="J2003" si="3125">CONCATENATE(K2002,1)</f>
        <v>91</v>
      </c>
      <c r="K2003" s="22" t="e">
        <f t="array" ref="K2003:R2005">LINEST(B1986:B1994,C1986:C1994^{1,2,3,4,5,6,7},TRUE,TRUE)</f>
        <v>#VALUE!</v>
      </c>
      <c r="L2003" s="22" t="e">
        <v>#VALUE!</v>
      </c>
      <c r="M2003" s="22" t="e">
        <v>#VALUE!</v>
      </c>
      <c r="N2003" s="22" t="e">
        <v>#VALUE!</v>
      </c>
      <c r="O2003" s="22" t="e">
        <v>#VALUE!</v>
      </c>
      <c r="P2003" s="22" t="e">
        <v>#VALUE!</v>
      </c>
      <c r="Q2003" s="22" t="e">
        <v>#VALUE!</v>
      </c>
      <c r="R2003" s="22" t="e">
        <v>#VALUE!</v>
      </c>
      <c r="S2003" s="17"/>
      <c r="U2003" s="28">
        <f t="shared" si="3048"/>
        <v>42</v>
      </c>
      <c r="V2003" s="28">
        <f t="shared" si="3049"/>
        <v>234</v>
      </c>
    </row>
    <row r="2004" spans="1:22" x14ac:dyDescent="0.3">
      <c r="A2004" s="28">
        <f t="shared" si="3059"/>
        <v>42235</v>
      </c>
      <c r="B2004" s="7">
        <f t="shared" ref="B2004:B2013" si="3126">C1986-B1986</f>
        <v>0.40000000000000036</v>
      </c>
      <c r="C2004" s="7">
        <f t="shared" ref="C2004:C2013" si="3127">H1986-G1986</f>
        <v>0</v>
      </c>
      <c r="D2004" s="7">
        <f>C2004-B2004</f>
        <v>-0.40000000000000036</v>
      </c>
      <c r="E2004" s="11">
        <f>ABS(MAX(D2004:D2013))</f>
        <v>0.20000000000000284</v>
      </c>
      <c r="F2004" s="13"/>
      <c r="G2004" s="2">
        <f>IF(D1986="","",D1986/E1986)</f>
        <v>0.1</v>
      </c>
      <c r="H2004" s="13"/>
      <c r="J2004" s="28" t="str">
        <f t="shared" ref="J2004" si="3128">CONCATENATE(K2002,2)</f>
        <v>92</v>
      </c>
      <c r="K2004" s="22" t="e">
        <v>#VALUE!</v>
      </c>
      <c r="L2004" s="22" t="e">
        <v>#VALUE!</v>
      </c>
      <c r="M2004" s="22" t="e">
        <v>#VALUE!</v>
      </c>
      <c r="N2004" s="22" t="e">
        <v>#VALUE!</v>
      </c>
      <c r="O2004" s="22" t="e">
        <v>#VALUE!</v>
      </c>
      <c r="P2004" s="22" t="e">
        <v>#VALUE!</v>
      </c>
      <c r="Q2004" s="22" t="e">
        <v>#VALUE!</v>
      </c>
      <c r="R2004" s="22" t="e">
        <v>#VALUE!</v>
      </c>
      <c r="S2004" s="17"/>
      <c r="U2004" s="28">
        <f t="shared" si="3048"/>
        <v>42</v>
      </c>
      <c r="V2004" s="28">
        <f t="shared" si="3049"/>
        <v>235</v>
      </c>
    </row>
    <row r="2005" spans="1:22" x14ac:dyDescent="0.3">
      <c r="A2005" s="28">
        <f t="shared" si="3059"/>
        <v>42236</v>
      </c>
      <c r="B2005" s="7">
        <f t="shared" si="3126"/>
        <v>0.5</v>
      </c>
      <c r="C2005" s="7">
        <f t="shared" si="3127"/>
        <v>0</v>
      </c>
      <c r="D2005" s="7">
        <f t="shared" ref="D2005:D2013" si="3129">C2005-B2005</f>
        <v>-0.5</v>
      </c>
      <c r="E2005" s="12" t="s">
        <v>34</v>
      </c>
      <c r="G2005" s="2">
        <f t="shared" ref="G2005:G2013" si="3130">IF(D1987="","",D1987/E1987)</f>
        <v>0.1</v>
      </c>
      <c r="H2005" s="13"/>
      <c r="J2005" s="28" t="str">
        <f t="shared" ref="J2005" si="3131">CONCATENATE(K2002,3)</f>
        <v>93</v>
      </c>
      <c r="K2005" s="22" t="e">
        <v>#VALUE!</v>
      </c>
      <c r="L2005" s="22" t="e">
        <v>#VALUE!</v>
      </c>
      <c r="M2005" s="22" t="e">
        <v>#VALUE!</v>
      </c>
      <c r="N2005" s="22" t="e">
        <v>#VALUE!</v>
      </c>
      <c r="O2005" s="22" t="e">
        <v>#VALUE!</v>
      </c>
      <c r="P2005" s="22" t="e">
        <v>#VALUE!</v>
      </c>
      <c r="Q2005" s="22" t="e">
        <v>#VALUE!</v>
      </c>
      <c r="R2005" s="22" t="e">
        <v>#VALUE!</v>
      </c>
      <c r="S2005" s="17"/>
      <c r="U2005" s="28">
        <f t="shared" si="3048"/>
        <v>42</v>
      </c>
      <c r="V2005" s="28">
        <f t="shared" si="3049"/>
        <v>236</v>
      </c>
    </row>
    <row r="2006" spans="1:22" x14ac:dyDescent="0.3">
      <c r="A2006" s="28">
        <f t="shared" si="3059"/>
        <v>42237</v>
      </c>
      <c r="B2006" s="7">
        <f t="shared" si="3126"/>
        <v>-0.20000000000000284</v>
      </c>
      <c r="C2006" s="7">
        <f t="shared" si="3127"/>
        <v>0</v>
      </c>
      <c r="D2006" s="7">
        <f t="shared" si="3129"/>
        <v>0.20000000000000284</v>
      </c>
      <c r="E2006" s="10">
        <f>IF(D1972="","",MAX(E2007,E2008))</f>
        <v>0.5</v>
      </c>
      <c r="G2006" s="2">
        <f t="shared" si="3130"/>
        <v>0.1</v>
      </c>
      <c r="H2006" s="13"/>
      <c r="J2006" s="17"/>
      <c r="K2006" s="17">
        <v>10</v>
      </c>
      <c r="L2006" s="17">
        <v>10</v>
      </c>
      <c r="M2006" s="17">
        <v>10</v>
      </c>
      <c r="N2006" s="17">
        <v>10</v>
      </c>
      <c r="O2006" s="17">
        <v>10</v>
      </c>
      <c r="P2006" s="17">
        <v>10</v>
      </c>
      <c r="Q2006" s="17">
        <v>10</v>
      </c>
      <c r="R2006" s="17">
        <v>10</v>
      </c>
      <c r="S2006" s="17">
        <v>10</v>
      </c>
      <c r="U2006" s="28">
        <f t="shared" si="3048"/>
        <v>42</v>
      </c>
      <c r="V2006" s="28">
        <f t="shared" si="3049"/>
        <v>237</v>
      </c>
    </row>
    <row r="2007" spans="1:22" x14ac:dyDescent="0.3">
      <c r="A2007" s="28">
        <f t="shared" si="3059"/>
        <v>42238</v>
      </c>
      <c r="B2007" s="7">
        <f t="shared" si="3126"/>
        <v>0</v>
      </c>
      <c r="C2007" s="7">
        <f t="shared" si="3127"/>
        <v>0</v>
      </c>
      <c r="D2007" s="7">
        <f t="shared" si="3129"/>
        <v>0</v>
      </c>
      <c r="E2007" s="11">
        <f>ABS(MIN(B2004:B2013))</f>
        <v>0.20000000000000284</v>
      </c>
      <c r="G2007" s="2" t="str">
        <f t="shared" si="3130"/>
        <v/>
      </c>
      <c r="H2007" s="13"/>
      <c r="J2007" s="28" t="str">
        <f t="shared" ref="J2007" si="3132">CONCATENATE(K2006,1)</f>
        <v>101</v>
      </c>
      <c r="K2007" s="22" t="e">
        <f t="array" ref="K2007:S2009">LINEST(B1986:B1995,C1986:C1995^{1,2,3,4,5,6,7,8},TRUE,TRUE)</f>
        <v>#VALUE!</v>
      </c>
      <c r="L2007" s="22" t="e">
        <v>#VALUE!</v>
      </c>
      <c r="M2007" s="22" t="e">
        <v>#VALUE!</v>
      </c>
      <c r="N2007" s="22" t="e">
        <v>#VALUE!</v>
      </c>
      <c r="O2007" s="22" t="e">
        <v>#VALUE!</v>
      </c>
      <c r="P2007" s="22" t="e">
        <v>#VALUE!</v>
      </c>
      <c r="Q2007" s="22" t="e">
        <v>#VALUE!</v>
      </c>
      <c r="R2007" s="22" t="e">
        <v>#VALUE!</v>
      </c>
      <c r="S2007" s="22" t="e">
        <v>#VALUE!</v>
      </c>
      <c r="U2007" s="28">
        <f t="shared" si="3048"/>
        <v>42</v>
      </c>
      <c r="V2007" s="28">
        <f t="shared" si="3049"/>
        <v>238</v>
      </c>
    </row>
    <row r="2008" spans="1:22" x14ac:dyDescent="0.3">
      <c r="A2008" s="28">
        <f t="shared" si="3059"/>
        <v>42239</v>
      </c>
      <c r="B2008" s="7">
        <f t="shared" si="3126"/>
        <v>0</v>
      </c>
      <c r="C2008" s="7">
        <f t="shared" si="3127"/>
        <v>0</v>
      </c>
      <c r="D2008" s="7">
        <f t="shared" si="3129"/>
        <v>0</v>
      </c>
      <c r="E2008" s="11">
        <f>ABS(MAX(B2004:B2013))</f>
        <v>0.5</v>
      </c>
      <c r="G2008" s="2" t="str">
        <f t="shared" si="3130"/>
        <v/>
      </c>
      <c r="H2008" s="13"/>
      <c r="J2008" s="28" t="str">
        <f t="shared" ref="J2008" si="3133">CONCATENATE(K2006,2)</f>
        <v>102</v>
      </c>
      <c r="K2008" s="22" t="e">
        <v>#VALUE!</v>
      </c>
      <c r="L2008" s="22" t="e">
        <v>#VALUE!</v>
      </c>
      <c r="M2008" s="22" t="e">
        <v>#VALUE!</v>
      </c>
      <c r="N2008" s="22" t="e">
        <v>#VALUE!</v>
      </c>
      <c r="O2008" s="22" t="e">
        <v>#VALUE!</v>
      </c>
      <c r="P2008" s="22" t="e">
        <v>#VALUE!</v>
      </c>
      <c r="Q2008" s="22" t="e">
        <v>#VALUE!</v>
      </c>
      <c r="R2008" s="22" t="e">
        <v>#VALUE!</v>
      </c>
      <c r="S2008" s="22" t="e">
        <v>#VALUE!</v>
      </c>
      <c r="U2008" s="28">
        <f t="shared" si="3048"/>
        <v>42</v>
      </c>
      <c r="V2008" s="28">
        <f t="shared" si="3049"/>
        <v>239</v>
      </c>
    </row>
    <row r="2009" spans="1:22" x14ac:dyDescent="0.3">
      <c r="A2009" s="28">
        <f t="shared" si="3059"/>
        <v>42240</v>
      </c>
      <c r="B2009" s="7">
        <f t="shared" si="3126"/>
        <v>0</v>
      </c>
      <c r="C2009" s="7">
        <f t="shared" si="3127"/>
        <v>0</v>
      </c>
      <c r="D2009" s="7">
        <f t="shared" si="3129"/>
        <v>0</v>
      </c>
      <c r="E2009" s="12" t="s">
        <v>231</v>
      </c>
      <c r="G2009" s="2" t="str">
        <f t="shared" si="3130"/>
        <v/>
      </c>
      <c r="H2009" s="13"/>
      <c r="J2009" s="28" t="str">
        <f t="shared" ref="J2009" si="3134">CONCATENATE(K2006,3)</f>
        <v>103</v>
      </c>
      <c r="K2009" s="22" t="e">
        <v>#VALUE!</v>
      </c>
      <c r="L2009" s="22" t="e">
        <v>#VALUE!</v>
      </c>
      <c r="M2009" s="22" t="e">
        <v>#VALUE!</v>
      </c>
      <c r="N2009" s="22" t="e">
        <v>#VALUE!</v>
      </c>
      <c r="O2009" s="22" t="e">
        <v>#VALUE!</v>
      </c>
      <c r="P2009" s="22" t="e">
        <v>#VALUE!</v>
      </c>
      <c r="Q2009" s="22" t="e">
        <v>#VALUE!</v>
      </c>
      <c r="R2009" s="22" t="e">
        <v>#VALUE!</v>
      </c>
      <c r="S2009" s="22" t="e">
        <v>#VALUE!</v>
      </c>
      <c r="U2009" s="28">
        <f t="shared" si="3048"/>
        <v>42</v>
      </c>
      <c r="V2009" s="28">
        <f t="shared" si="3049"/>
        <v>240</v>
      </c>
    </row>
    <row r="2010" spans="1:22" x14ac:dyDescent="0.3">
      <c r="A2010" s="28">
        <f t="shared" si="3059"/>
        <v>42241</v>
      </c>
      <c r="B2010" s="7">
        <f t="shared" si="3126"/>
        <v>0</v>
      </c>
      <c r="C2010" s="7">
        <f t="shared" si="3127"/>
        <v>0</v>
      </c>
      <c r="D2010" s="7">
        <f t="shared" si="3129"/>
        <v>0</v>
      </c>
      <c r="E2010" s="10">
        <f>IF(D1972="","",MAX(E2011,E2012))*2</f>
        <v>0.2</v>
      </c>
      <c r="G2010" s="2" t="str">
        <f t="shared" si="3130"/>
        <v/>
      </c>
      <c r="H2010" s="13"/>
      <c r="U2010" s="28">
        <f t="shared" si="3048"/>
        <v>42</v>
      </c>
      <c r="V2010" s="28">
        <f t="shared" si="3049"/>
        <v>241</v>
      </c>
    </row>
    <row r="2011" spans="1:22" x14ac:dyDescent="0.3">
      <c r="A2011" s="28">
        <f t="shared" si="3059"/>
        <v>42242</v>
      </c>
      <c r="B2011" s="7">
        <f t="shared" si="3126"/>
        <v>0</v>
      </c>
      <c r="C2011" s="7">
        <f t="shared" si="3127"/>
        <v>0</v>
      </c>
      <c r="D2011" s="7">
        <f t="shared" si="3129"/>
        <v>0</v>
      </c>
      <c r="E2011" s="11">
        <f>ABS(MIN(G2004:G2013))</f>
        <v>0.1</v>
      </c>
      <c r="G2011" s="2" t="str">
        <f t="shared" si="3130"/>
        <v/>
      </c>
      <c r="U2011" s="28">
        <f t="shared" si="3048"/>
        <v>42</v>
      </c>
      <c r="V2011" s="28">
        <f t="shared" si="3049"/>
        <v>242</v>
      </c>
    </row>
    <row r="2012" spans="1:22" x14ac:dyDescent="0.3">
      <c r="A2012" s="28">
        <f t="shared" si="3059"/>
        <v>42243</v>
      </c>
      <c r="B2012" s="7">
        <f t="shared" si="3126"/>
        <v>0</v>
      </c>
      <c r="C2012" s="7">
        <f t="shared" si="3127"/>
        <v>0</v>
      </c>
      <c r="D2012" s="7">
        <f t="shared" si="3129"/>
        <v>0</v>
      </c>
      <c r="E2012" s="11">
        <f>ABS(MAX(G2004:G2013))</f>
        <v>0.1</v>
      </c>
      <c r="G2012" s="2" t="str">
        <f t="shared" si="3130"/>
        <v/>
      </c>
      <c r="U2012" s="28">
        <f t="shared" si="3048"/>
        <v>42</v>
      </c>
      <c r="V2012" s="28">
        <f t="shared" si="3049"/>
        <v>243</v>
      </c>
    </row>
    <row r="2013" spans="1:22" x14ac:dyDescent="0.3">
      <c r="A2013" s="28">
        <f t="shared" si="3059"/>
        <v>42244</v>
      </c>
      <c r="B2013" s="7">
        <f t="shared" si="3126"/>
        <v>0</v>
      </c>
      <c r="C2013" s="7">
        <f t="shared" si="3127"/>
        <v>0</v>
      </c>
      <c r="D2013" s="7">
        <f t="shared" si="3129"/>
        <v>0</v>
      </c>
      <c r="F2013" s="13"/>
      <c r="G2013" s="2" t="str">
        <f t="shared" si="3130"/>
        <v/>
      </c>
      <c r="U2013" s="28">
        <f t="shared" si="3048"/>
        <v>42</v>
      </c>
      <c r="V2013" s="28">
        <f t="shared" si="3049"/>
        <v>244</v>
      </c>
    </row>
    <row r="2014" spans="1:22" x14ac:dyDescent="0.3">
      <c r="A2014" s="28">
        <f t="shared" si="3059"/>
        <v>42245</v>
      </c>
      <c r="F2014" s="13"/>
      <c r="U2014" s="28">
        <f t="shared" si="3048"/>
        <v>42</v>
      </c>
      <c r="V2014" s="28">
        <f t="shared" si="3049"/>
        <v>245</v>
      </c>
    </row>
    <row r="2015" spans="1:22" x14ac:dyDescent="0.3">
      <c r="A2015" s="28">
        <f t="shared" si="3059"/>
        <v>42246</v>
      </c>
      <c r="F2015" s="13"/>
      <c r="U2015" s="28">
        <f t="shared" si="3048"/>
        <v>42</v>
      </c>
      <c r="V2015" s="28">
        <f t="shared" si="3049"/>
        <v>246</v>
      </c>
    </row>
    <row r="2016" spans="1:22" x14ac:dyDescent="0.3">
      <c r="A2016" s="28">
        <f t="shared" si="3059"/>
        <v>42247</v>
      </c>
      <c r="F2016" s="13"/>
      <c r="U2016" s="28">
        <f t="shared" si="3048"/>
        <v>42</v>
      </c>
      <c r="V2016" s="28">
        <f t="shared" si="3049"/>
        <v>247</v>
      </c>
    </row>
    <row r="2017" spans="1:24" s="8" customFormat="1" x14ac:dyDescent="0.3"/>
    <row r="2018" spans="1:24" x14ac:dyDescent="0.3">
      <c r="A2018" s="28">
        <f t="shared" ref="A2018:A2064" si="3135">ROUND(CONCATENATE(U2018,V2018),0)</f>
        <v>43201</v>
      </c>
      <c r="B2018" s="63" t="s">
        <v>0</v>
      </c>
      <c r="C2018" s="63"/>
      <c r="D2018" s="71" t="s">
        <v>75</v>
      </c>
      <c r="E2018" s="71"/>
      <c r="F2018" s="71"/>
      <c r="G2018" s="71"/>
      <c r="H2018" s="71"/>
      <c r="U2018" s="28">
        <f t="shared" ref="U2018" si="3136">U2016+1</f>
        <v>43</v>
      </c>
      <c r="V2018" s="28">
        <v>201</v>
      </c>
    </row>
    <row r="2019" spans="1:24" x14ac:dyDescent="0.3">
      <c r="A2019" s="28">
        <f t="shared" si="3135"/>
        <v>43202</v>
      </c>
      <c r="B2019" s="72" t="s">
        <v>70</v>
      </c>
      <c r="C2019" s="73"/>
      <c r="D2019" s="30" t="s">
        <v>66</v>
      </c>
      <c r="E2019" s="66" t="s">
        <v>71</v>
      </c>
      <c r="F2019" s="66"/>
      <c r="G2019" s="74" t="s">
        <v>67</v>
      </c>
      <c r="H2019" s="74"/>
      <c r="U2019" s="28">
        <f t="shared" ref="U2019:U2082" si="3137">U2018</f>
        <v>43</v>
      </c>
      <c r="V2019" s="28">
        <f t="shared" ref="V2019:V2082" si="3138">V2018+1</f>
        <v>202</v>
      </c>
    </row>
    <row r="2020" spans="1:24" x14ac:dyDescent="0.3">
      <c r="A2020" s="28">
        <f t="shared" si="3135"/>
        <v>43203</v>
      </c>
      <c r="B2020" s="75" t="s">
        <v>6</v>
      </c>
      <c r="C2020" s="75"/>
      <c r="D2020" s="71" t="s">
        <v>225</v>
      </c>
      <c r="E2020" s="71"/>
      <c r="F2020" s="71"/>
      <c r="G2020" s="71"/>
      <c r="H2020" s="71"/>
      <c r="U2020" s="28">
        <f t="shared" si="3137"/>
        <v>43</v>
      </c>
      <c r="V2020" s="28">
        <f t="shared" si="3138"/>
        <v>203</v>
      </c>
    </row>
    <row r="2021" spans="1:24" x14ac:dyDescent="0.3">
      <c r="A2021" s="28">
        <f t="shared" si="3135"/>
        <v>43204</v>
      </c>
      <c r="B2021" s="63" t="s">
        <v>7</v>
      </c>
      <c r="C2021" s="63"/>
      <c r="D2021" s="71" t="s">
        <v>29</v>
      </c>
      <c r="E2021" s="71"/>
      <c r="F2021" s="71"/>
      <c r="G2021" s="71"/>
      <c r="H2021" s="71"/>
      <c r="J2021" s="17"/>
      <c r="K2021" s="17" t="s">
        <v>53</v>
      </c>
      <c r="L2021" s="17" t="s">
        <v>54</v>
      </c>
      <c r="M2021" s="17" t="s">
        <v>55</v>
      </c>
      <c r="N2021" s="17" t="s">
        <v>56</v>
      </c>
      <c r="O2021" s="17" t="s">
        <v>57</v>
      </c>
      <c r="P2021" s="17" t="s">
        <v>2</v>
      </c>
      <c r="Q2021" s="17" t="s">
        <v>3</v>
      </c>
      <c r="R2021" s="17" t="s">
        <v>4</v>
      </c>
      <c r="S2021" s="17" t="s">
        <v>5</v>
      </c>
      <c r="U2021" s="28">
        <f t="shared" si="3137"/>
        <v>43</v>
      </c>
      <c r="V2021" s="28">
        <f t="shared" si="3138"/>
        <v>204</v>
      </c>
      <c r="X2021" s="1" t="s">
        <v>48</v>
      </c>
    </row>
    <row r="2022" spans="1:24" x14ac:dyDescent="0.3">
      <c r="A2022" s="28">
        <f t="shared" si="3135"/>
        <v>43205</v>
      </c>
      <c r="B2022" s="63" t="s">
        <v>9</v>
      </c>
      <c r="C2022" s="63"/>
      <c r="D2022" s="71" t="s">
        <v>30</v>
      </c>
      <c r="E2022" s="71"/>
      <c r="F2022" s="71"/>
      <c r="G2022" s="71"/>
      <c r="H2022" s="71"/>
      <c r="J2022" s="17">
        <f t="shared" ref="J2022" si="3139">COUNTA(B2034:B2043)</f>
        <v>3</v>
      </c>
      <c r="K2022" s="17">
        <f t="shared" ref="K2022" si="3140">IF(L2022-1&lt;2,0,L2022-1)</f>
        <v>0</v>
      </c>
      <c r="L2022" s="17">
        <f t="shared" ref="L2022" si="3141">IF(M2022-1&lt;2,0,M2022-1)</f>
        <v>0</v>
      </c>
      <c r="M2022" s="17">
        <f t="shared" ref="M2022" si="3142">IF(N2022-1&lt;2,0,N2022-1)</f>
        <v>0</v>
      </c>
      <c r="N2022" s="17">
        <f t="shared" ref="N2022" si="3143">IF(O2022-1&lt;2,0,O2022-1)</f>
        <v>0</v>
      </c>
      <c r="O2022" s="17">
        <f t="shared" ref="O2022" si="3144">IF(P2022-1&lt;2,0,P2022-1)</f>
        <v>0</v>
      </c>
      <c r="P2022" s="17">
        <f t="shared" ref="P2022" si="3145">IF(Q2022-1&lt;2,0,Q2022-1)</f>
        <v>0</v>
      </c>
      <c r="Q2022" s="17">
        <f t="shared" ref="Q2022" si="3146">IF(R2022-1&lt;2,0,R2022-1)</f>
        <v>0</v>
      </c>
      <c r="R2022" s="17">
        <f t="shared" ref="R2022" si="3147">IF(S2022-1&lt;2,0,S2022-1)</f>
        <v>2</v>
      </c>
      <c r="S2022" s="17">
        <f t="shared" ref="S2022" si="3148">J2022</f>
        <v>3</v>
      </c>
      <c r="U2022" s="28">
        <f t="shared" si="3137"/>
        <v>43</v>
      </c>
      <c r="V2022" s="28">
        <f t="shared" si="3138"/>
        <v>205</v>
      </c>
      <c r="X2022" s="1" t="s">
        <v>49</v>
      </c>
    </row>
    <row r="2023" spans="1:24" x14ac:dyDescent="0.3">
      <c r="A2023" s="28">
        <f t="shared" si="3135"/>
        <v>43206</v>
      </c>
      <c r="B2023" s="63" t="s">
        <v>10</v>
      </c>
      <c r="C2023" s="63"/>
      <c r="D2023" s="76" t="s">
        <v>226</v>
      </c>
      <c r="E2023" s="71"/>
      <c r="F2023" s="71"/>
      <c r="G2023" s="71"/>
      <c r="H2023" s="71"/>
      <c r="J2023" s="28" t="str">
        <f t="shared" ref="J2023" si="3149">CONCATENATE(J2022,1)</f>
        <v>31</v>
      </c>
      <c r="K2023" s="29">
        <f t="shared" ref="K2023" si="3150">IF(K2022=0,0,VLOOKUP(J2023,J2027:S2057,K2022,FALSE))</f>
        <v>0</v>
      </c>
      <c r="L2023" s="29">
        <f t="shared" ref="L2023" si="3151">IF(L2022=0,0,VLOOKUP(J2023,J2027:S2057,L2022,FALSE))</f>
        <v>0</v>
      </c>
      <c r="M2023" s="29">
        <f t="shared" ref="M2023" si="3152">IF(M2022=0,0,VLOOKUP(J2023,J2027:S2057,M2022,FALSE))</f>
        <v>0</v>
      </c>
      <c r="N2023" s="29">
        <f t="shared" ref="N2023" si="3153">IF(N2022=0,0,VLOOKUP(J2023,J2027:S2057,N2022,FALSE))</f>
        <v>0</v>
      </c>
      <c r="O2023" s="29">
        <f t="shared" ref="O2023" si="3154">IF(O2022=0,0,VLOOKUP(J2023,J2027:S2057,O2022,FALSE))</f>
        <v>0</v>
      </c>
      <c r="P2023" s="29">
        <f t="shared" ref="P2023" si="3155">IF(P2022=0,0,VLOOKUP(J2023,J2027:S2057,P2022,FALSE))</f>
        <v>0</v>
      </c>
      <c r="Q2023" s="29">
        <f t="shared" ref="Q2023" si="3156">IF(Q2022=0,0,VLOOKUP(J2023,J2027:S2057,Q2022,FALSE))</f>
        <v>0</v>
      </c>
      <c r="R2023" s="29">
        <f t="shared" ref="R2023" si="3157">IF(R2022=0,0,VLOOKUP(J2023,J2027:S2057,R2022,FALSE))</f>
        <v>1.050729980828786</v>
      </c>
      <c r="S2023" s="29">
        <f t="shared" ref="S2023" si="3158">IF(S2022=0,0,VLOOKUP(J2023,J2027:S2057,S2022,FALSE))</f>
        <v>-1.0931278572481844</v>
      </c>
      <c r="U2023" s="28">
        <f t="shared" si="3137"/>
        <v>43</v>
      </c>
      <c r="V2023" s="28">
        <f t="shared" si="3138"/>
        <v>206</v>
      </c>
      <c r="X2023" s="1" t="s">
        <v>50</v>
      </c>
    </row>
    <row r="2024" spans="1:24" x14ac:dyDescent="0.3">
      <c r="A2024" s="28">
        <f t="shared" si="3135"/>
        <v>43207</v>
      </c>
      <c r="B2024" s="63" t="s">
        <v>11</v>
      </c>
      <c r="C2024" s="63"/>
      <c r="D2024" s="64">
        <v>45733</v>
      </c>
      <c r="E2024" s="64"/>
      <c r="F2024" s="64"/>
      <c r="G2024" s="64"/>
      <c r="H2024" s="64"/>
      <c r="J2024" s="28" t="str">
        <f t="shared" ref="J2024" si="3159">CONCATENATE(J2022,2)</f>
        <v>32</v>
      </c>
      <c r="K2024" s="22">
        <f t="shared" ref="K2024" si="3160">IF(K2022=0,0,VLOOKUP(J2024,J2027:S2057,K2022,FALSE))</f>
        <v>0</v>
      </c>
      <c r="L2024" s="22">
        <f t="shared" ref="L2024" si="3161">IF(L2022=0,0,VLOOKUP(J2024,J2027:S2057,L2022,FALSE))</f>
        <v>0</v>
      </c>
      <c r="M2024" s="22">
        <f t="shared" ref="M2024" si="3162">IF(M2022=0,0,VLOOKUP(J2024,J2027:S2057,M2022,FALSE))</f>
        <v>0</v>
      </c>
      <c r="N2024" s="22">
        <f t="shared" ref="N2024" si="3163">IF(N2022=0,0,VLOOKUP(J2024,J2027:S2057,N2022,FALSE))</f>
        <v>0</v>
      </c>
      <c r="O2024" s="22">
        <f t="shared" ref="O2024" si="3164">IF(O2022=0,0,VLOOKUP(J2024,J2027:S2057,O2022,FALSE))</f>
        <v>0</v>
      </c>
      <c r="P2024" s="22">
        <f t="shared" ref="P2024" si="3165">IF(P2022=0,0,VLOOKUP(J2024,J2027:S2057,P2022,FALSE))</f>
        <v>0</v>
      </c>
      <c r="Q2024" s="22">
        <f t="shared" ref="Q2024" si="3166">IF(Q2022=0,0,VLOOKUP(J2024,J2027:S2057,Q2022,FALSE))</f>
        <v>0</v>
      </c>
      <c r="R2024" s="22">
        <f t="shared" ref="R2024" si="3167">IF(R2022=0,0,VLOOKUP(J2024,J2027:S2057,R2022,FALSE))</f>
        <v>4.4699733273050386E-2</v>
      </c>
      <c r="S2024" s="22">
        <f t="shared" ref="S2024" si="3168">IF(S2022=0,0,VLOOKUP(J2024,J2027:S2057,S2022,FALSE))</f>
        <v>1.1630265881461912</v>
      </c>
      <c r="U2024" s="28">
        <f t="shared" si="3137"/>
        <v>43</v>
      </c>
      <c r="V2024" s="28">
        <f t="shared" si="3138"/>
        <v>207</v>
      </c>
    </row>
    <row r="2025" spans="1:24" x14ac:dyDescent="0.3">
      <c r="A2025" s="28">
        <f t="shared" si="3135"/>
        <v>43208</v>
      </c>
      <c r="B2025" s="63" t="s">
        <v>12</v>
      </c>
      <c r="C2025" s="63"/>
      <c r="D2025" s="65">
        <v>46112</v>
      </c>
      <c r="E2025" s="65"/>
      <c r="F2025" s="65"/>
      <c r="G2025" s="65"/>
      <c r="H2025" s="65"/>
      <c r="J2025" s="28" t="str">
        <f t="shared" ref="J2025" si="3169">CONCATENATE(J2022,3)</f>
        <v>33</v>
      </c>
      <c r="K2025" s="22"/>
      <c r="L2025" s="22"/>
      <c r="M2025" s="22"/>
      <c r="N2025" s="22" t="s">
        <v>58</v>
      </c>
      <c r="O2025" s="29">
        <f t="shared" ref="O2025" si="3170">J2022-2</f>
        <v>1</v>
      </c>
      <c r="P2025" s="22" t="s">
        <v>59</v>
      </c>
      <c r="Q2025" s="29">
        <f t="shared" ref="Q2025" si="3171">VLOOKUP(J2025,J2027:S2057,3,FALSE)</f>
        <v>0.60108538705462067</v>
      </c>
      <c r="R2025" s="22" t="s">
        <v>60</v>
      </c>
      <c r="S2025" s="22">
        <f t="shared" ref="S2025" si="3172">VLOOKUP(J2025,J2027:S2057,2,FALSE)</f>
        <v>0.99819348178734701</v>
      </c>
      <c r="U2025" s="28">
        <f t="shared" si="3137"/>
        <v>43</v>
      </c>
      <c r="V2025" s="28">
        <f t="shared" si="3138"/>
        <v>208</v>
      </c>
    </row>
    <row r="2026" spans="1:24" x14ac:dyDescent="0.3">
      <c r="A2026" s="28">
        <f t="shared" si="3135"/>
        <v>43209</v>
      </c>
      <c r="B2026" s="63" t="s">
        <v>13</v>
      </c>
      <c r="C2026" s="63"/>
      <c r="D2026" s="15">
        <v>0.1</v>
      </c>
      <c r="E2026" s="66" t="s">
        <v>14</v>
      </c>
      <c r="F2026" s="66"/>
      <c r="G2026" s="66"/>
      <c r="H2026" s="6" t="s">
        <v>64</v>
      </c>
      <c r="J2026" s="17"/>
      <c r="K2026" s="17">
        <v>3</v>
      </c>
      <c r="L2026" s="17">
        <v>3</v>
      </c>
      <c r="M2026" s="17"/>
      <c r="N2026" s="17"/>
      <c r="O2026" s="17"/>
      <c r="P2026" s="17"/>
      <c r="Q2026" s="17"/>
      <c r="R2026" s="17"/>
      <c r="S2026" s="17"/>
      <c r="U2026" s="28">
        <f t="shared" si="3137"/>
        <v>43</v>
      </c>
      <c r="V2026" s="28">
        <f t="shared" si="3138"/>
        <v>209</v>
      </c>
    </row>
    <row r="2027" spans="1:24" x14ac:dyDescent="0.3">
      <c r="A2027" s="28">
        <f t="shared" si="3135"/>
        <v>43210</v>
      </c>
      <c r="B2027" s="63" t="s">
        <v>15</v>
      </c>
      <c r="C2027" s="63"/>
      <c r="D2027" s="2">
        <f t="shared" ref="D2027" si="3173">MIN(B2034:B2043)</f>
        <v>15</v>
      </c>
      <c r="E2027" s="3" t="s">
        <v>16</v>
      </c>
      <c r="F2027" s="2">
        <f t="shared" ref="F2027" si="3174">MAX(B2034:B2043)</f>
        <v>35</v>
      </c>
      <c r="G2027" s="4" t="str">
        <f t="shared" ref="G2027" si="3175">IF(H2026="","",H2026)</f>
        <v>°C</v>
      </c>
      <c r="H2027" s="14"/>
      <c r="J2027" s="28" t="str">
        <f t="shared" ref="J2027" si="3176">CONCATENATE(K2026,1)</f>
        <v>31</v>
      </c>
      <c r="K2027" s="22">
        <f t="array" ref="K2027:L2029">LINEST(B2034:B2036,C2034:C2036^{1},TRUE,TRUE)</f>
        <v>1.050729980828786</v>
      </c>
      <c r="L2027" s="22">
        <v>-1.0931278572481844</v>
      </c>
      <c r="M2027" s="17"/>
      <c r="N2027" s="17"/>
      <c r="O2027" s="17"/>
      <c r="P2027" s="17"/>
      <c r="Q2027" s="17"/>
      <c r="R2027" s="17"/>
      <c r="S2027" s="17"/>
      <c r="U2027" s="28">
        <f t="shared" si="3137"/>
        <v>43</v>
      </c>
      <c r="V2027" s="28">
        <f t="shared" si="3138"/>
        <v>210</v>
      </c>
    </row>
    <row r="2028" spans="1:24" x14ac:dyDescent="0.3">
      <c r="A2028" s="28">
        <f t="shared" si="3135"/>
        <v>43211</v>
      </c>
      <c r="J2028" s="28" t="str">
        <f t="shared" ref="J2028" si="3177">CONCATENATE(K2026,2)</f>
        <v>32</v>
      </c>
      <c r="K2028" s="22">
        <v>4.4699733273050386E-2</v>
      </c>
      <c r="L2028" s="22">
        <v>1.1630265881461912</v>
      </c>
      <c r="M2028" s="17"/>
      <c r="N2028" s="17"/>
      <c r="O2028" s="17"/>
      <c r="P2028" s="17"/>
      <c r="Q2028" s="17"/>
      <c r="R2028" s="17"/>
      <c r="S2028" s="17"/>
      <c r="U2028" s="28">
        <f t="shared" si="3137"/>
        <v>43</v>
      </c>
      <c r="V2028" s="28">
        <f t="shared" si="3138"/>
        <v>211</v>
      </c>
    </row>
    <row r="2029" spans="1:24" x14ac:dyDescent="0.3">
      <c r="A2029" s="28">
        <f t="shared" si="3135"/>
        <v>43212</v>
      </c>
      <c r="B2029" s="67" t="s">
        <v>17</v>
      </c>
      <c r="C2029" s="67"/>
      <c r="D2029" s="67"/>
      <c r="E2029" s="67"/>
      <c r="F2029" s="67"/>
      <c r="G2029" s="68" t="s">
        <v>31</v>
      </c>
      <c r="H2029" s="69"/>
      <c r="J2029" s="28" t="str">
        <f t="shared" ref="J2029" si="3178">CONCATENATE(K2026,3)</f>
        <v>33</v>
      </c>
      <c r="K2029" s="22">
        <v>0.99819348178734701</v>
      </c>
      <c r="L2029" s="22">
        <v>0.60108538705462067</v>
      </c>
      <c r="M2029" s="17"/>
      <c r="N2029" s="17"/>
      <c r="O2029" s="17"/>
      <c r="P2029" s="17"/>
      <c r="Q2029" s="17"/>
      <c r="R2029" s="17"/>
      <c r="S2029" s="17"/>
      <c r="U2029" s="28">
        <f t="shared" si="3137"/>
        <v>43</v>
      </c>
      <c r="V2029" s="28">
        <f t="shared" si="3138"/>
        <v>212</v>
      </c>
    </row>
    <row r="2030" spans="1:24" x14ac:dyDescent="0.3">
      <c r="A2030" s="28">
        <f t="shared" si="3135"/>
        <v>43213</v>
      </c>
      <c r="B2030" s="66" t="s">
        <v>18</v>
      </c>
      <c r="C2030" s="66"/>
      <c r="D2030" s="66"/>
      <c r="E2030" s="66" t="str">
        <f t="shared" ref="E2030" si="3179">IF(D2023="","",D2023)</f>
        <v>E0139/25</v>
      </c>
      <c r="F2030" s="66"/>
      <c r="G2030" s="4" t="s">
        <v>18</v>
      </c>
      <c r="H2030" s="16"/>
      <c r="J2030" s="17"/>
      <c r="K2030" s="17">
        <v>4</v>
      </c>
      <c r="L2030" s="17">
        <v>4</v>
      </c>
      <c r="M2030" s="17">
        <v>4</v>
      </c>
      <c r="N2030" s="17"/>
      <c r="O2030" s="17"/>
      <c r="P2030" s="17"/>
      <c r="Q2030" s="17"/>
      <c r="R2030" s="17"/>
      <c r="S2030" s="17"/>
      <c r="U2030" s="28">
        <f t="shared" si="3137"/>
        <v>43</v>
      </c>
      <c r="V2030" s="28">
        <f t="shared" si="3138"/>
        <v>213</v>
      </c>
    </row>
    <row r="2031" spans="1:24" ht="15" customHeight="1" x14ac:dyDescent="0.3">
      <c r="A2031" s="28">
        <f t="shared" si="3135"/>
        <v>43214</v>
      </c>
      <c r="B2031" s="5" t="s">
        <v>19</v>
      </c>
      <c r="C2031" s="5" t="s">
        <v>20</v>
      </c>
      <c r="D2031" s="5" t="s">
        <v>21</v>
      </c>
      <c r="E2031" s="5"/>
      <c r="F2031" s="70" t="s">
        <v>33</v>
      </c>
      <c r="G2031" s="5" t="s">
        <v>19</v>
      </c>
      <c r="H2031" s="5" t="s">
        <v>20</v>
      </c>
      <c r="J2031" s="28" t="str">
        <f t="shared" ref="J2031" si="3180">CONCATENATE(K2030,1)</f>
        <v>41</v>
      </c>
      <c r="K2031" s="22" t="e">
        <f t="array" ref="K2031:M2033">LINEST(B2034:B2037,C2034:C2037^{1,2},TRUE,TRUE)</f>
        <v>#VALUE!</v>
      </c>
      <c r="L2031" s="22" t="e">
        <v>#VALUE!</v>
      </c>
      <c r="M2031" s="22" t="e">
        <v>#VALUE!</v>
      </c>
      <c r="N2031" s="17"/>
      <c r="O2031" s="17"/>
      <c r="P2031" s="17"/>
      <c r="Q2031" s="17"/>
      <c r="R2031" s="17"/>
      <c r="S2031" s="17"/>
      <c r="U2031" s="28">
        <f t="shared" si="3137"/>
        <v>43</v>
      </c>
      <c r="V2031" s="28">
        <f t="shared" si="3138"/>
        <v>214</v>
      </c>
    </row>
    <row r="2032" spans="1:24" x14ac:dyDescent="0.3">
      <c r="A2032" s="28">
        <f t="shared" si="3135"/>
        <v>43215</v>
      </c>
      <c r="B2032" s="5" t="s">
        <v>22</v>
      </c>
      <c r="C2032" s="5" t="s">
        <v>23</v>
      </c>
      <c r="D2032" s="5" t="s">
        <v>24</v>
      </c>
      <c r="E2032" s="5" t="s">
        <v>32</v>
      </c>
      <c r="F2032" s="70"/>
      <c r="G2032" s="5" t="s">
        <v>22</v>
      </c>
      <c r="H2032" s="5" t="s">
        <v>23</v>
      </c>
      <c r="J2032" s="28" t="str">
        <f t="shared" ref="J2032" si="3181">CONCATENATE(K2030,2)</f>
        <v>42</v>
      </c>
      <c r="K2032" s="22" t="e">
        <v>#VALUE!</v>
      </c>
      <c r="L2032" s="22" t="e">
        <v>#VALUE!</v>
      </c>
      <c r="M2032" s="22" t="e">
        <v>#VALUE!</v>
      </c>
      <c r="N2032" s="17"/>
      <c r="O2032" s="17"/>
      <c r="P2032" s="17"/>
      <c r="Q2032" s="17"/>
      <c r="R2032" s="17"/>
      <c r="S2032" s="17"/>
      <c r="U2032" s="28">
        <f t="shared" si="3137"/>
        <v>43</v>
      </c>
      <c r="V2032" s="28">
        <f t="shared" si="3138"/>
        <v>215</v>
      </c>
    </row>
    <row r="2033" spans="1:22" x14ac:dyDescent="0.3">
      <c r="A2033" s="28">
        <f t="shared" si="3135"/>
        <v>43216</v>
      </c>
      <c r="B2033" s="6" t="str">
        <f t="shared" ref="B2033" si="3182">IF(H2026="","",H2026)</f>
        <v>°C</v>
      </c>
      <c r="C2033" s="6" t="str">
        <f t="shared" ref="C2033" si="3183">IF(H2026="","",H2026)</f>
        <v>°C</v>
      </c>
      <c r="D2033" s="6" t="str">
        <f t="shared" ref="D2033" si="3184">IF(H2026="","",H2026)</f>
        <v>°C</v>
      </c>
      <c r="E2033" s="6"/>
      <c r="F2033" s="6"/>
      <c r="G2033" s="6" t="str">
        <f t="shared" ref="G2033" si="3185">IF(H2026="","",H2026)</f>
        <v>°C</v>
      </c>
      <c r="H2033" s="6" t="str">
        <f t="shared" ref="H2033" si="3186">IF(H2026="","",H2026)</f>
        <v>°C</v>
      </c>
      <c r="J2033" s="28" t="str">
        <f t="shared" ref="J2033" si="3187">CONCATENATE(K2030,3)</f>
        <v>43</v>
      </c>
      <c r="K2033" s="22" t="e">
        <v>#VALUE!</v>
      </c>
      <c r="L2033" s="22" t="e">
        <v>#VALUE!</v>
      </c>
      <c r="M2033" s="22" t="e">
        <v>#VALUE!</v>
      </c>
      <c r="N2033" s="17"/>
      <c r="O2033" s="17"/>
      <c r="P2033" s="17"/>
      <c r="Q2033" s="17"/>
      <c r="R2033" s="17"/>
      <c r="S2033" s="17"/>
      <c r="U2033" s="28">
        <f t="shared" si="3137"/>
        <v>43</v>
      </c>
      <c r="V2033" s="28">
        <f t="shared" si="3138"/>
        <v>216</v>
      </c>
    </row>
    <row r="2034" spans="1:22" x14ac:dyDescent="0.3">
      <c r="A2034" s="28">
        <f t="shared" si="3135"/>
        <v>43217</v>
      </c>
      <c r="B2034" s="26">
        <v>15</v>
      </c>
      <c r="C2034" s="26">
        <v>15.1</v>
      </c>
      <c r="D2034" s="26">
        <v>0.2</v>
      </c>
      <c r="E2034" s="9">
        <v>2</v>
      </c>
      <c r="F2034" s="26">
        <v>1000000</v>
      </c>
      <c r="G2034" s="27"/>
      <c r="H2034" s="27"/>
      <c r="J2034" s="17"/>
      <c r="K2034" s="17">
        <v>5</v>
      </c>
      <c r="L2034" s="17">
        <v>5</v>
      </c>
      <c r="M2034" s="17">
        <v>5</v>
      </c>
      <c r="N2034" s="17">
        <v>5</v>
      </c>
      <c r="O2034" s="17"/>
      <c r="P2034" s="17"/>
      <c r="Q2034" s="17"/>
      <c r="R2034" s="17"/>
      <c r="S2034" s="17"/>
      <c r="U2034" s="28">
        <f t="shared" si="3137"/>
        <v>43</v>
      </c>
      <c r="V2034" s="28">
        <f t="shared" si="3138"/>
        <v>217</v>
      </c>
    </row>
    <row r="2035" spans="1:22" x14ac:dyDescent="0.3">
      <c r="A2035" s="28">
        <f t="shared" si="3135"/>
        <v>43218</v>
      </c>
      <c r="B2035" s="26">
        <v>25</v>
      </c>
      <c r="C2035" s="26">
        <v>25.3</v>
      </c>
      <c r="D2035" s="26">
        <v>0.2</v>
      </c>
      <c r="E2035" s="9">
        <v>2</v>
      </c>
      <c r="F2035" s="26">
        <v>1000000</v>
      </c>
      <c r="G2035" s="27"/>
      <c r="H2035" s="27"/>
      <c r="J2035" s="28" t="str">
        <f t="shared" ref="J2035" si="3188">CONCATENATE(K2034,1)</f>
        <v>51</v>
      </c>
      <c r="K2035" s="22" t="e">
        <f t="array" ref="K2035:N2037">LINEST(B2034:B2038,C2034:C2038^{1,2,3},TRUE,TRUE)</f>
        <v>#VALUE!</v>
      </c>
      <c r="L2035" s="22" t="e">
        <v>#VALUE!</v>
      </c>
      <c r="M2035" s="22" t="e">
        <v>#VALUE!</v>
      </c>
      <c r="N2035" s="22" t="e">
        <v>#VALUE!</v>
      </c>
      <c r="O2035" s="17"/>
      <c r="P2035" s="17"/>
      <c r="Q2035" s="17"/>
      <c r="R2035" s="17"/>
      <c r="S2035" s="17"/>
      <c r="U2035" s="28">
        <f t="shared" si="3137"/>
        <v>43</v>
      </c>
      <c r="V2035" s="28">
        <f t="shared" si="3138"/>
        <v>218</v>
      </c>
    </row>
    <row r="2036" spans="1:22" x14ac:dyDescent="0.3">
      <c r="A2036" s="28">
        <f t="shared" si="3135"/>
        <v>43219</v>
      </c>
      <c r="B2036" s="26">
        <v>35</v>
      </c>
      <c r="C2036" s="26">
        <v>34.1</v>
      </c>
      <c r="D2036" s="26">
        <v>0.2</v>
      </c>
      <c r="E2036" s="9">
        <v>2</v>
      </c>
      <c r="F2036" s="26">
        <v>1000000</v>
      </c>
      <c r="G2036" s="27"/>
      <c r="H2036" s="27"/>
      <c r="J2036" s="28" t="str">
        <f t="shared" ref="J2036" si="3189">CONCATENATE(K2034,2)</f>
        <v>52</v>
      </c>
      <c r="K2036" s="22" t="e">
        <v>#VALUE!</v>
      </c>
      <c r="L2036" s="22" t="e">
        <v>#VALUE!</v>
      </c>
      <c r="M2036" s="22" t="e">
        <v>#VALUE!</v>
      </c>
      <c r="N2036" s="22" t="e">
        <v>#VALUE!</v>
      </c>
      <c r="O2036" s="17"/>
      <c r="P2036" s="17"/>
      <c r="Q2036" s="17"/>
      <c r="R2036" s="17"/>
      <c r="S2036" s="17"/>
      <c r="U2036" s="28">
        <f t="shared" si="3137"/>
        <v>43</v>
      </c>
      <c r="V2036" s="28">
        <f t="shared" si="3138"/>
        <v>219</v>
      </c>
    </row>
    <row r="2037" spans="1:22" x14ac:dyDescent="0.3">
      <c r="A2037" s="28">
        <f t="shared" si="3135"/>
        <v>43220</v>
      </c>
      <c r="B2037" s="26"/>
      <c r="C2037" s="26"/>
      <c r="D2037" s="26"/>
      <c r="E2037" s="9"/>
      <c r="F2037" s="26"/>
      <c r="G2037" s="27"/>
      <c r="H2037" s="27"/>
      <c r="J2037" s="28" t="str">
        <f t="shared" ref="J2037" si="3190">CONCATENATE(K2034,3)</f>
        <v>53</v>
      </c>
      <c r="K2037" s="22" t="e">
        <v>#VALUE!</v>
      </c>
      <c r="L2037" s="22" t="e">
        <v>#VALUE!</v>
      </c>
      <c r="M2037" s="22" t="e">
        <v>#VALUE!</v>
      </c>
      <c r="N2037" s="22" t="e">
        <v>#VALUE!</v>
      </c>
      <c r="O2037" s="17"/>
      <c r="P2037" s="17"/>
      <c r="Q2037" s="17"/>
      <c r="R2037" s="17"/>
      <c r="S2037" s="17"/>
      <c r="U2037" s="28">
        <f t="shared" si="3137"/>
        <v>43</v>
      </c>
      <c r="V2037" s="28">
        <f t="shared" si="3138"/>
        <v>220</v>
      </c>
    </row>
    <row r="2038" spans="1:22" x14ac:dyDescent="0.3">
      <c r="A2038" s="28">
        <f t="shared" si="3135"/>
        <v>43221</v>
      </c>
      <c r="B2038" s="26"/>
      <c r="C2038" s="26"/>
      <c r="D2038" s="26"/>
      <c r="E2038" s="9"/>
      <c r="F2038" s="26"/>
      <c r="G2038" s="27"/>
      <c r="H2038" s="27"/>
      <c r="J2038" s="17"/>
      <c r="K2038" s="17">
        <v>6</v>
      </c>
      <c r="L2038" s="17">
        <v>6</v>
      </c>
      <c r="M2038" s="17">
        <v>6</v>
      </c>
      <c r="N2038" s="17">
        <v>6</v>
      </c>
      <c r="O2038" s="17">
        <v>6</v>
      </c>
      <c r="P2038" s="17"/>
      <c r="Q2038" s="17"/>
      <c r="R2038" s="17"/>
      <c r="S2038" s="17"/>
      <c r="U2038" s="28">
        <f t="shared" si="3137"/>
        <v>43</v>
      </c>
      <c r="V2038" s="28">
        <f t="shared" si="3138"/>
        <v>221</v>
      </c>
    </row>
    <row r="2039" spans="1:22" x14ac:dyDescent="0.3">
      <c r="A2039" s="28">
        <f t="shared" si="3135"/>
        <v>43222</v>
      </c>
      <c r="B2039" s="26"/>
      <c r="C2039" s="26"/>
      <c r="D2039" s="26"/>
      <c r="E2039" s="9"/>
      <c r="F2039" s="26"/>
      <c r="G2039" s="27"/>
      <c r="H2039" s="27"/>
      <c r="J2039" s="28" t="str">
        <f t="shared" ref="J2039" si="3191">CONCATENATE(K2038,1)</f>
        <v>61</v>
      </c>
      <c r="K2039" s="22" t="e">
        <f t="array" ref="K2039:O2041">LINEST(B2034:B2039,C2034:C2039^{1,2,3,4},TRUE,TRUE)</f>
        <v>#VALUE!</v>
      </c>
      <c r="L2039" s="22" t="e">
        <v>#VALUE!</v>
      </c>
      <c r="M2039" s="22" t="e">
        <v>#VALUE!</v>
      </c>
      <c r="N2039" s="22" t="e">
        <v>#VALUE!</v>
      </c>
      <c r="O2039" s="22" t="e">
        <v>#VALUE!</v>
      </c>
      <c r="P2039" s="17"/>
      <c r="Q2039" s="17"/>
      <c r="R2039" s="17"/>
      <c r="S2039" s="17"/>
      <c r="U2039" s="28">
        <f t="shared" si="3137"/>
        <v>43</v>
      </c>
      <c r="V2039" s="28">
        <f t="shared" si="3138"/>
        <v>222</v>
      </c>
    </row>
    <row r="2040" spans="1:22" x14ac:dyDescent="0.3">
      <c r="A2040" s="28">
        <f t="shared" si="3135"/>
        <v>43223</v>
      </c>
      <c r="B2040" s="26"/>
      <c r="C2040" s="26"/>
      <c r="D2040" s="26"/>
      <c r="E2040" s="9"/>
      <c r="F2040" s="26"/>
      <c r="G2040" s="27"/>
      <c r="H2040" s="27"/>
      <c r="J2040" s="28" t="str">
        <f t="shared" ref="J2040" si="3192">CONCATENATE(K2038,2)</f>
        <v>62</v>
      </c>
      <c r="K2040" s="22" t="e">
        <v>#VALUE!</v>
      </c>
      <c r="L2040" s="22" t="e">
        <v>#VALUE!</v>
      </c>
      <c r="M2040" s="22" t="e">
        <v>#VALUE!</v>
      </c>
      <c r="N2040" s="22" t="e">
        <v>#VALUE!</v>
      </c>
      <c r="O2040" s="22" t="e">
        <v>#VALUE!</v>
      </c>
      <c r="P2040" s="17"/>
      <c r="Q2040" s="17"/>
      <c r="R2040" s="17"/>
      <c r="S2040" s="17"/>
      <c r="U2040" s="28">
        <f t="shared" si="3137"/>
        <v>43</v>
      </c>
      <c r="V2040" s="28">
        <f t="shared" si="3138"/>
        <v>223</v>
      </c>
    </row>
    <row r="2041" spans="1:22" x14ac:dyDescent="0.3">
      <c r="A2041" s="28">
        <f t="shared" si="3135"/>
        <v>43224</v>
      </c>
      <c r="B2041" s="26"/>
      <c r="C2041" s="26"/>
      <c r="D2041" s="26"/>
      <c r="E2041" s="9"/>
      <c r="F2041" s="26"/>
      <c r="G2041" s="27"/>
      <c r="H2041" s="27"/>
      <c r="J2041" s="28" t="str">
        <f t="shared" ref="J2041" si="3193">CONCATENATE(K2038,3)</f>
        <v>63</v>
      </c>
      <c r="K2041" s="22" t="e">
        <v>#VALUE!</v>
      </c>
      <c r="L2041" s="22" t="e">
        <v>#VALUE!</v>
      </c>
      <c r="M2041" s="22" t="e">
        <v>#VALUE!</v>
      </c>
      <c r="N2041" s="22" t="e">
        <v>#VALUE!</v>
      </c>
      <c r="O2041" s="22" t="e">
        <v>#VALUE!</v>
      </c>
      <c r="P2041" s="17"/>
      <c r="Q2041" s="17"/>
      <c r="R2041" s="17"/>
      <c r="S2041" s="17"/>
      <c r="U2041" s="28">
        <f t="shared" si="3137"/>
        <v>43</v>
      </c>
      <c r="V2041" s="28">
        <f t="shared" si="3138"/>
        <v>224</v>
      </c>
    </row>
    <row r="2042" spans="1:22" x14ac:dyDescent="0.3">
      <c r="A2042" s="28">
        <f t="shared" si="3135"/>
        <v>43225</v>
      </c>
      <c r="B2042" s="26"/>
      <c r="C2042" s="26"/>
      <c r="D2042" s="26"/>
      <c r="E2042" s="9"/>
      <c r="F2042" s="26"/>
      <c r="G2042" s="27"/>
      <c r="H2042" s="27"/>
      <c r="J2042" s="17"/>
      <c r="K2042" s="17">
        <v>7</v>
      </c>
      <c r="L2042" s="17">
        <v>7</v>
      </c>
      <c r="M2042" s="17">
        <v>7</v>
      </c>
      <c r="N2042" s="17">
        <v>7</v>
      </c>
      <c r="O2042" s="17">
        <v>7</v>
      </c>
      <c r="P2042" s="17">
        <v>7</v>
      </c>
      <c r="Q2042" s="17"/>
      <c r="R2042" s="17"/>
      <c r="S2042" s="17"/>
      <c r="U2042" s="28">
        <f t="shared" si="3137"/>
        <v>43</v>
      </c>
      <c r="V2042" s="28">
        <f t="shared" si="3138"/>
        <v>225</v>
      </c>
    </row>
    <row r="2043" spans="1:22" x14ac:dyDescent="0.3">
      <c r="A2043" s="28">
        <f t="shared" si="3135"/>
        <v>43226</v>
      </c>
      <c r="B2043" s="26"/>
      <c r="C2043" s="26"/>
      <c r="D2043" s="26"/>
      <c r="E2043" s="9"/>
      <c r="F2043" s="26"/>
      <c r="G2043" s="27"/>
      <c r="H2043" s="27"/>
      <c r="J2043" s="28" t="str">
        <f t="shared" ref="J2043" si="3194">CONCATENATE(K2042,1)</f>
        <v>71</v>
      </c>
      <c r="K2043" s="22" t="e">
        <f t="array" ref="K2043:P2045">LINEST(B2034:B2040,C2034:C2040^{1,2,3,4,5},TRUE,TRUE)</f>
        <v>#VALUE!</v>
      </c>
      <c r="L2043" s="22" t="e">
        <v>#VALUE!</v>
      </c>
      <c r="M2043" s="22" t="e">
        <v>#VALUE!</v>
      </c>
      <c r="N2043" s="22" t="e">
        <v>#VALUE!</v>
      </c>
      <c r="O2043" s="22" t="e">
        <v>#VALUE!</v>
      </c>
      <c r="P2043" s="22" t="e">
        <v>#VALUE!</v>
      </c>
      <c r="Q2043" s="17"/>
      <c r="R2043" s="17"/>
      <c r="S2043" s="17"/>
      <c r="U2043" s="28">
        <f t="shared" si="3137"/>
        <v>43</v>
      </c>
      <c r="V2043" s="28">
        <f t="shared" si="3138"/>
        <v>226</v>
      </c>
    </row>
    <row r="2044" spans="1:22" x14ac:dyDescent="0.3">
      <c r="A2044" s="28">
        <f t="shared" si="3135"/>
        <v>43227</v>
      </c>
      <c r="B2044" s="2">
        <f t="shared" ref="B2044" si="3195">COUNT(B2034:B2043)-2</f>
        <v>1</v>
      </c>
      <c r="J2044" s="28" t="str">
        <f t="shared" ref="J2044" si="3196">CONCATENATE(K2042,2)</f>
        <v>72</v>
      </c>
      <c r="K2044" s="22" t="e">
        <v>#VALUE!</v>
      </c>
      <c r="L2044" s="22" t="e">
        <v>#VALUE!</v>
      </c>
      <c r="M2044" s="22" t="e">
        <v>#VALUE!</v>
      </c>
      <c r="N2044" s="22" t="e">
        <v>#VALUE!</v>
      </c>
      <c r="O2044" s="22" t="e">
        <v>#VALUE!</v>
      </c>
      <c r="P2044" s="22" t="e">
        <v>#VALUE!</v>
      </c>
      <c r="Q2044" s="17"/>
      <c r="R2044" s="17"/>
      <c r="S2044" s="17"/>
      <c r="U2044" s="28">
        <f t="shared" si="3137"/>
        <v>43</v>
      </c>
      <c r="V2044" s="28">
        <f t="shared" si="3138"/>
        <v>227</v>
      </c>
    </row>
    <row r="2045" spans="1:22" x14ac:dyDescent="0.3">
      <c r="A2045" s="28">
        <f t="shared" si="3135"/>
        <v>43228</v>
      </c>
      <c r="J2045" s="28" t="str">
        <f t="shared" ref="J2045" si="3197">CONCATENATE(K2042,3)</f>
        <v>73</v>
      </c>
      <c r="K2045" s="22" t="e">
        <v>#VALUE!</v>
      </c>
      <c r="L2045" s="22" t="e">
        <v>#VALUE!</v>
      </c>
      <c r="M2045" s="22" t="e">
        <v>#VALUE!</v>
      </c>
      <c r="N2045" s="22" t="e">
        <v>#VALUE!</v>
      </c>
      <c r="O2045" s="22" t="e">
        <v>#VALUE!</v>
      </c>
      <c r="P2045" s="22" t="e">
        <v>#VALUE!</v>
      </c>
      <c r="Q2045" s="17"/>
      <c r="R2045" s="17"/>
      <c r="S2045" s="17"/>
      <c r="U2045" s="28">
        <f t="shared" si="3137"/>
        <v>43</v>
      </c>
      <c r="V2045" s="28">
        <f t="shared" si="3138"/>
        <v>228</v>
      </c>
    </row>
    <row r="2046" spans="1:22" x14ac:dyDescent="0.3">
      <c r="A2046" s="28">
        <f t="shared" si="3135"/>
        <v>43229</v>
      </c>
      <c r="B2046" s="66" t="s">
        <v>25</v>
      </c>
      <c r="C2046" s="66"/>
      <c r="D2046" s="66"/>
      <c r="E2046" s="66"/>
      <c r="F2046" s="66"/>
      <c r="G2046" s="66"/>
      <c r="H2046" s="66"/>
      <c r="J2046" s="17"/>
      <c r="K2046" s="17">
        <v>8</v>
      </c>
      <c r="L2046" s="17">
        <v>8</v>
      </c>
      <c r="M2046" s="17">
        <v>8</v>
      </c>
      <c r="N2046" s="17">
        <v>8</v>
      </c>
      <c r="O2046" s="17">
        <v>8</v>
      </c>
      <c r="P2046" s="17">
        <v>8</v>
      </c>
      <c r="Q2046" s="17">
        <v>8</v>
      </c>
      <c r="R2046" s="17"/>
      <c r="S2046" s="17"/>
      <c r="U2046" s="28">
        <f t="shared" si="3137"/>
        <v>43</v>
      </c>
      <c r="V2046" s="28">
        <f t="shared" si="3138"/>
        <v>229</v>
      </c>
    </row>
    <row r="2047" spans="1:22" x14ac:dyDescent="0.3">
      <c r="A2047" s="28">
        <f t="shared" si="3135"/>
        <v>43230</v>
      </c>
      <c r="B2047" s="71"/>
      <c r="C2047" s="71"/>
      <c r="D2047" s="71"/>
      <c r="E2047" s="71"/>
      <c r="F2047" s="71"/>
      <c r="G2047" s="71"/>
      <c r="H2047" s="71"/>
      <c r="J2047" s="28" t="str">
        <f t="shared" ref="J2047" si="3198">CONCATENATE(K2046,1)</f>
        <v>81</v>
      </c>
      <c r="K2047" s="22" t="e">
        <f t="array" ref="K2047:Q2049">LINEST(B2034:B2041,C2034:C2041^{1,2,3,4,5,6},TRUE,TRUE)</f>
        <v>#VALUE!</v>
      </c>
      <c r="L2047" s="22" t="e">
        <v>#VALUE!</v>
      </c>
      <c r="M2047" s="22" t="e">
        <v>#VALUE!</v>
      </c>
      <c r="N2047" s="22" t="e">
        <v>#VALUE!</v>
      </c>
      <c r="O2047" s="22" t="e">
        <v>#VALUE!</v>
      </c>
      <c r="P2047" s="22" t="e">
        <v>#VALUE!</v>
      </c>
      <c r="Q2047" s="22" t="e">
        <v>#VALUE!</v>
      </c>
      <c r="R2047" s="17"/>
      <c r="S2047" s="17"/>
      <c r="U2047" s="28">
        <f t="shared" si="3137"/>
        <v>43</v>
      </c>
      <c r="V2047" s="28">
        <f t="shared" si="3138"/>
        <v>230</v>
      </c>
    </row>
    <row r="2048" spans="1:22" x14ac:dyDescent="0.3">
      <c r="A2048" s="28">
        <f t="shared" si="3135"/>
        <v>43231</v>
      </c>
      <c r="B2048" s="71"/>
      <c r="C2048" s="71"/>
      <c r="D2048" s="71"/>
      <c r="E2048" s="71"/>
      <c r="F2048" s="71"/>
      <c r="G2048" s="71"/>
      <c r="H2048" s="71"/>
      <c r="J2048" s="28" t="str">
        <f t="shared" ref="J2048" si="3199">CONCATENATE(K2046,2)</f>
        <v>82</v>
      </c>
      <c r="K2048" s="22" t="e">
        <v>#VALUE!</v>
      </c>
      <c r="L2048" s="22" t="e">
        <v>#VALUE!</v>
      </c>
      <c r="M2048" s="22" t="e">
        <v>#VALUE!</v>
      </c>
      <c r="N2048" s="22" t="e">
        <v>#VALUE!</v>
      </c>
      <c r="O2048" s="22" t="e">
        <v>#VALUE!</v>
      </c>
      <c r="P2048" s="22" t="e">
        <v>#VALUE!</v>
      </c>
      <c r="Q2048" s="22" t="e">
        <v>#VALUE!</v>
      </c>
      <c r="R2048" s="17"/>
      <c r="S2048" s="17"/>
      <c r="U2048" s="28">
        <f t="shared" si="3137"/>
        <v>43</v>
      </c>
      <c r="V2048" s="28">
        <f t="shared" si="3138"/>
        <v>231</v>
      </c>
    </row>
    <row r="2049" spans="1:22" x14ac:dyDescent="0.3">
      <c r="A2049" s="28">
        <f t="shared" si="3135"/>
        <v>43232</v>
      </c>
      <c r="J2049" s="28" t="str">
        <f t="shared" ref="J2049" si="3200">CONCATENATE(K2046,3)</f>
        <v>83</v>
      </c>
      <c r="K2049" s="22" t="e">
        <v>#VALUE!</v>
      </c>
      <c r="L2049" s="22" t="e">
        <v>#VALUE!</v>
      </c>
      <c r="M2049" s="22" t="e">
        <v>#VALUE!</v>
      </c>
      <c r="N2049" s="22" t="e">
        <v>#VALUE!</v>
      </c>
      <c r="O2049" s="22" t="e">
        <v>#VALUE!</v>
      </c>
      <c r="P2049" s="22" t="e">
        <v>#VALUE!</v>
      </c>
      <c r="Q2049" s="22" t="e">
        <v>#VALUE!</v>
      </c>
      <c r="R2049" s="17"/>
      <c r="S2049" s="17"/>
      <c r="U2049" s="28">
        <f t="shared" si="3137"/>
        <v>43</v>
      </c>
      <c r="V2049" s="28">
        <f t="shared" si="3138"/>
        <v>232</v>
      </c>
    </row>
    <row r="2050" spans="1:22" ht="15" customHeight="1" x14ac:dyDescent="0.3">
      <c r="A2050" s="28">
        <f t="shared" si="3135"/>
        <v>43233</v>
      </c>
      <c r="B2050" s="66" t="s">
        <v>52</v>
      </c>
      <c r="C2050" s="66"/>
      <c r="D2050" s="66"/>
      <c r="E2050" s="10">
        <f>IF(D2020="","",MAX(E2051,E2052))</f>
        <v>0.89999999999999858</v>
      </c>
      <c r="J2050" s="17"/>
      <c r="K2050" s="17">
        <v>9</v>
      </c>
      <c r="L2050" s="17">
        <v>9</v>
      </c>
      <c r="M2050" s="17">
        <v>9</v>
      </c>
      <c r="N2050" s="17">
        <v>9</v>
      </c>
      <c r="O2050" s="17">
        <v>9</v>
      </c>
      <c r="P2050" s="17">
        <v>9</v>
      </c>
      <c r="Q2050" s="17">
        <v>9</v>
      </c>
      <c r="R2050" s="17">
        <v>9</v>
      </c>
      <c r="S2050" s="17"/>
      <c r="U2050" s="28">
        <f t="shared" si="3137"/>
        <v>43</v>
      </c>
      <c r="V2050" s="28">
        <f t="shared" si="3138"/>
        <v>233</v>
      </c>
    </row>
    <row r="2051" spans="1:22" x14ac:dyDescent="0.3">
      <c r="A2051" s="28">
        <f t="shared" si="3135"/>
        <v>43234</v>
      </c>
      <c r="B2051" s="2" t="s">
        <v>26</v>
      </c>
      <c r="C2051" s="2" t="s">
        <v>27</v>
      </c>
      <c r="D2051" s="2" t="s">
        <v>28</v>
      </c>
      <c r="E2051" s="11">
        <f>ABS(MIN(D2052:D2061))</f>
        <v>0.30000000000000071</v>
      </c>
      <c r="G2051" s="2" t="s">
        <v>230</v>
      </c>
      <c r="J2051" s="28" t="str">
        <f t="shared" ref="J2051" si="3201">CONCATENATE(K2050,1)</f>
        <v>91</v>
      </c>
      <c r="K2051" s="22" t="e">
        <f t="array" ref="K2051:R2053">LINEST(B2034:B2042,C2034:C2042^{1,2,3,4,5,6,7},TRUE,TRUE)</f>
        <v>#VALUE!</v>
      </c>
      <c r="L2051" s="22" t="e">
        <v>#VALUE!</v>
      </c>
      <c r="M2051" s="22" t="e">
        <v>#VALUE!</v>
      </c>
      <c r="N2051" s="22" t="e">
        <v>#VALUE!</v>
      </c>
      <c r="O2051" s="22" t="e">
        <v>#VALUE!</v>
      </c>
      <c r="P2051" s="22" t="e">
        <v>#VALUE!</v>
      </c>
      <c r="Q2051" s="22" t="e">
        <v>#VALUE!</v>
      </c>
      <c r="R2051" s="22" t="e">
        <v>#VALUE!</v>
      </c>
      <c r="S2051" s="17"/>
      <c r="U2051" s="28">
        <f t="shared" si="3137"/>
        <v>43</v>
      </c>
      <c r="V2051" s="28">
        <f t="shared" si="3138"/>
        <v>234</v>
      </c>
    </row>
    <row r="2052" spans="1:22" x14ac:dyDescent="0.3">
      <c r="A2052" s="28">
        <f t="shared" si="3135"/>
        <v>43235</v>
      </c>
      <c r="B2052" s="7">
        <f t="shared" ref="B2052:B2061" si="3202">C2034-B2034</f>
        <v>9.9999999999999645E-2</v>
      </c>
      <c r="C2052" s="7">
        <f t="shared" ref="C2052:C2061" si="3203">H2034-G2034</f>
        <v>0</v>
      </c>
      <c r="D2052" s="7">
        <f>C2052-B2052</f>
        <v>-9.9999999999999645E-2</v>
      </c>
      <c r="E2052" s="11">
        <f>ABS(MAX(D2052:D2061))</f>
        <v>0.89999999999999858</v>
      </c>
      <c r="F2052" s="13"/>
      <c r="G2052" s="2">
        <f>IF(D2034="","",D2034/E2034)</f>
        <v>0.1</v>
      </c>
      <c r="H2052" s="13"/>
      <c r="J2052" s="28" t="str">
        <f t="shared" ref="J2052" si="3204">CONCATENATE(K2050,2)</f>
        <v>92</v>
      </c>
      <c r="K2052" s="22" t="e">
        <v>#VALUE!</v>
      </c>
      <c r="L2052" s="22" t="e">
        <v>#VALUE!</v>
      </c>
      <c r="M2052" s="22" t="e">
        <v>#VALUE!</v>
      </c>
      <c r="N2052" s="22" t="e">
        <v>#VALUE!</v>
      </c>
      <c r="O2052" s="22" t="e">
        <v>#VALUE!</v>
      </c>
      <c r="P2052" s="22" t="e">
        <v>#VALUE!</v>
      </c>
      <c r="Q2052" s="22" t="e">
        <v>#VALUE!</v>
      </c>
      <c r="R2052" s="22" t="e">
        <v>#VALUE!</v>
      </c>
      <c r="S2052" s="17"/>
      <c r="U2052" s="28">
        <f t="shared" si="3137"/>
        <v>43</v>
      </c>
      <c r="V2052" s="28">
        <f t="shared" si="3138"/>
        <v>235</v>
      </c>
    </row>
    <row r="2053" spans="1:22" x14ac:dyDescent="0.3">
      <c r="A2053" s="28">
        <f t="shared" si="3135"/>
        <v>43236</v>
      </c>
      <c r="B2053" s="7">
        <f t="shared" si="3202"/>
        <v>0.30000000000000071</v>
      </c>
      <c r="C2053" s="7">
        <f t="shared" si="3203"/>
        <v>0</v>
      </c>
      <c r="D2053" s="7">
        <f t="shared" ref="D2053:D2061" si="3205">C2053-B2053</f>
        <v>-0.30000000000000071</v>
      </c>
      <c r="E2053" s="12" t="s">
        <v>34</v>
      </c>
      <c r="G2053" s="2">
        <f t="shared" ref="G2053:G2061" si="3206">IF(D2035="","",D2035/E2035)</f>
        <v>0.1</v>
      </c>
      <c r="H2053" s="13"/>
      <c r="J2053" s="28" t="str">
        <f t="shared" ref="J2053" si="3207">CONCATENATE(K2050,3)</f>
        <v>93</v>
      </c>
      <c r="K2053" s="22" t="e">
        <v>#VALUE!</v>
      </c>
      <c r="L2053" s="22" t="e">
        <v>#VALUE!</v>
      </c>
      <c r="M2053" s="22" t="e">
        <v>#VALUE!</v>
      </c>
      <c r="N2053" s="22" t="e">
        <v>#VALUE!</v>
      </c>
      <c r="O2053" s="22" t="e">
        <v>#VALUE!</v>
      </c>
      <c r="P2053" s="22" t="e">
        <v>#VALUE!</v>
      </c>
      <c r="Q2053" s="22" t="e">
        <v>#VALUE!</v>
      </c>
      <c r="R2053" s="22" t="e">
        <v>#VALUE!</v>
      </c>
      <c r="S2053" s="17"/>
      <c r="U2053" s="28">
        <f t="shared" si="3137"/>
        <v>43</v>
      </c>
      <c r="V2053" s="28">
        <f t="shared" si="3138"/>
        <v>236</v>
      </c>
    </row>
    <row r="2054" spans="1:22" x14ac:dyDescent="0.3">
      <c r="A2054" s="28">
        <f t="shared" si="3135"/>
        <v>43237</v>
      </c>
      <c r="B2054" s="7">
        <f t="shared" si="3202"/>
        <v>-0.89999999999999858</v>
      </c>
      <c r="C2054" s="7">
        <f t="shared" si="3203"/>
        <v>0</v>
      </c>
      <c r="D2054" s="7">
        <f t="shared" si="3205"/>
        <v>0.89999999999999858</v>
      </c>
      <c r="E2054" s="10">
        <f>IF(D2020="","",MAX(E2055,E2056))</f>
        <v>0.89999999999999858</v>
      </c>
      <c r="G2054" s="2">
        <f t="shared" si="3206"/>
        <v>0.1</v>
      </c>
      <c r="H2054" s="13"/>
      <c r="J2054" s="17"/>
      <c r="K2054" s="17">
        <v>10</v>
      </c>
      <c r="L2054" s="17">
        <v>10</v>
      </c>
      <c r="M2054" s="17">
        <v>10</v>
      </c>
      <c r="N2054" s="17">
        <v>10</v>
      </c>
      <c r="O2054" s="17">
        <v>10</v>
      </c>
      <c r="P2054" s="17">
        <v>10</v>
      </c>
      <c r="Q2054" s="17">
        <v>10</v>
      </c>
      <c r="R2054" s="17">
        <v>10</v>
      </c>
      <c r="S2054" s="17">
        <v>10</v>
      </c>
      <c r="U2054" s="28">
        <f t="shared" si="3137"/>
        <v>43</v>
      </c>
      <c r="V2054" s="28">
        <f t="shared" si="3138"/>
        <v>237</v>
      </c>
    </row>
    <row r="2055" spans="1:22" x14ac:dyDescent="0.3">
      <c r="A2055" s="28">
        <f t="shared" si="3135"/>
        <v>43238</v>
      </c>
      <c r="B2055" s="7">
        <f t="shared" si="3202"/>
        <v>0</v>
      </c>
      <c r="C2055" s="7">
        <f t="shared" si="3203"/>
        <v>0</v>
      </c>
      <c r="D2055" s="7">
        <f t="shared" si="3205"/>
        <v>0</v>
      </c>
      <c r="E2055" s="11">
        <f>ABS(MIN(B2052:B2061))</f>
        <v>0.89999999999999858</v>
      </c>
      <c r="G2055" s="2" t="str">
        <f t="shared" si="3206"/>
        <v/>
      </c>
      <c r="H2055" s="13"/>
      <c r="J2055" s="28" t="str">
        <f t="shared" ref="J2055" si="3208">CONCATENATE(K2054,1)</f>
        <v>101</v>
      </c>
      <c r="K2055" s="22" t="e">
        <f t="array" ref="K2055:S2057">LINEST(B2034:B2043,C2034:C2043^{1,2,3,4,5,6,7,8},TRUE,TRUE)</f>
        <v>#VALUE!</v>
      </c>
      <c r="L2055" s="22" t="e">
        <v>#VALUE!</v>
      </c>
      <c r="M2055" s="22" t="e">
        <v>#VALUE!</v>
      </c>
      <c r="N2055" s="22" t="e">
        <v>#VALUE!</v>
      </c>
      <c r="O2055" s="22" t="e">
        <v>#VALUE!</v>
      </c>
      <c r="P2055" s="22" t="e">
        <v>#VALUE!</v>
      </c>
      <c r="Q2055" s="22" t="e">
        <v>#VALUE!</v>
      </c>
      <c r="R2055" s="22" t="e">
        <v>#VALUE!</v>
      </c>
      <c r="S2055" s="22" t="e">
        <v>#VALUE!</v>
      </c>
      <c r="U2055" s="28">
        <f t="shared" si="3137"/>
        <v>43</v>
      </c>
      <c r="V2055" s="28">
        <f t="shared" si="3138"/>
        <v>238</v>
      </c>
    </row>
    <row r="2056" spans="1:22" x14ac:dyDescent="0.3">
      <c r="A2056" s="28">
        <f t="shared" si="3135"/>
        <v>43239</v>
      </c>
      <c r="B2056" s="7">
        <f t="shared" si="3202"/>
        <v>0</v>
      </c>
      <c r="C2056" s="7">
        <f t="shared" si="3203"/>
        <v>0</v>
      </c>
      <c r="D2056" s="7">
        <f t="shared" si="3205"/>
        <v>0</v>
      </c>
      <c r="E2056" s="11">
        <f>ABS(MAX(B2052:B2061))</f>
        <v>0.30000000000000071</v>
      </c>
      <c r="G2056" s="2" t="str">
        <f t="shared" si="3206"/>
        <v/>
      </c>
      <c r="H2056" s="13"/>
      <c r="J2056" s="28" t="str">
        <f t="shared" ref="J2056" si="3209">CONCATENATE(K2054,2)</f>
        <v>102</v>
      </c>
      <c r="K2056" s="22" t="e">
        <v>#VALUE!</v>
      </c>
      <c r="L2056" s="22" t="e">
        <v>#VALUE!</v>
      </c>
      <c r="M2056" s="22" t="e">
        <v>#VALUE!</v>
      </c>
      <c r="N2056" s="22" t="e">
        <v>#VALUE!</v>
      </c>
      <c r="O2056" s="22" t="e">
        <v>#VALUE!</v>
      </c>
      <c r="P2056" s="22" t="e">
        <v>#VALUE!</v>
      </c>
      <c r="Q2056" s="22" t="e">
        <v>#VALUE!</v>
      </c>
      <c r="R2056" s="22" t="e">
        <v>#VALUE!</v>
      </c>
      <c r="S2056" s="22" t="e">
        <v>#VALUE!</v>
      </c>
      <c r="U2056" s="28">
        <f t="shared" si="3137"/>
        <v>43</v>
      </c>
      <c r="V2056" s="28">
        <f t="shared" si="3138"/>
        <v>239</v>
      </c>
    </row>
    <row r="2057" spans="1:22" x14ac:dyDescent="0.3">
      <c r="A2057" s="28">
        <f t="shared" si="3135"/>
        <v>43240</v>
      </c>
      <c r="B2057" s="7">
        <f t="shared" si="3202"/>
        <v>0</v>
      </c>
      <c r="C2057" s="7">
        <f t="shared" si="3203"/>
        <v>0</v>
      </c>
      <c r="D2057" s="7">
        <f t="shared" si="3205"/>
        <v>0</v>
      </c>
      <c r="E2057" s="12" t="s">
        <v>231</v>
      </c>
      <c r="G2057" s="2" t="str">
        <f t="shared" si="3206"/>
        <v/>
      </c>
      <c r="H2057" s="13"/>
      <c r="J2057" s="28" t="str">
        <f t="shared" ref="J2057" si="3210">CONCATENATE(K2054,3)</f>
        <v>103</v>
      </c>
      <c r="K2057" s="22" t="e">
        <v>#VALUE!</v>
      </c>
      <c r="L2057" s="22" t="e">
        <v>#VALUE!</v>
      </c>
      <c r="M2057" s="22" t="e">
        <v>#VALUE!</v>
      </c>
      <c r="N2057" s="22" t="e">
        <v>#VALUE!</v>
      </c>
      <c r="O2057" s="22" t="e">
        <v>#VALUE!</v>
      </c>
      <c r="P2057" s="22" t="e">
        <v>#VALUE!</v>
      </c>
      <c r="Q2057" s="22" t="e">
        <v>#VALUE!</v>
      </c>
      <c r="R2057" s="22" t="e">
        <v>#VALUE!</v>
      </c>
      <c r="S2057" s="22" t="e">
        <v>#VALUE!</v>
      </c>
      <c r="U2057" s="28">
        <f t="shared" si="3137"/>
        <v>43</v>
      </c>
      <c r="V2057" s="28">
        <f t="shared" si="3138"/>
        <v>240</v>
      </c>
    </row>
    <row r="2058" spans="1:22" x14ac:dyDescent="0.3">
      <c r="A2058" s="28">
        <f t="shared" si="3135"/>
        <v>43241</v>
      </c>
      <c r="B2058" s="7">
        <f t="shared" si="3202"/>
        <v>0</v>
      </c>
      <c r="C2058" s="7">
        <f t="shared" si="3203"/>
        <v>0</v>
      </c>
      <c r="D2058" s="7">
        <f t="shared" si="3205"/>
        <v>0</v>
      </c>
      <c r="E2058" s="10">
        <f>IF(D2020="","",MAX(E2059,E2060))*2</f>
        <v>0.2</v>
      </c>
      <c r="G2058" s="2" t="str">
        <f t="shared" si="3206"/>
        <v/>
      </c>
      <c r="H2058" s="13"/>
      <c r="U2058" s="28">
        <f t="shared" si="3137"/>
        <v>43</v>
      </c>
      <c r="V2058" s="28">
        <f t="shared" si="3138"/>
        <v>241</v>
      </c>
    </row>
    <row r="2059" spans="1:22" x14ac:dyDescent="0.3">
      <c r="A2059" s="28">
        <f t="shared" si="3135"/>
        <v>43242</v>
      </c>
      <c r="B2059" s="7">
        <f t="shared" si="3202"/>
        <v>0</v>
      </c>
      <c r="C2059" s="7">
        <f t="shared" si="3203"/>
        <v>0</v>
      </c>
      <c r="D2059" s="7">
        <f t="shared" si="3205"/>
        <v>0</v>
      </c>
      <c r="E2059" s="11">
        <f>ABS(MIN(G2052:G2061))</f>
        <v>0.1</v>
      </c>
      <c r="G2059" s="2" t="str">
        <f t="shared" si="3206"/>
        <v/>
      </c>
      <c r="U2059" s="28">
        <f t="shared" si="3137"/>
        <v>43</v>
      </c>
      <c r="V2059" s="28">
        <f t="shared" si="3138"/>
        <v>242</v>
      </c>
    </row>
    <row r="2060" spans="1:22" x14ac:dyDescent="0.3">
      <c r="A2060" s="28">
        <f t="shared" si="3135"/>
        <v>43243</v>
      </c>
      <c r="B2060" s="7">
        <f t="shared" si="3202"/>
        <v>0</v>
      </c>
      <c r="C2060" s="7">
        <f t="shared" si="3203"/>
        <v>0</v>
      </c>
      <c r="D2060" s="7">
        <f t="shared" si="3205"/>
        <v>0</v>
      </c>
      <c r="E2060" s="11">
        <f>ABS(MAX(G2052:G2061))</f>
        <v>0.1</v>
      </c>
      <c r="G2060" s="2" t="str">
        <f t="shared" si="3206"/>
        <v/>
      </c>
      <c r="U2060" s="28">
        <f t="shared" si="3137"/>
        <v>43</v>
      </c>
      <c r="V2060" s="28">
        <f t="shared" si="3138"/>
        <v>243</v>
      </c>
    </row>
    <row r="2061" spans="1:22" x14ac:dyDescent="0.3">
      <c r="A2061" s="28">
        <f t="shared" si="3135"/>
        <v>43244</v>
      </c>
      <c r="B2061" s="7">
        <f t="shared" si="3202"/>
        <v>0</v>
      </c>
      <c r="C2061" s="7">
        <f t="shared" si="3203"/>
        <v>0</v>
      </c>
      <c r="D2061" s="7">
        <f t="shared" si="3205"/>
        <v>0</v>
      </c>
      <c r="F2061" s="13"/>
      <c r="G2061" s="2" t="str">
        <f t="shared" si="3206"/>
        <v/>
      </c>
      <c r="U2061" s="28">
        <f t="shared" si="3137"/>
        <v>43</v>
      </c>
      <c r="V2061" s="28">
        <f t="shared" si="3138"/>
        <v>244</v>
      </c>
    </row>
    <row r="2062" spans="1:22" x14ac:dyDescent="0.3">
      <c r="A2062" s="28">
        <f t="shared" si="3135"/>
        <v>43245</v>
      </c>
      <c r="F2062" s="13"/>
      <c r="U2062" s="28">
        <f t="shared" si="3137"/>
        <v>43</v>
      </c>
      <c r="V2062" s="28">
        <f t="shared" si="3138"/>
        <v>245</v>
      </c>
    </row>
    <row r="2063" spans="1:22" x14ac:dyDescent="0.3">
      <c r="A2063" s="28">
        <f t="shared" si="3135"/>
        <v>43246</v>
      </c>
      <c r="F2063" s="13"/>
      <c r="U2063" s="28">
        <f t="shared" si="3137"/>
        <v>43</v>
      </c>
      <c r="V2063" s="28">
        <f t="shared" si="3138"/>
        <v>246</v>
      </c>
    </row>
    <row r="2064" spans="1:22" x14ac:dyDescent="0.3">
      <c r="A2064" s="28">
        <f t="shared" si="3135"/>
        <v>43247</v>
      </c>
      <c r="F2064" s="13"/>
      <c r="U2064" s="28">
        <f t="shared" si="3137"/>
        <v>43</v>
      </c>
      <c r="V2064" s="28">
        <f t="shared" si="3138"/>
        <v>247</v>
      </c>
    </row>
    <row r="2065" spans="1:24" s="8" customFormat="1" x14ac:dyDescent="0.3"/>
    <row r="2066" spans="1:24" x14ac:dyDescent="0.3">
      <c r="A2066" s="28">
        <f t="shared" ref="A2066:A2112" si="3211">ROUND(CONCATENATE(U2066,V2066),0)</f>
        <v>44201</v>
      </c>
      <c r="B2066" s="63" t="s">
        <v>0</v>
      </c>
      <c r="C2066" s="63"/>
      <c r="D2066" s="71" t="s">
        <v>75</v>
      </c>
      <c r="E2066" s="71"/>
      <c r="F2066" s="71"/>
      <c r="G2066" s="71"/>
      <c r="H2066" s="71"/>
      <c r="U2066" s="28">
        <f t="shared" ref="U2066" si="3212">U2064+1</f>
        <v>44</v>
      </c>
      <c r="V2066" s="28">
        <v>201</v>
      </c>
    </row>
    <row r="2067" spans="1:24" x14ac:dyDescent="0.3">
      <c r="A2067" s="28">
        <f t="shared" si="3211"/>
        <v>44202</v>
      </c>
      <c r="B2067" s="72" t="s">
        <v>70</v>
      </c>
      <c r="C2067" s="73"/>
      <c r="D2067" s="30" t="s">
        <v>65</v>
      </c>
      <c r="E2067" s="66" t="s">
        <v>71</v>
      </c>
      <c r="F2067" s="66"/>
      <c r="G2067" s="74" t="s">
        <v>67</v>
      </c>
      <c r="H2067" s="74"/>
      <c r="U2067" s="28">
        <f t="shared" ref="U2067" si="3213">U2066</f>
        <v>44</v>
      </c>
      <c r="V2067" s="28">
        <f t="shared" ref="V2067" si="3214">V2066+1</f>
        <v>202</v>
      </c>
    </row>
    <row r="2068" spans="1:24" x14ac:dyDescent="0.3">
      <c r="A2068" s="28">
        <f t="shared" si="3211"/>
        <v>44203</v>
      </c>
      <c r="B2068" s="75" t="s">
        <v>6</v>
      </c>
      <c r="C2068" s="75"/>
      <c r="D2068" s="71" t="s">
        <v>78</v>
      </c>
      <c r="E2068" s="71"/>
      <c r="F2068" s="71"/>
      <c r="G2068" s="71"/>
      <c r="H2068" s="71"/>
      <c r="U2068" s="28">
        <f t="shared" si="3137"/>
        <v>44</v>
      </c>
      <c r="V2068" s="28">
        <f t="shared" si="3138"/>
        <v>203</v>
      </c>
    </row>
    <row r="2069" spans="1:24" x14ac:dyDescent="0.3">
      <c r="A2069" s="28">
        <f t="shared" si="3211"/>
        <v>44204</v>
      </c>
      <c r="B2069" s="63" t="s">
        <v>7</v>
      </c>
      <c r="C2069" s="63"/>
      <c r="D2069" s="71" t="s">
        <v>29</v>
      </c>
      <c r="E2069" s="71"/>
      <c r="F2069" s="71"/>
      <c r="G2069" s="71"/>
      <c r="H2069" s="71"/>
      <c r="J2069" s="17"/>
      <c r="K2069" s="17" t="s">
        <v>53</v>
      </c>
      <c r="L2069" s="17" t="s">
        <v>54</v>
      </c>
      <c r="M2069" s="17" t="s">
        <v>55</v>
      </c>
      <c r="N2069" s="17" t="s">
        <v>56</v>
      </c>
      <c r="O2069" s="17" t="s">
        <v>57</v>
      </c>
      <c r="P2069" s="17" t="s">
        <v>2</v>
      </c>
      <c r="Q2069" s="17" t="s">
        <v>3</v>
      </c>
      <c r="R2069" s="17" t="s">
        <v>4</v>
      </c>
      <c r="S2069" s="17" t="s">
        <v>5</v>
      </c>
      <c r="U2069" s="28">
        <f t="shared" si="3137"/>
        <v>44</v>
      </c>
      <c r="V2069" s="28">
        <f t="shared" si="3138"/>
        <v>204</v>
      </c>
      <c r="X2069" s="1" t="s">
        <v>48</v>
      </c>
    </row>
    <row r="2070" spans="1:24" x14ac:dyDescent="0.3">
      <c r="A2070" s="28">
        <f t="shared" si="3211"/>
        <v>44205</v>
      </c>
      <c r="B2070" s="63" t="s">
        <v>9</v>
      </c>
      <c r="C2070" s="63"/>
      <c r="D2070" s="71" t="s">
        <v>30</v>
      </c>
      <c r="E2070" s="71"/>
      <c r="F2070" s="71"/>
      <c r="G2070" s="71"/>
      <c r="H2070" s="71"/>
      <c r="J2070" s="17">
        <f t="shared" ref="J2070" si="3215">COUNTA(B2082:B2091)</f>
        <v>3</v>
      </c>
      <c r="K2070" s="17">
        <f t="shared" ref="K2070" si="3216">IF(L2070-1&lt;2,0,L2070-1)</f>
        <v>0</v>
      </c>
      <c r="L2070" s="17">
        <f t="shared" ref="L2070" si="3217">IF(M2070-1&lt;2,0,M2070-1)</f>
        <v>0</v>
      </c>
      <c r="M2070" s="17">
        <f t="shared" ref="M2070" si="3218">IF(N2070-1&lt;2,0,N2070-1)</f>
        <v>0</v>
      </c>
      <c r="N2070" s="17">
        <f t="shared" ref="N2070" si="3219">IF(O2070-1&lt;2,0,O2070-1)</f>
        <v>0</v>
      </c>
      <c r="O2070" s="17">
        <f t="shared" ref="O2070" si="3220">IF(P2070-1&lt;2,0,P2070-1)</f>
        <v>0</v>
      </c>
      <c r="P2070" s="17">
        <f t="shared" ref="P2070" si="3221">IF(Q2070-1&lt;2,0,Q2070-1)</f>
        <v>0</v>
      </c>
      <c r="Q2070" s="17">
        <f t="shared" ref="Q2070" si="3222">IF(R2070-1&lt;2,0,R2070-1)</f>
        <v>0</v>
      </c>
      <c r="R2070" s="17">
        <f t="shared" ref="R2070" si="3223">IF(S2070-1&lt;2,0,S2070-1)</f>
        <v>2</v>
      </c>
      <c r="S2070" s="17">
        <f t="shared" ref="S2070" si="3224">J2070</f>
        <v>3</v>
      </c>
      <c r="U2070" s="28">
        <f t="shared" si="3137"/>
        <v>44</v>
      </c>
      <c r="V2070" s="28">
        <f t="shared" si="3138"/>
        <v>205</v>
      </c>
      <c r="X2070" s="1" t="s">
        <v>49</v>
      </c>
    </row>
    <row r="2071" spans="1:24" x14ac:dyDescent="0.3">
      <c r="A2071" s="28">
        <f t="shared" si="3211"/>
        <v>44206</v>
      </c>
      <c r="B2071" s="63" t="s">
        <v>10</v>
      </c>
      <c r="C2071" s="63"/>
      <c r="D2071" s="76" t="s">
        <v>127</v>
      </c>
      <c r="E2071" s="71"/>
      <c r="F2071" s="71"/>
      <c r="G2071" s="71"/>
      <c r="H2071" s="71"/>
      <c r="J2071" s="28" t="str">
        <f t="shared" ref="J2071" si="3225">CONCATENATE(J2070,1)</f>
        <v>31</v>
      </c>
      <c r="K2071" s="29">
        <f t="shared" ref="K2071" si="3226">IF(K2070=0,0,VLOOKUP(J2071,J2075:S2105,K2070,FALSE))</f>
        <v>0</v>
      </c>
      <c r="L2071" s="29">
        <f t="shared" ref="L2071" si="3227">IF(L2070=0,0,VLOOKUP(J2071,J2075:S2105,L2070,FALSE))</f>
        <v>0</v>
      </c>
      <c r="M2071" s="29">
        <f t="shared" ref="M2071" si="3228">IF(M2070=0,0,VLOOKUP(J2071,J2075:S2105,M2070,FALSE))</f>
        <v>0</v>
      </c>
      <c r="N2071" s="29">
        <f t="shared" ref="N2071" si="3229">IF(N2070=0,0,VLOOKUP(J2071,J2075:S2105,N2070,FALSE))</f>
        <v>0</v>
      </c>
      <c r="O2071" s="29">
        <f t="shared" ref="O2071" si="3230">IF(O2070=0,0,VLOOKUP(J2071,J2075:S2105,O2070,FALSE))</f>
        <v>0</v>
      </c>
      <c r="P2071" s="29">
        <f t="shared" ref="P2071" si="3231">IF(P2070=0,0,VLOOKUP(J2071,J2075:S2105,P2070,FALSE))</f>
        <v>0</v>
      </c>
      <c r="Q2071" s="29">
        <f t="shared" ref="Q2071" si="3232">IF(Q2070=0,0,VLOOKUP(J2071,J2075:S2105,Q2070,FALSE))</f>
        <v>0</v>
      </c>
      <c r="R2071" s="29">
        <f t="shared" ref="R2071" si="3233">IF(R2070=0,0,VLOOKUP(J2071,J2075:S2105,R2070,FALSE))</f>
        <v>0.99009900990099009</v>
      </c>
      <c r="S2071" s="29">
        <f t="shared" ref="S2071" si="3234">IF(S2070=0,0,VLOOKUP(J2071,J2075:S2105,S2070,FALSE))</f>
        <v>0.34653465346534418</v>
      </c>
      <c r="U2071" s="28">
        <f t="shared" si="3137"/>
        <v>44</v>
      </c>
      <c r="V2071" s="28">
        <f t="shared" si="3138"/>
        <v>206</v>
      </c>
      <c r="X2071" s="1" t="s">
        <v>50</v>
      </c>
    </row>
    <row r="2072" spans="1:24" x14ac:dyDescent="0.3">
      <c r="A2072" s="28">
        <f t="shared" si="3211"/>
        <v>44207</v>
      </c>
      <c r="B2072" s="63" t="s">
        <v>11</v>
      </c>
      <c r="C2072" s="63"/>
      <c r="D2072" s="64">
        <v>45373</v>
      </c>
      <c r="E2072" s="64"/>
      <c r="F2072" s="64"/>
      <c r="G2072" s="64"/>
      <c r="H2072" s="64"/>
      <c r="J2072" s="28" t="str">
        <f t="shared" ref="J2072" si="3235">CONCATENATE(J2070,2)</f>
        <v>32</v>
      </c>
      <c r="K2072" s="22">
        <f t="shared" ref="K2072" si="3236">IF(K2070=0,0,VLOOKUP(J2072,J2075:S2105,K2070,FALSE))</f>
        <v>0</v>
      </c>
      <c r="L2072" s="22">
        <f t="shared" ref="L2072" si="3237">IF(L2070=0,0,VLOOKUP(J2072,J2075:S2105,L2070,FALSE))</f>
        <v>0</v>
      </c>
      <c r="M2072" s="22">
        <f t="shared" ref="M2072" si="3238">IF(M2070=0,0,VLOOKUP(J2072,J2075:S2105,M2070,FALSE))</f>
        <v>0</v>
      </c>
      <c r="N2072" s="22">
        <f t="shared" ref="N2072" si="3239">IF(N2070=0,0,VLOOKUP(J2072,J2075:S2105,N2070,FALSE))</f>
        <v>0</v>
      </c>
      <c r="O2072" s="22">
        <f t="shared" ref="O2072" si="3240">IF(O2070=0,0,VLOOKUP(J2072,J2075:S2105,O2070,FALSE))</f>
        <v>0</v>
      </c>
      <c r="P2072" s="22">
        <f t="shared" ref="P2072" si="3241">IF(P2070=0,0,VLOOKUP(J2072,J2075:S2105,P2070,FALSE))</f>
        <v>0</v>
      </c>
      <c r="Q2072" s="22">
        <f t="shared" ref="Q2072" si="3242">IF(Q2070=0,0,VLOOKUP(J2072,J2075:S2105,Q2070,FALSE))</f>
        <v>0</v>
      </c>
      <c r="R2072" s="22">
        <f t="shared" ref="R2072" si="3243">IF(R2070=0,0,VLOOKUP(J2072,J2075:S2105,R2070,FALSE))</f>
        <v>1.2436375910366535E-16</v>
      </c>
      <c r="S2072" s="22">
        <f t="shared" ref="S2072" si="3244">IF(S2070=0,0,VLOOKUP(J2072,J2075:S2105,S2070,FALSE))</f>
        <v>3.2620703306864894E-15</v>
      </c>
      <c r="U2072" s="28">
        <f t="shared" si="3137"/>
        <v>44</v>
      </c>
      <c r="V2072" s="28">
        <f t="shared" si="3138"/>
        <v>207</v>
      </c>
    </row>
    <row r="2073" spans="1:24" x14ac:dyDescent="0.3">
      <c r="A2073" s="28">
        <f t="shared" si="3211"/>
        <v>44208</v>
      </c>
      <c r="B2073" s="63" t="s">
        <v>12</v>
      </c>
      <c r="C2073" s="63"/>
      <c r="D2073" s="65">
        <v>45747</v>
      </c>
      <c r="E2073" s="65"/>
      <c r="F2073" s="65"/>
      <c r="G2073" s="65"/>
      <c r="H2073" s="65"/>
      <c r="J2073" s="28" t="str">
        <f t="shared" ref="J2073" si="3245">CONCATENATE(J2070,3)</f>
        <v>33</v>
      </c>
      <c r="K2073" s="22"/>
      <c r="L2073" s="22"/>
      <c r="M2073" s="22"/>
      <c r="N2073" s="22" t="s">
        <v>58</v>
      </c>
      <c r="O2073" s="29">
        <f t="shared" ref="O2073" si="3246">J2070-2</f>
        <v>1</v>
      </c>
      <c r="P2073" s="22" t="s">
        <v>59</v>
      </c>
      <c r="Q2073" s="29">
        <f t="shared" ref="Q2073" si="3247">VLOOKUP(J2073,J2075:S2105,3,FALSE)</f>
        <v>1.7763568394002505E-15</v>
      </c>
      <c r="R2073" s="22" t="s">
        <v>60</v>
      </c>
      <c r="S2073" s="22">
        <f t="shared" ref="S2073" si="3248">VLOOKUP(J2073,J2075:S2105,2,FALSE)</f>
        <v>1</v>
      </c>
      <c r="U2073" s="28">
        <f t="shared" si="3137"/>
        <v>44</v>
      </c>
      <c r="V2073" s="28">
        <f t="shared" si="3138"/>
        <v>208</v>
      </c>
    </row>
    <row r="2074" spans="1:24" x14ac:dyDescent="0.3">
      <c r="A2074" s="28">
        <f t="shared" si="3211"/>
        <v>44209</v>
      </c>
      <c r="B2074" s="63" t="s">
        <v>13</v>
      </c>
      <c r="C2074" s="63"/>
      <c r="D2074" s="15">
        <v>0.1</v>
      </c>
      <c r="E2074" s="66" t="s">
        <v>14</v>
      </c>
      <c r="F2074" s="66"/>
      <c r="G2074" s="66"/>
      <c r="H2074" s="6" t="s">
        <v>64</v>
      </c>
      <c r="J2074" s="17"/>
      <c r="K2074" s="17">
        <v>3</v>
      </c>
      <c r="L2074" s="17">
        <v>3</v>
      </c>
      <c r="M2074" s="17"/>
      <c r="N2074" s="17"/>
      <c r="O2074" s="17"/>
      <c r="P2074" s="17"/>
      <c r="Q2074" s="17"/>
      <c r="R2074" s="17"/>
      <c r="S2074" s="17"/>
      <c r="U2074" s="28">
        <f t="shared" si="3137"/>
        <v>44</v>
      </c>
      <c r="V2074" s="28">
        <f t="shared" si="3138"/>
        <v>209</v>
      </c>
    </row>
    <row r="2075" spans="1:24" x14ac:dyDescent="0.3">
      <c r="A2075" s="28">
        <f t="shared" si="3211"/>
        <v>44210</v>
      </c>
      <c r="B2075" s="63" t="s">
        <v>15</v>
      </c>
      <c r="C2075" s="63"/>
      <c r="D2075" s="2">
        <f t="shared" ref="D2075" si="3249">MIN(B2082:B2091)</f>
        <v>15</v>
      </c>
      <c r="E2075" s="3" t="s">
        <v>16</v>
      </c>
      <c r="F2075" s="2">
        <f t="shared" ref="F2075" si="3250">MAX(B2082:B2091)</f>
        <v>35</v>
      </c>
      <c r="G2075" s="4" t="str">
        <f t="shared" ref="G2075" si="3251">IF(H2074="","",H2074)</f>
        <v>°C</v>
      </c>
      <c r="H2075" s="14"/>
      <c r="J2075" s="28" t="str">
        <f t="shared" ref="J2075" si="3252">CONCATENATE(K2074,1)</f>
        <v>31</v>
      </c>
      <c r="K2075" s="22">
        <f t="array" ref="K2075:L2077">LINEST(B2082:B2084,C2082:C2084^{1},TRUE,TRUE)</f>
        <v>0.99009900990099009</v>
      </c>
      <c r="L2075" s="22">
        <v>0.34653465346534418</v>
      </c>
      <c r="M2075" s="17"/>
      <c r="N2075" s="17"/>
      <c r="O2075" s="17"/>
      <c r="P2075" s="17"/>
      <c r="Q2075" s="17"/>
      <c r="R2075" s="17"/>
      <c r="S2075" s="17"/>
      <c r="U2075" s="28">
        <f t="shared" si="3137"/>
        <v>44</v>
      </c>
      <c r="V2075" s="28">
        <f t="shared" si="3138"/>
        <v>210</v>
      </c>
    </row>
    <row r="2076" spans="1:24" x14ac:dyDescent="0.3">
      <c r="A2076" s="28">
        <f t="shared" si="3211"/>
        <v>44211</v>
      </c>
      <c r="J2076" s="28" t="str">
        <f t="shared" ref="J2076" si="3253">CONCATENATE(K2074,2)</f>
        <v>32</v>
      </c>
      <c r="K2076" s="22">
        <v>1.2436375910366535E-16</v>
      </c>
      <c r="L2076" s="22">
        <v>3.2620703306864894E-15</v>
      </c>
      <c r="M2076" s="17"/>
      <c r="N2076" s="17"/>
      <c r="O2076" s="17"/>
      <c r="P2076" s="17"/>
      <c r="Q2076" s="17"/>
      <c r="R2076" s="17"/>
      <c r="S2076" s="17"/>
      <c r="U2076" s="28">
        <f t="shared" si="3137"/>
        <v>44</v>
      </c>
      <c r="V2076" s="28">
        <f t="shared" si="3138"/>
        <v>211</v>
      </c>
    </row>
    <row r="2077" spans="1:24" x14ac:dyDescent="0.3">
      <c r="A2077" s="28">
        <f t="shared" si="3211"/>
        <v>44212</v>
      </c>
      <c r="B2077" s="67" t="s">
        <v>17</v>
      </c>
      <c r="C2077" s="67"/>
      <c r="D2077" s="67"/>
      <c r="E2077" s="67"/>
      <c r="F2077" s="67"/>
      <c r="G2077" s="68" t="s">
        <v>31</v>
      </c>
      <c r="H2077" s="69"/>
      <c r="J2077" s="28" t="str">
        <f t="shared" ref="J2077" si="3254">CONCATENATE(K2074,3)</f>
        <v>33</v>
      </c>
      <c r="K2077" s="22">
        <v>1</v>
      </c>
      <c r="L2077" s="22">
        <v>1.7763568394002505E-15</v>
      </c>
      <c r="M2077" s="17"/>
      <c r="N2077" s="17"/>
      <c r="O2077" s="17"/>
      <c r="P2077" s="17"/>
      <c r="Q2077" s="17"/>
      <c r="R2077" s="17"/>
      <c r="S2077" s="17"/>
      <c r="U2077" s="28">
        <f t="shared" si="3137"/>
        <v>44</v>
      </c>
      <c r="V2077" s="28">
        <f t="shared" si="3138"/>
        <v>212</v>
      </c>
    </row>
    <row r="2078" spans="1:24" x14ac:dyDescent="0.3">
      <c r="A2078" s="28">
        <f t="shared" si="3211"/>
        <v>44213</v>
      </c>
      <c r="B2078" s="66" t="s">
        <v>18</v>
      </c>
      <c r="C2078" s="66"/>
      <c r="D2078" s="66"/>
      <c r="E2078" s="66" t="str">
        <f t="shared" ref="E2078" si="3255">IF(D2071="","",D2071)</f>
        <v>R0013/24</v>
      </c>
      <c r="F2078" s="66"/>
      <c r="G2078" s="4" t="s">
        <v>18</v>
      </c>
      <c r="H2078" s="16" t="s">
        <v>106</v>
      </c>
      <c r="J2078" s="17"/>
      <c r="K2078" s="17">
        <v>4</v>
      </c>
      <c r="L2078" s="17">
        <v>4</v>
      </c>
      <c r="M2078" s="17">
        <v>4</v>
      </c>
      <c r="N2078" s="17"/>
      <c r="O2078" s="17"/>
      <c r="P2078" s="17"/>
      <c r="Q2078" s="17"/>
      <c r="R2078" s="17"/>
      <c r="S2078" s="17"/>
      <c r="U2078" s="28">
        <f t="shared" si="3137"/>
        <v>44</v>
      </c>
      <c r="V2078" s="28">
        <f t="shared" si="3138"/>
        <v>213</v>
      </c>
    </row>
    <row r="2079" spans="1:24" ht="15" customHeight="1" x14ac:dyDescent="0.3">
      <c r="A2079" s="28">
        <f t="shared" si="3211"/>
        <v>44214</v>
      </c>
      <c r="B2079" s="5" t="s">
        <v>19</v>
      </c>
      <c r="C2079" s="5" t="s">
        <v>20</v>
      </c>
      <c r="D2079" s="5" t="s">
        <v>21</v>
      </c>
      <c r="E2079" s="5"/>
      <c r="F2079" s="70" t="s">
        <v>33</v>
      </c>
      <c r="G2079" s="5" t="s">
        <v>19</v>
      </c>
      <c r="H2079" s="5" t="s">
        <v>20</v>
      </c>
      <c r="J2079" s="28" t="str">
        <f t="shared" ref="J2079" si="3256">CONCATENATE(K2078,1)</f>
        <v>41</v>
      </c>
      <c r="K2079" s="22" t="e">
        <f t="array" ref="K2079:M2081">LINEST(B2082:B2085,C2082:C2085^{1,2},TRUE,TRUE)</f>
        <v>#VALUE!</v>
      </c>
      <c r="L2079" s="22" t="e">
        <v>#VALUE!</v>
      </c>
      <c r="M2079" s="22" t="e">
        <v>#VALUE!</v>
      </c>
      <c r="N2079" s="17"/>
      <c r="O2079" s="17"/>
      <c r="P2079" s="17"/>
      <c r="Q2079" s="17"/>
      <c r="R2079" s="17"/>
      <c r="S2079" s="17"/>
      <c r="U2079" s="28">
        <f t="shared" si="3137"/>
        <v>44</v>
      </c>
      <c r="V2079" s="28">
        <f t="shared" si="3138"/>
        <v>214</v>
      </c>
    </row>
    <row r="2080" spans="1:24" x14ac:dyDescent="0.3">
      <c r="A2080" s="28">
        <f t="shared" si="3211"/>
        <v>44215</v>
      </c>
      <c r="B2080" s="5" t="s">
        <v>22</v>
      </c>
      <c r="C2080" s="5" t="s">
        <v>23</v>
      </c>
      <c r="D2080" s="5" t="s">
        <v>24</v>
      </c>
      <c r="E2080" s="5" t="s">
        <v>32</v>
      </c>
      <c r="F2080" s="70"/>
      <c r="G2080" s="5" t="s">
        <v>22</v>
      </c>
      <c r="H2080" s="5" t="s">
        <v>23</v>
      </c>
      <c r="J2080" s="28" t="str">
        <f t="shared" ref="J2080" si="3257">CONCATENATE(K2078,2)</f>
        <v>42</v>
      </c>
      <c r="K2080" s="22" t="e">
        <v>#VALUE!</v>
      </c>
      <c r="L2080" s="22" t="e">
        <v>#VALUE!</v>
      </c>
      <c r="M2080" s="22" t="e">
        <v>#VALUE!</v>
      </c>
      <c r="N2080" s="17"/>
      <c r="O2080" s="17"/>
      <c r="P2080" s="17"/>
      <c r="Q2080" s="17"/>
      <c r="R2080" s="17"/>
      <c r="S2080" s="17"/>
      <c r="U2080" s="28">
        <f t="shared" si="3137"/>
        <v>44</v>
      </c>
      <c r="V2080" s="28">
        <f t="shared" si="3138"/>
        <v>215</v>
      </c>
    </row>
    <row r="2081" spans="1:22" x14ac:dyDescent="0.3">
      <c r="A2081" s="28">
        <f t="shared" si="3211"/>
        <v>44216</v>
      </c>
      <c r="B2081" s="6" t="str">
        <f t="shared" ref="B2081" si="3258">IF(H2074="","",H2074)</f>
        <v>°C</v>
      </c>
      <c r="C2081" s="6" t="str">
        <f t="shared" ref="C2081" si="3259">IF(H2074="","",H2074)</f>
        <v>°C</v>
      </c>
      <c r="D2081" s="6" t="str">
        <f t="shared" ref="D2081" si="3260">IF(H2074="","",H2074)</f>
        <v>°C</v>
      </c>
      <c r="E2081" s="6"/>
      <c r="F2081" s="6"/>
      <c r="G2081" s="6" t="str">
        <f t="shared" ref="G2081" si="3261">IF(H2074="","",H2074)</f>
        <v>°C</v>
      </c>
      <c r="H2081" s="6" t="str">
        <f t="shared" ref="H2081" si="3262">IF(H2074="","",H2074)</f>
        <v>°C</v>
      </c>
      <c r="J2081" s="28" t="str">
        <f t="shared" ref="J2081" si="3263">CONCATENATE(K2078,3)</f>
        <v>43</v>
      </c>
      <c r="K2081" s="22" t="e">
        <v>#VALUE!</v>
      </c>
      <c r="L2081" s="22" t="e">
        <v>#VALUE!</v>
      </c>
      <c r="M2081" s="22" t="e">
        <v>#VALUE!</v>
      </c>
      <c r="N2081" s="17"/>
      <c r="O2081" s="17"/>
      <c r="P2081" s="17"/>
      <c r="Q2081" s="17"/>
      <c r="R2081" s="17"/>
      <c r="S2081" s="17"/>
      <c r="U2081" s="28">
        <f t="shared" si="3137"/>
        <v>44</v>
      </c>
      <c r="V2081" s="28">
        <f t="shared" si="3138"/>
        <v>216</v>
      </c>
    </row>
    <row r="2082" spans="1:22" x14ac:dyDescent="0.3">
      <c r="A2082" s="28">
        <f t="shared" si="3211"/>
        <v>44217</v>
      </c>
      <c r="B2082" s="26">
        <v>15</v>
      </c>
      <c r="C2082" s="26">
        <v>14.8</v>
      </c>
      <c r="D2082" s="26">
        <v>0.2</v>
      </c>
      <c r="E2082" s="9">
        <v>2</v>
      </c>
      <c r="F2082" s="26">
        <v>1000000</v>
      </c>
      <c r="G2082" s="27">
        <v>15</v>
      </c>
      <c r="H2082" s="27">
        <v>14.8</v>
      </c>
      <c r="J2082" s="17"/>
      <c r="K2082" s="17">
        <v>5</v>
      </c>
      <c r="L2082" s="17">
        <v>5</v>
      </c>
      <c r="M2082" s="17">
        <v>5</v>
      </c>
      <c r="N2082" s="17">
        <v>5</v>
      </c>
      <c r="O2082" s="17"/>
      <c r="P2082" s="17"/>
      <c r="Q2082" s="17"/>
      <c r="R2082" s="17"/>
      <c r="S2082" s="17"/>
      <c r="U2082" s="28">
        <f t="shared" si="3137"/>
        <v>44</v>
      </c>
      <c r="V2082" s="28">
        <f t="shared" si="3138"/>
        <v>217</v>
      </c>
    </row>
    <row r="2083" spans="1:22" x14ac:dyDescent="0.3">
      <c r="A2083" s="28">
        <f t="shared" si="3211"/>
        <v>44218</v>
      </c>
      <c r="B2083" s="26">
        <v>25</v>
      </c>
      <c r="C2083" s="26">
        <v>24.9</v>
      </c>
      <c r="D2083" s="26">
        <v>0.2</v>
      </c>
      <c r="E2083" s="9">
        <v>2</v>
      </c>
      <c r="F2083" s="26">
        <v>1000000</v>
      </c>
      <c r="G2083" s="27">
        <v>25</v>
      </c>
      <c r="H2083" s="27">
        <v>24.9</v>
      </c>
      <c r="J2083" s="28" t="str">
        <f t="shared" ref="J2083" si="3264">CONCATENATE(K2082,1)</f>
        <v>51</v>
      </c>
      <c r="K2083" s="22" t="e">
        <f t="array" ref="K2083:N2085">LINEST(B2082:B2086,C2082:C2086^{1,2,3},TRUE,TRUE)</f>
        <v>#VALUE!</v>
      </c>
      <c r="L2083" s="22" t="e">
        <v>#VALUE!</v>
      </c>
      <c r="M2083" s="22" t="e">
        <v>#VALUE!</v>
      </c>
      <c r="N2083" s="22" t="e">
        <v>#VALUE!</v>
      </c>
      <c r="O2083" s="17"/>
      <c r="P2083" s="17"/>
      <c r="Q2083" s="17"/>
      <c r="R2083" s="17"/>
      <c r="S2083" s="17"/>
      <c r="U2083" s="28">
        <f t="shared" ref="U2083:U2146" si="3265">U2082</f>
        <v>44</v>
      </c>
      <c r="V2083" s="28">
        <f t="shared" ref="V2083:V2146" si="3266">V2082+1</f>
        <v>218</v>
      </c>
    </row>
    <row r="2084" spans="1:22" x14ac:dyDescent="0.3">
      <c r="A2084" s="28">
        <f t="shared" si="3211"/>
        <v>44219</v>
      </c>
      <c r="B2084" s="26">
        <v>35</v>
      </c>
      <c r="C2084" s="26">
        <v>35</v>
      </c>
      <c r="D2084" s="26">
        <v>0.2</v>
      </c>
      <c r="E2084" s="9">
        <v>2</v>
      </c>
      <c r="F2084" s="26">
        <v>1000000</v>
      </c>
      <c r="G2084" s="27">
        <v>35</v>
      </c>
      <c r="H2084" s="27">
        <v>35.1</v>
      </c>
      <c r="J2084" s="28" t="str">
        <f t="shared" ref="J2084" si="3267">CONCATENATE(K2082,2)</f>
        <v>52</v>
      </c>
      <c r="K2084" s="22" t="e">
        <v>#VALUE!</v>
      </c>
      <c r="L2084" s="22" t="e">
        <v>#VALUE!</v>
      </c>
      <c r="M2084" s="22" t="e">
        <v>#VALUE!</v>
      </c>
      <c r="N2084" s="22" t="e">
        <v>#VALUE!</v>
      </c>
      <c r="O2084" s="17"/>
      <c r="P2084" s="17"/>
      <c r="Q2084" s="17"/>
      <c r="R2084" s="17"/>
      <c r="S2084" s="17"/>
      <c r="U2084" s="28">
        <f t="shared" si="3265"/>
        <v>44</v>
      </c>
      <c r="V2084" s="28">
        <f t="shared" si="3266"/>
        <v>219</v>
      </c>
    </row>
    <row r="2085" spans="1:22" x14ac:dyDescent="0.3">
      <c r="A2085" s="28">
        <f t="shared" si="3211"/>
        <v>44220</v>
      </c>
      <c r="B2085" s="26"/>
      <c r="C2085" s="26"/>
      <c r="D2085" s="26"/>
      <c r="E2085" s="9"/>
      <c r="F2085" s="26"/>
      <c r="G2085" s="27"/>
      <c r="H2085" s="27"/>
      <c r="J2085" s="28" t="str">
        <f t="shared" ref="J2085" si="3268">CONCATENATE(K2082,3)</f>
        <v>53</v>
      </c>
      <c r="K2085" s="22" t="e">
        <v>#VALUE!</v>
      </c>
      <c r="L2085" s="22" t="e">
        <v>#VALUE!</v>
      </c>
      <c r="M2085" s="22" t="e">
        <v>#VALUE!</v>
      </c>
      <c r="N2085" s="22" t="e">
        <v>#VALUE!</v>
      </c>
      <c r="O2085" s="17"/>
      <c r="P2085" s="17"/>
      <c r="Q2085" s="17"/>
      <c r="R2085" s="17"/>
      <c r="S2085" s="17"/>
      <c r="U2085" s="28">
        <f t="shared" si="3265"/>
        <v>44</v>
      </c>
      <c r="V2085" s="28">
        <f t="shared" si="3266"/>
        <v>220</v>
      </c>
    </row>
    <row r="2086" spans="1:22" x14ac:dyDescent="0.3">
      <c r="A2086" s="28">
        <f t="shared" si="3211"/>
        <v>44221</v>
      </c>
      <c r="B2086" s="26"/>
      <c r="C2086" s="26"/>
      <c r="D2086" s="26"/>
      <c r="E2086" s="9"/>
      <c r="F2086" s="26"/>
      <c r="G2086" s="27"/>
      <c r="H2086" s="27"/>
      <c r="J2086" s="17"/>
      <c r="K2086" s="17">
        <v>6</v>
      </c>
      <c r="L2086" s="17">
        <v>6</v>
      </c>
      <c r="M2086" s="17">
        <v>6</v>
      </c>
      <c r="N2086" s="17">
        <v>6</v>
      </c>
      <c r="O2086" s="17">
        <v>6</v>
      </c>
      <c r="P2086" s="17"/>
      <c r="Q2086" s="17"/>
      <c r="R2086" s="17"/>
      <c r="S2086" s="17"/>
      <c r="U2086" s="28">
        <f t="shared" si="3265"/>
        <v>44</v>
      </c>
      <c r="V2086" s="28">
        <f t="shared" si="3266"/>
        <v>221</v>
      </c>
    </row>
    <row r="2087" spans="1:22" x14ac:dyDescent="0.3">
      <c r="A2087" s="28">
        <f t="shared" si="3211"/>
        <v>44222</v>
      </c>
      <c r="B2087" s="26"/>
      <c r="C2087" s="26"/>
      <c r="D2087" s="26"/>
      <c r="E2087" s="9"/>
      <c r="F2087" s="26"/>
      <c r="G2087" s="27"/>
      <c r="H2087" s="27"/>
      <c r="J2087" s="28" t="str">
        <f t="shared" ref="J2087" si="3269">CONCATENATE(K2086,1)</f>
        <v>61</v>
      </c>
      <c r="K2087" s="22" t="e">
        <f t="array" ref="K2087:O2089">LINEST(B2082:B2087,C2082:C2087^{1,2,3,4},TRUE,TRUE)</f>
        <v>#VALUE!</v>
      </c>
      <c r="L2087" s="22" t="e">
        <v>#VALUE!</v>
      </c>
      <c r="M2087" s="22" t="e">
        <v>#VALUE!</v>
      </c>
      <c r="N2087" s="22" t="e">
        <v>#VALUE!</v>
      </c>
      <c r="O2087" s="22" t="e">
        <v>#VALUE!</v>
      </c>
      <c r="P2087" s="17"/>
      <c r="Q2087" s="17"/>
      <c r="R2087" s="17"/>
      <c r="S2087" s="17"/>
      <c r="U2087" s="28">
        <f t="shared" si="3265"/>
        <v>44</v>
      </c>
      <c r="V2087" s="28">
        <f t="shared" si="3266"/>
        <v>222</v>
      </c>
    </row>
    <row r="2088" spans="1:22" x14ac:dyDescent="0.3">
      <c r="A2088" s="28">
        <f t="shared" si="3211"/>
        <v>44223</v>
      </c>
      <c r="B2088" s="26"/>
      <c r="C2088" s="26"/>
      <c r="D2088" s="26"/>
      <c r="E2088" s="9"/>
      <c r="F2088" s="26"/>
      <c r="G2088" s="27"/>
      <c r="H2088" s="27"/>
      <c r="J2088" s="28" t="str">
        <f t="shared" ref="J2088" si="3270">CONCATENATE(K2086,2)</f>
        <v>62</v>
      </c>
      <c r="K2088" s="22" t="e">
        <v>#VALUE!</v>
      </c>
      <c r="L2088" s="22" t="e">
        <v>#VALUE!</v>
      </c>
      <c r="M2088" s="22" t="e">
        <v>#VALUE!</v>
      </c>
      <c r="N2088" s="22" t="e">
        <v>#VALUE!</v>
      </c>
      <c r="O2088" s="22" t="e">
        <v>#VALUE!</v>
      </c>
      <c r="P2088" s="17"/>
      <c r="Q2088" s="17"/>
      <c r="R2088" s="17"/>
      <c r="S2088" s="17"/>
      <c r="U2088" s="28">
        <f t="shared" si="3265"/>
        <v>44</v>
      </c>
      <c r="V2088" s="28">
        <f t="shared" si="3266"/>
        <v>223</v>
      </c>
    </row>
    <row r="2089" spans="1:22" x14ac:dyDescent="0.3">
      <c r="A2089" s="28">
        <f t="shared" si="3211"/>
        <v>44224</v>
      </c>
      <c r="B2089" s="26"/>
      <c r="C2089" s="26"/>
      <c r="D2089" s="26"/>
      <c r="E2089" s="9"/>
      <c r="F2089" s="26"/>
      <c r="G2089" s="27"/>
      <c r="H2089" s="27"/>
      <c r="J2089" s="28" t="str">
        <f t="shared" ref="J2089" si="3271">CONCATENATE(K2086,3)</f>
        <v>63</v>
      </c>
      <c r="K2089" s="22" t="e">
        <v>#VALUE!</v>
      </c>
      <c r="L2089" s="22" t="e">
        <v>#VALUE!</v>
      </c>
      <c r="M2089" s="22" t="e">
        <v>#VALUE!</v>
      </c>
      <c r="N2089" s="22" t="e">
        <v>#VALUE!</v>
      </c>
      <c r="O2089" s="22" t="e">
        <v>#VALUE!</v>
      </c>
      <c r="P2089" s="17"/>
      <c r="Q2089" s="17"/>
      <c r="R2089" s="17"/>
      <c r="S2089" s="17"/>
      <c r="U2089" s="28">
        <f t="shared" si="3265"/>
        <v>44</v>
      </c>
      <c r="V2089" s="28">
        <f t="shared" si="3266"/>
        <v>224</v>
      </c>
    </row>
    <row r="2090" spans="1:22" x14ac:dyDescent="0.3">
      <c r="A2090" s="28">
        <f t="shared" si="3211"/>
        <v>44225</v>
      </c>
      <c r="B2090" s="26"/>
      <c r="C2090" s="26"/>
      <c r="D2090" s="26"/>
      <c r="E2090" s="9"/>
      <c r="F2090" s="26"/>
      <c r="G2090" s="27"/>
      <c r="H2090" s="27"/>
      <c r="J2090" s="17"/>
      <c r="K2090" s="17">
        <v>7</v>
      </c>
      <c r="L2090" s="17">
        <v>7</v>
      </c>
      <c r="M2090" s="17">
        <v>7</v>
      </c>
      <c r="N2090" s="17">
        <v>7</v>
      </c>
      <c r="O2090" s="17">
        <v>7</v>
      </c>
      <c r="P2090" s="17">
        <v>7</v>
      </c>
      <c r="Q2090" s="17"/>
      <c r="R2090" s="17"/>
      <c r="S2090" s="17"/>
      <c r="U2090" s="28">
        <f t="shared" si="3265"/>
        <v>44</v>
      </c>
      <c r="V2090" s="28">
        <f t="shared" si="3266"/>
        <v>225</v>
      </c>
    </row>
    <row r="2091" spans="1:22" x14ac:dyDescent="0.3">
      <c r="A2091" s="28">
        <f t="shared" si="3211"/>
        <v>44226</v>
      </c>
      <c r="B2091" s="26"/>
      <c r="C2091" s="26"/>
      <c r="D2091" s="26"/>
      <c r="E2091" s="9"/>
      <c r="F2091" s="26"/>
      <c r="G2091" s="27"/>
      <c r="H2091" s="27"/>
      <c r="J2091" s="28" t="str">
        <f t="shared" ref="J2091" si="3272">CONCATENATE(K2090,1)</f>
        <v>71</v>
      </c>
      <c r="K2091" s="22" t="e">
        <f t="array" ref="K2091:P2093">LINEST(B2082:B2088,C2082:C2088^{1,2,3,4,5},TRUE,TRUE)</f>
        <v>#VALUE!</v>
      </c>
      <c r="L2091" s="22" t="e">
        <v>#VALUE!</v>
      </c>
      <c r="M2091" s="22" t="e">
        <v>#VALUE!</v>
      </c>
      <c r="N2091" s="22" t="e">
        <v>#VALUE!</v>
      </c>
      <c r="O2091" s="22" t="e">
        <v>#VALUE!</v>
      </c>
      <c r="P2091" s="22" t="e">
        <v>#VALUE!</v>
      </c>
      <c r="Q2091" s="17"/>
      <c r="R2091" s="17"/>
      <c r="S2091" s="17"/>
      <c r="U2091" s="28">
        <f t="shared" si="3265"/>
        <v>44</v>
      </c>
      <c r="V2091" s="28">
        <f t="shared" si="3266"/>
        <v>226</v>
      </c>
    </row>
    <row r="2092" spans="1:22" x14ac:dyDescent="0.3">
      <c r="A2092" s="28">
        <f t="shared" si="3211"/>
        <v>44227</v>
      </c>
      <c r="B2092" s="2">
        <f t="shared" ref="B2092" si="3273">COUNT(B2082:B2091)-2</f>
        <v>1</v>
      </c>
      <c r="J2092" s="28" t="str">
        <f t="shared" ref="J2092" si="3274">CONCATENATE(K2090,2)</f>
        <v>72</v>
      </c>
      <c r="K2092" s="22" t="e">
        <v>#VALUE!</v>
      </c>
      <c r="L2092" s="22" t="e">
        <v>#VALUE!</v>
      </c>
      <c r="M2092" s="22" t="e">
        <v>#VALUE!</v>
      </c>
      <c r="N2092" s="22" t="e">
        <v>#VALUE!</v>
      </c>
      <c r="O2092" s="22" t="e">
        <v>#VALUE!</v>
      </c>
      <c r="P2092" s="22" t="e">
        <v>#VALUE!</v>
      </c>
      <c r="Q2092" s="17"/>
      <c r="R2092" s="17"/>
      <c r="S2092" s="17"/>
      <c r="U2092" s="28">
        <f t="shared" si="3265"/>
        <v>44</v>
      </c>
      <c r="V2092" s="28">
        <f t="shared" si="3266"/>
        <v>227</v>
      </c>
    </row>
    <row r="2093" spans="1:22" x14ac:dyDescent="0.3">
      <c r="A2093" s="28">
        <f t="shared" si="3211"/>
        <v>44228</v>
      </c>
      <c r="J2093" s="28" t="str">
        <f t="shared" ref="J2093" si="3275">CONCATENATE(K2090,3)</f>
        <v>73</v>
      </c>
      <c r="K2093" s="22" t="e">
        <v>#VALUE!</v>
      </c>
      <c r="L2093" s="22" t="e">
        <v>#VALUE!</v>
      </c>
      <c r="M2093" s="22" t="e">
        <v>#VALUE!</v>
      </c>
      <c r="N2093" s="22" t="e">
        <v>#VALUE!</v>
      </c>
      <c r="O2093" s="22" t="e">
        <v>#VALUE!</v>
      </c>
      <c r="P2093" s="22" t="e">
        <v>#VALUE!</v>
      </c>
      <c r="Q2093" s="17"/>
      <c r="R2093" s="17"/>
      <c r="S2093" s="17"/>
      <c r="U2093" s="28">
        <f t="shared" si="3265"/>
        <v>44</v>
      </c>
      <c r="V2093" s="28">
        <f t="shared" si="3266"/>
        <v>228</v>
      </c>
    </row>
    <row r="2094" spans="1:22" x14ac:dyDescent="0.3">
      <c r="A2094" s="28">
        <f t="shared" si="3211"/>
        <v>44229</v>
      </c>
      <c r="B2094" s="66" t="s">
        <v>25</v>
      </c>
      <c r="C2094" s="66"/>
      <c r="D2094" s="66"/>
      <c r="E2094" s="66"/>
      <c r="F2094" s="66"/>
      <c r="G2094" s="66"/>
      <c r="H2094" s="66"/>
      <c r="J2094" s="17"/>
      <c r="K2094" s="17">
        <v>8</v>
      </c>
      <c r="L2094" s="17">
        <v>8</v>
      </c>
      <c r="M2094" s="17">
        <v>8</v>
      </c>
      <c r="N2094" s="17">
        <v>8</v>
      </c>
      <c r="O2094" s="17">
        <v>8</v>
      </c>
      <c r="P2094" s="17">
        <v>8</v>
      </c>
      <c r="Q2094" s="17">
        <v>8</v>
      </c>
      <c r="R2094" s="17"/>
      <c r="S2094" s="17"/>
      <c r="U2094" s="28">
        <f t="shared" si="3265"/>
        <v>44</v>
      </c>
      <c r="V2094" s="28">
        <f t="shared" si="3266"/>
        <v>229</v>
      </c>
    </row>
    <row r="2095" spans="1:22" x14ac:dyDescent="0.3">
      <c r="A2095" s="28">
        <f t="shared" si="3211"/>
        <v>44230</v>
      </c>
      <c r="B2095" s="71"/>
      <c r="C2095" s="71"/>
      <c r="D2095" s="71"/>
      <c r="E2095" s="71"/>
      <c r="F2095" s="71"/>
      <c r="G2095" s="71"/>
      <c r="H2095" s="71"/>
      <c r="J2095" s="28" t="str">
        <f t="shared" ref="J2095" si="3276">CONCATENATE(K2094,1)</f>
        <v>81</v>
      </c>
      <c r="K2095" s="22" t="e">
        <f t="array" ref="K2095:Q2097">LINEST(B2082:B2089,C2082:C2089^{1,2,3,4,5,6},TRUE,TRUE)</f>
        <v>#VALUE!</v>
      </c>
      <c r="L2095" s="22" t="e">
        <v>#VALUE!</v>
      </c>
      <c r="M2095" s="22" t="e">
        <v>#VALUE!</v>
      </c>
      <c r="N2095" s="22" t="e">
        <v>#VALUE!</v>
      </c>
      <c r="O2095" s="22" t="e">
        <v>#VALUE!</v>
      </c>
      <c r="P2095" s="22" t="e">
        <v>#VALUE!</v>
      </c>
      <c r="Q2095" s="22" t="e">
        <v>#VALUE!</v>
      </c>
      <c r="R2095" s="17"/>
      <c r="S2095" s="17"/>
      <c r="U2095" s="28">
        <f t="shared" si="3265"/>
        <v>44</v>
      </c>
      <c r="V2095" s="28">
        <f t="shared" si="3266"/>
        <v>230</v>
      </c>
    </row>
    <row r="2096" spans="1:22" x14ac:dyDescent="0.3">
      <c r="A2096" s="28">
        <f t="shared" si="3211"/>
        <v>44231</v>
      </c>
      <c r="B2096" s="71"/>
      <c r="C2096" s="71"/>
      <c r="D2096" s="71"/>
      <c r="E2096" s="71"/>
      <c r="F2096" s="71"/>
      <c r="G2096" s="71"/>
      <c r="H2096" s="71"/>
      <c r="J2096" s="28" t="str">
        <f t="shared" ref="J2096" si="3277">CONCATENATE(K2094,2)</f>
        <v>82</v>
      </c>
      <c r="K2096" s="22" t="e">
        <v>#VALUE!</v>
      </c>
      <c r="L2096" s="22" t="e">
        <v>#VALUE!</v>
      </c>
      <c r="M2096" s="22" t="e">
        <v>#VALUE!</v>
      </c>
      <c r="N2096" s="22" t="e">
        <v>#VALUE!</v>
      </c>
      <c r="O2096" s="22" t="e">
        <v>#VALUE!</v>
      </c>
      <c r="P2096" s="22" t="e">
        <v>#VALUE!</v>
      </c>
      <c r="Q2096" s="22" t="e">
        <v>#VALUE!</v>
      </c>
      <c r="R2096" s="17"/>
      <c r="S2096" s="17"/>
      <c r="U2096" s="28">
        <f t="shared" si="3265"/>
        <v>44</v>
      </c>
      <c r="V2096" s="28">
        <f t="shared" si="3266"/>
        <v>231</v>
      </c>
    </row>
    <row r="2097" spans="1:22" x14ac:dyDescent="0.3">
      <c r="A2097" s="28">
        <f t="shared" si="3211"/>
        <v>44232</v>
      </c>
      <c r="J2097" s="28" t="str">
        <f t="shared" ref="J2097" si="3278">CONCATENATE(K2094,3)</f>
        <v>83</v>
      </c>
      <c r="K2097" s="22" t="e">
        <v>#VALUE!</v>
      </c>
      <c r="L2097" s="22" t="e">
        <v>#VALUE!</v>
      </c>
      <c r="M2097" s="22" t="e">
        <v>#VALUE!</v>
      </c>
      <c r="N2097" s="22" t="e">
        <v>#VALUE!</v>
      </c>
      <c r="O2097" s="22" t="e">
        <v>#VALUE!</v>
      </c>
      <c r="P2097" s="22" t="e">
        <v>#VALUE!</v>
      </c>
      <c r="Q2097" s="22" t="e">
        <v>#VALUE!</v>
      </c>
      <c r="R2097" s="17"/>
      <c r="S2097" s="17"/>
      <c r="U2097" s="28">
        <f t="shared" si="3265"/>
        <v>44</v>
      </c>
      <c r="V2097" s="28">
        <f t="shared" si="3266"/>
        <v>232</v>
      </c>
    </row>
    <row r="2098" spans="1:22" ht="15" customHeight="1" x14ac:dyDescent="0.3">
      <c r="A2098" s="28">
        <f t="shared" si="3211"/>
        <v>44233</v>
      </c>
      <c r="B2098" s="66" t="s">
        <v>52</v>
      </c>
      <c r="C2098" s="66"/>
      <c r="D2098" s="66"/>
      <c r="E2098" s="10">
        <f>IF(D2068="","",MAX(E2099,E2100))</f>
        <v>0.10000000000000142</v>
      </c>
      <c r="J2098" s="17"/>
      <c r="K2098" s="17">
        <v>9</v>
      </c>
      <c r="L2098" s="17">
        <v>9</v>
      </c>
      <c r="M2098" s="17">
        <v>9</v>
      </c>
      <c r="N2098" s="17">
        <v>9</v>
      </c>
      <c r="O2098" s="17">
        <v>9</v>
      </c>
      <c r="P2098" s="17">
        <v>9</v>
      </c>
      <c r="Q2098" s="17">
        <v>9</v>
      </c>
      <c r="R2098" s="17">
        <v>9</v>
      </c>
      <c r="S2098" s="17"/>
      <c r="U2098" s="28">
        <f t="shared" si="3265"/>
        <v>44</v>
      </c>
      <c r="V2098" s="28">
        <f t="shared" si="3266"/>
        <v>233</v>
      </c>
    </row>
    <row r="2099" spans="1:22" x14ac:dyDescent="0.3">
      <c r="A2099" s="28">
        <f t="shared" si="3211"/>
        <v>44234</v>
      </c>
      <c r="B2099" s="2" t="s">
        <v>26</v>
      </c>
      <c r="C2099" s="2" t="s">
        <v>27</v>
      </c>
      <c r="D2099" s="2" t="s">
        <v>28</v>
      </c>
      <c r="E2099" s="11">
        <f>ABS(MIN(D2100:D2109))</f>
        <v>0</v>
      </c>
      <c r="G2099" s="2" t="s">
        <v>230</v>
      </c>
      <c r="J2099" s="28" t="str">
        <f t="shared" ref="J2099" si="3279">CONCATENATE(K2098,1)</f>
        <v>91</v>
      </c>
      <c r="K2099" s="22" t="e">
        <f t="array" ref="K2099:R2101">LINEST(B2082:B2090,C2082:C2090^{1,2,3,4,5,6,7},TRUE,TRUE)</f>
        <v>#VALUE!</v>
      </c>
      <c r="L2099" s="22" t="e">
        <v>#VALUE!</v>
      </c>
      <c r="M2099" s="22" t="e">
        <v>#VALUE!</v>
      </c>
      <c r="N2099" s="22" t="e">
        <v>#VALUE!</v>
      </c>
      <c r="O2099" s="22" t="e">
        <v>#VALUE!</v>
      </c>
      <c r="P2099" s="22" t="e">
        <v>#VALUE!</v>
      </c>
      <c r="Q2099" s="22" t="e">
        <v>#VALUE!</v>
      </c>
      <c r="R2099" s="22" t="e">
        <v>#VALUE!</v>
      </c>
      <c r="S2099" s="17"/>
      <c r="U2099" s="28">
        <f t="shared" si="3265"/>
        <v>44</v>
      </c>
      <c r="V2099" s="28">
        <f t="shared" si="3266"/>
        <v>234</v>
      </c>
    </row>
    <row r="2100" spans="1:22" x14ac:dyDescent="0.3">
      <c r="A2100" s="28">
        <f t="shared" si="3211"/>
        <v>44235</v>
      </c>
      <c r="B2100" s="7">
        <f t="shared" ref="B2100:B2109" si="3280">C2082-B2082</f>
        <v>-0.19999999999999929</v>
      </c>
      <c r="C2100" s="7">
        <f t="shared" ref="C2100:C2109" si="3281">H2082-G2082</f>
        <v>-0.19999999999999929</v>
      </c>
      <c r="D2100" s="7">
        <f>C2100-B2100</f>
        <v>0</v>
      </c>
      <c r="E2100" s="11">
        <f>ABS(MAX(D2100:D2109))</f>
        <v>0.10000000000000142</v>
      </c>
      <c r="F2100" s="13"/>
      <c r="G2100" s="2">
        <f>IF(D2082="","",D2082/E2082)</f>
        <v>0.1</v>
      </c>
      <c r="H2100" s="13"/>
      <c r="J2100" s="28" t="str">
        <f t="shared" ref="J2100" si="3282">CONCATENATE(K2098,2)</f>
        <v>92</v>
      </c>
      <c r="K2100" s="22" t="e">
        <v>#VALUE!</v>
      </c>
      <c r="L2100" s="22" t="e">
        <v>#VALUE!</v>
      </c>
      <c r="M2100" s="22" t="e">
        <v>#VALUE!</v>
      </c>
      <c r="N2100" s="22" t="e">
        <v>#VALUE!</v>
      </c>
      <c r="O2100" s="22" t="e">
        <v>#VALUE!</v>
      </c>
      <c r="P2100" s="22" t="e">
        <v>#VALUE!</v>
      </c>
      <c r="Q2100" s="22" t="e">
        <v>#VALUE!</v>
      </c>
      <c r="R2100" s="22" t="e">
        <v>#VALUE!</v>
      </c>
      <c r="S2100" s="17"/>
      <c r="U2100" s="28">
        <f t="shared" si="3265"/>
        <v>44</v>
      </c>
      <c r="V2100" s="28">
        <f t="shared" si="3266"/>
        <v>235</v>
      </c>
    </row>
    <row r="2101" spans="1:22" x14ac:dyDescent="0.3">
      <c r="A2101" s="28">
        <f t="shared" si="3211"/>
        <v>44236</v>
      </c>
      <c r="B2101" s="7">
        <f t="shared" si="3280"/>
        <v>-0.10000000000000142</v>
      </c>
      <c r="C2101" s="7">
        <f t="shared" si="3281"/>
        <v>-0.10000000000000142</v>
      </c>
      <c r="D2101" s="7">
        <f t="shared" ref="D2101:D2109" si="3283">C2101-B2101</f>
        <v>0</v>
      </c>
      <c r="E2101" s="12" t="s">
        <v>34</v>
      </c>
      <c r="G2101" s="2">
        <f t="shared" ref="G2101:G2109" si="3284">IF(D2083="","",D2083/E2083)</f>
        <v>0.1</v>
      </c>
      <c r="H2101" s="13"/>
      <c r="J2101" s="28" t="str">
        <f t="shared" ref="J2101" si="3285">CONCATENATE(K2098,3)</f>
        <v>93</v>
      </c>
      <c r="K2101" s="22" t="e">
        <v>#VALUE!</v>
      </c>
      <c r="L2101" s="22" t="e">
        <v>#VALUE!</v>
      </c>
      <c r="M2101" s="22" t="e">
        <v>#VALUE!</v>
      </c>
      <c r="N2101" s="22" t="e">
        <v>#VALUE!</v>
      </c>
      <c r="O2101" s="22" t="e">
        <v>#VALUE!</v>
      </c>
      <c r="P2101" s="22" t="e">
        <v>#VALUE!</v>
      </c>
      <c r="Q2101" s="22" t="e">
        <v>#VALUE!</v>
      </c>
      <c r="R2101" s="22" t="e">
        <v>#VALUE!</v>
      </c>
      <c r="S2101" s="17"/>
      <c r="U2101" s="28">
        <f t="shared" si="3265"/>
        <v>44</v>
      </c>
      <c r="V2101" s="28">
        <f t="shared" si="3266"/>
        <v>236</v>
      </c>
    </row>
    <row r="2102" spans="1:22" x14ac:dyDescent="0.3">
      <c r="A2102" s="28">
        <f t="shared" si="3211"/>
        <v>44237</v>
      </c>
      <c r="B2102" s="7">
        <f t="shared" si="3280"/>
        <v>0</v>
      </c>
      <c r="C2102" s="7">
        <f t="shared" si="3281"/>
        <v>0.10000000000000142</v>
      </c>
      <c r="D2102" s="7">
        <f t="shared" si="3283"/>
        <v>0.10000000000000142</v>
      </c>
      <c r="E2102" s="10">
        <f>IF(D2068="","",MAX(E2103,E2104))</f>
        <v>0.19999999999999929</v>
      </c>
      <c r="G2102" s="2">
        <f t="shared" si="3284"/>
        <v>0.1</v>
      </c>
      <c r="H2102" s="13"/>
      <c r="J2102" s="17"/>
      <c r="K2102" s="17">
        <v>10</v>
      </c>
      <c r="L2102" s="17">
        <v>10</v>
      </c>
      <c r="M2102" s="17">
        <v>10</v>
      </c>
      <c r="N2102" s="17">
        <v>10</v>
      </c>
      <c r="O2102" s="17">
        <v>10</v>
      </c>
      <c r="P2102" s="17">
        <v>10</v>
      </c>
      <c r="Q2102" s="17">
        <v>10</v>
      </c>
      <c r="R2102" s="17">
        <v>10</v>
      </c>
      <c r="S2102" s="17">
        <v>10</v>
      </c>
      <c r="U2102" s="28">
        <f t="shared" si="3265"/>
        <v>44</v>
      </c>
      <c r="V2102" s="28">
        <f t="shared" si="3266"/>
        <v>237</v>
      </c>
    </row>
    <row r="2103" spans="1:22" x14ac:dyDescent="0.3">
      <c r="A2103" s="28">
        <f t="shared" si="3211"/>
        <v>44238</v>
      </c>
      <c r="B2103" s="7">
        <f t="shared" si="3280"/>
        <v>0</v>
      </c>
      <c r="C2103" s="7">
        <f t="shared" si="3281"/>
        <v>0</v>
      </c>
      <c r="D2103" s="7">
        <f t="shared" si="3283"/>
        <v>0</v>
      </c>
      <c r="E2103" s="11">
        <f>ABS(MIN(B2100:B2109))</f>
        <v>0.19999999999999929</v>
      </c>
      <c r="G2103" s="2" t="str">
        <f t="shared" si="3284"/>
        <v/>
      </c>
      <c r="H2103" s="13"/>
      <c r="J2103" s="28" t="str">
        <f t="shared" ref="J2103" si="3286">CONCATENATE(K2102,1)</f>
        <v>101</v>
      </c>
      <c r="K2103" s="22" t="e">
        <f t="array" ref="K2103:S2105">LINEST(B2082:B2091,C2082:C2091^{1,2,3,4,5,6,7,8},TRUE,TRUE)</f>
        <v>#VALUE!</v>
      </c>
      <c r="L2103" s="22" t="e">
        <v>#VALUE!</v>
      </c>
      <c r="M2103" s="22" t="e">
        <v>#VALUE!</v>
      </c>
      <c r="N2103" s="22" t="e">
        <v>#VALUE!</v>
      </c>
      <c r="O2103" s="22" t="e">
        <v>#VALUE!</v>
      </c>
      <c r="P2103" s="22" t="e">
        <v>#VALUE!</v>
      </c>
      <c r="Q2103" s="22" t="e">
        <v>#VALUE!</v>
      </c>
      <c r="R2103" s="22" t="e">
        <v>#VALUE!</v>
      </c>
      <c r="S2103" s="22" t="e">
        <v>#VALUE!</v>
      </c>
      <c r="U2103" s="28">
        <f t="shared" si="3265"/>
        <v>44</v>
      </c>
      <c r="V2103" s="28">
        <f t="shared" si="3266"/>
        <v>238</v>
      </c>
    </row>
    <row r="2104" spans="1:22" x14ac:dyDescent="0.3">
      <c r="A2104" s="28">
        <f t="shared" si="3211"/>
        <v>44239</v>
      </c>
      <c r="B2104" s="7">
        <f t="shared" si="3280"/>
        <v>0</v>
      </c>
      <c r="C2104" s="7">
        <f t="shared" si="3281"/>
        <v>0</v>
      </c>
      <c r="D2104" s="7">
        <f t="shared" si="3283"/>
        <v>0</v>
      </c>
      <c r="E2104" s="11">
        <f>ABS(MAX(B2100:B2109))</f>
        <v>0</v>
      </c>
      <c r="G2104" s="2" t="str">
        <f t="shared" si="3284"/>
        <v/>
      </c>
      <c r="H2104" s="13"/>
      <c r="J2104" s="28" t="str">
        <f t="shared" ref="J2104" si="3287">CONCATENATE(K2102,2)</f>
        <v>102</v>
      </c>
      <c r="K2104" s="22" t="e">
        <v>#VALUE!</v>
      </c>
      <c r="L2104" s="22" t="e">
        <v>#VALUE!</v>
      </c>
      <c r="M2104" s="22" t="e">
        <v>#VALUE!</v>
      </c>
      <c r="N2104" s="22" t="e">
        <v>#VALUE!</v>
      </c>
      <c r="O2104" s="22" t="e">
        <v>#VALUE!</v>
      </c>
      <c r="P2104" s="22" t="e">
        <v>#VALUE!</v>
      </c>
      <c r="Q2104" s="22" t="e">
        <v>#VALUE!</v>
      </c>
      <c r="R2104" s="22" t="e">
        <v>#VALUE!</v>
      </c>
      <c r="S2104" s="22" t="e">
        <v>#VALUE!</v>
      </c>
      <c r="U2104" s="28">
        <f t="shared" si="3265"/>
        <v>44</v>
      </c>
      <c r="V2104" s="28">
        <f t="shared" si="3266"/>
        <v>239</v>
      </c>
    </row>
    <row r="2105" spans="1:22" x14ac:dyDescent="0.3">
      <c r="A2105" s="28">
        <f t="shared" si="3211"/>
        <v>44240</v>
      </c>
      <c r="B2105" s="7">
        <f t="shared" si="3280"/>
        <v>0</v>
      </c>
      <c r="C2105" s="7">
        <f t="shared" si="3281"/>
        <v>0</v>
      </c>
      <c r="D2105" s="7">
        <f t="shared" si="3283"/>
        <v>0</v>
      </c>
      <c r="E2105" s="12" t="s">
        <v>231</v>
      </c>
      <c r="G2105" s="2" t="str">
        <f t="shared" si="3284"/>
        <v/>
      </c>
      <c r="H2105" s="13"/>
      <c r="J2105" s="28" t="str">
        <f t="shared" ref="J2105" si="3288">CONCATENATE(K2102,3)</f>
        <v>103</v>
      </c>
      <c r="K2105" s="22" t="e">
        <v>#VALUE!</v>
      </c>
      <c r="L2105" s="22" t="e">
        <v>#VALUE!</v>
      </c>
      <c r="M2105" s="22" t="e">
        <v>#VALUE!</v>
      </c>
      <c r="N2105" s="22" t="e">
        <v>#VALUE!</v>
      </c>
      <c r="O2105" s="22" t="e">
        <v>#VALUE!</v>
      </c>
      <c r="P2105" s="22" t="e">
        <v>#VALUE!</v>
      </c>
      <c r="Q2105" s="22" t="e">
        <v>#VALUE!</v>
      </c>
      <c r="R2105" s="22" t="e">
        <v>#VALUE!</v>
      </c>
      <c r="S2105" s="22" t="e">
        <v>#VALUE!</v>
      </c>
      <c r="U2105" s="28">
        <f t="shared" si="3265"/>
        <v>44</v>
      </c>
      <c r="V2105" s="28">
        <f t="shared" si="3266"/>
        <v>240</v>
      </c>
    </row>
    <row r="2106" spans="1:22" x14ac:dyDescent="0.3">
      <c r="A2106" s="28">
        <f t="shared" si="3211"/>
        <v>44241</v>
      </c>
      <c r="B2106" s="7">
        <f t="shared" si="3280"/>
        <v>0</v>
      </c>
      <c r="C2106" s="7">
        <f t="shared" si="3281"/>
        <v>0</v>
      </c>
      <c r="D2106" s="7">
        <f t="shared" si="3283"/>
        <v>0</v>
      </c>
      <c r="E2106" s="10">
        <f>IF(D2068="","",MAX(E2107,E2108))*2</f>
        <v>0.2</v>
      </c>
      <c r="G2106" s="2" t="str">
        <f t="shared" si="3284"/>
        <v/>
      </c>
      <c r="H2106" s="13"/>
      <c r="U2106" s="28">
        <f t="shared" si="3265"/>
        <v>44</v>
      </c>
      <c r="V2106" s="28">
        <f t="shared" si="3266"/>
        <v>241</v>
      </c>
    </row>
    <row r="2107" spans="1:22" x14ac:dyDescent="0.3">
      <c r="A2107" s="28">
        <f t="shared" si="3211"/>
        <v>44242</v>
      </c>
      <c r="B2107" s="7">
        <f t="shared" si="3280"/>
        <v>0</v>
      </c>
      <c r="C2107" s="7">
        <f t="shared" si="3281"/>
        <v>0</v>
      </c>
      <c r="D2107" s="7">
        <f t="shared" si="3283"/>
        <v>0</v>
      </c>
      <c r="E2107" s="11">
        <f>ABS(MIN(G2100:G2109))</f>
        <v>0.1</v>
      </c>
      <c r="G2107" s="2" t="str">
        <f t="shared" si="3284"/>
        <v/>
      </c>
      <c r="U2107" s="28">
        <f t="shared" si="3265"/>
        <v>44</v>
      </c>
      <c r="V2107" s="28">
        <f t="shared" si="3266"/>
        <v>242</v>
      </c>
    </row>
    <row r="2108" spans="1:22" x14ac:dyDescent="0.3">
      <c r="A2108" s="28">
        <f t="shared" si="3211"/>
        <v>44243</v>
      </c>
      <c r="B2108" s="7">
        <f t="shared" si="3280"/>
        <v>0</v>
      </c>
      <c r="C2108" s="7">
        <f t="shared" si="3281"/>
        <v>0</v>
      </c>
      <c r="D2108" s="7">
        <f t="shared" si="3283"/>
        <v>0</v>
      </c>
      <c r="E2108" s="11">
        <f>ABS(MAX(G2100:G2109))</f>
        <v>0.1</v>
      </c>
      <c r="G2108" s="2" t="str">
        <f t="shared" si="3284"/>
        <v/>
      </c>
      <c r="U2108" s="28">
        <f t="shared" si="3265"/>
        <v>44</v>
      </c>
      <c r="V2108" s="28">
        <f t="shared" si="3266"/>
        <v>243</v>
      </c>
    </row>
    <row r="2109" spans="1:22" x14ac:dyDescent="0.3">
      <c r="A2109" s="28">
        <f t="shared" si="3211"/>
        <v>44244</v>
      </c>
      <c r="B2109" s="7">
        <f t="shared" si="3280"/>
        <v>0</v>
      </c>
      <c r="C2109" s="7">
        <f t="shared" si="3281"/>
        <v>0</v>
      </c>
      <c r="D2109" s="7">
        <f t="shared" si="3283"/>
        <v>0</v>
      </c>
      <c r="F2109" s="13"/>
      <c r="G2109" s="2" t="str">
        <f t="shared" si="3284"/>
        <v/>
      </c>
      <c r="U2109" s="28">
        <f t="shared" si="3265"/>
        <v>44</v>
      </c>
      <c r="V2109" s="28">
        <f t="shared" si="3266"/>
        <v>244</v>
      </c>
    </row>
    <row r="2110" spans="1:22" x14ac:dyDescent="0.3">
      <c r="A2110" s="28">
        <f t="shared" si="3211"/>
        <v>44245</v>
      </c>
      <c r="F2110" s="13"/>
      <c r="U2110" s="28">
        <f t="shared" si="3265"/>
        <v>44</v>
      </c>
      <c r="V2110" s="28">
        <f t="shared" si="3266"/>
        <v>245</v>
      </c>
    </row>
    <row r="2111" spans="1:22" x14ac:dyDescent="0.3">
      <c r="A2111" s="28">
        <f t="shared" si="3211"/>
        <v>44246</v>
      </c>
      <c r="F2111" s="13"/>
      <c r="U2111" s="28">
        <f t="shared" si="3265"/>
        <v>44</v>
      </c>
      <c r="V2111" s="28">
        <f t="shared" si="3266"/>
        <v>246</v>
      </c>
    </row>
    <row r="2112" spans="1:22" x14ac:dyDescent="0.3">
      <c r="A2112" s="28">
        <f t="shared" si="3211"/>
        <v>44247</v>
      </c>
      <c r="F2112" s="13"/>
      <c r="U2112" s="28">
        <f t="shared" si="3265"/>
        <v>44</v>
      </c>
      <c r="V2112" s="28">
        <f t="shared" si="3266"/>
        <v>247</v>
      </c>
    </row>
    <row r="2113" spans="1:24" s="8" customFormat="1" x14ac:dyDescent="0.3"/>
    <row r="2114" spans="1:24" x14ac:dyDescent="0.3">
      <c r="A2114" s="28">
        <f t="shared" ref="A2114:A2160" si="3289">ROUND(CONCATENATE(U2114,V2114),0)</f>
        <v>45201</v>
      </c>
      <c r="B2114" s="63" t="s">
        <v>0</v>
      </c>
      <c r="C2114" s="63"/>
      <c r="D2114" s="71" t="s">
        <v>75</v>
      </c>
      <c r="E2114" s="71"/>
      <c r="F2114" s="71"/>
      <c r="G2114" s="71"/>
      <c r="H2114" s="71"/>
      <c r="U2114" s="28">
        <f t="shared" ref="U2114" si="3290">U2112+1</f>
        <v>45</v>
      </c>
      <c r="V2114" s="28">
        <v>201</v>
      </c>
    </row>
    <row r="2115" spans="1:24" x14ac:dyDescent="0.3">
      <c r="A2115" s="28">
        <f t="shared" si="3289"/>
        <v>45202</v>
      </c>
      <c r="B2115" s="72" t="s">
        <v>70</v>
      </c>
      <c r="C2115" s="73"/>
      <c r="D2115" s="30" t="s">
        <v>66</v>
      </c>
      <c r="E2115" s="66" t="s">
        <v>71</v>
      </c>
      <c r="F2115" s="66"/>
      <c r="G2115" s="74" t="s">
        <v>67</v>
      </c>
      <c r="H2115" s="74"/>
      <c r="U2115" s="28">
        <f t="shared" ref="U2115" si="3291">U2114</f>
        <v>45</v>
      </c>
      <c r="V2115" s="28">
        <f t="shared" ref="V2115" si="3292">V2114+1</f>
        <v>202</v>
      </c>
    </row>
    <row r="2116" spans="1:24" x14ac:dyDescent="0.3">
      <c r="A2116" s="28">
        <f t="shared" si="3289"/>
        <v>45203</v>
      </c>
      <c r="B2116" s="75" t="s">
        <v>6</v>
      </c>
      <c r="C2116" s="75"/>
      <c r="D2116" s="71" t="str">
        <f>D2068</f>
        <v>EL-955</v>
      </c>
      <c r="E2116" s="71"/>
      <c r="F2116" s="71"/>
      <c r="G2116" s="71"/>
      <c r="H2116" s="71"/>
      <c r="U2116" s="28">
        <f t="shared" si="3265"/>
        <v>45</v>
      </c>
      <c r="V2116" s="28">
        <f t="shared" si="3266"/>
        <v>203</v>
      </c>
    </row>
    <row r="2117" spans="1:24" x14ac:dyDescent="0.3">
      <c r="A2117" s="28">
        <f t="shared" si="3289"/>
        <v>45204</v>
      </c>
      <c r="B2117" s="63" t="s">
        <v>7</v>
      </c>
      <c r="C2117" s="63"/>
      <c r="D2117" s="71" t="str">
        <f t="shared" ref="D2117:D2118" si="3293">D2069</f>
        <v>Elus</v>
      </c>
      <c r="E2117" s="71"/>
      <c r="F2117" s="71"/>
      <c r="G2117" s="71"/>
      <c r="H2117" s="71"/>
      <c r="J2117" s="17"/>
      <c r="K2117" s="17" t="s">
        <v>53</v>
      </c>
      <c r="L2117" s="17" t="s">
        <v>54</v>
      </c>
      <c r="M2117" s="17" t="s">
        <v>55</v>
      </c>
      <c r="N2117" s="17" t="s">
        <v>56</v>
      </c>
      <c r="O2117" s="17" t="s">
        <v>57</v>
      </c>
      <c r="P2117" s="17" t="s">
        <v>2</v>
      </c>
      <c r="Q2117" s="17" t="s">
        <v>3</v>
      </c>
      <c r="R2117" s="17" t="s">
        <v>4</v>
      </c>
      <c r="S2117" s="17" t="s">
        <v>5</v>
      </c>
      <c r="U2117" s="28">
        <f t="shared" si="3265"/>
        <v>45</v>
      </c>
      <c r="V2117" s="28">
        <f t="shared" si="3266"/>
        <v>204</v>
      </c>
      <c r="X2117" s="1" t="s">
        <v>48</v>
      </c>
    </row>
    <row r="2118" spans="1:24" x14ac:dyDescent="0.3">
      <c r="A2118" s="28">
        <f t="shared" si="3289"/>
        <v>45205</v>
      </c>
      <c r="B2118" s="63" t="s">
        <v>9</v>
      </c>
      <c r="C2118" s="63"/>
      <c r="D2118" s="71" t="str">
        <f t="shared" si="3293"/>
        <v>RBC - CAL 0439</v>
      </c>
      <c r="E2118" s="71"/>
      <c r="F2118" s="71"/>
      <c r="G2118" s="71"/>
      <c r="H2118" s="71"/>
      <c r="J2118" s="17">
        <f t="shared" ref="J2118" si="3294">COUNTA(B2130:B2139)</f>
        <v>3</v>
      </c>
      <c r="K2118" s="17">
        <f t="shared" ref="K2118" si="3295">IF(L2118-1&lt;2,0,L2118-1)</f>
        <v>0</v>
      </c>
      <c r="L2118" s="17">
        <f t="shared" ref="L2118" si="3296">IF(M2118-1&lt;2,0,M2118-1)</f>
        <v>0</v>
      </c>
      <c r="M2118" s="17">
        <f t="shared" ref="M2118" si="3297">IF(N2118-1&lt;2,0,N2118-1)</f>
        <v>0</v>
      </c>
      <c r="N2118" s="17">
        <f t="shared" ref="N2118" si="3298">IF(O2118-1&lt;2,0,O2118-1)</f>
        <v>0</v>
      </c>
      <c r="O2118" s="17">
        <f t="shared" ref="O2118" si="3299">IF(P2118-1&lt;2,0,P2118-1)</f>
        <v>0</v>
      </c>
      <c r="P2118" s="17">
        <f t="shared" ref="P2118" si="3300">IF(Q2118-1&lt;2,0,Q2118-1)</f>
        <v>0</v>
      </c>
      <c r="Q2118" s="17">
        <f t="shared" ref="Q2118" si="3301">IF(R2118-1&lt;2,0,R2118-1)</f>
        <v>0</v>
      </c>
      <c r="R2118" s="17">
        <f t="shared" ref="R2118" si="3302">IF(S2118-1&lt;2,0,S2118-1)</f>
        <v>2</v>
      </c>
      <c r="S2118" s="17">
        <f t="shared" ref="S2118" si="3303">J2118</f>
        <v>3</v>
      </c>
      <c r="U2118" s="28">
        <f t="shared" si="3265"/>
        <v>45</v>
      </c>
      <c r="V2118" s="28">
        <f t="shared" si="3266"/>
        <v>205</v>
      </c>
      <c r="X2118" s="1" t="s">
        <v>49</v>
      </c>
    </row>
    <row r="2119" spans="1:24" x14ac:dyDescent="0.3">
      <c r="A2119" s="28">
        <f t="shared" si="3289"/>
        <v>45206</v>
      </c>
      <c r="B2119" s="63" t="s">
        <v>10</v>
      </c>
      <c r="C2119" s="63"/>
      <c r="D2119" s="76" t="s">
        <v>127</v>
      </c>
      <c r="E2119" s="71"/>
      <c r="F2119" s="71"/>
      <c r="G2119" s="71"/>
      <c r="H2119" s="71"/>
      <c r="J2119" s="28" t="str">
        <f t="shared" ref="J2119" si="3304">CONCATENATE(J2118,1)</f>
        <v>31</v>
      </c>
      <c r="K2119" s="29">
        <f t="shared" ref="K2119" si="3305">IF(K2118=0,0,VLOOKUP(J2119,J2123:S2153,K2118,FALSE))</f>
        <v>0</v>
      </c>
      <c r="L2119" s="29">
        <f t="shared" ref="L2119" si="3306">IF(L2118=0,0,VLOOKUP(J2119,J2123:S2153,L2118,FALSE))</f>
        <v>0</v>
      </c>
      <c r="M2119" s="29">
        <f t="shared" ref="M2119" si="3307">IF(M2118=0,0,VLOOKUP(J2119,J2123:S2153,M2118,FALSE))</f>
        <v>0</v>
      </c>
      <c r="N2119" s="29">
        <f t="shared" ref="N2119" si="3308">IF(N2118=0,0,VLOOKUP(J2119,J2123:S2153,N2118,FALSE))</f>
        <v>0</v>
      </c>
      <c r="O2119" s="29">
        <f t="shared" ref="O2119" si="3309">IF(O2118=0,0,VLOOKUP(J2119,J2123:S2153,O2118,FALSE))</f>
        <v>0</v>
      </c>
      <c r="P2119" s="29">
        <f t="shared" ref="P2119" si="3310">IF(P2118=0,0,VLOOKUP(J2119,J2123:S2153,P2118,FALSE))</f>
        <v>0</v>
      </c>
      <c r="Q2119" s="29">
        <f t="shared" ref="Q2119" si="3311">IF(Q2118=0,0,VLOOKUP(J2119,J2123:S2153,Q2118,FALSE))</f>
        <v>0</v>
      </c>
      <c r="R2119" s="29">
        <f t="shared" ref="R2119" si="3312">IF(R2118=0,0,VLOOKUP(J2119,J2123:S2153,R2118,FALSE))</f>
        <v>0.9900666579532087</v>
      </c>
      <c r="S2119" s="29">
        <f t="shared" ref="S2119" si="3313">IF(S2118=0,0,VLOOKUP(J2119,J2123:S2153,S2118,FALSE))</f>
        <v>0.28133577310155289</v>
      </c>
      <c r="U2119" s="28">
        <f t="shared" si="3265"/>
        <v>45</v>
      </c>
      <c r="V2119" s="28">
        <f t="shared" si="3266"/>
        <v>206</v>
      </c>
      <c r="X2119" s="1" t="s">
        <v>50</v>
      </c>
    </row>
    <row r="2120" spans="1:24" x14ac:dyDescent="0.3">
      <c r="A2120" s="28">
        <f t="shared" si="3289"/>
        <v>45207</v>
      </c>
      <c r="B2120" s="63" t="s">
        <v>11</v>
      </c>
      <c r="C2120" s="63"/>
      <c r="D2120" s="64">
        <v>45373</v>
      </c>
      <c r="E2120" s="64"/>
      <c r="F2120" s="64"/>
      <c r="G2120" s="64"/>
      <c r="H2120" s="64"/>
      <c r="J2120" s="28" t="str">
        <f t="shared" ref="J2120" si="3314">CONCATENATE(J2118,2)</f>
        <v>32</v>
      </c>
      <c r="K2120" s="22">
        <f t="shared" ref="K2120" si="3315">IF(K2118=0,0,VLOOKUP(J2120,J2123:S2153,K2118,FALSE))</f>
        <v>0</v>
      </c>
      <c r="L2120" s="22">
        <f t="shared" ref="L2120" si="3316">IF(L2118=0,0,VLOOKUP(J2120,J2123:S2153,L2118,FALSE))</f>
        <v>0</v>
      </c>
      <c r="M2120" s="22">
        <f t="shared" ref="M2120" si="3317">IF(M2118=0,0,VLOOKUP(J2120,J2123:S2153,M2118,FALSE))</f>
        <v>0</v>
      </c>
      <c r="N2120" s="22">
        <f t="shared" ref="N2120" si="3318">IF(N2118=0,0,VLOOKUP(J2120,J2123:S2153,N2118,FALSE))</f>
        <v>0</v>
      </c>
      <c r="O2120" s="22">
        <f t="shared" ref="O2120" si="3319">IF(O2118=0,0,VLOOKUP(J2120,J2123:S2153,O2118,FALSE))</f>
        <v>0</v>
      </c>
      <c r="P2120" s="22">
        <f t="shared" ref="P2120" si="3320">IF(P2118=0,0,VLOOKUP(J2120,J2123:S2153,P2118,FALSE))</f>
        <v>0</v>
      </c>
      <c r="Q2120" s="22">
        <f t="shared" ref="Q2120" si="3321">IF(Q2118=0,0,VLOOKUP(J2120,J2123:S2153,Q2118,FALSE))</f>
        <v>0</v>
      </c>
      <c r="R2120" s="22">
        <f t="shared" ref="R2120" si="3322">IF(R2118=0,0,VLOOKUP(J2120,J2123:S2153,R2118,FALSE))</f>
        <v>5.659556945395796E-3</v>
      </c>
      <c r="S2120" s="22">
        <f t="shared" ref="S2120" si="3323">IF(S2118=0,0,VLOOKUP(J2120,J2123:S2153,S2118,FALSE))</f>
        <v>0.14880904299408387</v>
      </c>
      <c r="U2120" s="28">
        <f t="shared" si="3265"/>
        <v>45</v>
      </c>
      <c r="V2120" s="28">
        <f t="shared" si="3266"/>
        <v>207</v>
      </c>
    </row>
    <row r="2121" spans="1:24" x14ac:dyDescent="0.3">
      <c r="A2121" s="28">
        <f t="shared" si="3289"/>
        <v>45208</v>
      </c>
      <c r="B2121" s="63" t="s">
        <v>12</v>
      </c>
      <c r="C2121" s="63"/>
      <c r="D2121" s="65">
        <v>45747</v>
      </c>
      <c r="E2121" s="65"/>
      <c r="F2121" s="65"/>
      <c r="G2121" s="65"/>
      <c r="H2121" s="65"/>
      <c r="J2121" s="28" t="str">
        <f t="shared" ref="J2121" si="3324">CONCATENATE(J2118,3)</f>
        <v>33</v>
      </c>
      <c r="K2121" s="22"/>
      <c r="L2121" s="22"/>
      <c r="M2121" s="22"/>
      <c r="N2121" s="22" t="s">
        <v>58</v>
      </c>
      <c r="O2121" s="29">
        <f t="shared" ref="O2121" si="3325">J2118-2</f>
        <v>1</v>
      </c>
      <c r="P2121" s="22" t="s">
        <v>59</v>
      </c>
      <c r="Q2121" s="29">
        <f t="shared" ref="Q2121" si="3326">VLOOKUP(J2121,J2123:S2153,3,FALSE)</f>
        <v>8.083992486288416E-2</v>
      </c>
      <c r="R2121" s="22" t="s">
        <v>60</v>
      </c>
      <c r="S2121" s="22">
        <f t="shared" ref="S2121" si="3327">VLOOKUP(J2121,J2123:S2153,2,FALSE)</f>
        <v>0.99996732453274073</v>
      </c>
      <c r="U2121" s="28">
        <f t="shared" si="3265"/>
        <v>45</v>
      </c>
      <c r="V2121" s="28">
        <f t="shared" si="3266"/>
        <v>208</v>
      </c>
    </row>
    <row r="2122" spans="1:24" x14ac:dyDescent="0.3">
      <c r="A2122" s="28">
        <f t="shared" si="3289"/>
        <v>45209</v>
      </c>
      <c r="B2122" s="63" t="s">
        <v>13</v>
      </c>
      <c r="C2122" s="63"/>
      <c r="D2122" s="15">
        <v>0.1</v>
      </c>
      <c r="E2122" s="66" t="s">
        <v>14</v>
      </c>
      <c r="F2122" s="66"/>
      <c r="G2122" s="66"/>
      <c r="H2122" s="6" t="s">
        <v>64</v>
      </c>
      <c r="J2122" s="17"/>
      <c r="K2122" s="17">
        <v>3</v>
      </c>
      <c r="L2122" s="17">
        <v>3</v>
      </c>
      <c r="M2122" s="17"/>
      <c r="N2122" s="17"/>
      <c r="O2122" s="17"/>
      <c r="P2122" s="17"/>
      <c r="Q2122" s="17"/>
      <c r="R2122" s="17"/>
      <c r="S2122" s="17"/>
      <c r="U2122" s="28">
        <f t="shared" si="3265"/>
        <v>45</v>
      </c>
      <c r="V2122" s="28">
        <f t="shared" si="3266"/>
        <v>209</v>
      </c>
    </row>
    <row r="2123" spans="1:24" x14ac:dyDescent="0.3">
      <c r="A2123" s="28">
        <f t="shared" si="3289"/>
        <v>45210</v>
      </c>
      <c r="B2123" s="63" t="s">
        <v>15</v>
      </c>
      <c r="C2123" s="63"/>
      <c r="D2123" s="2">
        <f t="shared" ref="D2123" si="3328">MIN(B2130:B2139)</f>
        <v>15</v>
      </c>
      <c r="E2123" s="3" t="s">
        <v>16</v>
      </c>
      <c r="F2123" s="2">
        <f t="shared" ref="F2123" si="3329">MAX(B2130:B2139)</f>
        <v>35</v>
      </c>
      <c r="G2123" s="4" t="str">
        <f t="shared" ref="G2123" si="3330">IF(H2122="","",H2122)</f>
        <v>°C</v>
      </c>
      <c r="H2123" s="14"/>
      <c r="J2123" s="28" t="str">
        <f t="shared" ref="J2123" si="3331">CONCATENATE(K2122,1)</f>
        <v>31</v>
      </c>
      <c r="K2123" s="22">
        <f t="array" ref="K2123:L2125">LINEST(B2130:B2132,C2130:C2132^{1},TRUE,TRUE)</f>
        <v>0.9900666579532087</v>
      </c>
      <c r="L2123" s="22">
        <v>0.28133577310155289</v>
      </c>
      <c r="M2123" s="17"/>
      <c r="N2123" s="17"/>
      <c r="O2123" s="17"/>
      <c r="P2123" s="17"/>
      <c r="Q2123" s="17"/>
      <c r="R2123" s="17"/>
      <c r="S2123" s="17"/>
      <c r="U2123" s="28">
        <f t="shared" si="3265"/>
        <v>45</v>
      </c>
      <c r="V2123" s="28">
        <f t="shared" si="3266"/>
        <v>210</v>
      </c>
    </row>
    <row r="2124" spans="1:24" x14ac:dyDescent="0.3">
      <c r="A2124" s="28">
        <f t="shared" si="3289"/>
        <v>45211</v>
      </c>
      <c r="J2124" s="28" t="str">
        <f t="shared" ref="J2124" si="3332">CONCATENATE(K2122,2)</f>
        <v>32</v>
      </c>
      <c r="K2124" s="22">
        <v>5.659556945395796E-3</v>
      </c>
      <c r="L2124" s="22">
        <v>0.14880904299408387</v>
      </c>
      <c r="M2124" s="17"/>
      <c r="N2124" s="17"/>
      <c r="O2124" s="17"/>
      <c r="P2124" s="17"/>
      <c r="Q2124" s="17"/>
      <c r="R2124" s="17"/>
      <c r="S2124" s="17"/>
      <c r="U2124" s="28">
        <f t="shared" si="3265"/>
        <v>45</v>
      </c>
      <c r="V2124" s="28">
        <f t="shared" si="3266"/>
        <v>211</v>
      </c>
    </row>
    <row r="2125" spans="1:24" x14ac:dyDescent="0.3">
      <c r="A2125" s="28">
        <f t="shared" si="3289"/>
        <v>45212</v>
      </c>
      <c r="B2125" s="67" t="s">
        <v>17</v>
      </c>
      <c r="C2125" s="67"/>
      <c r="D2125" s="67"/>
      <c r="E2125" s="67"/>
      <c r="F2125" s="67"/>
      <c r="G2125" s="68" t="s">
        <v>31</v>
      </c>
      <c r="H2125" s="69"/>
      <c r="J2125" s="28" t="str">
        <f t="shared" ref="J2125" si="3333">CONCATENATE(K2122,3)</f>
        <v>33</v>
      </c>
      <c r="K2125" s="22">
        <v>0.99996732453274073</v>
      </c>
      <c r="L2125" s="22">
        <v>8.083992486288416E-2</v>
      </c>
      <c r="M2125" s="17"/>
      <c r="N2125" s="17"/>
      <c r="O2125" s="17"/>
      <c r="P2125" s="17"/>
      <c r="Q2125" s="17"/>
      <c r="R2125" s="17"/>
      <c r="S2125" s="17"/>
      <c r="U2125" s="28">
        <f t="shared" si="3265"/>
        <v>45</v>
      </c>
      <c r="V2125" s="28">
        <f t="shared" si="3266"/>
        <v>212</v>
      </c>
    </row>
    <row r="2126" spans="1:24" x14ac:dyDescent="0.3">
      <c r="A2126" s="28">
        <f t="shared" si="3289"/>
        <v>45213</v>
      </c>
      <c r="B2126" s="66" t="s">
        <v>18</v>
      </c>
      <c r="C2126" s="66"/>
      <c r="D2126" s="66"/>
      <c r="E2126" s="66" t="str">
        <f t="shared" ref="E2126" si="3334">IF(D2119="","",D2119)</f>
        <v>R0013/24</v>
      </c>
      <c r="F2126" s="66"/>
      <c r="G2126" s="4" t="s">
        <v>18</v>
      </c>
      <c r="H2126" s="16" t="s">
        <v>106</v>
      </c>
      <c r="J2126" s="17"/>
      <c r="K2126" s="17">
        <v>4</v>
      </c>
      <c r="L2126" s="17">
        <v>4</v>
      </c>
      <c r="M2126" s="17">
        <v>4</v>
      </c>
      <c r="N2126" s="17"/>
      <c r="O2126" s="17"/>
      <c r="P2126" s="17"/>
      <c r="Q2126" s="17"/>
      <c r="R2126" s="17"/>
      <c r="S2126" s="17"/>
      <c r="U2126" s="28">
        <f t="shared" si="3265"/>
        <v>45</v>
      </c>
      <c r="V2126" s="28">
        <f t="shared" si="3266"/>
        <v>213</v>
      </c>
    </row>
    <row r="2127" spans="1:24" ht="15" customHeight="1" x14ac:dyDescent="0.3">
      <c r="A2127" s="28">
        <f t="shared" si="3289"/>
        <v>45214</v>
      </c>
      <c r="B2127" s="5" t="s">
        <v>19</v>
      </c>
      <c r="C2127" s="5" t="s">
        <v>20</v>
      </c>
      <c r="D2127" s="5" t="s">
        <v>21</v>
      </c>
      <c r="E2127" s="5"/>
      <c r="F2127" s="70" t="s">
        <v>33</v>
      </c>
      <c r="G2127" s="5" t="s">
        <v>19</v>
      </c>
      <c r="H2127" s="5" t="s">
        <v>20</v>
      </c>
      <c r="J2127" s="28" t="str">
        <f t="shared" ref="J2127" si="3335">CONCATENATE(K2126,1)</f>
        <v>41</v>
      </c>
      <c r="K2127" s="22" t="e">
        <f t="array" ref="K2127:M2129">LINEST(B2130:B2133,C2130:C2133^{1,2},TRUE,TRUE)</f>
        <v>#VALUE!</v>
      </c>
      <c r="L2127" s="22" t="e">
        <v>#VALUE!</v>
      </c>
      <c r="M2127" s="22" t="e">
        <v>#VALUE!</v>
      </c>
      <c r="N2127" s="17"/>
      <c r="O2127" s="17"/>
      <c r="P2127" s="17"/>
      <c r="Q2127" s="17"/>
      <c r="R2127" s="17"/>
      <c r="S2127" s="17"/>
      <c r="U2127" s="28">
        <f t="shared" si="3265"/>
        <v>45</v>
      </c>
      <c r="V2127" s="28">
        <f t="shared" si="3266"/>
        <v>214</v>
      </c>
    </row>
    <row r="2128" spans="1:24" x14ac:dyDescent="0.3">
      <c r="A2128" s="28">
        <f t="shared" si="3289"/>
        <v>45215</v>
      </c>
      <c r="B2128" s="5" t="s">
        <v>22</v>
      </c>
      <c r="C2128" s="5" t="s">
        <v>23</v>
      </c>
      <c r="D2128" s="5" t="s">
        <v>24</v>
      </c>
      <c r="E2128" s="5" t="s">
        <v>32</v>
      </c>
      <c r="F2128" s="70"/>
      <c r="G2128" s="5" t="s">
        <v>22</v>
      </c>
      <c r="H2128" s="5" t="s">
        <v>23</v>
      </c>
      <c r="J2128" s="28" t="str">
        <f t="shared" ref="J2128" si="3336">CONCATENATE(K2126,2)</f>
        <v>42</v>
      </c>
      <c r="K2128" s="22" t="e">
        <v>#VALUE!</v>
      </c>
      <c r="L2128" s="22" t="e">
        <v>#VALUE!</v>
      </c>
      <c r="M2128" s="22" t="e">
        <v>#VALUE!</v>
      </c>
      <c r="N2128" s="17"/>
      <c r="O2128" s="17"/>
      <c r="P2128" s="17"/>
      <c r="Q2128" s="17"/>
      <c r="R2128" s="17"/>
      <c r="S2128" s="17"/>
      <c r="U2128" s="28">
        <f t="shared" si="3265"/>
        <v>45</v>
      </c>
      <c r="V2128" s="28">
        <f t="shared" si="3266"/>
        <v>215</v>
      </c>
    </row>
    <row r="2129" spans="1:22" x14ac:dyDescent="0.3">
      <c r="A2129" s="28">
        <f t="shared" si="3289"/>
        <v>45216</v>
      </c>
      <c r="B2129" s="6" t="str">
        <f t="shared" ref="B2129" si="3337">IF(H2122="","",H2122)</f>
        <v>°C</v>
      </c>
      <c r="C2129" s="6" t="str">
        <f t="shared" ref="C2129" si="3338">IF(H2122="","",H2122)</f>
        <v>°C</v>
      </c>
      <c r="D2129" s="6" t="str">
        <f t="shared" ref="D2129" si="3339">IF(H2122="","",H2122)</f>
        <v>°C</v>
      </c>
      <c r="E2129" s="6"/>
      <c r="F2129" s="6"/>
      <c r="G2129" s="6" t="str">
        <f t="shared" ref="G2129" si="3340">IF(H2122="","",H2122)</f>
        <v>°C</v>
      </c>
      <c r="H2129" s="6" t="str">
        <f t="shared" ref="H2129" si="3341">IF(H2122="","",H2122)</f>
        <v>°C</v>
      </c>
      <c r="J2129" s="28" t="str">
        <f t="shared" ref="J2129" si="3342">CONCATENATE(K2126,3)</f>
        <v>43</v>
      </c>
      <c r="K2129" s="22" t="e">
        <v>#VALUE!</v>
      </c>
      <c r="L2129" s="22" t="e">
        <v>#VALUE!</v>
      </c>
      <c r="M2129" s="22" t="e">
        <v>#VALUE!</v>
      </c>
      <c r="N2129" s="17"/>
      <c r="O2129" s="17"/>
      <c r="P2129" s="17"/>
      <c r="Q2129" s="17"/>
      <c r="R2129" s="17"/>
      <c r="S2129" s="17"/>
      <c r="U2129" s="28">
        <f t="shared" si="3265"/>
        <v>45</v>
      </c>
      <c r="V2129" s="28">
        <f t="shared" si="3266"/>
        <v>216</v>
      </c>
    </row>
    <row r="2130" spans="1:22" x14ac:dyDescent="0.3">
      <c r="A2130" s="28">
        <f t="shared" si="3289"/>
        <v>45217</v>
      </c>
      <c r="B2130" s="26">
        <v>15</v>
      </c>
      <c r="C2130" s="26">
        <v>14.9</v>
      </c>
      <c r="D2130" s="26">
        <v>0.1</v>
      </c>
      <c r="E2130" s="9">
        <v>2</v>
      </c>
      <c r="F2130" s="26">
        <v>1000000</v>
      </c>
      <c r="G2130" s="27">
        <v>15</v>
      </c>
      <c r="H2130" s="27">
        <v>14.9</v>
      </c>
      <c r="J2130" s="17"/>
      <c r="K2130" s="17">
        <v>5</v>
      </c>
      <c r="L2130" s="17">
        <v>5</v>
      </c>
      <c r="M2130" s="17">
        <v>5</v>
      </c>
      <c r="N2130" s="17">
        <v>5</v>
      </c>
      <c r="O2130" s="17"/>
      <c r="P2130" s="17"/>
      <c r="Q2130" s="17"/>
      <c r="R2130" s="17"/>
      <c r="S2130" s="17"/>
      <c r="U2130" s="28">
        <f t="shared" si="3265"/>
        <v>45</v>
      </c>
      <c r="V2130" s="28">
        <f t="shared" si="3266"/>
        <v>217</v>
      </c>
    </row>
    <row r="2131" spans="1:22" x14ac:dyDescent="0.3">
      <c r="A2131" s="28">
        <f t="shared" si="3289"/>
        <v>45218</v>
      </c>
      <c r="B2131" s="26">
        <v>25</v>
      </c>
      <c r="C2131" s="26">
        <v>24.9</v>
      </c>
      <c r="D2131" s="26">
        <v>0.1</v>
      </c>
      <c r="E2131" s="9">
        <v>2</v>
      </c>
      <c r="F2131" s="26">
        <v>1000000</v>
      </c>
      <c r="G2131" s="27">
        <v>25</v>
      </c>
      <c r="H2131" s="27">
        <v>25.1</v>
      </c>
      <c r="J2131" s="28" t="str">
        <f t="shared" ref="J2131" si="3343">CONCATENATE(K2130,1)</f>
        <v>51</v>
      </c>
      <c r="K2131" s="22" t="e">
        <f t="array" ref="K2131:N2133">LINEST(B2130:B2134,C2130:C2134^{1,2,3},TRUE,TRUE)</f>
        <v>#VALUE!</v>
      </c>
      <c r="L2131" s="22" t="e">
        <v>#VALUE!</v>
      </c>
      <c r="M2131" s="22" t="e">
        <v>#VALUE!</v>
      </c>
      <c r="N2131" s="22" t="e">
        <v>#VALUE!</v>
      </c>
      <c r="O2131" s="17"/>
      <c r="P2131" s="17"/>
      <c r="Q2131" s="17"/>
      <c r="R2131" s="17"/>
      <c r="S2131" s="17"/>
      <c r="U2131" s="28">
        <f t="shared" si="3265"/>
        <v>45</v>
      </c>
      <c r="V2131" s="28">
        <f t="shared" si="3266"/>
        <v>218</v>
      </c>
    </row>
    <row r="2132" spans="1:22" x14ac:dyDescent="0.3">
      <c r="A2132" s="28">
        <f t="shared" si="3289"/>
        <v>45219</v>
      </c>
      <c r="B2132" s="26">
        <v>35</v>
      </c>
      <c r="C2132" s="26">
        <v>35.1</v>
      </c>
      <c r="D2132" s="26">
        <v>0.1</v>
      </c>
      <c r="E2132" s="9">
        <v>2</v>
      </c>
      <c r="F2132" s="26">
        <v>1000000</v>
      </c>
      <c r="G2132" s="27">
        <v>35</v>
      </c>
      <c r="H2132" s="27">
        <v>35.299999999999997</v>
      </c>
      <c r="J2132" s="28" t="str">
        <f t="shared" ref="J2132" si="3344">CONCATENATE(K2130,2)</f>
        <v>52</v>
      </c>
      <c r="K2132" s="22" t="e">
        <v>#VALUE!</v>
      </c>
      <c r="L2132" s="22" t="e">
        <v>#VALUE!</v>
      </c>
      <c r="M2132" s="22" t="e">
        <v>#VALUE!</v>
      </c>
      <c r="N2132" s="22" t="e">
        <v>#VALUE!</v>
      </c>
      <c r="O2132" s="17"/>
      <c r="P2132" s="17"/>
      <c r="Q2132" s="17"/>
      <c r="R2132" s="17"/>
      <c r="S2132" s="17"/>
      <c r="U2132" s="28">
        <f t="shared" si="3265"/>
        <v>45</v>
      </c>
      <c r="V2132" s="28">
        <f t="shared" si="3266"/>
        <v>219</v>
      </c>
    </row>
    <row r="2133" spans="1:22" x14ac:dyDescent="0.3">
      <c r="A2133" s="28">
        <f t="shared" si="3289"/>
        <v>45220</v>
      </c>
      <c r="B2133" s="26"/>
      <c r="C2133" s="26"/>
      <c r="D2133" s="26"/>
      <c r="E2133" s="9"/>
      <c r="F2133" s="26"/>
      <c r="G2133" s="27"/>
      <c r="H2133" s="27"/>
      <c r="J2133" s="28" t="str">
        <f t="shared" ref="J2133" si="3345">CONCATENATE(K2130,3)</f>
        <v>53</v>
      </c>
      <c r="K2133" s="22" t="e">
        <v>#VALUE!</v>
      </c>
      <c r="L2133" s="22" t="e">
        <v>#VALUE!</v>
      </c>
      <c r="M2133" s="22" t="e">
        <v>#VALUE!</v>
      </c>
      <c r="N2133" s="22" t="e">
        <v>#VALUE!</v>
      </c>
      <c r="O2133" s="17"/>
      <c r="P2133" s="17"/>
      <c r="Q2133" s="17"/>
      <c r="R2133" s="17"/>
      <c r="S2133" s="17"/>
      <c r="U2133" s="28">
        <f t="shared" si="3265"/>
        <v>45</v>
      </c>
      <c r="V2133" s="28">
        <f t="shared" si="3266"/>
        <v>220</v>
      </c>
    </row>
    <row r="2134" spans="1:22" x14ac:dyDescent="0.3">
      <c r="A2134" s="28">
        <f t="shared" si="3289"/>
        <v>45221</v>
      </c>
      <c r="B2134" s="26"/>
      <c r="C2134" s="26"/>
      <c r="D2134" s="26"/>
      <c r="E2134" s="9"/>
      <c r="F2134" s="26"/>
      <c r="G2134" s="27"/>
      <c r="H2134" s="27"/>
      <c r="J2134" s="17"/>
      <c r="K2134" s="17">
        <v>6</v>
      </c>
      <c r="L2134" s="17">
        <v>6</v>
      </c>
      <c r="M2134" s="17">
        <v>6</v>
      </c>
      <c r="N2134" s="17">
        <v>6</v>
      </c>
      <c r="O2134" s="17">
        <v>6</v>
      </c>
      <c r="P2134" s="17"/>
      <c r="Q2134" s="17"/>
      <c r="R2134" s="17"/>
      <c r="S2134" s="17"/>
      <c r="U2134" s="28">
        <f t="shared" si="3265"/>
        <v>45</v>
      </c>
      <c r="V2134" s="28">
        <f t="shared" si="3266"/>
        <v>221</v>
      </c>
    </row>
    <row r="2135" spans="1:22" x14ac:dyDescent="0.3">
      <c r="A2135" s="28">
        <f t="shared" si="3289"/>
        <v>45222</v>
      </c>
      <c r="B2135" s="26"/>
      <c r="C2135" s="26"/>
      <c r="D2135" s="26"/>
      <c r="E2135" s="9"/>
      <c r="F2135" s="26"/>
      <c r="G2135" s="27"/>
      <c r="H2135" s="27"/>
      <c r="J2135" s="28" t="str">
        <f t="shared" ref="J2135" si="3346">CONCATENATE(K2134,1)</f>
        <v>61</v>
      </c>
      <c r="K2135" s="22" t="e">
        <f t="array" ref="K2135:O2137">LINEST(B2130:B2135,C2130:C2135^{1,2,3,4},TRUE,TRUE)</f>
        <v>#VALUE!</v>
      </c>
      <c r="L2135" s="22" t="e">
        <v>#VALUE!</v>
      </c>
      <c r="M2135" s="22" t="e">
        <v>#VALUE!</v>
      </c>
      <c r="N2135" s="22" t="e">
        <v>#VALUE!</v>
      </c>
      <c r="O2135" s="22" t="e">
        <v>#VALUE!</v>
      </c>
      <c r="P2135" s="17"/>
      <c r="Q2135" s="17"/>
      <c r="R2135" s="17"/>
      <c r="S2135" s="17"/>
      <c r="U2135" s="28">
        <f t="shared" si="3265"/>
        <v>45</v>
      </c>
      <c r="V2135" s="28">
        <f t="shared" si="3266"/>
        <v>222</v>
      </c>
    </row>
    <row r="2136" spans="1:22" x14ac:dyDescent="0.3">
      <c r="A2136" s="28">
        <f t="shared" si="3289"/>
        <v>45223</v>
      </c>
      <c r="B2136" s="26"/>
      <c r="C2136" s="26"/>
      <c r="D2136" s="26"/>
      <c r="E2136" s="9"/>
      <c r="F2136" s="26"/>
      <c r="G2136" s="27"/>
      <c r="H2136" s="27"/>
      <c r="J2136" s="28" t="str">
        <f t="shared" ref="J2136" si="3347">CONCATENATE(K2134,2)</f>
        <v>62</v>
      </c>
      <c r="K2136" s="22" t="e">
        <v>#VALUE!</v>
      </c>
      <c r="L2136" s="22" t="e">
        <v>#VALUE!</v>
      </c>
      <c r="M2136" s="22" t="e">
        <v>#VALUE!</v>
      </c>
      <c r="N2136" s="22" t="e">
        <v>#VALUE!</v>
      </c>
      <c r="O2136" s="22" t="e">
        <v>#VALUE!</v>
      </c>
      <c r="P2136" s="17"/>
      <c r="Q2136" s="17"/>
      <c r="R2136" s="17"/>
      <c r="S2136" s="17"/>
      <c r="U2136" s="28">
        <f t="shared" si="3265"/>
        <v>45</v>
      </c>
      <c r="V2136" s="28">
        <f t="shared" si="3266"/>
        <v>223</v>
      </c>
    </row>
    <row r="2137" spans="1:22" x14ac:dyDescent="0.3">
      <c r="A2137" s="28">
        <f t="shared" si="3289"/>
        <v>45224</v>
      </c>
      <c r="B2137" s="26"/>
      <c r="C2137" s="26"/>
      <c r="D2137" s="26"/>
      <c r="E2137" s="9"/>
      <c r="F2137" s="26"/>
      <c r="G2137" s="27"/>
      <c r="H2137" s="27"/>
      <c r="J2137" s="28" t="str">
        <f t="shared" ref="J2137" si="3348">CONCATENATE(K2134,3)</f>
        <v>63</v>
      </c>
      <c r="K2137" s="22" t="e">
        <v>#VALUE!</v>
      </c>
      <c r="L2137" s="22" t="e">
        <v>#VALUE!</v>
      </c>
      <c r="M2137" s="22" t="e">
        <v>#VALUE!</v>
      </c>
      <c r="N2137" s="22" t="e">
        <v>#VALUE!</v>
      </c>
      <c r="O2137" s="22" t="e">
        <v>#VALUE!</v>
      </c>
      <c r="P2137" s="17"/>
      <c r="Q2137" s="17"/>
      <c r="R2137" s="17"/>
      <c r="S2137" s="17"/>
      <c r="U2137" s="28">
        <f t="shared" si="3265"/>
        <v>45</v>
      </c>
      <c r="V2137" s="28">
        <f t="shared" si="3266"/>
        <v>224</v>
      </c>
    </row>
    <row r="2138" spans="1:22" x14ac:dyDescent="0.3">
      <c r="A2138" s="28">
        <f t="shared" si="3289"/>
        <v>45225</v>
      </c>
      <c r="B2138" s="26"/>
      <c r="C2138" s="26"/>
      <c r="D2138" s="26"/>
      <c r="E2138" s="9"/>
      <c r="F2138" s="26"/>
      <c r="G2138" s="27"/>
      <c r="H2138" s="27"/>
      <c r="J2138" s="17"/>
      <c r="K2138" s="17">
        <v>7</v>
      </c>
      <c r="L2138" s="17">
        <v>7</v>
      </c>
      <c r="M2138" s="17">
        <v>7</v>
      </c>
      <c r="N2138" s="17">
        <v>7</v>
      </c>
      <c r="O2138" s="17">
        <v>7</v>
      </c>
      <c r="P2138" s="17">
        <v>7</v>
      </c>
      <c r="Q2138" s="17"/>
      <c r="R2138" s="17"/>
      <c r="S2138" s="17"/>
      <c r="U2138" s="28">
        <f t="shared" si="3265"/>
        <v>45</v>
      </c>
      <c r="V2138" s="28">
        <f t="shared" si="3266"/>
        <v>225</v>
      </c>
    </row>
    <row r="2139" spans="1:22" x14ac:dyDescent="0.3">
      <c r="A2139" s="28">
        <f t="shared" si="3289"/>
        <v>45226</v>
      </c>
      <c r="B2139" s="26"/>
      <c r="C2139" s="26"/>
      <c r="D2139" s="26"/>
      <c r="E2139" s="9"/>
      <c r="F2139" s="26"/>
      <c r="G2139" s="27"/>
      <c r="H2139" s="27"/>
      <c r="J2139" s="28" t="str">
        <f t="shared" ref="J2139" si="3349">CONCATENATE(K2138,1)</f>
        <v>71</v>
      </c>
      <c r="K2139" s="22" t="e">
        <f t="array" ref="K2139:P2141">LINEST(B2130:B2136,C2130:C2136^{1,2,3,4,5},TRUE,TRUE)</f>
        <v>#VALUE!</v>
      </c>
      <c r="L2139" s="22" t="e">
        <v>#VALUE!</v>
      </c>
      <c r="M2139" s="22" t="e">
        <v>#VALUE!</v>
      </c>
      <c r="N2139" s="22" t="e">
        <v>#VALUE!</v>
      </c>
      <c r="O2139" s="22" t="e">
        <v>#VALUE!</v>
      </c>
      <c r="P2139" s="22" t="e">
        <v>#VALUE!</v>
      </c>
      <c r="Q2139" s="17"/>
      <c r="R2139" s="17"/>
      <c r="S2139" s="17"/>
      <c r="U2139" s="28">
        <f t="shared" si="3265"/>
        <v>45</v>
      </c>
      <c r="V2139" s="28">
        <f t="shared" si="3266"/>
        <v>226</v>
      </c>
    </row>
    <row r="2140" spans="1:22" x14ac:dyDescent="0.3">
      <c r="A2140" s="28">
        <f t="shared" si="3289"/>
        <v>45227</v>
      </c>
      <c r="B2140" s="2">
        <f t="shared" ref="B2140" si="3350">COUNT(B2130:B2139)-2</f>
        <v>1</v>
      </c>
      <c r="J2140" s="28" t="str">
        <f t="shared" ref="J2140" si="3351">CONCATENATE(K2138,2)</f>
        <v>72</v>
      </c>
      <c r="K2140" s="22" t="e">
        <v>#VALUE!</v>
      </c>
      <c r="L2140" s="22" t="e">
        <v>#VALUE!</v>
      </c>
      <c r="M2140" s="22" t="e">
        <v>#VALUE!</v>
      </c>
      <c r="N2140" s="22" t="e">
        <v>#VALUE!</v>
      </c>
      <c r="O2140" s="22" t="e">
        <v>#VALUE!</v>
      </c>
      <c r="P2140" s="22" t="e">
        <v>#VALUE!</v>
      </c>
      <c r="Q2140" s="17"/>
      <c r="R2140" s="17"/>
      <c r="S2140" s="17"/>
      <c r="U2140" s="28">
        <f t="shared" si="3265"/>
        <v>45</v>
      </c>
      <c r="V2140" s="28">
        <f t="shared" si="3266"/>
        <v>227</v>
      </c>
    </row>
    <row r="2141" spans="1:22" x14ac:dyDescent="0.3">
      <c r="A2141" s="28">
        <f t="shared" si="3289"/>
        <v>45228</v>
      </c>
      <c r="J2141" s="28" t="str">
        <f t="shared" ref="J2141" si="3352">CONCATENATE(K2138,3)</f>
        <v>73</v>
      </c>
      <c r="K2141" s="22" t="e">
        <v>#VALUE!</v>
      </c>
      <c r="L2141" s="22" t="e">
        <v>#VALUE!</v>
      </c>
      <c r="M2141" s="22" t="e">
        <v>#VALUE!</v>
      </c>
      <c r="N2141" s="22" t="e">
        <v>#VALUE!</v>
      </c>
      <c r="O2141" s="22" t="e">
        <v>#VALUE!</v>
      </c>
      <c r="P2141" s="22" t="e">
        <v>#VALUE!</v>
      </c>
      <c r="Q2141" s="17"/>
      <c r="R2141" s="17"/>
      <c r="S2141" s="17"/>
      <c r="U2141" s="28">
        <f t="shared" si="3265"/>
        <v>45</v>
      </c>
      <c r="V2141" s="28">
        <f t="shared" si="3266"/>
        <v>228</v>
      </c>
    </row>
    <row r="2142" spans="1:22" x14ac:dyDescent="0.3">
      <c r="A2142" s="28">
        <f t="shared" si="3289"/>
        <v>45229</v>
      </c>
      <c r="B2142" s="66" t="s">
        <v>25</v>
      </c>
      <c r="C2142" s="66"/>
      <c r="D2142" s="66"/>
      <c r="E2142" s="66"/>
      <c r="F2142" s="66"/>
      <c r="G2142" s="66"/>
      <c r="H2142" s="66"/>
      <c r="J2142" s="17"/>
      <c r="K2142" s="17">
        <v>8</v>
      </c>
      <c r="L2142" s="17">
        <v>8</v>
      </c>
      <c r="M2142" s="17">
        <v>8</v>
      </c>
      <c r="N2142" s="17">
        <v>8</v>
      </c>
      <c r="O2142" s="17">
        <v>8</v>
      </c>
      <c r="P2142" s="17">
        <v>8</v>
      </c>
      <c r="Q2142" s="17">
        <v>8</v>
      </c>
      <c r="R2142" s="17"/>
      <c r="S2142" s="17"/>
      <c r="U2142" s="28">
        <f t="shared" si="3265"/>
        <v>45</v>
      </c>
      <c r="V2142" s="28">
        <f t="shared" si="3266"/>
        <v>229</v>
      </c>
    </row>
    <row r="2143" spans="1:22" x14ac:dyDescent="0.3">
      <c r="A2143" s="28">
        <f t="shared" si="3289"/>
        <v>45230</v>
      </c>
      <c r="B2143" s="71"/>
      <c r="C2143" s="71"/>
      <c r="D2143" s="71"/>
      <c r="E2143" s="71"/>
      <c r="F2143" s="71"/>
      <c r="G2143" s="71"/>
      <c r="H2143" s="71"/>
      <c r="J2143" s="28" t="str">
        <f t="shared" ref="J2143" si="3353">CONCATENATE(K2142,1)</f>
        <v>81</v>
      </c>
      <c r="K2143" s="22" t="e">
        <f t="array" ref="K2143:Q2145">LINEST(B2130:B2137,C2130:C2137^{1,2,3,4,5,6},TRUE,TRUE)</f>
        <v>#VALUE!</v>
      </c>
      <c r="L2143" s="22" t="e">
        <v>#VALUE!</v>
      </c>
      <c r="M2143" s="22" t="e">
        <v>#VALUE!</v>
      </c>
      <c r="N2143" s="22" t="e">
        <v>#VALUE!</v>
      </c>
      <c r="O2143" s="22" t="e">
        <v>#VALUE!</v>
      </c>
      <c r="P2143" s="22" t="e">
        <v>#VALUE!</v>
      </c>
      <c r="Q2143" s="22" t="e">
        <v>#VALUE!</v>
      </c>
      <c r="R2143" s="17"/>
      <c r="S2143" s="17"/>
      <c r="U2143" s="28">
        <f t="shared" si="3265"/>
        <v>45</v>
      </c>
      <c r="V2143" s="28">
        <f t="shared" si="3266"/>
        <v>230</v>
      </c>
    </row>
    <row r="2144" spans="1:22" x14ac:dyDescent="0.3">
      <c r="A2144" s="28">
        <f t="shared" si="3289"/>
        <v>45231</v>
      </c>
      <c r="B2144" s="71"/>
      <c r="C2144" s="71"/>
      <c r="D2144" s="71"/>
      <c r="E2144" s="71"/>
      <c r="F2144" s="71"/>
      <c r="G2144" s="71"/>
      <c r="H2144" s="71"/>
      <c r="J2144" s="28" t="str">
        <f t="shared" ref="J2144" si="3354">CONCATENATE(K2142,2)</f>
        <v>82</v>
      </c>
      <c r="K2144" s="22" t="e">
        <v>#VALUE!</v>
      </c>
      <c r="L2144" s="22" t="e">
        <v>#VALUE!</v>
      </c>
      <c r="M2144" s="22" t="e">
        <v>#VALUE!</v>
      </c>
      <c r="N2144" s="22" t="e">
        <v>#VALUE!</v>
      </c>
      <c r="O2144" s="22" t="e">
        <v>#VALUE!</v>
      </c>
      <c r="P2144" s="22" t="e">
        <v>#VALUE!</v>
      </c>
      <c r="Q2144" s="22" t="e">
        <v>#VALUE!</v>
      </c>
      <c r="R2144" s="17"/>
      <c r="S2144" s="17"/>
      <c r="U2144" s="28">
        <f t="shared" si="3265"/>
        <v>45</v>
      </c>
      <c r="V2144" s="28">
        <f t="shared" si="3266"/>
        <v>231</v>
      </c>
    </row>
    <row r="2145" spans="1:22" x14ac:dyDescent="0.3">
      <c r="A2145" s="28">
        <f t="shared" si="3289"/>
        <v>45232</v>
      </c>
      <c r="J2145" s="28" t="str">
        <f t="shared" ref="J2145" si="3355">CONCATENATE(K2142,3)</f>
        <v>83</v>
      </c>
      <c r="K2145" s="22" t="e">
        <v>#VALUE!</v>
      </c>
      <c r="L2145" s="22" t="e">
        <v>#VALUE!</v>
      </c>
      <c r="M2145" s="22" t="e">
        <v>#VALUE!</v>
      </c>
      <c r="N2145" s="22" t="e">
        <v>#VALUE!</v>
      </c>
      <c r="O2145" s="22" t="e">
        <v>#VALUE!</v>
      </c>
      <c r="P2145" s="22" t="e">
        <v>#VALUE!</v>
      </c>
      <c r="Q2145" s="22" t="e">
        <v>#VALUE!</v>
      </c>
      <c r="R2145" s="17"/>
      <c r="S2145" s="17"/>
      <c r="U2145" s="28">
        <f t="shared" si="3265"/>
        <v>45</v>
      </c>
      <c r="V2145" s="28">
        <f t="shared" si="3266"/>
        <v>232</v>
      </c>
    </row>
    <row r="2146" spans="1:22" ht="15" customHeight="1" x14ac:dyDescent="0.3">
      <c r="A2146" s="28">
        <f t="shared" si="3289"/>
        <v>45233</v>
      </c>
      <c r="B2146" s="66" t="s">
        <v>52</v>
      </c>
      <c r="C2146" s="66"/>
      <c r="D2146" s="66"/>
      <c r="E2146" s="10">
        <f>IF(D2116="","",MAX(E2147,E2148))</f>
        <v>0.20000000000000284</v>
      </c>
      <c r="J2146" s="17"/>
      <c r="K2146" s="17">
        <v>9</v>
      </c>
      <c r="L2146" s="17">
        <v>9</v>
      </c>
      <c r="M2146" s="17">
        <v>9</v>
      </c>
      <c r="N2146" s="17">
        <v>9</v>
      </c>
      <c r="O2146" s="17">
        <v>9</v>
      </c>
      <c r="P2146" s="17">
        <v>9</v>
      </c>
      <c r="Q2146" s="17">
        <v>9</v>
      </c>
      <c r="R2146" s="17">
        <v>9</v>
      </c>
      <c r="S2146" s="17"/>
      <c r="U2146" s="28">
        <f t="shared" si="3265"/>
        <v>45</v>
      </c>
      <c r="V2146" s="28">
        <f t="shared" si="3266"/>
        <v>233</v>
      </c>
    </row>
    <row r="2147" spans="1:22" x14ac:dyDescent="0.3">
      <c r="A2147" s="28">
        <f t="shared" si="3289"/>
        <v>45234</v>
      </c>
      <c r="B2147" s="2" t="s">
        <v>26</v>
      </c>
      <c r="C2147" s="2" t="s">
        <v>27</v>
      </c>
      <c r="D2147" s="2" t="s">
        <v>28</v>
      </c>
      <c r="E2147" s="11">
        <f>ABS(MIN(D2148:D2157))</f>
        <v>0</v>
      </c>
      <c r="G2147" s="2" t="s">
        <v>230</v>
      </c>
      <c r="J2147" s="28" t="str">
        <f t="shared" ref="J2147" si="3356">CONCATENATE(K2146,1)</f>
        <v>91</v>
      </c>
      <c r="K2147" s="22" t="e">
        <f t="array" ref="K2147:R2149">LINEST(B2130:B2138,C2130:C2138^{1,2,3,4,5,6,7},TRUE,TRUE)</f>
        <v>#VALUE!</v>
      </c>
      <c r="L2147" s="22" t="e">
        <v>#VALUE!</v>
      </c>
      <c r="M2147" s="22" t="e">
        <v>#VALUE!</v>
      </c>
      <c r="N2147" s="22" t="e">
        <v>#VALUE!</v>
      </c>
      <c r="O2147" s="22" t="e">
        <v>#VALUE!</v>
      </c>
      <c r="P2147" s="22" t="e">
        <v>#VALUE!</v>
      </c>
      <c r="Q2147" s="22" t="e">
        <v>#VALUE!</v>
      </c>
      <c r="R2147" s="22" t="e">
        <v>#VALUE!</v>
      </c>
      <c r="S2147" s="17"/>
      <c r="U2147" s="28">
        <f t="shared" ref="U2147:U2208" si="3357">U2146</f>
        <v>45</v>
      </c>
      <c r="V2147" s="28">
        <f t="shared" ref="V2147:V2208" si="3358">V2146+1</f>
        <v>234</v>
      </c>
    </row>
    <row r="2148" spans="1:22" x14ac:dyDescent="0.3">
      <c r="A2148" s="28">
        <f t="shared" si="3289"/>
        <v>45235</v>
      </c>
      <c r="B2148" s="7">
        <f t="shared" ref="B2148:B2157" si="3359">C2130-B2130</f>
        <v>-9.9999999999999645E-2</v>
      </c>
      <c r="C2148" s="7">
        <f t="shared" ref="C2148:C2157" si="3360">H2130-G2130</f>
        <v>-9.9999999999999645E-2</v>
      </c>
      <c r="D2148" s="7">
        <f>C2148-B2148</f>
        <v>0</v>
      </c>
      <c r="E2148" s="11">
        <f>ABS(MAX(D2148:D2157))</f>
        <v>0.20000000000000284</v>
      </c>
      <c r="F2148" s="13"/>
      <c r="G2148" s="2">
        <f>IF(D2130="","",D2130/E2130)</f>
        <v>0.05</v>
      </c>
      <c r="H2148" s="13"/>
      <c r="J2148" s="28" t="str">
        <f t="shared" ref="J2148" si="3361">CONCATENATE(K2146,2)</f>
        <v>92</v>
      </c>
      <c r="K2148" s="22" t="e">
        <v>#VALUE!</v>
      </c>
      <c r="L2148" s="22" t="e">
        <v>#VALUE!</v>
      </c>
      <c r="M2148" s="22" t="e">
        <v>#VALUE!</v>
      </c>
      <c r="N2148" s="22" t="e">
        <v>#VALUE!</v>
      </c>
      <c r="O2148" s="22" t="e">
        <v>#VALUE!</v>
      </c>
      <c r="P2148" s="22" t="e">
        <v>#VALUE!</v>
      </c>
      <c r="Q2148" s="22" t="e">
        <v>#VALUE!</v>
      </c>
      <c r="R2148" s="22" t="e">
        <v>#VALUE!</v>
      </c>
      <c r="S2148" s="17"/>
      <c r="U2148" s="28">
        <f t="shared" si="3357"/>
        <v>45</v>
      </c>
      <c r="V2148" s="28">
        <f t="shared" si="3358"/>
        <v>235</v>
      </c>
    </row>
    <row r="2149" spans="1:22" x14ac:dyDescent="0.3">
      <c r="A2149" s="28">
        <f t="shared" si="3289"/>
        <v>45236</v>
      </c>
      <c r="B2149" s="7">
        <f t="shared" si="3359"/>
        <v>-0.10000000000000142</v>
      </c>
      <c r="C2149" s="7">
        <f t="shared" si="3360"/>
        <v>0.10000000000000142</v>
      </c>
      <c r="D2149" s="7">
        <f t="shared" ref="D2149:D2157" si="3362">C2149-B2149</f>
        <v>0.20000000000000284</v>
      </c>
      <c r="E2149" s="12" t="s">
        <v>34</v>
      </c>
      <c r="G2149" s="2">
        <f t="shared" ref="G2149:G2157" si="3363">IF(D2131="","",D2131/E2131)</f>
        <v>0.05</v>
      </c>
      <c r="H2149" s="13"/>
      <c r="J2149" s="28" t="str">
        <f t="shared" ref="J2149" si="3364">CONCATENATE(K2146,3)</f>
        <v>93</v>
      </c>
      <c r="K2149" s="22" t="e">
        <v>#VALUE!</v>
      </c>
      <c r="L2149" s="22" t="e">
        <v>#VALUE!</v>
      </c>
      <c r="M2149" s="22" t="e">
        <v>#VALUE!</v>
      </c>
      <c r="N2149" s="22" t="e">
        <v>#VALUE!</v>
      </c>
      <c r="O2149" s="22" t="e">
        <v>#VALUE!</v>
      </c>
      <c r="P2149" s="22" t="e">
        <v>#VALUE!</v>
      </c>
      <c r="Q2149" s="22" t="e">
        <v>#VALUE!</v>
      </c>
      <c r="R2149" s="22" t="e">
        <v>#VALUE!</v>
      </c>
      <c r="S2149" s="17"/>
      <c r="U2149" s="28">
        <f t="shared" si="3357"/>
        <v>45</v>
      </c>
      <c r="V2149" s="28">
        <f t="shared" si="3358"/>
        <v>236</v>
      </c>
    </row>
    <row r="2150" spans="1:22" x14ac:dyDescent="0.3">
      <c r="A2150" s="28">
        <f t="shared" si="3289"/>
        <v>45237</v>
      </c>
      <c r="B2150" s="7">
        <f t="shared" si="3359"/>
        <v>0.10000000000000142</v>
      </c>
      <c r="C2150" s="7">
        <f t="shared" si="3360"/>
        <v>0.29999999999999716</v>
      </c>
      <c r="D2150" s="7">
        <f t="shared" si="3362"/>
        <v>0.19999999999999574</v>
      </c>
      <c r="E2150" s="10">
        <f>IF(D2116="","",MAX(E2151,E2152))</f>
        <v>0.10000000000000142</v>
      </c>
      <c r="G2150" s="2">
        <f t="shared" si="3363"/>
        <v>0.05</v>
      </c>
      <c r="H2150" s="13"/>
      <c r="J2150" s="17"/>
      <c r="K2150" s="17">
        <v>10</v>
      </c>
      <c r="L2150" s="17">
        <v>10</v>
      </c>
      <c r="M2150" s="17">
        <v>10</v>
      </c>
      <c r="N2150" s="17">
        <v>10</v>
      </c>
      <c r="O2150" s="17">
        <v>10</v>
      </c>
      <c r="P2150" s="17">
        <v>10</v>
      </c>
      <c r="Q2150" s="17">
        <v>10</v>
      </c>
      <c r="R2150" s="17">
        <v>10</v>
      </c>
      <c r="S2150" s="17">
        <v>10</v>
      </c>
      <c r="U2150" s="28">
        <f t="shared" si="3357"/>
        <v>45</v>
      </c>
      <c r="V2150" s="28">
        <f t="shared" si="3358"/>
        <v>237</v>
      </c>
    </row>
    <row r="2151" spans="1:22" x14ac:dyDescent="0.3">
      <c r="A2151" s="28">
        <f t="shared" si="3289"/>
        <v>45238</v>
      </c>
      <c r="B2151" s="7">
        <f t="shared" si="3359"/>
        <v>0</v>
      </c>
      <c r="C2151" s="7">
        <f t="shared" si="3360"/>
        <v>0</v>
      </c>
      <c r="D2151" s="7">
        <f t="shared" si="3362"/>
        <v>0</v>
      </c>
      <c r="E2151" s="11">
        <f>ABS(MIN(B2148:B2157))</f>
        <v>0.10000000000000142</v>
      </c>
      <c r="G2151" s="2" t="str">
        <f t="shared" si="3363"/>
        <v/>
      </c>
      <c r="H2151" s="13"/>
      <c r="J2151" s="28" t="str">
        <f t="shared" ref="J2151" si="3365">CONCATENATE(K2150,1)</f>
        <v>101</v>
      </c>
      <c r="K2151" s="22" t="e">
        <f t="array" ref="K2151:S2153">LINEST(B2130:B2139,C2130:C2139^{1,2,3,4,5,6,7,8},TRUE,TRUE)</f>
        <v>#VALUE!</v>
      </c>
      <c r="L2151" s="22" t="e">
        <v>#VALUE!</v>
      </c>
      <c r="M2151" s="22" t="e">
        <v>#VALUE!</v>
      </c>
      <c r="N2151" s="22" t="e">
        <v>#VALUE!</v>
      </c>
      <c r="O2151" s="22" t="e">
        <v>#VALUE!</v>
      </c>
      <c r="P2151" s="22" t="e">
        <v>#VALUE!</v>
      </c>
      <c r="Q2151" s="22" t="e">
        <v>#VALUE!</v>
      </c>
      <c r="R2151" s="22" t="e">
        <v>#VALUE!</v>
      </c>
      <c r="S2151" s="22" t="e">
        <v>#VALUE!</v>
      </c>
      <c r="U2151" s="28">
        <f t="shared" si="3357"/>
        <v>45</v>
      </c>
      <c r="V2151" s="28">
        <f t="shared" si="3358"/>
        <v>238</v>
      </c>
    </row>
    <row r="2152" spans="1:22" x14ac:dyDescent="0.3">
      <c r="A2152" s="28">
        <f t="shared" si="3289"/>
        <v>45239</v>
      </c>
      <c r="B2152" s="7">
        <f t="shared" si="3359"/>
        <v>0</v>
      </c>
      <c r="C2152" s="7">
        <f t="shared" si="3360"/>
        <v>0</v>
      </c>
      <c r="D2152" s="7">
        <f t="shared" si="3362"/>
        <v>0</v>
      </c>
      <c r="E2152" s="11">
        <f>ABS(MAX(B2148:B2157))</f>
        <v>0.10000000000000142</v>
      </c>
      <c r="G2152" s="2" t="str">
        <f t="shared" si="3363"/>
        <v/>
      </c>
      <c r="H2152" s="13"/>
      <c r="J2152" s="28" t="str">
        <f t="shared" ref="J2152" si="3366">CONCATENATE(K2150,2)</f>
        <v>102</v>
      </c>
      <c r="K2152" s="22" t="e">
        <v>#VALUE!</v>
      </c>
      <c r="L2152" s="22" t="e">
        <v>#VALUE!</v>
      </c>
      <c r="M2152" s="22" t="e">
        <v>#VALUE!</v>
      </c>
      <c r="N2152" s="22" t="e">
        <v>#VALUE!</v>
      </c>
      <c r="O2152" s="22" t="e">
        <v>#VALUE!</v>
      </c>
      <c r="P2152" s="22" t="e">
        <v>#VALUE!</v>
      </c>
      <c r="Q2152" s="22" t="e">
        <v>#VALUE!</v>
      </c>
      <c r="R2152" s="22" t="e">
        <v>#VALUE!</v>
      </c>
      <c r="S2152" s="22" t="e">
        <v>#VALUE!</v>
      </c>
      <c r="U2152" s="28">
        <f t="shared" si="3357"/>
        <v>45</v>
      </c>
      <c r="V2152" s="28">
        <f t="shared" si="3358"/>
        <v>239</v>
      </c>
    </row>
    <row r="2153" spans="1:22" x14ac:dyDescent="0.3">
      <c r="A2153" s="28">
        <f t="shared" si="3289"/>
        <v>45240</v>
      </c>
      <c r="B2153" s="7">
        <f t="shared" si="3359"/>
        <v>0</v>
      </c>
      <c r="C2153" s="7">
        <f t="shared" si="3360"/>
        <v>0</v>
      </c>
      <c r="D2153" s="7">
        <f t="shared" si="3362"/>
        <v>0</v>
      </c>
      <c r="E2153" s="12" t="s">
        <v>231</v>
      </c>
      <c r="G2153" s="2" t="str">
        <f t="shared" si="3363"/>
        <v/>
      </c>
      <c r="H2153" s="13"/>
      <c r="J2153" s="28" t="str">
        <f t="shared" ref="J2153" si="3367">CONCATENATE(K2150,3)</f>
        <v>103</v>
      </c>
      <c r="K2153" s="22" t="e">
        <v>#VALUE!</v>
      </c>
      <c r="L2153" s="22" t="e">
        <v>#VALUE!</v>
      </c>
      <c r="M2153" s="22" t="e">
        <v>#VALUE!</v>
      </c>
      <c r="N2153" s="22" t="e">
        <v>#VALUE!</v>
      </c>
      <c r="O2153" s="22" t="e">
        <v>#VALUE!</v>
      </c>
      <c r="P2153" s="22" t="e">
        <v>#VALUE!</v>
      </c>
      <c r="Q2153" s="22" t="e">
        <v>#VALUE!</v>
      </c>
      <c r="R2153" s="22" t="e">
        <v>#VALUE!</v>
      </c>
      <c r="S2153" s="22" t="e">
        <v>#VALUE!</v>
      </c>
      <c r="U2153" s="28">
        <f t="shared" si="3357"/>
        <v>45</v>
      </c>
      <c r="V2153" s="28">
        <f t="shared" si="3358"/>
        <v>240</v>
      </c>
    </row>
    <row r="2154" spans="1:22" x14ac:dyDescent="0.3">
      <c r="A2154" s="28">
        <f t="shared" si="3289"/>
        <v>45241</v>
      </c>
      <c r="B2154" s="7">
        <f t="shared" si="3359"/>
        <v>0</v>
      </c>
      <c r="C2154" s="7">
        <f t="shared" si="3360"/>
        <v>0</v>
      </c>
      <c r="D2154" s="7">
        <f t="shared" si="3362"/>
        <v>0</v>
      </c>
      <c r="E2154" s="10">
        <f>IF(D2116="","",MAX(E2155,E2156))*2</f>
        <v>0.1</v>
      </c>
      <c r="G2154" s="2" t="str">
        <f t="shared" si="3363"/>
        <v/>
      </c>
      <c r="H2154" s="13"/>
      <c r="U2154" s="28">
        <f t="shared" si="3357"/>
        <v>45</v>
      </c>
      <c r="V2154" s="28">
        <f t="shared" si="3358"/>
        <v>241</v>
      </c>
    </row>
    <row r="2155" spans="1:22" x14ac:dyDescent="0.3">
      <c r="A2155" s="28">
        <f t="shared" si="3289"/>
        <v>45242</v>
      </c>
      <c r="B2155" s="7">
        <f t="shared" si="3359"/>
        <v>0</v>
      </c>
      <c r="C2155" s="7">
        <f t="shared" si="3360"/>
        <v>0</v>
      </c>
      <c r="D2155" s="7">
        <f t="shared" si="3362"/>
        <v>0</v>
      </c>
      <c r="E2155" s="11">
        <f>ABS(MIN(G2148:G2157))</f>
        <v>0.05</v>
      </c>
      <c r="G2155" s="2" t="str">
        <f t="shared" si="3363"/>
        <v/>
      </c>
      <c r="U2155" s="28">
        <f t="shared" si="3357"/>
        <v>45</v>
      </c>
      <c r="V2155" s="28">
        <f t="shared" si="3358"/>
        <v>242</v>
      </c>
    </row>
    <row r="2156" spans="1:22" x14ac:dyDescent="0.3">
      <c r="A2156" s="28">
        <f t="shared" si="3289"/>
        <v>45243</v>
      </c>
      <c r="B2156" s="7">
        <f t="shared" si="3359"/>
        <v>0</v>
      </c>
      <c r="C2156" s="7">
        <f t="shared" si="3360"/>
        <v>0</v>
      </c>
      <c r="D2156" s="7">
        <f t="shared" si="3362"/>
        <v>0</v>
      </c>
      <c r="E2156" s="11">
        <f>ABS(MAX(G2148:G2157))</f>
        <v>0.05</v>
      </c>
      <c r="G2156" s="2" t="str">
        <f t="shared" si="3363"/>
        <v/>
      </c>
      <c r="U2156" s="28">
        <f t="shared" si="3357"/>
        <v>45</v>
      </c>
      <c r="V2156" s="28">
        <f t="shared" si="3358"/>
        <v>243</v>
      </c>
    </row>
    <row r="2157" spans="1:22" x14ac:dyDescent="0.3">
      <c r="A2157" s="28">
        <f t="shared" si="3289"/>
        <v>45244</v>
      </c>
      <c r="B2157" s="7">
        <f t="shared" si="3359"/>
        <v>0</v>
      </c>
      <c r="C2157" s="7">
        <f t="shared" si="3360"/>
        <v>0</v>
      </c>
      <c r="D2157" s="7">
        <f t="shared" si="3362"/>
        <v>0</v>
      </c>
      <c r="F2157" s="13"/>
      <c r="G2157" s="2" t="str">
        <f t="shared" si="3363"/>
        <v/>
      </c>
      <c r="U2157" s="28">
        <f t="shared" si="3357"/>
        <v>45</v>
      </c>
      <c r="V2157" s="28">
        <f t="shared" si="3358"/>
        <v>244</v>
      </c>
    </row>
    <row r="2158" spans="1:22" x14ac:dyDescent="0.3">
      <c r="A2158" s="28">
        <f t="shared" si="3289"/>
        <v>45245</v>
      </c>
      <c r="F2158" s="13"/>
      <c r="U2158" s="28">
        <f t="shared" si="3357"/>
        <v>45</v>
      </c>
      <c r="V2158" s="28">
        <f t="shared" si="3358"/>
        <v>245</v>
      </c>
    </row>
    <row r="2159" spans="1:22" x14ac:dyDescent="0.3">
      <c r="A2159" s="28">
        <f t="shared" si="3289"/>
        <v>45246</v>
      </c>
      <c r="F2159" s="13"/>
      <c r="U2159" s="28">
        <f t="shared" si="3357"/>
        <v>45</v>
      </c>
      <c r="V2159" s="28">
        <f t="shared" si="3358"/>
        <v>246</v>
      </c>
    </row>
    <row r="2160" spans="1:22" x14ac:dyDescent="0.3">
      <c r="A2160" s="28">
        <f t="shared" si="3289"/>
        <v>45247</v>
      </c>
      <c r="F2160" s="13"/>
      <c r="U2160" s="28">
        <f t="shared" si="3357"/>
        <v>45</v>
      </c>
      <c r="V2160" s="28">
        <f t="shared" si="3358"/>
        <v>247</v>
      </c>
    </row>
    <row r="2161" spans="1:24" s="8" customFormat="1" x14ac:dyDescent="0.3"/>
    <row r="2162" spans="1:24" x14ac:dyDescent="0.3">
      <c r="A2162" s="28">
        <f t="shared" ref="A2162:A2208" si="3368">ROUND(CONCATENATE(U2162,V2162),0)</f>
        <v>46201</v>
      </c>
      <c r="B2162" s="63" t="s">
        <v>0</v>
      </c>
      <c r="C2162" s="63"/>
      <c r="D2162" s="71" t="s">
        <v>75</v>
      </c>
      <c r="E2162" s="71"/>
      <c r="F2162" s="71"/>
      <c r="G2162" s="71"/>
      <c r="H2162" s="71"/>
      <c r="U2162" s="28">
        <f t="shared" ref="U2162" si="3369">U2160+1</f>
        <v>46</v>
      </c>
      <c r="V2162" s="28">
        <v>201</v>
      </c>
    </row>
    <row r="2163" spans="1:24" x14ac:dyDescent="0.3">
      <c r="A2163" s="28">
        <f t="shared" si="3368"/>
        <v>46202</v>
      </c>
      <c r="B2163" s="72" t="s">
        <v>70</v>
      </c>
      <c r="C2163" s="73"/>
      <c r="D2163" s="30" t="s">
        <v>65</v>
      </c>
      <c r="E2163" s="66" t="s">
        <v>71</v>
      </c>
      <c r="F2163" s="66"/>
      <c r="G2163" s="74" t="s">
        <v>67</v>
      </c>
      <c r="H2163" s="74"/>
      <c r="U2163" s="28">
        <f t="shared" ref="U2163" si="3370">U2162</f>
        <v>46</v>
      </c>
      <c r="V2163" s="28">
        <f t="shared" ref="V2163" si="3371">V2162+1</f>
        <v>202</v>
      </c>
    </row>
    <row r="2164" spans="1:24" x14ac:dyDescent="0.3">
      <c r="A2164" s="28">
        <f t="shared" si="3368"/>
        <v>46203</v>
      </c>
      <c r="B2164" s="75" t="s">
        <v>6</v>
      </c>
      <c r="C2164" s="75"/>
      <c r="D2164" s="71" t="s">
        <v>142</v>
      </c>
      <c r="E2164" s="71"/>
      <c r="F2164" s="71"/>
      <c r="G2164" s="71"/>
      <c r="H2164" s="71"/>
      <c r="U2164" s="28">
        <f t="shared" si="3357"/>
        <v>46</v>
      </c>
      <c r="V2164" s="28">
        <f t="shared" si="3358"/>
        <v>203</v>
      </c>
    </row>
    <row r="2165" spans="1:24" x14ac:dyDescent="0.3">
      <c r="A2165" s="28">
        <f t="shared" si="3368"/>
        <v>46204</v>
      </c>
      <c r="B2165" s="63" t="s">
        <v>7</v>
      </c>
      <c r="C2165" s="63"/>
      <c r="D2165" s="71" t="s">
        <v>29</v>
      </c>
      <c r="E2165" s="71"/>
      <c r="F2165" s="71"/>
      <c r="G2165" s="71"/>
      <c r="H2165" s="71"/>
      <c r="J2165" s="17"/>
      <c r="K2165" s="17" t="s">
        <v>53</v>
      </c>
      <c r="L2165" s="17" t="s">
        <v>54</v>
      </c>
      <c r="M2165" s="17" t="s">
        <v>55</v>
      </c>
      <c r="N2165" s="17" t="s">
        <v>56</v>
      </c>
      <c r="O2165" s="17" t="s">
        <v>57</v>
      </c>
      <c r="P2165" s="17" t="s">
        <v>2</v>
      </c>
      <c r="Q2165" s="17" t="s">
        <v>3</v>
      </c>
      <c r="R2165" s="17" t="s">
        <v>4</v>
      </c>
      <c r="S2165" s="17" t="s">
        <v>5</v>
      </c>
      <c r="U2165" s="28">
        <f t="shared" si="3357"/>
        <v>46</v>
      </c>
      <c r="V2165" s="28">
        <f t="shared" si="3358"/>
        <v>204</v>
      </c>
      <c r="X2165" s="1" t="s">
        <v>48</v>
      </c>
    </row>
    <row r="2166" spans="1:24" x14ac:dyDescent="0.3">
      <c r="A2166" s="28">
        <f t="shared" si="3368"/>
        <v>46205</v>
      </c>
      <c r="B2166" s="63" t="s">
        <v>9</v>
      </c>
      <c r="C2166" s="63"/>
      <c r="D2166" s="71" t="s">
        <v>30</v>
      </c>
      <c r="E2166" s="71"/>
      <c r="F2166" s="71"/>
      <c r="G2166" s="71"/>
      <c r="H2166" s="71"/>
      <c r="J2166" s="17">
        <f t="shared" ref="J2166" si="3372">COUNTA(B2178:B2187)</f>
        <v>3</v>
      </c>
      <c r="K2166" s="17">
        <f t="shared" ref="K2166" si="3373">IF(L2166-1&lt;2,0,L2166-1)</f>
        <v>0</v>
      </c>
      <c r="L2166" s="17">
        <f t="shared" ref="L2166" si="3374">IF(M2166-1&lt;2,0,M2166-1)</f>
        <v>0</v>
      </c>
      <c r="M2166" s="17">
        <f t="shared" ref="M2166" si="3375">IF(N2166-1&lt;2,0,N2166-1)</f>
        <v>0</v>
      </c>
      <c r="N2166" s="17">
        <f t="shared" ref="N2166" si="3376">IF(O2166-1&lt;2,0,O2166-1)</f>
        <v>0</v>
      </c>
      <c r="O2166" s="17">
        <f t="shared" ref="O2166" si="3377">IF(P2166-1&lt;2,0,P2166-1)</f>
        <v>0</v>
      </c>
      <c r="P2166" s="17">
        <f t="shared" ref="P2166" si="3378">IF(Q2166-1&lt;2,0,Q2166-1)</f>
        <v>0</v>
      </c>
      <c r="Q2166" s="17">
        <f t="shared" ref="Q2166" si="3379">IF(R2166-1&lt;2,0,R2166-1)</f>
        <v>0</v>
      </c>
      <c r="R2166" s="17">
        <f t="shared" ref="R2166" si="3380">IF(S2166-1&lt;2,0,S2166-1)</f>
        <v>2</v>
      </c>
      <c r="S2166" s="17">
        <f t="shared" ref="S2166" si="3381">J2166</f>
        <v>3</v>
      </c>
      <c r="U2166" s="28">
        <f t="shared" si="3357"/>
        <v>46</v>
      </c>
      <c r="V2166" s="28">
        <f t="shared" si="3358"/>
        <v>205</v>
      </c>
      <c r="X2166" s="1" t="s">
        <v>49</v>
      </c>
    </row>
    <row r="2167" spans="1:24" x14ac:dyDescent="0.3">
      <c r="A2167" s="28">
        <f t="shared" si="3368"/>
        <v>46206</v>
      </c>
      <c r="B2167" s="63" t="s">
        <v>10</v>
      </c>
      <c r="C2167" s="63"/>
      <c r="D2167" s="76" t="s">
        <v>370</v>
      </c>
      <c r="E2167" s="71"/>
      <c r="F2167" s="71"/>
      <c r="G2167" s="71"/>
      <c r="H2167" s="71"/>
      <c r="J2167" s="28" t="str">
        <f t="shared" ref="J2167" si="3382">CONCATENATE(J2166,1)</f>
        <v>31</v>
      </c>
      <c r="K2167" s="29">
        <f t="shared" ref="K2167" si="3383">IF(K2166=0,0,VLOOKUP(J2167,J2171:S2201,K2166,FALSE))</f>
        <v>0</v>
      </c>
      <c r="L2167" s="29">
        <f t="shared" ref="L2167" si="3384">IF(L2166=0,0,VLOOKUP(J2167,J2171:S2201,L2166,FALSE))</f>
        <v>0</v>
      </c>
      <c r="M2167" s="29">
        <f t="shared" ref="M2167" si="3385">IF(M2166=0,0,VLOOKUP(J2167,J2171:S2201,M2166,FALSE))</f>
        <v>0</v>
      </c>
      <c r="N2167" s="29">
        <f t="shared" ref="N2167" si="3386">IF(N2166=0,0,VLOOKUP(J2167,J2171:S2201,N2166,FALSE))</f>
        <v>0</v>
      </c>
      <c r="O2167" s="29">
        <f t="shared" ref="O2167" si="3387">IF(O2166=0,0,VLOOKUP(J2167,J2171:S2201,O2166,FALSE))</f>
        <v>0</v>
      </c>
      <c r="P2167" s="29">
        <f t="shared" ref="P2167" si="3388">IF(P2166=0,0,VLOOKUP(J2167,J2171:S2201,P2166,FALSE))</f>
        <v>0</v>
      </c>
      <c r="Q2167" s="29">
        <f t="shared" ref="Q2167" si="3389">IF(Q2166=0,0,VLOOKUP(J2167,J2171:S2201,Q2166,FALSE))</f>
        <v>0</v>
      </c>
      <c r="R2167" s="29">
        <f t="shared" ref="R2167" si="3390">IF(R2166=0,0,VLOOKUP(J2167,J2171:S2201,R2166,FALSE))</f>
        <v>1.0101010101010102</v>
      </c>
      <c r="S2167" s="29">
        <f t="shared" ref="S2167" si="3391">IF(S2166=0,0,VLOOKUP(J2167,J2171:S2201,S2166,FALSE))</f>
        <v>-5.050505050505194E-2</v>
      </c>
      <c r="U2167" s="28">
        <f t="shared" si="3357"/>
        <v>46</v>
      </c>
      <c r="V2167" s="28">
        <f t="shared" si="3358"/>
        <v>206</v>
      </c>
      <c r="X2167" s="1" t="s">
        <v>50</v>
      </c>
    </row>
    <row r="2168" spans="1:24" x14ac:dyDescent="0.3">
      <c r="A2168" s="28">
        <f t="shared" si="3368"/>
        <v>46207</v>
      </c>
      <c r="B2168" s="63" t="s">
        <v>11</v>
      </c>
      <c r="C2168" s="63"/>
      <c r="D2168" s="64">
        <v>45807</v>
      </c>
      <c r="E2168" s="64"/>
      <c r="F2168" s="64"/>
      <c r="G2168" s="64"/>
      <c r="H2168" s="64"/>
      <c r="J2168" s="28" t="str">
        <f t="shared" ref="J2168" si="3392">CONCATENATE(J2166,2)</f>
        <v>32</v>
      </c>
      <c r="K2168" s="22">
        <f t="shared" ref="K2168" si="3393">IF(K2166=0,0,VLOOKUP(J2168,J2171:S2201,K2166,FALSE))</f>
        <v>0</v>
      </c>
      <c r="L2168" s="22">
        <f t="shared" ref="L2168" si="3394">IF(L2166=0,0,VLOOKUP(J2168,J2171:S2201,L2166,FALSE))</f>
        <v>0</v>
      </c>
      <c r="M2168" s="22">
        <f t="shared" ref="M2168" si="3395">IF(M2166=0,0,VLOOKUP(J2168,J2171:S2201,M2166,FALSE))</f>
        <v>0</v>
      </c>
      <c r="N2168" s="22">
        <f t="shared" ref="N2168" si="3396">IF(N2166=0,0,VLOOKUP(J2168,J2171:S2201,N2166,FALSE))</f>
        <v>0</v>
      </c>
      <c r="O2168" s="22">
        <f t="shared" ref="O2168" si="3397">IF(O2166=0,0,VLOOKUP(J2168,J2171:S2201,O2166,FALSE))</f>
        <v>0</v>
      </c>
      <c r="P2168" s="22">
        <f t="shared" ref="P2168" si="3398">IF(P2166=0,0,VLOOKUP(J2168,J2171:S2201,P2166,FALSE))</f>
        <v>0</v>
      </c>
      <c r="Q2168" s="22">
        <f t="shared" ref="Q2168" si="3399">IF(Q2166=0,0,VLOOKUP(J2168,J2171:S2201,Q2166,FALSE))</f>
        <v>0</v>
      </c>
      <c r="R2168" s="22">
        <f t="shared" ref="R2168" si="3400">IF(R2166=0,0,VLOOKUP(J2168,J2171:S2201,R2166,FALSE))</f>
        <v>2.5375231655495352E-16</v>
      </c>
      <c r="S2168" s="22">
        <f t="shared" ref="S2168" si="3401">IF(S2166=0,0,VLOOKUP(J2168,J2171:S2201,S2166,FALSE))</f>
        <v>6.6188994732707116E-15</v>
      </c>
      <c r="U2168" s="28">
        <f t="shared" si="3357"/>
        <v>46</v>
      </c>
      <c r="V2168" s="28">
        <f t="shared" si="3358"/>
        <v>207</v>
      </c>
    </row>
    <row r="2169" spans="1:24" x14ac:dyDescent="0.3">
      <c r="A2169" s="28">
        <f t="shared" si="3368"/>
        <v>46208</v>
      </c>
      <c r="B2169" s="63" t="s">
        <v>12</v>
      </c>
      <c r="C2169" s="63"/>
      <c r="D2169" s="65">
        <v>46172</v>
      </c>
      <c r="E2169" s="65"/>
      <c r="F2169" s="65"/>
      <c r="G2169" s="65"/>
      <c r="H2169" s="65"/>
      <c r="J2169" s="28" t="str">
        <f t="shared" ref="J2169" si="3402">CONCATENATE(J2166,3)</f>
        <v>33</v>
      </c>
      <c r="K2169" s="22"/>
      <c r="L2169" s="22"/>
      <c r="M2169" s="22"/>
      <c r="N2169" s="22" t="s">
        <v>58</v>
      </c>
      <c r="O2169" s="29">
        <f t="shared" ref="O2169" si="3403">J2166-2</f>
        <v>1</v>
      </c>
      <c r="P2169" s="22" t="s">
        <v>59</v>
      </c>
      <c r="Q2169" s="29">
        <f t="shared" ref="Q2169" si="3404">VLOOKUP(J2169,J2171:S2201,3,FALSE)</f>
        <v>3.5527136788005009E-15</v>
      </c>
      <c r="R2169" s="22" t="s">
        <v>60</v>
      </c>
      <c r="S2169" s="22">
        <f t="shared" ref="S2169" si="3405">VLOOKUP(J2169,J2171:S2201,2,FALSE)</f>
        <v>1</v>
      </c>
      <c r="U2169" s="28">
        <f t="shared" si="3357"/>
        <v>46</v>
      </c>
      <c r="V2169" s="28">
        <f t="shared" si="3358"/>
        <v>208</v>
      </c>
    </row>
    <row r="2170" spans="1:24" x14ac:dyDescent="0.3">
      <c r="A2170" s="28">
        <f t="shared" si="3368"/>
        <v>46209</v>
      </c>
      <c r="B2170" s="63" t="s">
        <v>13</v>
      </c>
      <c r="C2170" s="63"/>
      <c r="D2170" s="15">
        <v>0.1</v>
      </c>
      <c r="E2170" s="66" t="s">
        <v>14</v>
      </c>
      <c r="F2170" s="66"/>
      <c r="G2170" s="66"/>
      <c r="H2170" s="6" t="s">
        <v>64</v>
      </c>
      <c r="J2170" s="17"/>
      <c r="K2170" s="17">
        <v>3</v>
      </c>
      <c r="L2170" s="17">
        <v>3</v>
      </c>
      <c r="M2170" s="17"/>
      <c r="N2170" s="17"/>
      <c r="O2170" s="17"/>
      <c r="P2170" s="17"/>
      <c r="Q2170" s="17"/>
      <c r="R2170" s="17"/>
      <c r="S2170" s="17"/>
      <c r="U2170" s="28">
        <f t="shared" si="3357"/>
        <v>46</v>
      </c>
      <c r="V2170" s="28">
        <f t="shared" si="3358"/>
        <v>209</v>
      </c>
    </row>
    <row r="2171" spans="1:24" x14ac:dyDescent="0.3">
      <c r="A2171" s="28">
        <f t="shared" si="3368"/>
        <v>46210</v>
      </c>
      <c r="B2171" s="63" t="s">
        <v>15</v>
      </c>
      <c r="C2171" s="63"/>
      <c r="D2171" s="2">
        <f t="shared" ref="D2171" si="3406">MIN(B2178:B2187)</f>
        <v>15</v>
      </c>
      <c r="E2171" s="3" t="s">
        <v>16</v>
      </c>
      <c r="F2171" s="2">
        <f t="shared" ref="F2171" si="3407">MAX(B2178:B2187)</f>
        <v>35</v>
      </c>
      <c r="G2171" s="4" t="str">
        <f t="shared" ref="G2171" si="3408">IF(H2170="","",H2170)</f>
        <v>°C</v>
      </c>
      <c r="H2171" s="14"/>
      <c r="J2171" s="28" t="str">
        <f t="shared" ref="J2171" si="3409">CONCATENATE(K2170,1)</f>
        <v>31</v>
      </c>
      <c r="K2171" s="22">
        <f t="array" ref="K2171:L2173">LINEST(B2178:B2180,C2178:C2180^{1},TRUE,TRUE)</f>
        <v>1.0101010101010102</v>
      </c>
      <c r="L2171" s="22">
        <v>-5.050505050505194E-2</v>
      </c>
      <c r="M2171" s="17"/>
      <c r="N2171" s="17"/>
      <c r="O2171" s="17"/>
      <c r="P2171" s="17"/>
      <c r="Q2171" s="17"/>
      <c r="R2171" s="17"/>
      <c r="S2171" s="17"/>
      <c r="U2171" s="28">
        <f t="shared" si="3357"/>
        <v>46</v>
      </c>
      <c r="V2171" s="28">
        <f t="shared" si="3358"/>
        <v>210</v>
      </c>
    </row>
    <row r="2172" spans="1:24" x14ac:dyDescent="0.3">
      <c r="A2172" s="28">
        <f t="shared" si="3368"/>
        <v>46211</v>
      </c>
      <c r="J2172" s="28" t="str">
        <f t="shared" ref="J2172" si="3410">CONCATENATE(K2170,2)</f>
        <v>32</v>
      </c>
      <c r="K2172" s="22">
        <v>2.5375231655495352E-16</v>
      </c>
      <c r="L2172" s="22">
        <v>6.6188994732707116E-15</v>
      </c>
      <c r="M2172" s="17"/>
      <c r="N2172" s="17"/>
      <c r="O2172" s="17"/>
      <c r="P2172" s="17"/>
      <c r="Q2172" s="17"/>
      <c r="R2172" s="17"/>
      <c r="S2172" s="17"/>
      <c r="U2172" s="28">
        <f t="shared" si="3357"/>
        <v>46</v>
      </c>
      <c r="V2172" s="28">
        <f t="shared" si="3358"/>
        <v>211</v>
      </c>
    </row>
    <row r="2173" spans="1:24" x14ac:dyDescent="0.3">
      <c r="A2173" s="28">
        <f t="shared" si="3368"/>
        <v>46212</v>
      </c>
      <c r="B2173" s="67" t="s">
        <v>17</v>
      </c>
      <c r="C2173" s="67"/>
      <c r="D2173" s="67"/>
      <c r="E2173" s="67"/>
      <c r="F2173" s="67"/>
      <c r="G2173" s="68" t="s">
        <v>31</v>
      </c>
      <c r="H2173" s="69"/>
      <c r="J2173" s="28" t="str">
        <f t="shared" ref="J2173" si="3411">CONCATENATE(K2170,3)</f>
        <v>33</v>
      </c>
      <c r="K2173" s="22">
        <v>1</v>
      </c>
      <c r="L2173" s="22">
        <v>3.5527136788005009E-15</v>
      </c>
      <c r="M2173" s="17"/>
      <c r="N2173" s="17"/>
      <c r="O2173" s="17"/>
      <c r="P2173" s="17"/>
      <c r="Q2173" s="17"/>
      <c r="R2173" s="17"/>
      <c r="S2173" s="17"/>
      <c r="U2173" s="28">
        <f t="shared" si="3357"/>
        <v>46</v>
      </c>
      <c r="V2173" s="28">
        <f t="shared" si="3358"/>
        <v>212</v>
      </c>
    </row>
    <row r="2174" spans="1:24" x14ac:dyDescent="0.3">
      <c r="A2174" s="28">
        <f t="shared" si="3368"/>
        <v>46213</v>
      </c>
      <c r="B2174" s="66" t="s">
        <v>18</v>
      </c>
      <c r="C2174" s="66"/>
      <c r="D2174" s="66"/>
      <c r="E2174" s="66" t="str">
        <f t="shared" ref="E2174" si="3412">IF(D2167="","",D2167)</f>
        <v>E0832/25</v>
      </c>
      <c r="F2174" s="66"/>
      <c r="G2174" s="4" t="s">
        <v>18</v>
      </c>
      <c r="H2174" s="16" t="s">
        <v>141</v>
      </c>
      <c r="J2174" s="17"/>
      <c r="K2174" s="17">
        <v>4</v>
      </c>
      <c r="L2174" s="17">
        <v>4</v>
      </c>
      <c r="M2174" s="17">
        <v>4</v>
      </c>
      <c r="N2174" s="17"/>
      <c r="O2174" s="17"/>
      <c r="P2174" s="17"/>
      <c r="Q2174" s="17"/>
      <c r="R2174" s="17"/>
      <c r="S2174" s="17"/>
      <c r="U2174" s="28">
        <f t="shared" si="3357"/>
        <v>46</v>
      </c>
      <c r="V2174" s="28">
        <f t="shared" si="3358"/>
        <v>213</v>
      </c>
    </row>
    <row r="2175" spans="1:24" ht="15" customHeight="1" x14ac:dyDescent="0.3">
      <c r="A2175" s="28">
        <f t="shared" si="3368"/>
        <v>46214</v>
      </c>
      <c r="B2175" s="5" t="s">
        <v>19</v>
      </c>
      <c r="C2175" s="5" t="s">
        <v>20</v>
      </c>
      <c r="D2175" s="5" t="s">
        <v>21</v>
      </c>
      <c r="E2175" s="5"/>
      <c r="F2175" s="70" t="s">
        <v>33</v>
      </c>
      <c r="G2175" s="5" t="s">
        <v>19</v>
      </c>
      <c r="H2175" s="5" t="s">
        <v>20</v>
      </c>
      <c r="J2175" s="28" t="str">
        <f t="shared" ref="J2175" si="3413">CONCATENATE(K2174,1)</f>
        <v>41</v>
      </c>
      <c r="K2175" s="22" t="e">
        <f t="array" ref="K2175:M2177">LINEST(B2178:B2181,C2178:C2181^{1,2},TRUE,TRUE)</f>
        <v>#VALUE!</v>
      </c>
      <c r="L2175" s="22" t="e">
        <v>#VALUE!</v>
      </c>
      <c r="M2175" s="22" t="e">
        <v>#VALUE!</v>
      </c>
      <c r="N2175" s="17"/>
      <c r="O2175" s="17"/>
      <c r="P2175" s="17"/>
      <c r="Q2175" s="17"/>
      <c r="R2175" s="17"/>
      <c r="S2175" s="17"/>
      <c r="U2175" s="28">
        <f t="shared" si="3357"/>
        <v>46</v>
      </c>
      <c r="V2175" s="28">
        <f t="shared" si="3358"/>
        <v>214</v>
      </c>
    </row>
    <row r="2176" spans="1:24" x14ac:dyDescent="0.3">
      <c r="A2176" s="28">
        <f t="shared" si="3368"/>
        <v>46215</v>
      </c>
      <c r="B2176" s="5" t="s">
        <v>22</v>
      </c>
      <c r="C2176" s="5" t="s">
        <v>23</v>
      </c>
      <c r="D2176" s="5" t="s">
        <v>24</v>
      </c>
      <c r="E2176" s="5" t="s">
        <v>32</v>
      </c>
      <c r="F2176" s="70"/>
      <c r="G2176" s="5" t="s">
        <v>22</v>
      </c>
      <c r="H2176" s="5" t="s">
        <v>23</v>
      </c>
      <c r="J2176" s="28" t="str">
        <f t="shared" ref="J2176" si="3414">CONCATENATE(K2174,2)</f>
        <v>42</v>
      </c>
      <c r="K2176" s="22" t="e">
        <v>#VALUE!</v>
      </c>
      <c r="L2176" s="22" t="e">
        <v>#VALUE!</v>
      </c>
      <c r="M2176" s="22" t="e">
        <v>#VALUE!</v>
      </c>
      <c r="N2176" s="17"/>
      <c r="O2176" s="17"/>
      <c r="P2176" s="17"/>
      <c r="Q2176" s="17"/>
      <c r="R2176" s="17"/>
      <c r="S2176" s="17"/>
      <c r="U2176" s="28">
        <f t="shared" si="3357"/>
        <v>46</v>
      </c>
      <c r="V2176" s="28">
        <f t="shared" si="3358"/>
        <v>215</v>
      </c>
    </row>
    <row r="2177" spans="1:22" x14ac:dyDescent="0.3">
      <c r="A2177" s="28">
        <f t="shared" si="3368"/>
        <v>46216</v>
      </c>
      <c r="B2177" s="6" t="str">
        <f t="shared" ref="B2177" si="3415">IF(H2170="","",H2170)</f>
        <v>°C</v>
      </c>
      <c r="C2177" s="6" t="str">
        <f t="shared" ref="C2177" si="3416">IF(H2170="","",H2170)</f>
        <v>°C</v>
      </c>
      <c r="D2177" s="6" t="str">
        <f t="shared" ref="D2177" si="3417">IF(H2170="","",H2170)</f>
        <v>°C</v>
      </c>
      <c r="E2177" s="6"/>
      <c r="F2177" s="6"/>
      <c r="G2177" s="6" t="str">
        <f t="shared" ref="G2177" si="3418">IF(H2170="","",H2170)</f>
        <v>°C</v>
      </c>
      <c r="H2177" s="6" t="str">
        <f t="shared" ref="H2177" si="3419">IF(H2170="","",H2170)</f>
        <v>°C</v>
      </c>
      <c r="J2177" s="28" t="str">
        <f t="shared" ref="J2177" si="3420">CONCATENATE(K2174,3)</f>
        <v>43</v>
      </c>
      <c r="K2177" s="22" t="e">
        <v>#VALUE!</v>
      </c>
      <c r="L2177" s="22" t="e">
        <v>#VALUE!</v>
      </c>
      <c r="M2177" s="22" t="e">
        <v>#VALUE!</v>
      </c>
      <c r="N2177" s="17"/>
      <c r="O2177" s="17"/>
      <c r="P2177" s="17"/>
      <c r="Q2177" s="17"/>
      <c r="R2177" s="17"/>
      <c r="S2177" s="17"/>
      <c r="U2177" s="28">
        <f t="shared" si="3357"/>
        <v>46</v>
      </c>
      <c r="V2177" s="28">
        <f t="shared" si="3358"/>
        <v>216</v>
      </c>
    </row>
    <row r="2178" spans="1:22" x14ac:dyDescent="0.3">
      <c r="A2178" s="28">
        <f t="shared" si="3368"/>
        <v>46217</v>
      </c>
      <c r="B2178" s="26">
        <v>15</v>
      </c>
      <c r="C2178" s="26">
        <v>14.9</v>
      </c>
      <c r="D2178" s="26">
        <v>0.2</v>
      </c>
      <c r="E2178" s="9">
        <v>2</v>
      </c>
      <c r="F2178" s="26">
        <v>1000000</v>
      </c>
      <c r="G2178" s="27">
        <v>15</v>
      </c>
      <c r="H2178" s="27">
        <v>14.7</v>
      </c>
      <c r="J2178" s="17"/>
      <c r="K2178" s="17">
        <v>5</v>
      </c>
      <c r="L2178" s="17">
        <v>5</v>
      </c>
      <c r="M2178" s="17">
        <v>5</v>
      </c>
      <c r="N2178" s="17">
        <v>5</v>
      </c>
      <c r="O2178" s="17"/>
      <c r="P2178" s="17"/>
      <c r="Q2178" s="17"/>
      <c r="R2178" s="17"/>
      <c r="S2178" s="17"/>
      <c r="U2178" s="28">
        <f t="shared" si="3357"/>
        <v>46</v>
      </c>
      <c r="V2178" s="28">
        <f t="shared" si="3358"/>
        <v>217</v>
      </c>
    </row>
    <row r="2179" spans="1:22" x14ac:dyDescent="0.3">
      <c r="A2179" s="28">
        <f t="shared" si="3368"/>
        <v>46218</v>
      </c>
      <c r="B2179" s="26">
        <v>25</v>
      </c>
      <c r="C2179" s="26">
        <v>24.8</v>
      </c>
      <c r="D2179" s="26">
        <v>0.2</v>
      </c>
      <c r="E2179" s="9">
        <v>2</v>
      </c>
      <c r="F2179" s="26">
        <v>1000000</v>
      </c>
      <c r="G2179" s="27">
        <v>25</v>
      </c>
      <c r="H2179" s="27">
        <v>24.8</v>
      </c>
      <c r="J2179" s="28" t="str">
        <f t="shared" ref="J2179" si="3421">CONCATENATE(K2178,1)</f>
        <v>51</v>
      </c>
      <c r="K2179" s="22" t="e">
        <f t="array" ref="K2179:N2181">LINEST(B2178:B2182,C2178:C2182^{1,2,3},TRUE,TRUE)</f>
        <v>#VALUE!</v>
      </c>
      <c r="L2179" s="22" t="e">
        <v>#VALUE!</v>
      </c>
      <c r="M2179" s="22" t="e">
        <v>#VALUE!</v>
      </c>
      <c r="N2179" s="22" t="e">
        <v>#VALUE!</v>
      </c>
      <c r="O2179" s="17"/>
      <c r="P2179" s="17"/>
      <c r="Q2179" s="17"/>
      <c r="R2179" s="17"/>
      <c r="S2179" s="17"/>
      <c r="U2179" s="28">
        <f t="shared" si="3357"/>
        <v>46</v>
      </c>
      <c r="V2179" s="28">
        <f t="shared" si="3358"/>
        <v>218</v>
      </c>
    </row>
    <row r="2180" spans="1:22" x14ac:dyDescent="0.3">
      <c r="A2180" s="28">
        <f t="shared" si="3368"/>
        <v>46219</v>
      </c>
      <c r="B2180" s="26">
        <v>35</v>
      </c>
      <c r="C2180" s="26">
        <v>34.700000000000003</v>
      </c>
      <c r="D2180" s="26">
        <v>0.2</v>
      </c>
      <c r="E2180" s="9">
        <v>2</v>
      </c>
      <c r="F2180" s="26">
        <v>1000000</v>
      </c>
      <c r="G2180" s="27">
        <v>35</v>
      </c>
      <c r="H2180" s="27">
        <v>35</v>
      </c>
      <c r="J2180" s="28" t="str">
        <f t="shared" ref="J2180" si="3422">CONCATENATE(K2178,2)</f>
        <v>52</v>
      </c>
      <c r="K2180" s="22" t="e">
        <v>#VALUE!</v>
      </c>
      <c r="L2180" s="22" t="e">
        <v>#VALUE!</v>
      </c>
      <c r="M2180" s="22" t="e">
        <v>#VALUE!</v>
      </c>
      <c r="N2180" s="22" t="e">
        <v>#VALUE!</v>
      </c>
      <c r="O2180" s="17"/>
      <c r="P2180" s="17"/>
      <c r="Q2180" s="17"/>
      <c r="R2180" s="17"/>
      <c r="S2180" s="17"/>
      <c r="U2180" s="28">
        <f t="shared" si="3357"/>
        <v>46</v>
      </c>
      <c r="V2180" s="28">
        <f t="shared" si="3358"/>
        <v>219</v>
      </c>
    </row>
    <row r="2181" spans="1:22" x14ac:dyDescent="0.3">
      <c r="A2181" s="28">
        <f t="shared" si="3368"/>
        <v>46220</v>
      </c>
      <c r="B2181" s="26"/>
      <c r="C2181" s="26"/>
      <c r="D2181" s="26"/>
      <c r="E2181" s="9"/>
      <c r="F2181" s="26"/>
      <c r="G2181" s="27"/>
      <c r="H2181" s="27"/>
      <c r="J2181" s="28" t="str">
        <f t="shared" ref="J2181" si="3423">CONCATENATE(K2178,3)</f>
        <v>53</v>
      </c>
      <c r="K2181" s="22" t="e">
        <v>#VALUE!</v>
      </c>
      <c r="L2181" s="22" t="e">
        <v>#VALUE!</v>
      </c>
      <c r="M2181" s="22" t="e">
        <v>#VALUE!</v>
      </c>
      <c r="N2181" s="22" t="e">
        <v>#VALUE!</v>
      </c>
      <c r="O2181" s="17"/>
      <c r="P2181" s="17"/>
      <c r="Q2181" s="17"/>
      <c r="R2181" s="17"/>
      <c r="S2181" s="17"/>
      <c r="U2181" s="28">
        <f t="shared" si="3357"/>
        <v>46</v>
      </c>
      <c r="V2181" s="28">
        <f t="shared" si="3358"/>
        <v>220</v>
      </c>
    </row>
    <row r="2182" spans="1:22" x14ac:dyDescent="0.3">
      <c r="A2182" s="28">
        <f t="shared" si="3368"/>
        <v>46221</v>
      </c>
      <c r="B2182" s="26"/>
      <c r="C2182" s="26"/>
      <c r="D2182" s="26"/>
      <c r="E2182" s="9"/>
      <c r="F2182" s="26"/>
      <c r="G2182" s="27"/>
      <c r="H2182" s="27"/>
      <c r="J2182" s="17"/>
      <c r="K2182" s="17">
        <v>6</v>
      </c>
      <c r="L2182" s="17">
        <v>6</v>
      </c>
      <c r="M2182" s="17">
        <v>6</v>
      </c>
      <c r="N2182" s="17">
        <v>6</v>
      </c>
      <c r="O2182" s="17">
        <v>6</v>
      </c>
      <c r="P2182" s="17"/>
      <c r="Q2182" s="17"/>
      <c r="R2182" s="17"/>
      <c r="S2182" s="17"/>
      <c r="U2182" s="28">
        <f t="shared" si="3357"/>
        <v>46</v>
      </c>
      <c r="V2182" s="28">
        <f t="shared" si="3358"/>
        <v>221</v>
      </c>
    </row>
    <row r="2183" spans="1:22" x14ac:dyDescent="0.3">
      <c r="A2183" s="28">
        <f t="shared" si="3368"/>
        <v>46222</v>
      </c>
      <c r="B2183" s="26"/>
      <c r="C2183" s="26"/>
      <c r="D2183" s="26"/>
      <c r="E2183" s="9"/>
      <c r="F2183" s="26"/>
      <c r="G2183" s="27"/>
      <c r="H2183" s="27"/>
      <c r="J2183" s="28" t="str">
        <f t="shared" ref="J2183" si="3424">CONCATENATE(K2182,1)</f>
        <v>61</v>
      </c>
      <c r="K2183" s="22" t="e">
        <f t="array" ref="K2183:O2185">LINEST(B2178:B2183,C2178:C2183^{1,2,3,4},TRUE,TRUE)</f>
        <v>#VALUE!</v>
      </c>
      <c r="L2183" s="22" t="e">
        <v>#VALUE!</v>
      </c>
      <c r="M2183" s="22" t="e">
        <v>#VALUE!</v>
      </c>
      <c r="N2183" s="22" t="e">
        <v>#VALUE!</v>
      </c>
      <c r="O2183" s="22" t="e">
        <v>#VALUE!</v>
      </c>
      <c r="P2183" s="17"/>
      <c r="Q2183" s="17"/>
      <c r="R2183" s="17"/>
      <c r="S2183" s="17"/>
      <c r="U2183" s="28">
        <f t="shared" si="3357"/>
        <v>46</v>
      </c>
      <c r="V2183" s="28">
        <f t="shared" si="3358"/>
        <v>222</v>
      </c>
    </row>
    <row r="2184" spans="1:22" x14ac:dyDescent="0.3">
      <c r="A2184" s="28">
        <f t="shared" si="3368"/>
        <v>46223</v>
      </c>
      <c r="B2184" s="26"/>
      <c r="C2184" s="26"/>
      <c r="D2184" s="26"/>
      <c r="E2184" s="9"/>
      <c r="F2184" s="26"/>
      <c r="G2184" s="27"/>
      <c r="H2184" s="27"/>
      <c r="J2184" s="28" t="str">
        <f t="shared" ref="J2184" si="3425">CONCATENATE(K2182,2)</f>
        <v>62</v>
      </c>
      <c r="K2184" s="22" t="e">
        <v>#VALUE!</v>
      </c>
      <c r="L2184" s="22" t="e">
        <v>#VALUE!</v>
      </c>
      <c r="M2184" s="22" t="e">
        <v>#VALUE!</v>
      </c>
      <c r="N2184" s="22" t="e">
        <v>#VALUE!</v>
      </c>
      <c r="O2184" s="22" t="e">
        <v>#VALUE!</v>
      </c>
      <c r="P2184" s="17"/>
      <c r="Q2184" s="17"/>
      <c r="R2184" s="17"/>
      <c r="S2184" s="17"/>
      <c r="U2184" s="28">
        <f t="shared" si="3357"/>
        <v>46</v>
      </c>
      <c r="V2184" s="28">
        <f t="shared" si="3358"/>
        <v>223</v>
      </c>
    </row>
    <row r="2185" spans="1:22" x14ac:dyDescent="0.3">
      <c r="A2185" s="28">
        <f t="shared" si="3368"/>
        <v>46224</v>
      </c>
      <c r="B2185" s="26"/>
      <c r="C2185" s="26"/>
      <c r="D2185" s="26"/>
      <c r="E2185" s="9"/>
      <c r="F2185" s="26"/>
      <c r="G2185" s="27"/>
      <c r="H2185" s="27"/>
      <c r="J2185" s="28" t="str">
        <f t="shared" ref="J2185" si="3426">CONCATENATE(K2182,3)</f>
        <v>63</v>
      </c>
      <c r="K2185" s="22" t="e">
        <v>#VALUE!</v>
      </c>
      <c r="L2185" s="22" t="e">
        <v>#VALUE!</v>
      </c>
      <c r="M2185" s="22" t="e">
        <v>#VALUE!</v>
      </c>
      <c r="N2185" s="22" t="e">
        <v>#VALUE!</v>
      </c>
      <c r="O2185" s="22" t="e">
        <v>#VALUE!</v>
      </c>
      <c r="P2185" s="17"/>
      <c r="Q2185" s="17"/>
      <c r="R2185" s="17"/>
      <c r="S2185" s="17"/>
      <c r="U2185" s="28">
        <f t="shared" si="3357"/>
        <v>46</v>
      </c>
      <c r="V2185" s="28">
        <f t="shared" si="3358"/>
        <v>224</v>
      </c>
    </row>
    <row r="2186" spans="1:22" x14ac:dyDescent="0.3">
      <c r="A2186" s="28">
        <f t="shared" si="3368"/>
        <v>46225</v>
      </c>
      <c r="B2186" s="26"/>
      <c r="C2186" s="26"/>
      <c r="D2186" s="26"/>
      <c r="E2186" s="9"/>
      <c r="F2186" s="26"/>
      <c r="G2186" s="27"/>
      <c r="H2186" s="27"/>
      <c r="J2186" s="17"/>
      <c r="K2186" s="17">
        <v>7</v>
      </c>
      <c r="L2186" s="17">
        <v>7</v>
      </c>
      <c r="M2186" s="17">
        <v>7</v>
      </c>
      <c r="N2186" s="17">
        <v>7</v>
      </c>
      <c r="O2186" s="17">
        <v>7</v>
      </c>
      <c r="P2186" s="17">
        <v>7</v>
      </c>
      <c r="Q2186" s="17"/>
      <c r="R2186" s="17"/>
      <c r="S2186" s="17"/>
      <c r="U2186" s="28">
        <f t="shared" si="3357"/>
        <v>46</v>
      </c>
      <c r="V2186" s="28">
        <f t="shared" si="3358"/>
        <v>225</v>
      </c>
    </row>
    <row r="2187" spans="1:22" x14ac:dyDescent="0.3">
      <c r="A2187" s="28">
        <f t="shared" si="3368"/>
        <v>46226</v>
      </c>
      <c r="B2187" s="26"/>
      <c r="C2187" s="26"/>
      <c r="D2187" s="26"/>
      <c r="E2187" s="9"/>
      <c r="F2187" s="26"/>
      <c r="G2187" s="27"/>
      <c r="H2187" s="27"/>
      <c r="J2187" s="28" t="str">
        <f t="shared" ref="J2187" si="3427">CONCATENATE(K2186,1)</f>
        <v>71</v>
      </c>
      <c r="K2187" s="22" t="e">
        <f t="array" ref="K2187:P2189">LINEST(B2178:B2184,C2178:C2184^{1,2,3,4,5},TRUE,TRUE)</f>
        <v>#VALUE!</v>
      </c>
      <c r="L2187" s="22" t="e">
        <v>#VALUE!</v>
      </c>
      <c r="M2187" s="22" t="e">
        <v>#VALUE!</v>
      </c>
      <c r="N2187" s="22" t="e">
        <v>#VALUE!</v>
      </c>
      <c r="O2187" s="22" t="e">
        <v>#VALUE!</v>
      </c>
      <c r="P2187" s="22" t="e">
        <v>#VALUE!</v>
      </c>
      <c r="Q2187" s="17"/>
      <c r="R2187" s="17"/>
      <c r="S2187" s="17"/>
      <c r="U2187" s="28">
        <f t="shared" si="3357"/>
        <v>46</v>
      </c>
      <c r="V2187" s="28">
        <f t="shared" si="3358"/>
        <v>226</v>
      </c>
    </row>
    <row r="2188" spans="1:22" x14ac:dyDescent="0.3">
      <c r="A2188" s="28">
        <f t="shared" si="3368"/>
        <v>46227</v>
      </c>
      <c r="B2188" s="2">
        <f t="shared" ref="B2188" si="3428">COUNT(B2178:B2187)-2</f>
        <v>1</v>
      </c>
      <c r="J2188" s="28" t="str">
        <f t="shared" ref="J2188" si="3429">CONCATENATE(K2186,2)</f>
        <v>72</v>
      </c>
      <c r="K2188" s="22" t="e">
        <v>#VALUE!</v>
      </c>
      <c r="L2188" s="22" t="e">
        <v>#VALUE!</v>
      </c>
      <c r="M2188" s="22" t="e">
        <v>#VALUE!</v>
      </c>
      <c r="N2188" s="22" t="e">
        <v>#VALUE!</v>
      </c>
      <c r="O2188" s="22" t="e">
        <v>#VALUE!</v>
      </c>
      <c r="P2188" s="22" t="e">
        <v>#VALUE!</v>
      </c>
      <c r="Q2188" s="17"/>
      <c r="R2188" s="17"/>
      <c r="S2188" s="17"/>
      <c r="U2188" s="28">
        <f t="shared" si="3357"/>
        <v>46</v>
      </c>
      <c r="V2188" s="28">
        <f t="shared" si="3358"/>
        <v>227</v>
      </c>
    </row>
    <row r="2189" spans="1:22" x14ac:dyDescent="0.3">
      <c r="A2189" s="28">
        <f t="shared" si="3368"/>
        <v>46228</v>
      </c>
      <c r="J2189" s="28" t="str">
        <f t="shared" ref="J2189" si="3430">CONCATENATE(K2186,3)</f>
        <v>73</v>
      </c>
      <c r="K2189" s="22" t="e">
        <v>#VALUE!</v>
      </c>
      <c r="L2189" s="22" t="e">
        <v>#VALUE!</v>
      </c>
      <c r="M2189" s="22" t="e">
        <v>#VALUE!</v>
      </c>
      <c r="N2189" s="22" t="e">
        <v>#VALUE!</v>
      </c>
      <c r="O2189" s="22" t="e">
        <v>#VALUE!</v>
      </c>
      <c r="P2189" s="22" t="e">
        <v>#VALUE!</v>
      </c>
      <c r="Q2189" s="17"/>
      <c r="R2189" s="17"/>
      <c r="S2189" s="17"/>
      <c r="U2189" s="28">
        <f t="shared" si="3357"/>
        <v>46</v>
      </c>
      <c r="V2189" s="28">
        <f t="shared" si="3358"/>
        <v>228</v>
      </c>
    </row>
    <row r="2190" spans="1:22" x14ac:dyDescent="0.3">
      <c r="A2190" s="28">
        <f t="shared" si="3368"/>
        <v>46229</v>
      </c>
      <c r="B2190" s="66" t="s">
        <v>25</v>
      </c>
      <c r="C2190" s="66"/>
      <c r="D2190" s="66"/>
      <c r="E2190" s="66"/>
      <c r="F2190" s="66"/>
      <c r="G2190" s="66"/>
      <c r="H2190" s="66"/>
      <c r="J2190" s="17"/>
      <c r="K2190" s="17">
        <v>8</v>
      </c>
      <c r="L2190" s="17">
        <v>8</v>
      </c>
      <c r="M2190" s="17">
        <v>8</v>
      </c>
      <c r="N2190" s="17">
        <v>8</v>
      </c>
      <c r="O2190" s="17">
        <v>8</v>
      </c>
      <c r="P2190" s="17">
        <v>8</v>
      </c>
      <c r="Q2190" s="17">
        <v>8</v>
      </c>
      <c r="R2190" s="17"/>
      <c r="S2190" s="17"/>
      <c r="U2190" s="28">
        <f t="shared" si="3357"/>
        <v>46</v>
      </c>
      <c r="V2190" s="28">
        <f t="shared" si="3358"/>
        <v>229</v>
      </c>
    </row>
    <row r="2191" spans="1:22" x14ac:dyDescent="0.3">
      <c r="A2191" s="28">
        <f t="shared" si="3368"/>
        <v>46230</v>
      </c>
      <c r="B2191" s="71"/>
      <c r="C2191" s="71"/>
      <c r="D2191" s="71"/>
      <c r="E2191" s="71"/>
      <c r="F2191" s="71"/>
      <c r="G2191" s="71"/>
      <c r="H2191" s="71"/>
      <c r="J2191" s="28" t="str">
        <f t="shared" ref="J2191" si="3431">CONCATENATE(K2190,1)</f>
        <v>81</v>
      </c>
      <c r="K2191" s="22" t="e">
        <f t="array" ref="K2191:Q2193">LINEST(B2178:B2185,C2178:C2185^{1,2,3,4,5,6},TRUE,TRUE)</f>
        <v>#VALUE!</v>
      </c>
      <c r="L2191" s="22" t="e">
        <v>#VALUE!</v>
      </c>
      <c r="M2191" s="22" t="e">
        <v>#VALUE!</v>
      </c>
      <c r="N2191" s="22" t="e">
        <v>#VALUE!</v>
      </c>
      <c r="O2191" s="22" t="e">
        <v>#VALUE!</v>
      </c>
      <c r="P2191" s="22" t="e">
        <v>#VALUE!</v>
      </c>
      <c r="Q2191" s="22" t="e">
        <v>#VALUE!</v>
      </c>
      <c r="R2191" s="17"/>
      <c r="S2191" s="17"/>
      <c r="U2191" s="28">
        <f t="shared" si="3357"/>
        <v>46</v>
      </c>
      <c r="V2191" s="28">
        <f t="shared" si="3358"/>
        <v>230</v>
      </c>
    </row>
    <row r="2192" spans="1:22" x14ac:dyDescent="0.3">
      <c r="A2192" s="28">
        <f t="shared" si="3368"/>
        <v>46231</v>
      </c>
      <c r="B2192" s="71"/>
      <c r="C2192" s="71"/>
      <c r="D2192" s="71"/>
      <c r="E2192" s="71"/>
      <c r="F2192" s="71"/>
      <c r="G2192" s="71"/>
      <c r="H2192" s="71"/>
      <c r="J2192" s="28" t="str">
        <f t="shared" ref="J2192" si="3432">CONCATENATE(K2190,2)</f>
        <v>82</v>
      </c>
      <c r="K2192" s="22" t="e">
        <v>#VALUE!</v>
      </c>
      <c r="L2192" s="22" t="e">
        <v>#VALUE!</v>
      </c>
      <c r="M2192" s="22" t="e">
        <v>#VALUE!</v>
      </c>
      <c r="N2192" s="22" t="e">
        <v>#VALUE!</v>
      </c>
      <c r="O2192" s="22" t="e">
        <v>#VALUE!</v>
      </c>
      <c r="P2192" s="22" t="e">
        <v>#VALUE!</v>
      </c>
      <c r="Q2192" s="22" t="e">
        <v>#VALUE!</v>
      </c>
      <c r="R2192" s="17"/>
      <c r="S2192" s="17"/>
      <c r="U2192" s="28">
        <f t="shared" si="3357"/>
        <v>46</v>
      </c>
      <c r="V2192" s="28">
        <f t="shared" si="3358"/>
        <v>231</v>
      </c>
    </row>
    <row r="2193" spans="1:22" x14ac:dyDescent="0.3">
      <c r="A2193" s="28">
        <f t="shared" si="3368"/>
        <v>46232</v>
      </c>
      <c r="J2193" s="28" t="str">
        <f t="shared" ref="J2193" si="3433">CONCATENATE(K2190,3)</f>
        <v>83</v>
      </c>
      <c r="K2193" s="22" t="e">
        <v>#VALUE!</v>
      </c>
      <c r="L2193" s="22" t="e">
        <v>#VALUE!</v>
      </c>
      <c r="M2193" s="22" t="e">
        <v>#VALUE!</v>
      </c>
      <c r="N2193" s="22" t="e">
        <v>#VALUE!</v>
      </c>
      <c r="O2193" s="22" t="e">
        <v>#VALUE!</v>
      </c>
      <c r="P2193" s="22" t="e">
        <v>#VALUE!</v>
      </c>
      <c r="Q2193" s="22" t="e">
        <v>#VALUE!</v>
      </c>
      <c r="R2193" s="17"/>
      <c r="S2193" s="17"/>
      <c r="U2193" s="28">
        <f t="shared" si="3357"/>
        <v>46</v>
      </c>
      <c r="V2193" s="28">
        <f t="shared" si="3358"/>
        <v>232</v>
      </c>
    </row>
    <row r="2194" spans="1:22" ht="15" customHeight="1" x14ac:dyDescent="0.3">
      <c r="A2194" s="28">
        <f t="shared" si="3368"/>
        <v>46233</v>
      </c>
      <c r="B2194" s="66" t="s">
        <v>52</v>
      </c>
      <c r="C2194" s="66"/>
      <c r="D2194" s="66"/>
      <c r="E2194" s="10">
        <f>IF(D2164="","",MAX(E2195,E2196))</f>
        <v>0.29999999999999716</v>
      </c>
      <c r="J2194" s="17"/>
      <c r="K2194" s="17">
        <v>9</v>
      </c>
      <c r="L2194" s="17">
        <v>9</v>
      </c>
      <c r="M2194" s="17">
        <v>9</v>
      </c>
      <c r="N2194" s="17">
        <v>9</v>
      </c>
      <c r="O2194" s="17">
        <v>9</v>
      </c>
      <c r="P2194" s="17">
        <v>9</v>
      </c>
      <c r="Q2194" s="17">
        <v>9</v>
      </c>
      <c r="R2194" s="17">
        <v>9</v>
      </c>
      <c r="S2194" s="17"/>
      <c r="U2194" s="28">
        <f t="shared" si="3357"/>
        <v>46</v>
      </c>
      <c r="V2194" s="28">
        <f t="shared" si="3358"/>
        <v>233</v>
      </c>
    </row>
    <row r="2195" spans="1:22" x14ac:dyDescent="0.3">
      <c r="A2195" s="28">
        <f t="shared" si="3368"/>
        <v>46234</v>
      </c>
      <c r="B2195" s="2" t="s">
        <v>26</v>
      </c>
      <c r="C2195" s="2" t="s">
        <v>27</v>
      </c>
      <c r="D2195" s="2" t="s">
        <v>28</v>
      </c>
      <c r="E2195" s="11">
        <f>ABS(MIN(D2196:D2205))</f>
        <v>0.20000000000000107</v>
      </c>
      <c r="G2195" s="2" t="s">
        <v>230</v>
      </c>
      <c r="J2195" s="28" t="str">
        <f t="shared" ref="J2195" si="3434">CONCATENATE(K2194,1)</f>
        <v>91</v>
      </c>
      <c r="K2195" s="22" t="e">
        <f t="array" ref="K2195:R2197">LINEST(B2178:B2186,C2178:C2186^{1,2,3,4,5,6,7},TRUE,TRUE)</f>
        <v>#VALUE!</v>
      </c>
      <c r="L2195" s="22" t="e">
        <v>#VALUE!</v>
      </c>
      <c r="M2195" s="22" t="e">
        <v>#VALUE!</v>
      </c>
      <c r="N2195" s="22" t="e">
        <v>#VALUE!</v>
      </c>
      <c r="O2195" s="22" t="e">
        <v>#VALUE!</v>
      </c>
      <c r="P2195" s="22" t="e">
        <v>#VALUE!</v>
      </c>
      <c r="Q2195" s="22" t="e">
        <v>#VALUE!</v>
      </c>
      <c r="R2195" s="22" t="e">
        <v>#VALUE!</v>
      </c>
      <c r="S2195" s="17"/>
      <c r="U2195" s="28">
        <f t="shared" si="3357"/>
        <v>46</v>
      </c>
      <c r="V2195" s="28">
        <f t="shared" si="3358"/>
        <v>234</v>
      </c>
    </row>
    <row r="2196" spans="1:22" x14ac:dyDescent="0.3">
      <c r="A2196" s="28">
        <f t="shared" si="3368"/>
        <v>46235</v>
      </c>
      <c r="B2196" s="7">
        <f t="shared" ref="B2196:B2205" si="3435">C2178-B2178</f>
        <v>-9.9999999999999645E-2</v>
      </c>
      <c r="C2196" s="7">
        <f t="shared" ref="C2196:C2205" si="3436">H2178-G2178</f>
        <v>-0.30000000000000071</v>
      </c>
      <c r="D2196" s="7">
        <f>C2196-B2196</f>
        <v>-0.20000000000000107</v>
      </c>
      <c r="E2196" s="11">
        <f>ABS(MAX(D2196:D2205))</f>
        <v>0.29999999999999716</v>
      </c>
      <c r="F2196" s="13"/>
      <c r="G2196" s="2">
        <f>IF(D2178="","",D2178/E2178)</f>
        <v>0.1</v>
      </c>
      <c r="H2196" s="13"/>
      <c r="J2196" s="28" t="str">
        <f t="shared" ref="J2196" si="3437">CONCATENATE(K2194,2)</f>
        <v>92</v>
      </c>
      <c r="K2196" s="22" t="e">
        <v>#VALUE!</v>
      </c>
      <c r="L2196" s="22" t="e">
        <v>#VALUE!</v>
      </c>
      <c r="M2196" s="22" t="e">
        <v>#VALUE!</v>
      </c>
      <c r="N2196" s="22" t="e">
        <v>#VALUE!</v>
      </c>
      <c r="O2196" s="22" t="e">
        <v>#VALUE!</v>
      </c>
      <c r="P2196" s="22" t="e">
        <v>#VALUE!</v>
      </c>
      <c r="Q2196" s="22" t="e">
        <v>#VALUE!</v>
      </c>
      <c r="R2196" s="22" t="e">
        <v>#VALUE!</v>
      </c>
      <c r="S2196" s="17"/>
      <c r="U2196" s="28">
        <f t="shared" si="3357"/>
        <v>46</v>
      </c>
      <c r="V2196" s="28">
        <f t="shared" si="3358"/>
        <v>235</v>
      </c>
    </row>
    <row r="2197" spans="1:22" x14ac:dyDescent="0.3">
      <c r="A2197" s="28">
        <f t="shared" si="3368"/>
        <v>46236</v>
      </c>
      <c r="B2197" s="7">
        <f t="shared" si="3435"/>
        <v>-0.19999999999999929</v>
      </c>
      <c r="C2197" s="7">
        <f t="shared" si="3436"/>
        <v>-0.19999999999999929</v>
      </c>
      <c r="D2197" s="7">
        <f t="shared" ref="D2197:D2205" si="3438">C2197-B2197</f>
        <v>0</v>
      </c>
      <c r="E2197" s="12" t="s">
        <v>34</v>
      </c>
      <c r="G2197" s="2">
        <f t="shared" ref="G2197:G2205" si="3439">IF(D2179="","",D2179/E2179)</f>
        <v>0.1</v>
      </c>
      <c r="H2197" s="13"/>
      <c r="J2197" s="28" t="str">
        <f t="shared" ref="J2197" si="3440">CONCATENATE(K2194,3)</f>
        <v>93</v>
      </c>
      <c r="K2197" s="22" t="e">
        <v>#VALUE!</v>
      </c>
      <c r="L2197" s="22" t="e">
        <v>#VALUE!</v>
      </c>
      <c r="M2197" s="22" t="e">
        <v>#VALUE!</v>
      </c>
      <c r="N2197" s="22" t="e">
        <v>#VALUE!</v>
      </c>
      <c r="O2197" s="22" t="e">
        <v>#VALUE!</v>
      </c>
      <c r="P2197" s="22" t="e">
        <v>#VALUE!</v>
      </c>
      <c r="Q2197" s="22" t="e">
        <v>#VALUE!</v>
      </c>
      <c r="R2197" s="22" t="e">
        <v>#VALUE!</v>
      </c>
      <c r="S2197" s="17"/>
      <c r="U2197" s="28">
        <f t="shared" si="3357"/>
        <v>46</v>
      </c>
      <c r="V2197" s="28">
        <f t="shared" si="3358"/>
        <v>236</v>
      </c>
    </row>
    <row r="2198" spans="1:22" x14ac:dyDescent="0.3">
      <c r="A2198" s="28">
        <f t="shared" si="3368"/>
        <v>46237</v>
      </c>
      <c r="B2198" s="7">
        <f t="shared" si="3435"/>
        <v>-0.29999999999999716</v>
      </c>
      <c r="C2198" s="7">
        <f t="shared" si="3436"/>
        <v>0</v>
      </c>
      <c r="D2198" s="7">
        <f t="shared" si="3438"/>
        <v>0.29999999999999716</v>
      </c>
      <c r="E2198" s="10">
        <f>IF(D2164="","",MAX(E2199,E2200))</f>
        <v>0.29999999999999716</v>
      </c>
      <c r="G2198" s="2">
        <f t="shared" si="3439"/>
        <v>0.1</v>
      </c>
      <c r="H2198" s="13"/>
      <c r="J2198" s="17"/>
      <c r="K2198" s="17">
        <v>10</v>
      </c>
      <c r="L2198" s="17">
        <v>10</v>
      </c>
      <c r="M2198" s="17">
        <v>10</v>
      </c>
      <c r="N2198" s="17">
        <v>10</v>
      </c>
      <c r="O2198" s="17">
        <v>10</v>
      </c>
      <c r="P2198" s="17">
        <v>10</v>
      </c>
      <c r="Q2198" s="17">
        <v>10</v>
      </c>
      <c r="R2198" s="17">
        <v>10</v>
      </c>
      <c r="S2198" s="17">
        <v>10</v>
      </c>
      <c r="U2198" s="28">
        <f t="shared" si="3357"/>
        <v>46</v>
      </c>
      <c r="V2198" s="28">
        <f t="shared" si="3358"/>
        <v>237</v>
      </c>
    </row>
    <row r="2199" spans="1:22" x14ac:dyDescent="0.3">
      <c r="A2199" s="28">
        <f t="shared" si="3368"/>
        <v>46238</v>
      </c>
      <c r="B2199" s="7">
        <f t="shared" si="3435"/>
        <v>0</v>
      </c>
      <c r="C2199" s="7">
        <f t="shared" si="3436"/>
        <v>0</v>
      </c>
      <c r="D2199" s="7">
        <f t="shared" si="3438"/>
        <v>0</v>
      </c>
      <c r="E2199" s="11">
        <f>ABS(MIN(B2196:B2205))</f>
        <v>0.29999999999999716</v>
      </c>
      <c r="G2199" s="2" t="str">
        <f t="shared" si="3439"/>
        <v/>
      </c>
      <c r="H2199" s="13"/>
      <c r="J2199" s="28" t="str">
        <f t="shared" ref="J2199" si="3441">CONCATENATE(K2198,1)</f>
        <v>101</v>
      </c>
      <c r="K2199" s="22" t="e">
        <f t="array" ref="K2199:S2201">LINEST(B2178:B2187,C2178:C2187^{1,2,3,4,5,6,7,8},TRUE,TRUE)</f>
        <v>#VALUE!</v>
      </c>
      <c r="L2199" s="22" t="e">
        <v>#VALUE!</v>
      </c>
      <c r="M2199" s="22" t="e">
        <v>#VALUE!</v>
      </c>
      <c r="N2199" s="22" t="e">
        <v>#VALUE!</v>
      </c>
      <c r="O2199" s="22" t="e">
        <v>#VALUE!</v>
      </c>
      <c r="P2199" s="22" t="e">
        <v>#VALUE!</v>
      </c>
      <c r="Q2199" s="22" t="e">
        <v>#VALUE!</v>
      </c>
      <c r="R2199" s="22" t="e">
        <v>#VALUE!</v>
      </c>
      <c r="S2199" s="22" t="e">
        <v>#VALUE!</v>
      </c>
      <c r="U2199" s="28">
        <f t="shared" si="3357"/>
        <v>46</v>
      </c>
      <c r="V2199" s="28">
        <f t="shared" si="3358"/>
        <v>238</v>
      </c>
    </row>
    <row r="2200" spans="1:22" x14ac:dyDescent="0.3">
      <c r="A2200" s="28">
        <f t="shared" si="3368"/>
        <v>46239</v>
      </c>
      <c r="B2200" s="7">
        <f t="shared" si="3435"/>
        <v>0</v>
      </c>
      <c r="C2200" s="7">
        <f t="shared" si="3436"/>
        <v>0</v>
      </c>
      <c r="D2200" s="7">
        <f t="shared" si="3438"/>
        <v>0</v>
      </c>
      <c r="E2200" s="11">
        <f>ABS(MAX(B2196:B2205))</f>
        <v>0</v>
      </c>
      <c r="G2200" s="2" t="str">
        <f t="shared" si="3439"/>
        <v/>
      </c>
      <c r="H2200" s="13"/>
      <c r="J2200" s="28" t="str">
        <f t="shared" ref="J2200" si="3442">CONCATENATE(K2198,2)</f>
        <v>102</v>
      </c>
      <c r="K2200" s="22" t="e">
        <v>#VALUE!</v>
      </c>
      <c r="L2200" s="22" t="e">
        <v>#VALUE!</v>
      </c>
      <c r="M2200" s="22" t="e">
        <v>#VALUE!</v>
      </c>
      <c r="N2200" s="22" t="e">
        <v>#VALUE!</v>
      </c>
      <c r="O2200" s="22" t="e">
        <v>#VALUE!</v>
      </c>
      <c r="P2200" s="22" t="e">
        <v>#VALUE!</v>
      </c>
      <c r="Q2200" s="22" t="e">
        <v>#VALUE!</v>
      </c>
      <c r="R2200" s="22" t="e">
        <v>#VALUE!</v>
      </c>
      <c r="S2200" s="22" t="e">
        <v>#VALUE!</v>
      </c>
      <c r="U2200" s="28">
        <f t="shared" si="3357"/>
        <v>46</v>
      </c>
      <c r="V2200" s="28">
        <f t="shared" si="3358"/>
        <v>239</v>
      </c>
    </row>
    <row r="2201" spans="1:22" x14ac:dyDescent="0.3">
      <c r="A2201" s="28">
        <f t="shared" si="3368"/>
        <v>46240</v>
      </c>
      <c r="B2201" s="7">
        <f t="shared" si="3435"/>
        <v>0</v>
      </c>
      <c r="C2201" s="7">
        <f t="shared" si="3436"/>
        <v>0</v>
      </c>
      <c r="D2201" s="7">
        <f t="shared" si="3438"/>
        <v>0</v>
      </c>
      <c r="E2201" s="12" t="s">
        <v>231</v>
      </c>
      <c r="G2201" s="2" t="str">
        <f t="shared" si="3439"/>
        <v/>
      </c>
      <c r="H2201" s="13"/>
      <c r="J2201" s="28" t="str">
        <f t="shared" ref="J2201" si="3443">CONCATENATE(K2198,3)</f>
        <v>103</v>
      </c>
      <c r="K2201" s="22" t="e">
        <v>#VALUE!</v>
      </c>
      <c r="L2201" s="22" t="e">
        <v>#VALUE!</v>
      </c>
      <c r="M2201" s="22" t="e">
        <v>#VALUE!</v>
      </c>
      <c r="N2201" s="22" t="e">
        <v>#VALUE!</v>
      </c>
      <c r="O2201" s="22" t="e">
        <v>#VALUE!</v>
      </c>
      <c r="P2201" s="22" t="e">
        <v>#VALUE!</v>
      </c>
      <c r="Q2201" s="22" t="e">
        <v>#VALUE!</v>
      </c>
      <c r="R2201" s="22" t="e">
        <v>#VALUE!</v>
      </c>
      <c r="S2201" s="22" t="e">
        <v>#VALUE!</v>
      </c>
      <c r="U2201" s="28">
        <f t="shared" si="3357"/>
        <v>46</v>
      </c>
      <c r="V2201" s="28">
        <f t="shared" si="3358"/>
        <v>240</v>
      </c>
    </row>
    <row r="2202" spans="1:22" x14ac:dyDescent="0.3">
      <c r="A2202" s="28">
        <f t="shared" si="3368"/>
        <v>46241</v>
      </c>
      <c r="B2202" s="7">
        <f t="shared" si="3435"/>
        <v>0</v>
      </c>
      <c r="C2202" s="7">
        <f t="shared" si="3436"/>
        <v>0</v>
      </c>
      <c r="D2202" s="7">
        <f t="shared" si="3438"/>
        <v>0</v>
      </c>
      <c r="E2202" s="10">
        <f>IF(D2164="","",MAX(E2203,E2204))*2</f>
        <v>0.2</v>
      </c>
      <c r="G2202" s="2" t="str">
        <f t="shared" si="3439"/>
        <v/>
      </c>
      <c r="H2202" s="13"/>
      <c r="U2202" s="28">
        <f t="shared" si="3357"/>
        <v>46</v>
      </c>
      <c r="V2202" s="28">
        <f t="shared" si="3358"/>
        <v>241</v>
      </c>
    </row>
    <row r="2203" spans="1:22" x14ac:dyDescent="0.3">
      <c r="A2203" s="28">
        <f t="shared" si="3368"/>
        <v>46242</v>
      </c>
      <c r="B2203" s="7">
        <f t="shared" si="3435"/>
        <v>0</v>
      </c>
      <c r="C2203" s="7">
        <f t="shared" si="3436"/>
        <v>0</v>
      </c>
      <c r="D2203" s="7">
        <f t="shared" si="3438"/>
        <v>0</v>
      </c>
      <c r="E2203" s="11">
        <f>ABS(MIN(G2196:G2205))</f>
        <v>0.1</v>
      </c>
      <c r="G2203" s="2" t="str">
        <f t="shared" si="3439"/>
        <v/>
      </c>
      <c r="U2203" s="28">
        <f t="shared" si="3357"/>
        <v>46</v>
      </c>
      <c r="V2203" s="28">
        <f t="shared" si="3358"/>
        <v>242</v>
      </c>
    </row>
    <row r="2204" spans="1:22" x14ac:dyDescent="0.3">
      <c r="A2204" s="28">
        <f t="shared" si="3368"/>
        <v>46243</v>
      </c>
      <c r="B2204" s="7">
        <f t="shared" si="3435"/>
        <v>0</v>
      </c>
      <c r="C2204" s="7">
        <f t="shared" si="3436"/>
        <v>0</v>
      </c>
      <c r="D2204" s="7">
        <f t="shared" si="3438"/>
        <v>0</v>
      </c>
      <c r="E2204" s="11">
        <f>ABS(MAX(G2196:G2205))</f>
        <v>0.1</v>
      </c>
      <c r="G2204" s="2" t="str">
        <f t="shared" si="3439"/>
        <v/>
      </c>
      <c r="U2204" s="28">
        <f t="shared" si="3357"/>
        <v>46</v>
      </c>
      <c r="V2204" s="28">
        <f t="shared" si="3358"/>
        <v>243</v>
      </c>
    </row>
    <row r="2205" spans="1:22" x14ac:dyDescent="0.3">
      <c r="A2205" s="28">
        <f t="shared" si="3368"/>
        <v>46244</v>
      </c>
      <c r="B2205" s="7">
        <f t="shared" si="3435"/>
        <v>0</v>
      </c>
      <c r="C2205" s="7">
        <f t="shared" si="3436"/>
        <v>0</v>
      </c>
      <c r="D2205" s="7">
        <f t="shared" si="3438"/>
        <v>0</v>
      </c>
      <c r="F2205" s="13"/>
      <c r="G2205" s="2" t="str">
        <f t="shared" si="3439"/>
        <v/>
      </c>
      <c r="U2205" s="28">
        <f t="shared" si="3357"/>
        <v>46</v>
      </c>
      <c r="V2205" s="28">
        <f t="shared" si="3358"/>
        <v>244</v>
      </c>
    </row>
    <row r="2206" spans="1:22" x14ac:dyDescent="0.3">
      <c r="A2206" s="28">
        <f t="shared" si="3368"/>
        <v>46245</v>
      </c>
      <c r="F2206" s="13"/>
      <c r="U2206" s="28">
        <f t="shared" si="3357"/>
        <v>46</v>
      </c>
      <c r="V2206" s="28">
        <f t="shared" si="3358"/>
        <v>245</v>
      </c>
    </row>
    <row r="2207" spans="1:22" x14ac:dyDescent="0.3">
      <c r="A2207" s="28">
        <f t="shared" si="3368"/>
        <v>46246</v>
      </c>
      <c r="F2207" s="13"/>
      <c r="U2207" s="28">
        <f t="shared" si="3357"/>
        <v>46</v>
      </c>
      <c r="V2207" s="28">
        <f t="shared" si="3358"/>
        <v>246</v>
      </c>
    </row>
    <row r="2208" spans="1:22" x14ac:dyDescent="0.3">
      <c r="A2208" s="28">
        <f t="shared" si="3368"/>
        <v>46247</v>
      </c>
      <c r="F2208" s="13"/>
      <c r="U2208" s="28">
        <f t="shared" si="3357"/>
        <v>46</v>
      </c>
      <c r="V2208" s="28">
        <f t="shared" si="3358"/>
        <v>247</v>
      </c>
    </row>
    <row r="2209" spans="1:24" s="8" customFormat="1" x14ac:dyDescent="0.3"/>
    <row r="2210" spans="1:24" x14ac:dyDescent="0.3">
      <c r="A2210" s="28">
        <f t="shared" ref="A2210:A2256" si="3444">ROUND(CONCATENATE(U2210,V2210),0)</f>
        <v>47201</v>
      </c>
      <c r="B2210" s="63" t="s">
        <v>0</v>
      </c>
      <c r="C2210" s="63"/>
      <c r="D2210" s="71" t="s">
        <v>75</v>
      </c>
      <c r="E2210" s="71"/>
      <c r="F2210" s="71"/>
      <c r="G2210" s="71"/>
      <c r="H2210" s="71"/>
      <c r="U2210" s="28">
        <f t="shared" ref="U2210" si="3445">U2208+1</f>
        <v>47</v>
      </c>
      <c r="V2210" s="28">
        <v>201</v>
      </c>
    </row>
    <row r="2211" spans="1:24" x14ac:dyDescent="0.3">
      <c r="A2211" s="28">
        <f t="shared" si="3444"/>
        <v>47202</v>
      </c>
      <c r="B2211" s="72" t="s">
        <v>70</v>
      </c>
      <c r="C2211" s="73"/>
      <c r="D2211" s="30" t="s">
        <v>66</v>
      </c>
      <c r="E2211" s="66" t="s">
        <v>71</v>
      </c>
      <c r="F2211" s="66"/>
      <c r="G2211" s="74" t="s">
        <v>67</v>
      </c>
      <c r="H2211" s="74"/>
      <c r="U2211" s="28">
        <f t="shared" ref="U2211:U2274" si="3446">U2210</f>
        <v>47</v>
      </c>
      <c r="V2211" s="28">
        <f t="shared" ref="V2211:V2274" si="3447">V2210+1</f>
        <v>202</v>
      </c>
    </row>
    <row r="2212" spans="1:24" x14ac:dyDescent="0.3">
      <c r="A2212" s="28">
        <f t="shared" si="3444"/>
        <v>47203</v>
      </c>
      <c r="B2212" s="75" t="s">
        <v>6</v>
      </c>
      <c r="C2212" s="75"/>
      <c r="D2212" s="71" t="s">
        <v>142</v>
      </c>
      <c r="E2212" s="71"/>
      <c r="F2212" s="71"/>
      <c r="G2212" s="71"/>
      <c r="H2212" s="71"/>
      <c r="U2212" s="28">
        <f t="shared" si="3446"/>
        <v>47</v>
      </c>
      <c r="V2212" s="28">
        <f t="shared" si="3447"/>
        <v>203</v>
      </c>
    </row>
    <row r="2213" spans="1:24" x14ac:dyDescent="0.3">
      <c r="A2213" s="28">
        <f t="shared" si="3444"/>
        <v>47204</v>
      </c>
      <c r="B2213" s="63" t="s">
        <v>7</v>
      </c>
      <c r="C2213" s="63"/>
      <c r="D2213" s="71" t="s">
        <v>29</v>
      </c>
      <c r="E2213" s="71"/>
      <c r="F2213" s="71"/>
      <c r="G2213" s="71"/>
      <c r="H2213" s="71"/>
      <c r="J2213" s="17"/>
      <c r="K2213" s="17" t="s">
        <v>53</v>
      </c>
      <c r="L2213" s="17" t="s">
        <v>54</v>
      </c>
      <c r="M2213" s="17" t="s">
        <v>55</v>
      </c>
      <c r="N2213" s="17" t="s">
        <v>56</v>
      </c>
      <c r="O2213" s="17" t="s">
        <v>57</v>
      </c>
      <c r="P2213" s="17" t="s">
        <v>2</v>
      </c>
      <c r="Q2213" s="17" t="s">
        <v>3</v>
      </c>
      <c r="R2213" s="17" t="s">
        <v>4</v>
      </c>
      <c r="S2213" s="17" t="s">
        <v>5</v>
      </c>
      <c r="U2213" s="28">
        <f t="shared" si="3446"/>
        <v>47</v>
      </c>
      <c r="V2213" s="28">
        <f t="shared" si="3447"/>
        <v>204</v>
      </c>
      <c r="X2213" s="1" t="s">
        <v>48</v>
      </c>
    </row>
    <row r="2214" spans="1:24" x14ac:dyDescent="0.3">
      <c r="A2214" s="28">
        <f t="shared" si="3444"/>
        <v>47205</v>
      </c>
      <c r="B2214" s="63" t="s">
        <v>9</v>
      </c>
      <c r="C2214" s="63"/>
      <c r="D2214" s="71" t="s">
        <v>30</v>
      </c>
      <c r="E2214" s="71"/>
      <c r="F2214" s="71"/>
      <c r="G2214" s="71"/>
      <c r="H2214" s="71"/>
      <c r="J2214" s="17">
        <f t="shared" ref="J2214" si="3448">COUNTA(B2226:B2235)</f>
        <v>3</v>
      </c>
      <c r="K2214" s="17">
        <f t="shared" ref="K2214" si="3449">IF(L2214-1&lt;2,0,L2214-1)</f>
        <v>0</v>
      </c>
      <c r="L2214" s="17">
        <f t="shared" ref="L2214" si="3450">IF(M2214-1&lt;2,0,M2214-1)</f>
        <v>0</v>
      </c>
      <c r="M2214" s="17">
        <f t="shared" ref="M2214" si="3451">IF(N2214-1&lt;2,0,N2214-1)</f>
        <v>0</v>
      </c>
      <c r="N2214" s="17">
        <f t="shared" ref="N2214" si="3452">IF(O2214-1&lt;2,0,O2214-1)</f>
        <v>0</v>
      </c>
      <c r="O2214" s="17">
        <f t="shared" ref="O2214" si="3453">IF(P2214-1&lt;2,0,P2214-1)</f>
        <v>0</v>
      </c>
      <c r="P2214" s="17">
        <f t="shared" ref="P2214" si="3454">IF(Q2214-1&lt;2,0,Q2214-1)</f>
        <v>0</v>
      </c>
      <c r="Q2214" s="17">
        <f t="shared" ref="Q2214" si="3455">IF(R2214-1&lt;2,0,R2214-1)</f>
        <v>0</v>
      </c>
      <c r="R2214" s="17">
        <f t="shared" ref="R2214" si="3456">IF(S2214-1&lt;2,0,S2214-1)</f>
        <v>2</v>
      </c>
      <c r="S2214" s="17">
        <f t="shared" ref="S2214" si="3457">J2214</f>
        <v>3</v>
      </c>
      <c r="U2214" s="28">
        <f t="shared" si="3446"/>
        <v>47</v>
      </c>
      <c r="V2214" s="28">
        <f t="shared" si="3447"/>
        <v>205</v>
      </c>
      <c r="X2214" s="1" t="s">
        <v>49</v>
      </c>
    </row>
    <row r="2215" spans="1:24" x14ac:dyDescent="0.3">
      <c r="A2215" s="28">
        <f t="shared" si="3444"/>
        <v>47206</v>
      </c>
      <c r="B2215" s="63" t="s">
        <v>10</v>
      </c>
      <c r="C2215" s="63"/>
      <c r="D2215" s="76" t="s">
        <v>370</v>
      </c>
      <c r="E2215" s="71"/>
      <c r="F2215" s="71"/>
      <c r="G2215" s="71"/>
      <c r="H2215" s="71"/>
      <c r="J2215" s="28" t="str">
        <f t="shared" ref="J2215" si="3458">CONCATENATE(J2214,1)</f>
        <v>31</v>
      </c>
      <c r="K2215" s="29">
        <f t="shared" ref="K2215" si="3459">IF(K2214=0,0,VLOOKUP(J2215,J2219:S2249,K2214,FALSE))</f>
        <v>0</v>
      </c>
      <c r="L2215" s="29">
        <f t="shared" ref="L2215" si="3460">IF(L2214=0,0,VLOOKUP(J2215,J2219:S2249,L2214,FALSE))</f>
        <v>0</v>
      </c>
      <c r="M2215" s="29">
        <f t="shared" ref="M2215" si="3461">IF(M2214=0,0,VLOOKUP(J2215,J2219:S2249,M2214,FALSE))</f>
        <v>0</v>
      </c>
      <c r="N2215" s="29">
        <f t="shared" ref="N2215" si="3462">IF(N2214=0,0,VLOOKUP(J2215,J2219:S2249,N2214,FALSE))</f>
        <v>0</v>
      </c>
      <c r="O2215" s="29">
        <f t="shared" ref="O2215" si="3463">IF(O2214=0,0,VLOOKUP(J2215,J2219:S2249,O2214,FALSE))</f>
        <v>0</v>
      </c>
      <c r="P2215" s="29">
        <f t="shared" ref="P2215" si="3464">IF(P2214=0,0,VLOOKUP(J2215,J2219:S2249,P2214,FALSE))</f>
        <v>0</v>
      </c>
      <c r="Q2215" s="29">
        <f t="shared" ref="Q2215" si="3465">IF(Q2214=0,0,VLOOKUP(J2215,J2219:S2249,Q2214,FALSE))</f>
        <v>0</v>
      </c>
      <c r="R2215" s="29">
        <f t="shared" ref="R2215" si="3466">IF(R2214=0,0,VLOOKUP(J2215,J2219:S2249,R2214,FALSE))</f>
        <v>0.99999999999999989</v>
      </c>
      <c r="S2215" s="29">
        <f t="shared" ref="S2215" si="3467">IF(S2214=0,0,VLOOKUP(J2215,J2219:S2249,S2214,FALSE))</f>
        <v>0.20000000000000284</v>
      </c>
      <c r="U2215" s="28">
        <f t="shared" si="3446"/>
        <v>47</v>
      </c>
      <c r="V2215" s="28">
        <f t="shared" si="3447"/>
        <v>206</v>
      </c>
      <c r="X2215" s="1" t="s">
        <v>50</v>
      </c>
    </row>
    <row r="2216" spans="1:24" x14ac:dyDescent="0.3">
      <c r="A2216" s="28">
        <f t="shared" si="3444"/>
        <v>47207</v>
      </c>
      <c r="B2216" s="63" t="s">
        <v>11</v>
      </c>
      <c r="C2216" s="63"/>
      <c r="D2216" s="64">
        <v>45807</v>
      </c>
      <c r="E2216" s="64"/>
      <c r="F2216" s="64"/>
      <c r="G2216" s="64"/>
      <c r="H2216" s="64"/>
      <c r="J2216" s="28" t="str">
        <f t="shared" ref="J2216" si="3468">CONCATENATE(J2214,2)</f>
        <v>32</v>
      </c>
      <c r="K2216" s="22">
        <f t="shared" ref="K2216" si="3469">IF(K2214=0,0,VLOOKUP(J2216,J2219:S2249,K2214,FALSE))</f>
        <v>0</v>
      </c>
      <c r="L2216" s="22">
        <f t="shared" ref="L2216" si="3470">IF(L2214=0,0,VLOOKUP(J2216,J2219:S2249,L2214,FALSE))</f>
        <v>0</v>
      </c>
      <c r="M2216" s="22">
        <f t="shared" ref="M2216" si="3471">IF(M2214=0,0,VLOOKUP(J2216,J2219:S2249,M2214,FALSE))</f>
        <v>0</v>
      </c>
      <c r="N2216" s="22">
        <f t="shared" ref="N2216" si="3472">IF(N2214=0,0,VLOOKUP(J2216,J2219:S2249,N2214,FALSE))</f>
        <v>0</v>
      </c>
      <c r="O2216" s="22">
        <f t="shared" ref="O2216" si="3473">IF(O2214=0,0,VLOOKUP(J2216,J2219:S2249,O2214,FALSE))</f>
        <v>0</v>
      </c>
      <c r="P2216" s="22">
        <f t="shared" ref="P2216" si="3474">IF(P2214=0,0,VLOOKUP(J2216,J2219:S2249,P2214,FALSE))</f>
        <v>0</v>
      </c>
      <c r="Q2216" s="22">
        <f t="shared" ref="Q2216" si="3475">IF(Q2214=0,0,VLOOKUP(J2216,J2219:S2249,Q2214,FALSE))</f>
        <v>0</v>
      </c>
      <c r="R2216" s="22">
        <f t="shared" ref="R2216" si="3476">IF(R2214=0,0,VLOOKUP(J2216,J2219:S2249,R2214,FALSE))</f>
        <v>2.5121479338940406E-16</v>
      </c>
      <c r="S2216" s="22">
        <f t="shared" ref="S2216" si="3477">IF(S2214=0,0,VLOOKUP(J2216,J2219:S2249,S2214,FALSE))</f>
        <v>6.559095902100322E-15</v>
      </c>
      <c r="U2216" s="28">
        <f t="shared" si="3446"/>
        <v>47</v>
      </c>
      <c r="V2216" s="28">
        <f t="shared" si="3447"/>
        <v>207</v>
      </c>
    </row>
    <row r="2217" spans="1:24" x14ac:dyDescent="0.3">
      <c r="A2217" s="28">
        <f t="shared" si="3444"/>
        <v>47208</v>
      </c>
      <c r="B2217" s="63" t="s">
        <v>12</v>
      </c>
      <c r="C2217" s="63"/>
      <c r="D2217" s="65">
        <v>46172</v>
      </c>
      <c r="E2217" s="65"/>
      <c r="F2217" s="65"/>
      <c r="G2217" s="65"/>
      <c r="H2217" s="65"/>
      <c r="J2217" s="28" t="str">
        <f t="shared" ref="J2217" si="3478">CONCATENATE(J2214,3)</f>
        <v>33</v>
      </c>
      <c r="K2217" s="22"/>
      <c r="L2217" s="22"/>
      <c r="M2217" s="22"/>
      <c r="N2217" s="22" t="s">
        <v>58</v>
      </c>
      <c r="O2217" s="29">
        <f t="shared" ref="O2217" si="3479">J2214-2</f>
        <v>1</v>
      </c>
      <c r="P2217" s="22" t="s">
        <v>59</v>
      </c>
      <c r="Q2217" s="29">
        <f t="shared" ref="Q2217" si="3480">VLOOKUP(J2217,J2219:S2249,3,FALSE)</f>
        <v>3.5527136788005009E-15</v>
      </c>
      <c r="R2217" s="22" t="s">
        <v>60</v>
      </c>
      <c r="S2217" s="22">
        <f t="shared" ref="S2217" si="3481">VLOOKUP(J2217,J2219:S2249,2,FALSE)</f>
        <v>1</v>
      </c>
      <c r="U2217" s="28">
        <f t="shared" si="3446"/>
        <v>47</v>
      </c>
      <c r="V2217" s="28">
        <f t="shared" si="3447"/>
        <v>208</v>
      </c>
    </row>
    <row r="2218" spans="1:24" x14ac:dyDescent="0.3">
      <c r="A2218" s="28">
        <f t="shared" si="3444"/>
        <v>47209</v>
      </c>
      <c r="B2218" s="63" t="s">
        <v>13</v>
      </c>
      <c r="C2218" s="63"/>
      <c r="D2218" s="15">
        <v>0.1</v>
      </c>
      <c r="E2218" s="66" t="s">
        <v>14</v>
      </c>
      <c r="F2218" s="66"/>
      <c r="G2218" s="66"/>
      <c r="H2218" s="6" t="s">
        <v>64</v>
      </c>
      <c r="J2218" s="17"/>
      <c r="K2218" s="17">
        <v>3</v>
      </c>
      <c r="L2218" s="17">
        <v>3</v>
      </c>
      <c r="M2218" s="17"/>
      <c r="N2218" s="17"/>
      <c r="O2218" s="17"/>
      <c r="P2218" s="17"/>
      <c r="Q2218" s="17"/>
      <c r="R2218" s="17"/>
      <c r="S2218" s="17"/>
      <c r="U2218" s="28">
        <f t="shared" si="3446"/>
        <v>47</v>
      </c>
      <c r="V2218" s="28">
        <f t="shared" si="3447"/>
        <v>209</v>
      </c>
    </row>
    <row r="2219" spans="1:24" x14ac:dyDescent="0.3">
      <c r="A2219" s="28">
        <f t="shared" si="3444"/>
        <v>47210</v>
      </c>
      <c r="B2219" s="63" t="s">
        <v>15</v>
      </c>
      <c r="C2219" s="63"/>
      <c r="D2219" s="2">
        <f t="shared" ref="D2219" si="3482">MIN(B2226:B2235)</f>
        <v>15</v>
      </c>
      <c r="E2219" s="3" t="s">
        <v>16</v>
      </c>
      <c r="F2219" s="2">
        <f t="shared" ref="F2219" si="3483">MAX(B2226:B2235)</f>
        <v>35</v>
      </c>
      <c r="G2219" s="4" t="str">
        <f t="shared" ref="G2219" si="3484">IF(H2218="","",H2218)</f>
        <v>°C</v>
      </c>
      <c r="H2219" s="14"/>
      <c r="J2219" s="28" t="str">
        <f t="shared" ref="J2219" si="3485">CONCATENATE(K2218,1)</f>
        <v>31</v>
      </c>
      <c r="K2219" s="22">
        <f t="array" ref="K2219:L2221">LINEST(B2226:B2228,C2226:C2228^{1},TRUE,TRUE)</f>
        <v>0.99999999999999989</v>
      </c>
      <c r="L2219" s="22">
        <v>0.20000000000000284</v>
      </c>
      <c r="M2219" s="17"/>
      <c r="N2219" s="17"/>
      <c r="O2219" s="17"/>
      <c r="P2219" s="17"/>
      <c r="Q2219" s="17"/>
      <c r="R2219" s="17"/>
      <c r="S2219" s="17"/>
      <c r="U2219" s="28">
        <f t="shared" si="3446"/>
        <v>47</v>
      </c>
      <c r="V2219" s="28">
        <f t="shared" si="3447"/>
        <v>210</v>
      </c>
    </row>
    <row r="2220" spans="1:24" x14ac:dyDescent="0.3">
      <c r="A2220" s="28">
        <f t="shared" si="3444"/>
        <v>47211</v>
      </c>
      <c r="J2220" s="28" t="str">
        <f t="shared" ref="J2220" si="3486">CONCATENATE(K2218,2)</f>
        <v>32</v>
      </c>
      <c r="K2220" s="22">
        <v>2.5121479338940406E-16</v>
      </c>
      <c r="L2220" s="22">
        <v>6.559095902100322E-15</v>
      </c>
      <c r="M2220" s="17"/>
      <c r="N2220" s="17"/>
      <c r="O2220" s="17"/>
      <c r="P2220" s="17"/>
      <c r="Q2220" s="17"/>
      <c r="R2220" s="17"/>
      <c r="S2220" s="17"/>
      <c r="U2220" s="28">
        <f t="shared" si="3446"/>
        <v>47</v>
      </c>
      <c r="V2220" s="28">
        <f t="shared" si="3447"/>
        <v>211</v>
      </c>
    </row>
    <row r="2221" spans="1:24" x14ac:dyDescent="0.3">
      <c r="A2221" s="28">
        <f t="shared" si="3444"/>
        <v>47212</v>
      </c>
      <c r="B2221" s="67" t="s">
        <v>17</v>
      </c>
      <c r="C2221" s="67"/>
      <c r="D2221" s="67"/>
      <c r="E2221" s="67"/>
      <c r="F2221" s="67"/>
      <c r="G2221" s="68" t="s">
        <v>31</v>
      </c>
      <c r="H2221" s="69"/>
      <c r="J2221" s="28" t="str">
        <f t="shared" ref="J2221" si="3487">CONCATENATE(K2218,3)</f>
        <v>33</v>
      </c>
      <c r="K2221" s="22">
        <v>1</v>
      </c>
      <c r="L2221" s="22">
        <v>3.5527136788005009E-15</v>
      </c>
      <c r="M2221" s="17"/>
      <c r="N2221" s="17"/>
      <c r="O2221" s="17"/>
      <c r="P2221" s="17"/>
      <c r="Q2221" s="17"/>
      <c r="R2221" s="17"/>
      <c r="S2221" s="17"/>
      <c r="U2221" s="28">
        <f t="shared" si="3446"/>
        <v>47</v>
      </c>
      <c r="V2221" s="28">
        <f t="shared" si="3447"/>
        <v>212</v>
      </c>
    </row>
    <row r="2222" spans="1:24" x14ac:dyDescent="0.3">
      <c r="A2222" s="28">
        <f t="shared" si="3444"/>
        <v>47213</v>
      </c>
      <c r="B2222" s="66" t="s">
        <v>18</v>
      </c>
      <c r="C2222" s="66"/>
      <c r="D2222" s="66"/>
      <c r="E2222" s="66" t="str">
        <f t="shared" ref="E2222" si="3488">IF(D2215="","",D2215)</f>
        <v>E0832/25</v>
      </c>
      <c r="F2222" s="66"/>
      <c r="G2222" s="4" t="s">
        <v>18</v>
      </c>
      <c r="H2222" s="16" t="s">
        <v>141</v>
      </c>
      <c r="J2222" s="17"/>
      <c r="K2222" s="17">
        <v>4</v>
      </c>
      <c r="L2222" s="17">
        <v>4</v>
      </c>
      <c r="M2222" s="17">
        <v>4</v>
      </c>
      <c r="N2222" s="17"/>
      <c r="O2222" s="17"/>
      <c r="P2222" s="17"/>
      <c r="Q2222" s="17"/>
      <c r="R2222" s="17"/>
      <c r="S2222" s="17"/>
      <c r="U2222" s="28">
        <f t="shared" si="3446"/>
        <v>47</v>
      </c>
      <c r="V2222" s="28">
        <f t="shared" si="3447"/>
        <v>213</v>
      </c>
    </row>
    <row r="2223" spans="1:24" ht="15" customHeight="1" x14ac:dyDescent="0.3">
      <c r="A2223" s="28">
        <f t="shared" si="3444"/>
        <v>47214</v>
      </c>
      <c r="B2223" s="5" t="s">
        <v>19</v>
      </c>
      <c r="C2223" s="5" t="s">
        <v>20</v>
      </c>
      <c r="D2223" s="5" t="s">
        <v>21</v>
      </c>
      <c r="E2223" s="5"/>
      <c r="F2223" s="70" t="s">
        <v>33</v>
      </c>
      <c r="G2223" s="5" t="s">
        <v>19</v>
      </c>
      <c r="H2223" s="5" t="s">
        <v>20</v>
      </c>
      <c r="J2223" s="28" t="str">
        <f t="shared" ref="J2223" si="3489">CONCATENATE(K2222,1)</f>
        <v>41</v>
      </c>
      <c r="K2223" s="22" t="e">
        <f t="array" ref="K2223:M2225">LINEST(B2226:B2229,C2226:C2229^{1,2},TRUE,TRUE)</f>
        <v>#VALUE!</v>
      </c>
      <c r="L2223" s="22" t="e">
        <v>#VALUE!</v>
      </c>
      <c r="M2223" s="22" t="e">
        <v>#VALUE!</v>
      </c>
      <c r="N2223" s="17"/>
      <c r="O2223" s="17"/>
      <c r="P2223" s="17"/>
      <c r="Q2223" s="17"/>
      <c r="R2223" s="17"/>
      <c r="S2223" s="17"/>
      <c r="U2223" s="28">
        <f t="shared" si="3446"/>
        <v>47</v>
      </c>
      <c r="V2223" s="28">
        <f t="shared" si="3447"/>
        <v>214</v>
      </c>
    </row>
    <row r="2224" spans="1:24" x14ac:dyDescent="0.3">
      <c r="A2224" s="28">
        <f t="shared" si="3444"/>
        <v>47215</v>
      </c>
      <c r="B2224" s="5" t="s">
        <v>22</v>
      </c>
      <c r="C2224" s="5" t="s">
        <v>23</v>
      </c>
      <c r="D2224" s="5" t="s">
        <v>24</v>
      </c>
      <c r="E2224" s="5" t="s">
        <v>32</v>
      </c>
      <c r="F2224" s="70"/>
      <c r="G2224" s="5" t="s">
        <v>22</v>
      </c>
      <c r="H2224" s="5" t="s">
        <v>23</v>
      </c>
      <c r="J2224" s="28" t="str">
        <f t="shared" ref="J2224" si="3490">CONCATENATE(K2222,2)</f>
        <v>42</v>
      </c>
      <c r="K2224" s="22" t="e">
        <v>#VALUE!</v>
      </c>
      <c r="L2224" s="22" t="e">
        <v>#VALUE!</v>
      </c>
      <c r="M2224" s="22" t="e">
        <v>#VALUE!</v>
      </c>
      <c r="N2224" s="17"/>
      <c r="O2224" s="17"/>
      <c r="P2224" s="17"/>
      <c r="Q2224" s="17"/>
      <c r="R2224" s="17"/>
      <c r="S2224" s="17"/>
      <c r="U2224" s="28">
        <f t="shared" si="3446"/>
        <v>47</v>
      </c>
      <c r="V2224" s="28">
        <f t="shared" si="3447"/>
        <v>215</v>
      </c>
    </row>
    <row r="2225" spans="1:22" x14ac:dyDescent="0.3">
      <c r="A2225" s="28">
        <f t="shared" si="3444"/>
        <v>47216</v>
      </c>
      <c r="B2225" s="6" t="str">
        <f t="shared" ref="B2225" si="3491">IF(H2218="","",H2218)</f>
        <v>°C</v>
      </c>
      <c r="C2225" s="6" t="str">
        <f t="shared" ref="C2225" si="3492">IF(H2218="","",H2218)</f>
        <v>°C</v>
      </c>
      <c r="D2225" s="6" t="str">
        <f t="shared" ref="D2225" si="3493">IF(H2218="","",H2218)</f>
        <v>°C</v>
      </c>
      <c r="E2225" s="6"/>
      <c r="F2225" s="6"/>
      <c r="G2225" s="6" t="str">
        <f t="shared" ref="G2225" si="3494">IF(H2218="","",H2218)</f>
        <v>°C</v>
      </c>
      <c r="H2225" s="6" t="str">
        <f t="shared" ref="H2225" si="3495">IF(H2218="","",H2218)</f>
        <v>°C</v>
      </c>
      <c r="J2225" s="28" t="str">
        <f t="shared" ref="J2225" si="3496">CONCATENATE(K2222,3)</f>
        <v>43</v>
      </c>
      <c r="K2225" s="22" t="e">
        <v>#VALUE!</v>
      </c>
      <c r="L2225" s="22" t="e">
        <v>#VALUE!</v>
      </c>
      <c r="M2225" s="22" t="e">
        <v>#VALUE!</v>
      </c>
      <c r="N2225" s="17"/>
      <c r="O2225" s="17"/>
      <c r="P2225" s="17"/>
      <c r="Q2225" s="17"/>
      <c r="R2225" s="17"/>
      <c r="S2225" s="17"/>
      <c r="U2225" s="28">
        <f t="shared" si="3446"/>
        <v>47</v>
      </c>
      <c r="V2225" s="28">
        <f t="shared" si="3447"/>
        <v>216</v>
      </c>
    </row>
    <row r="2226" spans="1:22" x14ac:dyDescent="0.3">
      <c r="A2226" s="28">
        <f t="shared" si="3444"/>
        <v>47217</v>
      </c>
      <c r="B2226" s="26">
        <v>15</v>
      </c>
      <c r="C2226" s="26">
        <v>14.8</v>
      </c>
      <c r="D2226" s="26">
        <v>0.1</v>
      </c>
      <c r="E2226" s="9">
        <v>2</v>
      </c>
      <c r="F2226" s="26">
        <v>1000000</v>
      </c>
      <c r="G2226" s="27">
        <v>15</v>
      </c>
      <c r="H2226" s="27">
        <v>14.8</v>
      </c>
      <c r="J2226" s="17"/>
      <c r="K2226" s="17">
        <v>5</v>
      </c>
      <c r="L2226" s="17">
        <v>5</v>
      </c>
      <c r="M2226" s="17">
        <v>5</v>
      </c>
      <c r="N2226" s="17">
        <v>5</v>
      </c>
      <c r="O2226" s="17"/>
      <c r="P2226" s="17"/>
      <c r="Q2226" s="17"/>
      <c r="R2226" s="17"/>
      <c r="S2226" s="17"/>
      <c r="U2226" s="28">
        <f t="shared" si="3446"/>
        <v>47</v>
      </c>
      <c r="V2226" s="28">
        <f t="shared" si="3447"/>
        <v>217</v>
      </c>
    </row>
    <row r="2227" spans="1:22" x14ac:dyDescent="0.3">
      <c r="A2227" s="28">
        <f t="shared" si="3444"/>
        <v>47218</v>
      </c>
      <c r="B2227" s="26">
        <v>25</v>
      </c>
      <c r="C2227" s="26">
        <v>24.8</v>
      </c>
      <c r="D2227" s="26">
        <v>0.1</v>
      </c>
      <c r="E2227" s="9">
        <v>2</v>
      </c>
      <c r="F2227" s="26">
        <v>1000000</v>
      </c>
      <c r="G2227" s="27">
        <v>25</v>
      </c>
      <c r="H2227" s="27">
        <v>24.9</v>
      </c>
      <c r="J2227" s="28" t="str">
        <f t="shared" ref="J2227" si="3497">CONCATENATE(K2226,1)</f>
        <v>51</v>
      </c>
      <c r="K2227" s="22" t="e">
        <f t="array" ref="K2227:N2229">LINEST(B2226:B2230,C2226:C2230^{1,2,3},TRUE,TRUE)</f>
        <v>#VALUE!</v>
      </c>
      <c r="L2227" s="22" t="e">
        <v>#VALUE!</v>
      </c>
      <c r="M2227" s="22" t="e">
        <v>#VALUE!</v>
      </c>
      <c r="N2227" s="22" t="e">
        <v>#VALUE!</v>
      </c>
      <c r="O2227" s="17"/>
      <c r="P2227" s="17"/>
      <c r="Q2227" s="17"/>
      <c r="R2227" s="17"/>
      <c r="S2227" s="17"/>
      <c r="U2227" s="28">
        <f t="shared" si="3446"/>
        <v>47</v>
      </c>
      <c r="V2227" s="28">
        <f t="shared" si="3447"/>
        <v>218</v>
      </c>
    </row>
    <row r="2228" spans="1:22" x14ac:dyDescent="0.3">
      <c r="A2228" s="28">
        <f t="shared" si="3444"/>
        <v>47219</v>
      </c>
      <c r="B2228" s="26">
        <v>35</v>
      </c>
      <c r="C2228" s="26">
        <v>34.799999999999997</v>
      </c>
      <c r="D2228" s="26">
        <v>0.1</v>
      </c>
      <c r="E2228" s="9">
        <v>2</v>
      </c>
      <c r="F2228" s="26">
        <v>1000000</v>
      </c>
      <c r="G2228" s="27">
        <v>35</v>
      </c>
      <c r="H2228" s="27">
        <v>34.9</v>
      </c>
      <c r="J2228" s="28" t="str">
        <f t="shared" ref="J2228" si="3498">CONCATENATE(K2226,2)</f>
        <v>52</v>
      </c>
      <c r="K2228" s="22" t="e">
        <v>#VALUE!</v>
      </c>
      <c r="L2228" s="22" t="e">
        <v>#VALUE!</v>
      </c>
      <c r="M2228" s="22" t="e">
        <v>#VALUE!</v>
      </c>
      <c r="N2228" s="22" t="e">
        <v>#VALUE!</v>
      </c>
      <c r="O2228" s="17"/>
      <c r="P2228" s="17"/>
      <c r="Q2228" s="17"/>
      <c r="R2228" s="17"/>
      <c r="S2228" s="17"/>
      <c r="U2228" s="28">
        <f t="shared" si="3446"/>
        <v>47</v>
      </c>
      <c r="V2228" s="28">
        <f t="shared" si="3447"/>
        <v>219</v>
      </c>
    </row>
    <row r="2229" spans="1:22" x14ac:dyDescent="0.3">
      <c r="A2229" s="28">
        <f t="shared" si="3444"/>
        <v>47220</v>
      </c>
      <c r="B2229" s="26"/>
      <c r="C2229" s="26"/>
      <c r="D2229" s="26"/>
      <c r="E2229" s="9"/>
      <c r="F2229" s="26"/>
      <c r="G2229" s="27"/>
      <c r="H2229" s="27"/>
      <c r="J2229" s="28" t="str">
        <f t="shared" ref="J2229" si="3499">CONCATENATE(K2226,3)</f>
        <v>53</v>
      </c>
      <c r="K2229" s="22" t="e">
        <v>#VALUE!</v>
      </c>
      <c r="L2229" s="22" t="e">
        <v>#VALUE!</v>
      </c>
      <c r="M2229" s="22" t="e">
        <v>#VALUE!</v>
      </c>
      <c r="N2229" s="22" t="e">
        <v>#VALUE!</v>
      </c>
      <c r="O2229" s="17"/>
      <c r="P2229" s="17"/>
      <c r="Q2229" s="17"/>
      <c r="R2229" s="17"/>
      <c r="S2229" s="17"/>
      <c r="U2229" s="28">
        <f t="shared" si="3446"/>
        <v>47</v>
      </c>
      <c r="V2229" s="28">
        <f t="shared" si="3447"/>
        <v>220</v>
      </c>
    </row>
    <row r="2230" spans="1:22" x14ac:dyDescent="0.3">
      <c r="A2230" s="28">
        <f t="shared" si="3444"/>
        <v>47221</v>
      </c>
      <c r="B2230" s="26"/>
      <c r="C2230" s="26"/>
      <c r="D2230" s="26"/>
      <c r="E2230" s="9"/>
      <c r="F2230" s="26"/>
      <c r="G2230" s="27"/>
      <c r="H2230" s="27"/>
      <c r="J2230" s="17"/>
      <c r="K2230" s="17">
        <v>6</v>
      </c>
      <c r="L2230" s="17">
        <v>6</v>
      </c>
      <c r="M2230" s="17">
        <v>6</v>
      </c>
      <c r="N2230" s="17">
        <v>6</v>
      </c>
      <c r="O2230" s="17">
        <v>6</v>
      </c>
      <c r="P2230" s="17"/>
      <c r="Q2230" s="17"/>
      <c r="R2230" s="17"/>
      <c r="S2230" s="17"/>
      <c r="U2230" s="28">
        <f t="shared" si="3446"/>
        <v>47</v>
      </c>
      <c r="V2230" s="28">
        <f t="shared" si="3447"/>
        <v>221</v>
      </c>
    </row>
    <row r="2231" spans="1:22" x14ac:dyDescent="0.3">
      <c r="A2231" s="28">
        <f t="shared" si="3444"/>
        <v>47222</v>
      </c>
      <c r="B2231" s="26"/>
      <c r="C2231" s="26"/>
      <c r="D2231" s="26"/>
      <c r="E2231" s="9"/>
      <c r="F2231" s="26"/>
      <c r="G2231" s="27"/>
      <c r="H2231" s="27"/>
      <c r="J2231" s="28" t="str">
        <f t="shared" ref="J2231" si="3500">CONCATENATE(K2230,1)</f>
        <v>61</v>
      </c>
      <c r="K2231" s="22" t="e">
        <f t="array" ref="K2231:O2233">LINEST(B2226:B2231,C2226:C2231^{1,2,3,4},TRUE,TRUE)</f>
        <v>#VALUE!</v>
      </c>
      <c r="L2231" s="22" t="e">
        <v>#VALUE!</v>
      </c>
      <c r="M2231" s="22" t="e">
        <v>#VALUE!</v>
      </c>
      <c r="N2231" s="22" t="e">
        <v>#VALUE!</v>
      </c>
      <c r="O2231" s="22" t="e">
        <v>#VALUE!</v>
      </c>
      <c r="P2231" s="17"/>
      <c r="Q2231" s="17"/>
      <c r="R2231" s="17"/>
      <c r="S2231" s="17"/>
      <c r="U2231" s="28">
        <f t="shared" si="3446"/>
        <v>47</v>
      </c>
      <c r="V2231" s="28">
        <f t="shared" si="3447"/>
        <v>222</v>
      </c>
    </row>
    <row r="2232" spans="1:22" x14ac:dyDescent="0.3">
      <c r="A2232" s="28">
        <f t="shared" si="3444"/>
        <v>47223</v>
      </c>
      <c r="B2232" s="26"/>
      <c r="C2232" s="26"/>
      <c r="D2232" s="26"/>
      <c r="E2232" s="9"/>
      <c r="F2232" s="26"/>
      <c r="G2232" s="27"/>
      <c r="H2232" s="27"/>
      <c r="J2232" s="28" t="str">
        <f t="shared" ref="J2232" si="3501">CONCATENATE(K2230,2)</f>
        <v>62</v>
      </c>
      <c r="K2232" s="22" t="e">
        <v>#VALUE!</v>
      </c>
      <c r="L2232" s="22" t="e">
        <v>#VALUE!</v>
      </c>
      <c r="M2232" s="22" t="e">
        <v>#VALUE!</v>
      </c>
      <c r="N2232" s="22" t="e">
        <v>#VALUE!</v>
      </c>
      <c r="O2232" s="22" t="e">
        <v>#VALUE!</v>
      </c>
      <c r="P2232" s="17"/>
      <c r="Q2232" s="17"/>
      <c r="R2232" s="17"/>
      <c r="S2232" s="17"/>
      <c r="U2232" s="28">
        <f t="shared" si="3446"/>
        <v>47</v>
      </c>
      <c r="V2232" s="28">
        <f t="shared" si="3447"/>
        <v>223</v>
      </c>
    </row>
    <row r="2233" spans="1:22" x14ac:dyDescent="0.3">
      <c r="A2233" s="28">
        <f t="shared" si="3444"/>
        <v>47224</v>
      </c>
      <c r="B2233" s="26"/>
      <c r="C2233" s="26"/>
      <c r="D2233" s="26"/>
      <c r="E2233" s="9"/>
      <c r="F2233" s="26"/>
      <c r="G2233" s="27"/>
      <c r="H2233" s="27"/>
      <c r="J2233" s="28" t="str">
        <f t="shared" ref="J2233" si="3502">CONCATENATE(K2230,3)</f>
        <v>63</v>
      </c>
      <c r="K2233" s="22" t="e">
        <v>#VALUE!</v>
      </c>
      <c r="L2233" s="22" t="e">
        <v>#VALUE!</v>
      </c>
      <c r="M2233" s="22" t="e">
        <v>#VALUE!</v>
      </c>
      <c r="N2233" s="22" t="e">
        <v>#VALUE!</v>
      </c>
      <c r="O2233" s="22" t="e">
        <v>#VALUE!</v>
      </c>
      <c r="P2233" s="17"/>
      <c r="Q2233" s="17"/>
      <c r="R2233" s="17"/>
      <c r="S2233" s="17"/>
      <c r="U2233" s="28">
        <f t="shared" si="3446"/>
        <v>47</v>
      </c>
      <c r="V2233" s="28">
        <f t="shared" si="3447"/>
        <v>224</v>
      </c>
    </row>
    <row r="2234" spans="1:22" x14ac:dyDescent="0.3">
      <c r="A2234" s="28">
        <f t="shared" si="3444"/>
        <v>47225</v>
      </c>
      <c r="B2234" s="26"/>
      <c r="C2234" s="26"/>
      <c r="D2234" s="26"/>
      <c r="E2234" s="9"/>
      <c r="F2234" s="26"/>
      <c r="G2234" s="27"/>
      <c r="H2234" s="27"/>
      <c r="J2234" s="17"/>
      <c r="K2234" s="17">
        <v>7</v>
      </c>
      <c r="L2234" s="17">
        <v>7</v>
      </c>
      <c r="M2234" s="17">
        <v>7</v>
      </c>
      <c r="N2234" s="17">
        <v>7</v>
      </c>
      <c r="O2234" s="17">
        <v>7</v>
      </c>
      <c r="P2234" s="17">
        <v>7</v>
      </c>
      <c r="Q2234" s="17"/>
      <c r="R2234" s="17"/>
      <c r="S2234" s="17"/>
      <c r="U2234" s="28">
        <f t="shared" si="3446"/>
        <v>47</v>
      </c>
      <c r="V2234" s="28">
        <f t="shared" si="3447"/>
        <v>225</v>
      </c>
    </row>
    <row r="2235" spans="1:22" x14ac:dyDescent="0.3">
      <c r="A2235" s="28">
        <f t="shared" si="3444"/>
        <v>47226</v>
      </c>
      <c r="B2235" s="26"/>
      <c r="C2235" s="26"/>
      <c r="D2235" s="26"/>
      <c r="E2235" s="9"/>
      <c r="F2235" s="26"/>
      <c r="G2235" s="27"/>
      <c r="H2235" s="27"/>
      <c r="J2235" s="28" t="str">
        <f t="shared" ref="J2235" si="3503">CONCATENATE(K2234,1)</f>
        <v>71</v>
      </c>
      <c r="K2235" s="22" t="e">
        <f t="array" ref="K2235:P2237">LINEST(B2226:B2232,C2226:C2232^{1,2,3,4,5},TRUE,TRUE)</f>
        <v>#VALUE!</v>
      </c>
      <c r="L2235" s="22" t="e">
        <v>#VALUE!</v>
      </c>
      <c r="M2235" s="22" t="e">
        <v>#VALUE!</v>
      </c>
      <c r="N2235" s="22" t="e">
        <v>#VALUE!</v>
      </c>
      <c r="O2235" s="22" t="e">
        <v>#VALUE!</v>
      </c>
      <c r="P2235" s="22" t="e">
        <v>#VALUE!</v>
      </c>
      <c r="Q2235" s="17"/>
      <c r="R2235" s="17"/>
      <c r="S2235" s="17"/>
      <c r="U2235" s="28">
        <f t="shared" si="3446"/>
        <v>47</v>
      </c>
      <c r="V2235" s="28">
        <f t="shared" si="3447"/>
        <v>226</v>
      </c>
    </row>
    <row r="2236" spans="1:22" x14ac:dyDescent="0.3">
      <c r="A2236" s="28">
        <f t="shared" si="3444"/>
        <v>47227</v>
      </c>
      <c r="B2236" s="2">
        <f t="shared" ref="B2236" si="3504">COUNT(B2226:B2235)-2</f>
        <v>1</v>
      </c>
      <c r="J2236" s="28" t="str">
        <f t="shared" ref="J2236" si="3505">CONCATENATE(K2234,2)</f>
        <v>72</v>
      </c>
      <c r="K2236" s="22" t="e">
        <v>#VALUE!</v>
      </c>
      <c r="L2236" s="22" t="e">
        <v>#VALUE!</v>
      </c>
      <c r="M2236" s="22" t="e">
        <v>#VALUE!</v>
      </c>
      <c r="N2236" s="22" t="e">
        <v>#VALUE!</v>
      </c>
      <c r="O2236" s="22" t="e">
        <v>#VALUE!</v>
      </c>
      <c r="P2236" s="22" t="e">
        <v>#VALUE!</v>
      </c>
      <c r="Q2236" s="17"/>
      <c r="R2236" s="17"/>
      <c r="S2236" s="17"/>
      <c r="U2236" s="28">
        <f t="shared" si="3446"/>
        <v>47</v>
      </c>
      <c r="V2236" s="28">
        <f t="shared" si="3447"/>
        <v>227</v>
      </c>
    </row>
    <row r="2237" spans="1:22" x14ac:dyDescent="0.3">
      <c r="A2237" s="28">
        <f t="shared" si="3444"/>
        <v>47228</v>
      </c>
      <c r="J2237" s="28" t="str">
        <f t="shared" ref="J2237" si="3506">CONCATENATE(K2234,3)</f>
        <v>73</v>
      </c>
      <c r="K2237" s="22" t="e">
        <v>#VALUE!</v>
      </c>
      <c r="L2237" s="22" t="e">
        <v>#VALUE!</v>
      </c>
      <c r="M2237" s="22" t="e">
        <v>#VALUE!</v>
      </c>
      <c r="N2237" s="22" t="e">
        <v>#VALUE!</v>
      </c>
      <c r="O2237" s="22" t="e">
        <v>#VALUE!</v>
      </c>
      <c r="P2237" s="22" t="e">
        <v>#VALUE!</v>
      </c>
      <c r="Q2237" s="17"/>
      <c r="R2237" s="17"/>
      <c r="S2237" s="17"/>
      <c r="U2237" s="28">
        <f t="shared" si="3446"/>
        <v>47</v>
      </c>
      <c r="V2237" s="28">
        <f t="shared" si="3447"/>
        <v>228</v>
      </c>
    </row>
    <row r="2238" spans="1:22" x14ac:dyDescent="0.3">
      <c r="A2238" s="28">
        <f t="shared" si="3444"/>
        <v>47229</v>
      </c>
      <c r="B2238" s="66" t="s">
        <v>25</v>
      </c>
      <c r="C2238" s="66"/>
      <c r="D2238" s="66"/>
      <c r="E2238" s="66"/>
      <c r="F2238" s="66"/>
      <c r="G2238" s="66"/>
      <c r="H2238" s="66"/>
      <c r="J2238" s="17"/>
      <c r="K2238" s="17">
        <v>8</v>
      </c>
      <c r="L2238" s="17">
        <v>8</v>
      </c>
      <c r="M2238" s="17">
        <v>8</v>
      </c>
      <c r="N2238" s="17">
        <v>8</v>
      </c>
      <c r="O2238" s="17">
        <v>8</v>
      </c>
      <c r="P2238" s="17">
        <v>8</v>
      </c>
      <c r="Q2238" s="17">
        <v>8</v>
      </c>
      <c r="R2238" s="17"/>
      <c r="S2238" s="17"/>
      <c r="U2238" s="28">
        <f t="shared" si="3446"/>
        <v>47</v>
      </c>
      <c r="V2238" s="28">
        <f t="shared" si="3447"/>
        <v>229</v>
      </c>
    </row>
    <row r="2239" spans="1:22" x14ac:dyDescent="0.3">
      <c r="A2239" s="28">
        <f t="shared" si="3444"/>
        <v>47230</v>
      </c>
      <c r="B2239" s="71"/>
      <c r="C2239" s="71"/>
      <c r="D2239" s="71"/>
      <c r="E2239" s="71"/>
      <c r="F2239" s="71"/>
      <c r="G2239" s="71"/>
      <c r="H2239" s="71"/>
      <c r="J2239" s="28" t="str">
        <f t="shared" ref="J2239" si="3507">CONCATENATE(K2238,1)</f>
        <v>81</v>
      </c>
      <c r="K2239" s="22" t="e">
        <f t="array" ref="K2239:Q2241">LINEST(B2226:B2233,C2226:C2233^{1,2,3,4,5,6},TRUE,TRUE)</f>
        <v>#VALUE!</v>
      </c>
      <c r="L2239" s="22" t="e">
        <v>#VALUE!</v>
      </c>
      <c r="M2239" s="22" t="e">
        <v>#VALUE!</v>
      </c>
      <c r="N2239" s="22" t="e">
        <v>#VALUE!</v>
      </c>
      <c r="O2239" s="22" t="e">
        <v>#VALUE!</v>
      </c>
      <c r="P2239" s="22" t="e">
        <v>#VALUE!</v>
      </c>
      <c r="Q2239" s="22" t="e">
        <v>#VALUE!</v>
      </c>
      <c r="R2239" s="17"/>
      <c r="S2239" s="17"/>
      <c r="U2239" s="28">
        <f t="shared" si="3446"/>
        <v>47</v>
      </c>
      <c r="V2239" s="28">
        <f t="shared" si="3447"/>
        <v>230</v>
      </c>
    </row>
    <row r="2240" spans="1:22" x14ac:dyDescent="0.3">
      <c r="A2240" s="28">
        <f t="shared" si="3444"/>
        <v>47231</v>
      </c>
      <c r="B2240" s="71"/>
      <c r="C2240" s="71"/>
      <c r="D2240" s="71"/>
      <c r="E2240" s="71"/>
      <c r="F2240" s="71"/>
      <c r="G2240" s="71"/>
      <c r="H2240" s="71"/>
      <c r="J2240" s="28" t="str">
        <f t="shared" ref="J2240" si="3508">CONCATENATE(K2238,2)</f>
        <v>82</v>
      </c>
      <c r="K2240" s="22" t="e">
        <v>#VALUE!</v>
      </c>
      <c r="L2240" s="22" t="e">
        <v>#VALUE!</v>
      </c>
      <c r="M2240" s="22" t="e">
        <v>#VALUE!</v>
      </c>
      <c r="N2240" s="22" t="e">
        <v>#VALUE!</v>
      </c>
      <c r="O2240" s="22" t="e">
        <v>#VALUE!</v>
      </c>
      <c r="P2240" s="22" t="e">
        <v>#VALUE!</v>
      </c>
      <c r="Q2240" s="22" t="e">
        <v>#VALUE!</v>
      </c>
      <c r="R2240" s="17"/>
      <c r="S2240" s="17"/>
      <c r="U2240" s="28">
        <f t="shared" si="3446"/>
        <v>47</v>
      </c>
      <c r="V2240" s="28">
        <f t="shared" si="3447"/>
        <v>231</v>
      </c>
    </row>
    <row r="2241" spans="1:22" x14ac:dyDescent="0.3">
      <c r="A2241" s="28">
        <f t="shared" si="3444"/>
        <v>47232</v>
      </c>
      <c r="J2241" s="28" t="str">
        <f t="shared" ref="J2241" si="3509">CONCATENATE(K2238,3)</f>
        <v>83</v>
      </c>
      <c r="K2241" s="22" t="e">
        <v>#VALUE!</v>
      </c>
      <c r="L2241" s="22" t="e">
        <v>#VALUE!</v>
      </c>
      <c r="M2241" s="22" t="e">
        <v>#VALUE!</v>
      </c>
      <c r="N2241" s="22" t="e">
        <v>#VALUE!</v>
      </c>
      <c r="O2241" s="22" t="e">
        <v>#VALUE!</v>
      </c>
      <c r="P2241" s="22" t="e">
        <v>#VALUE!</v>
      </c>
      <c r="Q2241" s="22" t="e">
        <v>#VALUE!</v>
      </c>
      <c r="R2241" s="17"/>
      <c r="S2241" s="17"/>
      <c r="U2241" s="28">
        <f t="shared" si="3446"/>
        <v>47</v>
      </c>
      <c r="V2241" s="28">
        <f t="shared" si="3447"/>
        <v>232</v>
      </c>
    </row>
    <row r="2242" spans="1:22" ht="15" customHeight="1" x14ac:dyDescent="0.3">
      <c r="A2242" s="28">
        <f t="shared" si="3444"/>
        <v>47233</v>
      </c>
      <c r="B2242" s="66" t="s">
        <v>52</v>
      </c>
      <c r="C2242" s="66"/>
      <c r="D2242" s="66"/>
      <c r="E2242" s="10">
        <f>IF(D2212="","",MAX(E2243,E2244))</f>
        <v>0.10000000000000142</v>
      </c>
      <c r="J2242" s="17"/>
      <c r="K2242" s="17">
        <v>9</v>
      </c>
      <c r="L2242" s="17">
        <v>9</v>
      </c>
      <c r="M2242" s="17">
        <v>9</v>
      </c>
      <c r="N2242" s="17">
        <v>9</v>
      </c>
      <c r="O2242" s="17">
        <v>9</v>
      </c>
      <c r="P2242" s="17">
        <v>9</v>
      </c>
      <c r="Q2242" s="17">
        <v>9</v>
      </c>
      <c r="R2242" s="17">
        <v>9</v>
      </c>
      <c r="S2242" s="17"/>
      <c r="U2242" s="28">
        <f t="shared" si="3446"/>
        <v>47</v>
      </c>
      <c r="V2242" s="28">
        <f t="shared" si="3447"/>
        <v>233</v>
      </c>
    </row>
    <row r="2243" spans="1:22" x14ac:dyDescent="0.3">
      <c r="A2243" s="28">
        <f t="shared" si="3444"/>
        <v>47234</v>
      </c>
      <c r="B2243" s="2" t="s">
        <v>26</v>
      </c>
      <c r="C2243" s="2" t="s">
        <v>27</v>
      </c>
      <c r="D2243" s="2" t="s">
        <v>28</v>
      </c>
      <c r="E2243" s="11">
        <f>ABS(MIN(D2244:D2253))</f>
        <v>0</v>
      </c>
      <c r="G2243" s="2" t="s">
        <v>230</v>
      </c>
      <c r="J2243" s="28" t="str">
        <f t="shared" ref="J2243" si="3510">CONCATENATE(K2242,1)</f>
        <v>91</v>
      </c>
      <c r="K2243" s="22" t="e">
        <f t="array" ref="K2243:R2245">LINEST(B2226:B2234,C2226:C2234^{1,2,3,4,5,6,7},TRUE,TRUE)</f>
        <v>#VALUE!</v>
      </c>
      <c r="L2243" s="22" t="e">
        <v>#VALUE!</v>
      </c>
      <c r="M2243" s="22" t="e">
        <v>#VALUE!</v>
      </c>
      <c r="N2243" s="22" t="e">
        <v>#VALUE!</v>
      </c>
      <c r="O2243" s="22" t="e">
        <v>#VALUE!</v>
      </c>
      <c r="P2243" s="22" t="e">
        <v>#VALUE!</v>
      </c>
      <c r="Q2243" s="22" t="e">
        <v>#VALUE!</v>
      </c>
      <c r="R2243" s="22" t="e">
        <v>#VALUE!</v>
      </c>
      <c r="S2243" s="17"/>
      <c r="U2243" s="28">
        <f t="shared" si="3446"/>
        <v>47</v>
      </c>
      <c r="V2243" s="28">
        <f t="shared" si="3447"/>
        <v>234</v>
      </c>
    </row>
    <row r="2244" spans="1:22" x14ac:dyDescent="0.3">
      <c r="A2244" s="28">
        <f t="shared" si="3444"/>
        <v>47235</v>
      </c>
      <c r="B2244" s="7">
        <f t="shared" ref="B2244:B2253" si="3511">C2226-B2226</f>
        <v>-0.19999999999999929</v>
      </c>
      <c r="C2244" s="7">
        <f t="shared" ref="C2244:C2253" si="3512">H2226-G2226</f>
        <v>-0.19999999999999929</v>
      </c>
      <c r="D2244" s="7">
        <f>C2244-B2244</f>
        <v>0</v>
      </c>
      <c r="E2244" s="11">
        <f>ABS(MAX(D2244:D2253))</f>
        <v>0.10000000000000142</v>
      </c>
      <c r="F2244" s="13"/>
      <c r="G2244" s="2">
        <f>IF(D2226="","",D2226/E2226)</f>
        <v>0.05</v>
      </c>
      <c r="H2244" s="13"/>
      <c r="J2244" s="28" t="str">
        <f t="shared" ref="J2244" si="3513">CONCATENATE(K2242,2)</f>
        <v>92</v>
      </c>
      <c r="K2244" s="22" t="e">
        <v>#VALUE!</v>
      </c>
      <c r="L2244" s="22" t="e">
        <v>#VALUE!</v>
      </c>
      <c r="M2244" s="22" t="e">
        <v>#VALUE!</v>
      </c>
      <c r="N2244" s="22" t="e">
        <v>#VALUE!</v>
      </c>
      <c r="O2244" s="22" t="e">
        <v>#VALUE!</v>
      </c>
      <c r="P2244" s="22" t="e">
        <v>#VALUE!</v>
      </c>
      <c r="Q2244" s="22" t="e">
        <v>#VALUE!</v>
      </c>
      <c r="R2244" s="22" t="e">
        <v>#VALUE!</v>
      </c>
      <c r="S2244" s="17"/>
      <c r="U2244" s="28">
        <f t="shared" si="3446"/>
        <v>47</v>
      </c>
      <c r="V2244" s="28">
        <f t="shared" si="3447"/>
        <v>235</v>
      </c>
    </row>
    <row r="2245" spans="1:22" x14ac:dyDescent="0.3">
      <c r="A2245" s="28">
        <f t="shared" si="3444"/>
        <v>47236</v>
      </c>
      <c r="B2245" s="7">
        <f t="shared" si="3511"/>
        <v>-0.19999999999999929</v>
      </c>
      <c r="C2245" s="7">
        <f t="shared" si="3512"/>
        <v>-0.10000000000000142</v>
      </c>
      <c r="D2245" s="7">
        <f t="shared" ref="D2245:D2253" si="3514">C2245-B2245</f>
        <v>9.9999999999997868E-2</v>
      </c>
      <c r="E2245" s="12" t="s">
        <v>34</v>
      </c>
      <c r="G2245" s="2">
        <f t="shared" ref="G2245:G2253" si="3515">IF(D2227="","",D2227/E2227)</f>
        <v>0.05</v>
      </c>
      <c r="H2245" s="13"/>
      <c r="J2245" s="28" t="str">
        <f t="shared" ref="J2245" si="3516">CONCATENATE(K2242,3)</f>
        <v>93</v>
      </c>
      <c r="K2245" s="22" t="e">
        <v>#VALUE!</v>
      </c>
      <c r="L2245" s="22" t="e">
        <v>#VALUE!</v>
      </c>
      <c r="M2245" s="22" t="e">
        <v>#VALUE!</v>
      </c>
      <c r="N2245" s="22" t="e">
        <v>#VALUE!</v>
      </c>
      <c r="O2245" s="22" t="e">
        <v>#VALUE!</v>
      </c>
      <c r="P2245" s="22" t="e">
        <v>#VALUE!</v>
      </c>
      <c r="Q2245" s="22" t="e">
        <v>#VALUE!</v>
      </c>
      <c r="R2245" s="22" t="e">
        <v>#VALUE!</v>
      </c>
      <c r="S2245" s="17"/>
      <c r="U2245" s="28">
        <f t="shared" si="3446"/>
        <v>47</v>
      </c>
      <c r="V2245" s="28">
        <f t="shared" si="3447"/>
        <v>236</v>
      </c>
    </row>
    <row r="2246" spans="1:22" x14ac:dyDescent="0.3">
      <c r="A2246" s="28">
        <f t="shared" si="3444"/>
        <v>47237</v>
      </c>
      <c r="B2246" s="7">
        <f t="shared" si="3511"/>
        <v>-0.20000000000000284</v>
      </c>
      <c r="C2246" s="7">
        <f t="shared" si="3512"/>
        <v>-0.10000000000000142</v>
      </c>
      <c r="D2246" s="7">
        <f t="shared" si="3514"/>
        <v>0.10000000000000142</v>
      </c>
      <c r="E2246" s="10">
        <f>IF(D2212="","",MAX(E2247,E2248))</f>
        <v>0.20000000000000284</v>
      </c>
      <c r="G2246" s="2">
        <f t="shared" si="3515"/>
        <v>0.05</v>
      </c>
      <c r="H2246" s="13"/>
      <c r="J2246" s="17"/>
      <c r="K2246" s="17">
        <v>10</v>
      </c>
      <c r="L2246" s="17">
        <v>10</v>
      </c>
      <c r="M2246" s="17">
        <v>10</v>
      </c>
      <c r="N2246" s="17">
        <v>10</v>
      </c>
      <c r="O2246" s="17">
        <v>10</v>
      </c>
      <c r="P2246" s="17">
        <v>10</v>
      </c>
      <c r="Q2246" s="17">
        <v>10</v>
      </c>
      <c r="R2246" s="17">
        <v>10</v>
      </c>
      <c r="S2246" s="17">
        <v>10</v>
      </c>
      <c r="U2246" s="28">
        <f t="shared" si="3446"/>
        <v>47</v>
      </c>
      <c r="V2246" s="28">
        <f t="shared" si="3447"/>
        <v>237</v>
      </c>
    </row>
    <row r="2247" spans="1:22" x14ac:dyDescent="0.3">
      <c r="A2247" s="28">
        <f t="shared" si="3444"/>
        <v>47238</v>
      </c>
      <c r="B2247" s="7">
        <f t="shared" si="3511"/>
        <v>0</v>
      </c>
      <c r="C2247" s="7">
        <f t="shared" si="3512"/>
        <v>0</v>
      </c>
      <c r="D2247" s="7">
        <f t="shared" si="3514"/>
        <v>0</v>
      </c>
      <c r="E2247" s="11">
        <f>ABS(MIN(B2244:B2253))</f>
        <v>0.20000000000000284</v>
      </c>
      <c r="G2247" s="2" t="str">
        <f t="shared" si="3515"/>
        <v/>
      </c>
      <c r="H2247" s="13"/>
      <c r="J2247" s="28" t="str">
        <f t="shared" ref="J2247" si="3517">CONCATENATE(K2246,1)</f>
        <v>101</v>
      </c>
      <c r="K2247" s="22" t="e">
        <f t="array" ref="K2247:S2249">LINEST(B2226:B2235,C2226:C2235^{1,2,3,4,5,6,7,8},TRUE,TRUE)</f>
        <v>#VALUE!</v>
      </c>
      <c r="L2247" s="22" t="e">
        <v>#VALUE!</v>
      </c>
      <c r="M2247" s="22" t="e">
        <v>#VALUE!</v>
      </c>
      <c r="N2247" s="22" t="e">
        <v>#VALUE!</v>
      </c>
      <c r="O2247" s="22" t="e">
        <v>#VALUE!</v>
      </c>
      <c r="P2247" s="22" t="e">
        <v>#VALUE!</v>
      </c>
      <c r="Q2247" s="22" t="e">
        <v>#VALUE!</v>
      </c>
      <c r="R2247" s="22" t="e">
        <v>#VALUE!</v>
      </c>
      <c r="S2247" s="22" t="e">
        <v>#VALUE!</v>
      </c>
      <c r="U2247" s="28">
        <f t="shared" si="3446"/>
        <v>47</v>
      </c>
      <c r="V2247" s="28">
        <f t="shared" si="3447"/>
        <v>238</v>
      </c>
    </row>
    <row r="2248" spans="1:22" x14ac:dyDescent="0.3">
      <c r="A2248" s="28">
        <f t="shared" si="3444"/>
        <v>47239</v>
      </c>
      <c r="B2248" s="7">
        <f t="shared" si="3511"/>
        <v>0</v>
      </c>
      <c r="C2248" s="7">
        <f t="shared" si="3512"/>
        <v>0</v>
      </c>
      <c r="D2248" s="7">
        <f t="shared" si="3514"/>
        <v>0</v>
      </c>
      <c r="E2248" s="11">
        <f>ABS(MAX(B2244:B2253))</f>
        <v>0</v>
      </c>
      <c r="G2248" s="2" t="str">
        <f t="shared" si="3515"/>
        <v/>
      </c>
      <c r="H2248" s="13"/>
      <c r="J2248" s="28" t="str">
        <f t="shared" ref="J2248" si="3518">CONCATENATE(K2246,2)</f>
        <v>102</v>
      </c>
      <c r="K2248" s="22" t="e">
        <v>#VALUE!</v>
      </c>
      <c r="L2248" s="22" t="e">
        <v>#VALUE!</v>
      </c>
      <c r="M2248" s="22" t="e">
        <v>#VALUE!</v>
      </c>
      <c r="N2248" s="22" t="e">
        <v>#VALUE!</v>
      </c>
      <c r="O2248" s="22" t="e">
        <v>#VALUE!</v>
      </c>
      <c r="P2248" s="22" t="e">
        <v>#VALUE!</v>
      </c>
      <c r="Q2248" s="22" t="e">
        <v>#VALUE!</v>
      </c>
      <c r="R2248" s="22" t="e">
        <v>#VALUE!</v>
      </c>
      <c r="S2248" s="22" t="e">
        <v>#VALUE!</v>
      </c>
      <c r="U2248" s="28">
        <f t="shared" si="3446"/>
        <v>47</v>
      </c>
      <c r="V2248" s="28">
        <f t="shared" si="3447"/>
        <v>239</v>
      </c>
    </row>
    <row r="2249" spans="1:22" x14ac:dyDescent="0.3">
      <c r="A2249" s="28">
        <f t="shared" si="3444"/>
        <v>47240</v>
      </c>
      <c r="B2249" s="7">
        <f t="shared" si="3511"/>
        <v>0</v>
      </c>
      <c r="C2249" s="7">
        <f t="shared" si="3512"/>
        <v>0</v>
      </c>
      <c r="D2249" s="7">
        <f t="shared" si="3514"/>
        <v>0</v>
      </c>
      <c r="E2249" s="12" t="s">
        <v>231</v>
      </c>
      <c r="G2249" s="2" t="str">
        <f t="shared" si="3515"/>
        <v/>
      </c>
      <c r="H2249" s="13"/>
      <c r="J2249" s="28" t="str">
        <f t="shared" ref="J2249" si="3519">CONCATENATE(K2246,3)</f>
        <v>103</v>
      </c>
      <c r="K2249" s="22" t="e">
        <v>#VALUE!</v>
      </c>
      <c r="L2249" s="22" t="e">
        <v>#VALUE!</v>
      </c>
      <c r="M2249" s="22" t="e">
        <v>#VALUE!</v>
      </c>
      <c r="N2249" s="22" t="e">
        <v>#VALUE!</v>
      </c>
      <c r="O2249" s="22" t="e">
        <v>#VALUE!</v>
      </c>
      <c r="P2249" s="22" t="e">
        <v>#VALUE!</v>
      </c>
      <c r="Q2249" s="22" t="e">
        <v>#VALUE!</v>
      </c>
      <c r="R2249" s="22" t="e">
        <v>#VALUE!</v>
      </c>
      <c r="S2249" s="22" t="e">
        <v>#VALUE!</v>
      </c>
      <c r="U2249" s="28">
        <f t="shared" si="3446"/>
        <v>47</v>
      </c>
      <c r="V2249" s="28">
        <f t="shared" si="3447"/>
        <v>240</v>
      </c>
    </row>
    <row r="2250" spans="1:22" x14ac:dyDescent="0.3">
      <c r="A2250" s="28">
        <f t="shared" si="3444"/>
        <v>47241</v>
      </c>
      <c r="B2250" s="7">
        <f t="shared" si="3511"/>
        <v>0</v>
      </c>
      <c r="C2250" s="7">
        <f t="shared" si="3512"/>
        <v>0</v>
      </c>
      <c r="D2250" s="7">
        <f t="shared" si="3514"/>
        <v>0</v>
      </c>
      <c r="E2250" s="10">
        <f>IF(D2212="","",MAX(E2251,E2252))*2</f>
        <v>0.1</v>
      </c>
      <c r="G2250" s="2" t="str">
        <f t="shared" si="3515"/>
        <v/>
      </c>
      <c r="H2250" s="13"/>
      <c r="U2250" s="28">
        <f t="shared" si="3446"/>
        <v>47</v>
      </c>
      <c r="V2250" s="28">
        <f t="shared" si="3447"/>
        <v>241</v>
      </c>
    </row>
    <row r="2251" spans="1:22" x14ac:dyDescent="0.3">
      <c r="A2251" s="28">
        <f t="shared" si="3444"/>
        <v>47242</v>
      </c>
      <c r="B2251" s="7">
        <f t="shared" si="3511"/>
        <v>0</v>
      </c>
      <c r="C2251" s="7">
        <f t="shared" si="3512"/>
        <v>0</v>
      </c>
      <c r="D2251" s="7">
        <f t="shared" si="3514"/>
        <v>0</v>
      </c>
      <c r="E2251" s="11">
        <f>ABS(MIN(G2244:G2253))</f>
        <v>0.05</v>
      </c>
      <c r="G2251" s="2" t="str">
        <f t="shared" si="3515"/>
        <v/>
      </c>
      <c r="U2251" s="28">
        <f t="shared" si="3446"/>
        <v>47</v>
      </c>
      <c r="V2251" s="28">
        <f t="shared" si="3447"/>
        <v>242</v>
      </c>
    </row>
    <row r="2252" spans="1:22" x14ac:dyDescent="0.3">
      <c r="A2252" s="28">
        <f t="shared" si="3444"/>
        <v>47243</v>
      </c>
      <c r="B2252" s="7">
        <f t="shared" si="3511"/>
        <v>0</v>
      </c>
      <c r="C2252" s="7">
        <f t="shared" si="3512"/>
        <v>0</v>
      </c>
      <c r="D2252" s="7">
        <f t="shared" si="3514"/>
        <v>0</v>
      </c>
      <c r="E2252" s="11">
        <f>ABS(MAX(G2244:G2253))</f>
        <v>0.05</v>
      </c>
      <c r="G2252" s="2" t="str">
        <f t="shared" si="3515"/>
        <v/>
      </c>
      <c r="U2252" s="28">
        <f t="shared" si="3446"/>
        <v>47</v>
      </c>
      <c r="V2252" s="28">
        <f t="shared" si="3447"/>
        <v>243</v>
      </c>
    </row>
    <row r="2253" spans="1:22" x14ac:dyDescent="0.3">
      <c r="A2253" s="28">
        <f t="shared" si="3444"/>
        <v>47244</v>
      </c>
      <c r="B2253" s="7">
        <f t="shared" si="3511"/>
        <v>0</v>
      </c>
      <c r="C2253" s="7">
        <f t="shared" si="3512"/>
        <v>0</v>
      </c>
      <c r="D2253" s="7">
        <f t="shared" si="3514"/>
        <v>0</v>
      </c>
      <c r="F2253" s="13"/>
      <c r="G2253" s="2" t="str">
        <f t="shared" si="3515"/>
        <v/>
      </c>
      <c r="U2253" s="28">
        <f t="shared" si="3446"/>
        <v>47</v>
      </c>
      <c r="V2253" s="28">
        <f t="shared" si="3447"/>
        <v>244</v>
      </c>
    </row>
    <row r="2254" spans="1:22" x14ac:dyDescent="0.3">
      <c r="A2254" s="28">
        <f t="shared" si="3444"/>
        <v>47245</v>
      </c>
      <c r="F2254" s="13"/>
      <c r="U2254" s="28">
        <f t="shared" si="3446"/>
        <v>47</v>
      </c>
      <c r="V2254" s="28">
        <f t="shared" si="3447"/>
        <v>245</v>
      </c>
    </row>
    <row r="2255" spans="1:22" x14ac:dyDescent="0.3">
      <c r="A2255" s="28">
        <f t="shared" si="3444"/>
        <v>47246</v>
      </c>
      <c r="F2255" s="13"/>
      <c r="U2255" s="28">
        <f t="shared" si="3446"/>
        <v>47</v>
      </c>
      <c r="V2255" s="28">
        <f t="shared" si="3447"/>
        <v>246</v>
      </c>
    </row>
    <row r="2256" spans="1:22" x14ac:dyDescent="0.3">
      <c r="A2256" s="28">
        <f t="shared" si="3444"/>
        <v>47247</v>
      </c>
      <c r="F2256" s="13"/>
      <c r="U2256" s="28">
        <f t="shared" si="3446"/>
        <v>47</v>
      </c>
      <c r="V2256" s="28">
        <f t="shared" si="3447"/>
        <v>247</v>
      </c>
    </row>
    <row r="2257" spans="1:24" s="8" customFormat="1" x14ac:dyDescent="0.3"/>
    <row r="2258" spans="1:24" x14ac:dyDescent="0.3">
      <c r="A2258" s="28">
        <f t="shared" ref="A2258:A2304" si="3520">ROUND(CONCATENATE(U2258,V2258),0)</f>
        <v>48201</v>
      </c>
      <c r="B2258" s="63" t="s">
        <v>0</v>
      </c>
      <c r="C2258" s="63"/>
      <c r="D2258" s="71" t="s">
        <v>75</v>
      </c>
      <c r="E2258" s="71"/>
      <c r="F2258" s="71"/>
      <c r="G2258" s="71"/>
      <c r="H2258" s="71"/>
      <c r="U2258" s="28">
        <f t="shared" ref="U2258" si="3521">U2256+1</f>
        <v>48</v>
      </c>
      <c r="V2258" s="28">
        <v>201</v>
      </c>
    </row>
    <row r="2259" spans="1:24" x14ac:dyDescent="0.3">
      <c r="A2259" s="28">
        <f t="shared" si="3520"/>
        <v>48202</v>
      </c>
      <c r="B2259" s="72" t="s">
        <v>70</v>
      </c>
      <c r="C2259" s="73"/>
      <c r="D2259" s="30" t="s">
        <v>65</v>
      </c>
      <c r="E2259" s="66" t="s">
        <v>71</v>
      </c>
      <c r="F2259" s="66"/>
      <c r="G2259" s="74" t="s">
        <v>67</v>
      </c>
      <c r="H2259" s="74"/>
      <c r="U2259" s="28">
        <f t="shared" ref="U2259" si="3522">U2258</f>
        <v>48</v>
      </c>
      <c r="V2259" s="28">
        <f t="shared" ref="V2259" si="3523">V2258+1</f>
        <v>202</v>
      </c>
    </row>
    <row r="2260" spans="1:24" x14ac:dyDescent="0.3">
      <c r="A2260" s="28">
        <f t="shared" si="3520"/>
        <v>48203</v>
      </c>
      <c r="B2260" s="75" t="s">
        <v>6</v>
      </c>
      <c r="C2260" s="75"/>
      <c r="D2260" s="71" t="s">
        <v>227</v>
      </c>
      <c r="E2260" s="71"/>
      <c r="F2260" s="71"/>
      <c r="G2260" s="71"/>
      <c r="H2260" s="71"/>
      <c r="U2260" s="28">
        <f t="shared" si="3446"/>
        <v>48</v>
      </c>
      <c r="V2260" s="28">
        <f t="shared" si="3447"/>
        <v>203</v>
      </c>
    </row>
    <row r="2261" spans="1:24" x14ac:dyDescent="0.3">
      <c r="A2261" s="28">
        <f t="shared" si="3520"/>
        <v>48204</v>
      </c>
      <c r="B2261" s="63" t="s">
        <v>7</v>
      </c>
      <c r="C2261" s="63"/>
      <c r="D2261" s="71" t="s">
        <v>29</v>
      </c>
      <c r="E2261" s="71"/>
      <c r="F2261" s="71"/>
      <c r="G2261" s="71"/>
      <c r="H2261" s="71"/>
      <c r="J2261" s="17"/>
      <c r="K2261" s="17" t="s">
        <v>53</v>
      </c>
      <c r="L2261" s="17" t="s">
        <v>54</v>
      </c>
      <c r="M2261" s="17" t="s">
        <v>55</v>
      </c>
      <c r="N2261" s="17" t="s">
        <v>56</v>
      </c>
      <c r="O2261" s="17" t="s">
        <v>57</v>
      </c>
      <c r="P2261" s="17" t="s">
        <v>2</v>
      </c>
      <c r="Q2261" s="17" t="s">
        <v>3</v>
      </c>
      <c r="R2261" s="17" t="s">
        <v>4</v>
      </c>
      <c r="S2261" s="17" t="s">
        <v>5</v>
      </c>
      <c r="U2261" s="28">
        <f t="shared" si="3446"/>
        <v>48</v>
      </c>
      <c r="V2261" s="28">
        <f t="shared" si="3447"/>
        <v>204</v>
      </c>
      <c r="X2261" s="1" t="s">
        <v>48</v>
      </c>
    </row>
    <row r="2262" spans="1:24" x14ac:dyDescent="0.3">
      <c r="A2262" s="28">
        <f t="shared" si="3520"/>
        <v>48205</v>
      </c>
      <c r="B2262" s="63" t="s">
        <v>9</v>
      </c>
      <c r="C2262" s="63"/>
      <c r="D2262" s="71" t="s">
        <v>30</v>
      </c>
      <c r="E2262" s="71"/>
      <c r="F2262" s="71"/>
      <c r="G2262" s="71"/>
      <c r="H2262" s="71"/>
      <c r="J2262" s="17">
        <f t="shared" ref="J2262" si="3524">COUNTA(B2274:B2283)</f>
        <v>3</v>
      </c>
      <c r="K2262" s="17">
        <f t="shared" ref="K2262" si="3525">IF(L2262-1&lt;2,0,L2262-1)</f>
        <v>0</v>
      </c>
      <c r="L2262" s="17">
        <f t="shared" ref="L2262" si="3526">IF(M2262-1&lt;2,0,M2262-1)</f>
        <v>0</v>
      </c>
      <c r="M2262" s="17">
        <f t="shared" ref="M2262" si="3527">IF(N2262-1&lt;2,0,N2262-1)</f>
        <v>0</v>
      </c>
      <c r="N2262" s="17">
        <f t="shared" ref="N2262" si="3528">IF(O2262-1&lt;2,0,O2262-1)</f>
        <v>0</v>
      </c>
      <c r="O2262" s="17">
        <f t="shared" ref="O2262" si="3529">IF(P2262-1&lt;2,0,P2262-1)</f>
        <v>0</v>
      </c>
      <c r="P2262" s="17">
        <f t="shared" ref="P2262" si="3530">IF(Q2262-1&lt;2,0,Q2262-1)</f>
        <v>0</v>
      </c>
      <c r="Q2262" s="17">
        <f t="shared" ref="Q2262" si="3531">IF(R2262-1&lt;2,0,R2262-1)</f>
        <v>0</v>
      </c>
      <c r="R2262" s="17">
        <f t="shared" ref="R2262" si="3532">IF(S2262-1&lt;2,0,S2262-1)</f>
        <v>2</v>
      </c>
      <c r="S2262" s="17">
        <f t="shared" ref="S2262" si="3533">J2262</f>
        <v>3</v>
      </c>
      <c r="U2262" s="28">
        <f t="shared" si="3446"/>
        <v>48</v>
      </c>
      <c r="V2262" s="28">
        <f t="shared" si="3447"/>
        <v>205</v>
      </c>
      <c r="X2262" s="1" t="s">
        <v>49</v>
      </c>
    </row>
    <row r="2263" spans="1:24" x14ac:dyDescent="0.3">
      <c r="A2263" s="28">
        <f t="shared" si="3520"/>
        <v>48206</v>
      </c>
      <c r="B2263" s="63" t="s">
        <v>10</v>
      </c>
      <c r="C2263" s="63"/>
      <c r="D2263" s="76" t="s">
        <v>228</v>
      </c>
      <c r="E2263" s="71"/>
      <c r="F2263" s="71"/>
      <c r="G2263" s="71"/>
      <c r="H2263" s="71"/>
      <c r="J2263" s="28" t="str">
        <f t="shared" ref="J2263" si="3534">CONCATENATE(J2262,1)</f>
        <v>31</v>
      </c>
      <c r="K2263" s="29">
        <f t="shared" ref="K2263" si="3535">IF(K2262=0,0,VLOOKUP(J2263,J2267:S2297,K2262,FALSE))</f>
        <v>0</v>
      </c>
      <c r="L2263" s="29">
        <f t="shared" ref="L2263" si="3536">IF(L2262=0,0,VLOOKUP(J2263,J2267:S2297,L2262,FALSE))</f>
        <v>0</v>
      </c>
      <c r="M2263" s="29">
        <f t="shared" ref="M2263" si="3537">IF(M2262=0,0,VLOOKUP(J2263,J2267:S2297,M2262,FALSE))</f>
        <v>0</v>
      </c>
      <c r="N2263" s="29">
        <f t="shared" ref="N2263" si="3538">IF(N2262=0,0,VLOOKUP(J2263,J2267:S2297,N2262,FALSE))</f>
        <v>0</v>
      </c>
      <c r="O2263" s="29">
        <f t="shared" ref="O2263" si="3539">IF(O2262=0,0,VLOOKUP(J2263,J2267:S2297,O2262,FALSE))</f>
        <v>0</v>
      </c>
      <c r="P2263" s="29">
        <f t="shared" ref="P2263" si="3540">IF(P2262=0,0,VLOOKUP(J2263,J2267:S2297,P2262,FALSE))</f>
        <v>0</v>
      </c>
      <c r="Q2263" s="29">
        <f t="shared" ref="Q2263" si="3541">IF(Q2262=0,0,VLOOKUP(J2263,J2267:S2297,Q2262,FALSE))</f>
        <v>0</v>
      </c>
      <c r="R2263" s="29">
        <f t="shared" ref="R2263" si="3542">IF(R2262=0,0,VLOOKUP(J2263,J2267:S2297,R2262,FALSE))</f>
        <v>0.99501666611662953</v>
      </c>
      <c r="S2263" s="29">
        <f t="shared" ref="S2263" si="3543">IF(S2262=0,0,VLOOKUP(J2263,J2267:S2297,S2262,FALSE))</f>
        <v>0.45625556912313669</v>
      </c>
      <c r="U2263" s="28">
        <f t="shared" si="3446"/>
        <v>48</v>
      </c>
      <c r="V2263" s="28">
        <f t="shared" si="3447"/>
        <v>206</v>
      </c>
      <c r="X2263" s="1" t="s">
        <v>50</v>
      </c>
    </row>
    <row r="2264" spans="1:24" x14ac:dyDescent="0.3">
      <c r="A2264" s="28">
        <f t="shared" si="3520"/>
        <v>48207</v>
      </c>
      <c r="B2264" s="63" t="s">
        <v>11</v>
      </c>
      <c r="C2264" s="63"/>
      <c r="D2264" s="64">
        <v>45733</v>
      </c>
      <c r="E2264" s="64"/>
      <c r="F2264" s="64"/>
      <c r="G2264" s="64"/>
      <c r="H2264" s="64"/>
      <c r="J2264" s="28" t="str">
        <f t="shared" ref="J2264" si="3544">CONCATENATE(J2262,2)</f>
        <v>32</v>
      </c>
      <c r="K2264" s="22">
        <f t="shared" ref="K2264" si="3545">IF(K2262=0,0,VLOOKUP(J2264,J2267:S2297,K2262,FALSE))</f>
        <v>0</v>
      </c>
      <c r="L2264" s="22">
        <f t="shared" ref="L2264" si="3546">IF(L2262=0,0,VLOOKUP(J2264,J2267:S2297,L2262,FALSE))</f>
        <v>0</v>
      </c>
      <c r="M2264" s="22">
        <f t="shared" ref="M2264" si="3547">IF(M2262=0,0,VLOOKUP(J2264,J2267:S2297,M2262,FALSE))</f>
        <v>0</v>
      </c>
      <c r="N2264" s="22">
        <f t="shared" ref="N2264" si="3548">IF(N2262=0,0,VLOOKUP(J2264,J2267:S2297,N2262,FALSE))</f>
        <v>0</v>
      </c>
      <c r="O2264" s="22">
        <f t="shared" ref="O2264" si="3549">IF(O2262=0,0,VLOOKUP(J2264,J2267:S2297,O2262,FALSE))</f>
        <v>0</v>
      </c>
      <c r="P2264" s="22">
        <f t="shared" ref="P2264" si="3550">IF(P2262=0,0,VLOOKUP(J2264,J2267:S2297,P2262,FALSE))</f>
        <v>0</v>
      </c>
      <c r="Q2264" s="22">
        <f t="shared" ref="Q2264" si="3551">IF(Q2262=0,0,VLOOKUP(J2264,J2267:S2297,Q2262,FALSE))</f>
        <v>0</v>
      </c>
      <c r="R2264" s="22">
        <f t="shared" ref="R2264" si="3552">IF(R2262=0,0,VLOOKUP(J2264,J2267:S2297,R2262,FALSE))</f>
        <v>2.8580753235352765E-3</v>
      </c>
      <c r="S2264" s="22">
        <f t="shared" ref="S2264" si="3553">IF(S2262=0,0,VLOOKUP(J2264,J2267:S2297,S2262,FALSE))</f>
        <v>7.4297865570814095E-2</v>
      </c>
      <c r="U2264" s="28">
        <f t="shared" si="3446"/>
        <v>48</v>
      </c>
      <c r="V2264" s="28">
        <f t="shared" si="3447"/>
        <v>207</v>
      </c>
    </row>
    <row r="2265" spans="1:24" x14ac:dyDescent="0.3">
      <c r="A2265" s="28">
        <f t="shared" si="3520"/>
        <v>48208</v>
      </c>
      <c r="B2265" s="63" t="s">
        <v>12</v>
      </c>
      <c r="C2265" s="63"/>
      <c r="D2265" s="65">
        <v>46112</v>
      </c>
      <c r="E2265" s="65"/>
      <c r="F2265" s="65"/>
      <c r="G2265" s="65"/>
      <c r="H2265" s="65"/>
      <c r="J2265" s="28" t="str">
        <f t="shared" ref="J2265" si="3554">CONCATENATE(J2262,3)</f>
        <v>33</v>
      </c>
      <c r="K2265" s="22"/>
      <c r="L2265" s="22"/>
      <c r="M2265" s="22"/>
      <c r="N2265" s="22" t="s">
        <v>58</v>
      </c>
      <c r="O2265" s="29">
        <f t="shared" ref="O2265" si="3555">J2262-2</f>
        <v>1</v>
      </c>
      <c r="P2265" s="22" t="s">
        <v>59</v>
      </c>
      <c r="Q2265" s="29">
        <f t="shared" ref="Q2265" si="3556">VLOOKUP(J2265,J2267:S2297,3,FALSE)</f>
        <v>4.0621552867994737E-2</v>
      </c>
      <c r="R2265" s="22" t="s">
        <v>60</v>
      </c>
      <c r="S2265" s="22">
        <f t="shared" ref="S2265" si="3557">VLOOKUP(J2265,J2267:S2297,2,FALSE)</f>
        <v>0.99999174944721292</v>
      </c>
      <c r="U2265" s="28">
        <f t="shared" si="3446"/>
        <v>48</v>
      </c>
      <c r="V2265" s="28">
        <f t="shared" si="3447"/>
        <v>208</v>
      </c>
    </row>
    <row r="2266" spans="1:24" x14ac:dyDescent="0.3">
      <c r="A2266" s="28">
        <f t="shared" si="3520"/>
        <v>48209</v>
      </c>
      <c r="B2266" s="63" t="s">
        <v>13</v>
      </c>
      <c r="C2266" s="63"/>
      <c r="D2266" s="15">
        <v>0.1</v>
      </c>
      <c r="E2266" s="66" t="s">
        <v>14</v>
      </c>
      <c r="F2266" s="66"/>
      <c r="G2266" s="66"/>
      <c r="H2266" s="6" t="s">
        <v>64</v>
      </c>
      <c r="J2266" s="17"/>
      <c r="K2266" s="17">
        <v>3</v>
      </c>
      <c r="L2266" s="17">
        <v>3</v>
      </c>
      <c r="M2266" s="17"/>
      <c r="N2266" s="17"/>
      <c r="O2266" s="17"/>
      <c r="P2266" s="17"/>
      <c r="Q2266" s="17"/>
      <c r="R2266" s="17"/>
      <c r="S2266" s="17"/>
      <c r="U2266" s="28">
        <f t="shared" si="3446"/>
        <v>48</v>
      </c>
      <c r="V2266" s="28">
        <f t="shared" si="3447"/>
        <v>209</v>
      </c>
    </row>
    <row r="2267" spans="1:24" x14ac:dyDescent="0.3">
      <c r="A2267" s="28">
        <f t="shared" si="3520"/>
        <v>48210</v>
      </c>
      <c r="B2267" s="63" t="s">
        <v>15</v>
      </c>
      <c r="C2267" s="63"/>
      <c r="D2267" s="2">
        <f t="shared" ref="D2267" si="3558">MIN(B2274:B2283)</f>
        <v>15</v>
      </c>
      <c r="E2267" s="3" t="s">
        <v>16</v>
      </c>
      <c r="F2267" s="2">
        <f t="shared" ref="F2267" si="3559">MAX(B2274:B2283)</f>
        <v>35</v>
      </c>
      <c r="G2267" s="4" t="str">
        <f t="shared" ref="G2267" si="3560">IF(H2266="","",H2266)</f>
        <v>°C</v>
      </c>
      <c r="H2267" s="14"/>
      <c r="J2267" s="28" t="str">
        <f t="shared" ref="J2267" si="3561">CONCATENATE(K2266,1)</f>
        <v>31</v>
      </c>
      <c r="K2267" s="22">
        <f t="array" ref="K2267:L2269">LINEST(B2274:B2276,C2274:C2276^{1},TRUE,TRUE)</f>
        <v>0.99501666611662953</v>
      </c>
      <c r="L2267" s="22">
        <v>0.45625556912313669</v>
      </c>
      <c r="M2267" s="17"/>
      <c r="N2267" s="17"/>
      <c r="O2267" s="17"/>
      <c r="P2267" s="17"/>
      <c r="Q2267" s="17"/>
      <c r="R2267" s="17"/>
      <c r="S2267" s="17"/>
      <c r="U2267" s="28">
        <f t="shared" si="3446"/>
        <v>48</v>
      </c>
      <c r="V2267" s="28">
        <f t="shared" si="3447"/>
        <v>210</v>
      </c>
    </row>
    <row r="2268" spans="1:24" x14ac:dyDescent="0.3">
      <c r="A2268" s="28">
        <f t="shared" si="3520"/>
        <v>48211</v>
      </c>
      <c r="J2268" s="28" t="str">
        <f t="shared" ref="J2268" si="3562">CONCATENATE(K2266,2)</f>
        <v>32</v>
      </c>
      <c r="K2268" s="22">
        <v>2.8580753235352765E-3</v>
      </c>
      <c r="L2268" s="22">
        <v>7.4297865570814095E-2</v>
      </c>
      <c r="M2268" s="17"/>
      <c r="N2268" s="17"/>
      <c r="O2268" s="17"/>
      <c r="P2268" s="17"/>
      <c r="Q2268" s="17"/>
      <c r="R2268" s="17"/>
      <c r="S2268" s="17"/>
      <c r="U2268" s="28">
        <f t="shared" si="3446"/>
        <v>48</v>
      </c>
      <c r="V2268" s="28">
        <f t="shared" si="3447"/>
        <v>211</v>
      </c>
    </row>
    <row r="2269" spans="1:24" x14ac:dyDescent="0.3">
      <c r="A2269" s="28">
        <f t="shared" si="3520"/>
        <v>48212</v>
      </c>
      <c r="B2269" s="67" t="s">
        <v>17</v>
      </c>
      <c r="C2269" s="67"/>
      <c r="D2269" s="67"/>
      <c r="E2269" s="67"/>
      <c r="F2269" s="67"/>
      <c r="G2269" s="68" t="s">
        <v>31</v>
      </c>
      <c r="H2269" s="69"/>
      <c r="J2269" s="28" t="str">
        <f t="shared" ref="J2269" si="3563">CONCATENATE(K2266,3)</f>
        <v>33</v>
      </c>
      <c r="K2269" s="22">
        <v>0.99999174944721292</v>
      </c>
      <c r="L2269" s="22">
        <v>4.0621552867994737E-2</v>
      </c>
      <c r="M2269" s="17"/>
      <c r="N2269" s="17"/>
      <c r="O2269" s="17"/>
      <c r="P2269" s="17"/>
      <c r="Q2269" s="17"/>
      <c r="R2269" s="17"/>
      <c r="S2269" s="17"/>
      <c r="U2269" s="28">
        <f t="shared" si="3446"/>
        <v>48</v>
      </c>
      <c r="V2269" s="28">
        <f t="shared" si="3447"/>
        <v>212</v>
      </c>
    </row>
    <row r="2270" spans="1:24" x14ac:dyDescent="0.3">
      <c r="A2270" s="28">
        <f t="shared" si="3520"/>
        <v>48213</v>
      </c>
      <c r="B2270" s="66" t="s">
        <v>18</v>
      </c>
      <c r="C2270" s="66"/>
      <c r="D2270" s="66"/>
      <c r="E2270" s="66" t="str">
        <f t="shared" ref="E2270" si="3564">IF(D2263="","",D2263)</f>
        <v>E0135/25</v>
      </c>
      <c r="F2270" s="66"/>
      <c r="G2270" s="4" t="s">
        <v>18</v>
      </c>
      <c r="H2270" s="16"/>
      <c r="J2270" s="17"/>
      <c r="K2270" s="17">
        <v>4</v>
      </c>
      <c r="L2270" s="17">
        <v>4</v>
      </c>
      <c r="M2270" s="17">
        <v>4</v>
      </c>
      <c r="N2270" s="17"/>
      <c r="O2270" s="17"/>
      <c r="P2270" s="17"/>
      <c r="Q2270" s="17"/>
      <c r="R2270" s="17"/>
      <c r="S2270" s="17"/>
      <c r="U2270" s="28">
        <f t="shared" si="3446"/>
        <v>48</v>
      </c>
      <c r="V2270" s="28">
        <f t="shared" si="3447"/>
        <v>213</v>
      </c>
    </row>
    <row r="2271" spans="1:24" ht="15" customHeight="1" x14ac:dyDescent="0.3">
      <c r="A2271" s="28">
        <f t="shared" si="3520"/>
        <v>48214</v>
      </c>
      <c r="B2271" s="5" t="s">
        <v>19</v>
      </c>
      <c r="C2271" s="5" t="s">
        <v>20</v>
      </c>
      <c r="D2271" s="5" t="s">
        <v>21</v>
      </c>
      <c r="E2271" s="5"/>
      <c r="F2271" s="70" t="s">
        <v>33</v>
      </c>
      <c r="G2271" s="5" t="s">
        <v>19</v>
      </c>
      <c r="H2271" s="5" t="s">
        <v>20</v>
      </c>
      <c r="J2271" s="28" t="str">
        <f t="shared" ref="J2271" si="3565">CONCATENATE(K2270,1)</f>
        <v>41</v>
      </c>
      <c r="K2271" s="22" t="e">
        <f t="array" ref="K2271:M2273">LINEST(B2274:B2277,C2274:C2277^{1,2},TRUE,TRUE)</f>
        <v>#VALUE!</v>
      </c>
      <c r="L2271" s="22" t="e">
        <v>#VALUE!</v>
      </c>
      <c r="M2271" s="22" t="e">
        <v>#VALUE!</v>
      </c>
      <c r="N2271" s="17"/>
      <c r="O2271" s="17"/>
      <c r="P2271" s="17"/>
      <c r="Q2271" s="17"/>
      <c r="R2271" s="17"/>
      <c r="S2271" s="17"/>
      <c r="U2271" s="28">
        <f t="shared" si="3446"/>
        <v>48</v>
      </c>
      <c r="V2271" s="28">
        <f t="shared" si="3447"/>
        <v>214</v>
      </c>
    </row>
    <row r="2272" spans="1:24" x14ac:dyDescent="0.3">
      <c r="A2272" s="28">
        <f t="shared" si="3520"/>
        <v>48215</v>
      </c>
      <c r="B2272" s="5" t="s">
        <v>22</v>
      </c>
      <c r="C2272" s="5" t="s">
        <v>23</v>
      </c>
      <c r="D2272" s="5" t="s">
        <v>24</v>
      </c>
      <c r="E2272" s="5" t="s">
        <v>32</v>
      </c>
      <c r="F2272" s="70"/>
      <c r="G2272" s="5" t="s">
        <v>22</v>
      </c>
      <c r="H2272" s="5" t="s">
        <v>23</v>
      </c>
      <c r="J2272" s="28" t="str">
        <f t="shared" ref="J2272" si="3566">CONCATENATE(K2270,2)</f>
        <v>42</v>
      </c>
      <c r="K2272" s="22" t="e">
        <v>#VALUE!</v>
      </c>
      <c r="L2272" s="22" t="e">
        <v>#VALUE!</v>
      </c>
      <c r="M2272" s="22" t="e">
        <v>#VALUE!</v>
      </c>
      <c r="N2272" s="17"/>
      <c r="O2272" s="17"/>
      <c r="P2272" s="17"/>
      <c r="Q2272" s="17"/>
      <c r="R2272" s="17"/>
      <c r="S2272" s="17"/>
      <c r="U2272" s="28">
        <f t="shared" si="3446"/>
        <v>48</v>
      </c>
      <c r="V2272" s="28">
        <f t="shared" si="3447"/>
        <v>215</v>
      </c>
    </row>
    <row r="2273" spans="1:22" x14ac:dyDescent="0.3">
      <c r="A2273" s="28">
        <f t="shared" si="3520"/>
        <v>48216</v>
      </c>
      <c r="B2273" s="6" t="str">
        <f t="shared" ref="B2273" si="3567">IF(H2266="","",H2266)</f>
        <v>°C</v>
      </c>
      <c r="C2273" s="6" t="str">
        <f t="shared" ref="C2273" si="3568">IF(H2266="","",H2266)</f>
        <v>°C</v>
      </c>
      <c r="D2273" s="6" t="str">
        <f t="shared" ref="D2273" si="3569">IF(H2266="","",H2266)</f>
        <v>°C</v>
      </c>
      <c r="E2273" s="6"/>
      <c r="F2273" s="6"/>
      <c r="G2273" s="6" t="str">
        <f t="shared" ref="G2273" si="3570">IF(H2266="","",H2266)</f>
        <v>°C</v>
      </c>
      <c r="H2273" s="6" t="str">
        <f t="shared" ref="H2273" si="3571">IF(H2266="","",H2266)</f>
        <v>°C</v>
      </c>
      <c r="J2273" s="28" t="str">
        <f t="shared" ref="J2273" si="3572">CONCATENATE(K2270,3)</f>
        <v>43</v>
      </c>
      <c r="K2273" s="22" t="e">
        <v>#VALUE!</v>
      </c>
      <c r="L2273" s="22" t="e">
        <v>#VALUE!</v>
      </c>
      <c r="M2273" s="22" t="e">
        <v>#VALUE!</v>
      </c>
      <c r="N2273" s="17"/>
      <c r="O2273" s="17"/>
      <c r="P2273" s="17"/>
      <c r="Q2273" s="17"/>
      <c r="R2273" s="17"/>
      <c r="S2273" s="17"/>
      <c r="U2273" s="28">
        <f t="shared" si="3446"/>
        <v>48</v>
      </c>
      <c r="V2273" s="28">
        <f t="shared" si="3447"/>
        <v>216</v>
      </c>
    </row>
    <row r="2274" spans="1:22" x14ac:dyDescent="0.3">
      <c r="A2274" s="28">
        <f t="shared" si="3520"/>
        <v>48217</v>
      </c>
      <c r="B2274" s="26">
        <v>15</v>
      </c>
      <c r="C2274" s="26">
        <v>14.6</v>
      </c>
      <c r="D2274" s="26">
        <v>0.2</v>
      </c>
      <c r="E2274" s="9">
        <v>2</v>
      </c>
      <c r="F2274" s="26">
        <v>1000000</v>
      </c>
      <c r="G2274" s="27"/>
      <c r="H2274" s="27"/>
      <c r="J2274" s="17"/>
      <c r="K2274" s="17">
        <v>5</v>
      </c>
      <c r="L2274" s="17">
        <v>5</v>
      </c>
      <c r="M2274" s="17">
        <v>5</v>
      </c>
      <c r="N2274" s="17">
        <v>5</v>
      </c>
      <c r="O2274" s="17"/>
      <c r="P2274" s="17"/>
      <c r="Q2274" s="17"/>
      <c r="R2274" s="17"/>
      <c r="S2274" s="17"/>
      <c r="U2274" s="28">
        <f t="shared" si="3446"/>
        <v>48</v>
      </c>
      <c r="V2274" s="28">
        <f t="shared" si="3447"/>
        <v>217</v>
      </c>
    </row>
    <row r="2275" spans="1:22" x14ac:dyDescent="0.3">
      <c r="A2275" s="28">
        <f t="shared" si="3520"/>
        <v>48218</v>
      </c>
      <c r="B2275" s="26">
        <v>25</v>
      </c>
      <c r="C2275" s="26">
        <v>24.7</v>
      </c>
      <c r="D2275" s="26">
        <v>0.2</v>
      </c>
      <c r="E2275" s="9">
        <v>2</v>
      </c>
      <c r="F2275" s="26">
        <v>1000000</v>
      </c>
      <c r="G2275" s="27"/>
      <c r="H2275" s="27"/>
      <c r="J2275" s="28" t="str">
        <f t="shared" ref="J2275" si="3573">CONCATENATE(K2274,1)</f>
        <v>51</v>
      </c>
      <c r="K2275" s="22" t="e">
        <f t="array" ref="K2275:N2277">LINEST(B2274:B2278,C2274:C2278^{1,2,3},TRUE,TRUE)</f>
        <v>#VALUE!</v>
      </c>
      <c r="L2275" s="22" t="e">
        <v>#VALUE!</v>
      </c>
      <c r="M2275" s="22" t="e">
        <v>#VALUE!</v>
      </c>
      <c r="N2275" s="22" t="e">
        <v>#VALUE!</v>
      </c>
      <c r="O2275" s="17"/>
      <c r="P2275" s="17"/>
      <c r="Q2275" s="17"/>
      <c r="R2275" s="17"/>
      <c r="S2275" s="17"/>
      <c r="U2275" s="28">
        <f t="shared" ref="U2275:U2338" si="3574">U2274</f>
        <v>48</v>
      </c>
      <c r="V2275" s="28">
        <f t="shared" ref="V2275:V2338" si="3575">V2274+1</f>
        <v>218</v>
      </c>
    </row>
    <row r="2276" spans="1:22" x14ac:dyDescent="0.3">
      <c r="A2276" s="28">
        <f t="shared" si="3520"/>
        <v>48219</v>
      </c>
      <c r="B2276" s="26">
        <v>35</v>
      </c>
      <c r="C2276" s="26">
        <v>34.700000000000003</v>
      </c>
      <c r="D2276" s="26">
        <v>0.2</v>
      </c>
      <c r="E2276" s="9">
        <v>2</v>
      </c>
      <c r="F2276" s="26">
        <v>1000000</v>
      </c>
      <c r="G2276" s="27"/>
      <c r="H2276" s="27"/>
      <c r="J2276" s="28" t="str">
        <f t="shared" ref="J2276" si="3576">CONCATENATE(K2274,2)</f>
        <v>52</v>
      </c>
      <c r="K2276" s="22" t="e">
        <v>#VALUE!</v>
      </c>
      <c r="L2276" s="22" t="e">
        <v>#VALUE!</v>
      </c>
      <c r="M2276" s="22" t="e">
        <v>#VALUE!</v>
      </c>
      <c r="N2276" s="22" t="e">
        <v>#VALUE!</v>
      </c>
      <c r="O2276" s="17"/>
      <c r="P2276" s="17"/>
      <c r="Q2276" s="17"/>
      <c r="R2276" s="17"/>
      <c r="S2276" s="17"/>
      <c r="U2276" s="28">
        <f t="shared" si="3574"/>
        <v>48</v>
      </c>
      <c r="V2276" s="28">
        <f t="shared" si="3575"/>
        <v>219</v>
      </c>
    </row>
    <row r="2277" spans="1:22" x14ac:dyDescent="0.3">
      <c r="A2277" s="28">
        <f t="shared" si="3520"/>
        <v>48220</v>
      </c>
      <c r="B2277" s="26"/>
      <c r="C2277" s="26"/>
      <c r="D2277" s="26"/>
      <c r="E2277" s="9"/>
      <c r="F2277" s="26"/>
      <c r="G2277" s="27"/>
      <c r="H2277" s="27"/>
      <c r="J2277" s="28" t="str">
        <f t="shared" ref="J2277" si="3577">CONCATENATE(K2274,3)</f>
        <v>53</v>
      </c>
      <c r="K2277" s="22" t="e">
        <v>#VALUE!</v>
      </c>
      <c r="L2277" s="22" t="e">
        <v>#VALUE!</v>
      </c>
      <c r="M2277" s="22" t="e">
        <v>#VALUE!</v>
      </c>
      <c r="N2277" s="22" t="e">
        <v>#VALUE!</v>
      </c>
      <c r="O2277" s="17"/>
      <c r="P2277" s="17"/>
      <c r="Q2277" s="17"/>
      <c r="R2277" s="17"/>
      <c r="S2277" s="17"/>
      <c r="U2277" s="28">
        <f t="shared" si="3574"/>
        <v>48</v>
      </c>
      <c r="V2277" s="28">
        <f t="shared" si="3575"/>
        <v>220</v>
      </c>
    </row>
    <row r="2278" spans="1:22" x14ac:dyDescent="0.3">
      <c r="A2278" s="28">
        <f t="shared" si="3520"/>
        <v>48221</v>
      </c>
      <c r="B2278" s="26"/>
      <c r="C2278" s="26"/>
      <c r="D2278" s="26"/>
      <c r="E2278" s="9"/>
      <c r="F2278" s="26"/>
      <c r="G2278" s="27"/>
      <c r="H2278" s="27"/>
      <c r="J2278" s="17"/>
      <c r="K2278" s="17">
        <v>6</v>
      </c>
      <c r="L2278" s="17">
        <v>6</v>
      </c>
      <c r="M2278" s="17">
        <v>6</v>
      </c>
      <c r="N2278" s="17">
        <v>6</v>
      </c>
      <c r="O2278" s="17">
        <v>6</v>
      </c>
      <c r="P2278" s="17"/>
      <c r="Q2278" s="17"/>
      <c r="R2278" s="17"/>
      <c r="S2278" s="17"/>
      <c r="U2278" s="28">
        <f t="shared" si="3574"/>
        <v>48</v>
      </c>
      <c r="V2278" s="28">
        <f t="shared" si="3575"/>
        <v>221</v>
      </c>
    </row>
    <row r="2279" spans="1:22" x14ac:dyDescent="0.3">
      <c r="A2279" s="28">
        <f t="shared" si="3520"/>
        <v>48222</v>
      </c>
      <c r="B2279" s="26"/>
      <c r="C2279" s="26"/>
      <c r="D2279" s="26"/>
      <c r="E2279" s="9"/>
      <c r="F2279" s="26"/>
      <c r="G2279" s="27"/>
      <c r="H2279" s="27"/>
      <c r="J2279" s="28" t="str">
        <f t="shared" ref="J2279" si="3578">CONCATENATE(K2278,1)</f>
        <v>61</v>
      </c>
      <c r="K2279" s="22" t="e">
        <f t="array" ref="K2279:O2281">LINEST(B2274:B2279,C2274:C2279^{1,2,3,4},TRUE,TRUE)</f>
        <v>#VALUE!</v>
      </c>
      <c r="L2279" s="22" t="e">
        <v>#VALUE!</v>
      </c>
      <c r="M2279" s="22" t="e">
        <v>#VALUE!</v>
      </c>
      <c r="N2279" s="22" t="e">
        <v>#VALUE!</v>
      </c>
      <c r="O2279" s="22" t="e">
        <v>#VALUE!</v>
      </c>
      <c r="P2279" s="17"/>
      <c r="Q2279" s="17"/>
      <c r="R2279" s="17"/>
      <c r="S2279" s="17"/>
      <c r="U2279" s="28">
        <f t="shared" si="3574"/>
        <v>48</v>
      </c>
      <c r="V2279" s="28">
        <f t="shared" si="3575"/>
        <v>222</v>
      </c>
    </row>
    <row r="2280" spans="1:22" x14ac:dyDescent="0.3">
      <c r="A2280" s="28">
        <f t="shared" si="3520"/>
        <v>48223</v>
      </c>
      <c r="B2280" s="26"/>
      <c r="C2280" s="26"/>
      <c r="D2280" s="26"/>
      <c r="E2280" s="9"/>
      <c r="F2280" s="26"/>
      <c r="G2280" s="27"/>
      <c r="H2280" s="27"/>
      <c r="J2280" s="28" t="str">
        <f t="shared" ref="J2280" si="3579">CONCATENATE(K2278,2)</f>
        <v>62</v>
      </c>
      <c r="K2280" s="22" t="e">
        <v>#VALUE!</v>
      </c>
      <c r="L2280" s="22" t="e">
        <v>#VALUE!</v>
      </c>
      <c r="M2280" s="22" t="e">
        <v>#VALUE!</v>
      </c>
      <c r="N2280" s="22" t="e">
        <v>#VALUE!</v>
      </c>
      <c r="O2280" s="22" t="e">
        <v>#VALUE!</v>
      </c>
      <c r="P2280" s="17"/>
      <c r="Q2280" s="17"/>
      <c r="R2280" s="17"/>
      <c r="S2280" s="17"/>
      <c r="U2280" s="28">
        <f t="shared" si="3574"/>
        <v>48</v>
      </c>
      <c r="V2280" s="28">
        <f t="shared" si="3575"/>
        <v>223</v>
      </c>
    </row>
    <row r="2281" spans="1:22" x14ac:dyDescent="0.3">
      <c r="A2281" s="28">
        <f t="shared" si="3520"/>
        <v>48224</v>
      </c>
      <c r="B2281" s="26"/>
      <c r="C2281" s="26"/>
      <c r="D2281" s="26"/>
      <c r="E2281" s="9"/>
      <c r="F2281" s="26"/>
      <c r="G2281" s="27"/>
      <c r="H2281" s="27"/>
      <c r="J2281" s="28" t="str">
        <f t="shared" ref="J2281" si="3580">CONCATENATE(K2278,3)</f>
        <v>63</v>
      </c>
      <c r="K2281" s="22" t="e">
        <v>#VALUE!</v>
      </c>
      <c r="L2281" s="22" t="e">
        <v>#VALUE!</v>
      </c>
      <c r="M2281" s="22" t="e">
        <v>#VALUE!</v>
      </c>
      <c r="N2281" s="22" t="e">
        <v>#VALUE!</v>
      </c>
      <c r="O2281" s="22" t="e">
        <v>#VALUE!</v>
      </c>
      <c r="P2281" s="17"/>
      <c r="Q2281" s="17"/>
      <c r="R2281" s="17"/>
      <c r="S2281" s="17"/>
      <c r="U2281" s="28">
        <f t="shared" si="3574"/>
        <v>48</v>
      </c>
      <c r="V2281" s="28">
        <f t="shared" si="3575"/>
        <v>224</v>
      </c>
    </row>
    <row r="2282" spans="1:22" x14ac:dyDescent="0.3">
      <c r="A2282" s="28">
        <f t="shared" si="3520"/>
        <v>48225</v>
      </c>
      <c r="B2282" s="26"/>
      <c r="C2282" s="26"/>
      <c r="D2282" s="26"/>
      <c r="E2282" s="9"/>
      <c r="F2282" s="26"/>
      <c r="G2282" s="27"/>
      <c r="H2282" s="27"/>
      <c r="J2282" s="17"/>
      <c r="K2282" s="17">
        <v>7</v>
      </c>
      <c r="L2282" s="17">
        <v>7</v>
      </c>
      <c r="M2282" s="17">
        <v>7</v>
      </c>
      <c r="N2282" s="17">
        <v>7</v>
      </c>
      <c r="O2282" s="17">
        <v>7</v>
      </c>
      <c r="P2282" s="17">
        <v>7</v>
      </c>
      <c r="Q2282" s="17"/>
      <c r="R2282" s="17"/>
      <c r="S2282" s="17"/>
      <c r="U2282" s="28">
        <f t="shared" si="3574"/>
        <v>48</v>
      </c>
      <c r="V2282" s="28">
        <f t="shared" si="3575"/>
        <v>225</v>
      </c>
    </row>
    <row r="2283" spans="1:22" x14ac:dyDescent="0.3">
      <c r="A2283" s="28">
        <f t="shared" si="3520"/>
        <v>48226</v>
      </c>
      <c r="B2283" s="26"/>
      <c r="C2283" s="26"/>
      <c r="D2283" s="26"/>
      <c r="E2283" s="9"/>
      <c r="F2283" s="26"/>
      <c r="G2283" s="27"/>
      <c r="H2283" s="27"/>
      <c r="J2283" s="28" t="str">
        <f t="shared" ref="J2283" si="3581">CONCATENATE(K2282,1)</f>
        <v>71</v>
      </c>
      <c r="K2283" s="22" t="e">
        <f t="array" ref="K2283:P2285">LINEST(B2274:B2280,C2274:C2280^{1,2,3,4,5},TRUE,TRUE)</f>
        <v>#VALUE!</v>
      </c>
      <c r="L2283" s="22" t="e">
        <v>#VALUE!</v>
      </c>
      <c r="M2283" s="22" t="e">
        <v>#VALUE!</v>
      </c>
      <c r="N2283" s="22" t="e">
        <v>#VALUE!</v>
      </c>
      <c r="O2283" s="22" t="e">
        <v>#VALUE!</v>
      </c>
      <c r="P2283" s="22" t="e">
        <v>#VALUE!</v>
      </c>
      <c r="Q2283" s="17"/>
      <c r="R2283" s="17"/>
      <c r="S2283" s="17"/>
      <c r="U2283" s="28">
        <f t="shared" si="3574"/>
        <v>48</v>
      </c>
      <c r="V2283" s="28">
        <f t="shared" si="3575"/>
        <v>226</v>
      </c>
    </row>
    <row r="2284" spans="1:22" x14ac:dyDescent="0.3">
      <c r="A2284" s="28">
        <f t="shared" si="3520"/>
        <v>48227</v>
      </c>
      <c r="B2284" s="2">
        <f t="shared" ref="B2284" si="3582">COUNT(B2274:B2283)-2</f>
        <v>1</v>
      </c>
      <c r="J2284" s="28" t="str">
        <f t="shared" ref="J2284" si="3583">CONCATENATE(K2282,2)</f>
        <v>72</v>
      </c>
      <c r="K2284" s="22" t="e">
        <v>#VALUE!</v>
      </c>
      <c r="L2284" s="22" t="e">
        <v>#VALUE!</v>
      </c>
      <c r="M2284" s="22" t="e">
        <v>#VALUE!</v>
      </c>
      <c r="N2284" s="22" t="e">
        <v>#VALUE!</v>
      </c>
      <c r="O2284" s="22" t="e">
        <v>#VALUE!</v>
      </c>
      <c r="P2284" s="22" t="e">
        <v>#VALUE!</v>
      </c>
      <c r="Q2284" s="17"/>
      <c r="R2284" s="17"/>
      <c r="S2284" s="17"/>
      <c r="U2284" s="28">
        <f t="shared" si="3574"/>
        <v>48</v>
      </c>
      <c r="V2284" s="28">
        <f t="shared" si="3575"/>
        <v>227</v>
      </c>
    </row>
    <row r="2285" spans="1:22" x14ac:dyDescent="0.3">
      <c r="A2285" s="28">
        <f t="shared" si="3520"/>
        <v>48228</v>
      </c>
      <c r="J2285" s="28" t="str">
        <f t="shared" ref="J2285" si="3584">CONCATENATE(K2282,3)</f>
        <v>73</v>
      </c>
      <c r="K2285" s="22" t="e">
        <v>#VALUE!</v>
      </c>
      <c r="L2285" s="22" t="e">
        <v>#VALUE!</v>
      </c>
      <c r="M2285" s="22" t="e">
        <v>#VALUE!</v>
      </c>
      <c r="N2285" s="22" t="e">
        <v>#VALUE!</v>
      </c>
      <c r="O2285" s="22" t="e">
        <v>#VALUE!</v>
      </c>
      <c r="P2285" s="22" t="e">
        <v>#VALUE!</v>
      </c>
      <c r="Q2285" s="17"/>
      <c r="R2285" s="17"/>
      <c r="S2285" s="17"/>
      <c r="U2285" s="28">
        <f t="shared" si="3574"/>
        <v>48</v>
      </c>
      <c r="V2285" s="28">
        <f t="shared" si="3575"/>
        <v>228</v>
      </c>
    </row>
    <row r="2286" spans="1:22" x14ac:dyDescent="0.3">
      <c r="A2286" s="28">
        <f t="shared" si="3520"/>
        <v>48229</v>
      </c>
      <c r="B2286" s="66" t="s">
        <v>25</v>
      </c>
      <c r="C2286" s="66"/>
      <c r="D2286" s="66"/>
      <c r="E2286" s="66"/>
      <c r="F2286" s="66"/>
      <c r="G2286" s="66"/>
      <c r="H2286" s="66"/>
      <c r="J2286" s="17"/>
      <c r="K2286" s="17">
        <v>8</v>
      </c>
      <c r="L2286" s="17">
        <v>8</v>
      </c>
      <c r="M2286" s="17">
        <v>8</v>
      </c>
      <c r="N2286" s="17">
        <v>8</v>
      </c>
      <c r="O2286" s="17">
        <v>8</v>
      </c>
      <c r="P2286" s="17">
        <v>8</v>
      </c>
      <c r="Q2286" s="17">
        <v>8</v>
      </c>
      <c r="R2286" s="17"/>
      <c r="S2286" s="17"/>
      <c r="U2286" s="28">
        <f t="shared" si="3574"/>
        <v>48</v>
      </c>
      <c r="V2286" s="28">
        <f t="shared" si="3575"/>
        <v>229</v>
      </c>
    </row>
    <row r="2287" spans="1:22" x14ac:dyDescent="0.3">
      <c r="A2287" s="28">
        <f t="shared" si="3520"/>
        <v>48230</v>
      </c>
      <c r="B2287" s="71"/>
      <c r="C2287" s="71"/>
      <c r="D2287" s="71"/>
      <c r="E2287" s="71"/>
      <c r="F2287" s="71"/>
      <c r="G2287" s="71"/>
      <c r="H2287" s="71"/>
      <c r="J2287" s="28" t="str">
        <f t="shared" ref="J2287" si="3585">CONCATENATE(K2286,1)</f>
        <v>81</v>
      </c>
      <c r="K2287" s="22" t="e">
        <f t="array" ref="K2287:Q2289">LINEST(B2274:B2281,C2274:C2281^{1,2,3,4,5,6},TRUE,TRUE)</f>
        <v>#VALUE!</v>
      </c>
      <c r="L2287" s="22" t="e">
        <v>#VALUE!</v>
      </c>
      <c r="M2287" s="22" t="e">
        <v>#VALUE!</v>
      </c>
      <c r="N2287" s="22" t="e">
        <v>#VALUE!</v>
      </c>
      <c r="O2287" s="22" t="e">
        <v>#VALUE!</v>
      </c>
      <c r="P2287" s="22" t="e">
        <v>#VALUE!</v>
      </c>
      <c r="Q2287" s="22" t="e">
        <v>#VALUE!</v>
      </c>
      <c r="R2287" s="17"/>
      <c r="S2287" s="17"/>
      <c r="U2287" s="28">
        <f t="shared" si="3574"/>
        <v>48</v>
      </c>
      <c r="V2287" s="28">
        <f t="shared" si="3575"/>
        <v>230</v>
      </c>
    </row>
    <row r="2288" spans="1:22" x14ac:dyDescent="0.3">
      <c r="A2288" s="28">
        <f t="shared" si="3520"/>
        <v>48231</v>
      </c>
      <c r="B2288" s="71"/>
      <c r="C2288" s="71"/>
      <c r="D2288" s="71"/>
      <c r="E2288" s="71"/>
      <c r="F2288" s="71"/>
      <c r="G2288" s="71"/>
      <c r="H2288" s="71"/>
      <c r="J2288" s="28" t="str">
        <f t="shared" ref="J2288" si="3586">CONCATENATE(K2286,2)</f>
        <v>82</v>
      </c>
      <c r="K2288" s="22" t="e">
        <v>#VALUE!</v>
      </c>
      <c r="L2288" s="22" t="e">
        <v>#VALUE!</v>
      </c>
      <c r="M2288" s="22" t="e">
        <v>#VALUE!</v>
      </c>
      <c r="N2288" s="22" t="e">
        <v>#VALUE!</v>
      </c>
      <c r="O2288" s="22" t="e">
        <v>#VALUE!</v>
      </c>
      <c r="P2288" s="22" t="e">
        <v>#VALUE!</v>
      </c>
      <c r="Q2288" s="22" t="e">
        <v>#VALUE!</v>
      </c>
      <c r="R2288" s="17"/>
      <c r="S2288" s="17"/>
      <c r="U2288" s="28">
        <f t="shared" si="3574"/>
        <v>48</v>
      </c>
      <c r="V2288" s="28">
        <f t="shared" si="3575"/>
        <v>231</v>
      </c>
    </row>
    <row r="2289" spans="1:22" x14ac:dyDescent="0.3">
      <c r="A2289" s="28">
        <f t="shared" si="3520"/>
        <v>48232</v>
      </c>
      <c r="J2289" s="28" t="str">
        <f t="shared" ref="J2289" si="3587">CONCATENATE(K2286,3)</f>
        <v>83</v>
      </c>
      <c r="K2289" s="22" t="e">
        <v>#VALUE!</v>
      </c>
      <c r="L2289" s="22" t="e">
        <v>#VALUE!</v>
      </c>
      <c r="M2289" s="22" t="e">
        <v>#VALUE!</v>
      </c>
      <c r="N2289" s="22" t="e">
        <v>#VALUE!</v>
      </c>
      <c r="O2289" s="22" t="e">
        <v>#VALUE!</v>
      </c>
      <c r="P2289" s="22" t="e">
        <v>#VALUE!</v>
      </c>
      <c r="Q2289" s="22" t="e">
        <v>#VALUE!</v>
      </c>
      <c r="R2289" s="17"/>
      <c r="S2289" s="17"/>
      <c r="U2289" s="28">
        <f t="shared" si="3574"/>
        <v>48</v>
      </c>
      <c r="V2289" s="28">
        <f t="shared" si="3575"/>
        <v>232</v>
      </c>
    </row>
    <row r="2290" spans="1:22" ht="15" customHeight="1" x14ac:dyDescent="0.3">
      <c r="A2290" s="28">
        <f t="shared" si="3520"/>
        <v>48233</v>
      </c>
      <c r="B2290" s="66" t="s">
        <v>52</v>
      </c>
      <c r="C2290" s="66"/>
      <c r="D2290" s="66"/>
      <c r="E2290" s="10">
        <f>IF(D2260="","",MAX(E2291,E2292))</f>
        <v>0.40000000000000036</v>
      </c>
      <c r="J2290" s="17"/>
      <c r="K2290" s="17">
        <v>9</v>
      </c>
      <c r="L2290" s="17">
        <v>9</v>
      </c>
      <c r="M2290" s="17">
        <v>9</v>
      </c>
      <c r="N2290" s="17">
        <v>9</v>
      </c>
      <c r="O2290" s="17">
        <v>9</v>
      </c>
      <c r="P2290" s="17">
        <v>9</v>
      </c>
      <c r="Q2290" s="17">
        <v>9</v>
      </c>
      <c r="R2290" s="17">
        <v>9</v>
      </c>
      <c r="S2290" s="17"/>
      <c r="U2290" s="28">
        <f t="shared" si="3574"/>
        <v>48</v>
      </c>
      <c r="V2290" s="28">
        <f t="shared" si="3575"/>
        <v>233</v>
      </c>
    </row>
    <row r="2291" spans="1:22" x14ac:dyDescent="0.3">
      <c r="A2291" s="28">
        <f t="shared" si="3520"/>
        <v>48234</v>
      </c>
      <c r="B2291" s="2" t="s">
        <v>26</v>
      </c>
      <c r="C2291" s="2" t="s">
        <v>27</v>
      </c>
      <c r="D2291" s="2" t="s">
        <v>28</v>
      </c>
      <c r="E2291" s="11">
        <f>ABS(MIN(D2292:D2301))</f>
        <v>0</v>
      </c>
      <c r="G2291" s="2" t="s">
        <v>230</v>
      </c>
      <c r="J2291" s="28" t="str">
        <f t="shared" ref="J2291" si="3588">CONCATENATE(K2290,1)</f>
        <v>91</v>
      </c>
      <c r="K2291" s="22" t="e">
        <f t="array" ref="K2291:R2293">LINEST(B2274:B2282,C2274:C2282^{1,2,3,4,5,6,7},TRUE,TRUE)</f>
        <v>#VALUE!</v>
      </c>
      <c r="L2291" s="22" t="e">
        <v>#VALUE!</v>
      </c>
      <c r="M2291" s="22" t="e">
        <v>#VALUE!</v>
      </c>
      <c r="N2291" s="22" t="e">
        <v>#VALUE!</v>
      </c>
      <c r="O2291" s="22" t="e">
        <v>#VALUE!</v>
      </c>
      <c r="P2291" s="22" t="e">
        <v>#VALUE!</v>
      </c>
      <c r="Q2291" s="22" t="e">
        <v>#VALUE!</v>
      </c>
      <c r="R2291" s="22" t="e">
        <v>#VALUE!</v>
      </c>
      <c r="S2291" s="17"/>
      <c r="U2291" s="28">
        <f t="shared" si="3574"/>
        <v>48</v>
      </c>
      <c r="V2291" s="28">
        <f t="shared" si="3575"/>
        <v>234</v>
      </c>
    </row>
    <row r="2292" spans="1:22" x14ac:dyDescent="0.3">
      <c r="A2292" s="28">
        <f t="shared" si="3520"/>
        <v>48235</v>
      </c>
      <c r="B2292" s="7">
        <f t="shared" ref="B2292:B2301" si="3589">C2274-B2274</f>
        <v>-0.40000000000000036</v>
      </c>
      <c r="C2292" s="7">
        <f t="shared" ref="C2292:C2301" si="3590">H2274-G2274</f>
        <v>0</v>
      </c>
      <c r="D2292" s="7">
        <f>C2292-B2292</f>
        <v>0.40000000000000036</v>
      </c>
      <c r="E2292" s="11">
        <f>ABS(MAX(D2292:D2301))</f>
        <v>0.40000000000000036</v>
      </c>
      <c r="F2292" s="13"/>
      <c r="G2292" s="2">
        <f>IF(D2274="","",D2274/E2274)</f>
        <v>0.1</v>
      </c>
      <c r="H2292" s="13"/>
      <c r="J2292" s="28" t="str">
        <f t="shared" ref="J2292" si="3591">CONCATENATE(K2290,2)</f>
        <v>92</v>
      </c>
      <c r="K2292" s="22" t="e">
        <v>#VALUE!</v>
      </c>
      <c r="L2292" s="22" t="e">
        <v>#VALUE!</v>
      </c>
      <c r="M2292" s="22" t="e">
        <v>#VALUE!</v>
      </c>
      <c r="N2292" s="22" t="e">
        <v>#VALUE!</v>
      </c>
      <c r="O2292" s="22" t="e">
        <v>#VALUE!</v>
      </c>
      <c r="P2292" s="22" t="e">
        <v>#VALUE!</v>
      </c>
      <c r="Q2292" s="22" t="e">
        <v>#VALUE!</v>
      </c>
      <c r="R2292" s="22" t="e">
        <v>#VALUE!</v>
      </c>
      <c r="S2292" s="17"/>
      <c r="U2292" s="28">
        <f t="shared" si="3574"/>
        <v>48</v>
      </c>
      <c r="V2292" s="28">
        <f t="shared" si="3575"/>
        <v>235</v>
      </c>
    </row>
    <row r="2293" spans="1:22" x14ac:dyDescent="0.3">
      <c r="A2293" s="28">
        <f t="shared" si="3520"/>
        <v>48236</v>
      </c>
      <c r="B2293" s="7">
        <f t="shared" si="3589"/>
        <v>-0.30000000000000071</v>
      </c>
      <c r="C2293" s="7">
        <f t="shared" si="3590"/>
        <v>0</v>
      </c>
      <c r="D2293" s="7">
        <f t="shared" ref="D2293:D2301" si="3592">C2293-B2293</f>
        <v>0.30000000000000071</v>
      </c>
      <c r="E2293" s="12" t="s">
        <v>34</v>
      </c>
      <c r="G2293" s="2">
        <f t="shared" ref="G2293:G2301" si="3593">IF(D2275="","",D2275/E2275)</f>
        <v>0.1</v>
      </c>
      <c r="H2293" s="13"/>
      <c r="J2293" s="28" t="str">
        <f t="shared" ref="J2293" si="3594">CONCATENATE(K2290,3)</f>
        <v>93</v>
      </c>
      <c r="K2293" s="22" t="e">
        <v>#VALUE!</v>
      </c>
      <c r="L2293" s="22" t="e">
        <v>#VALUE!</v>
      </c>
      <c r="M2293" s="22" t="e">
        <v>#VALUE!</v>
      </c>
      <c r="N2293" s="22" t="e">
        <v>#VALUE!</v>
      </c>
      <c r="O2293" s="22" t="e">
        <v>#VALUE!</v>
      </c>
      <c r="P2293" s="22" t="e">
        <v>#VALUE!</v>
      </c>
      <c r="Q2293" s="22" t="e">
        <v>#VALUE!</v>
      </c>
      <c r="R2293" s="22" t="e">
        <v>#VALUE!</v>
      </c>
      <c r="S2293" s="17"/>
      <c r="U2293" s="28">
        <f t="shared" si="3574"/>
        <v>48</v>
      </c>
      <c r="V2293" s="28">
        <f t="shared" si="3575"/>
        <v>236</v>
      </c>
    </row>
    <row r="2294" spans="1:22" x14ac:dyDescent="0.3">
      <c r="A2294" s="28">
        <f t="shared" si="3520"/>
        <v>48237</v>
      </c>
      <c r="B2294" s="7">
        <f t="shared" si="3589"/>
        <v>-0.29999999999999716</v>
      </c>
      <c r="C2294" s="7">
        <f t="shared" si="3590"/>
        <v>0</v>
      </c>
      <c r="D2294" s="7">
        <f t="shared" si="3592"/>
        <v>0.29999999999999716</v>
      </c>
      <c r="E2294" s="10">
        <f>IF(D2260="","",MAX(E2295,E2296))</f>
        <v>0.40000000000000036</v>
      </c>
      <c r="G2294" s="2">
        <f t="shared" si="3593"/>
        <v>0.1</v>
      </c>
      <c r="H2294" s="13"/>
      <c r="J2294" s="17"/>
      <c r="K2294" s="17">
        <v>10</v>
      </c>
      <c r="L2294" s="17">
        <v>10</v>
      </c>
      <c r="M2294" s="17">
        <v>10</v>
      </c>
      <c r="N2294" s="17">
        <v>10</v>
      </c>
      <c r="O2294" s="17">
        <v>10</v>
      </c>
      <c r="P2294" s="17">
        <v>10</v>
      </c>
      <c r="Q2294" s="17">
        <v>10</v>
      </c>
      <c r="R2294" s="17">
        <v>10</v>
      </c>
      <c r="S2294" s="17">
        <v>10</v>
      </c>
      <c r="U2294" s="28">
        <f t="shared" si="3574"/>
        <v>48</v>
      </c>
      <c r="V2294" s="28">
        <f t="shared" si="3575"/>
        <v>237</v>
      </c>
    </row>
    <row r="2295" spans="1:22" x14ac:dyDescent="0.3">
      <c r="A2295" s="28">
        <f t="shared" si="3520"/>
        <v>48238</v>
      </c>
      <c r="B2295" s="7">
        <f t="shared" si="3589"/>
        <v>0</v>
      </c>
      <c r="C2295" s="7">
        <f t="shared" si="3590"/>
        <v>0</v>
      </c>
      <c r="D2295" s="7">
        <f t="shared" si="3592"/>
        <v>0</v>
      </c>
      <c r="E2295" s="11">
        <f>ABS(MIN(B2292:B2301))</f>
        <v>0.40000000000000036</v>
      </c>
      <c r="G2295" s="2" t="str">
        <f t="shared" si="3593"/>
        <v/>
      </c>
      <c r="H2295" s="13"/>
      <c r="J2295" s="28" t="str">
        <f t="shared" ref="J2295" si="3595">CONCATENATE(K2294,1)</f>
        <v>101</v>
      </c>
      <c r="K2295" s="22" t="e">
        <f t="array" ref="K2295:S2297">LINEST(B2274:B2283,C2274:C2283^{1,2,3,4,5,6,7,8},TRUE,TRUE)</f>
        <v>#VALUE!</v>
      </c>
      <c r="L2295" s="22" t="e">
        <v>#VALUE!</v>
      </c>
      <c r="M2295" s="22" t="e">
        <v>#VALUE!</v>
      </c>
      <c r="N2295" s="22" t="e">
        <v>#VALUE!</v>
      </c>
      <c r="O2295" s="22" t="e">
        <v>#VALUE!</v>
      </c>
      <c r="P2295" s="22" t="e">
        <v>#VALUE!</v>
      </c>
      <c r="Q2295" s="22" t="e">
        <v>#VALUE!</v>
      </c>
      <c r="R2295" s="22" t="e">
        <v>#VALUE!</v>
      </c>
      <c r="S2295" s="22" t="e">
        <v>#VALUE!</v>
      </c>
      <c r="U2295" s="28">
        <f t="shared" si="3574"/>
        <v>48</v>
      </c>
      <c r="V2295" s="28">
        <f t="shared" si="3575"/>
        <v>238</v>
      </c>
    </row>
    <row r="2296" spans="1:22" x14ac:dyDescent="0.3">
      <c r="A2296" s="28">
        <f t="shared" si="3520"/>
        <v>48239</v>
      </c>
      <c r="B2296" s="7">
        <f t="shared" si="3589"/>
        <v>0</v>
      </c>
      <c r="C2296" s="7">
        <f t="shared" si="3590"/>
        <v>0</v>
      </c>
      <c r="D2296" s="7">
        <f t="shared" si="3592"/>
        <v>0</v>
      </c>
      <c r="E2296" s="11">
        <f>ABS(MAX(B2292:B2301))</f>
        <v>0</v>
      </c>
      <c r="G2296" s="2" t="str">
        <f t="shared" si="3593"/>
        <v/>
      </c>
      <c r="H2296" s="13"/>
      <c r="J2296" s="28" t="str">
        <f t="shared" ref="J2296" si="3596">CONCATENATE(K2294,2)</f>
        <v>102</v>
      </c>
      <c r="K2296" s="22" t="e">
        <v>#VALUE!</v>
      </c>
      <c r="L2296" s="22" t="e">
        <v>#VALUE!</v>
      </c>
      <c r="M2296" s="22" t="e">
        <v>#VALUE!</v>
      </c>
      <c r="N2296" s="22" t="e">
        <v>#VALUE!</v>
      </c>
      <c r="O2296" s="22" t="e">
        <v>#VALUE!</v>
      </c>
      <c r="P2296" s="22" t="e">
        <v>#VALUE!</v>
      </c>
      <c r="Q2296" s="22" t="e">
        <v>#VALUE!</v>
      </c>
      <c r="R2296" s="22" t="e">
        <v>#VALUE!</v>
      </c>
      <c r="S2296" s="22" t="e">
        <v>#VALUE!</v>
      </c>
      <c r="U2296" s="28">
        <f t="shared" si="3574"/>
        <v>48</v>
      </c>
      <c r="V2296" s="28">
        <f t="shared" si="3575"/>
        <v>239</v>
      </c>
    </row>
    <row r="2297" spans="1:22" x14ac:dyDescent="0.3">
      <c r="A2297" s="28">
        <f t="shared" si="3520"/>
        <v>48240</v>
      </c>
      <c r="B2297" s="7">
        <f t="shared" si="3589"/>
        <v>0</v>
      </c>
      <c r="C2297" s="7">
        <f t="shared" si="3590"/>
        <v>0</v>
      </c>
      <c r="D2297" s="7">
        <f t="shared" si="3592"/>
        <v>0</v>
      </c>
      <c r="E2297" s="12" t="s">
        <v>231</v>
      </c>
      <c r="G2297" s="2" t="str">
        <f t="shared" si="3593"/>
        <v/>
      </c>
      <c r="H2297" s="13"/>
      <c r="J2297" s="28" t="str">
        <f t="shared" ref="J2297" si="3597">CONCATENATE(K2294,3)</f>
        <v>103</v>
      </c>
      <c r="K2297" s="22" t="e">
        <v>#VALUE!</v>
      </c>
      <c r="L2297" s="22" t="e">
        <v>#VALUE!</v>
      </c>
      <c r="M2297" s="22" t="e">
        <v>#VALUE!</v>
      </c>
      <c r="N2297" s="22" t="e">
        <v>#VALUE!</v>
      </c>
      <c r="O2297" s="22" t="e">
        <v>#VALUE!</v>
      </c>
      <c r="P2297" s="22" t="e">
        <v>#VALUE!</v>
      </c>
      <c r="Q2297" s="22" t="e">
        <v>#VALUE!</v>
      </c>
      <c r="R2297" s="22" t="e">
        <v>#VALUE!</v>
      </c>
      <c r="S2297" s="22" t="e">
        <v>#VALUE!</v>
      </c>
      <c r="U2297" s="28">
        <f t="shared" si="3574"/>
        <v>48</v>
      </c>
      <c r="V2297" s="28">
        <f t="shared" si="3575"/>
        <v>240</v>
      </c>
    </row>
    <row r="2298" spans="1:22" x14ac:dyDescent="0.3">
      <c r="A2298" s="28">
        <f t="shared" si="3520"/>
        <v>48241</v>
      </c>
      <c r="B2298" s="7">
        <f t="shared" si="3589"/>
        <v>0</v>
      </c>
      <c r="C2298" s="7">
        <f t="shared" si="3590"/>
        <v>0</v>
      </c>
      <c r="D2298" s="7">
        <f t="shared" si="3592"/>
        <v>0</v>
      </c>
      <c r="E2298" s="10">
        <f>IF(D2260="","",MAX(E2299,E2300))*2</f>
        <v>0.2</v>
      </c>
      <c r="G2298" s="2" t="str">
        <f t="shared" si="3593"/>
        <v/>
      </c>
      <c r="H2298" s="13"/>
      <c r="U2298" s="28">
        <f t="shared" si="3574"/>
        <v>48</v>
      </c>
      <c r="V2298" s="28">
        <f t="shared" si="3575"/>
        <v>241</v>
      </c>
    </row>
    <row r="2299" spans="1:22" x14ac:dyDescent="0.3">
      <c r="A2299" s="28">
        <f t="shared" si="3520"/>
        <v>48242</v>
      </c>
      <c r="B2299" s="7">
        <f t="shared" si="3589"/>
        <v>0</v>
      </c>
      <c r="C2299" s="7">
        <f t="shared" si="3590"/>
        <v>0</v>
      </c>
      <c r="D2299" s="7">
        <f t="shared" si="3592"/>
        <v>0</v>
      </c>
      <c r="E2299" s="11">
        <f>ABS(MIN(G2292:G2301))</f>
        <v>0.1</v>
      </c>
      <c r="G2299" s="2" t="str">
        <f t="shared" si="3593"/>
        <v/>
      </c>
      <c r="U2299" s="28">
        <f t="shared" si="3574"/>
        <v>48</v>
      </c>
      <c r="V2299" s="28">
        <f t="shared" si="3575"/>
        <v>242</v>
      </c>
    </row>
    <row r="2300" spans="1:22" x14ac:dyDescent="0.3">
      <c r="A2300" s="28">
        <f t="shared" si="3520"/>
        <v>48243</v>
      </c>
      <c r="B2300" s="7">
        <f t="shared" si="3589"/>
        <v>0</v>
      </c>
      <c r="C2300" s="7">
        <f t="shared" si="3590"/>
        <v>0</v>
      </c>
      <c r="D2300" s="7">
        <f t="shared" si="3592"/>
        <v>0</v>
      </c>
      <c r="E2300" s="11">
        <f>ABS(MAX(G2292:G2301))</f>
        <v>0.1</v>
      </c>
      <c r="G2300" s="2" t="str">
        <f t="shared" si="3593"/>
        <v/>
      </c>
      <c r="U2300" s="28">
        <f t="shared" si="3574"/>
        <v>48</v>
      </c>
      <c r="V2300" s="28">
        <f t="shared" si="3575"/>
        <v>243</v>
      </c>
    </row>
    <row r="2301" spans="1:22" x14ac:dyDescent="0.3">
      <c r="A2301" s="28">
        <f t="shared" si="3520"/>
        <v>48244</v>
      </c>
      <c r="B2301" s="7">
        <f t="shared" si="3589"/>
        <v>0</v>
      </c>
      <c r="C2301" s="7">
        <f t="shared" si="3590"/>
        <v>0</v>
      </c>
      <c r="D2301" s="7">
        <f t="shared" si="3592"/>
        <v>0</v>
      </c>
      <c r="F2301" s="13"/>
      <c r="G2301" s="2" t="str">
        <f t="shared" si="3593"/>
        <v/>
      </c>
      <c r="U2301" s="28">
        <f t="shared" si="3574"/>
        <v>48</v>
      </c>
      <c r="V2301" s="28">
        <f t="shared" si="3575"/>
        <v>244</v>
      </c>
    </row>
    <row r="2302" spans="1:22" x14ac:dyDescent="0.3">
      <c r="A2302" s="28">
        <f t="shared" si="3520"/>
        <v>48245</v>
      </c>
      <c r="F2302" s="13"/>
      <c r="U2302" s="28">
        <f t="shared" si="3574"/>
        <v>48</v>
      </c>
      <c r="V2302" s="28">
        <f t="shared" si="3575"/>
        <v>245</v>
      </c>
    </row>
    <row r="2303" spans="1:22" x14ac:dyDescent="0.3">
      <c r="A2303" s="28">
        <f t="shared" si="3520"/>
        <v>48246</v>
      </c>
      <c r="F2303" s="13"/>
      <c r="U2303" s="28">
        <f t="shared" si="3574"/>
        <v>48</v>
      </c>
      <c r="V2303" s="28">
        <f t="shared" si="3575"/>
        <v>246</v>
      </c>
    </row>
    <row r="2304" spans="1:22" x14ac:dyDescent="0.3">
      <c r="A2304" s="28">
        <f t="shared" si="3520"/>
        <v>48247</v>
      </c>
      <c r="F2304" s="13"/>
      <c r="U2304" s="28">
        <f t="shared" si="3574"/>
        <v>48</v>
      </c>
      <c r="V2304" s="28">
        <f t="shared" si="3575"/>
        <v>247</v>
      </c>
    </row>
    <row r="2305" spans="1:24" s="8" customFormat="1" x14ac:dyDescent="0.3"/>
    <row r="2306" spans="1:24" x14ac:dyDescent="0.3">
      <c r="A2306" s="28">
        <f t="shared" ref="A2306:A2352" si="3598">ROUND(CONCATENATE(U2306,V2306),0)</f>
        <v>49201</v>
      </c>
      <c r="B2306" s="63" t="s">
        <v>0</v>
      </c>
      <c r="C2306" s="63"/>
      <c r="D2306" s="71" t="s">
        <v>75</v>
      </c>
      <c r="E2306" s="71"/>
      <c r="F2306" s="71"/>
      <c r="G2306" s="71"/>
      <c r="H2306" s="71"/>
      <c r="U2306" s="28">
        <f t="shared" ref="U2306" si="3599">U2304+1</f>
        <v>49</v>
      </c>
      <c r="V2306" s="28">
        <v>201</v>
      </c>
    </row>
    <row r="2307" spans="1:24" x14ac:dyDescent="0.3">
      <c r="A2307" s="28">
        <f t="shared" si="3598"/>
        <v>49202</v>
      </c>
      <c r="B2307" s="72" t="s">
        <v>70</v>
      </c>
      <c r="C2307" s="73"/>
      <c r="D2307" s="30" t="s">
        <v>66</v>
      </c>
      <c r="E2307" s="66" t="s">
        <v>71</v>
      </c>
      <c r="F2307" s="66"/>
      <c r="G2307" s="74" t="s">
        <v>67</v>
      </c>
      <c r="H2307" s="74"/>
      <c r="U2307" s="28">
        <f t="shared" ref="U2307" si="3600">U2306</f>
        <v>49</v>
      </c>
      <c r="V2307" s="28">
        <f t="shared" ref="V2307" si="3601">V2306+1</f>
        <v>202</v>
      </c>
    </row>
    <row r="2308" spans="1:24" x14ac:dyDescent="0.3">
      <c r="A2308" s="28">
        <f t="shared" si="3598"/>
        <v>49203</v>
      </c>
      <c r="B2308" s="75" t="s">
        <v>6</v>
      </c>
      <c r="C2308" s="75"/>
      <c r="D2308" s="71" t="s">
        <v>227</v>
      </c>
      <c r="E2308" s="71"/>
      <c r="F2308" s="71"/>
      <c r="G2308" s="71"/>
      <c r="H2308" s="71"/>
      <c r="U2308" s="28">
        <f t="shared" si="3574"/>
        <v>49</v>
      </c>
      <c r="V2308" s="28">
        <f t="shared" si="3575"/>
        <v>203</v>
      </c>
    </row>
    <row r="2309" spans="1:24" x14ac:dyDescent="0.3">
      <c r="A2309" s="28">
        <f t="shared" si="3598"/>
        <v>49204</v>
      </c>
      <c r="B2309" s="63" t="s">
        <v>7</v>
      </c>
      <c r="C2309" s="63"/>
      <c r="D2309" s="71" t="s">
        <v>29</v>
      </c>
      <c r="E2309" s="71"/>
      <c r="F2309" s="71"/>
      <c r="G2309" s="71"/>
      <c r="H2309" s="71"/>
      <c r="J2309" s="17"/>
      <c r="K2309" s="17" t="s">
        <v>53</v>
      </c>
      <c r="L2309" s="17" t="s">
        <v>54</v>
      </c>
      <c r="M2309" s="17" t="s">
        <v>55</v>
      </c>
      <c r="N2309" s="17" t="s">
        <v>56</v>
      </c>
      <c r="O2309" s="17" t="s">
        <v>57</v>
      </c>
      <c r="P2309" s="17" t="s">
        <v>2</v>
      </c>
      <c r="Q2309" s="17" t="s">
        <v>3</v>
      </c>
      <c r="R2309" s="17" t="s">
        <v>4</v>
      </c>
      <c r="S2309" s="17" t="s">
        <v>5</v>
      </c>
      <c r="U2309" s="28">
        <f t="shared" si="3574"/>
        <v>49</v>
      </c>
      <c r="V2309" s="28">
        <f t="shared" si="3575"/>
        <v>204</v>
      </c>
      <c r="X2309" s="1" t="s">
        <v>48</v>
      </c>
    </row>
    <row r="2310" spans="1:24" x14ac:dyDescent="0.3">
      <c r="A2310" s="28">
        <f t="shared" si="3598"/>
        <v>49205</v>
      </c>
      <c r="B2310" s="63" t="s">
        <v>9</v>
      </c>
      <c r="C2310" s="63"/>
      <c r="D2310" s="71" t="s">
        <v>30</v>
      </c>
      <c r="E2310" s="71"/>
      <c r="F2310" s="71"/>
      <c r="G2310" s="71"/>
      <c r="H2310" s="71"/>
      <c r="J2310" s="17">
        <f t="shared" ref="J2310" si="3602">COUNTA(B2322:B2331)</f>
        <v>3</v>
      </c>
      <c r="K2310" s="17">
        <f t="shared" ref="K2310" si="3603">IF(L2310-1&lt;2,0,L2310-1)</f>
        <v>0</v>
      </c>
      <c r="L2310" s="17">
        <f t="shared" ref="L2310" si="3604">IF(M2310-1&lt;2,0,M2310-1)</f>
        <v>0</v>
      </c>
      <c r="M2310" s="17">
        <f t="shared" ref="M2310" si="3605">IF(N2310-1&lt;2,0,N2310-1)</f>
        <v>0</v>
      </c>
      <c r="N2310" s="17">
        <f t="shared" ref="N2310" si="3606">IF(O2310-1&lt;2,0,O2310-1)</f>
        <v>0</v>
      </c>
      <c r="O2310" s="17">
        <f t="shared" ref="O2310" si="3607">IF(P2310-1&lt;2,0,P2310-1)</f>
        <v>0</v>
      </c>
      <c r="P2310" s="17">
        <f t="shared" ref="P2310" si="3608">IF(Q2310-1&lt;2,0,Q2310-1)</f>
        <v>0</v>
      </c>
      <c r="Q2310" s="17">
        <f t="shared" ref="Q2310" si="3609">IF(R2310-1&lt;2,0,R2310-1)</f>
        <v>0</v>
      </c>
      <c r="R2310" s="17">
        <f t="shared" ref="R2310" si="3610">IF(S2310-1&lt;2,0,S2310-1)</f>
        <v>2</v>
      </c>
      <c r="S2310" s="17">
        <f t="shared" ref="S2310" si="3611">J2310</f>
        <v>3</v>
      </c>
      <c r="U2310" s="28">
        <f t="shared" si="3574"/>
        <v>49</v>
      </c>
      <c r="V2310" s="28">
        <f t="shared" si="3575"/>
        <v>205</v>
      </c>
      <c r="X2310" s="1" t="s">
        <v>49</v>
      </c>
    </row>
    <row r="2311" spans="1:24" x14ac:dyDescent="0.3">
      <c r="A2311" s="28">
        <f t="shared" si="3598"/>
        <v>49206</v>
      </c>
      <c r="B2311" s="63" t="s">
        <v>10</v>
      </c>
      <c r="C2311" s="63"/>
      <c r="D2311" s="76" t="s">
        <v>228</v>
      </c>
      <c r="E2311" s="71"/>
      <c r="F2311" s="71"/>
      <c r="G2311" s="71"/>
      <c r="H2311" s="71"/>
      <c r="J2311" s="28" t="str">
        <f t="shared" ref="J2311" si="3612">CONCATENATE(J2310,1)</f>
        <v>31</v>
      </c>
      <c r="K2311" s="29">
        <f t="shared" ref="K2311" si="3613">IF(K2310=0,0,VLOOKUP(J2311,J2315:S2345,K2310,FALSE))</f>
        <v>0</v>
      </c>
      <c r="L2311" s="29">
        <f t="shared" ref="L2311" si="3614">IF(L2310=0,0,VLOOKUP(J2311,J2315:S2345,L2310,FALSE))</f>
        <v>0</v>
      </c>
      <c r="M2311" s="29">
        <f t="shared" ref="M2311" si="3615">IF(M2310=0,0,VLOOKUP(J2311,J2315:S2345,M2310,FALSE))</f>
        <v>0</v>
      </c>
      <c r="N2311" s="29">
        <f t="shared" ref="N2311" si="3616">IF(N2310=0,0,VLOOKUP(J2311,J2315:S2345,N2310,FALSE))</f>
        <v>0</v>
      </c>
      <c r="O2311" s="29">
        <f t="shared" ref="O2311" si="3617">IF(O2310=0,0,VLOOKUP(J2311,J2315:S2345,O2310,FALSE))</f>
        <v>0</v>
      </c>
      <c r="P2311" s="29">
        <f t="shared" ref="P2311" si="3618">IF(P2310=0,0,VLOOKUP(J2311,J2315:S2345,P2310,FALSE))</f>
        <v>0</v>
      </c>
      <c r="Q2311" s="29">
        <f t="shared" ref="Q2311" si="3619">IF(Q2310=0,0,VLOOKUP(J2311,J2315:S2345,Q2310,FALSE))</f>
        <v>0</v>
      </c>
      <c r="R2311" s="29">
        <f t="shared" ref="R2311" si="3620">IF(R2310=0,0,VLOOKUP(J2311,J2315:S2345,R2310,FALSE))</f>
        <v>1.0203727484121747</v>
      </c>
      <c r="S2311" s="29">
        <f t="shared" ref="S2311" si="3621">IF(S2310=0,0,VLOOKUP(J2311,J2315:S2345,S2310,FALSE))</f>
        <v>0.17092978863708197</v>
      </c>
      <c r="U2311" s="28">
        <f t="shared" si="3574"/>
        <v>49</v>
      </c>
      <c r="V2311" s="28">
        <f t="shared" si="3575"/>
        <v>206</v>
      </c>
      <c r="X2311" s="1" t="s">
        <v>50</v>
      </c>
    </row>
    <row r="2312" spans="1:24" x14ac:dyDescent="0.3">
      <c r="A2312" s="28">
        <f t="shared" si="3598"/>
        <v>49207</v>
      </c>
      <c r="B2312" s="63" t="s">
        <v>11</v>
      </c>
      <c r="C2312" s="63"/>
      <c r="D2312" s="64">
        <v>45733</v>
      </c>
      <c r="E2312" s="64"/>
      <c r="F2312" s="64"/>
      <c r="G2312" s="64"/>
      <c r="H2312" s="64"/>
      <c r="J2312" s="28" t="str">
        <f t="shared" ref="J2312" si="3622">CONCATENATE(J2310,2)</f>
        <v>32</v>
      </c>
      <c r="K2312" s="22">
        <f t="shared" ref="K2312" si="3623">IF(K2310=0,0,VLOOKUP(J2312,J2315:S2345,K2310,FALSE))</f>
        <v>0</v>
      </c>
      <c r="L2312" s="22">
        <f t="shared" ref="L2312" si="3624">IF(L2310=0,0,VLOOKUP(J2312,J2315:S2345,L2310,FALSE))</f>
        <v>0</v>
      </c>
      <c r="M2312" s="22">
        <f t="shared" ref="M2312" si="3625">IF(M2310=0,0,VLOOKUP(J2312,J2315:S2345,M2310,FALSE))</f>
        <v>0</v>
      </c>
      <c r="N2312" s="22">
        <f t="shared" ref="N2312" si="3626">IF(N2310=0,0,VLOOKUP(J2312,J2315:S2345,N2310,FALSE))</f>
        <v>0</v>
      </c>
      <c r="O2312" s="22">
        <f t="shared" ref="O2312" si="3627">IF(O2310=0,0,VLOOKUP(J2312,J2315:S2345,O2310,FALSE))</f>
        <v>0</v>
      </c>
      <c r="P2312" s="22">
        <f t="shared" ref="P2312" si="3628">IF(P2310=0,0,VLOOKUP(J2312,J2315:S2345,P2310,FALSE))</f>
        <v>0</v>
      </c>
      <c r="Q2312" s="22">
        <f t="shared" ref="Q2312" si="3629">IF(Q2310=0,0,VLOOKUP(J2312,J2315:S2345,Q2310,FALSE))</f>
        <v>0</v>
      </c>
      <c r="R2312" s="22">
        <f t="shared" ref="R2312" si="3630">IF(R2310=0,0,VLOOKUP(J2312,J2315:S2345,R2310,FALSE))</f>
        <v>6.011351846627988E-3</v>
      </c>
      <c r="S2312" s="22">
        <f t="shared" ref="S2312" si="3631">IF(S2310=0,0,VLOOKUP(J2312,J2315:S2345,S2310,FALSE))</f>
        <v>0.15398215922911207</v>
      </c>
      <c r="U2312" s="28">
        <f t="shared" si="3574"/>
        <v>49</v>
      </c>
      <c r="V2312" s="28">
        <f t="shared" si="3575"/>
        <v>207</v>
      </c>
    </row>
    <row r="2313" spans="1:24" x14ac:dyDescent="0.3">
      <c r="A2313" s="28">
        <f t="shared" si="3598"/>
        <v>49208</v>
      </c>
      <c r="B2313" s="63" t="s">
        <v>12</v>
      </c>
      <c r="C2313" s="63"/>
      <c r="D2313" s="65">
        <v>46112</v>
      </c>
      <c r="E2313" s="65"/>
      <c r="F2313" s="65"/>
      <c r="G2313" s="65"/>
      <c r="H2313" s="65"/>
      <c r="J2313" s="28" t="str">
        <f t="shared" ref="J2313" si="3632">CONCATENATE(J2310,3)</f>
        <v>33</v>
      </c>
      <c r="K2313" s="22"/>
      <c r="L2313" s="22"/>
      <c r="M2313" s="22"/>
      <c r="N2313" s="22" t="s">
        <v>58</v>
      </c>
      <c r="O2313" s="29">
        <f t="shared" ref="O2313" si="3633">J2310-2</f>
        <v>1</v>
      </c>
      <c r="P2313" s="22" t="s">
        <v>59</v>
      </c>
      <c r="Q2313" s="29">
        <f t="shared" ref="Q2313" si="3634">VLOOKUP(J2313,J2315:S2345,3,FALSE)</f>
        <v>8.3314531827818783E-2</v>
      </c>
      <c r="R2313" s="22" t="s">
        <v>60</v>
      </c>
      <c r="S2313" s="22">
        <f t="shared" ref="S2313" si="3635">VLOOKUP(J2313,J2315:S2345,2,FALSE)</f>
        <v>0.99996529344393148</v>
      </c>
      <c r="U2313" s="28">
        <f t="shared" si="3574"/>
        <v>49</v>
      </c>
      <c r="V2313" s="28">
        <f t="shared" si="3575"/>
        <v>208</v>
      </c>
    </row>
    <row r="2314" spans="1:24" x14ac:dyDescent="0.3">
      <c r="A2314" s="28">
        <f t="shared" si="3598"/>
        <v>49209</v>
      </c>
      <c r="B2314" s="63" t="s">
        <v>13</v>
      </c>
      <c r="C2314" s="63"/>
      <c r="D2314" s="15">
        <v>0.1</v>
      </c>
      <c r="E2314" s="66" t="s">
        <v>14</v>
      </c>
      <c r="F2314" s="66"/>
      <c r="G2314" s="66"/>
      <c r="H2314" s="6" t="s">
        <v>64</v>
      </c>
      <c r="J2314" s="17"/>
      <c r="K2314" s="17">
        <v>3</v>
      </c>
      <c r="L2314" s="17">
        <v>3</v>
      </c>
      <c r="M2314" s="17"/>
      <c r="N2314" s="17"/>
      <c r="O2314" s="17"/>
      <c r="P2314" s="17"/>
      <c r="Q2314" s="17"/>
      <c r="R2314" s="17"/>
      <c r="S2314" s="17"/>
      <c r="U2314" s="28">
        <f t="shared" si="3574"/>
        <v>49</v>
      </c>
      <c r="V2314" s="28">
        <f t="shared" si="3575"/>
        <v>209</v>
      </c>
    </row>
    <row r="2315" spans="1:24" x14ac:dyDescent="0.3">
      <c r="A2315" s="28">
        <f t="shared" si="3598"/>
        <v>49210</v>
      </c>
      <c r="B2315" s="63" t="s">
        <v>15</v>
      </c>
      <c r="C2315" s="63"/>
      <c r="D2315" s="2">
        <f t="shared" ref="D2315" si="3636">MIN(B2322:B2331)</f>
        <v>15</v>
      </c>
      <c r="E2315" s="3" t="s">
        <v>16</v>
      </c>
      <c r="F2315" s="2">
        <f t="shared" ref="F2315" si="3637">MAX(B2322:B2331)</f>
        <v>35</v>
      </c>
      <c r="G2315" s="4" t="str">
        <f t="shared" ref="G2315" si="3638">IF(H2314="","",H2314)</f>
        <v>°C</v>
      </c>
      <c r="H2315" s="14"/>
      <c r="J2315" s="28" t="str">
        <f t="shared" ref="J2315" si="3639">CONCATENATE(K2314,1)</f>
        <v>31</v>
      </c>
      <c r="K2315" s="22">
        <f t="array" ref="K2315:L2317">LINEST(B2322:B2324,C2322:C2324^{1},TRUE,TRUE)</f>
        <v>1.0203727484121747</v>
      </c>
      <c r="L2315" s="22">
        <v>0.17092978863708197</v>
      </c>
      <c r="M2315" s="17"/>
      <c r="N2315" s="17"/>
      <c r="O2315" s="17"/>
      <c r="P2315" s="17"/>
      <c r="Q2315" s="17"/>
      <c r="R2315" s="17"/>
      <c r="S2315" s="17"/>
      <c r="U2315" s="28">
        <f t="shared" si="3574"/>
        <v>49</v>
      </c>
      <c r="V2315" s="28">
        <f t="shared" si="3575"/>
        <v>210</v>
      </c>
    </row>
    <row r="2316" spans="1:24" x14ac:dyDescent="0.3">
      <c r="A2316" s="28">
        <f t="shared" si="3598"/>
        <v>49211</v>
      </c>
      <c r="J2316" s="28" t="str">
        <f t="shared" ref="J2316" si="3640">CONCATENATE(K2314,2)</f>
        <v>32</v>
      </c>
      <c r="K2316" s="22">
        <v>6.011351846627988E-3</v>
      </c>
      <c r="L2316" s="22">
        <v>0.15398215922911207</v>
      </c>
      <c r="M2316" s="17"/>
      <c r="N2316" s="17"/>
      <c r="O2316" s="17"/>
      <c r="P2316" s="17"/>
      <c r="Q2316" s="17"/>
      <c r="R2316" s="17"/>
      <c r="S2316" s="17"/>
      <c r="U2316" s="28">
        <f t="shared" si="3574"/>
        <v>49</v>
      </c>
      <c r="V2316" s="28">
        <f t="shared" si="3575"/>
        <v>211</v>
      </c>
    </row>
    <row r="2317" spans="1:24" x14ac:dyDescent="0.3">
      <c r="A2317" s="28">
        <f t="shared" si="3598"/>
        <v>49212</v>
      </c>
      <c r="B2317" s="67" t="s">
        <v>17</v>
      </c>
      <c r="C2317" s="67"/>
      <c r="D2317" s="67"/>
      <c r="E2317" s="67"/>
      <c r="F2317" s="67"/>
      <c r="G2317" s="68" t="s">
        <v>31</v>
      </c>
      <c r="H2317" s="69"/>
      <c r="J2317" s="28" t="str">
        <f t="shared" ref="J2317" si="3641">CONCATENATE(K2314,3)</f>
        <v>33</v>
      </c>
      <c r="K2317" s="22">
        <v>0.99996529344393148</v>
      </c>
      <c r="L2317" s="22">
        <v>8.3314531827818783E-2</v>
      </c>
      <c r="M2317" s="17"/>
      <c r="N2317" s="17"/>
      <c r="O2317" s="17"/>
      <c r="P2317" s="17"/>
      <c r="Q2317" s="17"/>
      <c r="R2317" s="17"/>
      <c r="S2317" s="17"/>
      <c r="U2317" s="28">
        <f t="shared" si="3574"/>
        <v>49</v>
      </c>
      <c r="V2317" s="28">
        <f t="shared" si="3575"/>
        <v>212</v>
      </c>
    </row>
    <row r="2318" spans="1:24" x14ac:dyDescent="0.3">
      <c r="A2318" s="28">
        <f t="shared" si="3598"/>
        <v>49213</v>
      </c>
      <c r="B2318" s="66" t="s">
        <v>18</v>
      </c>
      <c r="C2318" s="66"/>
      <c r="D2318" s="66"/>
      <c r="E2318" s="66" t="str">
        <f t="shared" ref="E2318" si="3642">IF(D2311="","",D2311)</f>
        <v>E0135/25</v>
      </c>
      <c r="F2318" s="66"/>
      <c r="G2318" s="4" t="s">
        <v>18</v>
      </c>
      <c r="H2318" s="16"/>
      <c r="J2318" s="17"/>
      <c r="K2318" s="17">
        <v>4</v>
      </c>
      <c r="L2318" s="17">
        <v>4</v>
      </c>
      <c r="M2318" s="17">
        <v>4</v>
      </c>
      <c r="N2318" s="17"/>
      <c r="O2318" s="17"/>
      <c r="P2318" s="17"/>
      <c r="Q2318" s="17"/>
      <c r="R2318" s="17"/>
      <c r="S2318" s="17"/>
      <c r="U2318" s="28">
        <f t="shared" si="3574"/>
        <v>49</v>
      </c>
      <c r="V2318" s="28">
        <f t="shared" si="3575"/>
        <v>213</v>
      </c>
    </row>
    <row r="2319" spans="1:24" ht="15" customHeight="1" x14ac:dyDescent="0.3">
      <c r="A2319" s="28">
        <f t="shared" si="3598"/>
        <v>49214</v>
      </c>
      <c r="B2319" s="5" t="s">
        <v>19</v>
      </c>
      <c r="C2319" s="5" t="s">
        <v>20</v>
      </c>
      <c r="D2319" s="5" t="s">
        <v>21</v>
      </c>
      <c r="E2319" s="5"/>
      <c r="F2319" s="70" t="s">
        <v>33</v>
      </c>
      <c r="G2319" s="5" t="s">
        <v>19</v>
      </c>
      <c r="H2319" s="5" t="s">
        <v>20</v>
      </c>
      <c r="J2319" s="28" t="str">
        <f t="shared" ref="J2319" si="3643">CONCATENATE(K2318,1)</f>
        <v>41</v>
      </c>
      <c r="K2319" s="22" t="e">
        <f t="array" ref="K2319:M2321">LINEST(B2322:B2325,C2322:C2325^{1,2},TRUE,TRUE)</f>
        <v>#VALUE!</v>
      </c>
      <c r="L2319" s="22" t="e">
        <v>#VALUE!</v>
      </c>
      <c r="M2319" s="22" t="e">
        <v>#VALUE!</v>
      </c>
      <c r="N2319" s="17"/>
      <c r="O2319" s="17"/>
      <c r="P2319" s="17"/>
      <c r="Q2319" s="17"/>
      <c r="R2319" s="17"/>
      <c r="S2319" s="17"/>
      <c r="U2319" s="28">
        <f t="shared" si="3574"/>
        <v>49</v>
      </c>
      <c r="V2319" s="28">
        <f t="shared" si="3575"/>
        <v>214</v>
      </c>
    </row>
    <row r="2320" spans="1:24" x14ac:dyDescent="0.3">
      <c r="A2320" s="28">
        <f t="shared" si="3598"/>
        <v>49215</v>
      </c>
      <c r="B2320" s="5" t="s">
        <v>22</v>
      </c>
      <c r="C2320" s="5" t="s">
        <v>23</v>
      </c>
      <c r="D2320" s="5" t="s">
        <v>24</v>
      </c>
      <c r="E2320" s="5" t="s">
        <v>32</v>
      </c>
      <c r="F2320" s="70"/>
      <c r="G2320" s="5" t="s">
        <v>22</v>
      </c>
      <c r="H2320" s="5" t="s">
        <v>23</v>
      </c>
      <c r="J2320" s="28" t="str">
        <f t="shared" ref="J2320" si="3644">CONCATENATE(K2318,2)</f>
        <v>42</v>
      </c>
      <c r="K2320" s="22" t="e">
        <v>#VALUE!</v>
      </c>
      <c r="L2320" s="22" t="e">
        <v>#VALUE!</v>
      </c>
      <c r="M2320" s="22" t="e">
        <v>#VALUE!</v>
      </c>
      <c r="N2320" s="17"/>
      <c r="O2320" s="17"/>
      <c r="P2320" s="17"/>
      <c r="Q2320" s="17"/>
      <c r="R2320" s="17"/>
      <c r="S2320" s="17"/>
      <c r="U2320" s="28">
        <f t="shared" si="3574"/>
        <v>49</v>
      </c>
      <c r="V2320" s="28">
        <f t="shared" si="3575"/>
        <v>215</v>
      </c>
    </row>
    <row r="2321" spans="1:22" x14ac:dyDescent="0.3">
      <c r="A2321" s="28">
        <f t="shared" si="3598"/>
        <v>49216</v>
      </c>
      <c r="B2321" s="6" t="str">
        <f t="shared" ref="B2321" si="3645">IF(H2314="","",H2314)</f>
        <v>°C</v>
      </c>
      <c r="C2321" s="6" t="str">
        <f t="shared" ref="C2321" si="3646">IF(H2314="","",H2314)</f>
        <v>°C</v>
      </c>
      <c r="D2321" s="6" t="str">
        <f t="shared" ref="D2321" si="3647">IF(H2314="","",H2314)</f>
        <v>°C</v>
      </c>
      <c r="E2321" s="6"/>
      <c r="F2321" s="6"/>
      <c r="G2321" s="6" t="str">
        <f t="shared" ref="G2321" si="3648">IF(H2314="","",H2314)</f>
        <v>°C</v>
      </c>
      <c r="H2321" s="6" t="str">
        <f t="shared" ref="H2321" si="3649">IF(H2314="","",H2314)</f>
        <v>°C</v>
      </c>
      <c r="J2321" s="28" t="str">
        <f t="shared" ref="J2321" si="3650">CONCATENATE(K2318,3)</f>
        <v>43</v>
      </c>
      <c r="K2321" s="22" t="e">
        <v>#VALUE!</v>
      </c>
      <c r="L2321" s="22" t="e">
        <v>#VALUE!</v>
      </c>
      <c r="M2321" s="22" t="e">
        <v>#VALUE!</v>
      </c>
      <c r="N2321" s="17"/>
      <c r="O2321" s="17"/>
      <c r="P2321" s="17"/>
      <c r="Q2321" s="17"/>
      <c r="R2321" s="17"/>
      <c r="S2321" s="17"/>
      <c r="U2321" s="28">
        <f t="shared" si="3574"/>
        <v>49</v>
      </c>
      <c r="V2321" s="28">
        <f t="shared" si="3575"/>
        <v>216</v>
      </c>
    </row>
    <row r="2322" spans="1:22" x14ac:dyDescent="0.3">
      <c r="A2322" s="28">
        <f t="shared" si="3598"/>
        <v>49217</v>
      </c>
      <c r="B2322" s="26">
        <v>15</v>
      </c>
      <c r="C2322" s="26">
        <v>14.5</v>
      </c>
      <c r="D2322" s="26">
        <v>0.2</v>
      </c>
      <c r="E2322" s="9">
        <v>2</v>
      </c>
      <c r="F2322" s="26">
        <v>1000000</v>
      </c>
      <c r="G2322" s="27"/>
      <c r="H2322" s="27"/>
      <c r="J2322" s="17"/>
      <c r="K2322" s="17">
        <v>5</v>
      </c>
      <c r="L2322" s="17">
        <v>5</v>
      </c>
      <c r="M2322" s="17">
        <v>5</v>
      </c>
      <c r="N2322" s="17">
        <v>5</v>
      </c>
      <c r="O2322" s="17"/>
      <c r="P2322" s="17"/>
      <c r="Q2322" s="17"/>
      <c r="R2322" s="17"/>
      <c r="S2322" s="17"/>
      <c r="U2322" s="28">
        <f t="shared" si="3574"/>
        <v>49</v>
      </c>
      <c r="V2322" s="28">
        <f t="shared" si="3575"/>
        <v>217</v>
      </c>
    </row>
    <row r="2323" spans="1:22" x14ac:dyDescent="0.3">
      <c r="A2323" s="28">
        <f t="shared" si="3598"/>
        <v>49218</v>
      </c>
      <c r="B2323" s="26">
        <v>25</v>
      </c>
      <c r="C2323" s="26">
        <v>24.4</v>
      </c>
      <c r="D2323" s="26">
        <v>0.2</v>
      </c>
      <c r="E2323" s="9">
        <v>2</v>
      </c>
      <c r="F2323" s="26">
        <v>1000000</v>
      </c>
      <c r="G2323" s="27"/>
      <c r="H2323" s="27"/>
      <c r="J2323" s="28" t="str">
        <f t="shared" ref="J2323" si="3651">CONCATENATE(K2322,1)</f>
        <v>51</v>
      </c>
      <c r="K2323" s="22" t="e">
        <f t="array" ref="K2323:N2325">LINEST(B2322:B2326,C2322:C2326^{1,2,3},TRUE,TRUE)</f>
        <v>#VALUE!</v>
      </c>
      <c r="L2323" s="22" t="e">
        <v>#VALUE!</v>
      </c>
      <c r="M2323" s="22" t="e">
        <v>#VALUE!</v>
      </c>
      <c r="N2323" s="22" t="e">
        <v>#VALUE!</v>
      </c>
      <c r="O2323" s="17"/>
      <c r="P2323" s="17"/>
      <c r="Q2323" s="17"/>
      <c r="R2323" s="17"/>
      <c r="S2323" s="17"/>
      <c r="U2323" s="28">
        <f t="shared" si="3574"/>
        <v>49</v>
      </c>
      <c r="V2323" s="28">
        <f t="shared" si="3575"/>
        <v>218</v>
      </c>
    </row>
    <row r="2324" spans="1:22" x14ac:dyDescent="0.3">
      <c r="A2324" s="28">
        <f t="shared" si="3598"/>
        <v>49219</v>
      </c>
      <c r="B2324" s="26">
        <v>35</v>
      </c>
      <c r="C2324" s="26">
        <v>34.1</v>
      </c>
      <c r="D2324" s="26">
        <v>0.2</v>
      </c>
      <c r="E2324" s="9">
        <v>2</v>
      </c>
      <c r="F2324" s="26">
        <v>1000000</v>
      </c>
      <c r="G2324" s="27"/>
      <c r="H2324" s="27"/>
      <c r="J2324" s="28" t="str">
        <f t="shared" ref="J2324" si="3652">CONCATENATE(K2322,2)</f>
        <v>52</v>
      </c>
      <c r="K2324" s="22" t="e">
        <v>#VALUE!</v>
      </c>
      <c r="L2324" s="22" t="e">
        <v>#VALUE!</v>
      </c>
      <c r="M2324" s="22" t="e">
        <v>#VALUE!</v>
      </c>
      <c r="N2324" s="22" t="e">
        <v>#VALUE!</v>
      </c>
      <c r="O2324" s="17"/>
      <c r="P2324" s="17"/>
      <c r="Q2324" s="17"/>
      <c r="R2324" s="17"/>
      <c r="S2324" s="17"/>
      <c r="U2324" s="28">
        <f t="shared" si="3574"/>
        <v>49</v>
      </c>
      <c r="V2324" s="28">
        <f t="shared" si="3575"/>
        <v>219</v>
      </c>
    </row>
    <row r="2325" spans="1:22" x14ac:dyDescent="0.3">
      <c r="A2325" s="28">
        <f t="shared" si="3598"/>
        <v>49220</v>
      </c>
      <c r="B2325" s="26"/>
      <c r="C2325" s="26"/>
      <c r="D2325" s="26"/>
      <c r="E2325" s="9"/>
      <c r="F2325" s="26"/>
      <c r="G2325" s="27"/>
      <c r="H2325" s="27"/>
      <c r="J2325" s="28" t="str">
        <f t="shared" ref="J2325" si="3653">CONCATENATE(K2322,3)</f>
        <v>53</v>
      </c>
      <c r="K2325" s="22" t="e">
        <v>#VALUE!</v>
      </c>
      <c r="L2325" s="22" t="e">
        <v>#VALUE!</v>
      </c>
      <c r="M2325" s="22" t="e">
        <v>#VALUE!</v>
      </c>
      <c r="N2325" s="22" t="e">
        <v>#VALUE!</v>
      </c>
      <c r="O2325" s="17"/>
      <c r="P2325" s="17"/>
      <c r="Q2325" s="17"/>
      <c r="R2325" s="17"/>
      <c r="S2325" s="17"/>
      <c r="U2325" s="28">
        <f t="shared" si="3574"/>
        <v>49</v>
      </c>
      <c r="V2325" s="28">
        <f t="shared" si="3575"/>
        <v>220</v>
      </c>
    </row>
    <row r="2326" spans="1:22" x14ac:dyDescent="0.3">
      <c r="A2326" s="28">
        <f t="shared" si="3598"/>
        <v>49221</v>
      </c>
      <c r="B2326" s="26"/>
      <c r="C2326" s="26"/>
      <c r="D2326" s="26"/>
      <c r="E2326" s="9"/>
      <c r="F2326" s="26"/>
      <c r="G2326" s="27"/>
      <c r="H2326" s="27"/>
      <c r="J2326" s="17"/>
      <c r="K2326" s="17">
        <v>6</v>
      </c>
      <c r="L2326" s="17">
        <v>6</v>
      </c>
      <c r="M2326" s="17">
        <v>6</v>
      </c>
      <c r="N2326" s="17">
        <v>6</v>
      </c>
      <c r="O2326" s="17">
        <v>6</v>
      </c>
      <c r="P2326" s="17"/>
      <c r="Q2326" s="17"/>
      <c r="R2326" s="17"/>
      <c r="S2326" s="17"/>
      <c r="U2326" s="28">
        <f t="shared" si="3574"/>
        <v>49</v>
      </c>
      <c r="V2326" s="28">
        <f t="shared" si="3575"/>
        <v>221</v>
      </c>
    </row>
    <row r="2327" spans="1:22" x14ac:dyDescent="0.3">
      <c r="A2327" s="28">
        <f t="shared" si="3598"/>
        <v>49222</v>
      </c>
      <c r="B2327" s="26"/>
      <c r="C2327" s="26"/>
      <c r="D2327" s="26"/>
      <c r="E2327" s="9"/>
      <c r="F2327" s="26"/>
      <c r="G2327" s="27"/>
      <c r="H2327" s="27"/>
      <c r="J2327" s="28" t="str">
        <f t="shared" ref="J2327" si="3654">CONCATENATE(K2326,1)</f>
        <v>61</v>
      </c>
      <c r="K2327" s="22" t="e">
        <f t="array" ref="K2327:O2329">LINEST(B2322:B2327,C2322:C2327^{1,2,3,4},TRUE,TRUE)</f>
        <v>#VALUE!</v>
      </c>
      <c r="L2327" s="22" t="e">
        <v>#VALUE!</v>
      </c>
      <c r="M2327" s="22" t="e">
        <v>#VALUE!</v>
      </c>
      <c r="N2327" s="22" t="e">
        <v>#VALUE!</v>
      </c>
      <c r="O2327" s="22" t="e">
        <v>#VALUE!</v>
      </c>
      <c r="P2327" s="17"/>
      <c r="Q2327" s="17"/>
      <c r="R2327" s="17"/>
      <c r="S2327" s="17"/>
      <c r="U2327" s="28">
        <f t="shared" si="3574"/>
        <v>49</v>
      </c>
      <c r="V2327" s="28">
        <f t="shared" si="3575"/>
        <v>222</v>
      </c>
    </row>
    <row r="2328" spans="1:22" x14ac:dyDescent="0.3">
      <c r="A2328" s="28">
        <f t="shared" si="3598"/>
        <v>49223</v>
      </c>
      <c r="B2328" s="26"/>
      <c r="C2328" s="26"/>
      <c r="D2328" s="26"/>
      <c r="E2328" s="9"/>
      <c r="F2328" s="26"/>
      <c r="G2328" s="27"/>
      <c r="H2328" s="27"/>
      <c r="J2328" s="28" t="str">
        <f t="shared" ref="J2328" si="3655">CONCATENATE(K2326,2)</f>
        <v>62</v>
      </c>
      <c r="K2328" s="22" t="e">
        <v>#VALUE!</v>
      </c>
      <c r="L2328" s="22" t="e">
        <v>#VALUE!</v>
      </c>
      <c r="M2328" s="22" t="e">
        <v>#VALUE!</v>
      </c>
      <c r="N2328" s="22" t="e">
        <v>#VALUE!</v>
      </c>
      <c r="O2328" s="22" t="e">
        <v>#VALUE!</v>
      </c>
      <c r="P2328" s="17"/>
      <c r="Q2328" s="17"/>
      <c r="R2328" s="17"/>
      <c r="S2328" s="17"/>
      <c r="U2328" s="28">
        <f t="shared" si="3574"/>
        <v>49</v>
      </c>
      <c r="V2328" s="28">
        <f t="shared" si="3575"/>
        <v>223</v>
      </c>
    </row>
    <row r="2329" spans="1:22" x14ac:dyDescent="0.3">
      <c r="A2329" s="28">
        <f t="shared" si="3598"/>
        <v>49224</v>
      </c>
      <c r="B2329" s="26"/>
      <c r="C2329" s="26"/>
      <c r="D2329" s="26"/>
      <c r="E2329" s="9"/>
      <c r="F2329" s="26"/>
      <c r="G2329" s="27"/>
      <c r="H2329" s="27"/>
      <c r="J2329" s="28" t="str">
        <f t="shared" ref="J2329" si="3656">CONCATENATE(K2326,3)</f>
        <v>63</v>
      </c>
      <c r="K2329" s="22" t="e">
        <v>#VALUE!</v>
      </c>
      <c r="L2329" s="22" t="e">
        <v>#VALUE!</v>
      </c>
      <c r="M2329" s="22" t="e">
        <v>#VALUE!</v>
      </c>
      <c r="N2329" s="22" t="e">
        <v>#VALUE!</v>
      </c>
      <c r="O2329" s="22" t="e">
        <v>#VALUE!</v>
      </c>
      <c r="P2329" s="17"/>
      <c r="Q2329" s="17"/>
      <c r="R2329" s="17"/>
      <c r="S2329" s="17"/>
      <c r="U2329" s="28">
        <f t="shared" si="3574"/>
        <v>49</v>
      </c>
      <c r="V2329" s="28">
        <f t="shared" si="3575"/>
        <v>224</v>
      </c>
    </row>
    <row r="2330" spans="1:22" x14ac:dyDescent="0.3">
      <c r="A2330" s="28">
        <f t="shared" si="3598"/>
        <v>49225</v>
      </c>
      <c r="B2330" s="26"/>
      <c r="C2330" s="26"/>
      <c r="D2330" s="26"/>
      <c r="E2330" s="9"/>
      <c r="F2330" s="26"/>
      <c r="G2330" s="27"/>
      <c r="H2330" s="27"/>
      <c r="J2330" s="17"/>
      <c r="K2330" s="17">
        <v>7</v>
      </c>
      <c r="L2330" s="17">
        <v>7</v>
      </c>
      <c r="M2330" s="17">
        <v>7</v>
      </c>
      <c r="N2330" s="17">
        <v>7</v>
      </c>
      <c r="O2330" s="17">
        <v>7</v>
      </c>
      <c r="P2330" s="17">
        <v>7</v>
      </c>
      <c r="Q2330" s="17"/>
      <c r="R2330" s="17"/>
      <c r="S2330" s="17"/>
      <c r="U2330" s="28">
        <f t="shared" si="3574"/>
        <v>49</v>
      </c>
      <c r="V2330" s="28">
        <f t="shared" si="3575"/>
        <v>225</v>
      </c>
    </row>
    <row r="2331" spans="1:22" x14ac:dyDescent="0.3">
      <c r="A2331" s="28">
        <f t="shared" si="3598"/>
        <v>49226</v>
      </c>
      <c r="B2331" s="26"/>
      <c r="C2331" s="26"/>
      <c r="D2331" s="26"/>
      <c r="E2331" s="9"/>
      <c r="F2331" s="26"/>
      <c r="G2331" s="27"/>
      <c r="H2331" s="27"/>
      <c r="J2331" s="28" t="str">
        <f t="shared" ref="J2331" si="3657">CONCATENATE(K2330,1)</f>
        <v>71</v>
      </c>
      <c r="K2331" s="22" t="e">
        <f t="array" ref="K2331:P2333">LINEST(B2322:B2328,C2322:C2328^{1,2,3,4,5},TRUE,TRUE)</f>
        <v>#VALUE!</v>
      </c>
      <c r="L2331" s="22" t="e">
        <v>#VALUE!</v>
      </c>
      <c r="M2331" s="22" t="e">
        <v>#VALUE!</v>
      </c>
      <c r="N2331" s="22" t="e">
        <v>#VALUE!</v>
      </c>
      <c r="O2331" s="22" t="e">
        <v>#VALUE!</v>
      </c>
      <c r="P2331" s="22" t="e">
        <v>#VALUE!</v>
      </c>
      <c r="Q2331" s="17"/>
      <c r="R2331" s="17"/>
      <c r="S2331" s="17"/>
      <c r="U2331" s="28">
        <f t="shared" si="3574"/>
        <v>49</v>
      </c>
      <c r="V2331" s="28">
        <f t="shared" si="3575"/>
        <v>226</v>
      </c>
    </row>
    <row r="2332" spans="1:22" x14ac:dyDescent="0.3">
      <c r="A2332" s="28">
        <f t="shared" si="3598"/>
        <v>49227</v>
      </c>
      <c r="B2332" s="2">
        <f t="shared" ref="B2332" si="3658">COUNT(B2322:B2331)-2</f>
        <v>1</v>
      </c>
      <c r="J2332" s="28" t="str">
        <f t="shared" ref="J2332" si="3659">CONCATENATE(K2330,2)</f>
        <v>72</v>
      </c>
      <c r="K2332" s="22" t="e">
        <v>#VALUE!</v>
      </c>
      <c r="L2332" s="22" t="e">
        <v>#VALUE!</v>
      </c>
      <c r="M2332" s="22" t="e">
        <v>#VALUE!</v>
      </c>
      <c r="N2332" s="22" t="e">
        <v>#VALUE!</v>
      </c>
      <c r="O2332" s="22" t="e">
        <v>#VALUE!</v>
      </c>
      <c r="P2332" s="22" t="e">
        <v>#VALUE!</v>
      </c>
      <c r="Q2332" s="17"/>
      <c r="R2332" s="17"/>
      <c r="S2332" s="17"/>
      <c r="U2332" s="28">
        <f t="shared" si="3574"/>
        <v>49</v>
      </c>
      <c r="V2332" s="28">
        <f t="shared" si="3575"/>
        <v>227</v>
      </c>
    </row>
    <row r="2333" spans="1:22" x14ac:dyDescent="0.3">
      <c r="A2333" s="28">
        <f t="shared" si="3598"/>
        <v>49228</v>
      </c>
      <c r="J2333" s="28" t="str">
        <f t="shared" ref="J2333" si="3660">CONCATENATE(K2330,3)</f>
        <v>73</v>
      </c>
      <c r="K2333" s="22" t="e">
        <v>#VALUE!</v>
      </c>
      <c r="L2333" s="22" t="e">
        <v>#VALUE!</v>
      </c>
      <c r="M2333" s="22" t="e">
        <v>#VALUE!</v>
      </c>
      <c r="N2333" s="22" t="e">
        <v>#VALUE!</v>
      </c>
      <c r="O2333" s="22" t="e">
        <v>#VALUE!</v>
      </c>
      <c r="P2333" s="22" t="e">
        <v>#VALUE!</v>
      </c>
      <c r="Q2333" s="17"/>
      <c r="R2333" s="17"/>
      <c r="S2333" s="17"/>
      <c r="U2333" s="28">
        <f t="shared" si="3574"/>
        <v>49</v>
      </c>
      <c r="V2333" s="28">
        <f t="shared" si="3575"/>
        <v>228</v>
      </c>
    </row>
    <row r="2334" spans="1:22" x14ac:dyDescent="0.3">
      <c r="A2334" s="28">
        <f t="shared" si="3598"/>
        <v>49229</v>
      </c>
      <c r="B2334" s="66" t="s">
        <v>25</v>
      </c>
      <c r="C2334" s="66"/>
      <c r="D2334" s="66"/>
      <c r="E2334" s="66"/>
      <c r="F2334" s="66"/>
      <c r="G2334" s="66"/>
      <c r="H2334" s="66"/>
      <c r="J2334" s="17"/>
      <c r="K2334" s="17">
        <v>8</v>
      </c>
      <c r="L2334" s="17">
        <v>8</v>
      </c>
      <c r="M2334" s="17">
        <v>8</v>
      </c>
      <c r="N2334" s="17">
        <v>8</v>
      </c>
      <c r="O2334" s="17">
        <v>8</v>
      </c>
      <c r="P2334" s="17">
        <v>8</v>
      </c>
      <c r="Q2334" s="17">
        <v>8</v>
      </c>
      <c r="R2334" s="17"/>
      <c r="S2334" s="17"/>
      <c r="U2334" s="28">
        <f t="shared" si="3574"/>
        <v>49</v>
      </c>
      <c r="V2334" s="28">
        <f t="shared" si="3575"/>
        <v>229</v>
      </c>
    </row>
    <row r="2335" spans="1:22" x14ac:dyDescent="0.3">
      <c r="A2335" s="28">
        <f t="shared" si="3598"/>
        <v>49230</v>
      </c>
      <c r="B2335" s="71"/>
      <c r="C2335" s="71"/>
      <c r="D2335" s="71"/>
      <c r="E2335" s="71"/>
      <c r="F2335" s="71"/>
      <c r="G2335" s="71"/>
      <c r="H2335" s="71"/>
      <c r="J2335" s="28" t="str">
        <f t="shared" ref="J2335" si="3661">CONCATENATE(K2334,1)</f>
        <v>81</v>
      </c>
      <c r="K2335" s="22" t="e">
        <f t="array" ref="K2335:Q2337">LINEST(B2322:B2329,C2322:C2329^{1,2,3,4,5,6},TRUE,TRUE)</f>
        <v>#VALUE!</v>
      </c>
      <c r="L2335" s="22" t="e">
        <v>#VALUE!</v>
      </c>
      <c r="M2335" s="22" t="e">
        <v>#VALUE!</v>
      </c>
      <c r="N2335" s="22" t="e">
        <v>#VALUE!</v>
      </c>
      <c r="O2335" s="22" t="e">
        <v>#VALUE!</v>
      </c>
      <c r="P2335" s="22" t="e">
        <v>#VALUE!</v>
      </c>
      <c r="Q2335" s="22" t="e">
        <v>#VALUE!</v>
      </c>
      <c r="R2335" s="17"/>
      <c r="S2335" s="17"/>
      <c r="U2335" s="28">
        <f t="shared" si="3574"/>
        <v>49</v>
      </c>
      <c r="V2335" s="28">
        <f t="shared" si="3575"/>
        <v>230</v>
      </c>
    </row>
    <row r="2336" spans="1:22" x14ac:dyDescent="0.3">
      <c r="A2336" s="28">
        <f t="shared" si="3598"/>
        <v>49231</v>
      </c>
      <c r="B2336" s="71"/>
      <c r="C2336" s="71"/>
      <c r="D2336" s="71"/>
      <c r="E2336" s="71"/>
      <c r="F2336" s="71"/>
      <c r="G2336" s="71"/>
      <c r="H2336" s="71"/>
      <c r="J2336" s="28" t="str">
        <f t="shared" ref="J2336" si="3662">CONCATENATE(K2334,2)</f>
        <v>82</v>
      </c>
      <c r="K2336" s="22" t="e">
        <v>#VALUE!</v>
      </c>
      <c r="L2336" s="22" t="e">
        <v>#VALUE!</v>
      </c>
      <c r="M2336" s="22" t="e">
        <v>#VALUE!</v>
      </c>
      <c r="N2336" s="22" t="e">
        <v>#VALUE!</v>
      </c>
      <c r="O2336" s="22" t="e">
        <v>#VALUE!</v>
      </c>
      <c r="P2336" s="22" t="e">
        <v>#VALUE!</v>
      </c>
      <c r="Q2336" s="22" t="e">
        <v>#VALUE!</v>
      </c>
      <c r="R2336" s="17"/>
      <c r="S2336" s="17"/>
      <c r="U2336" s="28">
        <f t="shared" si="3574"/>
        <v>49</v>
      </c>
      <c r="V2336" s="28">
        <f t="shared" si="3575"/>
        <v>231</v>
      </c>
    </row>
    <row r="2337" spans="1:22" x14ac:dyDescent="0.3">
      <c r="A2337" s="28">
        <f t="shared" si="3598"/>
        <v>49232</v>
      </c>
      <c r="J2337" s="28" t="str">
        <f t="shared" ref="J2337" si="3663">CONCATENATE(K2334,3)</f>
        <v>83</v>
      </c>
      <c r="K2337" s="22" t="e">
        <v>#VALUE!</v>
      </c>
      <c r="L2337" s="22" t="e">
        <v>#VALUE!</v>
      </c>
      <c r="M2337" s="22" t="e">
        <v>#VALUE!</v>
      </c>
      <c r="N2337" s="22" t="e">
        <v>#VALUE!</v>
      </c>
      <c r="O2337" s="22" t="e">
        <v>#VALUE!</v>
      </c>
      <c r="P2337" s="22" t="e">
        <v>#VALUE!</v>
      </c>
      <c r="Q2337" s="22" t="e">
        <v>#VALUE!</v>
      </c>
      <c r="R2337" s="17"/>
      <c r="S2337" s="17"/>
      <c r="U2337" s="28">
        <f t="shared" si="3574"/>
        <v>49</v>
      </c>
      <c r="V2337" s="28">
        <f t="shared" si="3575"/>
        <v>232</v>
      </c>
    </row>
    <row r="2338" spans="1:22" ht="15" customHeight="1" x14ac:dyDescent="0.3">
      <c r="A2338" s="28">
        <f t="shared" si="3598"/>
        <v>49233</v>
      </c>
      <c r="B2338" s="66" t="s">
        <v>52</v>
      </c>
      <c r="C2338" s="66"/>
      <c r="D2338" s="66"/>
      <c r="E2338" s="10">
        <f>IF(D2308="","",MAX(E2339,E2340))</f>
        <v>0.89999999999999858</v>
      </c>
      <c r="J2338" s="17"/>
      <c r="K2338" s="17">
        <v>9</v>
      </c>
      <c r="L2338" s="17">
        <v>9</v>
      </c>
      <c r="M2338" s="17">
        <v>9</v>
      </c>
      <c r="N2338" s="17">
        <v>9</v>
      </c>
      <c r="O2338" s="17">
        <v>9</v>
      </c>
      <c r="P2338" s="17">
        <v>9</v>
      </c>
      <c r="Q2338" s="17">
        <v>9</v>
      </c>
      <c r="R2338" s="17">
        <v>9</v>
      </c>
      <c r="S2338" s="17"/>
      <c r="U2338" s="28">
        <f t="shared" si="3574"/>
        <v>49</v>
      </c>
      <c r="V2338" s="28">
        <f t="shared" si="3575"/>
        <v>233</v>
      </c>
    </row>
    <row r="2339" spans="1:22" x14ac:dyDescent="0.3">
      <c r="A2339" s="28">
        <f t="shared" si="3598"/>
        <v>49234</v>
      </c>
      <c r="B2339" s="2" t="s">
        <v>26</v>
      </c>
      <c r="C2339" s="2" t="s">
        <v>27</v>
      </c>
      <c r="D2339" s="2" t="s">
        <v>28</v>
      </c>
      <c r="E2339" s="11">
        <f>ABS(MIN(D2340:D2349))</f>
        <v>0</v>
      </c>
      <c r="G2339" s="2" t="s">
        <v>230</v>
      </c>
      <c r="J2339" s="28" t="str">
        <f t="shared" ref="J2339" si="3664">CONCATENATE(K2338,1)</f>
        <v>91</v>
      </c>
      <c r="K2339" s="22" t="e">
        <f t="array" ref="K2339:R2341">LINEST(B2322:B2330,C2322:C2330^{1,2,3,4,5,6,7},TRUE,TRUE)</f>
        <v>#VALUE!</v>
      </c>
      <c r="L2339" s="22" t="e">
        <v>#VALUE!</v>
      </c>
      <c r="M2339" s="22" t="e">
        <v>#VALUE!</v>
      </c>
      <c r="N2339" s="22" t="e">
        <v>#VALUE!</v>
      </c>
      <c r="O2339" s="22" t="e">
        <v>#VALUE!</v>
      </c>
      <c r="P2339" s="22" t="e">
        <v>#VALUE!</v>
      </c>
      <c r="Q2339" s="22" t="e">
        <v>#VALUE!</v>
      </c>
      <c r="R2339" s="22" t="e">
        <v>#VALUE!</v>
      </c>
      <c r="S2339" s="17"/>
      <c r="U2339" s="28">
        <f t="shared" ref="U2339:U2400" si="3665">U2338</f>
        <v>49</v>
      </c>
      <c r="V2339" s="28">
        <f t="shared" ref="V2339:V2400" si="3666">V2338+1</f>
        <v>234</v>
      </c>
    </row>
    <row r="2340" spans="1:22" x14ac:dyDescent="0.3">
      <c r="A2340" s="28">
        <f t="shared" si="3598"/>
        <v>49235</v>
      </c>
      <c r="B2340" s="7">
        <f t="shared" ref="B2340:B2349" si="3667">C2322-B2322</f>
        <v>-0.5</v>
      </c>
      <c r="C2340" s="7">
        <f t="shared" ref="C2340:C2349" si="3668">H2322-G2322</f>
        <v>0</v>
      </c>
      <c r="D2340" s="7">
        <f>C2340-B2340</f>
        <v>0.5</v>
      </c>
      <c r="E2340" s="11">
        <f>ABS(MAX(D2340:D2349))</f>
        <v>0.89999999999999858</v>
      </c>
      <c r="F2340" s="13"/>
      <c r="G2340" s="2">
        <f>IF(D2322="","",D2322/E2322)</f>
        <v>0.1</v>
      </c>
      <c r="H2340" s="13"/>
      <c r="J2340" s="28" t="str">
        <f t="shared" ref="J2340" si="3669">CONCATENATE(K2338,2)</f>
        <v>92</v>
      </c>
      <c r="K2340" s="22" t="e">
        <v>#VALUE!</v>
      </c>
      <c r="L2340" s="22" t="e">
        <v>#VALUE!</v>
      </c>
      <c r="M2340" s="22" t="e">
        <v>#VALUE!</v>
      </c>
      <c r="N2340" s="22" t="e">
        <v>#VALUE!</v>
      </c>
      <c r="O2340" s="22" t="e">
        <v>#VALUE!</v>
      </c>
      <c r="P2340" s="22" t="e">
        <v>#VALUE!</v>
      </c>
      <c r="Q2340" s="22" t="e">
        <v>#VALUE!</v>
      </c>
      <c r="R2340" s="22" t="e">
        <v>#VALUE!</v>
      </c>
      <c r="S2340" s="17"/>
      <c r="U2340" s="28">
        <f t="shared" si="3665"/>
        <v>49</v>
      </c>
      <c r="V2340" s="28">
        <f t="shared" si="3666"/>
        <v>235</v>
      </c>
    </row>
    <row r="2341" spans="1:22" x14ac:dyDescent="0.3">
      <c r="A2341" s="28">
        <f t="shared" si="3598"/>
        <v>49236</v>
      </c>
      <c r="B2341" s="7">
        <f t="shared" si="3667"/>
        <v>-0.60000000000000142</v>
      </c>
      <c r="C2341" s="7">
        <f t="shared" si="3668"/>
        <v>0</v>
      </c>
      <c r="D2341" s="7">
        <f t="shared" ref="D2341:D2349" si="3670">C2341-B2341</f>
        <v>0.60000000000000142</v>
      </c>
      <c r="E2341" s="12" t="s">
        <v>34</v>
      </c>
      <c r="G2341" s="2">
        <f t="shared" ref="G2341:G2349" si="3671">IF(D2323="","",D2323/E2323)</f>
        <v>0.1</v>
      </c>
      <c r="H2341" s="13"/>
      <c r="J2341" s="28" t="str">
        <f t="shared" ref="J2341" si="3672">CONCATENATE(K2338,3)</f>
        <v>93</v>
      </c>
      <c r="K2341" s="22" t="e">
        <v>#VALUE!</v>
      </c>
      <c r="L2341" s="22" t="e">
        <v>#VALUE!</v>
      </c>
      <c r="M2341" s="22" t="e">
        <v>#VALUE!</v>
      </c>
      <c r="N2341" s="22" t="e">
        <v>#VALUE!</v>
      </c>
      <c r="O2341" s="22" t="e">
        <v>#VALUE!</v>
      </c>
      <c r="P2341" s="22" t="e">
        <v>#VALUE!</v>
      </c>
      <c r="Q2341" s="22" t="e">
        <v>#VALUE!</v>
      </c>
      <c r="R2341" s="22" t="e">
        <v>#VALUE!</v>
      </c>
      <c r="S2341" s="17"/>
      <c r="U2341" s="28">
        <f t="shared" si="3665"/>
        <v>49</v>
      </c>
      <c r="V2341" s="28">
        <f t="shared" si="3666"/>
        <v>236</v>
      </c>
    </row>
    <row r="2342" spans="1:22" x14ac:dyDescent="0.3">
      <c r="A2342" s="28">
        <f t="shared" si="3598"/>
        <v>49237</v>
      </c>
      <c r="B2342" s="7">
        <f t="shared" si="3667"/>
        <v>-0.89999999999999858</v>
      </c>
      <c r="C2342" s="7">
        <f t="shared" si="3668"/>
        <v>0</v>
      </c>
      <c r="D2342" s="7">
        <f t="shared" si="3670"/>
        <v>0.89999999999999858</v>
      </c>
      <c r="E2342" s="10">
        <f>IF(D2308="","",MAX(E2343,E2344))</f>
        <v>0.89999999999999858</v>
      </c>
      <c r="G2342" s="2">
        <f t="shared" si="3671"/>
        <v>0.1</v>
      </c>
      <c r="H2342" s="13"/>
      <c r="J2342" s="17"/>
      <c r="K2342" s="17">
        <v>10</v>
      </c>
      <c r="L2342" s="17">
        <v>10</v>
      </c>
      <c r="M2342" s="17">
        <v>10</v>
      </c>
      <c r="N2342" s="17">
        <v>10</v>
      </c>
      <c r="O2342" s="17">
        <v>10</v>
      </c>
      <c r="P2342" s="17">
        <v>10</v>
      </c>
      <c r="Q2342" s="17">
        <v>10</v>
      </c>
      <c r="R2342" s="17">
        <v>10</v>
      </c>
      <c r="S2342" s="17">
        <v>10</v>
      </c>
      <c r="U2342" s="28">
        <f t="shared" si="3665"/>
        <v>49</v>
      </c>
      <c r="V2342" s="28">
        <f t="shared" si="3666"/>
        <v>237</v>
      </c>
    </row>
    <row r="2343" spans="1:22" x14ac:dyDescent="0.3">
      <c r="A2343" s="28">
        <f t="shared" si="3598"/>
        <v>49238</v>
      </c>
      <c r="B2343" s="7">
        <f t="shared" si="3667"/>
        <v>0</v>
      </c>
      <c r="C2343" s="7">
        <f t="shared" si="3668"/>
        <v>0</v>
      </c>
      <c r="D2343" s="7">
        <f t="shared" si="3670"/>
        <v>0</v>
      </c>
      <c r="E2343" s="11">
        <f>ABS(MIN(B2340:B2349))</f>
        <v>0.89999999999999858</v>
      </c>
      <c r="G2343" s="2" t="str">
        <f t="shared" si="3671"/>
        <v/>
      </c>
      <c r="H2343" s="13"/>
      <c r="J2343" s="28" t="str">
        <f t="shared" ref="J2343" si="3673">CONCATENATE(K2342,1)</f>
        <v>101</v>
      </c>
      <c r="K2343" s="22" t="e">
        <f t="array" ref="K2343:S2345">LINEST(B2322:B2331,C2322:C2331^{1,2,3,4,5,6,7,8},TRUE,TRUE)</f>
        <v>#VALUE!</v>
      </c>
      <c r="L2343" s="22" t="e">
        <v>#VALUE!</v>
      </c>
      <c r="M2343" s="22" t="e">
        <v>#VALUE!</v>
      </c>
      <c r="N2343" s="22" t="e">
        <v>#VALUE!</v>
      </c>
      <c r="O2343" s="22" t="e">
        <v>#VALUE!</v>
      </c>
      <c r="P2343" s="22" t="e">
        <v>#VALUE!</v>
      </c>
      <c r="Q2343" s="22" t="e">
        <v>#VALUE!</v>
      </c>
      <c r="R2343" s="22" t="e">
        <v>#VALUE!</v>
      </c>
      <c r="S2343" s="22" t="e">
        <v>#VALUE!</v>
      </c>
      <c r="U2343" s="28">
        <f t="shared" si="3665"/>
        <v>49</v>
      </c>
      <c r="V2343" s="28">
        <f t="shared" si="3666"/>
        <v>238</v>
      </c>
    </row>
    <row r="2344" spans="1:22" x14ac:dyDescent="0.3">
      <c r="A2344" s="28">
        <f t="shared" si="3598"/>
        <v>49239</v>
      </c>
      <c r="B2344" s="7">
        <f t="shared" si="3667"/>
        <v>0</v>
      </c>
      <c r="C2344" s="7">
        <f t="shared" si="3668"/>
        <v>0</v>
      </c>
      <c r="D2344" s="7">
        <f t="shared" si="3670"/>
        <v>0</v>
      </c>
      <c r="E2344" s="11">
        <f>ABS(MAX(B2340:B2349))</f>
        <v>0</v>
      </c>
      <c r="G2344" s="2" t="str">
        <f t="shared" si="3671"/>
        <v/>
      </c>
      <c r="H2344" s="13"/>
      <c r="J2344" s="28" t="str">
        <f t="shared" ref="J2344" si="3674">CONCATENATE(K2342,2)</f>
        <v>102</v>
      </c>
      <c r="K2344" s="22" t="e">
        <v>#VALUE!</v>
      </c>
      <c r="L2344" s="22" t="e">
        <v>#VALUE!</v>
      </c>
      <c r="M2344" s="22" t="e">
        <v>#VALUE!</v>
      </c>
      <c r="N2344" s="22" t="e">
        <v>#VALUE!</v>
      </c>
      <c r="O2344" s="22" t="e">
        <v>#VALUE!</v>
      </c>
      <c r="P2344" s="22" t="e">
        <v>#VALUE!</v>
      </c>
      <c r="Q2344" s="22" t="e">
        <v>#VALUE!</v>
      </c>
      <c r="R2344" s="22" t="e">
        <v>#VALUE!</v>
      </c>
      <c r="S2344" s="22" t="e">
        <v>#VALUE!</v>
      </c>
      <c r="U2344" s="28">
        <f t="shared" si="3665"/>
        <v>49</v>
      </c>
      <c r="V2344" s="28">
        <f t="shared" si="3666"/>
        <v>239</v>
      </c>
    </row>
    <row r="2345" spans="1:22" x14ac:dyDescent="0.3">
      <c r="A2345" s="28">
        <f t="shared" si="3598"/>
        <v>49240</v>
      </c>
      <c r="B2345" s="7">
        <f t="shared" si="3667"/>
        <v>0</v>
      </c>
      <c r="C2345" s="7">
        <f t="shared" si="3668"/>
        <v>0</v>
      </c>
      <c r="D2345" s="7">
        <f t="shared" si="3670"/>
        <v>0</v>
      </c>
      <c r="E2345" s="12" t="s">
        <v>231</v>
      </c>
      <c r="G2345" s="2" t="str">
        <f t="shared" si="3671"/>
        <v/>
      </c>
      <c r="H2345" s="13"/>
      <c r="J2345" s="28" t="str">
        <f t="shared" ref="J2345" si="3675">CONCATENATE(K2342,3)</f>
        <v>103</v>
      </c>
      <c r="K2345" s="22" t="e">
        <v>#VALUE!</v>
      </c>
      <c r="L2345" s="22" t="e">
        <v>#VALUE!</v>
      </c>
      <c r="M2345" s="22" t="e">
        <v>#VALUE!</v>
      </c>
      <c r="N2345" s="22" t="e">
        <v>#VALUE!</v>
      </c>
      <c r="O2345" s="22" t="e">
        <v>#VALUE!</v>
      </c>
      <c r="P2345" s="22" t="e">
        <v>#VALUE!</v>
      </c>
      <c r="Q2345" s="22" t="e">
        <v>#VALUE!</v>
      </c>
      <c r="R2345" s="22" t="e">
        <v>#VALUE!</v>
      </c>
      <c r="S2345" s="22" t="e">
        <v>#VALUE!</v>
      </c>
      <c r="U2345" s="28">
        <f t="shared" si="3665"/>
        <v>49</v>
      </c>
      <c r="V2345" s="28">
        <f t="shared" si="3666"/>
        <v>240</v>
      </c>
    </row>
    <row r="2346" spans="1:22" x14ac:dyDescent="0.3">
      <c r="A2346" s="28">
        <f t="shared" si="3598"/>
        <v>49241</v>
      </c>
      <c r="B2346" s="7">
        <f t="shared" si="3667"/>
        <v>0</v>
      </c>
      <c r="C2346" s="7">
        <f t="shared" si="3668"/>
        <v>0</v>
      </c>
      <c r="D2346" s="7">
        <f t="shared" si="3670"/>
        <v>0</v>
      </c>
      <c r="E2346" s="10">
        <f>IF(D2308="","",MAX(E2347,E2348))*2</f>
        <v>0.2</v>
      </c>
      <c r="G2346" s="2" t="str">
        <f t="shared" si="3671"/>
        <v/>
      </c>
      <c r="H2346" s="13"/>
      <c r="U2346" s="28">
        <f t="shared" si="3665"/>
        <v>49</v>
      </c>
      <c r="V2346" s="28">
        <f t="shared" si="3666"/>
        <v>241</v>
      </c>
    </row>
    <row r="2347" spans="1:22" x14ac:dyDescent="0.3">
      <c r="A2347" s="28">
        <f t="shared" si="3598"/>
        <v>49242</v>
      </c>
      <c r="B2347" s="7">
        <f t="shared" si="3667"/>
        <v>0</v>
      </c>
      <c r="C2347" s="7">
        <f t="shared" si="3668"/>
        <v>0</v>
      </c>
      <c r="D2347" s="7">
        <f t="shared" si="3670"/>
        <v>0</v>
      </c>
      <c r="E2347" s="11">
        <f>ABS(MIN(G2340:G2349))</f>
        <v>0.1</v>
      </c>
      <c r="G2347" s="2" t="str">
        <f t="shared" si="3671"/>
        <v/>
      </c>
      <c r="U2347" s="28">
        <f t="shared" si="3665"/>
        <v>49</v>
      </c>
      <c r="V2347" s="28">
        <f t="shared" si="3666"/>
        <v>242</v>
      </c>
    </row>
    <row r="2348" spans="1:22" x14ac:dyDescent="0.3">
      <c r="A2348" s="28">
        <f t="shared" si="3598"/>
        <v>49243</v>
      </c>
      <c r="B2348" s="7">
        <f t="shared" si="3667"/>
        <v>0</v>
      </c>
      <c r="C2348" s="7">
        <f t="shared" si="3668"/>
        <v>0</v>
      </c>
      <c r="D2348" s="7">
        <f t="shared" si="3670"/>
        <v>0</v>
      </c>
      <c r="E2348" s="11">
        <f>ABS(MAX(G2340:G2349))</f>
        <v>0.1</v>
      </c>
      <c r="G2348" s="2" t="str">
        <f t="shared" si="3671"/>
        <v/>
      </c>
      <c r="U2348" s="28">
        <f t="shared" si="3665"/>
        <v>49</v>
      </c>
      <c r="V2348" s="28">
        <f t="shared" si="3666"/>
        <v>243</v>
      </c>
    </row>
    <row r="2349" spans="1:22" x14ac:dyDescent="0.3">
      <c r="A2349" s="28">
        <f t="shared" si="3598"/>
        <v>49244</v>
      </c>
      <c r="B2349" s="7">
        <f t="shared" si="3667"/>
        <v>0</v>
      </c>
      <c r="C2349" s="7">
        <f t="shared" si="3668"/>
        <v>0</v>
      </c>
      <c r="D2349" s="7">
        <f t="shared" si="3670"/>
        <v>0</v>
      </c>
      <c r="F2349" s="13"/>
      <c r="G2349" s="2" t="str">
        <f t="shared" si="3671"/>
        <v/>
      </c>
      <c r="U2349" s="28">
        <f t="shared" si="3665"/>
        <v>49</v>
      </c>
      <c r="V2349" s="28">
        <f t="shared" si="3666"/>
        <v>244</v>
      </c>
    </row>
    <row r="2350" spans="1:22" x14ac:dyDescent="0.3">
      <c r="A2350" s="28">
        <f t="shared" si="3598"/>
        <v>49245</v>
      </c>
      <c r="F2350" s="13"/>
      <c r="U2350" s="28">
        <f t="shared" si="3665"/>
        <v>49</v>
      </c>
      <c r="V2350" s="28">
        <f t="shared" si="3666"/>
        <v>245</v>
      </c>
    </row>
    <row r="2351" spans="1:22" x14ac:dyDescent="0.3">
      <c r="A2351" s="28">
        <f t="shared" si="3598"/>
        <v>49246</v>
      </c>
      <c r="F2351" s="13"/>
      <c r="U2351" s="28">
        <f t="shared" si="3665"/>
        <v>49</v>
      </c>
      <c r="V2351" s="28">
        <f t="shared" si="3666"/>
        <v>246</v>
      </c>
    </row>
    <row r="2352" spans="1:22" x14ac:dyDescent="0.3">
      <c r="A2352" s="28">
        <f t="shared" si="3598"/>
        <v>49247</v>
      </c>
      <c r="F2352" s="13"/>
      <c r="U2352" s="28">
        <f t="shared" si="3665"/>
        <v>49</v>
      </c>
      <c r="V2352" s="28">
        <f t="shared" si="3666"/>
        <v>247</v>
      </c>
    </row>
    <row r="2353" spans="1:24" s="8" customFormat="1" x14ac:dyDescent="0.3"/>
    <row r="2354" spans="1:24" x14ac:dyDescent="0.3">
      <c r="A2354" s="28">
        <f t="shared" ref="A2354:A2400" si="3676">ROUND(CONCATENATE(U2354,V2354),0)</f>
        <v>50201</v>
      </c>
      <c r="B2354" s="63" t="s">
        <v>0</v>
      </c>
      <c r="C2354" s="63"/>
      <c r="D2354" s="71" t="s">
        <v>79</v>
      </c>
      <c r="E2354" s="71"/>
      <c r="F2354" s="71"/>
      <c r="G2354" s="71"/>
      <c r="H2354" s="71"/>
      <c r="U2354" s="28">
        <f t="shared" ref="U2354" si="3677">U2352+1</f>
        <v>50</v>
      </c>
      <c r="V2354" s="28">
        <v>201</v>
      </c>
    </row>
    <row r="2355" spans="1:24" x14ac:dyDescent="0.3">
      <c r="A2355" s="28">
        <f t="shared" si="3676"/>
        <v>50202</v>
      </c>
      <c r="B2355" s="72" t="s">
        <v>70</v>
      </c>
      <c r="C2355" s="73"/>
      <c r="D2355" s="30" t="s">
        <v>69</v>
      </c>
      <c r="E2355" s="66" t="s">
        <v>71</v>
      </c>
      <c r="F2355" s="66"/>
      <c r="G2355" s="74" t="s">
        <v>72</v>
      </c>
      <c r="H2355" s="74"/>
      <c r="U2355" s="28">
        <f t="shared" ref="U2355" si="3678">U2354</f>
        <v>50</v>
      </c>
      <c r="V2355" s="28">
        <f t="shared" ref="V2355" si="3679">V2354+1</f>
        <v>202</v>
      </c>
    </row>
    <row r="2356" spans="1:24" x14ac:dyDescent="0.3">
      <c r="A2356" s="28">
        <f t="shared" si="3676"/>
        <v>50203</v>
      </c>
      <c r="B2356" s="75" t="s">
        <v>6</v>
      </c>
      <c r="C2356" s="75"/>
      <c r="D2356" s="71" t="s">
        <v>357</v>
      </c>
      <c r="E2356" s="71"/>
      <c r="F2356" s="71"/>
      <c r="G2356" s="71"/>
      <c r="H2356" s="71"/>
      <c r="U2356" s="28">
        <f t="shared" si="3665"/>
        <v>50</v>
      </c>
      <c r="V2356" s="28">
        <f t="shared" si="3666"/>
        <v>203</v>
      </c>
    </row>
    <row r="2357" spans="1:24" x14ac:dyDescent="0.3">
      <c r="A2357" s="28">
        <f t="shared" si="3676"/>
        <v>50204</v>
      </c>
      <c r="B2357" s="63" t="s">
        <v>7</v>
      </c>
      <c r="C2357" s="63"/>
      <c r="D2357" s="71" t="s">
        <v>29</v>
      </c>
      <c r="E2357" s="71"/>
      <c r="F2357" s="71"/>
      <c r="G2357" s="71"/>
      <c r="H2357" s="71"/>
      <c r="J2357" s="17"/>
      <c r="K2357" s="17" t="s">
        <v>53</v>
      </c>
      <c r="L2357" s="17" t="s">
        <v>54</v>
      </c>
      <c r="M2357" s="17" t="s">
        <v>55</v>
      </c>
      <c r="N2357" s="17" t="s">
        <v>56</v>
      </c>
      <c r="O2357" s="17" t="s">
        <v>57</v>
      </c>
      <c r="P2357" s="17" t="s">
        <v>2</v>
      </c>
      <c r="Q2357" s="17" t="s">
        <v>3</v>
      </c>
      <c r="R2357" s="17" t="s">
        <v>4</v>
      </c>
      <c r="S2357" s="17" t="s">
        <v>5</v>
      </c>
      <c r="U2357" s="28">
        <f t="shared" si="3665"/>
        <v>50</v>
      </c>
      <c r="V2357" s="28">
        <f t="shared" si="3666"/>
        <v>204</v>
      </c>
      <c r="X2357" s="1" t="s">
        <v>48</v>
      </c>
    </row>
    <row r="2358" spans="1:24" x14ac:dyDescent="0.3">
      <c r="A2358" s="28">
        <f t="shared" si="3676"/>
        <v>50205</v>
      </c>
      <c r="B2358" s="63" t="s">
        <v>9</v>
      </c>
      <c r="C2358" s="63"/>
      <c r="D2358" s="71" t="s">
        <v>30</v>
      </c>
      <c r="E2358" s="71"/>
      <c r="F2358" s="71"/>
      <c r="G2358" s="71"/>
      <c r="H2358" s="71"/>
      <c r="J2358" s="17">
        <f t="shared" ref="J2358" si="3680">COUNTA(B2370:B2379)</f>
        <v>7</v>
      </c>
      <c r="K2358" s="17">
        <f t="shared" ref="K2358" si="3681">IF(L2358-1&lt;2,0,L2358-1)</f>
        <v>0</v>
      </c>
      <c r="L2358" s="17">
        <f t="shared" ref="L2358" si="3682">IF(M2358-1&lt;2,0,M2358-1)</f>
        <v>0</v>
      </c>
      <c r="M2358" s="17">
        <f t="shared" ref="M2358" si="3683">IF(N2358-1&lt;2,0,N2358-1)</f>
        <v>0</v>
      </c>
      <c r="N2358" s="17">
        <f t="shared" ref="N2358" si="3684">IF(O2358-1&lt;2,0,O2358-1)</f>
        <v>2</v>
      </c>
      <c r="O2358" s="17">
        <f t="shared" ref="O2358" si="3685">IF(P2358-1&lt;2,0,P2358-1)</f>
        <v>3</v>
      </c>
      <c r="P2358" s="17">
        <f t="shared" ref="P2358" si="3686">IF(Q2358-1&lt;2,0,Q2358-1)</f>
        <v>4</v>
      </c>
      <c r="Q2358" s="17">
        <f t="shared" ref="Q2358" si="3687">IF(R2358-1&lt;2,0,R2358-1)</f>
        <v>5</v>
      </c>
      <c r="R2358" s="17">
        <f t="shared" ref="R2358" si="3688">IF(S2358-1&lt;2,0,S2358-1)</f>
        <v>6</v>
      </c>
      <c r="S2358" s="17">
        <f t="shared" ref="S2358" si="3689">J2358</f>
        <v>7</v>
      </c>
      <c r="U2358" s="28">
        <f t="shared" si="3665"/>
        <v>50</v>
      </c>
      <c r="V2358" s="28">
        <f t="shared" si="3666"/>
        <v>205</v>
      </c>
      <c r="X2358" s="1" t="s">
        <v>49</v>
      </c>
    </row>
    <row r="2359" spans="1:24" x14ac:dyDescent="0.3">
      <c r="A2359" s="28">
        <f t="shared" si="3676"/>
        <v>50206</v>
      </c>
      <c r="B2359" s="63" t="s">
        <v>10</v>
      </c>
      <c r="C2359" s="63"/>
      <c r="D2359" s="76" t="s">
        <v>358</v>
      </c>
      <c r="E2359" s="71"/>
      <c r="F2359" s="71"/>
      <c r="G2359" s="71"/>
      <c r="H2359" s="71"/>
      <c r="J2359" s="28" t="str">
        <f t="shared" ref="J2359" si="3690">CONCATENATE(J2358,1)</f>
        <v>71</v>
      </c>
      <c r="K2359" s="29">
        <f t="shared" ref="K2359" si="3691">IF(K2358=0,0,VLOOKUP(J2359,J2363:S2393,K2358,FALSE))</f>
        <v>0</v>
      </c>
      <c r="L2359" s="29">
        <f t="shared" ref="L2359" si="3692">IF(L2358=0,0,VLOOKUP(J2359,J2363:S2393,L2358,FALSE))</f>
        <v>0</v>
      </c>
      <c r="M2359" s="29">
        <f t="shared" ref="M2359" si="3693">IF(M2358=0,0,VLOOKUP(J2359,J2363:S2393,M2358,FALSE))</f>
        <v>0</v>
      </c>
      <c r="N2359" s="29">
        <f t="shared" ref="N2359" si="3694">IF(N2358=0,0,VLOOKUP(J2359,J2363:S2393,N2358,FALSE))</f>
        <v>1.9539421437394654E-12</v>
      </c>
      <c r="O2359" s="29">
        <f t="shared" ref="O2359" si="3695">IF(O2358=0,0,VLOOKUP(J2359,J2363:S2393,O2358,FALSE))</f>
        <v>-6.603597612334712E-10</v>
      </c>
      <c r="P2359" s="29">
        <f t="shared" ref="P2359" si="3696">IF(P2358=0,0,VLOOKUP(J2359,J2363:S2393,P2358,FALSE))</f>
        <v>4.5493816987768065E-8</v>
      </c>
      <c r="Q2359" s="29">
        <f t="shared" ref="Q2359" si="3697">IF(Q2358=0,0,VLOOKUP(J2359,J2363:S2393,Q2358,FALSE))</f>
        <v>3.0116821298574957E-6</v>
      </c>
      <c r="R2359" s="29">
        <f t="shared" ref="R2359" si="3698">IF(R2358=0,0,VLOOKUP(J2359,J2363:S2393,R2358,FALSE))</f>
        <v>0.99985343512341907</v>
      </c>
      <c r="S2359" s="29">
        <f t="shared" ref="S2359" si="3699">IF(S2358=0,0,VLOOKUP(J2359,J2363:S2393,S2358,FALSE))</f>
        <v>-4.4497444626772735E-3</v>
      </c>
      <c r="U2359" s="28">
        <f t="shared" si="3665"/>
        <v>50</v>
      </c>
      <c r="V2359" s="28">
        <f t="shared" si="3666"/>
        <v>206</v>
      </c>
      <c r="X2359" s="1" t="s">
        <v>50</v>
      </c>
    </row>
    <row r="2360" spans="1:24" x14ac:dyDescent="0.3">
      <c r="A2360" s="28">
        <f t="shared" si="3676"/>
        <v>50207</v>
      </c>
      <c r="B2360" s="63" t="s">
        <v>11</v>
      </c>
      <c r="C2360" s="63"/>
      <c r="D2360" s="83">
        <v>45936</v>
      </c>
      <c r="E2360" s="84"/>
      <c r="F2360" s="84"/>
      <c r="G2360" s="84"/>
      <c r="H2360" s="85"/>
      <c r="J2360" s="28" t="str">
        <f t="shared" ref="J2360" si="3700">CONCATENATE(J2358,2)</f>
        <v>72</v>
      </c>
      <c r="K2360" s="22">
        <f t="shared" ref="K2360" si="3701">IF(K2358=0,0,VLOOKUP(J2360,J2363:S2393,K2358,FALSE))</f>
        <v>0</v>
      </c>
      <c r="L2360" s="22">
        <f t="shared" ref="L2360" si="3702">IF(L2358=0,0,VLOOKUP(J2360,J2363:S2393,L2358,FALSE))</f>
        <v>0</v>
      </c>
      <c r="M2360" s="22">
        <f t="shared" ref="M2360" si="3703">IF(M2358=0,0,VLOOKUP(J2360,J2363:S2393,M2358,FALSE))</f>
        <v>0</v>
      </c>
      <c r="N2360" s="22">
        <f t="shared" ref="N2360" si="3704">IF(N2358=0,0,VLOOKUP(J2360,J2363:S2393,N2358,FALSE))</f>
        <v>9.4029127927741855E-13</v>
      </c>
      <c r="O2360" s="22">
        <f t="shared" ref="O2360" si="3705">IF(O2358=0,0,VLOOKUP(J2360,J2363:S2393,O2358,FALSE))</f>
        <v>2.1363862575144292E-10</v>
      </c>
      <c r="P2360" s="22">
        <f t="shared" ref="P2360" si="3706">IF(P2358=0,0,VLOOKUP(J2360,J2363:S2393,P2358,FALSE))</f>
        <v>8.2232262682037277E-9</v>
      </c>
      <c r="Q2360" s="22">
        <f t="shared" ref="Q2360" si="3707">IF(Q2358=0,0,VLOOKUP(J2360,J2363:S2393,Q2358,FALSE))</f>
        <v>7.4939382334534318E-7</v>
      </c>
      <c r="R2360" s="22">
        <f t="shared" ref="R2360" si="3708">IF(R2358=0,0,VLOOKUP(J2360,J2363:S2393,R2358,FALSE))</f>
        <v>2.2285059757903586E-5</v>
      </c>
      <c r="S2360" s="22">
        <f t="shared" ref="S2360" si="3709">IF(S2358=0,0,VLOOKUP(J2360,J2363:S2393,S2358,FALSE))</f>
        <v>4.443759834866793E-4</v>
      </c>
      <c r="U2360" s="28">
        <f t="shared" si="3665"/>
        <v>50</v>
      </c>
      <c r="V2360" s="28">
        <f t="shared" si="3666"/>
        <v>207</v>
      </c>
    </row>
    <row r="2361" spans="1:24" x14ac:dyDescent="0.3">
      <c r="A2361" s="28">
        <f t="shared" si="3676"/>
        <v>50208</v>
      </c>
      <c r="B2361" s="63" t="s">
        <v>12</v>
      </c>
      <c r="C2361" s="63"/>
      <c r="D2361" s="86">
        <v>46325</v>
      </c>
      <c r="E2361" s="87"/>
      <c r="F2361" s="87"/>
      <c r="G2361" s="87"/>
      <c r="H2361" s="88"/>
      <c r="J2361" s="28" t="str">
        <f t="shared" ref="J2361" si="3710">CONCATENATE(J2358,3)</f>
        <v>73</v>
      </c>
      <c r="K2361" s="22"/>
      <c r="L2361" s="22"/>
      <c r="M2361" s="22"/>
      <c r="N2361" s="22" t="s">
        <v>58</v>
      </c>
      <c r="O2361" s="29">
        <f t="shared" ref="O2361" si="3711">J2358-2</f>
        <v>5</v>
      </c>
      <c r="P2361" s="22" t="s">
        <v>59</v>
      </c>
      <c r="Q2361" s="29">
        <f t="shared" ref="Q2361" si="3712">VLOOKUP(J2361,J2363:S2393,3,FALSE)</f>
        <v>6.3278394842214425E-4</v>
      </c>
      <c r="R2361" s="22" t="s">
        <v>60</v>
      </c>
      <c r="S2361" s="22">
        <f t="shared" ref="S2361" si="3713">VLOOKUP(J2361,J2363:S2393,2,FALSE)</f>
        <v>0.99999999998740241</v>
      </c>
      <c r="U2361" s="28">
        <f t="shared" si="3665"/>
        <v>50</v>
      </c>
      <c r="V2361" s="28">
        <f t="shared" si="3666"/>
        <v>208</v>
      </c>
    </row>
    <row r="2362" spans="1:24" x14ac:dyDescent="0.3">
      <c r="A2362" s="28">
        <f t="shared" si="3676"/>
        <v>50209</v>
      </c>
      <c r="B2362" s="63" t="s">
        <v>13</v>
      </c>
      <c r="C2362" s="63"/>
      <c r="D2362" s="15">
        <v>1E-3</v>
      </c>
      <c r="E2362" s="66" t="s">
        <v>14</v>
      </c>
      <c r="F2362" s="66"/>
      <c r="G2362" s="66"/>
      <c r="H2362" s="6" t="s">
        <v>64</v>
      </c>
      <c r="J2362" s="17"/>
      <c r="K2362" s="17">
        <v>3</v>
      </c>
      <c r="L2362" s="17">
        <v>3</v>
      </c>
      <c r="M2362" s="17"/>
      <c r="N2362" s="17"/>
      <c r="O2362" s="17"/>
      <c r="P2362" s="17"/>
      <c r="Q2362" s="17"/>
      <c r="R2362" s="17"/>
      <c r="S2362" s="17"/>
      <c r="U2362" s="28">
        <f t="shared" si="3665"/>
        <v>50</v>
      </c>
      <c r="V2362" s="28">
        <f t="shared" si="3666"/>
        <v>209</v>
      </c>
    </row>
    <row r="2363" spans="1:24" x14ac:dyDescent="0.3">
      <c r="A2363" s="28">
        <f t="shared" si="3676"/>
        <v>50210</v>
      </c>
      <c r="B2363" s="63" t="s">
        <v>15</v>
      </c>
      <c r="C2363" s="63"/>
      <c r="D2363" s="2">
        <f t="shared" ref="D2363" si="3714">MIN(B2370:B2379)</f>
        <v>-50</v>
      </c>
      <c r="E2363" s="3" t="s">
        <v>16</v>
      </c>
      <c r="F2363" s="2">
        <f t="shared" ref="F2363" si="3715">MAX(B2370:B2379)</f>
        <v>157</v>
      </c>
      <c r="G2363" s="4" t="str">
        <f t="shared" ref="G2363" si="3716">IF(H2362="","",H2362)</f>
        <v>°C</v>
      </c>
      <c r="H2363" s="14"/>
      <c r="J2363" s="28" t="str">
        <f t="shared" ref="J2363" si="3717">CONCATENATE(K2362,1)</f>
        <v>31</v>
      </c>
      <c r="K2363" s="22">
        <f t="array" ref="K2363:L2365">LINEST(B2370:B2372,C2370:C2372^{1},TRUE,TRUE)</f>
        <v>0.99992000213499677</v>
      </c>
      <c r="L2363" s="22">
        <v>-3.3332266264984867E-3</v>
      </c>
      <c r="M2363" s="17"/>
      <c r="N2363" s="17"/>
      <c r="O2363" s="17"/>
      <c r="P2363" s="17"/>
      <c r="Q2363" s="17"/>
      <c r="R2363" s="17"/>
      <c r="S2363" s="17"/>
      <c r="U2363" s="28">
        <f t="shared" si="3665"/>
        <v>50</v>
      </c>
      <c r="V2363" s="28">
        <f t="shared" si="3666"/>
        <v>210</v>
      </c>
    </row>
    <row r="2364" spans="1:24" x14ac:dyDescent="0.3">
      <c r="A2364" s="28">
        <f t="shared" si="3676"/>
        <v>50211</v>
      </c>
      <c r="J2364" s="28" t="str">
        <f t="shared" ref="J2364" si="3718">CONCATENATE(K2362,2)</f>
        <v>32</v>
      </c>
      <c r="K2364" s="22">
        <v>4.6173243117281915E-5</v>
      </c>
      <c r="L2364" s="22">
        <v>1.4902707869313258E-3</v>
      </c>
      <c r="M2364" s="17"/>
      <c r="N2364" s="17"/>
      <c r="O2364" s="17"/>
      <c r="P2364" s="17"/>
      <c r="Q2364" s="17"/>
      <c r="R2364" s="17"/>
      <c r="S2364" s="17"/>
      <c r="U2364" s="28">
        <f t="shared" si="3665"/>
        <v>50</v>
      </c>
      <c r="V2364" s="28">
        <f t="shared" si="3666"/>
        <v>211</v>
      </c>
    </row>
    <row r="2365" spans="1:24" x14ac:dyDescent="0.3">
      <c r="A2365" s="28">
        <f t="shared" si="3676"/>
        <v>50212</v>
      </c>
      <c r="B2365" s="67" t="s">
        <v>17</v>
      </c>
      <c r="C2365" s="67"/>
      <c r="D2365" s="67"/>
      <c r="E2365" s="67"/>
      <c r="F2365" s="67"/>
      <c r="G2365" s="68" t="s">
        <v>31</v>
      </c>
      <c r="H2365" s="69"/>
      <c r="J2365" s="28" t="str">
        <f t="shared" ref="J2365" si="3719">CONCATENATE(K2362,3)</f>
        <v>33</v>
      </c>
      <c r="K2365" s="22">
        <v>0.99999999786769045</v>
      </c>
      <c r="L2365" s="22">
        <v>1.6326339261141243E-3</v>
      </c>
      <c r="M2365" s="17"/>
      <c r="N2365" s="17"/>
      <c r="O2365" s="17"/>
      <c r="P2365" s="17"/>
      <c r="Q2365" s="17"/>
      <c r="R2365" s="17"/>
      <c r="S2365" s="17"/>
      <c r="U2365" s="28">
        <f t="shared" si="3665"/>
        <v>50</v>
      </c>
      <c r="V2365" s="28">
        <f t="shared" si="3666"/>
        <v>212</v>
      </c>
    </row>
    <row r="2366" spans="1:24" x14ac:dyDescent="0.3">
      <c r="A2366" s="28">
        <f t="shared" si="3676"/>
        <v>50213</v>
      </c>
      <c r="B2366" s="66" t="s">
        <v>18</v>
      </c>
      <c r="C2366" s="66"/>
      <c r="D2366" s="66"/>
      <c r="E2366" s="66" t="str">
        <f t="shared" ref="E2366" si="3720">IF(D2359="","",D2359)</f>
        <v>E0690/25</v>
      </c>
      <c r="F2366" s="66"/>
      <c r="G2366" s="4" t="s">
        <v>18</v>
      </c>
      <c r="H2366" s="16" t="s">
        <v>359</v>
      </c>
      <c r="J2366" s="17"/>
      <c r="K2366" s="17">
        <v>4</v>
      </c>
      <c r="L2366" s="17">
        <v>4</v>
      </c>
      <c r="M2366" s="17">
        <v>4</v>
      </c>
      <c r="N2366" s="17"/>
      <c r="O2366" s="17"/>
      <c r="P2366" s="17"/>
      <c r="Q2366" s="17"/>
      <c r="R2366" s="17"/>
      <c r="S2366" s="17"/>
      <c r="U2366" s="28">
        <f t="shared" si="3665"/>
        <v>50</v>
      </c>
      <c r="V2366" s="28">
        <f t="shared" si="3666"/>
        <v>213</v>
      </c>
    </row>
    <row r="2367" spans="1:24" ht="15" customHeight="1" x14ac:dyDescent="0.3">
      <c r="A2367" s="28">
        <f t="shared" si="3676"/>
        <v>50214</v>
      </c>
      <c r="B2367" s="5" t="s">
        <v>19</v>
      </c>
      <c r="C2367" s="5" t="s">
        <v>20</v>
      </c>
      <c r="D2367" s="5" t="s">
        <v>21</v>
      </c>
      <c r="E2367" s="5"/>
      <c r="F2367" s="70" t="s">
        <v>33</v>
      </c>
      <c r="G2367" s="5" t="s">
        <v>19</v>
      </c>
      <c r="H2367" s="5" t="s">
        <v>20</v>
      </c>
      <c r="J2367" s="28" t="str">
        <f t="shared" ref="J2367" si="3721">CONCATENATE(K2366,1)</f>
        <v>41</v>
      </c>
      <c r="K2367" s="22">
        <f t="array" ref="K2367:M2369">LINEST(B2370:B2373,C2370:C2373^{1,2},TRUE,TRUE)</f>
        <v>-2.735403349232122E-6</v>
      </c>
      <c r="L2367" s="22">
        <v>0.99978743021462757</v>
      </c>
      <c r="M2367" s="22">
        <v>-3.7481634064630157E-3</v>
      </c>
      <c r="N2367" s="17"/>
      <c r="O2367" s="17"/>
      <c r="P2367" s="17"/>
      <c r="Q2367" s="17"/>
      <c r="R2367" s="17"/>
      <c r="S2367" s="17"/>
      <c r="U2367" s="28">
        <f t="shared" si="3665"/>
        <v>50</v>
      </c>
      <c r="V2367" s="28">
        <f t="shared" si="3666"/>
        <v>214</v>
      </c>
    </row>
    <row r="2368" spans="1:24" x14ac:dyDescent="0.3">
      <c r="A2368" s="28">
        <f t="shared" si="3676"/>
        <v>50215</v>
      </c>
      <c r="B2368" s="5" t="s">
        <v>22</v>
      </c>
      <c r="C2368" s="5" t="s">
        <v>23</v>
      </c>
      <c r="D2368" s="5" t="s">
        <v>24</v>
      </c>
      <c r="E2368" s="5" t="s">
        <v>32</v>
      </c>
      <c r="F2368" s="70"/>
      <c r="G2368" s="5" t="s">
        <v>22</v>
      </c>
      <c r="H2368" s="5" t="s">
        <v>23</v>
      </c>
      <c r="J2368" s="28" t="str">
        <f t="shared" ref="J2368" si="3722">CONCATENATE(K2366,2)</f>
        <v>42</v>
      </c>
      <c r="K2368" s="22">
        <v>4.4482900107197299E-7</v>
      </c>
      <c r="L2368" s="22">
        <v>1.9220697653365043E-5</v>
      </c>
      <c r="M2368" s="22">
        <v>2.1112873494524864E-4</v>
      </c>
      <c r="N2368" s="17"/>
      <c r="O2368" s="17"/>
      <c r="P2368" s="17"/>
      <c r="Q2368" s="17"/>
      <c r="R2368" s="17"/>
      <c r="S2368" s="17"/>
      <c r="U2368" s="28">
        <f t="shared" si="3665"/>
        <v>50</v>
      </c>
      <c r="V2368" s="28">
        <f t="shared" si="3666"/>
        <v>215</v>
      </c>
    </row>
    <row r="2369" spans="1:22" x14ac:dyDescent="0.3">
      <c r="A2369" s="28">
        <f t="shared" si="3676"/>
        <v>50216</v>
      </c>
      <c r="B2369" s="6" t="str">
        <f t="shared" ref="B2369" si="3723">IF(H2362="","",H2362)</f>
        <v>°C</v>
      </c>
      <c r="C2369" s="6" t="str">
        <f t="shared" ref="C2369" si="3724">IF(H2362="","",H2362)</f>
        <v>°C</v>
      </c>
      <c r="D2369" s="6" t="str">
        <f t="shared" ref="D2369" si="3725">IF(H2362="","",H2362)</f>
        <v>°C</v>
      </c>
      <c r="E2369" s="6"/>
      <c r="F2369" s="6"/>
      <c r="G2369" s="6" t="str">
        <f t="shared" ref="G2369" si="3726">IF(H2362="","",H2362)</f>
        <v>°C</v>
      </c>
      <c r="H2369" s="6" t="str">
        <f t="shared" ref="H2369" si="3727">IF(H2362="","",H2362)</f>
        <v>°C</v>
      </c>
      <c r="J2369" s="28" t="str">
        <f t="shared" ref="J2369" si="3728">CONCATENATE(K2366,3)</f>
        <v>43</v>
      </c>
      <c r="K2369" s="22">
        <v>0.99999999995045452</v>
      </c>
      <c r="L2369" s="22">
        <v>3.2780887759642496E-4</v>
      </c>
      <c r="M2369" s="22" t="e">
        <v>#N/A</v>
      </c>
      <c r="N2369" s="17"/>
      <c r="O2369" s="17"/>
      <c r="P2369" s="17"/>
      <c r="Q2369" s="17"/>
      <c r="R2369" s="17"/>
      <c r="S2369" s="17"/>
      <c r="U2369" s="28">
        <f t="shared" si="3665"/>
        <v>50</v>
      </c>
      <c r="V2369" s="28">
        <f t="shared" si="3666"/>
        <v>216</v>
      </c>
    </row>
    <row r="2370" spans="1:22" x14ac:dyDescent="0.3">
      <c r="A2370" s="28">
        <f t="shared" si="3676"/>
        <v>50217</v>
      </c>
      <c r="B2370" s="26">
        <v>-50</v>
      </c>
      <c r="C2370" s="26">
        <v>-50</v>
      </c>
      <c r="D2370" s="26">
        <v>7.0000000000000007E-2</v>
      </c>
      <c r="E2370" s="9">
        <v>2</v>
      </c>
      <c r="F2370" s="26">
        <v>1000000</v>
      </c>
      <c r="G2370" s="27">
        <v>-50.000999999999998</v>
      </c>
      <c r="H2370" s="27">
        <v>-50.006</v>
      </c>
      <c r="J2370" s="17"/>
      <c r="K2370" s="17">
        <v>5</v>
      </c>
      <c r="L2370" s="17">
        <v>5</v>
      </c>
      <c r="M2370" s="17">
        <v>5</v>
      </c>
      <c r="N2370" s="17">
        <v>5</v>
      </c>
      <c r="O2370" s="17"/>
      <c r="P2370" s="17"/>
      <c r="Q2370" s="17"/>
      <c r="R2370" s="17"/>
      <c r="S2370" s="17"/>
      <c r="U2370" s="28">
        <f t="shared" si="3665"/>
        <v>50</v>
      </c>
      <c r="V2370" s="28">
        <f t="shared" si="3666"/>
        <v>217</v>
      </c>
    </row>
    <row r="2371" spans="1:22" x14ac:dyDescent="0.3">
      <c r="A2371" s="28">
        <f t="shared" si="3676"/>
        <v>50218</v>
      </c>
      <c r="B2371" s="26">
        <v>-25.003</v>
      </c>
      <c r="C2371" s="26">
        <v>-25.003</v>
      </c>
      <c r="D2371" s="26">
        <v>0.03</v>
      </c>
      <c r="E2371" s="9">
        <v>2</v>
      </c>
      <c r="F2371" s="26">
        <v>1000000</v>
      </c>
      <c r="G2371" s="27">
        <v>-25.003</v>
      </c>
      <c r="H2371" s="27">
        <v>-25.006</v>
      </c>
      <c r="J2371" s="28" t="str">
        <f t="shared" ref="J2371" si="3729">CONCATENATE(K2370,1)</f>
        <v>51</v>
      </c>
      <c r="K2371" s="22">
        <f t="array" ref="K2371:N2373">LINEST(B2370:B2374,C2370:C2374^{1,2,3},TRUE,TRUE)</f>
        <v>7.0721959269169177E-8</v>
      </c>
      <c r="L2371" s="22">
        <v>1.7207906247746593E-6</v>
      </c>
      <c r="M2371" s="22">
        <v>0.99982424249464819</v>
      </c>
      <c r="N2371" s="22">
        <v>-4.2696555984825862E-3</v>
      </c>
      <c r="O2371" s="17"/>
      <c r="P2371" s="17"/>
      <c r="Q2371" s="17"/>
      <c r="R2371" s="17"/>
      <c r="S2371" s="17"/>
      <c r="U2371" s="28">
        <f t="shared" si="3665"/>
        <v>50</v>
      </c>
      <c r="V2371" s="28">
        <f t="shared" si="3666"/>
        <v>218</v>
      </c>
    </row>
    <row r="2372" spans="1:22" x14ac:dyDescent="0.3">
      <c r="A2372" s="28">
        <f t="shared" si="3676"/>
        <v>50219</v>
      </c>
      <c r="B2372" s="26">
        <v>1E-3</v>
      </c>
      <c r="C2372" s="26">
        <v>5.0000000000000001E-3</v>
      </c>
      <c r="D2372" s="26">
        <v>0.03</v>
      </c>
      <c r="E2372" s="9">
        <v>2</v>
      </c>
      <c r="F2372" s="26">
        <v>1000000</v>
      </c>
      <c r="G2372" s="27">
        <v>1.0999999999999999E-2</v>
      </c>
      <c r="H2372" s="27">
        <v>1.4999999999999999E-2</v>
      </c>
      <c r="J2372" s="28" t="str">
        <f t="shared" ref="J2372" si="3730">CONCATENATE(K2370,2)</f>
        <v>52</v>
      </c>
      <c r="K2372" s="22">
        <v>8.9892054578899651E-9</v>
      </c>
      <c r="L2372" s="22">
        <v>2.1220663463361758E-7</v>
      </c>
      <c r="M2372" s="22">
        <v>1.6630903276927856E-5</v>
      </c>
      <c r="N2372" s="22">
        <v>2.364882024379953E-4</v>
      </c>
      <c r="O2372" s="17"/>
      <c r="P2372" s="17"/>
      <c r="Q2372" s="17"/>
      <c r="R2372" s="17"/>
      <c r="S2372" s="17"/>
      <c r="U2372" s="28">
        <f t="shared" si="3665"/>
        <v>50</v>
      </c>
      <c r="V2372" s="28">
        <f t="shared" si="3666"/>
        <v>219</v>
      </c>
    </row>
    <row r="2373" spans="1:22" x14ac:dyDescent="0.3">
      <c r="A2373" s="28">
        <f t="shared" si="3676"/>
        <v>50220</v>
      </c>
      <c r="B2373" s="26">
        <v>10.000999999999999</v>
      </c>
      <c r="C2373" s="26">
        <v>10.007</v>
      </c>
      <c r="D2373" s="26">
        <v>0.03</v>
      </c>
      <c r="E2373" s="9">
        <v>2</v>
      </c>
      <c r="F2373" s="26">
        <v>1000000</v>
      </c>
      <c r="G2373" s="27">
        <v>10.003</v>
      </c>
      <c r="H2373" s="27">
        <v>10.007999999999999</v>
      </c>
      <c r="J2373" s="28" t="str">
        <f t="shared" ref="J2373" si="3731">CONCATENATE(K2370,3)</f>
        <v>53</v>
      </c>
      <c r="K2373" s="22">
        <v>0.9999999999725282</v>
      </c>
      <c r="L2373" s="22">
        <v>3.5933498981322032E-4</v>
      </c>
      <c r="M2373" s="22" t="e">
        <v>#N/A</v>
      </c>
      <c r="N2373" s="22" t="e">
        <v>#N/A</v>
      </c>
      <c r="O2373" s="17"/>
      <c r="P2373" s="17"/>
      <c r="Q2373" s="17"/>
      <c r="R2373" s="17"/>
      <c r="S2373" s="17"/>
      <c r="U2373" s="28">
        <f t="shared" si="3665"/>
        <v>50</v>
      </c>
      <c r="V2373" s="28">
        <f t="shared" si="3666"/>
        <v>220</v>
      </c>
    </row>
    <row r="2374" spans="1:22" x14ac:dyDescent="0.3">
      <c r="A2374" s="28">
        <f t="shared" si="3676"/>
        <v>50221</v>
      </c>
      <c r="B2374" s="26">
        <v>40</v>
      </c>
      <c r="C2374" s="26">
        <v>40.003999999999998</v>
      </c>
      <c r="D2374" s="26">
        <v>0.03</v>
      </c>
      <c r="E2374" s="9">
        <v>2</v>
      </c>
      <c r="F2374" s="26">
        <v>1000000</v>
      </c>
      <c r="G2374" s="27">
        <v>39.997</v>
      </c>
      <c r="H2374" s="27">
        <v>40.003</v>
      </c>
      <c r="J2374" s="17"/>
      <c r="K2374" s="17">
        <v>6</v>
      </c>
      <c r="L2374" s="17">
        <v>6</v>
      </c>
      <c r="M2374" s="17">
        <v>6</v>
      </c>
      <c r="N2374" s="17">
        <v>6</v>
      </c>
      <c r="O2374" s="17">
        <v>6</v>
      </c>
      <c r="P2374" s="17"/>
      <c r="Q2374" s="17"/>
      <c r="R2374" s="17"/>
      <c r="S2374" s="17"/>
      <c r="U2374" s="28">
        <f t="shared" si="3665"/>
        <v>50</v>
      </c>
      <c r="V2374" s="28">
        <f t="shared" si="3666"/>
        <v>221</v>
      </c>
    </row>
    <row r="2375" spans="1:22" x14ac:dyDescent="0.3">
      <c r="A2375" s="28">
        <f t="shared" si="3676"/>
        <v>50222</v>
      </c>
      <c r="B2375" s="26">
        <v>99.998999999999995</v>
      </c>
      <c r="C2375" s="26">
        <v>99.989000000000004</v>
      </c>
      <c r="D2375" s="26">
        <v>0.03</v>
      </c>
      <c r="E2375" s="9">
        <v>2</v>
      </c>
      <c r="F2375" s="26">
        <v>1000000</v>
      </c>
      <c r="G2375" s="27">
        <v>100.01</v>
      </c>
      <c r="H2375" s="27">
        <v>99.998999999999995</v>
      </c>
      <c r="J2375" s="28" t="str">
        <f t="shared" ref="J2375" si="3732">CONCATENATE(K2374,1)</f>
        <v>61</v>
      </c>
      <c r="K2375" s="22">
        <f t="array" ref="K2375:O2377">LINEST(B2370:B2375,C2370:C2375^{1,2,3,4},TRUE,TRUE)</f>
        <v>-5.2820109450718069E-10</v>
      </c>
      <c r="L2375" s="22">
        <v>5.5384629883174189E-8</v>
      </c>
      <c r="M2375" s="22">
        <v>2.738072812065162E-6</v>
      </c>
      <c r="N2375" s="22">
        <v>0.9998446480125992</v>
      </c>
      <c r="O2375" s="22">
        <v>-4.4086729864707269E-3</v>
      </c>
      <c r="P2375" s="17"/>
      <c r="Q2375" s="17"/>
      <c r="R2375" s="17"/>
      <c r="S2375" s="17"/>
      <c r="U2375" s="28">
        <f t="shared" si="3665"/>
        <v>50</v>
      </c>
      <c r="V2375" s="28">
        <f t="shared" si="3666"/>
        <v>222</v>
      </c>
    </row>
    <row r="2376" spans="1:22" x14ac:dyDescent="0.3">
      <c r="A2376" s="28">
        <f t="shared" si="3676"/>
        <v>50223</v>
      </c>
      <c r="B2376" s="26">
        <v>157</v>
      </c>
      <c r="C2376" s="26">
        <v>156.99199999999999</v>
      </c>
      <c r="D2376" s="26">
        <v>0.05</v>
      </c>
      <c r="E2376" s="9">
        <v>2</v>
      </c>
      <c r="F2376" s="26">
        <v>1000000</v>
      </c>
      <c r="G2376" s="27">
        <v>157.001</v>
      </c>
      <c r="H2376" s="27">
        <v>156.99199999999999</v>
      </c>
      <c r="J2376" s="28" t="str">
        <f t="shared" ref="J2376" si="3733">CONCATENATE(K2374,2)</f>
        <v>62</v>
      </c>
      <c r="K2376" s="22">
        <v>1.3037093220667804E-10</v>
      </c>
      <c r="L2376" s="22">
        <v>1.059735017405922E-8</v>
      </c>
      <c r="M2376" s="22">
        <v>5.4044480939790968E-7</v>
      </c>
      <c r="N2376" s="22">
        <v>2.2010180535097774E-5</v>
      </c>
      <c r="O2376" s="22">
        <v>3.8266448120915212E-4</v>
      </c>
      <c r="P2376" s="17"/>
      <c r="Q2376" s="17"/>
      <c r="R2376" s="17"/>
      <c r="S2376" s="17"/>
      <c r="U2376" s="28">
        <f t="shared" si="3665"/>
        <v>50</v>
      </c>
      <c r="V2376" s="28">
        <f t="shared" si="3666"/>
        <v>223</v>
      </c>
    </row>
    <row r="2377" spans="1:22" x14ac:dyDescent="0.3">
      <c r="A2377" s="28">
        <f t="shared" si="3676"/>
        <v>50224</v>
      </c>
      <c r="B2377" s="26"/>
      <c r="C2377" s="26"/>
      <c r="D2377" s="26"/>
      <c r="E2377" s="9"/>
      <c r="F2377" s="26"/>
      <c r="G2377" s="27"/>
      <c r="H2377" s="27"/>
      <c r="J2377" s="28" t="str">
        <f t="shared" ref="J2377" si="3734">CONCATENATE(K2374,3)</f>
        <v>63</v>
      </c>
      <c r="K2377" s="22">
        <v>0.99999999997738276</v>
      </c>
      <c r="L2377" s="22">
        <v>5.6044347649120141E-4</v>
      </c>
      <c r="M2377" s="22" t="e">
        <v>#N/A</v>
      </c>
      <c r="N2377" s="22" t="e">
        <v>#N/A</v>
      </c>
      <c r="O2377" s="22" t="e">
        <v>#N/A</v>
      </c>
      <c r="P2377" s="17"/>
      <c r="Q2377" s="17"/>
      <c r="R2377" s="17"/>
      <c r="S2377" s="17"/>
      <c r="U2377" s="28">
        <f t="shared" si="3665"/>
        <v>50</v>
      </c>
      <c r="V2377" s="28">
        <f t="shared" si="3666"/>
        <v>224</v>
      </c>
    </row>
    <row r="2378" spans="1:22" x14ac:dyDescent="0.3">
      <c r="A2378" s="28">
        <f t="shared" si="3676"/>
        <v>50225</v>
      </c>
      <c r="B2378" s="26"/>
      <c r="C2378" s="26"/>
      <c r="D2378" s="26"/>
      <c r="E2378" s="9"/>
      <c r="F2378" s="26"/>
      <c r="G2378" s="27"/>
      <c r="H2378" s="27"/>
      <c r="J2378" s="17"/>
      <c r="K2378" s="17">
        <v>7</v>
      </c>
      <c r="L2378" s="17">
        <v>7</v>
      </c>
      <c r="M2378" s="17">
        <v>7</v>
      </c>
      <c r="N2378" s="17">
        <v>7</v>
      </c>
      <c r="O2378" s="17">
        <v>7</v>
      </c>
      <c r="P2378" s="17">
        <v>7</v>
      </c>
      <c r="Q2378" s="17"/>
      <c r="R2378" s="17"/>
      <c r="S2378" s="17"/>
      <c r="U2378" s="28">
        <f t="shared" si="3665"/>
        <v>50</v>
      </c>
      <c r="V2378" s="28">
        <f t="shared" si="3666"/>
        <v>225</v>
      </c>
    </row>
    <row r="2379" spans="1:22" x14ac:dyDescent="0.3">
      <c r="A2379" s="28">
        <f t="shared" si="3676"/>
        <v>50226</v>
      </c>
      <c r="B2379" s="26"/>
      <c r="C2379" s="26"/>
      <c r="D2379" s="26"/>
      <c r="E2379" s="9"/>
      <c r="F2379" s="26"/>
      <c r="G2379" s="27"/>
      <c r="H2379" s="27"/>
      <c r="J2379" s="28" t="str">
        <f t="shared" ref="J2379" si="3735">CONCATENATE(K2378,1)</f>
        <v>71</v>
      </c>
      <c r="K2379" s="22">
        <f t="array" ref="K2379:P2381">LINEST(B2370:B2376,C2370:C2376^{1,2,3,4,5},TRUE,TRUE)</f>
        <v>1.9539421437394654E-12</v>
      </c>
      <c r="L2379" s="22">
        <v>-6.603597612334712E-10</v>
      </c>
      <c r="M2379" s="22">
        <v>4.5493816987768065E-8</v>
      </c>
      <c r="N2379" s="22">
        <v>3.0116821298574957E-6</v>
      </c>
      <c r="O2379" s="22">
        <v>0.99985343512341907</v>
      </c>
      <c r="P2379" s="22">
        <v>-4.4497444626772735E-3</v>
      </c>
      <c r="Q2379" s="17"/>
      <c r="R2379" s="17"/>
      <c r="S2379" s="17"/>
      <c r="U2379" s="28">
        <f t="shared" si="3665"/>
        <v>50</v>
      </c>
      <c r="V2379" s="28">
        <f t="shared" si="3666"/>
        <v>226</v>
      </c>
    </row>
    <row r="2380" spans="1:22" x14ac:dyDescent="0.3">
      <c r="A2380" s="28">
        <f t="shared" si="3676"/>
        <v>50227</v>
      </c>
      <c r="B2380" s="2">
        <f t="shared" ref="B2380" si="3736">COUNT(B2370:B2379)-2</f>
        <v>5</v>
      </c>
      <c r="J2380" s="28" t="str">
        <f t="shared" ref="J2380" si="3737">CONCATENATE(K2378,2)</f>
        <v>72</v>
      </c>
      <c r="K2380" s="22">
        <v>9.4029127927741855E-13</v>
      </c>
      <c r="L2380" s="22">
        <v>2.1363862575144292E-10</v>
      </c>
      <c r="M2380" s="22">
        <v>8.2232262682037277E-9</v>
      </c>
      <c r="N2380" s="22">
        <v>7.4939382334534318E-7</v>
      </c>
      <c r="O2380" s="22">
        <v>2.2285059757903586E-5</v>
      </c>
      <c r="P2380" s="22">
        <v>4.443759834866793E-4</v>
      </c>
      <c r="Q2380" s="17"/>
      <c r="R2380" s="17"/>
      <c r="S2380" s="17"/>
      <c r="U2380" s="28">
        <f t="shared" si="3665"/>
        <v>50</v>
      </c>
      <c r="V2380" s="28">
        <f t="shared" si="3666"/>
        <v>227</v>
      </c>
    </row>
    <row r="2381" spans="1:22" x14ac:dyDescent="0.3">
      <c r="A2381" s="28">
        <f t="shared" si="3676"/>
        <v>50228</v>
      </c>
      <c r="J2381" s="28" t="str">
        <f t="shared" ref="J2381" si="3738">CONCATENATE(K2378,3)</f>
        <v>73</v>
      </c>
      <c r="K2381" s="22">
        <v>0.99999999998740241</v>
      </c>
      <c r="L2381" s="22">
        <v>6.3278394842214425E-4</v>
      </c>
      <c r="M2381" s="22" t="e">
        <v>#N/A</v>
      </c>
      <c r="N2381" s="22" t="e">
        <v>#N/A</v>
      </c>
      <c r="O2381" s="22" t="e">
        <v>#N/A</v>
      </c>
      <c r="P2381" s="22" t="e">
        <v>#N/A</v>
      </c>
      <c r="Q2381" s="17"/>
      <c r="R2381" s="17"/>
      <c r="S2381" s="17"/>
      <c r="U2381" s="28">
        <f t="shared" si="3665"/>
        <v>50</v>
      </c>
      <c r="V2381" s="28">
        <f t="shared" si="3666"/>
        <v>228</v>
      </c>
    </row>
    <row r="2382" spans="1:22" x14ac:dyDescent="0.3">
      <c r="A2382" s="28">
        <f t="shared" si="3676"/>
        <v>50229</v>
      </c>
      <c r="B2382" s="66" t="s">
        <v>25</v>
      </c>
      <c r="C2382" s="66"/>
      <c r="D2382" s="66"/>
      <c r="E2382" s="66"/>
      <c r="F2382" s="66"/>
      <c r="G2382" s="66"/>
      <c r="H2382" s="66"/>
      <c r="J2382" s="17"/>
      <c r="K2382" s="17">
        <v>8</v>
      </c>
      <c r="L2382" s="17">
        <v>8</v>
      </c>
      <c r="M2382" s="17">
        <v>8</v>
      </c>
      <c r="N2382" s="17">
        <v>8</v>
      </c>
      <c r="O2382" s="17">
        <v>8</v>
      </c>
      <c r="P2382" s="17">
        <v>8</v>
      </c>
      <c r="Q2382" s="17">
        <v>8</v>
      </c>
      <c r="R2382" s="17"/>
      <c r="S2382" s="17"/>
      <c r="U2382" s="28">
        <f t="shared" si="3665"/>
        <v>50</v>
      </c>
      <c r="V2382" s="28">
        <f t="shared" si="3666"/>
        <v>229</v>
      </c>
    </row>
    <row r="2383" spans="1:22" x14ac:dyDescent="0.3">
      <c r="A2383" s="28">
        <f t="shared" si="3676"/>
        <v>50230</v>
      </c>
      <c r="B2383" s="71"/>
      <c r="C2383" s="71"/>
      <c r="D2383" s="71"/>
      <c r="E2383" s="71"/>
      <c r="F2383" s="71"/>
      <c r="G2383" s="71"/>
      <c r="H2383" s="71"/>
      <c r="J2383" s="28" t="str">
        <f t="shared" ref="J2383" si="3739">CONCATENATE(K2382,1)</f>
        <v>81</v>
      </c>
      <c r="K2383" s="22" t="e">
        <f t="array" ref="K2383:Q2385">LINEST(B2370:B2377,C2370:C2377^{1,2,3,4,5,6},TRUE,TRUE)</f>
        <v>#VALUE!</v>
      </c>
      <c r="L2383" s="22" t="e">
        <v>#VALUE!</v>
      </c>
      <c r="M2383" s="22" t="e">
        <v>#VALUE!</v>
      </c>
      <c r="N2383" s="22" t="e">
        <v>#VALUE!</v>
      </c>
      <c r="O2383" s="22" t="e">
        <v>#VALUE!</v>
      </c>
      <c r="P2383" s="22" t="e">
        <v>#VALUE!</v>
      </c>
      <c r="Q2383" s="22" t="e">
        <v>#VALUE!</v>
      </c>
      <c r="R2383" s="17"/>
      <c r="S2383" s="17"/>
      <c r="U2383" s="28">
        <f t="shared" si="3665"/>
        <v>50</v>
      </c>
      <c r="V2383" s="28">
        <f t="shared" si="3666"/>
        <v>230</v>
      </c>
    </row>
    <row r="2384" spans="1:22" x14ac:dyDescent="0.3">
      <c r="A2384" s="28">
        <f t="shared" si="3676"/>
        <v>50231</v>
      </c>
      <c r="B2384" s="71"/>
      <c r="C2384" s="71"/>
      <c r="D2384" s="71"/>
      <c r="E2384" s="71"/>
      <c r="F2384" s="71"/>
      <c r="G2384" s="71"/>
      <c r="H2384" s="71"/>
      <c r="J2384" s="28" t="str">
        <f t="shared" ref="J2384" si="3740">CONCATENATE(K2382,2)</f>
        <v>82</v>
      </c>
      <c r="K2384" s="22" t="e">
        <v>#VALUE!</v>
      </c>
      <c r="L2384" s="22" t="e">
        <v>#VALUE!</v>
      </c>
      <c r="M2384" s="22" t="e">
        <v>#VALUE!</v>
      </c>
      <c r="N2384" s="22" t="e">
        <v>#VALUE!</v>
      </c>
      <c r="O2384" s="22" t="e">
        <v>#VALUE!</v>
      </c>
      <c r="P2384" s="22" t="e">
        <v>#VALUE!</v>
      </c>
      <c r="Q2384" s="22" t="e">
        <v>#VALUE!</v>
      </c>
      <c r="R2384" s="17"/>
      <c r="S2384" s="17"/>
      <c r="U2384" s="28">
        <f t="shared" si="3665"/>
        <v>50</v>
      </c>
      <c r="V2384" s="28">
        <f t="shared" si="3666"/>
        <v>231</v>
      </c>
    </row>
    <row r="2385" spans="1:22" x14ac:dyDescent="0.3">
      <c r="A2385" s="28">
        <f t="shared" si="3676"/>
        <v>50232</v>
      </c>
      <c r="J2385" s="28" t="str">
        <f t="shared" ref="J2385" si="3741">CONCATENATE(K2382,3)</f>
        <v>83</v>
      </c>
      <c r="K2385" s="22" t="e">
        <v>#VALUE!</v>
      </c>
      <c r="L2385" s="22" t="e">
        <v>#VALUE!</v>
      </c>
      <c r="M2385" s="22" t="e">
        <v>#VALUE!</v>
      </c>
      <c r="N2385" s="22" t="e">
        <v>#VALUE!</v>
      </c>
      <c r="O2385" s="22" t="e">
        <v>#VALUE!</v>
      </c>
      <c r="P2385" s="22" t="e">
        <v>#VALUE!</v>
      </c>
      <c r="Q2385" s="22" t="e">
        <v>#VALUE!</v>
      </c>
      <c r="R2385" s="17"/>
      <c r="S2385" s="17"/>
      <c r="U2385" s="28">
        <f t="shared" si="3665"/>
        <v>50</v>
      </c>
      <c r="V2385" s="28">
        <f t="shared" si="3666"/>
        <v>232</v>
      </c>
    </row>
    <row r="2386" spans="1:22" ht="15" customHeight="1" x14ac:dyDescent="0.3">
      <c r="A2386" s="28">
        <f t="shared" si="3676"/>
        <v>50233</v>
      </c>
      <c r="B2386" s="66" t="s">
        <v>52</v>
      </c>
      <c r="C2386" s="66"/>
      <c r="D2386" s="66"/>
      <c r="E2386" s="10">
        <f>IF(D2356="","",MAX(E2387,E2388))</f>
        <v>5.000000000002558E-3</v>
      </c>
      <c r="J2386" s="17"/>
      <c r="K2386" s="17">
        <v>9</v>
      </c>
      <c r="L2386" s="17">
        <v>9</v>
      </c>
      <c r="M2386" s="17">
        <v>9</v>
      </c>
      <c r="N2386" s="17">
        <v>9</v>
      </c>
      <c r="O2386" s="17">
        <v>9</v>
      </c>
      <c r="P2386" s="17">
        <v>9</v>
      </c>
      <c r="Q2386" s="17">
        <v>9</v>
      </c>
      <c r="R2386" s="17">
        <v>9</v>
      </c>
      <c r="S2386" s="17"/>
      <c r="U2386" s="28">
        <f t="shared" si="3665"/>
        <v>50</v>
      </c>
      <c r="V2386" s="28">
        <f t="shared" si="3666"/>
        <v>233</v>
      </c>
    </row>
    <row r="2387" spans="1:22" x14ac:dyDescent="0.3">
      <c r="A2387" s="28">
        <f t="shared" si="3676"/>
        <v>50234</v>
      </c>
      <c r="B2387" s="2" t="s">
        <v>26</v>
      </c>
      <c r="C2387" s="2" t="s">
        <v>27</v>
      </c>
      <c r="D2387" s="2" t="s">
        <v>28</v>
      </c>
      <c r="E2387" s="11">
        <f>ABS(MIN(D2388:D2397))</f>
        <v>5.000000000002558E-3</v>
      </c>
      <c r="G2387" s="2" t="s">
        <v>230</v>
      </c>
      <c r="J2387" s="28" t="str">
        <f t="shared" ref="J2387" si="3742">CONCATENATE(K2386,1)</f>
        <v>91</v>
      </c>
      <c r="K2387" s="22" t="e">
        <f t="array" ref="K2387:R2389">LINEST(B2370:B2378,C2370:C2378^{1,2,3,4,5,6,7},TRUE,TRUE)</f>
        <v>#VALUE!</v>
      </c>
      <c r="L2387" s="22" t="e">
        <v>#VALUE!</v>
      </c>
      <c r="M2387" s="22" t="e">
        <v>#VALUE!</v>
      </c>
      <c r="N2387" s="22" t="e">
        <v>#VALUE!</v>
      </c>
      <c r="O2387" s="22" t="e">
        <v>#VALUE!</v>
      </c>
      <c r="P2387" s="22" t="e">
        <v>#VALUE!</v>
      </c>
      <c r="Q2387" s="22" t="e">
        <v>#VALUE!</v>
      </c>
      <c r="R2387" s="22" t="e">
        <v>#VALUE!</v>
      </c>
      <c r="S2387" s="17"/>
      <c r="U2387" s="28">
        <f t="shared" si="3665"/>
        <v>50</v>
      </c>
      <c r="V2387" s="28">
        <f t="shared" si="3666"/>
        <v>234</v>
      </c>
    </row>
    <row r="2388" spans="1:22" x14ac:dyDescent="0.3">
      <c r="A2388" s="28">
        <f t="shared" si="3676"/>
        <v>50235</v>
      </c>
      <c r="B2388" s="7">
        <f t="shared" ref="B2388:B2397" si="3743">C2370-B2370</f>
        <v>0</v>
      </c>
      <c r="C2388" s="7">
        <f t="shared" ref="C2388:C2397" si="3744">H2370-G2370</f>
        <v>-5.000000000002558E-3</v>
      </c>
      <c r="D2388" s="7">
        <f>C2388-B2388</f>
        <v>-5.000000000002558E-3</v>
      </c>
      <c r="E2388" s="11">
        <f>ABS(MAX(D2388:D2397))</f>
        <v>2.0000000000024443E-3</v>
      </c>
      <c r="F2388" s="13"/>
      <c r="G2388" s="2">
        <f>IF(D2370="","",D2370/E2370)</f>
        <v>3.5000000000000003E-2</v>
      </c>
      <c r="H2388" s="13"/>
      <c r="J2388" s="28" t="str">
        <f t="shared" ref="J2388" si="3745">CONCATENATE(K2386,2)</f>
        <v>92</v>
      </c>
      <c r="K2388" s="22" t="e">
        <v>#VALUE!</v>
      </c>
      <c r="L2388" s="22" t="e">
        <v>#VALUE!</v>
      </c>
      <c r="M2388" s="22" t="e">
        <v>#VALUE!</v>
      </c>
      <c r="N2388" s="22" t="e">
        <v>#VALUE!</v>
      </c>
      <c r="O2388" s="22" t="e">
        <v>#VALUE!</v>
      </c>
      <c r="P2388" s="22" t="e">
        <v>#VALUE!</v>
      </c>
      <c r="Q2388" s="22" t="e">
        <v>#VALUE!</v>
      </c>
      <c r="R2388" s="22" t="e">
        <v>#VALUE!</v>
      </c>
      <c r="S2388" s="17"/>
      <c r="U2388" s="28">
        <f t="shared" si="3665"/>
        <v>50</v>
      </c>
      <c r="V2388" s="28">
        <f t="shared" si="3666"/>
        <v>235</v>
      </c>
    </row>
    <row r="2389" spans="1:22" x14ac:dyDescent="0.3">
      <c r="A2389" s="28">
        <f t="shared" si="3676"/>
        <v>50236</v>
      </c>
      <c r="B2389" s="7">
        <f t="shared" si="3743"/>
        <v>0</v>
      </c>
      <c r="C2389" s="7">
        <f t="shared" si="3744"/>
        <v>-3.0000000000001137E-3</v>
      </c>
      <c r="D2389" s="7">
        <f t="shared" ref="D2389:D2397" si="3746">C2389-B2389</f>
        <v>-3.0000000000001137E-3</v>
      </c>
      <c r="E2389" s="12" t="s">
        <v>34</v>
      </c>
      <c r="G2389" s="2">
        <f t="shared" ref="G2389:G2397" si="3747">IF(D2371="","",D2371/E2371)</f>
        <v>1.4999999999999999E-2</v>
      </c>
      <c r="H2389" s="13"/>
      <c r="J2389" s="28" t="str">
        <f t="shared" ref="J2389" si="3748">CONCATENATE(K2386,3)</f>
        <v>93</v>
      </c>
      <c r="K2389" s="22" t="e">
        <v>#VALUE!</v>
      </c>
      <c r="L2389" s="22" t="e">
        <v>#VALUE!</v>
      </c>
      <c r="M2389" s="22" t="e">
        <v>#VALUE!</v>
      </c>
      <c r="N2389" s="22" t="e">
        <v>#VALUE!</v>
      </c>
      <c r="O2389" s="22" t="e">
        <v>#VALUE!</v>
      </c>
      <c r="P2389" s="22" t="e">
        <v>#VALUE!</v>
      </c>
      <c r="Q2389" s="22" t="e">
        <v>#VALUE!</v>
      </c>
      <c r="R2389" s="22" t="e">
        <v>#VALUE!</v>
      </c>
      <c r="S2389" s="17"/>
      <c r="U2389" s="28">
        <f t="shared" si="3665"/>
        <v>50</v>
      </c>
      <c r="V2389" s="28">
        <f t="shared" si="3666"/>
        <v>236</v>
      </c>
    </row>
    <row r="2390" spans="1:22" x14ac:dyDescent="0.3">
      <c r="A2390" s="28">
        <f t="shared" si="3676"/>
        <v>50237</v>
      </c>
      <c r="B2390" s="7">
        <f t="shared" si="3743"/>
        <v>4.0000000000000001E-3</v>
      </c>
      <c r="C2390" s="7">
        <f t="shared" si="3744"/>
        <v>4.0000000000000001E-3</v>
      </c>
      <c r="D2390" s="7">
        <f t="shared" si="3746"/>
        <v>0</v>
      </c>
      <c r="E2390" s="10">
        <f>IF(D2356="","",MAX(E2391,E2392))</f>
        <v>9.9999999999909051E-3</v>
      </c>
      <c r="G2390" s="2">
        <f t="shared" si="3747"/>
        <v>1.4999999999999999E-2</v>
      </c>
      <c r="H2390" s="13"/>
      <c r="J2390" s="17"/>
      <c r="K2390" s="17">
        <v>10</v>
      </c>
      <c r="L2390" s="17">
        <v>10</v>
      </c>
      <c r="M2390" s="17">
        <v>10</v>
      </c>
      <c r="N2390" s="17">
        <v>10</v>
      </c>
      <c r="O2390" s="17">
        <v>10</v>
      </c>
      <c r="P2390" s="17">
        <v>10</v>
      </c>
      <c r="Q2390" s="17">
        <v>10</v>
      </c>
      <c r="R2390" s="17">
        <v>10</v>
      </c>
      <c r="S2390" s="17">
        <v>10</v>
      </c>
      <c r="U2390" s="28">
        <f t="shared" si="3665"/>
        <v>50</v>
      </c>
      <c r="V2390" s="28">
        <f t="shared" si="3666"/>
        <v>237</v>
      </c>
    </row>
    <row r="2391" spans="1:22" x14ac:dyDescent="0.3">
      <c r="A2391" s="28">
        <f t="shared" si="3676"/>
        <v>50238</v>
      </c>
      <c r="B2391" s="7">
        <f t="shared" si="3743"/>
        <v>6.0000000000002274E-3</v>
      </c>
      <c r="C2391" s="7">
        <f t="shared" si="3744"/>
        <v>4.9999999999990052E-3</v>
      </c>
      <c r="D2391" s="7">
        <f t="shared" si="3746"/>
        <v>-1.0000000000012221E-3</v>
      </c>
      <c r="E2391" s="11">
        <f>ABS(MIN(B2388:B2397))</f>
        <v>9.9999999999909051E-3</v>
      </c>
      <c r="G2391" s="2">
        <f t="shared" si="3747"/>
        <v>1.4999999999999999E-2</v>
      </c>
      <c r="H2391" s="13"/>
      <c r="J2391" s="28" t="str">
        <f t="shared" ref="J2391" si="3749">CONCATENATE(K2390,1)</f>
        <v>101</v>
      </c>
      <c r="K2391" s="22" t="e">
        <f t="array" ref="K2391:S2393">LINEST(B2370:B2379,C2370:C2379^{1,2,3,4,5,6,7,8},TRUE,TRUE)</f>
        <v>#VALUE!</v>
      </c>
      <c r="L2391" s="22" t="e">
        <v>#VALUE!</v>
      </c>
      <c r="M2391" s="22" t="e">
        <v>#VALUE!</v>
      </c>
      <c r="N2391" s="22" t="e">
        <v>#VALUE!</v>
      </c>
      <c r="O2391" s="22" t="e">
        <v>#VALUE!</v>
      </c>
      <c r="P2391" s="22" t="e">
        <v>#VALUE!</v>
      </c>
      <c r="Q2391" s="22" t="e">
        <v>#VALUE!</v>
      </c>
      <c r="R2391" s="22" t="e">
        <v>#VALUE!</v>
      </c>
      <c r="S2391" s="22" t="e">
        <v>#VALUE!</v>
      </c>
      <c r="U2391" s="28">
        <f t="shared" si="3665"/>
        <v>50</v>
      </c>
      <c r="V2391" s="28">
        <f t="shared" si="3666"/>
        <v>238</v>
      </c>
    </row>
    <row r="2392" spans="1:22" x14ac:dyDescent="0.3">
      <c r="A2392" s="28">
        <f t="shared" si="3676"/>
        <v>50239</v>
      </c>
      <c r="B2392" s="7">
        <f t="shared" si="3743"/>
        <v>3.9999999999977831E-3</v>
      </c>
      <c r="C2392" s="7">
        <f t="shared" si="3744"/>
        <v>6.0000000000002274E-3</v>
      </c>
      <c r="D2392" s="7">
        <f t="shared" si="3746"/>
        <v>2.0000000000024443E-3</v>
      </c>
      <c r="E2392" s="11">
        <f>ABS(MAX(B2388:B2397))</f>
        <v>6.0000000000002274E-3</v>
      </c>
      <c r="G2392" s="2">
        <f t="shared" si="3747"/>
        <v>1.4999999999999999E-2</v>
      </c>
      <c r="H2392" s="13"/>
      <c r="J2392" s="28" t="str">
        <f t="shared" ref="J2392" si="3750">CONCATENATE(K2390,2)</f>
        <v>102</v>
      </c>
      <c r="K2392" s="22" t="e">
        <v>#VALUE!</v>
      </c>
      <c r="L2392" s="22" t="e">
        <v>#VALUE!</v>
      </c>
      <c r="M2392" s="22" t="e">
        <v>#VALUE!</v>
      </c>
      <c r="N2392" s="22" t="e">
        <v>#VALUE!</v>
      </c>
      <c r="O2392" s="22" t="e">
        <v>#VALUE!</v>
      </c>
      <c r="P2392" s="22" t="e">
        <v>#VALUE!</v>
      </c>
      <c r="Q2392" s="22" t="e">
        <v>#VALUE!</v>
      </c>
      <c r="R2392" s="22" t="e">
        <v>#VALUE!</v>
      </c>
      <c r="S2392" s="22" t="e">
        <v>#VALUE!</v>
      </c>
      <c r="U2392" s="28">
        <f t="shared" si="3665"/>
        <v>50</v>
      </c>
      <c r="V2392" s="28">
        <f t="shared" si="3666"/>
        <v>239</v>
      </c>
    </row>
    <row r="2393" spans="1:22" x14ac:dyDescent="0.3">
      <c r="A2393" s="28">
        <f t="shared" si="3676"/>
        <v>50240</v>
      </c>
      <c r="B2393" s="7">
        <f t="shared" si="3743"/>
        <v>-9.9999999999909051E-3</v>
      </c>
      <c r="C2393" s="7">
        <f t="shared" si="3744"/>
        <v>-1.1000000000009891E-2</v>
      </c>
      <c r="D2393" s="7">
        <f t="shared" si="3746"/>
        <v>-1.0000000000189857E-3</v>
      </c>
      <c r="E2393" s="12" t="s">
        <v>231</v>
      </c>
      <c r="G2393" s="2">
        <f t="shared" si="3747"/>
        <v>1.4999999999999999E-2</v>
      </c>
      <c r="H2393" s="13"/>
      <c r="J2393" s="28" t="str">
        <f t="shared" ref="J2393" si="3751">CONCATENATE(K2390,3)</f>
        <v>103</v>
      </c>
      <c r="K2393" s="22" t="e">
        <v>#VALUE!</v>
      </c>
      <c r="L2393" s="22" t="e">
        <v>#VALUE!</v>
      </c>
      <c r="M2393" s="22" t="e">
        <v>#VALUE!</v>
      </c>
      <c r="N2393" s="22" t="e">
        <v>#VALUE!</v>
      </c>
      <c r="O2393" s="22" t="e">
        <v>#VALUE!</v>
      </c>
      <c r="P2393" s="22" t="e">
        <v>#VALUE!</v>
      </c>
      <c r="Q2393" s="22" t="e">
        <v>#VALUE!</v>
      </c>
      <c r="R2393" s="22" t="e">
        <v>#VALUE!</v>
      </c>
      <c r="S2393" s="22" t="e">
        <v>#VALUE!</v>
      </c>
      <c r="U2393" s="28">
        <f t="shared" si="3665"/>
        <v>50</v>
      </c>
      <c r="V2393" s="28">
        <f t="shared" si="3666"/>
        <v>240</v>
      </c>
    </row>
    <row r="2394" spans="1:22" x14ac:dyDescent="0.3">
      <c r="A2394" s="28">
        <f t="shared" si="3676"/>
        <v>50241</v>
      </c>
      <c r="B2394" s="7">
        <f t="shared" si="3743"/>
        <v>-8.0000000000097771E-3</v>
      </c>
      <c r="C2394" s="7">
        <f t="shared" si="3744"/>
        <v>-9.0000000000145519E-3</v>
      </c>
      <c r="D2394" s="7">
        <f t="shared" si="3746"/>
        <v>-1.0000000000047748E-3</v>
      </c>
      <c r="E2394" s="10">
        <f>IF(D2356="","",MAX(E2395,E2396))*2</f>
        <v>7.0000000000000007E-2</v>
      </c>
      <c r="G2394" s="2">
        <f t="shared" si="3747"/>
        <v>2.5000000000000001E-2</v>
      </c>
      <c r="H2394" s="13"/>
      <c r="U2394" s="28">
        <f t="shared" si="3665"/>
        <v>50</v>
      </c>
      <c r="V2394" s="28">
        <f t="shared" si="3666"/>
        <v>241</v>
      </c>
    </row>
    <row r="2395" spans="1:22" x14ac:dyDescent="0.3">
      <c r="A2395" s="28">
        <f t="shared" si="3676"/>
        <v>50242</v>
      </c>
      <c r="B2395" s="7">
        <f t="shared" si="3743"/>
        <v>0</v>
      </c>
      <c r="C2395" s="7">
        <f t="shared" si="3744"/>
        <v>0</v>
      </c>
      <c r="D2395" s="7">
        <f t="shared" si="3746"/>
        <v>0</v>
      </c>
      <c r="E2395" s="11">
        <f>ABS(MIN(G2388:G2397))</f>
        <v>1.4999999999999999E-2</v>
      </c>
      <c r="G2395" s="2" t="str">
        <f t="shared" si="3747"/>
        <v/>
      </c>
      <c r="U2395" s="28">
        <f t="shared" si="3665"/>
        <v>50</v>
      </c>
      <c r="V2395" s="28">
        <f t="shared" si="3666"/>
        <v>242</v>
      </c>
    </row>
    <row r="2396" spans="1:22" x14ac:dyDescent="0.3">
      <c r="A2396" s="28">
        <f t="shared" si="3676"/>
        <v>50243</v>
      </c>
      <c r="B2396" s="7">
        <f t="shared" si="3743"/>
        <v>0</v>
      </c>
      <c r="C2396" s="7">
        <f t="shared" si="3744"/>
        <v>0</v>
      </c>
      <c r="D2396" s="7">
        <f t="shared" si="3746"/>
        <v>0</v>
      </c>
      <c r="E2396" s="11">
        <f>ABS(MAX(G2388:G2397))</f>
        <v>3.5000000000000003E-2</v>
      </c>
      <c r="G2396" s="2" t="str">
        <f t="shared" si="3747"/>
        <v/>
      </c>
      <c r="U2396" s="28">
        <f t="shared" si="3665"/>
        <v>50</v>
      </c>
      <c r="V2396" s="28">
        <f t="shared" si="3666"/>
        <v>243</v>
      </c>
    </row>
    <row r="2397" spans="1:22" x14ac:dyDescent="0.3">
      <c r="A2397" s="28">
        <f t="shared" si="3676"/>
        <v>50244</v>
      </c>
      <c r="B2397" s="7">
        <f t="shared" si="3743"/>
        <v>0</v>
      </c>
      <c r="C2397" s="7">
        <f t="shared" si="3744"/>
        <v>0</v>
      </c>
      <c r="D2397" s="7">
        <f t="shared" si="3746"/>
        <v>0</v>
      </c>
      <c r="F2397" s="13"/>
      <c r="G2397" s="2" t="str">
        <f t="shared" si="3747"/>
        <v/>
      </c>
      <c r="U2397" s="28">
        <f t="shared" si="3665"/>
        <v>50</v>
      </c>
      <c r="V2397" s="28">
        <f t="shared" si="3666"/>
        <v>244</v>
      </c>
    </row>
    <row r="2398" spans="1:22" x14ac:dyDescent="0.3">
      <c r="A2398" s="28">
        <f t="shared" si="3676"/>
        <v>50245</v>
      </c>
      <c r="F2398" s="13"/>
      <c r="U2398" s="28">
        <f t="shared" si="3665"/>
        <v>50</v>
      </c>
      <c r="V2398" s="28">
        <f t="shared" si="3666"/>
        <v>245</v>
      </c>
    </row>
    <row r="2399" spans="1:22" x14ac:dyDescent="0.3">
      <c r="A2399" s="28">
        <f t="shared" si="3676"/>
        <v>50246</v>
      </c>
      <c r="F2399" s="13"/>
      <c r="U2399" s="28">
        <f t="shared" si="3665"/>
        <v>50</v>
      </c>
      <c r="V2399" s="28">
        <f t="shared" si="3666"/>
        <v>246</v>
      </c>
    </row>
    <row r="2400" spans="1:22" x14ac:dyDescent="0.3">
      <c r="A2400" s="28">
        <f t="shared" si="3676"/>
        <v>50247</v>
      </c>
      <c r="F2400" s="13"/>
      <c r="U2400" s="28">
        <f t="shared" si="3665"/>
        <v>50</v>
      </c>
      <c r="V2400" s="28">
        <f t="shared" si="3666"/>
        <v>247</v>
      </c>
    </row>
    <row r="2401" spans="1:24" s="8" customFormat="1" x14ac:dyDescent="0.3"/>
    <row r="2402" spans="1:24" x14ac:dyDescent="0.3">
      <c r="A2402" s="28">
        <f t="shared" ref="A2402:A2448" si="3752">ROUND(CONCATENATE(U2402,V2402),0)</f>
        <v>51201</v>
      </c>
      <c r="B2402" s="63" t="s">
        <v>0</v>
      </c>
      <c r="C2402" s="63"/>
      <c r="D2402" s="71"/>
      <c r="E2402" s="71"/>
      <c r="F2402" s="71"/>
      <c r="G2402" s="71"/>
      <c r="H2402" s="71"/>
      <c r="U2402" s="28">
        <f t="shared" ref="U2402" si="3753">U2400+1</f>
        <v>51</v>
      </c>
      <c r="V2402" s="28">
        <v>201</v>
      </c>
    </row>
    <row r="2403" spans="1:24" x14ac:dyDescent="0.3">
      <c r="A2403" s="28">
        <f t="shared" si="3752"/>
        <v>51202</v>
      </c>
      <c r="B2403" s="72" t="s">
        <v>70</v>
      </c>
      <c r="C2403" s="73"/>
      <c r="D2403" s="30"/>
      <c r="E2403" s="66" t="s">
        <v>71</v>
      </c>
      <c r="F2403" s="66"/>
      <c r="G2403" s="74"/>
      <c r="H2403" s="74"/>
      <c r="U2403" s="28">
        <f t="shared" ref="U2403:U2466" si="3754">U2402</f>
        <v>51</v>
      </c>
      <c r="V2403" s="28">
        <f t="shared" ref="V2403:V2466" si="3755">V2402+1</f>
        <v>202</v>
      </c>
    </row>
    <row r="2404" spans="1:24" x14ac:dyDescent="0.3">
      <c r="A2404" s="28">
        <f t="shared" si="3752"/>
        <v>51203</v>
      </c>
      <c r="B2404" s="75" t="s">
        <v>6</v>
      </c>
      <c r="C2404" s="75"/>
      <c r="D2404" s="71"/>
      <c r="E2404" s="71"/>
      <c r="F2404" s="71"/>
      <c r="G2404" s="71"/>
      <c r="H2404" s="71"/>
      <c r="U2404" s="28">
        <f t="shared" si="3754"/>
        <v>51</v>
      </c>
      <c r="V2404" s="28">
        <f t="shared" si="3755"/>
        <v>203</v>
      </c>
    </row>
    <row r="2405" spans="1:24" x14ac:dyDescent="0.3">
      <c r="A2405" s="28">
        <f t="shared" si="3752"/>
        <v>51204</v>
      </c>
      <c r="B2405" s="63" t="s">
        <v>7</v>
      </c>
      <c r="C2405" s="63"/>
      <c r="D2405" s="71"/>
      <c r="E2405" s="71"/>
      <c r="F2405" s="71"/>
      <c r="G2405" s="71"/>
      <c r="H2405" s="71"/>
      <c r="J2405" s="17"/>
      <c r="K2405" s="17" t="s">
        <v>53</v>
      </c>
      <c r="L2405" s="17" t="s">
        <v>54</v>
      </c>
      <c r="M2405" s="17" t="s">
        <v>55</v>
      </c>
      <c r="N2405" s="17" t="s">
        <v>56</v>
      </c>
      <c r="O2405" s="17" t="s">
        <v>57</v>
      </c>
      <c r="P2405" s="17" t="s">
        <v>2</v>
      </c>
      <c r="Q2405" s="17" t="s">
        <v>3</v>
      </c>
      <c r="R2405" s="17" t="s">
        <v>4</v>
      </c>
      <c r="S2405" s="17" t="s">
        <v>5</v>
      </c>
      <c r="U2405" s="28">
        <f t="shared" si="3754"/>
        <v>51</v>
      </c>
      <c r="V2405" s="28">
        <f t="shared" si="3755"/>
        <v>204</v>
      </c>
      <c r="X2405" s="1" t="s">
        <v>48</v>
      </c>
    </row>
    <row r="2406" spans="1:24" x14ac:dyDescent="0.3">
      <c r="A2406" s="28">
        <f t="shared" si="3752"/>
        <v>51205</v>
      </c>
      <c r="B2406" s="63" t="s">
        <v>9</v>
      </c>
      <c r="C2406" s="63"/>
      <c r="D2406" s="71"/>
      <c r="E2406" s="71"/>
      <c r="F2406" s="71"/>
      <c r="G2406" s="71"/>
      <c r="H2406" s="71"/>
      <c r="J2406" s="17">
        <f t="shared" ref="J2406" si="3756">COUNTA(B2418:B2427)</f>
        <v>0</v>
      </c>
      <c r="K2406" s="17">
        <f t="shared" ref="K2406" si="3757">IF(L2406-1&lt;2,0,L2406-1)</f>
        <v>0</v>
      </c>
      <c r="L2406" s="17">
        <f t="shared" ref="L2406" si="3758">IF(M2406-1&lt;2,0,M2406-1)</f>
        <v>0</v>
      </c>
      <c r="M2406" s="17">
        <f t="shared" ref="M2406" si="3759">IF(N2406-1&lt;2,0,N2406-1)</f>
        <v>0</v>
      </c>
      <c r="N2406" s="17">
        <f t="shared" ref="N2406" si="3760">IF(O2406-1&lt;2,0,O2406-1)</f>
        <v>0</v>
      </c>
      <c r="O2406" s="17">
        <f t="shared" ref="O2406" si="3761">IF(P2406-1&lt;2,0,P2406-1)</f>
        <v>0</v>
      </c>
      <c r="P2406" s="17">
        <f t="shared" ref="P2406" si="3762">IF(Q2406-1&lt;2,0,Q2406-1)</f>
        <v>0</v>
      </c>
      <c r="Q2406" s="17">
        <f t="shared" ref="Q2406" si="3763">IF(R2406-1&lt;2,0,R2406-1)</f>
        <v>0</v>
      </c>
      <c r="R2406" s="17">
        <f t="shared" ref="R2406" si="3764">IF(S2406-1&lt;2,0,S2406-1)</f>
        <v>0</v>
      </c>
      <c r="S2406" s="17">
        <f t="shared" ref="S2406" si="3765">J2406</f>
        <v>0</v>
      </c>
      <c r="U2406" s="28">
        <f t="shared" si="3754"/>
        <v>51</v>
      </c>
      <c r="V2406" s="28">
        <f t="shared" si="3755"/>
        <v>205</v>
      </c>
      <c r="X2406" s="1" t="s">
        <v>49</v>
      </c>
    </row>
    <row r="2407" spans="1:24" x14ac:dyDescent="0.3">
      <c r="A2407" s="28">
        <f t="shared" si="3752"/>
        <v>51206</v>
      </c>
      <c r="B2407" s="63" t="s">
        <v>10</v>
      </c>
      <c r="C2407" s="63"/>
      <c r="D2407" s="71"/>
      <c r="E2407" s="71"/>
      <c r="F2407" s="71"/>
      <c r="G2407" s="71"/>
      <c r="H2407" s="71"/>
      <c r="J2407" s="28" t="str">
        <f t="shared" ref="J2407" si="3766">CONCATENATE(J2406,1)</f>
        <v>01</v>
      </c>
      <c r="K2407" s="29">
        <f t="shared" ref="K2407" si="3767">IF(K2406=0,0,VLOOKUP(J2407,J2411:S2441,K2406,FALSE))</f>
        <v>0</v>
      </c>
      <c r="L2407" s="29">
        <f t="shared" ref="L2407" si="3768">IF(L2406=0,0,VLOOKUP(J2407,J2411:S2441,L2406,FALSE))</f>
        <v>0</v>
      </c>
      <c r="M2407" s="29">
        <f t="shared" ref="M2407" si="3769">IF(M2406=0,0,VLOOKUP(J2407,J2411:S2441,M2406,FALSE))</f>
        <v>0</v>
      </c>
      <c r="N2407" s="29">
        <f t="shared" ref="N2407" si="3770">IF(N2406=0,0,VLOOKUP(J2407,J2411:S2441,N2406,FALSE))</f>
        <v>0</v>
      </c>
      <c r="O2407" s="29">
        <f t="shared" ref="O2407" si="3771">IF(O2406=0,0,VLOOKUP(J2407,J2411:S2441,O2406,FALSE))</f>
        <v>0</v>
      </c>
      <c r="P2407" s="29">
        <f t="shared" ref="P2407" si="3772">IF(P2406=0,0,VLOOKUP(J2407,J2411:S2441,P2406,FALSE))</f>
        <v>0</v>
      </c>
      <c r="Q2407" s="29">
        <f t="shared" ref="Q2407" si="3773">IF(Q2406=0,0,VLOOKUP(J2407,J2411:S2441,Q2406,FALSE))</f>
        <v>0</v>
      </c>
      <c r="R2407" s="29">
        <f t="shared" ref="R2407" si="3774">IF(R2406=0,0,VLOOKUP(J2407,J2411:S2441,R2406,FALSE))</f>
        <v>0</v>
      </c>
      <c r="S2407" s="29">
        <f t="shared" ref="S2407" si="3775">IF(S2406=0,0,VLOOKUP(J2407,J2411:S2441,S2406,FALSE))</f>
        <v>0</v>
      </c>
      <c r="U2407" s="28">
        <f t="shared" si="3754"/>
        <v>51</v>
      </c>
      <c r="V2407" s="28">
        <f t="shared" si="3755"/>
        <v>206</v>
      </c>
      <c r="X2407" s="1" t="s">
        <v>50</v>
      </c>
    </row>
    <row r="2408" spans="1:24" x14ac:dyDescent="0.3">
      <c r="A2408" s="28">
        <f t="shared" si="3752"/>
        <v>51207</v>
      </c>
      <c r="B2408" s="63" t="s">
        <v>11</v>
      </c>
      <c r="C2408" s="63"/>
      <c r="D2408" s="64"/>
      <c r="E2408" s="64"/>
      <c r="F2408" s="64"/>
      <c r="G2408" s="64"/>
      <c r="H2408" s="64"/>
      <c r="J2408" s="28" t="str">
        <f t="shared" ref="J2408" si="3776">CONCATENATE(J2406,2)</f>
        <v>02</v>
      </c>
      <c r="K2408" s="22">
        <f t="shared" ref="K2408" si="3777">IF(K2406=0,0,VLOOKUP(J2408,J2411:S2441,K2406,FALSE))</f>
        <v>0</v>
      </c>
      <c r="L2408" s="22">
        <f t="shared" ref="L2408" si="3778">IF(L2406=0,0,VLOOKUP(J2408,J2411:S2441,L2406,FALSE))</f>
        <v>0</v>
      </c>
      <c r="M2408" s="22">
        <f t="shared" ref="M2408" si="3779">IF(M2406=0,0,VLOOKUP(J2408,J2411:S2441,M2406,FALSE))</f>
        <v>0</v>
      </c>
      <c r="N2408" s="22">
        <f t="shared" ref="N2408" si="3780">IF(N2406=0,0,VLOOKUP(J2408,J2411:S2441,N2406,FALSE))</f>
        <v>0</v>
      </c>
      <c r="O2408" s="22">
        <f t="shared" ref="O2408" si="3781">IF(O2406=0,0,VLOOKUP(J2408,J2411:S2441,O2406,FALSE))</f>
        <v>0</v>
      </c>
      <c r="P2408" s="22">
        <f t="shared" ref="P2408" si="3782">IF(P2406=0,0,VLOOKUP(J2408,J2411:S2441,P2406,FALSE))</f>
        <v>0</v>
      </c>
      <c r="Q2408" s="22">
        <f t="shared" ref="Q2408" si="3783">IF(Q2406=0,0,VLOOKUP(J2408,J2411:S2441,Q2406,FALSE))</f>
        <v>0</v>
      </c>
      <c r="R2408" s="22">
        <f t="shared" ref="R2408" si="3784">IF(R2406=0,0,VLOOKUP(J2408,J2411:S2441,R2406,FALSE))</f>
        <v>0</v>
      </c>
      <c r="S2408" s="22">
        <f t="shared" ref="S2408" si="3785">IF(S2406=0,0,VLOOKUP(J2408,J2411:S2441,S2406,FALSE))</f>
        <v>0</v>
      </c>
      <c r="U2408" s="28">
        <f t="shared" si="3754"/>
        <v>51</v>
      </c>
      <c r="V2408" s="28">
        <f t="shared" si="3755"/>
        <v>207</v>
      </c>
    </row>
    <row r="2409" spans="1:24" x14ac:dyDescent="0.3">
      <c r="A2409" s="28">
        <f t="shared" si="3752"/>
        <v>51208</v>
      </c>
      <c r="B2409" s="63" t="s">
        <v>12</v>
      </c>
      <c r="C2409" s="63"/>
      <c r="D2409" s="65"/>
      <c r="E2409" s="65"/>
      <c r="F2409" s="65"/>
      <c r="G2409" s="65"/>
      <c r="H2409" s="65"/>
      <c r="J2409" s="28" t="str">
        <f t="shared" ref="J2409" si="3786">CONCATENATE(J2406,3)</f>
        <v>03</v>
      </c>
      <c r="K2409" s="22"/>
      <c r="L2409" s="22"/>
      <c r="M2409" s="22"/>
      <c r="N2409" s="22" t="s">
        <v>58</v>
      </c>
      <c r="O2409" s="29">
        <f t="shared" ref="O2409" si="3787">J2406-2</f>
        <v>-2</v>
      </c>
      <c r="P2409" s="22" t="s">
        <v>59</v>
      </c>
      <c r="Q2409" s="29" t="e">
        <f t="shared" ref="Q2409" si="3788">VLOOKUP(J2409,J2411:S2441,3,FALSE)</f>
        <v>#N/A</v>
      </c>
      <c r="R2409" s="22" t="s">
        <v>60</v>
      </c>
      <c r="S2409" s="22" t="e">
        <f t="shared" ref="S2409" si="3789">VLOOKUP(J2409,J2411:S2441,2,FALSE)</f>
        <v>#N/A</v>
      </c>
      <c r="U2409" s="28">
        <f t="shared" si="3754"/>
        <v>51</v>
      </c>
      <c r="V2409" s="28">
        <f t="shared" si="3755"/>
        <v>208</v>
      </c>
    </row>
    <row r="2410" spans="1:24" x14ac:dyDescent="0.3">
      <c r="A2410" s="28">
        <f t="shared" si="3752"/>
        <v>51209</v>
      </c>
      <c r="B2410" s="63" t="s">
        <v>13</v>
      </c>
      <c r="C2410" s="63"/>
      <c r="D2410" s="15"/>
      <c r="E2410" s="66" t="s">
        <v>14</v>
      </c>
      <c r="F2410" s="66"/>
      <c r="G2410" s="66"/>
      <c r="H2410" s="6" t="s">
        <v>64</v>
      </c>
      <c r="J2410" s="17"/>
      <c r="K2410" s="17">
        <v>3</v>
      </c>
      <c r="L2410" s="17">
        <v>3</v>
      </c>
      <c r="M2410" s="17"/>
      <c r="N2410" s="17"/>
      <c r="O2410" s="17"/>
      <c r="P2410" s="17"/>
      <c r="Q2410" s="17"/>
      <c r="R2410" s="17"/>
      <c r="S2410" s="17"/>
      <c r="U2410" s="28">
        <f t="shared" si="3754"/>
        <v>51</v>
      </c>
      <c r="V2410" s="28">
        <f t="shared" si="3755"/>
        <v>209</v>
      </c>
    </row>
    <row r="2411" spans="1:24" x14ac:dyDescent="0.3">
      <c r="A2411" s="28">
        <f t="shared" si="3752"/>
        <v>51210</v>
      </c>
      <c r="B2411" s="63" t="s">
        <v>15</v>
      </c>
      <c r="C2411" s="63"/>
      <c r="D2411" s="2">
        <f t="shared" ref="D2411" si="3790">MIN(B2418:B2427)</f>
        <v>0</v>
      </c>
      <c r="E2411" s="3" t="s">
        <v>16</v>
      </c>
      <c r="F2411" s="2">
        <f t="shared" ref="F2411" si="3791">MAX(B2418:B2427)</f>
        <v>0</v>
      </c>
      <c r="G2411" s="4" t="str">
        <f t="shared" ref="G2411" si="3792">IF(H2410="","",H2410)</f>
        <v>°C</v>
      </c>
      <c r="H2411" s="14"/>
      <c r="J2411" s="28" t="str">
        <f t="shared" ref="J2411" si="3793">CONCATENATE(K2410,1)</f>
        <v>31</v>
      </c>
      <c r="K2411" s="22" t="e">
        <f t="array" ref="K2411:L2413">LINEST(B2418:B2420,C2418:C2420^{1},TRUE,TRUE)</f>
        <v>#VALUE!</v>
      </c>
      <c r="L2411" s="22" t="e">
        <v>#VALUE!</v>
      </c>
      <c r="M2411" s="17"/>
      <c r="N2411" s="17"/>
      <c r="O2411" s="17"/>
      <c r="P2411" s="17"/>
      <c r="Q2411" s="17"/>
      <c r="R2411" s="17"/>
      <c r="S2411" s="17"/>
      <c r="U2411" s="28">
        <f t="shared" si="3754"/>
        <v>51</v>
      </c>
      <c r="V2411" s="28">
        <f t="shared" si="3755"/>
        <v>210</v>
      </c>
    </row>
    <row r="2412" spans="1:24" x14ac:dyDescent="0.3">
      <c r="A2412" s="28">
        <f t="shared" si="3752"/>
        <v>51211</v>
      </c>
      <c r="J2412" s="28" t="str">
        <f t="shared" ref="J2412" si="3794">CONCATENATE(K2410,2)</f>
        <v>32</v>
      </c>
      <c r="K2412" s="22" t="e">
        <v>#VALUE!</v>
      </c>
      <c r="L2412" s="22" t="e">
        <v>#VALUE!</v>
      </c>
      <c r="M2412" s="17"/>
      <c r="N2412" s="17"/>
      <c r="O2412" s="17"/>
      <c r="P2412" s="17"/>
      <c r="Q2412" s="17"/>
      <c r="R2412" s="17"/>
      <c r="S2412" s="17"/>
      <c r="U2412" s="28">
        <f t="shared" si="3754"/>
        <v>51</v>
      </c>
      <c r="V2412" s="28">
        <f t="shared" si="3755"/>
        <v>211</v>
      </c>
    </row>
    <row r="2413" spans="1:24" x14ac:dyDescent="0.3">
      <c r="A2413" s="28">
        <f t="shared" si="3752"/>
        <v>51212</v>
      </c>
      <c r="B2413" s="67" t="s">
        <v>17</v>
      </c>
      <c r="C2413" s="67"/>
      <c r="D2413" s="67"/>
      <c r="E2413" s="67"/>
      <c r="F2413" s="67"/>
      <c r="G2413" s="68" t="s">
        <v>31</v>
      </c>
      <c r="H2413" s="69"/>
      <c r="J2413" s="28" t="str">
        <f t="shared" ref="J2413" si="3795">CONCATENATE(K2410,3)</f>
        <v>33</v>
      </c>
      <c r="K2413" s="22" t="e">
        <v>#VALUE!</v>
      </c>
      <c r="L2413" s="22" t="e">
        <v>#VALUE!</v>
      </c>
      <c r="M2413" s="17"/>
      <c r="N2413" s="17"/>
      <c r="O2413" s="17"/>
      <c r="P2413" s="17"/>
      <c r="Q2413" s="17"/>
      <c r="R2413" s="17"/>
      <c r="S2413" s="17"/>
      <c r="U2413" s="28">
        <f t="shared" si="3754"/>
        <v>51</v>
      </c>
      <c r="V2413" s="28">
        <f t="shared" si="3755"/>
        <v>212</v>
      </c>
    </row>
    <row r="2414" spans="1:24" x14ac:dyDescent="0.3">
      <c r="A2414" s="28">
        <f t="shared" si="3752"/>
        <v>51213</v>
      </c>
      <c r="B2414" s="66" t="s">
        <v>18</v>
      </c>
      <c r="C2414" s="66"/>
      <c r="D2414" s="66"/>
      <c r="E2414" s="66" t="str">
        <f t="shared" ref="E2414" si="3796">IF(D2407="","",D2407)</f>
        <v/>
      </c>
      <c r="F2414" s="66"/>
      <c r="G2414" s="4" t="s">
        <v>18</v>
      </c>
      <c r="H2414" s="16"/>
      <c r="J2414" s="17"/>
      <c r="K2414" s="17">
        <v>4</v>
      </c>
      <c r="L2414" s="17">
        <v>4</v>
      </c>
      <c r="M2414" s="17">
        <v>4</v>
      </c>
      <c r="N2414" s="17"/>
      <c r="O2414" s="17"/>
      <c r="P2414" s="17"/>
      <c r="Q2414" s="17"/>
      <c r="R2414" s="17"/>
      <c r="S2414" s="17"/>
      <c r="U2414" s="28">
        <f t="shared" si="3754"/>
        <v>51</v>
      </c>
      <c r="V2414" s="28">
        <f t="shared" si="3755"/>
        <v>213</v>
      </c>
    </row>
    <row r="2415" spans="1:24" ht="15" customHeight="1" x14ac:dyDescent="0.3">
      <c r="A2415" s="28">
        <f t="shared" si="3752"/>
        <v>51214</v>
      </c>
      <c r="B2415" s="5" t="s">
        <v>19</v>
      </c>
      <c r="C2415" s="5" t="s">
        <v>20</v>
      </c>
      <c r="D2415" s="5" t="s">
        <v>21</v>
      </c>
      <c r="E2415" s="5"/>
      <c r="F2415" s="70" t="s">
        <v>33</v>
      </c>
      <c r="G2415" s="5" t="s">
        <v>19</v>
      </c>
      <c r="H2415" s="5" t="s">
        <v>20</v>
      </c>
      <c r="J2415" s="28" t="str">
        <f t="shared" ref="J2415" si="3797">CONCATENATE(K2414,1)</f>
        <v>41</v>
      </c>
      <c r="K2415" s="22" t="e">
        <f t="array" ref="K2415:M2417">LINEST(B2418:B2421,C2418:C2421^{1,2},TRUE,TRUE)</f>
        <v>#VALUE!</v>
      </c>
      <c r="L2415" s="22" t="e">
        <v>#VALUE!</v>
      </c>
      <c r="M2415" s="22" t="e">
        <v>#VALUE!</v>
      </c>
      <c r="N2415" s="17"/>
      <c r="O2415" s="17"/>
      <c r="P2415" s="17"/>
      <c r="Q2415" s="17"/>
      <c r="R2415" s="17"/>
      <c r="S2415" s="17"/>
      <c r="U2415" s="28">
        <f t="shared" si="3754"/>
        <v>51</v>
      </c>
      <c r="V2415" s="28">
        <f t="shared" si="3755"/>
        <v>214</v>
      </c>
    </row>
    <row r="2416" spans="1:24" x14ac:dyDescent="0.3">
      <c r="A2416" s="28">
        <f t="shared" si="3752"/>
        <v>51215</v>
      </c>
      <c r="B2416" s="5" t="s">
        <v>22</v>
      </c>
      <c r="C2416" s="5" t="s">
        <v>23</v>
      </c>
      <c r="D2416" s="5" t="s">
        <v>24</v>
      </c>
      <c r="E2416" s="5" t="s">
        <v>32</v>
      </c>
      <c r="F2416" s="70"/>
      <c r="G2416" s="5" t="s">
        <v>22</v>
      </c>
      <c r="H2416" s="5" t="s">
        <v>23</v>
      </c>
      <c r="J2416" s="28" t="str">
        <f t="shared" ref="J2416" si="3798">CONCATENATE(K2414,2)</f>
        <v>42</v>
      </c>
      <c r="K2416" s="22" t="e">
        <v>#VALUE!</v>
      </c>
      <c r="L2416" s="22" t="e">
        <v>#VALUE!</v>
      </c>
      <c r="M2416" s="22" t="e">
        <v>#VALUE!</v>
      </c>
      <c r="N2416" s="17"/>
      <c r="O2416" s="17"/>
      <c r="P2416" s="17"/>
      <c r="Q2416" s="17"/>
      <c r="R2416" s="17"/>
      <c r="S2416" s="17"/>
      <c r="U2416" s="28">
        <f t="shared" si="3754"/>
        <v>51</v>
      </c>
      <c r="V2416" s="28">
        <f t="shared" si="3755"/>
        <v>215</v>
      </c>
    </row>
    <row r="2417" spans="1:22" x14ac:dyDescent="0.3">
      <c r="A2417" s="28">
        <f t="shared" si="3752"/>
        <v>51216</v>
      </c>
      <c r="B2417" s="6" t="str">
        <f t="shared" ref="B2417" si="3799">IF(H2410="","",H2410)</f>
        <v>°C</v>
      </c>
      <c r="C2417" s="6" t="str">
        <f t="shared" ref="C2417" si="3800">IF(H2410="","",H2410)</f>
        <v>°C</v>
      </c>
      <c r="D2417" s="6" t="str">
        <f t="shared" ref="D2417" si="3801">IF(H2410="","",H2410)</f>
        <v>°C</v>
      </c>
      <c r="E2417" s="6"/>
      <c r="F2417" s="6"/>
      <c r="G2417" s="6" t="str">
        <f t="shared" ref="G2417" si="3802">IF(H2410="","",H2410)</f>
        <v>°C</v>
      </c>
      <c r="H2417" s="6" t="str">
        <f t="shared" ref="H2417" si="3803">IF(H2410="","",H2410)</f>
        <v>°C</v>
      </c>
      <c r="J2417" s="28" t="str">
        <f t="shared" ref="J2417" si="3804">CONCATENATE(K2414,3)</f>
        <v>43</v>
      </c>
      <c r="K2417" s="22" t="e">
        <v>#VALUE!</v>
      </c>
      <c r="L2417" s="22" t="e">
        <v>#VALUE!</v>
      </c>
      <c r="M2417" s="22" t="e">
        <v>#VALUE!</v>
      </c>
      <c r="N2417" s="17"/>
      <c r="O2417" s="17"/>
      <c r="P2417" s="17"/>
      <c r="Q2417" s="17"/>
      <c r="R2417" s="17"/>
      <c r="S2417" s="17"/>
      <c r="U2417" s="28">
        <f t="shared" si="3754"/>
        <v>51</v>
      </c>
      <c r="V2417" s="28">
        <f t="shared" si="3755"/>
        <v>216</v>
      </c>
    </row>
    <row r="2418" spans="1:22" x14ac:dyDescent="0.3">
      <c r="A2418" s="28">
        <f t="shared" si="3752"/>
        <v>51217</v>
      </c>
      <c r="B2418" s="26"/>
      <c r="C2418" s="26"/>
      <c r="D2418" s="26"/>
      <c r="E2418" s="9"/>
      <c r="F2418" s="26"/>
      <c r="G2418" s="27"/>
      <c r="H2418" s="27"/>
      <c r="J2418" s="17"/>
      <c r="K2418" s="17">
        <v>5</v>
      </c>
      <c r="L2418" s="17">
        <v>5</v>
      </c>
      <c r="M2418" s="17">
        <v>5</v>
      </c>
      <c r="N2418" s="17">
        <v>5</v>
      </c>
      <c r="O2418" s="17"/>
      <c r="P2418" s="17"/>
      <c r="Q2418" s="17"/>
      <c r="R2418" s="17"/>
      <c r="S2418" s="17"/>
      <c r="U2418" s="28">
        <f t="shared" si="3754"/>
        <v>51</v>
      </c>
      <c r="V2418" s="28">
        <f t="shared" si="3755"/>
        <v>217</v>
      </c>
    </row>
    <row r="2419" spans="1:22" x14ac:dyDescent="0.3">
      <c r="A2419" s="28">
        <f t="shared" si="3752"/>
        <v>51218</v>
      </c>
      <c r="B2419" s="26"/>
      <c r="C2419" s="26"/>
      <c r="D2419" s="26"/>
      <c r="E2419" s="9"/>
      <c r="F2419" s="26"/>
      <c r="G2419" s="27"/>
      <c r="H2419" s="27"/>
      <c r="J2419" s="28" t="str">
        <f t="shared" ref="J2419" si="3805">CONCATENATE(K2418,1)</f>
        <v>51</v>
      </c>
      <c r="K2419" s="22" t="e">
        <f t="array" ref="K2419:N2421">LINEST(B2418:B2422,C2418:C2422^{1,2,3},TRUE,TRUE)</f>
        <v>#VALUE!</v>
      </c>
      <c r="L2419" s="22" t="e">
        <v>#VALUE!</v>
      </c>
      <c r="M2419" s="22" t="e">
        <v>#VALUE!</v>
      </c>
      <c r="N2419" s="22" t="e">
        <v>#VALUE!</v>
      </c>
      <c r="O2419" s="17"/>
      <c r="P2419" s="17"/>
      <c r="Q2419" s="17"/>
      <c r="R2419" s="17"/>
      <c r="S2419" s="17"/>
      <c r="U2419" s="28">
        <f t="shared" si="3754"/>
        <v>51</v>
      </c>
      <c r="V2419" s="28">
        <f t="shared" si="3755"/>
        <v>218</v>
      </c>
    </row>
    <row r="2420" spans="1:22" x14ac:dyDescent="0.3">
      <c r="A2420" s="28">
        <f t="shared" si="3752"/>
        <v>51219</v>
      </c>
      <c r="B2420" s="26"/>
      <c r="C2420" s="26"/>
      <c r="D2420" s="26"/>
      <c r="E2420" s="9"/>
      <c r="F2420" s="26"/>
      <c r="G2420" s="27"/>
      <c r="H2420" s="27"/>
      <c r="J2420" s="28" t="str">
        <f t="shared" ref="J2420" si="3806">CONCATENATE(K2418,2)</f>
        <v>52</v>
      </c>
      <c r="K2420" s="22" t="e">
        <v>#VALUE!</v>
      </c>
      <c r="L2420" s="22" t="e">
        <v>#VALUE!</v>
      </c>
      <c r="M2420" s="22" t="e">
        <v>#VALUE!</v>
      </c>
      <c r="N2420" s="22" t="e">
        <v>#VALUE!</v>
      </c>
      <c r="O2420" s="17"/>
      <c r="P2420" s="17"/>
      <c r="Q2420" s="17"/>
      <c r="R2420" s="17"/>
      <c r="S2420" s="17"/>
      <c r="U2420" s="28">
        <f t="shared" si="3754"/>
        <v>51</v>
      </c>
      <c r="V2420" s="28">
        <f t="shared" si="3755"/>
        <v>219</v>
      </c>
    </row>
    <row r="2421" spans="1:22" x14ac:dyDescent="0.3">
      <c r="A2421" s="28">
        <f t="shared" si="3752"/>
        <v>51220</v>
      </c>
      <c r="B2421" s="26"/>
      <c r="C2421" s="26"/>
      <c r="D2421" s="26"/>
      <c r="E2421" s="9"/>
      <c r="F2421" s="26"/>
      <c r="G2421" s="27"/>
      <c r="H2421" s="27"/>
      <c r="J2421" s="28" t="str">
        <f t="shared" ref="J2421" si="3807">CONCATENATE(K2418,3)</f>
        <v>53</v>
      </c>
      <c r="K2421" s="22" t="e">
        <v>#VALUE!</v>
      </c>
      <c r="L2421" s="22" t="e">
        <v>#VALUE!</v>
      </c>
      <c r="M2421" s="22" t="e">
        <v>#VALUE!</v>
      </c>
      <c r="N2421" s="22" t="e">
        <v>#VALUE!</v>
      </c>
      <c r="O2421" s="17"/>
      <c r="P2421" s="17"/>
      <c r="Q2421" s="17"/>
      <c r="R2421" s="17"/>
      <c r="S2421" s="17"/>
      <c r="U2421" s="28">
        <f t="shared" si="3754"/>
        <v>51</v>
      </c>
      <c r="V2421" s="28">
        <f t="shared" si="3755"/>
        <v>220</v>
      </c>
    </row>
    <row r="2422" spans="1:22" x14ac:dyDescent="0.3">
      <c r="A2422" s="28">
        <f t="shared" si="3752"/>
        <v>51221</v>
      </c>
      <c r="B2422" s="26"/>
      <c r="C2422" s="26"/>
      <c r="D2422" s="26"/>
      <c r="E2422" s="9"/>
      <c r="F2422" s="26"/>
      <c r="G2422" s="27"/>
      <c r="H2422" s="27"/>
      <c r="J2422" s="17"/>
      <c r="K2422" s="17">
        <v>6</v>
      </c>
      <c r="L2422" s="17">
        <v>6</v>
      </c>
      <c r="M2422" s="17">
        <v>6</v>
      </c>
      <c r="N2422" s="17">
        <v>6</v>
      </c>
      <c r="O2422" s="17">
        <v>6</v>
      </c>
      <c r="P2422" s="17"/>
      <c r="Q2422" s="17"/>
      <c r="R2422" s="17"/>
      <c r="S2422" s="17"/>
      <c r="U2422" s="28">
        <f t="shared" si="3754"/>
        <v>51</v>
      </c>
      <c r="V2422" s="28">
        <f t="shared" si="3755"/>
        <v>221</v>
      </c>
    </row>
    <row r="2423" spans="1:22" x14ac:dyDescent="0.3">
      <c r="A2423" s="28">
        <f t="shared" si="3752"/>
        <v>51222</v>
      </c>
      <c r="B2423" s="26"/>
      <c r="C2423" s="26"/>
      <c r="D2423" s="26"/>
      <c r="E2423" s="9"/>
      <c r="F2423" s="26"/>
      <c r="G2423" s="27"/>
      <c r="H2423" s="27"/>
      <c r="J2423" s="28" t="str">
        <f t="shared" ref="J2423" si="3808">CONCATENATE(K2422,1)</f>
        <v>61</v>
      </c>
      <c r="K2423" s="22" t="e">
        <f t="array" ref="K2423:O2425">LINEST(B2418:B2423,C2418:C2423^{1,2,3,4},TRUE,TRUE)</f>
        <v>#VALUE!</v>
      </c>
      <c r="L2423" s="22" t="e">
        <v>#VALUE!</v>
      </c>
      <c r="M2423" s="22" t="e">
        <v>#VALUE!</v>
      </c>
      <c r="N2423" s="22" t="e">
        <v>#VALUE!</v>
      </c>
      <c r="O2423" s="22" t="e">
        <v>#VALUE!</v>
      </c>
      <c r="P2423" s="17"/>
      <c r="Q2423" s="17"/>
      <c r="R2423" s="17"/>
      <c r="S2423" s="17"/>
      <c r="U2423" s="28">
        <f t="shared" si="3754"/>
        <v>51</v>
      </c>
      <c r="V2423" s="28">
        <f t="shared" si="3755"/>
        <v>222</v>
      </c>
    </row>
    <row r="2424" spans="1:22" x14ac:dyDescent="0.3">
      <c r="A2424" s="28">
        <f t="shared" si="3752"/>
        <v>51223</v>
      </c>
      <c r="B2424" s="26"/>
      <c r="C2424" s="26"/>
      <c r="D2424" s="26"/>
      <c r="E2424" s="9"/>
      <c r="F2424" s="26"/>
      <c r="G2424" s="27"/>
      <c r="H2424" s="27"/>
      <c r="J2424" s="28" t="str">
        <f t="shared" ref="J2424" si="3809">CONCATENATE(K2422,2)</f>
        <v>62</v>
      </c>
      <c r="K2424" s="22" t="e">
        <v>#VALUE!</v>
      </c>
      <c r="L2424" s="22" t="e">
        <v>#VALUE!</v>
      </c>
      <c r="M2424" s="22" t="e">
        <v>#VALUE!</v>
      </c>
      <c r="N2424" s="22" t="e">
        <v>#VALUE!</v>
      </c>
      <c r="O2424" s="22" t="e">
        <v>#VALUE!</v>
      </c>
      <c r="P2424" s="17"/>
      <c r="Q2424" s="17"/>
      <c r="R2424" s="17"/>
      <c r="S2424" s="17"/>
      <c r="U2424" s="28">
        <f t="shared" si="3754"/>
        <v>51</v>
      </c>
      <c r="V2424" s="28">
        <f t="shared" si="3755"/>
        <v>223</v>
      </c>
    </row>
    <row r="2425" spans="1:22" x14ac:dyDescent="0.3">
      <c r="A2425" s="28">
        <f t="shared" si="3752"/>
        <v>51224</v>
      </c>
      <c r="B2425" s="26"/>
      <c r="C2425" s="26"/>
      <c r="D2425" s="26"/>
      <c r="E2425" s="9"/>
      <c r="F2425" s="26"/>
      <c r="G2425" s="27"/>
      <c r="H2425" s="27"/>
      <c r="J2425" s="28" t="str">
        <f t="shared" ref="J2425" si="3810">CONCATENATE(K2422,3)</f>
        <v>63</v>
      </c>
      <c r="K2425" s="22" t="e">
        <v>#VALUE!</v>
      </c>
      <c r="L2425" s="22" t="e">
        <v>#VALUE!</v>
      </c>
      <c r="M2425" s="22" t="e">
        <v>#VALUE!</v>
      </c>
      <c r="N2425" s="22" t="e">
        <v>#VALUE!</v>
      </c>
      <c r="O2425" s="22" t="e">
        <v>#VALUE!</v>
      </c>
      <c r="P2425" s="17"/>
      <c r="Q2425" s="17"/>
      <c r="R2425" s="17"/>
      <c r="S2425" s="17"/>
      <c r="U2425" s="28">
        <f t="shared" si="3754"/>
        <v>51</v>
      </c>
      <c r="V2425" s="28">
        <f t="shared" si="3755"/>
        <v>224</v>
      </c>
    </row>
    <row r="2426" spans="1:22" x14ac:dyDescent="0.3">
      <c r="A2426" s="28">
        <f t="shared" si="3752"/>
        <v>51225</v>
      </c>
      <c r="B2426" s="26"/>
      <c r="C2426" s="26"/>
      <c r="D2426" s="26"/>
      <c r="E2426" s="9"/>
      <c r="F2426" s="26"/>
      <c r="G2426" s="27"/>
      <c r="H2426" s="27"/>
      <c r="J2426" s="17"/>
      <c r="K2426" s="17">
        <v>7</v>
      </c>
      <c r="L2426" s="17">
        <v>7</v>
      </c>
      <c r="M2426" s="17">
        <v>7</v>
      </c>
      <c r="N2426" s="17">
        <v>7</v>
      </c>
      <c r="O2426" s="17">
        <v>7</v>
      </c>
      <c r="P2426" s="17">
        <v>7</v>
      </c>
      <c r="Q2426" s="17"/>
      <c r="R2426" s="17"/>
      <c r="S2426" s="17"/>
      <c r="U2426" s="28">
        <f t="shared" si="3754"/>
        <v>51</v>
      </c>
      <c r="V2426" s="28">
        <f t="shared" si="3755"/>
        <v>225</v>
      </c>
    </row>
    <row r="2427" spans="1:22" x14ac:dyDescent="0.3">
      <c r="A2427" s="28">
        <f t="shared" si="3752"/>
        <v>51226</v>
      </c>
      <c r="B2427" s="26"/>
      <c r="C2427" s="26"/>
      <c r="D2427" s="26"/>
      <c r="E2427" s="9"/>
      <c r="F2427" s="26"/>
      <c r="G2427" s="27"/>
      <c r="H2427" s="27"/>
      <c r="J2427" s="28" t="str">
        <f t="shared" ref="J2427" si="3811">CONCATENATE(K2426,1)</f>
        <v>71</v>
      </c>
      <c r="K2427" s="22" t="e">
        <f t="array" ref="K2427:P2429">LINEST(B2418:B2424,C2418:C2424^{1,2,3,4,5},TRUE,TRUE)</f>
        <v>#VALUE!</v>
      </c>
      <c r="L2427" s="22" t="e">
        <v>#VALUE!</v>
      </c>
      <c r="M2427" s="22" t="e">
        <v>#VALUE!</v>
      </c>
      <c r="N2427" s="22" t="e">
        <v>#VALUE!</v>
      </c>
      <c r="O2427" s="22" t="e">
        <v>#VALUE!</v>
      </c>
      <c r="P2427" s="22" t="e">
        <v>#VALUE!</v>
      </c>
      <c r="Q2427" s="17"/>
      <c r="R2427" s="17"/>
      <c r="S2427" s="17"/>
      <c r="U2427" s="28">
        <f t="shared" si="3754"/>
        <v>51</v>
      </c>
      <c r="V2427" s="28">
        <f t="shared" si="3755"/>
        <v>226</v>
      </c>
    </row>
    <row r="2428" spans="1:22" x14ac:dyDescent="0.3">
      <c r="A2428" s="28">
        <f t="shared" si="3752"/>
        <v>51227</v>
      </c>
      <c r="B2428" s="2">
        <f t="shared" ref="B2428" si="3812">COUNT(B2418:B2427)-2</f>
        <v>-2</v>
      </c>
      <c r="J2428" s="28" t="str">
        <f t="shared" ref="J2428" si="3813">CONCATENATE(K2426,2)</f>
        <v>72</v>
      </c>
      <c r="K2428" s="22" t="e">
        <v>#VALUE!</v>
      </c>
      <c r="L2428" s="22" t="e">
        <v>#VALUE!</v>
      </c>
      <c r="M2428" s="22" t="e">
        <v>#VALUE!</v>
      </c>
      <c r="N2428" s="22" t="e">
        <v>#VALUE!</v>
      </c>
      <c r="O2428" s="22" t="e">
        <v>#VALUE!</v>
      </c>
      <c r="P2428" s="22" t="e">
        <v>#VALUE!</v>
      </c>
      <c r="Q2428" s="17"/>
      <c r="R2428" s="17"/>
      <c r="S2428" s="17"/>
      <c r="U2428" s="28">
        <f t="shared" si="3754"/>
        <v>51</v>
      </c>
      <c r="V2428" s="28">
        <f t="shared" si="3755"/>
        <v>227</v>
      </c>
    </row>
    <row r="2429" spans="1:22" x14ac:dyDescent="0.3">
      <c r="A2429" s="28">
        <f t="shared" si="3752"/>
        <v>51228</v>
      </c>
      <c r="J2429" s="28" t="str">
        <f t="shared" ref="J2429" si="3814">CONCATENATE(K2426,3)</f>
        <v>73</v>
      </c>
      <c r="K2429" s="22" t="e">
        <v>#VALUE!</v>
      </c>
      <c r="L2429" s="22" t="e">
        <v>#VALUE!</v>
      </c>
      <c r="M2429" s="22" t="e">
        <v>#VALUE!</v>
      </c>
      <c r="N2429" s="22" t="e">
        <v>#VALUE!</v>
      </c>
      <c r="O2429" s="22" t="e">
        <v>#VALUE!</v>
      </c>
      <c r="P2429" s="22" t="e">
        <v>#VALUE!</v>
      </c>
      <c r="Q2429" s="17"/>
      <c r="R2429" s="17"/>
      <c r="S2429" s="17"/>
      <c r="U2429" s="28">
        <f t="shared" si="3754"/>
        <v>51</v>
      </c>
      <c r="V2429" s="28">
        <f t="shared" si="3755"/>
        <v>228</v>
      </c>
    </row>
    <row r="2430" spans="1:22" x14ac:dyDescent="0.3">
      <c r="A2430" s="28">
        <f t="shared" si="3752"/>
        <v>51229</v>
      </c>
      <c r="B2430" s="66" t="s">
        <v>25</v>
      </c>
      <c r="C2430" s="66"/>
      <c r="D2430" s="66"/>
      <c r="E2430" s="66"/>
      <c r="F2430" s="66"/>
      <c r="G2430" s="66"/>
      <c r="H2430" s="66"/>
      <c r="J2430" s="17"/>
      <c r="K2430" s="17">
        <v>8</v>
      </c>
      <c r="L2430" s="17">
        <v>8</v>
      </c>
      <c r="M2430" s="17">
        <v>8</v>
      </c>
      <c r="N2430" s="17">
        <v>8</v>
      </c>
      <c r="O2430" s="17">
        <v>8</v>
      </c>
      <c r="P2430" s="17">
        <v>8</v>
      </c>
      <c r="Q2430" s="17">
        <v>8</v>
      </c>
      <c r="R2430" s="17"/>
      <c r="S2430" s="17"/>
      <c r="U2430" s="28">
        <f t="shared" si="3754"/>
        <v>51</v>
      </c>
      <c r="V2430" s="28">
        <f t="shared" si="3755"/>
        <v>229</v>
      </c>
    </row>
    <row r="2431" spans="1:22" x14ac:dyDescent="0.3">
      <c r="A2431" s="28">
        <f t="shared" si="3752"/>
        <v>51230</v>
      </c>
      <c r="B2431" s="71"/>
      <c r="C2431" s="71"/>
      <c r="D2431" s="71"/>
      <c r="E2431" s="71"/>
      <c r="F2431" s="71"/>
      <c r="G2431" s="71"/>
      <c r="H2431" s="71"/>
      <c r="J2431" s="28" t="str">
        <f t="shared" ref="J2431" si="3815">CONCATENATE(K2430,1)</f>
        <v>81</v>
      </c>
      <c r="K2431" s="22" t="e">
        <f t="array" ref="K2431:Q2433">LINEST(B2418:B2425,C2418:C2425^{1,2,3,4,5,6},TRUE,TRUE)</f>
        <v>#VALUE!</v>
      </c>
      <c r="L2431" s="22" t="e">
        <v>#VALUE!</v>
      </c>
      <c r="M2431" s="22" t="e">
        <v>#VALUE!</v>
      </c>
      <c r="N2431" s="22" t="e">
        <v>#VALUE!</v>
      </c>
      <c r="O2431" s="22" t="e">
        <v>#VALUE!</v>
      </c>
      <c r="P2431" s="22" t="e">
        <v>#VALUE!</v>
      </c>
      <c r="Q2431" s="22" t="e">
        <v>#VALUE!</v>
      </c>
      <c r="R2431" s="17"/>
      <c r="S2431" s="17"/>
      <c r="U2431" s="28">
        <f t="shared" si="3754"/>
        <v>51</v>
      </c>
      <c r="V2431" s="28">
        <f t="shared" si="3755"/>
        <v>230</v>
      </c>
    </row>
    <row r="2432" spans="1:22" x14ac:dyDescent="0.3">
      <c r="A2432" s="28">
        <f t="shared" si="3752"/>
        <v>51231</v>
      </c>
      <c r="B2432" s="71"/>
      <c r="C2432" s="71"/>
      <c r="D2432" s="71"/>
      <c r="E2432" s="71"/>
      <c r="F2432" s="71"/>
      <c r="G2432" s="71"/>
      <c r="H2432" s="71"/>
      <c r="J2432" s="28" t="str">
        <f t="shared" ref="J2432" si="3816">CONCATENATE(K2430,2)</f>
        <v>82</v>
      </c>
      <c r="K2432" s="22" t="e">
        <v>#VALUE!</v>
      </c>
      <c r="L2432" s="22" t="e">
        <v>#VALUE!</v>
      </c>
      <c r="M2432" s="22" t="e">
        <v>#VALUE!</v>
      </c>
      <c r="N2432" s="22" t="e">
        <v>#VALUE!</v>
      </c>
      <c r="O2432" s="22" t="e">
        <v>#VALUE!</v>
      </c>
      <c r="P2432" s="22" t="e">
        <v>#VALUE!</v>
      </c>
      <c r="Q2432" s="22" t="e">
        <v>#VALUE!</v>
      </c>
      <c r="R2432" s="17"/>
      <c r="S2432" s="17"/>
      <c r="U2432" s="28">
        <f t="shared" si="3754"/>
        <v>51</v>
      </c>
      <c r="V2432" s="28">
        <f t="shared" si="3755"/>
        <v>231</v>
      </c>
    </row>
    <row r="2433" spans="1:22" x14ac:dyDescent="0.3">
      <c r="A2433" s="28">
        <f t="shared" si="3752"/>
        <v>51232</v>
      </c>
      <c r="J2433" s="28" t="str">
        <f t="shared" ref="J2433" si="3817">CONCATENATE(K2430,3)</f>
        <v>83</v>
      </c>
      <c r="K2433" s="22" t="e">
        <v>#VALUE!</v>
      </c>
      <c r="L2433" s="22" t="e">
        <v>#VALUE!</v>
      </c>
      <c r="M2433" s="22" t="e">
        <v>#VALUE!</v>
      </c>
      <c r="N2433" s="22" t="e">
        <v>#VALUE!</v>
      </c>
      <c r="O2433" s="22" t="e">
        <v>#VALUE!</v>
      </c>
      <c r="P2433" s="22" t="e">
        <v>#VALUE!</v>
      </c>
      <c r="Q2433" s="22" t="e">
        <v>#VALUE!</v>
      </c>
      <c r="R2433" s="17"/>
      <c r="S2433" s="17"/>
      <c r="U2433" s="28">
        <f t="shared" si="3754"/>
        <v>51</v>
      </c>
      <c r="V2433" s="28">
        <f t="shared" si="3755"/>
        <v>232</v>
      </c>
    </row>
    <row r="2434" spans="1:22" ht="15" customHeight="1" x14ac:dyDescent="0.3">
      <c r="A2434" s="28">
        <f t="shared" si="3752"/>
        <v>51233</v>
      </c>
      <c r="B2434" s="66" t="s">
        <v>52</v>
      </c>
      <c r="C2434" s="66"/>
      <c r="D2434" s="66"/>
      <c r="E2434" s="10" t="str">
        <f>IF(D2404="","",MAX(E2435,E2436))</f>
        <v/>
      </c>
      <c r="J2434" s="17"/>
      <c r="K2434" s="17">
        <v>9</v>
      </c>
      <c r="L2434" s="17">
        <v>9</v>
      </c>
      <c r="M2434" s="17">
        <v>9</v>
      </c>
      <c r="N2434" s="17">
        <v>9</v>
      </c>
      <c r="O2434" s="17">
        <v>9</v>
      </c>
      <c r="P2434" s="17">
        <v>9</v>
      </c>
      <c r="Q2434" s="17">
        <v>9</v>
      </c>
      <c r="R2434" s="17">
        <v>9</v>
      </c>
      <c r="S2434" s="17"/>
      <c r="U2434" s="28">
        <f t="shared" si="3754"/>
        <v>51</v>
      </c>
      <c r="V2434" s="28">
        <f t="shared" si="3755"/>
        <v>233</v>
      </c>
    </row>
    <row r="2435" spans="1:22" x14ac:dyDescent="0.3">
      <c r="A2435" s="28">
        <f t="shared" si="3752"/>
        <v>51234</v>
      </c>
      <c r="B2435" s="2" t="s">
        <v>26</v>
      </c>
      <c r="C2435" s="2" t="s">
        <v>27</v>
      </c>
      <c r="D2435" s="2" t="s">
        <v>28</v>
      </c>
      <c r="E2435" s="11">
        <f>ABS(MIN(D2436:D2445))</f>
        <v>0</v>
      </c>
      <c r="G2435" s="2" t="s">
        <v>230</v>
      </c>
      <c r="J2435" s="28" t="str">
        <f t="shared" ref="J2435" si="3818">CONCATENATE(K2434,1)</f>
        <v>91</v>
      </c>
      <c r="K2435" s="22" t="e">
        <f t="array" ref="K2435:R2437">LINEST(B2418:B2426,C2418:C2426^{1,2,3,4,5,6,7},TRUE,TRUE)</f>
        <v>#VALUE!</v>
      </c>
      <c r="L2435" s="22" t="e">
        <v>#VALUE!</v>
      </c>
      <c r="M2435" s="22" t="e">
        <v>#VALUE!</v>
      </c>
      <c r="N2435" s="22" t="e">
        <v>#VALUE!</v>
      </c>
      <c r="O2435" s="22" t="e">
        <v>#VALUE!</v>
      </c>
      <c r="P2435" s="22" t="e">
        <v>#VALUE!</v>
      </c>
      <c r="Q2435" s="22" t="e">
        <v>#VALUE!</v>
      </c>
      <c r="R2435" s="22" t="e">
        <v>#VALUE!</v>
      </c>
      <c r="S2435" s="17"/>
      <c r="U2435" s="28">
        <f t="shared" si="3754"/>
        <v>51</v>
      </c>
      <c r="V2435" s="28">
        <f t="shared" si="3755"/>
        <v>234</v>
      </c>
    </row>
    <row r="2436" spans="1:22" x14ac:dyDescent="0.3">
      <c r="A2436" s="28">
        <f t="shared" si="3752"/>
        <v>51235</v>
      </c>
      <c r="B2436" s="7">
        <f t="shared" ref="B2436:B2445" si="3819">C2418-B2418</f>
        <v>0</v>
      </c>
      <c r="C2436" s="7">
        <f t="shared" ref="C2436:C2445" si="3820">H2418-G2418</f>
        <v>0</v>
      </c>
      <c r="D2436" s="7">
        <f>C2436-B2436</f>
        <v>0</v>
      </c>
      <c r="E2436" s="11">
        <f>ABS(MAX(D2436:D2445))</f>
        <v>0</v>
      </c>
      <c r="F2436" s="13"/>
      <c r="G2436" s="2" t="str">
        <f>IF(D2418="","",D2418/E2418)</f>
        <v/>
      </c>
      <c r="H2436" s="13"/>
      <c r="J2436" s="28" t="str">
        <f t="shared" ref="J2436" si="3821">CONCATENATE(K2434,2)</f>
        <v>92</v>
      </c>
      <c r="K2436" s="22" t="e">
        <v>#VALUE!</v>
      </c>
      <c r="L2436" s="22" t="e">
        <v>#VALUE!</v>
      </c>
      <c r="M2436" s="22" t="e">
        <v>#VALUE!</v>
      </c>
      <c r="N2436" s="22" t="e">
        <v>#VALUE!</v>
      </c>
      <c r="O2436" s="22" t="e">
        <v>#VALUE!</v>
      </c>
      <c r="P2436" s="22" t="e">
        <v>#VALUE!</v>
      </c>
      <c r="Q2436" s="22" t="e">
        <v>#VALUE!</v>
      </c>
      <c r="R2436" s="22" t="e">
        <v>#VALUE!</v>
      </c>
      <c r="S2436" s="17"/>
      <c r="U2436" s="28">
        <f t="shared" si="3754"/>
        <v>51</v>
      </c>
      <c r="V2436" s="28">
        <f t="shared" si="3755"/>
        <v>235</v>
      </c>
    </row>
    <row r="2437" spans="1:22" x14ac:dyDescent="0.3">
      <c r="A2437" s="28">
        <f t="shared" si="3752"/>
        <v>51236</v>
      </c>
      <c r="B2437" s="7">
        <f t="shared" si="3819"/>
        <v>0</v>
      </c>
      <c r="C2437" s="7">
        <f t="shared" si="3820"/>
        <v>0</v>
      </c>
      <c r="D2437" s="7">
        <f t="shared" ref="D2437:D2445" si="3822">C2437-B2437</f>
        <v>0</v>
      </c>
      <c r="E2437" s="12" t="s">
        <v>34</v>
      </c>
      <c r="G2437" s="2" t="str">
        <f t="shared" ref="G2437:G2445" si="3823">IF(D2419="","",D2419/E2419)</f>
        <v/>
      </c>
      <c r="H2437" s="13"/>
      <c r="J2437" s="28" t="str">
        <f t="shared" ref="J2437" si="3824">CONCATENATE(K2434,3)</f>
        <v>93</v>
      </c>
      <c r="K2437" s="22" t="e">
        <v>#VALUE!</v>
      </c>
      <c r="L2437" s="22" t="e">
        <v>#VALUE!</v>
      </c>
      <c r="M2437" s="22" t="e">
        <v>#VALUE!</v>
      </c>
      <c r="N2437" s="22" t="e">
        <v>#VALUE!</v>
      </c>
      <c r="O2437" s="22" t="e">
        <v>#VALUE!</v>
      </c>
      <c r="P2437" s="22" t="e">
        <v>#VALUE!</v>
      </c>
      <c r="Q2437" s="22" t="e">
        <v>#VALUE!</v>
      </c>
      <c r="R2437" s="22" t="e">
        <v>#VALUE!</v>
      </c>
      <c r="S2437" s="17"/>
      <c r="U2437" s="28">
        <f t="shared" si="3754"/>
        <v>51</v>
      </c>
      <c r="V2437" s="28">
        <f t="shared" si="3755"/>
        <v>236</v>
      </c>
    </row>
    <row r="2438" spans="1:22" x14ac:dyDescent="0.3">
      <c r="A2438" s="28">
        <f t="shared" si="3752"/>
        <v>51237</v>
      </c>
      <c r="B2438" s="7">
        <f t="shared" si="3819"/>
        <v>0</v>
      </c>
      <c r="C2438" s="7">
        <f t="shared" si="3820"/>
        <v>0</v>
      </c>
      <c r="D2438" s="7">
        <f t="shared" si="3822"/>
        <v>0</v>
      </c>
      <c r="E2438" s="10" t="str">
        <f>IF(D2404="","",MAX(E2439,E2440))</f>
        <v/>
      </c>
      <c r="G2438" s="2" t="str">
        <f t="shared" si="3823"/>
        <v/>
      </c>
      <c r="H2438" s="13"/>
      <c r="J2438" s="17"/>
      <c r="K2438" s="17">
        <v>10</v>
      </c>
      <c r="L2438" s="17">
        <v>10</v>
      </c>
      <c r="M2438" s="17">
        <v>10</v>
      </c>
      <c r="N2438" s="17">
        <v>10</v>
      </c>
      <c r="O2438" s="17">
        <v>10</v>
      </c>
      <c r="P2438" s="17">
        <v>10</v>
      </c>
      <c r="Q2438" s="17">
        <v>10</v>
      </c>
      <c r="R2438" s="17">
        <v>10</v>
      </c>
      <c r="S2438" s="17">
        <v>10</v>
      </c>
      <c r="U2438" s="28">
        <f t="shared" si="3754"/>
        <v>51</v>
      </c>
      <c r="V2438" s="28">
        <f t="shared" si="3755"/>
        <v>237</v>
      </c>
    </row>
    <row r="2439" spans="1:22" x14ac:dyDescent="0.3">
      <c r="A2439" s="28">
        <f t="shared" si="3752"/>
        <v>51238</v>
      </c>
      <c r="B2439" s="7">
        <f t="shared" si="3819"/>
        <v>0</v>
      </c>
      <c r="C2439" s="7">
        <f t="shared" si="3820"/>
        <v>0</v>
      </c>
      <c r="D2439" s="7">
        <f t="shared" si="3822"/>
        <v>0</v>
      </c>
      <c r="E2439" s="11">
        <f>ABS(MIN(B2436:B2445))</f>
        <v>0</v>
      </c>
      <c r="G2439" s="2" t="str">
        <f t="shared" si="3823"/>
        <v/>
      </c>
      <c r="H2439" s="13"/>
      <c r="J2439" s="28" t="str">
        <f t="shared" ref="J2439" si="3825">CONCATENATE(K2438,1)</f>
        <v>101</v>
      </c>
      <c r="K2439" s="22" t="e">
        <f t="array" ref="K2439:S2441">LINEST(B2418:B2427,C2418:C2427^{1,2,3,4,5,6,7,8},TRUE,TRUE)</f>
        <v>#VALUE!</v>
      </c>
      <c r="L2439" s="22" t="e">
        <v>#VALUE!</v>
      </c>
      <c r="M2439" s="22" t="e">
        <v>#VALUE!</v>
      </c>
      <c r="N2439" s="22" t="e">
        <v>#VALUE!</v>
      </c>
      <c r="O2439" s="22" t="e">
        <v>#VALUE!</v>
      </c>
      <c r="P2439" s="22" t="e">
        <v>#VALUE!</v>
      </c>
      <c r="Q2439" s="22" t="e">
        <v>#VALUE!</v>
      </c>
      <c r="R2439" s="22" t="e">
        <v>#VALUE!</v>
      </c>
      <c r="S2439" s="22" t="e">
        <v>#VALUE!</v>
      </c>
      <c r="U2439" s="28">
        <f t="shared" si="3754"/>
        <v>51</v>
      </c>
      <c r="V2439" s="28">
        <f t="shared" si="3755"/>
        <v>238</v>
      </c>
    </row>
    <row r="2440" spans="1:22" x14ac:dyDescent="0.3">
      <c r="A2440" s="28">
        <f t="shared" si="3752"/>
        <v>51239</v>
      </c>
      <c r="B2440" s="7">
        <f t="shared" si="3819"/>
        <v>0</v>
      </c>
      <c r="C2440" s="7">
        <f t="shared" si="3820"/>
        <v>0</v>
      </c>
      <c r="D2440" s="7">
        <f t="shared" si="3822"/>
        <v>0</v>
      </c>
      <c r="E2440" s="11">
        <f>ABS(MAX(B2436:B2445))</f>
        <v>0</v>
      </c>
      <c r="G2440" s="2" t="str">
        <f t="shared" si="3823"/>
        <v/>
      </c>
      <c r="H2440" s="13"/>
      <c r="J2440" s="28" t="str">
        <f t="shared" ref="J2440" si="3826">CONCATENATE(K2438,2)</f>
        <v>102</v>
      </c>
      <c r="K2440" s="22" t="e">
        <v>#VALUE!</v>
      </c>
      <c r="L2440" s="22" t="e">
        <v>#VALUE!</v>
      </c>
      <c r="M2440" s="22" t="e">
        <v>#VALUE!</v>
      </c>
      <c r="N2440" s="22" t="e">
        <v>#VALUE!</v>
      </c>
      <c r="O2440" s="22" t="e">
        <v>#VALUE!</v>
      </c>
      <c r="P2440" s="22" t="e">
        <v>#VALUE!</v>
      </c>
      <c r="Q2440" s="22" t="e">
        <v>#VALUE!</v>
      </c>
      <c r="R2440" s="22" t="e">
        <v>#VALUE!</v>
      </c>
      <c r="S2440" s="22" t="e">
        <v>#VALUE!</v>
      </c>
      <c r="U2440" s="28">
        <f t="shared" si="3754"/>
        <v>51</v>
      </c>
      <c r="V2440" s="28">
        <f t="shared" si="3755"/>
        <v>239</v>
      </c>
    </row>
    <row r="2441" spans="1:22" x14ac:dyDescent="0.3">
      <c r="A2441" s="28">
        <f t="shared" si="3752"/>
        <v>51240</v>
      </c>
      <c r="B2441" s="7">
        <f t="shared" si="3819"/>
        <v>0</v>
      </c>
      <c r="C2441" s="7">
        <f t="shared" si="3820"/>
        <v>0</v>
      </c>
      <c r="D2441" s="7">
        <f t="shared" si="3822"/>
        <v>0</v>
      </c>
      <c r="E2441" s="12" t="s">
        <v>231</v>
      </c>
      <c r="G2441" s="2" t="str">
        <f t="shared" si="3823"/>
        <v/>
      </c>
      <c r="H2441" s="13"/>
      <c r="J2441" s="28" t="str">
        <f t="shared" ref="J2441" si="3827">CONCATENATE(K2438,3)</f>
        <v>103</v>
      </c>
      <c r="K2441" s="22" t="e">
        <v>#VALUE!</v>
      </c>
      <c r="L2441" s="22" t="e">
        <v>#VALUE!</v>
      </c>
      <c r="M2441" s="22" t="e">
        <v>#VALUE!</v>
      </c>
      <c r="N2441" s="22" t="e">
        <v>#VALUE!</v>
      </c>
      <c r="O2441" s="22" t="e">
        <v>#VALUE!</v>
      </c>
      <c r="P2441" s="22" t="e">
        <v>#VALUE!</v>
      </c>
      <c r="Q2441" s="22" t="e">
        <v>#VALUE!</v>
      </c>
      <c r="R2441" s="22" t="e">
        <v>#VALUE!</v>
      </c>
      <c r="S2441" s="22" t="e">
        <v>#VALUE!</v>
      </c>
      <c r="U2441" s="28">
        <f t="shared" si="3754"/>
        <v>51</v>
      </c>
      <c r="V2441" s="28">
        <f t="shared" si="3755"/>
        <v>240</v>
      </c>
    </row>
    <row r="2442" spans="1:22" x14ac:dyDescent="0.3">
      <c r="A2442" s="28">
        <f t="shared" si="3752"/>
        <v>51241</v>
      </c>
      <c r="B2442" s="7">
        <f t="shared" si="3819"/>
        <v>0</v>
      </c>
      <c r="C2442" s="7">
        <f t="shared" si="3820"/>
        <v>0</v>
      </c>
      <c r="D2442" s="7">
        <f t="shared" si="3822"/>
        <v>0</v>
      </c>
      <c r="E2442" s="10" t="e">
        <f>IF(D2404="","",MAX(E2443,E2444))*2</f>
        <v>#VALUE!</v>
      </c>
      <c r="G2442" s="2" t="str">
        <f t="shared" si="3823"/>
        <v/>
      </c>
      <c r="H2442" s="13"/>
      <c r="U2442" s="28">
        <f t="shared" si="3754"/>
        <v>51</v>
      </c>
      <c r="V2442" s="28">
        <f t="shared" si="3755"/>
        <v>241</v>
      </c>
    </row>
    <row r="2443" spans="1:22" x14ac:dyDescent="0.3">
      <c r="A2443" s="28">
        <f t="shared" si="3752"/>
        <v>51242</v>
      </c>
      <c r="B2443" s="7">
        <f t="shared" si="3819"/>
        <v>0</v>
      </c>
      <c r="C2443" s="7">
        <f t="shared" si="3820"/>
        <v>0</v>
      </c>
      <c r="D2443" s="7">
        <f t="shared" si="3822"/>
        <v>0</v>
      </c>
      <c r="E2443" s="11">
        <f>ABS(MIN(G2436:G2445))</f>
        <v>0</v>
      </c>
      <c r="G2443" s="2" t="str">
        <f t="shared" si="3823"/>
        <v/>
      </c>
      <c r="U2443" s="28">
        <f t="shared" si="3754"/>
        <v>51</v>
      </c>
      <c r="V2443" s="28">
        <f t="shared" si="3755"/>
        <v>242</v>
      </c>
    </row>
    <row r="2444" spans="1:22" x14ac:dyDescent="0.3">
      <c r="A2444" s="28">
        <f t="shared" si="3752"/>
        <v>51243</v>
      </c>
      <c r="B2444" s="7">
        <f t="shared" si="3819"/>
        <v>0</v>
      </c>
      <c r="C2444" s="7">
        <f t="shared" si="3820"/>
        <v>0</v>
      </c>
      <c r="D2444" s="7">
        <f t="shared" si="3822"/>
        <v>0</v>
      </c>
      <c r="E2444" s="11">
        <f>ABS(MAX(G2436:G2445))</f>
        <v>0</v>
      </c>
      <c r="G2444" s="2" t="str">
        <f t="shared" si="3823"/>
        <v/>
      </c>
      <c r="U2444" s="28">
        <f t="shared" si="3754"/>
        <v>51</v>
      </c>
      <c r="V2444" s="28">
        <f t="shared" si="3755"/>
        <v>243</v>
      </c>
    </row>
    <row r="2445" spans="1:22" x14ac:dyDescent="0.3">
      <c r="A2445" s="28">
        <f t="shared" si="3752"/>
        <v>51244</v>
      </c>
      <c r="B2445" s="7">
        <f t="shared" si="3819"/>
        <v>0</v>
      </c>
      <c r="C2445" s="7">
        <f t="shared" si="3820"/>
        <v>0</v>
      </c>
      <c r="D2445" s="7">
        <f t="shared" si="3822"/>
        <v>0</v>
      </c>
      <c r="F2445" s="13"/>
      <c r="G2445" s="2" t="str">
        <f t="shared" si="3823"/>
        <v/>
      </c>
      <c r="U2445" s="28">
        <f t="shared" si="3754"/>
        <v>51</v>
      </c>
      <c r="V2445" s="28">
        <f t="shared" si="3755"/>
        <v>244</v>
      </c>
    </row>
    <row r="2446" spans="1:22" x14ac:dyDescent="0.3">
      <c r="A2446" s="28">
        <f t="shared" si="3752"/>
        <v>51245</v>
      </c>
      <c r="F2446" s="13"/>
      <c r="U2446" s="28">
        <f t="shared" si="3754"/>
        <v>51</v>
      </c>
      <c r="V2446" s="28">
        <f t="shared" si="3755"/>
        <v>245</v>
      </c>
    </row>
    <row r="2447" spans="1:22" x14ac:dyDescent="0.3">
      <c r="A2447" s="28">
        <f t="shared" si="3752"/>
        <v>51246</v>
      </c>
      <c r="F2447" s="13"/>
      <c r="U2447" s="28">
        <f t="shared" si="3754"/>
        <v>51</v>
      </c>
      <c r="V2447" s="28">
        <f t="shared" si="3755"/>
        <v>246</v>
      </c>
    </row>
    <row r="2448" spans="1:22" x14ac:dyDescent="0.3">
      <c r="A2448" s="28">
        <f t="shared" si="3752"/>
        <v>51247</v>
      </c>
      <c r="F2448" s="13"/>
      <c r="U2448" s="28">
        <f t="shared" si="3754"/>
        <v>51</v>
      </c>
      <c r="V2448" s="28">
        <f t="shared" si="3755"/>
        <v>247</v>
      </c>
    </row>
    <row r="2449" spans="1:24" s="8" customFormat="1" x14ac:dyDescent="0.3"/>
    <row r="2450" spans="1:24" x14ac:dyDescent="0.3">
      <c r="A2450" s="28">
        <f t="shared" ref="A2450:A2496" si="3828">ROUND(CONCATENATE(U2450,V2450),0)</f>
        <v>52201</v>
      </c>
      <c r="B2450" s="63" t="s">
        <v>0</v>
      </c>
      <c r="C2450" s="63"/>
      <c r="D2450" s="71" t="s">
        <v>79</v>
      </c>
      <c r="E2450" s="71"/>
      <c r="F2450" s="71"/>
      <c r="G2450" s="71"/>
      <c r="H2450" s="71"/>
      <c r="U2450" s="28">
        <f t="shared" ref="U2450" si="3829">U2448+1</f>
        <v>52</v>
      </c>
      <c r="V2450" s="28">
        <v>201</v>
      </c>
    </row>
    <row r="2451" spans="1:24" x14ac:dyDescent="0.3">
      <c r="A2451" s="28">
        <f t="shared" si="3828"/>
        <v>52202</v>
      </c>
      <c r="B2451" s="72" t="s">
        <v>70</v>
      </c>
      <c r="C2451" s="73"/>
      <c r="D2451" s="30" t="s">
        <v>69</v>
      </c>
      <c r="E2451" s="66" t="s">
        <v>71</v>
      </c>
      <c r="F2451" s="66"/>
      <c r="G2451" s="74" t="s">
        <v>72</v>
      </c>
      <c r="H2451" s="74"/>
      <c r="U2451" s="28">
        <f t="shared" ref="U2451" si="3830">U2450</f>
        <v>52</v>
      </c>
      <c r="V2451" s="28">
        <f t="shared" ref="V2451" si="3831">V2450+1</f>
        <v>202</v>
      </c>
    </row>
    <row r="2452" spans="1:24" x14ac:dyDescent="0.3">
      <c r="A2452" s="28">
        <f t="shared" si="3828"/>
        <v>52203</v>
      </c>
      <c r="B2452" s="75" t="s">
        <v>6</v>
      </c>
      <c r="C2452" s="75"/>
      <c r="D2452" s="71" t="s">
        <v>153</v>
      </c>
      <c r="E2452" s="71"/>
      <c r="F2452" s="71"/>
      <c r="G2452" s="71"/>
      <c r="H2452" s="71"/>
      <c r="U2452" s="28">
        <f t="shared" si="3754"/>
        <v>52</v>
      </c>
      <c r="V2452" s="28">
        <f t="shared" si="3755"/>
        <v>203</v>
      </c>
    </row>
    <row r="2453" spans="1:24" x14ac:dyDescent="0.3">
      <c r="A2453" s="28">
        <f t="shared" si="3828"/>
        <v>52204</v>
      </c>
      <c r="B2453" s="63" t="s">
        <v>7</v>
      </c>
      <c r="C2453" s="63"/>
      <c r="D2453" s="71" t="s">
        <v>29</v>
      </c>
      <c r="E2453" s="71"/>
      <c r="F2453" s="71"/>
      <c r="G2453" s="71"/>
      <c r="H2453" s="71"/>
      <c r="J2453" s="17"/>
      <c r="K2453" s="17" t="s">
        <v>53</v>
      </c>
      <c r="L2453" s="17" t="s">
        <v>54</v>
      </c>
      <c r="M2453" s="17" t="s">
        <v>55</v>
      </c>
      <c r="N2453" s="17" t="s">
        <v>56</v>
      </c>
      <c r="O2453" s="17" t="s">
        <v>57</v>
      </c>
      <c r="P2453" s="17" t="s">
        <v>2</v>
      </c>
      <c r="Q2453" s="17" t="s">
        <v>3</v>
      </c>
      <c r="R2453" s="17" t="s">
        <v>4</v>
      </c>
      <c r="S2453" s="17" t="s">
        <v>5</v>
      </c>
      <c r="U2453" s="28">
        <f t="shared" si="3754"/>
        <v>52</v>
      </c>
      <c r="V2453" s="28">
        <f t="shared" si="3755"/>
        <v>204</v>
      </c>
      <c r="X2453" s="1" t="s">
        <v>48</v>
      </c>
    </row>
    <row r="2454" spans="1:24" x14ac:dyDescent="0.3">
      <c r="A2454" s="28">
        <f t="shared" si="3828"/>
        <v>52205</v>
      </c>
      <c r="B2454" s="63" t="s">
        <v>9</v>
      </c>
      <c r="C2454" s="63"/>
      <c r="D2454" s="71" t="s">
        <v>30</v>
      </c>
      <c r="E2454" s="71"/>
      <c r="F2454" s="71"/>
      <c r="G2454" s="71"/>
      <c r="H2454" s="71"/>
      <c r="J2454" s="17">
        <f t="shared" ref="J2454" si="3832">COUNTA(B2466:B2475)</f>
        <v>5</v>
      </c>
      <c r="K2454" s="17">
        <f t="shared" ref="K2454" si="3833">IF(L2454-1&lt;2,0,L2454-1)</f>
        <v>0</v>
      </c>
      <c r="L2454" s="17">
        <f t="shared" ref="L2454" si="3834">IF(M2454-1&lt;2,0,M2454-1)</f>
        <v>0</v>
      </c>
      <c r="M2454" s="17">
        <f t="shared" ref="M2454" si="3835">IF(N2454-1&lt;2,0,N2454-1)</f>
        <v>0</v>
      </c>
      <c r="N2454" s="17">
        <f t="shared" ref="N2454" si="3836">IF(O2454-1&lt;2,0,O2454-1)</f>
        <v>0</v>
      </c>
      <c r="O2454" s="17">
        <f t="shared" ref="O2454" si="3837">IF(P2454-1&lt;2,0,P2454-1)</f>
        <v>0</v>
      </c>
      <c r="P2454" s="17">
        <f t="shared" ref="P2454" si="3838">IF(Q2454-1&lt;2,0,Q2454-1)</f>
        <v>2</v>
      </c>
      <c r="Q2454" s="17">
        <f t="shared" ref="Q2454" si="3839">IF(R2454-1&lt;2,0,R2454-1)</f>
        <v>3</v>
      </c>
      <c r="R2454" s="17">
        <f t="shared" ref="R2454" si="3840">IF(S2454-1&lt;2,0,S2454-1)</f>
        <v>4</v>
      </c>
      <c r="S2454" s="17">
        <f t="shared" ref="S2454" si="3841">J2454</f>
        <v>5</v>
      </c>
      <c r="U2454" s="28">
        <f t="shared" si="3754"/>
        <v>52</v>
      </c>
      <c r="V2454" s="28">
        <f t="shared" si="3755"/>
        <v>205</v>
      </c>
      <c r="X2454" s="1" t="s">
        <v>49</v>
      </c>
    </row>
    <row r="2455" spans="1:24" x14ac:dyDescent="0.3">
      <c r="A2455" s="28">
        <f t="shared" si="3828"/>
        <v>52206</v>
      </c>
      <c r="B2455" s="63" t="s">
        <v>10</v>
      </c>
      <c r="C2455" s="63"/>
      <c r="D2455" s="76" t="s">
        <v>311</v>
      </c>
      <c r="E2455" s="71"/>
      <c r="F2455" s="71"/>
      <c r="G2455" s="71"/>
      <c r="H2455" s="71"/>
      <c r="J2455" s="28" t="str">
        <f t="shared" ref="J2455" si="3842">CONCATENATE(J2454,1)</f>
        <v>51</v>
      </c>
      <c r="K2455" s="29">
        <f t="shared" ref="K2455" si="3843">IF(K2454=0,0,VLOOKUP(J2455,J2459:S2489,K2454,FALSE))</f>
        <v>0</v>
      </c>
      <c r="L2455" s="29">
        <f t="shared" ref="L2455" si="3844">IF(L2454=0,0,VLOOKUP(J2455,J2459:S2489,L2454,FALSE))</f>
        <v>0</v>
      </c>
      <c r="M2455" s="29">
        <f t="shared" ref="M2455" si="3845">IF(M2454=0,0,VLOOKUP(J2455,J2459:S2489,M2454,FALSE))</f>
        <v>0</v>
      </c>
      <c r="N2455" s="29">
        <f t="shared" ref="N2455" si="3846">IF(N2454=0,0,VLOOKUP(J2455,J2459:S2489,N2454,FALSE))</f>
        <v>0</v>
      </c>
      <c r="O2455" s="29">
        <f t="shared" ref="O2455" si="3847">IF(O2454=0,0,VLOOKUP(J2455,J2459:S2489,O2454,FALSE))</f>
        <v>0</v>
      </c>
      <c r="P2455" s="29">
        <f t="shared" ref="P2455" si="3848">IF(P2454=0,0,VLOOKUP(J2455,J2459:S2489,P2454,FALSE))</f>
        <v>1.6911223619590508E-5</v>
      </c>
      <c r="Q2455" s="29">
        <f t="shared" ref="Q2455" si="3849">IF(Q2454=0,0,VLOOKUP(J2455,J2459:S2489,Q2454,FALSE))</f>
        <v>-1.5263360444481445E-3</v>
      </c>
      <c r="R2455" s="29">
        <f t="shared" ref="R2455" si="3850">IF(R2454=0,0,VLOOKUP(J2455,J2459:S2489,R2454,FALSE))</f>
        <v>1.0449836023001366</v>
      </c>
      <c r="S2455" s="29">
        <f t="shared" ref="S2455" si="3851">IF(S2454=0,0,VLOOKUP(J2455,J2459:S2489,S2454,FALSE))</f>
        <v>-0.62912706961162201</v>
      </c>
      <c r="U2455" s="28">
        <f t="shared" si="3754"/>
        <v>52</v>
      </c>
      <c r="V2455" s="28">
        <f t="shared" si="3755"/>
        <v>206</v>
      </c>
      <c r="X2455" s="1" t="s">
        <v>50</v>
      </c>
    </row>
    <row r="2456" spans="1:24" x14ac:dyDescent="0.3">
      <c r="A2456" s="28">
        <f t="shared" si="3828"/>
        <v>52207</v>
      </c>
      <c r="B2456" s="63" t="s">
        <v>11</v>
      </c>
      <c r="C2456" s="63"/>
      <c r="D2456" s="83">
        <v>45836</v>
      </c>
      <c r="E2456" s="84"/>
      <c r="F2456" s="84"/>
      <c r="G2456" s="84"/>
      <c r="H2456" s="85"/>
      <c r="J2456" s="28" t="str">
        <f t="shared" ref="J2456" si="3852">CONCATENATE(J2454,2)</f>
        <v>52</v>
      </c>
      <c r="K2456" s="22">
        <f t="shared" ref="K2456" si="3853">IF(K2454=0,0,VLOOKUP(J2456,J2459:S2489,K2454,FALSE))</f>
        <v>0</v>
      </c>
      <c r="L2456" s="22">
        <f t="shared" ref="L2456" si="3854">IF(L2454=0,0,VLOOKUP(J2456,J2459:S2489,L2454,FALSE))</f>
        <v>0</v>
      </c>
      <c r="M2456" s="22">
        <f t="shared" ref="M2456" si="3855">IF(M2454=0,0,VLOOKUP(J2456,J2459:S2489,M2454,FALSE))</f>
        <v>0</v>
      </c>
      <c r="N2456" s="22">
        <f t="shared" ref="N2456" si="3856">IF(N2454=0,0,VLOOKUP(J2456,J2459:S2489,N2454,FALSE))</f>
        <v>0</v>
      </c>
      <c r="O2456" s="22">
        <f t="shared" ref="O2456" si="3857">IF(O2454=0,0,VLOOKUP(J2456,J2459:S2489,O2454,FALSE))</f>
        <v>0</v>
      </c>
      <c r="P2456" s="22">
        <f t="shared" ref="P2456" si="3858">IF(P2454=0,0,VLOOKUP(J2456,J2459:S2489,P2454,FALSE))</f>
        <v>6.6644310598355228E-6</v>
      </c>
      <c r="Q2456" s="22">
        <f t="shared" ref="Q2456" si="3859">IF(Q2454=0,0,VLOOKUP(J2456,J2459:S2489,Q2454,FALSE))</f>
        <v>5.5157729111125569E-4</v>
      </c>
      <c r="R2456" s="22">
        <f t="shared" ref="R2456" si="3860">IF(R2454=0,0,VLOOKUP(J2456,J2459:S2489,R2454,FALSE))</f>
        <v>1.4364326060206377E-2</v>
      </c>
      <c r="S2456" s="22">
        <f t="shared" ref="S2456" si="3861">IF(S2454=0,0,VLOOKUP(J2456,J2459:S2489,S2454,FALSE))</f>
        <v>0.11734589603158808</v>
      </c>
      <c r="U2456" s="28">
        <f t="shared" si="3754"/>
        <v>52</v>
      </c>
      <c r="V2456" s="28">
        <f t="shared" si="3755"/>
        <v>207</v>
      </c>
    </row>
    <row r="2457" spans="1:24" x14ac:dyDescent="0.3">
      <c r="A2457" s="28">
        <f t="shared" si="3828"/>
        <v>52208</v>
      </c>
      <c r="B2457" s="63" t="s">
        <v>12</v>
      </c>
      <c r="C2457" s="63"/>
      <c r="D2457" s="86">
        <v>46203</v>
      </c>
      <c r="E2457" s="87"/>
      <c r="F2457" s="87"/>
      <c r="G2457" s="87"/>
      <c r="H2457" s="88"/>
      <c r="J2457" s="28" t="str">
        <f t="shared" ref="J2457" si="3862">CONCATENATE(J2454,3)</f>
        <v>53</v>
      </c>
      <c r="K2457" s="22"/>
      <c r="L2457" s="22"/>
      <c r="M2457" s="22"/>
      <c r="N2457" s="22" t="s">
        <v>58</v>
      </c>
      <c r="O2457" s="29">
        <f t="shared" ref="O2457" si="3863">J2454-2</f>
        <v>3</v>
      </c>
      <c r="P2457" s="22" t="s">
        <v>59</v>
      </c>
      <c r="Q2457" s="29">
        <f t="shared" ref="Q2457" si="3864">VLOOKUP(J2457,J2459:S2489,3,FALSE)</f>
        <v>5.1886549696009143E-3</v>
      </c>
      <c r="R2457" s="22" t="s">
        <v>60</v>
      </c>
      <c r="S2457" s="22">
        <f t="shared" ref="S2457" si="3865">VLOOKUP(J2457,J2459:S2489,2,FALSE)</f>
        <v>0.99999992724296516</v>
      </c>
      <c r="U2457" s="28">
        <f t="shared" si="3754"/>
        <v>52</v>
      </c>
      <c r="V2457" s="28">
        <f t="shared" si="3755"/>
        <v>208</v>
      </c>
    </row>
    <row r="2458" spans="1:24" x14ac:dyDescent="0.3">
      <c r="A2458" s="28">
        <f t="shared" si="3828"/>
        <v>52209</v>
      </c>
      <c r="B2458" s="63" t="s">
        <v>13</v>
      </c>
      <c r="C2458" s="63"/>
      <c r="D2458" s="15">
        <v>1E-3</v>
      </c>
      <c r="E2458" s="66" t="s">
        <v>14</v>
      </c>
      <c r="F2458" s="66"/>
      <c r="G2458" s="66"/>
      <c r="H2458" s="6" t="s">
        <v>64</v>
      </c>
      <c r="J2458" s="17"/>
      <c r="K2458" s="17">
        <v>3</v>
      </c>
      <c r="L2458" s="17">
        <v>3</v>
      </c>
      <c r="M2458" s="17"/>
      <c r="N2458" s="17"/>
      <c r="O2458" s="17"/>
      <c r="P2458" s="17"/>
      <c r="Q2458" s="17"/>
      <c r="R2458" s="17"/>
      <c r="S2458" s="17"/>
      <c r="U2458" s="28">
        <f t="shared" si="3754"/>
        <v>52</v>
      </c>
      <c r="V2458" s="28">
        <f t="shared" si="3755"/>
        <v>209</v>
      </c>
    </row>
    <row r="2459" spans="1:24" x14ac:dyDescent="0.3">
      <c r="A2459" s="28">
        <f t="shared" si="3828"/>
        <v>52210</v>
      </c>
      <c r="B2459" s="63" t="s">
        <v>15</v>
      </c>
      <c r="C2459" s="63"/>
      <c r="D2459" s="2">
        <f t="shared" ref="D2459" si="3866">MIN(B2466:B2475)</f>
        <v>15</v>
      </c>
      <c r="E2459" s="3" t="s">
        <v>16</v>
      </c>
      <c r="F2459" s="2">
        <f t="shared" ref="F2459" si="3867">MAX(B2466:B2475)</f>
        <v>40.002000000000002</v>
      </c>
      <c r="G2459" s="4" t="str">
        <f t="shared" ref="G2459" si="3868">IF(H2458="","",H2458)</f>
        <v>°C</v>
      </c>
      <c r="H2459" s="14"/>
      <c r="J2459" s="28" t="str">
        <f t="shared" ref="J2459" si="3869">CONCATENATE(K2458,1)</f>
        <v>31</v>
      </c>
      <c r="K2459" s="22">
        <f t="array" ref="K2459:L2461">LINEST(B2466:B2468,C2466:C2468^{1},TRUE,TRUE)</f>
        <v>1.004112157354319</v>
      </c>
      <c r="L2459" s="22">
        <v>-0.29578981542687188</v>
      </c>
      <c r="M2459" s="17"/>
      <c r="N2459" s="17"/>
      <c r="O2459" s="17"/>
      <c r="P2459" s="17"/>
      <c r="Q2459" s="17"/>
      <c r="R2459" s="17"/>
      <c r="S2459" s="17"/>
      <c r="U2459" s="28">
        <f t="shared" si="3754"/>
        <v>52</v>
      </c>
      <c r="V2459" s="28">
        <f t="shared" si="3755"/>
        <v>210</v>
      </c>
    </row>
    <row r="2460" spans="1:24" x14ac:dyDescent="0.3">
      <c r="A2460" s="28">
        <f t="shared" si="3828"/>
        <v>52211</v>
      </c>
      <c r="J2460" s="28" t="str">
        <f t="shared" ref="J2460" si="3870">CONCATENATE(K2458,2)</f>
        <v>32</v>
      </c>
      <c r="K2460" s="22">
        <v>2.0365030159389137E-3</v>
      </c>
      <c r="L2460" s="22">
        <v>4.199063670567043E-2</v>
      </c>
      <c r="M2460" s="17"/>
      <c r="N2460" s="17"/>
      <c r="O2460" s="17"/>
      <c r="P2460" s="17"/>
      <c r="Q2460" s="17"/>
      <c r="R2460" s="17"/>
      <c r="S2460" s="17"/>
      <c r="U2460" s="28">
        <f t="shared" si="3754"/>
        <v>52</v>
      </c>
      <c r="V2460" s="28">
        <f t="shared" si="3755"/>
        <v>211</v>
      </c>
    </row>
    <row r="2461" spans="1:24" x14ac:dyDescent="0.3">
      <c r="A2461" s="28">
        <f t="shared" si="3828"/>
        <v>52212</v>
      </c>
      <c r="B2461" s="67" t="s">
        <v>17</v>
      </c>
      <c r="C2461" s="67"/>
      <c r="D2461" s="67"/>
      <c r="E2461" s="67"/>
      <c r="F2461" s="67"/>
      <c r="G2461" s="68" t="s">
        <v>31</v>
      </c>
      <c r="H2461" s="69"/>
      <c r="J2461" s="28" t="str">
        <f t="shared" ref="J2461" si="3871">CONCATENATE(K2458,3)</f>
        <v>33</v>
      </c>
      <c r="K2461" s="22">
        <v>0.99999588657220795</v>
      </c>
      <c r="L2461" s="22">
        <v>1.4344116184928701E-2</v>
      </c>
      <c r="M2461" s="17"/>
      <c r="N2461" s="17"/>
      <c r="O2461" s="17"/>
      <c r="P2461" s="17"/>
      <c r="Q2461" s="17"/>
      <c r="R2461" s="17"/>
      <c r="S2461" s="17"/>
      <c r="U2461" s="28">
        <f t="shared" si="3754"/>
        <v>52</v>
      </c>
      <c r="V2461" s="28">
        <f t="shared" si="3755"/>
        <v>212</v>
      </c>
    </row>
    <row r="2462" spans="1:24" x14ac:dyDescent="0.3">
      <c r="A2462" s="28">
        <f t="shared" si="3828"/>
        <v>52213</v>
      </c>
      <c r="B2462" s="66" t="s">
        <v>18</v>
      </c>
      <c r="C2462" s="66"/>
      <c r="D2462" s="66"/>
      <c r="E2462" s="66" t="str">
        <f t="shared" ref="E2462" si="3872">IF(D2455="","",D2455)</f>
        <v>E0399/25</v>
      </c>
      <c r="F2462" s="66"/>
      <c r="G2462" s="4" t="s">
        <v>18</v>
      </c>
      <c r="H2462" s="16" t="s">
        <v>154</v>
      </c>
      <c r="J2462" s="17"/>
      <c r="K2462" s="17">
        <v>4</v>
      </c>
      <c r="L2462" s="17">
        <v>4</v>
      </c>
      <c r="M2462" s="17">
        <v>4</v>
      </c>
      <c r="N2462" s="17"/>
      <c r="O2462" s="17"/>
      <c r="P2462" s="17"/>
      <c r="Q2462" s="17"/>
      <c r="R2462" s="17"/>
      <c r="S2462" s="17"/>
      <c r="U2462" s="28">
        <f t="shared" si="3754"/>
        <v>52</v>
      </c>
      <c r="V2462" s="28">
        <f t="shared" si="3755"/>
        <v>213</v>
      </c>
    </row>
    <row r="2463" spans="1:24" ht="15" customHeight="1" x14ac:dyDescent="0.3">
      <c r="A2463" s="28">
        <f t="shared" si="3828"/>
        <v>52214</v>
      </c>
      <c r="B2463" s="5" t="s">
        <v>19</v>
      </c>
      <c r="C2463" s="5" t="s">
        <v>20</v>
      </c>
      <c r="D2463" s="5" t="s">
        <v>21</v>
      </c>
      <c r="E2463" s="5"/>
      <c r="F2463" s="70" t="s">
        <v>33</v>
      </c>
      <c r="G2463" s="5" t="s">
        <v>19</v>
      </c>
      <c r="H2463" s="5" t="s">
        <v>20</v>
      </c>
      <c r="J2463" s="28" t="str">
        <f t="shared" ref="J2463" si="3873">CONCATENATE(K2462,1)</f>
        <v>41</v>
      </c>
      <c r="K2463" s="22">
        <f t="array" ref="K2463:M2465">LINEST(B2466:B2469,C2466:C2469^{1,2},TRUE,TRUE)</f>
        <v>-3.5278275963876329E-4</v>
      </c>
      <c r="L2463" s="22">
        <v>1.0187340473553221</v>
      </c>
      <c r="M2463" s="22">
        <v>-0.44078751927736093</v>
      </c>
      <c r="N2463" s="17"/>
      <c r="O2463" s="17"/>
      <c r="P2463" s="17"/>
      <c r="Q2463" s="17"/>
      <c r="R2463" s="17"/>
      <c r="S2463" s="17"/>
      <c r="U2463" s="28">
        <f t="shared" si="3754"/>
        <v>52</v>
      </c>
      <c r="V2463" s="28">
        <f t="shared" si="3755"/>
        <v>214</v>
      </c>
    </row>
    <row r="2464" spans="1:24" x14ac:dyDescent="0.3">
      <c r="A2464" s="28">
        <f t="shared" si="3828"/>
        <v>52215</v>
      </c>
      <c r="B2464" s="5" t="s">
        <v>22</v>
      </c>
      <c r="C2464" s="5" t="s">
        <v>23</v>
      </c>
      <c r="D2464" s="5" t="s">
        <v>24</v>
      </c>
      <c r="E2464" s="5" t="s">
        <v>32</v>
      </c>
      <c r="F2464" s="70"/>
      <c r="G2464" s="5" t="s">
        <v>22</v>
      </c>
      <c r="H2464" s="5" t="s">
        <v>23</v>
      </c>
      <c r="J2464" s="28" t="str">
        <f t="shared" ref="J2464" si="3874">CONCATENATE(K2462,2)</f>
        <v>42</v>
      </c>
      <c r="K2464" s="22">
        <v>1.5870437171636607E-4</v>
      </c>
      <c r="L2464" s="22">
        <v>7.2456469704412401E-3</v>
      </c>
      <c r="M2464" s="22">
        <v>7.8735251068772438E-2</v>
      </c>
      <c r="N2464" s="17"/>
      <c r="O2464" s="17"/>
      <c r="P2464" s="17"/>
      <c r="Q2464" s="17"/>
      <c r="R2464" s="17"/>
      <c r="S2464" s="17"/>
      <c r="U2464" s="28">
        <f t="shared" si="3754"/>
        <v>52</v>
      </c>
      <c r="V2464" s="28">
        <f t="shared" si="3755"/>
        <v>215</v>
      </c>
    </row>
    <row r="2465" spans="1:22" x14ac:dyDescent="0.3">
      <c r="A2465" s="28">
        <f t="shared" si="3828"/>
        <v>52216</v>
      </c>
      <c r="B2465" s="6" t="str">
        <f t="shared" ref="B2465" si="3875">IF(H2458="","",H2458)</f>
        <v>°C</v>
      </c>
      <c r="C2465" s="6" t="str">
        <f t="shared" ref="C2465" si="3876">IF(H2458="","",H2458)</f>
        <v>°C</v>
      </c>
      <c r="D2465" s="6" t="str">
        <f t="shared" ref="D2465" si="3877">IF(H2458="","",H2458)</f>
        <v>°C</v>
      </c>
      <c r="E2465" s="6"/>
      <c r="F2465" s="6"/>
      <c r="G2465" s="6" t="str">
        <f t="shared" ref="G2465" si="3878">IF(H2458="","",H2458)</f>
        <v>°C</v>
      </c>
      <c r="H2465" s="6" t="str">
        <f t="shared" ref="H2465" si="3879">IF(H2458="","",H2458)</f>
        <v>°C</v>
      </c>
      <c r="J2465" s="28" t="str">
        <f t="shared" ref="J2465" si="3880">CONCATENATE(K2462,3)</f>
        <v>43</v>
      </c>
      <c r="K2465" s="22">
        <v>0.99999950272875837</v>
      </c>
      <c r="L2465" s="22">
        <v>7.8840920336821774E-3</v>
      </c>
      <c r="M2465" s="22" t="e">
        <v>#N/A</v>
      </c>
      <c r="N2465" s="17"/>
      <c r="O2465" s="17"/>
      <c r="P2465" s="17"/>
      <c r="Q2465" s="17"/>
      <c r="R2465" s="17"/>
      <c r="S2465" s="17"/>
      <c r="U2465" s="28">
        <f t="shared" si="3754"/>
        <v>52</v>
      </c>
      <c r="V2465" s="28">
        <f t="shared" si="3755"/>
        <v>216</v>
      </c>
    </row>
    <row r="2466" spans="1:22" x14ac:dyDescent="0.3">
      <c r="A2466" s="28">
        <f t="shared" si="3828"/>
        <v>52217</v>
      </c>
      <c r="B2466" s="26">
        <v>15</v>
      </c>
      <c r="C2466" s="26">
        <v>15.239000000000001</v>
      </c>
      <c r="D2466" s="26">
        <v>4.8000000000000001E-2</v>
      </c>
      <c r="E2466" s="9">
        <v>2</v>
      </c>
      <c r="F2466" s="26">
        <v>1000000</v>
      </c>
      <c r="G2466" s="27">
        <v>15.031000000000001</v>
      </c>
      <c r="H2466" s="27">
        <v>15.243</v>
      </c>
      <c r="J2466" s="17"/>
      <c r="K2466" s="17">
        <v>5</v>
      </c>
      <c r="L2466" s="17">
        <v>5</v>
      </c>
      <c r="M2466" s="17">
        <v>5</v>
      </c>
      <c r="N2466" s="17">
        <v>5</v>
      </c>
      <c r="O2466" s="17"/>
      <c r="P2466" s="17"/>
      <c r="Q2466" s="17"/>
      <c r="R2466" s="17"/>
      <c r="S2466" s="17"/>
      <c r="U2466" s="28">
        <f t="shared" si="3754"/>
        <v>52</v>
      </c>
      <c r="V2466" s="28">
        <f t="shared" si="3755"/>
        <v>217</v>
      </c>
    </row>
    <row r="2467" spans="1:22" x14ac:dyDescent="0.3">
      <c r="A2467" s="28">
        <f t="shared" si="3828"/>
        <v>52218</v>
      </c>
      <c r="B2467" s="26">
        <v>20.001999999999999</v>
      </c>
      <c r="C2467" s="26">
        <v>20.202999999999999</v>
      </c>
      <c r="D2467" s="26">
        <v>4.8000000000000001E-2</v>
      </c>
      <c r="E2467" s="9">
        <v>2</v>
      </c>
      <c r="F2467" s="26">
        <v>1000000</v>
      </c>
      <c r="G2467" s="27">
        <v>19.992999999999999</v>
      </c>
      <c r="H2467" s="27">
        <v>20.196000000000002</v>
      </c>
      <c r="J2467" s="28" t="str">
        <f t="shared" ref="J2467" si="3881">CONCATENATE(K2466,1)</f>
        <v>51</v>
      </c>
      <c r="K2467" s="22">
        <f t="array" ref="K2467:N2469">LINEST(B2466:B2470,C2466:C2470^{1,2,3},TRUE,TRUE)</f>
        <v>1.6911223619590508E-5</v>
      </c>
      <c r="L2467" s="22">
        <v>-1.5263360444481445E-3</v>
      </c>
      <c r="M2467" s="22">
        <v>1.0449836023001366</v>
      </c>
      <c r="N2467" s="22">
        <v>-0.62912706961162201</v>
      </c>
      <c r="O2467" s="17"/>
      <c r="P2467" s="17"/>
      <c r="Q2467" s="17"/>
      <c r="R2467" s="17"/>
      <c r="S2467" s="17"/>
      <c r="U2467" s="28">
        <f t="shared" ref="U2467:U2530" si="3882">U2466</f>
        <v>52</v>
      </c>
      <c r="V2467" s="28">
        <f t="shared" ref="V2467:V2530" si="3883">V2466+1</f>
        <v>218</v>
      </c>
    </row>
    <row r="2468" spans="1:22" x14ac:dyDescent="0.3">
      <c r="A2468" s="28">
        <f t="shared" si="3828"/>
        <v>52219</v>
      </c>
      <c r="B2468" s="26">
        <v>25.001999999999999</v>
      </c>
      <c r="C2468" s="26">
        <v>25.2</v>
      </c>
      <c r="D2468" s="26">
        <v>4.8000000000000001E-2</v>
      </c>
      <c r="E2468" s="9">
        <v>2</v>
      </c>
      <c r="F2468" s="26">
        <v>1000000</v>
      </c>
      <c r="G2468" s="27">
        <v>25</v>
      </c>
      <c r="H2468" s="27">
        <v>25.199000000000002</v>
      </c>
      <c r="J2468" s="28" t="str">
        <f t="shared" ref="J2468" si="3884">CONCATENATE(K2466,2)</f>
        <v>52</v>
      </c>
      <c r="K2468" s="22">
        <v>6.6644310598355228E-6</v>
      </c>
      <c r="L2468" s="22">
        <v>5.5157729111125569E-4</v>
      </c>
      <c r="M2468" s="22">
        <v>1.4364326060206377E-2</v>
      </c>
      <c r="N2468" s="22">
        <v>0.11734589603158808</v>
      </c>
      <c r="O2468" s="17"/>
      <c r="P2468" s="17"/>
      <c r="Q2468" s="17"/>
      <c r="R2468" s="17"/>
      <c r="S2468" s="17"/>
      <c r="U2468" s="28">
        <f t="shared" si="3882"/>
        <v>52</v>
      </c>
      <c r="V2468" s="28">
        <f t="shared" si="3883"/>
        <v>219</v>
      </c>
    </row>
    <row r="2469" spans="1:22" x14ac:dyDescent="0.3">
      <c r="A2469" s="28">
        <f t="shared" si="3828"/>
        <v>52220</v>
      </c>
      <c r="B2469" s="26">
        <v>30</v>
      </c>
      <c r="C2469" s="26">
        <v>30.195</v>
      </c>
      <c r="D2469" s="26">
        <v>4.8000000000000001E-2</v>
      </c>
      <c r="E2469" s="9">
        <v>2</v>
      </c>
      <c r="F2469" s="26">
        <v>1000000</v>
      </c>
      <c r="G2469" s="27">
        <v>30.001000000000001</v>
      </c>
      <c r="H2469" s="27">
        <v>30.198</v>
      </c>
      <c r="J2469" s="28" t="str">
        <f t="shared" ref="J2469" si="3885">CONCATENATE(K2466,3)</f>
        <v>53</v>
      </c>
      <c r="K2469" s="22">
        <v>0.99999992724296516</v>
      </c>
      <c r="L2469" s="22">
        <v>5.1886549696009143E-3</v>
      </c>
      <c r="M2469" s="22" t="e">
        <v>#N/A</v>
      </c>
      <c r="N2469" s="22" t="e">
        <v>#N/A</v>
      </c>
      <c r="O2469" s="17"/>
      <c r="P2469" s="17"/>
      <c r="Q2469" s="17"/>
      <c r="R2469" s="17"/>
      <c r="S2469" s="17"/>
      <c r="U2469" s="28">
        <f t="shared" si="3882"/>
        <v>52</v>
      </c>
      <c r="V2469" s="28">
        <f t="shared" si="3883"/>
        <v>220</v>
      </c>
    </row>
    <row r="2470" spans="1:22" x14ac:dyDescent="0.3">
      <c r="A2470" s="28">
        <f t="shared" si="3828"/>
        <v>52221</v>
      </c>
      <c r="B2470" s="26">
        <v>40.002000000000002</v>
      </c>
      <c r="C2470" s="26">
        <v>40.191000000000003</v>
      </c>
      <c r="D2470" s="26">
        <v>4.8000000000000001E-2</v>
      </c>
      <c r="E2470" s="9">
        <v>2</v>
      </c>
      <c r="F2470" s="26">
        <v>1000000</v>
      </c>
      <c r="G2470" s="27">
        <v>39.982999999999997</v>
      </c>
      <c r="H2470" s="27">
        <v>40.176000000000002</v>
      </c>
      <c r="J2470" s="17"/>
      <c r="K2470" s="17">
        <v>6</v>
      </c>
      <c r="L2470" s="17">
        <v>6</v>
      </c>
      <c r="M2470" s="17">
        <v>6</v>
      </c>
      <c r="N2470" s="17">
        <v>6</v>
      </c>
      <c r="O2470" s="17">
        <v>6</v>
      </c>
      <c r="P2470" s="17"/>
      <c r="Q2470" s="17"/>
      <c r="R2470" s="17"/>
      <c r="S2470" s="17"/>
      <c r="U2470" s="28">
        <f t="shared" si="3882"/>
        <v>52</v>
      </c>
      <c r="V2470" s="28">
        <f t="shared" si="3883"/>
        <v>221</v>
      </c>
    </row>
    <row r="2471" spans="1:22" x14ac:dyDescent="0.3">
      <c r="A2471" s="28">
        <f t="shared" si="3828"/>
        <v>52222</v>
      </c>
      <c r="B2471" s="26"/>
      <c r="C2471" s="26"/>
      <c r="D2471" s="26"/>
      <c r="E2471" s="9"/>
      <c r="F2471" s="26"/>
      <c r="G2471" s="27"/>
      <c r="H2471" s="27"/>
      <c r="J2471" s="28" t="str">
        <f t="shared" ref="J2471" si="3886">CONCATENATE(K2470,1)</f>
        <v>61</v>
      </c>
      <c r="K2471" s="22" t="e">
        <f t="array" ref="K2471:O2473">LINEST(B2466:B2471,C2466:C2471^{1,2,3,4},TRUE,TRUE)</f>
        <v>#VALUE!</v>
      </c>
      <c r="L2471" s="22" t="e">
        <v>#VALUE!</v>
      </c>
      <c r="M2471" s="22" t="e">
        <v>#VALUE!</v>
      </c>
      <c r="N2471" s="22" t="e">
        <v>#VALUE!</v>
      </c>
      <c r="O2471" s="22" t="e">
        <v>#VALUE!</v>
      </c>
      <c r="P2471" s="17"/>
      <c r="Q2471" s="17"/>
      <c r="R2471" s="17"/>
      <c r="S2471" s="17"/>
      <c r="U2471" s="28">
        <f t="shared" si="3882"/>
        <v>52</v>
      </c>
      <c r="V2471" s="28">
        <f t="shared" si="3883"/>
        <v>222</v>
      </c>
    </row>
    <row r="2472" spans="1:22" x14ac:dyDescent="0.3">
      <c r="A2472" s="28">
        <f t="shared" si="3828"/>
        <v>52223</v>
      </c>
      <c r="B2472" s="26"/>
      <c r="C2472" s="26"/>
      <c r="D2472" s="26"/>
      <c r="E2472" s="9"/>
      <c r="F2472" s="26"/>
      <c r="G2472" s="27"/>
      <c r="H2472" s="27"/>
      <c r="J2472" s="28" t="str">
        <f t="shared" ref="J2472" si="3887">CONCATENATE(K2470,2)</f>
        <v>62</v>
      </c>
      <c r="K2472" s="22" t="e">
        <v>#VALUE!</v>
      </c>
      <c r="L2472" s="22" t="e">
        <v>#VALUE!</v>
      </c>
      <c r="M2472" s="22" t="e">
        <v>#VALUE!</v>
      </c>
      <c r="N2472" s="22" t="e">
        <v>#VALUE!</v>
      </c>
      <c r="O2472" s="22" t="e">
        <v>#VALUE!</v>
      </c>
      <c r="P2472" s="17"/>
      <c r="Q2472" s="17"/>
      <c r="R2472" s="17"/>
      <c r="S2472" s="17"/>
      <c r="U2472" s="28">
        <f t="shared" si="3882"/>
        <v>52</v>
      </c>
      <c r="V2472" s="28">
        <f t="shared" si="3883"/>
        <v>223</v>
      </c>
    </row>
    <row r="2473" spans="1:22" x14ac:dyDescent="0.3">
      <c r="A2473" s="28">
        <f t="shared" si="3828"/>
        <v>52224</v>
      </c>
      <c r="B2473" s="26"/>
      <c r="C2473" s="26"/>
      <c r="D2473" s="26"/>
      <c r="E2473" s="9"/>
      <c r="F2473" s="26"/>
      <c r="G2473" s="27"/>
      <c r="H2473" s="27"/>
      <c r="J2473" s="28" t="str">
        <f t="shared" ref="J2473" si="3888">CONCATENATE(K2470,3)</f>
        <v>63</v>
      </c>
      <c r="K2473" s="22" t="e">
        <v>#VALUE!</v>
      </c>
      <c r="L2473" s="22" t="e">
        <v>#VALUE!</v>
      </c>
      <c r="M2473" s="22" t="e">
        <v>#VALUE!</v>
      </c>
      <c r="N2473" s="22" t="e">
        <v>#VALUE!</v>
      </c>
      <c r="O2473" s="22" t="e">
        <v>#VALUE!</v>
      </c>
      <c r="P2473" s="17"/>
      <c r="Q2473" s="17"/>
      <c r="R2473" s="17"/>
      <c r="S2473" s="17"/>
      <c r="U2473" s="28">
        <f t="shared" si="3882"/>
        <v>52</v>
      </c>
      <c r="V2473" s="28">
        <f t="shared" si="3883"/>
        <v>224</v>
      </c>
    </row>
    <row r="2474" spans="1:22" x14ac:dyDescent="0.3">
      <c r="A2474" s="28">
        <f t="shared" si="3828"/>
        <v>52225</v>
      </c>
      <c r="B2474" s="26"/>
      <c r="C2474" s="26"/>
      <c r="D2474" s="26"/>
      <c r="E2474" s="9"/>
      <c r="F2474" s="26"/>
      <c r="G2474" s="27"/>
      <c r="H2474" s="27"/>
      <c r="J2474" s="17"/>
      <c r="K2474" s="17">
        <v>7</v>
      </c>
      <c r="L2474" s="17">
        <v>7</v>
      </c>
      <c r="M2474" s="17">
        <v>7</v>
      </c>
      <c r="N2474" s="17">
        <v>7</v>
      </c>
      <c r="O2474" s="17">
        <v>7</v>
      </c>
      <c r="P2474" s="17">
        <v>7</v>
      </c>
      <c r="Q2474" s="17"/>
      <c r="R2474" s="17"/>
      <c r="S2474" s="17"/>
      <c r="U2474" s="28">
        <f t="shared" si="3882"/>
        <v>52</v>
      </c>
      <c r="V2474" s="28">
        <f t="shared" si="3883"/>
        <v>225</v>
      </c>
    </row>
    <row r="2475" spans="1:22" x14ac:dyDescent="0.3">
      <c r="A2475" s="28">
        <f t="shared" si="3828"/>
        <v>52226</v>
      </c>
      <c r="B2475" s="26"/>
      <c r="C2475" s="26"/>
      <c r="D2475" s="26"/>
      <c r="E2475" s="9"/>
      <c r="F2475" s="26"/>
      <c r="G2475" s="27"/>
      <c r="H2475" s="27"/>
      <c r="J2475" s="28" t="str">
        <f t="shared" ref="J2475" si="3889">CONCATENATE(K2474,1)</f>
        <v>71</v>
      </c>
      <c r="K2475" s="22" t="e">
        <f t="array" ref="K2475:P2477">LINEST(B2466:B2472,C2466:C2472^{1,2,3,4,5},TRUE,TRUE)</f>
        <v>#VALUE!</v>
      </c>
      <c r="L2475" s="22" t="e">
        <v>#VALUE!</v>
      </c>
      <c r="M2475" s="22" t="e">
        <v>#VALUE!</v>
      </c>
      <c r="N2475" s="22" t="e">
        <v>#VALUE!</v>
      </c>
      <c r="O2475" s="22" t="e">
        <v>#VALUE!</v>
      </c>
      <c r="P2475" s="22" t="e">
        <v>#VALUE!</v>
      </c>
      <c r="Q2475" s="17"/>
      <c r="R2475" s="17"/>
      <c r="S2475" s="17"/>
      <c r="U2475" s="28">
        <f t="shared" si="3882"/>
        <v>52</v>
      </c>
      <c r="V2475" s="28">
        <f t="shared" si="3883"/>
        <v>226</v>
      </c>
    </row>
    <row r="2476" spans="1:22" x14ac:dyDescent="0.3">
      <c r="A2476" s="28">
        <f t="shared" si="3828"/>
        <v>52227</v>
      </c>
      <c r="B2476" s="2">
        <f t="shared" ref="B2476" si="3890">COUNT(B2466:B2475)-2</f>
        <v>3</v>
      </c>
      <c r="J2476" s="28" t="str">
        <f t="shared" ref="J2476" si="3891">CONCATENATE(K2474,2)</f>
        <v>72</v>
      </c>
      <c r="K2476" s="22" t="e">
        <v>#VALUE!</v>
      </c>
      <c r="L2476" s="22" t="e">
        <v>#VALUE!</v>
      </c>
      <c r="M2476" s="22" t="e">
        <v>#VALUE!</v>
      </c>
      <c r="N2476" s="22" t="e">
        <v>#VALUE!</v>
      </c>
      <c r="O2476" s="22" t="e">
        <v>#VALUE!</v>
      </c>
      <c r="P2476" s="22" t="e">
        <v>#VALUE!</v>
      </c>
      <c r="Q2476" s="17"/>
      <c r="R2476" s="17"/>
      <c r="S2476" s="17"/>
      <c r="U2476" s="28">
        <f t="shared" si="3882"/>
        <v>52</v>
      </c>
      <c r="V2476" s="28">
        <f t="shared" si="3883"/>
        <v>227</v>
      </c>
    </row>
    <row r="2477" spans="1:22" x14ac:dyDescent="0.3">
      <c r="A2477" s="28">
        <f t="shared" si="3828"/>
        <v>52228</v>
      </c>
      <c r="J2477" s="28" t="str">
        <f t="shared" ref="J2477" si="3892">CONCATENATE(K2474,3)</f>
        <v>73</v>
      </c>
      <c r="K2477" s="22" t="e">
        <v>#VALUE!</v>
      </c>
      <c r="L2477" s="22" t="e">
        <v>#VALUE!</v>
      </c>
      <c r="M2477" s="22" t="e">
        <v>#VALUE!</v>
      </c>
      <c r="N2477" s="22" t="e">
        <v>#VALUE!</v>
      </c>
      <c r="O2477" s="22" t="e">
        <v>#VALUE!</v>
      </c>
      <c r="P2477" s="22" t="e">
        <v>#VALUE!</v>
      </c>
      <c r="Q2477" s="17"/>
      <c r="R2477" s="17"/>
      <c r="S2477" s="17"/>
      <c r="U2477" s="28">
        <f t="shared" si="3882"/>
        <v>52</v>
      </c>
      <c r="V2477" s="28">
        <f t="shared" si="3883"/>
        <v>228</v>
      </c>
    </row>
    <row r="2478" spans="1:22" x14ac:dyDescent="0.3">
      <c r="A2478" s="28">
        <f t="shared" si="3828"/>
        <v>52229</v>
      </c>
      <c r="B2478" s="66" t="s">
        <v>25</v>
      </c>
      <c r="C2478" s="66"/>
      <c r="D2478" s="66"/>
      <c r="E2478" s="66"/>
      <c r="F2478" s="66"/>
      <c r="G2478" s="66"/>
      <c r="H2478" s="66"/>
      <c r="J2478" s="17"/>
      <c r="K2478" s="17">
        <v>8</v>
      </c>
      <c r="L2478" s="17">
        <v>8</v>
      </c>
      <c r="M2478" s="17">
        <v>8</v>
      </c>
      <c r="N2478" s="17">
        <v>8</v>
      </c>
      <c r="O2478" s="17">
        <v>8</v>
      </c>
      <c r="P2478" s="17">
        <v>8</v>
      </c>
      <c r="Q2478" s="17">
        <v>8</v>
      </c>
      <c r="R2478" s="17"/>
      <c r="S2478" s="17"/>
      <c r="U2478" s="28">
        <f t="shared" si="3882"/>
        <v>52</v>
      </c>
      <c r="V2478" s="28">
        <f t="shared" si="3883"/>
        <v>229</v>
      </c>
    </row>
    <row r="2479" spans="1:22" x14ac:dyDescent="0.3">
      <c r="A2479" s="28">
        <f t="shared" si="3828"/>
        <v>52230</v>
      </c>
      <c r="B2479" s="71"/>
      <c r="C2479" s="71"/>
      <c r="D2479" s="71"/>
      <c r="E2479" s="71"/>
      <c r="F2479" s="71"/>
      <c r="G2479" s="71"/>
      <c r="H2479" s="71"/>
      <c r="J2479" s="28" t="str">
        <f t="shared" ref="J2479" si="3893">CONCATENATE(K2478,1)</f>
        <v>81</v>
      </c>
      <c r="K2479" s="22" t="e">
        <f t="array" ref="K2479:Q2481">LINEST(B2466:B2473,C2466:C2473^{1,2,3,4,5,6},TRUE,TRUE)</f>
        <v>#VALUE!</v>
      </c>
      <c r="L2479" s="22" t="e">
        <v>#VALUE!</v>
      </c>
      <c r="M2479" s="22" t="e">
        <v>#VALUE!</v>
      </c>
      <c r="N2479" s="22" t="e">
        <v>#VALUE!</v>
      </c>
      <c r="O2479" s="22" t="e">
        <v>#VALUE!</v>
      </c>
      <c r="P2479" s="22" t="e">
        <v>#VALUE!</v>
      </c>
      <c r="Q2479" s="22" t="e">
        <v>#VALUE!</v>
      </c>
      <c r="R2479" s="17"/>
      <c r="S2479" s="17"/>
      <c r="U2479" s="28">
        <f t="shared" si="3882"/>
        <v>52</v>
      </c>
      <c r="V2479" s="28">
        <f t="shared" si="3883"/>
        <v>230</v>
      </c>
    </row>
    <row r="2480" spans="1:22" x14ac:dyDescent="0.3">
      <c r="A2480" s="28">
        <f t="shared" si="3828"/>
        <v>52231</v>
      </c>
      <c r="B2480" s="71"/>
      <c r="C2480" s="71"/>
      <c r="D2480" s="71"/>
      <c r="E2480" s="71"/>
      <c r="F2480" s="71"/>
      <c r="G2480" s="71"/>
      <c r="H2480" s="71"/>
      <c r="J2480" s="28" t="str">
        <f t="shared" ref="J2480" si="3894">CONCATENATE(K2478,2)</f>
        <v>82</v>
      </c>
      <c r="K2480" s="22" t="e">
        <v>#VALUE!</v>
      </c>
      <c r="L2480" s="22" t="e">
        <v>#VALUE!</v>
      </c>
      <c r="M2480" s="22" t="e">
        <v>#VALUE!</v>
      </c>
      <c r="N2480" s="22" t="e">
        <v>#VALUE!</v>
      </c>
      <c r="O2480" s="22" t="e">
        <v>#VALUE!</v>
      </c>
      <c r="P2480" s="22" t="e">
        <v>#VALUE!</v>
      </c>
      <c r="Q2480" s="22" t="e">
        <v>#VALUE!</v>
      </c>
      <c r="R2480" s="17"/>
      <c r="S2480" s="17"/>
      <c r="U2480" s="28">
        <f t="shared" si="3882"/>
        <v>52</v>
      </c>
      <c r="V2480" s="28">
        <f t="shared" si="3883"/>
        <v>231</v>
      </c>
    </row>
    <row r="2481" spans="1:22" x14ac:dyDescent="0.3">
      <c r="A2481" s="28">
        <f t="shared" si="3828"/>
        <v>52232</v>
      </c>
      <c r="J2481" s="28" t="str">
        <f t="shared" ref="J2481" si="3895">CONCATENATE(K2478,3)</f>
        <v>83</v>
      </c>
      <c r="K2481" s="22" t="e">
        <v>#VALUE!</v>
      </c>
      <c r="L2481" s="22" t="e">
        <v>#VALUE!</v>
      </c>
      <c r="M2481" s="22" t="e">
        <v>#VALUE!</v>
      </c>
      <c r="N2481" s="22" t="e">
        <v>#VALUE!</v>
      </c>
      <c r="O2481" s="22" t="e">
        <v>#VALUE!</v>
      </c>
      <c r="P2481" s="22" t="e">
        <v>#VALUE!</v>
      </c>
      <c r="Q2481" s="22" t="e">
        <v>#VALUE!</v>
      </c>
      <c r="R2481" s="17"/>
      <c r="S2481" s="17"/>
      <c r="U2481" s="28">
        <f t="shared" si="3882"/>
        <v>52</v>
      </c>
      <c r="V2481" s="28">
        <f t="shared" si="3883"/>
        <v>232</v>
      </c>
    </row>
    <row r="2482" spans="1:22" ht="15" customHeight="1" x14ac:dyDescent="0.3">
      <c r="A2482" s="28">
        <f t="shared" si="3828"/>
        <v>52233</v>
      </c>
      <c r="B2482" s="66" t="s">
        <v>52</v>
      </c>
      <c r="C2482" s="66"/>
      <c r="D2482" s="66"/>
      <c r="E2482" s="10">
        <f>IF(D2452="","",MAX(E2483,E2484))</f>
        <v>2.7000000000001023E-2</v>
      </c>
      <c r="J2482" s="17"/>
      <c r="K2482" s="17">
        <v>9</v>
      </c>
      <c r="L2482" s="17">
        <v>9</v>
      </c>
      <c r="M2482" s="17">
        <v>9</v>
      </c>
      <c r="N2482" s="17">
        <v>9</v>
      </c>
      <c r="O2482" s="17">
        <v>9</v>
      </c>
      <c r="P2482" s="17">
        <v>9</v>
      </c>
      <c r="Q2482" s="17">
        <v>9</v>
      </c>
      <c r="R2482" s="17">
        <v>9</v>
      </c>
      <c r="S2482" s="17"/>
      <c r="U2482" s="28">
        <f t="shared" si="3882"/>
        <v>52</v>
      </c>
      <c r="V2482" s="28">
        <f t="shared" si="3883"/>
        <v>233</v>
      </c>
    </row>
    <row r="2483" spans="1:22" x14ac:dyDescent="0.3">
      <c r="A2483" s="28">
        <f t="shared" si="3828"/>
        <v>52234</v>
      </c>
      <c r="B2483" s="2" t="s">
        <v>26</v>
      </c>
      <c r="C2483" s="2" t="s">
        <v>27</v>
      </c>
      <c r="D2483" s="2" t="s">
        <v>28</v>
      </c>
      <c r="E2483" s="11">
        <f>ABS(MIN(D2484:D2493))</f>
        <v>2.7000000000001023E-2</v>
      </c>
      <c r="G2483" s="2" t="s">
        <v>230</v>
      </c>
      <c r="J2483" s="28" t="str">
        <f t="shared" ref="J2483" si="3896">CONCATENATE(K2482,1)</f>
        <v>91</v>
      </c>
      <c r="K2483" s="22" t="e">
        <f t="array" ref="K2483:R2485">LINEST(B2466:B2474,C2466:C2474^{1,2,3,4,5,6,7},TRUE,TRUE)</f>
        <v>#VALUE!</v>
      </c>
      <c r="L2483" s="22" t="e">
        <v>#VALUE!</v>
      </c>
      <c r="M2483" s="22" t="e">
        <v>#VALUE!</v>
      </c>
      <c r="N2483" s="22" t="e">
        <v>#VALUE!</v>
      </c>
      <c r="O2483" s="22" t="e">
        <v>#VALUE!</v>
      </c>
      <c r="P2483" s="22" t="e">
        <v>#VALUE!</v>
      </c>
      <c r="Q2483" s="22" t="e">
        <v>#VALUE!</v>
      </c>
      <c r="R2483" s="22" t="e">
        <v>#VALUE!</v>
      </c>
      <c r="S2483" s="17"/>
      <c r="U2483" s="28">
        <f t="shared" si="3882"/>
        <v>52</v>
      </c>
      <c r="V2483" s="28">
        <f t="shared" si="3883"/>
        <v>234</v>
      </c>
    </row>
    <row r="2484" spans="1:22" x14ac:dyDescent="0.3">
      <c r="A2484" s="28">
        <f t="shared" si="3828"/>
        <v>52235</v>
      </c>
      <c r="B2484" s="7">
        <f t="shared" ref="B2484:B2493" si="3897">C2466-B2466</f>
        <v>0.23900000000000077</v>
      </c>
      <c r="C2484" s="7">
        <f t="shared" ref="C2484:C2493" si="3898">H2466-G2466</f>
        <v>0.21199999999999974</v>
      </c>
      <c r="D2484" s="7">
        <f>C2484-B2484</f>
        <v>-2.7000000000001023E-2</v>
      </c>
      <c r="E2484" s="11">
        <f>ABS(MAX(D2484:D2493))</f>
        <v>4.0000000000048885E-3</v>
      </c>
      <c r="F2484" s="13"/>
      <c r="G2484" s="2">
        <f>IF(D2466="","",D2466/E2466)</f>
        <v>2.4E-2</v>
      </c>
      <c r="H2484" s="13"/>
      <c r="J2484" s="28" t="str">
        <f t="shared" ref="J2484" si="3899">CONCATENATE(K2482,2)</f>
        <v>92</v>
      </c>
      <c r="K2484" s="22" t="e">
        <v>#VALUE!</v>
      </c>
      <c r="L2484" s="22" t="e">
        <v>#VALUE!</v>
      </c>
      <c r="M2484" s="22" t="e">
        <v>#VALUE!</v>
      </c>
      <c r="N2484" s="22" t="e">
        <v>#VALUE!</v>
      </c>
      <c r="O2484" s="22" t="e">
        <v>#VALUE!</v>
      </c>
      <c r="P2484" s="22" t="e">
        <v>#VALUE!</v>
      </c>
      <c r="Q2484" s="22" t="e">
        <v>#VALUE!</v>
      </c>
      <c r="R2484" s="22" t="e">
        <v>#VALUE!</v>
      </c>
      <c r="S2484" s="17"/>
      <c r="U2484" s="28">
        <f t="shared" si="3882"/>
        <v>52</v>
      </c>
      <c r="V2484" s="28">
        <f t="shared" si="3883"/>
        <v>235</v>
      </c>
    </row>
    <row r="2485" spans="1:22" x14ac:dyDescent="0.3">
      <c r="A2485" s="28">
        <f t="shared" si="3828"/>
        <v>52236</v>
      </c>
      <c r="B2485" s="7">
        <f t="shared" si="3897"/>
        <v>0.20100000000000051</v>
      </c>
      <c r="C2485" s="7">
        <f t="shared" si="3898"/>
        <v>0.20300000000000296</v>
      </c>
      <c r="D2485" s="7">
        <f t="shared" ref="D2485:D2493" si="3900">C2485-B2485</f>
        <v>2.0000000000024443E-3</v>
      </c>
      <c r="E2485" s="12" t="s">
        <v>34</v>
      </c>
      <c r="G2485" s="2">
        <f t="shared" ref="G2485:G2493" si="3901">IF(D2467="","",D2467/E2467)</f>
        <v>2.4E-2</v>
      </c>
      <c r="H2485" s="13"/>
      <c r="J2485" s="28" t="str">
        <f t="shared" ref="J2485" si="3902">CONCATENATE(K2482,3)</f>
        <v>93</v>
      </c>
      <c r="K2485" s="22" t="e">
        <v>#VALUE!</v>
      </c>
      <c r="L2485" s="22" t="e">
        <v>#VALUE!</v>
      </c>
      <c r="M2485" s="22" t="e">
        <v>#VALUE!</v>
      </c>
      <c r="N2485" s="22" t="e">
        <v>#VALUE!</v>
      </c>
      <c r="O2485" s="22" t="e">
        <v>#VALUE!</v>
      </c>
      <c r="P2485" s="22" t="e">
        <v>#VALUE!</v>
      </c>
      <c r="Q2485" s="22" t="e">
        <v>#VALUE!</v>
      </c>
      <c r="R2485" s="22" t="e">
        <v>#VALUE!</v>
      </c>
      <c r="S2485" s="17"/>
      <c r="U2485" s="28">
        <f t="shared" si="3882"/>
        <v>52</v>
      </c>
      <c r="V2485" s="28">
        <f t="shared" si="3883"/>
        <v>236</v>
      </c>
    </row>
    <row r="2486" spans="1:22" x14ac:dyDescent="0.3">
      <c r="A2486" s="28">
        <f t="shared" si="3828"/>
        <v>52237</v>
      </c>
      <c r="B2486" s="7">
        <f t="shared" si="3897"/>
        <v>0.1980000000000004</v>
      </c>
      <c r="C2486" s="7">
        <f t="shared" si="3898"/>
        <v>0.19900000000000162</v>
      </c>
      <c r="D2486" s="7">
        <f t="shared" si="3900"/>
        <v>1.0000000000012221E-3</v>
      </c>
      <c r="E2486" s="10">
        <f>IF(D2452="","",MAX(E2487,E2488))</f>
        <v>0.23900000000000077</v>
      </c>
      <c r="G2486" s="2">
        <f t="shared" si="3901"/>
        <v>2.4E-2</v>
      </c>
      <c r="H2486" s="13"/>
      <c r="J2486" s="17"/>
      <c r="K2486" s="17">
        <v>10</v>
      </c>
      <c r="L2486" s="17">
        <v>10</v>
      </c>
      <c r="M2486" s="17">
        <v>10</v>
      </c>
      <c r="N2486" s="17">
        <v>10</v>
      </c>
      <c r="O2486" s="17">
        <v>10</v>
      </c>
      <c r="P2486" s="17">
        <v>10</v>
      </c>
      <c r="Q2486" s="17">
        <v>10</v>
      </c>
      <c r="R2486" s="17">
        <v>10</v>
      </c>
      <c r="S2486" s="17">
        <v>10</v>
      </c>
      <c r="U2486" s="28">
        <f t="shared" si="3882"/>
        <v>52</v>
      </c>
      <c r="V2486" s="28">
        <f t="shared" si="3883"/>
        <v>237</v>
      </c>
    </row>
    <row r="2487" spans="1:22" x14ac:dyDescent="0.3">
      <c r="A2487" s="28">
        <f t="shared" si="3828"/>
        <v>52238</v>
      </c>
      <c r="B2487" s="7">
        <f t="shared" si="3897"/>
        <v>0.19500000000000028</v>
      </c>
      <c r="C2487" s="7">
        <f t="shared" si="3898"/>
        <v>0.19699999999999918</v>
      </c>
      <c r="D2487" s="7">
        <f t="shared" si="3900"/>
        <v>1.9999999999988916E-3</v>
      </c>
      <c r="E2487" s="11">
        <f>ABS(MIN(B2484:B2493))</f>
        <v>0</v>
      </c>
      <c r="G2487" s="2">
        <f t="shared" si="3901"/>
        <v>2.4E-2</v>
      </c>
      <c r="H2487" s="13"/>
      <c r="J2487" s="28" t="str">
        <f t="shared" ref="J2487" si="3903">CONCATENATE(K2486,1)</f>
        <v>101</v>
      </c>
      <c r="K2487" s="22" t="e">
        <f t="array" ref="K2487:S2489">LINEST(B2466:B2475,C2466:C2475^{1,2,3,4,5,6,7,8},TRUE,TRUE)</f>
        <v>#VALUE!</v>
      </c>
      <c r="L2487" s="22" t="e">
        <v>#VALUE!</v>
      </c>
      <c r="M2487" s="22" t="e">
        <v>#VALUE!</v>
      </c>
      <c r="N2487" s="22" t="e">
        <v>#VALUE!</v>
      </c>
      <c r="O2487" s="22" t="e">
        <v>#VALUE!</v>
      </c>
      <c r="P2487" s="22" t="e">
        <v>#VALUE!</v>
      </c>
      <c r="Q2487" s="22" t="e">
        <v>#VALUE!</v>
      </c>
      <c r="R2487" s="22" t="e">
        <v>#VALUE!</v>
      </c>
      <c r="S2487" s="22" t="e">
        <v>#VALUE!</v>
      </c>
      <c r="U2487" s="28">
        <f t="shared" si="3882"/>
        <v>52</v>
      </c>
      <c r="V2487" s="28">
        <f t="shared" si="3883"/>
        <v>238</v>
      </c>
    </row>
    <row r="2488" spans="1:22" x14ac:dyDescent="0.3">
      <c r="A2488" s="28">
        <f t="shared" si="3828"/>
        <v>52239</v>
      </c>
      <c r="B2488" s="7">
        <f t="shared" si="3897"/>
        <v>0.18900000000000006</v>
      </c>
      <c r="C2488" s="7">
        <f t="shared" si="3898"/>
        <v>0.19300000000000495</v>
      </c>
      <c r="D2488" s="7">
        <f t="shared" si="3900"/>
        <v>4.0000000000048885E-3</v>
      </c>
      <c r="E2488" s="11">
        <f>ABS(MAX(B2484:B2493))</f>
        <v>0.23900000000000077</v>
      </c>
      <c r="G2488" s="2">
        <f t="shared" si="3901"/>
        <v>2.4E-2</v>
      </c>
      <c r="H2488" s="13"/>
      <c r="J2488" s="28" t="str">
        <f t="shared" ref="J2488" si="3904">CONCATENATE(K2486,2)</f>
        <v>102</v>
      </c>
      <c r="K2488" s="22" t="e">
        <v>#VALUE!</v>
      </c>
      <c r="L2488" s="22" t="e">
        <v>#VALUE!</v>
      </c>
      <c r="M2488" s="22" t="e">
        <v>#VALUE!</v>
      </c>
      <c r="N2488" s="22" t="e">
        <v>#VALUE!</v>
      </c>
      <c r="O2488" s="22" t="e">
        <v>#VALUE!</v>
      </c>
      <c r="P2488" s="22" t="e">
        <v>#VALUE!</v>
      </c>
      <c r="Q2488" s="22" t="e">
        <v>#VALUE!</v>
      </c>
      <c r="R2488" s="22" t="e">
        <v>#VALUE!</v>
      </c>
      <c r="S2488" s="22" t="e">
        <v>#VALUE!</v>
      </c>
      <c r="U2488" s="28">
        <f t="shared" si="3882"/>
        <v>52</v>
      </c>
      <c r="V2488" s="28">
        <f t="shared" si="3883"/>
        <v>239</v>
      </c>
    </row>
    <row r="2489" spans="1:22" x14ac:dyDescent="0.3">
      <c r="A2489" s="28">
        <f t="shared" si="3828"/>
        <v>52240</v>
      </c>
      <c r="B2489" s="7">
        <f t="shared" si="3897"/>
        <v>0</v>
      </c>
      <c r="C2489" s="7">
        <f t="shared" si="3898"/>
        <v>0</v>
      </c>
      <c r="D2489" s="7">
        <f t="shared" si="3900"/>
        <v>0</v>
      </c>
      <c r="E2489" s="12" t="s">
        <v>231</v>
      </c>
      <c r="G2489" s="2" t="str">
        <f t="shared" si="3901"/>
        <v/>
      </c>
      <c r="H2489" s="13"/>
      <c r="J2489" s="28" t="str">
        <f t="shared" ref="J2489" si="3905">CONCATENATE(K2486,3)</f>
        <v>103</v>
      </c>
      <c r="K2489" s="22" t="e">
        <v>#VALUE!</v>
      </c>
      <c r="L2489" s="22" t="e">
        <v>#VALUE!</v>
      </c>
      <c r="M2489" s="22" t="e">
        <v>#VALUE!</v>
      </c>
      <c r="N2489" s="22" t="e">
        <v>#VALUE!</v>
      </c>
      <c r="O2489" s="22" t="e">
        <v>#VALUE!</v>
      </c>
      <c r="P2489" s="22" t="e">
        <v>#VALUE!</v>
      </c>
      <c r="Q2489" s="22" t="e">
        <v>#VALUE!</v>
      </c>
      <c r="R2489" s="22" t="e">
        <v>#VALUE!</v>
      </c>
      <c r="S2489" s="22" t="e">
        <v>#VALUE!</v>
      </c>
      <c r="U2489" s="28">
        <f t="shared" si="3882"/>
        <v>52</v>
      </c>
      <c r="V2489" s="28">
        <f t="shared" si="3883"/>
        <v>240</v>
      </c>
    </row>
    <row r="2490" spans="1:22" x14ac:dyDescent="0.3">
      <c r="A2490" s="28">
        <f t="shared" si="3828"/>
        <v>52241</v>
      </c>
      <c r="B2490" s="7">
        <f t="shared" si="3897"/>
        <v>0</v>
      </c>
      <c r="C2490" s="7">
        <f t="shared" si="3898"/>
        <v>0</v>
      </c>
      <c r="D2490" s="7">
        <f t="shared" si="3900"/>
        <v>0</v>
      </c>
      <c r="E2490" s="10">
        <f>IF(D2452="","",MAX(E2491,E2492))*2</f>
        <v>4.8000000000000001E-2</v>
      </c>
      <c r="G2490" s="2" t="str">
        <f t="shared" si="3901"/>
        <v/>
      </c>
      <c r="H2490" s="13"/>
      <c r="U2490" s="28">
        <f t="shared" si="3882"/>
        <v>52</v>
      </c>
      <c r="V2490" s="28">
        <f t="shared" si="3883"/>
        <v>241</v>
      </c>
    </row>
    <row r="2491" spans="1:22" x14ac:dyDescent="0.3">
      <c r="A2491" s="28">
        <f t="shared" si="3828"/>
        <v>52242</v>
      </c>
      <c r="B2491" s="7">
        <f t="shared" si="3897"/>
        <v>0</v>
      </c>
      <c r="C2491" s="7">
        <f t="shared" si="3898"/>
        <v>0</v>
      </c>
      <c r="D2491" s="7">
        <f t="shared" si="3900"/>
        <v>0</v>
      </c>
      <c r="E2491" s="11">
        <f>ABS(MIN(G2484:G2493))</f>
        <v>2.4E-2</v>
      </c>
      <c r="G2491" s="2" t="str">
        <f t="shared" si="3901"/>
        <v/>
      </c>
      <c r="U2491" s="28">
        <f t="shared" si="3882"/>
        <v>52</v>
      </c>
      <c r="V2491" s="28">
        <f t="shared" si="3883"/>
        <v>242</v>
      </c>
    </row>
    <row r="2492" spans="1:22" x14ac:dyDescent="0.3">
      <c r="A2492" s="28">
        <f t="shared" si="3828"/>
        <v>52243</v>
      </c>
      <c r="B2492" s="7">
        <f t="shared" si="3897"/>
        <v>0</v>
      </c>
      <c r="C2492" s="7">
        <f t="shared" si="3898"/>
        <v>0</v>
      </c>
      <c r="D2492" s="7">
        <f t="shared" si="3900"/>
        <v>0</v>
      </c>
      <c r="E2492" s="11">
        <f>ABS(MAX(G2484:G2493))</f>
        <v>2.4E-2</v>
      </c>
      <c r="G2492" s="2" t="str">
        <f t="shared" si="3901"/>
        <v/>
      </c>
      <c r="U2492" s="28">
        <f t="shared" si="3882"/>
        <v>52</v>
      </c>
      <c r="V2492" s="28">
        <f t="shared" si="3883"/>
        <v>243</v>
      </c>
    </row>
    <row r="2493" spans="1:22" x14ac:dyDescent="0.3">
      <c r="A2493" s="28">
        <f t="shared" si="3828"/>
        <v>52244</v>
      </c>
      <c r="B2493" s="7">
        <f t="shared" si="3897"/>
        <v>0</v>
      </c>
      <c r="C2493" s="7">
        <f t="shared" si="3898"/>
        <v>0</v>
      </c>
      <c r="D2493" s="7">
        <f t="shared" si="3900"/>
        <v>0</v>
      </c>
      <c r="F2493" s="13"/>
      <c r="G2493" s="2" t="str">
        <f t="shared" si="3901"/>
        <v/>
      </c>
      <c r="U2493" s="28">
        <f t="shared" si="3882"/>
        <v>52</v>
      </c>
      <c r="V2493" s="28">
        <f t="shared" si="3883"/>
        <v>244</v>
      </c>
    </row>
    <row r="2494" spans="1:22" x14ac:dyDescent="0.3">
      <c r="A2494" s="28">
        <f t="shared" si="3828"/>
        <v>52245</v>
      </c>
      <c r="F2494" s="13"/>
      <c r="U2494" s="28">
        <f t="shared" si="3882"/>
        <v>52</v>
      </c>
      <c r="V2494" s="28">
        <f t="shared" si="3883"/>
        <v>245</v>
      </c>
    </row>
    <row r="2495" spans="1:22" x14ac:dyDescent="0.3">
      <c r="A2495" s="28">
        <f t="shared" si="3828"/>
        <v>52246</v>
      </c>
      <c r="F2495" s="13"/>
      <c r="U2495" s="28">
        <f t="shared" si="3882"/>
        <v>52</v>
      </c>
      <c r="V2495" s="28">
        <f t="shared" si="3883"/>
        <v>246</v>
      </c>
    </row>
    <row r="2496" spans="1:22" x14ac:dyDescent="0.3">
      <c r="A2496" s="28">
        <f t="shared" si="3828"/>
        <v>52247</v>
      </c>
      <c r="F2496" s="13"/>
      <c r="U2496" s="28">
        <f t="shared" si="3882"/>
        <v>52</v>
      </c>
      <c r="V2496" s="28">
        <f t="shared" si="3883"/>
        <v>247</v>
      </c>
    </row>
    <row r="2497" spans="1:24" s="8" customFormat="1" x14ac:dyDescent="0.3"/>
    <row r="2498" spans="1:24" x14ac:dyDescent="0.3">
      <c r="A2498" s="28">
        <f t="shared" ref="A2498:A2544" si="3906">ROUND(CONCATENATE(U2498,V2498),0)</f>
        <v>53201</v>
      </c>
      <c r="B2498" s="63" t="s">
        <v>0</v>
      </c>
      <c r="C2498" s="63"/>
      <c r="D2498" s="71" t="s">
        <v>75</v>
      </c>
      <c r="E2498" s="71"/>
      <c r="F2498" s="71"/>
      <c r="G2498" s="71"/>
      <c r="H2498" s="71"/>
      <c r="U2498" s="28">
        <f t="shared" ref="U2498" si="3907">U2496+1</f>
        <v>53</v>
      </c>
      <c r="V2498" s="28">
        <v>201</v>
      </c>
    </row>
    <row r="2499" spans="1:24" x14ac:dyDescent="0.3">
      <c r="A2499" s="28">
        <f t="shared" si="3906"/>
        <v>53202</v>
      </c>
      <c r="B2499" s="72" t="s">
        <v>70</v>
      </c>
      <c r="C2499" s="73"/>
      <c r="D2499" s="30" t="s">
        <v>65</v>
      </c>
      <c r="E2499" s="66" t="s">
        <v>71</v>
      </c>
      <c r="F2499" s="66"/>
      <c r="G2499" s="74" t="s">
        <v>67</v>
      </c>
      <c r="H2499" s="74"/>
      <c r="U2499" s="28">
        <f t="shared" ref="U2499" si="3908">U2498</f>
        <v>53</v>
      </c>
      <c r="V2499" s="28">
        <f t="shared" ref="V2499" si="3909">V2498+1</f>
        <v>202</v>
      </c>
    </row>
    <row r="2500" spans="1:24" x14ac:dyDescent="0.3">
      <c r="A2500" s="28">
        <f t="shared" si="3906"/>
        <v>53203</v>
      </c>
      <c r="B2500" s="75" t="s">
        <v>6</v>
      </c>
      <c r="C2500" s="75"/>
      <c r="D2500" s="71" t="s">
        <v>294</v>
      </c>
      <c r="E2500" s="71"/>
      <c r="F2500" s="71"/>
      <c r="G2500" s="71"/>
      <c r="H2500" s="71"/>
      <c r="U2500" s="28">
        <f t="shared" si="3882"/>
        <v>53</v>
      </c>
      <c r="V2500" s="28">
        <f t="shared" si="3883"/>
        <v>203</v>
      </c>
    </row>
    <row r="2501" spans="1:24" x14ac:dyDescent="0.3">
      <c r="A2501" s="28">
        <f t="shared" si="3906"/>
        <v>53204</v>
      </c>
      <c r="B2501" s="63" t="s">
        <v>7</v>
      </c>
      <c r="C2501" s="63"/>
      <c r="D2501" s="77" t="s">
        <v>29</v>
      </c>
      <c r="E2501" s="78"/>
      <c r="F2501" s="78"/>
      <c r="G2501" s="78"/>
      <c r="H2501" s="79"/>
      <c r="J2501" s="17"/>
      <c r="K2501" s="17" t="s">
        <v>53</v>
      </c>
      <c r="L2501" s="17" t="s">
        <v>54</v>
      </c>
      <c r="M2501" s="17" t="s">
        <v>55</v>
      </c>
      <c r="N2501" s="17" t="s">
        <v>56</v>
      </c>
      <c r="O2501" s="17" t="s">
        <v>57</v>
      </c>
      <c r="P2501" s="17" t="s">
        <v>2</v>
      </c>
      <c r="Q2501" s="17" t="s">
        <v>3</v>
      </c>
      <c r="R2501" s="17" t="s">
        <v>4</v>
      </c>
      <c r="S2501" s="17" t="s">
        <v>5</v>
      </c>
      <c r="U2501" s="28">
        <f t="shared" si="3882"/>
        <v>53</v>
      </c>
      <c r="V2501" s="28">
        <f t="shared" si="3883"/>
        <v>204</v>
      </c>
      <c r="X2501" s="1" t="s">
        <v>48</v>
      </c>
    </row>
    <row r="2502" spans="1:24" x14ac:dyDescent="0.3">
      <c r="A2502" s="28">
        <f t="shared" si="3906"/>
        <v>53205</v>
      </c>
      <c r="B2502" s="63" t="s">
        <v>9</v>
      </c>
      <c r="C2502" s="63"/>
      <c r="D2502" s="77" t="s">
        <v>30</v>
      </c>
      <c r="E2502" s="78"/>
      <c r="F2502" s="78"/>
      <c r="G2502" s="78"/>
      <c r="H2502" s="79"/>
      <c r="J2502" s="17">
        <f t="shared" ref="J2502" si="3910">COUNTA(B2514:B2523)</f>
        <v>3</v>
      </c>
      <c r="K2502" s="17">
        <f t="shared" ref="K2502" si="3911">IF(L2502-1&lt;2,0,L2502-1)</f>
        <v>0</v>
      </c>
      <c r="L2502" s="17">
        <f t="shared" ref="L2502" si="3912">IF(M2502-1&lt;2,0,M2502-1)</f>
        <v>0</v>
      </c>
      <c r="M2502" s="17">
        <f t="shared" ref="M2502" si="3913">IF(N2502-1&lt;2,0,N2502-1)</f>
        <v>0</v>
      </c>
      <c r="N2502" s="17">
        <f t="shared" ref="N2502" si="3914">IF(O2502-1&lt;2,0,O2502-1)</f>
        <v>0</v>
      </c>
      <c r="O2502" s="17">
        <f t="shared" ref="O2502" si="3915">IF(P2502-1&lt;2,0,P2502-1)</f>
        <v>0</v>
      </c>
      <c r="P2502" s="17">
        <f t="shared" ref="P2502" si="3916">IF(Q2502-1&lt;2,0,Q2502-1)</f>
        <v>0</v>
      </c>
      <c r="Q2502" s="17">
        <f t="shared" ref="Q2502" si="3917">IF(R2502-1&lt;2,0,R2502-1)</f>
        <v>0</v>
      </c>
      <c r="R2502" s="17">
        <f t="shared" ref="R2502" si="3918">IF(S2502-1&lt;2,0,S2502-1)</f>
        <v>2</v>
      </c>
      <c r="S2502" s="17">
        <f t="shared" ref="S2502" si="3919">J2502</f>
        <v>3</v>
      </c>
      <c r="U2502" s="28">
        <f t="shared" si="3882"/>
        <v>53</v>
      </c>
      <c r="V2502" s="28">
        <f t="shared" si="3883"/>
        <v>205</v>
      </c>
      <c r="X2502" s="1" t="s">
        <v>49</v>
      </c>
    </row>
    <row r="2503" spans="1:24" x14ac:dyDescent="0.3">
      <c r="A2503" s="28">
        <f t="shared" si="3906"/>
        <v>53206</v>
      </c>
      <c r="B2503" s="63" t="s">
        <v>10</v>
      </c>
      <c r="C2503" s="63"/>
      <c r="D2503" s="80" t="s">
        <v>295</v>
      </c>
      <c r="E2503" s="81"/>
      <c r="F2503" s="81"/>
      <c r="G2503" s="81"/>
      <c r="H2503" s="82"/>
      <c r="J2503" s="28" t="str">
        <f t="shared" ref="J2503" si="3920">CONCATENATE(J2502,1)</f>
        <v>31</v>
      </c>
      <c r="K2503" s="29">
        <f t="shared" ref="K2503" si="3921">IF(K2502=0,0,VLOOKUP(J2503,J2507:S2537,K2502,FALSE))</f>
        <v>0</v>
      </c>
      <c r="L2503" s="29">
        <f t="shared" ref="L2503" si="3922">IF(L2502=0,0,VLOOKUP(J2503,J2507:S2537,L2502,FALSE))</f>
        <v>0</v>
      </c>
      <c r="M2503" s="29">
        <f t="shared" ref="M2503" si="3923">IF(M2502=0,0,VLOOKUP(J2503,J2507:S2537,M2502,FALSE))</f>
        <v>0</v>
      </c>
      <c r="N2503" s="29">
        <f t="shared" ref="N2503" si="3924">IF(N2502=0,0,VLOOKUP(J2503,J2507:S2537,N2502,FALSE))</f>
        <v>0</v>
      </c>
      <c r="O2503" s="29">
        <f t="shared" ref="O2503" si="3925">IF(O2502=0,0,VLOOKUP(J2503,J2507:S2537,O2502,FALSE))</f>
        <v>0</v>
      </c>
      <c r="P2503" s="29">
        <f t="shared" ref="P2503" si="3926">IF(P2502=0,0,VLOOKUP(J2503,J2507:S2537,P2502,FALSE))</f>
        <v>0</v>
      </c>
      <c r="Q2503" s="29">
        <f t="shared" ref="Q2503" si="3927">IF(Q2502=0,0,VLOOKUP(J2503,J2507:S2537,Q2502,FALSE))</f>
        <v>0</v>
      </c>
      <c r="R2503" s="29">
        <f t="shared" ref="R2503" si="3928">IF(R2502=0,0,VLOOKUP(J2503,J2507:S2537,R2502,FALSE))</f>
        <v>1.0100666575976056</v>
      </c>
      <c r="S2503" s="29">
        <f t="shared" ref="S2503" si="3929">IF(S2502=0,0,VLOOKUP(J2503,J2507:S2537,S2502,FALSE))</f>
        <v>-0.11699088559378978</v>
      </c>
      <c r="U2503" s="28">
        <f t="shared" si="3882"/>
        <v>53</v>
      </c>
      <c r="V2503" s="28">
        <f t="shared" si="3883"/>
        <v>206</v>
      </c>
      <c r="X2503" s="1" t="s">
        <v>50</v>
      </c>
    </row>
    <row r="2504" spans="1:24" x14ac:dyDescent="0.3">
      <c r="A2504" s="28">
        <f t="shared" si="3906"/>
        <v>53207</v>
      </c>
      <c r="B2504" s="63" t="s">
        <v>11</v>
      </c>
      <c r="C2504" s="63"/>
      <c r="D2504" s="64">
        <v>45761</v>
      </c>
      <c r="E2504" s="64"/>
      <c r="F2504" s="64"/>
      <c r="G2504" s="64"/>
      <c r="H2504" s="64"/>
      <c r="J2504" s="28" t="str">
        <f t="shared" ref="J2504" si="3930">CONCATENATE(J2502,2)</f>
        <v>32</v>
      </c>
      <c r="K2504" s="22">
        <f t="shared" ref="K2504" si="3931">IF(K2502=0,0,VLOOKUP(J2504,J2507:S2537,K2502,FALSE))</f>
        <v>0</v>
      </c>
      <c r="L2504" s="22">
        <f t="shared" ref="L2504" si="3932">IF(L2502=0,0,VLOOKUP(J2504,J2507:S2537,L2502,FALSE))</f>
        <v>0</v>
      </c>
      <c r="M2504" s="22">
        <f t="shared" ref="M2504" si="3933">IF(M2502=0,0,VLOOKUP(J2504,J2507:S2537,M2502,FALSE))</f>
        <v>0</v>
      </c>
      <c r="N2504" s="22">
        <f t="shared" ref="N2504" si="3934">IF(N2502=0,0,VLOOKUP(J2504,J2507:S2537,N2502,FALSE))</f>
        <v>0</v>
      </c>
      <c r="O2504" s="22">
        <f t="shared" ref="O2504" si="3935">IF(O2502=0,0,VLOOKUP(J2504,J2507:S2537,O2502,FALSE))</f>
        <v>0</v>
      </c>
      <c r="P2504" s="22">
        <f t="shared" ref="P2504" si="3936">IF(P2502=0,0,VLOOKUP(J2504,J2507:S2537,P2502,FALSE))</f>
        <v>0</v>
      </c>
      <c r="Q2504" s="22">
        <f t="shared" ref="Q2504" si="3937">IF(Q2502=0,0,VLOOKUP(J2504,J2507:S2537,Q2502,FALSE))</f>
        <v>0</v>
      </c>
      <c r="R2504" s="22">
        <f t="shared" ref="R2504" si="3938">IF(R2502=0,0,VLOOKUP(J2504,J2507:S2537,R2502,FALSE))</f>
        <v>5.8905278450851308E-3</v>
      </c>
      <c r="S2504" s="22">
        <f t="shared" ref="S2504" si="3939">IF(S2502=0,0,VLOOKUP(J2504,J2507:S2537,S2502,FALSE))</f>
        <v>0.15402275447250205</v>
      </c>
      <c r="U2504" s="28">
        <f t="shared" si="3882"/>
        <v>53</v>
      </c>
      <c r="V2504" s="28">
        <f t="shared" si="3883"/>
        <v>207</v>
      </c>
    </row>
    <row r="2505" spans="1:24" x14ac:dyDescent="0.3">
      <c r="A2505" s="28">
        <f t="shared" si="3906"/>
        <v>53208</v>
      </c>
      <c r="B2505" s="63" t="s">
        <v>12</v>
      </c>
      <c r="C2505" s="63"/>
      <c r="D2505" s="65">
        <v>46142</v>
      </c>
      <c r="E2505" s="65"/>
      <c r="F2505" s="65"/>
      <c r="G2505" s="65"/>
      <c r="H2505" s="65"/>
      <c r="J2505" s="28" t="str">
        <f t="shared" ref="J2505" si="3940">CONCATENATE(J2502,3)</f>
        <v>33</v>
      </c>
      <c r="K2505" s="22"/>
      <c r="L2505" s="22"/>
      <c r="M2505" s="22"/>
      <c r="N2505" s="22" t="s">
        <v>58</v>
      </c>
      <c r="O2505" s="29">
        <f t="shared" ref="O2505" si="3941">J2502-2</f>
        <v>1</v>
      </c>
      <c r="P2505" s="22" t="s">
        <v>59</v>
      </c>
      <c r="Q2505" s="29">
        <f t="shared" ref="Q2505" si="3942">VLOOKUP(J2505,J2507:S2537,3,FALSE)</f>
        <v>8.2472999666906688E-2</v>
      </c>
      <c r="R2505" s="22" t="s">
        <v>60</v>
      </c>
      <c r="S2505" s="22">
        <f t="shared" ref="S2505" si="3943">VLOOKUP(J2505,J2507:S2537,2,FALSE)</f>
        <v>0.99996599102162975</v>
      </c>
      <c r="U2505" s="28">
        <f t="shared" si="3882"/>
        <v>53</v>
      </c>
      <c r="V2505" s="28">
        <f t="shared" si="3883"/>
        <v>208</v>
      </c>
    </row>
    <row r="2506" spans="1:24" x14ac:dyDescent="0.3">
      <c r="A2506" s="28">
        <f t="shared" si="3906"/>
        <v>53209</v>
      </c>
      <c r="B2506" s="63" t="s">
        <v>13</v>
      </c>
      <c r="C2506" s="63"/>
      <c r="D2506" s="15">
        <v>0.1</v>
      </c>
      <c r="E2506" s="66" t="s">
        <v>14</v>
      </c>
      <c r="F2506" s="66"/>
      <c r="G2506" s="66"/>
      <c r="H2506" s="6" t="s">
        <v>64</v>
      </c>
      <c r="J2506" s="17"/>
      <c r="K2506" s="17">
        <v>3</v>
      </c>
      <c r="L2506" s="17">
        <v>3</v>
      </c>
      <c r="M2506" s="17"/>
      <c r="N2506" s="17"/>
      <c r="O2506" s="17"/>
      <c r="P2506" s="17"/>
      <c r="Q2506" s="17"/>
      <c r="R2506" s="17"/>
      <c r="S2506" s="17"/>
      <c r="U2506" s="28">
        <f t="shared" si="3882"/>
        <v>53</v>
      </c>
      <c r="V2506" s="28">
        <f t="shared" si="3883"/>
        <v>209</v>
      </c>
    </row>
    <row r="2507" spans="1:24" x14ac:dyDescent="0.3">
      <c r="A2507" s="28">
        <f t="shared" si="3906"/>
        <v>53210</v>
      </c>
      <c r="B2507" s="63" t="s">
        <v>15</v>
      </c>
      <c r="C2507" s="63"/>
      <c r="D2507" s="2">
        <f t="shared" ref="D2507" si="3944">MIN(B2514:B2523)</f>
        <v>15</v>
      </c>
      <c r="E2507" s="3" t="s">
        <v>16</v>
      </c>
      <c r="F2507" s="2">
        <f t="shared" ref="F2507" si="3945">MAX(B2514:B2523)</f>
        <v>35</v>
      </c>
      <c r="G2507" s="4" t="str">
        <f t="shared" ref="G2507" si="3946">IF(H2506="","",H2506)</f>
        <v>°C</v>
      </c>
      <c r="H2507" s="14"/>
      <c r="J2507" s="28" t="str">
        <f t="shared" ref="J2507" si="3947">CONCATENATE(K2506,1)</f>
        <v>31</v>
      </c>
      <c r="K2507" s="22">
        <f t="array" ref="K2507:L2509">LINEST(B2514:B2516,C2514:C2516^{1},TRUE,TRUE)</f>
        <v>1.0100666575976056</v>
      </c>
      <c r="L2507" s="22">
        <v>-0.11699088559378978</v>
      </c>
      <c r="M2507" s="17"/>
      <c r="N2507" s="17"/>
      <c r="O2507" s="17"/>
      <c r="P2507" s="17"/>
      <c r="Q2507" s="17"/>
      <c r="R2507" s="17"/>
      <c r="S2507" s="17"/>
      <c r="U2507" s="28">
        <f t="shared" si="3882"/>
        <v>53</v>
      </c>
      <c r="V2507" s="28">
        <f t="shared" si="3883"/>
        <v>210</v>
      </c>
    </row>
    <row r="2508" spans="1:24" x14ac:dyDescent="0.3">
      <c r="A2508" s="28">
        <f t="shared" si="3906"/>
        <v>53211</v>
      </c>
      <c r="J2508" s="28" t="str">
        <f t="shared" ref="J2508" si="3948">CONCATENATE(K2506,2)</f>
        <v>32</v>
      </c>
      <c r="K2508" s="22">
        <v>5.8905278450851308E-3</v>
      </c>
      <c r="L2508" s="22">
        <v>0.15402275447250205</v>
      </c>
      <c r="M2508" s="17"/>
      <c r="N2508" s="17"/>
      <c r="O2508" s="17"/>
      <c r="P2508" s="17"/>
      <c r="Q2508" s="17"/>
      <c r="R2508" s="17"/>
      <c r="S2508" s="17"/>
      <c r="U2508" s="28">
        <f t="shared" si="3882"/>
        <v>53</v>
      </c>
      <c r="V2508" s="28">
        <f t="shared" si="3883"/>
        <v>211</v>
      </c>
    </row>
    <row r="2509" spans="1:24" x14ac:dyDescent="0.3">
      <c r="A2509" s="28">
        <f t="shared" si="3906"/>
        <v>53212</v>
      </c>
      <c r="B2509" s="67" t="s">
        <v>17</v>
      </c>
      <c r="C2509" s="67"/>
      <c r="D2509" s="67"/>
      <c r="E2509" s="67"/>
      <c r="F2509" s="67"/>
      <c r="G2509" s="68" t="s">
        <v>31</v>
      </c>
      <c r="H2509" s="69"/>
      <c r="J2509" s="28" t="str">
        <f t="shared" ref="J2509" si="3949">CONCATENATE(K2506,3)</f>
        <v>33</v>
      </c>
      <c r="K2509" s="22">
        <v>0.99996599102162975</v>
      </c>
      <c r="L2509" s="22">
        <v>8.2472999666906688E-2</v>
      </c>
      <c r="M2509" s="17"/>
      <c r="N2509" s="17"/>
      <c r="O2509" s="17"/>
      <c r="P2509" s="17"/>
      <c r="Q2509" s="17"/>
      <c r="R2509" s="17"/>
      <c r="S2509" s="17"/>
      <c r="U2509" s="28">
        <f t="shared" si="3882"/>
        <v>53</v>
      </c>
      <c r="V2509" s="28">
        <f t="shared" si="3883"/>
        <v>212</v>
      </c>
    </row>
    <row r="2510" spans="1:24" x14ac:dyDescent="0.3">
      <c r="A2510" s="28">
        <f t="shared" si="3906"/>
        <v>53213</v>
      </c>
      <c r="B2510" s="66" t="s">
        <v>18</v>
      </c>
      <c r="C2510" s="66"/>
      <c r="D2510" s="66"/>
      <c r="E2510" s="66" t="str">
        <f t="shared" ref="E2510" si="3950">IF(D2503="","",D2503)</f>
        <v>E0201/25</v>
      </c>
      <c r="F2510" s="66"/>
      <c r="G2510" s="4" t="s">
        <v>18</v>
      </c>
      <c r="H2510" s="16"/>
      <c r="J2510" s="17"/>
      <c r="K2510" s="17">
        <v>4</v>
      </c>
      <c r="L2510" s="17">
        <v>4</v>
      </c>
      <c r="M2510" s="17">
        <v>4</v>
      </c>
      <c r="N2510" s="17"/>
      <c r="O2510" s="17"/>
      <c r="P2510" s="17"/>
      <c r="Q2510" s="17"/>
      <c r="R2510" s="17"/>
      <c r="S2510" s="17"/>
      <c r="U2510" s="28">
        <f t="shared" si="3882"/>
        <v>53</v>
      </c>
      <c r="V2510" s="28">
        <f t="shared" si="3883"/>
        <v>213</v>
      </c>
    </row>
    <row r="2511" spans="1:24" ht="15" customHeight="1" x14ac:dyDescent="0.3">
      <c r="A2511" s="28">
        <f t="shared" si="3906"/>
        <v>53214</v>
      </c>
      <c r="B2511" s="5" t="s">
        <v>19</v>
      </c>
      <c r="C2511" s="5" t="s">
        <v>20</v>
      </c>
      <c r="D2511" s="5" t="s">
        <v>21</v>
      </c>
      <c r="E2511" s="5"/>
      <c r="F2511" s="70" t="s">
        <v>33</v>
      </c>
      <c r="G2511" s="5" t="s">
        <v>19</v>
      </c>
      <c r="H2511" s="5" t="s">
        <v>20</v>
      </c>
      <c r="J2511" s="28" t="str">
        <f t="shared" ref="J2511" si="3951">CONCATENATE(K2510,1)</f>
        <v>41</v>
      </c>
      <c r="K2511" s="22" t="e">
        <f t="array" ref="K2511:M2513">LINEST(B2514:B2517,C2514:C2517^{1,2},TRUE,TRUE)</f>
        <v>#VALUE!</v>
      </c>
      <c r="L2511" s="22" t="e">
        <v>#VALUE!</v>
      </c>
      <c r="M2511" s="22" t="e">
        <v>#VALUE!</v>
      </c>
      <c r="N2511" s="17"/>
      <c r="O2511" s="17"/>
      <c r="P2511" s="17"/>
      <c r="Q2511" s="17"/>
      <c r="R2511" s="17"/>
      <c r="S2511" s="17"/>
      <c r="U2511" s="28">
        <f t="shared" si="3882"/>
        <v>53</v>
      </c>
      <c r="V2511" s="28">
        <f t="shared" si="3883"/>
        <v>214</v>
      </c>
    </row>
    <row r="2512" spans="1:24" x14ac:dyDescent="0.3">
      <c r="A2512" s="28">
        <f t="shared" si="3906"/>
        <v>53215</v>
      </c>
      <c r="B2512" s="5" t="s">
        <v>22</v>
      </c>
      <c r="C2512" s="5" t="s">
        <v>23</v>
      </c>
      <c r="D2512" s="5" t="s">
        <v>24</v>
      </c>
      <c r="E2512" s="5" t="s">
        <v>32</v>
      </c>
      <c r="F2512" s="70"/>
      <c r="G2512" s="5" t="s">
        <v>22</v>
      </c>
      <c r="H2512" s="5" t="s">
        <v>23</v>
      </c>
      <c r="J2512" s="28" t="str">
        <f t="shared" ref="J2512" si="3952">CONCATENATE(K2510,2)</f>
        <v>42</v>
      </c>
      <c r="K2512" s="22" t="e">
        <v>#VALUE!</v>
      </c>
      <c r="L2512" s="22" t="e">
        <v>#VALUE!</v>
      </c>
      <c r="M2512" s="22" t="e">
        <v>#VALUE!</v>
      </c>
      <c r="N2512" s="17"/>
      <c r="O2512" s="17"/>
      <c r="P2512" s="17"/>
      <c r="Q2512" s="17"/>
      <c r="R2512" s="17"/>
      <c r="S2512" s="17"/>
      <c r="U2512" s="28">
        <f t="shared" si="3882"/>
        <v>53</v>
      </c>
      <c r="V2512" s="28">
        <f t="shared" si="3883"/>
        <v>215</v>
      </c>
    </row>
    <row r="2513" spans="1:22" x14ac:dyDescent="0.3">
      <c r="A2513" s="28">
        <f t="shared" si="3906"/>
        <v>53216</v>
      </c>
      <c r="B2513" s="6" t="str">
        <f t="shared" ref="B2513" si="3953">IF(H2506="","",H2506)</f>
        <v>°C</v>
      </c>
      <c r="C2513" s="6" t="str">
        <f t="shared" ref="C2513" si="3954">IF(H2506="","",H2506)</f>
        <v>°C</v>
      </c>
      <c r="D2513" s="6" t="str">
        <f t="shared" ref="D2513" si="3955">IF(H2506="","",H2506)</f>
        <v>°C</v>
      </c>
      <c r="E2513" s="6"/>
      <c r="F2513" s="6"/>
      <c r="G2513" s="6" t="str">
        <f t="shared" ref="G2513" si="3956">IF(H2506="","",H2506)</f>
        <v>°C</v>
      </c>
      <c r="H2513" s="6" t="str">
        <f t="shared" ref="H2513" si="3957">IF(H2506="","",H2506)</f>
        <v>°C</v>
      </c>
      <c r="J2513" s="28" t="str">
        <f t="shared" ref="J2513" si="3958">CONCATENATE(K2510,3)</f>
        <v>43</v>
      </c>
      <c r="K2513" s="22" t="e">
        <v>#VALUE!</v>
      </c>
      <c r="L2513" s="22" t="e">
        <v>#VALUE!</v>
      </c>
      <c r="M2513" s="22" t="e">
        <v>#VALUE!</v>
      </c>
      <c r="N2513" s="17"/>
      <c r="O2513" s="17"/>
      <c r="P2513" s="17"/>
      <c r="Q2513" s="17"/>
      <c r="R2513" s="17"/>
      <c r="S2513" s="17"/>
      <c r="U2513" s="28">
        <f t="shared" si="3882"/>
        <v>53</v>
      </c>
      <c r="V2513" s="28">
        <f t="shared" si="3883"/>
        <v>216</v>
      </c>
    </row>
    <row r="2514" spans="1:22" x14ac:dyDescent="0.3">
      <c r="A2514" s="28">
        <f t="shared" si="3906"/>
        <v>53217</v>
      </c>
      <c r="B2514" s="26">
        <v>15</v>
      </c>
      <c r="C2514" s="26">
        <v>15</v>
      </c>
      <c r="D2514" s="26">
        <v>0.1</v>
      </c>
      <c r="E2514" s="9">
        <v>2</v>
      </c>
      <c r="F2514" s="26">
        <v>1000000</v>
      </c>
      <c r="G2514" s="27"/>
      <c r="H2514" s="27"/>
      <c r="J2514" s="17"/>
      <c r="K2514" s="17">
        <v>5</v>
      </c>
      <c r="L2514" s="17">
        <v>5</v>
      </c>
      <c r="M2514" s="17">
        <v>5</v>
      </c>
      <c r="N2514" s="17">
        <v>5</v>
      </c>
      <c r="O2514" s="17"/>
      <c r="P2514" s="17"/>
      <c r="Q2514" s="17"/>
      <c r="R2514" s="17"/>
      <c r="S2514" s="17"/>
      <c r="U2514" s="28">
        <f t="shared" si="3882"/>
        <v>53</v>
      </c>
      <c r="V2514" s="28">
        <f t="shared" si="3883"/>
        <v>217</v>
      </c>
    </row>
    <row r="2515" spans="1:22" x14ac:dyDescent="0.3">
      <c r="A2515" s="28">
        <f t="shared" si="3906"/>
        <v>53218</v>
      </c>
      <c r="B2515" s="26">
        <v>25</v>
      </c>
      <c r="C2515" s="26">
        <v>24.8</v>
      </c>
      <c r="D2515" s="26">
        <v>0.1</v>
      </c>
      <c r="E2515" s="9">
        <v>2</v>
      </c>
      <c r="F2515" s="26">
        <v>1000000</v>
      </c>
      <c r="G2515" s="27"/>
      <c r="H2515" s="27"/>
      <c r="J2515" s="28" t="str">
        <f t="shared" ref="J2515" si="3959">CONCATENATE(K2514,1)</f>
        <v>51</v>
      </c>
      <c r="K2515" s="22" t="e">
        <f t="array" ref="K2515:N2517">LINEST(B2514:B2518,C2514:C2518^{1,2,3},TRUE,TRUE)</f>
        <v>#VALUE!</v>
      </c>
      <c r="L2515" s="22" t="e">
        <v>#VALUE!</v>
      </c>
      <c r="M2515" s="22" t="e">
        <v>#VALUE!</v>
      </c>
      <c r="N2515" s="22" t="e">
        <v>#VALUE!</v>
      </c>
      <c r="O2515" s="17"/>
      <c r="P2515" s="17"/>
      <c r="Q2515" s="17"/>
      <c r="R2515" s="17"/>
      <c r="S2515" s="17"/>
      <c r="U2515" s="28">
        <f t="shared" si="3882"/>
        <v>53</v>
      </c>
      <c r="V2515" s="28">
        <f t="shared" si="3883"/>
        <v>218</v>
      </c>
    </row>
    <row r="2516" spans="1:22" x14ac:dyDescent="0.3">
      <c r="A2516" s="28">
        <f t="shared" si="3906"/>
        <v>53219</v>
      </c>
      <c r="B2516" s="26">
        <v>35</v>
      </c>
      <c r="C2516" s="26">
        <v>34.799999999999997</v>
      </c>
      <c r="D2516" s="26">
        <v>0.1</v>
      </c>
      <c r="E2516" s="9">
        <v>2</v>
      </c>
      <c r="F2516" s="26">
        <v>1000000</v>
      </c>
      <c r="G2516" s="27"/>
      <c r="H2516" s="27"/>
      <c r="J2516" s="28" t="str">
        <f t="shared" ref="J2516" si="3960">CONCATENATE(K2514,2)</f>
        <v>52</v>
      </c>
      <c r="K2516" s="22" t="e">
        <v>#VALUE!</v>
      </c>
      <c r="L2516" s="22" t="e">
        <v>#VALUE!</v>
      </c>
      <c r="M2516" s="22" t="e">
        <v>#VALUE!</v>
      </c>
      <c r="N2516" s="22" t="e">
        <v>#VALUE!</v>
      </c>
      <c r="O2516" s="17"/>
      <c r="P2516" s="17"/>
      <c r="Q2516" s="17"/>
      <c r="R2516" s="17"/>
      <c r="S2516" s="17"/>
      <c r="U2516" s="28">
        <f t="shared" si="3882"/>
        <v>53</v>
      </c>
      <c r="V2516" s="28">
        <f t="shared" si="3883"/>
        <v>219</v>
      </c>
    </row>
    <row r="2517" spans="1:22" x14ac:dyDescent="0.3">
      <c r="A2517" s="28">
        <f t="shared" si="3906"/>
        <v>53220</v>
      </c>
      <c r="B2517" s="26"/>
      <c r="C2517" s="26"/>
      <c r="D2517" s="26"/>
      <c r="E2517" s="9"/>
      <c r="F2517" s="26"/>
      <c r="G2517" s="27"/>
      <c r="H2517" s="27"/>
      <c r="J2517" s="28" t="str">
        <f t="shared" ref="J2517" si="3961">CONCATENATE(K2514,3)</f>
        <v>53</v>
      </c>
      <c r="K2517" s="22" t="e">
        <v>#VALUE!</v>
      </c>
      <c r="L2517" s="22" t="e">
        <v>#VALUE!</v>
      </c>
      <c r="M2517" s="22" t="e">
        <v>#VALUE!</v>
      </c>
      <c r="N2517" s="22" t="e">
        <v>#VALUE!</v>
      </c>
      <c r="O2517" s="17"/>
      <c r="P2517" s="17"/>
      <c r="Q2517" s="17"/>
      <c r="R2517" s="17"/>
      <c r="S2517" s="17"/>
      <c r="U2517" s="28">
        <f t="shared" si="3882"/>
        <v>53</v>
      </c>
      <c r="V2517" s="28">
        <f t="shared" si="3883"/>
        <v>220</v>
      </c>
    </row>
    <row r="2518" spans="1:22" x14ac:dyDescent="0.3">
      <c r="A2518" s="28">
        <f t="shared" si="3906"/>
        <v>53221</v>
      </c>
      <c r="B2518" s="26"/>
      <c r="C2518" s="26"/>
      <c r="D2518" s="26"/>
      <c r="E2518" s="9"/>
      <c r="F2518" s="26"/>
      <c r="G2518" s="27"/>
      <c r="H2518" s="27"/>
      <c r="J2518" s="17"/>
      <c r="K2518" s="17">
        <v>6</v>
      </c>
      <c r="L2518" s="17">
        <v>6</v>
      </c>
      <c r="M2518" s="17">
        <v>6</v>
      </c>
      <c r="N2518" s="17">
        <v>6</v>
      </c>
      <c r="O2518" s="17">
        <v>6</v>
      </c>
      <c r="P2518" s="17"/>
      <c r="Q2518" s="17"/>
      <c r="R2518" s="17"/>
      <c r="S2518" s="17"/>
      <c r="U2518" s="28">
        <f t="shared" si="3882"/>
        <v>53</v>
      </c>
      <c r="V2518" s="28">
        <f t="shared" si="3883"/>
        <v>221</v>
      </c>
    </row>
    <row r="2519" spans="1:22" x14ac:dyDescent="0.3">
      <c r="A2519" s="28">
        <f t="shared" si="3906"/>
        <v>53222</v>
      </c>
      <c r="B2519" s="26"/>
      <c r="C2519" s="26"/>
      <c r="D2519" s="26"/>
      <c r="E2519" s="9"/>
      <c r="F2519" s="26"/>
      <c r="G2519" s="27"/>
      <c r="H2519" s="27"/>
      <c r="J2519" s="28" t="str">
        <f t="shared" ref="J2519" si="3962">CONCATENATE(K2518,1)</f>
        <v>61</v>
      </c>
      <c r="K2519" s="22" t="e">
        <f t="array" ref="K2519:O2521">LINEST(B2514:B2519,C2514:C2519^{1,2,3,4},TRUE,TRUE)</f>
        <v>#VALUE!</v>
      </c>
      <c r="L2519" s="22" t="e">
        <v>#VALUE!</v>
      </c>
      <c r="M2519" s="22" t="e">
        <v>#VALUE!</v>
      </c>
      <c r="N2519" s="22" t="e">
        <v>#VALUE!</v>
      </c>
      <c r="O2519" s="22" t="e">
        <v>#VALUE!</v>
      </c>
      <c r="P2519" s="17"/>
      <c r="Q2519" s="17"/>
      <c r="R2519" s="17"/>
      <c r="S2519" s="17"/>
      <c r="U2519" s="28">
        <f t="shared" si="3882"/>
        <v>53</v>
      </c>
      <c r="V2519" s="28">
        <f t="shared" si="3883"/>
        <v>222</v>
      </c>
    </row>
    <row r="2520" spans="1:22" x14ac:dyDescent="0.3">
      <c r="A2520" s="28">
        <f t="shared" si="3906"/>
        <v>53223</v>
      </c>
      <c r="B2520" s="26"/>
      <c r="C2520" s="26"/>
      <c r="D2520" s="26"/>
      <c r="E2520" s="9"/>
      <c r="F2520" s="26"/>
      <c r="G2520" s="27"/>
      <c r="H2520" s="27"/>
      <c r="J2520" s="28" t="str">
        <f t="shared" ref="J2520" si="3963">CONCATENATE(K2518,2)</f>
        <v>62</v>
      </c>
      <c r="K2520" s="22" t="e">
        <v>#VALUE!</v>
      </c>
      <c r="L2520" s="22" t="e">
        <v>#VALUE!</v>
      </c>
      <c r="M2520" s="22" t="e">
        <v>#VALUE!</v>
      </c>
      <c r="N2520" s="22" t="e">
        <v>#VALUE!</v>
      </c>
      <c r="O2520" s="22" t="e">
        <v>#VALUE!</v>
      </c>
      <c r="P2520" s="17"/>
      <c r="Q2520" s="17"/>
      <c r="R2520" s="17"/>
      <c r="S2520" s="17"/>
      <c r="U2520" s="28">
        <f t="shared" si="3882"/>
        <v>53</v>
      </c>
      <c r="V2520" s="28">
        <f t="shared" si="3883"/>
        <v>223</v>
      </c>
    </row>
    <row r="2521" spans="1:22" x14ac:dyDescent="0.3">
      <c r="A2521" s="28">
        <f t="shared" si="3906"/>
        <v>53224</v>
      </c>
      <c r="B2521" s="26"/>
      <c r="C2521" s="26"/>
      <c r="D2521" s="26"/>
      <c r="E2521" s="9"/>
      <c r="F2521" s="26"/>
      <c r="G2521" s="27"/>
      <c r="H2521" s="27"/>
      <c r="J2521" s="28" t="str">
        <f t="shared" ref="J2521" si="3964">CONCATENATE(K2518,3)</f>
        <v>63</v>
      </c>
      <c r="K2521" s="22" t="e">
        <v>#VALUE!</v>
      </c>
      <c r="L2521" s="22" t="e">
        <v>#VALUE!</v>
      </c>
      <c r="M2521" s="22" t="e">
        <v>#VALUE!</v>
      </c>
      <c r="N2521" s="22" t="e">
        <v>#VALUE!</v>
      </c>
      <c r="O2521" s="22" t="e">
        <v>#VALUE!</v>
      </c>
      <c r="P2521" s="17"/>
      <c r="Q2521" s="17"/>
      <c r="R2521" s="17"/>
      <c r="S2521" s="17"/>
      <c r="U2521" s="28">
        <f t="shared" si="3882"/>
        <v>53</v>
      </c>
      <c r="V2521" s="28">
        <f t="shared" si="3883"/>
        <v>224</v>
      </c>
    </row>
    <row r="2522" spans="1:22" x14ac:dyDescent="0.3">
      <c r="A2522" s="28">
        <f t="shared" si="3906"/>
        <v>53225</v>
      </c>
      <c r="B2522" s="26"/>
      <c r="C2522" s="26"/>
      <c r="D2522" s="26"/>
      <c r="E2522" s="9"/>
      <c r="F2522" s="26"/>
      <c r="G2522" s="27"/>
      <c r="H2522" s="27"/>
      <c r="J2522" s="17"/>
      <c r="K2522" s="17">
        <v>7</v>
      </c>
      <c r="L2522" s="17">
        <v>7</v>
      </c>
      <c r="M2522" s="17">
        <v>7</v>
      </c>
      <c r="N2522" s="17">
        <v>7</v>
      </c>
      <c r="O2522" s="17">
        <v>7</v>
      </c>
      <c r="P2522" s="17">
        <v>7</v>
      </c>
      <c r="Q2522" s="17"/>
      <c r="R2522" s="17"/>
      <c r="S2522" s="17"/>
      <c r="U2522" s="28">
        <f t="shared" si="3882"/>
        <v>53</v>
      </c>
      <c r="V2522" s="28">
        <f t="shared" si="3883"/>
        <v>225</v>
      </c>
    </row>
    <row r="2523" spans="1:22" x14ac:dyDescent="0.3">
      <c r="A2523" s="28">
        <f t="shared" si="3906"/>
        <v>53226</v>
      </c>
      <c r="B2523" s="26"/>
      <c r="C2523" s="26"/>
      <c r="D2523" s="26"/>
      <c r="E2523" s="9"/>
      <c r="F2523" s="26"/>
      <c r="G2523" s="27"/>
      <c r="H2523" s="27"/>
      <c r="J2523" s="28" t="str">
        <f t="shared" ref="J2523" si="3965">CONCATENATE(K2522,1)</f>
        <v>71</v>
      </c>
      <c r="K2523" s="22" t="e">
        <f t="array" ref="K2523:P2525">LINEST(B2514:B2520,C2514:C2520^{1,2,3,4,5},TRUE,TRUE)</f>
        <v>#VALUE!</v>
      </c>
      <c r="L2523" s="22" t="e">
        <v>#VALUE!</v>
      </c>
      <c r="M2523" s="22" t="e">
        <v>#VALUE!</v>
      </c>
      <c r="N2523" s="22" t="e">
        <v>#VALUE!</v>
      </c>
      <c r="O2523" s="22" t="e">
        <v>#VALUE!</v>
      </c>
      <c r="P2523" s="22" t="e">
        <v>#VALUE!</v>
      </c>
      <c r="Q2523" s="17"/>
      <c r="R2523" s="17"/>
      <c r="S2523" s="17"/>
      <c r="U2523" s="28">
        <f t="shared" si="3882"/>
        <v>53</v>
      </c>
      <c r="V2523" s="28">
        <f t="shared" si="3883"/>
        <v>226</v>
      </c>
    </row>
    <row r="2524" spans="1:22" x14ac:dyDescent="0.3">
      <c r="A2524" s="28">
        <f t="shared" si="3906"/>
        <v>53227</v>
      </c>
      <c r="B2524" s="2">
        <f t="shared" ref="B2524" si="3966">COUNT(B2514:B2523)-2</f>
        <v>1</v>
      </c>
      <c r="J2524" s="28" t="str">
        <f t="shared" ref="J2524" si="3967">CONCATENATE(K2522,2)</f>
        <v>72</v>
      </c>
      <c r="K2524" s="22" t="e">
        <v>#VALUE!</v>
      </c>
      <c r="L2524" s="22" t="e">
        <v>#VALUE!</v>
      </c>
      <c r="M2524" s="22" t="e">
        <v>#VALUE!</v>
      </c>
      <c r="N2524" s="22" t="e">
        <v>#VALUE!</v>
      </c>
      <c r="O2524" s="22" t="e">
        <v>#VALUE!</v>
      </c>
      <c r="P2524" s="22" t="e">
        <v>#VALUE!</v>
      </c>
      <c r="Q2524" s="17"/>
      <c r="R2524" s="17"/>
      <c r="S2524" s="17"/>
      <c r="U2524" s="28">
        <f t="shared" si="3882"/>
        <v>53</v>
      </c>
      <c r="V2524" s="28">
        <f t="shared" si="3883"/>
        <v>227</v>
      </c>
    </row>
    <row r="2525" spans="1:22" x14ac:dyDescent="0.3">
      <c r="A2525" s="28">
        <f t="shared" si="3906"/>
        <v>53228</v>
      </c>
      <c r="J2525" s="28" t="str">
        <f t="shared" ref="J2525" si="3968">CONCATENATE(K2522,3)</f>
        <v>73</v>
      </c>
      <c r="K2525" s="22" t="e">
        <v>#VALUE!</v>
      </c>
      <c r="L2525" s="22" t="e">
        <v>#VALUE!</v>
      </c>
      <c r="M2525" s="22" t="e">
        <v>#VALUE!</v>
      </c>
      <c r="N2525" s="22" t="e">
        <v>#VALUE!</v>
      </c>
      <c r="O2525" s="22" t="e">
        <v>#VALUE!</v>
      </c>
      <c r="P2525" s="22" t="e">
        <v>#VALUE!</v>
      </c>
      <c r="Q2525" s="17"/>
      <c r="R2525" s="17"/>
      <c r="S2525" s="17"/>
      <c r="U2525" s="28">
        <f t="shared" si="3882"/>
        <v>53</v>
      </c>
      <c r="V2525" s="28">
        <f t="shared" si="3883"/>
        <v>228</v>
      </c>
    </row>
    <row r="2526" spans="1:22" x14ac:dyDescent="0.3">
      <c r="A2526" s="28">
        <f t="shared" si="3906"/>
        <v>53229</v>
      </c>
      <c r="B2526" s="66" t="s">
        <v>25</v>
      </c>
      <c r="C2526" s="66"/>
      <c r="D2526" s="66"/>
      <c r="E2526" s="66"/>
      <c r="F2526" s="66"/>
      <c r="G2526" s="66"/>
      <c r="H2526" s="66"/>
      <c r="J2526" s="17"/>
      <c r="K2526" s="17">
        <v>8</v>
      </c>
      <c r="L2526" s="17">
        <v>8</v>
      </c>
      <c r="M2526" s="17">
        <v>8</v>
      </c>
      <c r="N2526" s="17">
        <v>8</v>
      </c>
      <c r="O2526" s="17">
        <v>8</v>
      </c>
      <c r="P2526" s="17">
        <v>8</v>
      </c>
      <c r="Q2526" s="17">
        <v>8</v>
      </c>
      <c r="R2526" s="17"/>
      <c r="S2526" s="17"/>
      <c r="U2526" s="28">
        <f t="shared" si="3882"/>
        <v>53</v>
      </c>
      <c r="V2526" s="28">
        <f t="shared" si="3883"/>
        <v>229</v>
      </c>
    </row>
    <row r="2527" spans="1:22" x14ac:dyDescent="0.3">
      <c r="A2527" s="28">
        <f t="shared" si="3906"/>
        <v>53230</v>
      </c>
      <c r="B2527" s="71"/>
      <c r="C2527" s="71"/>
      <c r="D2527" s="71"/>
      <c r="E2527" s="71"/>
      <c r="F2527" s="71"/>
      <c r="G2527" s="71"/>
      <c r="H2527" s="71"/>
      <c r="J2527" s="28" t="str">
        <f t="shared" ref="J2527" si="3969">CONCATENATE(K2526,1)</f>
        <v>81</v>
      </c>
      <c r="K2527" s="22" t="e">
        <f t="array" ref="K2527:Q2529">LINEST(B2514:B2521,C2514:C2521^{1,2,3,4,5,6},TRUE,TRUE)</f>
        <v>#VALUE!</v>
      </c>
      <c r="L2527" s="22" t="e">
        <v>#VALUE!</v>
      </c>
      <c r="M2527" s="22" t="e">
        <v>#VALUE!</v>
      </c>
      <c r="N2527" s="22" t="e">
        <v>#VALUE!</v>
      </c>
      <c r="O2527" s="22" t="e">
        <v>#VALUE!</v>
      </c>
      <c r="P2527" s="22" t="e">
        <v>#VALUE!</v>
      </c>
      <c r="Q2527" s="22" t="e">
        <v>#VALUE!</v>
      </c>
      <c r="R2527" s="17"/>
      <c r="S2527" s="17"/>
      <c r="U2527" s="28">
        <f t="shared" si="3882"/>
        <v>53</v>
      </c>
      <c r="V2527" s="28">
        <f t="shared" si="3883"/>
        <v>230</v>
      </c>
    </row>
    <row r="2528" spans="1:22" x14ac:dyDescent="0.3">
      <c r="A2528" s="28">
        <f t="shared" si="3906"/>
        <v>53231</v>
      </c>
      <c r="B2528" s="71"/>
      <c r="C2528" s="71"/>
      <c r="D2528" s="71"/>
      <c r="E2528" s="71"/>
      <c r="F2528" s="71"/>
      <c r="G2528" s="71"/>
      <c r="H2528" s="71"/>
      <c r="J2528" s="28" t="str">
        <f t="shared" ref="J2528" si="3970">CONCATENATE(K2526,2)</f>
        <v>82</v>
      </c>
      <c r="K2528" s="22" t="e">
        <v>#VALUE!</v>
      </c>
      <c r="L2528" s="22" t="e">
        <v>#VALUE!</v>
      </c>
      <c r="M2528" s="22" t="e">
        <v>#VALUE!</v>
      </c>
      <c r="N2528" s="22" t="e">
        <v>#VALUE!</v>
      </c>
      <c r="O2528" s="22" t="e">
        <v>#VALUE!</v>
      </c>
      <c r="P2528" s="22" t="e">
        <v>#VALUE!</v>
      </c>
      <c r="Q2528" s="22" t="e">
        <v>#VALUE!</v>
      </c>
      <c r="R2528" s="17"/>
      <c r="S2528" s="17"/>
      <c r="U2528" s="28">
        <f t="shared" si="3882"/>
        <v>53</v>
      </c>
      <c r="V2528" s="28">
        <f t="shared" si="3883"/>
        <v>231</v>
      </c>
    </row>
    <row r="2529" spans="1:22" x14ac:dyDescent="0.3">
      <c r="A2529" s="28">
        <f t="shared" si="3906"/>
        <v>53232</v>
      </c>
      <c r="J2529" s="28" t="str">
        <f t="shared" ref="J2529" si="3971">CONCATENATE(K2526,3)</f>
        <v>83</v>
      </c>
      <c r="K2529" s="22" t="e">
        <v>#VALUE!</v>
      </c>
      <c r="L2529" s="22" t="e">
        <v>#VALUE!</v>
      </c>
      <c r="M2529" s="22" t="e">
        <v>#VALUE!</v>
      </c>
      <c r="N2529" s="22" t="e">
        <v>#VALUE!</v>
      </c>
      <c r="O2529" s="22" t="e">
        <v>#VALUE!</v>
      </c>
      <c r="P2529" s="22" t="e">
        <v>#VALUE!</v>
      </c>
      <c r="Q2529" s="22" t="e">
        <v>#VALUE!</v>
      </c>
      <c r="R2529" s="17"/>
      <c r="S2529" s="17"/>
      <c r="U2529" s="28">
        <f t="shared" si="3882"/>
        <v>53</v>
      </c>
      <c r="V2529" s="28">
        <f t="shared" si="3883"/>
        <v>232</v>
      </c>
    </row>
    <row r="2530" spans="1:22" ht="15" customHeight="1" x14ac:dyDescent="0.3">
      <c r="A2530" s="28">
        <f t="shared" si="3906"/>
        <v>53233</v>
      </c>
      <c r="B2530" s="66" t="s">
        <v>52</v>
      </c>
      <c r="C2530" s="66"/>
      <c r="D2530" s="66"/>
      <c r="E2530" s="10">
        <f>IF(D2500="","",MAX(E2531,E2532))</f>
        <v>0.20000000000000284</v>
      </c>
      <c r="J2530" s="17"/>
      <c r="K2530" s="17">
        <v>9</v>
      </c>
      <c r="L2530" s="17">
        <v>9</v>
      </c>
      <c r="M2530" s="17">
        <v>9</v>
      </c>
      <c r="N2530" s="17">
        <v>9</v>
      </c>
      <c r="O2530" s="17">
        <v>9</v>
      </c>
      <c r="P2530" s="17">
        <v>9</v>
      </c>
      <c r="Q2530" s="17">
        <v>9</v>
      </c>
      <c r="R2530" s="17">
        <v>9</v>
      </c>
      <c r="S2530" s="17"/>
      <c r="U2530" s="28">
        <f t="shared" si="3882"/>
        <v>53</v>
      </c>
      <c r="V2530" s="28">
        <f t="shared" si="3883"/>
        <v>233</v>
      </c>
    </row>
    <row r="2531" spans="1:22" x14ac:dyDescent="0.3">
      <c r="A2531" s="28">
        <f t="shared" si="3906"/>
        <v>53234</v>
      </c>
      <c r="B2531" s="2" t="s">
        <v>26</v>
      </c>
      <c r="C2531" s="2" t="s">
        <v>27</v>
      </c>
      <c r="D2531" s="2" t="s">
        <v>28</v>
      </c>
      <c r="E2531" s="11">
        <f>ABS(MIN(D2532:D2541))</f>
        <v>0</v>
      </c>
      <c r="G2531" s="2" t="s">
        <v>230</v>
      </c>
      <c r="J2531" s="28" t="str">
        <f t="shared" ref="J2531" si="3972">CONCATENATE(K2530,1)</f>
        <v>91</v>
      </c>
      <c r="K2531" s="22" t="e">
        <f t="array" ref="K2531:R2533">LINEST(B2514:B2522,C2514:C2522^{1,2,3,4,5,6,7},TRUE,TRUE)</f>
        <v>#VALUE!</v>
      </c>
      <c r="L2531" s="22" t="e">
        <v>#VALUE!</v>
      </c>
      <c r="M2531" s="22" t="e">
        <v>#VALUE!</v>
      </c>
      <c r="N2531" s="22" t="e">
        <v>#VALUE!</v>
      </c>
      <c r="O2531" s="22" t="e">
        <v>#VALUE!</v>
      </c>
      <c r="P2531" s="22" t="e">
        <v>#VALUE!</v>
      </c>
      <c r="Q2531" s="22" t="e">
        <v>#VALUE!</v>
      </c>
      <c r="R2531" s="22" t="e">
        <v>#VALUE!</v>
      </c>
      <c r="S2531" s="17"/>
      <c r="U2531" s="28">
        <f t="shared" ref="U2531:U2592" si="3973">U2530</f>
        <v>53</v>
      </c>
      <c r="V2531" s="28">
        <f t="shared" ref="V2531:V2592" si="3974">V2530+1</f>
        <v>234</v>
      </c>
    </row>
    <row r="2532" spans="1:22" x14ac:dyDescent="0.3">
      <c r="A2532" s="28">
        <f t="shared" si="3906"/>
        <v>53235</v>
      </c>
      <c r="B2532" s="7">
        <f t="shared" ref="B2532:B2541" si="3975">C2514-B2514</f>
        <v>0</v>
      </c>
      <c r="C2532" s="7">
        <f t="shared" ref="C2532:C2541" si="3976">H2514-G2514</f>
        <v>0</v>
      </c>
      <c r="D2532" s="7">
        <f>C2532-B2532</f>
        <v>0</v>
      </c>
      <c r="E2532" s="11">
        <f>ABS(MAX(D2532:D2541))</f>
        <v>0.20000000000000284</v>
      </c>
      <c r="F2532" s="13"/>
      <c r="G2532" s="2">
        <f>IF(D2514="","",D2514/E2514)</f>
        <v>0.05</v>
      </c>
      <c r="H2532" s="13"/>
      <c r="J2532" s="28" t="str">
        <f t="shared" ref="J2532" si="3977">CONCATENATE(K2530,2)</f>
        <v>92</v>
      </c>
      <c r="K2532" s="22" t="e">
        <v>#VALUE!</v>
      </c>
      <c r="L2532" s="22" t="e">
        <v>#VALUE!</v>
      </c>
      <c r="M2532" s="22" t="e">
        <v>#VALUE!</v>
      </c>
      <c r="N2532" s="22" t="e">
        <v>#VALUE!</v>
      </c>
      <c r="O2532" s="22" t="e">
        <v>#VALUE!</v>
      </c>
      <c r="P2532" s="22" t="e">
        <v>#VALUE!</v>
      </c>
      <c r="Q2532" s="22" t="e">
        <v>#VALUE!</v>
      </c>
      <c r="R2532" s="22" t="e">
        <v>#VALUE!</v>
      </c>
      <c r="S2532" s="17"/>
      <c r="U2532" s="28">
        <f t="shared" si="3973"/>
        <v>53</v>
      </c>
      <c r="V2532" s="28">
        <f t="shared" si="3974"/>
        <v>235</v>
      </c>
    </row>
    <row r="2533" spans="1:22" x14ac:dyDescent="0.3">
      <c r="A2533" s="28">
        <f t="shared" si="3906"/>
        <v>53236</v>
      </c>
      <c r="B2533" s="7">
        <f t="shared" si="3975"/>
        <v>-0.19999999999999929</v>
      </c>
      <c r="C2533" s="7">
        <f t="shared" si="3976"/>
        <v>0</v>
      </c>
      <c r="D2533" s="7">
        <f t="shared" ref="D2533:D2541" si="3978">C2533-B2533</f>
        <v>0.19999999999999929</v>
      </c>
      <c r="E2533" s="12" t="s">
        <v>34</v>
      </c>
      <c r="G2533" s="2">
        <f t="shared" ref="G2533:G2541" si="3979">IF(D2515="","",D2515/E2515)</f>
        <v>0.05</v>
      </c>
      <c r="H2533" s="13"/>
      <c r="J2533" s="28" t="str">
        <f t="shared" ref="J2533" si="3980">CONCATENATE(K2530,3)</f>
        <v>93</v>
      </c>
      <c r="K2533" s="22" t="e">
        <v>#VALUE!</v>
      </c>
      <c r="L2533" s="22" t="e">
        <v>#VALUE!</v>
      </c>
      <c r="M2533" s="22" t="e">
        <v>#VALUE!</v>
      </c>
      <c r="N2533" s="22" t="e">
        <v>#VALUE!</v>
      </c>
      <c r="O2533" s="22" t="e">
        <v>#VALUE!</v>
      </c>
      <c r="P2533" s="22" t="e">
        <v>#VALUE!</v>
      </c>
      <c r="Q2533" s="22" t="e">
        <v>#VALUE!</v>
      </c>
      <c r="R2533" s="22" t="e">
        <v>#VALUE!</v>
      </c>
      <c r="S2533" s="17"/>
      <c r="U2533" s="28">
        <f t="shared" si="3973"/>
        <v>53</v>
      </c>
      <c r="V2533" s="28">
        <f t="shared" si="3974"/>
        <v>236</v>
      </c>
    </row>
    <row r="2534" spans="1:22" x14ac:dyDescent="0.3">
      <c r="A2534" s="28">
        <f t="shared" si="3906"/>
        <v>53237</v>
      </c>
      <c r="B2534" s="7">
        <f t="shared" si="3975"/>
        <v>-0.20000000000000284</v>
      </c>
      <c r="C2534" s="7">
        <f t="shared" si="3976"/>
        <v>0</v>
      </c>
      <c r="D2534" s="7">
        <f t="shared" si="3978"/>
        <v>0.20000000000000284</v>
      </c>
      <c r="E2534" s="10">
        <f>IF(D2500="","",MAX(E2535,E2536))</f>
        <v>0.20000000000000284</v>
      </c>
      <c r="G2534" s="2">
        <f t="shared" si="3979"/>
        <v>0.05</v>
      </c>
      <c r="H2534" s="13"/>
      <c r="J2534" s="17"/>
      <c r="K2534" s="17">
        <v>10</v>
      </c>
      <c r="L2534" s="17">
        <v>10</v>
      </c>
      <c r="M2534" s="17">
        <v>10</v>
      </c>
      <c r="N2534" s="17">
        <v>10</v>
      </c>
      <c r="O2534" s="17">
        <v>10</v>
      </c>
      <c r="P2534" s="17">
        <v>10</v>
      </c>
      <c r="Q2534" s="17">
        <v>10</v>
      </c>
      <c r="R2534" s="17">
        <v>10</v>
      </c>
      <c r="S2534" s="17">
        <v>10</v>
      </c>
      <c r="U2534" s="28">
        <f t="shared" si="3973"/>
        <v>53</v>
      </c>
      <c r="V2534" s="28">
        <f t="shared" si="3974"/>
        <v>237</v>
      </c>
    </row>
    <row r="2535" spans="1:22" x14ac:dyDescent="0.3">
      <c r="A2535" s="28">
        <f t="shared" si="3906"/>
        <v>53238</v>
      </c>
      <c r="B2535" s="7">
        <f t="shared" si="3975"/>
        <v>0</v>
      </c>
      <c r="C2535" s="7">
        <f t="shared" si="3976"/>
        <v>0</v>
      </c>
      <c r="D2535" s="7">
        <f t="shared" si="3978"/>
        <v>0</v>
      </c>
      <c r="E2535" s="11">
        <f>ABS(MIN(B2532:B2541))</f>
        <v>0.20000000000000284</v>
      </c>
      <c r="G2535" s="2" t="str">
        <f t="shared" si="3979"/>
        <v/>
      </c>
      <c r="H2535" s="13"/>
      <c r="J2535" s="28" t="str">
        <f t="shared" ref="J2535" si="3981">CONCATENATE(K2534,1)</f>
        <v>101</v>
      </c>
      <c r="K2535" s="22" t="e">
        <f t="array" ref="K2535:S2537">LINEST(B2514:B2523,C2514:C2523^{1,2,3,4,5,6,7,8},TRUE,TRUE)</f>
        <v>#VALUE!</v>
      </c>
      <c r="L2535" s="22" t="e">
        <v>#VALUE!</v>
      </c>
      <c r="M2535" s="22" t="e">
        <v>#VALUE!</v>
      </c>
      <c r="N2535" s="22" t="e">
        <v>#VALUE!</v>
      </c>
      <c r="O2535" s="22" t="e">
        <v>#VALUE!</v>
      </c>
      <c r="P2535" s="22" t="e">
        <v>#VALUE!</v>
      </c>
      <c r="Q2535" s="22" t="e">
        <v>#VALUE!</v>
      </c>
      <c r="R2535" s="22" t="e">
        <v>#VALUE!</v>
      </c>
      <c r="S2535" s="22" t="e">
        <v>#VALUE!</v>
      </c>
      <c r="U2535" s="28">
        <f t="shared" si="3973"/>
        <v>53</v>
      </c>
      <c r="V2535" s="28">
        <f t="shared" si="3974"/>
        <v>238</v>
      </c>
    </row>
    <row r="2536" spans="1:22" x14ac:dyDescent="0.3">
      <c r="A2536" s="28">
        <f t="shared" si="3906"/>
        <v>53239</v>
      </c>
      <c r="B2536" s="7">
        <f t="shared" si="3975"/>
        <v>0</v>
      </c>
      <c r="C2536" s="7">
        <f t="shared" si="3976"/>
        <v>0</v>
      </c>
      <c r="D2536" s="7">
        <f t="shared" si="3978"/>
        <v>0</v>
      </c>
      <c r="E2536" s="11">
        <f>ABS(MAX(B2532:B2541))</f>
        <v>0</v>
      </c>
      <c r="G2536" s="2" t="str">
        <f t="shared" si="3979"/>
        <v/>
      </c>
      <c r="H2536" s="13"/>
      <c r="J2536" s="28" t="str">
        <f t="shared" ref="J2536" si="3982">CONCATENATE(K2534,2)</f>
        <v>102</v>
      </c>
      <c r="K2536" s="22" t="e">
        <v>#VALUE!</v>
      </c>
      <c r="L2536" s="22" t="e">
        <v>#VALUE!</v>
      </c>
      <c r="M2536" s="22" t="e">
        <v>#VALUE!</v>
      </c>
      <c r="N2536" s="22" t="e">
        <v>#VALUE!</v>
      </c>
      <c r="O2536" s="22" t="e">
        <v>#VALUE!</v>
      </c>
      <c r="P2536" s="22" t="e">
        <v>#VALUE!</v>
      </c>
      <c r="Q2536" s="22" t="e">
        <v>#VALUE!</v>
      </c>
      <c r="R2536" s="22" t="e">
        <v>#VALUE!</v>
      </c>
      <c r="S2536" s="22" t="e">
        <v>#VALUE!</v>
      </c>
      <c r="U2536" s="28">
        <f t="shared" si="3973"/>
        <v>53</v>
      </c>
      <c r="V2536" s="28">
        <f t="shared" si="3974"/>
        <v>239</v>
      </c>
    </row>
    <row r="2537" spans="1:22" x14ac:dyDescent="0.3">
      <c r="A2537" s="28">
        <f t="shared" si="3906"/>
        <v>53240</v>
      </c>
      <c r="B2537" s="7">
        <f t="shared" si="3975"/>
        <v>0</v>
      </c>
      <c r="C2537" s="7">
        <f t="shared" si="3976"/>
        <v>0</v>
      </c>
      <c r="D2537" s="7">
        <f t="shared" si="3978"/>
        <v>0</v>
      </c>
      <c r="E2537" s="12" t="s">
        <v>231</v>
      </c>
      <c r="G2537" s="2" t="str">
        <f t="shared" si="3979"/>
        <v/>
      </c>
      <c r="H2537" s="13"/>
      <c r="J2537" s="28" t="str">
        <f t="shared" ref="J2537" si="3983">CONCATENATE(K2534,3)</f>
        <v>103</v>
      </c>
      <c r="K2537" s="22" t="e">
        <v>#VALUE!</v>
      </c>
      <c r="L2537" s="22" t="e">
        <v>#VALUE!</v>
      </c>
      <c r="M2537" s="22" t="e">
        <v>#VALUE!</v>
      </c>
      <c r="N2537" s="22" t="e">
        <v>#VALUE!</v>
      </c>
      <c r="O2537" s="22" t="e">
        <v>#VALUE!</v>
      </c>
      <c r="P2537" s="22" t="e">
        <v>#VALUE!</v>
      </c>
      <c r="Q2537" s="22" t="e">
        <v>#VALUE!</v>
      </c>
      <c r="R2537" s="22" t="e">
        <v>#VALUE!</v>
      </c>
      <c r="S2537" s="22" t="e">
        <v>#VALUE!</v>
      </c>
      <c r="U2537" s="28">
        <f t="shared" si="3973"/>
        <v>53</v>
      </c>
      <c r="V2537" s="28">
        <f t="shared" si="3974"/>
        <v>240</v>
      </c>
    </row>
    <row r="2538" spans="1:22" x14ac:dyDescent="0.3">
      <c r="A2538" s="28">
        <f t="shared" si="3906"/>
        <v>53241</v>
      </c>
      <c r="B2538" s="7">
        <f t="shared" si="3975"/>
        <v>0</v>
      </c>
      <c r="C2538" s="7">
        <f t="shared" si="3976"/>
        <v>0</v>
      </c>
      <c r="D2538" s="7">
        <f t="shared" si="3978"/>
        <v>0</v>
      </c>
      <c r="E2538" s="10">
        <f>IF(D2500="","",MAX(E2539,E2540))*2</f>
        <v>0.1</v>
      </c>
      <c r="G2538" s="2" t="str">
        <f t="shared" si="3979"/>
        <v/>
      </c>
      <c r="H2538" s="13"/>
      <c r="U2538" s="28">
        <f t="shared" si="3973"/>
        <v>53</v>
      </c>
      <c r="V2538" s="28">
        <f t="shared" si="3974"/>
        <v>241</v>
      </c>
    </row>
    <row r="2539" spans="1:22" x14ac:dyDescent="0.3">
      <c r="A2539" s="28">
        <f t="shared" si="3906"/>
        <v>53242</v>
      </c>
      <c r="B2539" s="7">
        <f t="shared" si="3975"/>
        <v>0</v>
      </c>
      <c r="C2539" s="7">
        <f t="shared" si="3976"/>
        <v>0</v>
      </c>
      <c r="D2539" s="7">
        <f t="shared" si="3978"/>
        <v>0</v>
      </c>
      <c r="E2539" s="11">
        <f>ABS(MIN(G2532:G2541))</f>
        <v>0.05</v>
      </c>
      <c r="G2539" s="2" t="str">
        <f t="shared" si="3979"/>
        <v/>
      </c>
      <c r="U2539" s="28">
        <f t="shared" si="3973"/>
        <v>53</v>
      </c>
      <c r="V2539" s="28">
        <f t="shared" si="3974"/>
        <v>242</v>
      </c>
    </row>
    <row r="2540" spans="1:22" x14ac:dyDescent="0.3">
      <c r="A2540" s="28">
        <f t="shared" si="3906"/>
        <v>53243</v>
      </c>
      <c r="B2540" s="7">
        <f t="shared" si="3975"/>
        <v>0</v>
      </c>
      <c r="C2540" s="7">
        <f t="shared" si="3976"/>
        <v>0</v>
      </c>
      <c r="D2540" s="7">
        <f t="shared" si="3978"/>
        <v>0</v>
      </c>
      <c r="E2540" s="11">
        <f>ABS(MAX(G2532:G2541))</f>
        <v>0.05</v>
      </c>
      <c r="G2540" s="2" t="str">
        <f t="shared" si="3979"/>
        <v/>
      </c>
      <c r="U2540" s="28">
        <f t="shared" si="3973"/>
        <v>53</v>
      </c>
      <c r="V2540" s="28">
        <f t="shared" si="3974"/>
        <v>243</v>
      </c>
    </row>
    <row r="2541" spans="1:22" x14ac:dyDescent="0.3">
      <c r="A2541" s="28">
        <f t="shared" si="3906"/>
        <v>53244</v>
      </c>
      <c r="B2541" s="7">
        <f t="shared" si="3975"/>
        <v>0</v>
      </c>
      <c r="C2541" s="7">
        <f t="shared" si="3976"/>
        <v>0</v>
      </c>
      <c r="D2541" s="7">
        <f t="shared" si="3978"/>
        <v>0</v>
      </c>
      <c r="F2541" s="13"/>
      <c r="G2541" s="2" t="str">
        <f t="shared" si="3979"/>
        <v/>
      </c>
      <c r="U2541" s="28">
        <f t="shared" si="3973"/>
        <v>53</v>
      </c>
      <c r="V2541" s="28">
        <f t="shared" si="3974"/>
        <v>244</v>
      </c>
    </row>
    <row r="2542" spans="1:22" x14ac:dyDescent="0.3">
      <c r="A2542" s="28">
        <f t="shared" si="3906"/>
        <v>53245</v>
      </c>
      <c r="F2542" s="13"/>
      <c r="U2542" s="28">
        <f t="shared" si="3973"/>
        <v>53</v>
      </c>
      <c r="V2542" s="28">
        <f t="shared" si="3974"/>
        <v>245</v>
      </c>
    </row>
    <row r="2543" spans="1:22" x14ac:dyDescent="0.3">
      <c r="A2543" s="28">
        <f t="shared" si="3906"/>
        <v>53246</v>
      </c>
      <c r="F2543" s="13"/>
      <c r="U2543" s="28">
        <f t="shared" si="3973"/>
        <v>53</v>
      </c>
      <c r="V2543" s="28">
        <f t="shared" si="3974"/>
        <v>246</v>
      </c>
    </row>
    <row r="2544" spans="1:22" x14ac:dyDescent="0.3">
      <c r="A2544" s="28">
        <f t="shared" si="3906"/>
        <v>53247</v>
      </c>
      <c r="F2544" s="13"/>
      <c r="U2544" s="28">
        <f t="shared" si="3973"/>
        <v>53</v>
      </c>
      <c r="V2544" s="28">
        <f t="shared" si="3974"/>
        <v>247</v>
      </c>
    </row>
    <row r="2545" spans="1:24" s="8" customFormat="1" x14ac:dyDescent="0.3"/>
    <row r="2546" spans="1:24" x14ac:dyDescent="0.3">
      <c r="A2546" s="28">
        <f t="shared" ref="A2546:A2592" si="3984">ROUND(CONCATENATE(U2546,V2546),0)</f>
        <v>54201</v>
      </c>
      <c r="B2546" s="63" t="s">
        <v>0</v>
      </c>
      <c r="C2546" s="63"/>
      <c r="D2546" s="71" t="s">
        <v>75</v>
      </c>
      <c r="E2546" s="71"/>
      <c r="F2546" s="71"/>
      <c r="G2546" s="71"/>
      <c r="H2546" s="71"/>
      <c r="U2546" s="28">
        <f t="shared" ref="U2546" si="3985">U2544+1</f>
        <v>54</v>
      </c>
      <c r="V2546" s="28">
        <v>201</v>
      </c>
    </row>
    <row r="2547" spans="1:24" x14ac:dyDescent="0.3">
      <c r="A2547" s="28">
        <f t="shared" si="3984"/>
        <v>54202</v>
      </c>
      <c r="B2547" s="72" t="s">
        <v>70</v>
      </c>
      <c r="C2547" s="73"/>
      <c r="D2547" s="30" t="s">
        <v>66</v>
      </c>
      <c r="E2547" s="66" t="s">
        <v>71</v>
      </c>
      <c r="F2547" s="66"/>
      <c r="G2547" s="74" t="s">
        <v>67</v>
      </c>
      <c r="H2547" s="74"/>
      <c r="U2547" s="28">
        <f t="shared" ref="U2547" si="3986">U2546</f>
        <v>54</v>
      </c>
      <c r="V2547" s="28">
        <f t="shared" ref="V2547" si="3987">V2546+1</f>
        <v>202</v>
      </c>
    </row>
    <row r="2548" spans="1:24" x14ac:dyDescent="0.3">
      <c r="A2548" s="28">
        <f t="shared" si="3984"/>
        <v>54203</v>
      </c>
      <c r="B2548" s="75" t="s">
        <v>6</v>
      </c>
      <c r="C2548" s="75"/>
      <c r="D2548" s="71" t="s">
        <v>143</v>
      </c>
      <c r="E2548" s="71"/>
      <c r="F2548" s="71"/>
      <c r="G2548" s="71"/>
      <c r="H2548" s="71"/>
      <c r="U2548" s="28">
        <f t="shared" si="3973"/>
        <v>54</v>
      </c>
      <c r="V2548" s="28">
        <f t="shared" si="3974"/>
        <v>203</v>
      </c>
    </row>
    <row r="2549" spans="1:24" x14ac:dyDescent="0.3">
      <c r="A2549" s="28">
        <f t="shared" si="3984"/>
        <v>54204</v>
      </c>
      <c r="B2549" s="63" t="s">
        <v>7</v>
      </c>
      <c r="C2549" s="63"/>
      <c r="D2549" s="77" t="s">
        <v>29</v>
      </c>
      <c r="E2549" s="78"/>
      <c r="F2549" s="78"/>
      <c r="G2549" s="78"/>
      <c r="H2549" s="79"/>
      <c r="J2549" s="17"/>
      <c r="K2549" s="17" t="s">
        <v>53</v>
      </c>
      <c r="L2549" s="17" t="s">
        <v>54</v>
      </c>
      <c r="M2549" s="17" t="s">
        <v>55</v>
      </c>
      <c r="N2549" s="17" t="s">
        <v>56</v>
      </c>
      <c r="O2549" s="17" t="s">
        <v>57</v>
      </c>
      <c r="P2549" s="17" t="s">
        <v>2</v>
      </c>
      <c r="Q2549" s="17" t="s">
        <v>3</v>
      </c>
      <c r="R2549" s="17" t="s">
        <v>4</v>
      </c>
      <c r="S2549" s="17" t="s">
        <v>5</v>
      </c>
      <c r="U2549" s="28">
        <f t="shared" si="3973"/>
        <v>54</v>
      </c>
      <c r="V2549" s="28">
        <f t="shared" si="3974"/>
        <v>204</v>
      </c>
      <c r="X2549" s="1" t="s">
        <v>48</v>
      </c>
    </row>
    <row r="2550" spans="1:24" x14ac:dyDescent="0.3">
      <c r="A2550" s="28">
        <f t="shared" si="3984"/>
        <v>54205</v>
      </c>
      <c r="B2550" s="63" t="s">
        <v>9</v>
      </c>
      <c r="C2550" s="63"/>
      <c r="D2550" s="77" t="s">
        <v>30</v>
      </c>
      <c r="E2550" s="78"/>
      <c r="F2550" s="78"/>
      <c r="G2550" s="78"/>
      <c r="H2550" s="79"/>
      <c r="J2550" s="17">
        <f t="shared" ref="J2550" si="3988">COUNTA(B2562:B2571)</f>
        <v>3</v>
      </c>
      <c r="K2550" s="17">
        <f t="shared" ref="K2550" si="3989">IF(L2550-1&lt;2,0,L2550-1)</f>
        <v>0</v>
      </c>
      <c r="L2550" s="17">
        <f t="shared" ref="L2550" si="3990">IF(M2550-1&lt;2,0,M2550-1)</f>
        <v>0</v>
      </c>
      <c r="M2550" s="17">
        <f t="shared" ref="M2550" si="3991">IF(N2550-1&lt;2,0,N2550-1)</f>
        <v>0</v>
      </c>
      <c r="N2550" s="17">
        <f t="shared" ref="N2550" si="3992">IF(O2550-1&lt;2,0,O2550-1)</f>
        <v>0</v>
      </c>
      <c r="O2550" s="17">
        <f t="shared" ref="O2550" si="3993">IF(P2550-1&lt;2,0,P2550-1)</f>
        <v>0</v>
      </c>
      <c r="P2550" s="17">
        <f t="shared" ref="P2550" si="3994">IF(Q2550-1&lt;2,0,Q2550-1)</f>
        <v>0</v>
      </c>
      <c r="Q2550" s="17">
        <f t="shared" ref="Q2550" si="3995">IF(R2550-1&lt;2,0,R2550-1)</f>
        <v>0</v>
      </c>
      <c r="R2550" s="17">
        <f t="shared" ref="R2550" si="3996">IF(S2550-1&lt;2,0,S2550-1)</f>
        <v>2</v>
      </c>
      <c r="S2550" s="17">
        <f t="shared" ref="S2550" si="3997">J2550</f>
        <v>3</v>
      </c>
      <c r="U2550" s="28">
        <f t="shared" si="3973"/>
        <v>54</v>
      </c>
      <c r="V2550" s="28">
        <f t="shared" si="3974"/>
        <v>205</v>
      </c>
      <c r="X2550" s="1" t="s">
        <v>49</v>
      </c>
    </row>
    <row r="2551" spans="1:24" x14ac:dyDescent="0.3">
      <c r="A2551" s="28">
        <f t="shared" si="3984"/>
        <v>54206</v>
      </c>
      <c r="B2551" s="63" t="s">
        <v>10</v>
      </c>
      <c r="C2551" s="63"/>
      <c r="D2551" s="80" t="s">
        <v>309</v>
      </c>
      <c r="E2551" s="81"/>
      <c r="F2551" s="81"/>
      <c r="G2551" s="81"/>
      <c r="H2551" s="82"/>
      <c r="J2551" s="28" t="str">
        <f t="shared" ref="J2551" si="3998">CONCATENATE(J2550,1)</f>
        <v>31</v>
      </c>
      <c r="K2551" s="29">
        <f t="shared" ref="K2551" si="3999">IF(K2550=0,0,VLOOKUP(J2551,J2555:S2585,K2550,FALSE))</f>
        <v>0</v>
      </c>
      <c r="L2551" s="29">
        <f t="shared" ref="L2551" si="4000">IF(L2550=0,0,VLOOKUP(J2551,J2555:S2585,L2550,FALSE))</f>
        <v>0</v>
      </c>
      <c r="M2551" s="29">
        <f t="shared" ref="M2551" si="4001">IF(M2550=0,0,VLOOKUP(J2551,J2555:S2585,M2550,FALSE))</f>
        <v>0</v>
      </c>
      <c r="N2551" s="29">
        <f t="shared" ref="N2551" si="4002">IF(N2550=0,0,VLOOKUP(J2551,J2555:S2585,N2550,FALSE))</f>
        <v>0</v>
      </c>
      <c r="O2551" s="29">
        <f t="shared" ref="O2551" si="4003">IF(O2550=0,0,VLOOKUP(J2551,J2555:S2585,O2550,FALSE))</f>
        <v>0</v>
      </c>
      <c r="P2551" s="29">
        <f t="shared" ref="P2551" si="4004">IF(P2550=0,0,VLOOKUP(J2551,J2555:S2585,P2550,FALSE))</f>
        <v>0</v>
      </c>
      <c r="Q2551" s="29">
        <f t="shared" ref="Q2551" si="4005">IF(Q2550=0,0,VLOOKUP(J2551,J2555:S2585,Q2550,FALSE))</f>
        <v>0</v>
      </c>
      <c r="R2551" s="29">
        <f t="shared" ref="R2551" si="4006">IF(R2550=0,0,VLOOKUP(J2551,J2555:S2585,R2550,FALSE))</f>
        <v>1.0000000000000002</v>
      </c>
      <c r="S2551" s="29">
        <f t="shared" ref="S2551" si="4007">IF(S2550=0,0,VLOOKUP(J2551,J2555:S2585,S2550,FALSE))</f>
        <v>9.9999999999997868E-2</v>
      </c>
      <c r="U2551" s="28">
        <f t="shared" si="3973"/>
        <v>54</v>
      </c>
      <c r="V2551" s="28">
        <f t="shared" si="3974"/>
        <v>206</v>
      </c>
      <c r="X2551" s="1" t="s">
        <v>50</v>
      </c>
    </row>
    <row r="2552" spans="1:24" x14ac:dyDescent="0.3">
      <c r="A2552" s="28">
        <f t="shared" si="3984"/>
        <v>54207</v>
      </c>
      <c r="B2552" s="63" t="s">
        <v>11</v>
      </c>
      <c r="C2552" s="63"/>
      <c r="D2552" s="64">
        <v>45836</v>
      </c>
      <c r="E2552" s="64"/>
      <c r="F2552" s="64"/>
      <c r="G2552" s="64"/>
      <c r="H2552" s="64"/>
      <c r="J2552" s="28" t="str">
        <f t="shared" ref="J2552" si="4008">CONCATENATE(J2550,2)</f>
        <v>32</v>
      </c>
      <c r="K2552" s="22">
        <f t="shared" ref="K2552" si="4009">IF(K2550=0,0,VLOOKUP(J2552,J2555:S2585,K2550,FALSE))</f>
        <v>0</v>
      </c>
      <c r="L2552" s="22">
        <f t="shared" ref="L2552" si="4010">IF(L2550=0,0,VLOOKUP(J2552,J2555:S2585,L2550,FALSE))</f>
        <v>0</v>
      </c>
      <c r="M2552" s="22">
        <f t="shared" ref="M2552" si="4011">IF(M2550=0,0,VLOOKUP(J2552,J2555:S2585,M2550,FALSE))</f>
        <v>0</v>
      </c>
      <c r="N2552" s="22">
        <f t="shared" ref="N2552" si="4012">IF(N2550=0,0,VLOOKUP(J2552,J2555:S2585,N2550,FALSE))</f>
        <v>0</v>
      </c>
      <c r="O2552" s="22">
        <f t="shared" ref="O2552" si="4013">IF(O2550=0,0,VLOOKUP(J2552,J2555:S2585,O2550,FALSE))</f>
        <v>0</v>
      </c>
      <c r="P2552" s="22">
        <f t="shared" ref="P2552" si="4014">IF(P2550=0,0,VLOOKUP(J2552,J2555:S2585,P2550,FALSE))</f>
        <v>0</v>
      </c>
      <c r="Q2552" s="22">
        <f t="shared" ref="Q2552" si="4015">IF(Q2550=0,0,VLOOKUP(J2552,J2555:S2585,Q2550,FALSE))</f>
        <v>0</v>
      </c>
      <c r="R2552" s="22">
        <f t="shared" ref="R2552" si="4016">IF(R2550=0,0,VLOOKUP(J2552,J2555:S2585,R2550,FALSE))</f>
        <v>2.5121479338940406E-16</v>
      </c>
      <c r="S2552" s="22">
        <f t="shared" ref="S2552" si="4017">IF(S2550=0,0,VLOOKUP(J2552,J2555:S2585,S2550,FALSE))</f>
        <v>6.5829621105445463E-15</v>
      </c>
      <c r="U2552" s="28">
        <f t="shared" si="3973"/>
        <v>54</v>
      </c>
      <c r="V2552" s="28">
        <f t="shared" si="3974"/>
        <v>207</v>
      </c>
    </row>
    <row r="2553" spans="1:24" x14ac:dyDescent="0.3">
      <c r="A2553" s="28">
        <f t="shared" si="3984"/>
        <v>54208</v>
      </c>
      <c r="B2553" s="63" t="s">
        <v>12</v>
      </c>
      <c r="C2553" s="63"/>
      <c r="D2553" s="65">
        <v>46203</v>
      </c>
      <c r="E2553" s="65"/>
      <c r="F2553" s="65"/>
      <c r="G2553" s="65"/>
      <c r="H2553" s="65"/>
      <c r="J2553" s="28" t="str">
        <f t="shared" ref="J2553" si="4018">CONCATENATE(J2550,3)</f>
        <v>33</v>
      </c>
      <c r="K2553" s="22"/>
      <c r="L2553" s="22"/>
      <c r="M2553" s="22"/>
      <c r="N2553" s="22" t="s">
        <v>58</v>
      </c>
      <c r="O2553" s="29">
        <f t="shared" ref="O2553" si="4019">J2550-2</f>
        <v>1</v>
      </c>
      <c r="P2553" s="22" t="s">
        <v>59</v>
      </c>
      <c r="Q2553" s="29">
        <f t="shared" ref="Q2553" si="4020">VLOOKUP(J2553,J2555:S2585,3,FALSE)</f>
        <v>3.5527136788005009E-15</v>
      </c>
      <c r="R2553" s="22" t="s">
        <v>60</v>
      </c>
      <c r="S2553" s="22">
        <f t="shared" ref="S2553" si="4021">VLOOKUP(J2553,J2555:S2585,2,FALSE)</f>
        <v>1</v>
      </c>
      <c r="U2553" s="28">
        <f t="shared" si="3973"/>
        <v>54</v>
      </c>
      <c r="V2553" s="28">
        <f t="shared" si="3974"/>
        <v>208</v>
      </c>
    </row>
    <row r="2554" spans="1:24" x14ac:dyDescent="0.3">
      <c r="A2554" s="28">
        <f t="shared" si="3984"/>
        <v>54209</v>
      </c>
      <c r="B2554" s="63" t="s">
        <v>13</v>
      </c>
      <c r="C2554" s="63"/>
      <c r="D2554" s="15">
        <v>0.1</v>
      </c>
      <c r="E2554" s="66" t="s">
        <v>14</v>
      </c>
      <c r="F2554" s="66"/>
      <c r="G2554" s="66"/>
      <c r="H2554" s="6" t="s">
        <v>64</v>
      </c>
      <c r="J2554" s="17"/>
      <c r="K2554" s="17">
        <v>3</v>
      </c>
      <c r="L2554" s="17">
        <v>3</v>
      </c>
      <c r="M2554" s="17"/>
      <c r="N2554" s="17"/>
      <c r="O2554" s="17"/>
      <c r="P2554" s="17"/>
      <c r="Q2554" s="17"/>
      <c r="R2554" s="17"/>
      <c r="S2554" s="17"/>
      <c r="U2554" s="28">
        <f t="shared" si="3973"/>
        <v>54</v>
      </c>
      <c r="V2554" s="28">
        <f t="shared" si="3974"/>
        <v>209</v>
      </c>
    </row>
    <row r="2555" spans="1:24" x14ac:dyDescent="0.3">
      <c r="A2555" s="28">
        <f t="shared" si="3984"/>
        <v>54210</v>
      </c>
      <c r="B2555" s="63" t="s">
        <v>15</v>
      </c>
      <c r="C2555" s="63"/>
      <c r="D2555" s="2">
        <f t="shared" ref="D2555" si="4022">MIN(B2562:B2571)</f>
        <v>15</v>
      </c>
      <c r="E2555" s="3" t="s">
        <v>16</v>
      </c>
      <c r="F2555" s="2">
        <f t="shared" ref="F2555" si="4023">MAX(B2562:B2571)</f>
        <v>35</v>
      </c>
      <c r="G2555" s="4" t="str">
        <f t="shared" ref="G2555" si="4024">IF(H2554="","",H2554)</f>
        <v>°C</v>
      </c>
      <c r="H2555" s="14"/>
      <c r="J2555" s="28" t="str">
        <f t="shared" ref="J2555" si="4025">CONCATENATE(K2554,1)</f>
        <v>31</v>
      </c>
      <c r="K2555" s="22">
        <f t="array" ref="K2555:L2557">LINEST(B2562:B2564,C2562:C2564^{1},TRUE,TRUE)</f>
        <v>1.0000000000000002</v>
      </c>
      <c r="L2555" s="22">
        <v>9.9999999999997868E-2</v>
      </c>
      <c r="M2555" s="17"/>
      <c r="N2555" s="17"/>
      <c r="O2555" s="17"/>
      <c r="P2555" s="17"/>
      <c r="Q2555" s="17"/>
      <c r="R2555" s="17"/>
      <c r="S2555" s="17"/>
      <c r="U2555" s="28">
        <f t="shared" si="3973"/>
        <v>54</v>
      </c>
      <c r="V2555" s="28">
        <f t="shared" si="3974"/>
        <v>210</v>
      </c>
    </row>
    <row r="2556" spans="1:24" x14ac:dyDescent="0.3">
      <c r="A2556" s="28">
        <f t="shared" si="3984"/>
        <v>54211</v>
      </c>
      <c r="J2556" s="28" t="str">
        <f t="shared" ref="J2556" si="4026">CONCATENATE(K2554,2)</f>
        <v>32</v>
      </c>
      <c r="K2556" s="22">
        <v>2.5121479338940406E-16</v>
      </c>
      <c r="L2556" s="22">
        <v>6.5829621105445463E-15</v>
      </c>
      <c r="M2556" s="17"/>
      <c r="N2556" s="17"/>
      <c r="O2556" s="17"/>
      <c r="P2556" s="17"/>
      <c r="Q2556" s="17"/>
      <c r="R2556" s="17"/>
      <c r="S2556" s="17"/>
      <c r="U2556" s="28">
        <f t="shared" si="3973"/>
        <v>54</v>
      </c>
      <c r="V2556" s="28">
        <f t="shared" si="3974"/>
        <v>211</v>
      </c>
    </row>
    <row r="2557" spans="1:24" x14ac:dyDescent="0.3">
      <c r="A2557" s="28">
        <f t="shared" si="3984"/>
        <v>54212</v>
      </c>
      <c r="B2557" s="67" t="s">
        <v>17</v>
      </c>
      <c r="C2557" s="67"/>
      <c r="D2557" s="67"/>
      <c r="E2557" s="67"/>
      <c r="F2557" s="67"/>
      <c r="G2557" s="68" t="s">
        <v>31</v>
      </c>
      <c r="H2557" s="69"/>
      <c r="J2557" s="28" t="str">
        <f t="shared" ref="J2557" si="4027">CONCATENATE(K2554,3)</f>
        <v>33</v>
      </c>
      <c r="K2557" s="22">
        <v>1</v>
      </c>
      <c r="L2557" s="22">
        <v>3.5527136788005009E-15</v>
      </c>
      <c r="M2557" s="17"/>
      <c r="N2557" s="17"/>
      <c r="O2557" s="17"/>
      <c r="P2557" s="17"/>
      <c r="Q2557" s="17"/>
      <c r="R2557" s="17"/>
      <c r="S2557" s="17"/>
      <c r="U2557" s="28">
        <f t="shared" si="3973"/>
        <v>54</v>
      </c>
      <c r="V2557" s="28">
        <f t="shared" si="3974"/>
        <v>212</v>
      </c>
    </row>
    <row r="2558" spans="1:24" x14ac:dyDescent="0.3">
      <c r="A2558" s="28">
        <f t="shared" si="3984"/>
        <v>54213</v>
      </c>
      <c r="B2558" s="66" t="s">
        <v>18</v>
      </c>
      <c r="C2558" s="66"/>
      <c r="D2558" s="66"/>
      <c r="E2558" s="66" t="str">
        <f t="shared" ref="E2558" si="4028">IF(D2551="","",D2551)</f>
        <v>E0396A/25</v>
      </c>
      <c r="F2558" s="66"/>
      <c r="G2558" s="4" t="s">
        <v>18</v>
      </c>
      <c r="H2558" s="16" t="s">
        <v>144</v>
      </c>
      <c r="J2558" s="17"/>
      <c r="K2558" s="17">
        <v>4</v>
      </c>
      <c r="L2558" s="17">
        <v>4</v>
      </c>
      <c r="M2558" s="17">
        <v>4</v>
      </c>
      <c r="N2558" s="17"/>
      <c r="O2558" s="17"/>
      <c r="P2558" s="17"/>
      <c r="Q2558" s="17"/>
      <c r="R2558" s="17"/>
      <c r="S2558" s="17"/>
      <c r="U2558" s="28">
        <f t="shared" si="3973"/>
        <v>54</v>
      </c>
      <c r="V2558" s="28">
        <f t="shared" si="3974"/>
        <v>213</v>
      </c>
    </row>
    <row r="2559" spans="1:24" ht="15" customHeight="1" x14ac:dyDescent="0.3">
      <c r="A2559" s="28">
        <f t="shared" si="3984"/>
        <v>54214</v>
      </c>
      <c r="B2559" s="5" t="s">
        <v>19</v>
      </c>
      <c r="C2559" s="5" t="s">
        <v>20</v>
      </c>
      <c r="D2559" s="5" t="s">
        <v>21</v>
      </c>
      <c r="E2559" s="5"/>
      <c r="F2559" s="70" t="s">
        <v>33</v>
      </c>
      <c r="G2559" s="5" t="s">
        <v>19</v>
      </c>
      <c r="H2559" s="5" t="s">
        <v>20</v>
      </c>
      <c r="J2559" s="28" t="str">
        <f t="shared" ref="J2559" si="4029">CONCATENATE(K2558,1)</f>
        <v>41</v>
      </c>
      <c r="K2559" s="22" t="e">
        <f t="array" ref="K2559:M2561">LINEST(B2562:B2565,C2562:C2565^{1,2},TRUE,TRUE)</f>
        <v>#VALUE!</v>
      </c>
      <c r="L2559" s="22" t="e">
        <v>#VALUE!</v>
      </c>
      <c r="M2559" s="22" t="e">
        <v>#VALUE!</v>
      </c>
      <c r="N2559" s="17"/>
      <c r="O2559" s="17"/>
      <c r="P2559" s="17"/>
      <c r="Q2559" s="17"/>
      <c r="R2559" s="17"/>
      <c r="S2559" s="17"/>
      <c r="U2559" s="28">
        <f t="shared" si="3973"/>
        <v>54</v>
      </c>
      <c r="V2559" s="28">
        <f t="shared" si="3974"/>
        <v>214</v>
      </c>
    </row>
    <row r="2560" spans="1:24" x14ac:dyDescent="0.3">
      <c r="A2560" s="28">
        <f t="shared" si="3984"/>
        <v>54215</v>
      </c>
      <c r="B2560" s="5" t="s">
        <v>22</v>
      </c>
      <c r="C2560" s="5" t="s">
        <v>23</v>
      </c>
      <c r="D2560" s="5" t="s">
        <v>24</v>
      </c>
      <c r="E2560" s="5" t="s">
        <v>32</v>
      </c>
      <c r="F2560" s="70"/>
      <c r="G2560" s="5" t="s">
        <v>22</v>
      </c>
      <c r="H2560" s="5" t="s">
        <v>23</v>
      </c>
      <c r="J2560" s="28" t="str">
        <f t="shared" ref="J2560" si="4030">CONCATENATE(K2558,2)</f>
        <v>42</v>
      </c>
      <c r="K2560" s="22" t="e">
        <v>#VALUE!</v>
      </c>
      <c r="L2560" s="22" t="e">
        <v>#VALUE!</v>
      </c>
      <c r="M2560" s="22" t="e">
        <v>#VALUE!</v>
      </c>
      <c r="N2560" s="17"/>
      <c r="O2560" s="17"/>
      <c r="P2560" s="17"/>
      <c r="Q2560" s="17"/>
      <c r="R2560" s="17"/>
      <c r="S2560" s="17"/>
      <c r="U2560" s="28">
        <f t="shared" si="3973"/>
        <v>54</v>
      </c>
      <c r="V2560" s="28">
        <f t="shared" si="3974"/>
        <v>215</v>
      </c>
    </row>
    <row r="2561" spans="1:22" x14ac:dyDescent="0.3">
      <c r="A2561" s="28">
        <f t="shared" si="3984"/>
        <v>54216</v>
      </c>
      <c r="B2561" s="6" t="str">
        <f t="shared" ref="B2561" si="4031">IF(H2554="","",H2554)</f>
        <v>°C</v>
      </c>
      <c r="C2561" s="6" t="str">
        <f t="shared" ref="C2561" si="4032">IF(H2554="","",H2554)</f>
        <v>°C</v>
      </c>
      <c r="D2561" s="6" t="str">
        <f t="shared" ref="D2561" si="4033">IF(H2554="","",H2554)</f>
        <v>°C</v>
      </c>
      <c r="E2561" s="6"/>
      <c r="F2561" s="6"/>
      <c r="G2561" s="6" t="str">
        <f t="shared" ref="G2561" si="4034">IF(H2554="","",H2554)</f>
        <v>°C</v>
      </c>
      <c r="H2561" s="6" t="str">
        <f t="shared" ref="H2561" si="4035">IF(H2554="","",H2554)</f>
        <v>°C</v>
      </c>
      <c r="J2561" s="28" t="str">
        <f t="shared" ref="J2561" si="4036">CONCATENATE(K2558,3)</f>
        <v>43</v>
      </c>
      <c r="K2561" s="22" t="e">
        <v>#VALUE!</v>
      </c>
      <c r="L2561" s="22" t="e">
        <v>#VALUE!</v>
      </c>
      <c r="M2561" s="22" t="e">
        <v>#VALUE!</v>
      </c>
      <c r="N2561" s="17"/>
      <c r="O2561" s="17"/>
      <c r="P2561" s="17"/>
      <c r="Q2561" s="17"/>
      <c r="R2561" s="17"/>
      <c r="S2561" s="17"/>
      <c r="U2561" s="28">
        <f t="shared" si="3973"/>
        <v>54</v>
      </c>
      <c r="V2561" s="28">
        <f t="shared" si="3974"/>
        <v>216</v>
      </c>
    </row>
    <row r="2562" spans="1:22" x14ac:dyDescent="0.3">
      <c r="A2562" s="28">
        <f t="shared" si="3984"/>
        <v>54217</v>
      </c>
      <c r="B2562" s="26">
        <v>15</v>
      </c>
      <c r="C2562" s="26">
        <v>14.9</v>
      </c>
      <c r="D2562" s="26">
        <v>0.1</v>
      </c>
      <c r="E2562" s="9">
        <v>2</v>
      </c>
      <c r="F2562" s="26">
        <v>1000000</v>
      </c>
      <c r="G2562" s="27">
        <v>15</v>
      </c>
      <c r="H2562" s="27">
        <v>14.9</v>
      </c>
      <c r="J2562" s="17"/>
      <c r="K2562" s="17">
        <v>5</v>
      </c>
      <c r="L2562" s="17">
        <v>5</v>
      </c>
      <c r="M2562" s="17">
        <v>5</v>
      </c>
      <c r="N2562" s="17">
        <v>5</v>
      </c>
      <c r="O2562" s="17"/>
      <c r="P2562" s="17"/>
      <c r="Q2562" s="17"/>
      <c r="R2562" s="17"/>
      <c r="S2562" s="17"/>
      <c r="U2562" s="28">
        <f t="shared" si="3973"/>
        <v>54</v>
      </c>
      <c r="V2562" s="28">
        <f t="shared" si="3974"/>
        <v>217</v>
      </c>
    </row>
    <row r="2563" spans="1:22" x14ac:dyDescent="0.3">
      <c r="A2563" s="28">
        <f t="shared" si="3984"/>
        <v>54218</v>
      </c>
      <c r="B2563" s="26">
        <v>25</v>
      </c>
      <c r="C2563" s="26">
        <v>24.9</v>
      </c>
      <c r="D2563" s="26">
        <v>0.1</v>
      </c>
      <c r="E2563" s="9">
        <v>2</v>
      </c>
      <c r="F2563" s="26">
        <v>1000000</v>
      </c>
      <c r="G2563" s="27">
        <v>25</v>
      </c>
      <c r="H2563" s="27">
        <v>24.9</v>
      </c>
      <c r="J2563" s="28" t="str">
        <f t="shared" ref="J2563" si="4037">CONCATENATE(K2562,1)</f>
        <v>51</v>
      </c>
      <c r="K2563" s="22" t="e">
        <f t="array" ref="K2563:N2565">LINEST(B2562:B2566,C2562:C2566^{1,2,3},TRUE,TRUE)</f>
        <v>#VALUE!</v>
      </c>
      <c r="L2563" s="22" t="e">
        <v>#VALUE!</v>
      </c>
      <c r="M2563" s="22" t="e">
        <v>#VALUE!</v>
      </c>
      <c r="N2563" s="22" t="e">
        <v>#VALUE!</v>
      </c>
      <c r="O2563" s="17"/>
      <c r="P2563" s="17"/>
      <c r="Q2563" s="17"/>
      <c r="R2563" s="17"/>
      <c r="S2563" s="17"/>
      <c r="U2563" s="28">
        <f t="shared" si="3973"/>
        <v>54</v>
      </c>
      <c r="V2563" s="28">
        <f t="shared" si="3974"/>
        <v>218</v>
      </c>
    </row>
    <row r="2564" spans="1:22" x14ac:dyDescent="0.3">
      <c r="A2564" s="28">
        <f t="shared" si="3984"/>
        <v>54219</v>
      </c>
      <c r="B2564" s="26">
        <v>35</v>
      </c>
      <c r="C2564" s="26">
        <v>34.9</v>
      </c>
      <c r="D2564" s="26">
        <v>0.1</v>
      </c>
      <c r="E2564" s="9">
        <v>2</v>
      </c>
      <c r="F2564" s="26">
        <v>1000000</v>
      </c>
      <c r="G2564" s="27">
        <v>35</v>
      </c>
      <c r="H2564" s="27">
        <v>34.9</v>
      </c>
      <c r="J2564" s="28" t="str">
        <f t="shared" ref="J2564" si="4038">CONCATENATE(K2562,2)</f>
        <v>52</v>
      </c>
      <c r="K2564" s="22" t="e">
        <v>#VALUE!</v>
      </c>
      <c r="L2564" s="22" t="e">
        <v>#VALUE!</v>
      </c>
      <c r="M2564" s="22" t="e">
        <v>#VALUE!</v>
      </c>
      <c r="N2564" s="22" t="e">
        <v>#VALUE!</v>
      </c>
      <c r="O2564" s="17"/>
      <c r="P2564" s="17"/>
      <c r="Q2564" s="17"/>
      <c r="R2564" s="17"/>
      <c r="S2564" s="17"/>
      <c r="U2564" s="28">
        <f t="shared" si="3973"/>
        <v>54</v>
      </c>
      <c r="V2564" s="28">
        <f t="shared" si="3974"/>
        <v>219</v>
      </c>
    </row>
    <row r="2565" spans="1:22" x14ac:dyDescent="0.3">
      <c r="A2565" s="28">
        <f t="shared" si="3984"/>
        <v>54220</v>
      </c>
      <c r="B2565" s="26"/>
      <c r="C2565" s="26"/>
      <c r="D2565" s="26"/>
      <c r="E2565" s="9"/>
      <c r="F2565" s="26"/>
      <c r="G2565" s="27"/>
      <c r="H2565" s="27"/>
      <c r="J2565" s="28" t="str">
        <f t="shared" ref="J2565" si="4039">CONCATENATE(K2562,3)</f>
        <v>53</v>
      </c>
      <c r="K2565" s="22" t="e">
        <v>#VALUE!</v>
      </c>
      <c r="L2565" s="22" t="e">
        <v>#VALUE!</v>
      </c>
      <c r="M2565" s="22" t="e">
        <v>#VALUE!</v>
      </c>
      <c r="N2565" s="22" t="e">
        <v>#VALUE!</v>
      </c>
      <c r="O2565" s="17"/>
      <c r="P2565" s="17"/>
      <c r="Q2565" s="17"/>
      <c r="R2565" s="17"/>
      <c r="S2565" s="17"/>
      <c r="U2565" s="28">
        <f t="shared" si="3973"/>
        <v>54</v>
      </c>
      <c r="V2565" s="28">
        <f t="shared" si="3974"/>
        <v>220</v>
      </c>
    </row>
    <row r="2566" spans="1:22" x14ac:dyDescent="0.3">
      <c r="A2566" s="28">
        <f t="shared" si="3984"/>
        <v>54221</v>
      </c>
      <c r="B2566" s="26"/>
      <c r="C2566" s="26"/>
      <c r="D2566" s="26"/>
      <c r="E2566" s="9"/>
      <c r="F2566" s="26"/>
      <c r="G2566" s="27"/>
      <c r="H2566" s="27"/>
      <c r="J2566" s="17"/>
      <c r="K2566" s="17">
        <v>6</v>
      </c>
      <c r="L2566" s="17">
        <v>6</v>
      </c>
      <c r="M2566" s="17">
        <v>6</v>
      </c>
      <c r="N2566" s="17">
        <v>6</v>
      </c>
      <c r="O2566" s="17">
        <v>6</v>
      </c>
      <c r="P2566" s="17"/>
      <c r="Q2566" s="17"/>
      <c r="R2566" s="17"/>
      <c r="S2566" s="17"/>
      <c r="U2566" s="28">
        <f t="shared" si="3973"/>
        <v>54</v>
      </c>
      <c r="V2566" s="28">
        <f t="shared" si="3974"/>
        <v>221</v>
      </c>
    </row>
    <row r="2567" spans="1:22" x14ac:dyDescent="0.3">
      <c r="A2567" s="28">
        <f t="shared" si="3984"/>
        <v>54222</v>
      </c>
      <c r="B2567" s="26"/>
      <c r="C2567" s="26"/>
      <c r="D2567" s="26"/>
      <c r="E2567" s="9"/>
      <c r="F2567" s="26"/>
      <c r="G2567" s="27"/>
      <c r="H2567" s="27"/>
      <c r="J2567" s="28" t="str">
        <f t="shared" ref="J2567" si="4040">CONCATENATE(K2566,1)</f>
        <v>61</v>
      </c>
      <c r="K2567" s="22" t="e">
        <f t="array" ref="K2567:O2569">LINEST(B2562:B2567,C2562:C2567^{1,2,3,4},TRUE,TRUE)</f>
        <v>#VALUE!</v>
      </c>
      <c r="L2567" s="22" t="e">
        <v>#VALUE!</v>
      </c>
      <c r="M2567" s="22" t="e">
        <v>#VALUE!</v>
      </c>
      <c r="N2567" s="22" t="e">
        <v>#VALUE!</v>
      </c>
      <c r="O2567" s="22" t="e">
        <v>#VALUE!</v>
      </c>
      <c r="P2567" s="17"/>
      <c r="Q2567" s="17"/>
      <c r="R2567" s="17"/>
      <c r="S2567" s="17"/>
      <c r="U2567" s="28">
        <f t="shared" si="3973"/>
        <v>54</v>
      </c>
      <c r="V2567" s="28">
        <f t="shared" si="3974"/>
        <v>222</v>
      </c>
    </row>
    <row r="2568" spans="1:22" x14ac:dyDescent="0.3">
      <c r="A2568" s="28">
        <f t="shared" si="3984"/>
        <v>54223</v>
      </c>
      <c r="B2568" s="26"/>
      <c r="C2568" s="26"/>
      <c r="D2568" s="26"/>
      <c r="E2568" s="9"/>
      <c r="F2568" s="26"/>
      <c r="G2568" s="27"/>
      <c r="H2568" s="27"/>
      <c r="J2568" s="28" t="str">
        <f t="shared" ref="J2568" si="4041">CONCATENATE(K2566,2)</f>
        <v>62</v>
      </c>
      <c r="K2568" s="22" t="e">
        <v>#VALUE!</v>
      </c>
      <c r="L2568" s="22" t="e">
        <v>#VALUE!</v>
      </c>
      <c r="M2568" s="22" t="e">
        <v>#VALUE!</v>
      </c>
      <c r="N2568" s="22" t="e">
        <v>#VALUE!</v>
      </c>
      <c r="O2568" s="22" t="e">
        <v>#VALUE!</v>
      </c>
      <c r="P2568" s="17"/>
      <c r="Q2568" s="17"/>
      <c r="R2568" s="17"/>
      <c r="S2568" s="17"/>
      <c r="U2568" s="28">
        <f t="shared" si="3973"/>
        <v>54</v>
      </c>
      <c r="V2568" s="28">
        <f t="shared" si="3974"/>
        <v>223</v>
      </c>
    </row>
    <row r="2569" spans="1:22" x14ac:dyDescent="0.3">
      <c r="A2569" s="28">
        <f t="shared" si="3984"/>
        <v>54224</v>
      </c>
      <c r="B2569" s="26"/>
      <c r="C2569" s="26"/>
      <c r="D2569" s="26"/>
      <c r="E2569" s="9"/>
      <c r="F2569" s="26"/>
      <c r="G2569" s="27"/>
      <c r="H2569" s="27"/>
      <c r="J2569" s="28" t="str">
        <f t="shared" ref="J2569" si="4042">CONCATENATE(K2566,3)</f>
        <v>63</v>
      </c>
      <c r="K2569" s="22" t="e">
        <v>#VALUE!</v>
      </c>
      <c r="L2569" s="22" t="e">
        <v>#VALUE!</v>
      </c>
      <c r="M2569" s="22" t="e">
        <v>#VALUE!</v>
      </c>
      <c r="N2569" s="22" t="e">
        <v>#VALUE!</v>
      </c>
      <c r="O2569" s="22" t="e">
        <v>#VALUE!</v>
      </c>
      <c r="P2569" s="17"/>
      <c r="Q2569" s="17"/>
      <c r="R2569" s="17"/>
      <c r="S2569" s="17"/>
      <c r="U2569" s="28">
        <f t="shared" si="3973"/>
        <v>54</v>
      </c>
      <c r="V2569" s="28">
        <f t="shared" si="3974"/>
        <v>224</v>
      </c>
    </row>
    <row r="2570" spans="1:22" x14ac:dyDescent="0.3">
      <c r="A2570" s="28">
        <f t="shared" si="3984"/>
        <v>54225</v>
      </c>
      <c r="B2570" s="26"/>
      <c r="C2570" s="26"/>
      <c r="D2570" s="26"/>
      <c r="E2570" s="9"/>
      <c r="F2570" s="26"/>
      <c r="G2570" s="27"/>
      <c r="H2570" s="27"/>
      <c r="J2570" s="17"/>
      <c r="K2570" s="17">
        <v>7</v>
      </c>
      <c r="L2570" s="17">
        <v>7</v>
      </c>
      <c r="M2570" s="17">
        <v>7</v>
      </c>
      <c r="N2570" s="17">
        <v>7</v>
      </c>
      <c r="O2570" s="17">
        <v>7</v>
      </c>
      <c r="P2570" s="17">
        <v>7</v>
      </c>
      <c r="Q2570" s="17"/>
      <c r="R2570" s="17"/>
      <c r="S2570" s="17"/>
      <c r="U2570" s="28">
        <f t="shared" si="3973"/>
        <v>54</v>
      </c>
      <c r="V2570" s="28">
        <f t="shared" si="3974"/>
        <v>225</v>
      </c>
    </row>
    <row r="2571" spans="1:22" x14ac:dyDescent="0.3">
      <c r="A2571" s="28">
        <f t="shared" si="3984"/>
        <v>54226</v>
      </c>
      <c r="B2571" s="26"/>
      <c r="C2571" s="26"/>
      <c r="D2571" s="26"/>
      <c r="E2571" s="9"/>
      <c r="F2571" s="26"/>
      <c r="G2571" s="27"/>
      <c r="H2571" s="27"/>
      <c r="J2571" s="28" t="str">
        <f t="shared" ref="J2571" si="4043">CONCATENATE(K2570,1)</f>
        <v>71</v>
      </c>
      <c r="K2571" s="22" t="e">
        <f t="array" ref="K2571:P2573">LINEST(B2562:B2568,C2562:C2568^{1,2,3,4,5},TRUE,TRUE)</f>
        <v>#VALUE!</v>
      </c>
      <c r="L2571" s="22" t="e">
        <v>#VALUE!</v>
      </c>
      <c r="M2571" s="22" t="e">
        <v>#VALUE!</v>
      </c>
      <c r="N2571" s="22" t="e">
        <v>#VALUE!</v>
      </c>
      <c r="O2571" s="22" t="e">
        <v>#VALUE!</v>
      </c>
      <c r="P2571" s="22" t="e">
        <v>#VALUE!</v>
      </c>
      <c r="Q2571" s="17"/>
      <c r="R2571" s="17"/>
      <c r="S2571" s="17"/>
      <c r="U2571" s="28">
        <f t="shared" si="3973"/>
        <v>54</v>
      </c>
      <c r="V2571" s="28">
        <f t="shared" si="3974"/>
        <v>226</v>
      </c>
    </row>
    <row r="2572" spans="1:22" x14ac:dyDescent="0.3">
      <c r="A2572" s="28">
        <f t="shared" si="3984"/>
        <v>54227</v>
      </c>
      <c r="B2572" s="2">
        <f t="shared" ref="B2572" si="4044">COUNT(B2562:B2571)-2</f>
        <v>1</v>
      </c>
      <c r="J2572" s="28" t="str">
        <f t="shared" ref="J2572" si="4045">CONCATENATE(K2570,2)</f>
        <v>72</v>
      </c>
      <c r="K2572" s="22" t="e">
        <v>#VALUE!</v>
      </c>
      <c r="L2572" s="22" t="e">
        <v>#VALUE!</v>
      </c>
      <c r="M2572" s="22" t="e">
        <v>#VALUE!</v>
      </c>
      <c r="N2572" s="22" t="e">
        <v>#VALUE!</v>
      </c>
      <c r="O2572" s="22" t="e">
        <v>#VALUE!</v>
      </c>
      <c r="P2572" s="22" t="e">
        <v>#VALUE!</v>
      </c>
      <c r="Q2572" s="17"/>
      <c r="R2572" s="17"/>
      <c r="S2572" s="17"/>
      <c r="U2572" s="28">
        <f t="shared" si="3973"/>
        <v>54</v>
      </c>
      <c r="V2572" s="28">
        <f t="shared" si="3974"/>
        <v>227</v>
      </c>
    </row>
    <row r="2573" spans="1:22" x14ac:dyDescent="0.3">
      <c r="A2573" s="28">
        <f t="shared" si="3984"/>
        <v>54228</v>
      </c>
      <c r="J2573" s="28" t="str">
        <f t="shared" ref="J2573" si="4046">CONCATENATE(K2570,3)</f>
        <v>73</v>
      </c>
      <c r="K2573" s="22" t="e">
        <v>#VALUE!</v>
      </c>
      <c r="L2573" s="22" t="e">
        <v>#VALUE!</v>
      </c>
      <c r="M2573" s="22" t="e">
        <v>#VALUE!</v>
      </c>
      <c r="N2573" s="22" t="e">
        <v>#VALUE!</v>
      </c>
      <c r="O2573" s="22" t="e">
        <v>#VALUE!</v>
      </c>
      <c r="P2573" s="22" t="e">
        <v>#VALUE!</v>
      </c>
      <c r="Q2573" s="17"/>
      <c r="R2573" s="17"/>
      <c r="S2573" s="17"/>
      <c r="U2573" s="28">
        <f t="shared" si="3973"/>
        <v>54</v>
      </c>
      <c r="V2573" s="28">
        <f t="shared" si="3974"/>
        <v>228</v>
      </c>
    </row>
    <row r="2574" spans="1:22" x14ac:dyDescent="0.3">
      <c r="A2574" s="28">
        <f t="shared" si="3984"/>
        <v>54229</v>
      </c>
      <c r="B2574" s="66" t="s">
        <v>25</v>
      </c>
      <c r="C2574" s="66"/>
      <c r="D2574" s="66"/>
      <c r="E2574" s="66"/>
      <c r="F2574" s="66"/>
      <c r="G2574" s="66"/>
      <c r="H2574" s="66"/>
      <c r="J2574" s="17"/>
      <c r="K2574" s="17">
        <v>8</v>
      </c>
      <c r="L2574" s="17">
        <v>8</v>
      </c>
      <c r="M2574" s="17">
        <v>8</v>
      </c>
      <c r="N2574" s="17">
        <v>8</v>
      </c>
      <c r="O2574" s="17">
        <v>8</v>
      </c>
      <c r="P2574" s="17">
        <v>8</v>
      </c>
      <c r="Q2574" s="17">
        <v>8</v>
      </c>
      <c r="R2574" s="17"/>
      <c r="S2574" s="17"/>
      <c r="U2574" s="28">
        <f t="shared" si="3973"/>
        <v>54</v>
      </c>
      <c r="V2574" s="28">
        <f t="shared" si="3974"/>
        <v>229</v>
      </c>
    </row>
    <row r="2575" spans="1:22" x14ac:dyDescent="0.3">
      <c r="A2575" s="28">
        <f t="shared" si="3984"/>
        <v>54230</v>
      </c>
      <c r="B2575" s="71"/>
      <c r="C2575" s="71"/>
      <c r="D2575" s="71"/>
      <c r="E2575" s="71"/>
      <c r="F2575" s="71"/>
      <c r="G2575" s="71"/>
      <c r="H2575" s="71"/>
      <c r="J2575" s="28" t="str">
        <f t="shared" ref="J2575" si="4047">CONCATENATE(K2574,1)</f>
        <v>81</v>
      </c>
      <c r="K2575" s="22" t="e">
        <f t="array" ref="K2575:Q2577">LINEST(B2562:B2569,C2562:C2569^{1,2,3,4,5,6},TRUE,TRUE)</f>
        <v>#VALUE!</v>
      </c>
      <c r="L2575" s="22" t="e">
        <v>#VALUE!</v>
      </c>
      <c r="M2575" s="22" t="e">
        <v>#VALUE!</v>
      </c>
      <c r="N2575" s="22" t="e">
        <v>#VALUE!</v>
      </c>
      <c r="O2575" s="22" t="e">
        <v>#VALUE!</v>
      </c>
      <c r="P2575" s="22" t="e">
        <v>#VALUE!</v>
      </c>
      <c r="Q2575" s="22" t="e">
        <v>#VALUE!</v>
      </c>
      <c r="R2575" s="17"/>
      <c r="S2575" s="17"/>
      <c r="U2575" s="28">
        <f t="shared" si="3973"/>
        <v>54</v>
      </c>
      <c r="V2575" s="28">
        <f t="shared" si="3974"/>
        <v>230</v>
      </c>
    </row>
    <row r="2576" spans="1:22" x14ac:dyDescent="0.3">
      <c r="A2576" s="28">
        <f t="shared" si="3984"/>
        <v>54231</v>
      </c>
      <c r="B2576" s="71"/>
      <c r="C2576" s="71"/>
      <c r="D2576" s="71"/>
      <c r="E2576" s="71"/>
      <c r="F2576" s="71"/>
      <c r="G2576" s="71"/>
      <c r="H2576" s="71"/>
      <c r="J2576" s="28" t="str">
        <f t="shared" ref="J2576" si="4048">CONCATENATE(K2574,2)</f>
        <v>82</v>
      </c>
      <c r="K2576" s="22" t="e">
        <v>#VALUE!</v>
      </c>
      <c r="L2576" s="22" t="e">
        <v>#VALUE!</v>
      </c>
      <c r="M2576" s="22" t="e">
        <v>#VALUE!</v>
      </c>
      <c r="N2576" s="22" t="e">
        <v>#VALUE!</v>
      </c>
      <c r="O2576" s="22" t="e">
        <v>#VALUE!</v>
      </c>
      <c r="P2576" s="22" t="e">
        <v>#VALUE!</v>
      </c>
      <c r="Q2576" s="22" t="e">
        <v>#VALUE!</v>
      </c>
      <c r="R2576" s="17"/>
      <c r="S2576" s="17"/>
      <c r="U2576" s="28">
        <f t="shared" si="3973"/>
        <v>54</v>
      </c>
      <c r="V2576" s="28">
        <f t="shared" si="3974"/>
        <v>231</v>
      </c>
    </row>
    <row r="2577" spans="1:22" x14ac:dyDescent="0.3">
      <c r="A2577" s="28">
        <f t="shared" si="3984"/>
        <v>54232</v>
      </c>
      <c r="J2577" s="28" t="str">
        <f t="shared" ref="J2577" si="4049">CONCATENATE(K2574,3)</f>
        <v>83</v>
      </c>
      <c r="K2577" s="22" t="e">
        <v>#VALUE!</v>
      </c>
      <c r="L2577" s="22" t="e">
        <v>#VALUE!</v>
      </c>
      <c r="M2577" s="22" t="e">
        <v>#VALUE!</v>
      </c>
      <c r="N2577" s="22" t="e">
        <v>#VALUE!</v>
      </c>
      <c r="O2577" s="22" t="e">
        <v>#VALUE!</v>
      </c>
      <c r="P2577" s="22" t="e">
        <v>#VALUE!</v>
      </c>
      <c r="Q2577" s="22" t="e">
        <v>#VALUE!</v>
      </c>
      <c r="R2577" s="17"/>
      <c r="S2577" s="17"/>
      <c r="U2577" s="28">
        <f t="shared" si="3973"/>
        <v>54</v>
      </c>
      <c r="V2577" s="28">
        <f t="shared" si="3974"/>
        <v>232</v>
      </c>
    </row>
    <row r="2578" spans="1:22" ht="15" customHeight="1" x14ac:dyDescent="0.3">
      <c r="A2578" s="28">
        <f t="shared" si="3984"/>
        <v>54233</v>
      </c>
      <c r="B2578" s="66" t="s">
        <v>52</v>
      </c>
      <c r="C2578" s="66"/>
      <c r="D2578" s="66"/>
      <c r="E2578" s="10">
        <f>IF(D2548="","",MAX(E2579,E2580))</f>
        <v>0</v>
      </c>
      <c r="J2578" s="17"/>
      <c r="K2578" s="17">
        <v>9</v>
      </c>
      <c r="L2578" s="17">
        <v>9</v>
      </c>
      <c r="M2578" s="17">
        <v>9</v>
      </c>
      <c r="N2578" s="17">
        <v>9</v>
      </c>
      <c r="O2578" s="17">
        <v>9</v>
      </c>
      <c r="P2578" s="17">
        <v>9</v>
      </c>
      <c r="Q2578" s="17">
        <v>9</v>
      </c>
      <c r="R2578" s="17">
        <v>9</v>
      </c>
      <c r="S2578" s="17"/>
      <c r="U2578" s="28">
        <f t="shared" si="3973"/>
        <v>54</v>
      </c>
      <c r="V2578" s="28">
        <f t="shared" si="3974"/>
        <v>233</v>
      </c>
    </row>
    <row r="2579" spans="1:22" x14ac:dyDescent="0.3">
      <c r="A2579" s="28">
        <f t="shared" si="3984"/>
        <v>54234</v>
      </c>
      <c r="B2579" s="2" t="s">
        <v>26</v>
      </c>
      <c r="C2579" s="2" t="s">
        <v>27</v>
      </c>
      <c r="D2579" s="2" t="s">
        <v>28</v>
      </c>
      <c r="E2579" s="11">
        <f>ABS(MIN(D2580:D2589))</f>
        <v>0</v>
      </c>
      <c r="G2579" s="2" t="s">
        <v>230</v>
      </c>
      <c r="J2579" s="28" t="str">
        <f t="shared" ref="J2579" si="4050">CONCATENATE(K2578,1)</f>
        <v>91</v>
      </c>
      <c r="K2579" s="22" t="e">
        <f t="array" ref="K2579:R2581">LINEST(B2562:B2570,C2562:C2570^{1,2,3,4,5,6,7},TRUE,TRUE)</f>
        <v>#VALUE!</v>
      </c>
      <c r="L2579" s="22" t="e">
        <v>#VALUE!</v>
      </c>
      <c r="M2579" s="22" t="e">
        <v>#VALUE!</v>
      </c>
      <c r="N2579" s="22" t="e">
        <v>#VALUE!</v>
      </c>
      <c r="O2579" s="22" t="e">
        <v>#VALUE!</v>
      </c>
      <c r="P2579" s="22" t="e">
        <v>#VALUE!</v>
      </c>
      <c r="Q2579" s="22" t="e">
        <v>#VALUE!</v>
      </c>
      <c r="R2579" s="22" t="e">
        <v>#VALUE!</v>
      </c>
      <c r="S2579" s="17"/>
      <c r="U2579" s="28">
        <f t="shared" si="3973"/>
        <v>54</v>
      </c>
      <c r="V2579" s="28">
        <f t="shared" si="3974"/>
        <v>234</v>
      </c>
    </row>
    <row r="2580" spans="1:22" x14ac:dyDescent="0.3">
      <c r="A2580" s="28">
        <f t="shared" si="3984"/>
        <v>54235</v>
      </c>
      <c r="B2580" s="7">
        <f t="shared" ref="B2580:B2589" si="4051">C2562-B2562</f>
        <v>-9.9999999999999645E-2</v>
      </c>
      <c r="C2580" s="7">
        <f t="shared" ref="C2580:C2589" si="4052">H2562-G2562</f>
        <v>-9.9999999999999645E-2</v>
      </c>
      <c r="D2580" s="7">
        <f>C2580-B2580</f>
        <v>0</v>
      </c>
      <c r="E2580" s="11">
        <f>ABS(MAX(D2580:D2589))</f>
        <v>0</v>
      </c>
      <c r="F2580" s="13"/>
      <c r="G2580" s="2">
        <f>IF(D2562="","",D2562/E2562)</f>
        <v>0.05</v>
      </c>
      <c r="H2580" s="13"/>
      <c r="J2580" s="28" t="str">
        <f t="shared" ref="J2580" si="4053">CONCATENATE(K2578,2)</f>
        <v>92</v>
      </c>
      <c r="K2580" s="22" t="e">
        <v>#VALUE!</v>
      </c>
      <c r="L2580" s="22" t="e">
        <v>#VALUE!</v>
      </c>
      <c r="M2580" s="22" t="e">
        <v>#VALUE!</v>
      </c>
      <c r="N2580" s="22" t="e">
        <v>#VALUE!</v>
      </c>
      <c r="O2580" s="22" t="e">
        <v>#VALUE!</v>
      </c>
      <c r="P2580" s="22" t="e">
        <v>#VALUE!</v>
      </c>
      <c r="Q2580" s="22" t="e">
        <v>#VALUE!</v>
      </c>
      <c r="R2580" s="22" t="e">
        <v>#VALUE!</v>
      </c>
      <c r="S2580" s="17"/>
      <c r="U2580" s="28">
        <f t="shared" si="3973"/>
        <v>54</v>
      </c>
      <c r="V2580" s="28">
        <f t="shared" si="3974"/>
        <v>235</v>
      </c>
    </row>
    <row r="2581" spans="1:22" x14ac:dyDescent="0.3">
      <c r="A2581" s="28">
        <f t="shared" si="3984"/>
        <v>54236</v>
      </c>
      <c r="B2581" s="7">
        <f t="shared" si="4051"/>
        <v>-0.10000000000000142</v>
      </c>
      <c r="C2581" s="7">
        <f t="shared" si="4052"/>
        <v>-0.10000000000000142</v>
      </c>
      <c r="D2581" s="7">
        <f t="shared" ref="D2581:D2589" si="4054">C2581-B2581</f>
        <v>0</v>
      </c>
      <c r="E2581" s="12" t="s">
        <v>34</v>
      </c>
      <c r="G2581" s="2">
        <f t="shared" ref="G2581:G2589" si="4055">IF(D2563="","",D2563/E2563)</f>
        <v>0.05</v>
      </c>
      <c r="H2581" s="13"/>
      <c r="J2581" s="28" t="str">
        <f t="shared" ref="J2581" si="4056">CONCATENATE(K2578,3)</f>
        <v>93</v>
      </c>
      <c r="K2581" s="22" t="e">
        <v>#VALUE!</v>
      </c>
      <c r="L2581" s="22" t="e">
        <v>#VALUE!</v>
      </c>
      <c r="M2581" s="22" t="e">
        <v>#VALUE!</v>
      </c>
      <c r="N2581" s="22" t="e">
        <v>#VALUE!</v>
      </c>
      <c r="O2581" s="22" t="e">
        <v>#VALUE!</v>
      </c>
      <c r="P2581" s="22" t="e">
        <v>#VALUE!</v>
      </c>
      <c r="Q2581" s="22" t="e">
        <v>#VALUE!</v>
      </c>
      <c r="R2581" s="22" t="e">
        <v>#VALUE!</v>
      </c>
      <c r="S2581" s="17"/>
      <c r="U2581" s="28">
        <f t="shared" si="3973"/>
        <v>54</v>
      </c>
      <c r="V2581" s="28">
        <f t="shared" si="3974"/>
        <v>236</v>
      </c>
    </row>
    <row r="2582" spans="1:22" x14ac:dyDescent="0.3">
      <c r="A2582" s="28">
        <f t="shared" si="3984"/>
        <v>54237</v>
      </c>
      <c r="B2582" s="7">
        <f t="shared" si="4051"/>
        <v>-0.10000000000000142</v>
      </c>
      <c r="C2582" s="7">
        <f t="shared" si="4052"/>
        <v>-0.10000000000000142</v>
      </c>
      <c r="D2582" s="7">
        <f t="shared" si="4054"/>
        <v>0</v>
      </c>
      <c r="E2582" s="10">
        <f>IF(D2548="","",MAX(E2583,E2584))</f>
        <v>0.10000000000000142</v>
      </c>
      <c r="G2582" s="2">
        <f t="shared" si="4055"/>
        <v>0.05</v>
      </c>
      <c r="H2582" s="13"/>
      <c r="J2582" s="17"/>
      <c r="K2582" s="17">
        <v>10</v>
      </c>
      <c r="L2582" s="17">
        <v>10</v>
      </c>
      <c r="M2582" s="17">
        <v>10</v>
      </c>
      <c r="N2582" s="17">
        <v>10</v>
      </c>
      <c r="O2582" s="17">
        <v>10</v>
      </c>
      <c r="P2582" s="17">
        <v>10</v>
      </c>
      <c r="Q2582" s="17">
        <v>10</v>
      </c>
      <c r="R2582" s="17">
        <v>10</v>
      </c>
      <c r="S2582" s="17">
        <v>10</v>
      </c>
      <c r="U2582" s="28">
        <f t="shared" si="3973"/>
        <v>54</v>
      </c>
      <c r="V2582" s="28">
        <f t="shared" si="3974"/>
        <v>237</v>
      </c>
    </row>
    <row r="2583" spans="1:22" x14ac:dyDescent="0.3">
      <c r="A2583" s="28">
        <f t="shared" si="3984"/>
        <v>54238</v>
      </c>
      <c r="B2583" s="7">
        <f t="shared" si="4051"/>
        <v>0</v>
      </c>
      <c r="C2583" s="7">
        <f t="shared" si="4052"/>
        <v>0</v>
      </c>
      <c r="D2583" s="7">
        <f t="shared" si="4054"/>
        <v>0</v>
      </c>
      <c r="E2583" s="11">
        <f>ABS(MIN(B2580:B2589))</f>
        <v>0.10000000000000142</v>
      </c>
      <c r="G2583" s="2" t="str">
        <f t="shared" si="4055"/>
        <v/>
      </c>
      <c r="H2583" s="13"/>
      <c r="J2583" s="28" t="str">
        <f t="shared" ref="J2583" si="4057">CONCATENATE(K2582,1)</f>
        <v>101</v>
      </c>
      <c r="K2583" s="22" t="e">
        <f t="array" ref="K2583:S2585">LINEST(B2562:B2571,C2562:C2571^{1,2,3,4,5,6,7,8},TRUE,TRUE)</f>
        <v>#VALUE!</v>
      </c>
      <c r="L2583" s="22" t="e">
        <v>#VALUE!</v>
      </c>
      <c r="M2583" s="22" t="e">
        <v>#VALUE!</v>
      </c>
      <c r="N2583" s="22" t="e">
        <v>#VALUE!</v>
      </c>
      <c r="O2583" s="22" t="e">
        <v>#VALUE!</v>
      </c>
      <c r="P2583" s="22" t="e">
        <v>#VALUE!</v>
      </c>
      <c r="Q2583" s="22" t="e">
        <v>#VALUE!</v>
      </c>
      <c r="R2583" s="22" t="e">
        <v>#VALUE!</v>
      </c>
      <c r="S2583" s="22" t="e">
        <v>#VALUE!</v>
      </c>
      <c r="U2583" s="28">
        <f t="shared" si="3973"/>
        <v>54</v>
      </c>
      <c r="V2583" s="28">
        <f t="shared" si="3974"/>
        <v>238</v>
      </c>
    </row>
    <row r="2584" spans="1:22" x14ac:dyDescent="0.3">
      <c r="A2584" s="28">
        <f t="shared" si="3984"/>
        <v>54239</v>
      </c>
      <c r="B2584" s="7">
        <f t="shared" si="4051"/>
        <v>0</v>
      </c>
      <c r="C2584" s="7">
        <f t="shared" si="4052"/>
        <v>0</v>
      </c>
      <c r="D2584" s="7">
        <f t="shared" si="4054"/>
        <v>0</v>
      </c>
      <c r="E2584" s="11">
        <f>ABS(MAX(B2580:B2589))</f>
        <v>0</v>
      </c>
      <c r="G2584" s="2" t="str">
        <f t="shared" si="4055"/>
        <v/>
      </c>
      <c r="H2584" s="13"/>
      <c r="J2584" s="28" t="str">
        <f t="shared" ref="J2584" si="4058">CONCATENATE(K2582,2)</f>
        <v>102</v>
      </c>
      <c r="K2584" s="22" t="e">
        <v>#VALUE!</v>
      </c>
      <c r="L2584" s="22" t="e">
        <v>#VALUE!</v>
      </c>
      <c r="M2584" s="22" t="e">
        <v>#VALUE!</v>
      </c>
      <c r="N2584" s="22" t="e">
        <v>#VALUE!</v>
      </c>
      <c r="O2584" s="22" t="e">
        <v>#VALUE!</v>
      </c>
      <c r="P2584" s="22" t="e">
        <v>#VALUE!</v>
      </c>
      <c r="Q2584" s="22" t="e">
        <v>#VALUE!</v>
      </c>
      <c r="R2584" s="22" t="e">
        <v>#VALUE!</v>
      </c>
      <c r="S2584" s="22" t="e">
        <v>#VALUE!</v>
      </c>
      <c r="U2584" s="28">
        <f t="shared" si="3973"/>
        <v>54</v>
      </c>
      <c r="V2584" s="28">
        <f t="shared" si="3974"/>
        <v>239</v>
      </c>
    </row>
    <row r="2585" spans="1:22" x14ac:dyDescent="0.3">
      <c r="A2585" s="28">
        <f t="shared" si="3984"/>
        <v>54240</v>
      </c>
      <c r="B2585" s="7">
        <f t="shared" si="4051"/>
        <v>0</v>
      </c>
      <c r="C2585" s="7">
        <f t="shared" si="4052"/>
        <v>0</v>
      </c>
      <c r="D2585" s="7">
        <f t="shared" si="4054"/>
        <v>0</v>
      </c>
      <c r="E2585" s="12" t="s">
        <v>231</v>
      </c>
      <c r="G2585" s="2" t="str">
        <f t="shared" si="4055"/>
        <v/>
      </c>
      <c r="H2585" s="13"/>
      <c r="J2585" s="28" t="str">
        <f t="shared" ref="J2585" si="4059">CONCATENATE(K2582,3)</f>
        <v>103</v>
      </c>
      <c r="K2585" s="22" t="e">
        <v>#VALUE!</v>
      </c>
      <c r="L2585" s="22" t="e">
        <v>#VALUE!</v>
      </c>
      <c r="M2585" s="22" t="e">
        <v>#VALUE!</v>
      </c>
      <c r="N2585" s="22" t="e">
        <v>#VALUE!</v>
      </c>
      <c r="O2585" s="22" t="e">
        <v>#VALUE!</v>
      </c>
      <c r="P2585" s="22" t="e">
        <v>#VALUE!</v>
      </c>
      <c r="Q2585" s="22" t="e">
        <v>#VALUE!</v>
      </c>
      <c r="R2585" s="22" t="e">
        <v>#VALUE!</v>
      </c>
      <c r="S2585" s="22" t="e">
        <v>#VALUE!</v>
      </c>
      <c r="U2585" s="28">
        <f t="shared" si="3973"/>
        <v>54</v>
      </c>
      <c r="V2585" s="28">
        <f t="shared" si="3974"/>
        <v>240</v>
      </c>
    </row>
    <row r="2586" spans="1:22" x14ac:dyDescent="0.3">
      <c r="A2586" s="28">
        <f t="shared" si="3984"/>
        <v>54241</v>
      </c>
      <c r="B2586" s="7">
        <f t="shared" si="4051"/>
        <v>0</v>
      </c>
      <c r="C2586" s="7">
        <f t="shared" si="4052"/>
        <v>0</v>
      </c>
      <c r="D2586" s="7">
        <f t="shared" si="4054"/>
        <v>0</v>
      </c>
      <c r="E2586" s="10">
        <f>IF(D2548="","",MAX(E2587,E2588))*2</f>
        <v>0.1</v>
      </c>
      <c r="G2586" s="2" t="str">
        <f t="shared" si="4055"/>
        <v/>
      </c>
      <c r="H2586" s="13"/>
      <c r="U2586" s="28">
        <f t="shared" si="3973"/>
        <v>54</v>
      </c>
      <c r="V2586" s="28">
        <f t="shared" si="3974"/>
        <v>241</v>
      </c>
    </row>
    <row r="2587" spans="1:22" x14ac:dyDescent="0.3">
      <c r="A2587" s="28">
        <f t="shared" si="3984"/>
        <v>54242</v>
      </c>
      <c r="B2587" s="7">
        <f t="shared" si="4051"/>
        <v>0</v>
      </c>
      <c r="C2587" s="7">
        <f t="shared" si="4052"/>
        <v>0</v>
      </c>
      <c r="D2587" s="7">
        <f t="shared" si="4054"/>
        <v>0</v>
      </c>
      <c r="E2587" s="11">
        <f>ABS(MIN(G2580:G2589))</f>
        <v>0.05</v>
      </c>
      <c r="G2587" s="2" t="str">
        <f t="shared" si="4055"/>
        <v/>
      </c>
      <c r="U2587" s="28">
        <f t="shared" si="3973"/>
        <v>54</v>
      </c>
      <c r="V2587" s="28">
        <f t="shared" si="3974"/>
        <v>242</v>
      </c>
    </row>
    <row r="2588" spans="1:22" x14ac:dyDescent="0.3">
      <c r="A2588" s="28">
        <f t="shared" si="3984"/>
        <v>54243</v>
      </c>
      <c r="B2588" s="7">
        <f t="shared" si="4051"/>
        <v>0</v>
      </c>
      <c r="C2588" s="7">
        <f t="shared" si="4052"/>
        <v>0</v>
      </c>
      <c r="D2588" s="7">
        <f t="shared" si="4054"/>
        <v>0</v>
      </c>
      <c r="E2588" s="11">
        <f>ABS(MAX(G2580:G2589))</f>
        <v>0.05</v>
      </c>
      <c r="G2588" s="2" t="str">
        <f t="shared" si="4055"/>
        <v/>
      </c>
      <c r="U2588" s="28">
        <f t="shared" si="3973"/>
        <v>54</v>
      </c>
      <c r="V2588" s="28">
        <f t="shared" si="3974"/>
        <v>243</v>
      </c>
    </row>
    <row r="2589" spans="1:22" x14ac:dyDescent="0.3">
      <c r="A2589" s="28">
        <f t="shared" si="3984"/>
        <v>54244</v>
      </c>
      <c r="B2589" s="7">
        <f t="shared" si="4051"/>
        <v>0</v>
      </c>
      <c r="C2589" s="7">
        <f t="shared" si="4052"/>
        <v>0</v>
      </c>
      <c r="D2589" s="7">
        <f t="shared" si="4054"/>
        <v>0</v>
      </c>
      <c r="F2589" s="13"/>
      <c r="G2589" s="2" t="str">
        <f t="shared" si="4055"/>
        <v/>
      </c>
      <c r="U2589" s="28">
        <f t="shared" si="3973"/>
        <v>54</v>
      </c>
      <c r="V2589" s="28">
        <f t="shared" si="3974"/>
        <v>244</v>
      </c>
    </row>
    <row r="2590" spans="1:22" x14ac:dyDescent="0.3">
      <c r="A2590" s="28">
        <f t="shared" si="3984"/>
        <v>54245</v>
      </c>
      <c r="F2590" s="13"/>
      <c r="U2590" s="28">
        <f t="shared" si="3973"/>
        <v>54</v>
      </c>
      <c r="V2590" s="28">
        <f t="shared" si="3974"/>
        <v>245</v>
      </c>
    </row>
    <row r="2591" spans="1:22" x14ac:dyDescent="0.3">
      <c r="A2591" s="28">
        <f t="shared" si="3984"/>
        <v>54246</v>
      </c>
      <c r="F2591" s="13"/>
      <c r="U2591" s="28">
        <f t="shared" si="3973"/>
        <v>54</v>
      </c>
      <c r="V2591" s="28">
        <f t="shared" si="3974"/>
        <v>246</v>
      </c>
    </row>
    <row r="2592" spans="1:22" x14ac:dyDescent="0.3">
      <c r="A2592" s="28">
        <f t="shared" si="3984"/>
        <v>54247</v>
      </c>
      <c r="F2592" s="13"/>
      <c r="U2592" s="28">
        <f t="shared" si="3973"/>
        <v>54</v>
      </c>
      <c r="V2592" s="28">
        <f t="shared" si="3974"/>
        <v>247</v>
      </c>
    </row>
    <row r="2593" spans="1:24" s="8" customFormat="1" x14ac:dyDescent="0.3"/>
    <row r="2594" spans="1:24" x14ac:dyDescent="0.3">
      <c r="A2594" s="28">
        <f t="shared" ref="A2594:A2640" si="4060">ROUND(CONCATENATE(U2594,V2594),0)</f>
        <v>55201</v>
      </c>
      <c r="B2594" s="63" t="s">
        <v>0</v>
      </c>
      <c r="C2594" s="63"/>
      <c r="D2594" s="71" t="s">
        <v>75</v>
      </c>
      <c r="E2594" s="71"/>
      <c r="F2594" s="71"/>
      <c r="G2594" s="71"/>
      <c r="H2594" s="71"/>
      <c r="U2594" s="28">
        <f t="shared" ref="U2594" si="4061">U2592+1</f>
        <v>55</v>
      </c>
      <c r="V2594" s="28">
        <v>201</v>
      </c>
    </row>
    <row r="2595" spans="1:24" x14ac:dyDescent="0.3">
      <c r="A2595" s="28">
        <f t="shared" si="4060"/>
        <v>55202</v>
      </c>
      <c r="B2595" s="72" t="s">
        <v>70</v>
      </c>
      <c r="C2595" s="73"/>
      <c r="D2595" s="30" t="s">
        <v>65</v>
      </c>
      <c r="E2595" s="66" t="s">
        <v>71</v>
      </c>
      <c r="F2595" s="66"/>
      <c r="G2595" s="74" t="s">
        <v>67</v>
      </c>
      <c r="H2595" s="74"/>
      <c r="U2595" s="28">
        <f t="shared" ref="U2595:U2658" si="4062">U2594</f>
        <v>55</v>
      </c>
      <c r="V2595" s="28">
        <f t="shared" ref="V2595:V2658" si="4063">V2594+1</f>
        <v>202</v>
      </c>
    </row>
    <row r="2596" spans="1:24" x14ac:dyDescent="0.3">
      <c r="A2596" s="28">
        <f t="shared" si="4060"/>
        <v>55203</v>
      </c>
      <c r="B2596" s="75" t="s">
        <v>6</v>
      </c>
      <c r="C2596" s="75"/>
      <c r="D2596" s="71" t="s">
        <v>278</v>
      </c>
      <c r="E2596" s="71"/>
      <c r="F2596" s="71"/>
      <c r="G2596" s="71"/>
      <c r="H2596" s="71"/>
      <c r="U2596" s="28">
        <f t="shared" si="4062"/>
        <v>55</v>
      </c>
      <c r="V2596" s="28">
        <f t="shared" si="4063"/>
        <v>203</v>
      </c>
    </row>
    <row r="2597" spans="1:24" x14ac:dyDescent="0.3">
      <c r="A2597" s="28">
        <f t="shared" si="4060"/>
        <v>55204</v>
      </c>
      <c r="B2597" s="63" t="s">
        <v>7</v>
      </c>
      <c r="C2597" s="63"/>
      <c r="D2597" s="71" t="s">
        <v>29</v>
      </c>
      <c r="E2597" s="71"/>
      <c r="F2597" s="71"/>
      <c r="G2597" s="71"/>
      <c r="H2597" s="71"/>
      <c r="J2597" s="17"/>
      <c r="K2597" s="17" t="s">
        <v>53</v>
      </c>
      <c r="L2597" s="17" t="s">
        <v>54</v>
      </c>
      <c r="M2597" s="17" t="s">
        <v>55</v>
      </c>
      <c r="N2597" s="17" t="s">
        <v>56</v>
      </c>
      <c r="O2597" s="17" t="s">
        <v>57</v>
      </c>
      <c r="P2597" s="17" t="s">
        <v>2</v>
      </c>
      <c r="Q2597" s="17" t="s">
        <v>3</v>
      </c>
      <c r="R2597" s="17" t="s">
        <v>4</v>
      </c>
      <c r="S2597" s="17" t="s">
        <v>5</v>
      </c>
      <c r="U2597" s="28">
        <f t="shared" si="4062"/>
        <v>55</v>
      </c>
      <c r="V2597" s="28">
        <f t="shared" si="4063"/>
        <v>204</v>
      </c>
      <c r="X2597" s="1" t="s">
        <v>48</v>
      </c>
    </row>
    <row r="2598" spans="1:24" x14ac:dyDescent="0.3">
      <c r="A2598" s="28">
        <f t="shared" si="4060"/>
        <v>55205</v>
      </c>
      <c r="B2598" s="63" t="s">
        <v>9</v>
      </c>
      <c r="C2598" s="63"/>
      <c r="D2598" s="71" t="s">
        <v>30</v>
      </c>
      <c r="E2598" s="71"/>
      <c r="F2598" s="71"/>
      <c r="G2598" s="71"/>
      <c r="H2598" s="71"/>
      <c r="J2598" s="17">
        <f t="shared" ref="J2598" si="4064">COUNTA(B2610:B2619)</f>
        <v>3</v>
      </c>
      <c r="K2598" s="17">
        <f t="shared" ref="K2598" si="4065">IF(L2598-1&lt;2,0,L2598-1)</f>
        <v>0</v>
      </c>
      <c r="L2598" s="17">
        <f t="shared" ref="L2598" si="4066">IF(M2598-1&lt;2,0,M2598-1)</f>
        <v>0</v>
      </c>
      <c r="M2598" s="17">
        <f t="shared" ref="M2598" si="4067">IF(N2598-1&lt;2,0,N2598-1)</f>
        <v>0</v>
      </c>
      <c r="N2598" s="17">
        <f t="shared" ref="N2598" si="4068">IF(O2598-1&lt;2,0,O2598-1)</f>
        <v>0</v>
      </c>
      <c r="O2598" s="17">
        <f t="shared" ref="O2598" si="4069">IF(P2598-1&lt;2,0,P2598-1)</f>
        <v>0</v>
      </c>
      <c r="P2598" s="17">
        <f t="shared" ref="P2598" si="4070">IF(Q2598-1&lt;2,0,Q2598-1)</f>
        <v>0</v>
      </c>
      <c r="Q2598" s="17">
        <f t="shared" ref="Q2598" si="4071">IF(R2598-1&lt;2,0,R2598-1)</f>
        <v>0</v>
      </c>
      <c r="R2598" s="17">
        <f t="shared" ref="R2598" si="4072">IF(S2598-1&lt;2,0,S2598-1)</f>
        <v>2</v>
      </c>
      <c r="S2598" s="17">
        <f t="shared" ref="S2598" si="4073">J2598</f>
        <v>3</v>
      </c>
      <c r="U2598" s="28">
        <f t="shared" si="4062"/>
        <v>55</v>
      </c>
      <c r="V2598" s="28">
        <f t="shared" si="4063"/>
        <v>205</v>
      </c>
      <c r="X2598" s="1" t="s">
        <v>49</v>
      </c>
    </row>
    <row r="2599" spans="1:24" x14ac:dyDescent="0.3">
      <c r="A2599" s="28">
        <f t="shared" si="4060"/>
        <v>55206</v>
      </c>
      <c r="B2599" s="63" t="s">
        <v>10</v>
      </c>
      <c r="C2599" s="63"/>
      <c r="D2599" s="71" t="s">
        <v>279</v>
      </c>
      <c r="E2599" s="71"/>
      <c r="F2599" s="71"/>
      <c r="G2599" s="71"/>
      <c r="H2599" s="71"/>
      <c r="J2599" s="28" t="str">
        <f t="shared" ref="J2599" si="4074">CONCATENATE(J2598,1)</f>
        <v>31</v>
      </c>
      <c r="K2599" s="29">
        <f t="shared" ref="K2599" si="4075">IF(K2598=0,0,VLOOKUP(J2599,J2603:S2633,K2598,FALSE))</f>
        <v>0</v>
      </c>
      <c r="L2599" s="29">
        <f t="shared" ref="L2599" si="4076">IF(L2598=0,0,VLOOKUP(J2599,J2603:S2633,L2598,FALSE))</f>
        <v>0</v>
      </c>
      <c r="M2599" s="29">
        <f t="shared" ref="M2599" si="4077">IF(M2598=0,0,VLOOKUP(J2599,J2603:S2633,M2598,FALSE))</f>
        <v>0</v>
      </c>
      <c r="N2599" s="29">
        <f t="shared" ref="N2599" si="4078">IF(N2598=0,0,VLOOKUP(J2599,J2603:S2633,N2598,FALSE))</f>
        <v>0</v>
      </c>
      <c r="O2599" s="29">
        <f t="shared" ref="O2599" si="4079">IF(O2598=0,0,VLOOKUP(J2599,J2603:S2633,O2598,FALSE))</f>
        <v>0</v>
      </c>
      <c r="P2599" s="29">
        <f t="shared" ref="P2599" si="4080">IF(P2598=0,0,VLOOKUP(J2599,J2603:S2633,P2598,FALSE))</f>
        <v>0</v>
      </c>
      <c r="Q2599" s="29">
        <f t="shared" ref="Q2599" si="4081">IF(Q2598=0,0,VLOOKUP(J2599,J2603:S2633,Q2598,FALSE))</f>
        <v>0</v>
      </c>
      <c r="R2599" s="29">
        <f t="shared" ref="R2599" si="4082">IF(R2598=0,0,VLOOKUP(J2599,J2603:S2633,R2598,FALSE))</f>
        <v>0.99999999999999989</v>
      </c>
      <c r="S2599" s="29">
        <f t="shared" ref="S2599" si="4083">IF(S2598=0,0,VLOOKUP(J2599,J2603:S2633,S2598,FALSE))</f>
        <v>0.20000000000000284</v>
      </c>
      <c r="U2599" s="28">
        <f t="shared" si="4062"/>
        <v>55</v>
      </c>
      <c r="V2599" s="28">
        <f t="shared" si="4063"/>
        <v>206</v>
      </c>
      <c r="X2599" s="1" t="s">
        <v>50</v>
      </c>
    </row>
    <row r="2600" spans="1:24" x14ac:dyDescent="0.3">
      <c r="A2600" s="28">
        <f t="shared" si="4060"/>
        <v>55207</v>
      </c>
      <c r="B2600" s="63" t="s">
        <v>11</v>
      </c>
      <c r="C2600" s="63"/>
      <c r="D2600" s="64">
        <v>45761</v>
      </c>
      <c r="E2600" s="64"/>
      <c r="F2600" s="64"/>
      <c r="G2600" s="64"/>
      <c r="H2600" s="64"/>
      <c r="J2600" s="28" t="str">
        <f t="shared" ref="J2600" si="4084">CONCATENATE(J2598,2)</f>
        <v>32</v>
      </c>
      <c r="K2600" s="22">
        <f t="shared" ref="K2600" si="4085">IF(K2598=0,0,VLOOKUP(J2600,J2603:S2633,K2598,FALSE))</f>
        <v>0</v>
      </c>
      <c r="L2600" s="22">
        <f t="shared" ref="L2600" si="4086">IF(L2598=0,0,VLOOKUP(J2600,J2603:S2633,L2598,FALSE))</f>
        <v>0</v>
      </c>
      <c r="M2600" s="22">
        <f t="shared" ref="M2600" si="4087">IF(M2598=0,0,VLOOKUP(J2600,J2603:S2633,M2598,FALSE))</f>
        <v>0</v>
      </c>
      <c r="N2600" s="22">
        <f t="shared" ref="N2600" si="4088">IF(N2598=0,0,VLOOKUP(J2600,J2603:S2633,N2598,FALSE))</f>
        <v>0</v>
      </c>
      <c r="O2600" s="22">
        <f t="shared" ref="O2600" si="4089">IF(O2598=0,0,VLOOKUP(J2600,J2603:S2633,O2598,FALSE))</f>
        <v>0</v>
      </c>
      <c r="P2600" s="22">
        <f t="shared" ref="P2600" si="4090">IF(P2598=0,0,VLOOKUP(J2600,J2603:S2633,P2598,FALSE))</f>
        <v>0</v>
      </c>
      <c r="Q2600" s="22">
        <f t="shared" ref="Q2600" si="4091">IF(Q2598=0,0,VLOOKUP(J2600,J2603:S2633,Q2598,FALSE))</f>
        <v>0</v>
      </c>
      <c r="R2600" s="22">
        <f t="shared" ref="R2600" si="4092">IF(R2598=0,0,VLOOKUP(J2600,J2603:S2633,R2598,FALSE))</f>
        <v>2.5121479338940406E-16</v>
      </c>
      <c r="S2600" s="22">
        <f t="shared" ref="S2600" si="4093">IF(S2598=0,0,VLOOKUP(J2600,J2603:S2633,S2598,FALSE))</f>
        <v>6.559095902100322E-15</v>
      </c>
      <c r="U2600" s="28">
        <f t="shared" si="4062"/>
        <v>55</v>
      </c>
      <c r="V2600" s="28">
        <f t="shared" si="4063"/>
        <v>207</v>
      </c>
    </row>
    <row r="2601" spans="1:24" x14ac:dyDescent="0.3">
      <c r="A2601" s="28">
        <f t="shared" si="4060"/>
        <v>55208</v>
      </c>
      <c r="B2601" s="63" t="s">
        <v>12</v>
      </c>
      <c r="C2601" s="63"/>
      <c r="D2601" s="65">
        <v>46142</v>
      </c>
      <c r="E2601" s="65"/>
      <c r="F2601" s="65"/>
      <c r="G2601" s="65"/>
      <c r="H2601" s="65"/>
      <c r="J2601" s="28" t="str">
        <f t="shared" ref="J2601" si="4094">CONCATENATE(J2598,3)</f>
        <v>33</v>
      </c>
      <c r="K2601" s="22"/>
      <c r="L2601" s="22"/>
      <c r="M2601" s="22"/>
      <c r="N2601" s="22" t="s">
        <v>58</v>
      </c>
      <c r="O2601" s="29">
        <f t="shared" ref="O2601" si="4095">J2598-2</f>
        <v>1</v>
      </c>
      <c r="P2601" s="22" t="s">
        <v>59</v>
      </c>
      <c r="Q2601" s="29">
        <f t="shared" ref="Q2601" si="4096">VLOOKUP(J2601,J2603:S2633,3,FALSE)</f>
        <v>3.5527136788005009E-15</v>
      </c>
      <c r="R2601" s="22" t="s">
        <v>60</v>
      </c>
      <c r="S2601" s="22">
        <f t="shared" ref="S2601" si="4097">VLOOKUP(J2601,J2603:S2633,2,FALSE)</f>
        <v>1</v>
      </c>
      <c r="U2601" s="28">
        <f t="shared" si="4062"/>
        <v>55</v>
      </c>
      <c r="V2601" s="28">
        <f t="shared" si="4063"/>
        <v>208</v>
      </c>
    </row>
    <row r="2602" spans="1:24" x14ac:dyDescent="0.3">
      <c r="A2602" s="28">
        <f t="shared" si="4060"/>
        <v>55209</v>
      </c>
      <c r="B2602" s="63" t="s">
        <v>13</v>
      </c>
      <c r="C2602" s="63"/>
      <c r="D2602" s="15">
        <v>0.1</v>
      </c>
      <c r="E2602" s="66" t="s">
        <v>14</v>
      </c>
      <c r="F2602" s="66"/>
      <c r="G2602" s="66"/>
      <c r="H2602" s="6" t="s">
        <v>64</v>
      </c>
      <c r="J2602" s="17"/>
      <c r="K2602" s="17">
        <v>3</v>
      </c>
      <c r="L2602" s="17">
        <v>3</v>
      </c>
      <c r="M2602" s="17"/>
      <c r="N2602" s="17"/>
      <c r="O2602" s="17"/>
      <c r="P2602" s="17"/>
      <c r="Q2602" s="17"/>
      <c r="R2602" s="17"/>
      <c r="S2602" s="17"/>
      <c r="U2602" s="28">
        <f t="shared" si="4062"/>
        <v>55</v>
      </c>
      <c r="V2602" s="28">
        <f t="shared" si="4063"/>
        <v>209</v>
      </c>
    </row>
    <row r="2603" spans="1:24" x14ac:dyDescent="0.3">
      <c r="A2603" s="28">
        <f t="shared" si="4060"/>
        <v>55210</v>
      </c>
      <c r="B2603" s="63" t="s">
        <v>15</v>
      </c>
      <c r="C2603" s="63"/>
      <c r="D2603" s="2">
        <f t="shared" ref="D2603" si="4098">MIN(B2610:B2619)</f>
        <v>15</v>
      </c>
      <c r="E2603" s="3" t="s">
        <v>16</v>
      </c>
      <c r="F2603" s="2">
        <f t="shared" ref="F2603" si="4099">MAX(B2610:B2619)</f>
        <v>35</v>
      </c>
      <c r="G2603" s="4" t="str">
        <f t="shared" ref="G2603" si="4100">IF(H2602="","",H2602)</f>
        <v>°C</v>
      </c>
      <c r="H2603" s="14"/>
      <c r="J2603" s="28" t="str">
        <f t="shared" ref="J2603" si="4101">CONCATENATE(K2602,1)</f>
        <v>31</v>
      </c>
      <c r="K2603" s="22">
        <f t="array" ref="K2603:L2605">LINEST(B2610:B2612,C2610:C2612^{1},TRUE,TRUE)</f>
        <v>0.99999999999999989</v>
      </c>
      <c r="L2603" s="22">
        <v>0.20000000000000284</v>
      </c>
      <c r="M2603" s="17"/>
      <c r="N2603" s="17"/>
      <c r="O2603" s="17"/>
      <c r="P2603" s="17"/>
      <c r="Q2603" s="17"/>
      <c r="R2603" s="17"/>
      <c r="S2603" s="17"/>
      <c r="U2603" s="28">
        <f t="shared" si="4062"/>
        <v>55</v>
      </c>
      <c r="V2603" s="28">
        <f t="shared" si="4063"/>
        <v>210</v>
      </c>
    </row>
    <row r="2604" spans="1:24" x14ac:dyDescent="0.3">
      <c r="A2604" s="28">
        <f t="shared" si="4060"/>
        <v>55211</v>
      </c>
      <c r="J2604" s="28" t="str">
        <f t="shared" ref="J2604" si="4102">CONCATENATE(K2602,2)</f>
        <v>32</v>
      </c>
      <c r="K2604" s="22">
        <v>2.5121479338940406E-16</v>
      </c>
      <c r="L2604" s="22">
        <v>6.559095902100322E-15</v>
      </c>
      <c r="M2604" s="17"/>
      <c r="N2604" s="17"/>
      <c r="O2604" s="17"/>
      <c r="P2604" s="17"/>
      <c r="Q2604" s="17"/>
      <c r="R2604" s="17"/>
      <c r="S2604" s="17"/>
      <c r="U2604" s="28">
        <f t="shared" si="4062"/>
        <v>55</v>
      </c>
      <c r="V2604" s="28">
        <f t="shared" si="4063"/>
        <v>211</v>
      </c>
    </row>
    <row r="2605" spans="1:24" x14ac:dyDescent="0.3">
      <c r="A2605" s="28">
        <f t="shared" si="4060"/>
        <v>55212</v>
      </c>
      <c r="B2605" s="67" t="s">
        <v>17</v>
      </c>
      <c r="C2605" s="67"/>
      <c r="D2605" s="67"/>
      <c r="E2605" s="67"/>
      <c r="F2605" s="67"/>
      <c r="G2605" s="68" t="s">
        <v>31</v>
      </c>
      <c r="H2605" s="69"/>
      <c r="J2605" s="28" t="str">
        <f t="shared" ref="J2605" si="4103">CONCATENATE(K2602,3)</f>
        <v>33</v>
      </c>
      <c r="K2605" s="22">
        <v>1</v>
      </c>
      <c r="L2605" s="22">
        <v>3.5527136788005009E-15</v>
      </c>
      <c r="M2605" s="17"/>
      <c r="N2605" s="17"/>
      <c r="O2605" s="17"/>
      <c r="P2605" s="17"/>
      <c r="Q2605" s="17"/>
      <c r="R2605" s="17"/>
      <c r="S2605" s="17"/>
      <c r="U2605" s="28">
        <f t="shared" si="4062"/>
        <v>55</v>
      </c>
      <c r="V2605" s="28">
        <f t="shared" si="4063"/>
        <v>212</v>
      </c>
    </row>
    <row r="2606" spans="1:24" x14ac:dyDescent="0.3">
      <c r="A2606" s="28">
        <f t="shared" si="4060"/>
        <v>55213</v>
      </c>
      <c r="B2606" s="66" t="s">
        <v>18</v>
      </c>
      <c r="C2606" s="66"/>
      <c r="D2606" s="66"/>
      <c r="E2606" s="66" t="str">
        <f t="shared" ref="E2606" si="4104">IF(D2599="","",D2599)</f>
        <v>E0203/25</v>
      </c>
      <c r="F2606" s="66"/>
      <c r="G2606" s="4" t="s">
        <v>18</v>
      </c>
      <c r="H2606" s="16"/>
      <c r="J2606" s="17"/>
      <c r="K2606" s="17">
        <v>4</v>
      </c>
      <c r="L2606" s="17">
        <v>4</v>
      </c>
      <c r="M2606" s="17">
        <v>4</v>
      </c>
      <c r="N2606" s="17"/>
      <c r="O2606" s="17"/>
      <c r="P2606" s="17"/>
      <c r="Q2606" s="17"/>
      <c r="R2606" s="17"/>
      <c r="S2606" s="17"/>
      <c r="U2606" s="28">
        <f t="shared" si="4062"/>
        <v>55</v>
      </c>
      <c r="V2606" s="28">
        <f t="shared" si="4063"/>
        <v>213</v>
      </c>
    </row>
    <row r="2607" spans="1:24" ht="15" customHeight="1" x14ac:dyDescent="0.3">
      <c r="A2607" s="28">
        <f t="shared" si="4060"/>
        <v>55214</v>
      </c>
      <c r="B2607" s="5" t="s">
        <v>19</v>
      </c>
      <c r="C2607" s="5" t="s">
        <v>20</v>
      </c>
      <c r="D2607" s="5" t="s">
        <v>21</v>
      </c>
      <c r="E2607" s="5"/>
      <c r="F2607" s="70" t="s">
        <v>33</v>
      </c>
      <c r="G2607" s="5" t="s">
        <v>19</v>
      </c>
      <c r="H2607" s="5" t="s">
        <v>20</v>
      </c>
      <c r="J2607" s="28" t="str">
        <f t="shared" ref="J2607" si="4105">CONCATENATE(K2606,1)</f>
        <v>41</v>
      </c>
      <c r="K2607" s="22" t="e">
        <f t="array" ref="K2607:M2609">LINEST(B2610:B2613,C2610:C2613^{1,2},TRUE,TRUE)</f>
        <v>#VALUE!</v>
      </c>
      <c r="L2607" s="22" t="e">
        <v>#VALUE!</v>
      </c>
      <c r="M2607" s="22" t="e">
        <v>#VALUE!</v>
      </c>
      <c r="N2607" s="17"/>
      <c r="O2607" s="17"/>
      <c r="P2607" s="17"/>
      <c r="Q2607" s="17"/>
      <c r="R2607" s="17"/>
      <c r="S2607" s="17"/>
      <c r="U2607" s="28">
        <f t="shared" si="4062"/>
        <v>55</v>
      </c>
      <c r="V2607" s="28">
        <f t="shared" si="4063"/>
        <v>214</v>
      </c>
    </row>
    <row r="2608" spans="1:24" x14ac:dyDescent="0.3">
      <c r="A2608" s="28">
        <f t="shared" si="4060"/>
        <v>55215</v>
      </c>
      <c r="B2608" s="5" t="s">
        <v>22</v>
      </c>
      <c r="C2608" s="5" t="s">
        <v>23</v>
      </c>
      <c r="D2608" s="5" t="s">
        <v>24</v>
      </c>
      <c r="E2608" s="5" t="s">
        <v>32</v>
      </c>
      <c r="F2608" s="70"/>
      <c r="G2608" s="5" t="s">
        <v>22</v>
      </c>
      <c r="H2608" s="5" t="s">
        <v>23</v>
      </c>
      <c r="J2608" s="28" t="str">
        <f t="shared" ref="J2608" si="4106">CONCATENATE(K2606,2)</f>
        <v>42</v>
      </c>
      <c r="K2608" s="22" t="e">
        <v>#VALUE!</v>
      </c>
      <c r="L2608" s="22" t="e">
        <v>#VALUE!</v>
      </c>
      <c r="M2608" s="22" t="e">
        <v>#VALUE!</v>
      </c>
      <c r="N2608" s="17"/>
      <c r="O2608" s="17"/>
      <c r="P2608" s="17"/>
      <c r="Q2608" s="17"/>
      <c r="R2608" s="17"/>
      <c r="S2608" s="17"/>
      <c r="U2608" s="28">
        <f t="shared" si="4062"/>
        <v>55</v>
      </c>
      <c r="V2608" s="28">
        <f t="shared" si="4063"/>
        <v>215</v>
      </c>
    </row>
    <row r="2609" spans="1:22" x14ac:dyDescent="0.3">
      <c r="A2609" s="28">
        <f t="shared" si="4060"/>
        <v>55216</v>
      </c>
      <c r="B2609" s="6" t="str">
        <f t="shared" ref="B2609" si="4107">IF(H2602="","",H2602)</f>
        <v>°C</v>
      </c>
      <c r="C2609" s="6" t="str">
        <f t="shared" ref="C2609" si="4108">IF(H2602="","",H2602)</f>
        <v>°C</v>
      </c>
      <c r="D2609" s="6" t="str">
        <f t="shared" ref="D2609" si="4109">IF(H2602="","",H2602)</f>
        <v>°C</v>
      </c>
      <c r="E2609" s="6"/>
      <c r="F2609" s="6"/>
      <c r="G2609" s="6" t="str">
        <f t="shared" ref="G2609" si="4110">IF(H2602="","",H2602)</f>
        <v>°C</v>
      </c>
      <c r="H2609" s="6" t="str">
        <f t="shared" ref="H2609" si="4111">IF(H2602="","",H2602)</f>
        <v>°C</v>
      </c>
      <c r="J2609" s="28" t="str">
        <f t="shared" ref="J2609" si="4112">CONCATENATE(K2606,3)</f>
        <v>43</v>
      </c>
      <c r="K2609" s="22" t="e">
        <v>#VALUE!</v>
      </c>
      <c r="L2609" s="22" t="e">
        <v>#VALUE!</v>
      </c>
      <c r="M2609" s="22" t="e">
        <v>#VALUE!</v>
      </c>
      <c r="N2609" s="17"/>
      <c r="O2609" s="17"/>
      <c r="P2609" s="17"/>
      <c r="Q2609" s="17"/>
      <c r="R2609" s="17"/>
      <c r="S2609" s="17"/>
      <c r="U2609" s="28">
        <f t="shared" si="4062"/>
        <v>55</v>
      </c>
      <c r="V2609" s="28">
        <f t="shared" si="4063"/>
        <v>216</v>
      </c>
    </row>
    <row r="2610" spans="1:22" x14ac:dyDescent="0.3">
      <c r="A2610" s="28">
        <f t="shared" si="4060"/>
        <v>55217</v>
      </c>
      <c r="B2610" s="26">
        <v>15</v>
      </c>
      <c r="C2610" s="26">
        <v>14.8</v>
      </c>
      <c r="D2610" s="26">
        <v>0.1</v>
      </c>
      <c r="E2610" s="9">
        <v>2</v>
      </c>
      <c r="F2610" s="26">
        <v>1000000</v>
      </c>
      <c r="G2610" s="27"/>
      <c r="H2610" s="27"/>
      <c r="J2610" s="17"/>
      <c r="K2610" s="17">
        <v>5</v>
      </c>
      <c r="L2610" s="17">
        <v>5</v>
      </c>
      <c r="M2610" s="17">
        <v>5</v>
      </c>
      <c r="N2610" s="17">
        <v>5</v>
      </c>
      <c r="O2610" s="17"/>
      <c r="P2610" s="17"/>
      <c r="Q2610" s="17"/>
      <c r="R2610" s="17"/>
      <c r="S2610" s="17"/>
      <c r="U2610" s="28">
        <f t="shared" si="4062"/>
        <v>55</v>
      </c>
      <c r="V2610" s="28">
        <f t="shared" si="4063"/>
        <v>217</v>
      </c>
    </row>
    <row r="2611" spans="1:22" x14ac:dyDescent="0.3">
      <c r="A2611" s="28">
        <f t="shared" si="4060"/>
        <v>55218</v>
      </c>
      <c r="B2611" s="26">
        <v>25</v>
      </c>
      <c r="C2611" s="26">
        <v>24.8</v>
      </c>
      <c r="D2611" s="26">
        <v>0.1</v>
      </c>
      <c r="E2611" s="9">
        <v>2</v>
      </c>
      <c r="F2611" s="26">
        <v>1000000</v>
      </c>
      <c r="G2611" s="27"/>
      <c r="H2611" s="27"/>
      <c r="J2611" s="28" t="str">
        <f t="shared" ref="J2611" si="4113">CONCATENATE(K2610,1)</f>
        <v>51</v>
      </c>
      <c r="K2611" s="22" t="e">
        <f t="array" ref="K2611:N2613">LINEST(B2610:B2614,C2610:C2614^{1,2,3},TRUE,TRUE)</f>
        <v>#VALUE!</v>
      </c>
      <c r="L2611" s="22" t="e">
        <v>#VALUE!</v>
      </c>
      <c r="M2611" s="22" t="e">
        <v>#VALUE!</v>
      </c>
      <c r="N2611" s="22" t="e">
        <v>#VALUE!</v>
      </c>
      <c r="O2611" s="17"/>
      <c r="P2611" s="17"/>
      <c r="Q2611" s="17"/>
      <c r="R2611" s="17"/>
      <c r="S2611" s="17"/>
      <c r="U2611" s="28">
        <f t="shared" si="4062"/>
        <v>55</v>
      </c>
      <c r="V2611" s="28">
        <f t="shared" si="4063"/>
        <v>218</v>
      </c>
    </row>
    <row r="2612" spans="1:22" x14ac:dyDescent="0.3">
      <c r="A2612" s="28">
        <f t="shared" si="4060"/>
        <v>55219</v>
      </c>
      <c r="B2612" s="26">
        <v>35</v>
      </c>
      <c r="C2612" s="26">
        <v>34.799999999999997</v>
      </c>
      <c r="D2612" s="26">
        <v>0.1</v>
      </c>
      <c r="E2612" s="9">
        <v>2</v>
      </c>
      <c r="F2612" s="26">
        <v>1000000</v>
      </c>
      <c r="G2612" s="27"/>
      <c r="H2612" s="27"/>
      <c r="J2612" s="28" t="str">
        <f t="shared" ref="J2612" si="4114">CONCATENATE(K2610,2)</f>
        <v>52</v>
      </c>
      <c r="K2612" s="22" t="e">
        <v>#VALUE!</v>
      </c>
      <c r="L2612" s="22" t="e">
        <v>#VALUE!</v>
      </c>
      <c r="M2612" s="22" t="e">
        <v>#VALUE!</v>
      </c>
      <c r="N2612" s="22" t="e">
        <v>#VALUE!</v>
      </c>
      <c r="O2612" s="17"/>
      <c r="P2612" s="17"/>
      <c r="Q2612" s="17"/>
      <c r="R2612" s="17"/>
      <c r="S2612" s="17"/>
      <c r="U2612" s="28">
        <f t="shared" si="4062"/>
        <v>55</v>
      </c>
      <c r="V2612" s="28">
        <f t="shared" si="4063"/>
        <v>219</v>
      </c>
    </row>
    <row r="2613" spans="1:22" x14ac:dyDescent="0.3">
      <c r="A2613" s="28">
        <f t="shared" si="4060"/>
        <v>55220</v>
      </c>
      <c r="B2613" s="26"/>
      <c r="C2613" s="26"/>
      <c r="D2613" s="26"/>
      <c r="E2613" s="9"/>
      <c r="F2613" s="26"/>
      <c r="G2613" s="27"/>
      <c r="H2613" s="27"/>
      <c r="J2613" s="28" t="str">
        <f t="shared" ref="J2613" si="4115">CONCATENATE(K2610,3)</f>
        <v>53</v>
      </c>
      <c r="K2613" s="22" t="e">
        <v>#VALUE!</v>
      </c>
      <c r="L2613" s="22" t="e">
        <v>#VALUE!</v>
      </c>
      <c r="M2613" s="22" t="e">
        <v>#VALUE!</v>
      </c>
      <c r="N2613" s="22" t="e">
        <v>#VALUE!</v>
      </c>
      <c r="O2613" s="17"/>
      <c r="P2613" s="17"/>
      <c r="Q2613" s="17"/>
      <c r="R2613" s="17"/>
      <c r="S2613" s="17"/>
      <c r="U2613" s="28">
        <f t="shared" si="4062"/>
        <v>55</v>
      </c>
      <c r="V2613" s="28">
        <f t="shared" si="4063"/>
        <v>220</v>
      </c>
    </row>
    <row r="2614" spans="1:22" x14ac:dyDescent="0.3">
      <c r="A2614" s="28">
        <f t="shared" si="4060"/>
        <v>55221</v>
      </c>
      <c r="B2614" s="26"/>
      <c r="C2614" s="26"/>
      <c r="D2614" s="26"/>
      <c r="E2614" s="9"/>
      <c r="F2614" s="26"/>
      <c r="G2614" s="27"/>
      <c r="H2614" s="27"/>
      <c r="J2614" s="17"/>
      <c r="K2614" s="17">
        <v>6</v>
      </c>
      <c r="L2614" s="17">
        <v>6</v>
      </c>
      <c r="M2614" s="17">
        <v>6</v>
      </c>
      <c r="N2614" s="17">
        <v>6</v>
      </c>
      <c r="O2614" s="17">
        <v>6</v>
      </c>
      <c r="P2614" s="17"/>
      <c r="Q2614" s="17"/>
      <c r="R2614" s="17"/>
      <c r="S2614" s="17"/>
      <c r="U2614" s="28">
        <f t="shared" si="4062"/>
        <v>55</v>
      </c>
      <c r="V2614" s="28">
        <f t="shared" si="4063"/>
        <v>221</v>
      </c>
    </row>
    <row r="2615" spans="1:22" x14ac:dyDescent="0.3">
      <c r="A2615" s="28">
        <f t="shared" si="4060"/>
        <v>55222</v>
      </c>
      <c r="B2615" s="26"/>
      <c r="C2615" s="26"/>
      <c r="D2615" s="26"/>
      <c r="E2615" s="9"/>
      <c r="F2615" s="26"/>
      <c r="G2615" s="27"/>
      <c r="H2615" s="27"/>
      <c r="J2615" s="28" t="str">
        <f t="shared" ref="J2615" si="4116">CONCATENATE(K2614,1)</f>
        <v>61</v>
      </c>
      <c r="K2615" s="22" t="e">
        <f t="array" ref="K2615:O2617">LINEST(B2610:B2615,C2610:C2615^{1,2,3,4},TRUE,TRUE)</f>
        <v>#VALUE!</v>
      </c>
      <c r="L2615" s="22" t="e">
        <v>#VALUE!</v>
      </c>
      <c r="M2615" s="22" t="e">
        <v>#VALUE!</v>
      </c>
      <c r="N2615" s="22" t="e">
        <v>#VALUE!</v>
      </c>
      <c r="O2615" s="22" t="e">
        <v>#VALUE!</v>
      </c>
      <c r="P2615" s="17"/>
      <c r="Q2615" s="17"/>
      <c r="R2615" s="17"/>
      <c r="S2615" s="17"/>
      <c r="U2615" s="28">
        <f t="shared" si="4062"/>
        <v>55</v>
      </c>
      <c r="V2615" s="28">
        <f t="shared" si="4063"/>
        <v>222</v>
      </c>
    </row>
    <row r="2616" spans="1:22" x14ac:dyDescent="0.3">
      <c r="A2616" s="28">
        <f t="shared" si="4060"/>
        <v>55223</v>
      </c>
      <c r="B2616" s="26"/>
      <c r="C2616" s="26"/>
      <c r="D2616" s="26"/>
      <c r="E2616" s="9"/>
      <c r="F2616" s="26"/>
      <c r="G2616" s="27"/>
      <c r="H2616" s="27"/>
      <c r="J2616" s="28" t="str">
        <f t="shared" ref="J2616" si="4117">CONCATENATE(K2614,2)</f>
        <v>62</v>
      </c>
      <c r="K2616" s="22" t="e">
        <v>#VALUE!</v>
      </c>
      <c r="L2616" s="22" t="e">
        <v>#VALUE!</v>
      </c>
      <c r="M2616" s="22" t="e">
        <v>#VALUE!</v>
      </c>
      <c r="N2616" s="22" t="e">
        <v>#VALUE!</v>
      </c>
      <c r="O2616" s="22" t="e">
        <v>#VALUE!</v>
      </c>
      <c r="P2616" s="17"/>
      <c r="Q2616" s="17"/>
      <c r="R2616" s="17"/>
      <c r="S2616" s="17"/>
      <c r="U2616" s="28">
        <f t="shared" si="4062"/>
        <v>55</v>
      </c>
      <c r="V2616" s="28">
        <f t="shared" si="4063"/>
        <v>223</v>
      </c>
    </row>
    <row r="2617" spans="1:22" x14ac:dyDescent="0.3">
      <c r="A2617" s="28">
        <f t="shared" si="4060"/>
        <v>55224</v>
      </c>
      <c r="B2617" s="26"/>
      <c r="C2617" s="26"/>
      <c r="D2617" s="26"/>
      <c r="E2617" s="9"/>
      <c r="F2617" s="26"/>
      <c r="G2617" s="27"/>
      <c r="H2617" s="27"/>
      <c r="J2617" s="28" t="str">
        <f t="shared" ref="J2617" si="4118">CONCATENATE(K2614,3)</f>
        <v>63</v>
      </c>
      <c r="K2617" s="22" t="e">
        <v>#VALUE!</v>
      </c>
      <c r="L2617" s="22" t="e">
        <v>#VALUE!</v>
      </c>
      <c r="M2617" s="22" t="e">
        <v>#VALUE!</v>
      </c>
      <c r="N2617" s="22" t="e">
        <v>#VALUE!</v>
      </c>
      <c r="O2617" s="22" t="e">
        <v>#VALUE!</v>
      </c>
      <c r="P2617" s="17"/>
      <c r="Q2617" s="17"/>
      <c r="R2617" s="17"/>
      <c r="S2617" s="17"/>
      <c r="U2617" s="28">
        <f t="shared" si="4062"/>
        <v>55</v>
      </c>
      <c r="V2617" s="28">
        <f t="shared" si="4063"/>
        <v>224</v>
      </c>
    </row>
    <row r="2618" spans="1:22" x14ac:dyDescent="0.3">
      <c r="A2618" s="28">
        <f t="shared" si="4060"/>
        <v>55225</v>
      </c>
      <c r="B2618" s="26"/>
      <c r="C2618" s="26"/>
      <c r="D2618" s="26"/>
      <c r="E2618" s="9"/>
      <c r="F2618" s="26"/>
      <c r="G2618" s="27"/>
      <c r="H2618" s="27"/>
      <c r="J2618" s="17"/>
      <c r="K2618" s="17">
        <v>7</v>
      </c>
      <c r="L2618" s="17">
        <v>7</v>
      </c>
      <c r="M2618" s="17">
        <v>7</v>
      </c>
      <c r="N2618" s="17">
        <v>7</v>
      </c>
      <c r="O2618" s="17">
        <v>7</v>
      </c>
      <c r="P2618" s="17">
        <v>7</v>
      </c>
      <c r="Q2618" s="17"/>
      <c r="R2618" s="17"/>
      <c r="S2618" s="17"/>
      <c r="U2618" s="28">
        <f t="shared" si="4062"/>
        <v>55</v>
      </c>
      <c r="V2618" s="28">
        <f t="shared" si="4063"/>
        <v>225</v>
      </c>
    </row>
    <row r="2619" spans="1:22" x14ac:dyDescent="0.3">
      <c r="A2619" s="28">
        <f t="shared" si="4060"/>
        <v>55226</v>
      </c>
      <c r="B2619" s="26"/>
      <c r="C2619" s="26"/>
      <c r="D2619" s="26"/>
      <c r="E2619" s="9"/>
      <c r="F2619" s="26"/>
      <c r="G2619" s="27"/>
      <c r="H2619" s="27"/>
      <c r="J2619" s="28" t="str">
        <f t="shared" ref="J2619" si="4119">CONCATENATE(K2618,1)</f>
        <v>71</v>
      </c>
      <c r="K2619" s="22" t="e">
        <f t="array" ref="K2619:P2621">LINEST(B2610:B2616,C2610:C2616^{1,2,3,4,5},TRUE,TRUE)</f>
        <v>#VALUE!</v>
      </c>
      <c r="L2619" s="22" t="e">
        <v>#VALUE!</v>
      </c>
      <c r="M2619" s="22" t="e">
        <v>#VALUE!</v>
      </c>
      <c r="N2619" s="22" t="e">
        <v>#VALUE!</v>
      </c>
      <c r="O2619" s="22" t="e">
        <v>#VALUE!</v>
      </c>
      <c r="P2619" s="22" t="e">
        <v>#VALUE!</v>
      </c>
      <c r="Q2619" s="17"/>
      <c r="R2619" s="17"/>
      <c r="S2619" s="17"/>
      <c r="U2619" s="28">
        <f t="shared" si="4062"/>
        <v>55</v>
      </c>
      <c r="V2619" s="28">
        <f t="shared" si="4063"/>
        <v>226</v>
      </c>
    </row>
    <row r="2620" spans="1:22" x14ac:dyDescent="0.3">
      <c r="A2620" s="28">
        <f t="shared" si="4060"/>
        <v>55227</v>
      </c>
      <c r="B2620" s="2">
        <f t="shared" ref="B2620" si="4120">COUNT(B2610:B2619)-2</f>
        <v>1</v>
      </c>
      <c r="J2620" s="28" t="str">
        <f t="shared" ref="J2620" si="4121">CONCATENATE(K2618,2)</f>
        <v>72</v>
      </c>
      <c r="K2620" s="22" t="e">
        <v>#VALUE!</v>
      </c>
      <c r="L2620" s="22" t="e">
        <v>#VALUE!</v>
      </c>
      <c r="M2620" s="22" t="e">
        <v>#VALUE!</v>
      </c>
      <c r="N2620" s="22" t="e">
        <v>#VALUE!</v>
      </c>
      <c r="O2620" s="22" t="e">
        <v>#VALUE!</v>
      </c>
      <c r="P2620" s="22" t="e">
        <v>#VALUE!</v>
      </c>
      <c r="Q2620" s="17"/>
      <c r="R2620" s="17"/>
      <c r="S2620" s="17"/>
      <c r="U2620" s="28">
        <f t="shared" si="4062"/>
        <v>55</v>
      </c>
      <c r="V2620" s="28">
        <f t="shared" si="4063"/>
        <v>227</v>
      </c>
    </row>
    <row r="2621" spans="1:22" x14ac:dyDescent="0.3">
      <c r="A2621" s="28">
        <f t="shared" si="4060"/>
        <v>55228</v>
      </c>
      <c r="J2621" s="28" t="str">
        <f t="shared" ref="J2621" si="4122">CONCATENATE(K2618,3)</f>
        <v>73</v>
      </c>
      <c r="K2621" s="22" t="e">
        <v>#VALUE!</v>
      </c>
      <c r="L2621" s="22" t="e">
        <v>#VALUE!</v>
      </c>
      <c r="M2621" s="22" t="e">
        <v>#VALUE!</v>
      </c>
      <c r="N2621" s="22" t="e">
        <v>#VALUE!</v>
      </c>
      <c r="O2621" s="22" t="e">
        <v>#VALUE!</v>
      </c>
      <c r="P2621" s="22" t="e">
        <v>#VALUE!</v>
      </c>
      <c r="Q2621" s="17"/>
      <c r="R2621" s="17"/>
      <c r="S2621" s="17"/>
      <c r="U2621" s="28">
        <f t="shared" si="4062"/>
        <v>55</v>
      </c>
      <c r="V2621" s="28">
        <f t="shared" si="4063"/>
        <v>228</v>
      </c>
    </row>
    <row r="2622" spans="1:22" x14ac:dyDescent="0.3">
      <c r="A2622" s="28">
        <f t="shared" si="4060"/>
        <v>55229</v>
      </c>
      <c r="B2622" s="66" t="s">
        <v>25</v>
      </c>
      <c r="C2622" s="66"/>
      <c r="D2622" s="66"/>
      <c r="E2622" s="66"/>
      <c r="F2622" s="66"/>
      <c r="G2622" s="66"/>
      <c r="H2622" s="66"/>
      <c r="J2622" s="17"/>
      <c r="K2622" s="17">
        <v>8</v>
      </c>
      <c r="L2622" s="17">
        <v>8</v>
      </c>
      <c r="M2622" s="17">
        <v>8</v>
      </c>
      <c r="N2622" s="17">
        <v>8</v>
      </c>
      <c r="O2622" s="17">
        <v>8</v>
      </c>
      <c r="P2622" s="17">
        <v>8</v>
      </c>
      <c r="Q2622" s="17">
        <v>8</v>
      </c>
      <c r="R2622" s="17"/>
      <c r="S2622" s="17"/>
      <c r="U2622" s="28">
        <f t="shared" si="4062"/>
        <v>55</v>
      </c>
      <c r="V2622" s="28">
        <f t="shared" si="4063"/>
        <v>229</v>
      </c>
    </row>
    <row r="2623" spans="1:22" x14ac:dyDescent="0.3">
      <c r="A2623" s="28">
        <f t="shared" si="4060"/>
        <v>55230</v>
      </c>
      <c r="B2623" s="71"/>
      <c r="C2623" s="71"/>
      <c r="D2623" s="71"/>
      <c r="E2623" s="71"/>
      <c r="F2623" s="71"/>
      <c r="G2623" s="71"/>
      <c r="H2623" s="71"/>
      <c r="J2623" s="28" t="str">
        <f t="shared" ref="J2623" si="4123">CONCATENATE(K2622,1)</f>
        <v>81</v>
      </c>
      <c r="K2623" s="22" t="e">
        <f t="array" ref="K2623:Q2625">LINEST(B2610:B2617,C2610:C2617^{1,2,3,4,5,6},TRUE,TRUE)</f>
        <v>#VALUE!</v>
      </c>
      <c r="L2623" s="22" t="e">
        <v>#VALUE!</v>
      </c>
      <c r="M2623" s="22" t="e">
        <v>#VALUE!</v>
      </c>
      <c r="N2623" s="22" t="e">
        <v>#VALUE!</v>
      </c>
      <c r="O2623" s="22" t="e">
        <v>#VALUE!</v>
      </c>
      <c r="P2623" s="22" t="e">
        <v>#VALUE!</v>
      </c>
      <c r="Q2623" s="22" t="e">
        <v>#VALUE!</v>
      </c>
      <c r="R2623" s="17"/>
      <c r="S2623" s="17"/>
      <c r="U2623" s="28">
        <f t="shared" si="4062"/>
        <v>55</v>
      </c>
      <c r="V2623" s="28">
        <f t="shared" si="4063"/>
        <v>230</v>
      </c>
    </row>
    <row r="2624" spans="1:22" x14ac:dyDescent="0.3">
      <c r="A2624" s="28">
        <f t="shared" si="4060"/>
        <v>55231</v>
      </c>
      <c r="B2624" s="71"/>
      <c r="C2624" s="71"/>
      <c r="D2624" s="71"/>
      <c r="E2624" s="71"/>
      <c r="F2624" s="71"/>
      <c r="G2624" s="71"/>
      <c r="H2624" s="71"/>
      <c r="J2624" s="28" t="str">
        <f t="shared" ref="J2624" si="4124">CONCATENATE(K2622,2)</f>
        <v>82</v>
      </c>
      <c r="K2624" s="22" t="e">
        <v>#VALUE!</v>
      </c>
      <c r="L2624" s="22" t="e">
        <v>#VALUE!</v>
      </c>
      <c r="M2624" s="22" t="e">
        <v>#VALUE!</v>
      </c>
      <c r="N2624" s="22" t="e">
        <v>#VALUE!</v>
      </c>
      <c r="O2624" s="22" t="e">
        <v>#VALUE!</v>
      </c>
      <c r="P2624" s="22" t="e">
        <v>#VALUE!</v>
      </c>
      <c r="Q2624" s="22" t="e">
        <v>#VALUE!</v>
      </c>
      <c r="R2624" s="17"/>
      <c r="S2624" s="17"/>
      <c r="U2624" s="28">
        <f t="shared" si="4062"/>
        <v>55</v>
      </c>
      <c r="V2624" s="28">
        <f t="shared" si="4063"/>
        <v>231</v>
      </c>
    </row>
    <row r="2625" spans="1:22" x14ac:dyDescent="0.3">
      <c r="A2625" s="28">
        <f t="shared" si="4060"/>
        <v>55232</v>
      </c>
      <c r="J2625" s="28" t="str">
        <f t="shared" ref="J2625" si="4125">CONCATENATE(K2622,3)</f>
        <v>83</v>
      </c>
      <c r="K2625" s="22" t="e">
        <v>#VALUE!</v>
      </c>
      <c r="L2625" s="22" t="e">
        <v>#VALUE!</v>
      </c>
      <c r="M2625" s="22" t="e">
        <v>#VALUE!</v>
      </c>
      <c r="N2625" s="22" t="e">
        <v>#VALUE!</v>
      </c>
      <c r="O2625" s="22" t="e">
        <v>#VALUE!</v>
      </c>
      <c r="P2625" s="22" t="e">
        <v>#VALUE!</v>
      </c>
      <c r="Q2625" s="22" t="e">
        <v>#VALUE!</v>
      </c>
      <c r="R2625" s="17"/>
      <c r="S2625" s="17"/>
      <c r="U2625" s="28">
        <f t="shared" si="4062"/>
        <v>55</v>
      </c>
      <c r="V2625" s="28">
        <f t="shared" si="4063"/>
        <v>232</v>
      </c>
    </row>
    <row r="2626" spans="1:22" ht="15" customHeight="1" x14ac:dyDescent="0.3">
      <c r="A2626" s="28">
        <f t="shared" si="4060"/>
        <v>55233</v>
      </c>
      <c r="B2626" s="66" t="s">
        <v>52</v>
      </c>
      <c r="C2626" s="66"/>
      <c r="D2626" s="66"/>
      <c r="E2626" s="10">
        <f>IF(D2596="","",MAX(E2627,E2628))</f>
        <v>0.20000000000000284</v>
      </c>
      <c r="J2626" s="17"/>
      <c r="K2626" s="17">
        <v>9</v>
      </c>
      <c r="L2626" s="17">
        <v>9</v>
      </c>
      <c r="M2626" s="17">
        <v>9</v>
      </c>
      <c r="N2626" s="17">
        <v>9</v>
      </c>
      <c r="O2626" s="17">
        <v>9</v>
      </c>
      <c r="P2626" s="17">
        <v>9</v>
      </c>
      <c r="Q2626" s="17">
        <v>9</v>
      </c>
      <c r="R2626" s="17">
        <v>9</v>
      </c>
      <c r="S2626" s="17"/>
      <c r="U2626" s="28">
        <f t="shared" si="4062"/>
        <v>55</v>
      </c>
      <c r="V2626" s="28">
        <f t="shared" si="4063"/>
        <v>233</v>
      </c>
    </row>
    <row r="2627" spans="1:22" x14ac:dyDescent="0.3">
      <c r="A2627" s="28">
        <f t="shared" si="4060"/>
        <v>55234</v>
      </c>
      <c r="B2627" s="2" t="s">
        <v>26</v>
      </c>
      <c r="C2627" s="2" t="s">
        <v>27</v>
      </c>
      <c r="D2627" s="2" t="s">
        <v>28</v>
      </c>
      <c r="E2627" s="11">
        <f>ABS(MIN(D2628:D2637))</f>
        <v>0</v>
      </c>
      <c r="G2627" s="2" t="s">
        <v>230</v>
      </c>
      <c r="J2627" s="28" t="str">
        <f t="shared" ref="J2627" si="4126">CONCATENATE(K2626,1)</f>
        <v>91</v>
      </c>
      <c r="K2627" s="22" t="e">
        <f t="array" ref="K2627:R2629">LINEST(B2610:B2618,C2610:C2618^{1,2,3,4,5,6,7},TRUE,TRUE)</f>
        <v>#VALUE!</v>
      </c>
      <c r="L2627" s="22" t="e">
        <v>#VALUE!</v>
      </c>
      <c r="M2627" s="22" t="e">
        <v>#VALUE!</v>
      </c>
      <c r="N2627" s="22" t="e">
        <v>#VALUE!</v>
      </c>
      <c r="O2627" s="22" t="e">
        <v>#VALUE!</v>
      </c>
      <c r="P2627" s="22" t="e">
        <v>#VALUE!</v>
      </c>
      <c r="Q2627" s="22" t="e">
        <v>#VALUE!</v>
      </c>
      <c r="R2627" s="22" t="e">
        <v>#VALUE!</v>
      </c>
      <c r="S2627" s="17"/>
      <c r="U2627" s="28">
        <f t="shared" si="4062"/>
        <v>55</v>
      </c>
      <c r="V2627" s="28">
        <f t="shared" si="4063"/>
        <v>234</v>
      </c>
    </row>
    <row r="2628" spans="1:22" x14ac:dyDescent="0.3">
      <c r="A2628" s="28">
        <f t="shared" si="4060"/>
        <v>55235</v>
      </c>
      <c r="B2628" s="7">
        <f t="shared" ref="B2628:B2637" si="4127">C2610-B2610</f>
        <v>-0.19999999999999929</v>
      </c>
      <c r="C2628" s="7">
        <f t="shared" ref="C2628:C2637" si="4128">H2610-G2610</f>
        <v>0</v>
      </c>
      <c r="D2628" s="7">
        <f>C2628-B2628</f>
        <v>0.19999999999999929</v>
      </c>
      <c r="E2628" s="11">
        <f>ABS(MAX(D2628:D2637))</f>
        <v>0.20000000000000284</v>
      </c>
      <c r="F2628" s="13"/>
      <c r="G2628" s="2">
        <f>IF(D2610="","",D2610/E2610)</f>
        <v>0.05</v>
      </c>
      <c r="H2628" s="13"/>
      <c r="J2628" s="28" t="str">
        <f t="shared" ref="J2628" si="4129">CONCATENATE(K2626,2)</f>
        <v>92</v>
      </c>
      <c r="K2628" s="22" t="e">
        <v>#VALUE!</v>
      </c>
      <c r="L2628" s="22" t="e">
        <v>#VALUE!</v>
      </c>
      <c r="M2628" s="22" t="e">
        <v>#VALUE!</v>
      </c>
      <c r="N2628" s="22" t="e">
        <v>#VALUE!</v>
      </c>
      <c r="O2628" s="22" t="e">
        <v>#VALUE!</v>
      </c>
      <c r="P2628" s="22" t="e">
        <v>#VALUE!</v>
      </c>
      <c r="Q2628" s="22" t="e">
        <v>#VALUE!</v>
      </c>
      <c r="R2628" s="22" t="e">
        <v>#VALUE!</v>
      </c>
      <c r="S2628" s="17"/>
      <c r="U2628" s="28">
        <f t="shared" si="4062"/>
        <v>55</v>
      </c>
      <c r="V2628" s="28">
        <f t="shared" si="4063"/>
        <v>235</v>
      </c>
    </row>
    <row r="2629" spans="1:22" x14ac:dyDescent="0.3">
      <c r="A2629" s="28">
        <f t="shared" si="4060"/>
        <v>55236</v>
      </c>
      <c r="B2629" s="7">
        <f t="shared" si="4127"/>
        <v>-0.19999999999999929</v>
      </c>
      <c r="C2629" s="7">
        <f t="shared" si="4128"/>
        <v>0</v>
      </c>
      <c r="D2629" s="7">
        <f t="shared" ref="D2629:D2637" si="4130">C2629-B2629</f>
        <v>0.19999999999999929</v>
      </c>
      <c r="E2629" s="12" t="s">
        <v>34</v>
      </c>
      <c r="G2629" s="2">
        <f t="shared" ref="G2629:G2637" si="4131">IF(D2611="","",D2611/E2611)</f>
        <v>0.05</v>
      </c>
      <c r="H2629" s="13"/>
      <c r="J2629" s="28" t="str">
        <f t="shared" ref="J2629" si="4132">CONCATENATE(K2626,3)</f>
        <v>93</v>
      </c>
      <c r="K2629" s="22" t="e">
        <v>#VALUE!</v>
      </c>
      <c r="L2629" s="22" t="e">
        <v>#VALUE!</v>
      </c>
      <c r="M2629" s="22" t="e">
        <v>#VALUE!</v>
      </c>
      <c r="N2629" s="22" t="e">
        <v>#VALUE!</v>
      </c>
      <c r="O2629" s="22" t="e">
        <v>#VALUE!</v>
      </c>
      <c r="P2629" s="22" t="e">
        <v>#VALUE!</v>
      </c>
      <c r="Q2629" s="22" t="e">
        <v>#VALUE!</v>
      </c>
      <c r="R2629" s="22" t="e">
        <v>#VALUE!</v>
      </c>
      <c r="S2629" s="17"/>
      <c r="U2629" s="28">
        <f t="shared" si="4062"/>
        <v>55</v>
      </c>
      <c r="V2629" s="28">
        <f t="shared" si="4063"/>
        <v>236</v>
      </c>
    </row>
    <row r="2630" spans="1:22" x14ac:dyDescent="0.3">
      <c r="A2630" s="28">
        <f t="shared" si="4060"/>
        <v>55237</v>
      </c>
      <c r="B2630" s="7">
        <f t="shared" si="4127"/>
        <v>-0.20000000000000284</v>
      </c>
      <c r="C2630" s="7">
        <f t="shared" si="4128"/>
        <v>0</v>
      </c>
      <c r="D2630" s="7">
        <f t="shared" si="4130"/>
        <v>0.20000000000000284</v>
      </c>
      <c r="E2630" s="10">
        <f>IF(D2596="","",MAX(E2631,E2632))</f>
        <v>0.20000000000000284</v>
      </c>
      <c r="G2630" s="2">
        <f t="shared" si="4131"/>
        <v>0.05</v>
      </c>
      <c r="H2630" s="13"/>
      <c r="J2630" s="17"/>
      <c r="K2630" s="17">
        <v>10</v>
      </c>
      <c r="L2630" s="17">
        <v>10</v>
      </c>
      <c r="M2630" s="17">
        <v>10</v>
      </c>
      <c r="N2630" s="17">
        <v>10</v>
      </c>
      <c r="O2630" s="17">
        <v>10</v>
      </c>
      <c r="P2630" s="17">
        <v>10</v>
      </c>
      <c r="Q2630" s="17">
        <v>10</v>
      </c>
      <c r="R2630" s="17">
        <v>10</v>
      </c>
      <c r="S2630" s="17">
        <v>10</v>
      </c>
      <c r="U2630" s="28">
        <f t="shared" si="4062"/>
        <v>55</v>
      </c>
      <c r="V2630" s="28">
        <f t="shared" si="4063"/>
        <v>237</v>
      </c>
    </row>
    <row r="2631" spans="1:22" x14ac:dyDescent="0.3">
      <c r="A2631" s="28">
        <f t="shared" si="4060"/>
        <v>55238</v>
      </c>
      <c r="B2631" s="7">
        <f t="shared" si="4127"/>
        <v>0</v>
      </c>
      <c r="C2631" s="7">
        <f t="shared" si="4128"/>
        <v>0</v>
      </c>
      <c r="D2631" s="7">
        <f t="shared" si="4130"/>
        <v>0</v>
      </c>
      <c r="E2631" s="11">
        <f>ABS(MIN(B2628:B2637))</f>
        <v>0.20000000000000284</v>
      </c>
      <c r="G2631" s="2" t="str">
        <f t="shared" si="4131"/>
        <v/>
      </c>
      <c r="H2631" s="13"/>
      <c r="J2631" s="28" t="str">
        <f t="shared" ref="J2631" si="4133">CONCATENATE(K2630,1)</f>
        <v>101</v>
      </c>
      <c r="K2631" s="22" t="e">
        <f t="array" ref="K2631:S2633">LINEST(B2610:B2619,C2610:C2619^{1,2,3,4,5,6,7,8},TRUE,TRUE)</f>
        <v>#VALUE!</v>
      </c>
      <c r="L2631" s="22" t="e">
        <v>#VALUE!</v>
      </c>
      <c r="M2631" s="22" t="e">
        <v>#VALUE!</v>
      </c>
      <c r="N2631" s="22" t="e">
        <v>#VALUE!</v>
      </c>
      <c r="O2631" s="22" t="e">
        <v>#VALUE!</v>
      </c>
      <c r="P2631" s="22" t="e">
        <v>#VALUE!</v>
      </c>
      <c r="Q2631" s="22" t="e">
        <v>#VALUE!</v>
      </c>
      <c r="R2631" s="22" t="e">
        <v>#VALUE!</v>
      </c>
      <c r="S2631" s="22" t="e">
        <v>#VALUE!</v>
      </c>
      <c r="U2631" s="28">
        <f t="shared" si="4062"/>
        <v>55</v>
      </c>
      <c r="V2631" s="28">
        <f t="shared" si="4063"/>
        <v>238</v>
      </c>
    </row>
    <row r="2632" spans="1:22" x14ac:dyDescent="0.3">
      <c r="A2632" s="28">
        <f t="shared" si="4060"/>
        <v>55239</v>
      </c>
      <c r="B2632" s="7">
        <f t="shared" si="4127"/>
        <v>0</v>
      </c>
      <c r="C2632" s="7">
        <f t="shared" si="4128"/>
        <v>0</v>
      </c>
      <c r="D2632" s="7">
        <f t="shared" si="4130"/>
        <v>0</v>
      </c>
      <c r="E2632" s="11">
        <f>ABS(MAX(B2628:B2637))</f>
        <v>0</v>
      </c>
      <c r="G2632" s="2" t="str">
        <f t="shared" si="4131"/>
        <v/>
      </c>
      <c r="H2632" s="13"/>
      <c r="J2632" s="28" t="str">
        <f t="shared" ref="J2632" si="4134">CONCATENATE(K2630,2)</f>
        <v>102</v>
      </c>
      <c r="K2632" s="22" t="e">
        <v>#VALUE!</v>
      </c>
      <c r="L2632" s="22" t="e">
        <v>#VALUE!</v>
      </c>
      <c r="M2632" s="22" t="e">
        <v>#VALUE!</v>
      </c>
      <c r="N2632" s="22" t="e">
        <v>#VALUE!</v>
      </c>
      <c r="O2632" s="22" t="e">
        <v>#VALUE!</v>
      </c>
      <c r="P2632" s="22" t="e">
        <v>#VALUE!</v>
      </c>
      <c r="Q2632" s="22" t="e">
        <v>#VALUE!</v>
      </c>
      <c r="R2632" s="22" t="e">
        <v>#VALUE!</v>
      </c>
      <c r="S2632" s="22" t="e">
        <v>#VALUE!</v>
      </c>
      <c r="U2632" s="28">
        <f t="shared" si="4062"/>
        <v>55</v>
      </c>
      <c r="V2632" s="28">
        <f t="shared" si="4063"/>
        <v>239</v>
      </c>
    </row>
    <row r="2633" spans="1:22" x14ac:dyDescent="0.3">
      <c r="A2633" s="28">
        <f t="shared" si="4060"/>
        <v>55240</v>
      </c>
      <c r="B2633" s="7">
        <f t="shared" si="4127"/>
        <v>0</v>
      </c>
      <c r="C2633" s="7">
        <f t="shared" si="4128"/>
        <v>0</v>
      </c>
      <c r="D2633" s="7">
        <f t="shared" si="4130"/>
        <v>0</v>
      </c>
      <c r="E2633" s="12" t="s">
        <v>231</v>
      </c>
      <c r="G2633" s="2" t="str">
        <f t="shared" si="4131"/>
        <v/>
      </c>
      <c r="H2633" s="13"/>
      <c r="J2633" s="28" t="str">
        <f t="shared" ref="J2633" si="4135">CONCATENATE(K2630,3)</f>
        <v>103</v>
      </c>
      <c r="K2633" s="22" t="e">
        <v>#VALUE!</v>
      </c>
      <c r="L2633" s="22" t="e">
        <v>#VALUE!</v>
      </c>
      <c r="M2633" s="22" t="e">
        <v>#VALUE!</v>
      </c>
      <c r="N2633" s="22" t="e">
        <v>#VALUE!</v>
      </c>
      <c r="O2633" s="22" t="e">
        <v>#VALUE!</v>
      </c>
      <c r="P2633" s="22" t="e">
        <v>#VALUE!</v>
      </c>
      <c r="Q2633" s="22" t="e">
        <v>#VALUE!</v>
      </c>
      <c r="R2633" s="22" t="e">
        <v>#VALUE!</v>
      </c>
      <c r="S2633" s="22" t="e">
        <v>#VALUE!</v>
      </c>
      <c r="U2633" s="28">
        <f t="shared" si="4062"/>
        <v>55</v>
      </c>
      <c r="V2633" s="28">
        <f t="shared" si="4063"/>
        <v>240</v>
      </c>
    </row>
    <row r="2634" spans="1:22" x14ac:dyDescent="0.3">
      <c r="A2634" s="28">
        <f t="shared" si="4060"/>
        <v>55241</v>
      </c>
      <c r="B2634" s="7">
        <f t="shared" si="4127"/>
        <v>0</v>
      </c>
      <c r="C2634" s="7">
        <f t="shared" si="4128"/>
        <v>0</v>
      </c>
      <c r="D2634" s="7">
        <f t="shared" si="4130"/>
        <v>0</v>
      </c>
      <c r="E2634" s="10">
        <f>IF(D2596="","",MAX(E2635,E2636))*2</f>
        <v>0.1</v>
      </c>
      <c r="G2634" s="2" t="str">
        <f t="shared" si="4131"/>
        <v/>
      </c>
      <c r="H2634" s="13"/>
      <c r="U2634" s="28">
        <f t="shared" si="4062"/>
        <v>55</v>
      </c>
      <c r="V2634" s="28">
        <f t="shared" si="4063"/>
        <v>241</v>
      </c>
    </row>
    <row r="2635" spans="1:22" x14ac:dyDescent="0.3">
      <c r="A2635" s="28">
        <f t="shared" si="4060"/>
        <v>55242</v>
      </c>
      <c r="B2635" s="7">
        <f t="shared" si="4127"/>
        <v>0</v>
      </c>
      <c r="C2635" s="7">
        <f t="shared" si="4128"/>
        <v>0</v>
      </c>
      <c r="D2635" s="7">
        <f t="shared" si="4130"/>
        <v>0</v>
      </c>
      <c r="E2635" s="11">
        <f>ABS(MIN(G2628:G2637))</f>
        <v>0.05</v>
      </c>
      <c r="G2635" s="2" t="str">
        <f t="shared" si="4131"/>
        <v/>
      </c>
      <c r="U2635" s="28">
        <f t="shared" si="4062"/>
        <v>55</v>
      </c>
      <c r="V2635" s="28">
        <f t="shared" si="4063"/>
        <v>242</v>
      </c>
    </row>
    <row r="2636" spans="1:22" x14ac:dyDescent="0.3">
      <c r="A2636" s="28">
        <f t="shared" si="4060"/>
        <v>55243</v>
      </c>
      <c r="B2636" s="7">
        <f t="shared" si="4127"/>
        <v>0</v>
      </c>
      <c r="C2636" s="7">
        <f t="shared" si="4128"/>
        <v>0</v>
      </c>
      <c r="D2636" s="7">
        <f t="shared" si="4130"/>
        <v>0</v>
      </c>
      <c r="E2636" s="11">
        <f>ABS(MAX(G2628:G2637))</f>
        <v>0.05</v>
      </c>
      <c r="G2636" s="2" t="str">
        <f t="shared" si="4131"/>
        <v/>
      </c>
      <c r="U2636" s="28">
        <f t="shared" si="4062"/>
        <v>55</v>
      </c>
      <c r="V2636" s="28">
        <f t="shared" si="4063"/>
        <v>243</v>
      </c>
    </row>
    <row r="2637" spans="1:22" x14ac:dyDescent="0.3">
      <c r="A2637" s="28">
        <f t="shared" si="4060"/>
        <v>55244</v>
      </c>
      <c r="B2637" s="7">
        <f t="shared" si="4127"/>
        <v>0</v>
      </c>
      <c r="C2637" s="7">
        <f t="shared" si="4128"/>
        <v>0</v>
      </c>
      <c r="D2637" s="7">
        <f t="shared" si="4130"/>
        <v>0</v>
      </c>
      <c r="F2637" s="13"/>
      <c r="G2637" s="2" t="str">
        <f t="shared" si="4131"/>
        <v/>
      </c>
      <c r="U2637" s="28">
        <f t="shared" si="4062"/>
        <v>55</v>
      </c>
      <c r="V2637" s="28">
        <f t="shared" si="4063"/>
        <v>244</v>
      </c>
    </row>
    <row r="2638" spans="1:22" x14ac:dyDescent="0.3">
      <c r="A2638" s="28">
        <f t="shared" si="4060"/>
        <v>55245</v>
      </c>
      <c r="F2638" s="13"/>
      <c r="U2638" s="28">
        <f t="shared" si="4062"/>
        <v>55</v>
      </c>
      <c r="V2638" s="28">
        <f t="shared" si="4063"/>
        <v>245</v>
      </c>
    </row>
    <row r="2639" spans="1:22" x14ac:dyDescent="0.3">
      <c r="A2639" s="28">
        <f t="shared" si="4060"/>
        <v>55246</v>
      </c>
      <c r="F2639" s="13"/>
      <c r="U2639" s="28">
        <f t="shared" si="4062"/>
        <v>55</v>
      </c>
      <c r="V2639" s="28">
        <f t="shared" si="4063"/>
        <v>246</v>
      </c>
    </row>
    <row r="2640" spans="1:22" x14ac:dyDescent="0.3">
      <c r="A2640" s="28">
        <f t="shared" si="4060"/>
        <v>55247</v>
      </c>
      <c r="F2640" s="13"/>
      <c r="U2640" s="28">
        <f t="shared" si="4062"/>
        <v>55</v>
      </c>
      <c r="V2640" s="28">
        <f t="shared" si="4063"/>
        <v>247</v>
      </c>
    </row>
    <row r="2641" spans="1:24" s="8" customFormat="1" x14ac:dyDescent="0.3"/>
    <row r="2642" spans="1:24" x14ac:dyDescent="0.3">
      <c r="A2642" s="28">
        <f t="shared" ref="A2642:A2688" si="4136">ROUND(CONCATENATE(U2642,V2642),0)</f>
        <v>56201</v>
      </c>
      <c r="B2642" s="63" t="s">
        <v>0</v>
      </c>
      <c r="C2642" s="63"/>
      <c r="D2642" s="71" t="s">
        <v>75</v>
      </c>
      <c r="E2642" s="71"/>
      <c r="F2642" s="71"/>
      <c r="G2642" s="71"/>
      <c r="H2642" s="71"/>
      <c r="U2642" s="28">
        <f t="shared" ref="U2642" si="4137">U2640+1</f>
        <v>56</v>
      </c>
      <c r="V2642" s="28">
        <v>201</v>
      </c>
    </row>
    <row r="2643" spans="1:24" x14ac:dyDescent="0.3">
      <c r="A2643" s="28">
        <f t="shared" si="4136"/>
        <v>56202</v>
      </c>
      <c r="B2643" s="72" t="s">
        <v>70</v>
      </c>
      <c r="C2643" s="73"/>
      <c r="D2643" s="30" t="s">
        <v>66</v>
      </c>
      <c r="E2643" s="66" t="s">
        <v>71</v>
      </c>
      <c r="F2643" s="66"/>
      <c r="G2643" s="74" t="s">
        <v>67</v>
      </c>
      <c r="H2643" s="74"/>
      <c r="U2643" s="28">
        <f t="shared" ref="U2643" si="4138">U2642</f>
        <v>56</v>
      </c>
      <c r="V2643" s="28">
        <f t="shared" ref="V2643" si="4139">V2642+1</f>
        <v>202</v>
      </c>
    </row>
    <row r="2644" spans="1:24" x14ac:dyDescent="0.3">
      <c r="A2644" s="28">
        <f t="shared" si="4136"/>
        <v>56203</v>
      </c>
      <c r="B2644" s="75" t="s">
        <v>6</v>
      </c>
      <c r="C2644" s="75"/>
      <c r="D2644" s="71" t="s">
        <v>145</v>
      </c>
      <c r="E2644" s="71"/>
      <c r="F2644" s="71"/>
      <c r="G2644" s="71"/>
      <c r="H2644" s="71"/>
      <c r="U2644" s="28">
        <f t="shared" si="4062"/>
        <v>56</v>
      </c>
      <c r="V2644" s="28">
        <f t="shared" si="4063"/>
        <v>203</v>
      </c>
    </row>
    <row r="2645" spans="1:24" x14ac:dyDescent="0.3">
      <c r="A2645" s="28">
        <f t="shared" si="4136"/>
        <v>56204</v>
      </c>
      <c r="B2645" s="63" t="s">
        <v>7</v>
      </c>
      <c r="C2645" s="63"/>
      <c r="D2645" s="71" t="s">
        <v>29</v>
      </c>
      <c r="E2645" s="71"/>
      <c r="F2645" s="71"/>
      <c r="G2645" s="71"/>
      <c r="H2645" s="71"/>
      <c r="J2645" s="17"/>
      <c r="K2645" s="17" t="s">
        <v>53</v>
      </c>
      <c r="L2645" s="17" t="s">
        <v>54</v>
      </c>
      <c r="M2645" s="17" t="s">
        <v>55</v>
      </c>
      <c r="N2645" s="17" t="s">
        <v>56</v>
      </c>
      <c r="O2645" s="17" t="s">
        <v>57</v>
      </c>
      <c r="P2645" s="17" t="s">
        <v>2</v>
      </c>
      <c r="Q2645" s="17" t="s">
        <v>3</v>
      </c>
      <c r="R2645" s="17" t="s">
        <v>4</v>
      </c>
      <c r="S2645" s="17" t="s">
        <v>5</v>
      </c>
      <c r="U2645" s="28">
        <f t="shared" si="4062"/>
        <v>56</v>
      </c>
      <c r="V2645" s="28">
        <f t="shared" si="4063"/>
        <v>204</v>
      </c>
      <c r="X2645" s="1" t="s">
        <v>48</v>
      </c>
    </row>
    <row r="2646" spans="1:24" x14ac:dyDescent="0.3">
      <c r="A2646" s="28">
        <f t="shared" si="4136"/>
        <v>56205</v>
      </c>
      <c r="B2646" s="63" t="s">
        <v>9</v>
      </c>
      <c r="C2646" s="63"/>
      <c r="D2646" s="71" t="s">
        <v>30</v>
      </c>
      <c r="E2646" s="71"/>
      <c r="F2646" s="71"/>
      <c r="G2646" s="71"/>
      <c r="H2646" s="71"/>
      <c r="J2646" s="17">
        <f t="shared" ref="J2646" si="4140">COUNTA(B2658:B2667)</f>
        <v>3</v>
      </c>
      <c r="K2646" s="17">
        <f t="shared" ref="K2646" si="4141">IF(L2646-1&lt;2,0,L2646-1)</f>
        <v>0</v>
      </c>
      <c r="L2646" s="17">
        <f t="shared" ref="L2646" si="4142">IF(M2646-1&lt;2,0,M2646-1)</f>
        <v>0</v>
      </c>
      <c r="M2646" s="17">
        <f t="shared" ref="M2646" si="4143">IF(N2646-1&lt;2,0,N2646-1)</f>
        <v>0</v>
      </c>
      <c r="N2646" s="17">
        <f t="shared" ref="N2646" si="4144">IF(O2646-1&lt;2,0,O2646-1)</f>
        <v>0</v>
      </c>
      <c r="O2646" s="17">
        <f t="shared" ref="O2646" si="4145">IF(P2646-1&lt;2,0,P2646-1)</f>
        <v>0</v>
      </c>
      <c r="P2646" s="17">
        <f t="shared" ref="P2646" si="4146">IF(Q2646-1&lt;2,0,Q2646-1)</f>
        <v>0</v>
      </c>
      <c r="Q2646" s="17">
        <f t="shared" ref="Q2646" si="4147">IF(R2646-1&lt;2,0,R2646-1)</f>
        <v>0</v>
      </c>
      <c r="R2646" s="17">
        <f t="shared" ref="R2646" si="4148">IF(S2646-1&lt;2,0,S2646-1)</f>
        <v>2</v>
      </c>
      <c r="S2646" s="17">
        <f t="shared" ref="S2646" si="4149">J2646</f>
        <v>3</v>
      </c>
      <c r="U2646" s="28">
        <f t="shared" si="4062"/>
        <v>56</v>
      </c>
      <c r="V2646" s="28">
        <f t="shared" si="4063"/>
        <v>205</v>
      </c>
      <c r="X2646" s="1" t="s">
        <v>49</v>
      </c>
    </row>
    <row r="2647" spans="1:24" x14ac:dyDescent="0.3">
      <c r="A2647" s="28">
        <f t="shared" si="4136"/>
        <v>56206</v>
      </c>
      <c r="B2647" s="63" t="s">
        <v>10</v>
      </c>
      <c r="C2647" s="63"/>
      <c r="D2647" s="71" t="s">
        <v>307</v>
      </c>
      <c r="E2647" s="71"/>
      <c r="F2647" s="71"/>
      <c r="G2647" s="71"/>
      <c r="H2647" s="71"/>
      <c r="J2647" s="28" t="str">
        <f t="shared" ref="J2647" si="4150">CONCATENATE(J2646,1)</f>
        <v>31</v>
      </c>
      <c r="K2647" s="29">
        <f t="shared" ref="K2647" si="4151">IF(K2646=0,0,VLOOKUP(J2647,J2651:S2681,K2646,FALSE))</f>
        <v>0</v>
      </c>
      <c r="L2647" s="29">
        <f t="shared" ref="L2647" si="4152">IF(L2646=0,0,VLOOKUP(J2647,J2651:S2681,L2646,FALSE))</f>
        <v>0</v>
      </c>
      <c r="M2647" s="29">
        <f t="shared" ref="M2647" si="4153">IF(M2646=0,0,VLOOKUP(J2647,J2651:S2681,M2646,FALSE))</f>
        <v>0</v>
      </c>
      <c r="N2647" s="29">
        <f t="shared" ref="N2647" si="4154">IF(N2646=0,0,VLOOKUP(J2647,J2651:S2681,N2646,FALSE))</f>
        <v>0</v>
      </c>
      <c r="O2647" s="29">
        <f t="shared" ref="O2647" si="4155">IF(O2646=0,0,VLOOKUP(J2647,J2651:S2681,O2646,FALSE))</f>
        <v>0</v>
      </c>
      <c r="P2647" s="29">
        <f t="shared" ref="P2647" si="4156">IF(P2646=0,0,VLOOKUP(J2647,J2651:S2681,P2646,FALSE))</f>
        <v>0</v>
      </c>
      <c r="Q2647" s="29">
        <f t="shared" ref="Q2647" si="4157">IF(Q2646=0,0,VLOOKUP(J2647,J2651:S2681,Q2646,FALSE))</f>
        <v>0</v>
      </c>
      <c r="R2647" s="29">
        <f t="shared" ref="R2647" si="4158">IF(R2646=0,0,VLOOKUP(J2647,J2651:S2681,R2646,FALSE))</f>
        <v>1.0000000000000002</v>
      </c>
      <c r="S2647" s="29">
        <f t="shared" ref="S2647" si="4159">IF(S2646=0,0,VLOOKUP(J2647,J2651:S2681,S2646,FALSE))</f>
        <v>-7.1054273576010019E-15</v>
      </c>
      <c r="U2647" s="28">
        <f t="shared" si="4062"/>
        <v>56</v>
      </c>
      <c r="V2647" s="28">
        <f t="shared" si="4063"/>
        <v>206</v>
      </c>
      <c r="X2647" s="1" t="s">
        <v>50</v>
      </c>
    </row>
    <row r="2648" spans="1:24" x14ac:dyDescent="0.3">
      <c r="A2648" s="28">
        <f t="shared" si="4136"/>
        <v>56207</v>
      </c>
      <c r="B2648" s="63" t="s">
        <v>11</v>
      </c>
      <c r="C2648" s="63"/>
      <c r="D2648" s="64">
        <v>45836</v>
      </c>
      <c r="E2648" s="64"/>
      <c r="F2648" s="64"/>
      <c r="G2648" s="64"/>
      <c r="H2648" s="64"/>
      <c r="J2648" s="28" t="str">
        <f t="shared" ref="J2648" si="4160">CONCATENATE(J2646,2)</f>
        <v>32</v>
      </c>
      <c r="K2648" s="22">
        <f t="shared" ref="K2648" si="4161">IF(K2646=0,0,VLOOKUP(J2648,J2651:S2681,K2646,FALSE))</f>
        <v>0</v>
      </c>
      <c r="L2648" s="22">
        <f t="shared" ref="L2648" si="4162">IF(L2646=0,0,VLOOKUP(J2648,J2651:S2681,L2646,FALSE))</f>
        <v>0</v>
      </c>
      <c r="M2648" s="22">
        <f t="shared" ref="M2648" si="4163">IF(M2646=0,0,VLOOKUP(J2648,J2651:S2681,M2646,FALSE))</f>
        <v>0</v>
      </c>
      <c r="N2648" s="22">
        <f t="shared" ref="N2648" si="4164">IF(N2646=0,0,VLOOKUP(J2648,J2651:S2681,N2646,FALSE))</f>
        <v>0</v>
      </c>
      <c r="O2648" s="22">
        <f t="shared" ref="O2648" si="4165">IF(O2646=0,0,VLOOKUP(J2648,J2651:S2681,O2646,FALSE))</f>
        <v>0</v>
      </c>
      <c r="P2648" s="22">
        <f t="shared" ref="P2648" si="4166">IF(P2646=0,0,VLOOKUP(J2648,J2651:S2681,P2646,FALSE))</f>
        <v>0</v>
      </c>
      <c r="Q2648" s="22">
        <f t="shared" ref="Q2648" si="4167">IF(Q2646=0,0,VLOOKUP(J2648,J2651:S2681,Q2646,FALSE))</f>
        <v>0</v>
      </c>
      <c r="R2648" s="22">
        <f t="shared" ref="R2648" si="4168">IF(R2646=0,0,VLOOKUP(J2648,J2651:S2681,R2646,FALSE))</f>
        <v>0</v>
      </c>
      <c r="S2648" s="22">
        <f t="shared" ref="S2648" si="4169">IF(S2646=0,0,VLOOKUP(J2648,J2651:S2681,S2646,FALSE))</f>
        <v>0</v>
      </c>
      <c r="U2648" s="28">
        <f t="shared" si="4062"/>
        <v>56</v>
      </c>
      <c r="V2648" s="28">
        <f t="shared" si="4063"/>
        <v>207</v>
      </c>
    </row>
    <row r="2649" spans="1:24" x14ac:dyDescent="0.3">
      <c r="A2649" s="28">
        <f t="shared" si="4136"/>
        <v>56208</v>
      </c>
      <c r="B2649" s="63" t="s">
        <v>12</v>
      </c>
      <c r="C2649" s="63"/>
      <c r="D2649" s="65">
        <v>46203</v>
      </c>
      <c r="E2649" s="65"/>
      <c r="F2649" s="65"/>
      <c r="G2649" s="65"/>
      <c r="H2649" s="65"/>
      <c r="J2649" s="28" t="str">
        <f t="shared" ref="J2649" si="4170">CONCATENATE(J2646,3)</f>
        <v>33</v>
      </c>
      <c r="K2649" s="22"/>
      <c r="L2649" s="22"/>
      <c r="M2649" s="22"/>
      <c r="N2649" s="22" t="s">
        <v>58</v>
      </c>
      <c r="O2649" s="29">
        <f t="shared" ref="O2649" si="4171">J2646-2</f>
        <v>1</v>
      </c>
      <c r="P2649" s="22" t="s">
        <v>59</v>
      </c>
      <c r="Q2649" s="29">
        <f t="shared" ref="Q2649" si="4172">VLOOKUP(J2649,J2651:S2681,3,FALSE)</f>
        <v>0</v>
      </c>
      <c r="R2649" s="22" t="s">
        <v>60</v>
      </c>
      <c r="S2649" s="22">
        <f t="shared" ref="S2649" si="4173">VLOOKUP(J2649,J2651:S2681,2,FALSE)</f>
        <v>1</v>
      </c>
      <c r="U2649" s="28">
        <f t="shared" si="4062"/>
        <v>56</v>
      </c>
      <c r="V2649" s="28">
        <f t="shared" si="4063"/>
        <v>208</v>
      </c>
    </row>
    <row r="2650" spans="1:24" x14ac:dyDescent="0.3">
      <c r="A2650" s="28">
        <f t="shared" si="4136"/>
        <v>56209</v>
      </c>
      <c r="B2650" s="63" t="s">
        <v>13</v>
      </c>
      <c r="C2650" s="63"/>
      <c r="D2650" s="15">
        <v>0.1</v>
      </c>
      <c r="E2650" s="66" t="s">
        <v>14</v>
      </c>
      <c r="F2650" s="66"/>
      <c r="G2650" s="66"/>
      <c r="H2650" s="6" t="s">
        <v>64</v>
      </c>
      <c r="J2650" s="17"/>
      <c r="K2650" s="17">
        <v>3</v>
      </c>
      <c r="L2650" s="17">
        <v>3</v>
      </c>
      <c r="M2650" s="17"/>
      <c r="N2650" s="17"/>
      <c r="O2650" s="17"/>
      <c r="P2650" s="17"/>
      <c r="Q2650" s="17"/>
      <c r="R2650" s="17"/>
      <c r="S2650" s="17"/>
      <c r="U2650" s="28">
        <f t="shared" si="4062"/>
        <v>56</v>
      </c>
      <c r="V2650" s="28">
        <f t="shared" si="4063"/>
        <v>209</v>
      </c>
    </row>
    <row r="2651" spans="1:24" x14ac:dyDescent="0.3">
      <c r="A2651" s="28">
        <f t="shared" si="4136"/>
        <v>56210</v>
      </c>
      <c r="B2651" s="63" t="s">
        <v>15</v>
      </c>
      <c r="C2651" s="63"/>
      <c r="D2651" s="2">
        <f t="shared" ref="D2651" si="4174">MIN(B2658:B2667)</f>
        <v>15</v>
      </c>
      <c r="E2651" s="3" t="s">
        <v>16</v>
      </c>
      <c r="F2651" s="2">
        <f t="shared" ref="F2651" si="4175">MAX(B2658:B2667)</f>
        <v>35</v>
      </c>
      <c r="G2651" s="4" t="str">
        <f t="shared" ref="G2651" si="4176">IF(H2650="","",H2650)</f>
        <v>°C</v>
      </c>
      <c r="H2651" s="14"/>
      <c r="J2651" s="28" t="str">
        <f t="shared" ref="J2651" si="4177">CONCATENATE(K2650,1)</f>
        <v>31</v>
      </c>
      <c r="K2651" s="22">
        <f t="array" ref="K2651:L2653">LINEST(B2658:B2660,C2658:C2660^{1},TRUE,TRUE)</f>
        <v>1.0000000000000002</v>
      </c>
      <c r="L2651" s="22">
        <v>-7.1054273576010019E-15</v>
      </c>
      <c r="M2651" s="17"/>
      <c r="N2651" s="17"/>
      <c r="O2651" s="17"/>
      <c r="P2651" s="17"/>
      <c r="Q2651" s="17"/>
      <c r="R2651" s="17"/>
      <c r="S2651" s="17"/>
      <c r="U2651" s="28">
        <f t="shared" si="4062"/>
        <v>56</v>
      </c>
      <c r="V2651" s="28">
        <f t="shared" si="4063"/>
        <v>210</v>
      </c>
    </row>
    <row r="2652" spans="1:24" x14ac:dyDescent="0.3">
      <c r="A2652" s="28">
        <f t="shared" si="4136"/>
        <v>56211</v>
      </c>
      <c r="J2652" s="28" t="str">
        <f t="shared" ref="J2652" si="4178">CONCATENATE(K2650,2)</f>
        <v>32</v>
      </c>
      <c r="K2652" s="22">
        <v>0</v>
      </c>
      <c r="L2652" s="22">
        <v>0</v>
      </c>
      <c r="M2652" s="17"/>
      <c r="N2652" s="17"/>
      <c r="O2652" s="17"/>
      <c r="P2652" s="17"/>
      <c r="Q2652" s="17"/>
      <c r="R2652" s="17"/>
      <c r="S2652" s="17"/>
      <c r="U2652" s="28">
        <f t="shared" si="4062"/>
        <v>56</v>
      </c>
      <c r="V2652" s="28">
        <f t="shared" si="4063"/>
        <v>211</v>
      </c>
    </row>
    <row r="2653" spans="1:24" x14ac:dyDescent="0.3">
      <c r="A2653" s="28">
        <f t="shared" si="4136"/>
        <v>56212</v>
      </c>
      <c r="B2653" s="67" t="s">
        <v>17</v>
      </c>
      <c r="C2653" s="67"/>
      <c r="D2653" s="67"/>
      <c r="E2653" s="67"/>
      <c r="F2653" s="67"/>
      <c r="G2653" s="68" t="s">
        <v>31</v>
      </c>
      <c r="H2653" s="69"/>
      <c r="J2653" s="28" t="str">
        <f t="shared" ref="J2653" si="4179">CONCATENATE(K2650,3)</f>
        <v>33</v>
      </c>
      <c r="K2653" s="22">
        <v>1</v>
      </c>
      <c r="L2653" s="22">
        <v>0</v>
      </c>
      <c r="M2653" s="17"/>
      <c r="N2653" s="17"/>
      <c r="O2653" s="17"/>
      <c r="P2653" s="17"/>
      <c r="Q2653" s="17"/>
      <c r="R2653" s="17"/>
      <c r="S2653" s="17"/>
      <c r="U2653" s="28">
        <f t="shared" si="4062"/>
        <v>56</v>
      </c>
      <c r="V2653" s="28">
        <f t="shared" si="4063"/>
        <v>212</v>
      </c>
    </row>
    <row r="2654" spans="1:24" x14ac:dyDescent="0.3">
      <c r="A2654" s="28">
        <f t="shared" si="4136"/>
        <v>56213</v>
      </c>
      <c r="B2654" s="66" t="s">
        <v>18</v>
      </c>
      <c r="C2654" s="66"/>
      <c r="D2654" s="66"/>
      <c r="E2654" s="66" t="str">
        <f t="shared" ref="E2654" si="4180">IF(D2647="","",D2647)</f>
        <v>E0397A/25</v>
      </c>
      <c r="F2654" s="66"/>
      <c r="G2654" s="4" t="s">
        <v>18</v>
      </c>
      <c r="H2654" s="32" t="s">
        <v>146</v>
      </c>
      <c r="J2654" s="17"/>
      <c r="K2654" s="17">
        <v>4</v>
      </c>
      <c r="L2654" s="17">
        <v>4</v>
      </c>
      <c r="M2654" s="17">
        <v>4</v>
      </c>
      <c r="N2654" s="17"/>
      <c r="O2654" s="17"/>
      <c r="P2654" s="17"/>
      <c r="Q2654" s="17"/>
      <c r="R2654" s="17"/>
      <c r="S2654" s="17"/>
      <c r="U2654" s="28">
        <f t="shared" si="4062"/>
        <v>56</v>
      </c>
      <c r="V2654" s="28">
        <f t="shared" si="4063"/>
        <v>213</v>
      </c>
    </row>
    <row r="2655" spans="1:24" ht="15" customHeight="1" x14ac:dyDescent="0.3">
      <c r="A2655" s="28">
        <f t="shared" si="4136"/>
        <v>56214</v>
      </c>
      <c r="B2655" s="5" t="s">
        <v>19</v>
      </c>
      <c r="C2655" s="5" t="s">
        <v>20</v>
      </c>
      <c r="D2655" s="5" t="s">
        <v>21</v>
      </c>
      <c r="E2655" s="5"/>
      <c r="F2655" s="70" t="s">
        <v>33</v>
      </c>
      <c r="G2655" s="5" t="s">
        <v>19</v>
      </c>
      <c r="H2655" s="5" t="s">
        <v>20</v>
      </c>
      <c r="J2655" s="28" t="str">
        <f t="shared" ref="J2655" si="4181">CONCATENATE(K2654,1)</f>
        <v>41</v>
      </c>
      <c r="K2655" s="22" t="e">
        <f t="array" ref="K2655:M2657">LINEST(B2658:B2661,C2658:C2661^{1,2},TRUE,TRUE)</f>
        <v>#VALUE!</v>
      </c>
      <c r="L2655" s="22" t="e">
        <v>#VALUE!</v>
      </c>
      <c r="M2655" s="22" t="e">
        <v>#VALUE!</v>
      </c>
      <c r="N2655" s="17"/>
      <c r="O2655" s="17"/>
      <c r="P2655" s="17"/>
      <c r="Q2655" s="17"/>
      <c r="R2655" s="17"/>
      <c r="S2655" s="17"/>
      <c r="U2655" s="28">
        <f t="shared" si="4062"/>
        <v>56</v>
      </c>
      <c r="V2655" s="28">
        <f t="shared" si="4063"/>
        <v>214</v>
      </c>
    </row>
    <row r="2656" spans="1:24" x14ac:dyDescent="0.3">
      <c r="A2656" s="28">
        <f t="shared" si="4136"/>
        <v>56215</v>
      </c>
      <c r="B2656" s="5" t="s">
        <v>22</v>
      </c>
      <c r="C2656" s="5" t="s">
        <v>23</v>
      </c>
      <c r="D2656" s="5" t="s">
        <v>24</v>
      </c>
      <c r="E2656" s="5" t="s">
        <v>32</v>
      </c>
      <c r="F2656" s="70"/>
      <c r="G2656" s="5" t="s">
        <v>22</v>
      </c>
      <c r="H2656" s="5" t="s">
        <v>23</v>
      </c>
      <c r="J2656" s="28" t="str">
        <f t="shared" ref="J2656" si="4182">CONCATENATE(K2654,2)</f>
        <v>42</v>
      </c>
      <c r="K2656" s="22" t="e">
        <v>#VALUE!</v>
      </c>
      <c r="L2656" s="22" t="e">
        <v>#VALUE!</v>
      </c>
      <c r="M2656" s="22" t="e">
        <v>#VALUE!</v>
      </c>
      <c r="N2656" s="17"/>
      <c r="O2656" s="17"/>
      <c r="P2656" s="17"/>
      <c r="Q2656" s="17"/>
      <c r="R2656" s="17"/>
      <c r="S2656" s="17"/>
      <c r="U2656" s="28">
        <f t="shared" si="4062"/>
        <v>56</v>
      </c>
      <c r="V2656" s="28">
        <f t="shared" si="4063"/>
        <v>215</v>
      </c>
    </row>
    <row r="2657" spans="1:22" x14ac:dyDescent="0.3">
      <c r="A2657" s="28">
        <f t="shared" si="4136"/>
        <v>56216</v>
      </c>
      <c r="B2657" s="6" t="str">
        <f t="shared" ref="B2657" si="4183">IF(H2650="","",H2650)</f>
        <v>°C</v>
      </c>
      <c r="C2657" s="6" t="str">
        <f t="shared" ref="C2657" si="4184">IF(H2650="","",H2650)</f>
        <v>°C</v>
      </c>
      <c r="D2657" s="6" t="str">
        <f t="shared" ref="D2657" si="4185">IF(H2650="","",H2650)</f>
        <v>°C</v>
      </c>
      <c r="E2657" s="6"/>
      <c r="F2657" s="6"/>
      <c r="G2657" s="6" t="str">
        <f t="shared" ref="G2657" si="4186">IF(H2650="","",H2650)</f>
        <v>°C</v>
      </c>
      <c r="H2657" s="6" t="str">
        <f t="shared" ref="H2657" si="4187">IF(H2650="","",H2650)</f>
        <v>°C</v>
      </c>
      <c r="J2657" s="28" t="str">
        <f t="shared" ref="J2657" si="4188">CONCATENATE(K2654,3)</f>
        <v>43</v>
      </c>
      <c r="K2657" s="22" t="e">
        <v>#VALUE!</v>
      </c>
      <c r="L2657" s="22" t="e">
        <v>#VALUE!</v>
      </c>
      <c r="M2657" s="22" t="e">
        <v>#VALUE!</v>
      </c>
      <c r="N2657" s="17"/>
      <c r="O2657" s="17"/>
      <c r="P2657" s="17"/>
      <c r="Q2657" s="17"/>
      <c r="R2657" s="17"/>
      <c r="S2657" s="17"/>
      <c r="U2657" s="28">
        <f t="shared" si="4062"/>
        <v>56</v>
      </c>
      <c r="V2657" s="28">
        <f t="shared" si="4063"/>
        <v>216</v>
      </c>
    </row>
    <row r="2658" spans="1:22" x14ac:dyDescent="0.3">
      <c r="A2658" s="28">
        <f t="shared" si="4136"/>
        <v>56217</v>
      </c>
      <c r="B2658" s="26">
        <v>15</v>
      </c>
      <c r="C2658" s="26">
        <v>15</v>
      </c>
      <c r="D2658" s="26">
        <v>0.1</v>
      </c>
      <c r="E2658" s="9">
        <v>2</v>
      </c>
      <c r="F2658" s="26">
        <v>1000000</v>
      </c>
      <c r="G2658" s="27">
        <v>15</v>
      </c>
      <c r="H2658" s="27">
        <v>14.9</v>
      </c>
      <c r="J2658" s="17"/>
      <c r="K2658" s="17">
        <v>5</v>
      </c>
      <c r="L2658" s="17">
        <v>5</v>
      </c>
      <c r="M2658" s="17">
        <v>5</v>
      </c>
      <c r="N2658" s="17">
        <v>5</v>
      </c>
      <c r="O2658" s="17"/>
      <c r="P2658" s="17"/>
      <c r="Q2658" s="17"/>
      <c r="R2658" s="17"/>
      <c r="S2658" s="17"/>
      <c r="U2658" s="28">
        <f t="shared" si="4062"/>
        <v>56</v>
      </c>
      <c r="V2658" s="28">
        <f t="shared" si="4063"/>
        <v>217</v>
      </c>
    </row>
    <row r="2659" spans="1:22" x14ac:dyDescent="0.3">
      <c r="A2659" s="28">
        <f t="shared" si="4136"/>
        <v>56218</v>
      </c>
      <c r="B2659" s="26">
        <v>25</v>
      </c>
      <c r="C2659" s="26">
        <v>25</v>
      </c>
      <c r="D2659" s="26">
        <v>0.1</v>
      </c>
      <c r="E2659" s="9">
        <v>2</v>
      </c>
      <c r="F2659" s="26">
        <v>1000000</v>
      </c>
      <c r="G2659" s="27">
        <v>25</v>
      </c>
      <c r="H2659" s="27">
        <v>24.9</v>
      </c>
      <c r="J2659" s="28" t="str">
        <f t="shared" ref="J2659" si="4189">CONCATENATE(K2658,1)</f>
        <v>51</v>
      </c>
      <c r="K2659" s="22" t="e">
        <f t="array" ref="K2659:N2661">LINEST(B2658:B2662,C2658:C2662^{1,2,3},TRUE,TRUE)</f>
        <v>#VALUE!</v>
      </c>
      <c r="L2659" s="22" t="e">
        <v>#VALUE!</v>
      </c>
      <c r="M2659" s="22" t="e">
        <v>#VALUE!</v>
      </c>
      <c r="N2659" s="22" t="e">
        <v>#VALUE!</v>
      </c>
      <c r="O2659" s="17"/>
      <c r="P2659" s="17"/>
      <c r="Q2659" s="17"/>
      <c r="R2659" s="17"/>
      <c r="S2659" s="17"/>
      <c r="U2659" s="28">
        <f t="shared" ref="U2659:U2722" si="4190">U2658</f>
        <v>56</v>
      </c>
      <c r="V2659" s="28">
        <f t="shared" ref="V2659:V2722" si="4191">V2658+1</f>
        <v>218</v>
      </c>
    </row>
    <row r="2660" spans="1:22" x14ac:dyDescent="0.3">
      <c r="A2660" s="28">
        <f t="shared" si="4136"/>
        <v>56219</v>
      </c>
      <c r="B2660" s="26">
        <v>35</v>
      </c>
      <c r="C2660" s="26">
        <v>35</v>
      </c>
      <c r="D2660" s="26">
        <v>0.1</v>
      </c>
      <c r="E2660" s="9">
        <v>2</v>
      </c>
      <c r="F2660" s="26">
        <v>1000000</v>
      </c>
      <c r="G2660" s="27">
        <v>35</v>
      </c>
      <c r="H2660" s="27">
        <v>34.9</v>
      </c>
      <c r="J2660" s="28" t="str">
        <f t="shared" ref="J2660" si="4192">CONCATENATE(K2658,2)</f>
        <v>52</v>
      </c>
      <c r="K2660" s="22" t="e">
        <v>#VALUE!</v>
      </c>
      <c r="L2660" s="22" t="e">
        <v>#VALUE!</v>
      </c>
      <c r="M2660" s="22" t="e">
        <v>#VALUE!</v>
      </c>
      <c r="N2660" s="22" t="e">
        <v>#VALUE!</v>
      </c>
      <c r="O2660" s="17"/>
      <c r="P2660" s="17"/>
      <c r="Q2660" s="17"/>
      <c r="R2660" s="17"/>
      <c r="S2660" s="17"/>
      <c r="U2660" s="28">
        <f t="shared" si="4190"/>
        <v>56</v>
      </c>
      <c r="V2660" s="28">
        <f t="shared" si="4191"/>
        <v>219</v>
      </c>
    </row>
    <row r="2661" spans="1:22" x14ac:dyDescent="0.3">
      <c r="A2661" s="28">
        <f t="shared" si="4136"/>
        <v>56220</v>
      </c>
      <c r="B2661" s="26"/>
      <c r="C2661" s="26"/>
      <c r="D2661" s="26"/>
      <c r="E2661" s="9"/>
      <c r="F2661" s="26"/>
      <c r="G2661" s="27"/>
      <c r="H2661" s="27"/>
      <c r="J2661" s="28" t="str">
        <f t="shared" ref="J2661" si="4193">CONCATENATE(K2658,3)</f>
        <v>53</v>
      </c>
      <c r="K2661" s="22" t="e">
        <v>#VALUE!</v>
      </c>
      <c r="L2661" s="22" t="e">
        <v>#VALUE!</v>
      </c>
      <c r="M2661" s="22" t="e">
        <v>#VALUE!</v>
      </c>
      <c r="N2661" s="22" t="e">
        <v>#VALUE!</v>
      </c>
      <c r="O2661" s="17"/>
      <c r="P2661" s="17"/>
      <c r="Q2661" s="17"/>
      <c r="R2661" s="17"/>
      <c r="S2661" s="17"/>
      <c r="U2661" s="28">
        <f t="shared" si="4190"/>
        <v>56</v>
      </c>
      <c r="V2661" s="28">
        <f t="shared" si="4191"/>
        <v>220</v>
      </c>
    </row>
    <row r="2662" spans="1:22" x14ac:dyDescent="0.3">
      <c r="A2662" s="28">
        <f t="shared" si="4136"/>
        <v>56221</v>
      </c>
      <c r="B2662" s="26"/>
      <c r="C2662" s="26"/>
      <c r="D2662" s="26"/>
      <c r="E2662" s="9"/>
      <c r="F2662" s="26"/>
      <c r="G2662" s="27"/>
      <c r="H2662" s="27"/>
      <c r="J2662" s="17"/>
      <c r="K2662" s="17">
        <v>6</v>
      </c>
      <c r="L2662" s="17">
        <v>6</v>
      </c>
      <c r="M2662" s="17">
        <v>6</v>
      </c>
      <c r="N2662" s="17">
        <v>6</v>
      </c>
      <c r="O2662" s="17">
        <v>6</v>
      </c>
      <c r="P2662" s="17"/>
      <c r="Q2662" s="17"/>
      <c r="R2662" s="17"/>
      <c r="S2662" s="17"/>
      <c r="U2662" s="28">
        <f t="shared" si="4190"/>
        <v>56</v>
      </c>
      <c r="V2662" s="28">
        <f t="shared" si="4191"/>
        <v>221</v>
      </c>
    </row>
    <row r="2663" spans="1:22" x14ac:dyDescent="0.3">
      <c r="A2663" s="28">
        <f t="shared" si="4136"/>
        <v>56222</v>
      </c>
      <c r="B2663" s="26"/>
      <c r="C2663" s="26"/>
      <c r="D2663" s="26"/>
      <c r="E2663" s="9"/>
      <c r="F2663" s="26"/>
      <c r="G2663" s="27"/>
      <c r="H2663" s="27"/>
      <c r="J2663" s="28" t="str">
        <f t="shared" ref="J2663" si="4194">CONCATENATE(K2662,1)</f>
        <v>61</v>
      </c>
      <c r="K2663" s="22" t="e">
        <f t="array" ref="K2663:O2665">LINEST(B2658:B2663,C2658:C2663^{1,2,3,4},TRUE,TRUE)</f>
        <v>#VALUE!</v>
      </c>
      <c r="L2663" s="22" t="e">
        <v>#VALUE!</v>
      </c>
      <c r="M2663" s="22" t="e">
        <v>#VALUE!</v>
      </c>
      <c r="N2663" s="22" t="e">
        <v>#VALUE!</v>
      </c>
      <c r="O2663" s="22" t="e">
        <v>#VALUE!</v>
      </c>
      <c r="P2663" s="17"/>
      <c r="Q2663" s="17"/>
      <c r="R2663" s="17"/>
      <c r="S2663" s="17"/>
      <c r="U2663" s="28">
        <f t="shared" si="4190"/>
        <v>56</v>
      </c>
      <c r="V2663" s="28">
        <f t="shared" si="4191"/>
        <v>222</v>
      </c>
    </row>
    <row r="2664" spans="1:22" x14ac:dyDescent="0.3">
      <c r="A2664" s="28">
        <f t="shared" si="4136"/>
        <v>56223</v>
      </c>
      <c r="B2664" s="26"/>
      <c r="C2664" s="26"/>
      <c r="D2664" s="26"/>
      <c r="E2664" s="9"/>
      <c r="F2664" s="26"/>
      <c r="G2664" s="27"/>
      <c r="H2664" s="27"/>
      <c r="J2664" s="28" t="str">
        <f t="shared" ref="J2664" si="4195">CONCATENATE(K2662,2)</f>
        <v>62</v>
      </c>
      <c r="K2664" s="22" t="e">
        <v>#VALUE!</v>
      </c>
      <c r="L2664" s="22" t="e">
        <v>#VALUE!</v>
      </c>
      <c r="M2664" s="22" t="e">
        <v>#VALUE!</v>
      </c>
      <c r="N2664" s="22" t="e">
        <v>#VALUE!</v>
      </c>
      <c r="O2664" s="22" t="e">
        <v>#VALUE!</v>
      </c>
      <c r="P2664" s="17"/>
      <c r="Q2664" s="17"/>
      <c r="R2664" s="17"/>
      <c r="S2664" s="17"/>
      <c r="U2664" s="28">
        <f t="shared" si="4190"/>
        <v>56</v>
      </c>
      <c r="V2664" s="28">
        <f t="shared" si="4191"/>
        <v>223</v>
      </c>
    </row>
    <row r="2665" spans="1:22" x14ac:dyDescent="0.3">
      <c r="A2665" s="28">
        <f t="shared" si="4136"/>
        <v>56224</v>
      </c>
      <c r="B2665" s="26"/>
      <c r="C2665" s="26"/>
      <c r="D2665" s="26"/>
      <c r="E2665" s="9"/>
      <c r="F2665" s="26"/>
      <c r="G2665" s="27"/>
      <c r="H2665" s="27"/>
      <c r="J2665" s="28" t="str">
        <f t="shared" ref="J2665" si="4196">CONCATENATE(K2662,3)</f>
        <v>63</v>
      </c>
      <c r="K2665" s="22" t="e">
        <v>#VALUE!</v>
      </c>
      <c r="L2665" s="22" t="e">
        <v>#VALUE!</v>
      </c>
      <c r="M2665" s="22" t="e">
        <v>#VALUE!</v>
      </c>
      <c r="N2665" s="22" t="e">
        <v>#VALUE!</v>
      </c>
      <c r="O2665" s="22" t="e">
        <v>#VALUE!</v>
      </c>
      <c r="P2665" s="17"/>
      <c r="Q2665" s="17"/>
      <c r="R2665" s="17"/>
      <c r="S2665" s="17"/>
      <c r="U2665" s="28">
        <f t="shared" si="4190"/>
        <v>56</v>
      </c>
      <c r="V2665" s="28">
        <f t="shared" si="4191"/>
        <v>224</v>
      </c>
    </row>
    <row r="2666" spans="1:22" x14ac:dyDescent="0.3">
      <c r="A2666" s="28">
        <f t="shared" si="4136"/>
        <v>56225</v>
      </c>
      <c r="B2666" s="26"/>
      <c r="C2666" s="26"/>
      <c r="D2666" s="26"/>
      <c r="E2666" s="9"/>
      <c r="F2666" s="26"/>
      <c r="G2666" s="27"/>
      <c r="H2666" s="27"/>
      <c r="J2666" s="17"/>
      <c r="K2666" s="17">
        <v>7</v>
      </c>
      <c r="L2666" s="17">
        <v>7</v>
      </c>
      <c r="M2666" s="17">
        <v>7</v>
      </c>
      <c r="N2666" s="17">
        <v>7</v>
      </c>
      <c r="O2666" s="17">
        <v>7</v>
      </c>
      <c r="P2666" s="17">
        <v>7</v>
      </c>
      <c r="Q2666" s="17"/>
      <c r="R2666" s="17"/>
      <c r="S2666" s="17"/>
      <c r="U2666" s="28">
        <f t="shared" si="4190"/>
        <v>56</v>
      </c>
      <c r="V2666" s="28">
        <f t="shared" si="4191"/>
        <v>225</v>
      </c>
    </row>
    <row r="2667" spans="1:22" x14ac:dyDescent="0.3">
      <c r="A2667" s="28">
        <f t="shared" si="4136"/>
        <v>56226</v>
      </c>
      <c r="B2667" s="26"/>
      <c r="C2667" s="26"/>
      <c r="D2667" s="26"/>
      <c r="E2667" s="9"/>
      <c r="F2667" s="26"/>
      <c r="G2667" s="27"/>
      <c r="H2667" s="27"/>
      <c r="J2667" s="28" t="str">
        <f t="shared" ref="J2667" si="4197">CONCATENATE(K2666,1)</f>
        <v>71</v>
      </c>
      <c r="K2667" s="22" t="e">
        <f t="array" ref="K2667:P2669">LINEST(B2658:B2664,C2658:C2664^{1,2,3,4,5},TRUE,TRUE)</f>
        <v>#VALUE!</v>
      </c>
      <c r="L2667" s="22" t="e">
        <v>#VALUE!</v>
      </c>
      <c r="M2667" s="22" t="e">
        <v>#VALUE!</v>
      </c>
      <c r="N2667" s="22" t="e">
        <v>#VALUE!</v>
      </c>
      <c r="O2667" s="22" t="e">
        <v>#VALUE!</v>
      </c>
      <c r="P2667" s="22" t="e">
        <v>#VALUE!</v>
      </c>
      <c r="Q2667" s="17"/>
      <c r="R2667" s="17"/>
      <c r="S2667" s="17"/>
      <c r="U2667" s="28">
        <f t="shared" si="4190"/>
        <v>56</v>
      </c>
      <c r="V2667" s="28">
        <f t="shared" si="4191"/>
        <v>226</v>
      </c>
    </row>
    <row r="2668" spans="1:22" x14ac:dyDescent="0.3">
      <c r="A2668" s="28">
        <f t="shared" si="4136"/>
        <v>56227</v>
      </c>
      <c r="B2668" s="2">
        <f t="shared" ref="B2668" si="4198">COUNT(B2658:B2667)-2</f>
        <v>1</v>
      </c>
      <c r="J2668" s="28" t="str">
        <f t="shared" ref="J2668" si="4199">CONCATENATE(K2666,2)</f>
        <v>72</v>
      </c>
      <c r="K2668" s="22" t="e">
        <v>#VALUE!</v>
      </c>
      <c r="L2668" s="22" t="e">
        <v>#VALUE!</v>
      </c>
      <c r="M2668" s="22" t="e">
        <v>#VALUE!</v>
      </c>
      <c r="N2668" s="22" t="e">
        <v>#VALUE!</v>
      </c>
      <c r="O2668" s="22" t="e">
        <v>#VALUE!</v>
      </c>
      <c r="P2668" s="22" t="e">
        <v>#VALUE!</v>
      </c>
      <c r="Q2668" s="17"/>
      <c r="R2668" s="17"/>
      <c r="S2668" s="17"/>
      <c r="U2668" s="28">
        <f t="shared" si="4190"/>
        <v>56</v>
      </c>
      <c r="V2668" s="28">
        <f t="shared" si="4191"/>
        <v>227</v>
      </c>
    </row>
    <row r="2669" spans="1:22" x14ac:dyDescent="0.3">
      <c r="A2669" s="28">
        <f t="shared" si="4136"/>
        <v>56228</v>
      </c>
      <c r="J2669" s="28" t="str">
        <f t="shared" ref="J2669" si="4200">CONCATENATE(K2666,3)</f>
        <v>73</v>
      </c>
      <c r="K2669" s="22" t="e">
        <v>#VALUE!</v>
      </c>
      <c r="L2669" s="22" t="e">
        <v>#VALUE!</v>
      </c>
      <c r="M2669" s="22" t="e">
        <v>#VALUE!</v>
      </c>
      <c r="N2669" s="22" t="e">
        <v>#VALUE!</v>
      </c>
      <c r="O2669" s="22" t="e">
        <v>#VALUE!</v>
      </c>
      <c r="P2669" s="22" t="e">
        <v>#VALUE!</v>
      </c>
      <c r="Q2669" s="17"/>
      <c r="R2669" s="17"/>
      <c r="S2669" s="17"/>
      <c r="U2669" s="28">
        <f t="shared" si="4190"/>
        <v>56</v>
      </c>
      <c r="V2669" s="28">
        <f t="shared" si="4191"/>
        <v>228</v>
      </c>
    </row>
    <row r="2670" spans="1:22" x14ac:dyDescent="0.3">
      <c r="A2670" s="28">
        <f t="shared" si="4136"/>
        <v>56229</v>
      </c>
      <c r="B2670" s="66" t="s">
        <v>25</v>
      </c>
      <c r="C2670" s="66"/>
      <c r="D2670" s="66"/>
      <c r="E2670" s="66"/>
      <c r="F2670" s="66"/>
      <c r="G2670" s="66"/>
      <c r="H2670" s="66"/>
      <c r="J2670" s="17"/>
      <c r="K2670" s="17">
        <v>8</v>
      </c>
      <c r="L2670" s="17">
        <v>8</v>
      </c>
      <c r="M2670" s="17">
        <v>8</v>
      </c>
      <c r="N2670" s="17">
        <v>8</v>
      </c>
      <c r="O2670" s="17">
        <v>8</v>
      </c>
      <c r="P2670" s="17">
        <v>8</v>
      </c>
      <c r="Q2670" s="17">
        <v>8</v>
      </c>
      <c r="R2670" s="17"/>
      <c r="S2670" s="17"/>
      <c r="U2670" s="28">
        <f t="shared" si="4190"/>
        <v>56</v>
      </c>
      <c r="V2670" s="28">
        <f t="shared" si="4191"/>
        <v>229</v>
      </c>
    </row>
    <row r="2671" spans="1:22" x14ac:dyDescent="0.3">
      <c r="A2671" s="28">
        <f t="shared" si="4136"/>
        <v>56230</v>
      </c>
      <c r="B2671" s="71"/>
      <c r="C2671" s="71"/>
      <c r="D2671" s="71"/>
      <c r="E2671" s="71"/>
      <c r="F2671" s="71"/>
      <c r="G2671" s="71"/>
      <c r="H2671" s="71"/>
      <c r="J2671" s="28" t="str">
        <f t="shared" ref="J2671" si="4201">CONCATENATE(K2670,1)</f>
        <v>81</v>
      </c>
      <c r="K2671" s="22" t="e">
        <f t="array" ref="K2671:Q2673">LINEST(B2658:B2665,C2658:C2665^{1,2,3,4,5,6},TRUE,TRUE)</f>
        <v>#VALUE!</v>
      </c>
      <c r="L2671" s="22" t="e">
        <v>#VALUE!</v>
      </c>
      <c r="M2671" s="22" t="e">
        <v>#VALUE!</v>
      </c>
      <c r="N2671" s="22" t="e">
        <v>#VALUE!</v>
      </c>
      <c r="O2671" s="22" t="e">
        <v>#VALUE!</v>
      </c>
      <c r="P2671" s="22" t="e">
        <v>#VALUE!</v>
      </c>
      <c r="Q2671" s="22" t="e">
        <v>#VALUE!</v>
      </c>
      <c r="R2671" s="17"/>
      <c r="S2671" s="17"/>
      <c r="U2671" s="28">
        <f t="shared" si="4190"/>
        <v>56</v>
      </c>
      <c r="V2671" s="28">
        <f t="shared" si="4191"/>
        <v>230</v>
      </c>
    </row>
    <row r="2672" spans="1:22" x14ac:dyDescent="0.3">
      <c r="A2672" s="28">
        <f t="shared" si="4136"/>
        <v>56231</v>
      </c>
      <c r="B2672" s="71"/>
      <c r="C2672" s="71"/>
      <c r="D2672" s="71"/>
      <c r="E2672" s="71"/>
      <c r="F2672" s="71"/>
      <c r="G2672" s="71"/>
      <c r="H2672" s="71"/>
      <c r="J2672" s="28" t="str">
        <f t="shared" ref="J2672" si="4202">CONCATENATE(K2670,2)</f>
        <v>82</v>
      </c>
      <c r="K2672" s="22" t="e">
        <v>#VALUE!</v>
      </c>
      <c r="L2672" s="22" t="e">
        <v>#VALUE!</v>
      </c>
      <c r="M2672" s="22" t="e">
        <v>#VALUE!</v>
      </c>
      <c r="N2672" s="22" t="e">
        <v>#VALUE!</v>
      </c>
      <c r="O2672" s="22" t="e">
        <v>#VALUE!</v>
      </c>
      <c r="P2672" s="22" t="e">
        <v>#VALUE!</v>
      </c>
      <c r="Q2672" s="22" t="e">
        <v>#VALUE!</v>
      </c>
      <c r="R2672" s="17"/>
      <c r="S2672" s="17"/>
      <c r="U2672" s="28">
        <f t="shared" si="4190"/>
        <v>56</v>
      </c>
      <c r="V2672" s="28">
        <f t="shared" si="4191"/>
        <v>231</v>
      </c>
    </row>
    <row r="2673" spans="1:22" x14ac:dyDescent="0.3">
      <c r="A2673" s="28">
        <f t="shared" si="4136"/>
        <v>56232</v>
      </c>
      <c r="J2673" s="28" t="str">
        <f t="shared" ref="J2673" si="4203">CONCATENATE(K2670,3)</f>
        <v>83</v>
      </c>
      <c r="K2673" s="22" t="e">
        <v>#VALUE!</v>
      </c>
      <c r="L2673" s="22" t="e">
        <v>#VALUE!</v>
      </c>
      <c r="M2673" s="22" t="e">
        <v>#VALUE!</v>
      </c>
      <c r="N2673" s="22" t="e">
        <v>#VALUE!</v>
      </c>
      <c r="O2673" s="22" t="e">
        <v>#VALUE!</v>
      </c>
      <c r="P2673" s="22" t="e">
        <v>#VALUE!</v>
      </c>
      <c r="Q2673" s="22" t="e">
        <v>#VALUE!</v>
      </c>
      <c r="R2673" s="17"/>
      <c r="S2673" s="17"/>
      <c r="U2673" s="28">
        <f t="shared" si="4190"/>
        <v>56</v>
      </c>
      <c r="V2673" s="28">
        <f t="shared" si="4191"/>
        <v>232</v>
      </c>
    </row>
    <row r="2674" spans="1:22" ht="15" customHeight="1" x14ac:dyDescent="0.3">
      <c r="A2674" s="28">
        <f t="shared" si="4136"/>
        <v>56233</v>
      </c>
      <c r="B2674" s="66" t="s">
        <v>52</v>
      </c>
      <c r="C2674" s="66"/>
      <c r="D2674" s="66"/>
      <c r="E2674" s="10">
        <f>IF(D2644="","",MAX(E2675,E2676))</f>
        <v>0.10000000000000142</v>
      </c>
      <c r="J2674" s="17"/>
      <c r="K2674" s="17">
        <v>9</v>
      </c>
      <c r="L2674" s="17">
        <v>9</v>
      </c>
      <c r="M2674" s="17">
        <v>9</v>
      </c>
      <c r="N2674" s="17">
        <v>9</v>
      </c>
      <c r="O2674" s="17">
        <v>9</v>
      </c>
      <c r="P2674" s="17">
        <v>9</v>
      </c>
      <c r="Q2674" s="17">
        <v>9</v>
      </c>
      <c r="R2674" s="17">
        <v>9</v>
      </c>
      <c r="S2674" s="17"/>
      <c r="U2674" s="28">
        <f t="shared" si="4190"/>
        <v>56</v>
      </c>
      <c r="V2674" s="28">
        <f t="shared" si="4191"/>
        <v>233</v>
      </c>
    </row>
    <row r="2675" spans="1:22" x14ac:dyDescent="0.3">
      <c r="A2675" s="28">
        <f t="shared" si="4136"/>
        <v>56234</v>
      </c>
      <c r="B2675" s="2" t="s">
        <v>26</v>
      </c>
      <c r="C2675" s="2" t="s">
        <v>27</v>
      </c>
      <c r="D2675" s="2" t="s">
        <v>28</v>
      </c>
      <c r="E2675" s="11">
        <f>ABS(MIN(D2676:D2685))</f>
        <v>0.10000000000000142</v>
      </c>
      <c r="G2675" s="2" t="s">
        <v>230</v>
      </c>
      <c r="J2675" s="28" t="str">
        <f t="shared" ref="J2675" si="4204">CONCATENATE(K2674,1)</f>
        <v>91</v>
      </c>
      <c r="K2675" s="22" t="e">
        <f t="array" ref="K2675:R2677">LINEST(B2658:B2666,C2658:C2666^{1,2,3,4,5,6,7},TRUE,TRUE)</f>
        <v>#VALUE!</v>
      </c>
      <c r="L2675" s="22" t="e">
        <v>#VALUE!</v>
      </c>
      <c r="M2675" s="22" t="e">
        <v>#VALUE!</v>
      </c>
      <c r="N2675" s="22" t="e">
        <v>#VALUE!</v>
      </c>
      <c r="O2675" s="22" t="e">
        <v>#VALUE!</v>
      </c>
      <c r="P2675" s="22" t="e">
        <v>#VALUE!</v>
      </c>
      <c r="Q2675" s="22" t="e">
        <v>#VALUE!</v>
      </c>
      <c r="R2675" s="22" t="e">
        <v>#VALUE!</v>
      </c>
      <c r="S2675" s="17"/>
      <c r="U2675" s="28">
        <f t="shared" si="4190"/>
        <v>56</v>
      </c>
      <c r="V2675" s="28">
        <f t="shared" si="4191"/>
        <v>234</v>
      </c>
    </row>
    <row r="2676" spans="1:22" x14ac:dyDescent="0.3">
      <c r="A2676" s="28">
        <f t="shared" si="4136"/>
        <v>56235</v>
      </c>
      <c r="B2676" s="7">
        <f t="shared" ref="B2676:B2685" si="4205">C2658-B2658</f>
        <v>0</v>
      </c>
      <c r="C2676" s="7">
        <f t="shared" ref="C2676:C2685" si="4206">H2658-G2658</f>
        <v>-9.9999999999999645E-2</v>
      </c>
      <c r="D2676" s="7">
        <f>C2676-B2676</f>
        <v>-9.9999999999999645E-2</v>
      </c>
      <c r="E2676" s="11">
        <f>ABS(MAX(D2676:D2685))</f>
        <v>0</v>
      </c>
      <c r="F2676" s="13"/>
      <c r="G2676" s="2">
        <f>IF(D2658="","",D2658/E2658)</f>
        <v>0.05</v>
      </c>
      <c r="H2676" s="13"/>
      <c r="J2676" s="28" t="str">
        <f t="shared" ref="J2676" si="4207">CONCATENATE(K2674,2)</f>
        <v>92</v>
      </c>
      <c r="K2676" s="22" t="e">
        <v>#VALUE!</v>
      </c>
      <c r="L2676" s="22" t="e">
        <v>#VALUE!</v>
      </c>
      <c r="M2676" s="22" t="e">
        <v>#VALUE!</v>
      </c>
      <c r="N2676" s="22" t="e">
        <v>#VALUE!</v>
      </c>
      <c r="O2676" s="22" t="e">
        <v>#VALUE!</v>
      </c>
      <c r="P2676" s="22" t="e">
        <v>#VALUE!</v>
      </c>
      <c r="Q2676" s="22" t="e">
        <v>#VALUE!</v>
      </c>
      <c r="R2676" s="22" t="e">
        <v>#VALUE!</v>
      </c>
      <c r="S2676" s="17"/>
      <c r="U2676" s="28">
        <f t="shared" si="4190"/>
        <v>56</v>
      </c>
      <c r="V2676" s="28">
        <f t="shared" si="4191"/>
        <v>235</v>
      </c>
    </row>
    <row r="2677" spans="1:22" x14ac:dyDescent="0.3">
      <c r="A2677" s="28">
        <f t="shared" si="4136"/>
        <v>56236</v>
      </c>
      <c r="B2677" s="7">
        <f t="shared" si="4205"/>
        <v>0</v>
      </c>
      <c r="C2677" s="7">
        <f t="shared" si="4206"/>
        <v>-0.10000000000000142</v>
      </c>
      <c r="D2677" s="7">
        <f t="shared" ref="D2677:D2685" si="4208">C2677-B2677</f>
        <v>-0.10000000000000142</v>
      </c>
      <c r="E2677" s="12" t="s">
        <v>34</v>
      </c>
      <c r="G2677" s="2">
        <f t="shared" ref="G2677:G2685" si="4209">IF(D2659="","",D2659/E2659)</f>
        <v>0.05</v>
      </c>
      <c r="H2677" s="13"/>
      <c r="J2677" s="28" t="str">
        <f t="shared" ref="J2677" si="4210">CONCATENATE(K2674,3)</f>
        <v>93</v>
      </c>
      <c r="K2677" s="22" t="e">
        <v>#VALUE!</v>
      </c>
      <c r="L2677" s="22" t="e">
        <v>#VALUE!</v>
      </c>
      <c r="M2677" s="22" t="e">
        <v>#VALUE!</v>
      </c>
      <c r="N2677" s="22" t="e">
        <v>#VALUE!</v>
      </c>
      <c r="O2677" s="22" t="e">
        <v>#VALUE!</v>
      </c>
      <c r="P2677" s="22" t="e">
        <v>#VALUE!</v>
      </c>
      <c r="Q2677" s="22" t="e">
        <v>#VALUE!</v>
      </c>
      <c r="R2677" s="22" t="e">
        <v>#VALUE!</v>
      </c>
      <c r="S2677" s="17"/>
      <c r="U2677" s="28">
        <f t="shared" si="4190"/>
        <v>56</v>
      </c>
      <c r="V2677" s="28">
        <f t="shared" si="4191"/>
        <v>236</v>
      </c>
    </row>
    <row r="2678" spans="1:22" x14ac:dyDescent="0.3">
      <c r="A2678" s="28">
        <f t="shared" si="4136"/>
        <v>56237</v>
      </c>
      <c r="B2678" s="7">
        <f t="shared" si="4205"/>
        <v>0</v>
      </c>
      <c r="C2678" s="7">
        <f t="shared" si="4206"/>
        <v>-0.10000000000000142</v>
      </c>
      <c r="D2678" s="7">
        <f t="shared" si="4208"/>
        <v>-0.10000000000000142</v>
      </c>
      <c r="E2678" s="10">
        <f>IF(D2644="","",MAX(E2679,E2680))</f>
        <v>0</v>
      </c>
      <c r="G2678" s="2">
        <f t="shared" si="4209"/>
        <v>0.05</v>
      </c>
      <c r="H2678" s="13"/>
      <c r="J2678" s="17"/>
      <c r="K2678" s="17">
        <v>10</v>
      </c>
      <c r="L2678" s="17">
        <v>10</v>
      </c>
      <c r="M2678" s="17">
        <v>10</v>
      </c>
      <c r="N2678" s="17">
        <v>10</v>
      </c>
      <c r="O2678" s="17">
        <v>10</v>
      </c>
      <c r="P2678" s="17">
        <v>10</v>
      </c>
      <c r="Q2678" s="17">
        <v>10</v>
      </c>
      <c r="R2678" s="17">
        <v>10</v>
      </c>
      <c r="S2678" s="17">
        <v>10</v>
      </c>
      <c r="U2678" s="28">
        <f t="shared" si="4190"/>
        <v>56</v>
      </c>
      <c r="V2678" s="28">
        <f t="shared" si="4191"/>
        <v>237</v>
      </c>
    </row>
    <row r="2679" spans="1:22" x14ac:dyDescent="0.3">
      <c r="A2679" s="28">
        <f t="shared" si="4136"/>
        <v>56238</v>
      </c>
      <c r="B2679" s="7">
        <f t="shared" si="4205"/>
        <v>0</v>
      </c>
      <c r="C2679" s="7">
        <f t="shared" si="4206"/>
        <v>0</v>
      </c>
      <c r="D2679" s="7">
        <f t="shared" si="4208"/>
        <v>0</v>
      </c>
      <c r="E2679" s="11">
        <f>ABS(MIN(B2676:B2685))</f>
        <v>0</v>
      </c>
      <c r="G2679" s="2" t="str">
        <f t="shared" si="4209"/>
        <v/>
      </c>
      <c r="H2679" s="13"/>
      <c r="J2679" s="28" t="str">
        <f t="shared" ref="J2679" si="4211">CONCATENATE(K2678,1)</f>
        <v>101</v>
      </c>
      <c r="K2679" s="22" t="e">
        <f t="array" ref="K2679:S2681">LINEST(B2658:B2667,C2658:C2667^{1,2,3,4,5,6,7,8},TRUE,TRUE)</f>
        <v>#VALUE!</v>
      </c>
      <c r="L2679" s="22" t="e">
        <v>#VALUE!</v>
      </c>
      <c r="M2679" s="22" t="e">
        <v>#VALUE!</v>
      </c>
      <c r="N2679" s="22" t="e">
        <v>#VALUE!</v>
      </c>
      <c r="O2679" s="22" t="e">
        <v>#VALUE!</v>
      </c>
      <c r="P2679" s="22" t="e">
        <v>#VALUE!</v>
      </c>
      <c r="Q2679" s="22" t="e">
        <v>#VALUE!</v>
      </c>
      <c r="R2679" s="22" t="e">
        <v>#VALUE!</v>
      </c>
      <c r="S2679" s="22" t="e">
        <v>#VALUE!</v>
      </c>
      <c r="U2679" s="28">
        <f t="shared" si="4190"/>
        <v>56</v>
      </c>
      <c r="V2679" s="28">
        <f t="shared" si="4191"/>
        <v>238</v>
      </c>
    </row>
    <row r="2680" spans="1:22" x14ac:dyDescent="0.3">
      <c r="A2680" s="28">
        <f t="shared" si="4136"/>
        <v>56239</v>
      </c>
      <c r="B2680" s="7">
        <f t="shared" si="4205"/>
        <v>0</v>
      </c>
      <c r="C2680" s="7">
        <f t="shared" si="4206"/>
        <v>0</v>
      </c>
      <c r="D2680" s="7">
        <f t="shared" si="4208"/>
        <v>0</v>
      </c>
      <c r="E2680" s="11">
        <f>ABS(MAX(B2676:B2685))</f>
        <v>0</v>
      </c>
      <c r="G2680" s="2" t="str">
        <f t="shared" si="4209"/>
        <v/>
      </c>
      <c r="H2680" s="13"/>
      <c r="J2680" s="28" t="str">
        <f t="shared" ref="J2680" si="4212">CONCATENATE(K2678,2)</f>
        <v>102</v>
      </c>
      <c r="K2680" s="22" t="e">
        <v>#VALUE!</v>
      </c>
      <c r="L2680" s="22" t="e">
        <v>#VALUE!</v>
      </c>
      <c r="M2680" s="22" t="e">
        <v>#VALUE!</v>
      </c>
      <c r="N2680" s="22" t="e">
        <v>#VALUE!</v>
      </c>
      <c r="O2680" s="22" t="e">
        <v>#VALUE!</v>
      </c>
      <c r="P2680" s="22" t="e">
        <v>#VALUE!</v>
      </c>
      <c r="Q2680" s="22" t="e">
        <v>#VALUE!</v>
      </c>
      <c r="R2680" s="22" t="e">
        <v>#VALUE!</v>
      </c>
      <c r="S2680" s="22" t="e">
        <v>#VALUE!</v>
      </c>
      <c r="U2680" s="28">
        <f t="shared" si="4190"/>
        <v>56</v>
      </c>
      <c r="V2680" s="28">
        <f t="shared" si="4191"/>
        <v>239</v>
      </c>
    </row>
    <row r="2681" spans="1:22" x14ac:dyDescent="0.3">
      <c r="A2681" s="28">
        <f t="shared" si="4136"/>
        <v>56240</v>
      </c>
      <c r="B2681" s="7">
        <f t="shared" si="4205"/>
        <v>0</v>
      </c>
      <c r="C2681" s="7">
        <f t="shared" si="4206"/>
        <v>0</v>
      </c>
      <c r="D2681" s="7">
        <f t="shared" si="4208"/>
        <v>0</v>
      </c>
      <c r="E2681" s="12" t="s">
        <v>231</v>
      </c>
      <c r="G2681" s="2" t="str">
        <f t="shared" si="4209"/>
        <v/>
      </c>
      <c r="H2681" s="13"/>
      <c r="J2681" s="28" t="str">
        <f t="shared" ref="J2681" si="4213">CONCATENATE(K2678,3)</f>
        <v>103</v>
      </c>
      <c r="K2681" s="22" t="e">
        <v>#VALUE!</v>
      </c>
      <c r="L2681" s="22" t="e">
        <v>#VALUE!</v>
      </c>
      <c r="M2681" s="22" t="e">
        <v>#VALUE!</v>
      </c>
      <c r="N2681" s="22" t="e">
        <v>#VALUE!</v>
      </c>
      <c r="O2681" s="22" t="e">
        <v>#VALUE!</v>
      </c>
      <c r="P2681" s="22" t="e">
        <v>#VALUE!</v>
      </c>
      <c r="Q2681" s="22" t="e">
        <v>#VALUE!</v>
      </c>
      <c r="R2681" s="22" t="e">
        <v>#VALUE!</v>
      </c>
      <c r="S2681" s="22" t="e">
        <v>#VALUE!</v>
      </c>
      <c r="U2681" s="28">
        <f t="shared" si="4190"/>
        <v>56</v>
      </c>
      <c r="V2681" s="28">
        <f t="shared" si="4191"/>
        <v>240</v>
      </c>
    </row>
    <row r="2682" spans="1:22" x14ac:dyDescent="0.3">
      <c r="A2682" s="28">
        <f t="shared" si="4136"/>
        <v>56241</v>
      </c>
      <c r="B2682" s="7">
        <f t="shared" si="4205"/>
        <v>0</v>
      </c>
      <c r="C2682" s="7">
        <f t="shared" si="4206"/>
        <v>0</v>
      </c>
      <c r="D2682" s="7">
        <f t="shared" si="4208"/>
        <v>0</v>
      </c>
      <c r="E2682" s="10">
        <f>IF(D2644="","",MAX(E2683,E2684))*2</f>
        <v>0.1</v>
      </c>
      <c r="G2682" s="2" t="str">
        <f t="shared" si="4209"/>
        <v/>
      </c>
      <c r="H2682" s="13"/>
      <c r="U2682" s="28">
        <f t="shared" si="4190"/>
        <v>56</v>
      </c>
      <c r="V2682" s="28">
        <f t="shared" si="4191"/>
        <v>241</v>
      </c>
    </row>
    <row r="2683" spans="1:22" x14ac:dyDescent="0.3">
      <c r="A2683" s="28">
        <f t="shared" si="4136"/>
        <v>56242</v>
      </c>
      <c r="B2683" s="7">
        <f t="shared" si="4205"/>
        <v>0</v>
      </c>
      <c r="C2683" s="7">
        <f t="shared" si="4206"/>
        <v>0</v>
      </c>
      <c r="D2683" s="7">
        <f t="shared" si="4208"/>
        <v>0</v>
      </c>
      <c r="E2683" s="11">
        <f>ABS(MIN(G2676:G2685))</f>
        <v>0.05</v>
      </c>
      <c r="G2683" s="2" t="str">
        <f t="shared" si="4209"/>
        <v/>
      </c>
      <c r="U2683" s="28">
        <f t="shared" si="4190"/>
        <v>56</v>
      </c>
      <c r="V2683" s="28">
        <f t="shared" si="4191"/>
        <v>242</v>
      </c>
    </row>
    <row r="2684" spans="1:22" x14ac:dyDescent="0.3">
      <c r="A2684" s="28">
        <f t="shared" si="4136"/>
        <v>56243</v>
      </c>
      <c r="B2684" s="7">
        <f t="shared" si="4205"/>
        <v>0</v>
      </c>
      <c r="C2684" s="7">
        <f t="shared" si="4206"/>
        <v>0</v>
      </c>
      <c r="D2684" s="7">
        <f t="shared" si="4208"/>
        <v>0</v>
      </c>
      <c r="E2684" s="11">
        <f>ABS(MAX(G2676:G2685))</f>
        <v>0.05</v>
      </c>
      <c r="G2684" s="2" t="str">
        <f t="shared" si="4209"/>
        <v/>
      </c>
      <c r="U2684" s="28">
        <f t="shared" si="4190"/>
        <v>56</v>
      </c>
      <c r="V2684" s="28">
        <f t="shared" si="4191"/>
        <v>243</v>
      </c>
    </row>
    <row r="2685" spans="1:22" x14ac:dyDescent="0.3">
      <c r="A2685" s="28">
        <f t="shared" si="4136"/>
        <v>56244</v>
      </c>
      <c r="B2685" s="7">
        <f t="shared" si="4205"/>
        <v>0</v>
      </c>
      <c r="C2685" s="7">
        <f t="shared" si="4206"/>
        <v>0</v>
      </c>
      <c r="D2685" s="7">
        <f t="shared" si="4208"/>
        <v>0</v>
      </c>
      <c r="F2685" s="13"/>
      <c r="G2685" s="2" t="str">
        <f t="shared" si="4209"/>
        <v/>
      </c>
      <c r="U2685" s="28">
        <f t="shared" si="4190"/>
        <v>56</v>
      </c>
      <c r="V2685" s="28">
        <f t="shared" si="4191"/>
        <v>244</v>
      </c>
    </row>
    <row r="2686" spans="1:22" x14ac:dyDescent="0.3">
      <c r="A2686" s="28">
        <f t="shared" si="4136"/>
        <v>56245</v>
      </c>
      <c r="F2686" s="13"/>
      <c r="U2686" s="28">
        <f t="shared" si="4190"/>
        <v>56</v>
      </c>
      <c r="V2686" s="28">
        <f t="shared" si="4191"/>
        <v>245</v>
      </c>
    </row>
    <row r="2687" spans="1:22" x14ac:dyDescent="0.3">
      <c r="A2687" s="28">
        <f t="shared" si="4136"/>
        <v>56246</v>
      </c>
      <c r="F2687" s="13"/>
      <c r="U2687" s="28">
        <f t="shared" si="4190"/>
        <v>56</v>
      </c>
      <c r="V2687" s="28">
        <f t="shared" si="4191"/>
        <v>246</v>
      </c>
    </row>
    <row r="2688" spans="1:22" x14ac:dyDescent="0.3">
      <c r="A2688" s="28">
        <f t="shared" si="4136"/>
        <v>56247</v>
      </c>
      <c r="F2688" s="13"/>
      <c r="U2688" s="28">
        <f t="shared" si="4190"/>
        <v>56</v>
      </c>
      <c r="V2688" s="28">
        <f t="shared" si="4191"/>
        <v>247</v>
      </c>
    </row>
    <row r="2689" spans="1:24" s="8" customFormat="1" x14ac:dyDescent="0.3"/>
    <row r="2690" spans="1:24" x14ac:dyDescent="0.3">
      <c r="A2690" s="28">
        <f t="shared" ref="A2690:A2736" si="4214">ROUND(CONCATENATE(U2690,V2690),0)</f>
        <v>57201</v>
      </c>
      <c r="B2690" s="63" t="s">
        <v>0</v>
      </c>
      <c r="C2690" s="63"/>
      <c r="D2690" s="71" t="s">
        <v>75</v>
      </c>
      <c r="E2690" s="71"/>
      <c r="F2690" s="71"/>
      <c r="G2690" s="71"/>
      <c r="H2690" s="71"/>
      <c r="U2690" s="28">
        <f t="shared" ref="U2690" si="4215">U2688+1</f>
        <v>57</v>
      </c>
      <c r="V2690" s="28">
        <v>201</v>
      </c>
    </row>
    <row r="2691" spans="1:24" x14ac:dyDescent="0.3">
      <c r="A2691" s="28">
        <f t="shared" si="4214"/>
        <v>57202</v>
      </c>
      <c r="B2691" s="72" t="s">
        <v>70</v>
      </c>
      <c r="C2691" s="73"/>
      <c r="D2691" s="30" t="s">
        <v>65</v>
      </c>
      <c r="E2691" s="66" t="s">
        <v>71</v>
      </c>
      <c r="F2691" s="66"/>
      <c r="G2691" s="74" t="s">
        <v>67</v>
      </c>
      <c r="H2691" s="74"/>
      <c r="U2691" s="28">
        <f t="shared" ref="U2691" si="4216">U2690</f>
        <v>57</v>
      </c>
      <c r="V2691" s="28">
        <f t="shared" ref="V2691" si="4217">V2690+1</f>
        <v>202</v>
      </c>
    </row>
    <row r="2692" spans="1:24" x14ac:dyDescent="0.3">
      <c r="A2692" s="28">
        <f t="shared" si="4214"/>
        <v>57203</v>
      </c>
      <c r="B2692" s="75" t="s">
        <v>6</v>
      </c>
      <c r="C2692" s="75"/>
      <c r="D2692" s="71" t="s">
        <v>280</v>
      </c>
      <c r="E2692" s="71"/>
      <c r="F2692" s="71"/>
      <c r="G2692" s="71"/>
      <c r="H2692" s="71"/>
      <c r="U2692" s="28">
        <f t="shared" si="4190"/>
        <v>57</v>
      </c>
      <c r="V2692" s="28">
        <f t="shared" si="4191"/>
        <v>203</v>
      </c>
    </row>
    <row r="2693" spans="1:24" x14ac:dyDescent="0.3">
      <c r="A2693" s="28">
        <f t="shared" si="4214"/>
        <v>57204</v>
      </c>
      <c r="B2693" s="63" t="s">
        <v>7</v>
      </c>
      <c r="C2693" s="63"/>
      <c r="D2693" s="71" t="s">
        <v>29</v>
      </c>
      <c r="E2693" s="71"/>
      <c r="F2693" s="71"/>
      <c r="G2693" s="71"/>
      <c r="H2693" s="71"/>
      <c r="J2693" s="17"/>
      <c r="K2693" s="17" t="s">
        <v>53</v>
      </c>
      <c r="L2693" s="17" t="s">
        <v>54</v>
      </c>
      <c r="M2693" s="17" t="s">
        <v>55</v>
      </c>
      <c r="N2693" s="17" t="s">
        <v>56</v>
      </c>
      <c r="O2693" s="17" t="s">
        <v>57</v>
      </c>
      <c r="P2693" s="17" t="s">
        <v>2</v>
      </c>
      <c r="Q2693" s="17" t="s">
        <v>3</v>
      </c>
      <c r="R2693" s="17" t="s">
        <v>4</v>
      </c>
      <c r="S2693" s="17" t="s">
        <v>5</v>
      </c>
      <c r="U2693" s="28">
        <f t="shared" si="4190"/>
        <v>57</v>
      </c>
      <c r="V2693" s="28">
        <f t="shared" si="4191"/>
        <v>204</v>
      </c>
      <c r="X2693" s="1" t="s">
        <v>48</v>
      </c>
    </row>
    <row r="2694" spans="1:24" x14ac:dyDescent="0.3">
      <c r="A2694" s="28">
        <f t="shared" si="4214"/>
        <v>57205</v>
      </c>
      <c r="B2694" s="63" t="s">
        <v>9</v>
      </c>
      <c r="C2694" s="63"/>
      <c r="D2694" s="71" t="s">
        <v>30</v>
      </c>
      <c r="E2694" s="71"/>
      <c r="F2694" s="71"/>
      <c r="G2694" s="71"/>
      <c r="H2694" s="71"/>
      <c r="J2694" s="17">
        <f t="shared" ref="J2694" si="4218">COUNTA(B2706:B2715)</f>
        <v>3</v>
      </c>
      <c r="K2694" s="17">
        <f t="shared" ref="K2694" si="4219">IF(L2694-1&lt;2,0,L2694-1)</f>
        <v>0</v>
      </c>
      <c r="L2694" s="17">
        <f t="shared" ref="L2694" si="4220">IF(M2694-1&lt;2,0,M2694-1)</f>
        <v>0</v>
      </c>
      <c r="M2694" s="17">
        <f t="shared" ref="M2694" si="4221">IF(N2694-1&lt;2,0,N2694-1)</f>
        <v>0</v>
      </c>
      <c r="N2694" s="17">
        <f t="shared" ref="N2694" si="4222">IF(O2694-1&lt;2,0,O2694-1)</f>
        <v>0</v>
      </c>
      <c r="O2694" s="17">
        <f t="shared" ref="O2694" si="4223">IF(P2694-1&lt;2,0,P2694-1)</f>
        <v>0</v>
      </c>
      <c r="P2694" s="17">
        <f t="shared" ref="P2694" si="4224">IF(Q2694-1&lt;2,0,Q2694-1)</f>
        <v>0</v>
      </c>
      <c r="Q2694" s="17">
        <f t="shared" ref="Q2694" si="4225">IF(R2694-1&lt;2,0,R2694-1)</f>
        <v>0</v>
      </c>
      <c r="R2694" s="17">
        <f t="shared" ref="R2694" si="4226">IF(S2694-1&lt;2,0,S2694-1)</f>
        <v>2</v>
      </c>
      <c r="S2694" s="17">
        <f t="shared" ref="S2694" si="4227">J2694</f>
        <v>3</v>
      </c>
      <c r="U2694" s="28">
        <f t="shared" si="4190"/>
        <v>57</v>
      </c>
      <c r="V2694" s="28">
        <f t="shared" si="4191"/>
        <v>205</v>
      </c>
      <c r="X2694" s="1" t="s">
        <v>49</v>
      </c>
    </row>
    <row r="2695" spans="1:24" x14ac:dyDescent="0.3">
      <c r="A2695" s="28">
        <f t="shared" si="4214"/>
        <v>57206</v>
      </c>
      <c r="B2695" s="63" t="s">
        <v>10</v>
      </c>
      <c r="C2695" s="63"/>
      <c r="D2695" s="71" t="s">
        <v>281</v>
      </c>
      <c r="E2695" s="71"/>
      <c r="F2695" s="71"/>
      <c r="G2695" s="71"/>
      <c r="H2695" s="71"/>
      <c r="J2695" s="28" t="str">
        <f t="shared" ref="J2695" si="4228">CONCATENATE(J2694,1)</f>
        <v>31</v>
      </c>
      <c r="K2695" s="29">
        <f t="shared" ref="K2695" si="4229">IF(K2694=0,0,VLOOKUP(J2695,J2699:S2729,K2694,FALSE))</f>
        <v>0</v>
      </c>
      <c r="L2695" s="29">
        <f t="shared" ref="L2695" si="4230">IF(L2694=0,0,VLOOKUP(J2695,J2699:S2729,L2694,FALSE))</f>
        <v>0</v>
      </c>
      <c r="M2695" s="29">
        <f t="shared" ref="M2695" si="4231">IF(M2694=0,0,VLOOKUP(J2695,J2699:S2729,M2694,FALSE))</f>
        <v>0</v>
      </c>
      <c r="N2695" s="29">
        <f t="shared" ref="N2695" si="4232">IF(N2694=0,0,VLOOKUP(J2695,J2699:S2729,N2694,FALSE))</f>
        <v>0</v>
      </c>
      <c r="O2695" s="29">
        <f t="shared" ref="O2695" si="4233">IF(O2694=0,0,VLOOKUP(J2695,J2699:S2729,O2694,FALSE))</f>
        <v>0</v>
      </c>
      <c r="P2695" s="29">
        <f t="shared" ref="P2695" si="4234">IF(P2694=0,0,VLOOKUP(J2695,J2699:S2729,P2694,FALSE))</f>
        <v>0</v>
      </c>
      <c r="Q2695" s="29">
        <f t="shared" ref="Q2695" si="4235">IF(Q2694=0,0,VLOOKUP(J2695,J2699:S2729,Q2694,FALSE))</f>
        <v>0</v>
      </c>
      <c r="R2695" s="29">
        <f t="shared" ref="R2695" si="4236">IF(R2694=0,0,VLOOKUP(J2695,J2699:S2729,R2694,FALSE))</f>
        <v>1.0000000000000002</v>
      </c>
      <c r="S2695" s="29">
        <f t="shared" ref="S2695" si="4237">IF(S2694=0,0,VLOOKUP(J2695,J2699:S2729,S2694,FALSE))</f>
        <v>-7.1054273576010019E-15</v>
      </c>
      <c r="U2695" s="28">
        <f t="shared" si="4190"/>
        <v>57</v>
      </c>
      <c r="V2695" s="28">
        <f t="shared" si="4191"/>
        <v>206</v>
      </c>
      <c r="X2695" s="1" t="s">
        <v>50</v>
      </c>
    </row>
    <row r="2696" spans="1:24" x14ac:dyDescent="0.3">
      <c r="A2696" s="28">
        <f t="shared" si="4214"/>
        <v>57207</v>
      </c>
      <c r="B2696" s="63" t="s">
        <v>11</v>
      </c>
      <c r="C2696" s="63"/>
      <c r="D2696" s="64">
        <v>45761</v>
      </c>
      <c r="E2696" s="64"/>
      <c r="F2696" s="64"/>
      <c r="G2696" s="64"/>
      <c r="H2696" s="64"/>
      <c r="J2696" s="28" t="str">
        <f t="shared" ref="J2696" si="4238">CONCATENATE(J2694,2)</f>
        <v>32</v>
      </c>
      <c r="K2696" s="22">
        <f t="shared" ref="K2696" si="4239">IF(K2694=0,0,VLOOKUP(J2696,J2699:S2729,K2694,FALSE))</f>
        <v>0</v>
      </c>
      <c r="L2696" s="22">
        <f t="shared" ref="L2696" si="4240">IF(L2694=0,0,VLOOKUP(J2696,J2699:S2729,L2694,FALSE))</f>
        <v>0</v>
      </c>
      <c r="M2696" s="22">
        <f t="shared" ref="M2696" si="4241">IF(M2694=0,0,VLOOKUP(J2696,J2699:S2729,M2694,FALSE))</f>
        <v>0</v>
      </c>
      <c r="N2696" s="22">
        <f t="shared" ref="N2696" si="4242">IF(N2694=0,0,VLOOKUP(J2696,J2699:S2729,N2694,FALSE))</f>
        <v>0</v>
      </c>
      <c r="O2696" s="22">
        <f t="shared" ref="O2696" si="4243">IF(O2694=0,0,VLOOKUP(J2696,J2699:S2729,O2694,FALSE))</f>
        <v>0</v>
      </c>
      <c r="P2696" s="22">
        <f t="shared" ref="P2696" si="4244">IF(P2694=0,0,VLOOKUP(J2696,J2699:S2729,P2694,FALSE))</f>
        <v>0</v>
      </c>
      <c r="Q2696" s="22">
        <f t="shared" ref="Q2696" si="4245">IF(Q2694=0,0,VLOOKUP(J2696,J2699:S2729,Q2694,FALSE))</f>
        <v>0</v>
      </c>
      <c r="R2696" s="22">
        <f t="shared" ref="R2696" si="4246">IF(R2694=0,0,VLOOKUP(J2696,J2699:S2729,R2694,FALSE))</f>
        <v>0</v>
      </c>
      <c r="S2696" s="22">
        <f t="shared" ref="S2696" si="4247">IF(S2694=0,0,VLOOKUP(J2696,J2699:S2729,S2694,FALSE))</f>
        <v>0</v>
      </c>
      <c r="U2696" s="28">
        <f t="shared" si="4190"/>
        <v>57</v>
      </c>
      <c r="V2696" s="28">
        <f t="shared" si="4191"/>
        <v>207</v>
      </c>
    </row>
    <row r="2697" spans="1:24" x14ac:dyDescent="0.3">
      <c r="A2697" s="28">
        <f t="shared" si="4214"/>
        <v>57208</v>
      </c>
      <c r="B2697" s="63" t="s">
        <v>12</v>
      </c>
      <c r="C2697" s="63"/>
      <c r="D2697" s="65">
        <v>46142</v>
      </c>
      <c r="E2697" s="65"/>
      <c r="F2697" s="65"/>
      <c r="G2697" s="65"/>
      <c r="H2697" s="65"/>
      <c r="J2697" s="28" t="str">
        <f t="shared" ref="J2697" si="4248">CONCATENATE(J2694,3)</f>
        <v>33</v>
      </c>
      <c r="K2697" s="22"/>
      <c r="L2697" s="22"/>
      <c r="M2697" s="22"/>
      <c r="N2697" s="22" t="s">
        <v>58</v>
      </c>
      <c r="O2697" s="29">
        <f t="shared" ref="O2697" si="4249">J2694-2</f>
        <v>1</v>
      </c>
      <c r="P2697" s="22" t="s">
        <v>59</v>
      </c>
      <c r="Q2697" s="29">
        <f t="shared" ref="Q2697" si="4250">VLOOKUP(J2697,J2699:S2729,3,FALSE)</f>
        <v>0</v>
      </c>
      <c r="R2697" s="22" t="s">
        <v>60</v>
      </c>
      <c r="S2697" s="22">
        <f t="shared" ref="S2697" si="4251">VLOOKUP(J2697,J2699:S2729,2,FALSE)</f>
        <v>1</v>
      </c>
      <c r="U2697" s="28">
        <f t="shared" si="4190"/>
        <v>57</v>
      </c>
      <c r="V2697" s="28">
        <f t="shared" si="4191"/>
        <v>208</v>
      </c>
    </row>
    <row r="2698" spans="1:24" x14ac:dyDescent="0.3">
      <c r="A2698" s="28">
        <f t="shared" si="4214"/>
        <v>57209</v>
      </c>
      <c r="B2698" s="63" t="s">
        <v>13</v>
      </c>
      <c r="C2698" s="63"/>
      <c r="D2698" s="15">
        <v>0.1</v>
      </c>
      <c r="E2698" s="66" t="s">
        <v>14</v>
      </c>
      <c r="F2698" s="66"/>
      <c r="G2698" s="66"/>
      <c r="H2698" s="6" t="s">
        <v>64</v>
      </c>
      <c r="J2698" s="17"/>
      <c r="K2698" s="17">
        <v>3</v>
      </c>
      <c r="L2698" s="17">
        <v>3</v>
      </c>
      <c r="M2698" s="17"/>
      <c r="N2698" s="17"/>
      <c r="O2698" s="17"/>
      <c r="P2698" s="17"/>
      <c r="Q2698" s="17"/>
      <c r="R2698" s="17"/>
      <c r="S2698" s="17"/>
      <c r="U2698" s="28">
        <f t="shared" si="4190"/>
        <v>57</v>
      </c>
      <c r="V2698" s="28">
        <f t="shared" si="4191"/>
        <v>209</v>
      </c>
    </row>
    <row r="2699" spans="1:24" x14ac:dyDescent="0.3">
      <c r="A2699" s="28">
        <f t="shared" si="4214"/>
        <v>57210</v>
      </c>
      <c r="B2699" s="63" t="s">
        <v>15</v>
      </c>
      <c r="C2699" s="63"/>
      <c r="D2699" s="2">
        <f t="shared" ref="D2699" si="4252">MIN(B2706:B2715)</f>
        <v>15</v>
      </c>
      <c r="E2699" s="3" t="s">
        <v>16</v>
      </c>
      <c r="F2699" s="2">
        <f t="shared" ref="F2699" si="4253">MAX(B2706:B2715)</f>
        <v>35</v>
      </c>
      <c r="G2699" s="4" t="str">
        <f t="shared" ref="G2699" si="4254">IF(H2698="","",H2698)</f>
        <v>°C</v>
      </c>
      <c r="H2699" s="14"/>
      <c r="J2699" s="28" t="str">
        <f t="shared" ref="J2699" si="4255">CONCATENATE(K2698,1)</f>
        <v>31</v>
      </c>
      <c r="K2699" s="22">
        <f t="array" ref="K2699:L2701">LINEST(B2706:B2708,C2706:C2708^{1},TRUE,TRUE)</f>
        <v>1.0000000000000002</v>
      </c>
      <c r="L2699" s="22">
        <v>-7.1054273576010019E-15</v>
      </c>
      <c r="M2699" s="17"/>
      <c r="N2699" s="17"/>
      <c r="O2699" s="17"/>
      <c r="P2699" s="17"/>
      <c r="Q2699" s="17"/>
      <c r="R2699" s="17"/>
      <c r="S2699" s="17"/>
      <c r="U2699" s="28">
        <f t="shared" si="4190"/>
        <v>57</v>
      </c>
      <c r="V2699" s="28">
        <f t="shared" si="4191"/>
        <v>210</v>
      </c>
    </row>
    <row r="2700" spans="1:24" x14ac:dyDescent="0.3">
      <c r="A2700" s="28">
        <f t="shared" si="4214"/>
        <v>57211</v>
      </c>
      <c r="J2700" s="28" t="str">
        <f t="shared" ref="J2700" si="4256">CONCATENATE(K2698,2)</f>
        <v>32</v>
      </c>
      <c r="K2700" s="22">
        <v>0</v>
      </c>
      <c r="L2700" s="22">
        <v>0</v>
      </c>
      <c r="M2700" s="17"/>
      <c r="N2700" s="17"/>
      <c r="O2700" s="17"/>
      <c r="P2700" s="17"/>
      <c r="Q2700" s="17"/>
      <c r="R2700" s="17"/>
      <c r="S2700" s="17"/>
      <c r="U2700" s="28">
        <f t="shared" si="4190"/>
        <v>57</v>
      </c>
      <c r="V2700" s="28">
        <f t="shared" si="4191"/>
        <v>211</v>
      </c>
    </row>
    <row r="2701" spans="1:24" x14ac:dyDescent="0.3">
      <c r="A2701" s="28">
        <f t="shared" si="4214"/>
        <v>57212</v>
      </c>
      <c r="B2701" s="67" t="s">
        <v>17</v>
      </c>
      <c r="C2701" s="67"/>
      <c r="D2701" s="67"/>
      <c r="E2701" s="67"/>
      <c r="F2701" s="67"/>
      <c r="G2701" s="68" t="s">
        <v>31</v>
      </c>
      <c r="H2701" s="69"/>
      <c r="J2701" s="28" t="str">
        <f t="shared" ref="J2701" si="4257">CONCATENATE(K2698,3)</f>
        <v>33</v>
      </c>
      <c r="K2701" s="22">
        <v>1</v>
      </c>
      <c r="L2701" s="22">
        <v>0</v>
      </c>
      <c r="M2701" s="17"/>
      <c r="N2701" s="17"/>
      <c r="O2701" s="17"/>
      <c r="P2701" s="17"/>
      <c r="Q2701" s="17"/>
      <c r="R2701" s="17"/>
      <c r="S2701" s="17"/>
      <c r="U2701" s="28">
        <f t="shared" si="4190"/>
        <v>57</v>
      </c>
      <c r="V2701" s="28">
        <f t="shared" si="4191"/>
        <v>212</v>
      </c>
    </row>
    <row r="2702" spans="1:24" x14ac:dyDescent="0.3">
      <c r="A2702" s="28">
        <f t="shared" si="4214"/>
        <v>57213</v>
      </c>
      <c r="B2702" s="66" t="s">
        <v>18</v>
      </c>
      <c r="C2702" s="66"/>
      <c r="D2702" s="66"/>
      <c r="E2702" s="66" t="str">
        <f t="shared" ref="E2702" si="4258">IF(D2695="","",D2695)</f>
        <v>E0205/25</v>
      </c>
      <c r="F2702" s="66"/>
      <c r="G2702" s="4" t="s">
        <v>18</v>
      </c>
      <c r="H2702" s="16"/>
      <c r="J2702" s="17"/>
      <c r="K2702" s="17">
        <v>4</v>
      </c>
      <c r="L2702" s="17">
        <v>4</v>
      </c>
      <c r="M2702" s="17">
        <v>4</v>
      </c>
      <c r="N2702" s="17"/>
      <c r="O2702" s="17"/>
      <c r="P2702" s="17"/>
      <c r="Q2702" s="17"/>
      <c r="R2702" s="17"/>
      <c r="S2702" s="17"/>
      <c r="U2702" s="28">
        <f t="shared" si="4190"/>
        <v>57</v>
      </c>
      <c r="V2702" s="28">
        <f t="shared" si="4191"/>
        <v>213</v>
      </c>
    </row>
    <row r="2703" spans="1:24" ht="15" customHeight="1" x14ac:dyDescent="0.3">
      <c r="A2703" s="28">
        <f t="shared" si="4214"/>
        <v>57214</v>
      </c>
      <c r="B2703" s="5" t="s">
        <v>19</v>
      </c>
      <c r="C2703" s="5" t="s">
        <v>20</v>
      </c>
      <c r="D2703" s="5" t="s">
        <v>21</v>
      </c>
      <c r="E2703" s="5"/>
      <c r="F2703" s="70" t="s">
        <v>33</v>
      </c>
      <c r="G2703" s="5" t="s">
        <v>19</v>
      </c>
      <c r="H2703" s="5" t="s">
        <v>20</v>
      </c>
      <c r="J2703" s="28" t="str">
        <f t="shared" ref="J2703" si="4259">CONCATENATE(K2702,1)</f>
        <v>41</v>
      </c>
      <c r="K2703" s="22" t="e">
        <f t="array" ref="K2703:M2705">LINEST(B2706:B2709,C2706:C2709^{1,2},TRUE,TRUE)</f>
        <v>#VALUE!</v>
      </c>
      <c r="L2703" s="22" t="e">
        <v>#VALUE!</v>
      </c>
      <c r="M2703" s="22" t="e">
        <v>#VALUE!</v>
      </c>
      <c r="N2703" s="17"/>
      <c r="O2703" s="17"/>
      <c r="P2703" s="17"/>
      <c r="Q2703" s="17"/>
      <c r="R2703" s="17"/>
      <c r="S2703" s="17"/>
      <c r="U2703" s="28">
        <f t="shared" si="4190"/>
        <v>57</v>
      </c>
      <c r="V2703" s="28">
        <f t="shared" si="4191"/>
        <v>214</v>
      </c>
    </row>
    <row r="2704" spans="1:24" x14ac:dyDescent="0.3">
      <c r="A2704" s="28">
        <f t="shared" si="4214"/>
        <v>57215</v>
      </c>
      <c r="B2704" s="5" t="s">
        <v>22</v>
      </c>
      <c r="C2704" s="5" t="s">
        <v>23</v>
      </c>
      <c r="D2704" s="5" t="s">
        <v>24</v>
      </c>
      <c r="E2704" s="5" t="s">
        <v>32</v>
      </c>
      <c r="F2704" s="70"/>
      <c r="G2704" s="5" t="s">
        <v>22</v>
      </c>
      <c r="H2704" s="5" t="s">
        <v>23</v>
      </c>
      <c r="J2704" s="28" t="str">
        <f t="shared" ref="J2704" si="4260">CONCATENATE(K2702,2)</f>
        <v>42</v>
      </c>
      <c r="K2704" s="22" t="e">
        <v>#VALUE!</v>
      </c>
      <c r="L2704" s="22" t="e">
        <v>#VALUE!</v>
      </c>
      <c r="M2704" s="22" t="e">
        <v>#VALUE!</v>
      </c>
      <c r="N2704" s="17"/>
      <c r="O2704" s="17"/>
      <c r="P2704" s="17"/>
      <c r="Q2704" s="17"/>
      <c r="R2704" s="17"/>
      <c r="S2704" s="17"/>
      <c r="U2704" s="28">
        <f t="shared" si="4190"/>
        <v>57</v>
      </c>
      <c r="V2704" s="28">
        <f t="shared" si="4191"/>
        <v>215</v>
      </c>
    </row>
    <row r="2705" spans="1:22" x14ac:dyDescent="0.3">
      <c r="A2705" s="28">
        <f t="shared" si="4214"/>
        <v>57216</v>
      </c>
      <c r="B2705" s="6" t="str">
        <f t="shared" ref="B2705" si="4261">IF(H2698="","",H2698)</f>
        <v>°C</v>
      </c>
      <c r="C2705" s="6" t="str">
        <f t="shared" ref="C2705" si="4262">IF(H2698="","",H2698)</f>
        <v>°C</v>
      </c>
      <c r="D2705" s="6" t="str">
        <f t="shared" ref="D2705" si="4263">IF(H2698="","",H2698)</f>
        <v>°C</v>
      </c>
      <c r="E2705" s="6"/>
      <c r="F2705" s="6"/>
      <c r="G2705" s="6" t="str">
        <f t="shared" ref="G2705" si="4264">IF(H2698="","",H2698)</f>
        <v>°C</v>
      </c>
      <c r="H2705" s="6" t="str">
        <f t="shared" ref="H2705" si="4265">IF(H2698="","",H2698)</f>
        <v>°C</v>
      </c>
      <c r="J2705" s="28" t="str">
        <f t="shared" ref="J2705" si="4266">CONCATENATE(K2702,3)</f>
        <v>43</v>
      </c>
      <c r="K2705" s="22" t="e">
        <v>#VALUE!</v>
      </c>
      <c r="L2705" s="22" t="e">
        <v>#VALUE!</v>
      </c>
      <c r="M2705" s="22" t="e">
        <v>#VALUE!</v>
      </c>
      <c r="N2705" s="17"/>
      <c r="O2705" s="17"/>
      <c r="P2705" s="17"/>
      <c r="Q2705" s="17"/>
      <c r="R2705" s="17"/>
      <c r="S2705" s="17"/>
      <c r="U2705" s="28">
        <f t="shared" si="4190"/>
        <v>57</v>
      </c>
      <c r="V2705" s="28">
        <f t="shared" si="4191"/>
        <v>216</v>
      </c>
    </row>
    <row r="2706" spans="1:22" x14ac:dyDescent="0.3">
      <c r="A2706" s="28">
        <f t="shared" si="4214"/>
        <v>57217</v>
      </c>
      <c r="B2706" s="26">
        <v>15</v>
      </c>
      <c r="C2706" s="26">
        <v>15</v>
      </c>
      <c r="D2706" s="26">
        <v>0.1</v>
      </c>
      <c r="E2706" s="9">
        <v>2</v>
      </c>
      <c r="F2706" s="26">
        <v>1000000</v>
      </c>
      <c r="G2706" s="27"/>
      <c r="H2706" s="27"/>
      <c r="J2706" s="17"/>
      <c r="K2706" s="17">
        <v>5</v>
      </c>
      <c r="L2706" s="17">
        <v>5</v>
      </c>
      <c r="M2706" s="17">
        <v>5</v>
      </c>
      <c r="N2706" s="17">
        <v>5</v>
      </c>
      <c r="O2706" s="17"/>
      <c r="P2706" s="17"/>
      <c r="Q2706" s="17"/>
      <c r="R2706" s="17"/>
      <c r="S2706" s="17"/>
      <c r="U2706" s="28">
        <f t="shared" si="4190"/>
        <v>57</v>
      </c>
      <c r="V2706" s="28">
        <f t="shared" si="4191"/>
        <v>217</v>
      </c>
    </row>
    <row r="2707" spans="1:22" x14ac:dyDescent="0.3">
      <c r="A2707" s="28">
        <f t="shared" si="4214"/>
        <v>57218</v>
      </c>
      <c r="B2707" s="26">
        <v>25</v>
      </c>
      <c r="C2707" s="26">
        <v>25</v>
      </c>
      <c r="D2707" s="26">
        <v>0.1</v>
      </c>
      <c r="E2707" s="9">
        <v>2</v>
      </c>
      <c r="F2707" s="26">
        <v>1000000</v>
      </c>
      <c r="G2707" s="27"/>
      <c r="H2707" s="27"/>
      <c r="J2707" s="28" t="str">
        <f t="shared" ref="J2707" si="4267">CONCATENATE(K2706,1)</f>
        <v>51</v>
      </c>
      <c r="K2707" s="22" t="e">
        <f t="array" ref="K2707:N2709">LINEST(B2706:B2710,C2706:C2710^{1,2,3},TRUE,TRUE)</f>
        <v>#VALUE!</v>
      </c>
      <c r="L2707" s="22" t="e">
        <v>#VALUE!</v>
      </c>
      <c r="M2707" s="22" t="e">
        <v>#VALUE!</v>
      </c>
      <c r="N2707" s="22" t="e">
        <v>#VALUE!</v>
      </c>
      <c r="O2707" s="17"/>
      <c r="P2707" s="17"/>
      <c r="Q2707" s="17"/>
      <c r="R2707" s="17"/>
      <c r="S2707" s="17"/>
      <c r="U2707" s="28">
        <f t="shared" si="4190"/>
        <v>57</v>
      </c>
      <c r="V2707" s="28">
        <f t="shared" si="4191"/>
        <v>218</v>
      </c>
    </row>
    <row r="2708" spans="1:22" x14ac:dyDescent="0.3">
      <c r="A2708" s="28">
        <f t="shared" si="4214"/>
        <v>57219</v>
      </c>
      <c r="B2708" s="26">
        <v>35</v>
      </c>
      <c r="C2708" s="26">
        <v>35</v>
      </c>
      <c r="D2708" s="26">
        <v>0.1</v>
      </c>
      <c r="E2708" s="9">
        <v>2</v>
      </c>
      <c r="F2708" s="26">
        <v>1000000</v>
      </c>
      <c r="G2708" s="27"/>
      <c r="H2708" s="27"/>
      <c r="J2708" s="28" t="str">
        <f t="shared" ref="J2708" si="4268">CONCATENATE(K2706,2)</f>
        <v>52</v>
      </c>
      <c r="K2708" s="22" t="e">
        <v>#VALUE!</v>
      </c>
      <c r="L2708" s="22" t="e">
        <v>#VALUE!</v>
      </c>
      <c r="M2708" s="22" t="e">
        <v>#VALUE!</v>
      </c>
      <c r="N2708" s="22" t="e">
        <v>#VALUE!</v>
      </c>
      <c r="O2708" s="17"/>
      <c r="P2708" s="17"/>
      <c r="Q2708" s="17"/>
      <c r="R2708" s="17"/>
      <c r="S2708" s="17"/>
      <c r="U2708" s="28">
        <f t="shared" si="4190"/>
        <v>57</v>
      </c>
      <c r="V2708" s="28">
        <f t="shared" si="4191"/>
        <v>219</v>
      </c>
    </row>
    <row r="2709" spans="1:22" x14ac:dyDescent="0.3">
      <c r="A2709" s="28">
        <f t="shared" si="4214"/>
        <v>57220</v>
      </c>
      <c r="B2709" s="26"/>
      <c r="C2709" s="26"/>
      <c r="D2709" s="26"/>
      <c r="E2709" s="9"/>
      <c r="F2709" s="26"/>
      <c r="G2709" s="27"/>
      <c r="H2709" s="27"/>
      <c r="J2709" s="28" t="str">
        <f t="shared" ref="J2709" si="4269">CONCATENATE(K2706,3)</f>
        <v>53</v>
      </c>
      <c r="K2709" s="22" t="e">
        <v>#VALUE!</v>
      </c>
      <c r="L2709" s="22" t="e">
        <v>#VALUE!</v>
      </c>
      <c r="M2709" s="22" t="e">
        <v>#VALUE!</v>
      </c>
      <c r="N2709" s="22" t="e">
        <v>#VALUE!</v>
      </c>
      <c r="O2709" s="17"/>
      <c r="P2709" s="17"/>
      <c r="Q2709" s="17"/>
      <c r="R2709" s="17"/>
      <c r="S2709" s="17"/>
      <c r="U2709" s="28">
        <f t="shared" si="4190"/>
        <v>57</v>
      </c>
      <c r="V2709" s="28">
        <f t="shared" si="4191"/>
        <v>220</v>
      </c>
    </row>
    <row r="2710" spans="1:22" x14ac:dyDescent="0.3">
      <c r="A2710" s="28">
        <f t="shared" si="4214"/>
        <v>57221</v>
      </c>
      <c r="B2710" s="26"/>
      <c r="C2710" s="26"/>
      <c r="D2710" s="26"/>
      <c r="E2710" s="9"/>
      <c r="F2710" s="26"/>
      <c r="G2710" s="27"/>
      <c r="H2710" s="27"/>
      <c r="J2710" s="17"/>
      <c r="K2710" s="17">
        <v>6</v>
      </c>
      <c r="L2710" s="17">
        <v>6</v>
      </c>
      <c r="M2710" s="17">
        <v>6</v>
      </c>
      <c r="N2710" s="17">
        <v>6</v>
      </c>
      <c r="O2710" s="17">
        <v>6</v>
      </c>
      <c r="P2710" s="17"/>
      <c r="Q2710" s="17"/>
      <c r="R2710" s="17"/>
      <c r="S2710" s="17"/>
      <c r="U2710" s="28">
        <f t="shared" si="4190"/>
        <v>57</v>
      </c>
      <c r="V2710" s="28">
        <f t="shared" si="4191"/>
        <v>221</v>
      </c>
    </row>
    <row r="2711" spans="1:22" x14ac:dyDescent="0.3">
      <c r="A2711" s="28">
        <f t="shared" si="4214"/>
        <v>57222</v>
      </c>
      <c r="B2711" s="26"/>
      <c r="C2711" s="26"/>
      <c r="D2711" s="26"/>
      <c r="E2711" s="9"/>
      <c r="F2711" s="26"/>
      <c r="G2711" s="27"/>
      <c r="H2711" s="27"/>
      <c r="J2711" s="28" t="str">
        <f t="shared" ref="J2711" si="4270">CONCATENATE(K2710,1)</f>
        <v>61</v>
      </c>
      <c r="K2711" s="22" t="e">
        <f t="array" ref="K2711:O2713">LINEST(B2706:B2711,C2706:C2711^{1,2,3,4},TRUE,TRUE)</f>
        <v>#VALUE!</v>
      </c>
      <c r="L2711" s="22" t="e">
        <v>#VALUE!</v>
      </c>
      <c r="M2711" s="22" t="e">
        <v>#VALUE!</v>
      </c>
      <c r="N2711" s="22" t="e">
        <v>#VALUE!</v>
      </c>
      <c r="O2711" s="22" t="e">
        <v>#VALUE!</v>
      </c>
      <c r="P2711" s="17"/>
      <c r="Q2711" s="17"/>
      <c r="R2711" s="17"/>
      <c r="S2711" s="17"/>
      <c r="U2711" s="28">
        <f t="shared" si="4190"/>
        <v>57</v>
      </c>
      <c r="V2711" s="28">
        <f t="shared" si="4191"/>
        <v>222</v>
      </c>
    </row>
    <row r="2712" spans="1:22" x14ac:dyDescent="0.3">
      <c r="A2712" s="28">
        <f t="shared" si="4214"/>
        <v>57223</v>
      </c>
      <c r="B2712" s="26"/>
      <c r="C2712" s="26"/>
      <c r="D2712" s="26"/>
      <c r="E2712" s="9"/>
      <c r="F2712" s="26"/>
      <c r="G2712" s="27"/>
      <c r="H2712" s="27"/>
      <c r="J2712" s="28" t="str">
        <f t="shared" ref="J2712" si="4271">CONCATENATE(K2710,2)</f>
        <v>62</v>
      </c>
      <c r="K2712" s="22" t="e">
        <v>#VALUE!</v>
      </c>
      <c r="L2712" s="22" t="e">
        <v>#VALUE!</v>
      </c>
      <c r="M2712" s="22" t="e">
        <v>#VALUE!</v>
      </c>
      <c r="N2712" s="22" t="e">
        <v>#VALUE!</v>
      </c>
      <c r="O2712" s="22" t="e">
        <v>#VALUE!</v>
      </c>
      <c r="P2712" s="17"/>
      <c r="Q2712" s="17"/>
      <c r="R2712" s="17"/>
      <c r="S2712" s="17"/>
      <c r="U2712" s="28">
        <f t="shared" si="4190"/>
        <v>57</v>
      </c>
      <c r="V2712" s="28">
        <f t="shared" si="4191"/>
        <v>223</v>
      </c>
    </row>
    <row r="2713" spans="1:22" x14ac:dyDescent="0.3">
      <c r="A2713" s="28">
        <f t="shared" si="4214"/>
        <v>57224</v>
      </c>
      <c r="B2713" s="26"/>
      <c r="C2713" s="26"/>
      <c r="D2713" s="26"/>
      <c r="E2713" s="9"/>
      <c r="F2713" s="26"/>
      <c r="G2713" s="27"/>
      <c r="H2713" s="27"/>
      <c r="J2713" s="28" t="str">
        <f t="shared" ref="J2713" si="4272">CONCATENATE(K2710,3)</f>
        <v>63</v>
      </c>
      <c r="K2713" s="22" t="e">
        <v>#VALUE!</v>
      </c>
      <c r="L2713" s="22" t="e">
        <v>#VALUE!</v>
      </c>
      <c r="M2713" s="22" t="e">
        <v>#VALUE!</v>
      </c>
      <c r="N2713" s="22" t="e">
        <v>#VALUE!</v>
      </c>
      <c r="O2713" s="22" t="e">
        <v>#VALUE!</v>
      </c>
      <c r="P2713" s="17"/>
      <c r="Q2713" s="17"/>
      <c r="R2713" s="17"/>
      <c r="S2713" s="17"/>
      <c r="U2713" s="28">
        <f t="shared" si="4190"/>
        <v>57</v>
      </c>
      <c r="V2713" s="28">
        <f t="shared" si="4191"/>
        <v>224</v>
      </c>
    </row>
    <row r="2714" spans="1:22" x14ac:dyDescent="0.3">
      <c r="A2714" s="28">
        <f t="shared" si="4214"/>
        <v>57225</v>
      </c>
      <c r="B2714" s="26"/>
      <c r="C2714" s="26"/>
      <c r="D2714" s="26"/>
      <c r="E2714" s="9"/>
      <c r="F2714" s="26"/>
      <c r="G2714" s="27"/>
      <c r="H2714" s="27"/>
      <c r="J2714" s="17"/>
      <c r="K2714" s="17">
        <v>7</v>
      </c>
      <c r="L2714" s="17">
        <v>7</v>
      </c>
      <c r="M2714" s="17">
        <v>7</v>
      </c>
      <c r="N2714" s="17">
        <v>7</v>
      </c>
      <c r="O2714" s="17">
        <v>7</v>
      </c>
      <c r="P2714" s="17">
        <v>7</v>
      </c>
      <c r="Q2714" s="17"/>
      <c r="R2714" s="17"/>
      <c r="S2714" s="17"/>
      <c r="U2714" s="28">
        <f t="shared" si="4190"/>
        <v>57</v>
      </c>
      <c r="V2714" s="28">
        <f t="shared" si="4191"/>
        <v>225</v>
      </c>
    </row>
    <row r="2715" spans="1:22" x14ac:dyDescent="0.3">
      <c r="A2715" s="28">
        <f t="shared" si="4214"/>
        <v>57226</v>
      </c>
      <c r="B2715" s="26"/>
      <c r="C2715" s="26"/>
      <c r="D2715" s="26"/>
      <c r="E2715" s="9"/>
      <c r="F2715" s="26"/>
      <c r="G2715" s="27"/>
      <c r="H2715" s="27"/>
      <c r="J2715" s="28" t="str">
        <f t="shared" ref="J2715" si="4273">CONCATENATE(K2714,1)</f>
        <v>71</v>
      </c>
      <c r="K2715" s="22" t="e">
        <f t="array" ref="K2715:P2717">LINEST(B2706:B2712,C2706:C2712^{1,2,3,4,5},TRUE,TRUE)</f>
        <v>#VALUE!</v>
      </c>
      <c r="L2715" s="22" t="e">
        <v>#VALUE!</v>
      </c>
      <c r="M2715" s="22" t="e">
        <v>#VALUE!</v>
      </c>
      <c r="N2715" s="22" t="e">
        <v>#VALUE!</v>
      </c>
      <c r="O2715" s="22" t="e">
        <v>#VALUE!</v>
      </c>
      <c r="P2715" s="22" t="e">
        <v>#VALUE!</v>
      </c>
      <c r="Q2715" s="17"/>
      <c r="R2715" s="17"/>
      <c r="S2715" s="17"/>
      <c r="U2715" s="28">
        <f t="shared" si="4190"/>
        <v>57</v>
      </c>
      <c r="V2715" s="28">
        <f t="shared" si="4191"/>
        <v>226</v>
      </c>
    </row>
    <row r="2716" spans="1:22" x14ac:dyDescent="0.3">
      <c r="A2716" s="28">
        <f t="shared" si="4214"/>
        <v>57227</v>
      </c>
      <c r="B2716" s="2">
        <f t="shared" ref="B2716" si="4274">COUNT(B2706:B2715)-2</f>
        <v>1</v>
      </c>
      <c r="J2716" s="28" t="str">
        <f t="shared" ref="J2716" si="4275">CONCATENATE(K2714,2)</f>
        <v>72</v>
      </c>
      <c r="K2716" s="22" t="e">
        <v>#VALUE!</v>
      </c>
      <c r="L2716" s="22" t="e">
        <v>#VALUE!</v>
      </c>
      <c r="M2716" s="22" t="e">
        <v>#VALUE!</v>
      </c>
      <c r="N2716" s="22" t="e">
        <v>#VALUE!</v>
      </c>
      <c r="O2716" s="22" t="e">
        <v>#VALUE!</v>
      </c>
      <c r="P2716" s="22" t="e">
        <v>#VALUE!</v>
      </c>
      <c r="Q2716" s="17"/>
      <c r="R2716" s="17"/>
      <c r="S2716" s="17"/>
      <c r="U2716" s="28">
        <f t="shared" si="4190"/>
        <v>57</v>
      </c>
      <c r="V2716" s="28">
        <f t="shared" si="4191"/>
        <v>227</v>
      </c>
    </row>
    <row r="2717" spans="1:22" x14ac:dyDescent="0.3">
      <c r="A2717" s="28">
        <f t="shared" si="4214"/>
        <v>57228</v>
      </c>
      <c r="J2717" s="28" t="str">
        <f t="shared" ref="J2717" si="4276">CONCATENATE(K2714,3)</f>
        <v>73</v>
      </c>
      <c r="K2717" s="22" t="e">
        <v>#VALUE!</v>
      </c>
      <c r="L2717" s="22" t="e">
        <v>#VALUE!</v>
      </c>
      <c r="M2717" s="22" t="e">
        <v>#VALUE!</v>
      </c>
      <c r="N2717" s="22" t="e">
        <v>#VALUE!</v>
      </c>
      <c r="O2717" s="22" t="e">
        <v>#VALUE!</v>
      </c>
      <c r="P2717" s="22" t="e">
        <v>#VALUE!</v>
      </c>
      <c r="Q2717" s="17"/>
      <c r="R2717" s="17"/>
      <c r="S2717" s="17"/>
      <c r="U2717" s="28">
        <f t="shared" si="4190"/>
        <v>57</v>
      </c>
      <c r="V2717" s="28">
        <f t="shared" si="4191"/>
        <v>228</v>
      </c>
    </row>
    <row r="2718" spans="1:22" x14ac:dyDescent="0.3">
      <c r="A2718" s="28">
        <f t="shared" si="4214"/>
        <v>57229</v>
      </c>
      <c r="B2718" s="66" t="s">
        <v>25</v>
      </c>
      <c r="C2718" s="66"/>
      <c r="D2718" s="66"/>
      <c r="E2718" s="66"/>
      <c r="F2718" s="66"/>
      <c r="G2718" s="66"/>
      <c r="H2718" s="66"/>
      <c r="J2718" s="17"/>
      <c r="K2718" s="17">
        <v>8</v>
      </c>
      <c r="L2718" s="17">
        <v>8</v>
      </c>
      <c r="M2718" s="17">
        <v>8</v>
      </c>
      <c r="N2718" s="17">
        <v>8</v>
      </c>
      <c r="O2718" s="17">
        <v>8</v>
      </c>
      <c r="P2718" s="17">
        <v>8</v>
      </c>
      <c r="Q2718" s="17">
        <v>8</v>
      </c>
      <c r="R2718" s="17"/>
      <c r="S2718" s="17"/>
      <c r="U2718" s="28">
        <f t="shared" si="4190"/>
        <v>57</v>
      </c>
      <c r="V2718" s="28">
        <f t="shared" si="4191"/>
        <v>229</v>
      </c>
    </row>
    <row r="2719" spans="1:22" x14ac:dyDescent="0.3">
      <c r="A2719" s="28">
        <f t="shared" si="4214"/>
        <v>57230</v>
      </c>
      <c r="B2719" s="71"/>
      <c r="C2719" s="71"/>
      <c r="D2719" s="71"/>
      <c r="E2719" s="71"/>
      <c r="F2719" s="71"/>
      <c r="G2719" s="71"/>
      <c r="H2719" s="71"/>
      <c r="J2719" s="28" t="str">
        <f t="shared" ref="J2719" si="4277">CONCATENATE(K2718,1)</f>
        <v>81</v>
      </c>
      <c r="K2719" s="22" t="e">
        <f t="array" ref="K2719:Q2721">LINEST(B2706:B2713,C2706:C2713^{1,2,3,4,5,6},TRUE,TRUE)</f>
        <v>#VALUE!</v>
      </c>
      <c r="L2719" s="22" t="e">
        <v>#VALUE!</v>
      </c>
      <c r="M2719" s="22" t="e">
        <v>#VALUE!</v>
      </c>
      <c r="N2719" s="22" t="e">
        <v>#VALUE!</v>
      </c>
      <c r="O2719" s="22" t="e">
        <v>#VALUE!</v>
      </c>
      <c r="P2719" s="22" t="e">
        <v>#VALUE!</v>
      </c>
      <c r="Q2719" s="22" t="e">
        <v>#VALUE!</v>
      </c>
      <c r="R2719" s="17"/>
      <c r="S2719" s="17"/>
      <c r="U2719" s="28">
        <f t="shared" si="4190"/>
        <v>57</v>
      </c>
      <c r="V2719" s="28">
        <f t="shared" si="4191"/>
        <v>230</v>
      </c>
    </row>
    <row r="2720" spans="1:22" x14ac:dyDescent="0.3">
      <c r="A2720" s="28">
        <f t="shared" si="4214"/>
        <v>57231</v>
      </c>
      <c r="B2720" s="71"/>
      <c r="C2720" s="71"/>
      <c r="D2720" s="71"/>
      <c r="E2720" s="71"/>
      <c r="F2720" s="71"/>
      <c r="G2720" s="71"/>
      <c r="H2720" s="71"/>
      <c r="J2720" s="28" t="str">
        <f t="shared" ref="J2720" si="4278">CONCATENATE(K2718,2)</f>
        <v>82</v>
      </c>
      <c r="K2720" s="22" t="e">
        <v>#VALUE!</v>
      </c>
      <c r="L2720" s="22" t="e">
        <v>#VALUE!</v>
      </c>
      <c r="M2720" s="22" t="e">
        <v>#VALUE!</v>
      </c>
      <c r="N2720" s="22" t="e">
        <v>#VALUE!</v>
      </c>
      <c r="O2720" s="22" t="e">
        <v>#VALUE!</v>
      </c>
      <c r="P2720" s="22" t="e">
        <v>#VALUE!</v>
      </c>
      <c r="Q2720" s="22" t="e">
        <v>#VALUE!</v>
      </c>
      <c r="R2720" s="17"/>
      <c r="S2720" s="17"/>
      <c r="U2720" s="28">
        <f t="shared" si="4190"/>
        <v>57</v>
      </c>
      <c r="V2720" s="28">
        <f t="shared" si="4191"/>
        <v>231</v>
      </c>
    </row>
    <row r="2721" spans="1:22" x14ac:dyDescent="0.3">
      <c r="A2721" s="28">
        <f t="shared" si="4214"/>
        <v>57232</v>
      </c>
      <c r="J2721" s="28" t="str">
        <f t="shared" ref="J2721" si="4279">CONCATENATE(K2718,3)</f>
        <v>83</v>
      </c>
      <c r="K2721" s="22" t="e">
        <v>#VALUE!</v>
      </c>
      <c r="L2721" s="22" t="e">
        <v>#VALUE!</v>
      </c>
      <c r="M2721" s="22" t="e">
        <v>#VALUE!</v>
      </c>
      <c r="N2721" s="22" t="e">
        <v>#VALUE!</v>
      </c>
      <c r="O2721" s="22" t="e">
        <v>#VALUE!</v>
      </c>
      <c r="P2721" s="22" t="e">
        <v>#VALUE!</v>
      </c>
      <c r="Q2721" s="22" t="e">
        <v>#VALUE!</v>
      </c>
      <c r="R2721" s="17"/>
      <c r="S2721" s="17"/>
      <c r="U2721" s="28">
        <f t="shared" si="4190"/>
        <v>57</v>
      </c>
      <c r="V2721" s="28">
        <f t="shared" si="4191"/>
        <v>232</v>
      </c>
    </row>
    <row r="2722" spans="1:22" ht="15" customHeight="1" x14ac:dyDescent="0.3">
      <c r="A2722" s="28">
        <f t="shared" si="4214"/>
        <v>57233</v>
      </c>
      <c r="B2722" s="66" t="s">
        <v>52</v>
      </c>
      <c r="C2722" s="66"/>
      <c r="D2722" s="66"/>
      <c r="E2722" s="10">
        <f>IF(D2692="","",MAX(E2723,E2724))</f>
        <v>0</v>
      </c>
      <c r="J2722" s="17"/>
      <c r="K2722" s="17">
        <v>9</v>
      </c>
      <c r="L2722" s="17">
        <v>9</v>
      </c>
      <c r="M2722" s="17">
        <v>9</v>
      </c>
      <c r="N2722" s="17">
        <v>9</v>
      </c>
      <c r="O2722" s="17">
        <v>9</v>
      </c>
      <c r="P2722" s="17">
        <v>9</v>
      </c>
      <c r="Q2722" s="17">
        <v>9</v>
      </c>
      <c r="R2722" s="17">
        <v>9</v>
      </c>
      <c r="S2722" s="17"/>
      <c r="U2722" s="28">
        <f t="shared" si="4190"/>
        <v>57</v>
      </c>
      <c r="V2722" s="28">
        <f t="shared" si="4191"/>
        <v>233</v>
      </c>
    </row>
    <row r="2723" spans="1:22" x14ac:dyDescent="0.3">
      <c r="A2723" s="28">
        <f t="shared" si="4214"/>
        <v>57234</v>
      </c>
      <c r="B2723" s="2" t="s">
        <v>26</v>
      </c>
      <c r="C2723" s="2" t="s">
        <v>27</v>
      </c>
      <c r="D2723" s="2" t="s">
        <v>28</v>
      </c>
      <c r="E2723" s="11">
        <f>ABS(MIN(D2724:D2733))</f>
        <v>0</v>
      </c>
      <c r="G2723" s="2" t="s">
        <v>230</v>
      </c>
      <c r="J2723" s="28" t="str">
        <f t="shared" ref="J2723" si="4280">CONCATENATE(K2722,1)</f>
        <v>91</v>
      </c>
      <c r="K2723" s="22" t="e">
        <f t="array" ref="K2723:R2725">LINEST(B2706:B2714,C2706:C2714^{1,2,3,4,5,6,7},TRUE,TRUE)</f>
        <v>#VALUE!</v>
      </c>
      <c r="L2723" s="22" t="e">
        <v>#VALUE!</v>
      </c>
      <c r="M2723" s="22" t="e">
        <v>#VALUE!</v>
      </c>
      <c r="N2723" s="22" t="e">
        <v>#VALUE!</v>
      </c>
      <c r="O2723" s="22" t="e">
        <v>#VALUE!</v>
      </c>
      <c r="P2723" s="22" t="e">
        <v>#VALUE!</v>
      </c>
      <c r="Q2723" s="22" t="e">
        <v>#VALUE!</v>
      </c>
      <c r="R2723" s="22" t="e">
        <v>#VALUE!</v>
      </c>
      <c r="S2723" s="17"/>
      <c r="U2723" s="28">
        <f t="shared" ref="U2723:U2784" si="4281">U2722</f>
        <v>57</v>
      </c>
      <c r="V2723" s="28">
        <f t="shared" ref="V2723:V2784" si="4282">V2722+1</f>
        <v>234</v>
      </c>
    </row>
    <row r="2724" spans="1:22" x14ac:dyDescent="0.3">
      <c r="A2724" s="28">
        <f t="shared" si="4214"/>
        <v>57235</v>
      </c>
      <c r="B2724" s="7">
        <f t="shared" ref="B2724:B2733" si="4283">C2706-B2706</f>
        <v>0</v>
      </c>
      <c r="C2724" s="7">
        <f t="shared" ref="C2724:C2733" si="4284">H2706-G2706</f>
        <v>0</v>
      </c>
      <c r="D2724" s="7">
        <f>C2724-B2724</f>
        <v>0</v>
      </c>
      <c r="E2724" s="11">
        <f>ABS(MAX(D2724:D2733))</f>
        <v>0</v>
      </c>
      <c r="F2724" s="13"/>
      <c r="G2724" s="2">
        <f>IF(D2706="","",D2706/E2706)</f>
        <v>0.05</v>
      </c>
      <c r="H2724" s="13"/>
      <c r="J2724" s="28" t="str">
        <f t="shared" ref="J2724" si="4285">CONCATENATE(K2722,2)</f>
        <v>92</v>
      </c>
      <c r="K2724" s="22" t="e">
        <v>#VALUE!</v>
      </c>
      <c r="L2724" s="22" t="e">
        <v>#VALUE!</v>
      </c>
      <c r="M2724" s="22" t="e">
        <v>#VALUE!</v>
      </c>
      <c r="N2724" s="22" t="e">
        <v>#VALUE!</v>
      </c>
      <c r="O2724" s="22" t="e">
        <v>#VALUE!</v>
      </c>
      <c r="P2724" s="22" t="e">
        <v>#VALUE!</v>
      </c>
      <c r="Q2724" s="22" t="e">
        <v>#VALUE!</v>
      </c>
      <c r="R2724" s="22" t="e">
        <v>#VALUE!</v>
      </c>
      <c r="S2724" s="17"/>
      <c r="U2724" s="28">
        <f t="shared" si="4281"/>
        <v>57</v>
      </c>
      <c r="V2724" s="28">
        <f t="shared" si="4282"/>
        <v>235</v>
      </c>
    </row>
    <row r="2725" spans="1:22" x14ac:dyDescent="0.3">
      <c r="A2725" s="28">
        <f t="shared" si="4214"/>
        <v>57236</v>
      </c>
      <c r="B2725" s="7">
        <f t="shared" si="4283"/>
        <v>0</v>
      </c>
      <c r="C2725" s="7">
        <f t="shared" si="4284"/>
        <v>0</v>
      </c>
      <c r="D2725" s="7">
        <f t="shared" ref="D2725:D2733" si="4286">C2725-B2725</f>
        <v>0</v>
      </c>
      <c r="E2725" s="12" t="s">
        <v>34</v>
      </c>
      <c r="G2725" s="2">
        <f t="shared" ref="G2725:G2733" si="4287">IF(D2707="","",D2707/E2707)</f>
        <v>0.05</v>
      </c>
      <c r="H2725" s="13"/>
      <c r="J2725" s="28" t="str">
        <f t="shared" ref="J2725" si="4288">CONCATENATE(K2722,3)</f>
        <v>93</v>
      </c>
      <c r="K2725" s="22" t="e">
        <v>#VALUE!</v>
      </c>
      <c r="L2725" s="22" t="e">
        <v>#VALUE!</v>
      </c>
      <c r="M2725" s="22" t="e">
        <v>#VALUE!</v>
      </c>
      <c r="N2725" s="22" t="e">
        <v>#VALUE!</v>
      </c>
      <c r="O2725" s="22" t="e">
        <v>#VALUE!</v>
      </c>
      <c r="P2725" s="22" t="e">
        <v>#VALUE!</v>
      </c>
      <c r="Q2725" s="22" t="e">
        <v>#VALUE!</v>
      </c>
      <c r="R2725" s="22" t="e">
        <v>#VALUE!</v>
      </c>
      <c r="S2725" s="17"/>
      <c r="U2725" s="28">
        <f t="shared" si="4281"/>
        <v>57</v>
      </c>
      <c r="V2725" s="28">
        <f t="shared" si="4282"/>
        <v>236</v>
      </c>
    </row>
    <row r="2726" spans="1:22" x14ac:dyDescent="0.3">
      <c r="A2726" s="28">
        <f t="shared" si="4214"/>
        <v>57237</v>
      </c>
      <c r="B2726" s="7">
        <f t="shared" si="4283"/>
        <v>0</v>
      </c>
      <c r="C2726" s="7">
        <f t="shared" si="4284"/>
        <v>0</v>
      </c>
      <c r="D2726" s="7">
        <f t="shared" si="4286"/>
        <v>0</v>
      </c>
      <c r="E2726" s="10">
        <f>IF(D2692="","",MAX(E2727,E2728))</f>
        <v>0</v>
      </c>
      <c r="G2726" s="2">
        <f t="shared" si="4287"/>
        <v>0.05</v>
      </c>
      <c r="H2726" s="13"/>
      <c r="J2726" s="17"/>
      <c r="K2726" s="17">
        <v>10</v>
      </c>
      <c r="L2726" s="17">
        <v>10</v>
      </c>
      <c r="M2726" s="17">
        <v>10</v>
      </c>
      <c r="N2726" s="17">
        <v>10</v>
      </c>
      <c r="O2726" s="17">
        <v>10</v>
      </c>
      <c r="P2726" s="17">
        <v>10</v>
      </c>
      <c r="Q2726" s="17">
        <v>10</v>
      </c>
      <c r="R2726" s="17">
        <v>10</v>
      </c>
      <c r="S2726" s="17">
        <v>10</v>
      </c>
      <c r="U2726" s="28">
        <f t="shared" si="4281"/>
        <v>57</v>
      </c>
      <c r="V2726" s="28">
        <f t="shared" si="4282"/>
        <v>237</v>
      </c>
    </row>
    <row r="2727" spans="1:22" x14ac:dyDescent="0.3">
      <c r="A2727" s="28">
        <f t="shared" si="4214"/>
        <v>57238</v>
      </c>
      <c r="B2727" s="7">
        <f t="shared" si="4283"/>
        <v>0</v>
      </c>
      <c r="C2727" s="7">
        <f t="shared" si="4284"/>
        <v>0</v>
      </c>
      <c r="D2727" s="7">
        <f t="shared" si="4286"/>
        <v>0</v>
      </c>
      <c r="E2727" s="11">
        <f>ABS(MIN(B2724:B2733))</f>
        <v>0</v>
      </c>
      <c r="G2727" s="2" t="str">
        <f t="shared" si="4287"/>
        <v/>
      </c>
      <c r="H2727" s="13"/>
      <c r="J2727" s="28" t="str">
        <f t="shared" ref="J2727" si="4289">CONCATENATE(K2726,1)</f>
        <v>101</v>
      </c>
      <c r="K2727" s="22" t="e">
        <f t="array" ref="K2727:S2729">LINEST(B2706:B2715,C2706:C2715^{1,2,3,4,5,6,7,8},TRUE,TRUE)</f>
        <v>#VALUE!</v>
      </c>
      <c r="L2727" s="22" t="e">
        <v>#VALUE!</v>
      </c>
      <c r="M2727" s="22" t="e">
        <v>#VALUE!</v>
      </c>
      <c r="N2727" s="22" t="e">
        <v>#VALUE!</v>
      </c>
      <c r="O2727" s="22" t="e">
        <v>#VALUE!</v>
      </c>
      <c r="P2727" s="22" t="e">
        <v>#VALUE!</v>
      </c>
      <c r="Q2727" s="22" t="e">
        <v>#VALUE!</v>
      </c>
      <c r="R2727" s="22" t="e">
        <v>#VALUE!</v>
      </c>
      <c r="S2727" s="22" t="e">
        <v>#VALUE!</v>
      </c>
      <c r="U2727" s="28">
        <f t="shared" si="4281"/>
        <v>57</v>
      </c>
      <c r="V2727" s="28">
        <f t="shared" si="4282"/>
        <v>238</v>
      </c>
    </row>
    <row r="2728" spans="1:22" x14ac:dyDescent="0.3">
      <c r="A2728" s="28">
        <f t="shared" si="4214"/>
        <v>57239</v>
      </c>
      <c r="B2728" s="7">
        <f t="shared" si="4283"/>
        <v>0</v>
      </c>
      <c r="C2728" s="7">
        <f t="shared" si="4284"/>
        <v>0</v>
      </c>
      <c r="D2728" s="7">
        <f t="shared" si="4286"/>
        <v>0</v>
      </c>
      <c r="E2728" s="11">
        <f>ABS(MAX(B2724:B2733))</f>
        <v>0</v>
      </c>
      <c r="G2728" s="2" t="str">
        <f t="shared" si="4287"/>
        <v/>
      </c>
      <c r="H2728" s="13"/>
      <c r="J2728" s="28" t="str">
        <f t="shared" ref="J2728" si="4290">CONCATENATE(K2726,2)</f>
        <v>102</v>
      </c>
      <c r="K2728" s="22" t="e">
        <v>#VALUE!</v>
      </c>
      <c r="L2728" s="22" t="e">
        <v>#VALUE!</v>
      </c>
      <c r="M2728" s="22" t="e">
        <v>#VALUE!</v>
      </c>
      <c r="N2728" s="22" t="e">
        <v>#VALUE!</v>
      </c>
      <c r="O2728" s="22" t="e">
        <v>#VALUE!</v>
      </c>
      <c r="P2728" s="22" t="e">
        <v>#VALUE!</v>
      </c>
      <c r="Q2728" s="22" t="e">
        <v>#VALUE!</v>
      </c>
      <c r="R2728" s="22" t="e">
        <v>#VALUE!</v>
      </c>
      <c r="S2728" s="22" t="e">
        <v>#VALUE!</v>
      </c>
      <c r="U2728" s="28">
        <f t="shared" si="4281"/>
        <v>57</v>
      </c>
      <c r="V2728" s="28">
        <f t="shared" si="4282"/>
        <v>239</v>
      </c>
    </row>
    <row r="2729" spans="1:22" x14ac:dyDescent="0.3">
      <c r="A2729" s="28">
        <f t="shared" si="4214"/>
        <v>57240</v>
      </c>
      <c r="B2729" s="7">
        <f t="shared" si="4283"/>
        <v>0</v>
      </c>
      <c r="C2729" s="7">
        <f t="shared" si="4284"/>
        <v>0</v>
      </c>
      <c r="D2729" s="7">
        <f t="shared" si="4286"/>
        <v>0</v>
      </c>
      <c r="E2729" s="12" t="s">
        <v>231</v>
      </c>
      <c r="G2729" s="2" t="str">
        <f t="shared" si="4287"/>
        <v/>
      </c>
      <c r="H2729" s="13"/>
      <c r="J2729" s="28" t="str">
        <f t="shared" ref="J2729" si="4291">CONCATENATE(K2726,3)</f>
        <v>103</v>
      </c>
      <c r="K2729" s="22" t="e">
        <v>#VALUE!</v>
      </c>
      <c r="L2729" s="22" t="e">
        <v>#VALUE!</v>
      </c>
      <c r="M2729" s="22" t="e">
        <v>#VALUE!</v>
      </c>
      <c r="N2729" s="22" t="e">
        <v>#VALUE!</v>
      </c>
      <c r="O2729" s="22" t="e">
        <v>#VALUE!</v>
      </c>
      <c r="P2729" s="22" t="e">
        <v>#VALUE!</v>
      </c>
      <c r="Q2729" s="22" t="e">
        <v>#VALUE!</v>
      </c>
      <c r="R2729" s="22" t="e">
        <v>#VALUE!</v>
      </c>
      <c r="S2729" s="22" t="e">
        <v>#VALUE!</v>
      </c>
      <c r="U2729" s="28">
        <f t="shared" si="4281"/>
        <v>57</v>
      </c>
      <c r="V2729" s="28">
        <f t="shared" si="4282"/>
        <v>240</v>
      </c>
    </row>
    <row r="2730" spans="1:22" x14ac:dyDescent="0.3">
      <c r="A2730" s="28">
        <f t="shared" si="4214"/>
        <v>57241</v>
      </c>
      <c r="B2730" s="7">
        <f t="shared" si="4283"/>
        <v>0</v>
      </c>
      <c r="C2730" s="7">
        <f t="shared" si="4284"/>
        <v>0</v>
      </c>
      <c r="D2730" s="7">
        <f t="shared" si="4286"/>
        <v>0</v>
      </c>
      <c r="E2730" s="10">
        <f>IF(D2692="","",MAX(E2731,E2732))*2</f>
        <v>0.1</v>
      </c>
      <c r="G2730" s="2" t="str">
        <f t="shared" si="4287"/>
        <v/>
      </c>
      <c r="H2730" s="13"/>
      <c r="U2730" s="28">
        <f t="shared" si="4281"/>
        <v>57</v>
      </c>
      <c r="V2730" s="28">
        <f t="shared" si="4282"/>
        <v>241</v>
      </c>
    </row>
    <row r="2731" spans="1:22" x14ac:dyDescent="0.3">
      <c r="A2731" s="28">
        <f t="shared" si="4214"/>
        <v>57242</v>
      </c>
      <c r="B2731" s="7">
        <f t="shared" si="4283"/>
        <v>0</v>
      </c>
      <c r="C2731" s="7">
        <f t="shared" si="4284"/>
        <v>0</v>
      </c>
      <c r="D2731" s="7">
        <f t="shared" si="4286"/>
        <v>0</v>
      </c>
      <c r="E2731" s="11">
        <f>ABS(MIN(G2724:G2733))</f>
        <v>0.05</v>
      </c>
      <c r="G2731" s="2" t="str">
        <f t="shared" si="4287"/>
        <v/>
      </c>
      <c r="U2731" s="28">
        <f t="shared" si="4281"/>
        <v>57</v>
      </c>
      <c r="V2731" s="28">
        <f t="shared" si="4282"/>
        <v>242</v>
      </c>
    </row>
    <row r="2732" spans="1:22" x14ac:dyDescent="0.3">
      <c r="A2732" s="28">
        <f t="shared" si="4214"/>
        <v>57243</v>
      </c>
      <c r="B2732" s="7">
        <f t="shared" si="4283"/>
        <v>0</v>
      </c>
      <c r="C2732" s="7">
        <f t="shared" si="4284"/>
        <v>0</v>
      </c>
      <c r="D2732" s="7">
        <f t="shared" si="4286"/>
        <v>0</v>
      </c>
      <c r="E2732" s="11">
        <f>ABS(MAX(G2724:G2733))</f>
        <v>0.05</v>
      </c>
      <c r="G2732" s="2" t="str">
        <f t="shared" si="4287"/>
        <v/>
      </c>
      <c r="U2732" s="28">
        <f t="shared" si="4281"/>
        <v>57</v>
      </c>
      <c r="V2732" s="28">
        <f t="shared" si="4282"/>
        <v>243</v>
      </c>
    </row>
    <row r="2733" spans="1:22" x14ac:dyDescent="0.3">
      <c r="A2733" s="28">
        <f t="shared" si="4214"/>
        <v>57244</v>
      </c>
      <c r="B2733" s="7">
        <f t="shared" si="4283"/>
        <v>0</v>
      </c>
      <c r="C2733" s="7">
        <f t="shared" si="4284"/>
        <v>0</v>
      </c>
      <c r="D2733" s="7">
        <f t="shared" si="4286"/>
        <v>0</v>
      </c>
      <c r="F2733" s="13"/>
      <c r="G2733" s="2" t="str">
        <f t="shared" si="4287"/>
        <v/>
      </c>
      <c r="U2733" s="28">
        <f t="shared" si="4281"/>
        <v>57</v>
      </c>
      <c r="V2733" s="28">
        <f t="shared" si="4282"/>
        <v>244</v>
      </c>
    </row>
    <row r="2734" spans="1:22" x14ac:dyDescent="0.3">
      <c r="A2734" s="28">
        <f t="shared" si="4214"/>
        <v>57245</v>
      </c>
      <c r="F2734" s="13"/>
      <c r="U2734" s="28">
        <f t="shared" si="4281"/>
        <v>57</v>
      </c>
      <c r="V2734" s="28">
        <f t="shared" si="4282"/>
        <v>245</v>
      </c>
    </row>
    <row r="2735" spans="1:22" x14ac:dyDescent="0.3">
      <c r="A2735" s="28">
        <f t="shared" si="4214"/>
        <v>57246</v>
      </c>
      <c r="F2735" s="13"/>
      <c r="U2735" s="28">
        <f t="shared" si="4281"/>
        <v>57</v>
      </c>
      <c r="V2735" s="28">
        <f t="shared" si="4282"/>
        <v>246</v>
      </c>
    </row>
    <row r="2736" spans="1:22" x14ac:dyDescent="0.3">
      <c r="A2736" s="28">
        <f t="shared" si="4214"/>
        <v>57247</v>
      </c>
      <c r="F2736" s="13"/>
      <c r="U2736" s="28">
        <f t="shared" si="4281"/>
        <v>57</v>
      </c>
      <c r="V2736" s="28">
        <f t="shared" si="4282"/>
        <v>247</v>
      </c>
    </row>
    <row r="2737" spans="1:24" s="8" customFormat="1" x14ac:dyDescent="0.3"/>
    <row r="2738" spans="1:24" x14ac:dyDescent="0.3">
      <c r="A2738" s="28">
        <f t="shared" ref="A2738:A2784" si="4292">ROUND(CONCATENATE(U2738,V2738),0)</f>
        <v>58201</v>
      </c>
      <c r="B2738" s="63" t="s">
        <v>0</v>
      </c>
      <c r="C2738" s="63"/>
      <c r="D2738" s="71" t="s">
        <v>75</v>
      </c>
      <c r="E2738" s="71"/>
      <c r="F2738" s="71"/>
      <c r="G2738" s="71"/>
      <c r="H2738" s="71"/>
      <c r="U2738" s="28">
        <f t="shared" ref="U2738" si="4293">U2736+1</f>
        <v>58</v>
      </c>
      <c r="V2738" s="28">
        <v>201</v>
      </c>
    </row>
    <row r="2739" spans="1:24" x14ac:dyDescent="0.3">
      <c r="A2739" s="28">
        <f t="shared" si="4292"/>
        <v>58202</v>
      </c>
      <c r="B2739" s="72" t="s">
        <v>70</v>
      </c>
      <c r="C2739" s="73"/>
      <c r="D2739" s="30" t="s">
        <v>65</v>
      </c>
      <c r="E2739" s="66" t="s">
        <v>71</v>
      </c>
      <c r="F2739" s="66"/>
      <c r="G2739" s="74" t="s">
        <v>67</v>
      </c>
      <c r="H2739" s="74"/>
      <c r="U2739" s="28">
        <f t="shared" ref="U2739" si="4294">U2738</f>
        <v>58</v>
      </c>
      <c r="V2739" s="28">
        <f t="shared" ref="V2739" si="4295">V2738+1</f>
        <v>202</v>
      </c>
    </row>
    <row r="2740" spans="1:24" x14ac:dyDescent="0.3">
      <c r="A2740" s="28">
        <f t="shared" si="4292"/>
        <v>58203</v>
      </c>
      <c r="B2740" s="75" t="s">
        <v>6</v>
      </c>
      <c r="C2740" s="75"/>
      <c r="D2740" s="71" t="s">
        <v>282</v>
      </c>
      <c r="E2740" s="71"/>
      <c r="F2740" s="71"/>
      <c r="G2740" s="71"/>
      <c r="H2740" s="71"/>
      <c r="U2740" s="28">
        <f t="shared" si="4281"/>
        <v>58</v>
      </c>
      <c r="V2740" s="28">
        <f t="shared" si="4282"/>
        <v>203</v>
      </c>
    </row>
    <row r="2741" spans="1:24" x14ac:dyDescent="0.3">
      <c r="A2741" s="28">
        <f t="shared" si="4292"/>
        <v>58204</v>
      </c>
      <c r="B2741" s="63" t="s">
        <v>7</v>
      </c>
      <c r="C2741" s="63"/>
      <c r="D2741" s="71" t="s">
        <v>29</v>
      </c>
      <c r="E2741" s="71"/>
      <c r="F2741" s="71"/>
      <c r="G2741" s="71"/>
      <c r="H2741" s="71"/>
      <c r="J2741" s="17"/>
      <c r="K2741" s="17" t="s">
        <v>53</v>
      </c>
      <c r="L2741" s="17" t="s">
        <v>54</v>
      </c>
      <c r="M2741" s="17" t="s">
        <v>55</v>
      </c>
      <c r="N2741" s="17" t="s">
        <v>56</v>
      </c>
      <c r="O2741" s="17" t="s">
        <v>57</v>
      </c>
      <c r="P2741" s="17" t="s">
        <v>2</v>
      </c>
      <c r="Q2741" s="17" t="s">
        <v>3</v>
      </c>
      <c r="R2741" s="17" t="s">
        <v>4</v>
      </c>
      <c r="S2741" s="17" t="s">
        <v>5</v>
      </c>
      <c r="U2741" s="28">
        <f t="shared" si="4281"/>
        <v>58</v>
      </c>
      <c r="V2741" s="28">
        <f t="shared" si="4282"/>
        <v>204</v>
      </c>
      <c r="X2741" s="1" t="s">
        <v>48</v>
      </c>
    </row>
    <row r="2742" spans="1:24" x14ac:dyDescent="0.3">
      <c r="A2742" s="28">
        <f t="shared" si="4292"/>
        <v>58205</v>
      </c>
      <c r="B2742" s="63" t="s">
        <v>9</v>
      </c>
      <c r="C2742" s="63"/>
      <c r="D2742" s="71" t="s">
        <v>30</v>
      </c>
      <c r="E2742" s="71"/>
      <c r="F2742" s="71"/>
      <c r="G2742" s="71"/>
      <c r="H2742" s="71"/>
      <c r="J2742" s="17">
        <f t="shared" ref="J2742" si="4296">COUNTA(B2754:B2763)</f>
        <v>3</v>
      </c>
      <c r="K2742" s="17">
        <f t="shared" ref="K2742" si="4297">IF(L2742-1&lt;2,0,L2742-1)</f>
        <v>0</v>
      </c>
      <c r="L2742" s="17">
        <f t="shared" ref="L2742" si="4298">IF(M2742-1&lt;2,0,M2742-1)</f>
        <v>0</v>
      </c>
      <c r="M2742" s="17">
        <f t="shared" ref="M2742" si="4299">IF(N2742-1&lt;2,0,N2742-1)</f>
        <v>0</v>
      </c>
      <c r="N2742" s="17">
        <f t="shared" ref="N2742" si="4300">IF(O2742-1&lt;2,0,O2742-1)</f>
        <v>0</v>
      </c>
      <c r="O2742" s="17">
        <f t="shared" ref="O2742" si="4301">IF(P2742-1&lt;2,0,P2742-1)</f>
        <v>0</v>
      </c>
      <c r="P2742" s="17">
        <f t="shared" ref="P2742" si="4302">IF(Q2742-1&lt;2,0,Q2742-1)</f>
        <v>0</v>
      </c>
      <c r="Q2742" s="17">
        <f t="shared" ref="Q2742" si="4303">IF(R2742-1&lt;2,0,R2742-1)</f>
        <v>0</v>
      </c>
      <c r="R2742" s="17">
        <f t="shared" ref="R2742" si="4304">IF(S2742-1&lt;2,0,S2742-1)</f>
        <v>2</v>
      </c>
      <c r="S2742" s="17">
        <f t="shared" ref="S2742" si="4305">J2742</f>
        <v>3</v>
      </c>
      <c r="U2742" s="28">
        <f t="shared" si="4281"/>
        <v>58</v>
      </c>
      <c r="V2742" s="28">
        <f t="shared" si="4282"/>
        <v>205</v>
      </c>
      <c r="X2742" s="1" t="s">
        <v>49</v>
      </c>
    </row>
    <row r="2743" spans="1:24" x14ac:dyDescent="0.3">
      <c r="A2743" s="28">
        <f t="shared" si="4292"/>
        <v>58206</v>
      </c>
      <c r="B2743" s="63" t="s">
        <v>10</v>
      </c>
      <c r="C2743" s="63"/>
      <c r="D2743" s="71" t="s">
        <v>283</v>
      </c>
      <c r="E2743" s="71"/>
      <c r="F2743" s="71"/>
      <c r="G2743" s="71"/>
      <c r="H2743" s="71"/>
      <c r="J2743" s="28" t="str">
        <f t="shared" ref="J2743" si="4306">CONCATENATE(J2742,1)</f>
        <v>31</v>
      </c>
      <c r="K2743" s="29">
        <f t="shared" ref="K2743" si="4307">IF(K2742=0,0,VLOOKUP(J2743,J2747:S2777,K2742,FALSE))</f>
        <v>0</v>
      </c>
      <c r="L2743" s="29">
        <f t="shared" ref="L2743" si="4308">IF(L2742=0,0,VLOOKUP(J2743,J2747:S2777,L2742,FALSE))</f>
        <v>0</v>
      </c>
      <c r="M2743" s="29">
        <f t="shared" ref="M2743" si="4309">IF(M2742=0,0,VLOOKUP(J2743,J2747:S2777,M2742,FALSE))</f>
        <v>0</v>
      </c>
      <c r="N2743" s="29">
        <f t="shared" ref="N2743" si="4310">IF(N2742=0,0,VLOOKUP(J2743,J2747:S2777,N2742,FALSE))</f>
        <v>0</v>
      </c>
      <c r="O2743" s="29">
        <f t="shared" ref="O2743" si="4311">IF(O2742=0,0,VLOOKUP(J2743,J2747:S2777,O2742,FALSE))</f>
        <v>0</v>
      </c>
      <c r="P2743" s="29">
        <f t="shared" ref="P2743" si="4312">IF(P2742=0,0,VLOOKUP(J2743,J2747:S2777,P2742,FALSE))</f>
        <v>0</v>
      </c>
      <c r="Q2743" s="29">
        <f t="shared" ref="Q2743" si="4313">IF(Q2742=0,0,VLOOKUP(J2743,J2747:S2777,Q2742,FALSE))</f>
        <v>0</v>
      </c>
      <c r="R2743" s="29">
        <f t="shared" ref="R2743" si="4314">IF(R2742=0,0,VLOOKUP(J2743,J2747:S2777,R2742,FALSE))</f>
        <v>0.99501666611662976</v>
      </c>
      <c r="S2743" s="29">
        <f t="shared" ref="S2743" si="4315">IF(S2742=0,0,VLOOKUP(J2743,J2747:S2777,S2742,FALSE))</f>
        <v>0.25725223589980928</v>
      </c>
      <c r="U2743" s="28">
        <f t="shared" si="4281"/>
        <v>58</v>
      </c>
      <c r="V2743" s="28">
        <f t="shared" si="4282"/>
        <v>206</v>
      </c>
      <c r="X2743" s="1" t="s">
        <v>50</v>
      </c>
    </row>
    <row r="2744" spans="1:24" x14ac:dyDescent="0.3">
      <c r="A2744" s="28">
        <f t="shared" si="4292"/>
        <v>58207</v>
      </c>
      <c r="B2744" s="63" t="s">
        <v>11</v>
      </c>
      <c r="C2744" s="63"/>
      <c r="D2744" s="64">
        <v>45761</v>
      </c>
      <c r="E2744" s="64"/>
      <c r="F2744" s="64"/>
      <c r="G2744" s="64"/>
      <c r="H2744" s="64"/>
      <c r="J2744" s="28" t="str">
        <f t="shared" ref="J2744" si="4316">CONCATENATE(J2742,2)</f>
        <v>32</v>
      </c>
      <c r="K2744" s="22">
        <f t="shared" ref="K2744" si="4317">IF(K2742=0,0,VLOOKUP(J2744,J2747:S2777,K2742,FALSE))</f>
        <v>0</v>
      </c>
      <c r="L2744" s="22">
        <f t="shared" ref="L2744" si="4318">IF(L2742=0,0,VLOOKUP(J2744,J2747:S2777,L2742,FALSE))</f>
        <v>0</v>
      </c>
      <c r="M2744" s="22">
        <f t="shared" ref="M2744" si="4319">IF(M2742=0,0,VLOOKUP(J2744,J2747:S2777,M2742,FALSE))</f>
        <v>0</v>
      </c>
      <c r="N2744" s="22">
        <f t="shared" ref="N2744" si="4320">IF(N2742=0,0,VLOOKUP(J2744,J2747:S2777,N2742,FALSE))</f>
        <v>0</v>
      </c>
      <c r="O2744" s="22">
        <f t="shared" ref="O2744" si="4321">IF(O2742=0,0,VLOOKUP(J2744,J2747:S2777,O2742,FALSE))</f>
        <v>0</v>
      </c>
      <c r="P2744" s="22">
        <f t="shared" ref="P2744" si="4322">IF(P2742=0,0,VLOOKUP(J2744,J2747:S2777,P2742,FALSE))</f>
        <v>0</v>
      </c>
      <c r="Q2744" s="22">
        <f t="shared" ref="Q2744" si="4323">IF(Q2742=0,0,VLOOKUP(J2744,J2747:S2777,Q2742,FALSE))</f>
        <v>0</v>
      </c>
      <c r="R2744" s="22">
        <f t="shared" ref="R2744" si="4324">IF(R2742=0,0,VLOOKUP(J2744,J2747:S2777,R2742,FALSE))</f>
        <v>2.8580753235354019E-3</v>
      </c>
      <c r="S2744" s="22">
        <f t="shared" ref="S2744" si="4325">IF(S2742=0,0,VLOOKUP(J2744,J2747:S2777,S2742,FALSE))</f>
        <v>7.4840472818995474E-2</v>
      </c>
      <c r="U2744" s="28">
        <f t="shared" si="4281"/>
        <v>58</v>
      </c>
      <c r="V2744" s="28">
        <f t="shared" si="4282"/>
        <v>207</v>
      </c>
    </row>
    <row r="2745" spans="1:24" x14ac:dyDescent="0.3">
      <c r="A2745" s="28">
        <f t="shared" si="4292"/>
        <v>58208</v>
      </c>
      <c r="B2745" s="63" t="s">
        <v>12</v>
      </c>
      <c r="C2745" s="63"/>
      <c r="D2745" s="65">
        <v>46142</v>
      </c>
      <c r="E2745" s="65"/>
      <c r="F2745" s="65"/>
      <c r="G2745" s="65"/>
      <c r="H2745" s="65"/>
      <c r="J2745" s="28" t="str">
        <f t="shared" ref="J2745" si="4326">CONCATENATE(J2742,3)</f>
        <v>33</v>
      </c>
      <c r="K2745" s="22"/>
      <c r="L2745" s="22"/>
      <c r="M2745" s="22"/>
      <c r="N2745" s="22" t="s">
        <v>58</v>
      </c>
      <c r="O2745" s="29">
        <f t="shared" ref="O2745" si="4327">J2742-2</f>
        <v>1</v>
      </c>
      <c r="P2745" s="22" t="s">
        <v>59</v>
      </c>
      <c r="Q2745" s="29">
        <f t="shared" ref="Q2745" si="4328">VLOOKUP(J2745,J2747:S2777,3,FALSE)</f>
        <v>4.0621552867996513E-2</v>
      </c>
      <c r="R2745" s="22" t="s">
        <v>60</v>
      </c>
      <c r="S2745" s="22">
        <f t="shared" ref="S2745" si="4329">VLOOKUP(J2745,J2747:S2777,2,FALSE)</f>
        <v>0.99999174944721292</v>
      </c>
      <c r="U2745" s="28">
        <f t="shared" si="4281"/>
        <v>58</v>
      </c>
      <c r="V2745" s="28">
        <f t="shared" si="4282"/>
        <v>208</v>
      </c>
    </row>
    <row r="2746" spans="1:24" x14ac:dyDescent="0.3">
      <c r="A2746" s="28">
        <f t="shared" si="4292"/>
        <v>58209</v>
      </c>
      <c r="B2746" s="63" t="s">
        <v>13</v>
      </c>
      <c r="C2746" s="63"/>
      <c r="D2746" s="15">
        <v>0.1</v>
      </c>
      <c r="E2746" s="66" t="s">
        <v>14</v>
      </c>
      <c r="F2746" s="66"/>
      <c r="G2746" s="66"/>
      <c r="H2746" s="6" t="s">
        <v>64</v>
      </c>
      <c r="J2746" s="17"/>
      <c r="K2746" s="17">
        <v>3</v>
      </c>
      <c r="L2746" s="17">
        <v>3</v>
      </c>
      <c r="M2746" s="17"/>
      <c r="N2746" s="17"/>
      <c r="O2746" s="17"/>
      <c r="P2746" s="17"/>
      <c r="Q2746" s="17"/>
      <c r="R2746" s="17"/>
      <c r="S2746" s="17"/>
      <c r="U2746" s="28">
        <f t="shared" si="4281"/>
        <v>58</v>
      </c>
      <c r="V2746" s="28">
        <f t="shared" si="4282"/>
        <v>209</v>
      </c>
    </row>
    <row r="2747" spans="1:24" x14ac:dyDescent="0.3">
      <c r="A2747" s="28">
        <f t="shared" si="4292"/>
        <v>58210</v>
      </c>
      <c r="B2747" s="63" t="s">
        <v>15</v>
      </c>
      <c r="C2747" s="63"/>
      <c r="D2747" s="2">
        <f t="shared" ref="D2747" si="4330">MIN(B2754:B2763)</f>
        <v>15</v>
      </c>
      <c r="E2747" s="3" t="s">
        <v>16</v>
      </c>
      <c r="F2747" s="2">
        <f t="shared" ref="F2747" si="4331">MAX(B2754:B2763)</f>
        <v>35</v>
      </c>
      <c r="G2747" s="4" t="str">
        <f t="shared" ref="G2747" si="4332">IF(H2746="","",H2746)</f>
        <v>°C</v>
      </c>
      <c r="H2747" s="14"/>
      <c r="J2747" s="28" t="str">
        <f t="shared" ref="J2747" si="4333">CONCATENATE(K2746,1)</f>
        <v>31</v>
      </c>
      <c r="K2747" s="22">
        <f t="array" ref="K2747:L2749">LINEST(B2754:B2756,C2754:C2756^{1},TRUE,TRUE)</f>
        <v>0.99501666611662976</v>
      </c>
      <c r="L2747" s="22">
        <v>0.25725223589980928</v>
      </c>
      <c r="M2747" s="17"/>
      <c r="N2747" s="17"/>
      <c r="O2747" s="17"/>
      <c r="P2747" s="17"/>
      <c r="Q2747" s="17"/>
      <c r="R2747" s="17"/>
      <c r="S2747" s="17"/>
      <c r="U2747" s="28">
        <f t="shared" si="4281"/>
        <v>58</v>
      </c>
      <c r="V2747" s="28">
        <f t="shared" si="4282"/>
        <v>210</v>
      </c>
    </row>
    <row r="2748" spans="1:24" x14ac:dyDescent="0.3">
      <c r="A2748" s="28">
        <f t="shared" si="4292"/>
        <v>58211</v>
      </c>
      <c r="J2748" s="28" t="str">
        <f t="shared" ref="J2748" si="4334">CONCATENATE(K2746,2)</f>
        <v>32</v>
      </c>
      <c r="K2748" s="22">
        <v>2.8580753235354019E-3</v>
      </c>
      <c r="L2748" s="22">
        <v>7.4840472818995474E-2</v>
      </c>
      <c r="M2748" s="17"/>
      <c r="N2748" s="17"/>
      <c r="O2748" s="17"/>
      <c r="P2748" s="17"/>
      <c r="Q2748" s="17"/>
      <c r="R2748" s="17"/>
      <c r="S2748" s="17"/>
      <c r="U2748" s="28">
        <f t="shared" si="4281"/>
        <v>58</v>
      </c>
      <c r="V2748" s="28">
        <f t="shared" si="4282"/>
        <v>211</v>
      </c>
    </row>
    <row r="2749" spans="1:24" x14ac:dyDescent="0.3">
      <c r="A2749" s="28">
        <f t="shared" si="4292"/>
        <v>58212</v>
      </c>
      <c r="B2749" s="67" t="s">
        <v>17</v>
      </c>
      <c r="C2749" s="67"/>
      <c r="D2749" s="67"/>
      <c r="E2749" s="67"/>
      <c r="F2749" s="67"/>
      <c r="G2749" s="68" t="s">
        <v>31</v>
      </c>
      <c r="H2749" s="69"/>
      <c r="J2749" s="28" t="str">
        <f t="shared" ref="J2749" si="4335">CONCATENATE(K2746,3)</f>
        <v>33</v>
      </c>
      <c r="K2749" s="22">
        <v>0.99999174944721292</v>
      </c>
      <c r="L2749" s="22">
        <v>4.0621552867996513E-2</v>
      </c>
      <c r="M2749" s="17"/>
      <c r="N2749" s="17"/>
      <c r="O2749" s="17"/>
      <c r="P2749" s="17"/>
      <c r="Q2749" s="17"/>
      <c r="R2749" s="17"/>
      <c r="S2749" s="17"/>
      <c r="U2749" s="28">
        <f t="shared" si="4281"/>
        <v>58</v>
      </c>
      <c r="V2749" s="28">
        <f t="shared" si="4282"/>
        <v>212</v>
      </c>
    </row>
    <row r="2750" spans="1:24" x14ac:dyDescent="0.3">
      <c r="A2750" s="28">
        <f t="shared" si="4292"/>
        <v>58213</v>
      </c>
      <c r="B2750" s="66" t="s">
        <v>18</v>
      </c>
      <c r="C2750" s="66"/>
      <c r="D2750" s="66"/>
      <c r="E2750" s="66" t="str">
        <f t="shared" ref="E2750" si="4336">IF(D2743="","",D2743)</f>
        <v>E0204/25</v>
      </c>
      <c r="F2750" s="66"/>
      <c r="G2750" s="4" t="s">
        <v>18</v>
      </c>
      <c r="H2750" s="32"/>
      <c r="J2750" s="17"/>
      <c r="K2750" s="17">
        <v>4</v>
      </c>
      <c r="L2750" s="17">
        <v>4</v>
      </c>
      <c r="M2750" s="17">
        <v>4</v>
      </c>
      <c r="N2750" s="17"/>
      <c r="O2750" s="17"/>
      <c r="P2750" s="17"/>
      <c r="Q2750" s="17"/>
      <c r="R2750" s="17"/>
      <c r="S2750" s="17"/>
      <c r="U2750" s="28">
        <f t="shared" si="4281"/>
        <v>58</v>
      </c>
      <c r="V2750" s="28">
        <f t="shared" si="4282"/>
        <v>213</v>
      </c>
    </row>
    <row r="2751" spans="1:24" ht="15" customHeight="1" x14ac:dyDescent="0.3">
      <c r="A2751" s="28">
        <f t="shared" si="4292"/>
        <v>58214</v>
      </c>
      <c r="B2751" s="5" t="s">
        <v>19</v>
      </c>
      <c r="C2751" s="5" t="s">
        <v>20</v>
      </c>
      <c r="D2751" s="5" t="s">
        <v>21</v>
      </c>
      <c r="E2751" s="5"/>
      <c r="F2751" s="70" t="s">
        <v>33</v>
      </c>
      <c r="G2751" s="5" t="s">
        <v>19</v>
      </c>
      <c r="H2751" s="5" t="s">
        <v>20</v>
      </c>
      <c r="J2751" s="28" t="str">
        <f t="shared" ref="J2751" si="4337">CONCATENATE(K2750,1)</f>
        <v>41</v>
      </c>
      <c r="K2751" s="22" t="e">
        <f t="array" ref="K2751:M2753">LINEST(B2754:B2757,C2754:C2757^{1,2},TRUE,TRUE)</f>
        <v>#VALUE!</v>
      </c>
      <c r="L2751" s="22" t="e">
        <v>#VALUE!</v>
      </c>
      <c r="M2751" s="22" t="e">
        <v>#VALUE!</v>
      </c>
      <c r="N2751" s="17"/>
      <c r="O2751" s="17"/>
      <c r="P2751" s="17"/>
      <c r="Q2751" s="17"/>
      <c r="R2751" s="17"/>
      <c r="S2751" s="17"/>
      <c r="U2751" s="28">
        <f t="shared" si="4281"/>
        <v>58</v>
      </c>
      <c r="V2751" s="28">
        <f t="shared" si="4282"/>
        <v>214</v>
      </c>
    </row>
    <row r="2752" spans="1:24" x14ac:dyDescent="0.3">
      <c r="A2752" s="28">
        <f t="shared" si="4292"/>
        <v>58215</v>
      </c>
      <c r="B2752" s="5" t="s">
        <v>22</v>
      </c>
      <c r="C2752" s="5" t="s">
        <v>23</v>
      </c>
      <c r="D2752" s="5" t="s">
        <v>24</v>
      </c>
      <c r="E2752" s="5" t="s">
        <v>32</v>
      </c>
      <c r="F2752" s="70"/>
      <c r="G2752" s="5" t="s">
        <v>22</v>
      </c>
      <c r="H2752" s="5" t="s">
        <v>23</v>
      </c>
      <c r="J2752" s="28" t="str">
        <f t="shared" ref="J2752" si="4338">CONCATENATE(K2750,2)</f>
        <v>42</v>
      </c>
      <c r="K2752" s="22" t="e">
        <v>#VALUE!</v>
      </c>
      <c r="L2752" s="22" t="e">
        <v>#VALUE!</v>
      </c>
      <c r="M2752" s="22" t="e">
        <v>#VALUE!</v>
      </c>
      <c r="N2752" s="17"/>
      <c r="O2752" s="17"/>
      <c r="P2752" s="17"/>
      <c r="Q2752" s="17"/>
      <c r="R2752" s="17"/>
      <c r="S2752" s="17"/>
      <c r="U2752" s="28">
        <f t="shared" si="4281"/>
        <v>58</v>
      </c>
      <c r="V2752" s="28">
        <f t="shared" si="4282"/>
        <v>215</v>
      </c>
    </row>
    <row r="2753" spans="1:22" x14ac:dyDescent="0.3">
      <c r="A2753" s="28">
        <f t="shared" si="4292"/>
        <v>58216</v>
      </c>
      <c r="B2753" s="6" t="str">
        <f t="shared" ref="B2753" si="4339">IF(H2746="","",H2746)</f>
        <v>°C</v>
      </c>
      <c r="C2753" s="6" t="str">
        <f t="shared" ref="C2753" si="4340">IF(H2746="","",H2746)</f>
        <v>°C</v>
      </c>
      <c r="D2753" s="6" t="str">
        <f t="shared" ref="D2753" si="4341">IF(H2746="","",H2746)</f>
        <v>°C</v>
      </c>
      <c r="E2753" s="6"/>
      <c r="F2753" s="6"/>
      <c r="G2753" s="6" t="str">
        <f t="shared" ref="G2753" si="4342">IF(H2746="","",H2746)</f>
        <v>°C</v>
      </c>
      <c r="H2753" s="6" t="str">
        <f t="shared" ref="H2753" si="4343">IF(H2746="","",H2746)</f>
        <v>°C</v>
      </c>
      <c r="J2753" s="28" t="str">
        <f t="shared" ref="J2753" si="4344">CONCATENATE(K2750,3)</f>
        <v>43</v>
      </c>
      <c r="K2753" s="22" t="e">
        <v>#VALUE!</v>
      </c>
      <c r="L2753" s="22" t="e">
        <v>#VALUE!</v>
      </c>
      <c r="M2753" s="22" t="e">
        <v>#VALUE!</v>
      </c>
      <c r="N2753" s="17"/>
      <c r="O2753" s="17"/>
      <c r="P2753" s="17"/>
      <c r="Q2753" s="17"/>
      <c r="R2753" s="17"/>
      <c r="S2753" s="17"/>
      <c r="U2753" s="28">
        <f t="shared" si="4281"/>
        <v>58</v>
      </c>
      <c r="V2753" s="28">
        <f t="shared" si="4282"/>
        <v>216</v>
      </c>
    </row>
    <row r="2754" spans="1:22" x14ac:dyDescent="0.3">
      <c r="A2754" s="28">
        <f t="shared" si="4292"/>
        <v>58217</v>
      </c>
      <c r="B2754" s="26">
        <v>15</v>
      </c>
      <c r="C2754" s="26">
        <v>14.8</v>
      </c>
      <c r="D2754" s="26">
        <v>0.1</v>
      </c>
      <c r="E2754" s="9">
        <v>2</v>
      </c>
      <c r="F2754" s="26">
        <v>1000000</v>
      </c>
      <c r="G2754" s="27"/>
      <c r="H2754" s="27"/>
      <c r="J2754" s="17"/>
      <c r="K2754" s="17">
        <v>5</v>
      </c>
      <c r="L2754" s="17">
        <v>5</v>
      </c>
      <c r="M2754" s="17">
        <v>5</v>
      </c>
      <c r="N2754" s="17">
        <v>5</v>
      </c>
      <c r="O2754" s="17"/>
      <c r="P2754" s="17"/>
      <c r="Q2754" s="17"/>
      <c r="R2754" s="17"/>
      <c r="S2754" s="17"/>
      <c r="U2754" s="28">
        <f t="shared" si="4281"/>
        <v>58</v>
      </c>
      <c r="V2754" s="28">
        <f t="shared" si="4282"/>
        <v>217</v>
      </c>
    </row>
    <row r="2755" spans="1:22" x14ac:dyDescent="0.3">
      <c r="A2755" s="28">
        <f t="shared" si="4292"/>
        <v>58218</v>
      </c>
      <c r="B2755" s="26">
        <v>25</v>
      </c>
      <c r="C2755" s="26">
        <v>24.9</v>
      </c>
      <c r="D2755" s="26">
        <v>0.1</v>
      </c>
      <c r="E2755" s="9">
        <v>2</v>
      </c>
      <c r="F2755" s="26">
        <v>1000000</v>
      </c>
      <c r="G2755" s="27"/>
      <c r="H2755" s="27"/>
      <c r="J2755" s="28" t="str">
        <f t="shared" ref="J2755" si="4345">CONCATENATE(K2754,1)</f>
        <v>51</v>
      </c>
      <c r="K2755" s="22" t="e">
        <f t="array" ref="K2755:N2757">LINEST(B2754:B2758,C2754:C2758^{1,2,3},TRUE,TRUE)</f>
        <v>#VALUE!</v>
      </c>
      <c r="L2755" s="22" t="e">
        <v>#VALUE!</v>
      </c>
      <c r="M2755" s="22" t="e">
        <v>#VALUE!</v>
      </c>
      <c r="N2755" s="22" t="e">
        <v>#VALUE!</v>
      </c>
      <c r="O2755" s="17"/>
      <c r="P2755" s="17"/>
      <c r="Q2755" s="17"/>
      <c r="R2755" s="17"/>
      <c r="S2755" s="17"/>
      <c r="U2755" s="28">
        <f t="shared" si="4281"/>
        <v>58</v>
      </c>
      <c r="V2755" s="28">
        <f t="shared" si="4282"/>
        <v>218</v>
      </c>
    </row>
    <row r="2756" spans="1:22" x14ac:dyDescent="0.3">
      <c r="A2756" s="28">
        <f t="shared" si="4292"/>
        <v>58219</v>
      </c>
      <c r="B2756" s="26">
        <v>35</v>
      </c>
      <c r="C2756" s="26">
        <v>34.9</v>
      </c>
      <c r="D2756" s="26">
        <v>0.1</v>
      </c>
      <c r="E2756" s="9">
        <v>2</v>
      </c>
      <c r="F2756" s="26">
        <v>1000000</v>
      </c>
      <c r="G2756" s="27"/>
      <c r="H2756" s="27"/>
      <c r="J2756" s="28" t="str">
        <f t="shared" ref="J2756" si="4346">CONCATENATE(K2754,2)</f>
        <v>52</v>
      </c>
      <c r="K2756" s="22" t="e">
        <v>#VALUE!</v>
      </c>
      <c r="L2756" s="22" t="e">
        <v>#VALUE!</v>
      </c>
      <c r="M2756" s="22" t="e">
        <v>#VALUE!</v>
      </c>
      <c r="N2756" s="22" t="e">
        <v>#VALUE!</v>
      </c>
      <c r="O2756" s="17"/>
      <c r="P2756" s="17"/>
      <c r="Q2756" s="17"/>
      <c r="R2756" s="17"/>
      <c r="S2756" s="17"/>
      <c r="U2756" s="28">
        <f t="shared" si="4281"/>
        <v>58</v>
      </c>
      <c r="V2756" s="28">
        <f t="shared" si="4282"/>
        <v>219</v>
      </c>
    </row>
    <row r="2757" spans="1:22" x14ac:dyDescent="0.3">
      <c r="A2757" s="28">
        <f t="shared" si="4292"/>
        <v>58220</v>
      </c>
      <c r="B2757" s="26"/>
      <c r="C2757" s="26"/>
      <c r="D2757" s="26"/>
      <c r="E2757" s="9"/>
      <c r="F2757" s="26"/>
      <c r="G2757" s="27"/>
      <c r="H2757" s="27"/>
      <c r="J2757" s="28" t="str">
        <f t="shared" ref="J2757" si="4347">CONCATENATE(K2754,3)</f>
        <v>53</v>
      </c>
      <c r="K2757" s="22" t="e">
        <v>#VALUE!</v>
      </c>
      <c r="L2757" s="22" t="e">
        <v>#VALUE!</v>
      </c>
      <c r="M2757" s="22" t="e">
        <v>#VALUE!</v>
      </c>
      <c r="N2757" s="22" t="e">
        <v>#VALUE!</v>
      </c>
      <c r="O2757" s="17"/>
      <c r="P2757" s="17"/>
      <c r="Q2757" s="17"/>
      <c r="R2757" s="17"/>
      <c r="S2757" s="17"/>
      <c r="U2757" s="28">
        <f t="shared" si="4281"/>
        <v>58</v>
      </c>
      <c r="V2757" s="28">
        <f t="shared" si="4282"/>
        <v>220</v>
      </c>
    </row>
    <row r="2758" spans="1:22" x14ac:dyDescent="0.3">
      <c r="A2758" s="28">
        <f t="shared" si="4292"/>
        <v>58221</v>
      </c>
      <c r="B2758" s="26"/>
      <c r="C2758" s="26"/>
      <c r="D2758" s="26"/>
      <c r="E2758" s="9"/>
      <c r="F2758" s="26"/>
      <c r="G2758" s="27"/>
      <c r="H2758" s="27"/>
      <c r="J2758" s="17"/>
      <c r="K2758" s="17">
        <v>6</v>
      </c>
      <c r="L2758" s="17">
        <v>6</v>
      </c>
      <c r="M2758" s="17">
        <v>6</v>
      </c>
      <c r="N2758" s="17">
        <v>6</v>
      </c>
      <c r="O2758" s="17">
        <v>6</v>
      </c>
      <c r="P2758" s="17"/>
      <c r="Q2758" s="17"/>
      <c r="R2758" s="17"/>
      <c r="S2758" s="17"/>
      <c r="U2758" s="28">
        <f t="shared" si="4281"/>
        <v>58</v>
      </c>
      <c r="V2758" s="28">
        <f t="shared" si="4282"/>
        <v>221</v>
      </c>
    </row>
    <row r="2759" spans="1:22" x14ac:dyDescent="0.3">
      <c r="A2759" s="28">
        <f t="shared" si="4292"/>
        <v>58222</v>
      </c>
      <c r="B2759" s="26"/>
      <c r="C2759" s="26"/>
      <c r="D2759" s="26"/>
      <c r="E2759" s="9"/>
      <c r="F2759" s="26"/>
      <c r="G2759" s="27"/>
      <c r="H2759" s="27"/>
      <c r="J2759" s="28" t="str">
        <f t="shared" ref="J2759" si="4348">CONCATENATE(K2758,1)</f>
        <v>61</v>
      </c>
      <c r="K2759" s="22" t="e">
        <f t="array" ref="K2759:O2761">LINEST(B2754:B2759,C2754:C2759^{1,2,3,4},TRUE,TRUE)</f>
        <v>#VALUE!</v>
      </c>
      <c r="L2759" s="22" t="e">
        <v>#VALUE!</v>
      </c>
      <c r="M2759" s="22" t="e">
        <v>#VALUE!</v>
      </c>
      <c r="N2759" s="22" t="e">
        <v>#VALUE!</v>
      </c>
      <c r="O2759" s="22" t="e">
        <v>#VALUE!</v>
      </c>
      <c r="P2759" s="17"/>
      <c r="Q2759" s="17"/>
      <c r="R2759" s="17"/>
      <c r="S2759" s="17"/>
      <c r="U2759" s="28">
        <f t="shared" si="4281"/>
        <v>58</v>
      </c>
      <c r="V2759" s="28">
        <f t="shared" si="4282"/>
        <v>222</v>
      </c>
    </row>
    <row r="2760" spans="1:22" x14ac:dyDescent="0.3">
      <c r="A2760" s="28">
        <f t="shared" si="4292"/>
        <v>58223</v>
      </c>
      <c r="B2760" s="26"/>
      <c r="C2760" s="26"/>
      <c r="D2760" s="26"/>
      <c r="E2760" s="9"/>
      <c r="F2760" s="26"/>
      <c r="G2760" s="27"/>
      <c r="H2760" s="27"/>
      <c r="J2760" s="28" t="str">
        <f t="shared" ref="J2760" si="4349">CONCATENATE(K2758,2)</f>
        <v>62</v>
      </c>
      <c r="K2760" s="22" t="e">
        <v>#VALUE!</v>
      </c>
      <c r="L2760" s="22" t="e">
        <v>#VALUE!</v>
      </c>
      <c r="M2760" s="22" t="e">
        <v>#VALUE!</v>
      </c>
      <c r="N2760" s="22" t="e">
        <v>#VALUE!</v>
      </c>
      <c r="O2760" s="22" t="e">
        <v>#VALUE!</v>
      </c>
      <c r="P2760" s="17"/>
      <c r="Q2760" s="17"/>
      <c r="R2760" s="17"/>
      <c r="S2760" s="17"/>
      <c r="U2760" s="28">
        <f t="shared" si="4281"/>
        <v>58</v>
      </c>
      <c r="V2760" s="28">
        <f t="shared" si="4282"/>
        <v>223</v>
      </c>
    </row>
    <row r="2761" spans="1:22" x14ac:dyDescent="0.3">
      <c r="A2761" s="28">
        <f t="shared" si="4292"/>
        <v>58224</v>
      </c>
      <c r="B2761" s="26"/>
      <c r="C2761" s="26"/>
      <c r="D2761" s="26"/>
      <c r="E2761" s="9"/>
      <c r="F2761" s="26"/>
      <c r="G2761" s="27"/>
      <c r="H2761" s="27"/>
      <c r="J2761" s="28" t="str">
        <f t="shared" ref="J2761" si="4350">CONCATENATE(K2758,3)</f>
        <v>63</v>
      </c>
      <c r="K2761" s="22" t="e">
        <v>#VALUE!</v>
      </c>
      <c r="L2761" s="22" t="e">
        <v>#VALUE!</v>
      </c>
      <c r="M2761" s="22" t="e">
        <v>#VALUE!</v>
      </c>
      <c r="N2761" s="22" t="e">
        <v>#VALUE!</v>
      </c>
      <c r="O2761" s="22" t="e">
        <v>#VALUE!</v>
      </c>
      <c r="P2761" s="17"/>
      <c r="Q2761" s="17"/>
      <c r="R2761" s="17"/>
      <c r="S2761" s="17"/>
      <c r="U2761" s="28">
        <f t="shared" si="4281"/>
        <v>58</v>
      </c>
      <c r="V2761" s="28">
        <f t="shared" si="4282"/>
        <v>224</v>
      </c>
    </row>
    <row r="2762" spans="1:22" x14ac:dyDescent="0.3">
      <c r="A2762" s="28">
        <f t="shared" si="4292"/>
        <v>58225</v>
      </c>
      <c r="B2762" s="26"/>
      <c r="C2762" s="26"/>
      <c r="D2762" s="26"/>
      <c r="E2762" s="9"/>
      <c r="F2762" s="26"/>
      <c r="G2762" s="27"/>
      <c r="H2762" s="27"/>
      <c r="J2762" s="17"/>
      <c r="K2762" s="17">
        <v>7</v>
      </c>
      <c r="L2762" s="17">
        <v>7</v>
      </c>
      <c r="M2762" s="17">
        <v>7</v>
      </c>
      <c r="N2762" s="17">
        <v>7</v>
      </c>
      <c r="O2762" s="17">
        <v>7</v>
      </c>
      <c r="P2762" s="17">
        <v>7</v>
      </c>
      <c r="Q2762" s="17"/>
      <c r="R2762" s="17"/>
      <c r="S2762" s="17"/>
      <c r="U2762" s="28">
        <f t="shared" si="4281"/>
        <v>58</v>
      </c>
      <c r="V2762" s="28">
        <f t="shared" si="4282"/>
        <v>225</v>
      </c>
    </row>
    <row r="2763" spans="1:22" x14ac:dyDescent="0.3">
      <c r="A2763" s="28">
        <f t="shared" si="4292"/>
        <v>58226</v>
      </c>
      <c r="B2763" s="26"/>
      <c r="C2763" s="26"/>
      <c r="D2763" s="26"/>
      <c r="E2763" s="9"/>
      <c r="F2763" s="26"/>
      <c r="G2763" s="27"/>
      <c r="H2763" s="27"/>
      <c r="J2763" s="28" t="str">
        <f t="shared" ref="J2763" si="4351">CONCATENATE(K2762,1)</f>
        <v>71</v>
      </c>
      <c r="K2763" s="22" t="e">
        <f t="array" ref="K2763:P2765">LINEST(B2754:B2760,C2754:C2760^{1,2,3,4,5},TRUE,TRUE)</f>
        <v>#VALUE!</v>
      </c>
      <c r="L2763" s="22" t="e">
        <v>#VALUE!</v>
      </c>
      <c r="M2763" s="22" t="e">
        <v>#VALUE!</v>
      </c>
      <c r="N2763" s="22" t="e">
        <v>#VALUE!</v>
      </c>
      <c r="O2763" s="22" t="e">
        <v>#VALUE!</v>
      </c>
      <c r="P2763" s="22" t="e">
        <v>#VALUE!</v>
      </c>
      <c r="Q2763" s="17"/>
      <c r="R2763" s="17"/>
      <c r="S2763" s="17"/>
      <c r="U2763" s="28">
        <f t="shared" si="4281"/>
        <v>58</v>
      </c>
      <c r="V2763" s="28">
        <f t="shared" si="4282"/>
        <v>226</v>
      </c>
    </row>
    <row r="2764" spans="1:22" x14ac:dyDescent="0.3">
      <c r="A2764" s="28">
        <f t="shared" si="4292"/>
        <v>58227</v>
      </c>
      <c r="B2764" s="2">
        <f t="shared" ref="B2764" si="4352">COUNT(B2754:B2763)-2</f>
        <v>1</v>
      </c>
      <c r="J2764" s="28" t="str">
        <f t="shared" ref="J2764" si="4353">CONCATENATE(K2762,2)</f>
        <v>72</v>
      </c>
      <c r="K2764" s="22" t="e">
        <v>#VALUE!</v>
      </c>
      <c r="L2764" s="22" t="e">
        <v>#VALUE!</v>
      </c>
      <c r="M2764" s="22" t="e">
        <v>#VALUE!</v>
      </c>
      <c r="N2764" s="22" t="e">
        <v>#VALUE!</v>
      </c>
      <c r="O2764" s="22" t="e">
        <v>#VALUE!</v>
      </c>
      <c r="P2764" s="22" t="e">
        <v>#VALUE!</v>
      </c>
      <c r="Q2764" s="17"/>
      <c r="R2764" s="17"/>
      <c r="S2764" s="17"/>
      <c r="U2764" s="28">
        <f t="shared" si="4281"/>
        <v>58</v>
      </c>
      <c r="V2764" s="28">
        <f t="shared" si="4282"/>
        <v>227</v>
      </c>
    </row>
    <row r="2765" spans="1:22" x14ac:dyDescent="0.3">
      <c r="A2765" s="28">
        <f t="shared" si="4292"/>
        <v>58228</v>
      </c>
      <c r="J2765" s="28" t="str">
        <f t="shared" ref="J2765" si="4354">CONCATENATE(K2762,3)</f>
        <v>73</v>
      </c>
      <c r="K2765" s="22" t="e">
        <v>#VALUE!</v>
      </c>
      <c r="L2765" s="22" t="e">
        <v>#VALUE!</v>
      </c>
      <c r="M2765" s="22" t="e">
        <v>#VALUE!</v>
      </c>
      <c r="N2765" s="22" t="e">
        <v>#VALUE!</v>
      </c>
      <c r="O2765" s="22" t="e">
        <v>#VALUE!</v>
      </c>
      <c r="P2765" s="22" t="e">
        <v>#VALUE!</v>
      </c>
      <c r="Q2765" s="17"/>
      <c r="R2765" s="17"/>
      <c r="S2765" s="17"/>
      <c r="U2765" s="28">
        <f t="shared" si="4281"/>
        <v>58</v>
      </c>
      <c r="V2765" s="28">
        <f t="shared" si="4282"/>
        <v>228</v>
      </c>
    </row>
    <row r="2766" spans="1:22" x14ac:dyDescent="0.3">
      <c r="A2766" s="28">
        <f t="shared" si="4292"/>
        <v>58229</v>
      </c>
      <c r="B2766" s="66" t="s">
        <v>25</v>
      </c>
      <c r="C2766" s="66"/>
      <c r="D2766" s="66"/>
      <c r="E2766" s="66"/>
      <c r="F2766" s="66"/>
      <c r="G2766" s="66"/>
      <c r="H2766" s="66"/>
      <c r="J2766" s="17"/>
      <c r="K2766" s="17">
        <v>8</v>
      </c>
      <c r="L2766" s="17">
        <v>8</v>
      </c>
      <c r="M2766" s="17">
        <v>8</v>
      </c>
      <c r="N2766" s="17">
        <v>8</v>
      </c>
      <c r="O2766" s="17">
        <v>8</v>
      </c>
      <c r="P2766" s="17">
        <v>8</v>
      </c>
      <c r="Q2766" s="17">
        <v>8</v>
      </c>
      <c r="R2766" s="17"/>
      <c r="S2766" s="17"/>
      <c r="U2766" s="28">
        <f t="shared" si="4281"/>
        <v>58</v>
      </c>
      <c r="V2766" s="28">
        <f t="shared" si="4282"/>
        <v>229</v>
      </c>
    </row>
    <row r="2767" spans="1:22" x14ac:dyDescent="0.3">
      <c r="A2767" s="28">
        <f t="shared" si="4292"/>
        <v>58230</v>
      </c>
      <c r="B2767" s="71"/>
      <c r="C2767" s="71"/>
      <c r="D2767" s="71"/>
      <c r="E2767" s="71"/>
      <c r="F2767" s="71"/>
      <c r="G2767" s="71"/>
      <c r="H2767" s="71"/>
      <c r="J2767" s="28" t="str">
        <f t="shared" ref="J2767" si="4355">CONCATENATE(K2766,1)</f>
        <v>81</v>
      </c>
      <c r="K2767" s="22" t="e">
        <f t="array" ref="K2767:Q2769">LINEST(B2754:B2761,C2754:C2761^{1,2,3,4,5,6},TRUE,TRUE)</f>
        <v>#VALUE!</v>
      </c>
      <c r="L2767" s="22" t="e">
        <v>#VALUE!</v>
      </c>
      <c r="M2767" s="22" t="e">
        <v>#VALUE!</v>
      </c>
      <c r="N2767" s="22" t="e">
        <v>#VALUE!</v>
      </c>
      <c r="O2767" s="22" t="e">
        <v>#VALUE!</v>
      </c>
      <c r="P2767" s="22" t="e">
        <v>#VALUE!</v>
      </c>
      <c r="Q2767" s="22" t="e">
        <v>#VALUE!</v>
      </c>
      <c r="R2767" s="17"/>
      <c r="S2767" s="17"/>
      <c r="U2767" s="28">
        <f t="shared" si="4281"/>
        <v>58</v>
      </c>
      <c r="V2767" s="28">
        <f t="shared" si="4282"/>
        <v>230</v>
      </c>
    </row>
    <row r="2768" spans="1:22" x14ac:dyDescent="0.3">
      <c r="A2768" s="28">
        <f t="shared" si="4292"/>
        <v>58231</v>
      </c>
      <c r="B2768" s="71"/>
      <c r="C2768" s="71"/>
      <c r="D2768" s="71"/>
      <c r="E2768" s="71"/>
      <c r="F2768" s="71"/>
      <c r="G2768" s="71"/>
      <c r="H2768" s="71"/>
      <c r="J2768" s="28" t="str">
        <f t="shared" ref="J2768" si="4356">CONCATENATE(K2766,2)</f>
        <v>82</v>
      </c>
      <c r="K2768" s="22" t="e">
        <v>#VALUE!</v>
      </c>
      <c r="L2768" s="22" t="e">
        <v>#VALUE!</v>
      </c>
      <c r="M2768" s="22" t="e">
        <v>#VALUE!</v>
      </c>
      <c r="N2768" s="22" t="e">
        <v>#VALUE!</v>
      </c>
      <c r="O2768" s="22" t="e">
        <v>#VALUE!</v>
      </c>
      <c r="P2768" s="22" t="e">
        <v>#VALUE!</v>
      </c>
      <c r="Q2768" s="22" t="e">
        <v>#VALUE!</v>
      </c>
      <c r="R2768" s="17"/>
      <c r="S2768" s="17"/>
      <c r="U2768" s="28">
        <f t="shared" si="4281"/>
        <v>58</v>
      </c>
      <c r="V2768" s="28">
        <f t="shared" si="4282"/>
        <v>231</v>
      </c>
    </row>
    <row r="2769" spans="1:22" x14ac:dyDescent="0.3">
      <c r="A2769" s="28">
        <f t="shared" si="4292"/>
        <v>58232</v>
      </c>
      <c r="J2769" s="28" t="str">
        <f t="shared" ref="J2769" si="4357">CONCATENATE(K2766,3)</f>
        <v>83</v>
      </c>
      <c r="K2769" s="22" t="e">
        <v>#VALUE!</v>
      </c>
      <c r="L2769" s="22" t="e">
        <v>#VALUE!</v>
      </c>
      <c r="M2769" s="22" t="e">
        <v>#VALUE!</v>
      </c>
      <c r="N2769" s="22" t="e">
        <v>#VALUE!</v>
      </c>
      <c r="O2769" s="22" t="e">
        <v>#VALUE!</v>
      </c>
      <c r="P2769" s="22" t="e">
        <v>#VALUE!</v>
      </c>
      <c r="Q2769" s="22" t="e">
        <v>#VALUE!</v>
      </c>
      <c r="R2769" s="17"/>
      <c r="S2769" s="17"/>
      <c r="U2769" s="28">
        <f t="shared" si="4281"/>
        <v>58</v>
      </c>
      <c r="V2769" s="28">
        <f t="shared" si="4282"/>
        <v>232</v>
      </c>
    </row>
    <row r="2770" spans="1:22" ht="15" customHeight="1" x14ac:dyDescent="0.3">
      <c r="A2770" s="28">
        <f t="shared" si="4292"/>
        <v>58233</v>
      </c>
      <c r="B2770" s="66" t="s">
        <v>52</v>
      </c>
      <c r="C2770" s="66"/>
      <c r="D2770" s="66"/>
      <c r="E2770" s="10">
        <f>IF(D2740="","",MAX(E2771,E2772))</f>
        <v>0.19999999999999929</v>
      </c>
      <c r="J2770" s="17"/>
      <c r="K2770" s="17">
        <v>9</v>
      </c>
      <c r="L2770" s="17">
        <v>9</v>
      </c>
      <c r="M2770" s="17">
        <v>9</v>
      </c>
      <c r="N2770" s="17">
        <v>9</v>
      </c>
      <c r="O2770" s="17">
        <v>9</v>
      </c>
      <c r="P2770" s="17">
        <v>9</v>
      </c>
      <c r="Q2770" s="17">
        <v>9</v>
      </c>
      <c r="R2770" s="17">
        <v>9</v>
      </c>
      <c r="S2770" s="17"/>
      <c r="U2770" s="28">
        <f t="shared" si="4281"/>
        <v>58</v>
      </c>
      <c r="V2770" s="28">
        <f t="shared" si="4282"/>
        <v>233</v>
      </c>
    </row>
    <row r="2771" spans="1:22" x14ac:dyDescent="0.3">
      <c r="A2771" s="28">
        <f t="shared" si="4292"/>
        <v>58234</v>
      </c>
      <c r="B2771" s="2" t="s">
        <v>26</v>
      </c>
      <c r="C2771" s="2" t="s">
        <v>27</v>
      </c>
      <c r="D2771" s="2" t="s">
        <v>28</v>
      </c>
      <c r="E2771" s="11">
        <f>ABS(MIN(D2772:D2781))</f>
        <v>0</v>
      </c>
      <c r="G2771" s="2" t="s">
        <v>230</v>
      </c>
      <c r="J2771" s="28" t="str">
        <f t="shared" ref="J2771" si="4358">CONCATENATE(K2770,1)</f>
        <v>91</v>
      </c>
      <c r="K2771" s="22" t="e">
        <f t="array" ref="K2771:R2773">LINEST(B2754:B2762,C2754:C2762^{1,2,3,4,5,6,7},TRUE,TRUE)</f>
        <v>#VALUE!</v>
      </c>
      <c r="L2771" s="22" t="e">
        <v>#VALUE!</v>
      </c>
      <c r="M2771" s="22" t="e">
        <v>#VALUE!</v>
      </c>
      <c r="N2771" s="22" t="e">
        <v>#VALUE!</v>
      </c>
      <c r="O2771" s="22" t="e">
        <v>#VALUE!</v>
      </c>
      <c r="P2771" s="22" t="e">
        <v>#VALUE!</v>
      </c>
      <c r="Q2771" s="22" t="e">
        <v>#VALUE!</v>
      </c>
      <c r="R2771" s="22" t="e">
        <v>#VALUE!</v>
      </c>
      <c r="S2771" s="17"/>
      <c r="U2771" s="28">
        <f t="shared" si="4281"/>
        <v>58</v>
      </c>
      <c r="V2771" s="28">
        <f t="shared" si="4282"/>
        <v>234</v>
      </c>
    </row>
    <row r="2772" spans="1:22" x14ac:dyDescent="0.3">
      <c r="A2772" s="28">
        <f t="shared" si="4292"/>
        <v>58235</v>
      </c>
      <c r="B2772" s="7">
        <f t="shared" ref="B2772:B2781" si="4359">C2754-B2754</f>
        <v>-0.19999999999999929</v>
      </c>
      <c r="C2772" s="7">
        <f t="shared" ref="C2772:C2781" si="4360">H2754-G2754</f>
        <v>0</v>
      </c>
      <c r="D2772" s="7">
        <f>C2772-B2772</f>
        <v>0.19999999999999929</v>
      </c>
      <c r="E2772" s="11">
        <f>ABS(MAX(D2772:D2781))</f>
        <v>0.19999999999999929</v>
      </c>
      <c r="F2772" s="13"/>
      <c r="G2772" s="2">
        <f>IF(D2754="","",D2754/E2754)</f>
        <v>0.05</v>
      </c>
      <c r="H2772" s="13"/>
      <c r="J2772" s="28" t="str">
        <f t="shared" ref="J2772" si="4361">CONCATENATE(K2770,2)</f>
        <v>92</v>
      </c>
      <c r="K2772" s="22" t="e">
        <v>#VALUE!</v>
      </c>
      <c r="L2772" s="22" t="e">
        <v>#VALUE!</v>
      </c>
      <c r="M2772" s="22" t="e">
        <v>#VALUE!</v>
      </c>
      <c r="N2772" s="22" t="e">
        <v>#VALUE!</v>
      </c>
      <c r="O2772" s="22" t="e">
        <v>#VALUE!</v>
      </c>
      <c r="P2772" s="22" t="e">
        <v>#VALUE!</v>
      </c>
      <c r="Q2772" s="22" t="e">
        <v>#VALUE!</v>
      </c>
      <c r="R2772" s="22" t="e">
        <v>#VALUE!</v>
      </c>
      <c r="S2772" s="17"/>
      <c r="U2772" s="28">
        <f t="shared" si="4281"/>
        <v>58</v>
      </c>
      <c r="V2772" s="28">
        <f t="shared" si="4282"/>
        <v>235</v>
      </c>
    </row>
    <row r="2773" spans="1:22" x14ac:dyDescent="0.3">
      <c r="A2773" s="28">
        <f t="shared" si="4292"/>
        <v>58236</v>
      </c>
      <c r="B2773" s="7">
        <f t="shared" si="4359"/>
        <v>-0.10000000000000142</v>
      </c>
      <c r="C2773" s="7">
        <f t="shared" si="4360"/>
        <v>0</v>
      </c>
      <c r="D2773" s="7">
        <f t="shared" ref="D2773:D2781" si="4362">C2773-B2773</f>
        <v>0.10000000000000142</v>
      </c>
      <c r="E2773" s="12" t="s">
        <v>34</v>
      </c>
      <c r="G2773" s="2">
        <f t="shared" ref="G2773:G2781" si="4363">IF(D2755="","",D2755/E2755)</f>
        <v>0.05</v>
      </c>
      <c r="H2773" s="13"/>
      <c r="J2773" s="28" t="str">
        <f t="shared" ref="J2773" si="4364">CONCATENATE(K2770,3)</f>
        <v>93</v>
      </c>
      <c r="K2773" s="22" t="e">
        <v>#VALUE!</v>
      </c>
      <c r="L2773" s="22" t="e">
        <v>#VALUE!</v>
      </c>
      <c r="M2773" s="22" t="e">
        <v>#VALUE!</v>
      </c>
      <c r="N2773" s="22" t="e">
        <v>#VALUE!</v>
      </c>
      <c r="O2773" s="22" t="e">
        <v>#VALUE!</v>
      </c>
      <c r="P2773" s="22" t="e">
        <v>#VALUE!</v>
      </c>
      <c r="Q2773" s="22" t="e">
        <v>#VALUE!</v>
      </c>
      <c r="R2773" s="22" t="e">
        <v>#VALUE!</v>
      </c>
      <c r="S2773" s="17"/>
      <c r="U2773" s="28">
        <f t="shared" si="4281"/>
        <v>58</v>
      </c>
      <c r="V2773" s="28">
        <f t="shared" si="4282"/>
        <v>236</v>
      </c>
    </row>
    <row r="2774" spans="1:22" x14ac:dyDescent="0.3">
      <c r="A2774" s="28">
        <f t="shared" si="4292"/>
        <v>58237</v>
      </c>
      <c r="B2774" s="7">
        <f t="shared" si="4359"/>
        <v>-0.10000000000000142</v>
      </c>
      <c r="C2774" s="7">
        <f t="shared" si="4360"/>
        <v>0</v>
      </c>
      <c r="D2774" s="7">
        <f t="shared" si="4362"/>
        <v>0.10000000000000142</v>
      </c>
      <c r="E2774" s="10">
        <f>IF(D2740="","",MAX(E2775,E2776))</f>
        <v>0.19999999999999929</v>
      </c>
      <c r="G2774" s="2">
        <f t="shared" si="4363"/>
        <v>0.05</v>
      </c>
      <c r="H2774" s="13"/>
      <c r="J2774" s="17"/>
      <c r="K2774" s="17">
        <v>10</v>
      </c>
      <c r="L2774" s="17">
        <v>10</v>
      </c>
      <c r="M2774" s="17">
        <v>10</v>
      </c>
      <c r="N2774" s="17">
        <v>10</v>
      </c>
      <c r="O2774" s="17">
        <v>10</v>
      </c>
      <c r="P2774" s="17">
        <v>10</v>
      </c>
      <c r="Q2774" s="17">
        <v>10</v>
      </c>
      <c r="R2774" s="17">
        <v>10</v>
      </c>
      <c r="S2774" s="17">
        <v>10</v>
      </c>
      <c r="U2774" s="28">
        <f t="shared" si="4281"/>
        <v>58</v>
      </c>
      <c r="V2774" s="28">
        <f t="shared" si="4282"/>
        <v>237</v>
      </c>
    </row>
    <row r="2775" spans="1:22" x14ac:dyDescent="0.3">
      <c r="A2775" s="28">
        <f t="shared" si="4292"/>
        <v>58238</v>
      </c>
      <c r="B2775" s="7">
        <f t="shared" si="4359"/>
        <v>0</v>
      </c>
      <c r="C2775" s="7">
        <f t="shared" si="4360"/>
        <v>0</v>
      </c>
      <c r="D2775" s="7">
        <f t="shared" si="4362"/>
        <v>0</v>
      </c>
      <c r="E2775" s="11">
        <f>ABS(MIN(B2772:B2781))</f>
        <v>0.19999999999999929</v>
      </c>
      <c r="G2775" s="2" t="str">
        <f t="shared" si="4363"/>
        <v/>
      </c>
      <c r="H2775" s="13"/>
      <c r="J2775" s="28" t="str">
        <f t="shared" ref="J2775" si="4365">CONCATENATE(K2774,1)</f>
        <v>101</v>
      </c>
      <c r="K2775" s="22" t="e">
        <f t="array" ref="K2775:S2777">LINEST(B2754:B2763,C2754:C2763^{1,2,3,4,5,6,7,8},TRUE,TRUE)</f>
        <v>#VALUE!</v>
      </c>
      <c r="L2775" s="22" t="e">
        <v>#VALUE!</v>
      </c>
      <c r="M2775" s="22" t="e">
        <v>#VALUE!</v>
      </c>
      <c r="N2775" s="22" t="e">
        <v>#VALUE!</v>
      </c>
      <c r="O2775" s="22" t="e">
        <v>#VALUE!</v>
      </c>
      <c r="P2775" s="22" t="e">
        <v>#VALUE!</v>
      </c>
      <c r="Q2775" s="22" t="e">
        <v>#VALUE!</v>
      </c>
      <c r="R2775" s="22" t="e">
        <v>#VALUE!</v>
      </c>
      <c r="S2775" s="22" t="e">
        <v>#VALUE!</v>
      </c>
      <c r="U2775" s="28">
        <f t="shared" si="4281"/>
        <v>58</v>
      </c>
      <c r="V2775" s="28">
        <f t="shared" si="4282"/>
        <v>238</v>
      </c>
    </row>
    <row r="2776" spans="1:22" x14ac:dyDescent="0.3">
      <c r="A2776" s="28">
        <f t="shared" si="4292"/>
        <v>58239</v>
      </c>
      <c r="B2776" s="7">
        <f t="shared" si="4359"/>
        <v>0</v>
      </c>
      <c r="C2776" s="7">
        <f t="shared" si="4360"/>
        <v>0</v>
      </c>
      <c r="D2776" s="7">
        <f t="shared" si="4362"/>
        <v>0</v>
      </c>
      <c r="E2776" s="11">
        <f>ABS(MAX(B2772:B2781))</f>
        <v>0</v>
      </c>
      <c r="G2776" s="2" t="str">
        <f t="shared" si="4363"/>
        <v/>
      </c>
      <c r="H2776" s="13"/>
      <c r="J2776" s="28" t="str">
        <f t="shared" ref="J2776" si="4366">CONCATENATE(K2774,2)</f>
        <v>102</v>
      </c>
      <c r="K2776" s="22" t="e">
        <v>#VALUE!</v>
      </c>
      <c r="L2776" s="22" t="e">
        <v>#VALUE!</v>
      </c>
      <c r="M2776" s="22" t="e">
        <v>#VALUE!</v>
      </c>
      <c r="N2776" s="22" t="e">
        <v>#VALUE!</v>
      </c>
      <c r="O2776" s="22" t="e">
        <v>#VALUE!</v>
      </c>
      <c r="P2776" s="22" t="e">
        <v>#VALUE!</v>
      </c>
      <c r="Q2776" s="22" t="e">
        <v>#VALUE!</v>
      </c>
      <c r="R2776" s="22" t="e">
        <v>#VALUE!</v>
      </c>
      <c r="S2776" s="22" t="e">
        <v>#VALUE!</v>
      </c>
      <c r="U2776" s="28">
        <f t="shared" si="4281"/>
        <v>58</v>
      </c>
      <c r="V2776" s="28">
        <f t="shared" si="4282"/>
        <v>239</v>
      </c>
    </row>
    <row r="2777" spans="1:22" x14ac:dyDescent="0.3">
      <c r="A2777" s="28">
        <f t="shared" si="4292"/>
        <v>58240</v>
      </c>
      <c r="B2777" s="7">
        <f t="shared" si="4359"/>
        <v>0</v>
      </c>
      <c r="C2777" s="7">
        <f t="shared" si="4360"/>
        <v>0</v>
      </c>
      <c r="D2777" s="7">
        <f t="shared" si="4362"/>
        <v>0</v>
      </c>
      <c r="E2777" s="12" t="s">
        <v>231</v>
      </c>
      <c r="G2777" s="2" t="str">
        <f t="shared" si="4363"/>
        <v/>
      </c>
      <c r="H2777" s="13"/>
      <c r="J2777" s="28" t="str">
        <f t="shared" ref="J2777" si="4367">CONCATENATE(K2774,3)</f>
        <v>103</v>
      </c>
      <c r="K2777" s="22" t="e">
        <v>#VALUE!</v>
      </c>
      <c r="L2777" s="22" t="e">
        <v>#VALUE!</v>
      </c>
      <c r="M2777" s="22" t="e">
        <v>#VALUE!</v>
      </c>
      <c r="N2777" s="22" t="e">
        <v>#VALUE!</v>
      </c>
      <c r="O2777" s="22" t="e">
        <v>#VALUE!</v>
      </c>
      <c r="P2777" s="22" t="e">
        <v>#VALUE!</v>
      </c>
      <c r="Q2777" s="22" t="e">
        <v>#VALUE!</v>
      </c>
      <c r="R2777" s="22" t="e">
        <v>#VALUE!</v>
      </c>
      <c r="S2777" s="22" t="e">
        <v>#VALUE!</v>
      </c>
      <c r="U2777" s="28">
        <f t="shared" si="4281"/>
        <v>58</v>
      </c>
      <c r="V2777" s="28">
        <f t="shared" si="4282"/>
        <v>240</v>
      </c>
    </row>
    <row r="2778" spans="1:22" x14ac:dyDescent="0.3">
      <c r="A2778" s="28">
        <f t="shared" si="4292"/>
        <v>58241</v>
      </c>
      <c r="B2778" s="7">
        <f t="shared" si="4359"/>
        <v>0</v>
      </c>
      <c r="C2778" s="7">
        <f t="shared" si="4360"/>
        <v>0</v>
      </c>
      <c r="D2778" s="7">
        <f t="shared" si="4362"/>
        <v>0</v>
      </c>
      <c r="E2778" s="10">
        <f>IF(D2740="","",MAX(E2779,E2780))*2</f>
        <v>0.1</v>
      </c>
      <c r="G2778" s="2" t="str">
        <f t="shared" si="4363"/>
        <v/>
      </c>
      <c r="H2778" s="13"/>
      <c r="U2778" s="28">
        <f t="shared" si="4281"/>
        <v>58</v>
      </c>
      <c r="V2778" s="28">
        <f t="shared" si="4282"/>
        <v>241</v>
      </c>
    </row>
    <row r="2779" spans="1:22" x14ac:dyDescent="0.3">
      <c r="A2779" s="28">
        <f t="shared" si="4292"/>
        <v>58242</v>
      </c>
      <c r="B2779" s="7">
        <f t="shared" si="4359"/>
        <v>0</v>
      </c>
      <c r="C2779" s="7">
        <f t="shared" si="4360"/>
        <v>0</v>
      </c>
      <c r="D2779" s="7">
        <f t="shared" si="4362"/>
        <v>0</v>
      </c>
      <c r="E2779" s="11">
        <f>ABS(MIN(G2772:G2781))</f>
        <v>0.05</v>
      </c>
      <c r="G2779" s="2" t="str">
        <f t="shared" si="4363"/>
        <v/>
      </c>
      <c r="U2779" s="28">
        <f t="shared" si="4281"/>
        <v>58</v>
      </c>
      <c r="V2779" s="28">
        <f t="shared" si="4282"/>
        <v>242</v>
      </c>
    </row>
    <row r="2780" spans="1:22" x14ac:dyDescent="0.3">
      <c r="A2780" s="28">
        <f t="shared" si="4292"/>
        <v>58243</v>
      </c>
      <c r="B2780" s="7">
        <f t="shared" si="4359"/>
        <v>0</v>
      </c>
      <c r="C2780" s="7">
        <f t="shared" si="4360"/>
        <v>0</v>
      </c>
      <c r="D2780" s="7">
        <f t="shared" si="4362"/>
        <v>0</v>
      </c>
      <c r="E2780" s="11">
        <f>ABS(MAX(G2772:G2781))</f>
        <v>0.05</v>
      </c>
      <c r="G2780" s="2" t="str">
        <f t="shared" si="4363"/>
        <v/>
      </c>
      <c r="U2780" s="28">
        <f t="shared" si="4281"/>
        <v>58</v>
      </c>
      <c r="V2780" s="28">
        <f t="shared" si="4282"/>
        <v>243</v>
      </c>
    </row>
    <row r="2781" spans="1:22" x14ac:dyDescent="0.3">
      <c r="A2781" s="28">
        <f t="shared" si="4292"/>
        <v>58244</v>
      </c>
      <c r="B2781" s="7">
        <f t="shared" si="4359"/>
        <v>0</v>
      </c>
      <c r="C2781" s="7">
        <f t="shared" si="4360"/>
        <v>0</v>
      </c>
      <c r="D2781" s="7">
        <f t="shared" si="4362"/>
        <v>0</v>
      </c>
      <c r="F2781" s="13"/>
      <c r="G2781" s="2" t="str">
        <f t="shared" si="4363"/>
        <v/>
      </c>
      <c r="U2781" s="28">
        <f t="shared" si="4281"/>
        <v>58</v>
      </c>
      <c r="V2781" s="28">
        <f t="shared" si="4282"/>
        <v>244</v>
      </c>
    </row>
    <row r="2782" spans="1:22" x14ac:dyDescent="0.3">
      <c r="A2782" s="28">
        <f t="shared" si="4292"/>
        <v>58245</v>
      </c>
      <c r="F2782" s="13"/>
      <c r="U2782" s="28">
        <f t="shared" si="4281"/>
        <v>58</v>
      </c>
      <c r="V2782" s="28">
        <f t="shared" si="4282"/>
        <v>245</v>
      </c>
    </row>
    <row r="2783" spans="1:22" x14ac:dyDescent="0.3">
      <c r="A2783" s="28">
        <f t="shared" si="4292"/>
        <v>58246</v>
      </c>
      <c r="F2783" s="13"/>
      <c r="U2783" s="28">
        <f t="shared" si="4281"/>
        <v>58</v>
      </c>
      <c r="V2783" s="28">
        <f t="shared" si="4282"/>
        <v>246</v>
      </c>
    </row>
    <row r="2784" spans="1:22" x14ac:dyDescent="0.3">
      <c r="A2784" s="28">
        <f t="shared" si="4292"/>
        <v>58247</v>
      </c>
      <c r="F2784" s="13"/>
      <c r="U2784" s="28">
        <f t="shared" si="4281"/>
        <v>58</v>
      </c>
      <c r="V2784" s="28">
        <f t="shared" si="4282"/>
        <v>247</v>
      </c>
    </row>
    <row r="2785" spans="1:24" s="8" customFormat="1" x14ac:dyDescent="0.3"/>
    <row r="2786" spans="1:24" x14ac:dyDescent="0.3">
      <c r="A2786" s="28">
        <f t="shared" ref="A2786:A2832" si="4368">ROUND(CONCATENATE(U2786,V2786),0)</f>
        <v>59201</v>
      </c>
      <c r="B2786" s="63" t="s">
        <v>0</v>
      </c>
      <c r="C2786" s="63"/>
      <c r="D2786" s="71" t="s">
        <v>75</v>
      </c>
      <c r="E2786" s="71"/>
      <c r="F2786" s="71"/>
      <c r="G2786" s="71"/>
      <c r="H2786" s="71"/>
      <c r="U2786" s="28">
        <f t="shared" ref="U2786" si="4369">U2784+1</f>
        <v>59</v>
      </c>
      <c r="V2786" s="28">
        <v>201</v>
      </c>
    </row>
    <row r="2787" spans="1:24" x14ac:dyDescent="0.3">
      <c r="A2787" s="28">
        <f t="shared" si="4368"/>
        <v>59202</v>
      </c>
      <c r="B2787" s="72" t="s">
        <v>70</v>
      </c>
      <c r="C2787" s="73"/>
      <c r="D2787" s="30" t="s">
        <v>66</v>
      </c>
      <c r="E2787" s="66" t="s">
        <v>71</v>
      </c>
      <c r="F2787" s="66"/>
      <c r="G2787" s="74" t="s">
        <v>67</v>
      </c>
      <c r="H2787" s="74"/>
      <c r="U2787" s="28">
        <f t="shared" ref="U2787:U2850" si="4370">U2786</f>
        <v>59</v>
      </c>
      <c r="V2787" s="28">
        <f t="shared" ref="V2787:V2850" si="4371">V2786+1</f>
        <v>202</v>
      </c>
    </row>
    <row r="2788" spans="1:24" x14ac:dyDescent="0.3">
      <c r="A2788" s="28">
        <f t="shared" si="4368"/>
        <v>59203</v>
      </c>
      <c r="B2788" s="75" t="s">
        <v>6</v>
      </c>
      <c r="C2788" s="75"/>
      <c r="D2788" s="71" t="s">
        <v>147</v>
      </c>
      <c r="E2788" s="71"/>
      <c r="F2788" s="71"/>
      <c r="G2788" s="71"/>
      <c r="H2788" s="71"/>
      <c r="U2788" s="28">
        <f t="shared" si="4370"/>
        <v>59</v>
      </c>
      <c r="V2788" s="28">
        <f t="shared" si="4371"/>
        <v>203</v>
      </c>
    </row>
    <row r="2789" spans="1:24" x14ac:dyDescent="0.3">
      <c r="A2789" s="28">
        <f t="shared" si="4368"/>
        <v>59204</v>
      </c>
      <c r="B2789" s="63" t="s">
        <v>7</v>
      </c>
      <c r="C2789" s="63"/>
      <c r="D2789" s="71" t="s">
        <v>29</v>
      </c>
      <c r="E2789" s="71"/>
      <c r="F2789" s="71"/>
      <c r="G2789" s="71"/>
      <c r="H2789" s="71"/>
      <c r="J2789" s="17"/>
      <c r="K2789" s="17" t="s">
        <v>53</v>
      </c>
      <c r="L2789" s="17" t="s">
        <v>54</v>
      </c>
      <c r="M2789" s="17" t="s">
        <v>55</v>
      </c>
      <c r="N2789" s="17" t="s">
        <v>56</v>
      </c>
      <c r="O2789" s="17" t="s">
        <v>57</v>
      </c>
      <c r="P2789" s="17" t="s">
        <v>2</v>
      </c>
      <c r="Q2789" s="17" t="s">
        <v>3</v>
      </c>
      <c r="R2789" s="17" t="s">
        <v>4</v>
      </c>
      <c r="S2789" s="17" t="s">
        <v>5</v>
      </c>
      <c r="U2789" s="28">
        <f t="shared" si="4370"/>
        <v>59</v>
      </c>
      <c r="V2789" s="28">
        <f t="shared" si="4371"/>
        <v>204</v>
      </c>
      <c r="X2789" s="1" t="s">
        <v>48</v>
      </c>
    </row>
    <row r="2790" spans="1:24" x14ac:dyDescent="0.3">
      <c r="A2790" s="28">
        <f t="shared" si="4368"/>
        <v>59205</v>
      </c>
      <c r="B2790" s="63" t="s">
        <v>9</v>
      </c>
      <c r="C2790" s="63"/>
      <c r="D2790" s="71" t="s">
        <v>30</v>
      </c>
      <c r="E2790" s="71"/>
      <c r="F2790" s="71"/>
      <c r="G2790" s="71"/>
      <c r="H2790" s="71"/>
      <c r="J2790" s="17">
        <f t="shared" ref="J2790" si="4372">COUNTA(B2802:B2811)</f>
        <v>3</v>
      </c>
      <c r="K2790" s="17">
        <f t="shared" ref="K2790" si="4373">IF(L2790-1&lt;2,0,L2790-1)</f>
        <v>0</v>
      </c>
      <c r="L2790" s="17">
        <f t="shared" ref="L2790" si="4374">IF(M2790-1&lt;2,0,M2790-1)</f>
        <v>0</v>
      </c>
      <c r="M2790" s="17">
        <f t="shared" ref="M2790" si="4375">IF(N2790-1&lt;2,0,N2790-1)</f>
        <v>0</v>
      </c>
      <c r="N2790" s="17">
        <f t="shared" ref="N2790" si="4376">IF(O2790-1&lt;2,0,O2790-1)</f>
        <v>0</v>
      </c>
      <c r="O2790" s="17">
        <f t="shared" ref="O2790" si="4377">IF(P2790-1&lt;2,0,P2790-1)</f>
        <v>0</v>
      </c>
      <c r="P2790" s="17">
        <f t="shared" ref="P2790" si="4378">IF(Q2790-1&lt;2,0,Q2790-1)</f>
        <v>0</v>
      </c>
      <c r="Q2790" s="17">
        <f t="shared" ref="Q2790" si="4379">IF(R2790-1&lt;2,0,R2790-1)</f>
        <v>0</v>
      </c>
      <c r="R2790" s="17">
        <f t="shared" ref="R2790" si="4380">IF(S2790-1&lt;2,0,S2790-1)</f>
        <v>2</v>
      </c>
      <c r="S2790" s="17">
        <f t="shared" ref="S2790" si="4381">J2790</f>
        <v>3</v>
      </c>
      <c r="U2790" s="28">
        <f t="shared" si="4370"/>
        <v>59</v>
      </c>
      <c r="V2790" s="28">
        <f t="shared" si="4371"/>
        <v>205</v>
      </c>
      <c r="X2790" s="1" t="s">
        <v>49</v>
      </c>
    </row>
    <row r="2791" spans="1:24" x14ac:dyDescent="0.3">
      <c r="A2791" s="28">
        <f t="shared" si="4368"/>
        <v>59206</v>
      </c>
      <c r="B2791" s="63" t="s">
        <v>10</v>
      </c>
      <c r="C2791" s="63"/>
      <c r="D2791" s="71" t="s">
        <v>308</v>
      </c>
      <c r="E2791" s="71"/>
      <c r="F2791" s="71"/>
      <c r="G2791" s="71"/>
      <c r="H2791" s="71"/>
      <c r="J2791" s="28" t="str">
        <f t="shared" ref="J2791" si="4382">CONCATENATE(J2790,1)</f>
        <v>31</v>
      </c>
      <c r="K2791" s="29">
        <f t="shared" ref="K2791" si="4383">IF(K2790=0,0,VLOOKUP(J2791,J2795:S2825,K2790,FALSE))</f>
        <v>0</v>
      </c>
      <c r="L2791" s="29">
        <f t="shared" ref="L2791" si="4384">IF(L2790=0,0,VLOOKUP(J2791,J2795:S2825,L2790,FALSE))</f>
        <v>0</v>
      </c>
      <c r="M2791" s="29">
        <f t="shared" ref="M2791" si="4385">IF(M2790=0,0,VLOOKUP(J2791,J2795:S2825,M2790,FALSE))</f>
        <v>0</v>
      </c>
      <c r="N2791" s="29">
        <f t="shared" ref="N2791" si="4386">IF(N2790=0,0,VLOOKUP(J2791,J2795:S2825,N2790,FALSE))</f>
        <v>0</v>
      </c>
      <c r="O2791" s="29">
        <f t="shared" ref="O2791" si="4387">IF(O2790=0,0,VLOOKUP(J2791,J2795:S2825,O2790,FALSE))</f>
        <v>0</v>
      </c>
      <c r="P2791" s="29">
        <f t="shared" ref="P2791" si="4388">IF(P2790=0,0,VLOOKUP(J2791,J2795:S2825,P2790,FALSE))</f>
        <v>0</v>
      </c>
      <c r="Q2791" s="29">
        <f t="shared" ref="Q2791" si="4389">IF(Q2790=0,0,VLOOKUP(J2791,J2795:S2825,Q2790,FALSE))</f>
        <v>0</v>
      </c>
      <c r="R2791" s="29">
        <f t="shared" ref="R2791" si="4390">IF(R2790=0,0,VLOOKUP(J2791,J2795:S2825,R2790,FALSE))</f>
        <v>1.0000000000000002</v>
      </c>
      <c r="S2791" s="29">
        <f t="shared" ref="S2791" si="4391">IF(S2790=0,0,VLOOKUP(J2791,J2795:S2825,S2790,FALSE))</f>
        <v>9.9999999999997868E-2</v>
      </c>
      <c r="U2791" s="28">
        <f t="shared" si="4370"/>
        <v>59</v>
      </c>
      <c r="V2791" s="28">
        <f t="shared" si="4371"/>
        <v>206</v>
      </c>
      <c r="X2791" s="1" t="s">
        <v>50</v>
      </c>
    </row>
    <row r="2792" spans="1:24" x14ac:dyDescent="0.3">
      <c r="A2792" s="28">
        <f t="shared" si="4368"/>
        <v>59207</v>
      </c>
      <c r="B2792" s="63" t="s">
        <v>11</v>
      </c>
      <c r="C2792" s="63"/>
      <c r="D2792" s="64">
        <v>45836</v>
      </c>
      <c r="E2792" s="64"/>
      <c r="F2792" s="64"/>
      <c r="G2792" s="64"/>
      <c r="H2792" s="64"/>
      <c r="J2792" s="28" t="str">
        <f t="shared" ref="J2792" si="4392">CONCATENATE(J2790,2)</f>
        <v>32</v>
      </c>
      <c r="K2792" s="22">
        <f t="shared" ref="K2792" si="4393">IF(K2790=0,0,VLOOKUP(J2792,J2795:S2825,K2790,FALSE))</f>
        <v>0</v>
      </c>
      <c r="L2792" s="22">
        <f t="shared" ref="L2792" si="4394">IF(L2790=0,0,VLOOKUP(J2792,J2795:S2825,L2790,FALSE))</f>
        <v>0</v>
      </c>
      <c r="M2792" s="22">
        <f t="shared" ref="M2792" si="4395">IF(M2790=0,0,VLOOKUP(J2792,J2795:S2825,M2790,FALSE))</f>
        <v>0</v>
      </c>
      <c r="N2792" s="22">
        <f t="shared" ref="N2792" si="4396">IF(N2790=0,0,VLOOKUP(J2792,J2795:S2825,N2790,FALSE))</f>
        <v>0</v>
      </c>
      <c r="O2792" s="22">
        <f t="shared" ref="O2792" si="4397">IF(O2790=0,0,VLOOKUP(J2792,J2795:S2825,O2790,FALSE))</f>
        <v>0</v>
      </c>
      <c r="P2792" s="22">
        <f t="shared" ref="P2792" si="4398">IF(P2790=0,0,VLOOKUP(J2792,J2795:S2825,P2790,FALSE))</f>
        <v>0</v>
      </c>
      <c r="Q2792" s="22">
        <f t="shared" ref="Q2792" si="4399">IF(Q2790=0,0,VLOOKUP(J2792,J2795:S2825,Q2790,FALSE))</f>
        <v>0</v>
      </c>
      <c r="R2792" s="22">
        <f t="shared" ref="R2792" si="4400">IF(R2790=0,0,VLOOKUP(J2792,J2795:S2825,R2790,FALSE))</f>
        <v>2.5121479338940406E-16</v>
      </c>
      <c r="S2792" s="22">
        <f t="shared" ref="S2792" si="4401">IF(S2790=0,0,VLOOKUP(J2792,J2795:S2825,S2790,FALSE))</f>
        <v>6.5829621105445463E-15</v>
      </c>
      <c r="U2792" s="28">
        <f t="shared" si="4370"/>
        <v>59</v>
      </c>
      <c r="V2792" s="28">
        <f t="shared" si="4371"/>
        <v>207</v>
      </c>
    </row>
    <row r="2793" spans="1:24" x14ac:dyDescent="0.3">
      <c r="A2793" s="28">
        <f t="shared" si="4368"/>
        <v>59208</v>
      </c>
      <c r="B2793" s="63" t="s">
        <v>12</v>
      </c>
      <c r="C2793" s="63"/>
      <c r="D2793" s="65">
        <v>46203</v>
      </c>
      <c r="E2793" s="65"/>
      <c r="F2793" s="65"/>
      <c r="G2793" s="65"/>
      <c r="H2793" s="65"/>
      <c r="J2793" s="28" t="str">
        <f t="shared" ref="J2793" si="4402">CONCATENATE(J2790,3)</f>
        <v>33</v>
      </c>
      <c r="K2793" s="22"/>
      <c r="L2793" s="22"/>
      <c r="M2793" s="22"/>
      <c r="N2793" s="22" t="s">
        <v>58</v>
      </c>
      <c r="O2793" s="29">
        <f t="shared" ref="O2793" si="4403">J2790-2</f>
        <v>1</v>
      </c>
      <c r="P2793" s="22" t="s">
        <v>59</v>
      </c>
      <c r="Q2793" s="29">
        <f t="shared" ref="Q2793" si="4404">VLOOKUP(J2793,J2795:S2825,3,FALSE)</f>
        <v>3.5527136788005009E-15</v>
      </c>
      <c r="R2793" s="22" t="s">
        <v>60</v>
      </c>
      <c r="S2793" s="22">
        <f t="shared" ref="S2793" si="4405">VLOOKUP(J2793,J2795:S2825,2,FALSE)</f>
        <v>1</v>
      </c>
      <c r="U2793" s="28">
        <f t="shared" si="4370"/>
        <v>59</v>
      </c>
      <c r="V2793" s="28">
        <f t="shared" si="4371"/>
        <v>208</v>
      </c>
    </row>
    <row r="2794" spans="1:24" x14ac:dyDescent="0.3">
      <c r="A2794" s="28">
        <f t="shared" si="4368"/>
        <v>59209</v>
      </c>
      <c r="B2794" s="63" t="s">
        <v>13</v>
      </c>
      <c r="C2794" s="63"/>
      <c r="D2794" s="15">
        <v>0.1</v>
      </c>
      <c r="E2794" s="66" t="s">
        <v>14</v>
      </c>
      <c r="F2794" s="66"/>
      <c r="G2794" s="66"/>
      <c r="H2794" s="6" t="s">
        <v>64</v>
      </c>
      <c r="J2794" s="17"/>
      <c r="K2794" s="17">
        <v>3</v>
      </c>
      <c r="L2794" s="17">
        <v>3</v>
      </c>
      <c r="M2794" s="17"/>
      <c r="N2794" s="17"/>
      <c r="O2794" s="17"/>
      <c r="P2794" s="17"/>
      <c r="Q2794" s="17"/>
      <c r="R2794" s="17"/>
      <c r="S2794" s="17"/>
      <c r="U2794" s="28">
        <f t="shared" si="4370"/>
        <v>59</v>
      </c>
      <c r="V2794" s="28">
        <f t="shared" si="4371"/>
        <v>209</v>
      </c>
    </row>
    <row r="2795" spans="1:24" x14ac:dyDescent="0.3">
      <c r="A2795" s="28">
        <f t="shared" si="4368"/>
        <v>59210</v>
      </c>
      <c r="B2795" s="63" t="s">
        <v>15</v>
      </c>
      <c r="C2795" s="63"/>
      <c r="D2795" s="2">
        <f t="shared" ref="D2795" si="4406">MIN(B2802:B2811)</f>
        <v>15</v>
      </c>
      <c r="E2795" s="3" t="s">
        <v>16</v>
      </c>
      <c r="F2795" s="2">
        <f t="shared" ref="F2795" si="4407">MAX(B2802:B2811)</f>
        <v>35</v>
      </c>
      <c r="G2795" s="4" t="str">
        <f t="shared" ref="G2795" si="4408">IF(H2794="","",H2794)</f>
        <v>°C</v>
      </c>
      <c r="H2795" s="14"/>
      <c r="J2795" s="28" t="str">
        <f t="shared" ref="J2795" si="4409">CONCATENATE(K2794,1)</f>
        <v>31</v>
      </c>
      <c r="K2795" s="22">
        <f t="array" ref="K2795:L2797">LINEST(B2802:B2804,C2802:C2804^{1},TRUE,TRUE)</f>
        <v>1.0000000000000002</v>
      </c>
      <c r="L2795" s="22">
        <v>9.9999999999997868E-2</v>
      </c>
      <c r="M2795" s="17"/>
      <c r="N2795" s="17"/>
      <c r="O2795" s="17"/>
      <c r="P2795" s="17"/>
      <c r="Q2795" s="17"/>
      <c r="R2795" s="17"/>
      <c r="S2795" s="17"/>
      <c r="U2795" s="28">
        <f t="shared" si="4370"/>
        <v>59</v>
      </c>
      <c r="V2795" s="28">
        <f t="shared" si="4371"/>
        <v>210</v>
      </c>
    </row>
    <row r="2796" spans="1:24" x14ac:dyDescent="0.3">
      <c r="A2796" s="28">
        <f t="shared" si="4368"/>
        <v>59211</v>
      </c>
      <c r="J2796" s="28" t="str">
        <f t="shared" ref="J2796" si="4410">CONCATENATE(K2794,2)</f>
        <v>32</v>
      </c>
      <c r="K2796" s="22">
        <v>2.5121479338940406E-16</v>
      </c>
      <c r="L2796" s="22">
        <v>6.5829621105445463E-15</v>
      </c>
      <c r="M2796" s="17"/>
      <c r="N2796" s="17"/>
      <c r="O2796" s="17"/>
      <c r="P2796" s="17"/>
      <c r="Q2796" s="17"/>
      <c r="R2796" s="17"/>
      <c r="S2796" s="17"/>
      <c r="U2796" s="28">
        <f t="shared" si="4370"/>
        <v>59</v>
      </c>
      <c r="V2796" s="28">
        <f t="shared" si="4371"/>
        <v>211</v>
      </c>
    </row>
    <row r="2797" spans="1:24" x14ac:dyDescent="0.3">
      <c r="A2797" s="28">
        <f t="shared" si="4368"/>
        <v>59212</v>
      </c>
      <c r="B2797" s="67" t="s">
        <v>17</v>
      </c>
      <c r="C2797" s="67"/>
      <c r="D2797" s="67"/>
      <c r="E2797" s="67"/>
      <c r="F2797" s="67"/>
      <c r="G2797" s="68" t="s">
        <v>31</v>
      </c>
      <c r="H2797" s="69"/>
      <c r="J2797" s="28" t="str">
        <f t="shared" ref="J2797" si="4411">CONCATENATE(K2794,3)</f>
        <v>33</v>
      </c>
      <c r="K2797" s="22">
        <v>1</v>
      </c>
      <c r="L2797" s="22">
        <v>3.5527136788005009E-15</v>
      </c>
      <c r="M2797" s="17"/>
      <c r="N2797" s="17"/>
      <c r="O2797" s="17"/>
      <c r="P2797" s="17"/>
      <c r="Q2797" s="17"/>
      <c r="R2797" s="17"/>
      <c r="S2797" s="17"/>
      <c r="U2797" s="28">
        <f t="shared" si="4370"/>
        <v>59</v>
      </c>
      <c r="V2797" s="28">
        <f t="shared" si="4371"/>
        <v>212</v>
      </c>
    </row>
    <row r="2798" spans="1:24" x14ac:dyDescent="0.3">
      <c r="A2798" s="28">
        <f t="shared" si="4368"/>
        <v>59213</v>
      </c>
      <c r="B2798" s="66" t="s">
        <v>18</v>
      </c>
      <c r="C2798" s="66"/>
      <c r="D2798" s="66"/>
      <c r="E2798" s="66" t="str">
        <f t="shared" ref="E2798" si="4412">IF(D2791="","",D2791)</f>
        <v>E0398A/25</v>
      </c>
      <c r="F2798" s="66"/>
      <c r="G2798" s="4" t="s">
        <v>18</v>
      </c>
      <c r="H2798" s="32" t="s">
        <v>148</v>
      </c>
      <c r="J2798" s="17"/>
      <c r="K2798" s="17">
        <v>4</v>
      </c>
      <c r="L2798" s="17">
        <v>4</v>
      </c>
      <c r="M2798" s="17">
        <v>4</v>
      </c>
      <c r="N2798" s="17"/>
      <c r="O2798" s="17"/>
      <c r="P2798" s="17"/>
      <c r="Q2798" s="17"/>
      <c r="R2798" s="17"/>
      <c r="S2798" s="17"/>
      <c r="U2798" s="28">
        <f t="shared" si="4370"/>
        <v>59</v>
      </c>
      <c r="V2798" s="28">
        <f t="shared" si="4371"/>
        <v>213</v>
      </c>
    </row>
    <row r="2799" spans="1:24" ht="15" customHeight="1" x14ac:dyDescent="0.3">
      <c r="A2799" s="28">
        <f t="shared" si="4368"/>
        <v>59214</v>
      </c>
      <c r="B2799" s="5" t="s">
        <v>19</v>
      </c>
      <c r="C2799" s="5" t="s">
        <v>20</v>
      </c>
      <c r="D2799" s="5" t="s">
        <v>21</v>
      </c>
      <c r="E2799" s="5"/>
      <c r="F2799" s="70" t="s">
        <v>33</v>
      </c>
      <c r="G2799" s="5" t="s">
        <v>19</v>
      </c>
      <c r="H2799" s="5" t="s">
        <v>20</v>
      </c>
      <c r="J2799" s="28" t="str">
        <f t="shared" ref="J2799" si="4413">CONCATENATE(K2798,1)</f>
        <v>41</v>
      </c>
      <c r="K2799" s="22" t="e">
        <f t="array" ref="K2799:M2801">LINEST(B2802:B2805,C2802:C2805^{1,2},TRUE,TRUE)</f>
        <v>#VALUE!</v>
      </c>
      <c r="L2799" s="22" t="e">
        <v>#VALUE!</v>
      </c>
      <c r="M2799" s="22" t="e">
        <v>#VALUE!</v>
      </c>
      <c r="N2799" s="17"/>
      <c r="O2799" s="17"/>
      <c r="P2799" s="17"/>
      <c r="Q2799" s="17"/>
      <c r="R2799" s="17"/>
      <c r="S2799" s="17"/>
      <c r="U2799" s="28">
        <f t="shared" si="4370"/>
        <v>59</v>
      </c>
      <c r="V2799" s="28">
        <f t="shared" si="4371"/>
        <v>214</v>
      </c>
    </row>
    <row r="2800" spans="1:24" x14ac:dyDescent="0.3">
      <c r="A2800" s="28">
        <f t="shared" si="4368"/>
        <v>59215</v>
      </c>
      <c r="B2800" s="5" t="s">
        <v>22</v>
      </c>
      <c r="C2800" s="5" t="s">
        <v>23</v>
      </c>
      <c r="D2800" s="5" t="s">
        <v>24</v>
      </c>
      <c r="E2800" s="5" t="s">
        <v>32</v>
      </c>
      <c r="F2800" s="70"/>
      <c r="G2800" s="5" t="s">
        <v>22</v>
      </c>
      <c r="H2800" s="5" t="s">
        <v>23</v>
      </c>
      <c r="J2800" s="28" t="str">
        <f t="shared" ref="J2800" si="4414">CONCATENATE(K2798,2)</f>
        <v>42</v>
      </c>
      <c r="K2800" s="22" t="e">
        <v>#VALUE!</v>
      </c>
      <c r="L2800" s="22" t="e">
        <v>#VALUE!</v>
      </c>
      <c r="M2800" s="22" t="e">
        <v>#VALUE!</v>
      </c>
      <c r="N2800" s="17"/>
      <c r="O2800" s="17"/>
      <c r="P2800" s="17"/>
      <c r="Q2800" s="17"/>
      <c r="R2800" s="17"/>
      <c r="S2800" s="17"/>
      <c r="U2800" s="28">
        <f t="shared" si="4370"/>
        <v>59</v>
      </c>
      <c r="V2800" s="28">
        <f t="shared" si="4371"/>
        <v>215</v>
      </c>
    </row>
    <row r="2801" spans="1:22" x14ac:dyDescent="0.3">
      <c r="A2801" s="28">
        <f t="shared" si="4368"/>
        <v>59216</v>
      </c>
      <c r="B2801" s="6" t="str">
        <f t="shared" ref="B2801" si="4415">IF(H2794="","",H2794)</f>
        <v>°C</v>
      </c>
      <c r="C2801" s="6" t="str">
        <f t="shared" ref="C2801" si="4416">IF(H2794="","",H2794)</f>
        <v>°C</v>
      </c>
      <c r="D2801" s="6" t="str">
        <f t="shared" ref="D2801" si="4417">IF(H2794="","",H2794)</f>
        <v>°C</v>
      </c>
      <c r="E2801" s="6"/>
      <c r="F2801" s="6"/>
      <c r="G2801" s="6" t="str">
        <f t="shared" ref="G2801" si="4418">IF(H2794="","",H2794)</f>
        <v>°C</v>
      </c>
      <c r="H2801" s="6" t="str">
        <f t="shared" ref="H2801" si="4419">IF(H2794="","",H2794)</f>
        <v>°C</v>
      </c>
      <c r="J2801" s="28" t="str">
        <f t="shared" ref="J2801" si="4420">CONCATENATE(K2798,3)</f>
        <v>43</v>
      </c>
      <c r="K2801" s="22" t="e">
        <v>#VALUE!</v>
      </c>
      <c r="L2801" s="22" t="e">
        <v>#VALUE!</v>
      </c>
      <c r="M2801" s="22" t="e">
        <v>#VALUE!</v>
      </c>
      <c r="N2801" s="17"/>
      <c r="O2801" s="17"/>
      <c r="P2801" s="17"/>
      <c r="Q2801" s="17"/>
      <c r="R2801" s="17"/>
      <c r="S2801" s="17"/>
      <c r="U2801" s="28">
        <f t="shared" si="4370"/>
        <v>59</v>
      </c>
      <c r="V2801" s="28">
        <f t="shared" si="4371"/>
        <v>216</v>
      </c>
    </row>
    <row r="2802" spans="1:22" x14ac:dyDescent="0.3">
      <c r="A2802" s="28">
        <f t="shared" si="4368"/>
        <v>59217</v>
      </c>
      <c r="B2802" s="26">
        <v>15</v>
      </c>
      <c r="C2802" s="26">
        <v>14.9</v>
      </c>
      <c r="D2802" s="26">
        <v>0.1</v>
      </c>
      <c r="E2802" s="9">
        <v>2</v>
      </c>
      <c r="F2802" s="26">
        <v>1000000</v>
      </c>
      <c r="G2802" s="27">
        <v>15</v>
      </c>
      <c r="H2802" s="27">
        <v>14.9</v>
      </c>
      <c r="J2802" s="17"/>
      <c r="K2802" s="17">
        <v>5</v>
      </c>
      <c r="L2802" s="17">
        <v>5</v>
      </c>
      <c r="M2802" s="17">
        <v>5</v>
      </c>
      <c r="N2802" s="17">
        <v>5</v>
      </c>
      <c r="O2802" s="17"/>
      <c r="P2802" s="17"/>
      <c r="Q2802" s="17"/>
      <c r="R2802" s="17"/>
      <c r="S2802" s="17"/>
      <c r="U2802" s="28">
        <f t="shared" si="4370"/>
        <v>59</v>
      </c>
      <c r="V2802" s="28">
        <f t="shared" si="4371"/>
        <v>217</v>
      </c>
    </row>
    <row r="2803" spans="1:22" x14ac:dyDescent="0.3">
      <c r="A2803" s="28">
        <f t="shared" si="4368"/>
        <v>59218</v>
      </c>
      <c r="B2803" s="26">
        <v>25</v>
      </c>
      <c r="C2803" s="26">
        <v>24.9</v>
      </c>
      <c r="D2803" s="26">
        <v>0.1</v>
      </c>
      <c r="E2803" s="9">
        <v>2</v>
      </c>
      <c r="F2803" s="26">
        <v>1000000</v>
      </c>
      <c r="G2803" s="27">
        <v>25</v>
      </c>
      <c r="H2803" s="27">
        <v>24.9</v>
      </c>
      <c r="J2803" s="28" t="str">
        <f t="shared" ref="J2803" si="4421">CONCATENATE(K2802,1)</f>
        <v>51</v>
      </c>
      <c r="K2803" s="22" t="e">
        <f t="array" ref="K2803:N2805">LINEST(B2802:B2806,C2802:C2806^{1,2,3},TRUE,TRUE)</f>
        <v>#VALUE!</v>
      </c>
      <c r="L2803" s="22" t="e">
        <v>#VALUE!</v>
      </c>
      <c r="M2803" s="22" t="e">
        <v>#VALUE!</v>
      </c>
      <c r="N2803" s="22" t="e">
        <v>#VALUE!</v>
      </c>
      <c r="O2803" s="17"/>
      <c r="P2803" s="17"/>
      <c r="Q2803" s="17"/>
      <c r="R2803" s="17"/>
      <c r="S2803" s="17"/>
      <c r="U2803" s="28">
        <f t="shared" si="4370"/>
        <v>59</v>
      </c>
      <c r="V2803" s="28">
        <f t="shared" si="4371"/>
        <v>218</v>
      </c>
    </row>
    <row r="2804" spans="1:22" x14ac:dyDescent="0.3">
      <c r="A2804" s="28">
        <f t="shared" si="4368"/>
        <v>59219</v>
      </c>
      <c r="B2804" s="26">
        <v>35</v>
      </c>
      <c r="C2804" s="26">
        <v>34.9</v>
      </c>
      <c r="D2804" s="26">
        <v>0.1</v>
      </c>
      <c r="E2804" s="9">
        <v>2</v>
      </c>
      <c r="F2804" s="26">
        <v>1000000</v>
      </c>
      <c r="G2804" s="27">
        <v>35</v>
      </c>
      <c r="H2804" s="27">
        <v>34.9</v>
      </c>
      <c r="J2804" s="28" t="str">
        <f t="shared" ref="J2804" si="4422">CONCATENATE(K2802,2)</f>
        <v>52</v>
      </c>
      <c r="K2804" s="22" t="e">
        <v>#VALUE!</v>
      </c>
      <c r="L2804" s="22" t="e">
        <v>#VALUE!</v>
      </c>
      <c r="M2804" s="22" t="e">
        <v>#VALUE!</v>
      </c>
      <c r="N2804" s="22" t="e">
        <v>#VALUE!</v>
      </c>
      <c r="O2804" s="17"/>
      <c r="P2804" s="17"/>
      <c r="Q2804" s="17"/>
      <c r="R2804" s="17"/>
      <c r="S2804" s="17"/>
      <c r="U2804" s="28">
        <f t="shared" si="4370"/>
        <v>59</v>
      </c>
      <c r="V2804" s="28">
        <f t="shared" si="4371"/>
        <v>219</v>
      </c>
    </row>
    <row r="2805" spans="1:22" x14ac:dyDescent="0.3">
      <c r="A2805" s="28">
        <f t="shared" si="4368"/>
        <v>59220</v>
      </c>
      <c r="B2805" s="26"/>
      <c r="C2805" s="26"/>
      <c r="D2805" s="26"/>
      <c r="E2805" s="9"/>
      <c r="F2805" s="26"/>
      <c r="G2805" s="27"/>
      <c r="H2805" s="27"/>
      <c r="J2805" s="28" t="str">
        <f t="shared" ref="J2805" si="4423">CONCATENATE(K2802,3)</f>
        <v>53</v>
      </c>
      <c r="K2805" s="22" t="e">
        <v>#VALUE!</v>
      </c>
      <c r="L2805" s="22" t="e">
        <v>#VALUE!</v>
      </c>
      <c r="M2805" s="22" t="e">
        <v>#VALUE!</v>
      </c>
      <c r="N2805" s="22" t="e">
        <v>#VALUE!</v>
      </c>
      <c r="O2805" s="17"/>
      <c r="P2805" s="17"/>
      <c r="Q2805" s="17"/>
      <c r="R2805" s="17"/>
      <c r="S2805" s="17"/>
      <c r="U2805" s="28">
        <f t="shared" si="4370"/>
        <v>59</v>
      </c>
      <c r="V2805" s="28">
        <f t="shared" si="4371"/>
        <v>220</v>
      </c>
    </row>
    <row r="2806" spans="1:22" x14ac:dyDescent="0.3">
      <c r="A2806" s="28">
        <f t="shared" si="4368"/>
        <v>59221</v>
      </c>
      <c r="B2806" s="26"/>
      <c r="C2806" s="26"/>
      <c r="D2806" s="26"/>
      <c r="E2806" s="9"/>
      <c r="F2806" s="26"/>
      <c r="G2806" s="27"/>
      <c r="H2806" s="27"/>
      <c r="J2806" s="17"/>
      <c r="K2806" s="17">
        <v>6</v>
      </c>
      <c r="L2806" s="17">
        <v>6</v>
      </c>
      <c r="M2806" s="17">
        <v>6</v>
      </c>
      <c r="N2806" s="17">
        <v>6</v>
      </c>
      <c r="O2806" s="17">
        <v>6</v>
      </c>
      <c r="P2806" s="17"/>
      <c r="Q2806" s="17"/>
      <c r="R2806" s="17"/>
      <c r="S2806" s="17"/>
      <c r="U2806" s="28">
        <f t="shared" si="4370"/>
        <v>59</v>
      </c>
      <c r="V2806" s="28">
        <f t="shared" si="4371"/>
        <v>221</v>
      </c>
    </row>
    <row r="2807" spans="1:22" x14ac:dyDescent="0.3">
      <c r="A2807" s="28">
        <f t="shared" si="4368"/>
        <v>59222</v>
      </c>
      <c r="B2807" s="26"/>
      <c r="C2807" s="26"/>
      <c r="D2807" s="26"/>
      <c r="E2807" s="9"/>
      <c r="F2807" s="26"/>
      <c r="G2807" s="27"/>
      <c r="H2807" s="27"/>
      <c r="J2807" s="28" t="str">
        <f t="shared" ref="J2807" si="4424">CONCATENATE(K2806,1)</f>
        <v>61</v>
      </c>
      <c r="K2807" s="22" t="e">
        <f t="array" ref="K2807:O2809">LINEST(B2802:B2807,C2802:C2807^{1,2,3,4},TRUE,TRUE)</f>
        <v>#VALUE!</v>
      </c>
      <c r="L2807" s="22" t="e">
        <v>#VALUE!</v>
      </c>
      <c r="M2807" s="22" t="e">
        <v>#VALUE!</v>
      </c>
      <c r="N2807" s="22" t="e">
        <v>#VALUE!</v>
      </c>
      <c r="O2807" s="22" t="e">
        <v>#VALUE!</v>
      </c>
      <c r="P2807" s="17"/>
      <c r="Q2807" s="17"/>
      <c r="R2807" s="17"/>
      <c r="S2807" s="17"/>
      <c r="U2807" s="28">
        <f t="shared" si="4370"/>
        <v>59</v>
      </c>
      <c r="V2807" s="28">
        <f t="shared" si="4371"/>
        <v>222</v>
      </c>
    </row>
    <row r="2808" spans="1:22" x14ac:dyDescent="0.3">
      <c r="A2808" s="28">
        <f t="shared" si="4368"/>
        <v>59223</v>
      </c>
      <c r="B2808" s="26"/>
      <c r="C2808" s="26"/>
      <c r="D2808" s="26"/>
      <c r="E2808" s="9"/>
      <c r="F2808" s="26"/>
      <c r="G2808" s="27"/>
      <c r="H2808" s="27"/>
      <c r="J2808" s="28" t="str">
        <f t="shared" ref="J2808" si="4425">CONCATENATE(K2806,2)</f>
        <v>62</v>
      </c>
      <c r="K2808" s="22" t="e">
        <v>#VALUE!</v>
      </c>
      <c r="L2808" s="22" t="e">
        <v>#VALUE!</v>
      </c>
      <c r="M2808" s="22" t="e">
        <v>#VALUE!</v>
      </c>
      <c r="N2808" s="22" t="e">
        <v>#VALUE!</v>
      </c>
      <c r="O2808" s="22" t="e">
        <v>#VALUE!</v>
      </c>
      <c r="P2808" s="17"/>
      <c r="Q2808" s="17"/>
      <c r="R2808" s="17"/>
      <c r="S2808" s="17"/>
      <c r="U2808" s="28">
        <f t="shared" si="4370"/>
        <v>59</v>
      </c>
      <c r="V2808" s="28">
        <f t="shared" si="4371"/>
        <v>223</v>
      </c>
    </row>
    <row r="2809" spans="1:22" x14ac:dyDescent="0.3">
      <c r="A2809" s="28">
        <f t="shared" si="4368"/>
        <v>59224</v>
      </c>
      <c r="B2809" s="26"/>
      <c r="C2809" s="26"/>
      <c r="D2809" s="26"/>
      <c r="E2809" s="9"/>
      <c r="F2809" s="26"/>
      <c r="G2809" s="27"/>
      <c r="H2809" s="27"/>
      <c r="J2809" s="28" t="str">
        <f t="shared" ref="J2809" si="4426">CONCATENATE(K2806,3)</f>
        <v>63</v>
      </c>
      <c r="K2809" s="22" t="e">
        <v>#VALUE!</v>
      </c>
      <c r="L2809" s="22" t="e">
        <v>#VALUE!</v>
      </c>
      <c r="M2809" s="22" t="e">
        <v>#VALUE!</v>
      </c>
      <c r="N2809" s="22" t="e">
        <v>#VALUE!</v>
      </c>
      <c r="O2809" s="22" t="e">
        <v>#VALUE!</v>
      </c>
      <c r="P2809" s="17"/>
      <c r="Q2809" s="17"/>
      <c r="R2809" s="17"/>
      <c r="S2809" s="17"/>
      <c r="U2809" s="28">
        <f t="shared" si="4370"/>
        <v>59</v>
      </c>
      <c r="V2809" s="28">
        <f t="shared" si="4371"/>
        <v>224</v>
      </c>
    </row>
    <row r="2810" spans="1:22" x14ac:dyDescent="0.3">
      <c r="A2810" s="28">
        <f t="shared" si="4368"/>
        <v>59225</v>
      </c>
      <c r="B2810" s="26"/>
      <c r="C2810" s="26"/>
      <c r="D2810" s="26"/>
      <c r="E2810" s="9"/>
      <c r="F2810" s="26"/>
      <c r="G2810" s="27"/>
      <c r="H2810" s="27"/>
      <c r="J2810" s="17"/>
      <c r="K2810" s="17">
        <v>7</v>
      </c>
      <c r="L2810" s="17">
        <v>7</v>
      </c>
      <c r="M2810" s="17">
        <v>7</v>
      </c>
      <c r="N2810" s="17">
        <v>7</v>
      </c>
      <c r="O2810" s="17">
        <v>7</v>
      </c>
      <c r="P2810" s="17">
        <v>7</v>
      </c>
      <c r="Q2810" s="17"/>
      <c r="R2810" s="17"/>
      <c r="S2810" s="17"/>
      <c r="U2810" s="28">
        <f t="shared" si="4370"/>
        <v>59</v>
      </c>
      <c r="V2810" s="28">
        <f t="shared" si="4371"/>
        <v>225</v>
      </c>
    </row>
    <row r="2811" spans="1:22" x14ac:dyDescent="0.3">
      <c r="A2811" s="28">
        <f t="shared" si="4368"/>
        <v>59226</v>
      </c>
      <c r="B2811" s="26"/>
      <c r="C2811" s="26"/>
      <c r="D2811" s="26"/>
      <c r="E2811" s="9"/>
      <c r="F2811" s="26"/>
      <c r="G2811" s="27"/>
      <c r="H2811" s="27"/>
      <c r="J2811" s="28" t="str">
        <f t="shared" ref="J2811" si="4427">CONCATENATE(K2810,1)</f>
        <v>71</v>
      </c>
      <c r="K2811" s="22" t="e">
        <f t="array" ref="K2811:P2813">LINEST(B2802:B2808,C2802:C2808^{1,2,3,4,5},TRUE,TRUE)</f>
        <v>#VALUE!</v>
      </c>
      <c r="L2811" s="22" t="e">
        <v>#VALUE!</v>
      </c>
      <c r="M2811" s="22" t="e">
        <v>#VALUE!</v>
      </c>
      <c r="N2811" s="22" t="e">
        <v>#VALUE!</v>
      </c>
      <c r="O2811" s="22" t="e">
        <v>#VALUE!</v>
      </c>
      <c r="P2811" s="22" t="e">
        <v>#VALUE!</v>
      </c>
      <c r="Q2811" s="17"/>
      <c r="R2811" s="17"/>
      <c r="S2811" s="17"/>
      <c r="U2811" s="28">
        <f t="shared" si="4370"/>
        <v>59</v>
      </c>
      <c r="V2811" s="28">
        <f t="shared" si="4371"/>
        <v>226</v>
      </c>
    </row>
    <row r="2812" spans="1:22" x14ac:dyDescent="0.3">
      <c r="A2812" s="28">
        <f t="shared" si="4368"/>
        <v>59227</v>
      </c>
      <c r="B2812" s="2">
        <f t="shared" ref="B2812" si="4428">COUNT(B2802:B2811)-2</f>
        <v>1</v>
      </c>
      <c r="J2812" s="28" t="str">
        <f t="shared" ref="J2812" si="4429">CONCATENATE(K2810,2)</f>
        <v>72</v>
      </c>
      <c r="K2812" s="22" t="e">
        <v>#VALUE!</v>
      </c>
      <c r="L2812" s="22" t="e">
        <v>#VALUE!</v>
      </c>
      <c r="M2812" s="22" t="e">
        <v>#VALUE!</v>
      </c>
      <c r="N2812" s="22" t="e">
        <v>#VALUE!</v>
      </c>
      <c r="O2812" s="22" t="e">
        <v>#VALUE!</v>
      </c>
      <c r="P2812" s="22" t="e">
        <v>#VALUE!</v>
      </c>
      <c r="Q2812" s="17"/>
      <c r="R2812" s="17"/>
      <c r="S2812" s="17"/>
      <c r="U2812" s="28">
        <f t="shared" si="4370"/>
        <v>59</v>
      </c>
      <c r="V2812" s="28">
        <f t="shared" si="4371"/>
        <v>227</v>
      </c>
    </row>
    <row r="2813" spans="1:22" x14ac:dyDescent="0.3">
      <c r="A2813" s="28">
        <f t="shared" si="4368"/>
        <v>59228</v>
      </c>
      <c r="J2813" s="28" t="str">
        <f t="shared" ref="J2813" si="4430">CONCATENATE(K2810,3)</f>
        <v>73</v>
      </c>
      <c r="K2813" s="22" t="e">
        <v>#VALUE!</v>
      </c>
      <c r="L2813" s="22" t="e">
        <v>#VALUE!</v>
      </c>
      <c r="M2813" s="22" t="e">
        <v>#VALUE!</v>
      </c>
      <c r="N2813" s="22" t="e">
        <v>#VALUE!</v>
      </c>
      <c r="O2813" s="22" t="e">
        <v>#VALUE!</v>
      </c>
      <c r="P2813" s="22" t="e">
        <v>#VALUE!</v>
      </c>
      <c r="Q2813" s="17"/>
      <c r="R2813" s="17"/>
      <c r="S2813" s="17"/>
      <c r="U2813" s="28">
        <f t="shared" si="4370"/>
        <v>59</v>
      </c>
      <c r="V2813" s="28">
        <f t="shared" si="4371"/>
        <v>228</v>
      </c>
    </row>
    <row r="2814" spans="1:22" x14ac:dyDescent="0.3">
      <c r="A2814" s="28">
        <f t="shared" si="4368"/>
        <v>59229</v>
      </c>
      <c r="B2814" s="66" t="s">
        <v>25</v>
      </c>
      <c r="C2814" s="66"/>
      <c r="D2814" s="66"/>
      <c r="E2814" s="66"/>
      <c r="F2814" s="66"/>
      <c r="G2814" s="66"/>
      <c r="H2814" s="66"/>
      <c r="J2814" s="17"/>
      <c r="K2814" s="17">
        <v>8</v>
      </c>
      <c r="L2814" s="17">
        <v>8</v>
      </c>
      <c r="M2814" s="17">
        <v>8</v>
      </c>
      <c r="N2814" s="17">
        <v>8</v>
      </c>
      <c r="O2814" s="17">
        <v>8</v>
      </c>
      <c r="P2814" s="17">
        <v>8</v>
      </c>
      <c r="Q2814" s="17">
        <v>8</v>
      </c>
      <c r="R2814" s="17"/>
      <c r="S2814" s="17"/>
      <c r="U2814" s="28">
        <f t="shared" si="4370"/>
        <v>59</v>
      </c>
      <c r="V2814" s="28">
        <f t="shared" si="4371"/>
        <v>229</v>
      </c>
    </row>
    <row r="2815" spans="1:22" x14ac:dyDescent="0.3">
      <c r="A2815" s="28">
        <f t="shared" si="4368"/>
        <v>59230</v>
      </c>
      <c r="B2815" s="71"/>
      <c r="C2815" s="71"/>
      <c r="D2815" s="71"/>
      <c r="E2815" s="71"/>
      <c r="F2815" s="71"/>
      <c r="G2815" s="71"/>
      <c r="H2815" s="71"/>
      <c r="J2815" s="28" t="str">
        <f t="shared" ref="J2815" si="4431">CONCATENATE(K2814,1)</f>
        <v>81</v>
      </c>
      <c r="K2815" s="22" t="e">
        <f t="array" ref="K2815:Q2817">LINEST(B2802:B2809,C2802:C2809^{1,2,3,4,5,6},TRUE,TRUE)</f>
        <v>#VALUE!</v>
      </c>
      <c r="L2815" s="22" t="e">
        <v>#VALUE!</v>
      </c>
      <c r="M2815" s="22" t="e">
        <v>#VALUE!</v>
      </c>
      <c r="N2815" s="22" t="e">
        <v>#VALUE!</v>
      </c>
      <c r="O2815" s="22" t="e">
        <v>#VALUE!</v>
      </c>
      <c r="P2815" s="22" t="e">
        <v>#VALUE!</v>
      </c>
      <c r="Q2815" s="22" t="e">
        <v>#VALUE!</v>
      </c>
      <c r="R2815" s="17"/>
      <c r="S2815" s="17"/>
      <c r="U2815" s="28">
        <f t="shared" si="4370"/>
        <v>59</v>
      </c>
      <c r="V2815" s="28">
        <f t="shared" si="4371"/>
        <v>230</v>
      </c>
    </row>
    <row r="2816" spans="1:22" x14ac:dyDescent="0.3">
      <c r="A2816" s="28">
        <f t="shared" si="4368"/>
        <v>59231</v>
      </c>
      <c r="B2816" s="71"/>
      <c r="C2816" s="71"/>
      <c r="D2816" s="71"/>
      <c r="E2816" s="71"/>
      <c r="F2816" s="71"/>
      <c r="G2816" s="71"/>
      <c r="H2816" s="71"/>
      <c r="J2816" s="28" t="str">
        <f t="shared" ref="J2816" si="4432">CONCATENATE(K2814,2)</f>
        <v>82</v>
      </c>
      <c r="K2816" s="22" t="e">
        <v>#VALUE!</v>
      </c>
      <c r="L2816" s="22" t="e">
        <v>#VALUE!</v>
      </c>
      <c r="M2816" s="22" t="e">
        <v>#VALUE!</v>
      </c>
      <c r="N2816" s="22" t="e">
        <v>#VALUE!</v>
      </c>
      <c r="O2816" s="22" t="e">
        <v>#VALUE!</v>
      </c>
      <c r="P2816" s="22" t="e">
        <v>#VALUE!</v>
      </c>
      <c r="Q2816" s="22" t="e">
        <v>#VALUE!</v>
      </c>
      <c r="R2816" s="17"/>
      <c r="S2816" s="17"/>
      <c r="U2816" s="28">
        <f t="shared" si="4370"/>
        <v>59</v>
      </c>
      <c r="V2816" s="28">
        <f t="shared" si="4371"/>
        <v>231</v>
      </c>
    </row>
    <row r="2817" spans="1:22" x14ac:dyDescent="0.3">
      <c r="A2817" s="28">
        <f t="shared" si="4368"/>
        <v>59232</v>
      </c>
      <c r="J2817" s="28" t="str">
        <f t="shared" ref="J2817" si="4433">CONCATENATE(K2814,3)</f>
        <v>83</v>
      </c>
      <c r="K2817" s="22" t="e">
        <v>#VALUE!</v>
      </c>
      <c r="L2817" s="22" t="e">
        <v>#VALUE!</v>
      </c>
      <c r="M2817" s="22" t="e">
        <v>#VALUE!</v>
      </c>
      <c r="N2817" s="22" t="e">
        <v>#VALUE!</v>
      </c>
      <c r="O2817" s="22" t="e">
        <v>#VALUE!</v>
      </c>
      <c r="P2817" s="22" t="e">
        <v>#VALUE!</v>
      </c>
      <c r="Q2817" s="22" t="e">
        <v>#VALUE!</v>
      </c>
      <c r="R2817" s="17"/>
      <c r="S2817" s="17"/>
      <c r="U2817" s="28">
        <f t="shared" si="4370"/>
        <v>59</v>
      </c>
      <c r="V2817" s="28">
        <f t="shared" si="4371"/>
        <v>232</v>
      </c>
    </row>
    <row r="2818" spans="1:22" ht="15" customHeight="1" x14ac:dyDescent="0.3">
      <c r="A2818" s="28">
        <f t="shared" si="4368"/>
        <v>59233</v>
      </c>
      <c r="B2818" s="66" t="s">
        <v>52</v>
      </c>
      <c r="C2818" s="66"/>
      <c r="D2818" s="66"/>
      <c r="E2818" s="10">
        <f>IF(D2788="","",MAX(E2819,E2820))</f>
        <v>0</v>
      </c>
      <c r="J2818" s="17"/>
      <c r="K2818" s="17">
        <v>9</v>
      </c>
      <c r="L2818" s="17">
        <v>9</v>
      </c>
      <c r="M2818" s="17">
        <v>9</v>
      </c>
      <c r="N2818" s="17">
        <v>9</v>
      </c>
      <c r="O2818" s="17">
        <v>9</v>
      </c>
      <c r="P2818" s="17">
        <v>9</v>
      </c>
      <c r="Q2818" s="17">
        <v>9</v>
      </c>
      <c r="R2818" s="17">
        <v>9</v>
      </c>
      <c r="S2818" s="17"/>
      <c r="U2818" s="28">
        <f t="shared" si="4370"/>
        <v>59</v>
      </c>
      <c r="V2818" s="28">
        <f t="shared" si="4371"/>
        <v>233</v>
      </c>
    </row>
    <row r="2819" spans="1:22" x14ac:dyDescent="0.3">
      <c r="A2819" s="28">
        <f t="shared" si="4368"/>
        <v>59234</v>
      </c>
      <c r="B2819" s="2" t="s">
        <v>26</v>
      </c>
      <c r="C2819" s="2" t="s">
        <v>27</v>
      </c>
      <c r="D2819" s="2" t="s">
        <v>28</v>
      </c>
      <c r="E2819" s="11">
        <f>ABS(MIN(D2820:D2829))</f>
        <v>0</v>
      </c>
      <c r="G2819" s="2" t="s">
        <v>230</v>
      </c>
      <c r="J2819" s="28" t="str">
        <f t="shared" ref="J2819" si="4434">CONCATENATE(K2818,1)</f>
        <v>91</v>
      </c>
      <c r="K2819" s="22" t="e">
        <f t="array" ref="K2819:R2821">LINEST(B2802:B2810,C2802:C2810^{1,2,3,4,5,6,7},TRUE,TRUE)</f>
        <v>#VALUE!</v>
      </c>
      <c r="L2819" s="22" t="e">
        <v>#VALUE!</v>
      </c>
      <c r="M2819" s="22" t="e">
        <v>#VALUE!</v>
      </c>
      <c r="N2819" s="22" t="e">
        <v>#VALUE!</v>
      </c>
      <c r="O2819" s="22" t="e">
        <v>#VALUE!</v>
      </c>
      <c r="P2819" s="22" t="e">
        <v>#VALUE!</v>
      </c>
      <c r="Q2819" s="22" t="e">
        <v>#VALUE!</v>
      </c>
      <c r="R2819" s="22" t="e">
        <v>#VALUE!</v>
      </c>
      <c r="S2819" s="17"/>
      <c r="U2819" s="28">
        <f t="shared" si="4370"/>
        <v>59</v>
      </c>
      <c r="V2819" s="28">
        <f t="shared" si="4371"/>
        <v>234</v>
      </c>
    </row>
    <row r="2820" spans="1:22" x14ac:dyDescent="0.3">
      <c r="A2820" s="28">
        <f t="shared" si="4368"/>
        <v>59235</v>
      </c>
      <c r="B2820" s="7">
        <f t="shared" ref="B2820:B2829" si="4435">C2802-B2802</f>
        <v>-9.9999999999999645E-2</v>
      </c>
      <c r="C2820" s="7">
        <f t="shared" ref="C2820:C2829" si="4436">H2802-G2802</f>
        <v>-9.9999999999999645E-2</v>
      </c>
      <c r="D2820" s="7">
        <f>C2820-B2820</f>
        <v>0</v>
      </c>
      <c r="E2820" s="11">
        <f>ABS(MAX(D2820:D2829))</f>
        <v>0</v>
      </c>
      <c r="F2820" s="13"/>
      <c r="G2820" s="2">
        <f>IF(D2802="","",D2802/E2802)</f>
        <v>0.05</v>
      </c>
      <c r="H2820" s="13"/>
      <c r="J2820" s="28" t="str">
        <f t="shared" ref="J2820" si="4437">CONCATENATE(K2818,2)</f>
        <v>92</v>
      </c>
      <c r="K2820" s="22" t="e">
        <v>#VALUE!</v>
      </c>
      <c r="L2820" s="22" t="e">
        <v>#VALUE!</v>
      </c>
      <c r="M2820" s="22" t="e">
        <v>#VALUE!</v>
      </c>
      <c r="N2820" s="22" t="e">
        <v>#VALUE!</v>
      </c>
      <c r="O2820" s="22" t="e">
        <v>#VALUE!</v>
      </c>
      <c r="P2820" s="22" t="e">
        <v>#VALUE!</v>
      </c>
      <c r="Q2820" s="22" t="e">
        <v>#VALUE!</v>
      </c>
      <c r="R2820" s="22" t="e">
        <v>#VALUE!</v>
      </c>
      <c r="S2820" s="17"/>
      <c r="U2820" s="28">
        <f t="shared" si="4370"/>
        <v>59</v>
      </c>
      <c r="V2820" s="28">
        <f t="shared" si="4371"/>
        <v>235</v>
      </c>
    </row>
    <row r="2821" spans="1:22" x14ac:dyDescent="0.3">
      <c r="A2821" s="28">
        <f t="shared" si="4368"/>
        <v>59236</v>
      </c>
      <c r="B2821" s="7">
        <f t="shared" si="4435"/>
        <v>-0.10000000000000142</v>
      </c>
      <c r="C2821" s="7">
        <f t="shared" si="4436"/>
        <v>-0.10000000000000142</v>
      </c>
      <c r="D2821" s="7">
        <f t="shared" ref="D2821:D2829" si="4438">C2821-B2821</f>
        <v>0</v>
      </c>
      <c r="E2821" s="12" t="s">
        <v>34</v>
      </c>
      <c r="G2821" s="2">
        <f t="shared" ref="G2821:G2829" si="4439">IF(D2803="","",D2803/E2803)</f>
        <v>0.05</v>
      </c>
      <c r="H2821" s="13"/>
      <c r="J2821" s="28" t="str">
        <f t="shared" ref="J2821" si="4440">CONCATENATE(K2818,3)</f>
        <v>93</v>
      </c>
      <c r="K2821" s="22" t="e">
        <v>#VALUE!</v>
      </c>
      <c r="L2821" s="22" t="e">
        <v>#VALUE!</v>
      </c>
      <c r="M2821" s="22" t="e">
        <v>#VALUE!</v>
      </c>
      <c r="N2821" s="22" t="e">
        <v>#VALUE!</v>
      </c>
      <c r="O2821" s="22" t="e">
        <v>#VALUE!</v>
      </c>
      <c r="P2821" s="22" t="e">
        <v>#VALUE!</v>
      </c>
      <c r="Q2821" s="22" t="e">
        <v>#VALUE!</v>
      </c>
      <c r="R2821" s="22" t="e">
        <v>#VALUE!</v>
      </c>
      <c r="S2821" s="17"/>
      <c r="U2821" s="28">
        <f t="shared" si="4370"/>
        <v>59</v>
      </c>
      <c r="V2821" s="28">
        <f t="shared" si="4371"/>
        <v>236</v>
      </c>
    </row>
    <row r="2822" spans="1:22" x14ac:dyDescent="0.3">
      <c r="A2822" s="28">
        <f t="shared" si="4368"/>
        <v>59237</v>
      </c>
      <c r="B2822" s="7">
        <f t="shared" si="4435"/>
        <v>-0.10000000000000142</v>
      </c>
      <c r="C2822" s="7">
        <f t="shared" si="4436"/>
        <v>-0.10000000000000142</v>
      </c>
      <c r="D2822" s="7">
        <f t="shared" si="4438"/>
        <v>0</v>
      </c>
      <c r="E2822" s="10">
        <f>IF(D2788="","",MAX(E2823,E2824))</f>
        <v>0.10000000000000142</v>
      </c>
      <c r="G2822" s="2">
        <f t="shared" si="4439"/>
        <v>0.05</v>
      </c>
      <c r="H2822" s="13"/>
      <c r="J2822" s="17"/>
      <c r="K2822" s="17">
        <v>10</v>
      </c>
      <c r="L2822" s="17">
        <v>10</v>
      </c>
      <c r="M2822" s="17">
        <v>10</v>
      </c>
      <c r="N2822" s="17">
        <v>10</v>
      </c>
      <c r="O2822" s="17">
        <v>10</v>
      </c>
      <c r="P2822" s="17">
        <v>10</v>
      </c>
      <c r="Q2822" s="17">
        <v>10</v>
      </c>
      <c r="R2822" s="17">
        <v>10</v>
      </c>
      <c r="S2822" s="17">
        <v>10</v>
      </c>
      <c r="U2822" s="28">
        <f t="shared" si="4370"/>
        <v>59</v>
      </c>
      <c r="V2822" s="28">
        <f t="shared" si="4371"/>
        <v>237</v>
      </c>
    </row>
    <row r="2823" spans="1:22" x14ac:dyDescent="0.3">
      <c r="A2823" s="28">
        <f t="shared" si="4368"/>
        <v>59238</v>
      </c>
      <c r="B2823" s="7">
        <f t="shared" si="4435"/>
        <v>0</v>
      </c>
      <c r="C2823" s="7">
        <f t="shared" si="4436"/>
        <v>0</v>
      </c>
      <c r="D2823" s="7">
        <f t="shared" si="4438"/>
        <v>0</v>
      </c>
      <c r="E2823" s="11">
        <f>ABS(MIN(B2820:B2829))</f>
        <v>0.10000000000000142</v>
      </c>
      <c r="G2823" s="2" t="str">
        <f t="shared" si="4439"/>
        <v/>
      </c>
      <c r="H2823" s="13"/>
      <c r="J2823" s="28" t="str">
        <f t="shared" ref="J2823" si="4441">CONCATENATE(K2822,1)</f>
        <v>101</v>
      </c>
      <c r="K2823" s="22" t="e">
        <f t="array" ref="K2823:S2825">LINEST(B2802:B2811,C2802:C2811^{1,2,3,4,5,6,7,8},TRUE,TRUE)</f>
        <v>#VALUE!</v>
      </c>
      <c r="L2823" s="22" t="e">
        <v>#VALUE!</v>
      </c>
      <c r="M2823" s="22" t="e">
        <v>#VALUE!</v>
      </c>
      <c r="N2823" s="22" t="e">
        <v>#VALUE!</v>
      </c>
      <c r="O2823" s="22" t="e">
        <v>#VALUE!</v>
      </c>
      <c r="P2823" s="22" t="e">
        <v>#VALUE!</v>
      </c>
      <c r="Q2823" s="22" t="e">
        <v>#VALUE!</v>
      </c>
      <c r="R2823" s="22" t="e">
        <v>#VALUE!</v>
      </c>
      <c r="S2823" s="22" t="e">
        <v>#VALUE!</v>
      </c>
      <c r="U2823" s="28">
        <f t="shared" si="4370"/>
        <v>59</v>
      </c>
      <c r="V2823" s="28">
        <f t="shared" si="4371"/>
        <v>238</v>
      </c>
    </row>
    <row r="2824" spans="1:22" x14ac:dyDescent="0.3">
      <c r="A2824" s="28">
        <f t="shared" si="4368"/>
        <v>59239</v>
      </c>
      <c r="B2824" s="7">
        <f t="shared" si="4435"/>
        <v>0</v>
      </c>
      <c r="C2824" s="7">
        <f t="shared" si="4436"/>
        <v>0</v>
      </c>
      <c r="D2824" s="7">
        <f t="shared" si="4438"/>
        <v>0</v>
      </c>
      <c r="E2824" s="11">
        <f>ABS(MAX(B2820:B2829))</f>
        <v>0</v>
      </c>
      <c r="G2824" s="2" t="str">
        <f t="shared" si="4439"/>
        <v/>
      </c>
      <c r="H2824" s="13"/>
      <c r="J2824" s="28" t="str">
        <f t="shared" ref="J2824" si="4442">CONCATENATE(K2822,2)</f>
        <v>102</v>
      </c>
      <c r="K2824" s="22" t="e">
        <v>#VALUE!</v>
      </c>
      <c r="L2824" s="22" t="e">
        <v>#VALUE!</v>
      </c>
      <c r="M2824" s="22" t="e">
        <v>#VALUE!</v>
      </c>
      <c r="N2824" s="22" t="e">
        <v>#VALUE!</v>
      </c>
      <c r="O2824" s="22" t="e">
        <v>#VALUE!</v>
      </c>
      <c r="P2824" s="22" t="e">
        <v>#VALUE!</v>
      </c>
      <c r="Q2824" s="22" t="e">
        <v>#VALUE!</v>
      </c>
      <c r="R2824" s="22" t="e">
        <v>#VALUE!</v>
      </c>
      <c r="S2824" s="22" t="e">
        <v>#VALUE!</v>
      </c>
      <c r="U2824" s="28">
        <f t="shared" si="4370"/>
        <v>59</v>
      </c>
      <c r="V2824" s="28">
        <f t="shared" si="4371"/>
        <v>239</v>
      </c>
    </row>
    <row r="2825" spans="1:22" x14ac:dyDescent="0.3">
      <c r="A2825" s="28">
        <f t="shared" si="4368"/>
        <v>59240</v>
      </c>
      <c r="B2825" s="7">
        <f t="shared" si="4435"/>
        <v>0</v>
      </c>
      <c r="C2825" s="7">
        <f t="shared" si="4436"/>
        <v>0</v>
      </c>
      <c r="D2825" s="7">
        <f t="shared" si="4438"/>
        <v>0</v>
      </c>
      <c r="E2825" s="12" t="s">
        <v>231</v>
      </c>
      <c r="G2825" s="2" t="str">
        <f t="shared" si="4439"/>
        <v/>
      </c>
      <c r="H2825" s="13"/>
      <c r="J2825" s="28" t="str">
        <f t="shared" ref="J2825" si="4443">CONCATENATE(K2822,3)</f>
        <v>103</v>
      </c>
      <c r="K2825" s="22" t="e">
        <v>#VALUE!</v>
      </c>
      <c r="L2825" s="22" t="e">
        <v>#VALUE!</v>
      </c>
      <c r="M2825" s="22" t="e">
        <v>#VALUE!</v>
      </c>
      <c r="N2825" s="22" t="e">
        <v>#VALUE!</v>
      </c>
      <c r="O2825" s="22" t="e">
        <v>#VALUE!</v>
      </c>
      <c r="P2825" s="22" t="e">
        <v>#VALUE!</v>
      </c>
      <c r="Q2825" s="22" t="e">
        <v>#VALUE!</v>
      </c>
      <c r="R2825" s="22" t="e">
        <v>#VALUE!</v>
      </c>
      <c r="S2825" s="22" t="e">
        <v>#VALUE!</v>
      </c>
      <c r="U2825" s="28">
        <f t="shared" si="4370"/>
        <v>59</v>
      </c>
      <c r="V2825" s="28">
        <f t="shared" si="4371"/>
        <v>240</v>
      </c>
    </row>
    <row r="2826" spans="1:22" x14ac:dyDescent="0.3">
      <c r="A2826" s="28">
        <f t="shared" si="4368"/>
        <v>59241</v>
      </c>
      <c r="B2826" s="7">
        <f t="shared" si="4435"/>
        <v>0</v>
      </c>
      <c r="C2826" s="7">
        <f t="shared" si="4436"/>
        <v>0</v>
      </c>
      <c r="D2826" s="7">
        <f t="shared" si="4438"/>
        <v>0</v>
      </c>
      <c r="E2826" s="10">
        <f>IF(D2788="","",MAX(E2827,E2828))*2</f>
        <v>0.1</v>
      </c>
      <c r="G2826" s="2" t="str">
        <f t="shared" si="4439"/>
        <v/>
      </c>
      <c r="H2826" s="13"/>
      <c r="U2826" s="28">
        <f t="shared" si="4370"/>
        <v>59</v>
      </c>
      <c r="V2826" s="28">
        <f t="shared" si="4371"/>
        <v>241</v>
      </c>
    </row>
    <row r="2827" spans="1:22" x14ac:dyDescent="0.3">
      <c r="A2827" s="28">
        <f t="shared" si="4368"/>
        <v>59242</v>
      </c>
      <c r="B2827" s="7">
        <f t="shared" si="4435"/>
        <v>0</v>
      </c>
      <c r="C2827" s="7">
        <f t="shared" si="4436"/>
        <v>0</v>
      </c>
      <c r="D2827" s="7">
        <f t="shared" si="4438"/>
        <v>0</v>
      </c>
      <c r="E2827" s="11">
        <f>ABS(MIN(G2820:G2829))</f>
        <v>0.05</v>
      </c>
      <c r="G2827" s="2" t="str">
        <f t="shared" si="4439"/>
        <v/>
      </c>
      <c r="U2827" s="28">
        <f t="shared" si="4370"/>
        <v>59</v>
      </c>
      <c r="V2827" s="28">
        <f t="shared" si="4371"/>
        <v>242</v>
      </c>
    </row>
    <row r="2828" spans="1:22" x14ac:dyDescent="0.3">
      <c r="A2828" s="28">
        <f t="shared" si="4368"/>
        <v>59243</v>
      </c>
      <c r="B2828" s="7">
        <f t="shared" si="4435"/>
        <v>0</v>
      </c>
      <c r="C2828" s="7">
        <f t="shared" si="4436"/>
        <v>0</v>
      </c>
      <c r="D2828" s="7">
        <f t="shared" si="4438"/>
        <v>0</v>
      </c>
      <c r="E2828" s="11">
        <f>ABS(MAX(G2820:G2829))</f>
        <v>0.05</v>
      </c>
      <c r="G2828" s="2" t="str">
        <f t="shared" si="4439"/>
        <v/>
      </c>
      <c r="U2828" s="28">
        <f t="shared" si="4370"/>
        <v>59</v>
      </c>
      <c r="V2828" s="28">
        <f t="shared" si="4371"/>
        <v>243</v>
      </c>
    </row>
    <row r="2829" spans="1:22" x14ac:dyDescent="0.3">
      <c r="A2829" s="28">
        <f t="shared" si="4368"/>
        <v>59244</v>
      </c>
      <c r="B2829" s="7">
        <f t="shared" si="4435"/>
        <v>0</v>
      </c>
      <c r="C2829" s="7">
        <f t="shared" si="4436"/>
        <v>0</v>
      </c>
      <c r="D2829" s="7">
        <f t="shared" si="4438"/>
        <v>0</v>
      </c>
      <c r="F2829" s="13"/>
      <c r="G2829" s="2" t="str">
        <f t="shared" si="4439"/>
        <v/>
      </c>
      <c r="U2829" s="28">
        <f t="shared" si="4370"/>
        <v>59</v>
      </c>
      <c r="V2829" s="28">
        <f t="shared" si="4371"/>
        <v>244</v>
      </c>
    </row>
    <row r="2830" spans="1:22" x14ac:dyDescent="0.3">
      <c r="A2830" s="28">
        <f t="shared" si="4368"/>
        <v>59245</v>
      </c>
      <c r="F2830" s="13"/>
      <c r="U2830" s="28">
        <f t="shared" si="4370"/>
        <v>59</v>
      </c>
      <c r="V2830" s="28">
        <f t="shared" si="4371"/>
        <v>245</v>
      </c>
    </row>
    <row r="2831" spans="1:22" x14ac:dyDescent="0.3">
      <c r="A2831" s="28">
        <f t="shared" si="4368"/>
        <v>59246</v>
      </c>
      <c r="F2831" s="13"/>
      <c r="U2831" s="28">
        <f t="shared" si="4370"/>
        <v>59</v>
      </c>
      <c r="V2831" s="28">
        <f t="shared" si="4371"/>
        <v>246</v>
      </c>
    </row>
    <row r="2832" spans="1:22" x14ac:dyDescent="0.3">
      <c r="A2832" s="28">
        <f t="shared" si="4368"/>
        <v>59247</v>
      </c>
      <c r="F2832" s="13"/>
      <c r="U2832" s="28">
        <f t="shared" si="4370"/>
        <v>59</v>
      </c>
      <c r="V2832" s="28">
        <f t="shared" si="4371"/>
        <v>247</v>
      </c>
    </row>
    <row r="2833" spans="1:24" s="8" customFormat="1" x14ac:dyDescent="0.3"/>
    <row r="2834" spans="1:24" x14ac:dyDescent="0.3">
      <c r="A2834" s="28">
        <f t="shared" ref="A2834:A2880" si="4444">ROUND(CONCATENATE(U2834,V2834),0)</f>
        <v>60201</v>
      </c>
      <c r="B2834" s="63" t="s">
        <v>0</v>
      </c>
      <c r="C2834" s="63"/>
      <c r="D2834" s="71" t="s">
        <v>75</v>
      </c>
      <c r="E2834" s="71"/>
      <c r="F2834" s="71"/>
      <c r="G2834" s="71"/>
      <c r="H2834" s="71"/>
      <c r="U2834" s="28">
        <f t="shared" ref="U2834" si="4445">U2832+1</f>
        <v>60</v>
      </c>
      <c r="V2834" s="28">
        <v>201</v>
      </c>
    </row>
    <row r="2835" spans="1:24" x14ac:dyDescent="0.3">
      <c r="A2835" s="28">
        <f t="shared" si="4444"/>
        <v>60202</v>
      </c>
      <c r="B2835" s="72" t="s">
        <v>70</v>
      </c>
      <c r="C2835" s="73"/>
      <c r="D2835" s="30" t="s">
        <v>65</v>
      </c>
      <c r="E2835" s="66" t="s">
        <v>71</v>
      </c>
      <c r="F2835" s="66"/>
      <c r="G2835" s="74" t="s">
        <v>67</v>
      </c>
      <c r="H2835" s="74"/>
      <c r="U2835" s="28">
        <f t="shared" ref="U2835" si="4446">U2834</f>
        <v>60</v>
      </c>
      <c r="V2835" s="28">
        <f t="shared" ref="V2835" si="4447">V2834+1</f>
        <v>202</v>
      </c>
    </row>
    <row r="2836" spans="1:24" x14ac:dyDescent="0.3">
      <c r="A2836" s="28">
        <f t="shared" si="4444"/>
        <v>60203</v>
      </c>
      <c r="B2836" s="75" t="s">
        <v>6</v>
      </c>
      <c r="C2836" s="75"/>
      <c r="D2836" s="71" t="s">
        <v>284</v>
      </c>
      <c r="E2836" s="71"/>
      <c r="F2836" s="71"/>
      <c r="G2836" s="71"/>
      <c r="H2836" s="71"/>
      <c r="U2836" s="28">
        <f t="shared" si="4370"/>
        <v>60</v>
      </c>
      <c r="V2836" s="28">
        <f t="shared" si="4371"/>
        <v>203</v>
      </c>
    </row>
    <row r="2837" spans="1:24" x14ac:dyDescent="0.3">
      <c r="A2837" s="28">
        <f t="shared" si="4444"/>
        <v>60204</v>
      </c>
      <c r="B2837" s="63" t="s">
        <v>7</v>
      </c>
      <c r="C2837" s="63"/>
      <c r="D2837" s="71" t="s">
        <v>29</v>
      </c>
      <c r="E2837" s="71"/>
      <c r="F2837" s="71"/>
      <c r="G2837" s="71"/>
      <c r="H2837" s="71"/>
      <c r="J2837" s="17"/>
      <c r="K2837" s="17" t="s">
        <v>53</v>
      </c>
      <c r="L2837" s="17" t="s">
        <v>54</v>
      </c>
      <c r="M2837" s="17" t="s">
        <v>55</v>
      </c>
      <c r="N2837" s="17" t="s">
        <v>56</v>
      </c>
      <c r="O2837" s="17" t="s">
        <v>57</v>
      </c>
      <c r="P2837" s="17" t="s">
        <v>2</v>
      </c>
      <c r="Q2837" s="17" t="s">
        <v>3</v>
      </c>
      <c r="R2837" s="17" t="s">
        <v>4</v>
      </c>
      <c r="S2837" s="17" t="s">
        <v>5</v>
      </c>
      <c r="U2837" s="28">
        <f t="shared" si="4370"/>
        <v>60</v>
      </c>
      <c r="V2837" s="28">
        <f t="shared" si="4371"/>
        <v>204</v>
      </c>
      <c r="X2837" s="1" t="s">
        <v>48</v>
      </c>
    </row>
    <row r="2838" spans="1:24" x14ac:dyDescent="0.3">
      <c r="A2838" s="28">
        <f t="shared" si="4444"/>
        <v>60205</v>
      </c>
      <c r="B2838" s="63" t="s">
        <v>9</v>
      </c>
      <c r="C2838" s="63"/>
      <c r="D2838" s="71" t="s">
        <v>30</v>
      </c>
      <c r="E2838" s="71"/>
      <c r="F2838" s="71"/>
      <c r="G2838" s="71"/>
      <c r="H2838" s="71"/>
      <c r="J2838" s="17">
        <f t="shared" ref="J2838" si="4448">COUNTA(B2850:B2859)</f>
        <v>3</v>
      </c>
      <c r="K2838" s="17">
        <f t="shared" ref="K2838" si="4449">IF(L2838-1&lt;2,0,L2838-1)</f>
        <v>0</v>
      </c>
      <c r="L2838" s="17">
        <f t="shared" ref="L2838" si="4450">IF(M2838-1&lt;2,0,M2838-1)</f>
        <v>0</v>
      </c>
      <c r="M2838" s="17">
        <f t="shared" ref="M2838" si="4451">IF(N2838-1&lt;2,0,N2838-1)</f>
        <v>0</v>
      </c>
      <c r="N2838" s="17">
        <f t="shared" ref="N2838" si="4452">IF(O2838-1&lt;2,0,O2838-1)</f>
        <v>0</v>
      </c>
      <c r="O2838" s="17">
        <f t="shared" ref="O2838" si="4453">IF(P2838-1&lt;2,0,P2838-1)</f>
        <v>0</v>
      </c>
      <c r="P2838" s="17">
        <f t="shared" ref="P2838" si="4454">IF(Q2838-1&lt;2,0,Q2838-1)</f>
        <v>0</v>
      </c>
      <c r="Q2838" s="17">
        <f t="shared" ref="Q2838" si="4455">IF(R2838-1&lt;2,0,R2838-1)</f>
        <v>0</v>
      </c>
      <c r="R2838" s="17">
        <f t="shared" ref="R2838" si="4456">IF(S2838-1&lt;2,0,S2838-1)</f>
        <v>2</v>
      </c>
      <c r="S2838" s="17">
        <f t="shared" ref="S2838" si="4457">J2838</f>
        <v>3</v>
      </c>
      <c r="U2838" s="28">
        <f t="shared" si="4370"/>
        <v>60</v>
      </c>
      <c r="V2838" s="28">
        <f t="shared" si="4371"/>
        <v>205</v>
      </c>
      <c r="X2838" s="1" t="s">
        <v>49</v>
      </c>
    </row>
    <row r="2839" spans="1:24" x14ac:dyDescent="0.3">
      <c r="A2839" s="28">
        <f t="shared" si="4444"/>
        <v>60206</v>
      </c>
      <c r="B2839" s="63" t="s">
        <v>10</v>
      </c>
      <c r="C2839" s="63"/>
      <c r="D2839" s="71" t="s">
        <v>285</v>
      </c>
      <c r="E2839" s="71"/>
      <c r="F2839" s="71"/>
      <c r="G2839" s="71"/>
      <c r="H2839" s="71"/>
      <c r="J2839" s="28" t="str">
        <f t="shared" ref="J2839" si="4458">CONCATENATE(J2838,1)</f>
        <v>31</v>
      </c>
      <c r="K2839" s="29">
        <f t="shared" ref="K2839" si="4459">IF(K2838=0,0,VLOOKUP(J2839,J2843:S2873,K2838,FALSE))</f>
        <v>0</v>
      </c>
      <c r="L2839" s="29">
        <f t="shared" ref="L2839" si="4460">IF(L2838=0,0,VLOOKUP(J2839,J2843:S2873,L2838,FALSE))</f>
        <v>0</v>
      </c>
      <c r="M2839" s="29">
        <f t="shared" ref="M2839" si="4461">IF(M2838=0,0,VLOOKUP(J2839,J2843:S2873,M2838,FALSE))</f>
        <v>0</v>
      </c>
      <c r="N2839" s="29">
        <f t="shared" ref="N2839" si="4462">IF(N2838=0,0,VLOOKUP(J2839,J2843:S2873,N2838,FALSE))</f>
        <v>0</v>
      </c>
      <c r="O2839" s="29">
        <f t="shared" ref="O2839" si="4463">IF(O2838=0,0,VLOOKUP(J2839,J2843:S2873,O2838,FALSE))</f>
        <v>0</v>
      </c>
      <c r="P2839" s="29">
        <f t="shared" ref="P2839" si="4464">IF(P2838=0,0,VLOOKUP(J2839,J2843:S2873,P2838,FALSE))</f>
        <v>0</v>
      </c>
      <c r="Q2839" s="29">
        <f t="shared" ref="Q2839" si="4465">IF(Q2838=0,0,VLOOKUP(J2839,J2843:S2873,Q2838,FALSE))</f>
        <v>0</v>
      </c>
      <c r="R2839" s="29">
        <f t="shared" ref="R2839" si="4466">IF(R2838=0,0,VLOOKUP(J2839,J2843:S2873,R2838,FALSE))</f>
        <v>1.0000000000000002</v>
      </c>
      <c r="S2839" s="29">
        <f t="shared" ref="S2839" si="4467">IF(S2838=0,0,VLOOKUP(J2839,J2843:S2873,S2838,FALSE))</f>
        <v>9.9999999999997868E-2</v>
      </c>
      <c r="U2839" s="28">
        <f t="shared" si="4370"/>
        <v>60</v>
      </c>
      <c r="V2839" s="28">
        <f t="shared" si="4371"/>
        <v>206</v>
      </c>
      <c r="X2839" s="1" t="s">
        <v>50</v>
      </c>
    </row>
    <row r="2840" spans="1:24" x14ac:dyDescent="0.3">
      <c r="A2840" s="28">
        <f t="shared" si="4444"/>
        <v>60207</v>
      </c>
      <c r="B2840" s="63" t="s">
        <v>11</v>
      </c>
      <c r="C2840" s="63"/>
      <c r="D2840" s="64">
        <v>45761</v>
      </c>
      <c r="E2840" s="64"/>
      <c r="F2840" s="64"/>
      <c r="G2840" s="64"/>
      <c r="H2840" s="64"/>
      <c r="J2840" s="28" t="str">
        <f t="shared" ref="J2840" si="4468">CONCATENATE(J2838,2)</f>
        <v>32</v>
      </c>
      <c r="K2840" s="22">
        <f t="shared" ref="K2840" si="4469">IF(K2838=0,0,VLOOKUP(J2840,J2843:S2873,K2838,FALSE))</f>
        <v>0</v>
      </c>
      <c r="L2840" s="22">
        <f t="shared" ref="L2840" si="4470">IF(L2838=0,0,VLOOKUP(J2840,J2843:S2873,L2838,FALSE))</f>
        <v>0</v>
      </c>
      <c r="M2840" s="22">
        <f t="shared" ref="M2840" si="4471">IF(M2838=0,0,VLOOKUP(J2840,J2843:S2873,M2838,FALSE))</f>
        <v>0</v>
      </c>
      <c r="N2840" s="22">
        <f t="shared" ref="N2840" si="4472">IF(N2838=0,0,VLOOKUP(J2840,J2843:S2873,N2838,FALSE))</f>
        <v>0</v>
      </c>
      <c r="O2840" s="22">
        <f t="shared" ref="O2840" si="4473">IF(O2838=0,0,VLOOKUP(J2840,J2843:S2873,O2838,FALSE))</f>
        <v>0</v>
      </c>
      <c r="P2840" s="22">
        <f t="shared" ref="P2840" si="4474">IF(P2838=0,0,VLOOKUP(J2840,J2843:S2873,P2838,FALSE))</f>
        <v>0</v>
      </c>
      <c r="Q2840" s="22">
        <f t="shared" ref="Q2840" si="4475">IF(Q2838=0,0,VLOOKUP(J2840,J2843:S2873,Q2838,FALSE))</f>
        <v>0</v>
      </c>
      <c r="R2840" s="22">
        <f t="shared" ref="R2840" si="4476">IF(R2838=0,0,VLOOKUP(J2840,J2843:S2873,R2838,FALSE))</f>
        <v>2.5121479338940406E-16</v>
      </c>
      <c r="S2840" s="22">
        <f t="shared" ref="S2840" si="4477">IF(S2838=0,0,VLOOKUP(J2840,J2843:S2873,S2838,FALSE))</f>
        <v>6.5829621105445463E-15</v>
      </c>
      <c r="U2840" s="28">
        <f t="shared" si="4370"/>
        <v>60</v>
      </c>
      <c r="V2840" s="28">
        <f t="shared" si="4371"/>
        <v>207</v>
      </c>
    </row>
    <row r="2841" spans="1:24" x14ac:dyDescent="0.3">
      <c r="A2841" s="28">
        <f t="shared" si="4444"/>
        <v>60208</v>
      </c>
      <c r="B2841" s="63" t="s">
        <v>12</v>
      </c>
      <c r="C2841" s="63"/>
      <c r="D2841" s="65">
        <v>46142</v>
      </c>
      <c r="E2841" s="65"/>
      <c r="F2841" s="65"/>
      <c r="G2841" s="65"/>
      <c r="H2841" s="65"/>
      <c r="J2841" s="28" t="str">
        <f t="shared" ref="J2841" si="4478">CONCATENATE(J2838,3)</f>
        <v>33</v>
      </c>
      <c r="K2841" s="22"/>
      <c r="L2841" s="22"/>
      <c r="M2841" s="22"/>
      <c r="N2841" s="22" t="s">
        <v>58</v>
      </c>
      <c r="O2841" s="29">
        <f t="shared" ref="O2841" si="4479">J2838-2</f>
        <v>1</v>
      </c>
      <c r="P2841" s="22" t="s">
        <v>59</v>
      </c>
      <c r="Q2841" s="29">
        <f t="shared" ref="Q2841" si="4480">VLOOKUP(J2841,J2843:S2873,3,FALSE)</f>
        <v>3.5527136788005009E-15</v>
      </c>
      <c r="R2841" s="22" t="s">
        <v>60</v>
      </c>
      <c r="S2841" s="22">
        <f t="shared" ref="S2841" si="4481">VLOOKUP(J2841,J2843:S2873,2,FALSE)</f>
        <v>1</v>
      </c>
      <c r="U2841" s="28">
        <f t="shared" si="4370"/>
        <v>60</v>
      </c>
      <c r="V2841" s="28">
        <f t="shared" si="4371"/>
        <v>208</v>
      </c>
    </row>
    <row r="2842" spans="1:24" x14ac:dyDescent="0.3">
      <c r="A2842" s="28">
        <f t="shared" si="4444"/>
        <v>60209</v>
      </c>
      <c r="B2842" s="63" t="s">
        <v>13</v>
      </c>
      <c r="C2842" s="63"/>
      <c r="D2842" s="15">
        <v>0.1</v>
      </c>
      <c r="E2842" s="66" t="s">
        <v>14</v>
      </c>
      <c r="F2842" s="66"/>
      <c r="G2842" s="66"/>
      <c r="H2842" s="6" t="s">
        <v>64</v>
      </c>
      <c r="J2842" s="17"/>
      <c r="K2842" s="17">
        <v>3</v>
      </c>
      <c r="L2842" s="17">
        <v>3</v>
      </c>
      <c r="M2842" s="17"/>
      <c r="N2842" s="17"/>
      <c r="O2842" s="17"/>
      <c r="P2842" s="17"/>
      <c r="Q2842" s="17"/>
      <c r="R2842" s="17"/>
      <c r="S2842" s="17"/>
      <c r="U2842" s="28">
        <f t="shared" si="4370"/>
        <v>60</v>
      </c>
      <c r="V2842" s="28">
        <f t="shared" si="4371"/>
        <v>209</v>
      </c>
    </row>
    <row r="2843" spans="1:24" x14ac:dyDescent="0.3">
      <c r="A2843" s="28">
        <f t="shared" si="4444"/>
        <v>60210</v>
      </c>
      <c r="B2843" s="63" t="s">
        <v>15</v>
      </c>
      <c r="C2843" s="63"/>
      <c r="D2843" s="2">
        <f t="shared" ref="D2843" si="4482">MIN(B2850:B2859)</f>
        <v>15</v>
      </c>
      <c r="E2843" s="3" t="s">
        <v>16</v>
      </c>
      <c r="F2843" s="2">
        <f t="shared" ref="F2843" si="4483">MAX(B2850:B2859)</f>
        <v>35</v>
      </c>
      <c r="G2843" s="4" t="str">
        <f t="shared" ref="G2843" si="4484">IF(H2842="","",H2842)</f>
        <v>°C</v>
      </c>
      <c r="H2843" s="14"/>
      <c r="J2843" s="28" t="str">
        <f t="shared" ref="J2843" si="4485">CONCATENATE(K2842,1)</f>
        <v>31</v>
      </c>
      <c r="K2843" s="22">
        <f t="array" ref="K2843:L2845">LINEST(B2850:B2852,C2850:C2852^{1},TRUE,TRUE)</f>
        <v>1.0000000000000002</v>
      </c>
      <c r="L2843" s="22">
        <v>9.9999999999997868E-2</v>
      </c>
      <c r="M2843" s="17"/>
      <c r="N2843" s="17"/>
      <c r="O2843" s="17"/>
      <c r="P2843" s="17"/>
      <c r="Q2843" s="17"/>
      <c r="R2843" s="17"/>
      <c r="S2843" s="17"/>
      <c r="U2843" s="28">
        <f t="shared" si="4370"/>
        <v>60</v>
      </c>
      <c r="V2843" s="28">
        <f t="shared" si="4371"/>
        <v>210</v>
      </c>
    </row>
    <row r="2844" spans="1:24" x14ac:dyDescent="0.3">
      <c r="A2844" s="28">
        <f t="shared" si="4444"/>
        <v>60211</v>
      </c>
      <c r="J2844" s="28" t="str">
        <f t="shared" ref="J2844" si="4486">CONCATENATE(K2842,2)</f>
        <v>32</v>
      </c>
      <c r="K2844" s="22">
        <v>2.5121479338940406E-16</v>
      </c>
      <c r="L2844" s="22">
        <v>6.5829621105445463E-15</v>
      </c>
      <c r="M2844" s="17"/>
      <c r="N2844" s="17"/>
      <c r="O2844" s="17"/>
      <c r="P2844" s="17"/>
      <c r="Q2844" s="17"/>
      <c r="R2844" s="17"/>
      <c r="S2844" s="17"/>
      <c r="U2844" s="28">
        <f t="shared" si="4370"/>
        <v>60</v>
      </c>
      <c r="V2844" s="28">
        <f t="shared" si="4371"/>
        <v>211</v>
      </c>
    </row>
    <row r="2845" spans="1:24" x14ac:dyDescent="0.3">
      <c r="A2845" s="28">
        <f t="shared" si="4444"/>
        <v>60212</v>
      </c>
      <c r="B2845" s="67" t="s">
        <v>17</v>
      </c>
      <c r="C2845" s="67"/>
      <c r="D2845" s="67"/>
      <c r="E2845" s="67"/>
      <c r="F2845" s="67"/>
      <c r="G2845" s="68" t="s">
        <v>31</v>
      </c>
      <c r="H2845" s="69"/>
      <c r="J2845" s="28" t="str">
        <f t="shared" ref="J2845" si="4487">CONCATENATE(K2842,3)</f>
        <v>33</v>
      </c>
      <c r="K2845" s="22">
        <v>1</v>
      </c>
      <c r="L2845" s="22">
        <v>3.5527136788005009E-15</v>
      </c>
      <c r="M2845" s="17"/>
      <c r="N2845" s="17"/>
      <c r="O2845" s="17"/>
      <c r="P2845" s="17"/>
      <c r="Q2845" s="17"/>
      <c r="R2845" s="17"/>
      <c r="S2845" s="17"/>
      <c r="U2845" s="28">
        <f t="shared" si="4370"/>
        <v>60</v>
      </c>
      <c r="V2845" s="28">
        <f t="shared" si="4371"/>
        <v>212</v>
      </c>
    </row>
    <row r="2846" spans="1:24" x14ac:dyDescent="0.3">
      <c r="A2846" s="28">
        <f t="shared" si="4444"/>
        <v>60213</v>
      </c>
      <c r="B2846" s="66" t="s">
        <v>18</v>
      </c>
      <c r="C2846" s="66"/>
      <c r="D2846" s="66"/>
      <c r="E2846" s="66" t="str">
        <f t="shared" ref="E2846" si="4488">IF(D2839="","",D2839)</f>
        <v>E0206/25</v>
      </c>
      <c r="F2846" s="66"/>
      <c r="G2846" s="4" t="s">
        <v>18</v>
      </c>
      <c r="H2846" s="16"/>
      <c r="J2846" s="17"/>
      <c r="K2846" s="17">
        <v>4</v>
      </c>
      <c r="L2846" s="17">
        <v>4</v>
      </c>
      <c r="M2846" s="17">
        <v>4</v>
      </c>
      <c r="N2846" s="17"/>
      <c r="O2846" s="17"/>
      <c r="P2846" s="17"/>
      <c r="Q2846" s="17"/>
      <c r="R2846" s="17"/>
      <c r="S2846" s="17"/>
      <c r="U2846" s="28">
        <f t="shared" si="4370"/>
        <v>60</v>
      </c>
      <c r="V2846" s="28">
        <f t="shared" si="4371"/>
        <v>213</v>
      </c>
    </row>
    <row r="2847" spans="1:24" ht="15" customHeight="1" x14ac:dyDescent="0.3">
      <c r="A2847" s="28">
        <f t="shared" si="4444"/>
        <v>60214</v>
      </c>
      <c r="B2847" s="5" t="s">
        <v>19</v>
      </c>
      <c r="C2847" s="5" t="s">
        <v>20</v>
      </c>
      <c r="D2847" s="5" t="s">
        <v>21</v>
      </c>
      <c r="E2847" s="5"/>
      <c r="F2847" s="70" t="s">
        <v>33</v>
      </c>
      <c r="G2847" s="5" t="s">
        <v>19</v>
      </c>
      <c r="H2847" s="5" t="s">
        <v>20</v>
      </c>
      <c r="J2847" s="28" t="str">
        <f t="shared" ref="J2847" si="4489">CONCATENATE(K2846,1)</f>
        <v>41</v>
      </c>
      <c r="K2847" s="22" t="e">
        <f t="array" ref="K2847:M2849">LINEST(B2850:B2853,C2850:C2853^{1,2},TRUE,TRUE)</f>
        <v>#VALUE!</v>
      </c>
      <c r="L2847" s="22" t="e">
        <v>#VALUE!</v>
      </c>
      <c r="M2847" s="22" t="e">
        <v>#VALUE!</v>
      </c>
      <c r="N2847" s="17"/>
      <c r="O2847" s="17"/>
      <c r="P2847" s="17"/>
      <c r="Q2847" s="17"/>
      <c r="R2847" s="17"/>
      <c r="S2847" s="17"/>
      <c r="U2847" s="28">
        <f t="shared" si="4370"/>
        <v>60</v>
      </c>
      <c r="V2847" s="28">
        <f t="shared" si="4371"/>
        <v>214</v>
      </c>
    </row>
    <row r="2848" spans="1:24" x14ac:dyDescent="0.3">
      <c r="A2848" s="28">
        <f t="shared" si="4444"/>
        <v>60215</v>
      </c>
      <c r="B2848" s="5" t="s">
        <v>22</v>
      </c>
      <c r="C2848" s="5" t="s">
        <v>23</v>
      </c>
      <c r="D2848" s="5" t="s">
        <v>24</v>
      </c>
      <c r="E2848" s="5" t="s">
        <v>32</v>
      </c>
      <c r="F2848" s="70"/>
      <c r="G2848" s="5" t="s">
        <v>22</v>
      </c>
      <c r="H2848" s="5" t="s">
        <v>23</v>
      </c>
      <c r="J2848" s="28" t="str">
        <f t="shared" ref="J2848" si="4490">CONCATENATE(K2846,2)</f>
        <v>42</v>
      </c>
      <c r="K2848" s="22" t="e">
        <v>#VALUE!</v>
      </c>
      <c r="L2848" s="22" t="e">
        <v>#VALUE!</v>
      </c>
      <c r="M2848" s="22" t="e">
        <v>#VALUE!</v>
      </c>
      <c r="N2848" s="17"/>
      <c r="O2848" s="17"/>
      <c r="P2848" s="17"/>
      <c r="Q2848" s="17"/>
      <c r="R2848" s="17"/>
      <c r="S2848" s="17"/>
      <c r="U2848" s="28">
        <f t="shared" si="4370"/>
        <v>60</v>
      </c>
      <c r="V2848" s="28">
        <f t="shared" si="4371"/>
        <v>215</v>
      </c>
    </row>
    <row r="2849" spans="1:22" x14ac:dyDescent="0.3">
      <c r="A2849" s="28">
        <f t="shared" si="4444"/>
        <v>60216</v>
      </c>
      <c r="B2849" s="6" t="str">
        <f t="shared" ref="B2849" si="4491">IF(H2842="","",H2842)</f>
        <v>°C</v>
      </c>
      <c r="C2849" s="6" t="str">
        <f t="shared" ref="C2849" si="4492">IF(H2842="","",H2842)</f>
        <v>°C</v>
      </c>
      <c r="D2849" s="6" t="str">
        <f t="shared" ref="D2849" si="4493">IF(H2842="","",H2842)</f>
        <v>°C</v>
      </c>
      <c r="E2849" s="6"/>
      <c r="F2849" s="6"/>
      <c r="G2849" s="6" t="str">
        <f t="shared" ref="G2849" si="4494">IF(H2842="","",H2842)</f>
        <v>°C</v>
      </c>
      <c r="H2849" s="6" t="str">
        <f t="shared" ref="H2849" si="4495">IF(H2842="","",H2842)</f>
        <v>°C</v>
      </c>
      <c r="J2849" s="28" t="str">
        <f t="shared" ref="J2849" si="4496">CONCATENATE(K2846,3)</f>
        <v>43</v>
      </c>
      <c r="K2849" s="22" t="e">
        <v>#VALUE!</v>
      </c>
      <c r="L2849" s="22" t="e">
        <v>#VALUE!</v>
      </c>
      <c r="M2849" s="22" t="e">
        <v>#VALUE!</v>
      </c>
      <c r="N2849" s="17"/>
      <c r="O2849" s="17"/>
      <c r="P2849" s="17"/>
      <c r="Q2849" s="17"/>
      <c r="R2849" s="17"/>
      <c r="S2849" s="17"/>
      <c r="U2849" s="28">
        <f t="shared" si="4370"/>
        <v>60</v>
      </c>
      <c r="V2849" s="28">
        <f t="shared" si="4371"/>
        <v>216</v>
      </c>
    </row>
    <row r="2850" spans="1:22" x14ac:dyDescent="0.3">
      <c r="A2850" s="28">
        <f t="shared" si="4444"/>
        <v>60217</v>
      </c>
      <c r="B2850" s="26">
        <v>15</v>
      </c>
      <c r="C2850" s="26">
        <v>14.9</v>
      </c>
      <c r="D2850" s="26">
        <v>0.1</v>
      </c>
      <c r="E2850" s="9">
        <v>2</v>
      </c>
      <c r="F2850" s="26">
        <v>1000000</v>
      </c>
      <c r="G2850" s="27"/>
      <c r="H2850" s="27"/>
      <c r="J2850" s="17"/>
      <c r="K2850" s="17">
        <v>5</v>
      </c>
      <c r="L2850" s="17">
        <v>5</v>
      </c>
      <c r="M2850" s="17">
        <v>5</v>
      </c>
      <c r="N2850" s="17">
        <v>5</v>
      </c>
      <c r="O2850" s="17"/>
      <c r="P2850" s="17"/>
      <c r="Q2850" s="17"/>
      <c r="R2850" s="17"/>
      <c r="S2850" s="17"/>
      <c r="U2850" s="28">
        <f t="shared" si="4370"/>
        <v>60</v>
      </c>
      <c r="V2850" s="28">
        <f t="shared" si="4371"/>
        <v>217</v>
      </c>
    </row>
    <row r="2851" spans="1:22" x14ac:dyDescent="0.3">
      <c r="A2851" s="28">
        <f t="shared" si="4444"/>
        <v>60218</v>
      </c>
      <c r="B2851" s="26">
        <v>25</v>
      </c>
      <c r="C2851" s="26">
        <v>24.9</v>
      </c>
      <c r="D2851" s="26">
        <v>0.1</v>
      </c>
      <c r="E2851" s="9">
        <v>2</v>
      </c>
      <c r="F2851" s="26">
        <v>1000000</v>
      </c>
      <c r="G2851" s="27"/>
      <c r="H2851" s="27"/>
      <c r="J2851" s="28" t="str">
        <f t="shared" ref="J2851" si="4497">CONCATENATE(K2850,1)</f>
        <v>51</v>
      </c>
      <c r="K2851" s="22" t="e">
        <f t="array" ref="K2851:N2853">LINEST(B2850:B2854,C2850:C2854^{1,2,3},TRUE,TRUE)</f>
        <v>#VALUE!</v>
      </c>
      <c r="L2851" s="22" t="e">
        <v>#VALUE!</v>
      </c>
      <c r="M2851" s="22" t="e">
        <v>#VALUE!</v>
      </c>
      <c r="N2851" s="22" t="e">
        <v>#VALUE!</v>
      </c>
      <c r="O2851" s="17"/>
      <c r="P2851" s="17"/>
      <c r="Q2851" s="17"/>
      <c r="R2851" s="17"/>
      <c r="S2851" s="17"/>
      <c r="U2851" s="28">
        <f t="shared" ref="U2851:U2914" si="4498">U2850</f>
        <v>60</v>
      </c>
      <c r="V2851" s="28">
        <f t="shared" ref="V2851:V2914" si="4499">V2850+1</f>
        <v>218</v>
      </c>
    </row>
    <row r="2852" spans="1:22" x14ac:dyDescent="0.3">
      <c r="A2852" s="28">
        <f t="shared" si="4444"/>
        <v>60219</v>
      </c>
      <c r="B2852" s="26">
        <v>35</v>
      </c>
      <c r="C2852" s="26">
        <v>34.9</v>
      </c>
      <c r="D2852" s="26">
        <v>0.1</v>
      </c>
      <c r="E2852" s="9">
        <v>2</v>
      </c>
      <c r="F2852" s="26">
        <v>1000000</v>
      </c>
      <c r="G2852" s="27"/>
      <c r="H2852" s="27"/>
      <c r="J2852" s="28" t="str">
        <f t="shared" ref="J2852" si="4500">CONCATENATE(K2850,2)</f>
        <v>52</v>
      </c>
      <c r="K2852" s="22" t="e">
        <v>#VALUE!</v>
      </c>
      <c r="L2852" s="22" t="e">
        <v>#VALUE!</v>
      </c>
      <c r="M2852" s="22" t="e">
        <v>#VALUE!</v>
      </c>
      <c r="N2852" s="22" t="e">
        <v>#VALUE!</v>
      </c>
      <c r="O2852" s="17"/>
      <c r="P2852" s="17"/>
      <c r="Q2852" s="17"/>
      <c r="R2852" s="17"/>
      <c r="S2852" s="17"/>
      <c r="U2852" s="28">
        <f t="shared" si="4498"/>
        <v>60</v>
      </c>
      <c r="V2852" s="28">
        <f t="shared" si="4499"/>
        <v>219</v>
      </c>
    </row>
    <row r="2853" spans="1:22" x14ac:dyDescent="0.3">
      <c r="A2853" s="28">
        <f t="shared" si="4444"/>
        <v>60220</v>
      </c>
      <c r="B2853" s="26"/>
      <c r="C2853" s="26"/>
      <c r="D2853" s="26"/>
      <c r="E2853" s="9"/>
      <c r="F2853" s="26"/>
      <c r="G2853" s="27"/>
      <c r="H2853" s="27"/>
      <c r="J2853" s="28" t="str">
        <f t="shared" ref="J2853" si="4501">CONCATENATE(K2850,3)</f>
        <v>53</v>
      </c>
      <c r="K2853" s="22" t="e">
        <v>#VALUE!</v>
      </c>
      <c r="L2853" s="22" t="e">
        <v>#VALUE!</v>
      </c>
      <c r="M2853" s="22" t="e">
        <v>#VALUE!</v>
      </c>
      <c r="N2853" s="22" t="e">
        <v>#VALUE!</v>
      </c>
      <c r="O2853" s="17"/>
      <c r="P2853" s="17"/>
      <c r="Q2853" s="17"/>
      <c r="R2853" s="17"/>
      <c r="S2853" s="17"/>
      <c r="U2853" s="28">
        <f t="shared" si="4498"/>
        <v>60</v>
      </c>
      <c r="V2853" s="28">
        <f t="shared" si="4499"/>
        <v>220</v>
      </c>
    </row>
    <row r="2854" spans="1:22" x14ac:dyDescent="0.3">
      <c r="A2854" s="28">
        <f t="shared" si="4444"/>
        <v>60221</v>
      </c>
      <c r="B2854" s="26"/>
      <c r="C2854" s="26"/>
      <c r="D2854" s="26"/>
      <c r="E2854" s="9"/>
      <c r="F2854" s="26"/>
      <c r="G2854" s="27"/>
      <c r="H2854" s="27"/>
      <c r="J2854" s="17"/>
      <c r="K2854" s="17">
        <v>6</v>
      </c>
      <c r="L2854" s="17">
        <v>6</v>
      </c>
      <c r="M2854" s="17">
        <v>6</v>
      </c>
      <c r="N2854" s="17">
        <v>6</v>
      </c>
      <c r="O2854" s="17">
        <v>6</v>
      </c>
      <c r="P2854" s="17"/>
      <c r="Q2854" s="17"/>
      <c r="R2854" s="17"/>
      <c r="S2854" s="17"/>
      <c r="U2854" s="28">
        <f t="shared" si="4498"/>
        <v>60</v>
      </c>
      <c r="V2854" s="28">
        <f t="shared" si="4499"/>
        <v>221</v>
      </c>
    </row>
    <row r="2855" spans="1:22" x14ac:dyDescent="0.3">
      <c r="A2855" s="28">
        <f t="shared" si="4444"/>
        <v>60222</v>
      </c>
      <c r="B2855" s="26"/>
      <c r="C2855" s="26"/>
      <c r="D2855" s="26"/>
      <c r="E2855" s="9"/>
      <c r="F2855" s="26"/>
      <c r="G2855" s="27"/>
      <c r="H2855" s="27"/>
      <c r="J2855" s="28" t="str">
        <f t="shared" ref="J2855" si="4502">CONCATENATE(K2854,1)</f>
        <v>61</v>
      </c>
      <c r="K2855" s="22" t="e">
        <f t="array" ref="K2855:O2857">LINEST(B2850:B2855,C2850:C2855^{1,2,3,4},TRUE,TRUE)</f>
        <v>#VALUE!</v>
      </c>
      <c r="L2855" s="22" t="e">
        <v>#VALUE!</v>
      </c>
      <c r="M2855" s="22" t="e">
        <v>#VALUE!</v>
      </c>
      <c r="N2855" s="22" t="e">
        <v>#VALUE!</v>
      </c>
      <c r="O2855" s="22" t="e">
        <v>#VALUE!</v>
      </c>
      <c r="P2855" s="17"/>
      <c r="Q2855" s="17"/>
      <c r="R2855" s="17"/>
      <c r="S2855" s="17"/>
      <c r="U2855" s="28">
        <f t="shared" si="4498"/>
        <v>60</v>
      </c>
      <c r="V2855" s="28">
        <f t="shared" si="4499"/>
        <v>222</v>
      </c>
    </row>
    <row r="2856" spans="1:22" x14ac:dyDescent="0.3">
      <c r="A2856" s="28">
        <f t="shared" si="4444"/>
        <v>60223</v>
      </c>
      <c r="B2856" s="26"/>
      <c r="C2856" s="26"/>
      <c r="D2856" s="26"/>
      <c r="E2856" s="9"/>
      <c r="F2856" s="26"/>
      <c r="G2856" s="27"/>
      <c r="H2856" s="27"/>
      <c r="J2856" s="28" t="str">
        <f t="shared" ref="J2856" si="4503">CONCATENATE(K2854,2)</f>
        <v>62</v>
      </c>
      <c r="K2856" s="22" t="e">
        <v>#VALUE!</v>
      </c>
      <c r="L2856" s="22" t="e">
        <v>#VALUE!</v>
      </c>
      <c r="M2856" s="22" t="e">
        <v>#VALUE!</v>
      </c>
      <c r="N2856" s="22" t="e">
        <v>#VALUE!</v>
      </c>
      <c r="O2856" s="22" t="e">
        <v>#VALUE!</v>
      </c>
      <c r="P2856" s="17"/>
      <c r="Q2856" s="17"/>
      <c r="R2856" s="17"/>
      <c r="S2856" s="17"/>
      <c r="U2856" s="28">
        <f t="shared" si="4498"/>
        <v>60</v>
      </c>
      <c r="V2856" s="28">
        <f t="shared" si="4499"/>
        <v>223</v>
      </c>
    </row>
    <row r="2857" spans="1:22" x14ac:dyDescent="0.3">
      <c r="A2857" s="28">
        <f t="shared" si="4444"/>
        <v>60224</v>
      </c>
      <c r="B2857" s="26"/>
      <c r="C2857" s="26"/>
      <c r="D2857" s="26"/>
      <c r="E2857" s="9"/>
      <c r="F2857" s="26"/>
      <c r="G2857" s="27"/>
      <c r="H2857" s="27"/>
      <c r="J2857" s="28" t="str">
        <f t="shared" ref="J2857" si="4504">CONCATENATE(K2854,3)</f>
        <v>63</v>
      </c>
      <c r="K2857" s="22" t="e">
        <v>#VALUE!</v>
      </c>
      <c r="L2857" s="22" t="e">
        <v>#VALUE!</v>
      </c>
      <c r="M2857" s="22" t="e">
        <v>#VALUE!</v>
      </c>
      <c r="N2857" s="22" t="e">
        <v>#VALUE!</v>
      </c>
      <c r="O2857" s="22" t="e">
        <v>#VALUE!</v>
      </c>
      <c r="P2857" s="17"/>
      <c r="Q2857" s="17"/>
      <c r="R2857" s="17"/>
      <c r="S2857" s="17"/>
      <c r="U2857" s="28">
        <f t="shared" si="4498"/>
        <v>60</v>
      </c>
      <c r="V2857" s="28">
        <f t="shared" si="4499"/>
        <v>224</v>
      </c>
    </row>
    <row r="2858" spans="1:22" x14ac:dyDescent="0.3">
      <c r="A2858" s="28">
        <f t="shared" si="4444"/>
        <v>60225</v>
      </c>
      <c r="B2858" s="26"/>
      <c r="C2858" s="26"/>
      <c r="D2858" s="26"/>
      <c r="E2858" s="9"/>
      <c r="F2858" s="26"/>
      <c r="G2858" s="27"/>
      <c r="H2858" s="27"/>
      <c r="J2858" s="17"/>
      <c r="K2858" s="17">
        <v>7</v>
      </c>
      <c r="L2858" s="17">
        <v>7</v>
      </c>
      <c r="M2858" s="17">
        <v>7</v>
      </c>
      <c r="N2858" s="17">
        <v>7</v>
      </c>
      <c r="O2858" s="17">
        <v>7</v>
      </c>
      <c r="P2858" s="17">
        <v>7</v>
      </c>
      <c r="Q2858" s="17"/>
      <c r="R2858" s="17"/>
      <c r="S2858" s="17"/>
      <c r="U2858" s="28">
        <f t="shared" si="4498"/>
        <v>60</v>
      </c>
      <c r="V2858" s="28">
        <f t="shared" si="4499"/>
        <v>225</v>
      </c>
    </row>
    <row r="2859" spans="1:22" x14ac:dyDescent="0.3">
      <c r="A2859" s="28">
        <f t="shared" si="4444"/>
        <v>60226</v>
      </c>
      <c r="B2859" s="26"/>
      <c r="C2859" s="26"/>
      <c r="D2859" s="26"/>
      <c r="E2859" s="9"/>
      <c r="F2859" s="26"/>
      <c r="G2859" s="27"/>
      <c r="H2859" s="27"/>
      <c r="J2859" s="28" t="str">
        <f t="shared" ref="J2859" si="4505">CONCATENATE(K2858,1)</f>
        <v>71</v>
      </c>
      <c r="K2859" s="22" t="e">
        <f t="array" ref="K2859:P2861">LINEST(B2850:B2856,C2850:C2856^{1,2,3,4,5},TRUE,TRUE)</f>
        <v>#VALUE!</v>
      </c>
      <c r="L2859" s="22" t="e">
        <v>#VALUE!</v>
      </c>
      <c r="M2859" s="22" t="e">
        <v>#VALUE!</v>
      </c>
      <c r="N2859" s="22" t="e">
        <v>#VALUE!</v>
      </c>
      <c r="O2859" s="22" t="e">
        <v>#VALUE!</v>
      </c>
      <c r="P2859" s="22" t="e">
        <v>#VALUE!</v>
      </c>
      <c r="Q2859" s="17"/>
      <c r="R2859" s="17"/>
      <c r="S2859" s="17"/>
      <c r="U2859" s="28">
        <f t="shared" si="4498"/>
        <v>60</v>
      </c>
      <c r="V2859" s="28">
        <f t="shared" si="4499"/>
        <v>226</v>
      </c>
    </row>
    <row r="2860" spans="1:22" x14ac:dyDescent="0.3">
      <c r="A2860" s="28">
        <f t="shared" si="4444"/>
        <v>60227</v>
      </c>
      <c r="B2860" s="2">
        <f t="shared" ref="B2860" si="4506">COUNT(B2850:B2859)-2</f>
        <v>1</v>
      </c>
      <c r="J2860" s="28" t="str">
        <f t="shared" ref="J2860" si="4507">CONCATENATE(K2858,2)</f>
        <v>72</v>
      </c>
      <c r="K2860" s="22" t="e">
        <v>#VALUE!</v>
      </c>
      <c r="L2860" s="22" t="e">
        <v>#VALUE!</v>
      </c>
      <c r="M2860" s="22" t="e">
        <v>#VALUE!</v>
      </c>
      <c r="N2860" s="22" t="e">
        <v>#VALUE!</v>
      </c>
      <c r="O2860" s="22" t="e">
        <v>#VALUE!</v>
      </c>
      <c r="P2860" s="22" t="e">
        <v>#VALUE!</v>
      </c>
      <c r="Q2860" s="17"/>
      <c r="R2860" s="17"/>
      <c r="S2860" s="17"/>
      <c r="U2860" s="28">
        <f t="shared" si="4498"/>
        <v>60</v>
      </c>
      <c r="V2860" s="28">
        <f t="shared" si="4499"/>
        <v>227</v>
      </c>
    </row>
    <row r="2861" spans="1:22" x14ac:dyDescent="0.3">
      <c r="A2861" s="28">
        <f t="shared" si="4444"/>
        <v>60228</v>
      </c>
      <c r="J2861" s="28" t="str">
        <f t="shared" ref="J2861" si="4508">CONCATENATE(K2858,3)</f>
        <v>73</v>
      </c>
      <c r="K2861" s="22" t="e">
        <v>#VALUE!</v>
      </c>
      <c r="L2861" s="22" t="e">
        <v>#VALUE!</v>
      </c>
      <c r="M2861" s="22" t="e">
        <v>#VALUE!</v>
      </c>
      <c r="N2861" s="22" t="e">
        <v>#VALUE!</v>
      </c>
      <c r="O2861" s="22" t="e">
        <v>#VALUE!</v>
      </c>
      <c r="P2861" s="22" t="e">
        <v>#VALUE!</v>
      </c>
      <c r="Q2861" s="17"/>
      <c r="R2861" s="17"/>
      <c r="S2861" s="17"/>
      <c r="U2861" s="28">
        <f t="shared" si="4498"/>
        <v>60</v>
      </c>
      <c r="V2861" s="28">
        <f t="shared" si="4499"/>
        <v>228</v>
      </c>
    </row>
    <row r="2862" spans="1:22" x14ac:dyDescent="0.3">
      <c r="A2862" s="28">
        <f t="shared" si="4444"/>
        <v>60229</v>
      </c>
      <c r="B2862" s="66" t="s">
        <v>25</v>
      </c>
      <c r="C2862" s="66"/>
      <c r="D2862" s="66"/>
      <c r="E2862" s="66"/>
      <c r="F2862" s="66"/>
      <c r="G2862" s="66"/>
      <c r="H2862" s="66"/>
      <c r="J2862" s="17"/>
      <c r="K2862" s="17">
        <v>8</v>
      </c>
      <c r="L2862" s="17">
        <v>8</v>
      </c>
      <c r="M2862" s="17">
        <v>8</v>
      </c>
      <c r="N2862" s="17">
        <v>8</v>
      </c>
      <c r="O2862" s="17">
        <v>8</v>
      </c>
      <c r="P2862" s="17">
        <v>8</v>
      </c>
      <c r="Q2862" s="17">
        <v>8</v>
      </c>
      <c r="R2862" s="17"/>
      <c r="S2862" s="17"/>
      <c r="U2862" s="28">
        <f t="shared" si="4498"/>
        <v>60</v>
      </c>
      <c r="V2862" s="28">
        <f t="shared" si="4499"/>
        <v>229</v>
      </c>
    </row>
    <row r="2863" spans="1:22" x14ac:dyDescent="0.3">
      <c r="A2863" s="28">
        <f t="shared" si="4444"/>
        <v>60230</v>
      </c>
      <c r="B2863" s="71"/>
      <c r="C2863" s="71"/>
      <c r="D2863" s="71"/>
      <c r="E2863" s="71"/>
      <c r="F2863" s="71"/>
      <c r="G2863" s="71"/>
      <c r="H2863" s="71"/>
      <c r="J2863" s="28" t="str">
        <f t="shared" ref="J2863" si="4509">CONCATENATE(K2862,1)</f>
        <v>81</v>
      </c>
      <c r="K2863" s="22" t="e">
        <f t="array" ref="K2863:Q2865">LINEST(B2850:B2857,C2850:C2857^{1,2,3,4,5,6},TRUE,TRUE)</f>
        <v>#VALUE!</v>
      </c>
      <c r="L2863" s="22" t="e">
        <v>#VALUE!</v>
      </c>
      <c r="M2863" s="22" t="e">
        <v>#VALUE!</v>
      </c>
      <c r="N2863" s="22" t="e">
        <v>#VALUE!</v>
      </c>
      <c r="O2863" s="22" t="e">
        <v>#VALUE!</v>
      </c>
      <c r="P2863" s="22" t="e">
        <v>#VALUE!</v>
      </c>
      <c r="Q2863" s="22" t="e">
        <v>#VALUE!</v>
      </c>
      <c r="R2863" s="17"/>
      <c r="S2863" s="17"/>
      <c r="U2863" s="28">
        <f t="shared" si="4498"/>
        <v>60</v>
      </c>
      <c r="V2863" s="28">
        <f t="shared" si="4499"/>
        <v>230</v>
      </c>
    </row>
    <row r="2864" spans="1:22" x14ac:dyDescent="0.3">
      <c r="A2864" s="28">
        <f t="shared" si="4444"/>
        <v>60231</v>
      </c>
      <c r="B2864" s="71"/>
      <c r="C2864" s="71"/>
      <c r="D2864" s="71"/>
      <c r="E2864" s="71"/>
      <c r="F2864" s="71"/>
      <c r="G2864" s="71"/>
      <c r="H2864" s="71"/>
      <c r="J2864" s="28" t="str">
        <f t="shared" ref="J2864" si="4510">CONCATENATE(K2862,2)</f>
        <v>82</v>
      </c>
      <c r="K2864" s="22" t="e">
        <v>#VALUE!</v>
      </c>
      <c r="L2864" s="22" t="e">
        <v>#VALUE!</v>
      </c>
      <c r="M2864" s="22" t="e">
        <v>#VALUE!</v>
      </c>
      <c r="N2864" s="22" t="e">
        <v>#VALUE!</v>
      </c>
      <c r="O2864" s="22" t="e">
        <v>#VALUE!</v>
      </c>
      <c r="P2864" s="22" t="e">
        <v>#VALUE!</v>
      </c>
      <c r="Q2864" s="22" t="e">
        <v>#VALUE!</v>
      </c>
      <c r="R2864" s="17"/>
      <c r="S2864" s="17"/>
      <c r="U2864" s="28">
        <f t="shared" si="4498"/>
        <v>60</v>
      </c>
      <c r="V2864" s="28">
        <f t="shared" si="4499"/>
        <v>231</v>
      </c>
    </row>
    <row r="2865" spans="1:22" x14ac:dyDescent="0.3">
      <c r="A2865" s="28">
        <f t="shared" si="4444"/>
        <v>60232</v>
      </c>
      <c r="J2865" s="28" t="str">
        <f t="shared" ref="J2865" si="4511">CONCATENATE(K2862,3)</f>
        <v>83</v>
      </c>
      <c r="K2865" s="22" t="e">
        <v>#VALUE!</v>
      </c>
      <c r="L2865" s="22" t="e">
        <v>#VALUE!</v>
      </c>
      <c r="M2865" s="22" t="e">
        <v>#VALUE!</v>
      </c>
      <c r="N2865" s="22" t="e">
        <v>#VALUE!</v>
      </c>
      <c r="O2865" s="22" t="e">
        <v>#VALUE!</v>
      </c>
      <c r="P2865" s="22" t="e">
        <v>#VALUE!</v>
      </c>
      <c r="Q2865" s="22" t="e">
        <v>#VALUE!</v>
      </c>
      <c r="R2865" s="17"/>
      <c r="S2865" s="17"/>
      <c r="U2865" s="28">
        <f t="shared" si="4498"/>
        <v>60</v>
      </c>
      <c r="V2865" s="28">
        <f t="shared" si="4499"/>
        <v>232</v>
      </c>
    </row>
    <row r="2866" spans="1:22" ht="15" customHeight="1" x14ac:dyDescent="0.3">
      <c r="A2866" s="28">
        <f t="shared" si="4444"/>
        <v>60233</v>
      </c>
      <c r="B2866" s="66" t="s">
        <v>52</v>
      </c>
      <c r="C2866" s="66"/>
      <c r="D2866" s="66"/>
      <c r="E2866" s="10">
        <f>IF(D2836="","",MAX(E2867,E2868))</f>
        <v>0.10000000000000142</v>
      </c>
      <c r="J2866" s="17"/>
      <c r="K2866" s="17">
        <v>9</v>
      </c>
      <c r="L2866" s="17">
        <v>9</v>
      </c>
      <c r="M2866" s="17">
        <v>9</v>
      </c>
      <c r="N2866" s="17">
        <v>9</v>
      </c>
      <c r="O2866" s="17">
        <v>9</v>
      </c>
      <c r="P2866" s="17">
        <v>9</v>
      </c>
      <c r="Q2866" s="17">
        <v>9</v>
      </c>
      <c r="R2866" s="17">
        <v>9</v>
      </c>
      <c r="S2866" s="17"/>
      <c r="U2866" s="28">
        <f t="shared" si="4498"/>
        <v>60</v>
      </c>
      <c r="V2866" s="28">
        <f t="shared" si="4499"/>
        <v>233</v>
      </c>
    </row>
    <row r="2867" spans="1:22" x14ac:dyDescent="0.3">
      <c r="A2867" s="28">
        <f t="shared" si="4444"/>
        <v>60234</v>
      </c>
      <c r="B2867" s="2" t="s">
        <v>26</v>
      </c>
      <c r="C2867" s="2" t="s">
        <v>27</v>
      </c>
      <c r="D2867" s="2" t="s">
        <v>28</v>
      </c>
      <c r="E2867" s="11">
        <f>ABS(MIN(D2868:D2877))</f>
        <v>0</v>
      </c>
      <c r="G2867" s="2" t="s">
        <v>230</v>
      </c>
      <c r="J2867" s="28" t="str">
        <f t="shared" ref="J2867" si="4512">CONCATENATE(K2866,1)</f>
        <v>91</v>
      </c>
      <c r="K2867" s="22" t="e">
        <f t="array" ref="K2867:R2869">LINEST(B2850:B2858,C2850:C2858^{1,2,3,4,5,6,7},TRUE,TRUE)</f>
        <v>#VALUE!</v>
      </c>
      <c r="L2867" s="22" t="e">
        <v>#VALUE!</v>
      </c>
      <c r="M2867" s="22" t="e">
        <v>#VALUE!</v>
      </c>
      <c r="N2867" s="22" t="e">
        <v>#VALUE!</v>
      </c>
      <c r="O2867" s="22" t="e">
        <v>#VALUE!</v>
      </c>
      <c r="P2867" s="22" t="e">
        <v>#VALUE!</v>
      </c>
      <c r="Q2867" s="22" t="e">
        <v>#VALUE!</v>
      </c>
      <c r="R2867" s="22" t="e">
        <v>#VALUE!</v>
      </c>
      <c r="S2867" s="17"/>
      <c r="U2867" s="28">
        <f t="shared" si="4498"/>
        <v>60</v>
      </c>
      <c r="V2867" s="28">
        <f t="shared" si="4499"/>
        <v>234</v>
      </c>
    </row>
    <row r="2868" spans="1:22" x14ac:dyDescent="0.3">
      <c r="A2868" s="28">
        <f t="shared" si="4444"/>
        <v>60235</v>
      </c>
      <c r="B2868" s="7">
        <f t="shared" ref="B2868:B2877" si="4513">C2850-B2850</f>
        <v>-9.9999999999999645E-2</v>
      </c>
      <c r="C2868" s="7">
        <f t="shared" ref="C2868:C2877" si="4514">H2850-G2850</f>
        <v>0</v>
      </c>
      <c r="D2868" s="7">
        <f>C2868-B2868</f>
        <v>9.9999999999999645E-2</v>
      </c>
      <c r="E2868" s="11">
        <f>ABS(MAX(D2868:D2877))</f>
        <v>0.10000000000000142</v>
      </c>
      <c r="F2868" s="13"/>
      <c r="G2868" s="2">
        <f>IF(D2850="","",D2850/E2850)</f>
        <v>0.05</v>
      </c>
      <c r="H2868" s="13"/>
      <c r="J2868" s="28" t="str">
        <f t="shared" ref="J2868" si="4515">CONCATENATE(K2866,2)</f>
        <v>92</v>
      </c>
      <c r="K2868" s="22" t="e">
        <v>#VALUE!</v>
      </c>
      <c r="L2868" s="22" t="e">
        <v>#VALUE!</v>
      </c>
      <c r="M2868" s="22" t="e">
        <v>#VALUE!</v>
      </c>
      <c r="N2868" s="22" t="e">
        <v>#VALUE!</v>
      </c>
      <c r="O2868" s="22" t="e">
        <v>#VALUE!</v>
      </c>
      <c r="P2868" s="22" t="e">
        <v>#VALUE!</v>
      </c>
      <c r="Q2868" s="22" t="e">
        <v>#VALUE!</v>
      </c>
      <c r="R2868" s="22" t="e">
        <v>#VALUE!</v>
      </c>
      <c r="S2868" s="17"/>
      <c r="U2868" s="28">
        <f t="shared" si="4498"/>
        <v>60</v>
      </c>
      <c r="V2868" s="28">
        <f t="shared" si="4499"/>
        <v>235</v>
      </c>
    </row>
    <row r="2869" spans="1:22" x14ac:dyDescent="0.3">
      <c r="A2869" s="28">
        <f t="shared" si="4444"/>
        <v>60236</v>
      </c>
      <c r="B2869" s="7">
        <f t="shared" si="4513"/>
        <v>-0.10000000000000142</v>
      </c>
      <c r="C2869" s="7">
        <f t="shared" si="4514"/>
        <v>0</v>
      </c>
      <c r="D2869" s="7">
        <f t="shared" ref="D2869:D2877" si="4516">C2869-B2869</f>
        <v>0.10000000000000142</v>
      </c>
      <c r="E2869" s="12" t="s">
        <v>34</v>
      </c>
      <c r="G2869" s="2">
        <f t="shared" ref="G2869:G2877" si="4517">IF(D2851="","",D2851/E2851)</f>
        <v>0.05</v>
      </c>
      <c r="H2869" s="13"/>
      <c r="J2869" s="28" t="str">
        <f t="shared" ref="J2869" si="4518">CONCATENATE(K2866,3)</f>
        <v>93</v>
      </c>
      <c r="K2869" s="22" t="e">
        <v>#VALUE!</v>
      </c>
      <c r="L2869" s="22" t="e">
        <v>#VALUE!</v>
      </c>
      <c r="M2869" s="22" t="e">
        <v>#VALUE!</v>
      </c>
      <c r="N2869" s="22" t="e">
        <v>#VALUE!</v>
      </c>
      <c r="O2869" s="22" t="e">
        <v>#VALUE!</v>
      </c>
      <c r="P2869" s="22" t="e">
        <v>#VALUE!</v>
      </c>
      <c r="Q2869" s="22" t="e">
        <v>#VALUE!</v>
      </c>
      <c r="R2869" s="22" t="e">
        <v>#VALUE!</v>
      </c>
      <c r="S2869" s="17"/>
      <c r="U2869" s="28">
        <f t="shared" si="4498"/>
        <v>60</v>
      </c>
      <c r="V2869" s="28">
        <f t="shared" si="4499"/>
        <v>236</v>
      </c>
    </row>
    <row r="2870" spans="1:22" x14ac:dyDescent="0.3">
      <c r="A2870" s="28">
        <f t="shared" si="4444"/>
        <v>60237</v>
      </c>
      <c r="B2870" s="7">
        <f t="shared" si="4513"/>
        <v>-0.10000000000000142</v>
      </c>
      <c r="C2870" s="7">
        <f t="shared" si="4514"/>
        <v>0</v>
      </c>
      <c r="D2870" s="7">
        <f t="shared" si="4516"/>
        <v>0.10000000000000142</v>
      </c>
      <c r="E2870" s="10">
        <f>IF(D2836="","",MAX(E2871,E2872))</f>
        <v>0.10000000000000142</v>
      </c>
      <c r="G2870" s="2">
        <f t="shared" si="4517"/>
        <v>0.05</v>
      </c>
      <c r="H2870" s="13"/>
      <c r="J2870" s="17"/>
      <c r="K2870" s="17">
        <v>10</v>
      </c>
      <c r="L2870" s="17">
        <v>10</v>
      </c>
      <c r="M2870" s="17">
        <v>10</v>
      </c>
      <c r="N2870" s="17">
        <v>10</v>
      </c>
      <c r="O2870" s="17">
        <v>10</v>
      </c>
      <c r="P2870" s="17">
        <v>10</v>
      </c>
      <c r="Q2870" s="17">
        <v>10</v>
      </c>
      <c r="R2870" s="17">
        <v>10</v>
      </c>
      <c r="S2870" s="17">
        <v>10</v>
      </c>
      <c r="U2870" s="28">
        <f t="shared" si="4498"/>
        <v>60</v>
      </c>
      <c r="V2870" s="28">
        <f t="shared" si="4499"/>
        <v>237</v>
      </c>
    </row>
    <row r="2871" spans="1:22" x14ac:dyDescent="0.3">
      <c r="A2871" s="28">
        <f t="shared" si="4444"/>
        <v>60238</v>
      </c>
      <c r="B2871" s="7">
        <f t="shared" si="4513"/>
        <v>0</v>
      </c>
      <c r="C2871" s="7">
        <f t="shared" si="4514"/>
        <v>0</v>
      </c>
      <c r="D2871" s="7">
        <f t="shared" si="4516"/>
        <v>0</v>
      </c>
      <c r="E2871" s="11">
        <f>ABS(MIN(B2868:B2877))</f>
        <v>0.10000000000000142</v>
      </c>
      <c r="G2871" s="2" t="str">
        <f t="shared" si="4517"/>
        <v/>
      </c>
      <c r="H2871" s="13"/>
      <c r="J2871" s="28" t="str">
        <f t="shared" ref="J2871" si="4519">CONCATENATE(K2870,1)</f>
        <v>101</v>
      </c>
      <c r="K2871" s="22" t="e">
        <f t="array" ref="K2871:S2873">LINEST(B2850:B2859,C2850:C2859^{1,2,3,4,5,6,7,8},TRUE,TRUE)</f>
        <v>#VALUE!</v>
      </c>
      <c r="L2871" s="22" t="e">
        <v>#VALUE!</v>
      </c>
      <c r="M2871" s="22" t="e">
        <v>#VALUE!</v>
      </c>
      <c r="N2871" s="22" t="e">
        <v>#VALUE!</v>
      </c>
      <c r="O2871" s="22" t="e">
        <v>#VALUE!</v>
      </c>
      <c r="P2871" s="22" t="e">
        <v>#VALUE!</v>
      </c>
      <c r="Q2871" s="22" t="e">
        <v>#VALUE!</v>
      </c>
      <c r="R2871" s="22" t="e">
        <v>#VALUE!</v>
      </c>
      <c r="S2871" s="22" t="e">
        <v>#VALUE!</v>
      </c>
      <c r="U2871" s="28">
        <f t="shared" si="4498"/>
        <v>60</v>
      </c>
      <c r="V2871" s="28">
        <f t="shared" si="4499"/>
        <v>238</v>
      </c>
    </row>
    <row r="2872" spans="1:22" x14ac:dyDescent="0.3">
      <c r="A2872" s="28">
        <f t="shared" si="4444"/>
        <v>60239</v>
      </c>
      <c r="B2872" s="7">
        <f t="shared" si="4513"/>
        <v>0</v>
      </c>
      <c r="C2872" s="7">
        <f t="shared" si="4514"/>
        <v>0</v>
      </c>
      <c r="D2872" s="7">
        <f t="shared" si="4516"/>
        <v>0</v>
      </c>
      <c r="E2872" s="11">
        <f>ABS(MAX(B2868:B2877))</f>
        <v>0</v>
      </c>
      <c r="G2872" s="2" t="str">
        <f t="shared" si="4517"/>
        <v/>
      </c>
      <c r="H2872" s="13"/>
      <c r="J2872" s="28" t="str">
        <f t="shared" ref="J2872" si="4520">CONCATENATE(K2870,2)</f>
        <v>102</v>
      </c>
      <c r="K2872" s="22" t="e">
        <v>#VALUE!</v>
      </c>
      <c r="L2872" s="22" t="e">
        <v>#VALUE!</v>
      </c>
      <c r="M2872" s="22" t="e">
        <v>#VALUE!</v>
      </c>
      <c r="N2872" s="22" t="e">
        <v>#VALUE!</v>
      </c>
      <c r="O2872" s="22" t="e">
        <v>#VALUE!</v>
      </c>
      <c r="P2872" s="22" t="e">
        <v>#VALUE!</v>
      </c>
      <c r="Q2872" s="22" t="e">
        <v>#VALUE!</v>
      </c>
      <c r="R2872" s="22" t="e">
        <v>#VALUE!</v>
      </c>
      <c r="S2872" s="22" t="e">
        <v>#VALUE!</v>
      </c>
      <c r="U2872" s="28">
        <f t="shared" si="4498"/>
        <v>60</v>
      </c>
      <c r="V2872" s="28">
        <f t="shared" si="4499"/>
        <v>239</v>
      </c>
    </row>
    <row r="2873" spans="1:22" x14ac:dyDescent="0.3">
      <c r="A2873" s="28">
        <f t="shared" si="4444"/>
        <v>60240</v>
      </c>
      <c r="B2873" s="7">
        <f t="shared" si="4513"/>
        <v>0</v>
      </c>
      <c r="C2873" s="7">
        <f t="shared" si="4514"/>
        <v>0</v>
      </c>
      <c r="D2873" s="7">
        <f t="shared" si="4516"/>
        <v>0</v>
      </c>
      <c r="E2873" s="12" t="s">
        <v>231</v>
      </c>
      <c r="G2873" s="2" t="str">
        <f t="shared" si="4517"/>
        <v/>
      </c>
      <c r="H2873" s="13"/>
      <c r="J2873" s="28" t="str">
        <f t="shared" ref="J2873" si="4521">CONCATENATE(K2870,3)</f>
        <v>103</v>
      </c>
      <c r="K2873" s="22" t="e">
        <v>#VALUE!</v>
      </c>
      <c r="L2873" s="22" t="e">
        <v>#VALUE!</v>
      </c>
      <c r="M2873" s="22" t="e">
        <v>#VALUE!</v>
      </c>
      <c r="N2873" s="22" t="e">
        <v>#VALUE!</v>
      </c>
      <c r="O2873" s="22" t="e">
        <v>#VALUE!</v>
      </c>
      <c r="P2873" s="22" t="e">
        <v>#VALUE!</v>
      </c>
      <c r="Q2873" s="22" t="e">
        <v>#VALUE!</v>
      </c>
      <c r="R2873" s="22" t="e">
        <v>#VALUE!</v>
      </c>
      <c r="S2873" s="22" t="e">
        <v>#VALUE!</v>
      </c>
      <c r="U2873" s="28">
        <f t="shared" si="4498"/>
        <v>60</v>
      </c>
      <c r="V2873" s="28">
        <f t="shared" si="4499"/>
        <v>240</v>
      </c>
    </row>
    <row r="2874" spans="1:22" x14ac:dyDescent="0.3">
      <c r="A2874" s="28">
        <f t="shared" si="4444"/>
        <v>60241</v>
      </c>
      <c r="B2874" s="7">
        <f t="shared" si="4513"/>
        <v>0</v>
      </c>
      <c r="C2874" s="7">
        <f t="shared" si="4514"/>
        <v>0</v>
      </c>
      <c r="D2874" s="7">
        <f t="shared" si="4516"/>
        <v>0</v>
      </c>
      <c r="E2874" s="10">
        <f>IF(D2836="","",MAX(E2875,E2876))*2</f>
        <v>0.1</v>
      </c>
      <c r="G2874" s="2" t="str">
        <f t="shared" si="4517"/>
        <v/>
      </c>
      <c r="H2874" s="13"/>
      <c r="U2874" s="28">
        <f t="shared" si="4498"/>
        <v>60</v>
      </c>
      <c r="V2874" s="28">
        <f t="shared" si="4499"/>
        <v>241</v>
      </c>
    </row>
    <row r="2875" spans="1:22" x14ac:dyDescent="0.3">
      <c r="A2875" s="28">
        <f t="shared" si="4444"/>
        <v>60242</v>
      </c>
      <c r="B2875" s="7">
        <f t="shared" si="4513"/>
        <v>0</v>
      </c>
      <c r="C2875" s="7">
        <f t="shared" si="4514"/>
        <v>0</v>
      </c>
      <c r="D2875" s="7">
        <f t="shared" si="4516"/>
        <v>0</v>
      </c>
      <c r="E2875" s="11">
        <f>ABS(MIN(G2868:G2877))</f>
        <v>0.05</v>
      </c>
      <c r="G2875" s="2" t="str">
        <f t="shared" si="4517"/>
        <v/>
      </c>
      <c r="U2875" s="28">
        <f t="shared" si="4498"/>
        <v>60</v>
      </c>
      <c r="V2875" s="28">
        <f t="shared" si="4499"/>
        <v>242</v>
      </c>
    </row>
    <row r="2876" spans="1:22" x14ac:dyDescent="0.3">
      <c r="A2876" s="28">
        <f t="shared" si="4444"/>
        <v>60243</v>
      </c>
      <c r="B2876" s="7">
        <f t="shared" si="4513"/>
        <v>0</v>
      </c>
      <c r="C2876" s="7">
        <f t="shared" si="4514"/>
        <v>0</v>
      </c>
      <c r="D2876" s="7">
        <f t="shared" si="4516"/>
        <v>0</v>
      </c>
      <c r="E2876" s="11">
        <f>ABS(MAX(G2868:G2877))</f>
        <v>0.05</v>
      </c>
      <c r="G2876" s="2" t="str">
        <f t="shared" si="4517"/>
        <v/>
      </c>
      <c r="U2876" s="28">
        <f t="shared" si="4498"/>
        <v>60</v>
      </c>
      <c r="V2876" s="28">
        <f t="shared" si="4499"/>
        <v>243</v>
      </c>
    </row>
    <row r="2877" spans="1:22" x14ac:dyDescent="0.3">
      <c r="A2877" s="28">
        <f t="shared" si="4444"/>
        <v>60244</v>
      </c>
      <c r="B2877" s="7">
        <f t="shared" si="4513"/>
        <v>0</v>
      </c>
      <c r="C2877" s="7">
        <f t="shared" si="4514"/>
        <v>0</v>
      </c>
      <c r="D2877" s="7">
        <f t="shared" si="4516"/>
        <v>0</v>
      </c>
      <c r="F2877" s="13"/>
      <c r="G2877" s="2" t="str">
        <f t="shared" si="4517"/>
        <v/>
      </c>
      <c r="U2877" s="28">
        <f t="shared" si="4498"/>
        <v>60</v>
      </c>
      <c r="V2877" s="28">
        <f t="shared" si="4499"/>
        <v>244</v>
      </c>
    </row>
    <row r="2878" spans="1:22" x14ac:dyDescent="0.3">
      <c r="A2878" s="28">
        <f t="shared" si="4444"/>
        <v>60245</v>
      </c>
      <c r="F2878" s="13"/>
      <c r="U2878" s="28">
        <f t="shared" si="4498"/>
        <v>60</v>
      </c>
      <c r="V2878" s="28">
        <f t="shared" si="4499"/>
        <v>245</v>
      </c>
    </row>
    <row r="2879" spans="1:22" x14ac:dyDescent="0.3">
      <c r="A2879" s="28">
        <f t="shared" si="4444"/>
        <v>60246</v>
      </c>
      <c r="F2879" s="13"/>
      <c r="U2879" s="28">
        <f t="shared" si="4498"/>
        <v>60</v>
      </c>
      <c r="V2879" s="28">
        <f t="shared" si="4499"/>
        <v>246</v>
      </c>
    </row>
    <row r="2880" spans="1:22" x14ac:dyDescent="0.3">
      <c r="A2880" s="28">
        <f t="shared" si="4444"/>
        <v>60247</v>
      </c>
      <c r="F2880" s="13"/>
      <c r="U2880" s="28">
        <f t="shared" si="4498"/>
        <v>60</v>
      </c>
      <c r="V2880" s="28">
        <f t="shared" si="4499"/>
        <v>247</v>
      </c>
    </row>
    <row r="2881" spans="1:24" s="8" customFormat="1" x14ac:dyDescent="0.3"/>
    <row r="2882" spans="1:24" x14ac:dyDescent="0.3">
      <c r="A2882" s="28">
        <f t="shared" ref="A2882:A2928" si="4522">ROUND(CONCATENATE(U2882,V2882),0)</f>
        <v>61201</v>
      </c>
      <c r="B2882" s="63" t="s">
        <v>0</v>
      </c>
      <c r="C2882" s="63"/>
      <c r="D2882" s="71" t="s">
        <v>75</v>
      </c>
      <c r="E2882" s="71"/>
      <c r="F2882" s="71"/>
      <c r="G2882" s="71"/>
      <c r="H2882" s="71"/>
      <c r="U2882" s="28">
        <f t="shared" ref="U2882" si="4523">U2880+1</f>
        <v>61</v>
      </c>
      <c r="V2882" s="28">
        <v>201</v>
      </c>
    </row>
    <row r="2883" spans="1:24" x14ac:dyDescent="0.3">
      <c r="A2883" s="28">
        <f t="shared" si="4522"/>
        <v>61202</v>
      </c>
      <c r="B2883" s="72" t="s">
        <v>70</v>
      </c>
      <c r="C2883" s="73"/>
      <c r="D2883" s="30" t="s">
        <v>65</v>
      </c>
      <c r="E2883" s="66" t="s">
        <v>71</v>
      </c>
      <c r="F2883" s="66"/>
      <c r="G2883" s="74" t="s">
        <v>67</v>
      </c>
      <c r="H2883" s="74"/>
      <c r="U2883" s="28">
        <f t="shared" ref="U2883" si="4524">U2882</f>
        <v>61</v>
      </c>
      <c r="V2883" s="28">
        <f t="shared" ref="V2883" si="4525">V2882+1</f>
        <v>202</v>
      </c>
    </row>
    <row r="2884" spans="1:24" x14ac:dyDescent="0.3">
      <c r="A2884" s="28">
        <f t="shared" si="4522"/>
        <v>61203</v>
      </c>
      <c r="B2884" s="75" t="s">
        <v>6</v>
      </c>
      <c r="C2884" s="75"/>
      <c r="D2884" s="71" t="s">
        <v>286</v>
      </c>
      <c r="E2884" s="71"/>
      <c r="F2884" s="71"/>
      <c r="G2884" s="71"/>
      <c r="H2884" s="71"/>
      <c r="U2884" s="28">
        <f t="shared" si="4498"/>
        <v>61</v>
      </c>
      <c r="V2884" s="28">
        <f t="shared" si="4499"/>
        <v>203</v>
      </c>
    </row>
    <row r="2885" spans="1:24" x14ac:dyDescent="0.3">
      <c r="A2885" s="28">
        <f t="shared" si="4522"/>
        <v>61204</v>
      </c>
      <c r="B2885" s="63" t="s">
        <v>7</v>
      </c>
      <c r="C2885" s="63"/>
      <c r="D2885" s="71" t="s">
        <v>29</v>
      </c>
      <c r="E2885" s="71"/>
      <c r="F2885" s="71"/>
      <c r="G2885" s="71"/>
      <c r="H2885" s="71"/>
      <c r="J2885" s="17"/>
      <c r="K2885" s="17" t="s">
        <v>53</v>
      </c>
      <c r="L2885" s="17" t="s">
        <v>54</v>
      </c>
      <c r="M2885" s="17" t="s">
        <v>55</v>
      </c>
      <c r="N2885" s="17" t="s">
        <v>56</v>
      </c>
      <c r="O2885" s="17" t="s">
        <v>57</v>
      </c>
      <c r="P2885" s="17" t="s">
        <v>2</v>
      </c>
      <c r="Q2885" s="17" t="s">
        <v>3</v>
      </c>
      <c r="R2885" s="17" t="s">
        <v>4</v>
      </c>
      <c r="S2885" s="17" t="s">
        <v>5</v>
      </c>
      <c r="U2885" s="28">
        <f t="shared" si="4498"/>
        <v>61</v>
      </c>
      <c r="V2885" s="28">
        <f t="shared" si="4499"/>
        <v>204</v>
      </c>
      <c r="X2885" s="1" t="s">
        <v>48</v>
      </c>
    </row>
    <row r="2886" spans="1:24" x14ac:dyDescent="0.3">
      <c r="A2886" s="28">
        <f t="shared" si="4522"/>
        <v>61205</v>
      </c>
      <c r="B2886" s="63" t="s">
        <v>9</v>
      </c>
      <c r="C2886" s="63"/>
      <c r="D2886" s="71" t="s">
        <v>30</v>
      </c>
      <c r="E2886" s="71"/>
      <c r="F2886" s="71"/>
      <c r="G2886" s="71"/>
      <c r="H2886" s="71"/>
      <c r="J2886" s="17">
        <f t="shared" ref="J2886" si="4526">COUNTA(B2898:B2907)</f>
        <v>3</v>
      </c>
      <c r="K2886" s="17">
        <f t="shared" ref="K2886" si="4527">IF(L2886-1&lt;2,0,L2886-1)</f>
        <v>0</v>
      </c>
      <c r="L2886" s="17">
        <f t="shared" ref="L2886" si="4528">IF(M2886-1&lt;2,0,M2886-1)</f>
        <v>0</v>
      </c>
      <c r="M2886" s="17">
        <f t="shared" ref="M2886" si="4529">IF(N2886-1&lt;2,0,N2886-1)</f>
        <v>0</v>
      </c>
      <c r="N2886" s="17">
        <f t="shared" ref="N2886" si="4530">IF(O2886-1&lt;2,0,O2886-1)</f>
        <v>0</v>
      </c>
      <c r="O2886" s="17">
        <f t="shared" ref="O2886" si="4531">IF(P2886-1&lt;2,0,P2886-1)</f>
        <v>0</v>
      </c>
      <c r="P2886" s="17">
        <f t="shared" ref="P2886" si="4532">IF(Q2886-1&lt;2,0,Q2886-1)</f>
        <v>0</v>
      </c>
      <c r="Q2886" s="17">
        <f t="shared" ref="Q2886" si="4533">IF(R2886-1&lt;2,0,R2886-1)</f>
        <v>0</v>
      </c>
      <c r="R2886" s="17">
        <f t="shared" ref="R2886" si="4534">IF(S2886-1&lt;2,0,S2886-1)</f>
        <v>2</v>
      </c>
      <c r="S2886" s="17">
        <f t="shared" ref="S2886" si="4535">J2886</f>
        <v>3</v>
      </c>
      <c r="U2886" s="28">
        <f t="shared" si="4498"/>
        <v>61</v>
      </c>
      <c r="V2886" s="28">
        <f t="shared" si="4499"/>
        <v>205</v>
      </c>
      <c r="X2886" s="1" t="s">
        <v>49</v>
      </c>
    </row>
    <row r="2887" spans="1:24" x14ac:dyDescent="0.3">
      <c r="A2887" s="28">
        <f t="shared" si="4522"/>
        <v>61206</v>
      </c>
      <c r="B2887" s="63" t="s">
        <v>10</v>
      </c>
      <c r="C2887" s="63"/>
      <c r="D2887" s="71" t="s">
        <v>287</v>
      </c>
      <c r="E2887" s="71"/>
      <c r="F2887" s="71"/>
      <c r="G2887" s="71"/>
      <c r="H2887" s="71"/>
      <c r="J2887" s="28" t="str">
        <f t="shared" ref="J2887" si="4536">CONCATENATE(J2886,1)</f>
        <v>31</v>
      </c>
      <c r="K2887" s="29">
        <f t="shared" ref="K2887" si="4537">IF(K2886=0,0,VLOOKUP(J2887,J2891:S2921,K2886,FALSE))</f>
        <v>0</v>
      </c>
      <c r="L2887" s="29">
        <f t="shared" ref="L2887" si="4538">IF(L2886=0,0,VLOOKUP(J2887,J2891:S2921,L2886,FALSE))</f>
        <v>0</v>
      </c>
      <c r="M2887" s="29">
        <f t="shared" ref="M2887" si="4539">IF(M2886=0,0,VLOOKUP(J2887,J2891:S2921,M2886,FALSE))</f>
        <v>0</v>
      </c>
      <c r="N2887" s="29">
        <f t="shared" ref="N2887" si="4540">IF(N2886=0,0,VLOOKUP(J2887,J2891:S2921,N2886,FALSE))</f>
        <v>0</v>
      </c>
      <c r="O2887" s="29">
        <f t="shared" ref="O2887" si="4541">IF(O2886=0,0,VLOOKUP(J2887,J2891:S2921,O2886,FALSE))</f>
        <v>0</v>
      </c>
      <c r="P2887" s="29">
        <f t="shared" ref="P2887" si="4542">IF(P2886=0,0,VLOOKUP(J2887,J2891:S2921,P2886,FALSE))</f>
        <v>0</v>
      </c>
      <c r="Q2887" s="29">
        <f t="shared" ref="Q2887" si="4543">IF(Q2886=0,0,VLOOKUP(J2887,J2891:S2921,Q2886,FALSE))</f>
        <v>0</v>
      </c>
      <c r="R2887" s="29">
        <f t="shared" ref="R2887" si="4544">IF(R2886=0,0,VLOOKUP(J2887,J2891:S2921,R2886,FALSE))</f>
        <v>1.0050166661055182</v>
      </c>
      <c r="S2887" s="29">
        <f t="shared" ref="S2887" si="4545">IF(S2886=0,0,VLOOKUP(J2887,J2891:S2921,S2886,FALSE))</f>
        <v>8.5855695094494422E-3</v>
      </c>
      <c r="U2887" s="28">
        <f t="shared" si="4498"/>
        <v>61</v>
      </c>
      <c r="V2887" s="28">
        <f t="shared" si="4499"/>
        <v>206</v>
      </c>
      <c r="X2887" s="1" t="s">
        <v>50</v>
      </c>
    </row>
    <row r="2888" spans="1:24" x14ac:dyDescent="0.3">
      <c r="A2888" s="28">
        <f t="shared" si="4522"/>
        <v>61207</v>
      </c>
      <c r="B2888" s="63" t="s">
        <v>11</v>
      </c>
      <c r="C2888" s="63"/>
      <c r="D2888" s="64">
        <v>45761</v>
      </c>
      <c r="E2888" s="64"/>
      <c r="F2888" s="64"/>
      <c r="G2888" s="64"/>
      <c r="H2888" s="64"/>
      <c r="J2888" s="28" t="str">
        <f t="shared" ref="J2888" si="4546">CONCATENATE(J2886,2)</f>
        <v>32</v>
      </c>
      <c r="K2888" s="22">
        <f t="shared" ref="K2888" si="4547">IF(K2886=0,0,VLOOKUP(J2888,J2891:S2921,K2886,FALSE))</f>
        <v>0</v>
      </c>
      <c r="L2888" s="22">
        <f t="shared" ref="L2888" si="4548">IF(L2886=0,0,VLOOKUP(J2888,J2891:S2921,L2886,FALSE))</f>
        <v>0</v>
      </c>
      <c r="M2888" s="22">
        <f t="shared" ref="M2888" si="4549">IF(M2886=0,0,VLOOKUP(J2888,J2891:S2921,M2886,FALSE))</f>
        <v>0</v>
      </c>
      <c r="N2888" s="22">
        <f t="shared" ref="N2888" si="4550">IF(N2886=0,0,VLOOKUP(J2888,J2891:S2921,N2886,FALSE))</f>
        <v>0</v>
      </c>
      <c r="O2888" s="22">
        <f t="shared" ref="O2888" si="4551">IF(O2886=0,0,VLOOKUP(J2888,J2891:S2921,O2886,FALSE))</f>
        <v>0</v>
      </c>
      <c r="P2888" s="22">
        <f t="shared" ref="P2888" si="4552">IF(P2886=0,0,VLOOKUP(J2888,J2891:S2921,P2886,FALSE))</f>
        <v>0</v>
      </c>
      <c r="Q2888" s="22">
        <f t="shared" ref="Q2888" si="4553">IF(Q2886=0,0,VLOOKUP(J2888,J2891:S2921,Q2886,FALSE))</f>
        <v>0</v>
      </c>
      <c r="R2888" s="22">
        <f t="shared" ref="R2888" si="4554">IF(R2886=0,0,VLOOKUP(J2888,J2891:S2921,R2886,FALSE))</f>
        <v>2.9158122749551249E-3</v>
      </c>
      <c r="S2888" s="22">
        <f t="shared" ref="S2888" si="4555">IF(S2886=0,0,VLOOKUP(J2888,J2891:S2921,S2886,FALSE))</f>
        <v>7.6278080093035494E-2</v>
      </c>
      <c r="U2888" s="28">
        <f t="shared" si="4498"/>
        <v>61</v>
      </c>
      <c r="V2888" s="28">
        <f t="shared" si="4499"/>
        <v>207</v>
      </c>
    </row>
    <row r="2889" spans="1:24" x14ac:dyDescent="0.3">
      <c r="A2889" s="28">
        <f t="shared" si="4522"/>
        <v>61208</v>
      </c>
      <c r="B2889" s="63" t="s">
        <v>12</v>
      </c>
      <c r="C2889" s="63"/>
      <c r="D2889" s="65">
        <v>46142</v>
      </c>
      <c r="E2889" s="65"/>
      <c r="F2889" s="65"/>
      <c r="G2889" s="65"/>
      <c r="H2889" s="65"/>
      <c r="J2889" s="28" t="str">
        <f t="shared" ref="J2889" si="4556">CONCATENATE(J2886,3)</f>
        <v>33</v>
      </c>
      <c r="K2889" s="22"/>
      <c r="L2889" s="22"/>
      <c r="M2889" s="22"/>
      <c r="N2889" s="22" t="s">
        <v>58</v>
      </c>
      <c r="O2889" s="29">
        <f t="shared" ref="O2889" si="4557">J2886-2</f>
        <v>1</v>
      </c>
      <c r="P2889" s="22" t="s">
        <v>59</v>
      </c>
      <c r="Q2889" s="29">
        <f t="shared" ref="Q2889" si="4558">VLOOKUP(J2889,J2891:S2921,3,FALSE)</f>
        <v>4.1029806261445145E-2</v>
      </c>
      <c r="R2889" s="22" t="s">
        <v>60</v>
      </c>
      <c r="S2889" s="22">
        <f t="shared" ref="S2889" si="4559">VLOOKUP(J2889,J2891:S2921,2,FALSE)</f>
        <v>0.99999158277499078</v>
      </c>
      <c r="U2889" s="28">
        <f t="shared" si="4498"/>
        <v>61</v>
      </c>
      <c r="V2889" s="28">
        <f t="shared" si="4499"/>
        <v>208</v>
      </c>
    </row>
    <row r="2890" spans="1:24" x14ac:dyDescent="0.3">
      <c r="A2890" s="28">
        <f t="shared" si="4522"/>
        <v>61209</v>
      </c>
      <c r="B2890" s="63" t="s">
        <v>13</v>
      </c>
      <c r="C2890" s="63"/>
      <c r="D2890" s="15">
        <v>0.1</v>
      </c>
      <c r="E2890" s="66" t="s">
        <v>14</v>
      </c>
      <c r="F2890" s="66"/>
      <c r="G2890" s="66"/>
      <c r="H2890" s="6" t="s">
        <v>64</v>
      </c>
      <c r="J2890" s="17"/>
      <c r="K2890" s="17">
        <v>3</v>
      </c>
      <c r="L2890" s="17">
        <v>3</v>
      </c>
      <c r="M2890" s="17"/>
      <c r="N2890" s="17"/>
      <c r="O2890" s="17"/>
      <c r="P2890" s="17"/>
      <c r="Q2890" s="17"/>
      <c r="R2890" s="17"/>
      <c r="S2890" s="17"/>
      <c r="U2890" s="28">
        <f t="shared" si="4498"/>
        <v>61</v>
      </c>
      <c r="V2890" s="28">
        <f t="shared" si="4499"/>
        <v>209</v>
      </c>
    </row>
    <row r="2891" spans="1:24" x14ac:dyDescent="0.3">
      <c r="A2891" s="28">
        <f t="shared" si="4522"/>
        <v>61210</v>
      </c>
      <c r="B2891" s="63" t="s">
        <v>15</v>
      </c>
      <c r="C2891" s="63"/>
      <c r="D2891" s="2">
        <f t="shared" ref="D2891" si="4560">MIN(B2898:B2907)</f>
        <v>15</v>
      </c>
      <c r="E2891" s="3" t="s">
        <v>16</v>
      </c>
      <c r="F2891" s="2">
        <f t="shared" ref="F2891" si="4561">MAX(B2898:B2907)</f>
        <v>35</v>
      </c>
      <c r="G2891" s="4" t="str">
        <f t="shared" ref="G2891" si="4562">IF(H2890="","",H2890)</f>
        <v>°C</v>
      </c>
      <c r="H2891" s="14"/>
      <c r="J2891" s="28" t="str">
        <f t="shared" ref="J2891" si="4563">CONCATENATE(K2890,1)</f>
        <v>31</v>
      </c>
      <c r="K2891" s="22">
        <f t="array" ref="K2891:L2893">LINEST(B2898:B2900,C2898:C2900^{1},TRUE,TRUE)</f>
        <v>1.0050166661055182</v>
      </c>
      <c r="L2891" s="22">
        <v>8.5855695094494422E-3</v>
      </c>
      <c r="M2891" s="17"/>
      <c r="N2891" s="17"/>
      <c r="O2891" s="17"/>
      <c r="P2891" s="17"/>
      <c r="Q2891" s="17"/>
      <c r="R2891" s="17"/>
      <c r="S2891" s="17"/>
      <c r="U2891" s="28">
        <f t="shared" si="4498"/>
        <v>61</v>
      </c>
      <c r="V2891" s="28">
        <f t="shared" si="4499"/>
        <v>210</v>
      </c>
    </row>
    <row r="2892" spans="1:24" x14ac:dyDescent="0.3">
      <c r="A2892" s="28">
        <f t="shared" si="4522"/>
        <v>61211</v>
      </c>
      <c r="J2892" s="28" t="str">
        <f t="shared" ref="J2892" si="4564">CONCATENATE(K2890,2)</f>
        <v>32</v>
      </c>
      <c r="K2892" s="22">
        <v>2.9158122749551249E-3</v>
      </c>
      <c r="L2892" s="22">
        <v>7.6278080093035494E-2</v>
      </c>
      <c r="M2892" s="17"/>
      <c r="N2892" s="17"/>
      <c r="O2892" s="17"/>
      <c r="P2892" s="17"/>
      <c r="Q2892" s="17"/>
      <c r="R2892" s="17"/>
      <c r="S2892" s="17"/>
      <c r="U2892" s="28">
        <f t="shared" si="4498"/>
        <v>61</v>
      </c>
      <c r="V2892" s="28">
        <f t="shared" si="4499"/>
        <v>211</v>
      </c>
    </row>
    <row r="2893" spans="1:24" x14ac:dyDescent="0.3">
      <c r="A2893" s="28">
        <f t="shared" si="4522"/>
        <v>61212</v>
      </c>
      <c r="B2893" s="67" t="s">
        <v>17</v>
      </c>
      <c r="C2893" s="67"/>
      <c r="D2893" s="67"/>
      <c r="E2893" s="67"/>
      <c r="F2893" s="67"/>
      <c r="G2893" s="68" t="s">
        <v>31</v>
      </c>
      <c r="H2893" s="69"/>
      <c r="J2893" s="28" t="str">
        <f t="shared" ref="J2893" si="4565">CONCATENATE(K2890,3)</f>
        <v>33</v>
      </c>
      <c r="K2893" s="22">
        <v>0.99999158277499078</v>
      </c>
      <c r="L2893" s="22">
        <v>4.1029806261445145E-2</v>
      </c>
      <c r="M2893" s="17"/>
      <c r="N2893" s="17"/>
      <c r="O2893" s="17"/>
      <c r="P2893" s="17"/>
      <c r="Q2893" s="17"/>
      <c r="R2893" s="17"/>
      <c r="S2893" s="17"/>
      <c r="U2893" s="28">
        <f t="shared" si="4498"/>
        <v>61</v>
      </c>
      <c r="V2893" s="28">
        <f t="shared" si="4499"/>
        <v>212</v>
      </c>
    </row>
    <row r="2894" spans="1:24" x14ac:dyDescent="0.3">
      <c r="A2894" s="28">
        <f t="shared" si="4522"/>
        <v>61213</v>
      </c>
      <c r="B2894" s="66" t="s">
        <v>18</v>
      </c>
      <c r="C2894" s="66"/>
      <c r="D2894" s="66"/>
      <c r="E2894" s="66" t="str">
        <f t="shared" ref="E2894" si="4566">IF(D2887="","",D2887)</f>
        <v>E0211/25</v>
      </c>
      <c r="F2894" s="66"/>
      <c r="G2894" s="4" t="s">
        <v>18</v>
      </c>
      <c r="H2894" s="16"/>
      <c r="J2894" s="17"/>
      <c r="K2894" s="17">
        <v>4</v>
      </c>
      <c r="L2894" s="17">
        <v>4</v>
      </c>
      <c r="M2894" s="17">
        <v>4</v>
      </c>
      <c r="N2894" s="17"/>
      <c r="O2894" s="17"/>
      <c r="P2894" s="17"/>
      <c r="Q2894" s="17"/>
      <c r="R2894" s="17"/>
      <c r="S2894" s="17"/>
      <c r="U2894" s="28">
        <f t="shared" si="4498"/>
        <v>61</v>
      </c>
      <c r="V2894" s="28">
        <f t="shared" si="4499"/>
        <v>213</v>
      </c>
    </row>
    <row r="2895" spans="1:24" ht="15" customHeight="1" x14ac:dyDescent="0.3">
      <c r="A2895" s="28">
        <f t="shared" si="4522"/>
        <v>61214</v>
      </c>
      <c r="B2895" s="5" t="s">
        <v>19</v>
      </c>
      <c r="C2895" s="5" t="s">
        <v>20</v>
      </c>
      <c r="D2895" s="5" t="s">
        <v>21</v>
      </c>
      <c r="E2895" s="5"/>
      <c r="F2895" s="70" t="s">
        <v>33</v>
      </c>
      <c r="G2895" s="5" t="s">
        <v>19</v>
      </c>
      <c r="H2895" s="5" t="s">
        <v>20</v>
      </c>
      <c r="J2895" s="28" t="str">
        <f t="shared" ref="J2895" si="4567">CONCATENATE(K2894,1)</f>
        <v>41</v>
      </c>
      <c r="K2895" s="22" t="e">
        <f t="array" ref="K2895:M2897">LINEST(B2898:B2901,C2898:C2901^{1,2},TRUE,TRUE)</f>
        <v>#VALUE!</v>
      </c>
      <c r="L2895" s="22" t="e">
        <v>#VALUE!</v>
      </c>
      <c r="M2895" s="22" t="e">
        <v>#VALUE!</v>
      </c>
      <c r="N2895" s="17"/>
      <c r="O2895" s="17"/>
      <c r="P2895" s="17"/>
      <c r="Q2895" s="17"/>
      <c r="R2895" s="17"/>
      <c r="S2895" s="17"/>
      <c r="U2895" s="28">
        <f t="shared" si="4498"/>
        <v>61</v>
      </c>
      <c r="V2895" s="28">
        <f t="shared" si="4499"/>
        <v>214</v>
      </c>
    </row>
    <row r="2896" spans="1:24" x14ac:dyDescent="0.3">
      <c r="A2896" s="28">
        <f t="shared" si="4522"/>
        <v>61215</v>
      </c>
      <c r="B2896" s="5" t="s">
        <v>22</v>
      </c>
      <c r="C2896" s="5" t="s">
        <v>23</v>
      </c>
      <c r="D2896" s="5" t="s">
        <v>24</v>
      </c>
      <c r="E2896" s="5" t="s">
        <v>32</v>
      </c>
      <c r="F2896" s="70"/>
      <c r="G2896" s="5" t="s">
        <v>22</v>
      </c>
      <c r="H2896" s="5" t="s">
        <v>23</v>
      </c>
      <c r="J2896" s="28" t="str">
        <f t="shared" ref="J2896" si="4568">CONCATENATE(K2894,2)</f>
        <v>42</v>
      </c>
      <c r="K2896" s="22" t="e">
        <v>#VALUE!</v>
      </c>
      <c r="L2896" s="22" t="e">
        <v>#VALUE!</v>
      </c>
      <c r="M2896" s="22" t="e">
        <v>#VALUE!</v>
      </c>
      <c r="N2896" s="17"/>
      <c r="O2896" s="17"/>
      <c r="P2896" s="17"/>
      <c r="Q2896" s="17"/>
      <c r="R2896" s="17"/>
      <c r="S2896" s="17"/>
      <c r="U2896" s="28">
        <f t="shared" si="4498"/>
        <v>61</v>
      </c>
      <c r="V2896" s="28">
        <f t="shared" si="4499"/>
        <v>215</v>
      </c>
    </row>
    <row r="2897" spans="1:22" x14ac:dyDescent="0.3">
      <c r="A2897" s="28">
        <f t="shared" si="4522"/>
        <v>61216</v>
      </c>
      <c r="B2897" s="6" t="str">
        <f t="shared" ref="B2897" si="4569">IF(H2890="","",H2890)</f>
        <v>°C</v>
      </c>
      <c r="C2897" s="6" t="str">
        <f t="shared" ref="C2897" si="4570">IF(H2890="","",H2890)</f>
        <v>°C</v>
      </c>
      <c r="D2897" s="6" t="str">
        <f t="shared" ref="D2897" si="4571">IF(H2890="","",H2890)</f>
        <v>°C</v>
      </c>
      <c r="E2897" s="6"/>
      <c r="F2897" s="6"/>
      <c r="G2897" s="6" t="str">
        <f t="shared" ref="G2897" si="4572">IF(H2890="","",H2890)</f>
        <v>°C</v>
      </c>
      <c r="H2897" s="6" t="str">
        <f t="shared" ref="H2897" si="4573">IF(H2890="","",H2890)</f>
        <v>°C</v>
      </c>
      <c r="J2897" s="28" t="str">
        <f t="shared" ref="J2897" si="4574">CONCATENATE(K2894,3)</f>
        <v>43</v>
      </c>
      <c r="K2897" s="22" t="e">
        <v>#VALUE!</v>
      </c>
      <c r="L2897" s="22" t="e">
        <v>#VALUE!</v>
      </c>
      <c r="M2897" s="22" t="e">
        <v>#VALUE!</v>
      </c>
      <c r="N2897" s="17"/>
      <c r="O2897" s="17"/>
      <c r="P2897" s="17"/>
      <c r="Q2897" s="17"/>
      <c r="R2897" s="17"/>
      <c r="S2897" s="17"/>
      <c r="U2897" s="28">
        <f t="shared" si="4498"/>
        <v>61</v>
      </c>
      <c r="V2897" s="28">
        <f t="shared" si="4499"/>
        <v>216</v>
      </c>
    </row>
    <row r="2898" spans="1:22" x14ac:dyDescent="0.3">
      <c r="A2898" s="28">
        <f t="shared" si="4522"/>
        <v>61217</v>
      </c>
      <c r="B2898" s="26">
        <v>15</v>
      </c>
      <c r="C2898" s="26">
        <v>14.9</v>
      </c>
      <c r="D2898" s="26">
        <v>0.1</v>
      </c>
      <c r="E2898" s="9">
        <v>2</v>
      </c>
      <c r="F2898" s="26">
        <v>1000000</v>
      </c>
      <c r="G2898" s="27"/>
      <c r="H2898" s="27"/>
      <c r="J2898" s="17"/>
      <c r="K2898" s="17">
        <v>5</v>
      </c>
      <c r="L2898" s="17">
        <v>5</v>
      </c>
      <c r="M2898" s="17">
        <v>5</v>
      </c>
      <c r="N2898" s="17">
        <v>5</v>
      </c>
      <c r="O2898" s="17"/>
      <c r="P2898" s="17"/>
      <c r="Q2898" s="17"/>
      <c r="R2898" s="17"/>
      <c r="S2898" s="17"/>
      <c r="U2898" s="28">
        <f t="shared" si="4498"/>
        <v>61</v>
      </c>
      <c r="V2898" s="28">
        <f t="shared" si="4499"/>
        <v>217</v>
      </c>
    </row>
    <row r="2899" spans="1:22" x14ac:dyDescent="0.3">
      <c r="A2899" s="28">
        <f t="shared" si="4522"/>
        <v>61218</v>
      </c>
      <c r="B2899" s="26">
        <v>25</v>
      </c>
      <c r="C2899" s="26">
        <v>24.9</v>
      </c>
      <c r="D2899" s="26">
        <v>0.1</v>
      </c>
      <c r="E2899" s="9">
        <v>2</v>
      </c>
      <c r="F2899" s="26">
        <v>1000000</v>
      </c>
      <c r="G2899" s="27"/>
      <c r="H2899" s="27"/>
      <c r="J2899" s="28" t="str">
        <f t="shared" ref="J2899" si="4575">CONCATENATE(K2898,1)</f>
        <v>51</v>
      </c>
      <c r="K2899" s="22" t="e">
        <f t="array" ref="K2899:N2901">LINEST(B2898:B2902,C2898:C2902^{1,2,3},TRUE,TRUE)</f>
        <v>#VALUE!</v>
      </c>
      <c r="L2899" s="22" t="e">
        <v>#VALUE!</v>
      </c>
      <c r="M2899" s="22" t="e">
        <v>#VALUE!</v>
      </c>
      <c r="N2899" s="22" t="e">
        <v>#VALUE!</v>
      </c>
      <c r="O2899" s="17"/>
      <c r="P2899" s="17"/>
      <c r="Q2899" s="17"/>
      <c r="R2899" s="17"/>
      <c r="S2899" s="17"/>
      <c r="U2899" s="28">
        <f t="shared" si="4498"/>
        <v>61</v>
      </c>
      <c r="V2899" s="28">
        <f t="shared" si="4499"/>
        <v>218</v>
      </c>
    </row>
    <row r="2900" spans="1:22" x14ac:dyDescent="0.3">
      <c r="A2900" s="28">
        <f t="shared" si="4522"/>
        <v>61219</v>
      </c>
      <c r="B2900" s="26">
        <v>35</v>
      </c>
      <c r="C2900" s="26">
        <v>34.799999999999997</v>
      </c>
      <c r="D2900" s="26">
        <v>0.1</v>
      </c>
      <c r="E2900" s="9">
        <v>2</v>
      </c>
      <c r="F2900" s="26">
        <v>1000000</v>
      </c>
      <c r="G2900" s="27"/>
      <c r="H2900" s="27"/>
      <c r="J2900" s="28" t="str">
        <f t="shared" ref="J2900" si="4576">CONCATENATE(K2898,2)</f>
        <v>52</v>
      </c>
      <c r="K2900" s="22" t="e">
        <v>#VALUE!</v>
      </c>
      <c r="L2900" s="22" t="e">
        <v>#VALUE!</v>
      </c>
      <c r="M2900" s="22" t="e">
        <v>#VALUE!</v>
      </c>
      <c r="N2900" s="22" t="e">
        <v>#VALUE!</v>
      </c>
      <c r="O2900" s="17"/>
      <c r="P2900" s="17"/>
      <c r="Q2900" s="17"/>
      <c r="R2900" s="17"/>
      <c r="S2900" s="17"/>
      <c r="U2900" s="28">
        <f t="shared" si="4498"/>
        <v>61</v>
      </c>
      <c r="V2900" s="28">
        <f t="shared" si="4499"/>
        <v>219</v>
      </c>
    </row>
    <row r="2901" spans="1:22" x14ac:dyDescent="0.3">
      <c r="A2901" s="28">
        <f t="shared" si="4522"/>
        <v>61220</v>
      </c>
      <c r="B2901" s="26"/>
      <c r="C2901" s="26"/>
      <c r="D2901" s="26"/>
      <c r="E2901" s="9"/>
      <c r="F2901" s="26"/>
      <c r="G2901" s="27"/>
      <c r="H2901" s="27"/>
      <c r="J2901" s="28" t="str">
        <f t="shared" ref="J2901" si="4577">CONCATENATE(K2898,3)</f>
        <v>53</v>
      </c>
      <c r="K2901" s="22" t="e">
        <v>#VALUE!</v>
      </c>
      <c r="L2901" s="22" t="e">
        <v>#VALUE!</v>
      </c>
      <c r="M2901" s="22" t="e">
        <v>#VALUE!</v>
      </c>
      <c r="N2901" s="22" t="e">
        <v>#VALUE!</v>
      </c>
      <c r="O2901" s="17"/>
      <c r="P2901" s="17"/>
      <c r="Q2901" s="17"/>
      <c r="R2901" s="17"/>
      <c r="S2901" s="17"/>
      <c r="U2901" s="28">
        <f t="shared" si="4498"/>
        <v>61</v>
      </c>
      <c r="V2901" s="28">
        <f t="shared" si="4499"/>
        <v>220</v>
      </c>
    </row>
    <row r="2902" spans="1:22" x14ac:dyDescent="0.3">
      <c r="A2902" s="28">
        <f t="shared" si="4522"/>
        <v>61221</v>
      </c>
      <c r="B2902" s="26"/>
      <c r="C2902" s="26"/>
      <c r="D2902" s="26"/>
      <c r="E2902" s="9"/>
      <c r="F2902" s="26"/>
      <c r="G2902" s="27"/>
      <c r="H2902" s="27"/>
      <c r="J2902" s="17"/>
      <c r="K2902" s="17">
        <v>6</v>
      </c>
      <c r="L2902" s="17">
        <v>6</v>
      </c>
      <c r="M2902" s="17">
        <v>6</v>
      </c>
      <c r="N2902" s="17">
        <v>6</v>
      </c>
      <c r="O2902" s="17">
        <v>6</v>
      </c>
      <c r="P2902" s="17"/>
      <c r="Q2902" s="17"/>
      <c r="R2902" s="17"/>
      <c r="S2902" s="17"/>
      <c r="U2902" s="28">
        <f t="shared" si="4498"/>
        <v>61</v>
      </c>
      <c r="V2902" s="28">
        <f t="shared" si="4499"/>
        <v>221</v>
      </c>
    </row>
    <row r="2903" spans="1:22" x14ac:dyDescent="0.3">
      <c r="A2903" s="28">
        <f t="shared" si="4522"/>
        <v>61222</v>
      </c>
      <c r="B2903" s="26"/>
      <c r="C2903" s="26"/>
      <c r="D2903" s="26"/>
      <c r="E2903" s="9"/>
      <c r="F2903" s="26"/>
      <c r="G2903" s="27"/>
      <c r="H2903" s="27"/>
      <c r="J2903" s="28" t="str">
        <f t="shared" ref="J2903" si="4578">CONCATENATE(K2902,1)</f>
        <v>61</v>
      </c>
      <c r="K2903" s="22" t="e">
        <f t="array" ref="K2903:O2905">LINEST(B2898:B2903,C2898:C2903^{1,2,3,4},TRUE,TRUE)</f>
        <v>#VALUE!</v>
      </c>
      <c r="L2903" s="22" t="e">
        <v>#VALUE!</v>
      </c>
      <c r="M2903" s="22" t="e">
        <v>#VALUE!</v>
      </c>
      <c r="N2903" s="22" t="e">
        <v>#VALUE!</v>
      </c>
      <c r="O2903" s="22" t="e">
        <v>#VALUE!</v>
      </c>
      <c r="P2903" s="17"/>
      <c r="Q2903" s="17"/>
      <c r="R2903" s="17"/>
      <c r="S2903" s="17"/>
      <c r="U2903" s="28">
        <f t="shared" si="4498"/>
        <v>61</v>
      </c>
      <c r="V2903" s="28">
        <f t="shared" si="4499"/>
        <v>222</v>
      </c>
    </row>
    <row r="2904" spans="1:22" x14ac:dyDescent="0.3">
      <c r="A2904" s="28">
        <f t="shared" si="4522"/>
        <v>61223</v>
      </c>
      <c r="B2904" s="26"/>
      <c r="C2904" s="26"/>
      <c r="D2904" s="26"/>
      <c r="E2904" s="9"/>
      <c r="F2904" s="26"/>
      <c r="G2904" s="27"/>
      <c r="H2904" s="27"/>
      <c r="J2904" s="28" t="str">
        <f t="shared" ref="J2904" si="4579">CONCATENATE(K2902,2)</f>
        <v>62</v>
      </c>
      <c r="K2904" s="22" t="e">
        <v>#VALUE!</v>
      </c>
      <c r="L2904" s="22" t="e">
        <v>#VALUE!</v>
      </c>
      <c r="M2904" s="22" t="e">
        <v>#VALUE!</v>
      </c>
      <c r="N2904" s="22" t="e">
        <v>#VALUE!</v>
      </c>
      <c r="O2904" s="22" t="e">
        <v>#VALUE!</v>
      </c>
      <c r="P2904" s="17"/>
      <c r="Q2904" s="17"/>
      <c r="R2904" s="17"/>
      <c r="S2904" s="17"/>
      <c r="U2904" s="28">
        <f t="shared" si="4498"/>
        <v>61</v>
      </c>
      <c r="V2904" s="28">
        <f t="shared" si="4499"/>
        <v>223</v>
      </c>
    </row>
    <row r="2905" spans="1:22" x14ac:dyDescent="0.3">
      <c r="A2905" s="28">
        <f t="shared" si="4522"/>
        <v>61224</v>
      </c>
      <c r="B2905" s="26"/>
      <c r="C2905" s="26"/>
      <c r="D2905" s="26"/>
      <c r="E2905" s="9"/>
      <c r="F2905" s="26"/>
      <c r="G2905" s="27"/>
      <c r="H2905" s="27"/>
      <c r="J2905" s="28" t="str">
        <f t="shared" ref="J2905" si="4580">CONCATENATE(K2902,3)</f>
        <v>63</v>
      </c>
      <c r="K2905" s="22" t="e">
        <v>#VALUE!</v>
      </c>
      <c r="L2905" s="22" t="e">
        <v>#VALUE!</v>
      </c>
      <c r="M2905" s="22" t="e">
        <v>#VALUE!</v>
      </c>
      <c r="N2905" s="22" t="e">
        <v>#VALUE!</v>
      </c>
      <c r="O2905" s="22" t="e">
        <v>#VALUE!</v>
      </c>
      <c r="P2905" s="17"/>
      <c r="Q2905" s="17"/>
      <c r="R2905" s="17"/>
      <c r="S2905" s="17"/>
      <c r="U2905" s="28">
        <f t="shared" si="4498"/>
        <v>61</v>
      </c>
      <c r="V2905" s="28">
        <f t="shared" si="4499"/>
        <v>224</v>
      </c>
    </row>
    <row r="2906" spans="1:22" x14ac:dyDescent="0.3">
      <c r="A2906" s="28">
        <f t="shared" si="4522"/>
        <v>61225</v>
      </c>
      <c r="B2906" s="26"/>
      <c r="C2906" s="26"/>
      <c r="D2906" s="26"/>
      <c r="E2906" s="9"/>
      <c r="F2906" s="26"/>
      <c r="G2906" s="27"/>
      <c r="H2906" s="27"/>
      <c r="J2906" s="17"/>
      <c r="K2906" s="17">
        <v>7</v>
      </c>
      <c r="L2906" s="17">
        <v>7</v>
      </c>
      <c r="M2906" s="17">
        <v>7</v>
      </c>
      <c r="N2906" s="17">
        <v>7</v>
      </c>
      <c r="O2906" s="17">
        <v>7</v>
      </c>
      <c r="P2906" s="17">
        <v>7</v>
      </c>
      <c r="Q2906" s="17"/>
      <c r="R2906" s="17"/>
      <c r="S2906" s="17"/>
      <c r="U2906" s="28">
        <f t="shared" si="4498"/>
        <v>61</v>
      </c>
      <c r="V2906" s="28">
        <f t="shared" si="4499"/>
        <v>225</v>
      </c>
    </row>
    <row r="2907" spans="1:22" x14ac:dyDescent="0.3">
      <c r="A2907" s="28">
        <f t="shared" si="4522"/>
        <v>61226</v>
      </c>
      <c r="B2907" s="26"/>
      <c r="C2907" s="26"/>
      <c r="D2907" s="26"/>
      <c r="E2907" s="9"/>
      <c r="F2907" s="26"/>
      <c r="G2907" s="27"/>
      <c r="H2907" s="27"/>
      <c r="J2907" s="28" t="str">
        <f t="shared" ref="J2907" si="4581">CONCATENATE(K2906,1)</f>
        <v>71</v>
      </c>
      <c r="K2907" s="22" t="e">
        <f t="array" ref="K2907:P2909">LINEST(B2898:B2904,C2898:C2904^{1,2,3,4,5},TRUE,TRUE)</f>
        <v>#VALUE!</v>
      </c>
      <c r="L2907" s="22" t="e">
        <v>#VALUE!</v>
      </c>
      <c r="M2907" s="22" t="e">
        <v>#VALUE!</v>
      </c>
      <c r="N2907" s="22" t="e">
        <v>#VALUE!</v>
      </c>
      <c r="O2907" s="22" t="e">
        <v>#VALUE!</v>
      </c>
      <c r="P2907" s="22" t="e">
        <v>#VALUE!</v>
      </c>
      <c r="Q2907" s="17"/>
      <c r="R2907" s="17"/>
      <c r="S2907" s="17"/>
      <c r="U2907" s="28">
        <f t="shared" si="4498"/>
        <v>61</v>
      </c>
      <c r="V2907" s="28">
        <f t="shared" si="4499"/>
        <v>226</v>
      </c>
    </row>
    <row r="2908" spans="1:22" x14ac:dyDescent="0.3">
      <c r="A2908" s="28">
        <f t="shared" si="4522"/>
        <v>61227</v>
      </c>
      <c r="B2908" s="2">
        <f t="shared" ref="B2908" si="4582">COUNT(B2898:B2907)-2</f>
        <v>1</v>
      </c>
      <c r="J2908" s="28" t="str">
        <f t="shared" ref="J2908" si="4583">CONCATENATE(K2906,2)</f>
        <v>72</v>
      </c>
      <c r="K2908" s="22" t="e">
        <v>#VALUE!</v>
      </c>
      <c r="L2908" s="22" t="e">
        <v>#VALUE!</v>
      </c>
      <c r="M2908" s="22" t="e">
        <v>#VALUE!</v>
      </c>
      <c r="N2908" s="22" t="e">
        <v>#VALUE!</v>
      </c>
      <c r="O2908" s="22" t="e">
        <v>#VALUE!</v>
      </c>
      <c r="P2908" s="22" t="e">
        <v>#VALUE!</v>
      </c>
      <c r="Q2908" s="17"/>
      <c r="R2908" s="17"/>
      <c r="S2908" s="17"/>
      <c r="U2908" s="28">
        <f t="shared" si="4498"/>
        <v>61</v>
      </c>
      <c r="V2908" s="28">
        <f t="shared" si="4499"/>
        <v>227</v>
      </c>
    </row>
    <row r="2909" spans="1:22" x14ac:dyDescent="0.3">
      <c r="A2909" s="28">
        <f t="shared" si="4522"/>
        <v>61228</v>
      </c>
      <c r="J2909" s="28" t="str">
        <f t="shared" ref="J2909" si="4584">CONCATENATE(K2906,3)</f>
        <v>73</v>
      </c>
      <c r="K2909" s="22" t="e">
        <v>#VALUE!</v>
      </c>
      <c r="L2909" s="22" t="e">
        <v>#VALUE!</v>
      </c>
      <c r="M2909" s="22" t="e">
        <v>#VALUE!</v>
      </c>
      <c r="N2909" s="22" t="e">
        <v>#VALUE!</v>
      </c>
      <c r="O2909" s="22" t="e">
        <v>#VALUE!</v>
      </c>
      <c r="P2909" s="22" t="e">
        <v>#VALUE!</v>
      </c>
      <c r="Q2909" s="17"/>
      <c r="R2909" s="17"/>
      <c r="S2909" s="17"/>
      <c r="U2909" s="28">
        <f t="shared" si="4498"/>
        <v>61</v>
      </c>
      <c r="V2909" s="28">
        <f t="shared" si="4499"/>
        <v>228</v>
      </c>
    </row>
    <row r="2910" spans="1:22" x14ac:dyDescent="0.3">
      <c r="A2910" s="28">
        <f t="shared" si="4522"/>
        <v>61229</v>
      </c>
      <c r="B2910" s="66" t="s">
        <v>25</v>
      </c>
      <c r="C2910" s="66"/>
      <c r="D2910" s="66"/>
      <c r="E2910" s="66"/>
      <c r="F2910" s="66"/>
      <c r="G2910" s="66"/>
      <c r="H2910" s="66"/>
      <c r="J2910" s="17"/>
      <c r="K2910" s="17">
        <v>8</v>
      </c>
      <c r="L2910" s="17">
        <v>8</v>
      </c>
      <c r="M2910" s="17">
        <v>8</v>
      </c>
      <c r="N2910" s="17">
        <v>8</v>
      </c>
      <c r="O2910" s="17">
        <v>8</v>
      </c>
      <c r="P2910" s="17">
        <v>8</v>
      </c>
      <c r="Q2910" s="17">
        <v>8</v>
      </c>
      <c r="R2910" s="17"/>
      <c r="S2910" s="17"/>
      <c r="U2910" s="28">
        <f t="shared" si="4498"/>
        <v>61</v>
      </c>
      <c r="V2910" s="28">
        <f t="shared" si="4499"/>
        <v>229</v>
      </c>
    </row>
    <row r="2911" spans="1:22" x14ac:dyDescent="0.3">
      <c r="A2911" s="28">
        <f t="shared" si="4522"/>
        <v>61230</v>
      </c>
      <c r="B2911" s="71"/>
      <c r="C2911" s="71"/>
      <c r="D2911" s="71"/>
      <c r="E2911" s="71"/>
      <c r="F2911" s="71"/>
      <c r="G2911" s="71"/>
      <c r="H2911" s="71"/>
      <c r="J2911" s="28" t="str">
        <f t="shared" ref="J2911" si="4585">CONCATENATE(K2910,1)</f>
        <v>81</v>
      </c>
      <c r="K2911" s="22" t="e">
        <f t="array" ref="K2911:Q2913">LINEST(B2898:B2905,C2898:C2905^{1,2,3,4,5,6},TRUE,TRUE)</f>
        <v>#VALUE!</v>
      </c>
      <c r="L2911" s="22" t="e">
        <v>#VALUE!</v>
      </c>
      <c r="M2911" s="22" t="e">
        <v>#VALUE!</v>
      </c>
      <c r="N2911" s="22" t="e">
        <v>#VALUE!</v>
      </c>
      <c r="O2911" s="22" t="e">
        <v>#VALUE!</v>
      </c>
      <c r="P2911" s="22" t="e">
        <v>#VALUE!</v>
      </c>
      <c r="Q2911" s="22" t="e">
        <v>#VALUE!</v>
      </c>
      <c r="R2911" s="17"/>
      <c r="S2911" s="17"/>
      <c r="U2911" s="28">
        <f t="shared" si="4498"/>
        <v>61</v>
      </c>
      <c r="V2911" s="28">
        <f t="shared" si="4499"/>
        <v>230</v>
      </c>
    </row>
    <row r="2912" spans="1:22" x14ac:dyDescent="0.3">
      <c r="A2912" s="28">
        <f t="shared" si="4522"/>
        <v>61231</v>
      </c>
      <c r="B2912" s="71"/>
      <c r="C2912" s="71"/>
      <c r="D2912" s="71"/>
      <c r="E2912" s="71"/>
      <c r="F2912" s="71"/>
      <c r="G2912" s="71"/>
      <c r="H2912" s="71"/>
      <c r="J2912" s="28" t="str">
        <f t="shared" ref="J2912" si="4586">CONCATENATE(K2910,2)</f>
        <v>82</v>
      </c>
      <c r="K2912" s="22" t="e">
        <v>#VALUE!</v>
      </c>
      <c r="L2912" s="22" t="e">
        <v>#VALUE!</v>
      </c>
      <c r="M2912" s="22" t="e">
        <v>#VALUE!</v>
      </c>
      <c r="N2912" s="22" t="e">
        <v>#VALUE!</v>
      </c>
      <c r="O2912" s="22" t="e">
        <v>#VALUE!</v>
      </c>
      <c r="P2912" s="22" t="e">
        <v>#VALUE!</v>
      </c>
      <c r="Q2912" s="22" t="e">
        <v>#VALUE!</v>
      </c>
      <c r="R2912" s="17"/>
      <c r="S2912" s="17"/>
      <c r="U2912" s="28">
        <f t="shared" si="4498"/>
        <v>61</v>
      </c>
      <c r="V2912" s="28">
        <f t="shared" si="4499"/>
        <v>231</v>
      </c>
    </row>
    <row r="2913" spans="1:22" x14ac:dyDescent="0.3">
      <c r="A2913" s="28">
        <f t="shared" si="4522"/>
        <v>61232</v>
      </c>
      <c r="J2913" s="28" t="str">
        <f t="shared" ref="J2913" si="4587">CONCATENATE(K2910,3)</f>
        <v>83</v>
      </c>
      <c r="K2913" s="22" t="e">
        <v>#VALUE!</v>
      </c>
      <c r="L2913" s="22" t="e">
        <v>#VALUE!</v>
      </c>
      <c r="M2913" s="22" t="e">
        <v>#VALUE!</v>
      </c>
      <c r="N2913" s="22" t="e">
        <v>#VALUE!</v>
      </c>
      <c r="O2913" s="22" t="e">
        <v>#VALUE!</v>
      </c>
      <c r="P2913" s="22" t="e">
        <v>#VALUE!</v>
      </c>
      <c r="Q2913" s="22" t="e">
        <v>#VALUE!</v>
      </c>
      <c r="R2913" s="17"/>
      <c r="S2913" s="17"/>
      <c r="U2913" s="28">
        <f t="shared" si="4498"/>
        <v>61</v>
      </c>
      <c r="V2913" s="28">
        <f t="shared" si="4499"/>
        <v>232</v>
      </c>
    </row>
    <row r="2914" spans="1:22" ht="15" customHeight="1" x14ac:dyDescent="0.3">
      <c r="A2914" s="28">
        <f t="shared" si="4522"/>
        <v>61233</v>
      </c>
      <c r="B2914" s="66" t="s">
        <v>52</v>
      </c>
      <c r="C2914" s="66"/>
      <c r="D2914" s="66"/>
      <c r="E2914" s="10">
        <f>IF(D2884="","",MAX(E2915,E2916))</f>
        <v>0.20000000000000284</v>
      </c>
      <c r="J2914" s="17"/>
      <c r="K2914" s="17">
        <v>9</v>
      </c>
      <c r="L2914" s="17">
        <v>9</v>
      </c>
      <c r="M2914" s="17">
        <v>9</v>
      </c>
      <c r="N2914" s="17">
        <v>9</v>
      </c>
      <c r="O2914" s="17">
        <v>9</v>
      </c>
      <c r="P2914" s="17">
        <v>9</v>
      </c>
      <c r="Q2914" s="17">
        <v>9</v>
      </c>
      <c r="R2914" s="17">
        <v>9</v>
      </c>
      <c r="S2914" s="17"/>
      <c r="U2914" s="28">
        <f t="shared" si="4498"/>
        <v>61</v>
      </c>
      <c r="V2914" s="28">
        <f t="shared" si="4499"/>
        <v>233</v>
      </c>
    </row>
    <row r="2915" spans="1:22" x14ac:dyDescent="0.3">
      <c r="A2915" s="28">
        <f t="shared" si="4522"/>
        <v>61234</v>
      </c>
      <c r="B2915" s="2" t="s">
        <v>26</v>
      </c>
      <c r="C2915" s="2" t="s">
        <v>27</v>
      </c>
      <c r="D2915" s="2" t="s">
        <v>28</v>
      </c>
      <c r="E2915" s="11">
        <f>ABS(MIN(D2916:D2925))</f>
        <v>0</v>
      </c>
      <c r="G2915" s="2" t="s">
        <v>230</v>
      </c>
      <c r="J2915" s="28" t="str">
        <f t="shared" ref="J2915" si="4588">CONCATENATE(K2914,1)</f>
        <v>91</v>
      </c>
      <c r="K2915" s="22" t="e">
        <f t="array" ref="K2915:R2917">LINEST(B2898:B2906,C2898:C2906^{1,2,3,4,5,6,7},TRUE,TRUE)</f>
        <v>#VALUE!</v>
      </c>
      <c r="L2915" s="22" t="e">
        <v>#VALUE!</v>
      </c>
      <c r="M2915" s="22" t="e">
        <v>#VALUE!</v>
      </c>
      <c r="N2915" s="22" t="e">
        <v>#VALUE!</v>
      </c>
      <c r="O2915" s="22" t="e">
        <v>#VALUE!</v>
      </c>
      <c r="P2915" s="22" t="e">
        <v>#VALUE!</v>
      </c>
      <c r="Q2915" s="22" t="e">
        <v>#VALUE!</v>
      </c>
      <c r="R2915" s="22" t="e">
        <v>#VALUE!</v>
      </c>
      <c r="S2915" s="17"/>
      <c r="U2915" s="28">
        <f t="shared" ref="U2915:U2976" si="4589">U2914</f>
        <v>61</v>
      </c>
      <c r="V2915" s="28">
        <f t="shared" ref="V2915:V2976" si="4590">V2914+1</f>
        <v>234</v>
      </c>
    </row>
    <row r="2916" spans="1:22" x14ac:dyDescent="0.3">
      <c r="A2916" s="28">
        <f t="shared" si="4522"/>
        <v>61235</v>
      </c>
      <c r="B2916" s="7">
        <f t="shared" ref="B2916:B2925" si="4591">C2898-B2898</f>
        <v>-9.9999999999999645E-2</v>
      </c>
      <c r="C2916" s="7">
        <f t="shared" ref="C2916:C2925" si="4592">H2898-G2898</f>
        <v>0</v>
      </c>
      <c r="D2916" s="7">
        <f>C2916-B2916</f>
        <v>9.9999999999999645E-2</v>
      </c>
      <c r="E2916" s="11">
        <f>ABS(MAX(D2916:D2925))</f>
        <v>0.20000000000000284</v>
      </c>
      <c r="F2916" s="13"/>
      <c r="G2916" s="2">
        <f>IF(D2898="","",D2898/E2898)</f>
        <v>0.05</v>
      </c>
      <c r="H2916" s="13"/>
      <c r="J2916" s="28" t="str">
        <f t="shared" ref="J2916" si="4593">CONCATENATE(K2914,2)</f>
        <v>92</v>
      </c>
      <c r="K2916" s="22" t="e">
        <v>#VALUE!</v>
      </c>
      <c r="L2916" s="22" t="e">
        <v>#VALUE!</v>
      </c>
      <c r="M2916" s="22" t="e">
        <v>#VALUE!</v>
      </c>
      <c r="N2916" s="22" t="e">
        <v>#VALUE!</v>
      </c>
      <c r="O2916" s="22" t="e">
        <v>#VALUE!</v>
      </c>
      <c r="P2916" s="22" t="e">
        <v>#VALUE!</v>
      </c>
      <c r="Q2916" s="22" t="e">
        <v>#VALUE!</v>
      </c>
      <c r="R2916" s="22" t="e">
        <v>#VALUE!</v>
      </c>
      <c r="S2916" s="17"/>
      <c r="U2916" s="28">
        <f t="shared" si="4589"/>
        <v>61</v>
      </c>
      <c r="V2916" s="28">
        <f t="shared" si="4590"/>
        <v>235</v>
      </c>
    </row>
    <row r="2917" spans="1:22" x14ac:dyDescent="0.3">
      <c r="A2917" s="28">
        <f t="shared" si="4522"/>
        <v>61236</v>
      </c>
      <c r="B2917" s="7">
        <f t="shared" si="4591"/>
        <v>-0.10000000000000142</v>
      </c>
      <c r="C2917" s="7">
        <f t="shared" si="4592"/>
        <v>0</v>
      </c>
      <c r="D2917" s="7">
        <f t="shared" ref="D2917:D2925" si="4594">C2917-B2917</f>
        <v>0.10000000000000142</v>
      </c>
      <c r="E2917" s="12" t="s">
        <v>34</v>
      </c>
      <c r="G2917" s="2">
        <f t="shared" ref="G2917:G2925" si="4595">IF(D2899="","",D2899/E2899)</f>
        <v>0.05</v>
      </c>
      <c r="H2917" s="13"/>
      <c r="J2917" s="28" t="str">
        <f t="shared" ref="J2917" si="4596">CONCATENATE(K2914,3)</f>
        <v>93</v>
      </c>
      <c r="K2917" s="22" t="e">
        <v>#VALUE!</v>
      </c>
      <c r="L2917" s="22" t="e">
        <v>#VALUE!</v>
      </c>
      <c r="M2917" s="22" t="e">
        <v>#VALUE!</v>
      </c>
      <c r="N2917" s="22" t="e">
        <v>#VALUE!</v>
      </c>
      <c r="O2917" s="22" t="e">
        <v>#VALUE!</v>
      </c>
      <c r="P2917" s="22" t="e">
        <v>#VALUE!</v>
      </c>
      <c r="Q2917" s="22" t="e">
        <v>#VALUE!</v>
      </c>
      <c r="R2917" s="22" t="e">
        <v>#VALUE!</v>
      </c>
      <c r="S2917" s="17"/>
      <c r="U2917" s="28">
        <f t="shared" si="4589"/>
        <v>61</v>
      </c>
      <c r="V2917" s="28">
        <f t="shared" si="4590"/>
        <v>236</v>
      </c>
    </row>
    <row r="2918" spans="1:22" x14ac:dyDescent="0.3">
      <c r="A2918" s="28">
        <f t="shared" si="4522"/>
        <v>61237</v>
      </c>
      <c r="B2918" s="7">
        <f t="shared" si="4591"/>
        <v>-0.20000000000000284</v>
      </c>
      <c r="C2918" s="7">
        <f t="shared" si="4592"/>
        <v>0</v>
      </c>
      <c r="D2918" s="7">
        <f t="shared" si="4594"/>
        <v>0.20000000000000284</v>
      </c>
      <c r="E2918" s="10">
        <f>IF(D2884="","",MAX(E2919,E2920))</f>
        <v>0.20000000000000284</v>
      </c>
      <c r="G2918" s="2">
        <f t="shared" si="4595"/>
        <v>0.05</v>
      </c>
      <c r="H2918" s="13"/>
      <c r="J2918" s="17"/>
      <c r="K2918" s="17">
        <v>10</v>
      </c>
      <c r="L2918" s="17">
        <v>10</v>
      </c>
      <c r="M2918" s="17">
        <v>10</v>
      </c>
      <c r="N2918" s="17">
        <v>10</v>
      </c>
      <c r="O2918" s="17">
        <v>10</v>
      </c>
      <c r="P2918" s="17">
        <v>10</v>
      </c>
      <c r="Q2918" s="17">
        <v>10</v>
      </c>
      <c r="R2918" s="17">
        <v>10</v>
      </c>
      <c r="S2918" s="17">
        <v>10</v>
      </c>
      <c r="U2918" s="28">
        <f t="shared" si="4589"/>
        <v>61</v>
      </c>
      <c r="V2918" s="28">
        <f t="shared" si="4590"/>
        <v>237</v>
      </c>
    </row>
    <row r="2919" spans="1:22" x14ac:dyDescent="0.3">
      <c r="A2919" s="28">
        <f t="shared" si="4522"/>
        <v>61238</v>
      </c>
      <c r="B2919" s="7">
        <f t="shared" si="4591"/>
        <v>0</v>
      </c>
      <c r="C2919" s="7">
        <f t="shared" si="4592"/>
        <v>0</v>
      </c>
      <c r="D2919" s="7">
        <f t="shared" si="4594"/>
        <v>0</v>
      </c>
      <c r="E2919" s="11">
        <f>ABS(MIN(B2916:B2925))</f>
        <v>0.20000000000000284</v>
      </c>
      <c r="G2919" s="2" t="str">
        <f t="shared" si="4595"/>
        <v/>
      </c>
      <c r="H2919" s="13"/>
      <c r="J2919" s="28" t="str">
        <f t="shared" ref="J2919" si="4597">CONCATENATE(K2918,1)</f>
        <v>101</v>
      </c>
      <c r="K2919" s="22" t="e">
        <f t="array" ref="K2919:S2921">LINEST(B2898:B2907,C2898:C2907^{1,2,3,4,5,6,7,8},TRUE,TRUE)</f>
        <v>#VALUE!</v>
      </c>
      <c r="L2919" s="22" t="e">
        <v>#VALUE!</v>
      </c>
      <c r="M2919" s="22" t="e">
        <v>#VALUE!</v>
      </c>
      <c r="N2919" s="22" t="e">
        <v>#VALUE!</v>
      </c>
      <c r="O2919" s="22" t="e">
        <v>#VALUE!</v>
      </c>
      <c r="P2919" s="22" t="e">
        <v>#VALUE!</v>
      </c>
      <c r="Q2919" s="22" t="e">
        <v>#VALUE!</v>
      </c>
      <c r="R2919" s="22" t="e">
        <v>#VALUE!</v>
      </c>
      <c r="S2919" s="22" t="e">
        <v>#VALUE!</v>
      </c>
      <c r="U2919" s="28">
        <f t="shared" si="4589"/>
        <v>61</v>
      </c>
      <c r="V2919" s="28">
        <f t="shared" si="4590"/>
        <v>238</v>
      </c>
    </row>
    <row r="2920" spans="1:22" x14ac:dyDescent="0.3">
      <c r="A2920" s="28">
        <f t="shared" si="4522"/>
        <v>61239</v>
      </c>
      <c r="B2920" s="7">
        <f t="shared" si="4591"/>
        <v>0</v>
      </c>
      <c r="C2920" s="7">
        <f t="shared" si="4592"/>
        <v>0</v>
      </c>
      <c r="D2920" s="7">
        <f t="shared" si="4594"/>
        <v>0</v>
      </c>
      <c r="E2920" s="11">
        <f>ABS(MAX(B2916:B2925))</f>
        <v>0</v>
      </c>
      <c r="G2920" s="2" t="str">
        <f t="shared" si="4595"/>
        <v/>
      </c>
      <c r="H2920" s="13"/>
      <c r="J2920" s="28" t="str">
        <f t="shared" ref="J2920" si="4598">CONCATENATE(K2918,2)</f>
        <v>102</v>
      </c>
      <c r="K2920" s="22" t="e">
        <v>#VALUE!</v>
      </c>
      <c r="L2920" s="22" t="e">
        <v>#VALUE!</v>
      </c>
      <c r="M2920" s="22" t="e">
        <v>#VALUE!</v>
      </c>
      <c r="N2920" s="22" t="e">
        <v>#VALUE!</v>
      </c>
      <c r="O2920" s="22" t="e">
        <v>#VALUE!</v>
      </c>
      <c r="P2920" s="22" t="e">
        <v>#VALUE!</v>
      </c>
      <c r="Q2920" s="22" t="e">
        <v>#VALUE!</v>
      </c>
      <c r="R2920" s="22" t="e">
        <v>#VALUE!</v>
      </c>
      <c r="S2920" s="22" t="e">
        <v>#VALUE!</v>
      </c>
      <c r="U2920" s="28">
        <f t="shared" si="4589"/>
        <v>61</v>
      </c>
      <c r="V2920" s="28">
        <f t="shared" si="4590"/>
        <v>239</v>
      </c>
    </row>
    <row r="2921" spans="1:22" x14ac:dyDescent="0.3">
      <c r="A2921" s="28">
        <f t="shared" si="4522"/>
        <v>61240</v>
      </c>
      <c r="B2921" s="7">
        <f t="shared" si="4591"/>
        <v>0</v>
      </c>
      <c r="C2921" s="7">
        <f t="shared" si="4592"/>
        <v>0</v>
      </c>
      <c r="D2921" s="7">
        <f t="shared" si="4594"/>
        <v>0</v>
      </c>
      <c r="E2921" s="12" t="s">
        <v>231</v>
      </c>
      <c r="G2921" s="2" t="str">
        <f t="shared" si="4595"/>
        <v/>
      </c>
      <c r="H2921" s="13"/>
      <c r="J2921" s="28" t="str">
        <f t="shared" ref="J2921" si="4599">CONCATENATE(K2918,3)</f>
        <v>103</v>
      </c>
      <c r="K2921" s="22" t="e">
        <v>#VALUE!</v>
      </c>
      <c r="L2921" s="22" t="e">
        <v>#VALUE!</v>
      </c>
      <c r="M2921" s="22" t="e">
        <v>#VALUE!</v>
      </c>
      <c r="N2921" s="22" t="e">
        <v>#VALUE!</v>
      </c>
      <c r="O2921" s="22" t="e">
        <v>#VALUE!</v>
      </c>
      <c r="P2921" s="22" t="e">
        <v>#VALUE!</v>
      </c>
      <c r="Q2921" s="22" t="e">
        <v>#VALUE!</v>
      </c>
      <c r="R2921" s="22" t="e">
        <v>#VALUE!</v>
      </c>
      <c r="S2921" s="22" t="e">
        <v>#VALUE!</v>
      </c>
      <c r="U2921" s="28">
        <f t="shared" si="4589"/>
        <v>61</v>
      </c>
      <c r="V2921" s="28">
        <f t="shared" si="4590"/>
        <v>240</v>
      </c>
    </row>
    <row r="2922" spans="1:22" x14ac:dyDescent="0.3">
      <c r="A2922" s="28">
        <f t="shared" si="4522"/>
        <v>61241</v>
      </c>
      <c r="B2922" s="7">
        <f t="shared" si="4591"/>
        <v>0</v>
      </c>
      <c r="C2922" s="7">
        <f t="shared" si="4592"/>
        <v>0</v>
      </c>
      <c r="D2922" s="7">
        <f t="shared" si="4594"/>
        <v>0</v>
      </c>
      <c r="E2922" s="10">
        <f>IF(D2884="","",MAX(E2923,E2924))*2</f>
        <v>0.1</v>
      </c>
      <c r="G2922" s="2" t="str">
        <f t="shared" si="4595"/>
        <v/>
      </c>
      <c r="H2922" s="13"/>
      <c r="U2922" s="28">
        <f t="shared" si="4589"/>
        <v>61</v>
      </c>
      <c r="V2922" s="28">
        <f t="shared" si="4590"/>
        <v>241</v>
      </c>
    </row>
    <row r="2923" spans="1:22" x14ac:dyDescent="0.3">
      <c r="A2923" s="28">
        <f t="shared" si="4522"/>
        <v>61242</v>
      </c>
      <c r="B2923" s="7">
        <f t="shared" si="4591"/>
        <v>0</v>
      </c>
      <c r="C2923" s="7">
        <f t="shared" si="4592"/>
        <v>0</v>
      </c>
      <c r="D2923" s="7">
        <f t="shared" si="4594"/>
        <v>0</v>
      </c>
      <c r="E2923" s="11">
        <f>ABS(MIN(G2916:G2925))</f>
        <v>0.05</v>
      </c>
      <c r="G2923" s="2" t="str">
        <f t="shared" si="4595"/>
        <v/>
      </c>
      <c r="U2923" s="28">
        <f t="shared" si="4589"/>
        <v>61</v>
      </c>
      <c r="V2923" s="28">
        <f t="shared" si="4590"/>
        <v>242</v>
      </c>
    </row>
    <row r="2924" spans="1:22" x14ac:dyDescent="0.3">
      <c r="A2924" s="28">
        <f t="shared" si="4522"/>
        <v>61243</v>
      </c>
      <c r="B2924" s="7">
        <f t="shared" si="4591"/>
        <v>0</v>
      </c>
      <c r="C2924" s="7">
        <f t="shared" si="4592"/>
        <v>0</v>
      </c>
      <c r="D2924" s="7">
        <f t="shared" si="4594"/>
        <v>0</v>
      </c>
      <c r="E2924" s="11">
        <f>ABS(MAX(G2916:G2925))</f>
        <v>0.05</v>
      </c>
      <c r="G2924" s="2" t="str">
        <f t="shared" si="4595"/>
        <v/>
      </c>
      <c r="U2924" s="28">
        <f t="shared" si="4589"/>
        <v>61</v>
      </c>
      <c r="V2924" s="28">
        <f t="shared" si="4590"/>
        <v>243</v>
      </c>
    </row>
    <row r="2925" spans="1:22" x14ac:dyDescent="0.3">
      <c r="A2925" s="28">
        <f t="shared" si="4522"/>
        <v>61244</v>
      </c>
      <c r="B2925" s="7">
        <f t="shared" si="4591"/>
        <v>0</v>
      </c>
      <c r="C2925" s="7">
        <f t="shared" si="4592"/>
        <v>0</v>
      </c>
      <c r="D2925" s="7">
        <f t="shared" si="4594"/>
        <v>0</v>
      </c>
      <c r="F2925" s="13"/>
      <c r="G2925" s="2" t="str">
        <f t="shared" si="4595"/>
        <v/>
      </c>
      <c r="U2925" s="28">
        <f t="shared" si="4589"/>
        <v>61</v>
      </c>
      <c r="V2925" s="28">
        <f t="shared" si="4590"/>
        <v>244</v>
      </c>
    </row>
    <row r="2926" spans="1:22" x14ac:dyDescent="0.3">
      <c r="A2926" s="28">
        <f t="shared" si="4522"/>
        <v>61245</v>
      </c>
      <c r="F2926" s="13"/>
      <c r="U2926" s="28">
        <f t="shared" si="4589"/>
        <v>61</v>
      </c>
      <c r="V2926" s="28">
        <f t="shared" si="4590"/>
        <v>245</v>
      </c>
    </row>
    <row r="2927" spans="1:22" x14ac:dyDescent="0.3">
      <c r="A2927" s="28">
        <f t="shared" si="4522"/>
        <v>61246</v>
      </c>
      <c r="F2927" s="13"/>
      <c r="U2927" s="28">
        <f t="shared" si="4589"/>
        <v>61</v>
      </c>
      <c r="V2927" s="28">
        <f t="shared" si="4590"/>
        <v>246</v>
      </c>
    </row>
    <row r="2928" spans="1:22" x14ac:dyDescent="0.3">
      <c r="A2928" s="28">
        <f t="shared" si="4522"/>
        <v>61247</v>
      </c>
      <c r="F2928" s="13"/>
      <c r="U2928" s="28">
        <f t="shared" si="4589"/>
        <v>61</v>
      </c>
      <c r="V2928" s="28">
        <f t="shared" si="4590"/>
        <v>247</v>
      </c>
    </row>
    <row r="2929" spans="1:24" s="8" customFormat="1" x14ac:dyDescent="0.3"/>
    <row r="2930" spans="1:24" x14ac:dyDescent="0.3">
      <c r="A2930" s="28">
        <f t="shared" ref="A2930:A2976" si="4600">ROUND(CONCATENATE(U2930,V2930),0)</f>
        <v>62201</v>
      </c>
      <c r="B2930" s="63" t="s">
        <v>0</v>
      </c>
      <c r="C2930" s="63"/>
      <c r="D2930" s="71" t="s">
        <v>75</v>
      </c>
      <c r="E2930" s="71"/>
      <c r="F2930" s="71"/>
      <c r="G2930" s="71"/>
      <c r="H2930" s="71"/>
      <c r="U2930" s="28">
        <f t="shared" ref="U2930" si="4601">U2928+1</f>
        <v>62</v>
      </c>
      <c r="V2930" s="28">
        <v>201</v>
      </c>
    </row>
    <row r="2931" spans="1:24" x14ac:dyDescent="0.3">
      <c r="A2931" s="28">
        <f t="shared" si="4600"/>
        <v>62202</v>
      </c>
      <c r="B2931" s="72" t="s">
        <v>70</v>
      </c>
      <c r="C2931" s="73"/>
      <c r="D2931" s="30" t="s">
        <v>66</v>
      </c>
      <c r="E2931" s="66" t="s">
        <v>71</v>
      </c>
      <c r="F2931" s="66"/>
      <c r="G2931" s="74" t="s">
        <v>67</v>
      </c>
      <c r="H2931" s="74"/>
      <c r="U2931" s="28">
        <f t="shared" ref="U2931" si="4602">U2930</f>
        <v>62</v>
      </c>
      <c r="V2931" s="28">
        <f t="shared" ref="V2931" si="4603">V2930+1</f>
        <v>202</v>
      </c>
    </row>
    <row r="2932" spans="1:24" x14ac:dyDescent="0.3">
      <c r="A2932" s="28">
        <f t="shared" si="4600"/>
        <v>62203</v>
      </c>
      <c r="B2932" s="75" t="s">
        <v>6</v>
      </c>
      <c r="C2932" s="75"/>
      <c r="D2932" s="71" t="s">
        <v>149</v>
      </c>
      <c r="E2932" s="71"/>
      <c r="F2932" s="71"/>
      <c r="G2932" s="71"/>
      <c r="H2932" s="71"/>
      <c r="U2932" s="28">
        <f t="shared" si="4589"/>
        <v>62</v>
      </c>
      <c r="V2932" s="28">
        <f t="shared" si="4590"/>
        <v>203</v>
      </c>
    </row>
    <row r="2933" spans="1:24" x14ac:dyDescent="0.3">
      <c r="A2933" s="28">
        <f t="shared" si="4600"/>
        <v>62204</v>
      </c>
      <c r="B2933" s="63" t="s">
        <v>7</v>
      </c>
      <c r="C2933" s="63"/>
      <c r="D2933" s="71" t="s">
        <v>29</v>
      </c>
      <c r="E2933" s="71"/>
      <c r="F2933" s="71"/>
      <c r="G2933" s="71"/>
      <c r="H2933" s="71"/>
      <c r="J2933" s="17"/>
      <c r="K2933" s="17" t="s">
        <v>53</v>
      </c>
      <c r="L2933" s="17" t="s">
        <v>54</v>
      </c>
      <c r="M2933" s="17" t="s">
        <v>55</v>
      </c>
      <c r="N2933" s="17" t="s">
        <v>56</v>
      </c>
      <c r="O2933" s="17" t="s">
        <v>57</v>
      </c>
      <c r="P2933" s="17" t="s">
        <v>2</v>
      </c>
      <c r="Q2933" s="17" t="s">
        <v>3</v>
      </c>
      <c r="R2933" s="17" t="s">
        <v>4</v>
      </c>
      <c r="S2933" s="17" t="s">
        <v>5</v>
      </c>
      <c r="U2933" s="28">
        <f t="shared" si="4589"/>
        <v>62</v>
      </c>
      <c r="V2933" s="28">
        <f t="shared" si="4590"/>
        <v>204</v>
      </c>
      <c r="X2933" s="1" t="s">
        <v>48</v>
      </c>
    </row>
    <row r="2934" spans="1:24" x14ac:dyDescent="0.3">
      <c r="A2934" s="28">
        <f t="shared" si="4600"/>
        <v>62205</v>
      </c>
      <c r="B2934" s="63" t="s">
        <v>9</v>
      </c>
      <c r="C2934" s="63"/>
      <c r="D2934" s="71" t="s">
        <v>30</v>
      </c>
      <c r="E2934" s="71"/>
      <c r="F2934" s="71"/>
      <c r="G2934" s="71"/>
      <c r="H2934" s="71"/>
      <c r="J2934" s="17">
        <f t="shared" ref="J2934" si="4604">COUNTA(B2946:B2955)</f>
        <v>3</v>
      </c>
      <c r="K2934" s="17">
        <f t="shared" ref="K2934" si="4605">IF(L2934-1&lt;2,0,L2934-1)</f>
        <v>0</v>
      </c>
      <c r="L2934" s="17">
        <f t="shared" ref="L2934" si="4606">IF(M2934-1&lt;2,0,M2934-1)</f>
        <v>0</v>
      </c>
      <c r="M2934" s="17">
        <f t="shared" ref="M2934" si="4607">IF(N2934-1&lt;2,0,N2934-1)</f>
        <v>0</v>
      </c>
      <c r="N2934" s="17">
        <f t="shared" ref="N2934" si="4608">IF(O2934-1&lt;2,0,O2934-1)</f>
        <v>0</v>
      </c>
      <c r="O2934" s="17">
        <f t="shared" ref="O2934" si="4609">IF(P2934-1&lt;2,0,P2934-1)</f>
        <v>0</v>
      </c>
      <c r="P2934" s="17">
        <f t="shared" ref="P2934" si="4610">IF(Q2934-1&lt;2,0,Q2934-1)</f>
        <v>0</v>
      </c>
      <c r="Q2934" s="17">
        <f t="shared" ref="Q2934" si="4611">IF(R2934-1&lt;2,0,R2934-1)</f>
        <v>0</v>
      </c>
      <c r="R2934" s="17">
        <f t="shared" ref="R2934" si="4612">IF(S2934-1&lt;2,0,S2934-1)</f>
        <v>2</v>
      </c>
      <c r="S2934" s="17">
        <f t="shared" ref="S2934" si="4613">J2934</f>
        <v>3</v>
      </c>
      <c r="U2934" s="28">
        <f t="shared" si="4589"/>
        <v>62</v>
      </c>
      <c r="V2934" s="28">
        <f t="shared" si="4590"/>
        <v>205</v>
      </c>
      <c r="X2934" s="1" t="s">
        <v>49</v>
      </c>
    </row>
    <row r="2935" spans="1:24" x14ac:dyDescent="0.3">
      <c r="A2935" s="28">
        <f t="shared" si="4600"/>
        <v>62206</v>
      </c>
      <c r="B2935" s="63" t="s">
        <v>10</v>
      </c>
      <c r="C2935" s="63"/>
      <c r="D2935" s="71" t="s">
        <v>310</v>
      </c>
      <c r="E2935" s="71"/>
      <c r="F2935" s="71"/>
      <c r="G2935" s="71"/>
      <c r="H2935" s="71"/>
      <c r="J2935" s="28" t="str">
        <f t="shared" ref="J2935" si="4614">CONCATENATE(J2934,1)</f>
        <v>31</v>
      </c>
      <c r="K2935" s="29">
        <f t="shared" ref="K2935" si="4615">IF(K2934=0,0,VLOOKUP(J2935,J2939:S2969,K2934,FALSE))</f>
        <v>0</v>
      </c>
      <c r="L2935" s="29">
        <f t="shared" ref="L2935" si="4616">IF(L2934=0,0,VLOOKUP(J2935,J2939:S2969,L2934,FALSE))</f>
        <v>0</v>
      </c>
      <c r="M2935" s="29">
        <f t="shared" ref="M2935" si="4617">IF(M2934=0,0,VLOOKUP(J2935,J2939:S2969,M2934,FALSE))</f>
        <v>0</v>
      </c>
      <c r="N2935" s="29">
        <f t="shared" ref="N2935" si="4618">IF(N2934=0,0,VLOOKUP(J2935,J2939:S2969,N2934,FALSE))</f>
        <v>0</v>
      </c>
      <c r="O2935" s="29">
        <f t="shared" ref="O2935" si="4619">IF(O2934=0,0,VLOOKUP(J2935,J2939:S2969,O2934,FALSE))</f>
        <v>0</v>
      </c>
      <c r="P2935" s="29">
        <f t="shared" ref="P2935" si="4620">IF(P2934=0,0,VLOOKUP(J2935,J2939:S2969,P2934,FALSE))</f>
        <v>0</v>
      </c>
      <c r="Q2935" s="29">
        <f t="shared" ref="Q2935" si="4621">IF(Q2934=0,0,VLOOKUP(J2935,J2939:S2969,Q2934,FALSE))</f>
        <v>0</v>
      </c>
      <c r="R2935" s="29">
        <f t="shared" ref="R2935" si="4622">IF(R2934=0,0,VLOOKUP(J2935,J2939:S2969,R2934,FALSE))</f>
        <v>0.99651146509528654</v>
      </c>
      <c r="S2935" s="29">
        <f t="shared" ref="S2935" si="4623">IF(S2934=0,0,VLOOKUP(J2935,J2939:S2969,S2934,FALSE))</f>
        <v>9.7178487268791969E-2</v>
      </c>
      <c r="U2935" s="28">
        <f t="shared" si="4589"/>
        <v>62</v>
      </c>
      <c r="V2935" s="28">
        <f t="shared" si="4590"/>
        <v>206</v>
      </c>
      <c r="X2935" s="1" t="s">
        <v>50</v>
      </c>
    </row>
    <row r="2936" spans="1:24" x14ac:dyDescent="0.3">
      <c r="A2936" s="28">
        <f t="shared" si="4600"/>
        <v>62207</v>
      </c>
      <c r="B2936" s="63" t="s">
        <v>11</v>
      </c>
      <c r="C2936" s="63"/>
      <c r="D2936" s="64">
        <v>45836</v>
      </c>
      <c r="E2936" s="64"/>
      <c r="F2936" s="64"/>
      <c r="G2936" s="64"/>
      <c r="H2936" s="64"/>
      <c r="J2936" s="28" t="str">
        <f t="shared" ref="J2936" si="4624">CONCATENATE(J2934,2)</f>
        <v>32</v>
      </c>
      <c r="K2936" s="22">
        <f t="shared" ref="K2936" si="4625">IF(K2934=0,0,VLOOKUP(J2936,J2939:S2969,K2934,FALSE))</f>
        <v>0</v>
      </c>
      <c r="L2936" s="22">
        <f t="shared" ref="L2936" si="4626">IF(L2934=0,0,VLOOKUP(J2936,J2939:S2969,L2934,FALSE))</f>
        <v>0</v>
      </c>
      <c r="M2936" s="22">
        <f t="shared" ref="M2936" si="4627">IF(M2934=0,0,VLOOKUP(J2936,J2939:S2969,M2934,FALSE))</f>
        <v>0</v>
      </c>
      <c r="N2936" s="22">
        <f t="shared" ref="N2936" si="4628">IF(N2934=0,0,VLOOKUP(J2936,J2939:S2969,N2934,FALSE))</f>
        <v>0</v>
      </c>
      <c r="O2936" s="22">
        <f t="shared" ref="O2936" si="4629">IF(O2934=0,0,VLOOKUP(J2936,J2939:S2969,O2934,FALSE))</f>
        <v>0</v>
      </c>
      <c r="P2936" s="22">
        <f t="shared" ref="P2936" si="4630">IF(P2934=0,0,VLOOKUP(J2936,J2939:S2969,P2934,FALSE))</f>
        <v>0</v>
      </c>
      <c r="Q2936" s="22">
        <f t="shared" ref="Q2936" si="4631">IF(Q2934=0,0,VLOOKUP(J2936,J2939:S2969,Q2934,FALSE))</f>
        <v>0</v>
      </c>
      <c r="R2936" s="22">
        <f t="shared" ref="R2936" si="4632">IF(R2934=0,0,VLOOKUP(J2936,J2939:S2969,R2934,FALSE))</f>
        <v>8.599942640109316E-4</v>
      </c>
      <c r="S2936" s="22">
        <f t="shared" ref="S2936" si="4633">IF(S2934=0,0,VLOOKUP(J2936,J2939:S2969,S2934,FALSE))</f>
        <v>2.2616938446816521E-2</v>
      </c>
      <c r="U2936" s="28">
        <f t="shared" si="4589"/>
        <v>62</v>
      </c>
      <c r="V2936" s="28">
        <f t="shared" si="4590"/>
        <v>207</v>
      </c>
    </row>
    <row r="2937" spans="1:24" x14ac:dyDescent="0.3">
      <c r="A2937" s="28">
        <f t="shared" si="4600"/>
        <v>62208</v>
      </c>
      <c r="B2937" s="63" t="s">
        <v>12</v>
      </c>
      <c r="C2937" s="63"/>
      <c r="D2937" s="65">
        <v>46203</v>
      </c>
      <c r="E2937" s="65"/>
      <c r="F2937" s="65"/>
      <c r="G2937" s="65"/>
      <c r="H2937" s="65"/>
      <c r="J2937" s="28" t="str">
        <f t="shared" ref="J2937" si="4634">CONCATENATE(J2934,3)</f>
        <v>33</v>
      </c>
      <c r="K2937" s="22"/>
      <c r="L2937" s="22"/>
      <c r="M2937" s="22"/>
      <c r="N2937" s="22" t="s">
        <v>58</v>
      </c>
      <c r="O2937" s="29">
        <f t="shared" ref="O2937" si="4635">J2934-2</f>
        <v>1</v>
      </c>
      <c r="P2937" s="22" t="s">
        <v>59</v>
      </c>
      <c r="Q2937" s="29">
        <f t="shared" ref="Q2937" si="4636">VLOOKUP(J2937,J2939:S2969,3,FALSE)</f>
        <v>1.2204727606484056E-2</v>
      </c>
      <c r="R2937" s="22" t="s">
        <v>60</v>
      </c>
      <c r="S2937" s="22">
        <f t="shared" ref="S2937" si="4637">VLOOKUP(J2937,J2939:S2969,2,FALSE)</f>
        <v>0.99999925522312028</v>
      </c>
      <c r="U2937" s="28">
        <f t="shared" si="4589"/>
        <v>62</v>
      </c>
      <c r="V2937" s="28">
        <f t="shared" si="4590"/>
        <v>208</v>
      </c>
    </row>
    <row r="2938" spans="1:24" x14ac:dyDescent="0.3">
      <c r="A2938" s="28">
        <f t="shared" si="4600"/>
        <v>62209</v>
      </c>
      <c r="B2938" s="63" t="s">
        <v>13</v>
      </c>
      <c r="C2938" s="63"/>
      <c r="D2938" s="15">
        <v>0.01</v>
      </c>
      <c r="E2938" s="66" t="s">
        <v>14</v>
      </c>
      <c r="F2938" s="66"/>
      <c r="G2938" s="66"/>
      <c r="H2938" s="6" t="s">
        <v>64</v>
      </c>
      <c r="J2938" s="17"/>
      <c r="K2938" s="17">
        <v>3</v>
      </c>
      <c r="L2938" s="17">
        <v>3</v>
      </c>
      <c r="M2938" s="17"/>
      <c r="N2938" s="17"/>
      <c r="O2938" s="17"/>
      <c r="P2938" s="17"/>
      <c r="Q2938" s="17"/>
      <c r="R2938" s="17"/>
      <c r="S2938" s="17"/>
      <c r="U2938" s="28">
        <f t="shared" si="4589"/>
        <v>62</v>
      </c>
      <c r="V2938" s="28">
        <f t="shared" si="4590"/>
        <v>209</v>
      </c>
    </row>
    <row r="2939" spans="1:24" x14ac:dyDescent="0.3">
      <c r="A2939" s="28">
        <f t="shared" si="4600"/>
        <v>62210</v>
      </c>
      <c r="B2939" s="63" t="s">
        <v>15</v>
      </c>
      <c r="C2939" s="63"/>
      <c r="D2939" s="2">
        <f t="shared" ref="D2939" si="4638">MIN(B2946:B2955)</f>
        <v>15</v>
      </c>
      <c r="E2939" s="3" t="s">
        <v>16</v>
      </c>
      <c r="F2939" s="2">
        <f t="shared" ref="F2939" si="4639">MAX(B2946:B2955)</f>
        <v>35</v>
      </c>
      <c r="G2939" s="4" t="str">
        <f t="shared" ref="G2939" si="4640">IF(H2938="","",H2938)</f>
        <v>°C</v>
      </c>
      <c r="H2939" s="14"/>
      <c r="J2939" s="28" t="str">
        <f t="shared" ref="J2939" si="4641">CONCATENATE(K2938,1)</f>
        <v>31</v>
      </c>
      <c r="K2939" s="22">
        <f t="array" ref="K2939:L2941">LINEST(B2946:B2948,C2946:C2948^{1},TRUE,TRUE)</f>
        <v>0.99651146509528654</v>
      </c>
      <c r="L2939" s="22">
        <v>9.7178487268791969E-2</v>
      </c>
      <c r="M2939" s="17"/>
      <c r="N2939" s="17"/>
      <c r="O2939" s="17"/>
      <c r="P2939" s="17"/>
      <c r="Q2939" s="17"/>
      <c r="R2939" s="17"/>
      <c r="S2939" s="17"/>
      <c r="U2939" s="28">
        <f t="shared" si="4589"/>
        <v>62</v>
      </c>
      <c r="V2939" s="28">
        <f t="shared" si="4590"/>
        <v>210</v>
      </c>
    </row>
    <row r="2940" spans="1:24" x14ac:dyDescent="0.3">
      <c r="A2940" s="28">
        <f t="shared" si="4600"/>
        <v>62211</v>
      </c>
      <c r="J2940" s="28" t="str">
        <f t="shared" ref="J2940" si="4642">CONCATENATE(K2938,2)</f>
        <v>32</v>
      </c>
      <c r="K2940" s="22">
        <v>8.599942640109316E-4</v>
      </c>
      <c r="L2940" s="22">
        <v>2.2616938446816521E-2</v>
      </c>
      <c r="M2940" s="17"/>
      <c r="N2940" s="17"/>
      <c r="O2940" s="17"/>
      <c r="P2940" s="17"/>
      <c r="Q2940" s="17"/>
      <c r="R2940" s="17"/>
      <c r="S2940" s="17"/>
      <c r="U2940" s="28">
        <f t="shared" si="4589"/>
        <v>62</v>
      </c>
      <c r="V2940" s="28">
        <f t="shared" si="4590"/>
        <v>211</v>
      </c>
    </row>
    <row r="2941" spans="1:24" x14ac:dyDescent="0.3">
      <c r="A2941" s="28">
        <f t="shared" si="4600"/>
        <v>62212</v>
      </c>
      <c r="B2941" s="67" t="s">
        <v>17</v>
      </c>
      <c r="C2941" s="67"/>
      <c r="D2941" s="67"/>
      <c r="E2941" s="67"/>
      <c r="F2941" s="67"/>
      <c r="G2941" s="68" t="s">
        <v>31</v>
      </c>
      <c r="H2941" s="69"/>
      <c r="J2941" s="28" t="str">
        <f t="shared" ref="J2941" si="4643">CONCATENATE(K2938,3)</f>
        <v>33</v>
      </c>
      <c r="K2941" s="22">
        <v>0.99999925522312028</v>
      </c>
      <c r="L2941" s="22">
        <v>1.2204727606484056E-2</v>
      </c>
      <c r="M2941" s="17"/>
      <c r="N2941" s="17"/>
      <c r="O2941" s="17"/>
      <c r="P2941" s="17"/>
      <c r="Q2941" s="17"/>
      <c r="R2941" s="17"/>
      <c r="S2941" s="17"/>
      <c r="U2941" s="28">
        <f t="shared" si="4589"/>
        <v>62</v>
      </c>
      <c r="V2941" s="28">
        <f t="shared" si="4590"/>
        <v>212</v>
      </c>
    </row>
    <row r="2942" spans="1:24" x14ac:dyDescent="0.3">
      <c r="A2942" s="28">
        <f t="shared" si="4600"/>
        <v>62213</v>
      </c>
      <c r="B2942" s="66" t="s">
        <v>18</v>
      </c>
      <c r="C2942" s="66"/>
      <c r="D2942" s="66"/>
      <c r="E2942" s="66" t="str">
        <f t="shared" ref="E2942" si="4644">IF(D2935="","",D2935)</f>
        <v>E0400A/25</v>
      </c>
      <c r="F2942" s="66"/>
      <c r="G2942" s="4" t="s">
        <v>18</v>
      </c>
      <c r="H2942" s="16" t="s">
        <v>150</v>
      </c>
      <c r="J2942" s="17"/>
      <c r="K2942" s="17">
        <v>4</v>
      </c>
      <c r="L2942" s="17">
        <v>4</v>
      </c>
      <c r="M2942" s="17">
        <v>4</v>
      </c>
      <c r="N2942" s="17"/>
      <c r="O2942" s="17"/>
      <c r="P2942" s="17"/>
      <c r="Q2942" s="17"/>
      <c r="R2942" s="17"/>
      <c r="S2942" s="17"/>
      <c r="U2942" s="28">
        <f t="shared" si="4589"/>
        <v>62</v>
      </c>
      <c r="V2942" s="28">
        <f t="shared" si="4590"/>
        <v>213</v>
      </c>
    </row>
    <row r="2943" spans="1:24" ht="15" customHeight="1" x14ac:dyDescent="0.3">
      <c r="A2943" s="28">
        <f t="shared" si="4600"/>
        <v>62214</v>
      </c>
      <c r="B2943" s="5" t="s">
        <v>19</v>
      </c>
      <c r="C2943" s="5" t="s">
        <v>20</v>
      </c>
      <c r="D2943" s="5" t="s">
        <v>21</v>
      </c>
      <c r="E2943" s="5"/>
      <c r="F2943" s="70" t="s">
        <v>33</v>
      </c>
      <c r="G2943" s="5" t="s">
        <v>19</v>
      </c>
      <c r="H2943" s="5" t="s">
        <v>20</v>
      </c>
      <c r="J2943" s="28" t="str">
        <f t="shared" ref="J2943" si="4645">CONCATENATE(K2942,1)</f>
        <v>41</v>
      </c>
      <c r="K2943" s="22" t="e">
        <f t="array" ref="K2943:M2945">LINEST(B2946:B2949,C2946:C2949^{1,2},TRUE,TRUE)</f>
        <v>#VALUE!</v>
      </c>
      <c r="L2943" s="22" t="e">
        <v>#VALUE!</v>
      </c>
      <c r="M2943" s="22" t="e">
        <v>#VALUE!</v>
      </c>
      <c r="N2943" s="17"/>
      <c r="O2943" s="17"/>
      <c r="P2943" s="17"/>
      <c r="Q2943" s="17"/>
      <c r="R2943" s="17"/>
      <c r="S2943" s="17"/>
      <c r="U2943" s="28">
        <f t="shared" si="4589"/>
        <v>62</v>
      </c>
      <c r="V2943" s="28">
        <f t="shared" si="4590"/>
        <v>214</v>
      </c>
    </row>
    <row r="2944" spans="1:24" x14ac:dyDescent="0.3">
      <c r="A2944" s="28">
        <f t="shared" si="4600"/>
        <v>62215</v>
      </c>
      <c r="B2944" s="5" t="s">
        <v>22</v>
      </c>
      <c r="C2944" s="5" t="s">
        <v>23</v>
      </c>
      <c r="D2944" s="5" t="s">
        <v>24</v>
      </c>
      <c r="E2944" s="5" t="s">
        <v>32</v>
      </c>
      <c r="F2944" s="70"/>
      <c r="G2944" s="5" t="s">
        <v>22</v>
      </c>
      <c r="H2944" s="5" t="s">
        <v>23</v>
      </c>
      <c r="J2944" s="28" t="str">
        <f t="shared" ref="J2944" si="4646">CONCATENATE(K2942,2)</f>
        <v>42</v>
      </c>
      <c r="K2944" s="22" t="e">
        <v>#VALUE!</v>
      </c>
      <c r="L2944" s="22" t="e">
        <v>#VALUE!</v>
      </c>
      <c r="M2944" s="22" t="e">
        <v>#VALUE!</v>
      </c>
      <c r="N2944" s="17"/>
      <c r="O2944" s="17"/>
      <c r="P2944" s="17"/>
      <c r="Q2944" s="17"/>
      <c r="R2944" s="17"/>
      <c r="S2944" s="17"/>
      <c r="U2944" s="28">
        <f t="shared" si="4589"/>
        <v>62</v>
      </c>
      <c r="V2944" s="28">
        <f t="shared" si="4590"/>
        <v>215</v>
      </c>
    </row>
    <row r="2945" spans="1:22" x14ac:dyDescent="0.3">
      <c r="A2945" s="28">
        <f t="shared" si="4600"/>
        <v>62216</v>
      </c>
      <c r="B2945" s="6" t="str">
        <f t="shared" ref="B2945" si="4647">IF(H2938="","",H2938)</f>
        <v>°C</v>
      </c>
      <c r="C2945" s="6" t="str">
        <f t="shared" ref="C2945" si="4648">IF(H2938="","",H2938)</f>
        <v>°C</v>
      </c>
      <c r="D2945" s="6" t="str">
        <f t="shared" ref="D2945" si="4649">IF(H2938="","",H2938)</f>
        <v>°C</v>
      </c>
      <c r="E2945" s="6"/>
      <c r="F2945" s="6"/>
      <c r="G2945" s="6" t="str">
        <f t="shared" ref="G2945" si="4650">IF(H2938="","",H2938)</f>
        <v>°C</v>
      </c>
      <c r="H2945" s="6" t="str">
        <f t="shared" ref="H2945" si="4651">IF(H2938="","",H2938)</f>
        <v>°C</v>
      </c>
      <c r="J2945" s="28" t="str">
        <f t="shared" ref="J2945" si="4652">CONCATENATE(K2942,3)</f>
        <v>43</v>
      </c>
      <c r="K2945" s="22" t="e">
        <v>#VALUE!</v>
      </c>
      <c r="L2945" s="22" t="e">
        <v>#VALUE!</v>
      </c>
      <c r="M2945" s="22" t="e">
        <v>#VALUE!</v>
      </c>
      <c r="N2945" s="17"/>
      <c r="O2945" s="17"/>
      <c r="P2945" s="17"/>
      <c r="Q2945" s="17"/>
      <c r="R2945" s="17"/>
      <c r="S2945" s="17"/>
      <c r="U2945" s="28">
        <f t="shared" si="4589"/>
        <v>62</v>
      </c>
      <c r="V2945" s="28">
        <f t="shared" si="4590"/>
        <v>216</v>
      </c>
    </row>
    <row r="2946" spans="1:22" x14ac:dyDescent="0.3">
      <c r="A2946" s="28">
        <f t="shared" si="4600"/>
        <v>62217</v>
      </c>
      <c r="B2946" s="26">
        <v>15</v>
      </c>
      <c r="C2946" s="26">
        <v>14.95</v>
      </c>
      <c r="D2946" s="26">
        <v>7.0000000000000007E-2</v>
      </c>
      <c r="E2946" s="9">
        <v>2</v>
      </c>
      <c r="F2946" s="26">
        <v>1000000</v>
      </c>
      <c r="G2946" s="27">
        <v>15</v>
      </c>
      <c r="H2946" s="27">
        <v>14.95</v>
      </c>
      <c r="J2946" s="17"/>
      <c r="K2946" s="17">
        <v>5</v>
      </c>
      <c r="L2946" s="17">
        <v>5</v>
      </c>
      <c r="M2946" s="17">
        <v>5</v>
      </c>
      <c r="N2946" s="17">
        <v>5</v>
      </c>
      <c r="O2946" s="17"/>
      <c r="P2946" s="17"/>
      <c r="Q2946" s="17"/>
      <c r="R2946" s="17"/>
      <c r="S2946" s="17"/>
      <c r="U2946" s="28">
        <f t="shared" si="4589"/>
        <v>62</v>
      </c>
      <c r="V2946" s="28">
        <f t="shared" si="4590"/>
        <v>217</v>
      </c>
    </row>
    <row r="2947" spans="1:22" x14ac:dyDescent="0.3">
      <c r="A2947" s="28">
        <f t="shared" si="4600"/>
        <v>62218</v>
      </c>
      <c r="B2947" s="26">
        <v>25</v>
      </c>
      <c r="C2947" s="26">
        <v>25</v>
      </c>
      <c r="D2947" s="26">
        <v>7.0000000000000007E-2</v>
      </c>
      <c r="E2947" s="9">
        <v>2</v>
      </c>
      <c r="F2947" s="26">
        <v>1000000</v>
      </c>
      <c r="G2947" s="27">
        <v>25</v>
      </c>
      <c r="H2947" s="27">
        <v>25.01</v>
      </c>
      <c r="J2947" s="28" t="str">
        <f t="shared" ref="J2947" si="4653">CONCATENATE(K2946,1)</f>
        <v>51</v>
      </c>
      <c r="K2947" s="22" t="e">
        <f t="array" ref="K2947:N2949">LINEST(B2946:B2950,C2946:C2950^{1,2,3},TRUE,TRUE)</f>
        <v>#VALUE!</v>
      </c>
      <c r="L2947" s="22" t="e">
        <v>#VALUE!</v>
      </c>
      <c r="M2947" s="22" t="e">
        <v>#VALUE!</v>
      </c>
      <c r="N2947" s="22" t="e">
        <v>#VALUE!</v>
      </c>
      <c r="O2947" s="17"/>
      <c r="P2947" s="17"/>
      <c r="Q2947" s="17"/>
      <c r="R2947" s="17"/>
      <c r="S2947" s="17"/>
      <c r="U2947" s="28">
        <f t="shared" si="4589"/>
        <v>62</v>
      </c>
      <c r="V2947" s="28">
        <f t="shared" si="4590"/>
        <v>218</v>
      </c>
    </row>
    <row r="2948" spans="1:22" x14ac:dyDescent="0.3">
      <c r="A2948" s="28">
        <f t="shared" si="4600"/>
        <v>62219</v>
      </c>
      <c r="B2948" s="26">
        <v>35</v>
      </c>
      <c r="C2948" s="26">
        <v>35.020000000000003</v>
      </c>
      <c r="D2948" s="26">
        <v>7.0000000000000007E-2</v>
      </c>
      <c r="E2948" s="9">
        <v>2</v>
      </c>
      <c r="F2948" s="26">
        <v>1000000</v>
      </c>
      <c r="G2948" s="27">
        <v>35</v>
      </c>
      <c r="H2948" s="27">
        <v>35.03</v>
      </c>
      <c r="J2948" s="28" t="str">
        <f t="shared" ref="J2948" si="4654">CONCATENATE(K2946,2)</f>
        <v>52</v>
      </c>
      <c r="K2948" s="22" t="e">
        <v>#VALUE!</v>
      </c>
      <c r="L2948" s="22" t="e">
        <v>#VALUE!</v>
      </c>
      <c r="M2948" s="22" t="e">
        <v>#VALUE!</v>
      </c>
      <c r="N2948" s="22" t="e">
        <v>#VALUE!</v>
      </c>
      <c r="O2948" s="17"/>
      <c r="P2948" s="17"/>
      <c r="Q2948" s="17"/>
      <c r="R2948" s="17"/>
      <c r="S2948" s="17"/>
      <c r="U2948" s="28">
        <f t="shared" si="4589"/>
        <v>62</v>
      </c>
      <c r="V2948" s="28">
        <f t="shared" si="4590"/>
        <v>219</v>
      </c>
    </row>
    <row r="2949" spans="1:22" x14ac:dyDescent="0.3">
      <c r="A2949" s="28">
        <f t="shared" si="4600"/>
        <v>62220</v>
      </c>
      <c r="B2949" s="26"/>
      <c r="C2949" s="26"/>
      <c r="D2949" s="26"/>
      <c r="E2949" s="9"/>
      <c r="F2949" s="26"/>
      <c r="G2949" s="27"/>
      <c r="H2949" s="27"/>
      <c r="J2949" s="28" t="str">
        <f t="shared" ref="J2949" si="4655">CONCATENATE(K2946,3)</f>
        <v>53</v>
      </c>
      <c r="K2949" s="22" t="e">
        <v>#VALUE!</v>
      </c>
      <c r="L2949" s="22" t="e">
        <v>#VALUE!</v>
      </c>
      <c r="M2949" s="22" t="e">
        <v>#VALUE!</v>
      </c>
      <c r="N2949" s="22" t="e">
        <v>#VALUE!</v>
      </c>
      <c r="O2949" s="17"/>
      <c r="P2949" s="17"/>
      <c r="Q2949" s="17"/>
      <c r="R2949" s="17"/>
      <c r="S2949" s="17"/>
      <c r="U2949" s="28">
        <f t="shared" si="4589"/>
        <v>62</v>
      </c>
      <c r="V2949" s="28">
        <f t="shared" si="4590"/>
        <v>220</v>
      </c>
    </row>
    <row r="2950" spans="1:22" x14ac:dyDescent="0.3">
      <c r="A2950" s="28">
        <f t="shared" si="4600"/>
        <v>62221</v>
      </c>
      <c r="B2950" s="26"/>
      <c r="C2950" s="26"/>
      <c r="D2950" s="26"/>
      <c r="E2950" s="9"/>
      <c r="F2950" s="26"/>
      <c r="G2950" s="27"/>
      <c r="H2950" s="27"/>
      <c r="J2950" s="17"/>
      <c r="K2950" s="17">
        <v>6</v>
      </c>
      <c r="L2950" s="17">
        <v>6</v>
      </c>
      <c r="M2950" s="17">
        <v>6</v>
      </c>
      <c r="N2950" s="17">
        <v>6</v>
      </c>
      <c r="O2950" s="17">
        <v>6</v>
      </c>
      <c r="P2950" s="17"/>
      <c r="Q2950" s="17"/>
      <c r="R2950" s="17"/>
      <c r="S2950" s="17"/>
      <c r="U2950" s="28">
        <f t="shared" si="4589"/>
        <v>62</v>
      </c>
      <c r="V2950" s="28">
        <f t="shared" si="4590"/>
        <v>221</v>
      </c>
    </row>
    <row r="2951" spans="1:22" x14ac:dyDescent="0.3">
      <c r="A2951" s="28">
        <f t="shared" si="4600"/>
        <v>62222</v>
      </c>
      <c r="B2951" s="26"/>
      <c r="C2951" s="26"/>
      <c r="D2951" s="26"/>
      <c r="E2951" s="9"/>
      <c r="F2951" s="26"/>
      <c r="G2951" s="27"/>
      <c r="H2951" s="27"/>
      <c r="J2951" s="28" t="str">
        <f t="shared" ref="J2951" si="4656">CONCATENATE(K2950,1)</f>
        <v>61</v>
      </c>
      <c r="K2951" s="22" t="e">
        <f t="array" ref="K2951:O2953">LINEST(B2946:B2951,C2946:C2951^{1,2,3,4},TRUE,TRUE)</f>
        <v>#VALUE!</v>
      </c>
      <c r="L2951" s="22" t="e">
        <v>#VALUE!</v>
      </c>
      <c r="M2951" s="22" t="e">
        <v>#VALUE!</v>
      </c>
      <c r="N2951" s="22" t="e">
        <v>#VALUE!</v>
      </c>
      <c r="O2951" s="22" t="e">
        <v>#VALUE!</v>
      </c>
      <c r="P2951" s="17"/>
      <c r="Q2951" s="17"/>
      <c r="R2951" s="17"/>
      <c r="S2951" s="17"/>
      <c r="U2951" s="28">
        <f t="shared" si="4589"/>
        <v>62</v>
      </c>
      <c r="V2951" s="28">
        <f t="shared" si="4590"/>
        <v>222</v>
      </c>
    </row>
    <row r="2952" spans="1:22" x14ac:dyDescent="0.3">
      <c r="A2952" s="28">
        <f t="shared" si="4600"/>
        <v>62223</v>
      </c>
      <c r="B2952" s="26"/>
      <c r="C2952" s="26"/>
      <c r="D2952" s="26"/>
      <c r="E2952" s="9"/>
      <c r="F2952" s="26"/>
      <c r="G2952" s="27"/>
      <c r="H2952" s="27"/>
      <c r="J2952" s="28" t="str">
        <f t="shared" ref="J2952" si="4657">CONCATENATE(K2950,2)</f>
        <v>62</v>
      </c>
      <c r="K2952" s="22" t="e">
        <v>#VALUE!</v>
      </c>
      <c r="L2952" s="22" t="e">
        <v>#VALUE!</v>
      </c>
      <c r="M2952" s="22" t="e">
        <v>#VALUE!</v>
      </c>
      <c r="N2952" s="22" t="e">
        <v>#VALUE!</v>
      </c>
      <c r="O2952" s="22" t="e">
        <v>#VALUE!</v>
      </c>
      <c r="P2952" s="17"/>
      <c r="Q2952" s="17"/>
      <c r="R2952" s="17"/>
      <c r="S2952" s="17"/>
      <c r="U2952" s="28">
        <f t="shared" si="4589"/>
        <v>62</v>
      </c>
      <c r="V2952" s="28">
        <f t="shared" si="4590"/>
        <v>223</v>
      </c>
    </row>
    <row r="2953" spans="1:22" x14ac:dyDescent="0.3">
      <c r="A2953" s="28">
        <f t="shared" si="4600"/>
        <v>62224</v>
      </c>
      <c r="B2953" s="26"/>
      <c r="C2953" s="26"/>
      <c r="D2953" s="26"/>
      <c r="E2953" s="9"/>
      <c r="F2953" s="26"/>
      <c r="G2953" s="27"/>
      <c r="H2953" s="27"/>
      <c r="J2953" s="28" t="str">
        <f t="shared" ref="J2953" si="4658">CONCATENATE(K2950,3)</f>
        <v>63</v>
      </c>
      <c r="K2953" s="22" t="e">
        <v>#VALUE!</v>
      </c>
      <c r="L2953" s="22" t="e">
        <v>#VALUE!</v>
      </c>
      <c r="M2953" s="22" t="e">
        <v>#VALUE!</v>
      </c>
      <c r="N2953" s="22" t="e">
        <v>#VALUE!</v>
      </c>
      <c r="O2953" s="22" t="e">
        <v>#VALUE!</v>
      </c>
      <c r="P2953" s="17"/>
      <c r="Q2953" s="17"/>
      <c r="R2953" s="17"/>
      <c r="S2953" s="17"/>
      <c r="U2953" s="28">
        <f t="shared" si="4589"/>
        <v>62</v>
      </c>
      <c r="V2953" s="28">
        <f t="shared" si="4590"/>
        <v>224</v>
      </c>
    </row>
    <row r="2954" spans="1:22" x14ac:dyDescent="0.3">
      <c r="A2954" s="28">
        <f t="shared" si="4600"/>
        <v>62225</v>
      </c>
      <c r="B2954" s="26"/>
      <c r="C2954" s="26"/>
      <c r="D2954" s="26"/>
      <c r="E2954" s="9"/>
      <c r="F2954" s="26"/>
      <c r="G2954" s="27"/>
      <c r="H2954" s="27"/>
      <c r="J2954" s="17"/>
      <c r="K2954" s="17">
        <v>7</v>
      </c>
      <c r="L2954" s="17">
        <v>7</v>
      </c>
      <c r="M2954" s="17">
        <v>7</v>
      </c>
      <c r="N2954" s="17">
        <v>7</v>
      </c>
      <c r="O2954" s="17">
        <v>7</v>
      </c>
      <c r="P2954" s="17">
        <v>7</v>
      </c>
      <c r="Q2954" s="17"/>
      <c r="R2954" s="17"/>
      <c r="S2954" s="17"/>
      <c r="U2954" s="28">
        <f t="shared" si="4589"/>
        <v>62</v>
      </c>
      <c r="V2954" s="28">
        <f t="shared" si="4590"/>
        <v>225</v>
      </c>
    </row>
    <row r="2955" spans="1:22" x14ac:dyDescent="0.3">
      <c r="A2955" s="28">
        <f t="shared" si="4600"/>
        <v>62226</v>
      </c>
      <c r="B2955" s="26"/>
      <c r="C2955" s="26"/>
      <c r="D2955" s="26"/>
      <c r="E2955" s="9"/>
      <c r="F2955" s="26"/>
      <c r="G2955" s="27"/>
      <c r="H2955" s="27"/>
      <c r="J2955" s="28" t="str">
        <f t="shared" ref="J2955" si="4659">CONCATENATE(K2954,1)</f>
        <v>71</v>
      </c>
      <c r="K2955" s="22" t="e">
        <f t="array" ref="K2955:P2957">LINEST(B2946:B2952,C2946:C2952^{1,2,3,4,5},TRUE,TRUE)</f>
        <v>#VALUE!</v>
      </c>
      <c r="L2955" s="22" t="e">
        <v>#VALUE!</v>
      </c>
      <c r="M2955" s="22" t="e">
        <v>#VALUE!</v>
      </c>
      <c r="N2955" s="22" t="e">
        <v>#VALUE!</v>
      </c>
      <c r="O2955" s="22" t="e">
        <v>#VALUE!</v>
      </c>
      <c r="P2955" s="22" t="e">
        <v>#VALUE!</v>
      </c>
      <c r="Q2955" s="17"/>
      <c r="R2955" s="17"/>
      <c r="S2955" s="17"/>
      <c r="U2955" s="28">
        <f t="shared" si="4589"/>
        <v>62</v>
      </c>
      <c r="V2955" s="28">
        <f t="shared" si="4590"/>
        <v>226</v>
      </c>
    </row>
    <row r="2956" spans="1:22" x14ac:dyDescent="0.3">
      <c r="A2956" s="28">
        <f t="shared" si="4600"/>
        <v>62227</v>
      </c>
      <c r="B2956" s="2">
        <f t="shared" ref="B2956" si="4660">COUNT(B2946:B2955)-2</f>
        <v>1</v>
      </c>
      <c r="J2956" s="28" t="str">
        <f t="shared" ref="J2956" si="4661">CONCATENATE(K2954,2)</f>
        <v>72</v>
      </c>
      <c r="K2956" s="22" t="e">
        <v>#VALUE!</v>
      </c>
      <c r="L2956" s="22" t="e">
        <v>#VALUE!</v>
      </c>
      <c r="M2956" s="22" t="e">
        <v>#VALUE!</v>
      </c>
      <c r="N2956" s="22" t="e">
        <v>#VALUE!</v>
      </c>
      <c r="O2956" s="22" t="e">
        <v>#VALUE!</v>
      </c>
      <c r="P2956" s="22" t="e">
        <v>#VALUE!</v>
      </c>
      <c r="Q2956" s="17"/>
      <c r="R2956" s="17"/>
      <c r="S2956" s="17"/>
      <c r="U2956" s="28">
        <f t="shared" si="4589"/>
        <v>62</v>
      </c>
      <c r="V2956" s="28">
        <f t="shared" si="4590"/>
        <v>227</v>
      </c>
    </row>
    <row r="2957" spans="1:22" x14ac:dyDescent="0.3">
      <c r="A2957" s="28">
        <f t="shared" si="4600"/>
        <v>62228</v>
      </c>
      <c r="J2957" s="28" t="str">
        <f t="shared" ref="J2957" si="4662">CONCATENATE(K2954,3)</f>
        <v>73</v>
      </c>
      <c r="K2957" s="22" t="e">
        <v>#VALUE!</v>
      </c>
      <c r="L2957" s="22" t="e">
        <v>#VALUE!</v>
      </c>
      <c r="M2957" s="22" t="e">
        <v>#VALUE!</v>
      </c>
      <c r="N2957" s="22" t="e">
        <v>#VALUE!</v>
      </c>
      <c r="O2957" s="22" t="e">
        <v>#VALUE!</v>
      </c>
      <c r="P2957" s="22" t="e">
        <v>#VALUE!</v>
      </c>
      <c r="Q2957" s="17"/>
      <c r="R2957" s="17"/>
      <c r="S2957" s="17"/>
      <c r="U2957" s="28">
        <f t="shared" si="4589"/>
        <v>62</v>
      </c>
      <c r="V2957" s="28">
        <f t="shared" si="4590"/>
        <v>228</v>
      </c>
    </row>
    <row r="2958" spans="1:22" x14ac:dyDescent="0.3">
      <c r="A2958" s="28">
        <f t="shared" si="4600"/>
        <v>62229</v>
      </c>
      <c r="B2958" s="66" t="s">
        <v>25</v>
      </c>
      <c r="C2958" s="66"/>
      <c r="D2958" s="66"/>
      <c r="E2958" s="66"/>
      <c r="F2958" s="66"/>
      <c r="G2958" s="66"/>
      <c r="H2958" s="66"/>
      <c r="J2958" s="17"/>
      <c r="K2958" s="17">
        <v>8</v>
      </c>
      <c r="L2958" s="17">
        <v>8</v>
      </c>
      <c r="M2958" s="17">
        <v>8</v>
      </c>
      <c r="N2958" s="17">
        <v>8</v>
      </c>
      <c r="O2958" s="17">
        <v>8</v>
      </c>
      <c r="P2958" s="17">
        <v>8</v>
      </c>
      <c r="Q2958" s="17">
        <v>8</v>
      </c>
      <c r="R2958" s="17"/>
      <c r="S2958" s="17"/>
      <c r="U2958" s="28">
        <f t="shared" si="4589"/>
        <v>62</v>
      </c>
      <c r="V2958" s="28">
        <f t="shared" si="4590"/>
        <v>229</v>
      </c>
    </row>
    <row r="2959" spans="1:22" x14ac:dyDescent="0.3">
      <c r="A2959" s="28">
        <f t="shared" si="4600"/>
        <v>62230</v>
      </c>
      <c r="B2959" s="71"/>
      <c r="C2959" s="71"/>
      <c r="D2959" s="71"/>
      <c r="E2959" s="71"/>
      <c r="F2959" s="71"/>
      <c r="G2959" s="71"/>
      <c r="H2959" s="71"/>
      <c r="J2959" s="28" t="str">
        <f t="shared" ref="J2959" si="4663">CONCATENATE(K2958,1)</f>
        <v>81</v>
      </c>
      <c r="K2959" s="22" t="e">
        <f t="array" ref="K2959:Q2961">LINEST(B2946:B2953,C2946:C2953^{1,2,3,4,5,6},TRUE,TRUE)</f>
        <v>#VALUE!</v>
      </c>
      <c r="L2959" s="22" t="e">
        <v>#VALUE!</v>
      </c>
      <c r="M2959" s="22" t="e">
        <v>#VALUE!</v>
      </c>
      <c r="N2959" s="22" t="e">
        <v>#VALUE!</v>
      </c>
      <c r="O2959" s="22" t="e">
        <v>#VALUE!</v>
      </c>
      <c r="P2959" s="22" t="e">
        <v>#VALUE!</v>
      </c>
      <c r="Q2959" s="22" t="e">
        <v>#VALUE!</v>
      </c>
      <c r="R2959" s="17"/>
      <c r="S2959" s="17"/>
      <c r="U2959" s="28">
        <f t="shared" si="4589"/>
        <v>62</v>
      </c>
      <c r="V2959" s="28">
        <f t="shared" si="4590"/>
        <v>230</v>
      </c>
    </row>
    <row r="2960" spans="1:22" x14ac:dyDescent="0.3">
      <c r="A2960" s="28">
        <f t="shared" si="4600"/>
        <v>62231</v>
      </c>
      <c r="B2960" s="71"/>
      <c r="C2960" s="71"/>
      <c r="D2960" s="71"/>
      <c r="E2960" s="71"/>
      <c r="F2960" s="71"/>
      <c r="G2960" s="71"/>
      <c r="H2960" s="71"/>
      <c r="J2960" s="28" t="str">
        <f t="shared" ref="J2960" si="4664">CONCATENATE(K2958,2)</f>
        <v>82</v>
      </c>
      <c r="K2960" s="22" t="e">
        <v>#VALUE!</v>
      </c>
      <c r="L2960" s="22" t="e">
        <v>#VALUE!</v>
      </c>
      <c r="M2960" s="22" t="e">
        <v>#VALUE!</v>
      </c>
      <c r="N2960" s="22" t="e">
        <v>#VALUE!</v>
      </c>
      <c r="O2960" s="22" t="e">
        <v>#VALUE!</v>
      </c>
      <c r="P2960" s="22" t="e">
        <v>#VALUE!</v>
      </c>
      <c r="Q2960" s="22" t="e">
        <v>#VALUE!</v>
      </c>
      <c r="R2960" s="17"/>
      <c r="S2960" s="17"/>
      <c r="U2960" s="28">
        <f t="shared" si="4589"/>
        <v>62</v>
      </c>
      <c r="V2960" s="28">
        <f t="shared" si="4590"/>
        <v>231</v>
      </c>
    </row>
    <row r="2961" spans="1:22" x14ac:dyDescent="0.3">
      <c r="A2961" s="28">
        <f t="shared" si="4600"/>
        <v>62232</v>
      </c>
      <c r="J2961" s="28" t="str">
        <f t="shared" ref="J2961" si="4665">CONCATENATE(K2958,3)</f>
        <v>83</v>
      </c>
      <c r="K2961" s="22" t="e">
        <v>#VALUE!</v>
      </c>
      <c r="L2961" s="22" t="e">
        <v>#VALUE!</v>
      </c>
      <c r="M2961" s="22" t="e">
        <v>#VALUE!</v>
      </c>
      <c r="N2961" s="22" t="e">
        <v>#VALUE!</v>
      </c>
      <c r="O2961" s="22" t="e">
        <v>#VALUE!</v>
      </c>
      <c r="P2961" s="22" t="e">
        <v>#VALUE!</v>
      </c>
      <c r="Q2961" s="22" t="e">
        <v>#VALUE!</v>
      </c>
      <c r="R2961" s="17"/>
      <c r="S2961" s="17"/>
      <c r="U2961" s="28">
        <f t="shared" si="4589"/>
        <v>62</v>
      </c>
      <c r="V2961" s="28">
        <f t="shared" si="4590"/>
        <v>232</v>
      </c>
    </row>
    <row r="2962" spans="1:22" ht="15" customHeight="1" x14ac:dyDescent="0.3">
      <c r="A2962" s="28">
        <f t="shared" si="4600"/>
        <v>62233</v>
      </c>
      <c r="B2962" s="66" t="s">
        <v>52</v>
      </c>
      <c r="C2962" s="66"/>
      <c r="D2962" s="66"/>
      <c r="E2962" s="10">
        <f>IF(D2932="","",MAX(E2963,E2964))</f>
        <v>1.0000000000001563E-2</v>
      </c>
      <c r="J2962" s="17"/>
      <c r="K2962" s="17">
        <v>9</v>
      </c>
      <c r="L2962" s="17">
        <v>9</v>
      </c>
      <c r="M2962" s="17">
        <v>9</v>
      </c>
      <c r="N2962" s="17">
        <v>9</v>
      </c>
      <c r="O2962" s="17">
        <v>9</v>
      </c>
      <c r="P2962" s="17">
        <v>9</v>
      </c>
      <c r="Q2962" s="17">
        <v>9</v>
      </c>
      <c r="R2962" s="17">
        <v>9</v>
      </c>
      <c r="S2962" s="17"/>
      <c r="U2962" s="28">
        <f t="shared" si="4589"/>
        <v>62</v>
      </c>
      <c r="V2962" s="28">
        <f t="shared" si="4590"/>
        <v>233</v>
      </c>
    </row>
    <row r="2963" spans="1:22" x14ac:dyDescent="0.3">
      <c r="A2963" s="28">
        <f t="shared" si="4600"/>
        <v>62234</v>
      </c>
      <c r="B2963" s="2" t="s">
        <v>26</v>
      </c>
      <c r="C2963" s="2" t="s">
        <v>27</v>
      </c>
      <c r="D2963" s="2" t="s">
        <v>28</v>
      </c>
      <c r="E2963" s="11">
        <f>ABS(MIN(D2964:D2973))</f>
        <v>0</v>
      </c>
      <c r="G2963" s="2" t="s">
        <v>230</v>
      </c>
      <c r="J2963" s="28" t="str">
        <f t="shared" ref="J2963" si="4666">CONCATENATE(K2962,1)</f>
        <v>91</v>
      </c>
      <c r="K2963" s="22" t="e">
        <f t="array" ref="K2963:R2965">LINEST(B2946:B2954,C2946:C2954^{1,2,3,4,5,6,7},TRUE,TRUE)</f>
        <v>#VALUE!</v>
      </c>
      <c r="L2963" s="22" t="e">
        <v>#VALUE!</v>
      </c>
      <c r="M2963" s="22" t="e">
        <v>#VALUE!</v>
      </c>
      <c r="N2963" s="22" t="e">
        <v>#VALUE!</v>
      </c>
      <c r="O2963" s="22" t="e">
        <v>#VALUE!</v>
      </c>
      <c r="P2963" s="22" t="e">
        <v>#VALUE!</v>
      </c>
      <c r="Q2963" s="22" t="e">
        <v>#VALUE!</v>
      </c>
      <c r="R2963" s="22" t="e">
        <v>#VALUE!</v>
      </c>
      <c r="S2963" s="17"/>
      <c r="U2963" s="28">
        <f t="shared" si="4589"/>
        <v>62</v>
      </c>
      <c r="V2963" s="28">
        <f t="shared" si="4590"/>
        <v>234</v>
      </c>
    </row>
    <row r="2964" spans="1:22" x14ac:dyDescent="0.3">
      <c r="A2964" s="28">
        <f t="shared" si="4600"/>
        <v>62235</v>
      </c>
      <c r="B2964" s="7">
        <f t="shared" ref="B2964:B2973" si="4667">C2946-B2946</f>
        <v>-5.0000000000000711E-2</v>
      </c>
      <c r="C2964" s="7">
        <f t="shared" ref="C2964:C2973" si="4668">H2946-G2946</f>
        <v>-5.0000000000000711E-2</v>
      </c>
      <c r="D2964" s="7">
        <f>C2964-B2964</f>
        <v>0</v>
      </c>
      <c r="E2964" s="11">
        <f>ABS(MAX(D2964:D2973))</f>
        <v>1.0000000000001563E-2</v>
      </c>
      <c r="F2964" s="13"/>
      <c r="G2964" s="2">
        <f>IF(D2946="","",D2946/E2946)</f>
        <v>3.5000000000000003E-2</v>
      </c>
      <c r="H2964" s="13"/>
      <c r="J2964" s="28" t="str">
        <f t="shared" ref="J2964" si="4669">CONCATENATE(K2962,2)</f>
        <v>92</v>
      </c>
      <c r="K2964" s="22" t="e">
        <v>#VALUE!</v>
      </c>
      <c r="L2964" s="22" t="e">
        <v>#VALUE!</v>
      </c>
      <c r="M2964" s="22" t="e">
        <v>#VALUE!</v>
      </c>
      <c r="N2964" s="22" t="e">
        <v>#VALUE!</v>
      </c>
      <c r="O2964" s="22" t="e">
        <v>#VALUE!</v>
      </c>
      <c r="P2964" s="22" t="e">
        <v>#VALUE!</v>
      </c>
      <c r="Q2964" s="22" t="e">
        <v>#VALUE!</v>
      </c>
      <c r="R2964" s="22" t="e">
        <v>#VALUE!</v>
      </c>
      <c r="S2964" s="17"/>
      <c r="U2964" s="28">
        <f t="shared" si="4589"/>
        <v>62</v>
      </c>
      <c r="V2964" s="28">
        <f t="shared" si="4590"/>
        <v>235</v>
      </c>
    </row>
    <row r="2965" spans="1:22" x14ac:dyDescent="0.3">
      <c r="A2965" s="28">
        <f t="shared" si="4600"/>
        <v>62236</v>
      </c>
      <c r="B2965" s="7">
        <f t="shared" si="4667"/>
        <v>0</v>
      </c>
      <c r="C2965" s="7">
        <f t="shared" si="4668"/>
        <v>1.0000000000001563E-2</v>
      </c>
      <c r="D2965" s="7">
        <f t="shared" ref="D2965:D2973" si="4670">C2965-B2965</f>
        <v>1.0000000000001563E-2</v>
      </c>
      <c r="E2965" s="12" t="s">
        <v>34</v>
      </c>
      <c r="G2965" s="2">
        <f t="shared" ref="G2965:G2973" si="4671">IF(D2947="","",D2947/E2947)</f>
        <v>3.5000000000000003E-2</v>
      </c>
      <c r="H2965" s="13"/>
      <c r="J2965" s="28" t="str">
        <f t="shared" ref="J2965" si="4672">CONCATENATE(K2962,3)</f>
        <v>93</v>
      </c>
      <c r="K2965" s="22" t="e">
        <v>#VALUE!</v>
      </c>
      <c r="L2965" s="22" t="e">
        <v>#VALUE!</v>
      </c>
      <c r="M2965" s="22" t="e">
        <v>#VALUE!</v>
      </c>
      <c r="N2965" s="22" t="e">
        <v>#VALUE!</v>
      </c>
      <c r="O2965" s="22" t="e">
        <v>#VALUE!</v>
      </c>
      <c r="P2965" s="22" t="e">
        <v>#VALUE!</v>
      </c>
      <c r="Q2965" s="22" t="e">
        <v>#VALUE!</v>
      </c>
      <c r="R2965" s="22" t="e">
        <v>#VALUE!</v>
      </c>
      <c r="S2965" s="17"/>
      <c r="U2965" s="28">
        <f t="shared" si="4589"/>
        <v>62</v>
      </c>
      <c r="V2965" s="28">
        <f t="shared" si="4590"/>
        <v>236</v>
      </c>
    </row>
    <row r="2966" spans="1:22" x14ac:dyDescent="0.3">
      <c r="A2966" s="28">
        <f t="shared" si="4600"/>
        <v>62237</v>
      </c>
      <c r="B2966" s="7">
        <f t="shared" si="4667"/>
        <v>2.0000000000003126E-2</v>
      </c>
      <c r="C2966" s="7">
        <f t="shared" si="4668"/>
        <v>3.0000000000001137E-2</v>
      </c>
      <c r="D2966" s="7">
        <f t="shared" si="4670"/>
        <v>9.9999999999980105E-3</v>
      </c>
      <c r="E2966" s="10">
        <f>IF(D2932="","",MAX(E2967,E2968))</f>
        <v>5.0000000000000711E-2</v>
      </c>
      <c r="G2966" s="2">
        <f t="shared" si="4671"/>
        <v>3.5000000000000003E-2</v>
      </c>
      <c r="H2966" s="13"/>
      <c r="J2966" s="17"/>
      <c r="K2966" s="17">
        <v>10</v>
      </c>
      <c r="L2966" s="17">
        <v>10</v>
      </c>
      <c r="M2966" s="17">
        <v>10</v>
      </c>
      <c r="N2966" s="17">
        <v>10</v>
      </c>
      <c r="O2966" s="17">
        <v>10</v>
      </c>
      <c r="P2966" s="17">
        <v>10</v>
      </c>
      <c r="Q2966" s="17">
        <v>10</v>
      </c>
      <c r="R2966" s="17">
        <v>10</v>
      </c>
      <c r="S2966" s="17">
        <v>10</v>
      </c>
      <c r="U2966" s="28">
        <f t="shared" si="4589"/>
        <v>62</v>
      </c>
      <c r="V2966" s="28">
        <f t="shared" si="4590"/>
        <v>237</v>
      </c>
    </row>
    <row r="2967" spans="1:22" x14ac:dyDescent="0.3">
      <c r="A2967" s="28">
        <f t="shared" si="4600"/>
        <v>62238</v>
      </c>
      <c r="B2967" s="7">
        <f t="shared" si="4667"/>
        <v>0</v>
      </c>
      <c r="C2967" s="7">
        <f t="shared" si="4668"/>
        <v>0</v>
      </c>
      <c r="D2967" s="7">
        <f t="shared" si="4670"/>
        <v>0</v>
      </c>
      <c r="E2967" s="11">
        <f>ABS(MIN(B2964:B2973))</f>
        <v>5.0000000000000711E-2</v>
      </c>
      <c r="G2967" s="2" t="str">
        <f t="shared" si="4671"/>
        <v/>
      </c>
      <c r="H2967" s="13"/>
      <c r="J2967" s="28" t="str">
        <f t="shared" ref="J2967" si="4673">CONCATENATE(K2966,1)</f>
        <v>101</v>
      </c>
      <c r="K2967" s="22" t="e">
        <f t="array" ref="K2967:S2969">LINEST(B2946:B2955,C2946:C2955^{1,2,3,4,5,6,7,8},TRUE,TRUE)</f>
        <v>#VALUE!</v>
      </c>
      <c r="L2967" s="22" t="e">
        <v>#VALUE!</v>
      </c>
      <c r="M2967" s="22" t="e">
        <v>#VALUE!</v>
      </c>
      <c r="N2967" s="22" t="e">
        <v>#VALUE!</v>
      </c>
      <c r="O2967" s="22" t="e">
        <v>#VALUE!</v>
      </c>
      <c r="P2967" s="22" t="e">
        <v>#VALUE!</v>
      </c>
      <c r="Q2967" s="22" t="e">
        <v>#VALUE!</v>
      </c>
      <c r="R2967" s="22" t="e">
        <v>#VALUE!</v>
      </c>
      <c r="S2967" s="22" t="e">
        <v>#VALUE!</v>
      </c>
      <c r="U2967" s="28">
        <f t="shared" si="4589"/>
        <v>62</v>
      </c>
      <c r="V2967" s="28">
        <f t="shared" si="4590"/>
        <v>238</v>
      </c>
    </row>
    <row r="2968" spans="1:22" x14ac:dyDescent="0.3">
      <c r="A2968" s="28">
        <f t="shared" si="4600"/>
        <v>62239</v>
      </c>
      <c r="B2968" s="7">
        <f t="shared" si="4667"/>
        <v>0</v>
      </c>
      <c r="C2968" s="7">
        <f t="shared" si="4668"/>
        <v>0</v>
      </c>
      <c r="D2968" s="7">
        <f t="shared" si="4670"/>
        <v>0</v>
      </c>
      <c r="E2968" s="11">
        <f>ABS(MAX(B2964:B2973))</f>
        <v>2.0000000000003126E-2</v>
      </c>
      <c r="G2968" s="2" t="str">
        <f t="shared" si="4671"/>
        <v/>
      </c>
      <c r="H2968" s="13"/>
      <c r="J2968" s="28" t="str">
        <f t="shared" ref="J2968" si="4674">CONCATENATE(K2966,2)</f>
        <v>102</v>
      </c>
      <c r="K2968" s="22" t="e">
        <v>#VALUE!</v>
      </c>
      <c r="L2968" s="22" t="e">
        <v>#VALUE!</v>
      </c>
      <c r="M2968" s="22" t="e">
        <v>#VALUE!</v>
      </c>
      <c r="N2968" s="22" t="e">
        <v>#VALUE!</v>
      </c>
      <c r="O2968" s="22" t="e">
        <v>#VALUE!</v>
      </c>
      <c r="P2968" s="22" t="e">
        <v>#VALUE!</v>
      </c>
      <c r="Q2968" s="22" t="e">
        <v>#VALUE!</v>
      </c>
      <c r="R2968" s="22" t="e">
        <v>#VALUE!</v>
      </c>
      <c r="S2968" s="22" t="e">
        <v>#VALUE!</v>
      </c>
      <c r="U2968" s="28">
        <f t="shared" si="4589"/>
        <v>62</v>
      </c>
      <c r="V2968" s="28">
        <f t="shared" si="4590"/>
        <v>239</v>
      </c>
    </row>
    <row r="2969" spans="1:22" x14ac:dyDescent="0.3">
      <c r="A2969" s="28">
        <f t="shared" si="4600"/>
        <v>62240</v>
      </c>
      <c r="B2969" s="7">
        <f t="shared" si="4667"/>
        <v>0</v>
      </c>
      <c r="C2969" s="7">
        <f t="shared" si="4668"/>
        <v>0</v>
      </c>
      <c r="D2969" s="7">
        <f t="shared" si="4670"/>
        <v>0</v>
      </c>
      <c r="E2969" s="12" t="s">
        <v>231</v>
      </c>
      <c r="G2969" s="2" t="str">
        <f t="shared" si="4671"/>
        <v/>
      </c>
      <c r="H2969" s="13"/>
      <c r="J2969" s="28" t="str">
        <f t="shared" ref="J2969" si="4675">CONCATENATE(K2966,3)</f>
        <v>103</v>
      </c>
      <c r="K2969" s="22" t="e">
        <v>#VALUE!</v>
      </c>
      <c r="L2969" s="22" t="e">
        <v>#VALUE!</v>
      </c>
      <c r="M2969" s="22" t="e">
        <v>#VALUE!</v>
      </c>
      <c r="N2969" s="22" t="e">
        <v>#VALUE!</v>
      </c>
      <c r="O2969" s="22" t="e">
        <v>#VALUE!</v>
      </c>
      <c r="P2969" s="22" t="e">
        <v>#VALUE!</v>
      </c>
      <c r="Q2969" s="22" t="e">
        <v>#VALUE!</v>
      </c>
      <c r="R2969" s="22" t="e">
        <v>#VALUE!</v>
      </c>
      <c r="S2969" s="22" t="e">
        <v>#VALUE!</v>
      </c>
      <c r="U2969" s="28">
        <f t="shared" si="4589"/>
        <v>62</v>
      </c>
      <c r="V2969" s="28">
        <f t="shared" si="4590"/>
        <v>240</v>
      </c>
    </row>
    <row r="2970" spans="1:22" x14ac:dyDescent="0.3">
      <c r="A2970" s="28">
        <f t="shared" si="4600"/>
        <v>62241</v>
      </c>
      <c r="B2970" s="7">
        <f t="shared" si="4667"/>
        <v>0</v>
      </c>
      <c r="C2970" s="7">
        <f t="shared" si="4668"/>
        <v>0</v>
      </c>
      <c r="D2970" s="7">
        <f t="shared" si="4670"/>
        <v>0</v>
      </c>
      <c r="E2970" s="10">
        <f>IF(D2932="","",MAX(E2971,E2972))*2</f>
        <v>7.0000000000000007E-2</v>
      </c>
      <c r="G2970" s="2" t="str">
        <f t="shared" si="4671"/>
        <v/>
      </c>
      <c r="H2970" s="13"/>
      <c r="U2970" s="28">
        <f t="shared" si="4589"/>
        <v>62</v>
      </c>
      <c r="V2970" s="28">
        <f t="shared" si="4590"/>
        <v>241</v>
      </c>
    </row>
    <row r="2971" spans="1:22" x14ac:dyDescent="0.3">
      <c r="A2971" s="28">
        <f t="shared" si="4600"/>
        <v>62242</v>
      </c>
      <c r="B2971" s="7">
        <f t="shared" si="4667"/>
        <v>0</v>
      </c>
      <c r="C2971" s="7">
        <f t="shared" si="4668"/>
        <v>0</v>
      </c>
      <c r="D2971" s="7">
        <f t="shared" si="4670"/>
        <v>0</v>
      </c>
      <c r="E2971" s="11">
        <f>ABS(MIN(G2964:G2973))</f>
        <v>3.5000000000000003E-2</v>
      </c>
      <c r="G2971" s="2" t="str">
        <f t="shared" si="4671"/>
        <v/>
      </c>
      <c r="U2971" s="28">
        <f t="shared" si="4589"/>
        <v>62</v>
      </c>
      <c r="V2971" s="28">
        <f t="shared" si="4590"/>
        <v>242</v>
      </c>
    </row>
    <row r="2972" spans="1:22" x14ac:dyDescent="0.3">
      <c r="A2972" s="28">
        <f t="shared" si="4600"/>
        <v>62243</v>
      </c>
      <c r="B2972" s="7">
        <f t="shared" si="4667"/>
        <v>0</v>
      </c>
      <c r="C2972" s="7">
        <f t="shared" si="4668"/>
        <v>0</v>
      </c>
      <c r="D2972" s="7">
        <f t="shared" si="4670"/>
        <v>0</v>
      </c>
      <c r="E2972" s="11">
        <f>ABS(MAX(G2964:G2973))</f>
        <v>3.5000000000000003E-2</v>
      </c>
      <c r="G2972" s="2" t="str">
        <f t="shared" si="4671"/>
        <v/>
      </c>
      <c r="U2972" s="28">
        <f t="shared" si="4589"/>
        <v>62</v>
      </c>
      <c r="V2972" s="28">
        <f t="shared" si="4590"/>
        <v>243</v>
      </c>
    </row>
    <row r="2973" spans="1:22" x14ac:dyDescent="0.3">
      <c r="A2973" s="28">
        <f t="shared" si="4600"/>
        <v>62244</v>
      </c>
      <c r="B2973" s="7">
        <f t="shared" si="4667"/>
        <v>0</v>
      </c>
      <c r="C2973" s="7">
        <f t="shared" si="4668"/>
        <v>0</v>
      </c>
      <c r="D2973" s="7">
        <f t="shared" si="4670"/>
        <v>0</v>
      </c>
      <c r="F2973" s="13"/>
      <c r="G2973" s="2" t="str">
        <f t="shared" si="4671"/>
        <v/>
      </c>
      <c r="U2973" s="28">
        <f t="shared" si="4589"/>
        <v>62</v>
      </c>
      <c r="V2973" s="28">
        <f t="shared" si="4590"/>
        <v>244</v>
      </c>
    </row>
    <row r="2974" spans="1:22" x14ac:dyDescent="0.3">
      <c r="A2974" s="28">
        <f t="shared" si="4600"/>
        <v>62245</v>
      </c>
      <c r="F2974" s="13"/>
      <c r="U2974" s="28">
        <f t="shared" si="4589"/>
        <v>62</v>
      </c>
      <c r="V2974" s="28">
        <f t="shared" si="4590"/>
        <v>245</v>
      </c>
    </row>
    <row r="2975" spans="1:22" x14ac:dyDescent="0.3">
      <c r="A2975" s="28">
        <f t="shared" si="4600"/>
        <v>62246</v>
      </c>
      <c r="F2975" s="13"/>
      <c r="U2975" s="28">
        <f t="shared" si="4589"/>
        <v>62</v>
      </c>
      <c r="V2975" s="28">
        <f t="shared" si="4590"/>
        <v>246</v>
      </c>
    </row>
    <row r="2976" spans="1:22" x14ac:dyDescent="0.3">
      <c r="A2976" s="28">
        <f t="shared" si="4600"/>
        <v>62247</v>
      </c>
      <c r="F2976" s="13"/>
      <c r="U2976" s="28">
        <f t="shared" si="4589"/>
        <v>62</v>
      </c>
      <c r="V2976" s="28">
        <f t="shared" si="4590"/>
        <v>247</v>
      </c>
    </row>
    <row r="2977" spans="1:24" s="8" customFormat="1" x14ac:dyDescent="0.3"/>
    <row r="2978" spans="1:24" x14ac:dyDescent="0.3">
      <c r="A2978" s="28">
        <f t="shared" ref="A2978:A3024" si="4676">ROUND(CONCATENATE(U2978,V2978),0)</f>
        <v>63201</v>
      </c>
      <c r="B2978" s="63" t="s">
        <v>0</v>
      </c>
      <c r="C2978" s="63"/>
      <c r="D2978" s="71" t="s">
        <v>75</v>
      </c>
      <c r="E2978" s="71"/>
      <c r="F2978" s="71"/>
      <c r="G2978" s="71"/>
      <c r="H2978" s="71"/>
      <c r="U2978" s="28">
        <f t="shared" ref="U2978" si="4677">U2976+1</f>
        <v>63</v>
      </c>
      <c r="V2978" s="28">
        <v>201</v>
      </c>
    </row>
    <row r="2979" spans="1:24" x14ac:dyDescent="0.3">
      <c r="A2979" s="28">
        <f t="shared" si="4676"/>
        <v>63202</v>
      </c>
      <c r="B2979" s="72" t="s">
        <v>70</v>
      </c>
      <c r="C2979" s="73"/>
      <c r="D2979" s="30" t="s">
        <v>69</v>
      </c>
      <c r="E2979" s="66" t="s">
        <v>71</v>
      </c>
      <c r="F2979" s="66"/>
      <c r="G2979" s="74" t="s">
        <v>72</v>
      </c>
      <c r="H2979" s="74"/>
      <c r="U2979" s="28">
        <f t="shared" ref="U2979:U3042" si="4678">U2978</f>
        <v>63</v>
      </c>
      <c r="V2979" s="28">
        <f t="shared" ref="V2979:V3042" si="4679">V2978+1</f>
        <v>202</v>
      </c>
    </row>
    <row r="2980" spans="1:24" x14ac:dyDescent="0.3">
      <c r="A2980" s="28">
        <f t="shared" si="4676"/>
        <v>63203</v>
      </c>
      <c r="B2980" s="75" t="s">
        <v>6</v>
      </c>
      <c r="C2980" s="75"/>
      <c r="D2980" s="71" t="s">
        <v>82</v>
      </c>
      <c r="E2980" s="71"/>
      <c r="F2980" s="71"/>
      <c r="G2980" s="71"/>
      <c r="H2980" s="71"/>
      <c r="U2980" s="28">
        <f t="shared" si="4678"/>
        <v>63</v>
      </c>
      <c r="V2980" s="28">
        <f t="shared" si="4679"/>
        <v>203</v>
      </c>
    </row>
    <row r="2981" spans="1:24" x14ac:dyDescent="0.3">
      <c r="A2981" s="28">
        <f t="shared" si="4676"/>
        <v>63204</v>
      </c>
      <c r="B2981" s="63" t="s">
        <v>7</v>
      </c>
      <c r="C2981" s="63"/>
      <c r="D2981" s="71" t="s">
        <v>29</v>
      </c>
      <c r="E2981" s="71"/>
      <c r="F2981" s="71"/>
      <c r="G2981" s="71"/>
      <c r="H2981" s="71"/>
      <c r="J2981" s="17"/>
      <c r="K2981" s="17" t="s">
        <v>53</v>
      </c>
      <c r="L2981" s="17" t="s">
        <v>54</v>
      </c>
      <c r="M2981" s="17" t="s">
        <v>55</v>
      </c>
      <c r="N2981" s="17" t="s">
        <v>56</v>
      </c>
      <c r="O2981" s="17" t="s">
        <v>57</v>
      </c>
      <c r="P2981" s="17" t="s">
        <v>2</v>
      </c>
      <c r="Q2981" s="17" t="s">
        <v>3</v>
      </c>
      <c r="R2981" s="17" t="s">
        <v>4</v>
      </c>
      <c r="S2981" s="17" t="s">
        <v>5</v>
      </c>
      <c r="U2981" s="28">
        <f t="shared" si="4678"/>
        <v>63</v>
      </c>
      <c r="V2981" s="28">
        <f t="shared" si="4679"/>
        <v>204</v>
      </c>
      <c r="X2981" s="1" t="s">
        <v>48</v>
      </c>
    </row>
    <row r="2982" spans="1:24" x14ac:dyDescent="0.3">
      <c r="A2982" s="28">
        <f t="shared" si="4676"/>
        <v>63205</v>
      </c>
      <c r="B2982" s="63" t="s">
        <v>9</v>
      </c>
      <c r="C2982" s="63"/>
      <c r="D2982" s="71" t="s">
        <v>30</v>
      </c>
      <c r="E2982" s="71"/>
      <c r="F2982" s="71"/>
      <c r="G2982" s="71"/>
      <c r="H2982" s="71"/>
      <c r="J2982" s="17">
        <f t="shared" ref="J2982" si="4680">COUNTA(B2994:B3003)</f>
        <v>3</v>
      </c>
      <c r="K2982" s="17">
        <f t="shared" ref="K2982" si="4681">IF(L2982-1&lt;2,0,L2982-1)</f>
        <v>0</v>
      </c>
      <c r="L2982" s="17">
        <f t="shared" ref="L2982" si="4682">IF(M2982-1&lt;2,0,M2982-1)</f>
        <v>0</v>
      </c>
      <c r="M2982" s="17">
        <f t="shared" ref="M2982" si="4683">IF(N2982-1&lt;2,0,N2982-1)</f>
        <v>0</v>
      </c>
      <c r="N2982" s="17">
        <f t="shared" ref="N2982" si="4684">IF(O2982-1&lt;2,0,O2982-1)</f>
        <v>0</v>
      </c>
      <c r="O2982" s="17">
        <f t="shared" ref="O2982" si="4685">IF(P2982-1&lt;2,0,P2982-1)</f>
        <v>0</v>
      </c>
      <c r="P2982" s="17">
        <f t="shared" ref="P2982" si="4686">IF(Q2982-1&lt;2,0,Q2982-1)</f>
        <v>0</v>
      </c>
      <c r="Q2982" s="17">
        <f t="shared" ref="Q2982" si="4687">IF(R2982-1&lt;2,0,R2982-1)</f>
        <v>0</v>
      </c>
      <c r="R2982" s="17">
        <f t="shared" ref="R2982" si="4688">IF(S2982-1&lt;2,0,S2982-1)</f>
        <v>2</v>
      </c>
      <c r="S2982" s="17">
        <f t="shared" ref="S2982" si="4689">J2982</f>
        <v>3</v>
      </c>
      <c r="U2982" s="28">
        <f t="shared" si="4678"/>
        <v>63</v>
      </c>
      <c r="V2982" s="28">
        <f t="shared" si="4679"/>
        <v>205</v>
      </c>
      <c r="X2982" s="1" t="s">
        <v>49</v>
      </c>
    </row>
    <row r="2983" spans="1:24" x14ac:dyDescent="0.3">
      <c r="A2983" s="28">
        <f t="shared" si="4676"/>
        <v>63206</v>
      </c>
      <c r="B2983" s="63" t="s">
        <v>10</v>
      </c>
      <c r="C2983" s="63"/>
      <c r="D2983" s="71" t="s">
        <v>112</v>
      </c>
      <c r="E2983" s="71"/>
      <c r="F2983" s="71"/>
      <c r="G2983" s="71"/>
      <c r="H2983" s="71"/>
      <c r="J2983" s="28" t="str">
        <f t="shared" ref="J2983" si="4690">CONCATENATE(J2982,1)</f>
        <v>31</v>
      </c>
      <c r="K2983" s="29">
        <f t="shared" ref="K2983" si="4691">IF(K2982=0,0,VLOOKUP(J2983,J2987:S3017,K2982,FALSE))</f>
        <v>0</v>
      </c>
      <c r="L2983" s="29">
        <f t="shared" ref="L2983" si="4692">IF(L2982=0,0,VLOOKUP(J2983,J2987:S3017,L2982,FALSE))</f>
        <v>0</v>
      </c>
      <c r="M2983" s="29">
        <f t="shared" ref="M2983" si="4693">IF(M2982=0,0,VLOOKUP(J2983,J2987:S3017,M2982,FALSE))</f>
        <v>0</v>
      </c>
      <c r="N2983" s="29">
        <f t="shared" ref="N2983" si="4694">IF(N2982=0,0,VLOOKUP(J2983,J2987:S3017,N2982,FALSE))</f>
        <v>0</v>
      </c>
      <c r="O2983" s="29">
        <f t="shared" ref="O2983" si="4695">IF(O2982=0,0,VLOOKUP(J2983,J2987:S3017,O2982,FALSE))</f>
        <v>0</v>
      </c>
      <c r="P2983" s="29">
        <f t="shared" ref="P2983" si="4696">IF(P2982=0,0,VLOOKUP(J2983,J2987:S3017,P2982,FALSE))</f>
        <v>0</v>
      </c>
      <c r="Q2983" s="29">
        <f t="shared" ref="Q2983" si="4697">IF(Q2982=0,0,VLOOKUP(J2983,J2987:S3017,Q2982,FALSE))</f>
        <v>0</v>
      </c>
      <c r="R2983" s="29">
        <f t="shared" ref="R2983" si="4698">IF(R2982=0,0,VLOOKUP(J2983,J2987:S3017,R2982,FALSE))</f>
        <v>1.0035119561677259</v>
      </c>
      <c r="S2983" s="29">
        <f t="shared" ref="S2983" si="4699">IF(S2982=0,0,VLOOKUP(J2983,J2987:S3017,S2982,FALSE))</f>
        <v>-0.12208388430124018</v>
      </c>
      <c r="U2983" s="28">
        <f t="shared" si="4678"/>
        <v>63</v>
      </c>
      <c r="V2983" s="28">
        <f t="shared" si="4679"/>
        <v>206</v>
      </c>
      <c r="X2983" s="1" t="s">
        <v>50</v>
      </c>
    </row>
    <row r="2984" spans="1:24" x14ac:dyDescent="0.3">
      <c r="A2984" s="28">
        <f t="shared" si="4676"/>
        <v>63207</v>
      </c>
      <c r="B2984" s="63" t="s">
        <v>11</v>
      </c>
      <c r="C2984" s="63"/>
      <c r="D2984" s="64">
        <v>45101</v>
      </c>
      <c r="E2984" s="64"/>
      <c r="F2984" s="64"/>
      <c r="G2984" s="64"/>
      <c r="H2984" s="64"/>
      <c r="J2984" s="28" t="str">
        <f t="shared" ref="J2984" si="4700">CONCATENATE(J2982,2)</f>
        <v>32</v>
      </c>
      <c r="K2984" s="22">
        <f t="shared" ref="K2984" si="4701">IF(K2982=0,0,VLOOKUP(J2984,J2987:S3017,K2982,FALSE))</f>
        <v>0</v>
      </c>
      <c r="L2984" s="22">
        <f t="shared" ref="L2984" si="4702">IF(L2982=0,0,VLOOKUP(J2984,J2987:S3017,L2982,FALSE))</f>
        <v>0</v>
      </c>
      <c r="M2984" s="22">
        <f t="shared" ref="M2984" si="4703">IF(M2982=0,0,VLOOKUP(J2984,J2987:S3017,M2982,FALSE))</f>
        <v>0</v>
      </c>
      <c r="N2984" s="22">
        <f t="shared" ref="N2984" si="4704">IF(N2982=0,0,VLOOKUP(J2984,J2987:S3017,N2982,FALSE))</f>
        <v>0</v>
      </c>
      <c r="O2984" s="22">
        <f t="shared" ref="O2984" si="4705">IF(O2982=0,0,VLOOKUP(J2984,J2987:S3017,O2982,FALSE))</f>
        <v>0</v>
      </c>
      <c r="P2984" s="22">
        <f t="shared" ref="P2984" si="4706">IF(P2982=0,0,VLOOKUP(J2984,J2987:S3017,P2982,FALSE))</f>
        <v>0</v>
      </c>
      <c r="Q2984" s="22">
        <f t="shared" ref="Q2984" si="4707">IF(Q2982=0,0,VLOOKUP(J2984,J2987:S3017,Q2982,FALSE))</f>
        <v>0</v>
      </c>
      <c r="R2984" s="22">
        <f t="shared" ref="R2984" si="4708">IF(R2982=0,0,VLOOKUP(J2984,J2987:S3017,R2982,FALSE))</f>
        <v>5.814128429787259E-4</v>
      </c>
      <c r="S2984" s="22">
        <f t="shared" ref="S2984" si="4709">IF(S2982=0,0,VLOOKUP(J2984,J2987:S3017,S2982,FALSE))</f>
        <v>1.9851682609235848E-2</v>
      </c>
      <c r="U2984" s="28">
        <f t="shared" si="4678"/>
        <v>63</v>
      </c>
      <c r="V2984" s="28">
        <f t="shared" si="4679"/>
        <v>207</v>
      </c>
    </row>
    <row r="2985" spans="1:24" x14ac:dyDescent="0.3">
      <c r="A2985" s="28">
        <f t="shared" si="4676"/>
        <v>63208</v>
      </c>
      <c r="B2985" s="63" t="s">
        <v>12</v>
      </c>
      <c r="C2985" s="63"/>
      <c r="D2985" s="65">
        <v>45473</v>
      </c>
      <c r="E2985" s="65"/>
      <c r="F2985" s="65"/>
      <c r="G2985" s="65"/>
      <c r="H2985" s="65"/>
      <c r="J2985" s="28" t="str">
        <f t="shared" ref="J2985" si="4710">CONCATENATE(J2982,3)</f>
        <v>33</v>
      </c>
      <c r="K2985" s="22"/>
      <c r="L2985" s="22"/>
      <c r="M2985" s="22"/>
      <c r="N2985" s="22" t="s">
        <v>58</v>
      </c>
      <c r="O2985" s="29">
        <f t="shared" ref="O2985" si="4711">J2982-2</f>
        <v>1</v>
      </c>
      <c r="P2985" s="22" t="s">
        <v>59</v>
      </c>
      <c r="Q2985" s="29">
        <f t="shared" ref="Q2985" si="4712">VLOOKUP(J2985,J2987:S3017,3,FALSE)</f>
        <v>1.6387284373049482E-2</v>
      </c>
      <c r="R2985" s="22" t="s">
        <v>60</v>
      </c>
      <c r="S2985" s="22">
        <f t="shared" ref="S2985" si="4713">VLOOKUP(J2985,J2987:S3017,2,FALSE)</f>
        <v>0.99999966432113863</v>
      </c>
      <c r="U2985" s="28">
        <f t="shared" si="4678"/>
        <v>63</v>
      </c>
      <c r="V2985" s="28">
        <f t="shared" si="4679"/>
        <v>208</v>
      </c>
    </row>
    <row r="2986" spans="1:24" x14ac:dyDescent="0.3">
      <c r="A2986" s="28">
        <f t="shared" si="4676"/>
        <v>63209</v>
      </c>
      <c r="B2986" s="63" t="s">
        <v>13</v>
      </c>
      <c r="C2986" s="63"/>
      <c r="D2986" s="15">
        <v>0.01</v>
      </c>
      <c r="E2986" s="66" t="s">
        <v>14</v>
      </c>
      <c r="F2986" s="66"/>
      <c r="G2986" s="66"/>
      <c r="H2986" s="6" t="s">
        <v>64</v>
      </c>
      <c r="J2986" s="17"/>
      <c r="K2986" s="17">
        <v>3</v>
      </c>
      <c r="L2986" s="17">
        <v>3</v>
      </c>
      <c r="M2986" s="17"/>
      <c r="N2986" s="17"/>
      <c r="O2986" s="17"/>
      <c r="P2986" s="17"/>
      <c r="Q2986" s="17"/>
      <c r="R2986" s="17"/>
      <c r="S2986" s="17"/>
      <c r="U2986" s="28">
        <f t="shared" si="4678"/>
        <v>63</v>
      </c>
      <c r="V2986" s="28">
        <f t="shared" si="4679"/>
        <v>209</v>
      </c>
    </row>
    <row r="2987" spans="1:24" x14ac:dyDescent="0.3">
      <c r="A2987" s="28">
        <f t="shared" si="4676"/>
        <v>63210</v>
      </c>
      <c r="B2987" s="63" t="s">
        <v>15</v>
      </c>
      <c r="C2987" s="63"/>
      <c r="D2987" s="2">
        <f t="shared" ref="D2987" si="4714">MIN(B2994:B3003)</f>
        <v>10</v>
      </c>
      <c r="E2987" s="3" t="s">
        <v>16</v>
      </c>
      <c r="F2987" s="2">
        <f t="shared" ref="F2987" si="4715">MAX(B2994:B3003)</f>
        <v>50</v>
      </c>
      <c r="G2987" s="4" t="str">
        <f t="shared" ref="G2987" si="4716">IF(H2986="","",H2986)</f>
        <v>°C</v>
      </c>
      <c r="H2987" s="14"/>
      <c r="J2987" s="28" t="str">
        <f t="shared" ref="J2987" si="4717">CONCATENATE(K2986,1)</f>
        <v>31</v>
      </c>
      <c r="K2987" s="22">
        <f t="array" ref="K2987:L2989">LINEST(B2994:B2996,C2994:C2996^{1},TRUE,TRUE)</f>
        <v>1.0035119561677259</v>
      </c>
      <c r="L2987" s="22">
        <v>-0.12208388430124018</v>
      </c>
      <c r="M2987" s="17"/>
      <c r="N2987" s="17"/>
      <c r="O2987" s="17"/>
      <c r="P2987" s="17"/>
      <c r="Q2987" s="17"/>
      <c r="R2987" s="17"/>
      <c r="S2987" s="17"/>
      <c r="U2987" s="28">
        <f t="shared" si="4678"/>
        <v>63</v>
      </c>
      <c r="V2987" s="28">
        <f t="shared" si="4679"/>
        <v>210</v>
      </c>
    </row>
    <row r="2988" spans="1:24" x14ac:dyDescent="0.3">
      <c r="A2988" s="28">
        <f t="shared" si="4676"/>
        <v>63211</v>
      </c>
      <c r="J2988" s="28" t="str">
        <f t="shared" ref="J2988" si="4718">CONCATENATE(K2986,2)</f>
        <v>32</v>
      </c>
      <c r="K2988" s="22">
        <v>5.814128429787259E-4</v>
      </c>
      <c r="L2988" s="22">
        <v>1.9851682609235848E-2</v>
      </c>
      <c r="M2988" s="17"/>
      <c r="N2988" s="17"/>
      <c r="O2988" s="17"/>
      <c r="P2988" s="17"/>
      <c r="Q2988" s="17"/>
      <c r="R2988" s="17"/>
      <c r="S2988" s="17"/>
      <c r="U2988" s="28">
        <f t="shared" si="4678"/>
        <v>63</v>
      </c>
      <c r="V2988" s="28">
        <f t="shared" si="4679"/>
        <v>211</v>
      </c>
    </row>
    <row r="2989" spans="1:24" x14ac:dyDescent="0.3">
      <c r="A2989" s="28">
        <f t="shared" si="4676"/>
        <v>63212</v>
      </c>
      <c r="B2989" s="67" t="s">
        <v>17</v>
      </c>
      <c r="C2989" s="67"/>
      <c r="D2989" s="67"/>
      <c r="E2989" s="67"/>
      <c r="F2989" s="67"/>
      <c r="G2989" s="68" t="s">
        <v>31</v>
      </c>
      <c r="H2989" s="69"/>
      <c r="J2989" s="28" t="str">
        <f t="shared" ref="J2989" si="4719">CONCATENATE(K2986,3)</f>
        <v>33</v>
      </c>
      <c r="K2989" s="22">
        <v>0.99999966432113863</v>
      </c>
      <c r="L2989" s="22">
        <v>1.6387284373049482E-2</v>
      </c>
      <c r="M2989" s="17"/>
      <c r="N2989" s="17"/>
      <c r="O2989" s="17"/>
      <c r="P2989" s="17"/>
      <c r="Q2989" s="17"/>
      <c r="R2989" s="17"/>
      <c r="S2989" s="17"/>
      <c r="U2989" s="28">
        <f t="shared" si="4678"/>
        <v>63</v>
      </c>
      <c r="V2989" s="28">
        <f t="shared" si="4679"/>
        <v>212</v>
      </c>
    </row>
    <row r="2990" spans="1:24" x14ac:dyDescent="0.3">
      <c r="A2990" s="28">
        <f t="shared" si="4676"/>
        <v>63213</v>
      </c>
      <c r="B2990" s="66" t="s">
        <v>18</v>
      </c>
      <c r="C2990" s="66"/>
      <c r="D2990" s="66"/>
      <c r="E2990" s="66" t="str">
        <f t="shared" ref="E2990" si="4720">IF(D2983="","",D2983)</f>
        <v>E182312A/23</v>
      </c>
      <c r="F2990" s="66"/>
      <c r="G2990" s="4" t="s">
        <v>18</v>
      </c>
      <c r="H2990" s="16" t="s">
        <v>83</v>
      </c>
      <c r="J2990" s="17"/>
      <c r="K2990" s="17">
        <v>4</v>
      </c>
      <c r="L2990" s="17">
        <v>4</v>
      </c>
      <c r="M2990" s="17">
        <v>4</v>
      </c>
      <c r="N2990" s="17"/>
      <c r="O2990" s="17"/>
      <c r="P2990" s="17"/>
      <c r="Q2990" s="17"/>
      <c r="R2990" s="17"/>
      <c r="S2990" s="17"/>
      <c r="U2990" s="28">
        <f t="shared" si="4678"/>
        <v>63</v>
      </c>
      <c r="V2990" s="28">
        <f t="shared" si="4679"/>
        <v>213</v>
      </c>
    </row>
    <row r="2991" spans="1:24" ht="15" customHeight="1" x14ac:dyDescent="0.3">
      <c r="A2991" s="28">
        <f t="shared" si="4676"/>
        <v>63214</v>
      </c>
      <c r="B2991" s="5" t="s">
        <v>19</v>
      </c>
      <c r="C2991" s="5" t="s">
        <v>20</v>
      </c>
      <c r="D2991" s="5" t="s">
        <v>21</v>
      </c>
      <c r="E2991" s="5"/>
      <c r="F2991" s="70" t="s">
        <v>33</v>
      </c>
      <c r="G2991" s="5" t="s">
        <v>19</v>
      </c>
      <c r="H2991" s="5" t="s">
        <v>20</v>
      </c>
      <c r="J2991" s="28" t="str">
        <f t="shared" ref="J2991" si="4721">CONCATENATE(K2990,1)</f>
        <v>41</v>
      </c>
      <c r="K2991" s="22" t="e">
        <f t="array" ref="K2991:M2993">LINEST(B2994:B2997,C2994:C2997^{1,2},TRUE,TRUE)</f>
        <v>#VALUE!</v>
      </c>
      <c r="L2991" s="22" t="e">
        <v>#VALUE!</v>
      </c>
      <c r="M2991" s="22" t="e">
        <v>#VALUE!</v>
      </c>
      <c r="N2991" s="17"/>
      <c r="O2991" s="17"/>
      <c r="P2991" s="17"/>
      <c r="Q2991" s="17"/>
      <c r="R2991" s="17"/>
      <c r="S2991" s="17"/>
      <c r="U2991" s="28">
        <f t="shared" si="4678"/>
        <v>63</v>
      </c>
      <c r="V2991" s="28">
        <f t="shared" si="4679"/>
        <v>214</v>
      </c>
    </row>
    <row r="2992" spans="1:24" x14ac:dyDescent="0.3">
      <c r="A2992" s="28">
        <f t="shared" si="4676"/>
        <v>63215</v>
      </c>
      <c r="B2992" s="5" t="s">
        <v>22</v>
      </c>
      <c r="C2992" s="5" t="s">
        <v>23</v>
      </c>
      <c r="D2992" s="5" t="s">
        <v>24</v>
      </c>
      <c r="E2992" s="5" t="s">
        <v>32</v>
      </c>
      <c r="F2992" s="70"/>
      <c r="G2992" s="5" t="s">
        <v>22</v>
      </c>
      <c r="H2992" s="5" t="s">
        <v>23</v>
      </c>
      <c r="J2992" s="28" t="str">
        <f t="shared" ref="J2992" si="4722">CONCATENATE(K2990,2)</f>
        <v>42</v>
      </c>
      <c r="K2992" s="22" t="e">
        <v>#VALUE!</v>
      </c>
      <c r="L2992" s="22" t="e">
        <v>#VALUE!</v>
      </c>
      <c r="M2992" s="22" t="e">
        <v>#VALUE!</v>
      </c>
      <c r="N2992" s="17"/>
      <c r="O2992" s="17"/>
      <c r="P2992" s="17"/>
      <c r="Q2992" s="17"/>
      <c r="R2992" s="17"/>
      <c r="S2992" s="17"/>
      <c r="U2992" s="28">
        <f t="shared" si="4678"/>
        <v>63</v>
      </c>
      <c r="V2992" s="28">
        <f t="shared" si="4679"/>
        <v>215</v>
      </c>
    </row>
    <row r="2993" spans="1:22" x14ac:dyDescent="0.3">
      <c r="A2993" s="28">
        <f t="shared" si="4676"/>
        <v>63216</v>
      </c>
      <c r="B2993" s="6" t="str">
        <f t="shared" ref="B2993" si="4723">IF(H2986="","",H2986)</f>
        <v>°C</v>
      </c>
      <c r="C2993" s="6" t="str">
        <f t="shared" ref="C2993" si="4724">IF(H2986="","",H2986)</f>
        <v>°C</v>
      </c>
      <c r="D2993" s="6" t="str">
        <f t="shared" ref="D2993" si="4725">IF(H2986="","",H2986)</f>
        <v>°C</v>
      </c>
      <c r="E2993" s="6"/>
      <c r="F2993" s="6"/>
      <c r="G2993" s="6" t="str">
        <f t="shared" ref="G2993" si="4726">IF(H2986="","",H2986)</f>
        <v>°C</v>
      </c>
      <c r="H2993" s="6" t="str">
        <f t="shared" ref="H2993" si="4727">IF(H2986="","",H2986)</f>
        <v>°C</v>
      </c>
      <c r="J2993" s="28" t="str">
        <f t="shared" ref="J2993" si="4728">CONCATENATE(K2990,3)</f>
        <v>43</v>
      </c>
      <c r="K2993" s="22" t="e">
        <v>#VALUE!</v>
      </c>
      <c r="L2993" s="22" t="e">
        <v>#VALUE!</v>
      </c>
      <c r="M2993" s="22" t="e">
        <v>#VALUE!</v>
      </c>
      <c r="N2993" s="17"/>
      <c r="O2993" s="17"/>
      <c r="P2993" s="17"/>
      <c r="Q2993" s="17"/>
      <c r="R2993" s="17"/>
      <c r="S2993" s="17"/>
      <c r="U2993" s="28">
        <f t="shared" si="4678"/>
        <v>63</v>
      </c>
      <c r="V2993" s="28">
        <f t="shared" si="4679"/>
        <v>216</v>
      </c>
    </row>
    <row r="2994" spans="1:22" x14ac:dyDescent="0.3">
      <c r="A2994" s="28">
        <f t="shared" si="4676"/>
        <v>63217</v>
      </c>
      <c r="B2994" s="26">
        <v>10</v>
      </c>
      <c r="C2994" s="26">
        <v>10.08</v>
      </c>
      <c r="D2994" s="26">
        <v>0.12</v>
      </c>
      <c r="E2994" s="9">
        <v>2</v>
      </c>
      <c r="F2994" s="26">
        <v>1000000</v>
      </c>
      <c r="G2994" s="27">
        <v>10</v>
      </c>
      <c r="H2994" s="27">
        <v>10.06</v>
      </c>
      <c r="J2994" s="17"/>
      <c r="K2994" s="17">
        <v>5</v>
      </c>
      <c r="L2994" s="17">
        <v>5</v>
      </c>
      <c r="M2994" s="17">
        <v>5</v>
      </c>
      <c r="N2994" s="17">
        <v>5</v>
      </c>
      <c r="O2994" s="17"/>
      <c r="P2994" s="17"/>
      <c r="Q2994" s="17"/>
      <c r="R2994" s="17"/>
      <c r="S2994" s="17"/>
      <c r="U2994" s="28">
        <f t="shared" si="4678"/>
        <v>63</v>
      </c>
      <c r="V2994" s="28">
        <f t="shared" si="4679"/>
        <v>217</v>
      </c>
    </row>
    <row r="2995" spans="1:22" x14ac:dyDescent="0.3">
      <c r="A2995" s="28">
        <f t="shared" si="4676"/>
        <v>63218</v>
      </c>
      <c r="B2995" s="26">
        <v>30</v>
      </c>
      <c r="C2995" s="26">
        <v>30.03</v>
      </c>
      <c r="D2995" s="26">
        <v>0.12</v>
      </c>
      <c r="E2995" s="9">
        <v>2</v>
      </c>
      <c r="F2995" s="26">
        <v>1000000</v>
      </c>
      <c r="G2995" s="27">
        <v>30</v>
      </c>
      <c r="H2995" s="27">
        <v>30</v>
      </c>
      <c r="J2995" s="28" t="str">
        <f t="shared" ref="J2995" si="4729">CONCATENATE(K2994,1)</f>
        <v>51</v>
      </c>
      <c r="K2995" s="22" t="e">
        <f t="array" ref="K2995:N2997">LINEST(B2994:B2998,C2994:C2998^{1,2,3},TRUE,TRUE)</f>
        <v>#VALUE!</v>
      </c>
      <c r="L2995" s="22" t="e">
        <v>#VALUE!</v>
      </c>
      <c r="M2995" s="22" t="e">
        <v>#VALUE!</v>
      </c>
      <c r="N2995" s="22" t="e">
        <v>#VALUE!</v>
      </c>
      <c r="O2995" s="17"/>
      <c r="P2995" s="17"/>
      <c r="Q2995" s="17"/>
      <c r="R2995" s="17"/>
      <c r="S2995" s="17"/>
      <c r="U2995" s="28">
        <f t="shared" si="4678"/>
        <v>63</v>
      </c>
      <c r="V2995" s="28">
        <f t="shared" si="4679"/>
        <v>218</v>
      </c>
    </row>
    <row r="2996" spans="1:22" x14ac:dyDescent="0.3">
      <c r="A2996" s="28">
        <f t="shared" si="4676"/>
        <v>63219</v>
      </c>
      <c r="B2996" s="26">
        <v>50</v>
      </c>
      <c r="C2996" s="26">
        <v>49.94</v>
      </c>
      <c r="D2996" s="26">
        <v>0.12</v>
      </c>
      <c r="E2996" s="9">
        <v>2</v>
      </c>
      <c r="F2996" s="26">
        <v>1000000</v>
      </c>
      <c r="G2996" s="27">
        <v>50</v>
      </c>
      <c r="H2996" s="27">
        <v>49.95</v>
      </c>
      <c r="J2996" s="28" t="str">
        <f t="shared" ref="J2996" si="4730">CONCATENATE(K2994,2)</f>
        <v>52</v>
      </c>
      <c r="K2996" s="22" t="e">
        <v>#VALUE!</v>
      </c>
      <c r="L2996" s="22" t="e">
        <v>#VALUE!</v>
      </c>
      <c r="M2996" s="22" t="e">
        <v>#VALUE!</v>
      </c>
      <c r="N2996" s="22" t="e">
        <v>#VALUE!</v>
      </c>
      <c r="O2996" s="17"/>
      <c r="P2996" s="17"/>
      <c r="Q2996" s="17"/>
      <c r="R2996" s="17"/>
      <c r="S2996" s="17"/>
      <c r="U2996" s="28">
        <f t="shared" si="4678"/>
        <v>63</v>
      </c>
      <c r="V2996" s="28">
        <f t="shared" si="4679"/>
        <v>219</v>
      </c>
    </row>
    <row r="2997" spans="1:22" x14ac:dyDescent="0.3">
      <c r="A2997" s="28">
        <f t="shared" si="4676"/>
        <v>63220</v>
      </c>
      <c r="B2997" s="26"/>
      <c r="C2997" s="26"/>
      <c r="D2997" s="26"/>
      <c r="E2997" s="9"/>
      <c r="F2997" s="26"/>
      <c r="G2997" s="27"/>
      <c r="H2997" s="27"/>
      <c r="J2997" s="28" t="str">
        <f t="shared" ref="J2997" si="4731">CONCATENATE(K2994,3)</f>
        <v>53</v>
      </c>
      <c r="K2997" s="22" t="e">
        <v>#VALUE!</v>
      </c>
      <c r="L2997" s="22" t="e">
        <v>#VALUE!</v>
      </c>
      <c r="M2997" s="22" t="e">
        <v>#VALUE!</v>
      </c>
      <c r="N2997" s="22" t="e">
        <v>#VALUE!</v>
      </c>
      <c r="O2997" s="17"/>
      <c r="P2997" s="17"/>
      <c r="Q2997" s="17"/>
      <c r="R2997" s="17"/>
      <c r="S2997" s="17"/>
      <c r="U2997" s="28">
        <f t="shared" si="4678"/>
        <v>63</v>
      </c>
      <c r="V2997" s="28">
        <f t="shared" si="4679"/>
        <v>220</v>
      </c>
    </row>
    <row r="2998" spans="1:22" x14ac:dyDescent="0.3">
      <c r="A2998" s="28">
        <f t="shared" si="4676"/>
        <v>63221</v>
      </c>
      <c r="B2998" s="26"/>
      <c r="C2998" s="26"/>
      <c r="D2998" s="26"/>
      <c r="E2998" s="9"/>
      <c r="F2998" s="26"/>
      <c r="G2998" s="27"/>
      <c r="H2998" s="27"/>
      <c r="J2998" s="17"/>
      <c r="K2998" s="17">
        <v>6</v>
      </c>
      <c r="L2998" s="17">
        <v>6</v>
      </c>
      <c r="M2998" s="17">
        <v>6</v>
      </c>
      <c r="N2998" s="17">
        <v>6</v>
      </c>
      <c r="O2998" s="17">
        <v>6</v>
      </c>
      <c r="P2998" s="17"/>
      <c r="Q2998" s="17"/>
      <c r="R2998" s="17"/>
      <c r="S2998" s="17"/>
      <c r="U2998" s="28">
        <f t="shared" si="4678"/>
        <v>63</v>
      </c>
      <c r="V2998" s="28">
        <f t="shared" si="4679"/>
        <v>221</v>
      </c>
    </row>
    <row r="2999" spans="1:22" x14ac:dyDescent="0.3">
      <c r="A2999" s="28">
        <f t="shared" si="4676"/>
        <v>63222</v>
      </c>
      <c r="B2999" s="26"/>
      <c r="C2999" s="26"/>
      <c r="D2999" s="26"/>
      <c r="E2999" s="9"/>
      <c r="F2999" s="26"/>
      <c r="G2999" s="27"/>
      <c r="H2999" s="27"/>
      <c r="J2999" s="28" t="str">
        <f t="shared" ref="J2999" si="4732">CONCATENATE(K2998,1)</f>
        <v>61</v>
      </c>
      <c r="K2999" s="22" t="e">
        <f t="array" ref="K2999:O3001">LINEST(B2994:B2999,C2994:C2999^{1,2,3,4},TRUE,TRUE)</f>
        <v>#VALUE!</v>
      </c>
      <c r="L2999" s="22" t="e">
        <v>#VALUE!</v>
      </c>
      <c r="M2999" s="22" t="e">
        <v>#VALUE!</v>
      </c>
      <c r="N2999" s="22" t="e">
        <v>#VALUE!</v>
      </c>
      <c r="O2999" s="22" t="e">
        <v>#VALUE!</v>
      </c>
      <c r="P2999" s="17"/>
      <c r="Q2999" s="17"/>
      <c r="R2999" s="17"/>
      <c r="S2999" s="17"/>
      <c r="U2999" s="28">
        <f t="shared" si="4678"/>
        <v>63</v>
      </c>
      <c r="V2999" s="28">
        <f t="shared" si="4679"/>
        <v>222</v>
      </c>
    </row>
    <row r="3000" spans="1:22" x14ac:dyDescent="0.3">
      <c r="A3000" s="28">
        <f t="shared" si="4676"/>
        <v>63223</v>
      </c>
      <c r="B3000" s="26"/>
      <c r="C3000" s="26"/>
      <c r="D3000" s="26"/>
      <c r="E3000" s="9"/>
      <c r="F3000" s="26"/>
      <c r="G3000" s="27"/>
      <c r="H3000" s="27"/>
      <c r="J3000" s="28" t="str">
        <f t="shared" ref="J3000" si="4733">CONCATENATE(K2998,2)</f>
        <v>62</v>
      </c>
      <c r="K3000" s="22" t="e">
        <v>#VALUE!</v>
      </c>
      <c r="L3000" s="22" t="e">
        <v>#VALUE!</v>
      </c>
      <c r="M3000" s="22" t="e">
        <v>#VALUE!</v>
      </c>
      <c r="N3000" s="22" t="e">
        <v>#VALUE!</v>
      </c>
      <c r="O3000" s="22" t="e">
        <v>#VALUE!</v>
      </c>
      <c r="P3000" s="17"/>
      <c r="Q3000" s="17"/>
      <c r="R3000" s="17"/>
      <c r="S3000" s="17"/>
      <c r="U3000" s="28">
        <f t="shared" si="4678"/>
        <v>63</v>
      </c>
      <c r="V3000" s="28">
        <f t="shared" si="4679"/>
        <v>223</v>
      </c>
    </row>
    <row r="3001" spans="1:22" x14ac:dyDescent="0.3">
      <c r="A3001" s="28">
        <f t="shared" si="4676"/>
        <v>63224</v>
      </c>
      <c r="B3001" s="26"/>
      <c r="C3001" s="26"/>
      <c r="D3001" s="26"/>
      <c r="E3001" s="9"/>
      <c r="F3001" s="26"/>
      <c r="G3001" s="27"/>
      <c r="H3001" s="27"/>
      <c r="J3001" s="28" t="str">
        <f t="shared" ref="J3001" si="4734">CONCATENATE(K2998,3)</f>
        <v>63</v>
      </c>
      <c r="K3001" s="22" t="e">
        <v>#VALUE!</v>
      </c>
      <c r="L3001" s="22" t="e">
        <v>#VALUE!</v>
      </c>
      <c r="M3001" s="22" t="e">
        <v>#VALUE!</v>
      </c>
      <c r="N3001" s="22" t="e">
        <v>#VALUE!</v>
      </c>
      <c r="O3001" s="22" t="e">
        <v>#VALUE!</v>
      </c>
      <c r="P3001" s="17"/>
      <c r="Q3001" s="17"/>
      <c r="R3001" s="17"/>
      <c r="S3001" s="17"/>
      <c r="U3001" s="28">
        <f t="shared" si="4678"/>
        <v>63</v>
      </c>
      <c r="V3001" s="28">
        <f t="shared" si="4679"/>
        <v>224</v>
      </c>
    </row>
    <row r="3002" spans="1:22" x14ac:dyDescent="0.3">
      <c r="A3002" s="28">
        <f t="shared" si="4676"/>
        <v>63225</v>
      </c>
      <c r="B3002" s="26"/>
      <c r="C3002" s="26"/>
      <c r="D3002" s="26"/>
      <c r="E3002" s="9"/>
      <c r="F3002" s="26"/>
      <c r="G3002" s="27"/>
      <c r="H3002" s="27"/>
      <c r="J3002" s="17"/>
      <c r="K3002" s="17">
        <v>7</v>
      </c>
      <c r="L3002" s="17">
        <v>7</v>
      </c>
      <c r="M3002" s="17">
        <v>7</v>
      </c>
      <c r="N3002" s="17">
        <v>7</v>
      </c>
      <c r="O3002" s="17">
        <v>7</v>
      </c>
      <c r="P3002" s="17">
        <v>7</v>
      </c>
      <c r="Q3002" s="17"/>
      <c r="R3002" s="17"/>
      <c r="S3002" s="17"/>
      <c r="U3002" s="28">
        <f t="shared" si="4678"/>
        <v>63</v>
      </c>
      <c r="V3002" s="28">
        <f t="shared" si="4679"/>
        <v>225</v>
      </c>
    </row>
    <row r="3003" spans="1:22" x14ac:dyDescent="0.3">
      <c r="A3003" s="28">
        <f t="shared" si="4676"/>
        <v>63226</v>
      </c>
      <c r="B3003" s="26"/>
      <c r="C3003" s="26"/>
      <c r="D3003" s="26"/>
      <c r="E3003" s="9"/>
      <c r="F3003" s="26"/>
      <c r="G3003" s="27"/>
      <c r="H3003" s="27"/>
      <c r="J3003" s="28" t="str">
        <f t="shared" ref="J3003" si="4735">CONCATENATE(K3002,1)</f>
        <v>71</v>
      </c>
      <c r="K3003" s="22" t="e">
        <f t="array" ref="K3003:P3005">LINEST(B2994:B3000,C2994:C3000^{1,2,3,4,5},TRUE,TRUE)</f>
        <v>#VALUE!</v>
      </c>
      <c r="L3003" s="22" t="e">
        <v>#VALUE!</v>
      </c>
      <c r="M3003" s="22" t="e">
        <v>#VALUE!</v>
      </c>
      <c r="N3003" s="22" t="e">
        <v>#VALUE!</v>
      </c>
      <c r="O3003" s="22" t="e">
        <v>#VALUE!</v>
      </c>
      <c r="P3003" s="22" t="e">
        <v>#VALUE!</v>
      </c>
      <c r="Q3003" s="17"/>
      <c r="R3003" s="17"/>
      <c r="S3003" s="17"/>
      <c r="U3003" s="28">
        <f t="shared" si="4678"/>
        <v>63</v>
      </c>
      <c r="V3003" s="28">
        <f t="shared" si="4679"/>
        <v>226</v>
      </c>
    </row>
    <row r="3004" spans="1:22" x14ac:dyDescent="0.3">
      <c r="A3004" s="28">
        <f t="shared" si="4676"/>
        <v>63227</v>
      </c>
      <c r="B3004" s="2">
        <f t="shared" ref="B3004" si="4736">COUNT(B2994:B3003)-2</f>
        <v>1</v>
      </c>
      <c r="J3004" s="28" t="str">
        <f t="shared" ref="J3004" si="4737">CONCATENATE(K3002,2)</f>
        <v>72</v>
      </c>
      <c r="K3004" s="22" t="e">
        <v>#VALUE!</v>
      </c>
      <c r="L3004" s="22" t="e">
        <v>#VALUE!</v>
      </c>
      <c r="M3004" s="22" t="e">
        <v>#VALUE!</v>
      </c>
      <c r="N3004" s="22" t="e">
        <v>#VALUE!</v>
      </c>
      <c r="O3004" s="22" t="e">
        <v>#VALUE!</v>
      </c>
      <c r="P3004" s="22" t="e">
        <v>#VALUE!</v>
      </c>
      <c r="Q3004" s="17"/>
      <c r="R3004" s="17"/>
      <c r="S3004" s="17"/>
      <c r="U3004" s="28">
        <f t="shared" si="4678"/>
        <v>63</v>
      </c>
      <c r="V3004" s="28">
        <f t="shared" si="4679"/>
        <v>227</v>
      </c>
    </row>
    <row r="3005" spans="1:22" x14ac:dyDescent="0.3">
      <c r="A3005" s="28">
        <f t="shared" si="4676"/>
        <v>63228</v>
      </c>
      <c r="J3005" s="28" t="str">
        <f t="shared" ref="J3005" si="4738">CONCATENATE(K3002,3)</f>
        <v>73</v>
      </c>
      <c r="K3005" s="22" t="e">
        <v>#VALUE!</v>
      </c>
      <c r="L3005" s="22" t="e">
        <v>#VALUE!</v>
      </c>
      <c r="M3005" s="22" t="e">
        <v>#VALUE!</v>
      </c>
      <c r="N3005" s="22" t="e">
        <v>#VALUE!</v>
      </c>
      <c r="O3005" s="22" t="e">
        <v>#VALUE!</v>
      </c>
      <c r="P3005" s="22" t="e">
        <v>#VALUE!</v>
      </c>
      <c r="Q3005" s="17"/>
      <c r="R3005" s="17"/>
      <c r="S3005" s="17"/>
      <c r="U3005" s="28">
        <f t="shared" si="4678"/>
        <v>63</v>
      </c>
      <c r="V3005" s="28">
        <f t="shared" si="4679"/>
        <v>228</v>
      </c>
    </row>
    <row r="3006" spans="1:22" x14ac:dyDescent="0.3">
      <c r="A3006" s="28">
        <f t="shared" si="4676"/>
        <v>63229</v>
      </c>
      <c r="B3006" s="66" t="s">
        <v>25</v>
      </c>
      <c r="C3006" s="66"/>
      <c r="D3006" s="66"/>
      <c r="E3006" s="66"/>
      <c r="F3006" s="66"/>
      <c r="G3006" s="66"/>
      <c r="H3006" s="66"/>
      <c r="J3006" s="17"/>
      <c r="K3006" s="17">
        <v>8</v>
      </c>
      <c r="L3006" s="17">
        <v>8</v>
      </c>
      <c r="M3006" s="17">
        <v>8</v>
      </c>
      <c r="N3006" s="17">
        <v>8</v>
      </c>
      <c r="O3006" s="17">
        <v>8</v>
      </c>
      <c r="P3006" s="17">
        <v>8</v>
      </c>
      <c r="Q3006" s="17">
        <v>8</v>
      </c>
      <c r="R3006" s="17"/>
      <c r="S3006" s="17"/>
      <c r="U3006" s="28">
        <f t="shared" si="4678"/>
        <v>63</v>
      </c>
      <c r="V3006" s="28">
        <f t="shared" si="4679"/>
        <v>229</v>
      </c>
    </row>
    <row r="3007" spans="1:22" x14ac:dyDescent="0.3">
      <c r="A3007" s="28">
        <f t="shared" si="4676"/>
        <v>63230</v>
      </c>
      <c r="B3007" s="71"/>
      <c r="C3007" s="71"/>
      <c r="D3007" s="71"/>
      <c r="E3007" s="71"/>
      <c r="F3007" s="71"/>
      <c r="G3007" s="71"/>
      <c r="H3007" s="71"/>
      <c r="J3007" s="28" t="str">
        <f t="shared" ref="J3007" si="4739">CONCATENATE(K3006,1)</f>
        <v>81</v>
      </c>
      <c r="K3007" s="22" t="e">
        <f t="array" ref="K3007:Q3009">LINEST(B2994:B3001,C2994:C3001^{1,2,3,4,5,6},TRUE,TRUE)</f>
        <v>#VALUE!</v>
      </c>
      <c r="L3007" s="22" t="e">
        <v>#VALUE!</v>
      </c>
      <c r="M3007" s="22" t="e">
        <v>#VALUE!</v>
      </c>
      <c r="N3007" s="22" t="e">
        <v>#VALUE!</v>
      </c>
      <c r="O3007" s="22" t="e">
        <v>#VALUE!</v>
      </c>
      <c r="P3007" s="22" t="e">
        <v>#VALUE!</v>
      </c>
      <c r="Q3007" s="22" t="e">
        <v>#VALUE!</v>
      </c>
      <c r="R3007" s="17"/>
      <c r="S3007" s="17"/>
      <c r="U3007" s="28">
        <f t="shared" si="4678"/>
        <v>63</v>
      </c>
      <c r="V3007" s="28">
        <f t="shared" si="4679"/>
        <v>230</v>
      </c>
    </row>
    <row r="3008" spans="1:22" x14ac:dyDescent="0.3">
      <c r="A3008" s="28">
        <f t="shared" si="4676"/>
        <v>63231</v>
      </c>
      <c r="B3008" s="71"/>
      <c r="C3008" s="71"/>
      <c r="D3008" s="71"/>
      <c r="E3008" s="71"/>
      <c r="F3008" s="71"/>
      <c r="G3008" s="71"/>
      <c r="H3008" s="71"/>
      <c r="J3008" s="28" t="str">
        <f t="shared" ref="J3008" si="4740">CONCATENATE(K3006,2)</f>
        <v>82</v>
      </c>
      <c r="K3008" s="22" t="e">
        <v>#VALUE!</v>
      </c>
      <c r="L3008" s="22" t="e">
        <v>#VALUE!</v>
      </c>
      <c r="M3008" s="22" t="e">
        <v>#VALUE!</v>
      </c>
      <c r="N3008" s="22" t="e">
        <v>#VALUE!</v>
      </c>
      <c r="O3008" s="22" t="e">
        <v>#VALUE!</v>
      </c>
      <c r="P3008" s="22" t="e">
        <v>#VALUE!</v>
      </c>
      <c r="Q3008" s="22" t="e">
        <v>#VALUE!</v>
      </c>
      <c r="R3008" s="17"/>
      <c r="S3008" s="17"/>
      <c r="U3008" s="28">
        <f t="shared" si="4678"/>
        <v>63</v>
      </c>
      <c r="V3008" s="28">
        <f t="shared" si="4679"/>
        <v>231</v>
      </c>
    </row>
    <row r="3009" spans="1:22" x14ac:dyDescent="0.3">
      <c r="A3009" s="28">
        <f t="shared" si="4676"/>
        <v>63232</v>
      </c>
      <c r="J3009" s="28" t="str">
        <f t="shared" ref="J3009" si="4741">CONCATENATE(K3006,3)</f>
        <v>83</v>
      </c>
      <c r="K3009" s="22" t="e">
        <v>#VALUE!</v>
      </c>
      <c r="L3009" s="22" t="e">
        <v>#VALUE!</v>
      </c>
      <c r="M3009" s="22" t="e">
        <v>#VALUE!</v>
      </c>
      <c r="N3009" s="22" t="e">
        <v>#VALUE!</v>
      </c>
      <c r="O3009" s="22" t="e">
        <v>#VALUE!</v>
      </c>
      <c r="P3009" s="22" t="e">
        <v>#VALUE!</v>
      </c>
      <c r="Q3009" s="22" t="e">
        <v>#VALUE!</v>
      </c>
      <c r="R3009" s="17"/>
      <c r="S3009" s="17"/>
      <c r="U3009" s="28">
        <f t="shared" si="4678"/>
        <v>63</v>
      </c>
      <c r="V3009" s="28">
        <f t="shared" si="4679"/>
        <v>232</v>
      </c>
    </row>
    <row r="3010" spans="1:22" ht="15" customHeight="1" x14ac:dyDescent="0.3">
      <c r="A3010" s="28">
        <f t="shared" si="4676"/>
        <v>63233</v>
      </c>
      <c r="B3010" s="66" t="s">
        <v>52</v>
      </c>
      <c r="C3010" s="66"/>
      <c r="D3010" s="66"/>
      <c r="E3010" s="10">
        <f>IF(D2980="","",MAX(E3011,E3012))</f>
        <v>3.0000000000001137E-2</v>
      </c>
      <c r="J3010" s="17"/>
      <c r="K3010" s="17">
        <v>9</v>
      </c>
      <c r="L3010" s="17">
        <v>9</v>
      </c>
      <c r="M3010" s="17">
        <v>9</v>
      </c>
      <c r="N3010" s="17">
        <v>9</v>
      </c>
      <c r="O3010" s="17">
        <v>9</v>
      </c>
      <c r="P3010" s="17">
        <v>9</v>
      </c>
      <c r="Q3010" s="17">
        <v>9</v>
      </c>
      <c r="R3010" s="17">
        <v>9</v>
      </c>
      <c r="S3010" s="17"/>
      <c r="U3010" s="28">
        <f t="shared" si="4678"/>
        <v>63</v>
      </c>
      <c r="V3010" s="28">
        <f t="shared" si="4679"/>
        <v>233</v>
      </c>
    </row>
    <row r="3011" spans="1:22" x14ac:dyDescent="0.3">
      <c r="A3011" s="28">
        <f t="shared" si="4676"/>
        <v>63234</v>
      </c>
      <c r="B3011" s="2" t="s">
        <v>26</v>
      </c>
      <c r="C3011" s="2" t="s">
        <v>27</v>
      </c>
      <c r="D3011" s="2" t="s">
        <v>28</v>
      </c>
      <c r="E3011" s="11">
        <f>ABS(MIN(D3012:D3021))</f>
        <v>3.0000000000001137E-2</v>
      </c>
      <c r="G3011" s="2" t="s">
        <v>230</v>
      </c>
      <c r="J3011" s="28" t="str">
        <f t="shared" ref="J3011" si="4742">CONCATENATE(K3010,1)</f>
        <v>91</v>
      </c>
      <c r="K3011" s="22" t="e">
        <f t="array" ref="K3011:R3013">LINEST(B2994:B3002,C2994:C3002^{1,2,3,4,5,6,7},TRUE,TRUE)</f>
        <v>#VALUE!</v>
      </c>
      <c r="L3011" s="22" t="e">
        <v>#VALUE!</v>
      </c>
      <c r="M3011" s="22" t="e">
        <v>#VALUE!</v>
      </c>
      <c r="N3011" s="22" t="e">
        <v>#VALUE!</v>
      </c>
      <c r="O3011" s="22" t="e">
        <v>#VALUE!</v>
      </c>
      <c r="P3011" s="22" t="e">
        <v>#VALUE!</v>
      </c>
      <c r="Q3011" s="22" t="e">
        <v>#VALUE!</v>
      </c>
      <c r="R3011" s="22" t="e">
        <v>#VALUE!</v>
      </c>
      <c r="S3011" s="17"/>
      <c r="U3011" s="28">
        <f t="shared" si="4678"/>
        <v>63</v>
      </c>
      <c r="V3011" s="28">
        <f t="shared" si="4679"/>
        <v>234</v>
      </c>
    </row>
    <row r="3012" spans="1:22" x14ac:dyDescent="0.3">
      <c r="A3012" s="28">
        <f t="shared" si="4676"/>
        <v>63235</v>
      </c>
      <c r="B3012" s="7">
        <f t="shared" ref="B3012:B3021" si="4743">C2994-B2994</f>
        <v>8.0000000000000071E-2</v>
      </c>
      <c r="C3012" s="7">
        <f t="shared" ref="C3012:C3021" si="4744">H2994-G2994</f>
        <v>6.0000000000000497E-2</v>
      </c>
      <c r="D3012" s="7">
        <f>C3012-B3012</f>
        <v>-1.9999999999999574E-2</v>
      </c>
      <c r="E3012" s="11">
        <f>ABS(MAX(D3012:D3021))</f>
        <v>1.0000000000005116E-2</v>
      </c>
      <c r="F3012" s="13"/>
      <c r="G3012" s="2">
        <f>IF(D2994="","",D2994/E2994)</f>
        <v>0.06</v>
      </c>
      <c r="H3012" s="13"/>
      <c r="J3012" s="28" t="str">
        <f t="shared" ref="J3012" si="4745">CONCATENATE(K3010,2)</f>
        <v>92</v>
      </c>
      <c r="K3012" s="22" t="e">
        <v>#VALUE!</v>
      </c>
      <c r="L3012" s="22" t="e">
        <v>#VALUE!</v>
      </c>
      <c r="M3012" s="22" t="e">
        <v>#VALUE!</v>
      </c>
      <c r="N3012" s="22" t="e">
        <v>#VALUE!</v>
      </c>
      <c r="O3012" s="22" t="e">
        <v>#VALUE!</v>
      </c>
      <c r="P3012" s="22" t="e">
        <v>#VALUE!</v>
      </c>
      <c r="Q3012" s="22" t="e">
        <v>#VALUE!</v>
      </c>
      <c r="R3012" s="22" t="e">
        <v>#VALUE!</v>
      </c>
      <c r="S3012" s="17"/>
      <c r="U3012" s="28">
        <f t="shared" si="4678"/>
        <v>63</v>
      </c>
      <c r="V3012" s="28">
        <f t="shared" si="4679"/>
        <v>235</v>
      </c>
    </row>
    <row r="3013" spans="1:22" x14ac:dyDescent="0.3">
      <c r="A3013" s="28">
        <f t="shared" si="4676"/>
        <v>63236</v>
      </c>
      <c r="B3013" s="7">
        <f t="shared" si="4743"/>
        <v>3.0000000000001137E-2</v>
      </c>
      <c r="C3013" s="7">
        <f t="shared" si="4744"/>
        <v>0</v>
      </c>
      <c r="D3013" s="7">
        <f t="shared" ref="D3013:D3021" si="4746">C3013-B3013</f>
        <v>-3.0000000000001137E-2</v>
      </c>
      <c r="E3013" s="12" t="s">
        <v>34</v>
      </c>
      <c r="G3013" s="2">
        <f t="shared" ref="G3013:G3021" si="4747">IF(D2995="","",D2995/E2995)</f>
        <v>0.06</v>
      </c>
      <c r="H3013" s="13"/>
      <c r="J3013" s="28" t="str">
        <f t="shared" ref="J3013" si="4748">CONCATENATE(K3010,3)</f>
        <v>93</v>
      </c>
      <c r="K3013" s="22" t="e">
        <v>#VALUE!</v>
      </c>
      <c r="L3013" s="22" t="e">
        <v>#VALUE!</v>
      </c>
      <c r="M3013" s="22" t="e">
        <v>#VALUE!</v>
      </c>
      <c r="N3013" s="22" t="e">
        <v>#VALUE!</v>
      </c>
      <c r="O3013" s="22" t="e">
        <v>#VALUE!</v>
      </c>
      <c r="P3013" s="22" t="e">
        <v>#VALUE!</v>
      </c>
      <c r="Q3013" s="22" t="e">
        <v>#VALUE!</v>
      </c>
      <c r="R3013" s="22" t="e">
        <v>#VALUE!</v>
      </c>
      <c r="S3013" s="17"/>
      <c r="U3013" s="28">
        <f t="shared" si="4678"/>
        <v>63</v>
      </c>
      <c r="V3013" s="28">
        <f t="shared" si="4679"/>
        <v>236</v>
      </c>
    </row>
    <row r="3014" spans="1:22" x14ac:dyDescent="0.3">
      <c r="A3014" s="28">
        <f t="shared" si="4676"/>
        <v>63237</v>
      </c>
      <c r="B3014" s="7">
        <f t="shared" si="4743"/>
        <v>-6.0000000000002274E-2</v>
      </c>
      <c r="C3014" s="7">
        <f t="shared" si="4744"/>
        <v>-4.9999999999997158E-2</v>
      </c>
      <c r="D3014" s="7">
        <f t="shared" si="4746"/>
        <v>1.0000000000005116E-2</v>
      </c>
      <c r="E3014" s="10">
        <f>IF(D2980="","",MAX(E3015,E3016))</f>
        <v>8.0000000000000071E-2</v>
      </c>
      <c r="G3014" s="2">
        <f t="shared" si="4747"/>
        <v>0.06</v>
      </c>
      <c r="H3014" s="13"/>
      <c r="J3014" s="17"/>
      <c r="K3014" s="17">
        <v>10</v>
      </c>
      <c r="L3014" s="17">
        <v>10</v>
      </c>
      <c r="M3014" s="17">
        <v>10</v>
      </c>
      <c r="N3014" s="17">
        <v>10</v>
      </c>
      <c r="O3014" s="17">
        <v>10</v>
      </c>
      <c r="P3014" s="17">
        <v>10</v>
      </c>
      <c r="Q3014" s="17">
        <v>10</v>
      </c>
      <c r="R3014" s="17">
        <v>10</v>
      </c>
      <c r="S3014" s="17">
        <v>10</v>
      </c>
      <c r="U3014" s="28">
        <f t="shared" si="4678"/>
        <v>63</v>
      </c>
      <c r="V3014" s="28">
        <f t="shared" si="4679"/>
        <v>237</v>
      </c>
    </row>
    <row r="3015" spans="1:22" x14ac:dyDescent="0.3">
      <c r="A3015" s="28">
        <f t="shared" si="4676"/>
        <v>63238</v>
      </c>
      <c r="B3015" s="7">
        <f t="shared" si="4743"/>
        <v>0</v>
      </c>
      <c r="C3015" s="7">
        <f t="shared" si="4744"/>
        <v>0</v>
      </c>
      <c r="D3015" s="7">
        <f t="shared" si="4746"/>
        <v>0</v>
      </c>
      <c r="E3015" s="11">
        <f>ABS(MIN(B3012:B3021))</f>
        <v>6.0000000000002274E-2</v>
      </c>
      <c r="G3015" s="2" t="str">
        <f t="shared" si="4747"/>
        <v/>
      </c>
      <c r="H3015" s="13"/>
      <c r="J3015" s="28" t="str">
        <f t="shared" ref="J3015" si="4749">CONCATENATE(K3014,1)</f>
        <v>101</v>
      </c>
      <c r="K3015" s="22" t="e">
        <f t="array" ref="K3015:S3017">LINEST(B2994:B3003,C2994:C3003^{1,2,3,4,5,6,7,8},TRUE,TRUE)</f>
        <v>#VALUE!</v>
      </c>
      <c r="L3015" s="22" t="e">
        <v>#VALUE!</v>
      </c>
      <c r="M3015" s="22" t="e">
        <v>#VALUE!</v>
      </c>
      <c r="N3015" s="22" t="e">
        <v>#VALUE!</v>
      </c>
      <c r="O3015" s="22" t="e">
        <v>#VALUE!</v>
      </c>
      <c r="P3015" s="22" t="e">
        <v>#VALUE!</v>
      </c>
      <c r="Q3015" s="22" t="e">
        <v>#VALUE!</v>
      </c>
      <c r="R3015" s="22" t="e">
        <v>#VALUE!</v>
      </c>
      <c r="S3015" s="22" t="e">
        <v>#VALUE!</v>
      </c>
      <c r="U3015" s="28">
        <f t="shared" si="4678"/>
        <v>63</v>
      </c>
      <c r="V3015" s="28">
        <f t="shared" si="4679"/>
        <v>238</v>
      </c>
    </row>
    <row r="3016" spans="1:22" x14ac:dyDescent="0.3">
      <c r="A3016" s="28">
        <f t="shared" si="4676"/>
        <v>63239</v>
      </c>
      <c r="B3016" s="7">
        <f t="shared" si="4743"/>
        <v>0</v>
      </c>
      <c r="C3016" s="7">
        <f t="shared" si="4744"/>
        <v>0</v>
      </c>
      <c r="D3016" s="7">
        <f t="shared" si="4746"/>
        <v>0</v>
      </c>
      <c r="E3016" s="11">
        <f>ABS(MAX(B3012:B3021))</f>
        <v>8.0000000000000071E-2</v>
      </c>
      <c r="G3016" s="2" t="str">
        <f t="shared" si="4747"/>
        <v/>
      </c>
      <c r="H3016" s="13"/>
      <c r="J3016" s="28" t="str">
        <f t="shared" ref="J3016" si="4750">CONCATENATE(K3014,2)</f>
        <v>102</v>
      </c>
      <c r="K3016" s="22" t="e">
        <v>#VALUE!</v>
      </c>
      <c r="L3016" s="22" t="e">
        <v>#VALUE!</v>
      </c>
      <c r="M3016" s="22" t="e">
        <v>#VALUE!</v>
      </c>
      <c r="N3016" s="22" t="e">
        <v>#VALUE!</v>
      </c>
      <c r="O3016" s="22" t="e">
        <v>#VALUE!</v>
      </c>
      <c r="P3016" s="22" t="e">
        <v>#VALUE!</v>
      </c>
      <c r="Q3016" s="22" t="e">
        <v>#VALUE!</v>
      </c>
      <c r="R3016" s="22" t="e">
        <v>#VALUE!</v>
      </c>
      <c r="S3016" s="22" t="e">
        <v>#VALUE!</v>
      </c>
      <c r="U3016" s="28">
        <f t="shared" si="4678"/>
        <v>63</v>
      </c>
      <c r="V3016" s="28">
        <f t="shared" si="4679"/>
        <v>239</v>
      </c>
    </row>
    <row r="3017" spans="1:22" x14ac:dyDescent="0.3">
      <c r="A3017" s="28">
        <f t="shared" si="4676"/>
        <v>63240</v>
      </c>
      <c r="B3017" s="7">
        <f t="shared" si="4743"/>
        <v>0</v>
      </c>
      <c r="C3017" s="7">
        <f t="shared" si="4744"/>
        <v>0</v>
      </c>
      <c r="D3017" s="7">
        <f t="shared" si="4746"/>
        <v>0</v>
      </c>
      <c r="E3017" s="12" t="s">
        <v>231</v>
      </c>
      <c r="G3017" s="2" t="str">
        <f t="shared" si="4747"/>
        <v/>
      </c>
      <c r="H3017" s="13"/>
      <c r="J3017" s="28" t="str">
        <f t="shared" ref="J3017" si="4751">CONCATENATE(K3014,3)</f>
        <v>103</v>
      </c>
      <c r="K3017" s="22" t="e">
        <v>#VALUE!</v>
      </c>
      <c r="L3017" s="22" t="e">
        <v>#VALUE!</v>
      </c>
      <c r="M3017" s="22" t="e">
        <v>#VALUE!</v>
      </c>
      <c r="N3017" s="22" t="e">
        <v>#VALUE!</v>
      </c>
      <c r="O3017" s="22" t="e">
        <v>#VALUE!</v>
      </c>
      <c r="P3017" s="22" t="e">
        <v>#VALUE!</v>
      </c>
      <c r="Q3017" s="22" t="e">
        <v>#VALUE!</v>
      </c>
      <c r="R3017" s="22" t="e">
        <v>#VALUE!</v>
      </c>
      <c r="S3017" s="22" t="e">
        <v>#VALUE!</v>
      </c>
      <c r="U3017" s="28">
        <f t="shared" si="4678"/>
        <v>63</v>
      </c>
      <c r="V3017" s="28">
        <f t="shared" si="4679"/>
        <v>240</v>
      </c>
    </row>
    <row r="3018" spans="1:22" x14ac:dyDescent="0.3">
      <c r="A3018" s="28">
        <f t="shared" si="4676"/>
        <v>63241</v>
      </c>
      <c r="B3018" s="7">
        <f t="shared" si="4743"/>
        <v>0</v>
      </c>
      <c r="C3018" s="7">
        <f t="shared" si="4744"/>
        <v>0</v>
      </c>
      <c r="D3018" s="7">
        <f t="shared" si="4746"/>
        <v>0</v>
      </c>
      <c r="E3018" s="10">
        <f>IF(D2980="","",MAX(E3019,E3020))*2</f>
        <v>0.12</v>
      </c>
      <c r="G3018" s="2" t="str">
        <f t="shared" si="4747"/>
        <v/>
      </c>
      <c r="H3018" s="13"/>
      <c r="U3018" s="28">
        <f t="shared" si="4678"/>
        <v>63</v>
      </c>
      <c r="V3018" s="28">
        <f t="shared" si="4679"/>
        <v>241</v>
      </c>
    </row>
    <row r="3019" spans="1:22" x14ac:dyDescent="0.3">
      <c r="A3019" s="28">
        <f t="shared" si="4676"/>
        <v>63242</v>
      </c>
      <c r="B3019" s="7">
        <f t="shared" si="4743"/>
        <v>0</v>
      </c>
      <c r="C3019" s="7">
        <f t="shared" si="4744"/>
        <v>0</v>
      </c>
      <c r="D3019" s="7">
        <f t="shared" si="4746"/>
        <v>0</v>
      </c>
      <c r="E3019" s="11">
        <f>ABS(MIN(G3012:G3021))</f>
        <v>0.06</v>
      </c>
      <c r="G3019" s="2" t="str">
        <f t="shared" si="4747"/>
        <v/>
      </c>
      <c r="U3019" s="28">
        <f t="shared" si="4678"/>
        <v>63</v>
      </c>
      <c r="V3019" s="28">
        <f t="shared" si="4679"/>
        <v>242</v>
      </c>
    </row>
    <row r="3020" spans="1:22" x14ac:dyDescent="0.3">
      <c r="A3020" s="28">
        <f t="shared" si="4676"/>
        <v>63243</v>
      </c>
      <c r="B3020" s="7">
        <f t="shared" si="4743"/>
        <v>0</v>
      </c>
      <c r="C3020" s="7">
        <f t="shared" si="4744"/>
        <v>0</v>
      </c>
      <c r="D3020" s="7">
        <f t="shared" si="4746"/>
        <v>0</v>
      </c>
      <c r="E3020" s="11">
        <f>ABS(MAX(G3012:G3021))</f>
        <v>0.06</v>
      </c>
      <c r="G3020" s="2" t="str">
        <f t="shared" si="4747"/>
        <v/>
      </c>
      <c r="U3020" s="28">
        <f t="shared" si="4678"/>
        <v>63</v>
      </c>
      <c r="V3020" s="28">
        <f t="shared" si="4679"/>
        <v>243</v>
      </c>
    </row>
    <row r="3021" spans="1:22" x14ac:dyDescent="0.3">
      <c r="A3021" s="28">
        <f t="shared" si="4676"/>
        <v>63244</v>
      </c>
      <c r="B3021" s="7">
        <f t="shared" si="4743"/>
        <v>0</v>
      </c>
      <c r="C3021" s="7">
        <f t="shared" si="4744"/>
        <v>0</v>
      </c>
      <c r="D3021" s="7">
        <f t="shared" si="4746"/>
        <v>0</v>
      </c>
      <c r="F3021" s="13"/>
      <c r="G3021" s="2" t="str">
        <f t="shared" si="4747"/>
        <v/>
      </c>
      <c r="U3021" s="28">
        <f t="shared" si="4678"/>
        <v>63</v>
      </c>
      <c r="V3021" s="28">
        <f t="shared" si="4679"/>
        <v>244</v>
      </c>
    </row>
    <row r="3022" spans="1:22" x14ac:dyDescent="0.3">
      <c r="A3022" s="28">
        <f t="shared" si="4676"/>
        <v>63245</v>
      </c>
      <c r="F3022" s="13"/>
      <c r="U3022" s="28">
        <f t="shared" si="4678"/>
        <v>63</v>
      </c>
      <c r="V3022" s="28">
        <f t="shared" si="4679"/>
        <v>245</v>
      </c>
    </row>
    <row r="3023" spans="1:22" x14ac:dyDescent="0.3">
      <c r="A3023" s="28">
        <f t="shared" si="4676"/>
        <v>63246</v>
      </c>
      <c r="F3023" s="13"/>
      <c r="U3023" s="28">
        <f t="shared" si="4678"/>
        <v>63</v>
      </c>
      <c r="V3023" s="28">
        <f t="shared" si="4679"/>
        <v>246</v>
      </c>
    </row>
    <row r="3024" spans="1:22" x14ac:dyDescent="0.3">
      <c r="A3024" s="28">
        <f t="shared" si="4676"/>
        <v>63247</v>
      </c>
      <c r="F3024" s="13"/>
      <c r="U3024" s="28">
        <f t="shared" si="4678"/>
        <v>63</v>
      </c>
      <c r="V3024" s="28">
        <f t="shared" si="4679"/>
        <v>247</v>
      </c>
    </row>
    <row r="3025" spans="1:24" s="8" customFormat="1" x14ac:dyDescent="0.3"/>
    <row r="3026" spans="1:24" x14ac:dyDescent="0.3">
      <c r="A3026" s="28">
        <f t="shared" ref="A3026:A3072" si="4752">ROUND(CONCATENATE(U3026,V3026),0)</f>
        <v>64201</v>
      </c>
      <c r="B3026" s="63" t="s">
        <v>0</v>
      </c>
      <c r="C3026" s="63"/>
      <c r="D3026" s="71" t="s">
        <v>63</v>
      </c>
      <c r="E3026" s="71"/>
      <c r="F3026" s="71"/>
      <c r="G3026" s="71"/>
      <c r="H3026" s="71"/>
      <c r="U3026" s="28">
        <f t="shared" ref="U3026" si="4753">U3024+1</f>
        <v>64</v>
      </c>
      <c r="V3026" s="28">
        <v>201</v>
      </c>
    </row>
    <row r="3027" spans="1:24" x14ac:dyDescent="0.3">
      <c r="A3027" s="28">
        <f t="shared" si="4752"/>
        <v>64202</v>
      </c>
      <c r="B3027" s="72" t="s">
        <v>70</v>
      </c>
      <c r="C3027" s="73"/>
      <c r="D3027" s="30" t="s">
        <v>69</v>
      </c>
      <c r="E3027" s="66" t="s">
        <v>71</v>
      </c>
      <c r="F3027" s="66"/>
      <c r="G3027" s="74" t="s">
        <v>72</v>
      </c>
      <c r="H3027" s="74"/>
      <c r="U3027" s="28">
        <f t="shared" ref="U3027" si="4754">U3026</f>
        <v>64</v>
      </c>
      <c r="V3027" s="28">
        <f t="shared" ref="V3027" si="4755">V3026+1</f>
        <v>202</v>
      </c>
    </row>
    <row r="3028" spans="1:24" x14ac:dyDescent="0.3">
      <c r="A3028" s="28">
        <f t="shared" si="4752"/>
        <v>64203</v>
      </c>
      <c r="B3028" s="75" t="s">
        <v>6</v>
      </c>
      <c r="C3028" s="75"/>
      <c r="D3028" s="71" t="s">
        <v>306</v>
      </c>
      <c r="E3028" s="71"/>
      <c r="F3028" s="71"/>
      <c r="G3028" s="71"/>
      <c r="H3028" s="71"/>
      <c r="U3028" s="28">
        <f t="shared" si="4678"/>
        <v>64</v>
      </c>
      <c r="V3028" s="28">
        <f t="shared" si="4679"/>
        <v>203</v>
      </c>
    </row>
    <row r="3029" spans="1:24" x14ac:dyDescent="0.3">
      <c r="A3029" s="28">
        <f t="shared" si="4752"/>
        <v>64204</v>
      </c>
      <c r="B3029" s="63" t="s">
        <v>7</v>
      </c>
      <c r="C3029" s="63"/>
      <c r="D3029" s="71" t="s">
        <v>29</v>
      </c>
      <c r="E3029" s="71"/>
      <c r="F3029" s="71"/>
      <c r="G3029" s="71"/>
      <c r="H3029" s="71"/>
      <c r="J3029" s="17"/>
      <c r="K3029" s="17" t="s">
        <v>53</v>
      </c>
      <c r="L3029" s="17" t="s">
        <v>54</v>
      </c>
      <c r="M3029" s="17" t="s">
        <v>55</v>
      </c>
      <c r="N3029" s="17" t="s">
        <v>56</v>
      </c>
      <c r="O3029" s="17" t="s">
        <v>57</v>
      </c>
      <c r="P3029" s="17" t="s">
        <v>2</v>
      </c>
      <c r="Q3029" s="17" t="s">
        <v>3</v>
      </c>
      <c r="R3029" s="17" t="s">
        <v>4</v>
      </c>
      <c r="S3029" s="17" t="s">
        <v>5</v>
      </c>
      <c r="U3029" s="28">
        <f t="shared" si="4678"/>
        <v>64</v>
      </c>
      <c r="V3029" s="28">
        <f t="shared" si="4679"/>
        <v>204</v>
      </c>
      <c r="X3029" s="1" t="s">
        <v>48</v>
      </c>
    </row>
    <row r="3030" spans="1:24" x14ac:dyDescent="0.3">
      <c r="A3030" s="28">
        <f t="shared" si="4752"/>
        <v>64205</v>
      </c>
      <c r="B3030" s="63" t="s">
        <v>9</v>
      </c>
      <c r="C3030" s="63"/>
      <c r="D3030" s="71" t="s">
        <v>30</v>
      </c>
      <c r="E3030" s="71"/>
      <c r="F3030" s="71"/>
      <c r="G3030" s="71"/>
      <c r="H3030" s="71"/>
      <c r="J3030" s="17">
        <f t="shared" ref="J3030" si="4756">COUNTA(B3042:B3051)</f>
        <v>5</v>
      </c>
      <c r="K3030" s="17">
        <f t="shared" ref="K3030" si="4757">IF(L3030-1&lt;2,0,L3030-1)</f>
        <v>0</v>
      </c>
      <c r="L3030" s="17">
        <f t="shared" ref="L3030" si="4758">IF(M3030-1&lt;2,0,M3030-1)</f>
        <v>0</v>
      </c>
      <c r="M3030" s="17">
        <f t="shared" ref="M3030" si="4759">IF(N3030-1&lt;2,0,N3030-1)</f>
        <v>0</v>
      </c>
      <c r="N3030" s="17">
        <f t="shared" ref="N3030" si="4760">IF(O3030-1&lt;2,0,O3030-1)</f>
        <v>0</v>
      </c>
      <c r="O3030" s="17">
        <f t="shared" ref="O3030" si="4761">IF(P3030-1&lt;2,0,P3030-1)</f>
        <v>0</v>
      </c>
      <c r="P3030" s="17">
        <f t="shared" ref="P3030" si="4762">IF(Q3030-1&lt;2,0,Q3030-1)</f>
        <v>2</v>
      </c>
      <c r="Q3030" s="17">
        <f t="shared" ref="Q3030" si="4763">IF(R3030-1&lt;2,0,R3030-1)</f>
        <v>3</v>
      </c>
      <c r="R3030" s="17">
        <f t="shared" ref="R3030" si="4764">IF(S3030-1&lt;2,0,S3030-1)</f>
        <v>4</v>
      </c>
      <c r="S3030" s="17">
        <f t="shared" ref="S3030" si="4765">J3030</f>
        <v>5</v>
      </c>
      <c r="U3030" s="28">
        <f t="shared" si="4678"/>
        <v>64</v>
      </c>
      <c r="V3030" s="28">
        <f t="shared" si="4679"/>
        <v>205</v>
      </c>
      <c r="X3030" s="1" t="s">
        <v>49</v>
      </c>
    </row>
    <row r="3031" spans="1:24" x14ac:dyDescent="0.3">
      <c r="A3031" s="28">
        <f t="shared" si="4752"/>
        <v>64206</v>
      </c>
      <c r="B3031" s="63" t="s">
        <v>10</v>
      </c>
      <c r="C3031" s="63"/>
      <c r="D3031" s="71" t="s">
        <v>151</v>
      </c>
      <c r="E3031" s="71"/>
      <c r="F3031" s="71"/>
      <c r="G3031" s="71"/>
      <c r="H3031" s="71"/>
      <c r="J3031" s="28" t="str">
        <f t="shared" ref="J3031" si="4766">CONCATENATE(J3030,1)</f>
        <v>51</v>
      </c>
      <c r="K3031" s="29">
        <f t="shared" ref="K3031" si="4767">IF(K3030=0,0,VLOOKUP(J3031,J3035:S3065,K3030,FALSE))</f>
        <v>0</v>
      </c>
      <c r="L3031" s="29">
        <f t="shared" ref="L3031" si="4768">IF(L3030=0,0,VLOOKUP(J3031,J3035:S3065,L3030,FALSE))</f>
        <v>0</v>
      </c>
      <c r="M3031" s="29">
        <f t="shared" ref="M3031" si="4769">IF(M3030=0,0,VLOOKUP(J3031,J3035:S3065,M3030,FALSE))</f>
        <v>0</v>
      </c>
      <c r="N3031" s="29">
        <f t="shared" ref="N3031" si="4770">IF(N3030=0,0,VLOOKUP(J3031,J3035:S3065,N3030,FALSE))</f>
        <v>0</v>
      </c>
      <c r="O3031" s="29">
        <f t="shared" ref="O3031" si="4771">IF(O3030=0,0,VLOOKUP(J3031,J3035:S3065,O3030,FALSE))</f>
        <v>0</v>
      </c>
      <c r="P3031" s="29">
        <f t="shared" ref="P3031" si="4772">IF(P3030=0,0,VLOOKUP(J3031,J3035:S3065,P3030,FALSE))</f>
        <v>6.4645967695308893E-8</v>
      </c>
      <c r="Q3031" s="29">
        <f t="shared" ref="Q3031" si="4773">IF(Q3030=0,0,VLOOKUP(J3031,J3035:S3065,Q3030,FALSE))</f>
        <v>-1.1171662039611751E-5</v>
      </c>
      <c r="R3031" s="29">
        <f t="shared" ref="R3031" si="4774">IF(R3030=0,0,VLOOKUP(J3031,J3035:S3065,R3030,FALSE))</f>
        <v>1.0003801697339163</v>
      </c>
      <c r="S3031" s="29">
        <f t="shared" ref="S3031" si="4775">IF(S3030=0,0,VLOOKUP(J3031,J3035:S3065,S3030,FALSE))</f>
        <v>-3.269795950176848E-2</v>
      </c>
      <c r="U3031" s="28">
        <f t="shared" si="4678"/>
        <v>64</v>
      </c>
      <c r="V3031" s="28">
        <f t="shared" si="4679"/>
        <v>206</v>
      </c>
      <c r="X3031" s="1" t="s">
        <v>50</v>
      </c>
    </row>
    <row r="3032" spans="1:24" x14ac:dyDescent="0.3">
      <c r="A3032" s="28">
        <f t="shared" si="4752"/>
        <v>64207</v>
      </c>
      <c r="B3032" s="63" t="s">
        <v>11</v>
      </c>
      <c r="C3032" s="63"/>
      <c r="D3032" s="64">
        <v>45385</v>
      </c>
      <c r="E3032" s="64"/>
      <c r="F3032" s="64"/>
      <c r="G3032" s="64"/>
      <c r="H3032" s="64"/>
      <c r="J3032" s="28" t="str">
        <f t="shared" ref="J3032" si="4776">CONCATENATE(J3030,2)</f>
        <v>52</v>
      </c>
      <c r="K3032" s="22">
        <f t="shared" ref="K3032" si="4777">IF(K3030=0,0,VLOOKUP(J3032,J3035:S3065,K3030,FALSE))</f>
        <v>0</v>
      </c>
      <c r="L3032" s="22">
        <f t="shared" ref="L3032" si="4778">IF(L3030=0,0,VLOOKUP(J3032,J3035:S3065,L3030,FALSE))</f>
        <v>0</v>
      </c>
      <c r="M3032" s="22">
        <f t="shared" ref="M3032" si="4779">IF(M3030=0,0,VLOOKUP(J3032,J3035:S3065,M3030,FALSE))</f>
        <v>0</v>
      </c>
      <c r="N3032" s="22">
        <f t="shared" ref="N3032" si="4780">IF(N3030=0,0,VLOOKUP(J3032,J3035:S3065,N3030,FALSE))</f>
        <v>0</v>
      </c>
      <c r="O3032" s="22">
        <f t="shared" ref="O3032" si="4781">IF(O3030=0,0,VLOOKUP(J3032,J3035:S3065,O3030,FALSE))</f>
        <v>0</v>
      </c>
      <c r="P3032" s="22">
        <f t="shared" ref="P3032" si="4782">IF(P3030=0,0,VLOOKUP(J3032,J3035:S3065,P3030,FALSE))</f>
        <v>6.2424676917028038E-8</v>
      </c>
      <c r="Q3032" s="22">
        <f t="shared" ref="Q3032" si="4783">IF(Q3030=0,0,VLOOKUP(J3032,J3035:S3065,Q3030,FALSE))</f>
        <v>1.0348581588750754E-5</v>
      </c>
      <c r="R3032" s="22">
        <f t="shared" ref="R3032" si="4784">IF(R3030=0,0,VLOOKUP(J3032,J3035:S3065,R3030,FALSE))</f>
        <v>3.7201967251635111E-4</v>
      </c>
      <c r="S3032" s="22">
        <f t="shared" ref="S3032" si="4785">IF(S3030=0,0,VLOOKUP(J3032,J3035:S3065,S3030,FALSE))</f>
        <v>2.377663431513681E-2</v>
      </c>
      <c r="U3032" s="28">
        <f t="shared" si="4678"/>
        <v>64</v>
      </c>
      <c r="V3032" s="28">
        <f t="shared" si="4679"/>
        <v>207</v>
      </c>
    </row>
    <row r="3033" spans="1:24" x14ac:dyDescent="0.3">
      <c r="A3033" s="28">
        <f t="shared" si="4752"/>
        <v>64208</v>
      </c>
      <c r="B3033" s="63" t="s">
        <v>12</v>
      </c>
      <c r="C3033" s="63"/>
      <c r="D3033" s="65">
        <v>45777</v>
      </c>
      <c r="E3033" s="65"/>
      <c r="F3033" s="65"/>
      <c r="G3033" s="65"/>
      <c r="H3033" s="65"/>
      <c r="J3033" s="28" t="str">
        <f t="shared" ref="J3033" si="4786">CONCATENATE(J3030,3)</f>
        <v>53</v>
      </c>
      <c r="K3033" s="22"/>
      <c r="L3033" s="22"/>
      <c r="M3033" s="22"/>
      <c r="N3033" s="22" t="s">
        <v>58</v>
      </c>
      <c r="O3033" s="29">
        <f t="shared" ref="O3033" si="4787">J3030-2</f>
        <v>3</v>
      </c>
      <c r="P3033" s="22" t="s">
        <v>59</v>
      </c>
      <c r="Q3033" s="29">
        <f t="shared" ref="Q3033" si="4788">VLOOKUP(J3033,J3035:S3065,3,FALSE)</f>
        <v>2.7435170292548605E-2</v>
      </c>
      <c r="R3033" s="22" t="s">
        <v>60</v>
      </c>
      <c r="S3033" s="22">
        <f t="shared" ref="S3033" si="4789">VLOOKUP(J3033,J3035:S3065,2,FALSE)</f>
        <v>0.99999996866286345</v>
      </c>
      <c r="U3033" s="28">
        <f t="shared" si="4678"/>
        <v>64</v>
      </c>
      <c r="V3033" s="28">
        <f t="shared" si="4679"/>
        <v>208</v>
      </c>
    </row>
    <row r="3034" spans="1:24" x14ac:dyDescent="0.3">
      <c r="A3034" s="28">
        <f t="shared" si="4752"/>
        <v>64209</v>
      </c>
      <c r="B3034" s="63" t="s">
        <v>13</v>
      </c>
      <c r="C3034" s="63"/>
      <c r="D3034" s="15">
        <v>1E-3</v>
      </c>
      <c r="E3034" s="66" t="s">
        <v>14</v>
      </c>
      <c r="F3034" s="66"/>
      <c r="G3034" s="66"/>
      <c r="H3034" s="6" t="s">
        <v>64</v>
      </c>
      <c r="J3034" s="17"/>
      <c r="K3034" s="17">
        <v>3</v>
      </c>
      <c r="L3034" s="17">
        <v>3</v>
      </c>
      <c r="M3034" s="17"/>
      <c r="N3034" s="17"/>
      <c r="O3034" s="17"/>
      <c r="P3034" s="17"/>
      <c r="Q3034" s="17"/>
      <c r="R3034" s="17"/>
      <c r="S3034" s="17"/>
      <c r="U3034" s="28">
        <f t="shared" si="4678"/>
        <v>64</v>
      </c>
      <c r="V3034" s="28">
        <f t="shared" si="4679"/>
        <v>209</v>
      </c>
    </row>
    <row r="3035" spans="1:24" x14ac:dyDescent="0.3">
      <c r="A3035" s="28">
        <f t="shared" si="4752"/>
        <v>64210</v>
      </c>
      <c r="B3035" s="63" t="s">
        <v>15</v>
      </c>
      <c r="C3035" s="63"/>
      <c r="D3035" s="2">
        <f t="shared" ref="D3035" si="4790">MIN(B3042:B3051)</f>
        <v>-45</v>
      </c>
      <c r="E3035" s="3" t="s">
        <v>16</v>
      </c>
      <c r="F3035" s="2">
        <f t="shared" ref="F3035" si="4791">MAX(B3042:B3051)</f>
        <v>149.999</v>
      </c>
      <c r="G3035" s="4" t="str">
        <f t="shared" ref="G3035" si="4792">IF(H3034="","",H3034)</f>
        <v>°C</v>
      </c>
      <c r="H3035" s="14"/>
      <c r="J3035" s="28" t="str">
        <f t="shared" ref="J3035" si="4793">CONCATENATE(K3034,1)</f>
        <v>31</v>
      </c>
      <c r="K3035" s="22">
        <f t="array" ref="K3035:L3037">LINEST(B3042:B3044,C3042:C3044^{1},TRUE,TRUE)</f>
        <v>1.0002868716158904</v>
      </c>
      <c r="L3035" s="22">
        <v>-5.1827708751385426E-2</v>
      </c>
      <c r="M3035" s="17"/>
      <c r="N3035" s="17"/>
      <c r="O3035" s="17"/>
      <c r="P3035" s="17"/>
      <c r="Q3035" s="17"/>
      <c r="R3035" s="17"/>
      <c r="S3035" s="17"/>
      <c r="U3035" s="28">
        <f t="shared" si="4678"/>
        <v>64</v>
      </c>
      <c r="V3035" s="28">
        <f t="shared" si="4679"/>
        <v>210</v>
      </c>
    </row>
    <row r="3036" spans="1:24" x14ac:dyDescent="0.3">
      <c r="A3036" s="28">
        <f t="shared" si="4752"/>
        <v>64211</v>
      </c>
      <c r="J3036" s="28" t="str">
        <f t="shared" ref="J3036" si="4794">CONCATENATE(K3034,2)</f>
        <v>32</v>
      </c>
      <c r="K3036" s="22">
        <v>5.985138856626146E-4</v>
      </c>
      <c r="L3036" s="22">
        <v>2.3240356436121372E-2</v>
      </c>
      <c r="M3036" s="17"/>
      <c r="N3036" s="17"/>
      <c r="O3036" s="17"/>
      <c r="P3036" s="17"/>
      <c r="Q3036" s="17"/>
      <c r="R3036" s="17"/>
      <c r="S3036" s="17"/>
      <c r="U3036" s="28">
        <f t="shared" si="4678"/>
        <v>64</v>
      </c>
      <c r="V3036" s="28">
        <f t="shared" si="4679"/>
        <v>211</v>
      </c>
    </row>
    <row r="3037" spans="1:24" x14ac:dyDescent="0.3">
      <c r="A3037" s="28">
        <f t="shared" si="4752"/>
        <v>64212</v>
      </c>
      <c r="B3037" s="67" t="s">
        <v>17</v>
      </c>
      <c r="C3037" s="67"/>
      <c r="D3037" s="67"/>
      <c r="E3037" s="67"/>
      <c r="F3037" s="67"/>
      <c r="G3037" s="68" t="s">
        <v>31</v>
      </c>
      <c r="H3037" s="69"/>
      <c r="J3037" s="28" t="str">
        <f t="shared" ref="J3037" si="4795">CONCATENATE(K3034,3)</f>
        <v>33</v>
      </c>
      <c r="K3037" s="22">
        <v>0.999999641986694</v>
      </c>
      <c r="L3037" s="22">
        <v>4.0213814828206296E-2</v>
      </c>
      <c r="M3037" s="17"/>
      <c r="N3037" s="17"/>
      <c r="O3037" s="17"/>
      <c r="P3037" s="17"/>
      <c r="Q3037" s="17"/>
      <c r="R3037" s="17"/>
      <c r="S3037" s="17"/>
      <c r="U3037" s="28">
        <f t="shared" si="4678"/>
        <v>64</v>
      </c>
      <c r="V3037" s="28">
        <f t="shared" si="4679"/>
        <v>212</v>
      </c>
    </row>
    <row r="3038" spans="1:24" x14ac:dyDescent="0.3">
      <c r="A3038" s="28">
        <f t="shared" si="4752"/>
        <v>64213</v>
      </c>
      <c r="B3038" s="66" t="s">
        <v>18</v>
      </c>
      <c r="C3038" s="66"/>
      <c r="D3038" s="66"/>
      <c r="E3038" s="66" t="str">
        <f t="shared" ref="E3038" si="4796">IF(D3031="","",D3031)</f>
        <v>R0040/24</v>
      </c>
      <c r="F3038" s="66"/>
      <c r="G3038" s="4" t="s">
        <v>18</v>
      </c>
      <c r="H3038" s="16" t="s">
        <v>151</v>
      </c>
      <c r="J3038" s="17"/>
      <c r="K3038" s="17">
        <v>4</v>
      </c>
      <c r="L3038" s="17">
        <v>4</v>
      </c>
      <c r="M3038" s="17">
        <v>4</v>
      </c>
      <c r="N3038" s="17"/>
      <c r="O3038" s="17"/>
      <c r="P3038" s="17"/>
      <c r="Q3038" s="17"/>
      <c r="R3038" s="17"/>
      <c r="S3038" s="17"/>
      <c r="U3038" s="28">
        <f t="shared" si="4678"/>
        <v>64</v>
      </c>
      <c r="V3038" s="28">
        <f t="shared" si="4679"/>
        <v>213</v>
      </c>
    </row>
    <row r="3039" spans="1:24" ht="15" customHeight="1" x14ac:dyDescent="0.3">
      <c r="A3039" s="28">
        <f t="shared" si="4752"/>
        <v>64214</v>
      </c>
      <c r="B3039" s="5" t="s">
        <v>19</v>
      </c>
      <c r="C3039" s="5" t="s">
        <v>20</v>
      </c>
      <c r="D3039" s="5" t="s">
        <v>21</v>
      </c>
      <c r="E3039" s="5"/>
      <c r="F3039" s="70" t="s">
        <v>33</v>
      </c>
      <c r="G3039" s="5" t="s">
        <v>19</v>
      </c>
      <c r="H3039" s="5" t="s">
        <v>20</v>
      </c>
      <c r="J3039" s="28" t="str">
        <f t="shared" ref="J3039" si="4797">CONCATENATE(K3038,1)</f>
        <v>41</v>
      </c>
      <c r="K3039" s="22">
        <f t="array" ref="K3039:M3041">LINEST(B3042:B3045,C3042:C3045^{1,2},TRUE,TRUE)</f>
        <v>-4.0765744366652318E-6</v>
      </c>
      <c r="L3039" s="22">
        <v>1.0004766126116431</v>
      </c>
      <c r="M3039" s="22">
        <v>-4.3477097038965219E-2</v>
      </c>
      <c r="N3039" s="17"/>
      <c r="O3039" s="17"/>
      <c r="P3039" s="17"/>
      <c r="Q3039" s="17"/>
      <c r="R3039" s="17"/>
      <c r="S3039" s="17"/>
      <c r="U3039" s="28">
        <f t="shared" si="4678"/>
        <v>64</v>
      </c>
      <c r="V3039" s="28">
        <f t="shared" si="4679"/>
        <v>214</v>
      </c>
    </row>
    <row r="3040" spans="1:24" x14ac:dyDescent="0.3">
      <c r="A3040" s="28">
        <f t="shared" si="4752"/>
        <v>64215</v>
      </c>
      <c r="B3040" s="5" t="s">
        <v>22</v>
      </c>
      <c r="C3040" s="5" t="s">
        <v>23</v>
      </c>
      <c r="D3040" s="5" t="s">
        <v>24</v>
      </c>
      <c r="E3040" s="5" t="s">
        <v>32</v>
      </c>
      <c r="F3040" s="70"/>
      <c r="G3040" s="5" t="s">
        <v>22</v>
      </c>
      <c r="H3040" s="5" t="s">
        <v>23</v>
      </c>
      <c r="J3040" s="28" t="str">
        <f t="shared" ref="J3040" si="4798">CONCATENATE(K3038,2)</f>
        <v>42</v>
      </c>
      <c r="K3040" s="22">
        <v>7.7123384630252104E-6</v>
      </c>
      <c r="L3040" s="22">
        <v>5.4016687980839228E-4</v>
      </c>
      <c r="M3040" s="22">
        <v>2.5943639509326488E-2</v>
      </c>
      <c r="N3040" s="17"/>
      <c r="O3040" s="17"/>
      <c r="P3040" s="17"/>
      <c r="Q3040" s="17"/>
      <c r="R3040" s="17"/>
      <c r="S3040" s="17"/>
      <c r="U3040" s="28">
        <f t="shared" si="4678"/>
        <v>64</v>
      </c>
      <c r="V3040" s="28">
        <f t="shared" si="4679"/>
        <v>215</v>
      </c>
    </row>
    <row r="3041" spans="1:22" x14ac:dyDescent="0.3">
      <c r="A3041" s="28">
        <f t="shared" si="4752"/>
        <v>64216</v>
      </c>
      <c r="B3041" s="6" t="str">
        <f t="shared" ref="B3041" si="4799">IF(H3034="","",H3034)</f>
        <v>°C</v>
      </c>
      <c r="C3041" s="6" t="str">
        <f t="shared" ref="C3041" si="4800">IF(H3034="","",H3034)</f>
        <v>°C</v>
      </c>
      <c r="D3041" s="6" t="str">
        <f t="shared" ref="D3041" si="4801">IF(H3034="","",H3034)</f>
        <v>°C</v>
      </c>
      <c r="E3041" s="6"/>
      <c r="F3041" s="6"/>
      <c r="G3041" s="6" t="str">
        <f t="shared" ref="G3041" si="4802">IF(H3034="","",H3034)</f>
        <v>°C</v>
      </c>
      <c r="H3041" s="6" t="str">
        <f t="shared" ref="H3041" si="4803">IF(H3034="","",H3034)</f>
        <v>°C</v>
      </c>
      <c r="J3041" s="28" t="str">
        <f t="shared" ref="J3041" si="4804">CONCATENATE(K3038,3)</f>
        <v>43</v>
      </c>
      <c r="K3041" s="22">
        <v>0.9999998919414298</v>
      </c>
      <c r="L3041" s="22">
        <v>3.5661554298670239E-2</v>
      </c>
      <c r="M3041" s="22" t="e">
        <v>#N/A</v>
      </c>
      <c r="N3041" s="17"/>
      <c r="O3041" s="17"/>
      <c r="P3041" s="17"/>
      <c r="Q3041" s="17"/>
      <c r="R3041" s="17"/>
      <c r="S3041" s="17"/>
      <c r="U3041" s="28">
        <f t="shared" si="4678"/>
        <v>64</v>
      </c>
      <c r="V3041" s="28">
        <f t="shared" si="4679"/>
        <v>216</v>
      </c>
    </row>
    <row r="3042" spans="1:22" x14ac:dyDescent="0.3">
      <c r="A3042" s="28">
        <f t="shared" si="4752"/>
        <v>64217</v>
      </c>
      <c r="B3042" s="26">
        <v>-45</v>
      </c>
      <c r="C3042" s="26">
        <v>-44.917999999999999</v>
      </c>
      <c r="D3042" s="33">
        <v>0.02</v>
      </c>
      <c r="E3042" s="9">
        <v>2</v>
      </c>
      <c r="F3042" s="26">
        <v>1000000</v>
      </c>
      <c r="G3042" s="26">
        <v>-45</v>
      </c>
      <c r="H3042" s="26">
        <v>-44.975000000000001</v>
      </c>
      <c r="J3042" s="17"/>
      <c r="K3042" s="17">
        <v>5</v>
      </c>
      <c r="L3042" s="17">
        <v>5</v>
      </c>
      <c r="M3042" s="17">
        <v>5</v>
      </c>
      <c r="N3042" s="17">
        <v>5</v>
      </c>
      <c r="O3042" s="17"/>
      <c r="P3042" s="17"/>
      <c r="Q3042" s="17"/>
      <c r="R3042" s="17"/>
      <c r="S3042" s="17"/>
      <c r="U3042" s="28">
        <f t="shared" si="4678"/>
        <v>64</v>
      </c>
      <c r="V3042" s="28">
        <f t="shared" si="4679"/>
        <v>217</v>
      </c>
    </row>
    <row r="3043" spans="1:22" x14ac:dyDescent="0.3">
      <c r="A3043" s="28">
        <f t="shared" si="4752"/>
        <v>64218</v>
      </c>
      <c r="B3043" s="26">
        <v>1.2E-2</v>
      </c>
      <c r="C3043" s="26">
        <v>3.1E-2</v>
      </c>
      <c r="D3043" s="33">
        <v>7.0000000000000007E-2</v>
      </c>
      <c r="E3043" s="9">
        <v>2</v>
      </c>
      <c r="F3043" s="26">
        <v>1000000</v>
      </c>
      <c r="G3043" s="26">
        <v>1.0999999999999999E-2</v>
      </c>
      <c r="H3043" s="26">
        <v>2.8000000000000001E-2</v>
      </c>
      <c r="J3043" s="28" t="str">
        <f t="shared" ref="J3043" si="4805">CONCATENATE(K3042,1)</f>
        <v>51</v>
      </c>
      <c r="K3043" s="22">
        <f t="array" ref="K3043:N3045">LINEST(B3042:B3046,C3042:C3046^{1,2,3},TRUE,TRUE)</f>
        <v>6.4645967695308893E-8</v>
      </c>
      <c r="L3043" s="22">
        <v>-1.1171662039611751E-5</v>
      </c>
      <c r="M3043" s="22">
        <v>1.0003801697339163</v>
      </c>
      <c r="N3043" s="22">
        <v>-3.269795950176848E-2</v>
      </c>
      <c r="O3043" s="17"/>
      <c r="P3043" s="17"/>
      <c r="Q3043" s="17"/>
      <c r="R3043" s="17"/>
      <c r="S3043" s="17"/>
      <c r="U3043" s="28">
        <f t="shared" ref="U3043:U3106" si="4806">U3042</f>
        <v>64</v>
      </c>
      <c r="V3043" s="28">
        <f t="shared" ref="V3043:V3106" si="4807">V3042+1</f>
        <v>218</v>
      </c>
    </row>
    <row r="3044" spans="1:22" x14ac:dyDescent="0.3">
      <c r="A3044" s="28">
        <f t="shared" si="4752"/>
        <v>64219</v>
      </c>
      <c r="B3044" s="26">
        <v>50.003999999999998</v>
      </c>
      <c r="C3044" s="26">
        <v>50.057000000000002</v>
      </c>
      <c r="D3044" s="33">
        <v>0.03</v>
      </c>
      <c r="E3044" s="9">
        <v>2</v>
      </c>
      <c r="F3044" s="26">
        <v>1000000</v>
      </c>
      <c r="G3044" s="26">
        <v>50.000999999999998</v>
      </c>
      <c r="H3044" s="26">
        <v>50.048000000000002</v>
      </c>
      <c r="J3044" s="28" t="str">
        <f t="shared" ref="J3044" si="4808">CONCATENATE(K3042,2)</f>
        <v>52</v>
      </c>
      <c r="K3044" s="22">
        <v>6.2424676917028038E-8</v>
      </c>
      <c r="L3044" s="22">
        <v>1.0348581588750754E-5</v>
      </c>
      <c r="M3044" s="22">
        <v>3.7201967251635111E-4</v>
      </c>
      <c r="N3044" s="22">
        <v>2.377663431513681E-2</v>
      </c>
      <c r="O3044" s="17"/>
      <c r="P3044" s="17"/>
      <c r="Q3044" s="17"/>
      <c r="R3044" s="17"/>
      <c r="S3044" s="17"/>
      <c r="U3044" s="28">
        <f t="shared" si="4806"/>
        <v>64</v>
      </c>
      <c r="V3044" s="28">
        <f t="shared" si="4807"/>
        <v>219</v>
      </c>
    </row>
    <row r="3045" spans="1:22" x14ac:dyDescent="0.3">
      <c r="A3045" s="28">
        <f t="shared" si="4752"/>
        <v>64220</v>
      </c>
      <c r="B3045" s="26">
        <v>100.005</v>
      </c>
      <c r="C3045" s="26">
        <v>100.03400000000001</v>
      </c>
      <c r="D3045" s="33">
        <v>0.03</v>
      </c>
      <c r="E3045" s="9">
        <v>2</v>
      </c>
      <c r="F3045" s="26">
        <v>1000000</v>
      </c>
      <c r="G3045" s="26"/>
      <c r="H3045" s="26"/>
      <c r="J3045" s="28" t="str">
        <f t="shared" ref="J3045" si="4809">CONCATENATE(K3042,3)</f>
        <v>53</v>
      </c>
      <c r="K3045" s="22">
        <v>0.99999996866286345</v>
      </c>
      <c r="L3045" s="22">
        <v>2.7435170292548605E-2</v>
      </c>
      <c r="M3045" s="22" t="e">
        <v>#N/A</v>
      </c>
      <c r="N3045" s="22" t="e">
        <v>#N/A</v>
      </c>
      <c r="O3045" s="17"/>
      <c r="P3045" s="17"/>
      <c r="Q3045" s="17"/>
      <c r="R3045" s="17"/>
      <c r="S3045" s="17"/>
      <c r="U3045" s="28">
        <f t="shared" si="4806"/>
        <v>64</v>
      </c>
      <c r="V3045" s="28">
        <f t="shared" si="4807"/>
        <v>220</v>
      </c>
    </row>
    <row r="3046" spans="1:22" x14ac:dyDescent="0.3">
      <c r="A3046" s="28">
        <f t="shared" si="4752"/>
        <v>64221</v>
      </c>
      <c r="B3046" s="26">
        <v>149.999</v>
      </c>
      <c r="C3046" s="26">
        <v>150.011</v>
      </c>
      <c r="D3046" s="33">
        <v>0.03</v>
      </c>
      <c r="E3046" s="9">
        <v>2</v>
      </c>
      <c r="F3046" s="26">
        <v>1000000</v>
      </c>
      <c r="G3046" s="27">
        <v>149.999</v>
      </c>
      <c r="H3046" s="27">
        <v>150.017</v>
      </c>
      <c r="J3046" s="17"/>
      <c r="K3046" s="17">
        <v>6</v>
      </c>
      <c r="L3046" s="17">
        <v>6</v>
      </c>
      <c r="M3046" s="17">
        <v>6</v>
      </c>
      <c r="N3046" s="17">
        <v>6</v>
      </c>
      <c r="O3046" s="17">
        <v>6</v>
      </c>
      <c r="P3046" s="17"/>
      <c r="Q3046" s="17"/>
      <c r="R3046" s="17"/>
      <c r="S3046" s="17"/>
      <c r="U3046" s="28">
        <f t="shared" si="4806"/>
        <v>64</v>
      </c>
      <c r="V3046" s="28">
        <f t="shared" si="4807"/>
        <v>221</v>
      </c>
    </row>
    <row r="3047" spans="1:22" x14ac:dyDescent="0.3">
      <c r="A3047" s="28">
        <f t="shared" si="4752"/>
        <v>64222</v>
      </c>
      <c r="B3047" s="26"/>
      <c r="C3047" s="26"/>
      <c r="D3047" s="33"/>
      <c r="E3047" s="9"/>
      <c r="F3047" s="26"/>
      <c r="G3047" s="27"/>
      <c r="H3047" s="27"/>
      <c r="J3047" s="28" t="str">
        <f t="shared" ref="J3047" si="4810">CONCATENATE(K3046,1)</f>
        <v>61</v>
      </c>
      <c r="K3047" s="22" t="e">
        <f t="array" ref="K3047:O3049">LINEST(B3042:B3047,C3042:C3047^{1,2,3,4},TRUE,TRUE)</f>
        <v>#VALUE!</v>
      </c>
      <c r="L3047" s="22" t="e">
        <v>#VALUE!</v>
      </c>
      <c r="M3047" s="22" t="e">
        <v>#VALUE!</v>
      </c>
      <c r="N3047" s="22" t="e">
        <v>#VALUE!</v>
      </c>
      <c r="O3047" s="22" t="e">
        <v>#VALUE!</v>
      </c>
      <c r="P3047" s="17"/>
      <c r="Q3047" s="17"/>
      <c r="R3047" s="17"/>
      <c r="S3047" s="17"/>
      <c r="U3047" s="28">
        <f t="shared" si="4806"/>
        <v>64</v>
      </c>
      <c r="V3047" s="28">
        <f t="shared" si="4807"/>
        <v>222</v>
      </c>
    </row>
    <row r="3048" spans="1:22" x14ac:dyDescent="0.3">
      <c r="A3048" s="28">
        <f t="shared" si="4752"/>
        <v>64223</v>
      </c>
      <c r="B3048" s="26"/>
      <c r="C3048" s="26"/>
      <c r="D3048" s="26"/>
      <c r="E3048" s="9"/>
      <c r="F3048" s="26"/>
      <c r="G3048" s="27"/>
      <c r="H3048" s="27"/>
      <c r="J3048" s="28" t="str">
        <f t="shared" ref="J3048" si="4811">CONCATENATE(K3046,2)</f>
        <v>62</v>
      </c>
      <c r="K3048" s="22" t="e">
        <v>#VALUE!</v>
      </c>
      <c r="L3048" s="22" t="e">
        <v>#VALUE!</v>
      </c>
      <c r="M3048" s="22" t="e">
        <v>#VALUE!</v>
      </c>
      <c r="N3048" s="22" t="e">
        <v>#VALUE!</v>
      </c>
      <c r="O3048" s="22" t="e">
        <v>#VALUE!</v>
      </c>
      <c r="P3048" s="17"/>
      <c r="Q3048" s="17"/>
      <c r="R3048" s="17"/>
      <c r="S3048" s="17"/>
      <c r="U3048" s="28">
        <f t="shared" si="4806"/>
        <v>64</v>
      </c>
      <c r="V3048" s="28">
        <f t="shared" si="4807"/>
        <v>223</v>
      </c>
    </row>
    <row r="3049" spans="1:22" x14ac:dyDescent="0.3">
      <c r="A3049" s="28">
        <f t="shared" si="4752"/>
        <v>64224</v>
      </c>
      <c r="B3049" s="26"/>
      <c r="C3049" s="26"/>
      <c r="D3049" s="26"/>
      <c r="E3049" s="9"/>
      <c r="F3049" s="26"/>
      <c r="G3049" s="27"/>
      <c r="H3049" s="27"/>
      <c r="J3049" s="28" t="str">
        <f t="shared" ref="J3049" si="4812">CONCATENATE(K3046,3)</f>
        <v>63</v>
      </c>
      <c r="K3049" s="22" t="e">
        <v>#VALUE!</v>
      </c>
      <c r="L3049" s="22" t="e">
        <v>#VALUE!</v>
      </c>
      <c r="M3049" s="22" t="e">
        <v>#VALUE!</v>
      </c>
      <c r="N3049" s="22" t="e">
        <v>#VALUE!</v>
      </c>
      <c r="O3049" s="22" t="e">
        <v>#VALUE!</v>
      </c>
      <c r="P3049" s="17"/>
      <c r="Q3049" s="17"/>
      <c r="R3049" s="17"/>
      <c r="S3049" s="17"/>
      <c r="U3049" s="28">
        <f t="shared" si="4806"/>
        <v>64</v>
      </c>
      <c r="V3049" s="28">
        <f t="shared" si="4807"/>
        <v>224</v>
      </c>
    </row>
    <row r="3050" spans="1:22" x14ac:dyDescent="0.3">
      <c r="A3050" s="28">
        <f t="shared" si="4752"/>
        <v>64225</v>
      </c>
      <c r="B3050" s="26"/>
      <c r="C3050" s="26"/>
      <c r="D3050" s="26"/>
      <c r="E3050" s="9"/>
      <c r="F3050" s="26"/>
      <c r="G3050" s="27"/>
      <c r="H3050" s="27"/>
      <c r="J3050" s="17"/>
      <c r="K3050" s="17">
        <v>7</v>
      </c>
      <c r="L3050" s="17">
        <v>7</v>
      </c>
      <c r="M3050" s="17">
        <v>7</v>
      </c>
      <c r="N3050" s="17">
        <v>7</v>
      </c>
      <c r="O3050" s="17">
        <v>7</v>
      </c>
      <c r="P3050" s="17">
        <v>7</v>
      </c>
      <c r="Q3050" s="17"/>
      <c r="R3050" s="17"/>
      <c r="S3050" s="17"/>
      <c r="U3050" s="28">
        <f t="shared" si="4806"/>
        <v>64</v>
      </c>
      <c r="V3050" s="28">
        <f t="shared" si="4807"/>
        <v>225</v>
      </c>
    </row>
    <row r="3051" spans="1:22" x14ac:dyDescent="0.3">
      <c r="A3051" s="28">
        <f t="shared" si="4752"/>
        <v>64226</v>
      </c>
      <c r="B3051" s="26"/>
      <c r="C3051" s="26"/>
      <c r="D3051" s="26"/>
      <c r="E3051" s="9"/>
      <c r="F3051" s="26"/>
      <c r="G3051" s="27"/>
      <c r="H3051" s="27"/>
      <c r="J3051" s="28" t="str">
        <f t="shared" ref="J3051" si="4813">CONCATENATE(K3050,1)</f>
        <v>71</v>
      </c>
      <c r="K3051" s="22" t="e">
        <f t="array" ref="K3051:P3053">LINEST(B3042:B3048,C3042:C3048^{1,2,3,4,5},TRUE,TRUE)</f>
        <v>#VALUE!</v>
      </c>
      <c r="L3051" s="22" t="e">
        <v>#VALUE!</v>
      </c>
      <c r="M3051" s="22" t="e">
        <v>#VALUE!</v>
      </c>
      <c r="N3051" s="22" t="e">
        <v>#VALUE!</v>
      </c>
      <c r="O3051" s="22" t="e">
        <v>#VALUE!</v>
      </c>
      <c r="P3051" s="22" t="e">
        <v>#VALUE!</v>
      </c>
      <c r="Q3051" s="17"/>
      <c r="R3051" s="17"/>
      <c r="S3051" s="17"/>
      <c r="U3051" s="28">
        <f t="shared" si="4806"/>
        <v>64</v>
      </c>
      <c r="V3051" s="28">
        <f t="shared" si="4807"/>
        <v>226</v>
      </c>
    </row>
    <row r="3052" spans="1:22" x14ac:dyDescent="0.3">
      <c r="A3052" s="28">
        <f t="shared" si="4752"/>
        <v>64227</v>
      </c>
      <c r="B3052" s="2">
        <f t="shared" ref="B3052" si="4814">COUNT(B3042:B3051)-2</f>
        <v>3</v>
      </c>
      <c r="J3052" s="28" t="str">
        <f t="shared" ref="J3052" si="4815">CONCATENATE(K3050,2)</f>
        <v>72</v>
      </c>
      <c r="K3052" s="22" t="e">
        <v>#VALUE!</v>
      </c>
      <c r="L3052" s="22" t="e">
        <v>#VALUE!</v>
      </c>
      <c r="M3052" s="22" t="e">
        <v>#VALUE!</v>
      </c>
      <c r="N3052" s="22" t="e">
        <v>#VALUE!</v>
      </c>
      <c r="O3052" s="22" t="e">
        <v>#VALUE!</v>
      </c>
      <c r="P3052" s="22" t="e">
        <v>#VALUE!</v>
      </c>
      <c r="Q3052" s="17"/>
      <c r="R3052" s="17"/>
      <c r="S3052" s="17"/>
      <c r="U3052" s="28">
        <f t="shared" si="4806"/>
        <v>64</v>
      </c>
      <c r="V3052" s="28">
        <f t="shared" si="4807"/>
        <v>227</v>
      </c>
    </row>
    <row r="3053" spans="1:22" x14ac:dyDescent="0.3">
      <c r="A3053" s="28">
        <f t="shared" si="4752"/>
        <v>64228</v>
      </c>
      <c r="J3053" s="28" t="str">
        <f t="shared" ref="J3053" si="4816">CONCATENATE(K3050,3)</f>
        <v>73</v>
      </c>
      <c r="K3053" s="22" t="e">
        <v>#VALUE!</v>
      </c>
      <c r="L3053" s="22" t="e">
        <v>#VALUE!</v>
      </c>
      <c r="M3053" s="22" t="e">
        <v>#VALUE!</v>
      </c>
      <c r="N3053" s="22" t="e">
        <v>#VALUE!</v>
      </c>
      <c r="O3053" s="22" t="e">
        <v>#VALUE!</v>
      </c>
      <c r="P3053" s="22" t="e">
        <v>#VALUE!</v>
      </c>
      <c r="Q3053" s="17"/>
      <c r="R3053" s="17"/>
      <c r="S3053" s="17"/>
      <c r="U3053" s="28">
        <f t="shared" si="4806"/>
        <v>64</v>
      </c>
      <c r="V3053" s="28">
        <f t="shared" si="4807"/>
        <v>228</v>
      </c>
    </row>
    <row r="3054" spans="1:22" x14ac:dyDescent="0.3">
      <c r="A3054" s="28">
        <f t="shared" si="4752"/>
        <v>64229</v>
      </c>
      <c r="B3054" s="66" t="s">
        <v>25</v>
      </c>
      <c r="C3054" s="66"/>
      <c r="D3054" s="66"/>
      <c r="E3054" s="66"/>
      <c r="F3054" s="66"/>
      <c r="G3054" s="66"/>
      <c r="H3054" s="66"/>
      <c r="J3054" s="17"/>
      <c r="K3054" s="17">
        <v>8</v>
      </c>
      <c r="L3054" s="17">
        <v>8</v>
      </c>
      <c r="M3054" s="17">
        <v>8</v>
      </c>
      <c r="N3054" s="17">
        <v>8</v>
      </c>
      <c r="O3054" s="17">
        <v>8</v>
      </c>
      <c r="P3054" s="17">
        <v>8</v>
      </c>
      <c r="Q3054" s="17">
        <v>8</v>
      </c>
      <c r="R3054" s="17"/>
      <c r="S3054" s="17"/>
      <c r="U3054" s="28">
        <f t="shared" si="4806"/>
        <v>64</v>
      </c>
      <c r="V3054" s="28">
        <f t="shared" si="4807"/>
        <v>229</v>
      </c>
    </row>
    <row r="3055" spans="1:22" x14ac:dyDescent="0.3">
      <c r="A3055" s="28">
        <f t="shared" si="4752"/>
        <v>64230</v>
      </c>
      <c r="B3055" s="71"/>
      <c r="C3055" s="71"/>
      <c r="D3055" s="71"/>
      <c r="E3055" s="71"/>
      <c r="F3055" s="71"/>
      <c r="G3055" s="71"/>
      <c r="H3055" s="71"/>
      <c r="J3055" s="28" t="str">
        <f t="shared" ref="J3055" si="4817">CONCATENATE(K3054,1)</f>
        <v>81</v>
      </c>
      <c r="K3055" s="22" t="e">
        <f t="array" ref="K3055:Q3057">LINEST(B3042:B3049,C3042:C3049^{1,2,3,4,5,6},TRUE,TRUE)</f>
        <v>#VALUE!</v>
      </c>
      <c r="L3055" s="22" t="e">
        <v>#VALUE!</v>
      </c>
      <c r="M3055" s="22" t="e">
        <v>#VALUE!</v>
      </c>
      <c r="N3055" s="22" t="e">
        <v>#VALUE!</v>
      </c>
      <c r="O3055" s="22" t="e">
        <v>#VALUE!</v>
      </c>
      <c r="P3055" s="22" t="e">
        <v>#VALUE!</v>
      </c>
      <c r="Q3055" s="22" t="e">
        <v>#VALUE!</v>
      </c>
      <c r="R3055" s="17"/>
      <c r="S3055" s="17"/>
      <c r="U3055" s="28">
        <f t="shared" si="4806"/>
        <v>64</v>
      </c>
      <c r="V3055" s="28">
        <f t="shared" si="4807"/>
        <v>230</v>
      </c>
    </row>
    <row r="3056" spans="1:22" x14ac:dyDescent="0.3">
      <c r="A3056" s="28">
        <f t="shared" si="4752"/>
        <v>64231</v>
      </c>
      <c r="B3056" s="71"/>
      <c r="C3056" s="71"/>
      <c r="D3056" s="71"/>
      <c r="E3056" s="71"/>
      <c r="F3056" s="71"/>
      <c r="G3056" s="71"/>
      <c r="H3056" s="71"/>
      <c r="J3056" s="28" t="str">
        <f t="shared" ref="J3056" si="4818">CONCATENATE(K3054,2)</f>
        <v>82</v>
      </c>
      <c r="K3056" s="22" t="e">
        <v>#VALUE!</v>
      </c>
      <c r="L3056" s="22" t="e">
        <v>#VALUE!</v>
      </c>
      <c r="M3056" s="22" t="e">
        <v>#VALUE!</v>
      </c>
      <c r="N3056" s="22" t="e">
        <v>#VALUE!</v>
      </c>
      <c r="O3056" s="22" t="e">
        <v>#VALUE!</v>
      </c>
      <c r="P3056" s="22" t="e">
        <v>#VALUE!</v>
      </c>
      <c r="Q3056" s="22" t="e">
        <v>#VALUE!</v>
      </c>
      <c r="R3056" s="17"/>
      <c r="S3056" s="17"/>
      <c r="U3056" s="28">
        <f t="shared" si="4806"/>
        <v>64</v>
      </c>
      <c r="V3056" s="28">
        <f t="shared" si="4807"/>
        <v>231</v>
      </c>
    </row>
    <row r="3057" spans="1:22" x14ac:dyDescent="0.3">
      <c r="A3057" s="28">
        <f t="shared" si="4752"/>
        <v>64232</v>
      </c>
      <c r="J3057" s="28" t="str">
        <f t="shared" ref="J3057" si="4819">CONCATENATE(K3054,3)</f>
        <v>83</v>
      </c>
      <c r="K3057" s="22" t="e">
        <v>#VALUE!</v>
      </c>
      <c r="L3057" s="22" t="e">
        <v>#VALUE!</v>
      </c>
      <c r="M3057" s="22" t="e">
        <v>#VALUE!</v>
      </c>
      <c r="N3057" s="22" t="e">
        <v>#VALUE!</v>
      </c>
      <c r="O3057" s="22" t="e">
        <v>#VALUE!</v>
      </c>
      <c r="P3057" s="22" t="e">
        <v>#VALUE!</v>
      </c>
      <c r="Q3057" s="22" t="e">
        <v>#VALUE!</v>
      </c>
      <c r="R3057" s="17"/>
      <c r="S3057" s="17"/>
      <c r="U3057" s="28">
        <f t="shared" si="4806"/>
        <v>64</v>
      </c>
      <c r="V3057" s="28">
        <f t="shared" si="4807"/>
        <v>232</v>
      </c>
    </row>
    <row r="3058" spans="1:22" ht="15" customHeight="1" x14ac:dyDescent="0.3">
      <c r="A3058" s="28">
        <f t="shared" si="4752"/>
        <v>64233</v>
      </c>
      <c r="B3058" s="66" t="s">
        <v>52</v>
      </c>
      <c r="C3058" s="66"/>
      <c r="D3058" s="66"/>
      <c r="E3058" s="10">
        <f>IF(D3028="","",MAX(E3059,E3060))</f>
        <v>5.700000000000216E-2</v>
      </c>
      <c r="J3058" s="17"/>
      <c r="K3058" s="17">
        <v>9</v>
      </c>
      <c r="L3058" s="17">
        <v>9</v>
      </c>
      <c r="M3058" s="17">
        <v>9</v>
      </c>
      <c r="N3058" s="17">
        <v>9</v>
      </c>
      <c r="O3058" s="17">
        <v>9</v>
      </c>
      <c r="P3058" s="17">
        <v>9</v>
      </c>
      <c r="Q3058" s="17">
        <v>9</v>
      </c>
      <c r="R3058" s="17">
        <v>9</v>
      </c>
      <c r="S3058" s="17"/>
      <c r="U3058" s="28">
        <f t="shared" si="4806"/>
        <v>64</v>
      </c>
      <c r="V3058" s="28">
        <f t="shared" si="4807"/>
        <v>233</v>
      </c>
    </row>
    <row r="3059" spans="1:22" x14ac:dyDescent="0.3">
      <c r="A3059" s="28">
        <f t="shared" si="4752"/>
        <v>64234</v>
      </c>
      <c r="B3059" s="2" t="s">
        <v>26</v>
      </c>
      <c r="C3059" s="2" t="s">
        <v>27</v>
      </c>
      <c r="D3059" s="2" t="s">
        <v>28</v>
      </c>
      <c r="E3059" s="11">
        <f>ABS(MIN(D3060:D3069))</f>
        <v>5.700000000000216E-2</v>
      </c>
      <c r="G3059" s="2" t="s">
        <v>230</v>
      </c>
      <c r="J3059" s="28" t="str">
        <f t="shared" ref="J3059" si="4820">CONCATENATE(K3058,1)</f>
        <v>91</v>
      </c>
      <c r="K3059" s="22" t="e">
        <f t="array" ref="K3059:R3061">LINEST(B3042:B3050,C3042:C3050^{1,2,3,4,5,6,7},TRUE,TRUE)</f>
        <v>#VALUE!</v>
      </c>
      <c r="L3059" s="22" t="e">
        <v>#VALUE!</v>
      </c>
      <c r="M3059" s="22" t="e">
        <v>#VALUE!</v>
      </c>
      <c r="N3059" s="22" t="e">
        <v>#VALUE!</v>
      </c>
      <c r="O3059" s="22" t="e">
        <v>#VALUE!</v>
      </c>
      <c r="P3059" s="22" t="e">
        <v>#VALUE!</v>
      </c>
      <c r="Q3059" s="22" t="e">
        <v>#VALUE!</v>
      </c>
      <c r="R3059" s="22" t="e">
        <v>#VALUE!</v>
      </c>
      <c r="S3059" s="17"/>
      <c r="U3059" s="28">
        <f t="shared" si="4806"/>
        <v>64</v>
      </c>
      <c r="V3059" s="28">
        <f t="shared" si="4807"/>
        <v>234</v>
      </c>
    </row>
    <row r="3060" spans="1:22" x14ac:dyDescent="0.3">
      <c r="A3060" s="28">
        <f t="shared" si="4752"/>
        <v>64235</v>
      </c>
      <c r="B3060" s="7">
        <f t="shared" ref="B3060:B3069" si="4821">C3042-B3042</f>
        <v>8.2000000000000739E-2</v>
      </c>
      <c r="C3060" s="7">
        <f t="shared" ref="C3060:C3069" si="4822">H3042-G3042</f>
        <v>2.4999999999998579E-2</v>
      </c>
      <c r="D3060" s="7">
        <f>C3060-B3060</f>
        <v>-5.700000000000216E-2</v>
      </c>
      <c r="E3060" s="11">
        <f>ABS(MAX(D3060:D3069))</f>
        <v>6.0000000000002274E-3</v>
      </c>
      <c r="F3060" s="13"/>
      <c r="G3060" s="2">
        <f>IF(D3042="","",D3042/E3042)</f>
        <v>0.01</v>
      </c>
      <c r="H3060" s="13"/>
      <c r="J3060" s="28" t="str">
        <f t="shared" ref="J3060" si="4823">CONCATENATE(K3058,2)</f>
        <v>92</v>
      </c>
      <c r="K3060" s="22" t="e">
        <v>#VALUE!</v>
      </c>
      <c r="L3060" s="22" t="e">
        <v>#VALUE!</v>
      </c>
      <c r="M3060" s="22" t="e">
        <v>#VALUE!</v>
      </c>
      <c r="N3060" s="22" t="e">
        <v>#VALUE!</v>
      </c>
      <c r="O3060" s="22" t="e">
        <v>#VALUE!</v>
      </c>
      <c r="P3060" s="22" t="e">
        <v>#VALUE!</v>
      </c>
      <c r="Q3060" s="22" t="e">
        <v>#VALUE!</v>
      </c>
      <c r="R3060" s="22" t="e">
        <v>#VALUE!</v>
      </c>
      <c r="S3060" s="17"/>
      <c r="U3060" s="28">
        <f t="shared" si="4806"/>
        <v>64</v>
      </c>
      <c r="V3060" s="28">
        <f t="shared" si="4807"/>
        <v>235</v>
      </c>
    </row>
    <row r="3061" spans="1:22" x14ac:dyDescent="0.3">
      <c r="A3061" s="28">
        <f t="shared" si="4752"/>
        <v>64236</v>
      </c>
      <c r="B3061" s="7">
        <f t="shared" si="4821"/>
        <v>1.9E-2</v>
      </c>
      <c r="C3061" s="7">
        <f t="shared" si="4822"/>
        <v>1.7000000000000001E-2</v>
      </c>
      <c r="D3061" s="7">
        <f t="shared" ref="D3061:D3069" si="4824">C3061-B3061</f>
        <v>-1.9999999999999983E-3</v>
      </c>
      <c r="E3061" s="12" t="s">
        <v>34</v>
      </c>
      <c r="G3061" s="2">
        <f t="shared" ref="G3061:G3069" si="4825">IF(D3043="","",D3043/E3043)</f>
        <v>3.5000000000000003E-2</v>
      </c>
      <c r="H3061" s="13"/>
      <c r="J3061" s="28" t="str">
        <f t="shared" ref="J3061" si="4826">CONCATENATE(K3058,3)</f>
        <v>93</v>
      </c>
      <c r="K3061" s="22" t="e">
        <v>#VALUE!</v>
      </c>
      <c r="L3061" s="22" t="e">
        <v>#VALUE!</v>
      </c>
      <c r="M3061" s="22" t="e">
        <v>#VALUE!</v>
      </c>
      <c r="N3061" s="22" t="e">
        <v>#VALUE!</v>
      </c>
      <c r="O3061" s="22" t="e">
        <v>#VALUE!</v>
      </c>
      <c r="P3061" s="22" t="e">
        <v>#VALUE!</v>
      </c>
      <c r="Q3061" s="22" t="e">
        <v>#VALUE!</v>
      </c>
      <c r="R3061" s="22" t="e">
        <v>#VALUE!</v>
      </c>
      <c r="S3061" s="17"/>
      <c r="U3061" s="28">
        <f t="shared" si="4806"/>
        <v>64</v>
      </c>
      <c r="V3061" s="28">
        <f t="shared" si="4807"/>
        <v>236</v>
      </c>
    </row>
    <row r="3062" spans="1:22" x14ac:dyDescent="0.3">
      <c r="A3062" s="28">
        <f t="shared" si="4752"/>
        <v>64237</v>
      </c>
      <c r="B3062" s="7">
        <f t="shared" si="4821"/>
        <v>5.3000000000004377E-2</v>
      </c>
      <c r="C3062" s="7">
        <f t="shared" si="4822"/>
        <v>4.700000000000415E-2</v>
      </c>
      <c r="D3062" s="7">
        <f t="shared" si="4824"/>
        <v>-6.0000000000002274E-3</v>
      </c>
      <c r="E3062" s="10">
        <f>IF(D3028="","",MAX(E3063,E3064))</f>
        <v>8.2000000000000739E-2</v>
      </c>
      <c r="G3062" s="2">
        <f t="shared" si="4825"/>
        <v>1.4999999999999999E-2</v>
      </c>
      <c r="H3062" s="13"/>
      <c r="J3062" s="17"/>
      <c r="K3062" s="17">
        <v>10</v>
      </c>
      <c r="L3062" s="17">
        <v>10</v>
      </c>
      <c r="M3062" s="17">
        <v>10</v>
      </c>
      <c r="N3062" s="17">
        <v>10</v>
      </c>
      <c r="O3062" s="17">
        <v>10</v>
      </c>
      <c r="P3062" s="17">
        <v>10</v>
      </c>
      <c r="Q3062" s="17">
        <v>10</v>
      </c>
      <c r="R3062" s="17">
        <v>10</v>
      </c>
      <c r="S3062" s="17">
        <v>10</v>
      </c>
      <c r="U3062" s="28">
        <f t="shared" si="4806"/>
        <v>64</v>
      </c>
      <c r="V3062" s="28">
        <f t="shared" si="4807"/>
        <v>237</v>
      </c>
    </row>
    <row r="3063" spans="1:22" x14ac:dyDescent="0.3">
      <c r="A3063" s="28">
        <f t="shared" si="4752"/>
        <v>64238</v>
      </c>
      <c r="B3063" s="7">
        <f t="shared" si="4821"/>
        <v>2.9000000000010573E-2</v>
      </c>
      <c r="C3063" s="7">
        <f t="shared" si="4822"/>
        <v>0</v>
      </c>
      <c r="D3063" s="7">
        <f t="shared" si="4824"/>
        <v>-2.9000000000010573E-2</v>
      </c>
      <c r="E3063" s="11">
        <f>ABS(MIN(B3060:B3069))</f>
        <v>0</v>
      </c>
      <c r="G3063" s="2">
        <f t="shared" si="4825"/>
        <v>1.4999999999999999E-2</v>
      </c>
      <c r="H3063" s="13"/>
      <c r="J3063" s="28" t="str">
        <f t="shared" ref="J3063" si="4827">CONCATENATE(K3062,1)</f>
        <v>101</v>
      </c>
      <c r="K3063" s="22" t="e">
        <f t="array" ref="K3063:S3065">LINEST(B3042:B3051,C3042:C3051^{1,2,3,4,5,6,7,8},TRUE,TRUE)</f>
        <v>#VALUE!</v>
      </c>
      <c r="L3063" s="22" t="e">
        <v>#VALUE!</v>
      </c>
      <c r="M3063" s="22" t="e">
        <v>#VALUE!</v>
      </c>
      <c r="N3063" s="22" t="e">
        <v>#VALUE!</v>
      </c>
      <c r="O3063" s="22" t="e">
        <v>#VALUE!</v>
      </c>
      <c r="P3063" s="22" t="e">
        <v>#VALUE!</v>
      </c>
      <c r="Q3063" s="22" t="e">
        <v>#VALUE!</v>
      </c>
      <c r="R3063" s="22" t="e">
        <v>#VALUE!</v>
      </c>
      <c r="S3063" s="22" t="e">
        <v>#VALUE!</v>
      </c>
      <c r="U3063" s="28">
        <f t="shared" si="4806"/>
        <v>64</v>
      </c>
      <c r="V3063" s="28">
        <f t="shared" si="4807"/>
        <v>238</v>
      </c>
    </row>
    <row r="3064" spans="1:22" x14ac:dyDescent="0.3">
      <c r="A3064" s="28">
        <f t="shared" si="4752"/>
        <v>64239</v>
      </c>
      <c r="B3064" s="7">
        <f t="shared" si="4821"/>
        <v>1.2000000000000455E-2</v>
      </c>
      <c r="C3064" s="7">
        <f t="shared" si="4822"/>
        <v>1.8000000000000682E-2</v>
      </c>
      <c r="D3064" s="7">
        <f t="shared" si="4824"/>
        <v>6.0000000000002274E-3</v>
      </c>
      <c r="E3064" s="11">
        <f>ABS(MAX(B3060:B3069))</f>
        <v>8.2000000000000739E-2</v>
      </c>
      <c r="G3064" s="2">
        <f t="shared" si="4825"/>
        <v>1.4999999999999999E-2</v>
      </c>
      <c r="H3064" s="13"/>
      <c r="J3064" s="28" t="str">
        <f t="shared" ref="J3064" si="4828">CONCATENATE(K3062,2)</f>
        <v>102</v>
      </c>
      <c r="K3064" s="22" t="e">
        <v>#VALUE!</v>
      </c>
      <c r="L3064" s="22" t="e">
        <v>#VALUE!</v>
      </c>
      <c r="M3064" s="22" t="e">
        <v>#VALUE!</v>
      </c>
      <c r="N3064" s="22" t="e">
        <v>#VALUE!</v>
      </c>
      <c r="O3064" s="22" t="e">
        <v>#VALUE!</v>
      </c>
      <c r="P3064" s="22" t="e">
        <v>#VALUE!</v>
      </c>
      <c r="Q3064" s="22" t="e">
        <v>#VALUE!</v>
      </c>
      <c r="R3064" s="22" t="e">
        <v>#VALUE!</v>
      </c>
      <c r="S3064" s="22" t="e">
        <v>#VALUE!</v>
      </c>
      <c r="U3064" s="28">
        <f t="shared" si="4806"/>
        <v>64</v>
      </c>
      <c r="V3064" s="28">
        <f t="shared" si="4807"/>
        <v>239</v>
      </c>
    </row>
    <row r="3065" spans="1:22" x14ac:dyDescent="0.3">
      <c r="A3065" s="28">
        <f t="shared" si="4752"/>
        <v>64240</v>
      </c>
      <c r="B3065" s="7">
        <f t="shared" si="4821"/>
        <v>0</v>
      </c>
      <c r="C3065" s="7">
        <f t="shared" si="4822"/>
        <v>0</v>
      </c>
      <c r="D3065" s="7">
        <f t="shared" si="4824"/>
        <v>0</v>
      </c>
      <c r="E3065" s="12" t="s">
        <v>231</v>
      </c>
      <c r="G3065" s="2" t="str">
        <f t="shared" si="4825"/>
        <v/>
      </c>
      <c r="H3065" s="13"/>
      <c r="J3065" s="28" t="str">
        <f t="shared" ref="J3065" si="4829">CONCATENATE(K3062,3)</f>
        <v>103</v>
      </c>
      <c r="K3065" s="22" t="e">
        <v>#VALUE!</v>
      </c>
      <c r="L3065" s="22" t="e">
        <v>#VALUE!</v>
      </c>
      <c r="M3065" s="22" t="e">
        <v>#VALUE!</v>
      </c>
      <c r="N3065" s="22" t="e">
        <v>#VALUE!</v>
      </c>
      <c r="O3065" s="22" t="e">
        <v>#VALUE!</v>
      </c>
      <c r="P3065" s="22" t="e">
        <v>#VALUE!</v>
      </c>
      <c r="Q3065" s="22" t="e">
        <v>#VALUE!</v>
      </c>
      <c r="R3065" s="22" t="e">
        <v>#VALUE!</v>
      </c>
      <c r="S3065" s="22" t="e">
        <v>#VALUE!</v>
      </c>
      <c r="U3065" s="28">
        <f t="shared" si="4806"/>
        <v>64</v>
      </c>
      <c r="V3065" s="28">
        <f t="shared" si="4807"/>
        <v>240</v>
      </c>
    </row>
    <row r="3066" spans="1:22" x14ac:dyDescent="0.3">
      <c r="A3066" s="28">
        <f t="shared" si="4752"/>
        <v>64241</v>
      </c>
      <c r="B3066" s="7">
        <f t="shared" si="4821"/>
        <v>0</v>
      </c>
      <c r="C3066" s="7">
        <f t="shared" si="4822"/>
        <v>0</v>
      </c>
      <c r="D3066" s="7">
        <f t="shared" si="4824"/>
        <v>0</v>
      </c>
      <c r="E3066" s="10">
        <f>IF(D3028="","",MAX(E3067,E3068))*2</f>
        <v>7.0000000000000007E-2</v>
      </c>
      <c r="G3066" s="2" t="str">
        <f t="shared" si="4825"/>
        <v/>
      </c>
      <c r="H3066" s="13"/>
      <c r="U3066" s="28">
        <f t="shared" si="4806"/>
        <v>64</v>
      </c>
      <c r="V3066" s="28">
        <f t="shared" si="4807"/>
        <v>241</v>
      </c>
    </row>
    <row r="3067" spans="1:22" x14ac:dyDescent="0.3">
      <c r="A3067" s="28">
        <f t="shared" si="4752"/>
        <v>64242</v>
      </c>
      <c r="B3067" s="7">
        <f t="shared" si="4821"/>
        <v>0</v>
      </c>
      <c r="C3067" s="7">
        <f t="shared" si="4822"/>
        <v>0</v>
      </c>
      <c r="D3067" s="7">
        <f t="shared" si="4824"/>
        <v>0</v>
      </c>
      <c r="E3067" s="11">
        <f>ABS(MIN(G3060:G3069))</f>
        <v>0.01</v>
      </c>
      <c r="G3067" s="2" t="str">
        <f t="shared" si="4825"/>
        <v/>
      </c>
      <c r="U3067" s="28">
        <f t="shared" si="4806"/>
        <v>64</v>
      </c>
      <c r="V3067" s="28">
        <f t="shared" si="4807"/>
        <v>242</v>
      </c>
    </row>
    <row r="3068" spans="1:22" x14ac:dyDescent="0.3">
      <c r="A3068" s="28">
        <f t="shared" si="4752"/>
        <v>64243</v>
      </c>
      <c r="B3068" s="7">
        <f t="shared" si="4821"/>
        <v>0</v>
      </c>
      <c r="C3068" s="7">
        <f t="shared" si="4822"/>
        <v>0</v>
      </c>
      <c r="D3068" s="7">
        <f t="shared" si="4824"/>
        <v>0</v>
      </c>
      <c r="E3068" s="11">
        <f>ABS(MAX(G3060:G3069))</f>
        <v>3.5000000000000003E-2</v>
      </c>
      <c r="G3068" s="2" t="str">
        <f t="shared" si="4825"/>
        <v/>
      </c>
      <c r="U3068" s="28">
        <f t="shared" si="4806"/>
        <v>64</v>
      </c>
      <c r="V3068" s="28">
        <f t="shared" si="4807"/>
        <v>243</v>
      </c>
    </row>
    <row r="3069" spans="1:22" x14ac:dyDescent="0.3">
      <c r="A3069" s="28">
        <f t="shared" si="4752"/>
        <v>64244</v>
      </c>
      <c r="B3069" s="7">
        <f t="shared" si="4821"/>
        <v>0</v>
      </c>
      <c r="C3069" s="7">
        <f t="shared" si="4822"/>
        <v>0</v>
      </c>
      <c r="D3069" s="7">
        <f t="shared" si="4824"/>
        <v>0</v>
      </c>
      <c r="F3069" s="13"/>
      <c r="G3069" s="2" t="str">
        <f t="shared" si="4825"/>
        <v/>
      </c>
      <c r="U3069" s="28">
        <f t="shared" si="4806"/>
        <v>64</v>
      </c>
      <c r="V3069" s="28">
        <f t="shared" si="4807"/>
        <v>244</v>
      </c>
    </row>
    <row r="3070" spans="1:22" x14ac:dyDescent="0.3">
      <c r="A3070" s="28">
        <f t="shared" si="4752"/>
        <v>64245</v>
      </c>
      <c r="F3070" s="13"/>
      <c r="U3070" s="28">
        <f t="shared" si="4806"/>
        <v>64</v>
      </c>
      <c r="V3070" s="28">
        <f t="shared" si="4807"/>
        <v>245</v>
      </c>
    </row>
    <row r="3071" spans="1:22" x14ac:dyDescent="0.3">
      <c r="A3071" s="28">
        <f t="shared" si="4752"/>
        <v>64246</v>
      </c>
      <c r="F3071" s="13"/>
      <c r="U3071" s="28">
        <f t="shared" si="4806"/>
        <v>64</v>
      </c>
      <c r="V3071" s="28">
        <f t="shared" si="4807"/>
        <v>246</v>
      </c>
    </row>
    <row r="3072" spans="1:22" x14ac:dyDescent="0.3">
      <c r="A3072" s="28">
        <f t="shared" si="4752"/>
        <v>64247</v>
      </c>
      <c r="F3072" s="13"/>
      <c r="U3072" s="28">
        <f t="shared" si="4806"/>
        <v>64</v>
      </c>
      <c r="V3072" s="28">
        <f t="shared" si="4807"/>
        <v>247</v>
      </c>
    </row>
    <row r="3073" spans="1:24" s="8" customFormat="1" x14ac:dyDescent="0.3"/>
    <row r="3074" spans="1:24" x14ac:dyDescent="0.3">
      <c r="A3074" s="28">
        <f t="shared" ref="A3074:A3120" si="4830">ROUND(CONCATENATE(U3074,V3074),0)</f>
        <v>65201</v>
      </c>
      <c r="B3074" s="63" t="s">
        <v>0</v>
      </c>
      <c r="C3074" s="63"/>
      <c r="D3074" s="71" t="s">
        <v>75</v>
      </c>
      <c r="E3074" s="71"/>
      <c r="F3074" s="71"/>
      <c r="G3074" s="71"/>
      <c r="H3074" s="71"/>
      <c r="U3074" s="28">
        <f t="shared" ref="U3074" si="4831">U3072+1</f>
        <v>65</v>
      </c>
      <c r="V3074" s="28">
        <v>201</v>
      </c>
    </row>
    <row r="3075" spans="1:24" x14ac:dyDescent="0.3">
      <c r="A3075" s="28">
        <f t="shared" si="4830"/>
        <v>65202</v>
      </c>
      <c r="B3075" s="72" t="s">
        <v>70</v>
      </c>
      <c r="C3075" s="73"/>
      <c r="D3075" s="30" t="s">
        <v>65</v>
      </c>
      <c r="E3075" s="66" t="s">
        <v>71</v>
      </c>
      <c r="F3075" s="66"/>
      <c r="G3075" s="74" t="s">
        <v>67</v>
      </c>
      <c r="H3075" s="74"/>
      <c r="U3075" s="28">
        <f t="shared" ref="U3075" si="4832">U3074</f>
        <v>65</v>
      </c>
      <c r="V3075" s="28">
        <f t="shared" ref="V3075" si="4833">V3074+1</f>
        <v>202</v>
      </c>
    </row>
    <row r="3076" spans="1:24" x14ac:dyDescent="0.3">
      <c r="A3076" s="28">
        <f t="shared" si="4830"/>
        <v>65203</v>
      </c>
      <c r="B3076" s="75" t="s">
        <v>6</v>
      </c>
      <c r="C3076" s="75"/>
      <c r="D3076" s="71" t="s">
        <v>232</v>
      </c>
      <c r="E3076" s="71"/>
      <c r="F3076" s="71"/>
      <c r="G3076" s="71"/>
      <c r="H3076" s="71"/>
      <c r="U3076" s="28">
        <f t="shared" si="4806"/>
        <v>65</v>
      </c>
      <c r="V3076" s="28">
        <f t="shared" si="4807"/>
        <v>203</v>
      </c>
    </row>
    <row r="3077" spans="1:24" x14ac:dyDescent="0.3">
      <c r="A3077" s="28">
        <f t="shared" si="4830"/>
        <v>65204</v>
      </c>
      <c r="B3077" s="63" t="s">
        <v>7</v>
      </c>
      <c r="C3077" s="63"/>
      <c r="D3077" s="71" t="s">
        <v>29</v>
      </c>
      <c r="E3077" s="71"/>
      <c r="F3077" s="71"/>
      <c r="G3077" s="71"/>
      <c r="H3077" s="71"/>
      <c r="J3077" s="17"/>
      <c r="K3077" s="17" t="s">
        <v>53</v>
      </c>
      <c r="L3077" s="17" t="s">
        <v>54</v>
      </c>
      <c r="M3077" s="17" t="s">
        <v>55</v>
      </c>
      <c r="N3077" s="17" t="s">
        <v>56</v>
      </c>
      <c r="O3077" s="17" t="s">
        <v>57</v>
      </c>
      <c r="P3077" s="17" t="s">
        <v>2</v>
      </c>
      <c r="Q3077" s="17" t="s">
        <v>3</v>
      </c>
      <c r="R3077" s="17" t="s">
        <v>4</v>
      </c>
      <c r="S3077" s="17" t="s">
        <v>5</v>
      </c>
      <c r="U3077" s="28">
        <f t="shared" si="4806"/>
        <v>65</v>
      </c>
      <c r="V3077" s="28">
        <f t="shared" si="4807"/>
        <v>204</v>
      </c>
      <c r="X3077" s="1" t="s">
        <v>48</v>
      </c>
    </row>
    <row r="3078" spans="1:24" x14ac:dyDescent="0.3">
      <c r="A3078" s="28">
        <f t="shared" si="4830"/>
        <v>65205</v>
      </c>
      <c r="B3078" s="63" t="s">
        <v>9</v>
      </c>
      <c r="C3078" s="63"/>
      <c r="D3078" s="71" t="s">
        <v>30</v>
      </c>
      <c r="E3078" s="71"/>
      <c r="F3078" s="71"/>
      <c r="G3078" s="71"/>
      <c r="H3078" s="71"/>
      <c r="J3078" s="17">
        <f t="shared" ref="J3078" si="4834">COUNTA(B3090:B3099)</f>
        <v>3</v>
      </c>
      <c r="K3078" s="17">
        <f t="shared" ref="K3078" si="4835">IF(L3078-1&lt;2,0,L3078-1)</f>
        <v>0</v>
      </c>
      <c r="L3078" s="17">
        <f t="shared" ref="L3078" si="4836">IF(M3078-1&lt;2,0,M3078-1)</f>
        <v>0</v>
      </c>
      <c r="M3078" s="17">
        <f t="shared" ref="M3078" si="4837">IF(N3078-1&lt;2,0,N3078-1)</f>
        <v>0</v>
      </c>
      <c r="N3078" s="17">
        <f t="shared" ref="N3078" si="4838">IF(O3078-1&lt;2,0,O3078-1)</f>
        <v>0</v>
      </c>
      <c r="O3078" s="17">
        <f t="shared" ref="O3078" si="4839">IF(P3078-1&lt;2,0,P3078-1)</f>
        <v>0</v>
      </c>
      <c r="P3078" s="17">
        <f t="shared" ref="P3078" si="4840">IF(Q3078-1&lt;2,0,Q3078-1)</f>
        <v>0</v>
      </c>
      <c r="Q3078" s="17">
        <f t="shared" ref="Q3078" si="4841">IF(R3078-1&lt;2,0,R3078-1)</f>
        <v>0</v>
      </c>
      <c r="R3078" s="17">
        <f t="shared" ref="R3078" si="4842">IF(S3078-1&lt;2,0,S3078-1)</f>
        <v>2</v>
      </c>
      <c r="S3078" s="17">
        <f t="shared" ref="S3078" si="4843">J3078</f>
        <v>3</v>
      </c>
      <c r="U3078" s="28">
        <f t="shared" si="4806"/>
        <v>65</v>
      </c>
      <c r="V3078" s="28">
        <f t="shared" si="4807"/>
        <v>205</v>
      </c>
      <c r="X3078" s="1" t="s">
        <v>49</v>
      </c>
    </row>
    <row r="3079" spans="1:24" x14ac:dyDescent="0.3">
      <c r="A3079" s="28">
        <f t="shared" si="4830"/>
        <v>65206</v>
      </c>
      <c r="B3079" s="63" t="s">
        <v>10</v>
      </c>
      <c r="C3079" s="63"/>
      <c r="D3079" s="71" t="s">
        <v>233</v>
      </c>
      <c r="E3079" s="71"/>
      <c r="F3079" s="71"/>
      <c r="G3079" s="71"/>
      <c r="H3079" s="71"/>
      <c r="J3079" s="28" t="str">
        <f t="shared" ref="J3079" si="4844">CONCATENATE(J3078,1)</f>
        <v>31</v>
      </c>
      <c r="K3079" s="29">
        <f t="shared" ref="K3079" si="4845">IF(K3078=0,0,VLOOKUP(J3079,J3083:S3113,K3078,FALSE))</f>
        <v>0</v>
      </c>
      <c r="L3079" s="29">
        <f t="shared" ref="L3079" si="4846">IF(L3078=0,0,VLOOKUP(J3079,J3083:S3113,L3078,FALSE))</f>
        <v>0</v>
      </c>
      <c r="M3079" s="29">
        <f t="shared" ref="M3079" si="4847">IF(M3078=0,0,VLOOKUP(J3079,J3083:S3113,M3078,FALSE))</f>
        <v>0</v>
      </c>
      <c r="N3079" s="29">
        <f t="shared" ref="N3079" si="4848">IF(N3078=0,0,VLOOKUP(J3079,J3083:S3113,N3078,FALSE))</f>
        <v>0</v>
      </c>
      <c r="O3079" s="29">
        <f t="shared" ref="O3079" si="4849">IF(O3078=0,0,VLOOKUP(J3079,J3083:S3113,O3078,FALSE))</f>
        <v>0</v>
      </c>
      <c r="P3079" s="29">
        <f t="shared" ref="P3079" si="4850">IF(P3078=0,0,VLOOKUP(J3079,J3083:S3113,P3078,FALSE))</f>
        <v>0</v>
      </c>
      <c r="Q3079" s="29">
        <f t="shared" ref="Q3079" si="4851">IF(Q3078=0,0,VLOOKUP(J3079,J3083:S3113,Q3078,FALSE))</f>
        <v>0</v>
      </c>
      <c r="R3079" s="29">
        <f t="shared" ref="R3079" si="4852">IF(R3078=0,0,VLOOKUP(J3079,J3083:S3113,R3078,FALSE))</f>
        <v>1.0692639042427474</v>
      </c>
      <c r="S3079" s="29">
        <f t="shared" ref="S3079" si="4853">IF(S3078=0,0,VLOOKUP(J3079,J3083:S3113,S3078,FALSE))</f>
        <v>-2.0167346472000887</v>
      </c>
      <c r="U3079" s="28">
        <f t="shared" si="4806"/>
        <v>65</v>
      </c>
      <c r="V3079" s="28">
        <f t="shared" si="4807"/>
        <v>206</v>
      </c>
      <c r="X3079" s="1" t="s">
        <v>50</v>
      </c>
    </row>
    <row r="3080" spans="1:24" x14ac:dyDescent="0.3">
      <c r="A3080" s="28">
        <f t="shared" si="4830"/>
        <v>65207</v>
      </c>
      <c r="B3080" s="63" t="s">
        <v>11</v>
      </c>
      <c r="C3080" s="63"/>
      <c r="D3080" s="64">
        <v>45733</v>
      </c>
      <c r="E3080" s="64"/>
      <c r="F3080" s="64"/>
      <c r="G3080" s="64"/>
      <c r="H3080" s="64"/>
      <c r="J3080" s="28" t="str">
        <f t="shared" ref="J3080" si="4854">CONCATENATE(J3078,2)</f>
        <v>32</v>
      </c>
      <c r="K3080" s="22">
        <f t="shared" ref="K3080" si="4855">IF(K3078=0,0,VLOOKUP(J3080,J3083:S3113,K3078,FALSE))</f>
        <v>0</v>
      </c>
      <c r="L3080" s="22">
        <f t="shared" ref="L3080" si="4856">IF(L3078=0,0,VLOOKUP(J3080,J3083:S3113,L3078,FALSE))</f>
        <v>0</v>
      </c>
      <c r="M3080" s="22">
        <f t="shared" ref="M3080" si="4857">IF(M3078=0,0,VLOOKUP(J3080,J3083:S3113,M3078,FALSE))</f>
        <v>0</v>
      </c>
      <c r="N3080" s="22">
        <f t="shared" ref="N3080" si="4858">IF(N3078=0,0,VLOOKUP(J3080,J3083:S3113,N3078,FALSE))</f>
        <v>0</v>
      </c>
      <c r="O3080" s="22">
        <f t="shared" ref="O3080" si="4859">IF(O3078=0,0,VLOOKUP(J3080,J3083:S3113,O3078,FALSE))</f>
        <v>0</v>
      </c>
      <c r="P3080" s="22">
        <f t="shared" ref="P3080" si="4860">IF(P3078=0,0,VLOOKUP(J3080,J3083:S3113,P3078,FALSE))</f>
        <v>0</v>
      </c>
      <c r="Q3080" s="22">
        <f t="shared" ref="Q3080" si="4861">IF(Q3078=0,0,VLOOKUP(J3080,J3083:S3113,Q3078,FALSE))</f>
        <v>0</v>
      </c>
      <c r="R3080" s="22">
        <f t="shared" ref="R3080" si="4862">IF(R3078=0,0,VLOOKUP(J3080,J3083:S3113,R3078,FALSE))</f>
        <v>1.6506411843564179E-2</v>
      </c>
      <c r="S3080" s="22">
        <f t="shared" ref="S3080" si="4863">IF(S3078=0,0,VLOOKUP(J3080,J3083:S3113,S3078,FALSE))</f>
        <v>0.43568798351471227</v>
      </c>
      <c r="U3080" s="28">
        <f t="shared" si="4806"/>
        <v>65</v>
      </c>
      <c r="V3080" s="28">
        <f t="shared" si="4807"/>
        <v>207</v>
      </c>
    </row>
    <row r="3081" spans="1:24" x14ac:dyDescent="0.3">
      <c r="A3081" s="28">
        <f t="shared" si="4830"/>
        <v>65208</v>
      </c>
      <c r="B3081" s="63" t="s">
        <v>12</v>
      </c>
      <c r="C3081" s="63"/>
      <c r="D3081" s="65">
        <v>46111</v>
      </c>
      <c r="E3081" s="65"/>
      <c r="F3081" s="65"/>
      <c r="G3081" s="65"/>
      <c r="H3081" s="65"/>
      <c r="J3081" s="28" t="str">
        <f t="shared" ref="J3081" si="4864">CONCATENATE(J3078,3)</f>
        <v>33</v>
      </c>
      <c r="K3081" s="22"/>
      <c r="L3081" s="22"/>
      <c r="M3081" s="22"/>
      <c r="N3081" s="22" t="s">
        <v>58</v>
      </c>
      <c r="O3081" s="29">
        <f t="shared" ref="O3081" si="4865">J3078-2</f>
        <v>1</v>
      </c>
      <c r="P3081" s="22" t="s">
        <v>59</v>
      </c>
      <c r="Q3081" s="29">
        <f t="shared" ref="Q3081" si="4866">VLOOKUP(J3081,J3083:S3113,3,FALSE)</f>
        <v>0.2182885856067216</v>
      </c>
      <c r="R3081" s="22" t="s">
        <v>60</v>
      </c>
      <c r="S3081" s="22">
        <f t="shared" ref="S3081" si="4867">VLOOKUP(J3081,J3083:S3113,2,FALSE)</f>
        <v>0.99976175046696913</v>
      </c>
      <c r="U3081" s="28">
        <f t="shared" si="4806"/>
        <v>65</v>
      </c>
      <c r="V3081" s="28">
        <f t="shared" si="4807"/>
        <v>208</v>
      </c>
    </row>
    <row r="3082" spans="1:24" x14ac:dyDescent="0.3">
      <c r="A3082" s="28">
        <f t="shared" si="4830"/>
        <v>65209</v>
      </c>
      <c r="B3082" s="63" t="s">
        <v>13</v>
      </c>
      <c r="C3082" s="63"/>
      <c r="D3082" s="15">
        <v>0.1</v>
      </c>
      <c r="E3082" s="66" t="s">
        <v>14</v>
      </c>
      <c r="F3082" s="66"/>
      <c r="G3082" s="66"/>
      <c r="H3082" s="6" t="s">
        <v>64</v>
      </c>
      <c r="J3082" s="17"/>
      <c r="K3082" s="17">
        <v>3</v>
      </c>
      <c r="L3082" s="17">
        <v>3</v>
      </c>
      <c r="M3082" s="17"/>
      <c r="N3082" s="17"/>
      <c r="O3082" s="17"/>
      <c r="P3082" s="17"/>
      <c r="Q3082" s="17"/>
      <c r="R3082" s="17"/>
      <c r="S3082" s="17"/>
      <c r="U3082" s="28">
        <f t="shared" si="4806"/>
        <v>65</v>
      </c>
      <c r="V3082" s="28">
        <f t="shared" si="4807"/>
        <v>209</v>
      </c>
    </row>
    <row r="3083" spans="1:24" x14ac:dyDescent="0.3">
      <c r="A3083" s="28">
        <f t="shared" si="4830"/>
        <v>65210</v>
      </c>
      <c r="B3083" s="63" t="s">
        <v>15</v>
      </c>
      <c r="C3083" s="63"/>
      <c r="D3083" s="2">
        <f t="shared" ref="D3083" si="4868">MIN(B3090:B3099)</f>
        <v>15</v>
      </c>
      <c r="E3083" s="3" t="s">
        <v>16</v>
      </c>
      <c r="F3083" s="2">
        <f t="shared" ref="F3083" si="4869">MAX(B3090:B3099)</f>
        <v>35</v>
      </c>
      <c r="G3083" s="4" t="str">
        <f t="shared" ref="G3083" si="4870">IF(H3082="","",H3082)</f>
        <v>°C</v>
      </c>
      <c r="H3083" s="14"/>
      <c r="J3083" s="28" t="str">
        <f t="shared" ref="J3083" si="4871">CONCATENATE(K3082,1)</f>
        <v>31</v>
      </c>
      <c r="K3083" s="22">
        <f t="array" ref="K3083:L3085">LINEST(B3090:B3092,C3090:C3092^{1},TRUE,TRUE)</f>
        <v>1.0692639042427474</v>
      </c>
      <c r="L3083" s="22">
        <v>-2.0167346472000887</v>
      </c>
      <c r="M3083" s="17"/>
      <c r="N3083" s="17"/>
      <c r="O3083" s="17"/>
      <c r="P3083" s="17"/>
      <c r="Q3083" s="17"/>
      <c r="R3083" s="17"/>
      <c r="S3083" s="17"/>
      <c r="U3083" s="28">
        <f t="shared" si="4806"/>
        <v>65</v>
      </c>
      <c r="V3083" s="28">
        <f t="shared" si="4807"/>
        <v>210</v>
      </c>
    </row>
    <row r="3084" spans="1:24" x14ac:dyDescent="0.3">
      <c r="A3084" s="28">
        <f t="shared" si="4830"/>
        <v>65211</v>
      </c>
      <c r="J3084" s="28" t="str">
        <f t="shared" ref="J3084" si="4872">CONCATENATE(K3082,2)</f>
        <v>32</v>
      </c>
      <c r="K3084" s="22">
        <v>1.6506411843564179E-2</v>
      </c>
      <c r="L3084" s="22">
        <v>0.43568798351471227</v>
      </c>
      <c r="M3084" s="17"/>
      <c r="N3084" s="17"/>
      <c r="O3084" s="17"/>
      <c r="P3084" s="17"/>
      <c r="Q3084" s="17"/>
      <c r="R3084" s="17"/>
      <c r="S3084" s="17"/>
      <c r="U3084" s="28">
        <f t="shared" si="4806"/>
        <v>65</v>
      </c>
      <c r="V3084" s="28">
        <f t="shared" si="4807"/>
        <v>211</v>
      </c>
    </row>
    <row r="3085" spans="1:24" x14ac:dyDescent="0.3">
      <c r="A3085" s="28">
        <f t="shared" si="4830"/>
        <v>65212</v>
      </c>
      <c r="B3085" s="67" t="s">
        <v>17</v>
      </c>
      <c r="C3085" s="67"/>
      <c r="D3085" s="67"/>
      <c r="E3085" s="67"/>
      <c r="F3085" s="67"/>
      <c r="G3085" s="68" t="s">
        <v>31</v>
      </c>
      <c r="H3085" s="69"/>
      <c r="J3085" s="28" t="str">
        <f t="shared" ref="J3085" si="4873">CONCATENATE(K3082,3)</f>
        <v>33</v>
      </c>
      <c r="K3085" s="22">
        <v>0.99976175046696913</v>
      </c>
      <c r="L3085" s="22">
        <v>0.2182885856067216</v>
      </c>
      <c r="M3085" s="17"/>
      <c r="N3085" s="17"/>
      <c r="O3085" s="17"/>
      <c r="P3085" s="17"/>
      <c r="Q3085" s="17"/>
      <c r="R3085" s="17"/>
      <c r="S3085" s="17"/>
      <c r="U3085" s="28">
        <f t="shared" si="4806"/>
        <v>65</v>
      </c>
      <c r="V3085" s="28">
        <f t="shared" si="4807"/>
        <v>212</v>
      </c>
    </row>
    <row r="3086" spans="1:24" x14ac:dyDescent="0.3">
      <c r="A3086" s="28">
        <f t="shared" si="4830"/>
        <v>65213</v>
      </c>
      <c r="B3086" s="66" t="s">
        <v>18</v>
      </c>
      <c r="C3086" s="66"/>
      <c r="D3086" s="66"/>
      <c r="E3086" s="66" t="str">
        <f t="shared" ref="E3086" si="4874">IF(D3079="","",D3079)</f>
        <v>E0133/25</v>
      </c>
      <c r="F3086" s="66"/>
      <c r="G3086" s="4" t="s">
        <v>18</v>
      </c>
      <c r="H3086" s="16" t="s">
        <v>128</v>
      </c>
      <c r="J3086" s="17"/>
      <c r="K3086" s="17">
        <v>4</v>
      </c>
      <c r="L3086" s="17">
        <v>4</v>
      </c>
      <c r="M3086" s="17">
        <v>4</v>
      </c>
      <c r="N3086" s="17"/>
      <c r="O3086" s="17"/>
      <c r="P3086" s="17"/>
      <c r="Q3086" s="17"/>
      <c r="R3086" s="17"/>
      <c r="S3086" s="17"/>
      <c r="U3086" s="28">
        <f t="shared" si="4806"/>
        <v>65</v>
      </c>
      <c r="V3086" s="28">
        <f t="shared" si="4807"/>
        <v>213</v>
      </c>
    </row>
    <row r="3087" spans="1:24" ht="15" customHeight="1" x14ac:dyDescent="0.3">
      <c r="A3087" s="28">
        <f t="shared" si="4830"/>
        <v>65214</v>
      </c>
      <c r="B3087" s="5" t="s">
        <v>19</v>
      </c>
      <c r="C3087" s="5" t="s">
        <v>20</v>
      </c>
      <c r="D3087" s="5" t="s">
        <v>21</v>
      </c>
      <c r="E3087" s="5"/>
      <c r="F3087" s="70" t="s">
        <v>33</v>
      </c>
      <c r="G3087" s="5" t="s">
        <v>19</v>
      </c>
      <c r="H3087" s="5" t="s">
        <v>20</v>
      </c>
      <c r="J3087" s="28" t="str">
        <f t="shared" ref="J3087" si="4875">CONCATENATE(K3086,1)</f>
        <v>41</v>
      </c>
      <c r="K3087" s="22" t="e">
        <f t="array" ref="K3087:M3089">LINEST(B3090:B3093,C3090:C3093^{1,2},TRUE,TRUE)</f>
        <v>#VALUE!</v>
      </c>
      <c r="L3087" s="22" t="e">
        <v>#VALUE!</v>
      </c>
      <c r="M3087" s="22" t="e">
        <v>#VALUE!</v>
      </c>
      <c r="N3087" s="17"/>
      <c r="O3087" s="17"/>
      <c r="P3087" s="17"/>
      <c r="Q3087" s="17"/>
      <c r="R3087" s="17"/>
      <c r="S3087" s="17"/>
      <c r="U3087" s="28">
        <f t="shared" si="4806"/>
        <v>65</v>
      </c>
      <c r="V3087" s="28">
        <f t="shared" si="4807"/>
        <v>214</v>
      </c>
    </row>
    <row r="3088" spans="1:24" x14ac:dyDescent="0.3">
      <c r="A3088" s="28">
        <f t="shared" si="4830"/>
        <v>65215</v>
      </c>
      <c r="B3088" s="5" t="s">
        <v>22</v>
      </c>
      <c r="C3088" s="5" t="s">
        <v>23</v>
      </c>
      <c r="D3088" s="5" t="s">
        <v>24</v>
      </c>
      <c r="E3088" s="5" t="s">
        <v>32</v>
      </c>
      <c r="F3088" s="70"/>
      <c r="G3088" s="5" t="s">
        <v>22</v>
      </c>
      <c r="H3088" s="5" t="s">
        <v>23</v>
      </c>
      <c r="J3088" s="28" t="str">
        <f t="shared" ref="J3088" si="4876">CONCATENATE(K3086,2)</f>
        <v>42</v>
      </c>
      <c r="K3088" s="22" t="e">
        <v>#VALUE!</v>
      </c>
      <c r="L3088" s="22" t="e">
        <v>#VALUE!</v>
      </c>
      <c r="M3088" s="22" t="e">
        <v>#VALUE!</v>
      </c>
      <c r="N3088" s="17"/>
      <c r="O3088" s="17"/>
      <c r="P3088" s="17"/>
      <c r="Q3088" s="17"/>
      <c r="R3088" s="17"/>
      <c r="S3088" s="17"/>
      <c r="U3088" s="28">
        <f t="shared" si="4806"/>
        <v>65</v>
      </c>
      <c r="V3088" s="28">
        <f t="shared" si="4807"/>
        <v>215</v>
      </c>
    </row>
    <row r="3089" spans="1:22" x14ac:dyDescent="0.3">
      <c r="A3089" s="28">
        <f t="shared" si="4830"/>
        <v>65216</v>
      </c>
      <c r="B3089" s="6" t="str">
        <f t="shared" ref="B3089" si="4877">IF(H3082="","",H3082)</f>
        <v>°C</v>
      </c>
      <c r="C3089" s="6" t="str">
        <f t="shared" ref="C3089" si="4878">IF(H3082="","",H3082)</f>
        <v>°C</v>
      </c>
      <c r="D3089" s="6" t="str">
        <f t="shared" ref="D3089" si="4879">IF(H3082="","",H3082)</f>
        <v>°C</v>
      </c>
      <c r="E3089" s="6"/>
      <c r="F3089" s="6"/>
      <c r="G3089" s="6" t="str">
        <f t="shared" ref="G3089" si="4880">IF(H3082="","",H3082)</f>
        <v>°C</v>
      </c>
      <c r="H3089" s="6" t="str">
        <f t="shared" ref="H3089" si="4881">IF(H3082="","",H3082)</f>
        <v>°C</v>
      </c>
      <c r="J3089" s="28" t="str">
        <f t="shared" ref="J3089" si="4882">CONCATENATE(K3086,3)</f>
        <v>43</v>
      </c>
      <c r="K3089" s="22" t="e">
        <v>#VALUE!</v>
      </c>
      <c r="L3089" s="22" t="e">
        <v>#VALUE!</v>
      </c>
      <c r="M3089" s="22" t="e">
        <v>#VALUE!</v>
      </c>
      <c r="N3089" s="17"/>
      <c r="O3089" s="17"/>
      <c r="P3089" s="17"/>
      <c r="Q3089" s="17"/>
      <c r="R3089" s="17"/>
      <c r="S3089" s="17"/>
      <c r="U3089" s="28">
        <f t="shared" si="4806"/>
        <v>65</v>
      </c>
      <c r="V3089" s="28">
        <f t="shared" si="4807"/>
        <v>216</v>
      </c>
    </row>
    <row r="3090" spans="1:22" x14ac:dyDescent="0.3">
      <c r="A3090" s="28">
        <f t="shared" si="4830"/>
        <v>65217</v>
      </c>
      <c r="B3090" s="26">
        <v>15</v>
      </c>
      <c r="C3090" s="26">
        <v>16</v>
      </c>
      <c r="D3090" s="26">
        <v>0.2</v>
      </c>
      <c r="E3090" s="9">
        <v>2</v>
      </c>
      <c r="F3090" s="26">
        <v>1000000</v>
      </c>
      <c r="G3090" s="27">
        <v>15</v>
      </c>
      <c r="H3090" s="27">
        <v>15.6</v>
      </c>
      <c r="J3090" s="17"/>
      <c r="K3090" s="17">
        <v>5</v>
      </c>
      <c r="L3090" s="17">
        <v>5</v>
      </c>
      <c r="M3090" s="17">
        <v>5</v>
      </c>
      <c r="N3090" s="17">
        <v>5</v>
      </c>
      <c r="O3090" s="17"/>
      <c r="P3090" s="17"/>
      <c r="Q3090" s="17"/>
      <c r="R3090" s="17"/>
      <c r="S3090" s="17"/>
      <c r="U3090" s="28">
        <f t="shared" si="4806"/>
        <v>65</v>
      </c>
      <c r="V3090" s="28">
        <f t="shared" si="4807"/>
        <v>217</v>
      </c>
    </row>
    <row r="3091" spans="1:22" x14ac:dyDescent="0.3">
      <c r="A3091" s="28">
        <f t="shared" si="4830"/>
        <v>65218</v>
      </c>
      <c r="B3091" s="26">
        <v>25</v>
      </c>
      <c r="C3091" s="26">
        <v>25.1</v>
      </c>
      <c r="D3091" s="26">
        <v>0.2</v>
      </c>
      <c r="E3091" s="9">
        <v>2</v>
      </c>
      <c r="F3091" s="26">
        <v>1000000</v>
      </c>
      <c r="G3091" s="27">
        <v>25</v>
      </c>
      <c r="H3091" s="27">
        <v>25.3</v>
      </c>
      <c r="J3091" s="28" t="str">
        <f t="shared" ref="J3091" si="4883">CONCATENATE(K3090,1)</f>
        <v>51</v>
      </c>
      <c r="K3091" s="22" t="e">
        <f t="array" ref="K3091:N3093">LINEST(B3090:B3094,C3090:C3094^{1,2,3},TRUE,TRUE)</f>
        <v>#VALUE!</v>
      </c>
      <c r="L3091" s="22" t="e">
        <v>#VALUE!</v>
      </c>
      <c r="M3091" s="22" t="e">
        <v>#VALUE!</v>
      </c>
      <c r="N3091" s="22" t="e">
        <v>#VALUE!</v>
      </c>
      <c r="O3091" s="17"/>
      <c r="P3091" s="17"/>
      <c r="Q3091" s="17"/>
      <c r="R3091" s="17"/>
      <c r="S3091" s="17"/>
      <c r="U3091" s="28">
        <f t="shared" si="4806"/>
        <v>65</v>
      </c>
      <c r="V3091" s="28">
        <f t="shared" si="4807"/>
        <v>218</v>
      </c>
    </row>
    <row r="3092" spans="1:22" x14ac:dyDescent="0.3">
      <c r="A3092" s="28">
        <f t="shared" si="4830"/>
        <v>65219</v>
      </c>
      <c r="B3092" s="26">
        <v>35</v>
      </c>
      <c r="C3092" s="26">
        <v>34.700000000000003</v>
      </c>
      <c r="D3092" s="26">
        <v>0.2</v>
      </c>
      <c r="E3092" s="9">
        <v>2</v>
      </c>
      <c r="F3092" s="26">
        <v>1000000</v>
      </c>
      <c r="G3092" s="27">
        <v>35</v>
      </c>
      <c r="H3092" s="27">
        <v>34.6</v>
      </c>
      <c r="J3092" s="28" t="str">
        <f t="shared" ref="J3092" si="4884">CONCATENATE(K3090,2)</f>
        <v>52</v>
      </c>
      <c r="K3092" s="22" t="e">
        <v>#VALUE!</v>
      </c>
      <c r="L3092" s="22" t="e">
        <v>#VALUE!</v>
      </c>
      <c r="M3092" s="22" t="e">
        <v>#VALUE!</v>
      </c>
      <c r="N3092" s="22" t="e">
        <v>#VALUE!</v>
      </c>
      <c r="O3092" s="17"/>
      <c r="P3092" s="17"/>
      <c r="Q3092" s="17"/>
      <c r="R3092" s="17"/>
      <c r="S3092" s="17"/>
      <c r="U3092" s="28">
        <f t="shared" si="4806"/>
        <v>65</v>
      </c>
      <c r="V3092" s="28">
        <f t="shared" si="4807"/>
        <v>219</v>
      </c>
    </row>
    <row r="3093" spans="1:22" x14ac:dyDescent="0.3">
      <c r="A3093" s="28">
        <f t="shared" si="4830"/>
        <v>65220</v>
      </c>
      <c r="B3093" s="26"/>
      <c r="C3093" s="26"/>
      <c r="D3093" s="26"/>
      <c r="E3093" s="9"/>
      <c r="F3093" s="26"/>
      <c r="G3093" s="27"/>
      <c r="H3093" s="27"/>
      <c r="J3093" s="28" t="str">
        <f t="shared" ref="J3093" si="4885">CONCATENATE(K3090,3)</f>
        <v>53</v>
      </c>
      <c r="K3093" s="22" t="e">
        <v>#VALUE!</v>
      </c>
      <c r="L3093" s="22" t="e">
        <v>#VALUE!</v>
      </c>
      <c r="M3093" s="22" t="e">
        <v>#VALUE!</v>
      </c>
      <c r="N3093" s="22" t="e">
        <v>#VALUE!</v>
      </c>
      <c r="O3093" s="17"/>
      <c r="P3093" s="17"/>
      <c r="Q3093" s="17"/>
      <c r="R3093" s="17"/>
      <c r="S3093" s="17"/>
      <c r="U3093" s="28">
        <f t="shared" si="4806"/>
        <v>65</v>
      </c>
      <c r="V3093" s="28">
        <f t="shared" si="4807"/>
        <v>220</v>
      </c>
    </row>
    <row r="3094" spans="1:22" x14ac:dyDescent="0.3">
      <c r="A3094" s="28">
        <f t="shared" si="4830"/>
        <v>65221</v>
      </c>
      <c r="B3094" s="26"/>
      <c r="C3094" s="26"/>
      <c r="D3094" s="26"/>
      <c r="E3094" s="9"/>
      <c r="F3094" s="26"/>
      <c r="G3094" s="27"/>
      <c r="H3094" s="27"/>
      <c r="J3094" s="17"/>
      <c r="K3094" s="17">
        <v>6</v>
      </c>
      <c r="L3094" s="17">
        <v>6</v>
      </c>
      <c r="M3094" s="17">
        <v>6</v>
      </c>
      <c r="N3094" s="17">
        <v>6</v>
      </c>
      <c r="O3094" s="17">
        <v>6</v>
      </c>
      <c r="P3094" s="17"/>
      <c r="Q3094" s="17"/>
      <c r="R3094" s="17"/>
      <c r="S3094" s="17"/>
      <c r="U3094" s="28">
        <f t="shared" si="4806"/>
        <v>65</v>
      </c>
      <c r="V3094" s="28">
        <f t="shared" si="4807"/>
        <v>221</v>
      </c>
    </row>
    <row r="3095" spans="1:22" x14ac:dyDescent="0.3">
      <c r="A3095" s="28">
        <f t="shared" si="4830"/>
        <v>65222</v>
      </c>
      <c r="B3095" s="26"/>
      <c r="C3095" s="26"/>
      <c r="D3095" s="26"/>
      <c r="E3095" s="9"/>
      <c r="F3095" s="26"/>
      <c r="G3095" s="27"/>
      <c r="H3095" s="27"/>
      <c r="J3095" s="28" t="str">
        <f t="shared" ref="J3095" si="4886">CONCATENATE(K3094,1)</f>
        <v>61</v>
      </c>
      <c r="K3095" s="22" t="e">
        <f t="array" ref="K3095:O3097">LINEST(B3090:B3095,C3090:C3095^{1,2,3,4},TRUE,TRUE)</f>
        <v>#VALUE!</v>
      </c>
      <c r="L3095" s="22" t="e">
        <v>#VALUE!</v>
      </c>
      <c r="M3095" s="22" t="e">
        <v>#VALUE!</v>
      </c>
      <c r="N3095" s="22" t="e">
        <v>#VALUE!</v>
      </c>
      <c r="O3095" s="22" t="e">
        <v>#VALUE!</v>
      </c>
      <c r="P3095" s="17"/>
      <c r="Q3095" s="17"/>
      <c r="R3095" s="17"/>
      <c r="S3095" s="17"/>
      <c r="U3095" s="28">
        <f t="shared" si="4806"/>
        <v>65</v>
      </c>
      <c r="V3095" s="28">
        <f t="shared" si="4807"/>
        <v>222</v>
      </c>
    </row>
    <row r="3096" spans="1:22" x14ac:dyDescent="0.3">
      <c r="A3096" s="28">
        <f t="shared" si="4830"/>
        <v>65223</v>
      </c>
      <c r="B3096" s="26"/>
      <c r="C3096" s="26"/>
      <c r="D3096" s="26"/>
      <c r="E3096" s="9"/>
      <c r="F3096" s="26"/>
      <c r="G3096" s="27"/>
      <c r="H3096" s="27"/>
      <c r="J3096" s="28" t="str">
        <f t="shared" ref="J3096" si="4887">CONCATENATE(K3094,2)</f>
        <v>62</v>
      </c>
      <c r="K3096" s="22" t="e">
        <v>#VALUE!</v>
      </c>
      <c r="L3096" s="22" t="e">
        <v>#VALUE!</v>
      </c>
      <c r="M3096" s="22" t="e">
        <v>#VALUE!</v>
      </c>
      <c r="N3096" s="22" t="e">
        <v>#VALUE!</v>
      </c>
      <c r="O3096" s="22" t="e">
        <v>#VALUE!</v>
      </c>
      <c r="P3096" s="17"/>
      <c r="Q3096" s="17"/>
      <c r="R3096" s="17"/>
      <c r="S3096" s="17"/>
      <c r="U3096" s="28">
        <f t="shared" si="4806"/>
        <v>65</v>
      </c>
      <c r="V3096" s="28">
        <f t="shared" si="4807"/>
        <v>223</v>
      </c>
    </row>
    <row r="3097" spans="1:22" x14ac:dyDescent="0.3">
      <c r="A3097" s="28">
        <f t="shared" si="4830"/>
        <v>65224</v>
      </c>
      <c r="B3097" s="26"/>
      <c r="C3097" s="26"/>
      <c r="D3097" s="26"/>
      <c r="E3097" s="9"/>
      <c r="F3097" s="26"/>
      <c r="G3097" s="27"/>
      <c r="H3097" s="27"/>
      <c r="J3097" s="28" t="str">
        <f t="shared" ref="J3097" si="4888">CONCATENATE(K3094,3)</f>
        <v>63</v>
      </c>
      <c r="K3097" s="22" t="e">
        <v>#VALUE!</v>
      </c>
      <c r="L3097" s="22" t="e">
        <v>#VALUE!</v>
      </c>
      <c r="M3097" s="22" t="e">
        <v>#VALUE!</v>
      </c>
      <c r="N3097" s="22" t="e">
        <v>#VALUE!</v>
      </c>
      <c r="O3097" s="22" t="e">
        <v>#VALUE!</v>
      </c>
      <c r="P3097" s="17"/>
      <c r="Q3097" s="17"/>
      <c r="R3097" s="17"/>
      <c r="S3097" s="17"/>
      <c r="U3097" s="28">
        <f t="shared" si="4806"/>
        <v>65</v>
      </c>
      <c r="V3097" s="28">
        <f t="shared" si="4807"/>
        <v>224</v>
      </c>
    </row>
    <row r="3098" spans="1:22" x14ac:dyDescent="0.3">
      <c r="A3098" s="28">
        <f t="shared" si="4830"/>
        <v>65225</v>
      </c>
      <c r="B3098" s="26"/>
      <c r="C3098" s="26"/>
      <c r="D3098" s="26"/>
      <c r="E3098" s="9"/>
      <c r="F3098" s="26"/>
      <c r="G3098" s="27"/>
      <c r="H3098" s="27"/>
      <c r="J3098" s="17"/>
      <c r="K3098" s="17">
        <v>7</v>
      </c>
      <c r="L3098" s="17">
        <v>7</v>
      </c>
      <c r="M3098" s="17">
        <v>7</v>
      </c>
      <c r="N3098" s="17">
        <v>7</v>
      </c>
      <c r="O3098" s="17">
        <v>7</v>
      </c>
      <c r="P3098" s="17">
        <v>7</v>
      </c>
      <c r="Q3098" s="17"/>
      <c r="R3098" s="17"/>
      <c r="S3098" s="17"/>
      <c r="U3098" s="28">
        <f t="shared" si="4806"/>
        <v>65</v>
      </c>
      <c r="V3098" s="28">
        <f t="shared" si="4807"/>
        <v>225</v>
      </c>
    </row>
    <row r="3099" spans="1:22" x14ac:dyDescent="0.3">
      <c r="A3099" s="28">
        <f t="shared" si="4830"/>
        <v>65226</v>
      </c>
      <c r="B3099" s="26"/>
      <c r="C3099" s="26"/>
      <c r="D3099" s="26"/>
      <c r="E3099" s="9"/>
      <c r="F3099" s="26"/>
      <c r="G3099" s="27"/>
      <c r="H3099" s="27"/>
      <c r="J3099" s="28" t="str">
        <f t="shared" ref="J3099" si="4889">CONCATENATE(K3098,1)</f>
        <v>71</v>
      </c>
      <c r="K3099" s="22" t="e">
        <f t="array" ref="K3099:P3101">LINEST(B3090:B3096,C3090:C3096^{1,2,3,4,5},TRUE,TRUE)</f>
        <v>#VALUE!</v>
      </c>
      <c r="L3099" s="22" t="e">
        <v>#VALUE!</v>
      </c>
      <c r="M3099" s="22" t="e">
        <v>#VALUE!</v>
      </c>
      <c r="N3099" s="22" t="e">
        <v>#VALUE!</v>
      </c>
      <c r="O3099" s="22" t="e">
        <v>#VALUE!</v>
      </c>
      <c r="P3099" s="22" t="e">
        <v>#VALUE!</v>
      </c>
      <c r="Q3099" s="17"/>
      <c r="R3099" s="17"/>
      <c r="S3099" s="17"/>
      <c r="U3099" s="28">
        <f t="shared" si="4806"/>
        <v>65</v>
      </c>
      <c r="V3099" s="28">
        <f t="shared" si="4807"/>
        <v>226</v>
      </c>
    </row>
    <row r="3100" spans="1:22" x14ac:dyDescent="0.3">
      <c r="A3100" s="28">
        <f t="shared" si="4830"/>
        <v>65227</v>
      </c>
      <c r="B3100" s="2">
        <f t="shared" ref="B3100" si="4890">COUNT(B3090:B3099)-2</f>
        <v>1</v>
      </c>
      <c r="J3100" s="28" t="str">
        <f t="shared" ref="J3100" si="4891">CONCATENATE(K3098,2)</f>
        <v>72</v>
      </c>
      <c r="K3100" s="22" t="e">
        <v>#VALUE!</v>
      </c>
      <c r="L3100" s="22" t="e">
        <v>#VALUE!</v>
      </c>
      <c r="M3100" s="22" t="e">
        <v>#VALUE!</v>
      </c>
      <c r="N3100" s="22" t="e">
        <v>#VALUE!</v>
      </c>
      <c r="O3100" s="22" t="e">
        <v>#VALUE!</v>
      </c>
      <c r="P3100" s="22" t="e">
        <v>#VALUE!</v>
      </c>
      <c r="Q3100" s="17"/>
      <c r="R3100" s="17"/>
      <c r="S3100" s="17"/>
      <c r="U3100" s="28">
        <f t="shared" si="4806"/>
        <v>65</v>
      </c>
      <c r="V3100" s="28">
        <f t="shared" si="4807"/>
        <v>227</v>
      </c>
    </row>
    <row r="3101" spans="1:22" x14ac:dyDescent="0.3">
      <c r="A3101" s="28">
        <f t="shared" si="4830"/>
        <v>65228</v>
      </c>
      <c r="J3101" s="28" t="str">
        <f t="shared" ref="J3101" si="4892">CONCATENATE(K3098,3)</f>
        <v>73</v>
      </c>
      <c r="K3101" s="22" t="e">
        <v>#VALUE!</v>
      </c>
      <c r="L3101" s="22" t="e">
        <v>#VALUE!</v>
      </c>
      <c r="M3101" s="22" t="e">
        <v>#VALUE!</v>
      </c>
      <c r="N3101" s="22" t="e">
        <v>#VALUE!</v>
      </c>
      <c r="O3101" s="22" t="e">
        <v>#VALUE!</v>
      </c>
      <c r="P3101" s="22" t="e">
        <v>#VALUE!</v>
      </c>
      <c r="Q3101" s="17"/>
      <c r="R3101" s="17"/>
      <c r="S3101" s="17"/>
      <c r="U3101" s="28">
        <f t="shared" si="4806"/>
        <v>65</v>
      </c>
      <c r="V3101" s="28">
        <f t="shared" si="4807"/>
        <v>228</v>
      </c>
    </row>
    <row r="3102" spans="1:22" x14ac:dyDescent="0.3">
      <c r="A3102" s="28">
        <f t="shared" si="4830"/>
        <v>65229</v>
      </c>
      <c r="B3102" s="66" t="s">
        <v>25</v>
      </c>
      <c r="C3102" s="66"/>
      <c r="D3102" s="66"/>
      <c r="E3102" s="66"/>
      <c r="F3102" s="66"/>
      <c r="G3102" s="66"/>
      <c r="H3102" s="66"/>
      <c r="J3102" s="17"/>
      <c r="K3102" s="17">
        <v>8</v>
      </c>
      <c r="L3102" s="17">
        <v>8</v>
      </c>
      <c r="M3102" s="17">
        <v>8</v>
      </c>
      <c r="N3102" s="17">
        <v>8</v>
      </c>
      <c r="O3102" s="17">
        <v>8</v>
      </c>
      <c r="P3102" s="17">
        <v>8</v>
      </c>
      <c r="Q3102" s="17">
        <v>8</v>
      </c>
      <c r="R3102" s="17"/>
      <c r="S3102" s="17"/>
      <c r="U3102" s="28">
        <f t="shared" si="4806"/>
        <v>65</v>
      </c>
      <c r="V3102" s="28">
        <f t="shared" si="4807"/>
        <v>229</v>
      </c>
    </row>
    <row r="3103" spans="1:22" x14ac:dyDescent="0.3">
      <c r="A3103" s="28">
        <f t="shared" si="4830"/>
        <v>65230</v>
      </c>
      <c r="B3103" s="71"/>
      <c r="C3103" s="71"/>
      <c r="D3103" s="71"/>
      <c r="E3103" s="71"/>
      <c r="F3103" s="71"/>
      <c r="G3103" s="71"/>
      <c r="H3103" s="71"/>
      <c r="J3103" s="28" t="str">
        <f t="shared" ref="J3103" si="4893">CONCATENATE(K3102,1)</f>
        <v>81</v>
      </c>
      <c r="K3103" s="22" t="e">
        <f t="array" ref="K3103:Q3105">LINEST(B3090:B3097,C3090:C3097^{1,2,3,4,5,6},TRUE,TRUE)</f>
        <v>#VALUE!</v>
      </c>
      <c r="L3103" s="22" t="e">
        <v>#VALUE!</v>
      </c>
      <c r="M3103" s="22" t="e">
        <v>#VALUE!</v>
      </c>
      <c r="N3103" s="22" t="e">
        <v>#VALUE!</v>
      </c>
      <c r="O3103" s="22" t="e">
        <v>#VALUE!</v>
      </c>
      <c r="P3103" s="22" t="e">
        <v>#VALUE!</v>
      </c>
      <c r="Q3103" s="22" t="e">
        <v>#VALUE!</v>
      </c>
      <c r="R3103" s="17"/>
      <c r="S3103" s="17"/>
      <c r="U3103" s="28">
        <f t="shared" si="4806"/>
        <v>65</v>
      </c>
      <c r="V3103" s="28">
        <f t="shared" si="4807"/>
        <v>230</v>
      </c>
    </row>
    <row r="3104" spans="1:22" x14ac:dyDescent="0.3">
      <c r="A3104" s="28">
        <f t="shared" si="4830"/>
        <v>65231</v>
      </c>
      <c r="B3104" s="71"/>
      <c r="C3104" s="71"/>
      <c r="D3104" s="71"/>
      <c r="E3104" s="71"/>
      <c r="F3104" s="71"/>
      <c r="G3104" s="71"/>
      <c r="H3104" s="71"/>
      <c r="J3104" s="28" t="str">
        <f t="shared" ref="J3104" si="4894">CONCATENATE(K3102,2)</f>
        <v>82</v>
      </c>
      <c r="K3104" s="22" t="e">
        <v>#VALUE!</v>
      </c>
      <c r="L3104" s="22" t="e">
        <v>#VALUE!</v>
      </c>
      <c r="M3104" s="22" t="e">
        <v>#VALUE!</v>
      </c>
      <c r="N3104" s="22" t="e">
        <v>#VALUE!</v>
      </c>
      <c r="O3104" s="22" t="e">
        <v>#VALUE!</v>
      </c>
      <c r="P3104" s="22" t="e">
        <v>#VALUE!</v>
      </c>
      <c r="Q3104" s="22" t="e">
        <v>#VALUE!</v>
      </c>
      <c r="R3104" s="17"/>
      <c r="S3104" s="17"/>
      <c r="U3104" s="28">
        <f t="shared" si="4806"/>
        <v>65</v>
      </c>
      <c r="V3104" s="28">
        <f t="shared" si="4807"/>
        <v>231</v>
      </c>
    </row>
    <row r="3105" spans="1:22" x14ac:dyDescent="0.3">
      <c r="A3105" s="28">
        <f t="shared" si="4830"/>
        <v>65232</v>
      </c>
      <c r="J3105" s="28" t="str">
        <f t="shared" ref="J3105" si="4895">CONCATENATE(K3102,3)</f>
        <v>83</v>
      </c>
      <c r="K3105" s="22" t="e">
        <v>#VALUE!</v>
      </c>
      <c r="L3105" s="22" t="e">
        <v>#VALUE!</v>
      </c>
      <c r="M3105" s="22" t="e">
        <v>#VALUE!</v>
      </c>
      <c r="N3105" s="22" t="e">
        <v>#VALUE!</v>
      </c>
      <c r="O3105" s="22" t="e">
        <v>#VALUE!</v>
      </c>
      <c r="P3105" s="22" t="e">
        <v>#VALUE!</v>
      </c>
      <c r="Q3105" s="22" t="e">
        <v>#VALUE!</v>
      </c>
      <c r="R3105" s="17"/>
      <c r="S3105" s="17"/>
      <c r="U3105" s="28">
        <f t="shared" si="4806"/>
        <v>65</v>
      </c>
      <c r="V3105" s="28">
        <f t="shared" si="4807"/>
        <v>232</v>
      </c>
    </row>
    <row r="3106" spans="1:22" ht="15" customHeight="1" x14ac:dyDescent="0.3">
      <c r="A3106" s="28">
        <f t="shared" si="4830"/>
        <v>65233</v>
      </c>
      <c r="B3106" s="66" t="s">
        <v>52</v>
      </c>
      <c r="C3106" s="66"/>
      <c r="D3106" s="66"/>
      <c r="E3106" s="10">
        <f>IF(D3076="","",MAX(E3107,E3108))</f>
        <v>0.40000000000000036</v>
      </c>
      <c r="J3106" s="17"/>
      <c r="K3106" s="17">
        <v>9</v>
      </c>
      <c r="L3106" s="17">
        <v>9</v>
      </c>
      <c r="M3106" s="17">
        <v>9</v>
      </c>
      <c r="N3106" s="17">
        <v>9</v>
      </c>
      <c r="O3106" s="17">
        <v>9</v>
      </c>
      <c r="P3106" s="17">
        <v>9</v>
      </c>
      <c r="Q3106" s="17">
        <v>9</v>
      </c>
      <c r="R3106" s="17">
        <v>9</v>
      </c>
      <c r="S3106" s="17"/>
      <c r="U3106" s="28">
        <f t="shared" si="4806"/>
        <v>65</v>
      </c>
      <c r="V3106" s="28">
        <f t="shared" si="4807"/>
        <v>233</v>
      </c>
    </row>
    <row r="3107" spans="1:22" x14ac:dyDescent="0.3">
      <c r="A3107" s="28">
        <f t="shared" si="4830"/>
        <v>65234</v>
      </c>
      <c r="B3107" s="2" t="s">
        <v>26</v>
      </c>
      <c r="C3107" s="2" t="s">
        <v>27</v>
      </c>
      <c r="D3107" s="2" t="s">
        <v>28</v>
      </c>
      <c r="E3107" s="11">
        <f>ABS(MIN(D3108:D3117))</f>
        <v>0.40000000000000036</v>
      </c>
      <c r="G3107" s="2" t="s">
        <v>230</v>
      </c>
      <c r="J3107" s="28" t="str">
        <f t="shared" ref="J3107" si="4896">CONCATENATE(K3106,1)</f>
        <v>91</v>
      </c>
      <c r="K3107" s="22" t="e">
        <f t="array" ref="K3107:R3109">LINEST(B3090:B3098,C3090:C3098^{1,2,3,4,5,6,7},TRUE,TRUE)</f>
        <v>#VALUE!</v>
      </c>
      <c r="L3107" s="22" t="e">
        <v>#VALUE!</v>
      </c>
      <c r="M3107" s="22" t="e">
        <v>#VALUE!</v>
      </c>
      <c r="N3107" s="22" t="e">
        <v>#VALUE!</v>
      </c>
      <c r="O3107" s="22" t="e">
        <v>#VALUE!</v>
      </c>
      <c r="P3107" s="22" t="e">
        <v>#VALUE!</v>
      </c>
      <c r="Q3107" s="22" t="e">
        <v>#VALUE!</v>
      </c>
      <c r="R3107" s="22" t="e">
        <v>#VALUE!</v>
      </c>
      <c r="S3107" s="17"/>
      <c r="U3107" s="28">
        <f t="shared" ref="U3107:U3168" si="4897">U3106</f>
        <v>65</v>
      </c>
      <c r="V3107" s="28">
        <f t="shared" ref="V3107:V3168" si="4898">V3106+1</f>
        <v>234</v>
      </c>
    </row>
    <row r="3108" spans="1:22" x14ac:dyDescent="0.3">
      <c r="A3108" s="28">
        <f t="shared" si="4830"/>
        <v>65235</v>
      </c>
      <c r="B3108" s="7">
        <f t="shared" ref="B3108:B3117" si="4899">C3090-B3090</f>
        <v>1</v>
      </c>
      <c r="C3108" s="7">
        <f t="shared" ref="C3108:C3117" si="4900">H3090-G3090</f>
        <v>0.59999999999999964</v>
      </c>
      <c r="D3108" s="7">
        <f>C3108-B3108</f>
        <v>-0.40000000000000036</v>
      </c>
      <c r="E3108" s="11">
        <f>ABS(MAX(D3108:D3117))</f>
        <v>0.19999999999999929</v>
      </c>
      <c r="F3108" s="13"/>
      <c r="G3108" s="2">
        <f>IF(D3090="","",D3090/E3090)</f>
        <v>0.1</v>
      </c>
      <c r="H3108" s="13"/>
      <c r="J3108" s="28" t="str">
        <f t="shared" ref="J3108" si="4901">CONCATENATE(K3106,2)</f>
        <v>92</v>
      </c>
      <c r="K3108" s="22" t="e">
        <v>#VALUE!</v>
      </c>
      <c r="L3108" s="22" t="e">
        <v>#VALUE!</v>
      </c>
      <c r="M3108" s="22" t="e">
        <v>#VALUE!</v>
      </c>
      <c r="N3108" s="22" t="e">
        <v>#VALUE!</v>
      </c>
      <c r="O3108" s="22" t="e">
        <v>#VALUE!</v>
      </c>
      <c r="P3108" s="22" t="e">
        <v>#VALUE!</v>
      </c>
      <c r="Q3108" s="22" t="e">
        <v>#VALUE!</v>
      </c>
      <c r="R3108" s="22" t="e">
        <v>#VALUE!</v>
      </c>
      <c r="S3108" s="17"/>
      <c r="U3108" s="28">
        <f t="shared" si="4897"/>
        <v>65</v>
      </c>
      <c r="V3108" s="28">
        <f t="shared" si="4898"/>
        <v>235</v>
      </c>
    </row>
    <row r="3109" spans="1:22" x14ac:dyDescent="0.3">
      <c r="A3109" s="28">
        <f t="shared" si="4830"/>
        <v>65236</v>
      </c>
      <c r="B3109" s="7">
        <f t="shared" si="4899"/>
        <v>0.10000000000000142</v>
      </c>
      <c r="C3109" s="7">
        <f t="shared" si="4900"/>
        <v>0.30000000000000071</v>
      </c>
      <c r="D3109" s="7">
        <f t="shared" ref="D3109:D3117" si="4902">C3109-B3109</f>
        <v>0.19999999999999929</v>
      </c>
      <c r="E3109" s="12" t="s">
        <v>34</v>
      </c>
      <c r="G3109" s="2">
        <f t="shared" ref="G3109:G3117" si="4903">IF(D3091="","",D3091/E3091)</f>
        <v>0.1</v>
      </c>
      <c r="H3109" s="13"/>
      <c r="J3109" s="28" t="str">
        <f t="shared" ref="J3109" si="4904">CONCATENATE(K3106,3)</f>
        <v>93</v>
      </c>
      <c r="K3109" s="22" t="e">
        <v>#VALUE!</v>
      </c>
      <c r="L3109" s="22" t="e">
        <v>#VALUE!</v>
      </c>
      <c r="M3109" s="22" t="e">
        <v>#VALUE!</v>
      </c>
      <c r="N3109" s="22" t="e">
        <v>#VALUE!</v>
      </c>
      <c r="O3109" s="22" t="e">
        <v>#VALUE!</v>
      </c>
      <c r="P3109" s="22" t="e">
        <v>#VALUE!</v>
      </c>
      <c r="Q3109" s="22" t="e">
        <v>#VALUE!</v>
      </c>
      <c r="R3109" s="22" t="e">
        <v>#VALUE!</v>
      </c>
      <c r="S3109" s="17"/>
      <c r="U3109" s="28">
        <f t="shared" si="4897"/>
        <v>65</v>
      </c>
      <c r="V3109" s="28">
        <f t="shared" si="4898"/>
        <v>236</v>
      </c>
    </row>
    <row r="3110" spans="1:22" x14ac:dyDescent="0.3">
      <c r="A3110" s="28">
        <f t="shared" si="4830"/>
        <v>65237</v>
      </c>
      <c r="B3110" s="7">
        <f t="shared" si="4899"/>
        <v>-0.29999999999999716</v>
      </c>
      <c r="C3110" s="7">
        <f t="shared" si="4900"/>
        <v>-0.39999999999999858</v>
      </c>
      <c r="D3110" s="7">
        <f t="shared" si="4902"/>
        <v>-0.10000000000000142</v>
      </c>
      <c r="E3110" s="10">
        <f>IF(D3076="","",MAX(E3111,E3112))</f>
        <v>1</v>
      </c>
      <c r="G3110" s="2">
        <f t="shared" si="4903"/>
        <v>0.1</v>
      </c>
      <c r="H3110" s="13"/>
      <c r="J3110" s="17"/>
      <c r="K3110" s="17">
        <v>10</v>
      </c>
      <c r="L3110" s="17">
        <v>10</v>
      </c>
      <c r="M3110" s="17">
        <v>10</v>
      </c>
      <c r="N3110" s="17">
        <v>10</v>
      </c>
      <c r="O3110" s="17">
        <v>10</v>
      </c>
      <c r="P3110" s="17">
        <v>10</v>
      </c>
      <c r="Q3110" s="17">
        <v>10</v>
      </c>
      <c r="R3110" s="17">
        <v>10</v>
      </c>
      <c r="S3110" s="17">
        <v>10</v>
      </c>
      <c r="U3110" s="28">
        <f t="shared" si="4897"/>
        <v>65</v>
      </c>
      <c r="V3110" s="28">
        <f t="shared" si="4898"/>
        <v>237</v>
      </c>
    </row>
    <row r="3111" spans="1:22" x14ac:dyDescent="0.3">
      <c r="A3111" s="28">
        <f t="shared" si="4830"/>
        <v>65238</v>
      </c>
      <c r="B3111" s="7">
        <f t="shared" si="4899"/>
        <v>0</v>
      </c>
      <c r="C3111" s="7">
        <f t="shared" si="4900"/>
        <v>0</v>
      </c>
      <c r="D3111" s="7">
        <f t="shared" si="4902"/>
        <v>0</v>
      </c>
      <c r="E3111" s="11">
        <f>ABS(MIN(B3108:B3117))</f>
        <v>0.29999999999999716</v>
      </c>
      <c r="G3111" s="2" t="str">
        <f t="shared" si="4903"/>
        <v/>
      </c>
      <c r="H3111" s="13"/>
      <c r="J3111" s="28" t="str">
        <f t="shared" ref="J3111" si="4905">CONCATENATE(K3110,1)</f>
        <v>101</v>
      </c>
      <c r="K3111" s="22" t="e">
        <f t="array" ref="K3111:S3113">LINEST(B3090:B3099,C3090:C3099^{1,2,3,4,5,6,7,8},TRUE,TRUE)</f>
        <v>#VALUE!</v>
      </c>
      <c r="L3111" s="22" t="e">
        <v>#VALUE!</v>
      </c>
      <c r="M3111" s="22" t="e">
        <v>#VALUE!</v>
      </c>
      <c r="N3111" s="22" t="e">
        <v>#VALUE!</v>
      </c>
      <c r="O3111" s="22" t="e">
        <v>#VALUE!</v>
      </c>
      <c r="P3111" s="22" t="e">
        <v>#VALUE!</v>
      </c>
      <c r="Q3111" s="22" t="e">
        <v>#VALUE!</v>
      </c>
      <c r="R3111" s="22" t="e">
        <v>#VALUE!</v>
      </c>
      <c r="S3111" s="22" t="e">
        <v>#VALUE!</v>
      </c>
      <c r="U3111" s="28">
        <f t="shared" si="4897"/>
        <v>65</v>
      </c>
      <c r="V3111" s="28">
        <f t="shared" si="4898"/>
        <v>238</v>
      </c>
    </row>
    <row r="3112" spans="1:22" x14ac:dyDescent="0.3">
      <c r="A3112" s="28">
        <f t="shared" si="4830"/>
        <v>65239</v>
      </c>
      <c r="B3112" s="7">
        <f t="shared" si="4899"/>
        <v>0</v>
      </c>
      <c r="C3112" s="7">
        <f t="shared" si="4900"/>
        <v>0</v>
      </c>
      <c r="D3112" s="7">
        <f t="shared" si="4902"/>
        <v>0</v>
      </c>
      <c r="E3112" s="11">
        <f>ABS(MAX(B3108:B3117))</f>
        <v>1</v>
      </c>
      <c r="G3112" s="2" t="str">
        <f t="shared" si="4903"/>
        <v/>
      </c>
      <c r="H3112" s="13"/>
      <c r="J3112" s="28" t="str">
        <f t="shared" ref="J3112" si="4906">CONCATENATE(K3110,2)</f>
        <v>102</v>
      </c>
      <c r="K3112" s="22" t="e">
        <v>#VALUE!</v>
      </c>
      <c r="L3112" s="22" t="e">
        <v>#VALUE!</v>
      </c>
      <c r="M3112" s="22" t="e">
        <v>#VALUE!</v>
      </c>
      <c r="N3112" s="22" t="e">
        <v>#VALUE!</v>
      </c>
      <c r="O3112" s="22" t="e">
        <v>#VALUE!</v>
      </c>
      <c r="P3112" s="22" t="e">
        <v>#VALUE!</v>
      </c>
      <c r="Q3112" s="22" t="e">
        <v>#VALUE!</v>
      </c>
      <c r="R3112" s="22" t="e">
        <v>#VALUE!</v>
      </c>
      <c r="S3112" s="22" t="e">
        <v>#VALUE!</v>
      </c>
      <c r="U3112" s="28">
        <f t="shared" si="4897"/>
        <v>65</v>
      </c>
      <c r="V3112" s="28">
        <f t="shared" si="4898"/>
        <v>239</v>
      </c>
    </row>
    <row r="3113" spans="1:22" x14ac:dyDescent="0.3">
      <c r="A3113" s="28">
        <f t="shared" si="4830"/>
        <v>65240</v>
      </c>
      <c r="B3113" s="7">
        <f t="shared" si="4899"/>
        <v>0</v>
      </c>
      <c r="C3113" s="7">
        <f t="shared" si="4900"/>
        <v>0</v>
      </c>
      <c r="D3113" s="7">
        <f t="shared" si="4902"/>
        <v>0</v>
      </c>
      <c r="E3113" s="12" t="s">
        <v>231</v>
      </c>
      <c r="G3113" s="2" t="str">
        <f t="shared" si="4903"/>
        <v/>
      </c>
      <c r="H3113" s="13"/>
      <c r="J3113" s="28" t="str">
        <f t="shared" ref="J3113" si="4907">CONCATENATE(K3110,3)</f>
        <v>103</v>
      </c>
      <c r="K3113" s="22" t="e">
        <v>#VALUE!</v>
      </c>
      <c r="L3113" s="22" t="e">
        <v>#VALUE!</v>
      </c>
      <c r="M3113" s="22" t="e">
        <v>#VALUE!</v>
      </c>
      <c r="N3113" s="22" t="e">
        <v>#VALUE!</v>
      </c>
      <c r="O3113" s="22" t="e">
        <v>#VALUE!</v>
      </c>
      <c r="P3113" s="22" t="e">
        <v>#VALUE!</v>
      </c>
      <c r="Q3113" s="22" t="e">
        <v>#VALUE!</v>
      </c>
      <c r="R3113" s="22" t="e">
        <v>#VALUE!</v>
      </c>
      <c r="S3113" s="22" t="e">
        <v>#VALUE!</v>
      </c>
      <c r="U3113" s="28">
        <f t="shared" si="4897"/>
        <v>65</v>
      </c>
      <c r="V3113" s="28">
        <f t="shared" si="4898"/>
        <v>240</v>
      </c>
    </row>
    <row r="3114" spans="1:22" x14ac:dyDescent="0.3">
      <c r="A3114" s="28">
        <f t="shared" si="4830"/>
        <v>65241</v>
      </c>
      <c r="B3114" s="7">
        <f t="shared" si="4899"/>
        <v>0</v>
      </c>
      <c r="C3114" s="7">
        <f t="shared" si="4900"/>
        <v>0</v>
      </c>
      <c r="D3114" s="7">
        <f t="shared" si="4902"/>
        <v>0</v>
      </c>
      <c r="E3114" s="10">
        <f>IF(D3076="","",MAX(E3115,E3116))*2</f>
        <v>0.2</v>
      </c>
      <c r="G3114" s="2" t="str">
        <f t="shared" si="4903"/>
        <v/>
      </c>
      <c r="H3114" s="13"/>
      <c r="U3114" s="28">
        <f t="shared" si="4897"/>
        <v>65</v>
      </c>
      <c r="V3114" s="28">
        <f t="shared" si="4898"/>
        <v>241</v>
      </c>
    </row>
    <row r="3115" spans="1:22" x14ac:dyDescent="0.3">
      <c r="A3115" s="28">
        <f t="shared" si="4830"/>
        <v>65242</v>
      </c>
      <c r="B3115" s="7">
        <f t="shared" si="4899"/>
        <v>0</v>
      </c>
      <c r="C3115" s="7">
        <f t="shared" si="4900"/>
        <v>0</v>
      </c>
      <c r="D3115" s="7">
        <f t="shared" si="4902"/>
        <v>0</v>
      </c>
      <c r="E3115" s="11">
        <f>ABS(MIN(G3108:G3117))</f>
        <v>0.1</v>
      </c>
      <c r="G3115" s="2" t="str">
        <f t="shared" si="4903"/>
        <v/>
      </c>
      <c r="U3115" s="28">
        <f t="shared" si="4897"/>
        <v>65</v>
      </c>
      <c r="V3115" s="28">
        <f t="shared" si="4898"/>
        <v>242</v>
      </c>
    </row>
    <row r="3116" spans="1:22" x14ac:dyDescent="0.3">
      <c r="A3116" s="28">
        <f t="shared" si="4830"/>
        <v>65243</v>
      </c>
      <c r="B3116" s="7">
        <f t="shared" si="4899"/>
        <v>0</v>
      </c>
      <c r="C3116" s="7">
        <f t="shared" si="4900"/>
        <v>0</v>
      </c>
      <c r="D3116" s="7">
        <f t="shared" si="4902"/>
        <v>0</v>
      </c>
      <c r="E3116" s="11">
        <f>ABS(MAX(G3108:G3117))</f>
        <v>0.1</v>
      </c>
      <c r="G3116" s="2" t="str">
        <f t="shared" si="4903"/>
        <v/>
      </c>
      <c r="U3116" s="28">
        <f t="shared" si="4897"/>
        <v>65</v>
      </c>
      <c r="V3116" s="28">
        <f t="shared" si="4898"/>
        <v>243</v>
      </c>
    </row>
    <row r="3117" spans="1:22" x14ac:dyDescent="0.3">
      <c r="A3117" s="28">
        <f t="shared" si="4830"/>
        <v>65244</v>
      </c>
      <c r="B3117" s="7">
        <f t="shared" si="4899"/>
        <v>0</v>
      </c>
      <c r="C3117" s="7">
        <f t="shared" si="4900"/>
        <v>0</v>
      </c>
      <c r="D3117" s="7">
        <f t="shared" si="4902"/>
        <v>0</v>
      </c>
      <c r="F3117" s="13"/>
      <c r="G3117" s="2" t="str">
        <f t="shared" si="4903"/>
        <v/>
      </c>
      <c r="U3117" s="28">
        <f t="shared" si="4897"/>
        <v>65</v>
      </c>
      <c r="V3117" s="28">
        <f t="shared" si="4898"/>
        <v>244</v>
      </c>
    </row>
    <row r="3118" spans="1:22" x14ac:dyDescent="0.3">
      <c r="A3118" s="28">
        <f t="shared" si="4830"/>
        <v>65245</v>
      </c>
      <c r="F3118" s="13"/>
      <c r="U3118" s="28">
        <f t="shared" si="4897"/>
        <v>65</v>
      </c>
      <c r="V3118" s="28">
        <f t="shared" si="4898"/>
        <v>245</v>
      </c>
    </row>
    <row r="3119" spans="1:22" x14ac:dyDescent="0.3">
      <c r="A3119" s="28">
        <f t="shared" si="4830"/>
        <v>65246</v>
      </c>
      <c r="F3119" s="13"/>
      <c r="U3119" s="28">
        <f t="shared" si="4897"/>
        <v>65</v>
      </c>
      <c r="V3119" s="28">
        <f t="shared" si="4898"/>
        <v>246</v>
      </c>
    </row>
    <row r="3120" spans="1:22" x14ac:dyDescent="0.3">
      <c r="A3120" s="28">
        <f t="shared" si="4830"/>
        <v>65247</v>
      </c>
      <c r="F3120" s="13"/>
      <c r="U3120" s="28">
        <f t="shared" si="4897"/>
        <v>65</v>
      </c>
      <c r="V3120" s="28">
        <f t="shared" si="4898"/>
        <v>247</v>
      </c>
    </row>
    <row r="3121" spans="1:24" s="8" customFormat="1" x14ac:dyDescent="0.3"/>
    <row r="3122" spans="1:24" x14ac:dyDescent="0.3">
      <c r="A3122" s="28">
        <f t="shared" ref="A3122:A3168" si="4908">ROUND(CONCATENATE(U3122,V3122),0)</f>
        <v>66201</v>
      </c>
      <c r="B3122" s="63" t="s">
        <v>0</v>
      </c>
      <c r="C3122" s="63"/>
      <c r="D3122" s="71" t="s">
        <v>75</v>
      </c>
      <c r="E3122" s="71"/>
      <c r="F3122" s="71"/>
      <c r="G3122" s="71"/>
      <c r="H3122" s="71"/>
      <c r="U3122" s="28">
        <f t="shared" ref="U3122" si="4909">U3120+1</f>
        <v>66</v>
      </c>
      <c r="V3122" s="28">
        <v>201</v>
      </c>
    </row>
    <row r="3123" spans="1:24" x14ac:dyDescent="0.3">
      <c r="A3123" s="28">
        <f t="shared" si="4908"/>
        <v>66202</v>
      </c>
      <c r="B3123" s="72" t="s">
        <v>70</v>
      </c>
      <c r="C3123" s="73"/>
      <c r="D3123" s="30" t="s">
        <v>66</v>
      </c>
      <c r="E3123" s="66" t="s">
        <v>71</v>
      </c>
      <c r="F3123" s="66"/>
      <c r="G3123" s="74" t="s">
        <v>67</v>
      </c>
      <c r="H3123" s="74"/>
      <c r="U3123" s="28">
        <f t="shared" ref="U3123" si="4910">U3122</f>
        <v>66</v>
      </c>
      <c r="V3123" s="28">
        <f t="shared" ref="V3123" si="4911">V3122+1</f>
        <v>202</v>
      </c>
    </row>
    <row r="3124" spans="1:24" x14ac:dyDescent="0.3">
      <c r="A3124" s="28">
        <f t="shared" si="4908"/>
        <v>66203</v>
      </c>
      <c r="B3124" s="75" t="s">
        <v>6</v>
      </c>
      <c r="C3124" s="75"/>
      <c r="D3124" s="71" t="s">
        <v>232</v>
      </c>
      <c r="E3124" s="71"/>
      <c r="F3124" s="71"/>
      <c r="G3124" s="71"/>
      <c r="H3124" s="71"/>
      <c r="U3124" s="28">
        <f t="shared" si="4897"/>
        <v>66</v>
      </c>
      <c r="V3124" s="28">
        <f t="shared" si="4898"/>
        <v>203</v>
      </c>
    </row>
    <row r="3125" spans="1:24" x14ac:dyDescent="0.3">
      <c r="A3125" s="28">
        <f t="shared" si="4908"/>
        <v>66204</v>
      </c>
      <c r="B3125" s="63" t="s">
        <v>7</v>
      </c>
      <c r="C3125" s="63"/>
      <c r="D3125" s="71" t="s">
        <v>29</v>
      </c>
      <c r="E3125" s="71"/>
      <c r="F3125" s="71"/>
      <c r="G3125" s="71"/>
      <c r="H3125" s="71"/>
      <c r="J3125" s="17"/>
      <c r="K3125" s="17" t="s">
        <v>53</v>
      </c>
      <c r="L3125" s="17" t="s">
        <v>54</v>
      </c>
      <c r="M3125" s="17" t="s">
        <v>55</v>
      </c>
      <c r="N3125" s="17" t="s">
        <v>56</v>
      </c>
      <c r="O3125" s="17" t="s">
        <v>57</v>
      </c>
      <c r="P3125" s="17" t="s">
        <v>2</v>
      </c>
      <c r="Q3125" s="17" t="s">
        <v>3</v>
      </c>
      <c r="R3125" s="17" t="s">
        <v>4</v>
      </c>
      <c r="S3125" s="17" t="s">
        <v>5</v>
      </c>
      <c r="U3125" s="28">
        <f t="shared" si="4897"/>
        <v>66</v>
      </c>
      <c r="V3125" s="28">
        <f t="shared" si="4898"/>
        <v>204</v>
      </c>
      <c r="X3125" s="1" t="s">
        <v>48</v>
      </c>
    </row>
    <row r="3126" spans="1:24" x14ac:dyDescent="0.3">
      <c r="A3126" s="28">
        <f t="shared" si="4908"/>
        <v>66205</v>
      </c>
      <c r="B3126" s="63" t="s">
        <v>9</v>
      </c>
      <c r="C3126" s="63"/>
      <c r="D3126" s="71" t="s">
        <v>30</v>
      </c>
      <c r="E3126" s="71"/>
      <c r="F3126" s="71"/>
      <c r="G3126" s="71"/>
      <c r="H3126" s="71"/>
      <c r="J3126" s="17">
        <f t="shared" ref="J3126" si="4912">COUNTA(B3138:B3147)</f>
        <v>3</v>
      </c>
      <c r="K3126" s="17">
        <f t="shared" ref="K3126" si="4913">IF(L3126-1&lt;2,0,L3126-1)</f>
        <v>0</v>
      </c>
      <c r="L3126" s="17">
        <f t="shared" ref="L3126" si="4914">IF(M3126-1&lt;2,0,M3126-1)</f>
        <v>0</v>
      </c>
      <c r="M3126" s="17">
        <f t="shared" ref="M3126" si="4915">IF(N3126-1&lt;2,0,N3126-1)</f>
        <v>0</v>
      </c>
      <c r="N3126" s="17">
        <f t="shared" ref="N3126" si="4916">IF(O3126-1&lt;2,0,O3126-1)</f>
        <v>0</v>
      </c>
      <c r="O3126" s="17">
        <f t="shared" ref="O3126" si="4917">IF(P3126-1&lt;2,0,P3126-1)</f>
        <v>0</v>
      </c>
      <c r="P3126" s="17">
        <f t="shared" ref="P3126" si="4918">IF(Q3126-1&lt;2,0,Q3126-1)</f>
        <v>0</v>
      </c>
      <c r="Q3126" s="17">
        <f t="shared" ref="Q3126" si="4919">IF(R3126-1&lt;2,0,R3126-1)</f>
        <v>0</v>
      </c>
      <c r="R3126" s="17">
        <f t="shared" ref="R3126" si="4920">IF(S3126-1&lt;2,0,S3126-1)</f>
        <v>2</v>
      </c>
      <c r="S3126" s="17">
        <f t="shared" ref="S3126" si="4921">J3126</f>
        <v>3</v>
      </c>
      <c r="U3126" s="28">
        <f t="shared" si="4897"/>
        <v>66</v>
      </c>
      <c r="V3126" s="28">
        <f t="shared" si="4898"/>
        <v>205</v>
      </c>
      <c r="X3126" s="1" t="s">
        <v>49</v>
      </c>
    </row>
    <row r="3127" spans="1:24" x14ac:dyDescent="0.3">
      <c r="A3127" s="28">
        <f t="shared" si="4908"/>
        <v>66206</v>
      </c>
      <c r="B3127" s="63" t="s">
        <v>10</v>
      </c>
      <c r="C3127" s="63"/>
      <c r="D3127" s="71" t="s">
        <v>233</v>
      </c>
      <c r="E3127" s="71"/>
      <c r="F3127" s="71"/>
      <c r="G3127" s="71"/>
      <c r="H3127" s="71"/>
      <c r="J3127" s="28" t="str">
        <f t="shared" ref="J3127" si="4922">CONCATENATE(J3126,1)</f>
        <v>31</v>
      </c>
      <c r="K3127" s="29">
        <f t="shared" ref="K3127" si="4923">IF(K3126=0,0,VLOOKUP(J3127,J3131:S3161,K3126,FALSE))</f>
        <v>0</v>
      </c>
      <c r="L3127" s="29">
        <f t="shared" ref="L3127" si="4924">IF(L3126=0,0,VLOOKUP(J3127,J3131:S3161,L3126,FALSE))</f>
        <v>0</v>
      </c>
      <c r="M3127" s="29">
        <f t="shared" ref="M3127" si="4925">IF(M3126=0,0,VLOOKUP(J3127,J3131:S3161,M3126,FALSE))</f>
        <v>0</v>
      </c>
      <c r="N3127" s="29">
        <f t="shared" ref="N3127" si="4926">IF(N3126=0,0,VLOOKUP(J3127,J3131:S3161,N3126,FALSE))</f>
        <v>0</v>
      </c>
      <c r="O3127" s="29">
        <f t="shared" ref="O3127" si="4927">IF(O3126=0,0,VLOOKUP(J3127,J3131:S3161,O3126,FALSE))</f>
        <v>0</v>
      </c>
      <c r="P3127" s="29">
        <f t="shared" ref="P3127" si="4928">IF(P3126=0,0,VLOOKUP(J3127,J3131:S3161,P3126,FALSE))</f>
        <v>0</v>
      </c>
      <c r="Q3127" s="29">
        <f t="shared" ref="Q3127" si="4929">IF(Q3126=0,0,VLOOKUP(J3127,J3131:S3161,Q3126,FALSE))</f>
        <v>0</v>
      </c>
      <c r="R3127" s="29">
        <f t="shared" ref="R3127" si="4930">IF(R3126=0,0,VLOOKUP(J3127,J3131:S3161,R3126,FALSE))</f>
        <v>1.0636692818346407</v>
      </c>
      <c r="S3127" s="29">
        <f t="shared" ref="S3127" si="4931">IF(S3126=0,0,VLOOKUP(J3127,J3131:S3161,S3126,FALSE))</f>
        <v>-1.2017199758599872</v>
      </c>
      <c r="U3127" s="28">
        <f t="shared" si="4897"/>
        <v>66</v>
      </c>
      <c r="V3127" s="28">
        <f t="shared" si="4898"/>
        <v>206</v>
      </c>
      <c r="X3127" s="1" t="s">
        <v>50</v>
      </c>
    </row>
    <row r="3128" spans="1:24" x14ac:dyDescent="0.3">
      <c r="A3128" s="28">
        <f t="shared" si="4908"/>
        <v>66207</v>
      </c>
      <c r="B3128" s="63" t="s">
        <v>11</v>
      </c>
      <c r="C3128" s="63"/>
      <c r="D3128" s="64">
        <v>45733</v>
      </c>
      <c r="E3128" s="64"/>
      <c r="F3128" s="64"/>
      <c r="G3128" s="64"/>
      <c r="H3128" s="64"/>
      <c r="J3128" s="28" t="str">
        <f t="shared" ref="J3128" si="4932">CONCATENATE(J3126,2)</f>
        <v>32</v>
      </c>
      <c r="K3128" s="22">
        <f t="shared" ref="K3128" si="4933">IF(K3126=0,0,VLOOKUP(J3128,J3131:S3161,K3126,FALSE))</f>
        <v>0</v>
      </c>
      <c r="L3128" s="22">
        <f t="shared" ref="L3128" si="4934">IF(L3126=0,0,VLOOKUP(J3128,J3131:S3161,L3126,FALSE))</f>
        <v>0</v>
      </c>
      <c r="M3128" s="22">
        <f t="shared" ref="M3128" si="4935">IF(M3126=0,0,VLOOKUP(J3128,J3131:S3161,M3126,FALSE))</f>
        <v>0</v>
      </c>
      <c r="N3128" s="22">
        <f t="shared" ref="N3128" si="4936">IF(N3126=0,0,VLOOKUP(J3128,J3131:S3161,N3126,FALSE))</f>
        <v>0</v>
      </c>
      <c r="O3128" s="22">
        <f t="shared" ref="O3128" si="4937">IF(O3126=0,0,VLOOKUP(J3128,J3131:S3161,O3126,FALSE))</f>
        <v>0</v>
      </c>
      <c r="P3128" s="22">
        <f t="shared" ref="P3128" si="4938">IF(P3126=0,0,VLOOKUP(J3128,J3131:S3161,P3126,FALSE))</f>
        <v>0</v>
      </c>
      <c r="Q3128" s="22">
        <f t="shared" ref="Q3128" si="4939">IF(Q3126=0,0,VLOOKUP(J3128,J3131:S3161,Q3126,FALSE))</f>
        <v>0</v>
      </c>
      <c r="R3128" s="22">
        <f t="shared" ref="R3128" si="4940">IF(R3126=0,0,VLOOKUP(J3128,J3131:S3161,R3126,FALSE))</f>
        <v>1.3066164812680088E-2</v>
      </c>
      <c r="S3128" s="22">
        <f t="shared" ref="S3128" si="4941">IF(S3126=0,0,VLOOKUP(J3128,J3131:S3161,S3126,FALSE))</f>
        <v>0.33712646516054823</v>
      </c>
      <c r="U3128" s="28">
        <f t="shared" si="4897"/>
        <v>66</v>
      </c>
      <c r="V3128" s="28">
        <f t="shared" si="4898"/>
        <v>207</v>
      </c>
    </row>
    <row r="3129" spans="1:24" x14ac:dyDescent="0.3">
      <c r="A3129" s="28">
        <f t="shared" si="4908"/>
        <v>66208</v>
      </c>
      <c r="B3129" s="63" t="s">
        <v>12</v>
      </c>
      <c r="C3129" s="63"/>
      <c r="D3129" s="65">
        <v>46111</v>
      </c>
      <c r="E3129" s="65"/>
      <c r="F3129" s="65"/>
      <c r="G3129" s="65"/>
      <c r="H3129" s="65"/>
      <c r="J3129" s="28" t="str">
        <f t="shared" ref="J3129" si="4942">CONCATENATE(J3126,3)</f>
        <v>33</v>
      </c>
      <c r="K3129" s="22"/>
      <c r="L3129" s="22"/>
      <c r="M3129" s="22"/>
      <c r="N3129" s="22" t="s">
        <v>58</v>
      </c>
      <c r="O3129" s="29">
        <f t="shared" ref="O3129" si="4943">J3126-2</f>
        <v>1</v>
      </c>
      <c r="P3129" s="22" t="s">
        <v>59</v>
      </c>
      <c r="Q3129" s="29">
        <f t="shared" ref="Q3129" si="4944">VLOOKUP(J3129,J3131:S3161,3,FALSE)</f>
        <v>0.17370957108779983</v>
      </c>
      <c r="R3129" s="22" t="s">
        <v>60</v>
      </c>
      <c r="S3129" s="22">
        <f t="shared" ref="S3129" si="4945">VLOOKUP(J3129,J3131:S3161,2,FALSE)</f>
        <v>0.99984912492456246</v>
      </c>
      <c r="U3129" s="28">
        <f t="shared" si="4897"/>
        <v>66</v>
      </c>
      <c r="V3129" s="28">
        <f t="shared" si="4898"/>
        <v>208</v>
      </c>
    </row>
    <row r="3130" spans="1:24" x14ac:dyDescent="0.3">
      <c r="A3130" s="28">
        <f t="shared" si="4908"/>
        <v>66209</v>
      </c>
      <c r="B3130" s="63" t="s">
        <v>13</v>
      </c>
      <c r="C3130" s="63"/>
      <c r="D3130" s="15">
        <v>0.1</v>
      </c>
      <c r="E3130" s="66" t="s">
        <v>14</v>
      </c>
      <c r="F3130" s="66"/>
      <c r="G3130" s="66"/>
      <c r="H3130" s="6" t="s">
        <v>64</v>
      </c>
      <c r="J3130" s="17"/>
      <c r="K3130" s="17">
        <v>3</v>
      </c>
      <c r="L3130" s="17">
        <v>3</v>
      </c>
      <c r="M3130" s="17"/>
      <c r="N3130" s="17"/>
      <c r="O3130" s="17"/>
      <c r="P3130" s="17"/>
      <c r="Q3130" s="17"/>
      <c r="R3130" s="17"/>
      <c r="S3130" s="17"/>
      <c r="U3130" s="28">
        <f t="shared" si="4897"/>
        <v>66</v>
      </c>
      <c r="V3130" s="28">
        <f t="shared" si="4898"/>
        <v>209</v>
      </c>
    </row>
    <row r="3131" spans="1:24" x14ac:dyDescent="0.3">
      <c r="A3131" s="28">
        <f t="shared" si="4908"/>
        <v>66210</v>
      </c>
      <c r="B3131" s="63" t="s">
        <v>15</v>
      </c>
      <c r="C3131" s="63"/>
      <c r="D3131" s="2">
        <f t="shared" ref="D3131" si="4946">MIN(B3138:B3147)</f>
        <v>15</v>
      </c>
      <c r="E3131" s="3" t="s">
        <v>16</v>
      </c>
      <c r="F3131" s="2">
        <f t="shared" ref="F3131" si="4947">MAX(B3138:B3147)</f>
        <v>35</v>
      </c>
      <c r="G3131" s="4" t="str">
        <f t="shared" ref="G3131" si="4948">IF(H3130="","",H3130)</f>
        <v>°C</v>
      </c>
      <c r="H3131" s="14"/>
      <c r="J3131" s="28" t="str">
        <f t="shared" ref="J3131" si="4949">CONCATENATE(K3130,1)</f>
        <v>31</v>
      </c>
      <c r="K3131" s="22">
        <f t="array" ref="K3131:L3133">LINEST(B3138:B3140,C3138:C3140^{1},TRUE,TRUE)</f>
        <v>1.0636692818346407</v>
      </c>
      <c r="L3131" s="22">
        <v>-1.2017199758599872</v>
      </c>
      <c r="M3131" s="17"/>
      <c r="N3131" s="17"/>
      <c r="O3131" s="17"/>
      <c r="P3131" s="17"/>
      <c r="Q3131" s="17"/>
      <c r="R3131" s="17"/>
      <c r="S3131" s="17"/>
      <c r="U3131" s="28">
        <f t="shared" si="4897"/>
        <v>66</v>
      </c>
      <c r="V3131" s="28">
        <f t="shared" si="4898"/>
        <v>210</v>
      </c>
    </row>
    <row r="3132" spans="1:24" x14ac:dyDescent="0.3">
      <c r="A3132" s="28">
        <f t="shared" si="4908"/>
        <v>66211</v>
      </c>
      <c r="J3132" s="28" t="str">
        <f t="shared" ref="J3132" si="4950">CONCATENATE(K3130,2)</f>
        <v>32</v>
      </c>
      <c r="K3132" s="22">
        <v>1.3066164812680088E-2</v>
      </c>
      <c r="L3132" s="22">
        <v>0.33712646516054823</v>
      </c>
      <c r="M3132" s="17"/>
      <c r="N3132" s="17"/>
      <c r="O3132" s="17"/>
      <c r="P3132" s="17"/>
      <c r="Q3132" s="17"/>
      <c r="R3132" s="17"/>
      <c r="S3132" s="17"/>
      <c r="U3132" s="28">
        <f t="shared" si="4897"/>
        <v>66</v>
      </c>
      <c r="V3132" s="28">
        <f t="shared" si="4898"/>
        <v>211</v>
      </c>
    </row>
    <row r="3133" spans="1:24" x14ac:dyDescent="0.3">
      <c r="A3133" s="28">
        <f t="shared" si="4908"/>
        <v>66212</v>
      </c>
      <c r="B3133" s="67" t="s">
        <v>17</v>
      </c>
      <c r="C3133" s="67"/>
      <c r="D3133" s="67"/>
      <c r="E3133" s="67"/>
      <c r="F3133" s="67"/>
      <c r="G3133" s="68" t="s">
        <v>31</v>
      </c>
      <c r="H3133" s="69"/>
      <c r="J3133" s="28" t="str">
        <f t="shared" ref="J3133" si="4951">CONCATENATE(K3130,3)</f>
        <v>33</v>
      </c>
      <c r="K3133" s="22">
        <v>0.99984912492456246</v>
      </c>
      <c r="L3133" s="22">
        <v>0.17370957108779983</v>
      </c>
      <c r="M3133" s="17"/>
      <c r="N3133" s="17"/>
      <c r="O3133" s="17"/>
      <c r="P3133" s="17"/>
      <c r="Q3133" s="17"/>
      <c r="R3133" s="17"/>
      <c r="S3133" s="17"/>
      <c r="U3133" s="28">
        <f t="shared" si="4897"/>
        <v>66</v>
      </c>
      <c r="V3133" s="28">
        <f t="shared" si="4898"/>
        <v>212</v>
      </c>
    </row>
    <row r="3134" spans="1:24" x14ac:dyDescent="0.3">
      <c r="A3134" s="28">
        <f t="shared" si="4908"/>
        <v>66213</v>
      </c>
      <c r="B3134" s="66" t="s">
        <v>18</v>
      </c>
      <c r="C3134" s="66"/>
      <c r="D3134" s="66"/>
      <c r="E3134" s="66" t="str">
        <f t="shared" ref="E3134" si="4952">IF(D3127="","",D3127)</f>
        <v>E0133/25</v>
      </c>
      <c r="F3134" s="66"/>
      <c r="G3134" s="4" t="s">
        <v>18</v>
      </c>
      <c r="H3134" s="16" t="s">
        <v>128</v>
      </c>
      <c r="J3134" s="17"/>
      <c r="K3134" s="17">
        <v>4</v>
      </c>
      <c r="L3134" s="17">
        <v>4</v>
      </c>
      <c r="M3134" s="17">
        <v>4</v>
      </c>
      <c r="N3134" s="17"/>
      <c r="O3134" s="17"/>
      <c r="P3134" s="17"/>
      <c r="Q3134" s="17"/>
      <c r="R3134" s="17"/>
      <c r="S3134" s="17"/>
      <c r="U3134" s="28">
        <f t="shared" si="4897"/>
        <v>66</v>
      </c>
      <c r="V3134" s="28">
        <f t="shared" si="4898"/>
        <v>213</v>
      </c>
    </row>
    <row r="3135" spans="1:24" ht="15" customHeight="1" x14ac:dyDescent="0.3">
      <c r="A3135" s="28">
        <f t="shared" si="4908"/>
        <v>66214</v>
      </c>
      <c r="B3135" s="5" t="s">
        <v>19</v>
      </c>
      <c r="C3135" s="5" t="s">
        <v>20</v>
      </c>
      <c r="D3135" s="5" t="s">
        <v>21</v>
      </c>
      <c r="E3135" s="5"/>
      <c r="F3135" s="70" t="s">
        <v>33</v>
      </c>
      <c r="G3135" s="5" t="s">
        <v>19</v>
      </c>
      <c r="H3135" s="5" t="s">
        <v>20</v>
      </c>
      <c r="J3135" s="28" t="str">
        <f t="shared" ref="J3135" si="4953">CONCATENATE(K3134,1)</f>
        <v>41</v>
      </c>
      <c r="K3135" s="22" t="e">
        <f t="array" ref="K3135:M3137">LINEST(B3138:B3141,C3138:C3141^{1,2},TRUE,TRUE)</f>
        <v>#VALUE!</v>
      </c>
      <c r="L3135" s="22" t="e">
        <v>#VALUE!</v>
      </c>
      <c r="M3135" s="22" t="e">
        <v>#VALUE!</v>
      </c>
      <c r="N3135" s="17"/>
      <c r="O3135" s="17"/>
      <c r="P3135" s="17"/>
      <c r="Q3135" s="17"/>
      <c r="R3135" s="17"/>
      <c r="S3135" s="17"/>
      <c r="U3135" s="28">
        <f t="shared" si="4897"/>
        <v>66</v>
      </c>
      <c r="V3135" s="28">
        <f t="shared" si="4898"/>
        <v>214</v>
      </c>
    </row>
    <row r="3136" spans="1:24" x14ac:dyDescent="0.3">
      <c r="A3136" s="28">
        <f t="shared" si="4908"/>
        <v>66215</v>
      </c>
      <c r="B3136" s="5" t="s">
        <v>22</v>
      </c>
      <c r="C3136" s="5" t="s">
        <v>23</v>
      </c>
      <c r="D3136" s="5" t="s">
        <v>24</v>
      </c>
      <c r="E3136" s="5" t="s">
        <v>32</v>
      </c>
      <c r="F3136" s="70"/>
      <c r="G3136" s="5" t="s">
        <v>22</v>
      </c>
      <c r="H3136" s="5" t="s">
        <v>23</v>
      </c>
      <c r="J3136" s="28" t="str">
        <f t="shared" ref="J3136" si="4954">CONCATENATE(K3134,2)</f>
        <v>42</v>
      </c>
      <c r="K3136" s="22" t="e">
        <v>#VALUE!</v>
      </c>
      <c r="L3136" s="22" t="e">
        <v>#VALUE!</v>
      </c>
      <c r="M3136" s="22" t="e">
        <v>#VALUE!</v>
      </c>
      <c r="N3136" s="17"/>
      <c r="O3136" s="17"/>
      <c r="P3136" s="17"/>
      <c r="Q3136" s="17"/>
      <c r="R3136" s="17"/>
      <c r="S3136" s="17"/>
      <c r="U3136" s="28">
        <f t="shared" si="4897"/>
        <v>66</v>
      </c>
      <c r="V3136" s="28">
        <f t="shared" si="4898"/>
        <v>215</v>
      </c>
    </row>
    <row r="3137" spans="1:22" x14ac:dyDescent="0.3">
      <c r="A3137" s="28">
        <f t="shared" si="4908"/>
        <v>66216</v>
      </c>
      <c r="B3137" s="6" t="str">
        <f t="shared" ref="B3137" si="4955">IF(H3130="","",H3130)</f>
        <v>°C</v>
      </c>
      <c r="C3137" s="6" t="str">
        <f t="shared" ref="C3137" si="4956">IF(H3130="","",H3130)</f>
        <v>°C</v>
      </c>
      <c r="D3137" s="6" t="str">
        <f t="shared" ref="D3137" si="4957">IF(H3130="","",H3130)</f>
        <v>°C</v>
      </c>
      <c r="E3137" s="6"/>
      <c r="F3137" s="6"/>
      <c r="G3137" s="6" t="str">
        <f t="shared" ref="G3137" si="4958">IF(H3130="","",H3130)</f>
        <v>°C</v>
      </c>
      <c r="H3137" s="6" t="str">
        <f t="shared" ref="H3137" si="4959">IF(H3130="","",H3130)</f>
        <v>°C</v>
      </c>
      <c r="J3137" s="28" t="str">
        <f t="shared" ref="J3137" si="4960">CONCATENATE(K3134,3)</f>
        <v>43</v>
      </c>
      <c r="K3137" s="22" t="e">
        <v>#VALUE!</v>
      </c>
      <c r="L3137" s="22" t="e">
        <v>#VALUE!</v>
      </c>
      <c r="M3137" s="22" t="e">
        <v>#VALUE!</v>
      </c>
      <c r="N3137" s="17"/>
      <c r="O3137" s="17"/>
      <c r="P3137" s="17"/>
      <c r="Q3137" s="17"/>
      <c r="R3137" s="17"/>
      <c r="S3137" s="17"/>
      <c r="U3137" s="28">
        <f t="shared" si="4897"/>
        <v>66</v>
      </c>
      <c r="V3137" s="28">
        <f t="shared" si="4898"/>
        <v>216</v>
      </c>
    </row>
    <row r="3138" spans="1:22" x14ac:dyDescent="0.3">
      <c r="A3138" s="28">
        <f t="shared" si="4908"/>
        <v>66217</v>
      </c>
      <c r="B3138" s="26">
        <v>15</v>
      </c>
      <c r="C3138" s="26">
        <v>15.3</v>
      </c>
      <c r="D3138" s="26">
        <v>0.2</v>
      </c>
      <c r="E3138" s="9">
        <v>2</v>
      </c>
      <c r="F3138" s="26">
        <v>1000000</v>
      </c>
      <c r="G3138" s="27">
        <v>15</v>
      </c>
      <c r="H3138" s="27">
        <v>15.1</v>
      </c>
      <c r="J3138" s="17"/>
      <c r="K3138" s="17">
        <v>5</v>
      </c>
      <c r="L3138" s="17">
        <v>5</v>
      </c>
      <c r="M3138" s="17">
        <v>5</v>
      </c>
      <c r="N3138" s="17">
        <v>5</v>
      </c>
      <c r="O3138" s="17"/>
      <c r="P3138" s="17"/>
      <c r="Q3138" s="17"/>
      <c r="R3138" s="17"/>
      <c r="S3138" s="17"/>
      <c r="U3138" s="28">
        <f t="shared" si="4897"/>
        <v>66</v>
      </c>
      <c r="V3138" s="28">
        <f t="shared" si="4898"/>
        <v>217</v>
      </c>
    </row>
    <row r="3139" spans="1:22" x14ac:dyDescent="0.3">
      <c r="A3139" s="28">
        <f t="shared" si="4908"/>
        <v>66218</v>
      </c>
      <c r="B3139" s="26">
        <v>25</v>
      </c>
      <c r="C3139" s="26">
        <v>24.5</v>
      </c>
      <c r="D3139" s="26">
        <v>0.2</v>
      </c>
      <c r="E3139" s="9">
        <v>2</v>
      </c>
      <c r="F3139" s="26">
        <v>1000000</v>
      </c>
      <c r="G3139" s="27">
        <v>25</v>
      </c>
      <c r="H3139" s="27">
        <v>24.8</v>
      </c>
      <c r="J3139" s="28" t="str">
        <f t="shared" ref="J3139" si="4961">CONCATENATE(K3138,1)</f>
        <v>51</v>
      </c>
      <c r="K3139" s="22" t="e">
        <f t="array" ref="K3139:N3141">LINEST(B3138:B3142,C3138:C3142^{1,2,3},TRUE,TRUE)</f>
        <v>#VALUE!</v>
      </c>
      <c r="L3139" s="22" t="e">
        <v>#VALUE!</v>
      </c>
      <c r="M3139" s="22" t="e">
        <v>#VALUE!</v>
      </c>
      <c r="N3139" s="22" t="e">
        <v>#VALUE!</v>
      </c>
      <c r="O3139" s="17"/>
      <c r="P3139" s="17"/>
      <c r="Q3139" s="17"/>
      <c r="R3139" s="17"/>
      <c r="S3139" s="17"/>
      <c r="U3139" s="28">
        <f t="shared" si="4897"/>
        <v>66</v>
      </c>
      <c r="V3139" s="28">
        <f t="shared" si="4898"/>
        <v>218</v>
      </c>
    </row>
    <row r="3140" spans="1:22" x14ac:dyDescent="0.3">
      <c r="A3140" s="28">
        <f t="shared" si="4908"/>
        <v>66219</v>
      </c>
      <c r="B3140" s="26">
        <v>35</v>
      </c>
      <c r="C3140" s="26">
        <v>34.1</v>
      </c>
      <c r="D3140" s="26">
        <v>0.2</v>
      </c>
      <c r="E3140" s="9">
        <v>2</v>
      </c>
      <c r="F3140" s="26">
        <v>1000000</v>
      </c>
      <c r="G3140" s="27">
        <v>35</v>
      </c>
      <c r="H3140" s="27">
        <v>34.4</v>
      </c>
      <c r="J3140" s="28" t="str">
        <f t="shared" ref="J3140" si="4962">CONCATENATE(K3138,2)</f>
        <v>52</v>
      </c>
      <c r="K3140" s="22" t="e">
        <v>#VALUE!</v>
      </c>
      <c r="L3140" s="22" t="e">
        <v>#VALUE!</v>
      </c>
      <c r="M3140" s="22" t="e">
        <v>#VALUE!</v>
      </c>
      <c r="N3140" s="22" t="e">
        <v>#VALUE!</v>
      </c>
      <c r="O3140" s="17"/>
      <c r="P3140" s="17"/>
      <c r="Q3140" s="17"/>
      <c r="R3140" s="17"/>
      <c r="S3140" s="17"/>
      <c r="U3140" s="28">
        <f t="shared" si="4897"/>
        <v>66</v>
      </c>
      <c r="V3140" s="28">
        <f t="shared" si="4898"/>
        <v>219</v>
      </c>
    </row>
    <row r="3141" spans="1:22" x14ac:dyDescent="0.3">
      <c r="A3141" s="28">
        <f t="shared" si="4908"/>
        <v>66220</v>
      </c>
      <c r="B3141" s="26"/>
      <c r="C3141" s="26"/>
      <c r="D3141" s="26"/>
      <c r="E3141" s="9"/>
      <c r="F3141" s="26"/>
      <c r="G3141" s="27"/>
      <c r="H3141" s="27"/>
      <c r="J3141" s="28" t="str">
        <f t="shared" ref="J3141" si="4963">CONCATENATE(K3138,3)</f>
        <v>53</v>
      </c>
      <c r="K3141" s="22" t="e">
        <v>#VALUE!</v>
      </c>
      <c r="L3141" s="22" t="e">
        <v>#VALUE!</v>
      </c>
      <c r="M3141" s="22" t="e">
        <v>#VALUE!</v>
      </c>
      <c r="N3141" s="22" t="e">
        <v>#VALUE!</v>
      </c>
      <c r="O3141" s="17"/>
      <c r="P3141" s="17"/>
      <c r="Q3141" s="17"/>
      <c r="R3141" s="17"/>
      <c r="S3141" s="17"/>
      <c r="U3141" s="28">
        <f t="shared" si="4897"/>
        <v>66</v>
      </c>
      <c r="V3141" s="28">
        <f t="shared" si="4898"/>
        <v>220</v>
      </c>
    </row>
    <row r="3142" spans="1:22" x14ac:dyDescent="0.3">
      <c r="A3142" s="28">
        <f t="shared" si="4908"/>
        <v>66221</v>
      </c>
      <c r="B3142" s="26"/>
      <c r="C3142" s="26"/>
      <c r="D3142" s="26"/>
      <c r="E3142" s="9"/>
      <c r="F3142" s="26"/>
      <c r="G3142" s="27"/>
      <c r="H3142" s="27"/>
      <c r="J3142" s="17"/>
      <c r="K3142" s="17">
        <v>6</v>
      </c>
      <c r="L3142" s="17">
        <v>6</v>
      </c>
      <c r="M3142" s="17">
        <v>6</v>
      </c>
      <c r="N3142" s="17">
        <v>6</v>
      </c>
      <c r="O3142" s="17">
        <v>6</v>
      </c>
      <c r="P3142" s="17"/>
      <c r="Q3142" s="17"/>
      <c r="R3142" s="17"/>
      <c r="S3142" s="17"/>
      <c r="U3142" s="28">
        <f t="shared" si="4897"/>
        <v>66</v>
      </c>
      <c r="V3142" s="28">
        <f t="shared" si="4898"/>
        <v>221</v>
      </c>
    </row>
    <row r="3143" spans="1:22" x14ac:dyDescent="0.3">
      <c r="A3143" s="28">
        <f t="shared" si="4908"/>
        <v>66222</v>
      </c>
      <c r="B3143" s="26"/>
      <c r="C3143" s="26"/>
      <c r="D3143" s="26"/>
      <c r="E3143" s="9"/>
      <c r="F3143" s="26"/>
      <c r="G3143" s="27"/>
      <c r="H3143" s="27"/>
      <c r="J3143" s="28" t="str">
        <f t="shared" ref="J3143" si="4964">CONCATENATE(K3142,1)</f>
        <v>61</v>
      </c>
      <c r="K3143" s="22" t="e">
        <f t="array" ref="K3143:O3145">LINEST(B3138:B3143,C3138:C3143^{1,2,3,4},TRUE,TRUE)</f>
        <v>#VALUE!</v>
      </c>
      <c r="L3143" s="22" t="e">
        <v>#VALUE!</v>
      </c>
      <c r="M3143" s="22" t="e">
        <v>#VALUE!</v>
      </c>
      <c r="N3143" s="22" t="e">
        <v>#VALUE!</v>
      </c>
      <c r="O3143" s="22" t="e">
        <v>#VALUE!</v>
      </c>
      <c r="P3143" s="17"/>
      <c r="Q3143" s="17"/>
      <c r="R3143" s="17"/>
      <c r="S3143" s="17"/>
      <c r="U3143" s="28">
        <f t="shared" si="4897"/>
        <v>66</v>
      </c>
      <c r="V3143" s="28">
        <f t="shared" si="4898"/>
        <v>222</v>
      </c>
    </row>
    <row r="3144" spans="1:22" x14ac:dyDescent="0.3">
      <c r="A3144" s="28">
        <f t="shared" si="4908"/>
        <v>66223</v>
      </c>
      <c r="B3144" s="26"/>
      <c r="C3144" s="26"/>
      <c r="D3144" s="26"/>
      <c r="E3144" s="9"/>
      <c r="F3144" s="26"/>
      <c r="G3144" s="27"/>
      <c r="H3144" s="27"/>
      <c r="J3144" s="28" t="str">
        <f t="shared" ref="J3144" si="4965">CONCATENATE(K3142,2)</f>
        <v>62</v>
      </c>
      <c r="K3144" s="22" t="e">
        <v>#VALUE!</v>
      </c>
      <c r="L3144" s="22" t="e">
        <v>#VALUE!</v>
      </c>
      <c r="M3144" s="22" t="e">
        <v>#VALUE!</v>
      </c>
      <c r="N3144" s="22" t="e">
        <v>#VALUE!</v>
      </c>
      <c r="O3144" s="22" t="e">
        <v>#VALUE!</v>
      </c>
      <c r="P3144" s="17"/>
      <c r="Q3144" s="17"/>
      <c r="R3144" s="17"/>
      <c r="S3144" s="17"/>
      <c r="U3144" s="28">
        <f t="shared" si="4897"/>
        <v>66</v>
      </c>
      <c r="V3144" s="28">
        <f t="shared" si="4898"/>
        <v>223</v>
      </c>
    </row>
    <row r="3145" spans="1:22" x14ac:dyDescent="0.3">
      <c r="A3145" s="28">
        <f t="shared" si="4908"/>
        <v>66224</v>
      </c>
      <c r="B3145" s="26"/>
      <c r="C3145" s="26"/>
      <c r="D3145" s="26"/>
      <c r="E3145" s="9"/>
      <c r="F3145" s="26"/>
      <c r="G3145" s="27"/>
      <c r="H3145" s="27"/>
      <c r="J3145" s="28" t="str">
        <f t="shared" ref="J3145" si="4966">CONCATENATE(K3142,3)</f>
        <v>63</v>
      </c>
      <c r="K3145" s="22" t="e">
        <v>#VALUE!</v>
      </c>
      <c r="L3145" s="22" t="e">
        <v>#VALUE!</v>
      </c>
      <c r="M3145" s="22" t="e">
        <v>#VALUE!</v>
      </c>
      <c r="N3145" s="22" t="e">
        <v>#VALUE!</v>
      </c>
      <c r="O3145" s="22" t="e">
        <v>#VALUE!</v>
      </c>
      <c r="P3145" s="17"/>
      <c r="Q3145" s="17"/>
      <c r="R3145" s="17"/>
      <c r="S3145" s="17"/>
      <c r="U3145" s="28">
        <f t="shared" si="4897"/>
        <v>66</v>
      </c>
      <c r="V3145" s="28">
        <f t="shared" si="4898"/>
        <v>224</v>
      </c>
    </row>
    <row r="3146" spans="1:22" x14ac:dyDescent="0.3">
      <c r="A3146" s="28">
        <f t="shared" si="4908"/>
        <v>66225</v>
      </c>
      <c r="B3146" s="26"/>
      <c r="C3146" s="26"/>
      <c r="D3146" s="26"/>
      <c r="E3146" s="9"/>
      <c r="F3146" s="26"/>
      <c r="G3146" s="27"/>
      <c r="H3146" s="27"/>
      <c r="J3146" s="17"/>
      <c r="K3146" s="17">
        <v>7</v>
      </c>
      <c r="L3146" s="17">
        <v>7</v>
      </c>
      <c r="M3146" s="17">
        <v>7</v>
      </c>
      <c r="N3146" s="17">
        <v>7</v>
      </c>
      <c r="O3146" s="17">
        <v>7</v>
      </c>
      <c r="P3146" s="17">
        <v>7</v>
      </c>
      <c r="Q3146" s="17"/>
      <c r="R3146" s="17"/>
      <c r="S3146" s="17"/>
      <c r="U3146" s="28">
        <f t="shared" si="4897"/>
        <v>66</v>
      </c>
      <c r="V3146" s="28">
        <f t="shared" si="4898"/>
        <v>225</v>
      </c>
    </row>
    <row r="3147" spans="1:22" x14ac:dyDescent="0.3">
      <c r="A3147" s="28">
        <f t="shared" si="4908"/>
        <v>66226</v>
      </c>
      <c r="B3147" s="26"/>
      <c r="C3147" s="26"/>
      <c r="D3147" s="26"/>
      <c r="E3147" s="9"/>
      <c r="F3147" s="26"/>
      <c r="G3147" s="27"/>
      <c r="H3147" s="27"/>
      <c r="J3147" s="28" t="str">
        <f t="shared" ref="J3147" si="4967">CONCATENATE(K3146,1)</f>
        <v>71</v>
      </c>
      <c r="K3147" s="22" t="e">
        <f t="array" ref="K3147:P3149">LINEST(B3138:B3144,C3138:C3144^{1,2,3,4,5},TRUE,TRUE)</f>
        <v>#VALUE!</v>
      </c>
      <c r="L3147" s="22" t="e">
        <v>#VALUE!</v>
      </c>
      <c r="M3147" s="22" t="e">
        <v>#VALUE!</v>
      </c>
      <c r="N3147" s="22" t="e">
        <v>#VALUE!</v>
      </c>
      <c r="O3147" s="22" t="e">
        <v>#VALUE!</v>
      </c>
      <c r="P3147" s="22" t="e">
        <v>#VALUE!</v>
      </c>
      <c r="Q3147" s="17"/>
      <c r="R3147" s="17"/>
      <c r="S3147" s="17"/>
      <c r="U3147" s="28">
        <f t="shared" si="4897"/>
        <v>66</v>
      </c>
      <c r="V3147" s="28">
        <f t="shared" si="4898"/>
        <v>226</v>
      </c>
    </row>
    <row r="3148" spans="1:22" x14ac:dyDescent="0.3">
      <c r="A3148" s="28">
        <f t="shared" si="4908"/>
        <v>66227</v>
      </c>
      <c r="B3148" s="2">
        <f t="shared" ref="B3148" si="4968">COUNT(B3138:B3147)-2</f>
        <v>1</v>
      </c>
      <c r="J3148" s="28" t="str">
        <f t="shared" ref="J3148" si="4969">CONCATENATE(K3146,2)</f>
        <v>72</v>
      </c>
      <c r="K3148" s="22" t="e">
        <v>#VALUE!</v>
      </c>
      <c r="L3148" s="22" t="e">
        <v>#VALUE!</v>
      </c>
      <c r="M3148" s="22" t="e">
        <v>#VALUE!</v>
      </c>
      <c r="N3148" s="22" t="e">
        <v>#VALUE!</v>
      </c>
      <c r="O3148" s="22" t="e">
        <v>#VALUE!</v>
      </c>
      <c r="P3148" s="22" t="e">
        <v>#VALUE!</v>
      </c>
      <c r="Q3148" s="17"/>
      <c r="R3148" s="17"/>
      <c r="S3148" s="17"/>
      <c r="U3148" s="28">
        <f t="shared" si="4897"/>
        <v>66</v>
      </c>
      <c r="V3148" s="28">
        <f t="shared" si="4898"/>
        <v>227</v>
      </c>
    </row>
    <row r="3149" spans="1:22" x14ac:dyDescent="0.3">
      <c r="A3149" s="28">
        <f t="shared" si="4908"/>
        <v>66228</v>
      </c>
      <c r="J3149" s="28" t="str">
        <f t="shared" ref="J3149" si="4970">CONCATENATE(K3146,3)</f>
        <v>73</v>
      </c>
      <c r="K3149" s="22" t="e">
        <v>#VALUE!</v>
      </c>
      <c r="L3149" s="22" t="e">
        <v>#VALUE!</v>
      </c>
      <c r="M3149" s="22" t="e">
        <v>#VALUE!</v>
      </c>
      <c r="N3149" s="22" t="e">
        <v>#VALUE!</v>
      </c>
      <c r="O3149" s="22" t="e">
        <v>#VALUE!</v>
      </c>
      <c r="P3149" s="22" t="e">
        <v>#VALUE!</v>
      </c>
      <c r="Q3149" s="17"/>
      <c r="R3149" s="17"/>
      <c r="S3149" s="17"/>
      <c r="U3149" s="28">
        <f t="shared" si="4897"/>
        <v>66</v>
      </c>
      <c r="V3149" s="28">
        <f t="shared" si="4898"/>
        <v>228</v>
      </c>
    </row>
    <row r="3150" spans="1:22" x14ac:dyDescent="0.3">
      <c r="A3150" s="28">
        <f t="shared" si="4908"/>
        <v>66229</v>
      </c>
      <c r="B3150" s="66" t="s">
        <v>25</v>
      </c>
      <c r="C3150" s="66"/>
      <c r="D3150" s="66"/>
      <c r="E3150" s="66"/>
      <c r="F3150" s="66"/>
      <c r="G3150" s="66"/>
      <c r="H3150" s="66"/>
      <c r="J3150" s="17"/>
      <c r="K3150" s="17">
        <v>8</v>
      </c>
      <c r="L3150" s="17">
        <v>8</v>
      </c>
      <c r="M3150" s="17">
        <v>8</v>
      </c>
      <c r="N3150" s="17">
        <v>8</v>
      </c>
      <c r="O3150" s="17">
        <v>8</v>
      </c>
      <c r="P3150" s="17">
        <v>8</v>
      </c>
      <c r="Q3150" s="17">
        <v>8</v>
      </c>
      <c r="R3150" s="17"/>
      <c r="S3150" s="17"/>
      <c r="U3150" s="28">
        <f t="shared" si="4897"/>
        <v>66</v>
      </c>
      <c r="V3150" s="28">
        <f t="shared" si="4898"/>
        <v>229</v>
      </c>
    </row>
    <row r="3151" spans="1:22" x14ac:dyDescent="0.3">
      <c r="A3151" s="28">
        <f t="shared" si="4908"/>
        <v>66230</v>
      </c>
      <c r="B3151" s="71"/>
      <c r="C3151" s="71"/>
      <c r="D3151" s="71"/>
      <c r="E3151" s="71"/>
      <c r="F3151" s="71"/>
      <c r="G3151" s="71"/>
      <c r="H3151" s="71"/>
      <c r="J3151" s="28" t="str">
        <f t="shared" ref="J3151" si="4971">CONCATENATE(K3150,1)</f>
        <v>81</v>
      </c>
      <c r="K3151" s="22" t="e">
        <f t="array" ref="K3151:Q3153">LINEST(B3138:B3145,C3138:C3145^{1,2,3,4,5,6},TRUE,TRUE)</f>
        <v>#VALUE!</v>
      </c>
      <c r="L3151" s="22" t="e">
        <v>#VALUE!</v>
      </c>
      <c r="M3151" s="22" t="e">
        <v>#VALUE!</v>
      </c>
      <c r="N3151" s="22" t="e">
        <v>#VALUE!</v>
      </c>
      <c r="O3151" s="22" t="e">
        <v>#VALUE!</v>
      </c>
      <c r="P3151" s="22" t="e">
        <v>#VALUE!</v>
      </c>
      <c r="Q3151" s="22" t="e">
        <v>#VALUE!</v>
      </c>
      <c r="R3151" s="17"/>
      <c r="S3151" s="17"/>
      <c r="U3151" s="28">
        <f t="shared" si="4897"/>
        <v>66</v>
      </c>
      <c r="V3151" s="28">
        <f t="shared" si="4898"/>
        <v>230</v>
      </c>
    </row>
    <row r="3152" spans="1:22" x14ac:dyDescent="0.3">
      <c r="A3152" s="28">
        <f t="shared" si="4908"/>
        <v>66231</v>
      </c>
      <c r="B3152" s="71"/>
      <c r="C3152" s="71"/>
      <c r="D3152" s="71"/>
      <c r="E3152" s="71"/>
      <c r="F3152" s="71"/>
      <c r="G3152" s="71"/>
      <c r="H3152" s="71"/>
      <c r="J3152" s="28" t="str">
        <f t="shared" ref="J3152" si="4972">CONCATENATE(K3150,2)</f>
        <v>82</v>
      </c>
      <c r="K3152" s="22" t="e">
        <v>#VALUE!</v>
      </c>
      <c r="L3152" s="22" t="e">
        <v>#VALUE!</v>
      </c>
      <c r="M3152" s="22" t="e">
        <v>#VALUE!</v>
      </c>
      <c r="N3152" s="22" t="e">
        <v>#VALUE!</v>
      </c>
      <c r="O3152" s="22" t="e">
        <v>#VALUE!</v>
      </c>
      <c r="P3152" s="22" t="e">
        <v>#VALUE!</v>
      </c>
      <c r="Q3152" s="22" t="e">
        <v>#VALUE!</v>
      </c>
      <c r="R3152" s="17"/>
      <c r="S3152" s="17"/>
      <c r="U3152" s="28">
        <f t="shared" si="4897"/>
        <v>66</v>
      </c>
      <c r="V3152" s="28">
        <f t="shared" si="4898"/>
        <v>231</v>
      </c>
    </row>
    <row r="3153" spans="1:22" x14ac:dyDescent="0.3">
      <c r="A3153" s="28">
        <f t="shared" si="4908"/>
        <v>66232</v>
      </c>
      <c r="J3153" s="28" t="str">
        <f t="shared" ref="J3153" si="4973">CONCATENATE(K3150,3)</f>
        <v>83</v>
      </c>
      <c r="K3153" s="22" t="e">
        <v>#VALUE!</v>
      </c>
      <c r="L3153" s="22" t="e">
        <v>#VALUE!</v>
      </c>
      <c r="M3153" s="22" t="e">
        <v>#VALUE!</v>
      </c>
      <c r="N3153" s="22" t="e">
        <v>#VALUE!</v>
      </c>
      <c r="O3153" s="22" t="e">
        <v>#VALUE!</v>
      </c>
      <c r="P3153" s="22" t="e">
        <v>#VALUE!</v>
      </c>
      <c r="Q3153" s="22" t="e">
        <v>#VALUE!</v>
      </c>
      <c r="R3153" s="17"/>
      <c r="S3153" s="17"/>
      <c r="U3153" s="28">
        <f t="shared" si="4897"/>
        <v>66</v>
      </c>
      <c r="V3153" s="28">
        <f t="shared" si="4898"/>
        <v>232</v>
      </c>
    </row>
    <row r="3154" spans="1:22" ht="15" customHeight="1" x14ac:dyDescent="0.3">
      <c r="A3154" s="28">
        <f t="shared" si="4908"/>
        <v>66233</v>
      </c>
      <c r="B3154" s="66" t="s">
        <v>52</v>
      </c>
      <c r="C3154" s="66"/>
      <c r="D3154" s="66"/>
      <c r="E3154" s="10">
        <f>IF(D3124="","",MAX(E3155,E3156))</f>
        <v>0.30000000000000071</v>
      </c>
      <c r="J3154" s="17"/>
      <c r="K3154" s="17">
        <v>9</v>
      </c>
      <c r="L3154" s="17">
        <v>9</v>
      </c>
      <c r="M3154" s="17">
        <v>9</v>
      </c>
      <c r="N3154" s="17">
        <v>9</v>
      </c>
      <c r="O3154" s="17">
        <v>9</v>
      </c>
      <c r="P3154" s="17">
        <v>9</v>
      </c>
      <c r="Q3154" s="17">
        <v>9</v>
      </c>
      <c r="R3154" s="17">
        <v>9</v>
      </c>
      <c r="S3154" s="17"/>
      <c r="U3154" s="28">
        <f t="shared" si="4897"/>
        <v>66</v>
      </c>
      <c r="V3154" s="28">
        <f t="shared" si="4898"/>
        <v>233</v>
      </c>
    </row>
    <row r="3155" spans="1:22" x14ac:dyDescent="0.3">
      <c r="A3155" s="28">
        <f t="shared" si="4908"/>
        <v>66234</v>
      </c>
      <c r="B3155" s="2" t="s">
        <v>26</v>
      </c>
      <c r="C3155" s="2" t="s">
        <v>27</v>
      </c>
      <c r="D3155" s="2" t="s">
        <v>28</v>
      </c>
      <c r="E3155" s="11">
        <f>ABS(MIN(D3156:D3165))</f>
        <v>0.20000000000000107</v>
      </c>
      <c r="G3155" s="2" t="s">
        <v>230</v>
      </c>
      <c r="J3155" s="28" t="str">
        <f t="shared" ref="J3155" si="4974">CONCATENATE(K3154,1)</f>
        <v>91</v>
      </c>
      <c r="K3155" s="22" t="e">
        <f t="array" ref="K3155:R3157">LINEST(B3138:B3146,C3138:C3146^{1,2,3,4,5,6,7},TRUE,TRUE)</f>
        <v>#VALUE!</v>
      </c>
      <c r="L3155" s="22" t="e">
        <v>#VALUE!</v>
      </c>
      <c r="M3155" s="22" t="e">
        <v>#VALUE!</v>
      </c>
      <c r="N3155" s="22" t="e">
        <v>#VALUE!</v>
      </c>
      <c r="O3155" s="22" t="e">
        <v>#VALUE!</v>
      </c>
      <c r="P3155" s="22" t="e">
        <v>#VALUE!</v>
      </c>
      <c r="Q3155" s="22" t="e">
        <v>#VALUE!</v>
      </c>
      <c r="R3155" s="22" t="e">
        <v>#VALUE!</v>
      </c>
      <c r="S3155" s="17"/>
      <c r="U3155" s="28">
        <f t="shared" si="4897"/>
        <v>66</v>
      </c>
      <c r="V3155" s="28">
        <f t="shared" si="4898"/>
        <v>234</v>
      </c>
    </row>
    <row r="3156" spans="1:22" x14ac:dyDescent="0.3">
      <c r="A3156" s="28">
        <f t="shared" si="4908"/>
        <v>66235</v>
      </c>
      <c r="B3156" s="7">
        <f t="shared" ref="B3156:B3165" si="4975">C3138-B3138</f>
        <v>0.30000000000000071</v>
      </c>
      <c r="C3156" s="7">
        <f t="shared" ref="C3156:C3165" si="4976">H3138-G3138</f>
        <v>9.9999999999999645E-2</v>
      </c>
      <c r="D3156" s="7">
        <f>C3156-B3156</f>
        <v>-0.20000000000000107</v>
      </c>
      <c r="E3156" s="11">
        <f>ABS(MAX(D3156:D3165))</f>
        <v>0.30000000000000071</v>
      </c>
      <c r="F3156" s="13"/>
      <c r="G3156" s="2">
        <f>IF(D3138="","",D3138/E3138)</f>
        <v>0.1</v>
      </c>
      <c r="H3156" s="13"/>
      <c r="J3156" s="28" t="str">
        <f t="shared" ref="J3156" si="4977">CONCATENATE(K3154,2)</f>
        <v>92</v>
      </c>
      <c r="K3156" s="22" t="e">
        <v>#VALUE!</v>
      </c>
      <c r="L3156" s="22" t="e">
        <v>#VALUE!</v>
      </c>
      <c r="M3156" s="22" t="e">
        <v>#VALUE!</v>
      </c>
      <c r="N3156" s="22" t="e">
        <v>#VALUE!</v>
      </c>
      <c r="O3156" s="22" t="e">
        <v>#VALUE!</v>
      </c>
      <c r="P3156" s="22" t="e">
        <v>#VALUE!</v>
      </c>
      <c r="Q3156" s="22" t="e">
        <v>#VALUE!</v>
      </c>
      <c r="R3156" s="22" t="e">
        <v>#VALUE!</v>
      </c>
      <c r="S3156" s="17"/>
      <c r="U3156" s="28">
        <f t="shared" si="4897"/>
        <v>66</v>
      </c>
      <c r="V3156" s="28">
        <f t="shared" si="4898"/>
        <v>235</v>
      </c>
    </row>
    <row r="3157" spans="1:22" x14ac:dyDescent="0.3">
      <c r="A3157" s="28">
        <f t="shared" si="4908"/>
        <v>66236</v>
      </c>
      <c r="B3157" s="7">
        <f t="shared" si="4975"/>
        <v>-0.5</v>
      </c>
      <c r="C3157" s="7">
        <f t="shared" si="4976"/>
        <v>-0.19999999999999929</v>
      </c>
      <c r="D3157" s="7">
        <f t="shared" ref="D3157:D3165" si="4978">C3157-B3157</f>
        <v>0.30000000000000071</v>
      </c>
      <c r="E3157" s="12" t="s">
        <v>34</v>
      </c>
      <c r="G3157" s="2">
        <f t="shared" ref="G3157:G3165" si="4979">IF(D3139="","",D3139/E3139)</f>
        <v>0.1</v>
      </c>
      <c r="H3157" s="13"/>
      <c r="J3157" s="28" t="str">
        <f t="shared" ref="J3157" si="4980">CONCATENATE(K3154,3)</f>
        <v>93</v>
      </c>
      <c r="K3157" s="22" t="e">
        <v>#VALUE!</v>
      </c>
      <c r="L3157" s="22" t="e">
        <v>#VALUE!</v>
      </c>
      <c r="M3157" s="22" t="e">
        <v>#VALUE!</v>
      </c>
      <c r="N3157" s="22" t="e">
        <v>#VALUE!</v>
      </c>
      <c r="O3157" s="22" t="e">
        <v>#VALUE!</v>
      </c>
      <c r="P3157" s="22" t="e">
        <v>#VALUE!</v>
      </c>
      <c r="Q3157" s="22" t="e">
        <v>#VALUE!</v>
      </c>
      <c r="R3157" s="22" t="e">
        <v>#VALUE!</v>
      </c>
      <c r="S3157" s="17"/>
      <c r="U3157" s="28">
        <f t="shared" si="4897"/>
        <v>66</v>
      </c>
      <c r="V3157" s="28">
        <f t="shared" si="4898"/>
        <v>236</v>
      </c>
    </row>
    <row r="3158" spans="1:22" x14ac:dyDescent="0.3">
      <c r="A3158" s="28">
        <f t="shared" si="4908"/>
        <v>66237</v>
      </c>
      <c r="B3158" s="7">
        <f t="shared" si="4975"/>
        <v>-0.89999999999999858</v>
      </c>
      <c r="C3158" s="7">
        <f t="shared" si="4976"/>
        <v>-0.60000000000000142</v>
      </c>
      <c r="D3158" s="7">
        <f t="shared" si="4978"/>
        <v>0.29999999999999716</v>
      </c>
      <c r="E3158" s="10">
        <f>IF(D3124="","",MAX(E3159,E3160))</f>
        <v>0.89999999999999858</v>
      </c>
      <c r="G3158" s="2">
        <f t="shared" si="4979"/>
        <v>0.1</v>
      </c>
      <c r="H3158" s="13"/>
      <c r="J3158" s="17"/>
      <c r="K3158" s="17">
        <v>10</v>
      </c>
      <c r="L3158" s="17">
        <v>10</v>
      </c>
      <c r="M3158" s="17">
        <v>10</v>
      </c>
      <c r="N3158" s="17">
        <v>10</v>
      </c>
      <c r="O3158" s="17">
        <v>10</v>
      </c>
      <c r="P3158" s="17">
        <v>10</v>
      </c>
      <c r="Q3158" s="17">
        <v>10</v>
      </c>
      <c r="R3158" s="17">
        <v>10</v>
      </c>
      <c r="S3158" s="17">
        <v>10</v>
      </c>
      <c r="U3158" s="28">
        <f t="shared" si="4897"/>
        <v>66</v>
      </c>
      <c r="V3158" s="28">
        <f t="shared" si="4898"/>
        <v>237</v>
      </c>
    </row>
    <row r="3159" spans="1:22" x14ac:dyDescent="0.3">
      <c r="A3159" s="28">
        <f t="shared" si="4908"/>
        <v>66238</v>
      </c>
      <c r="B3159" s="7">
        <f t="shared" si="4975"/>
        <v>0</v>
      </c>
      <c r="C3159" s="7">
        <f t="shared" si="4976"/>
        <v>0</v>
      </c>
      <c r="D3159" s="7">
        <f t="shared" si="4978"/>
        <v>0</v>
      </c>
      <c r="E3159" s="11">
        <f>ABS(MIN(B3156:B3165))</f>
        <v>0.89999999999999858</v>
      </c>
      <c r="G3159" s="2" t="str">
        <f t="shared" si="4979"/>
        <v/>
      </c>
      <c r="H3159" s="13"/>
      <c r="J3159" s="28" t="str">
        <f t="shared" ref="J3159" si="4981">CONCATENATE(K3158,1)</f>
        <v>101</v>
      </c>
      <c r="K3159" s="22" t="e">
        <f t="array" ref="K3159:S3161">LINEST(B3138:B3147,C3138:C3147^{1,2,3,4,5,6,7,8},TRUE,TRUE)</f>
        <v>#VALUE!</v>
      </c>
      <c r="L3159" s="22" t="e">
        <v>#VALUE!</v>
      </c>
      <c r="M3159" s="22" t="e">
        <v>#VALUE!</v>
      </c>
      <c r="N3159" s="22" t="e">
        <v>#VALUE!</v>
      </c>
      <c r="O3159" s="22" t="e">
        <v>#VALUE!</v>
      </c>
      <c r="P3159" s="22" t="e">
        <v>#VALUE!</v>
      </c>
      <c r="Q3159" s="22" t="e">
        <v>#VALUE!</v>
      </c>
      <c r="R3159" s="22" t="e">
        <v>#VALUE!</v>
      </c>
      <c r="S3159" s="22" t="e">
        <v>#VALUE!</v>
      </c>
      <c r="U3159" s="28">
        <f t="shared" si="4897"/>
        <v>66</v>
      </c>
      <c r="V3159" s="28">
        <f t="shared" si="4898"/>
        <v>238</v>
      </c>
    </row>
    <row r="3160" spans="1:22" x14ac:dyDescent="0.3">
      <c r="A3160" s="28">
        <f t="shared" si="4908"/>
        <v>66239</v>
      </c>
      <c r="B3160" s="7">
        <f t="shared" si="4975"/>
        <v>0</v>
      </c>
      <c r="C3160" s="7">
        <f t="shared" si="4976"/>
        <v>0</v>
      </c>
      <c r="D3160" s="7">
        <f t="shared" si="4978"/>
        <v>0</v>
      </c>
      <c r="E3160" s="11">
        <f>ABS(MAX(B3156:B3165))</f>
        <v>0.30000000000000071</v>
      </c>
      <c r="G3160" s="2" t="str">
        <f t="shared" si="4979"/>
        <v/>
      </c>
      <c r="H3160" s="13"/>
      <c r="J3160" s="28" t="str">
        <f t="shared" ref="J3160" si="4982">CONCATENATE(K3158,2)</f>
        <v>102</v>
      </c>
      <c r="K3160" s="22" t="e">
        <v>#VALUE!</v>
      </c>
      <c r="L3160" s="22" t="e">
        <v>#VALUE!</v>
      </c>
      <c r="M3160" s="22" t="e">
        <v>#VALUE!</v>
      </c>
      <c r="N3160" s="22" t="e">
        <v>#VALUE!</v>
      </c>
      <c r="O3160" s="22" t="e">
        <v>#VALUE!</v>
      </c>
      <c r="P3160" s="22" t="e">
        <v>#VALUE!</v>
      </c>
      <c r="Q3160" s="22" t="e">
        <v>#VALUE!</v>
      </c>
      <c r="R3160" s="22" t="e">
        <v>#VALUE!</v>
      </c>
      <c r="S3160" s="22" t="e">
        <v>#VALUE!</v>
      </c>
      <c r="U3160" s="28">
        <f t="shared" si="4897"/>
        <v>66</v>
      </c>
      <c r="V3160" s="28">
        <f t="shared" si="4898"/>
        <v>239</v>
      </c>
    </row>
    <row r="3161" spans="1:22" x14ac:dyDescent="0.3">
      <c r="A3161" s="28">
        <f t="shared" si="4908"/>
        <v>66240</v>
      </c>
      <c r="B3161" s="7">
        <f t="shared" si="4975"/>
        <v>0</v>
      </c>
      <c r="C3161" s="7">
        <f t="shared" si="4976"/>
        <v>0</v>
      </c>
      <c r="D3161" s="7">
        <f t="shared" si="4978"/>
        <v>0</v>
      </c>
      <c r="E3161" s="12" t="s">
        <v>231</v>
      </c>
      <c r="G3161" s="2" t="str">
        <f t="shared" si="4979"/>
        <v/>
      </c>
      <c r="H3161" s="13"/>
      <c r="J3161" s="28" t="str">
        <f t="shared" ref="J3161" si="4983">CONCATENATE(K3158,3)</f>
        <v>103</v>
      </c>
      <c r="K3161" s="22" t="e">
        <v>#VALUE!</v>
      </c>
      <c r="L3161" s="22" t="e">
        <v>#VALUE!</v>
      </c>
      <c r="M3161" s="22" t="e">
        <v>#VALUE!</v>
      </c>
      <c r="N3161" s="22" t="e">
        <v>#VALUE!</v>
      </c>
      <c r="O3161" s="22" t="e">
        <v>#VALUE!</v>
      </c>
      <c r="P3161" s="22" t="e">
        <v>#VALUE!</v>
      </c>
      <c r="Q3161" s="22" t="e">
        <v>#VALUE!</v>
      </c>
      <c r="R3161" s="22" t="e">
        <v>#VALUE!</v>
      </c>
      <c r="S3161" s="22" t="e">
        <v>#VALUE!</v>
      </c>
      <c r="U3161" s="28">
        <f t="shared" si="4897"/>
        <v>66</v>
      </c>
      <c r="V3161" s="28">
        <f t="shared" si="4898"/>
        <v>240</v>
      </c>
    </row>
    <row r="3162" spans="1:22" x14ac:dyDescent="0.3">
      <c r="A3162" s="28">
        <f t="shared" si="4908"/>
        <v>66241</v>
      </c>
      <c r="B3162" s="7">
        <f t="shared" si="4975"/>
        <v>0</v>
      </c>
      <c r="C3162" s="7">
        <f t="shared" si="4976"/>
        <v>0</v>
      </c>
      <c r="D3162" s="7">
        <f t="shared" si="4978"/>
        <v>0</v>
      </c>
      <c r="E3162" s="10">
        <f>IF(D3124="","",MAX(E3163,E3164))*2</f>
        <v>0.2</v>
      </c>
      <c r="G3162" s="2" t="str">
        <f t="shared" si="4979"/>
        <v/>
      </c>
      <c r="H3162" s="13"/>
      <c r="U3162" s="28">
        <f t="shared" si="4897"/>
        <v>66</v>
      </c>
      <c r="V3162" s="28">
        <f t="shared" si="4898"/>
        <v>241</v>
      </c>
    </row>
    <row r="3163" spans="1:22" x14ac:dyDescent="0.3">
      <c r="A3163" s="28">
        <f t="shared" si="4908"/>
        <v>66242</v>
      </c>
      <c r="B3163" s="7">
        <f t="shared" si="4975"/>
        <v>0</v>
      </c>
      <c r="C3163" s="7">
        <f t="shared" si="4976"/>
        <v>0</v>
      </c>
      <c r="D3163" s="7">
        <f t="shared" si="4978"/>
        <v>0</v>
      </c>
      <c r="E3163" s="11">
        <f>ABS(MIN(G3156:G3165))</f>
        <v>0.1</v>
      </c>
      <c r="G3163" s="2" t="str">
        <f t="shared" si="4979"/>
        <v/>
      </c>
      <c r="U3163" s="28">
        <f t="shared" si="4897"/>
        <v>66</v>
      </c>
      <c r="V3163" s="28">
        <f t="shared" si="4898"/>
        <v>242</v>
      </c>
    </row>
    <row r="3164" spans="1:22" x14ac:dyDescent="0.3">
      <c r="A3164" s="28">
        <f t="shared" si="4908"/>
        <v>66243</v>
      </c>
      <c r="B3164" s="7">
        <f t="shared" si="4975"/>
        <v>0</v>
      </c>
      <c r="C3164" s="7">
        <f t="shared" si="4976"/>
        <v>0</v>
      </c>
      <c r="D3164" s="7">
        <f t="shared" si="4978"/>
        <v>0</v>
      </c>
      <c r="E3164" s="11">
        <f>ABS(MAX(G3156:G3165))</f>
        <v>0.1</v>
      </c>
      <c r="G3164" s="2" t="str">
        <f t="shared" si="4979"/>
        <v/>
      </c>
      <c r="U3164" s="28">
        <f t="shared" si="4897"/>
        <v>66</v>
      </c>
      <c r="V3164" s="28">
        <f t="shared" si="4898"/>
        <v>243</v>
      </c>
    </row>
    <row r="3165" spans="1:22" x14ac:dyDescent="0.3">
      <c r="A3165" s="28">
        <f t="shared" si="4908"/>
        <v>66244</v>
      </c>
      <c r="B3165" s="7">
        <f t="shared" si="4975"/>
        <v>0</v>
      </c>
      <c r="C3165" s="7">
        <f t="shared" si="4976"/>
        <v>0</v>
      </c>
      <c r="D3165" s="7">
        <f t="shared" si="4978"/>
        <v>0</v>
      </c>
      <c r="F3165" s="13"/>
      <c r="G3165" s="2" t="str">
        <f t="shared" si="4979"/>
        <v/>
      </c>
      <c r="U3165" s="28">
        <f t="shared" si="4897"/>
        <v>66</v>
      </c>
      <c r="V3165" s="28">
        <f t="shared" si="4898"/>
        <v>244</v>
      </c>
    </row>
    <row r="3166" spans="1:22" x14ac:dyDescent="0.3">
      <c r="A3166" s="28">
        <f t="shared" si="4908"/>
        <v>66245</v>
      </c>
      <c r="F3166" s="13"/>
      <c r="U3166" s="28">
        <f t="shared" si="4897"/>
        <v>66</v>
      </c>
      <c r="V3166" s="28">
        <f t="shared" si="4898"/>
        <v>245</v>
      </c>
    </row>
    <row r="3167" spans="1:22" x14ac:dyDescent="0.3">
      <c r="A3167" s="28">
        <f t="shared" si="4908"/>
        <v>66246</v>
      </c>
      <c r="F3167" s="13"/>
      <c r="U3167" s="28">
        <f t="shared" si="4897"/>
        <v>66</v>
      </c>
      <c r="V3167" s="28">
        <f t="shared" si="4898"/>
        <v>246</v>
      </c>
    </row>
    <row r="3168" spans="1:22" x14ac:dyDescent="0.3">
      <c r="A3168" s="28">
        <f t="shared" si="4908"/>
        <v>66247</v>
      </c>
      <c r="F3168" s="13"/>
      <c r="U3168" s="28">
        <f t="shared" si="4897"/>
        <v>66</v>
      </c>
      <c r="V3168" s="28">
        <f t="shared" si="4898"/>
        <v>247</v>
      </c>
    </row>
    <row r="3169" spans="1:24" s="8" customFormat="1" x14ac:dyDescent="0.3"/>
    <row r="3170" spans="1:24" x14ac:dyDescent="0.3">
      <c r="A3170" s="28">
        <f t="shared" ref="A3170:A3216" si="4984">ROUND(CONCATENATE(U3170,V3170),0)</f>
        <v>67201</v>
      </c>
      <c r="B3170" s="63" t="s">
        <v>0</v>
      </c>
      <c r="C3170" s="63"/>
      <c r="D3170" s="71" t="s">
        <v>75</v>
      </c>
      <c r="E3170" s="71"/>
      <c r="F3170" s="71"/>
      <c r="G3170" s="71"/>
      <c r="H3170" s="71"/>
      <c r="U3170" s="28">
        <f t="shared" ref="U3170" si="4985">U3168+1</f>
        <v>67</v>
      </c>
      <c r="V3170" s="28">
        <v>201</v>
      </c>
    </row>
    <row r="3171" spans="1:24" x14ac:dyDescent="0.3">
      <c r="A3171" s="28">
        <f t="shared" si="4984"/>
        <v>67202</v>
      </c>
      <c r="B3171" s="72" t="s">
        <v>70</v>
      </c>
      <c r="C3171" s="73"/>
      <c r="D3171" s="30" t="s">
        <v>65</v>
      </c>
      <c r="E3171" s="66" t="s">
        <v>71</v>
      </c>
      <c r="F3171" s="66"/>
      <c r="G3171" s="74" t="s">
        <v>67</v>
      </c>
      <c r="H3171" s="74"/>
      <c r="U3171" s="28">
        <f t="shared" ref="U3171:U3234" si="4986">U3170</f>
        <v>67</v>
      </c>
      <c r="V3171" s="28">
        <f t="shared" ref="V3171:V3234" si="4987">V3170+1</f>
        <v>202</v>
      </c>
    </row>
    <row r="3172" spans="1:24" x14ac:dyDescent="0.3">
      <c r="A3172" s="28">
        <f t="shared" si="4984"/>
        <v>67203</v>
      </c>
      <c r="B3172" s="75" t="s">
        <v>6</v>
      </c>
      <c r="C3172" s="75"/>
      <c r="D3172" s="71" t="s">
        <v>107</v>
      </c>
      <c r="E3172" s="71"/>
      <c r="F3172" s="71"/>
      <c r="G3172" s="71"/>
      <c r="H3172" s="71"/>
      <c r="U3172" s="28">
        <f t="shared" si="4986"/>
        <v>67</v>
      </c>
      <c r="V3172" s="28">
        <f t="shared" si="4987"/>
        <v>203</v>
      </c>
    </row>
    <row r="3173" spans="1:24" x14ac:dyDescent="0.3">
      <c r="A3173" s="28">
        <f t="shared" si="4984"/>
        <v>67204</v>
      </c>
      <c r="B3173" s="63" t="s">
        <v>7</v>
      </c>
      <c r="C3173" s="63"/>
      <c r="D3173" s="71" t="s">
        <v>29</v>
      </c>
      <c r="E3173" s="71"/>
      <c r="F3173" s="71"/>
      <c r="G3173" s="71"/>
      <c r="H3173" s="71"/>
      <c r="J3173" s="17"/>
      <c r="K3173" s="17" t="s">
        <v>53</v>
      </c>
      <c r="L3173" s="17" t="s">
        <v>54</v>
      </c>
      <c r="M3173" s="17" t="s">
        <v>55</v>
      </c>
      <c r="N3173" s="17" t="s">
        <v>56</v>
      </c>
      <c r="O3173" s="17" t="s">
        <v>57</v>
      </c>
      <c r="P3173" s="17" t="s">
        <v>2</v>
      </c>
      <c r="Q3173" s="17" t="s">
        <v>3</v>
      </c>
      <c r="R3173" s="17" t="s">
        <v>4</v>
      </c>
      <c r="S3173" s="17" t="s">
        <v>5</v>
      </c>
      <c r="U3173" s="28">
        <f t="shared" si="4986"/>
        <v>67</v>
      </c>
      <c r="V3173" s="28">
        <f t="shared" si="4987"/>
        <v>204</v>
      </c>
      <c r="X3173" s="1" t="s">
        <v>48</v>
      </c>
    </row>
    <row r="3174" spans="1:24" x14ac:dyDescent="0.3">
      <c r="A3174" s="28">
        <f t="shared" si="4984"/>
        <v>67205</v>
      </c>
      <c r="B3174" s="63" t="s">
        <v>9</v>
      </c>
      <c r="C3174" s="63"/>
      <c r="D3174" s="71" t="s">
        <v>30</v>
      </c>
      <c r="E3174" s="71"/>
      <c r="F3174" s="71"/>
      <c r="G3174" s="71"/>
      <c r="H3174" s="71"/>
      <c r="J3174" s="17">
        <f t="shared" ref="J3174" si="4988">COUNTA(B3186:B3195)</f>
        <v>3</v>
      </c>
      <c r="K3174" s="17">
        <f t="shared" ref="K3174" si="4989">IF(L3174-1&lt;2,0,L3174-1)</f>
        <v>0</v>
      </c>
      <c r="L3174" s="17">
        <f t="shared" ref="L3174" si="4990">IF(M3174-1&lt;2,0,M3174-1)</f>
        <v>0</v>
      </c>
      <c r="M3174" s="17">
        <f t="shared" ref="M3174" si="4991">IF(N3174-1&lt;2,0,N3174-1)</f>
        <v>0</v>
      </c>
      <c r="N3174" s="17">
        <f t="shared" ref="N3174" si="4992">IF(O3174-1&lt;2,0,O3174-1)</f>
        <v>0</v>
      </c>
      <c r="O3174" s="17">
        <f t="shared" ref="O3174" si="4993">IF(P3174-1&lt;2,0,P3174-1)</f>
        <v>0</v>
      </c>
      <c r="P3174" s="17">
        <f t="shared" ref="P3174" si="4994">IF(Q3174-1&lt;2,0,Q3174-1)</f>
        <v>0</v>
      </c>
      <c r="Q3174" s="17">
        <f t="shared" ref="Q3174" si="4995">IF(R3174-1&lt;2,0,R3174-1)</f>
        <v>0</v>
      </c>
      <c r="R3174" s="17">
        <f t="shared" ref="R3174" si="4996">IF(S3174-1&lt;2,0,S3174-1)</f>
        <v>2</v>
      </c>
      <c r="S3174" s="17">
        <f t="shared" ref="S3174" si="4997">J3174</f>
        <v>3</v>
      </c>
      <c r="U3174" s="28">
        <f t="shared" si="4986"/>
        <v>67</v>
      </c>
      <c r="V3174" s="28">
        <f t="shared" si="4987"/>
        <v>205</v>
      </c>
      <c r="X3174" s="1" t="s">
        <v>49</v>
      </c>
    </row>
    <row r="3175" spans="1:24" x14ac:dyDescent="0.3">
      <c r="A3175" s="28">
        <f t="shared" si="4984"/>
        <v>67206</v>
      </c>
      <c r="B3175" s="63" t="s">
        <v>10</v>
      </c>
      <c r="C3175" s="63"/>
      <c r="D3175" s="71" t="s">
        <v>129</v>
      </c>
      <c r="E3175" s="71"/>
      <c r="F3175" s="71"/>
      <c r="G3175" s="71"/>
      <c r="H3175" s="71"/>
      <c r="J3175" s="28" t="str">
        <f t="shared" ref="J3175" si="4998">CONCATENATE(J3174,1)</f>
        <v>31</v>
      </c>
      <c r="K3175" s="29">
        <f t="shared" ref="K3175" si="4999">IF(K3174=0,0,VLOOKUP(J3175,J3179:S3209,K3174,FALSE))</f>
        <v>0</v>
      </c>
      <c r="L3175" s="29">
        <f t="shared" ref="L3175" si="5000">IF(L3174=0,0,VLOOKUP(J3175,J3179:S3209,L3174,FALSE))</f>
        <v>0</v>
      </c>
      <c r="M3175" s="29">
        <f t="shared" ref="M3175" si="5001">IF(M3174=0,0,VLOOKUP(J3175,J3179:S3209,M3174,FALSE))</f>
        <v>0</v>
      </c>
      <c r="N3175" s="29">
        <f t="shared" ref="N3175" si="5002">IF(N3174=0,0,VLOOKUP(J3175,J3179:S3209,N3174,FALSE))</f>
        <v>0</v>
      </c>
      <c r="O3175" s="29">
        <f t="shared" ref="O3175" si="5003">IF(O3174=0,0,VLOOKUP(J3175,J3179:S3209,O3174,FALSE))</f>
        <v>0</v>
      </c>
      <c r="P3175" s="29">
        <f t="shared" ref="P3175" si="5004">IF(P3174=0,0,VLOOKUP(J3175,J3179:S3209,P3174,FALSE))</f>
        <v>0</v>
      </c>
      <c r="Q3175" s="29">
        <f t="shared" ref="Q3175" si="5005">IF(Q3174=0,0,VLOOKUP(J3175,J3179:S3209,Q3174,FALSE))</f>
        <v>0</v>
      </c>
      <c r="R3175" s="29">
        <f t="shared" ref="R3175" si="5006">IF(R3174=0,0,VLOOKUP(J3175,J3179:S3209,R3174,FALSE))</f>
        <v>0.98514995632340085</v>
      </c>
      <c r="S3175" s="29">
        <f t="shared" ref="S3175" si="5007">IF(S3174=0,0,VLOOKUP(J3175,J3179:S3209,S3174,FALSE))</f>
        <v>0.37125109191497785</v>
      </c>
      <c r="U3175" s="28">
        <f t="shared" si="4986"/>
        <v>67</v>
      </c>
      <c r="V3175" s="28">
        <f t="shared" si="4987"/>
        <v>206</v>
      </c>
      <c r="X3175" s="1" t="s">
        <v>50</v>
      </c>
    </row>
    <row r="3176" spans="1:24" x14ac:dyDescent="0.3">
      <c r="A3176" s="28">
        <f t="shared" si="4984"/>
        <v>67207</v>
      </c>
      <c r="B3176" s="63" t="s">
        <v>11</v>
      </c>
      <c r="C3176" s="63"/>
      <c r="D3176" s="64">
        <v>45373</v>
      </c>
      <c r="E3176" s="64"/>
      <c r="F3176" s="64"/>
      <c r="G3176" s="64"/>
      <c r="H3176" s="64"/>
      <c r="J3176" s="28" t="str">
        <f t="shared" ref="J3176" si="5008">CONCATENATE(J3174,2)</f>
        <v>32</v>
      </c>
      <c r="K3176" s="22">
        <f t="shared" ref="K3176" si="5009">IF(K3174=0,0,VLOOKUP(J3176,J3179:S3209,K3174,FALSE))</f>
        <v>0</v>
      </c>
      <c r="L3176" s="22">
        <f t="shared" ref="L3176" si="5010">IF(L3174=0,0,VLOOKUP(J3176,J3179:S3209,L3174,FALSE))</f>
        <v>0</v>
      </c>
      <c r="M3176" s="22">
        <f t="shared" ref="M3176" si="5011">IF(M3174=0,0,VLOOKUP(J3176,J3179:S3209,M3174,FALSE))</f>
        <v>0</v>
      </c>
      <c r="N3176" s="22">
        <f t="shared" ref="N3176" si="5012">IF(N3174=0,0,VLOOKUP(J3176,J3179:S3209,N3174,FALSE))</f>
        <v>0</v>
      </c>
      <c r="O3176" s="22">
        <f t="shared" ref="O3176" si="5013">IF(O3174=0,0,VLOOKUP(J3176,J3179:S3209,O3174,FALSE))</f>
        <v>0</v>
      </c>
      <c r="P3176" s="22">
        <f t="shared" ref="P3176" si="5014">IF(P3174=0,0,VLOOKUP(J3176,J3179:S3209,P3174,FALSE))</f>
        <v>0</v>
      </c>
      <c r="Q3176" s="22">
        <f t="shared" ref="Q3176" si="5015">IF(Q3174=0,0,VLOOKUP(J3176,J3179:S3209,Q3174,FALSE))</f>
        <v>0</v>
      </c>
      <c r="R3176" s="22">
        <f t="shared" ref="R3176" si="5016">IF(R3174=0,0,VLOOKUP(J3176,J3179:S3209,R3174,FALSE))</f>
        <v>8.4055654060415114E-3</v>
      </c>
      <c r="S3176" s="22">
        <f t="shared" ref="S3176" si="5017">IF(S3174=0,0,VLOOKUP(J3176,J3179:S3209,S3174,FALSE))</f>
        <v>0.22138521082469645</v>
      </c>
      <c r="U3176" s="28">
        <f t="shared" si="4986"/>
        <v>67</v>
      </c>
      <c r="V3176" s="28">
        <f t="shared" si="4987"/>
        <v>207</v>
      </c>
    </row>
    <row r="3177" spans="1:24" x14ac:dyDescent="0.3">
      <c r="A3177" s="28">
        <f t="shared" si="4984"/>
        <v>67208</v>
      </c>
      <c r="B3177" s="63" t="s">
        <v>12</v>
      </c>
      <c r="C3177" s="63"/>
      <c r="D3177" s="65">
        <v>45746</v>
      </c>
      <c r="E3177" s="65"/>
      <c r="F3177" s="65"/>
      <c r="G3177" s="65"/>
      <c r="H3177" s="65"/>
      <c r="J3177" s="28" t="str">
        <f t="shared" ref="J3177" si="5018">CONCATENATE(J3174,3)</f>
        <v>33</v>
      </c>
      <c r="K3177" s="22"/>
      <c r="L3177" s="22"/>
      <c r="M3177" s="22"/>
      <c r="N3177" s="22" t="s">
        <v>58</v>
      </c>
      <c r="O3177" s="29">
        <f t="shared" ref="O3177" si="5019">J3174-2</f>
        <v>1</v>
      </c>
      <c r="P3177" s="22" t="s">
        <v>59</v>
      </c>
      <c r="Q3177" s="29">
        <f t="shared" ref="Q3177" si="5020">VLOOKUP(J3177,J3179:S3209,3,FALSE)</f>
        <v>0.12066012742247345</v>
      </c>
      <c r="R3177" s="22" t="s">
        <v>60</v>
      </c>
      <c r="S3177" s="22">
        <f t="shared" ref="S3177" si="5021">VLOOKUP(J3177,J3179:S3209,2,FALSE)</f>
        <v>0.99992720566825199</v>
      </c>
      <c r="U3177" s="28">
        <f t="shared" si="4986"/>
        <v>67</v>
      </c>
      <c r="V3177" s="28">
        <f t="shared" si="4987"/>
        <v>208</v>
      </c>
    </row>
    <row r="3178" spans="1:24" x14ac:dyDescent="0.3">
      <c r="A3178" s="28">
        <f t="shared" si="4984"/>
        <v>67209</v>
      </c>
      <c r="B3178" s="63" t="s">
        <v>13</v>
      </c>
      <c r="C3178" s="63"/>
      <c r="D3178" s="15">
        <v>0.1</v>
      </c>
      <c r="E3178" s="66" t="s">
        <v>14</v>
      </c>
      <c r="F3178" s="66"/>
      <c r="G3178" s="66"/>
      <c r="H3178" s="6" t="s">
        <v>64</v>
      </c>
      <c r="J3178" s="17"/>
      <c r="K3178" s="17">
        <v>3</v>
      </c>
      <c r="L3178" s="17">
        <v>3</v>
      </c>
      <c r="M3178" s="17"/>
      <c r="N3178" s="17"/>
      <c r="O3178" s="17"/>
      <c r="P3178" s="17"/>
      <c r="Q3178" s="17"/>
      <c r="R3178" s="17"/>
      <c r="S3178" s="17"/>
      <c r="U3178" s="28">
        <f t="shared" si="4986"/>
        <v>67</v>
      </c>
      <c r="V3178" s="28">
        <f t="shared" si="4987"/>
        <v>209</v>
      </c>
    </row>
    <row r="3179" spans="1:24" x14ac:dyDescent="0.3">
      <c r="A3179" s="28">
        <f t="shared" si="4984"/>
        <v>67210</v>
      </c>
      <c r="B3179" s="63" t="s">
        <v>15</v>
      </c>
      <c r="C3179" s="63"/>
      <c r="D3179" s="2">
        <f t="shared" ref="D3179" si="5022">MIN(B3186:B3195)</f>
        <v>15</v>
      </c>
      <c r="E3179" s="3" t="s">
        <v>16</v>
      </c>
      <c r="F3179" s="2">
        <f t="shared" ref="F3179" si="5023">MAX(B3186:B3195)</f>
        <v>35</v>
      </c>
      <c r="G3179" s="4" t="str">
        <f t="shared" ref="G3179" si="5024">IF(H3178="","",H3178)</f>
        <v>°C</v>
      </c>
      <c r="H3179" s="14"/>
      <c r="J3179" s="28" t="str">
        <f t="shared" ref="J3179" si="5025">CONCATENATE(K3178,1)</f>
        <v>31</v>
      </c>
      <c r="K3179" s="22">
        <f t="array" ref="K3179:L3181">LINEST(B3186:B3188,C3186:C3188^{1},TRUE,TRUE)</f>
        <v>0.98514995632340085</v>
      </c>
      <c r="L3179" s="22">
        <v>0.37125109191497785</v>
      </c>
      <c r="M3179" s="17"/>
      <c r="N3179" s="17"/>
      <c r="O3179" s="17"/>
      <c r="P3179" s="17"/>
      <c r="Q3179" s="17"/>
      <c r="R3179" s="17"/>
      <c r="S3179" s="17"/>
      <c r="U3179" s="28">
        <f t="shared" si="4986"/>
        <v>67</v>
      </c>
      <c r="V3179" s="28">
        <f t="shared" si="4987"/>
        <v>210</v>
      </c>
    </row>
    <row r="3180" spans="1:24" x14ac:dyDescent="0.3">
      <c r="A3180" s="28">
        <f t="shared" si="4984"/>
        <v>67211</v>
      </c>
      <c r="J3180" s="28" t="str">
        <f t="shared" ref="J3180" si="5026">CONCATENATE(K3178,2)</f>
        <v>32</v>
      </c>
      <c r="K3180" s="22">
        <v>8.4055654060415114E-3</v>
      </c>
      <c r="L3180" s="22">
        <v>0.22138521082469645</v>
      </c>
      <c r="M3180" s="17"/>
      <c r="N3180" s="17"/>
      <c r="O3180" s="17"/>
      <c r="P3180" s="17"/>
      <c r="Q3180" s="17"/>
      <c r="R3180" s="17"/>
      <c r="S3180" s="17"/>
      <c r="U3180" s="28">
        <f t="shared" si="4986"/>
        <v>67</v>
      </c>
      <c r="V3180" s="28">
        <f t="shared" si="4987"/>
        <v>211</v>
      </c>
    </row>
    <row r="3181" spans="1:24" x14ac:dyDescent="0.3">
      <c r="A3181" s="28">
        <f t="shared" si="4984"/>
        <v>67212</v>
      </c>
      <c r="B3181" s="67" t="s">
        <v>17</v>
      </c>
      <c r="C3181" s="67"/>
      <c r="D3181" s="67"/>
      <c r="E3181" s="67"/>
      <c r="F3181" s="67"/>
      <c r="G3181" s="68" t="s">
        <v>31</v>
      </c>
      <c r="H3181" s="69"/>
      <c r="J3181" s="28" t="str">
        <f t="shared" ref="J3181" si="5027">CONCATENATE(K3178,3)</f>
        <v>33</v>
      </c>
      <c r="K3181" s="22">
        <v>0.99992720566825199</v>
      </c>
      <c r="L3181" s="22">
        <v>0.12066012742247345</v>
      </c>
      <c r="M3181" s="17"/>
      <c r="N3181" s="17"/>
      <c r="O3181" s="17"/>
      <c r="P3181" s="17"/>
      <c r="Q3181" s="17"/>
      <c r="R3181" s="17"/>
      <c r="S3181" s="17"/>
      <c r="U3181" s="28">
        <f t="shared" si="4986"/>
        <v>67</v>
      </c>
      <c r="V3181" s="28">
        <f t="shared" si="4987"/>
        <v>212</v>
      </c>
    </row>
    <row r="3182" spans="1:24" x14ac:dyDescent="0.3">
      <c r="A3182" s="28">
        <f t="shared" si="4984"/>
        <v>67213</v>
      </c>
      <c r="B3182" s="66" t="s">
        <v>18</v>
      </c>
      <c r="C3182" s="66"/>
      <c r="D3182" s="66"/>
      <c r="E3182" s="66" t="str">
        <f t="shared" ref="E3182" si="5028">IF(D3175="","",D3175)</f>
        <v>R0015/24</v>
      </c>
      <c r="F3182" s="66"/>
      <c r="G3182" s="4" t="s">
        <v>18</v>
      </c>
      <c r="H3182" s="16" t="s">
        <v>108</v>
      </c>
      <c r="J3182" s="17"/>
      <c r="K3182" s="17">
        <v>4</v>
      </c>
      <c r="L3182" s="17">
        <v>4</v>
      </c>
      <c r="M3182" s="17">
        <v>4</v>
      </c>
      <c r="N3182" s="17"/>
      <c r="O3182" s="17"/>
      <c r="P3182" s="17"/>
      <c r="Q3182" s="17"/>
      <c r="R3182" s="17"/>
      <c r="S3182" s="17"/>
      <c r="U3182" s="28">
        <f t="shared" si="4986"/>
        <v>67</v>
      </c>
      <c r="V3182" s="28">
        <f t="shared" si="4987"/>
        <v>213</v>
      </c>
    </row>
    <row r="3183" spans="1:24" ht="15" customHeight="1" x14ac:dyDescent="0.3">
      <c r="A3183" s="28">
        <f t="shared" si="4984"/>
        <v>67214</v>
      </c>
      <c r="B3183" s="5" t="s">
        <v>19</v>
      </c>
      <c r="C3183" s="5" t="s">
        <v>20</v>
      </c>
      <c r="D3183" s="5" t="s">
        <v>21</v>
      </c>
      <c r="E3183" s="5"/>
      <c r="F3183" s="70" t="s">
        <v>33</v>
      </c>
      <c r="G3183" s="5" t="s">
        <v>19</v>
      </c>
      <c r="H3183" s="5" t="s">
        <v>20</v>
      </c>
      <c r="J3183" s="28" t="str">
        <f t="shared" ref="J3183" si="5029">CONCATENATE(K3182,1)</f>
        <v>41</v>
      </c>
      <c r="K3183" s="22" t="e">
        <f t="array" ref="K3183:M3185">LINEST(B3186:B3189,C3186:C3189^{1,2},TRUE,TRUE)</f>
        <v>#VALUE!</v>
      </c>
      <c r="L3183" s="22" t="e">
        <v>#VALUE!</v>
      </c>
      <c r="M3183" s="22" t="e">
        <v>#VALUE!</v>
      </c>
      <c r="N3183" s="17"/>
      <c r="O3183" s="17"/>
      <c r="P3183" s="17"/>
      <c r="Q3183" s="17"/>
      <c r="R3183" s="17"/>
      <c r="S3183" s="17"/>
      <c r="U3183" s="28">
        <f t="shared" si="4986"/>
        <v>67</v>
      </c>
      <c r="V3183" s="28">
        <f t="shared" si="4987"/>
        <v>214</v>
      </c>
    </row>
    <row r="3184" spans="1:24" x14ac:dyDescent="0.3">
      <c r="A3184" s="28">
        <f t="shared" si="4984"/>
        <v>67215</v>
      </c>
      <c r="B3184" s="5" t="s">
        <v>22</v>
      </c>
      <c r="C3184" s="5" t="s">
        <v>23</v>
      </c>
      <c r="D3184" s="5" t="s">
        <v>24</v>
      </c>
      <c r="E3184" s="5" t="s">
        <v>32</v>
      </c>
      <c r="F3184" s="70"/>
      <c r="G3184" s="5" t="s">
        <v>22</v>
      </c>
      <c r="H3184" s="5" t="s">
        <v>23</v>
      </c>
      <c r="J3184" s="28" t="str">
        <f t="shared" ref="J3184" si="5030">CONCATENATE(K3182,2)</f>
        <v>42</v>
      </c>
      <c r="K3184" s="22" t="e">
        <v>#VALUE!</v>
      </c>
      <c r="L3184" s="22" t="e">
        <v>#VALUE!</v>
      </c>
      <c r="M3184" s="22" t="e">
        <v>#VALUE!</v>
      </c>
      <c r="N3184" s="17"/>
      <c r="O3184" s="17"/>
      <c r="P3184" s="17"/>
      <c r="Q3184" s="17"/>
      <c r="R3184" s="17"/>
      <c r="S3184" s="17"/>
      <c r="U3184" s="28">
        <f t="shared" si="4986"/>
        <v>67</v>
      </c>
      <c r="V3184" s="28">
        <f t="shared" si="4987"/>
        <v>215</v>
      </c>
    </row>
    <row r="3185" spans="1:22" x14ac:dyDescent="0.3">
      <c r="A3185" s="28">
        <f t="shared" si="4984"/>
        <v>67216</v>
      </c>
      <c r="B3185" s="6" t="str">
        <f t="shared" ref="B3185" si="5031">IF(H3178="","",H3178)</f>
        <v>°C</v>
      </c>
      <c r="C3185" s="6" t="str">
        <f t="shared" ref="C3185" si="5032">IF(H3178="","",H3178)</f>
        <v>°C</v>
      </c>
      <c r="D3185" s="6" t="str">
        <f t="shared" ref="D3185" si="5033">IF(H3178="","",H3178)</f>
        <v>°C</v>
      </c>
      <c r="E3185" s="6"/>
      <c r="F3185" s="6"/>
      <c r="G3185" s="6" t="str">
        <f t="shared" ref="G3185" si="5034">IF(H3178="","",H3178)</f>
        <v>°C</v>
      </c>
      <c r="H3185" s="6" t="str">
        <f t="shared" ref="H3185" si="5035">IF(H3178="","",H3178)</f>
        <v>°C</v>
      </c>
      <c r="J3185" s="28" t="str">
        <f t="shared" ref="J3185" si="5036">CONCATENATE(K3182,3)</f>
        <v>43</v>
      </c>
      <c r="K3185" s="22" t="e">
        <v>#VALUE!</v>
      </c>
      <c r="L3185" s="22" t="e">
        <v>#VALUE!</v>
      </c>
      <c r="M3185" s="22" t="e">
        <v>#VALUE!</v>
      </c>
      <c r="N3185" s="17"/>
      <c r="O3185" s="17"/>
      <c r="P3185" s="17"/>
      <c r="Q3185" s="17"/>
      <c r="R3185" s="17"/>
      <c r="S3185" s="17"/>
      <c r="U3185" s="28">
        <f t="shared" si="4986"/>
        <v>67</v>
      </c>
      <c r="V3185" s="28">
        <f t="shared" si="4987"/>
        <v>216</v>
      </c>
    </row>
    <row r="3186" spans="1:22" x14ac:dyDescent="0.3">
      <c r="A3186" s="28">
        <f t="shared" si="4984"/>
        <v>67217</v>
      </c>
      <c r="B3186" s="26">
        <v>15</v>
      </c>
      <c r="C3186" s="26">
        <v>14.9</v>
      </c>
      <c r="D3186" s="26">
        <v>0.2</v>
      </c>
      <c r="E3186" s="9">
        <v>2</v>
      </c>
      <c r="F3186" s="26">
        <v>1000000</v>
      </c>
      <c r="G3186" s="27">
        <v>15</v>
      </c>
      <c r="H3186" s="27">
        <v>15.1</v>
      </c>
      <c r="J3186" s="17"/>
      <c r="K3186" s="17">
        <v>5</v>
      </c>
      <c r="L3186" s="17">
        <v>5</v>
      </c>
      <c r="M3186" s="17">
        <v>5</v>
      </c>
      <c r="N3186" s="17">
        <v>5</v>
      </c>
      <c r="O3186" s="17"/>
      <c r="P3186" s="17"/>
      <c r="Q3186" s="17"/>
      <c r="R3186" s="17"/>
      <c r="S3186" s="17"/>
      <c r="U3186" s="28">
        <f t="shared" si="4986"/>
        <v>67</v>
      </c>
      <c r="V3186" s="28">
        <f t="shared" si="4987"/>
        <v>217</v>
      </c>
    </row>
    <row r="3187" spans="1:22" x14ac:dyDescent="0.3">
      <c r="A3187" s="28">
        <f t="shared" si="4984"/>
        <v>67218</v>
      </c>
      <c r="B3187" s="26">
        <v>25</v>
      </c>
      <c r="C3187" s="26">
        <v>24.9</v>
      </c>
      <c r="D3187" s="26">
        <v>0.2</v>
      </c>
      <c r="E3187" s="9">
        <v>2</v>
      </c>
      <c r="F3187" s="26">
        <v>1000000</v>
      </c>
      <c r="G3187" s="27">
        <v>25</v>
      </c>
      <c r="H3187" s="27">
        <v>25.1</v>
      </c>
      <c r="J3187" s="28" t="str">
        <f t="shared" ref="J3187" si="5037">CONCATENATE(K3186,1)</f>
        <v>51</v>
      </c>
      <c r="K3187" s="22" t="e">
        <f t="array" ref="K3187:N3189">LINEST(B3186:B3190,C3186:C3190^{1,2,3},TRUE,TRUE)</f>
        <v>#VALUE!</v>
      </c>
      <c r="L3187" s="22" t="e">
        <v>#VALUE!</v>
      </c>
      <c r="M3187" s="22" t="e">
        <v>#VALUE!</v>
      </c>
      <c r="N3187" s="22" t="e">
        <v>#VALUE!</v>
      </c>
      <c r="O3187" s="17"/>
      <c r="P3187" s="17"/>
      <c r="Q3187" s="17"/>
      <c r="R3187" s="17"/>
      <c r="S3187" s="17"/>
      <c r="U3187" s="28">
        <f t="shared" si="4986"/>
        <v>67</v>
      </c>
      <c r="V3187" s="28">
        <f t="shared" si="4987"/>
        <v>218</v>
      </c>
    </row>
    <row r="3188" spans="1:22" x14ac:dyDescent="0.3">
      <c r="A3188" s="28">
        <f t="shared" si="4984"/>
        <v>67219</v>
      </c>
      <c r="B3188" s="26">
        <v>35</v>
      </c>
      <c r="C3188" s="26">
        <v>35.200000000000003</v>
      </c>
      <c r="D3188" s="26">
        <v>0.2</v>
      </c>
      <c r="E3188" s="9">
        <v>2</v>
      </c>
      <c r="F3188" s="26">
        <v>1000000</v>
      </c>
      <c r="G3188" s="27">
        <v>35</v>
      </c>
      <c r="H3188" s="27">
        <v>35</v>
      </c>
      <c r="J3188" s="28" t="str">
        <f t="shared" ref="J3188" si="5038">CONCATENATE(K3186,2)</f>
        <v>52</v>
      </c>
      <c r="K3188" s="22" t="e">
        <v>#VALUE!</v>
      </c>
      <c r="L3188" s="22" t="e">
        <v>#VALUE!</v>
      </c>
      <c r="M3188" s="22" t="e">
        <v>#VALUE!</v>
      </c>
      <c r="N3188" s="22" t="e">
        <v>#VALUE!</v>
      </c>
      <c r="O3188" s="17"/>
      <c r="P3188" s="17"/>
      <c r="Q3188" s="17"/>
      <c r="R3188" s="17"/>
      <c r="S3188" s="17"/>
      <c r="U3188" s="28">
        <f t="shared" si="4986"/>
        <v>67</v>
      </c>
      <c r="V3188" s="28">
        <f t="shared" si="4987"/>
        <v>219</v>
      </c>
    </row>
    <row r="3189" spans="1:22" x14ac:dyDescent="0.3">
      <c r="A3189" s="28">
        <f t="shared" si="4984"/>
        <v>67220</v>
      </c>
      <c r="B3189" s="26"/>
      <c r="C3189" s="26"/>
      <c r="D3189" s="26"/>
      <c r="E3189" s="9"/>
      <c r="F3189" s="26"/>
      <c r="G3189" s="27"/>
      <c r="H3189" s="27"/>
      <c r="J3189" s="28" t="str">
        <f t="shared" ref="J3189" si="5039">CONCATENATE(K3186,3)</f>
        <v>53</v>
      </c>
      <c r="K3189" s="22" t="e">
        <v>#VALUE!</v>
      </c>
      <c r="L3189" s="22" t="e">
        <v>#VALUE!</v>
      </c>
      <c r="M3189" s="22" t="e">
        <v>#VALUE!</v>
      </c>
      <c r="N3189" s="22" t="e">
        <v>#VALUE!</v>
      </c>
      <c r="O3189" s="17"/>
      <c r="P3189" s="17"/>
      <c r="Q3189" s="17"/>
      <c r="R3189" s="17"/>
      <c r="S3189" s="17"/>
      <c r="U3189" s="28">
        <f t="shared" si="4986"/>
        <v>67</v>
      </c>
      <c r="V3189" s="28">
        <f t="shared" si="4987"/>
        <v>220</v>
      </c>
    </row>
    <row r="3190" spans="1:22" x14ac:dyDescent="0.3">
      <c r="A3190" s="28">
        <f t="shared" si="4984"/>
        <v>67221</v>
      </c>
      <c r="B3190" s="26"/>
      <c r="C3190" s="26"/>
      <c r="D3190" s="26"/>
      <c r="E3190" s="9"/>
      <c r="F3190" s="26"/>
      <c r="G3190" s="27"/>
      <c r="H3190" s="27"/>
      <c r="J3190" s="17"/>
      <c r="K3190" s="17">
        <v>6</v>
      </c>
      <c r="L3190" s="17">
        <v>6</v>
      </c>
      <c r="M3190" s="17">
        <v>6</v>
      </c>
      <c r="N3190" s="17">
        <v>6</v>
      </c>
      <c r="O3190" s="17">
        <v>6</v>
      </c>
      <c r="P3190" s="17"/>
      <c r="Q3190" s="17"/>
      <c r="R3190" s="17"/>
      <c r="S3190" s="17"/>
      <c r="U3190" s="28">
        <f t="shared" si="4986"/>
        <v>67</v>
      </c>
      <c r="V3190" s="28">
        <f t="shared" si="4987"/>
        <v>221</v>
      </c>
    </row>
    <row r="3191" spans="1:22" x14ac:dyDescent="0.3">
      <c r="A3191" s="28">
        <f t="shared" si="4984"/>
        <v>67222</v>
      </c>
      <c r="B3191" s="26"/>
      <c r="C3191" s="26"/>
      <c r="D3191" s="26"/>
      <c r="E3191" s="9"/>
      <c r="F3191" s="26"/>
      <c r="G3191" s="27"/>
      <c r="H3191" s="27"/>
      <c r="J3191" s="28" t="str">
        <f t="shared" ref="J3191" si="5040">CONCATENATE(K3190,1)</f>
        <v>61</v>
      </c>
      <c r="K3191" s="22" t="e">
        <f t="array" ref="K3191:O3193">LINEST(B3186:B3191,C3186:C3191^{1,2,3,4},TRUE,TRUE)</f>
        <v>#VALUE!</v>
      </c>
      <c r="L3191" s="22" t="e">
        <v>#VALUE!</v>
      </c>
      <c r="M3191" s="22" t="e">
        <v>#VALUE!</v>
      </c>
      <c r="N3191" s="22" t="e">
        <v>#VALUE!</v>
      </c>
      <c r="O3191" s="22" t="e">
        <v>#VALUE!</v>
      </c>
      <c r="P3191" s="17"/>
      <c r="Q3191" s="17"/>
      <c r="R3191" s="17"/>
      <c r="S3191" s="17"/>
      <c r="U3191" s="28">
        <f t="shared" si="4986"/>
        <v>67</v>
      </c>
      <c r="V3191" s="28">
        <f t="shared" si="4987"/>
        <v>222</v>
      </c>
    </row>
    <row r="3192" spans="1:22" x14ac:dyDescent="0.3">
      <c r="A3192" s="28">
        <f t="shared" si="4984"/>
        <v>67223</v>
      </c>
      <c r="B3192" s="26"/>
      <c r="C3192" s="26"/>
      <c r="D3192" s="26"/>
      <c r="E3192" s="9"/>
      <c r="F3192" s="26"/>
      <c r="G3192" s="27"/>
      <c r="H3192" s="27"/>
      <c r="J3192" s="28" t="str">
        <f t="shared" ref="J3192" si="5041">CONCATENATE(K3190,2)</f>
        <v>62</v>
      </c>
      <c r="K3192" s="22" t="e">
        <v>#VALUE!</v>
      </c>
      <c r="L3192" s="22" t="e">
        <v>#VALUE!</v>
      </c>
      <c r="M3192" s="22" t="e">
        <v>#VALUE!</v>
      </c>
      <c r="N3192" s="22" t="e">
        <v>#VALUE!</v>
      </c>
      <c r="O3192" s="22" t="e">
        <v>#VALUE!</v>
      </c>
      <c r="P3192" s="17"/>
      <c r="Q3192" s="17"/>
      <c r="R3192" s="17"/>
      <c r="S3192" s="17"/>
      <c r="U3192" s="28">
        <f t="shared" si="4986"/>
        <v>67</v>
      </c>
      <c r="V3192" s="28">
        <f t="shared" si="4987"/>
        <v>223</v>
      </c>
    </row>
    <row r="3193" spans="1:22" x14ac:dyDescent="0.3">
      <c r="A3193" s="28">
        <f t="shared" si="4984"/>
        <v>67224</v>
      </c>
      <c r="B3193" s="26"/>
      <c r="C3193" s="26"/>
      <c r="D3193" s="26"/>
      <c r="E3193" s="9"/>
      <c r="F3193" s="26"/>
      <c r="G3193" s="27"/>
      <c r="H3193" s="27"/>
      <c r="J3193" s="28" t="str">
        <f t="shared" ref="J3193" si="5042">CONCATENATE(K3190,3)</f>
        <v>63</v>
      </c>
      <c r="K3193" s="22" t="e">
        <v>#VALUE!</v>
      </c>
      <c r="L3193" s="22" t="e">
        <v>#VALUE!</v>
      </c>
      <c r="M3193" s="22" t="e">
        <v>#VALUE!</v>
      </c>
      <c r="N3193" s="22" t="e">
        <v>#VALUE!</v>
      </c>
      <c r="O3193" s="22" t="e">
        <v>#VALUE!</v>
      </c>
      <c r="P3193" s="17"/>
      <c r="Q3193" s="17"/>
      <c r="R3193" s="17"/>
      <c r="S3193" s="17"/>
      <c r="U3193" s="28">
        <f t="shared" si="4986"/>
        <v>67</v>
      </c>
      <c r="V3193" s="28">
        <f t="shared" si="4987"/>
        <v>224</v>
      </c>
    </row>
    <row r="3194" spans="1:22" x14ac:dyDescent="0.3">
      <c r="A3194" s="28">
        <f t="shared" si="4984"/>
        <v>67225</v>
      </c>
      <c r="B3194" s="26"/>
      <c r="C3194" s="26"/>
      <c r="D3194" s="26"/>
      <c r="E3194" s="9"/>
      <c r="F3194" s="26"/>
      <c r="G3194" s="27"/>
      <c r="H3194" s="27"/>
      <c r="J3194" s="17"/>
      <c r="K3194" s="17">
        <v>7</v>
      </c>
      <c r="L3194" s="17">
        <v>7</v>
      </c>
      <c r="M3194" s="17">
        <v>7</v>
      </c>
      <c r="N3194" s="17">
        <v>7</v>
      </c>
      <c r="O3194" s="17">
        <v>7</v>
      </c>
      <c r="P3194" s="17">
        <v>7</v>
      </c>
      <c r="Q3194" s="17"/>
      <c r="R3194" s="17"/>
      <c r="S3194" s="17"/>
      <c r="U3194" s="28">
        <f t="shared" si="4986"/>
        <v>67</v>
      </c>
      <c r="V3194" s="28">
        <f t="shared" si="4987"/>
        <v>225</v>
      </c>
    </row>
    <row r="3195" spans="1:22" x14ac:dyDescent="0.3">
      <c r="A3195" s="28">
        <f t="shared" si="4984"/>
        <v>67226</v>
      </c>
      <c r="B3195" s="26"/>
      <c r="C3195" s="26"/>
      <c r="D3195" s="26"/>
      <c r="E3195" s="9"/>
      <c r="F3195" s="26"/>
      <c r="G3195" s="27"/>
      <c r="H3195" s="27"/>
      <c r="J3195" s="28" t="str">
        <f t="shared" ref="J3195" si="5043">CONCATENATE(K3194,1)</f>
        <v>71</v>
      </c>
      <c r="K3195" s="22" t="e">
        <f t="array" ref="K3195:P3197">LINEST(B3186:B3192,C3186:C3192^{1,2,3,4,5},TRUE,TRUE)</f>
        <v>#VALUE!</v>
      </c>
      <c r="L3195" s="22" t="e">
        <v>#VALUE!</v>
      </c>
      <c r="M3195" s="22" t="e">
        <v>#VALUE!</v>
      </c>
      <c r="N3195" s="22" t="e">
        <v>#VALUE!</v>
      </c>
      <c r="O3195" s="22" t="e">
        <v>#VALUE!</v>
      </c>
      <c r="P3195" s="22" t="e">
        <v>#VALUE!</v>
      </c>
      <c r="Q3195" s="17"/>
      <c r="R3195" s="17"/>
      <c r="S3195" s="17"/>
      <c r="U3195" s="28">
        <f t="shared" si="4986"/>
        <v>67</v>
      </c>
      <c r="V3195" s="28">
        <f t="shared" si="4987"/>
        <v>226</v>
      </c>
    </row>
    <row r="3196" spans="1:22" x14ac:dyDescent="0.3">
      <c r="A3196" s="28">
        <f t="shared" si="4984"/>
        <v>67227</v>
      </c>
      <c r="B3196" s="2">
        <f t="shared" ref="B3196" si="5044">COUNT(B3186:B3195)-2</f>
        <v>1</v>
      </c>
      <c r="J3196" s="28" t="str">
        <f t="shared" ref="J3196" si="5045">CONCATENATE(K3194,2)</f>
        <v>72</v>
      </c>
      <c r="K3196" s="22" t="e">
        <v>#VALUE!</v>
      </c>
      <c r="L3196" s="22" t="e">
        <v>#VALUE!</v>
      </c>
      <c r="M3196" s="22" t="e">
        <v>#VALUE!</v>
      </c>
      <c r="N3196" s="22" t="e">
        <v>#VALUE!</v>
      </c>
      <c r="O3196" s="22" t="e">
        <v>#VALUE!</v>
      </c>
      <c r="P3196" s="22" t="e">
        <v>#VALUE!</v>
      </c>
      <c r="Q3196" s="17"/>
      <c r="R3196" s="17"/>
      <c r="S3196" s="17"/>
      <c r="U3196" s="28">
        <f t="shared" si="4986"/>
        <v>67</v>
      </c>
      <c r="V3196" s="28">
        <f t="shared" si="4987"/>
        <v>227</v>
      </c>
    </row>
    <row r="3197" spans="1:22" x14ac:dyDescent="0.3">
      <c r="A3197" s="28">
        <f t="shared" si="4984"/>
        <v>67228</v>
      </c>
      <c r="J3197" s="28" t="str">
        <f t="shared" ref="J3197" si="5046">CONCATENATE(K3194,3)</f>
        <v>73</v>
      </c>
      <c r="K3197" s="22" t="e">
        <v>#VALUE!</v>
      </c>
      <c r="L3197" s="22" t="e">
        <v>#VALUE!</v>
      </c>
      <c r="M3197" s="22" t="e">
        <v>#VALUE!</v>
      </c>
      <c r="N3197" s="22" t="e">
        <v>#VALUE!</v>
      </c>
      <c r="O3197" s="22" t="e">
        <v>#VALUE!</v>
      </c>
      <c r="P3197" s="22" t="e">
        <v>#VALUE!</v>
      </c>
      <c r="Q3197" s="17"/>
      <c r="R3197" s="17"/>
      <c r="S3197" s="17"/>
      <c r="U3197" s="28">
        <f t="shared" si="4986"/>
        <v>67</v>
      </c>
      <c r="V3197" s="28">
        <f t="shared" si="4987"/>
        <v>228</v>
      </c>
    </row>
    <row r="3198" spans="1:22" x14ac:dyDescent="0.3">
      <c r="A3198" s="28">
        <f t="shared" si="4984"/>
        <v>67229</v>
      </c>
      <c r="B3198" s="66" t="s">
        <v>25</v>
      </c>
      <c r="C3198" s="66"/>
      <c r="D3198" s="66"/>
      <c r="E3198" s="66"/>
      <c r="F3198" s="66"/>
      <c r="G3198" s="66"/>
      <c r="H3198" s="66"/>
      <c r="J3198" s="17"/>
      <c r="K3198" s="17">
        <v>8</v>
      </c>
      <c r="L3198" s="17">
        <v>8</v>
      </c>
      <c r="M3198" s="17">
        <v>8</v>
      </c>
      <c r="N3198" s="17">
        <v>8</v>
      </c>
      <c r="O3198" s="17">
        <v>8</v>
      </c>
      <c r="P3198" s="17">
        <v>8</v>
      </c>
      <c r="Q3198" s="17">
        <v>8</v>
      </c>
      <c r="R3198" s="17"/>
      <c r="S3198" s="17"/>
      <c r="U3198" s="28">
        <f t="shared" si="4986"/>
        <v>67</v>
      </c>
      <c r="V3198" s="28">
        <f t="shared" si="4987"/>
        <v>229</v>
      </c>
    </row>
    <row r="3199" spans="1:22" x14ac:dyDescent="0.3">
      <c r="A3199" s="28">
        <f t="shared" si="4984"/>
        <v>67230</v>
      </c>
      <c r="B3199" s="71"/>
      <c r="C3199" s="71"/>
      <c r="D3199" s="71"/>
      <c r="E3199" s="71"/>
      <c r="F3199" s="71"/>
      <c r="G3199" s="71"/>
      <c r="H3199" s="71"/>
      <c r="J3199" s="28" t="str">
        <f t="shared" ref="J3199" si="5047">CONCATENATE(K3198,1)</f>
        <v>81</v>
      </c>
      <c r="K3199" s="22" t="e">
        <f t="array" ref="K3199:Q3201">LINEST(B3186:B3193,C3186:C3193^{1,2,3,4,5,6},TRUE,TRUE)</f>
        <v>#VALUE!</v>
      </c>
      <c r="L3199" s="22" t="e">
        <v>#VALUE!</v>
      </c>
      <c r="M3199" s="22" t="e">
        <v>#VALUE!</v>
      </c>
      <c r="N3199" s="22" t="e">
        <v>#VALUE!</v>
      </c>
      <c r="O3199" s="22" t="e">
        <v>#VALUE!</v>
      </c>
      <c r="P3199" s="22" t="e">
        <v>#VALUE!</v>
      </c>
      <c r="Q3199" s="22" t="e">
        <v>#VALUE!</v>
      </c>
      <c r="R3199" s="17"/>
      <c r="S3199" s="17"/>
      <c r="U3199" s="28">
        <f t="shared" si="4986"/>
        <v>67</v>
      </c>
      <c r="V3199" s="28">
        <f t="shared" si="4987"/>
        <v>230</v>
      </c>
    </row>
    <row r="3200" spans="1:22" x14ac:dyDescent="0.3">
      <c r="A3200" s="28">
        <f t="shared" si="4984"/>
        <v>67231</v>
      </c>
      <c r="B3200" s="71"/>
      <c r="C3200" s="71"/>
      <c r="D3200" s="71"/>
      <c r="E3200" s="71"/>
      <c r="F3200" s="71"/>
      <c r="G3200" s="71"/>
      <c r="H3200" s="71"/>
      <c r="J3200" s="28" t="str">
        <f t="shared" ref="J3200" si="5048">CONCATENATE(K3198,2)</f>
        <v>82</v>
      </c>
      <c r="K3200" s="22" t="e">
        <v>#VALUE!</v>
      </c>
      <c r="L3200" s="22" t="e">
        <v>#VALUE!</v>
      </c>
      <c r="M3200" s="22" t="e">
        <v>#VALUE!</v>
      </c>
      <c r="N3200" s="22" t="e">
        <v>#VALUE!</v>
      </c>
      <c r="O3200" s="22" t="e">
        <v>#VALUE!</v>
      </c>
      <c r="P3200" s="22" t="e">
        <v>#VALUE!</v>
      </c>
      <c r="Q3200" s="22" t="e">
        <v>#VALUE!</v>
      </c>
      <c r="R3200" s="17"/>
      <c r="S3200" s="17"/>
      <c r="U3200" s="28">
        <f t="shared" si="4986"/>
        <v>67</v>
      </c>
      <c r="V3200" s="28">
        <f t="shared" si="4987"/>
        <v>231</v>
      </c>
    </row>
    <row r="3201" spans="1:22" x14ac:dyDescent="0.3">
      <c r="A3201" s="28">
        <f t="shared" si="4984"/>
        <v>67232</v>
      </c>
      <c r="J3201" s="28" t="str">
        <f t="shared" ref="J3201" si="5049">CONCATENATE(K3198,3)</f>
        <v>83</v>
      </c>
      <c r="K3201" s="22" t="e">
        <v>#VALUE!</v>
      </c>
      <c r="L3201" s="22" t="e">
        <v>#VALUE!</v>
      </c>
      <c r="M3201" s="22" t="e">
        <v>#VALUE!</v>
      </c>
      <c r="N3201" s="22" t="e">
        <v>#VALUE!</v>
      </c>
      <c r="O3201" s="22" t="e">
        <v>#VALUE!</v>
      </c>
      <c r="P3201" s="22" t="e">
        <v>#VALUE!</v>
      </c>
      <c r="Q3201" s="22" t="e">
        <v>#VALUE!</v>
      </c>
      <c r="R3201" s="17"/>
      <c r="S3201" s="17"/>
      <c r="U3201" s="28">
        <f t="shared" si="4986"/>
        <v>67</v>
      </c>
      <c r="V3201" s="28">
        <f t="shared" si="4987"/>
        <v>232</v>
      </c>
    </row>
    <row r="3202" spans="1:22" ht="15" customHeight="1" x14ac:dyDescent="0.3">
      <c r="A3202" s="28">
        <f t="shared" si="4984"/>
        <v>67233</v>
      </c>
      <c r="B3202" s="66" t="s">
        <v>52</v>
      </c>
      <c r="C3202" s="66"/>
      <c r="D3202" s="66"/>
      <c r="E3202" s="10">
        <f>IF(D3172="","",MAX(E3203,E3204))</f>
        <v>0.20000000000000284</v>
      </c>
      <c r="J3202" s="17"/>
      <c r="K3202" s="17">
        <v>9</v>
      </c>
      <c r="L3202" s="17">
        <v>9</v>
      </c>
      <c r="M3202" s="17">
        <v>9</v>
      </c>
      <c r="N3202" s="17">
        <v>9</v>
      </c>
      <c r="O3202" s="17">
        <v>9</v>
      </c>
      <c r="P3202" s="17">
        <v>9</v>
      </c>
      <c r="Q3202" s="17">
        <v>9</v>
      </c>
      <c r="R3202" s="17">
        <v>9</v>
      </c>
      <c r="S3202" s="17"/>
      <c r="U3202" s="28">
        <f t="shared" si="4986"/>
        <v>67</v>
      </c>
      <c r="V3202" s="28">
        <f t="shared" si="4987"/>
        <v>233</v>
      </c>
    </row>
    <row r="3203" spans="1:22" x14ac:dyDescent="0.3">
      <c r="A3203" s="28">
        <f t="shared" si="4984"/>
        <v>67234</v>
      </c>
      <c r="B3203" s="2" t="s">
        <v>26</v>
      </c>
      <c r="C3203" s="2" t="s">
        <v>27</v>
      </c>
      <c r="D3203" s="2" t="s">
        <v>28</v>
      </c>
      <c r="E3203" s="11">
        <f>ABS(MIN(D3204:D3213))</f>
        <v>0.20000000000000284</v>
      </c>
      <c r="G3203" s="2" t="s">
        <v>230</v>
      </c>
      <c r="J3203" s="28" t="str">
        <f t="shared" ref="J3203" si="5050">CONCATENATE(K3202,1)</f>
        <v>91</v>
      </c>
      <c r="K3203" s="22" t="e">
        <f t="array" ref="K3203:R3205">LINEST(B3186:B3194,C3186:C3194^{1,2,3,4,5,6,7},TRUE,TRUE)</f>
        <v>#VALUE!</v>
      </c>
      <c r="L3203" s="22" t="e">
        <v>#VALUE!</v>
      </c>
      <c r="M3203" s="22" t="e">
        <v>#VALUE!</v>
      </c>
      <c r="N3203" s="22" t="e">
        <v>#VALUE!</v>
      </c>
      <c r="O3203" s="22" t="e">
        <v>#VALUE!</v>
      </c>
      <c r="P3203" s="22" t="e">
        <v>#VALUE!</v>
      </c>
      <c r="Q3203" s="22" t="e">
        <v>#VALUE!</v>
      </c>
      <c r="R3203" s="22" t="e">
        <v>#VALUE!</v>
      </c>
      <c r="S3203" s="17"/>
      <c r="U3203" s="28">
        <f t="shared" si="4986"/>
        <v>67</v>
      </c>
      <c r="V3203" s="28">
        <f t="shared" si="4987"/>
        <v>234</v>
      </c>
    </row>
    <row r="3204" spans="1:22" x14ac:dyDescent="0.3">
      <c r="A3204" s="28">
        <f t="shared" si="4984"/>
        <v>67235</v>
      </c>
      <c r="B3204" s="7">
        <f t="shared" ref="B3204:B3213" si="5051">C3186-B3186</f>
        <v>-9.9999999999999645E-2</v>
      </c>
      <c r="C3204" s="7">
        <f t="shared" ref="C3204:C3213" si="5052">H3186-G3186</f>
        <v>9.9999999999999645E-2</v>
      </c>
      <c r="D3204" s="7">
        <f>C3204-B3204</f>
        <v>0.19999999999999929</v>
      </c>
      <c r="E3204" s="11">
        <f>ABS(MAX(D3204:D3213))</f>
        <v>0.20000000000000284</v>
      </c>
      <c r="F3204" s="13"/>
      <c r="G3204" s="2">
        <f>IF(D3186="","",D3186/E3186)</f>
        <v>0.1</v>
      </c>
      <c r="H3204" s="13"/>
      <c r="J3204" s="28" t="str">
        <f t="shared" ref="J3204" si="5053">CONCATENATE(K3202,2)</f>
        <v>92</v>
      </c>
      <c r="K3204" s="22" t="e">
        <v>#VALUE!</v>
      </c>
      <c r="L3204" s="22" t="e">
        <v>#VALUE!</v>
      </c>
      <c r="M3204" s="22" t="e">
        <v>#VALUE!</v>
      </c>
      <c r="N3204" s="22" t="e">
        <v>#VALUE!</v>
      </c>
      <c r="O3204" s="22" t="e">
        <v>#VALUE!</v>
      </c>
      <c r="P3204" s="22" t="e">
        <v>#VALUE!</v>
      </c>
      <c r="Q3204" s="22" t="e">
        <v>#VALUE!</v>
      </c>
      <c r="R3204" s="22" t="e">
        <v>#VALUE!</v>
      </c>
      <c r="S3204" s="17"/>
      <c r="U3204" s="28">
        <f t="shared" si="4986"/>
        <v>67</v>
      </c>
      <c r="V3204" s="28">
        <f t="shared" si="4987"/>
        <v>235</v>
      </c>
    </row>
    <row r="3205" spans="1:22" x14ac:dyDescent="0.3">
      <c r="A3205" s="28">
        <f t="shared" si="4984"/>
        <v>67236</v>
      </c>
      <c r="B3205" s="7">
        <f t="shared" si="5051"/>
        <v>-0.10000000000000142</v>
      </c>
      <c r="C3205" s="7">
        <f t="shared" si="5052"/>
        <v>0.10000000000000142</v>
      </c>
      <c r="D3205" s="7">
        <f t="shared" ref="D3205:D3213" si="5054">C3205-B3205</f>
        <v>0.20000000000000284</v>
      </c>
      <c r="E3205" s="12" t="s">
        <v>34</v>
      </c>
      <c r="G3205" s="2">
        <f t="shared" ref="G3205:G3213" si="5055">IF(D3187="","",D3187/E3187)</f>
        <v>0.1</v>
      </c>
      <c r="H3205" s="13"/>
      <c r="J3205" s="28" t="str">
        <f t="shared" ref="J3205" si="5056">CONCATENATE(K3202,3)</f>
        <v>93</v>
      </c>
      <c r="K3205" s="22" t="e">
        <v>#VALUE!</v>
      </c>
      <c r="L3205" s="22" t="e">
        <v>#VALUE!</v>
      </c>
      <c r="M3205" s="22" t="e">
        <v>#VALUE!</v>
      </c>
      <c r="N3205" s="22" t="e">
        <v>#VALUE!</v>
      </c>
      <c r="O3205" s="22" t="e">
        <v>#VALUE!</v>
      </c>
      <c r="P3205" s="22" t="e">
        <v>#VALUE!</v>
      </c>
      <c r="Q3205" s="22" t="e">
        <v>#VALUE!</v>
      </c>
      <c r="R3205" s="22" t="e">
        <v>#VALUE!</v>
      </c>
      <c r="S3205" s="17"/>
      <c r="U3205" s="28">
        <f t="shared" si="4986"/>
        <v>67</v>
      </c>
      <c r="V3205" s="28">
        <f t="shared" si="4987"/>
        <v>236</v>
      </c>
    </row>
    <row r="3206" spans="1:22" x14ac:dyDescent="0.3">
      <c r="A3206" s="28">
        <f t="shared" si="4984"/>
        <v>67237</v>
      </c>
      <c r="B3206" s="7">
        <f t="shared" si="5051"/>
        <v>0.20000000000000284</v>
      </c>
      <c r="C3206" s="7">
        <f t="shared" si="5052"/>
        <v>0</v>
      </c>
      <c r="D3206" s="7">
        <f t="shared" si="5054"/>
        <v>-0.20000000000000284</v>
      </c>
      <c r="E3206" s="10">
        <f>IF(D3172="","",MAX(E3207,E3208))</f>
        <v>0.20000000000000284</v>
      </c>
      <c r="G3206" s="2">
        <f t="shared" si="5055"/>
        <v>0.1</v>
      </c>
      <c r="H3206" s="13"/>
      <c r="J3206" s="17"/>
      <c r="K3206" s="17">
        <v>10</v>
      </c>
      <c r="L3206" s="17">
        <v>10</v>
      </c>
      <c r="M3206" s="17">
        <v>10</v>
      </c>
      <c r="N3206" s="17">
        <v>10</v>
      </c>
      <c r="O3206" s="17">
        <v>10</v>
      </c>
      <c r="P3206" s="17">
        <v>10</v>
      </c>
      <c r="Q3206" s="17">
        <v>10</v>
      </c>
      <c r="R3206" s="17">
        <v>10</v>
      </c>
      <c r="S3206" s="17">
        <v>10</v>
      </c>
      <c r="U3206" s="28">
        <f t="shared" si="4986"/>
        <v>67</v>
      </c>
      <c r="V3206" s="28">
        <f t="shared" si="4987"/>
        <v>237</v>
      </c>
    </row>
    <row r="3207" spans="1:22" x14ac:dyDescent="0.3">
      <c r="A3207" s="28">
        <f t="shared" si="4984"/>
        <v>67238</v>
      </c>
      <c r="B3207" s="7">
        <f t="shared" si="5051"/>
        <v>0</v>
      </c>
      <c r="C3207" s="7">
        <f t="shared" si="5052"/>
        <v>0</v>
      </c>
      <c r="D3207" s="7">
        <f t="shared" si="5054"/>
        <v>0</v>
      </c>
      <c r="E3207" s="11">
        <f>ABS(MIN(B3204:B3213))</f>
        <v>0.10000000000000142</v>
      </c>
      <c r="G3207" s="2" t="str">
        <f t="shared" si="5055"/>
        <v/>
      </c>
      <c r="H3207" s="13"/>
      <c r="J3207" s="28" t="str">
        <f t="shared" ref="J3207" si="5057">CONCATENATE(K3206,1)</f>
        <v>101</v>
      </c>
      <c r="K3207" s="22" t="e">
        <f t="array" ref="K3207:S3209">LINEST(B3186:B3195,C3186:C3195^{1,2,3,4,5,6,7,8},TRUE,TRUE)</f>
        <v>#VALUE!</v>
      </c>
      <c r="L3207" s="22" t="e">
        <v>#VALUE!</v>
      </c>
      <c r="M3207" s="22" t="e">
        <v>#VALUE!</v>
      </c>
      <c r="N3207" s="22" t="e">
        <v>#VALUE!</v>
      </c>
      <c r="O3207" s="22" t="e">
        <v>#VALUE!</v>
      </c>
      <c r="P3207" s="22" t="e">
        <v>#VALUE!</v>
      </c>
      <c r="Q3207" s="22" t="e">
        <v>#VALUE!</v>
      </c>
      <c r="R3207" s="22" t="e">
        <v>#VALUE!</v>
      </c>
      <c r="S3207" s="22" t="e">
        <v>#VALUE!</v>
      </c>
      <c r="U3207" s="28">
        <f t="shared" si="4986"/>
        <v>67</v>
      </c>
      <c r="V3207" s="28">
        <f t="shared" si="4987"/>
        <v>238</v>
      </c>
    </row>
    <row r="3208" spans="1:22" x14ac:dyDescent="0.3">
      <c r="A3208" s="28">
        <f t="shared" si="4984"/>
        <v>67239</v>
      </c>
      <c r="B3208" s="7">
        <f t="shared" si="5051"/>
        <v>0</v>
      </c>
      <c r="C3208" s="7">
        <f t="shared" si="5052"/>
        <v>0</v>
      </c>
      <c r="D3208" s="7">
        <f t="shared" si="5054"/>
        <v>0</v>
      </c>
      <c r="E3208" s="11">
        <f>ABS(MAX(B3204:B3213))</f>
        <v>0.20000000000000284</v>
      </c>
      <c r="G3208" s="2" t="str">
        <f t="shared" si="5055"/>
        <v/>
      </c>
      <c r="H3208" s="13"/>
      <c r="J3208" s="28" t="str">
        <f t="shared" ref="J3208" si="5058">CONCATENATE(K3206,2)</f>
        <v>102</v>
      </c>
      <c r="K3208" s="22" t="e">
        <v>#VALUE!</v>
      </c>
      <c r="L3208" s="22" t="e">
        <v>#VALUE!</v>
      </c>
      <c r="M3208" s="22" t="e">
        <v>#VALUE!</v>
      </c>
      <c r="N3208" s="22" t="e">
        <v>#VALUE!</v>
      </c>
      <c r="O3208" s="22" t="e">
        <v>#VALUE!</v>
      </c>
      <c r="P3208" s="22" t="e">
        <v>#VALUE!</v>
      </c>
      <c r="Q3208" s="22" t="e">
        <v>#VALUE!</v>
      </c>
      <c r="R3208" s="22" t="e">
        <v>#VALUE!</v>
      </c>
      <c r="S3208" s="22" t="e">
        <v>#VALUE!</v>
      </c>
      <c r="U3208" s="28">
        <f t="shared" si="4986"/>
        <v>67</v>
      </c>
      <c r="V3208" s="28">
        <f t="shared" si="4987"/>
        <v>239</v>
      </c>
    </row>
    <row r="3209" spans="1:22" x14ac:dyDescent="0.3">
      <c r="A3209" s="28">
        <f t="shared" si="4984"/>
        <v>67240</v>
      </c>
      <c r="B3209" s="7">
        <f t="shared" si="5051"/>
        <v>0</v>
      </c>
      <c r="C3209" s="7">
        <f t="shared" si="5052"/>
        <v>0</v>
      </c>
      <c r="D3209" s="7">
        <f t="shared" si="5054"/>
        <v>0</v>
      </c>
      <c r="E3209" s="12" t="s">
        <v>231</v>
      </c>
      <c r="G3209" s="2" t="str">
        <f t="shared" si="5055"/>
        <v/>
      </c>
      <c r="H3209" s="13"/>
      <c r="J3209" s="28" t="str">
        <f t="shared" ref="J3209" si="5059">CONCATENATE(K3206,3)</f>
        <v>103</v>
      </c>
      <c r="K3209" s="22" t="e">
        <v>#VALUE!</v>
      </c>
      <c r="L3209" s="22" t="e">
        <v>#VALUE!</v>
      </c>
      <c r="M3209" s="22" t="e">
        <v>#VALUE!</v>
      </c>
      <c r="N3209" s="22" t="e">
        <v>#VALUE!</v>
      </c>
      <c r="O3209" s="22" t="e">
        <v>#VALUE!</v>
      </c>
      <c r="P3209" s="22" t="e">
        <v>#VALUE!</v>
      </c>
      <c r="Q3209" s="22" t="e">
        <v>#VALUE!</v>
      </c>
      <c r="R3209" s="22" t="e">
        <v>#VALUE!</v>
      </c>
      <c r="S3209" s="22" t="e">
        <v>#VALUE!</v>
      </c>
      <c r="U3209" s="28">
        <f t="shared" si="4986"/>
        <v>67</v>
      </c>
      <c r="V3209" s="28">
        <f t="shared" si="4987"/>
        <v>240</v>
      </c>
    </row>
    <row r="3210" spans="1:22" x14ac:dyDescent="0.3">
      <c r="A3210" s="28">
        <f t="shared" si="4984"/>
        <v>67241</v>
      </c>
      <c r="B3210" s="7">
        <f t="shared" si="5051"/>
        <v>0</v>
      </c>
      <c r="C3210" s="7">
        <f t="shared" si="5052"/>
        <v>0</v>
      </c>
      <c r="D3210" s="7">
        <f t="shared" si="5054"/>
        <v>0</v>
      </c>
      <c r="E3210" s="10">
        <f>IF(D3172="","",MAX(E3211,E3212))*2</f>
        <v>0.2</v>
      </c>
      <c r="G3210" s="2" t="str">
        <f t="shared" si="5055"/>
        <v/>
      </c>
      <c r="H3210" s="13"/>
      <c r="U3210" s="28">
        <f t="shared" si="4986"/>
        <v>67</v>
      </c>
      <c r="V3210" s="28">
        <f t="shared" si="4987"/>
        <v>241</v>
      </c>
    </row>
    <row r="3211" spans="1:22" x14ac:dyDescent="0.3">
      <c r="A3211" s="28">
        <f t="shared" si="4984"/>
        <v>67242</v>
      </c>
      <c r="B3211" s="7">
        <f t="shared" si="5051"/>
        <v>0</v>
      </c>
      <c r="C3211" s="7">
        <f t="shared" si="5052"/>
        <v>0</v>
      </c>
      <c r="D3211" s="7">
        <f t="shared" si="5054"/>
        <v>0</v>
      </c>
      <c r="E3211" s="11">
        <f>ABS(MIN(G3204:G3213))</f>
        <v>0.1</v>
      </c>
      <c r="G3211" s="2" t="str">
        <f t="shared" si="5055"/>
        <v/>
      </c>
      <c r="U3211" s="28">
        <f t="shared" si="4986"/>
        <v>67</v>
      </c>
      <c r="V3211" s="28">
        <f t="shared" si="4987"/>
        <v>242</v>
      </c>
    </row>
    <row r="3212" spans="1:22" x14ac:dyDescent="0.3">
      <c r="A3212" s="28">
        <f t="shared" si="4984"/>
        <v>67243</v>
      </c>
      <c r="B3212" s="7">
        <f t="shared" si="5051"/>
        <v>0</v>
      </c>
      <c r="C3212" s="7">
        <f t="shared" si="5052"/>
        <v>0</v>
      </c>
      <c r="D3212" s="7">
        <f t="shared" si="5054"/>
        <v>0</v>
      </c>
      <c r="E3212" s="11">
        <f>ABS(MAX(G3204:G3213))</f>
        <v>0.1</v>
      </c>
      <c r="G3212" s="2" t="str">
        <f t="shared" si="5055"/>
        <v/>
      </c>
      <c r="U3212" s="28">
        <f t="shared" si="4986"/>
        <v>67</v>
      </c>
      <c r="V3212" s="28">
        <f t="shared" si="4987"/>
        <v>243</v>
      </c>
    </row>
    <row r="3213" spans="1:22" x14ac:dyDescent="0.3">
      <c r="A3213" s="28">
        <f t="shared" si="4984"/>
        <v>67244</v>
      </c>
      <c r="B3213" s="7">
        <f t="shared" si="5051"/>
        <v>0</v>
      </c>
      <c r="C3213" s="7">
        <f t="shared" si="5052"/>
        <v>0</v>
      </c>
      <c r="D3213" s="7">
        <f t="shared" si="5054"/>
        <v>0</v>
      </c>
      <c r="F3213" s="13"/>
      <c r="G3213" s="2" t="str">
        <f t="shared" si="5055"/>
        <v/>
      </c>
      <c r="U3213" s="28">
        <f t="shared" si="4986"/>
        <v>67</v>
      </c>
      <c r="V3213" s="28">
        <f t="shared" si="4987"/>
        <v>244</v>
      </c>
    </row>
    <row r="3214" spans="1:22" x14ac:dyDescent="0.3">
      <c r="A3214" s="28">
        <f t="shared" si="4984"/>
        <v>67245</v>
      </c>
      <c r="F3214" s="13"/>
      <c r="U3214" s="28">
        <f t="shared" si="4986"/>
        <v>67</v>
      </c>
      <c r="V3214" s="28">
        <f t="shared" si="4987"/>
        <v>245</v>
      </c>
    </row>
    <row r="3215" spans="1:22" x14ac:dyDescent="0.3">
      <c r="A3215" s="28">
        <f t="shared" si="4984"/>
        <v>67246</v>
      </c>
      <c r="F3215" s="13"/>
      <c r="U3215" s="28">
        <f t="shared" si="4986"/>
        <v>67</v>
      </c>
      <c r="V3215" s="28">
        <f t="shared" si="4987"/>
        <v>246</v>
      </c>
    </row>
    <row r="3216" spans="1:22" x14ac:dyDescent="0.3">
      <c r="A3216" s="28">
        <f t="shared" si="4984"/>
        <v>67247</v>
      </c>
      <c r="F3216" s="13"/>
      <c r="U3216" s="28">
        <f t="shared" si="4986"/>
        <v>67</v>
      </c>
      <c r="V3216" s="28">
        <f t="shared" si="4987"/>
        <v>247</v>
      </c>
    </row>
    <row r="3217" spans="1:24" s="8" customFormat="1" x14ac:dyDescent="0.3"/>
    <row r="3218" spans="1:24" x14ac:dyDescent="0.3">
      <c r="A3218" s="28">
        <f t="shared" ref="A3218:A3264" si="5060">ROUND(CONCATENATE(U3218,V3218),0)</f>
        <v>68201</v>
      </c>
      <c r="B3218" s="63" t="s">
        <v>0</v>
      </c>
      <c r="C3218" s="63"/>
      <c r="D3218" s="71" t="s">
        <v>75</v>
      </c>
      <c r="E3218" s="71"/>
      <c r="F3218" s="71"/>
      <c r="G3218" s="71"/>
      <c r="H3218" s="71"/>
      <c r="U3218" s="28">
        <f t="shared" ref="U3218" si="5061">U3216+1</f>
        <v>68</v>
      </c>
      <c r="V3218" s="28">
        <v>201</v>
      </c>
    </row>
    <row r="3219" spans="1:24" x14ac:dyDescent="0.3">
      <c r="A3219" s="28">
        <f t="shared" si="5060"/>
        <v>68202</v>
      </c>
      <c r="B3219" s="72" t="s">
        <v>70</v>
      </c>
      <c r="C3219" s="73"/>
      <c r="D3219" s="30" t="s">
        <v>66</v>
      </c>
      <c r="E3219" s="66" t="s">
        <v>71</v>
      </c>
      <c r="F3219" s="66"/>
      <c r="G3219" s="74" t="s">
        <v>67</v>
      </c>
      <c r="H3219" s="74"/>
      <c r="U3219" s="28">
        <f t="shared" ref="U3219" si="5062">U3218</f>
        <v>68</v>
      </c>
      <c r="V3219" s="28">
        <f t="shared" ref="V3219" si="5063">V3218+1</f>
        <v>202</v>
      </c>
    </row>
    <row r="3220" spans="1:24" x14ac:dyDescent="0.3">
      <c r="A3220" s="28">
        <f t="shared" si="5060"/>
        <v>68203</v>
      </c>
      <c r="B3220" s="75" t="s">
        <v>6</v>
      </c>
      <c r="C3220" s="75"/>
      <c r="D3220" s="71" t="s">
        <v>107</v>
      </c>
      <c r="E3220" s="71"/>
      <c r="F3220" s="71"/>
      <c r="G3220" s="71"/>
      <c r="H3220" s="71"/>
      <c r="U3220" s="28">
        <f t="shared" si="4986"/>
        <v>68</v>
      </c>
      <c r="V3220" s="28">
        <f t="shared" si="4987"/>
        <v>203</v>
      </c>
    </row>
    <row r="3221" spans="1:24" x14ac:dyDescent="0.3">
      <c r="A3221" s="28">
        <f t="shared" si="5060"/>
        <v>68204</v>
      </c>
      <c r="B3221" s="63" t="s">
        <v>7</v>
      </c>
      <c r="C3221" s="63"/>
      <c r="D3221" s="71" t="s">
        <v>29</v>
      </c>
      <c r="E3221" s="71"/>
      <c r="F3221" s="71"/>
      <c r="G3221" s="71"/>
      <c r="H3221" s="71"/>
      <c r="J3221" s="17"/>
      <c r="K3221" s="17" t="s">
        <v>53</v>
      </c>
      <c r="L3221" s="17" t="s">
        <v>54</v>
      </c>
      <c r="M3221" s="17" t="s">
        <v>55</v>
      </c>
      <c r="N3221" s="17" t="s">
        <v>56</v>
      </c>
      <c r="O3221" s="17" t="s">
        <v>57</v>
      </c>
      <c r="P3221" s="17" t="s">
        <v>2</v>
      </c>
      <c r="Q3221" s="17" t="s">
        <v>3</v>
      </c>
      <c r="R3221" s="17" t="s">
        <v>4</v>
      </c>
      <c r="S3221" s="17" t="s">
        <v>5</v>
      </c>
      <c r="U3221" s="28">
        <f t="shared" si="4986"/>
        <v>68</v>
      </c>
      <c r="V3221" s="28">
        <f t="shared" si="4987"/>
        <v>204</v>
      </c>
      <c r="X3221" s="1" t="s">
        <v>48</v>
      </c>
    </row>
    <row r="3222" spans="1:24" x14ac:dyDescent="0.3">
      <c r="A3222" s="28">
        <f t="shared" si="5060"/>
        <v>68205</v>
      </c>
      <c r="B3222" s="63" t="s">
        <v>9</v>
      </c>
      <c r="C3222" s="63"/>
      <c r="D3222" s="71" t="s">
        <v>30</v>
      </c>
      <c r="E3222" s="71"/>
      <c r="F3222" s="71"/>
      <c r="G3222" s="71"/>
      <c r="H3222" s="71"/>
      <c r="J3222" s="17">
        <f t="shared" ref="J3222" si="5064">COUNTA(B3234:B3243)</f>
        <v>3</v>
      </c>
      <c r="K3222" s="17">
        <f t="shared" ref="K3222" si="5065">IF(L3222-1&lt;2,0,L3222-1)</f>
        <v>0</v>
      </c>
      <c r="L3222" s="17">
        <f t="shared" ref="L3222" si="5066">IF(M3222-1&lt;2,0,M3222-1)</f>
        <v>0</v>
      </c>
      <c r="M3222" s="17">
        <f t="shared" ref="M3222" si="5067">IF(N3222-1&lt;2,0,N3222-1)</f>
        <v>0</v>
      </c>
      <c r="N3222" s="17">
        <f t="shared" ref="N3222" si="5068">IF(O3222-1&lt;2,0,O3222-1)</f>
        <v>0</v>
      </c>
      <c r="O3222" s="17">
        <f t="shared" ref="O3222" si="5069">IF(P3222-1&lt;2,0,P3222-1)</f>
        <v>0</v>
      </c>
      <c r="P3222" s="17">
        <f t="shared" ref="P3222" si="5070">IF(Q3222-1&lt;2,0,Q3222-1)</f>
        <v>0</v>
      </c>
      <c r="Q3222" s="17">
        <f t="shared" ref="Q3222" si="5071">IF(R3222-1&lt;2,0,R3222-1)</f>
        <v>0</v>
      </c>
      <c r="R3222" s="17">
        <f t="shared" ref="R3222" si="5072">IF(S3222-1&lt;2,0,S3222-1)</f>
        <v>2</v>
      </c>
      <c r="S3222" s="17">
        <f t="shared" ref="S3222" si="5073">J3222</f>
        <v>3</v>
      </c>
      <c r="U3222" s="28">
        <f t="shared" si="4986"/>
        <v>68</v>
      </c>
      <c r="V3222" s="28">
        <f t="shared" si="4987"/>
        <v>205</v>
      </c>
      <c r="X3222" s="1" t="s">
        <v>49</v>
      </c>
    </row>
    <row r="3223" spans="1:24" x14ac:dyDescent="0.3">
      <c r="A3223" s="28">
        <f t="shared" si="5060"/>
        <v>68206</v>
      </c>
      <c r="B3223" s="63" t="s">
        <v>10</v>
      </c>
      <c r="C3223" s="63"/>
      <c r="D3223" s="71" t="s">
        <v>129</v>
      </c>
      <c r="E3223" s="71"/>
      <c r="F3223" s="71"/>
      <c r="G3223" s="71"/>
      <c r="H3223" s="71"/>
      <c r="J3223" s="28" t="str">
        <f t="shared" ref="J3223" si="5074">CONCATENATE(J3222,1)</f>
        <v>31</v>
      </c>
      <c r="K3223" s="29">
        <f t="shared" ref="K3223" si="5075">IF(K3222=0,0,VLOOKUP(J3223,J3227:S3257,K3222,FALSE))</f>
        <v>0</v>
      </c>
      <c r="L3223" s="29">
        <f t="shared" ref="L3223" si="5076">IF(L3222=0,0,VLOOKUP(J3223,J3227:S3257,L3222,FALSE))</f>
        <v>0</v>
      </c>
      <c r="M3223" s="29">
        <f t="shared" ref="M3223" si="5077">IF(M3222=0,0,VLOOKUP(J3223,J3227:S3257,M3222,FALSE))</f>
        <v>0</v>
      </c>
      <c r="N3223" s="29">
        <f t="shared" ref="N3223" si="5078">IF(N3222=0,0,VLOOKUP(J3223,J3227:S3257,N3222,FALSE))</f>
        <v>0</v>
      </c>
      <c r="O3223" s="29">
        <f t="shared" ref="O3223" si="5079">IF(O3222=0,0,VLOOKUP(J3223,J3227:S3257,O3222,FALSE))</f>
        <v>0</v>
      </c>
      <c r="P3223" s="29">
        <f t="shared" ref="P3223" si="5080">IF(P3222=0,0,VLOOKUP(J3223,J3227:S3257,P3222,FALSE))</f>
        <v>0</v>
      </c>
      <c r="Q3223" s="29">
        <f t="shared" ref="Q3223" si="5081">IF(Q3222=0,0,VLOOKUP(J3223,J3227:S3257,Q3222,FALSE))</f>
        <v>0</v>
      </c>
      <c r="R3223" s="29">
        <f t="shared" ref="R3223" si="5082">IF(R3222=0,0,VLOOKUP(J3223,J3227:S3257,R3222,FALSE))</f>
        <v>1</v>
      </c>
      <c r="S3223" s="29">
        <f t="shared" ref="S3223" si="5083">IF(S3222=0,0,VLOOKUP(J3223,J3227:S3257,S3222,FALSE))</f>
        <v>-0.10000000000000497</v>
      </c>
      <c r="U3223" s="28">
        <f t="shared" si="4986"/>
        <v>68</v>
      </c>
      <c r="V3223" s="28">
        <f t="shared" si="4987"/>
        <v>206</v>
      </c>
      <c r="X3223" s="1" t="s">
        <v>50</v>
      </c>
    </row>
    <row r="3224" spans="1:24" x14ac:dyDescent="0.3">
      <c r="A3224" s="28">
        <f t="shared" si="5060"/>
        <v>68207</v>
      </c>
      <c r="B3224" s="63" t="s">
        <v>11</v>
      </c>
      <c r="C3224" s="63"/>
      <c r="D3224" s="64">
        <v>45373</v>
      </c>
      <c r="E3224" s="64"/>
      <c r="F3224" s="64"/>
      <c r="G3224" s="64"/>
      <c r="H3224" s="64"/>
      <c r="J3224" s="28" t="str">
        <f t="shared" ref="J3224" si="5084">CONCATENATE(J3222,2)</f>
        <v>32</v>
      </c>
      <c r="K3224" s="22">
        <f t="shared" ref="K3224" si="5085">IF(K3222=0,0,VLOOKUP(J3224,J3227:S3257,K3222,FALSE))</f>
        <v>0</v>
      </c>
      <c r="L3224" s="22">
        <f t="shared" ref="L3224" si="5086">IF(L3222=0,0,VLOOKUP(J3224,J3227:S3257,L3222,FALSE))</f>
        <v>0</v>
      </c>
      <c r="M3224" s="22">
        <f t="shared" ref="M3224" si="5087">IF(M3222=0,0,VLOOKUP(J3224,J3227:S3257,M3222,FALSE))</f>
        <v>0</v>
      </c>
      <c r="N3224" s="22">
        <f t="shared" ref="N3224" si="5088">IF(N3222=0,0,VLOOKUP(J3224,J3227:S3257,N3222,FALSE))</f>
        <v>0</v>
      </c>
      <c r="O3224" s="22">
        <f t="shared" ref="O3224" si="5089">IF(O3222=0,0,VLOOKUP(J3224,J3227:S3257,O3222,FALSE))</f>
        <v>0</v>
      </c>
      <c r="P3224" s="22">
        <f t="shared" ref="P3224" si="5090">IF(P3222=0,0,VLOOKUP(J3224,J3227:S3257,P3222,FALSE))</f>
        <v>0</v>
      </c>
      <c r="Q3224" s="22">
        <f t="shared" ref="Q3224" si="5091">IF(Q3222=0,0,VLOOKUP(J3224,J3227:S3257,Q3222,FALSE))</f>
        <v>0</v>
      </c>
      <c r="R3224" s="22">
        <f t="shared" ref="R3224" si="5092">IF(R3222=0,0,VLOOKUP(J3224,J3227:S3257,R3222,FALSE))</f>
        <v>0</v>
      </c>
      <c r="S3224" s="22">
        <f t="shared" ref="S3224" si="5093">IF(S3222=0,0,VLOOKUP(J3224,J3227:S3257,S3222,FALSE))</f>
        <v>0</v>
      </c>
      <c r="U3224" s="28">
        <f t="shared" si="4986"/>
        <v>68</v>
      </c>
      <c r="V3224" s="28">
        <f t="shared" si="4987"/>
        <v>207</v>
      </c>
    </row>
    <row r="3225" spans="1:24" x14ac:dyDescent="0.3">
      <c r="A3225" s="28">
        <f t="shared" si="5060"/>
        <v>68208</v>
      </c>
      <c r="B3225" s="63" t="s">
        <v>12</v>
      </c>
      <c r="C3225" s="63"/>
      <c r="D3225" s="65">
        <v>45746</v>
      </c>
      <c r="E3225" s="65"/>
      <c r="F3225" s="65"/>
      <c r="G3225" s="65"/>
      <c r="H3225" s="65"/>
      <c r="J3225" s="28" t="str">
        <f t="shared" ref="J3225" si="5094">CONCATENATE(J3222,3)</f>
        <v>33</v>
      </c>
      <c r="K3225" s="22"/>
      <c r="L3225" s="22"/>
      <c r="M3225" s="22"/>
      <c r="N3225" s="22" t="s">
        <v>58</v>
      </c>
      <c r="O3225" s="29">
        <f t="shared" ref="O3225" si="5095">J3222-2</f>
        <v>1</v>
      </c>
      <c r="P3225" s="22" t="s">
        <v>59</v>
      </c>
      <c r="Q3225" s="29">
        <f t="shared" ref="Q3225" si="5096">VLOOKUP(J3225,J3227:S3257,3,FALSE)</f>
        <v>0</v>
      </c>
      <c r="R3225" s="22" t="s">
        <v>60</v>
      </c>
      <c r="S3225" s="22">
        <f t="shared" ref="S3225" si="5097">VLOOKUP(J3225,J3227:S3257,2,FALSE)</f>
        <v>1</v>
      </c>
      <c r="U3225" s="28">
        <f t="shared" si="4986"/>
        <v>68</v>
      </c>
      <c r="V3225" s="28">
        <f t="shared" si="4987"/>
        <v>208</v>
      </c>
    </row>
    <row r="3226" spans="1:24" x14ac:dyDescent="0.3">
      <c r="A3226" s="28">
        <f t="shared" si="5060"/>
        <v>68209</v>
      </c>
      <c r="B3226" s="63" t="s">
        <v>13</v>
      </c>
      <c r="C3226" s="63"/>
      <c r="D3226" s="15">
        <v>0.1</v>
      </c>
      <c r="E3226" s="66" t="s">
        <v>14</v>
      </c>
      <c r="F3226" s="66"/>
      <c r="G3226" s="66"/>
      <c r="H3226" s="6" t="s">
        <v>64</v>
      </c>
      <c r="J3226" s="17"/>
      <c r="K3226" s="17">
        <v>3</v>
      </c>
      <c r="L3226" s="17">
        <v>3</v>
      </c>
      <c r="M3226" s="17"/>
      <c r="N3226" s="17"/>
      <c r="O3226" s="17"/>
      <c r="P3226" s="17"/>
      <c r="Q3226" s="17"/>
      <c r="R3226" s="17"/>
      <c r="S3226" s="17"/>
      <c r="U3226" s="28">
        <f t="shared" si="4986"/>
        <v>68</v>
      </c>
      <c r="V3226" s="28">
        <f t="shared" si="4987"/>
        <v>209</v>
      </c>
    </row>
    <row r="3227" spans="1:24" x14ac:dyDescent="0.3">
      <c r="A3227" s="28">
        <f t="shared" si="5060"/>
        <v>68210</v>
      </c>
      <c r="B3227" s="63" t="s">
        <v>15</v>
      </c>
      <c r="C3227" s="63"/>
      <c r="D3227" s="2">
        <f t="shared" ref="D3227" si="5098">MIN(B3234:B3243)</f>
        <v>15</v>
      </c>
      <c r="E3227" s="3" t="s">
        <v>16</v>
      </c>
      <c r="F3227" s="2">
        <f t="shared" ref="F3227" si="5099">MAX(B3234:B3243)</f>
        <v>35</v>
      </c>
      <c r="G3227" s="4" t="str">
        <f t="shared" ref="G3227" si="5100">IF(H3226="","",H3226)</f>
        <v>°C</v>
      </c>
      <c r="H3227" s="14"/>
      <c r="J3227" s="28" t="str">
        <f t="shared" ref="J3227" si="5101">CONCATENATE(K3226,1)</f>
        <v>31</v>
      </c>
      <c r="K3227" s="22">
        <f t="array" ref="K3227:L3229">LINEST(B3234:B3236,C3234:C3236^{1},TRUE,TRUE)</f>
        <v>1</v>
      </c>
      <c r="L3227" s="22">
        <v>-0.10000000000000497</v>
      </c>
      <c r="M3227" s="17"/>
      <c r="N3227" s="17"/>
      <c r="O3227" s="17"/>
      <c r="P3227" s="17"/>
      <c r="Q3227" s="17"/>
      <c r="R3227" s="17"/>
      <c r="S3227" s="17"/>
      <c r="U3227" s="28">
        <f t="shared" si="4986"/>
        <v>68</v>
      </c>
      <c r="V3227" s="28">
        <f t="shared" si="4987"/>
        <v>210</v>
      </c>
    </row>
    <row r="3228" spans="1:24" x14ac:dyDescent="0.3">
      <c r="A3228" s="28">
        <f t="shared" si="5060"/>
        <v>68211</v>
      </c>
      <c r="J3228" s="28" t="str">
        <f t="shared" ref="J3228" si="5102">CONCATENATE(K3226,2)</f>
        <v>32</v>
      </c>
      <c r="K3228" s="22">
        <v>0</v>
      </c>
      <c r="L3228" s="22">
        <v>0</v>
      </c>
      <c r="M3228" s="17"/>
      <c r="N3228" s="17"/>
      <c r="O3228" s="17"/>
      <c r="P3228" s="17"/>
      <c r="Q3228" s="17"/>
      <c r="R3228" s="17"/>
      <c r="S3228" s="17"/>
      <c r="U3228" s="28">
        <f t="shared" si="4986"/>
        <v>68</v>
      </c>
      <c r="V3228" s="28">
        <f t="shared" si="4987"/>
        <v>211</v>
      </c>
    </row>
    <row r="3229" spans="1:24" x14ac:dyDescent="0.3">
      <c r="A3229" s="28">
        <f t="shared" si="5060"/>
        <v>68212</v>
      </c>
      <c r="B3229" s="67" t="s">
        <v>17</v>
      </c>
      <c r="C3229" s="67"/>
      <c r="D3229" s="67"/>
      <c r="E3229" s="67"/>
      <c r="F3229" s="67"/>
      <c r="G3229" s="68" t="s">
        <v>31</v>
      </c>
      <c r="H3229" s="69"/>
      <c r="J3229" s="28" t="str">
        <f t="shared" ref="J3229" si="5103">CONCATENATE(K3226,3)</f>
        <v>33</v>
      </c>
      <c r="K3229" s="22">
        <v>1</v>
      </c>
      <c r="L3229" s="22">
        <v>0</v>
      </c>
      <c r="M3229" s="17"/>
      <c r="N3229" s="17"/>
      <c r="O3229" s="17"/>
      <c r="P3229" s="17"/>
      <c r="Q3229" s="17"/>
      <c r="R3229" s="17"/>
      <c r="S3229" s="17"/>
      <c r="U3229" s="28">
        <f t="shared" si="4986"/>
        <v>68</v>
      </c>
      <c r="V3229" s="28">
        <f t="shared" si="4987"/>
        <v>212</v>
      </c>
    </row>
    <row r="3230" spans="1:24" x14ac:dyDescent="0.3">
      <c r="A3230" s="28">
        <f t="shared" si="5060"/>
        <v>68213</v>
      </c>
      <c r="B3230" s="66" t="s">
        <v>18</v>
      </c>
      <c r="C3230" s="66"/>
      <c r="D3230" s="66"/>
      <c r="E3230" s="66" t="str">
        <f t="shared" ref="E3230" si="5104">IF(D3223="","",D3223)</f>
        <v>R0015/24</v>
      </c>
      <c r="F3230" s="66"/>
      <c r="G3230" s="4" t="s">
        <v>18</v>
      </c>
      <c r="H3230" s="16" t="s">
        <v>108</v>
      </c>
      <c r="J3230" s="17"/>
      <c r="K3230" s="17">
        <v>4</v>
      </c>
      <c r="L3230" s="17">
        <v>4</v>
      </c>
      <c r="M3230" s="17">
        <v>4</v>
      </c>
      <c r="N3230" s="17"/>
      <c r="O3230" s="17"/>
      <c r="P3230" s="17"/>
      <c r="Q3230" s="17"/>
      <c r="R3230" s="17"/>
      <c r="S3230" s="17"/>
      <c r="U3230" s="28">
        <f t="shared" si="4986"/>
        <v>68</v>
      </c>
      <c r="V3230" s="28">
        <f t="shared" si="4987"/>
        <v>213</v>
      </c>
    </row>
    <row r="3231" spans="1:24" ht="15" customHeight="1" x14ac:dyDescent="0.3">
      <c r="A3231" s="28">
        <f t="shared" si="5060"/>
        <v>68214</v>
      </c>
      <c r="B3231" s="5" t="s">
        <v>19</v>
      </c>
      <c r="C3231" s="5" t="s">
        <v>20</v>
      </c>
      <c r="D3231" s="5" t="s">
        <v>21</v>
      </c>
      <c r="E3231" s="5"/>
      <c r="F3231" s="70" t="s">
        <v>33</v>
      </c>
      <c r="G3231" s="5" t="s">
        <v>19</v>
      </c>
      <c r="H3231" s="5" t="s">
        <v>20</v>
      </c>
      <c r="J3231" s="28" t="str">
        <f t="shared" ref="J3231" si="5105">CONCATENATE(K3230,1)</f>
        <v>41</v>
      </c>
      <c r="K3231" s="22" t="e">
        <f t="array" ref="K3231:M3233">LINEST(B3234:B3237,C3234:C3237^{1,2},TRUE,TRUE)</f>
        <v>#VALUE!</v>
      </c>
      <c r="L3231" s="22" t="e">
        <v>#VALUE!</v>
      </c>
      <c r="M3231" s="22" t="e">
        <v>#VALUE!</v>
      </c>
      <c r="N3231" s="17"/>
      <c r="O3231" s="17"/>
      <c r="P3231" s="17"/>
      <c r="Q3231" s="17"/>
      <c r="R3231" s="17"/>
      <c r="S3231" s="17"/>
      <c r="U3231" s="28">
        <f t="shared" si="4986"/>
        <v>68</v>
      </c>
      <c r="V3231" s="28">
        <f t="shared" si="4987"/>
        <v>214</v>
      </c>
    </row>
    <row r="3232" spans="1:24" x14ac:dyDescent="0.3">
      <c r="A3232" s="28">
        <f t="shared" si="5060"/>
        <v>68215</v>
      </c>
      <c r="B3232" s="5" t="s">
        <v>22</v>
      </c>
      <c r="C3232" s="5" t="s">
        <v>23</v>
      </c>
      <c r="D3232" s="5" t="s">
        <v>24</v>
      </c>
      <c r="E3232" s="5" t="s">
        <v>32</v>
      </c>
      <c r="F3232" s="70"/>
      <c r="G3232" s="5" t="s">
        <v>22</v>
      </c>
      <c r="H3232" s="5" t="s">
        <v>23</v>
      </c>
      <c r="J3232" s="28" t="str">
        <f t="shared" ref="J3232" si="5106">CONCATENATE(K3230,2)</f>
        <v>42</v>
      </c>
      <c r="K3232" s="22" t="e">
        <v>#VALUE!</v>
      </c>
      <c r="L3232" s="22" t="e">
        <v>#VALUE!</v>
      </c>
      <c r="M3232" s="22" t="e">
        <v>#VALUE!</v>
      </c>
      <c r="N3232" s="17"/>
      <c r="O3232" s="17"/>
      <c r="P3232" s="17"/>
      <c r="Q3232" s="17"/>
      <c r="R3232" s="17"/>
      <c r="S3232" s="17"/>
      <c r="U3232" s="28">
        <f t="shared" si="4986"/>
        <v>68</v>
      </c>
      <c r="V3232" s="28">
        <f t="shared" si="4987"/>
        <v>215</v>
      </c>
    </row>
    <row r="3233" spans="1:22" x14ac:dyDescent="0.3">
      <c r="A3233" s="28">
        <f t="shared" si="5060"/>
        <v>68216</v>
      </c>
      <c r="B3233" s="6" t="str">
        <f t="shared" ref="B3233" si="5107">IF(H3226="","",H3226)</f>
        <v>°C</v>
      </c>
      <c r="C3233" s="6" t="str">
        <f t="shared" ref="C3233" si="5108">IF(H3226="","",H3226)</f>
        <v>°C</v>
      </c>
      <c r="D3233" s="6" t="str">
        <f t="shared" ref="D3233" si="5109">IF(H3226="","",H3226)</f>
        <v>°C</v>
      </c>
      <c r="E3233" s="6"/>
      <c r="F3233" s="6"/>
      <c r="G3233" s="6" t="str">
        <f t="shared" ref="G3233" si="5110">IF(H3226="","",H3226)</f>
        <v>°C</v>
      </c>
      <c r="H3233" s="6" t="str">
        <f t="shared" ref="H3233" si="5111">IF(H3226="","",H3226)</f>
        <v>°C</v>
      </c>
      <c r="J3233" s="28" t="str">
        <f t="shared" ref="J3233" si="5112">CONCATENATE(K3230,3)</f>
        <v>43</v>
      </c>
      <c r="K3233" s="22" t="e">
        <v>#VALUE!</v>
      </c>
      <c r="L3233" s="22" t="e">
        <v>#VALUE!</v>
      </c>
      <c r="M3233" s="22" t="e">
        <v>#VALUE!</v>
      </c>
      <c r="N3233" s="17"/>
      <c r="O3233" s="17"/>
      <c r="P3233" s="17"/>
      <c r="Q3233" s="17"/>
      <c r="R3233" s="17"/>
      <c r="S3233" s="17"/>
      <c r="U3233" s="28">
        <f t="shared" si="4986"/>
        <v>68</v>
      </c>
      <c r="V3233" s="28">
        <f t="shared" si="4987"/>
        <v>216</v>
      </c>
    </row>
    <row r="3234" spans="1:22" x14ac:dyDescent="0.3">
      <c r="A3234" s="28">
        <f t="shared" si="5060"/>
        <v>68217</v>
      </c>
      <c r="B3234" s="26">
        <v>15</v>
      </c>
      <c r="C3234" s="26">
        <v>15.1</v>
      </c>
      <c r="D3234" s="26">
        <v>0.2</v>
      </c>
      <c r="E3234" s="9">
        <v>2</v>
      </c>
      <c r="F3234" s="26">
        <v>1000000</v>
      </c>
      <c r="G3234" s="27">
        <v>15</v>
      </c>
      <c r="H3234" s="27">
        <v>15.6</v>
      </c>
      <c r="J3234" s="17"/>
      <c r="K3234" s="17">
        <v>5</v>
      </c>
      <c r="L3234" s="17">
        <v>5</v>
      </c>
      <c r="M3234" s="17">
        <v>5</v>
      </c>
      <c r="N3234" s="17">
        <v>5</v>
      </c>
      <c r="O3234" s="17"/>
      <c r="P3234" s="17"/>
      <c r="Q3234" s="17"/>
      <c r="R3234" s="17"/>
      <c r="S3234" s="17"/>
      <c r="U3234" s="28">
        <f t="shared" si="4986"/>
        <v>68</v>
      </c>
      <c r="V3234" s="28">
        <f t="shared" si="4987"/>
        <v>217</v>
      </c>
    </row>
    <row r="3235" spans="1:22" x14ac:dyDescent="0.3">
      <c r="A3235" s="28">
        <f t="shared" si="5060"/>
        <v>68218</v>
      </c>
      <c r="B3235" s="26">
        <v>25</v>
      </c>
      <c r="C3235" s="26">
        <v>25.1</v>
      </c>
      <c r="D3235" s="26">
        <v>0.2</v>
      </c>
      <c r="E3235" s="9">
        <v>2</v>
      </c>
      <c r="F3235" s="26">
        <v>1000000</v>
      </c>
      <c r="G3235" s="27">
        <v>25</v>
      </c>
      <c r="H3235" s="27">
        <v>25.6</v>
      </c>
      <c r="J3235" s="28" t="str">
        <f t="shared" ref="J3235" si="5113">CONCATENATE(K3234,1)</f>
        <v>51</v>
      </c>
      <c r="K3235" s="22" t="e">
        <f t="array" ref="K3235:N3237">LINEST(B3234:B3238,C3234:C3238^{1,2,3},TRUE,TRUE)</f>
        <v>#VALUE!</v>
      </c>
      <c r="L3235" s="22" t="e">
        <v>#VALUE!</v>
      </c>
      <c r="M3235" s="22" t="e">
        <v>#VALUE!</v>
      </c>
      <c r="N3235" s="22" t="e">
        <v>#VALUE!</v>
      </c>
      <c r="O3235" s="17"/>
      <c r="P3235" s="17"/>
      <c r="Q3235" s="17"/>
      <c r="R3235" s="17"/>
      <c r="S3235" s="17"/>
      <c r="U3235" s="28">
        <f t="shared" ref="U3235:U3298" si="5114">U3234</f>
        <v>68</v>
      </c>
      <c r="V3235" s="28">
        <f t="shared" ref="V3235:V3298" si="5115">V3234+1</f>
        <v>218</v>
      </c>
    </row>
    <row r="3236" spans="1:22" x14ac:dyDescent="0.3">
      <c r="A3236" s="28">
        <f t="shared" si="5060"/>
        <v>68219</v>
      </c>
      <c r="B3236" s="26">
        <v>35</v>
      </c>
      <c r="C3236" s="26">
        <v>35.1</v>
      </c>
      <c r="D3236" s="26">
        <v>0.2</v>
      </c>
      <c r="E3236" s="9">
        <v>2</v>
      </c>
      <c r="F3236" s="26">
        <v>1000000</v>
      </c>
      <c r="G3236" s="27">
        <v>35</v>
      </c>
      <c r="H3236" s="27">
        <v>35.6</v>
      </c>
      <c r="J3236" s="28" t="str">
        <f t="shared" ref="J3236" si="5116">CONCATENATE(K3234,2)</f>
        <v>52</v>
      </c>
      <c r="K3236" s="22" t="e">
        <v>#VALUE!</v>
      </c>
      <c r="L3236" s="22" t="e">
        <v>#VALUE!</v>
      </c>
      <c r="M3236" s="22" t="e">
        <v>#VALUE!</v>
      </c>
      <c r="N3236" s="22" t="e">
        <v>#VALUE!</v>
      </c>
      <c r="O3236" s="17"/>
      <c r="P3236" s="17"/>
      <c r="Q3236" s="17"/>
      <c r="R3236" s="17"/>
      <c r="S3236" s="17"/>
      <c r="U3236" s="28">
        <f t="shared" si="5114"/>
        <v>68</v>
      </c>
      <c r="V3236" s="28">
        <f t="shared" si="5115"/>
        <v>219</v>
      </c>
    </row>
    <row r="3237" spans="1:22" x14ac:dyDescent="0.3">
      <c r="A3237" s="28">
        <f t="shared" si="5060"/>
        <v>68220</v>
      </c>
      <c r="B3237" s="26"/>
      <c r="C3237" s="26"/>
      <c r="D3237" s="26"/>
      <c r="E3237" s="9"/>
      <c r="F3237" s="26"/>
      <c r="G3237" s="27"/>
      <c r="H3237" s="27"/>
      <c r="J3237" s="28" t="str">
        <f t="shared" ref="J3237" si="5117">CONCATENATE(K3234,3)</f>
        <v>53</v>
      </c>
      <c r="K3237" s="22" t="e">
        <v>#VALUE!</v>
      </c>
      <c r="L3237" s="22" t="e">
        <v>#VALUE!</v>
      </c>
      <c r="M3237" s="22" t="e">
        <v>#VALUE!</v>
      </c>
      <c r="N3237" s="22" t="e">
        <v>#VALUE!</v>
      </c>
      <c r="O3237" s="17"/>
      <c r="P3237" s="17"/>
      <c r="Q3237" s="17"/>
      <c r="R3237" s="17"/>
      <c r="S3237" s="17"/>
      <c r="U3237" s="28">
        <f t="shared" si="5114"/>
        <v>68</v>
      </c>
      <c r="V3237" s="28">
        <f t="shared" si="5115"/>
        <v>220</v>
      </c>
    </row>
    <row r="3238" spans="1:22" x14ac:dyDescent="0.3">
      <c r="A3238" s="28">
        <f t="shared" si="5060"/>
        <v>68221</v>
      </c>
      <c r="B3238" s="26"/>
      <c r="C3238" s="26"/>
      <c r="D3238" s="26"/>
      <c r="E3238" s="9"/>
      <c r="F3238" s="26"/>
      <c r="G3238" s="27"/>
      <c r="H3238" s="27"/>
      <c r="J3238" s="17"/>
      <c r="K3238" s="17">
        <v>6</v>
      </c>
      <c r="L3238" s="17">
        <v>6</v>
      </c>
      <c r="M3238" s="17">
        <v>6</v>
      </c>
      <c r="N3238" s="17">
        <v>6</v>
      </c>
      <c r="O3238" s="17">
        <v>6</v>
      </c>
      <c r="P3238" s="17"/>
      <c r="Q3238" s="17"/>
      <c r="R3238" s="17"/>
      <c r="S3238" s="17"/>
      <c r="U3238" s="28">
        <f t="shared" si="5114"/>
        <v>68</v>
      </c>
      <c r="V3238" s="28">
        <f t="shared" si="5115"/>
        <v>221</v>
      </c>
    </row>
    <row r="3239" spans="1:22" x14ac:dyDescent="0.3">
      <c r="A3239" s="28">
        <f t="shared" si="5060"/>
        <v>68222</v>
      </c>
      <c r="B3239" s="26"/>
      <c r="C3239" s="26"/>
      <c r="D3239" s="26"/>
      <c r="E3239" s="9"/>
      <c r="F3239" s="26"/>
      <c r="G3239" s="27"/>
      <c r="H3239" s="27"/>
      <c r="J3239" s="28" t="str">
        <f t="shared" ref="J3239" si="5118">CONCATENATE(K3238,1)</f>
        <v>61</v>
      </c>
      <c r="K3239" s="22" t="e">
        <f t="array" ref="K3239:O3241">LINEST(B3234:B3239,C3234:C3239^{1,2,3,4},TRUE,TRUE)</f>
        <v>#VALUE!</v>
      </c>
      <c r="L3239" s="22" t="e">
        <v>#VALUE!</v>
      </c>
      <c r="M3239" s="22" t="e">
        <v>#VALUE!</v>
      </c>
      <c r="N3239" s="22" t="e">
        <v>#VALUE!</v>
      </c>
      <c r="O3239" s="22" t="e">
        <v>#VALUE!</v>
      </c>
      <c r="P3239" s="17"/>
      <c r="Q3239" s="17"/>
      <c r="R3239" s="17"/>
      <c r="S3239" s="17"/>
      <c r="U3239" s="28">
        <f t="shared" si="5114"/>
        <v>68</v>
      </c>
      <c r="V3239" s="28">
        <f t="shared" si="5115"/>
        <v>222</v>
      </c>
    </row>
    <row r="3240" spans="1:22" x14ac:dyDescent="0.3">
      <c r="A3240" s="28">
        <f t="shared" si="5060"/>
        <v>68223</v>
      </c>
      <c r="B3240" s="26"/>
      <c r="C3240" s="26"/>
      <c r="D3240" s="26"/>
      <c r="E3240" s="9"/>
      <c r="F3240" s="26"/>
      <c r="G3240" s="27"/>
      <c r="H3240" s="27"/>
      <c r="J3240" s="28" t="str">
        <f t="shared" ref="J3240" si="5119">CONCATENATE(K3238,2)</f>
        <v>62</v>
      </c>
      <c r="K3240" s="22" t="e">
        <v>#VALUE!</v>
      </c>
      <c r="L3240" s="22" t="e">
        <v>#VALUE!</v>
      </c>
      <c r="M3240" s="22" t="e">
        <v>#VALUE!</v>
      </c>
      <c r="N3240" s="22" t="e">
        <v>#VALUE!</v>
      </c>
      <c r="O3240" s="22" t="e">
        <v>#VALUE!</v>
      </c>
      <c r="P3240" s="17"/>
      <c r="Q3240" s="17"/>
      <c r="R3240" s="17"/>
      <c r="S3240" s="17"/>
      <c r="U3240" s="28">
        <f t="shared" si="5114"/>
        <v>68</v>
      </c>
      <c r="V3240" s="28">
        <f t="shared" si="5115"/>
        <v>223</v>
      </c>
    </row>
    <row r="3241" spans="1:22" x14ac:dyDescent="0.3">
      <c r="A3241" s="28">
        <f t="shared" si="5060"/>
        <v>68224</v>
      </c>
      <c r="B3241" s="26"/>
      <c r="C3241" s="26"/>
      <c r="D3241" s="26"/>
      <c r="E3241" s="9"/>
      <c r="F3241" s="26"/>
      <c r="G3241" s="27"/>
      <c r="H3241" s="27"/>
      <c r="J3241" s="28" t="str">
        <f t="shared" ref="J3241" si="5120">CONCATENATE(K3238,3)</f>
        <v>63</v>
      </c>
      <c r="K3241" s="22" t="e">
        <v>#VALUE!</v>
      </c>
      <c r="L3241" s="22" t="e">
        <v>#VALUE!</v>
      </c>
      <c r="M3241" s="22" t="e">
        <v>#VALUE!</v>
      </c>
      <c r="N3241" s="22" t="e">
        <v>#VALUE!</v>
      </c>
      <c r="O3241" s="22" t="e">
        <v>#VALUE!</v>
      </c>
      <c r="P3241" s="17"/>
      <c r="Q3241" s="17"/>
      <c r="R3241" s="17"/>
      <c r="S3241" s="17"/>
      <c r="U3241" s="28">
        <f t="shared" si="5114"/>
        <v>68</v>
      </c>
      <c r="V3241" s="28">
        <f t="shared" si="5115"/>
        <v>224</v>
      </c>
    </row>
    <row r="3242" spans="1:22" x14ac:dyDescent="0.3">
      <c r="A3242" s="28">
        <f t="shared" si="5060"/>
        <v>68225</v>
      </c>
      <c r="B3242" s="26"/>
      <c r="C3242" s="26"/>
      <c r="D3242" s="26"/>
      <c r="E3242" s="9"/>
      <c r="F3242" s="26"/>
      <c r="G3242" s="27"/>
      <c r="H3242" s="27"/>
      <c r="J3242" s="17"/>
      <c r="K3242" s="17">
        <v>7</v>
      </c>
      <c r="L3242" s="17">
        <v>7</v>
      </c>
      <c r="M3242" s="17">
        <v>7</v>
      </c>
      <c r="N3242" s="17">
        <v>7</v>
      </c>
      <c r="O3242" s="17">
        <v>7</v>
      </c>
      <c r="P3242" s="17">
        <v>7</v>
      </c>
      <c r="Q3242" s="17"/>
      <c r="R3242" s="17"/>
      <c r="S3242" s="17"/>
      <c r="U3242" s="28">
        <f t="shared" si="5114"/>
        <v>68</v>
      </c>
      <c r="V3242" s="28">
        <f t="shared" si="5115"/>
        <v>225</v>
      </c>
    </row>
    <row r="3243" spans="1:22" x14ac:dyDescent="0.3">
      <c r="A3243" s="28">
        <f t="shared" si="5060"/>
        <v>68226</v>
      </c>
      <c r="B3243" s="26"/>
      <c r="C3243" s="26"/>
      <c r="D3243" s="26"/>
      <c r="E3243" s="9"/>
      <c r="F3243" s="26"/>
      <c r="G3243" s="27"/>
      <c r="H3243" s="27"/>
      <c r="J3243" s="28" t="str">
        <f t="shared" ref="J3243" si="5121">CONCATENATE(K3242,1)</f>
        <v>71</v>
      </c>
      <c r="K3243" s="22" t="e">
        <f t="array" ref="K3243:P3245">LINEST(B3234:B3240,C3234:C3240^{1,2,3,4,5},TRUE,TRUE)</f>
        <v>#VALUE!</v>
      </c>
      <c r="L3243" s="22" t="e">
        <v>#VALUE!</v>
      </c>
      <c r="M3243" s="22" t="e">
        <v>#VALUE!</v>
      </c>
      <c r="N3243" s="22" t="e">
        <v>#VALUE!</v>
      </c>
      <c r="O3243" s="22" t="e">
        <v>#VALUE!</v>
      </c>
      <c r="P3243" s="22" t="e">
        <v>#VALUE!</v>
      </c>
      <c r="Q3243" s="17"/>
      <c r="R3243" s="17"/>
      <c r="S3243" s="17"/>
      <c r="U3243" s="28">
        <f t="shared" si="5114"/>
        <v>68</v>
      </c>
      <c r="V3243" s="28">
        <f t="shared" si="5115"/>
        <v>226</v>
      </c>
    </row>
    <row r="3244" spans="1:22" x14ac:dyDescent="0.3">
      <c r="A3244" s="28">
        <f t="shared" si="5060"/>
        <v>68227</v>
      </c>
      <c r="B3244" s="2">
        <f t="shared" ref="B3244" si="5122">COUNT(B3234:B3243)-2</f>
        <v>1</v>
      </c>
      <c r="J3244" s="28" t="str">
        <f t="shared" ref="J3244" si="5123">CONCATENATE(K3242,2)</f>
        <v>72</v>
      </c>
      <c r="K3244" s="22" t="e">
        <v>#VALUE!</v>
      </c>
      <c r="L3244" s="22" t="e">
        <v>#VALUE!</v>
      </c>
      <c r="M3244" s="22" t="e">
        <v>#VALUE!</v>
      </c>
      <c r="N3244" s="22" t="e">
        <v>#VALUE!</v>
      </c>
      <c r="O3244" s="22" t="e">
        <v>#VALUE!</v>
      </c>
      <c r="P3244" s="22" t="e">
        <v>#VALUE!</v>
      </c>
      <c r="Q3244" s="17"/>
      <c r="R3244" s="17"/>
      <c r="S3244" s="17"/>
      <c r="U3244" s="28">
        <f t="shared" si="5114"/>
        <v>68</v>
      </c>
      <c r="V3244" s="28">
        <f t="shared" si="5115"/>
        <v>227</v>
      </c>
    </row>
    <row r="3245" spans="1:22" x14ac:dyDescent="0.3">
      <c r="A3245" s="28">
        <f t="shared" si="5060"/>
        <v>68228</v>
      </c>
      <c r="J3245" s="28" t="str">
        <f t="shared" ref="J3245" si="5124">CONCATENATE(K3242,3)</f>
        <v>73</v>
      </c>
      <c r="K3245" s="22" t="e">
        <v>#VALUE!</v>
      </c>
      <c r="L3245" s="22" t="e">
        <v>#VALUE!</v>
      </c>
      <c r="M3245" s="22" t="e">
        <v>#VALUE!</v>
      </c>
      <c r="N3245" s="22" t="e">
        <v>#VALUE!</v>
      </c>
      <c r="O3245" s="22" t="e">
        <v>#VALUE!</v>
      </c>
      <c r="P3245" s="22" t="e">
        <v>#VALUE!</v>
      </c>
      <c r="Q3245" s="17"/>
      <c r="R3245" s="17"/>
      <c r="S3245" s="17"/>
      <c r="U3245" s="28">
        <f t="shared" si="5114"/>
        <v>68</v>
      </c>
      <c r="V3245" s="28">
        <f t="shared" si="5115"/>
        <v>228</v>
      </c>
    </row>
    <row r="3246" spans="1:22" x14ac:dyDescent="0.3">
      <c r="A3246" s="28">
        <f t="shared" si="5060"/>
        <v>68229</v>
      </c>
      <c r="B3246" s="66" t="s">
        <v>25</v>
      </c>
      <c r="C3246" s="66"/>
      <c r="D3246" s="66"/>
      <c r="E3246" s="66"/>
      <c r="F3246" s="66"/>
      <c r="G3246" s="66"/>
      <c r="H3246" s="66"/>
      <c r="J3246" s="17"/>
      <c r="K3246" s="17">
        <v>8</v>
      </c>
      <c r="L3246" s="17">
        <v>8</v>
      </c>
      <c r="M3246" s="17">
        <v>8</v>
      </c>
      <c r="N3246" s="17">
        <v>8</v>
      </c>
      <c r="O3246" s="17">
        <v>8</v>
      </c>
      <c r="P3246" s="17">
        <v>8</v>
      </c>
      <c r="Q3246" s="17">
        <v>8</v>
      </c>
      <c r="R3246" s="17"/>
      <c r="S3246" s="17"/>
      <c r="U3246" s="28">
        <f t="shared" si="5114"/>
        <v>68</v>
      </c>
      <c r="V3246" s="28">
        <f t="shared" si="5115"/>
        <v>229</v>
      </c>
    </row>
    <row r="3247" spans="1:22" x14ac:dyDescent="0.3">
      <c r="A3247" s="28">
        <f t="shared" si="5060"/>
        <v>68230</v>
      </c>
      <c r="B3247" s="71"/>
      <c r="C3247" s="71"/>
      <c r="D3247" s="71"/>
      <c r="E3247" s="71"/>
      <c r="F3247" s="71"/>
      <c r="G3247" s="71"/>
      <c r="H3247" s="71"/>
      <c r="J3247" s="28" t="str">
        <f t="shared" ref="J3247" si="5125">CONCATENATE(K3246,1)</f>
        <v>81</v>
      </c>
      <c r="K3247" s="22" t="e">
        <f t="array" ref="K3247:Q3249">LINEST(B3234:B3241,C3234:C3241^{1,2,3,4,5,6},TRUE,TRUE)</f>
        <v>#VALUE!</v>
      </c>
      <c r="L3247" s="22" t="e">
        <v>#VALUE!</v>
      </c>
      <c r="M3247" s="22" t="e">
        <v>#VALUE!</v>
      </c>
      <c r="N3247" s="22" t="e">
        <v>#VALUE!</v>
      </c>
      <c r="O3247" s="22" t="e">
        <v>#VALUE!</v>
      </c>
      <c r="P3247" s="22" t="e">
        <v>#VALUE!</v>
      </c>
      <c r="Q3247" s="22" t="e">
        <v>#VALUE!</v>
      </c>
      <c r="R3247" s="17"/>
      <c r="S3247" s="17"/>
      <c r="U3247" s="28">
        <f t="shared" si="5114"/>
        <v>68</v>
      </c>
      <c r="V3247" s="28">
        <f t="shared" si="5115"/>
        <v>230</v>
      </c>
    </row>
    <row r="3248" spans="1:22" x14ac:dyDescent="0.3">
      <c r="A3248" s="28">
        <f t="shared" si="5060"/>
        <v>68231</v>
      </c>
      <c r="B3248" s="71"/>
      <c r="C3248" s="71"/>
      <c r="D3248" s="71"/>
      <c r="E3248" s="71"/>
      <c r="F3248" s="71"/>
      <c r="G3248" s="71"/>
      <c r="H3248" s="71"/>
      <c r="J3248" s="28" t="str">
        <f t="shared" ref="J3248" si="5126">CONCATENATE(K3246,2)</f>
        <v>82</v>
      </c>
      <c r="K3248" s="22" t="e">
        <v>#VALUE!</v>
      </c>
      <c r="L3248" s="22" t="e">
        <v>#VALUE!</v>
      </c>
      <c r="M3248" s="22" t="e">
        <v>#VALUE!</v>
      </c>
      <c r="N3248" s="22" t="e">
        <v>#VALUE!</v>
      </c>
      <c r="O3248" s="22" t="e">
        <v>#VALUE!</v>
      </c>
      <c r="P3248" s="22" t="e">
        <v>#VALUE!</v>
      </c>
      <c r="Q3248" s="22" t="e">
        <v>#VALUE!</v>
      </c>
      <c r="R3248" s="17"/>
      <c r="S3248" s="17"/>
      <c r="U3248" s="28">
        <f t="shared" si="5114"/>
        <v>68</v>
      </c>
      <c r="V3248" s="28">
        <f t="shared" si="5115"/>
        <v>231</v>
      </c>
    </row>
    <row r="3249" spans="1:22" x14ac:dyDescent="0.3">
      <c r="A3249" s="28">
        <f t="shared" si="5060"/>
        <v>68232</v>
      </c>
      <c r="J3249" s="28" t="str">
        <f t="shared" ref="J3249" si="5127">CONCATENATE(K3246,3)</f>
        <v>83</v>
      </c>
      <c r="K3249" s="22" t="e">
        <v>#VALUE!</v>
      </c>
      <c r="L3249" s="22" t="e">
        <v>#VALUE!</v>
      </c>
      <c r="M3249" s="22" t="e">
        <v>#VALUE!</v>
      </c>
      <c r="N3249" s="22" t="e">
        <v>#VALUE!</v>
      </c>
      <c r="O3249" s="22" t="e">
        <v>#VALUE!</v>
      </c>
      <c r="P3249" s="22" t="e">
        <v>#VALUE!</v>
      </c>
      <c r="Q3249" s="22" t="e">
        <v>#VALUE!</v>
      </c>
      <c r="R3249" s="17"/>
      <c r="S3249" s="17"/>
      <c r="U3249" s="28">
        <f t="shared" si="5114"/>
        <v>68</v>
      </c>
      <c r="V3249" s="28">
        <f t="shared" si="5115"/>
        <v>232</v>
      </c>
    </row>
    <row r="3250" spans="1:22" ht="15" customHeight="1" x14ac:dyDescent="0.3">
      <c r="A3250" s="28">
        <f t="shared" si="5060"/>
        <v>68233</v>
      </c>
      <c r="B3250" s="66" t="s">
        <v>52</v>
      </c>
      <c r="C3250" s="66"/>
      <c r="D3250" s="66"/>
      <c r="E3250" s="10">
        <f>IF(D3220="","",MAX(E3251,E3252))</f>
        <v>0.5</v>
      </c>
      <c r="J3250" s="17"/>
      <c r="K3250" s="17">
        <v>9</v>
      </c>
      <c r="L3250" s="17">
        <v>9</v>
      </c>
      <c r="M3250" s="17">
        <v>9</v>
      </c>
      <c r="N3250" s="17">
        <v>9</v>
      </c>
      <c r="O3250" s="17">
        <v>9</v>
      </c>
      <c r="P3250" s="17">
        <v>9</v>
      </c>
      <c r="Q3250" s="17">
        <v>9</v>
      </c>
      <c r="R3250" s="17">
        <v>9</v>
      </c>
      <c r="S3250" s="17"/>
      <c r="U3250" s="28">
        <f t="shared" si="5114"/>
        <v>68</v>
      </c>
      <c r="V3250" s="28">
        <f t="shared" si="5115"/>
        <v>233</v>
      </c>
    </row>
    <row r="3251" spans="1:22" x14ac:dyDescent="0.3">
      <c r="A3251" s="28">
        <f t="shared" si="5060"/>
        <v>68234</v>
      </c>
      <c r="B3251" s="2" t="s">
        <v>26</v>
      </c>
      <c r="C3251" s="2" t="s">
        <v>27</v>
      </c>
      <c r="D3251" s="2" t="s">
        <v>28</v>
      </c>
      <c r="E3251" s="11">
        <f>ABS(MIN(D3252:D3261))</f>
        <v>0</v>
      </c>
      <c r="G3251" s="2" t="s">
        <v>230</v>
      </c>
      <c r="J3251" s="28" t="str">
        <f t="shared" ref="J3251" si="5128">CONCATENATE(K3250,1)</f>
        <v>91</v>
      </c>
      <c r="K3251" s="22" t="e">
        <f t="array" ref="K3251:R3253">LINEST(B3234:B3242,C3234:C3242^{1,2,3,4,5,6,7},TRUE,TRUE)</f>
        <v>#VALUE!</v>
      </c>
      <c r="L3251" s="22" t="e">
        <v>#VALUE!</v>
      </c>
      <c r="M3251" s="22" t="e">
        <v>#VALUE!</v>
      </c>
      <c r="N3251" s="22" t="e">
        <v>#VALUE!</v>
      </c>
      <c r="O3251" s="22" t="e">
        <v>#VALUE!</v>
      </c>
      <c r="P3251" s="22" t="e">
        <v>#VALUE!</v>
      </c>
      <c r="Q3251" s="22" t="e">
        <v>#VALUE!</v>
      </c>
      <c r="R3251" s="22" t="e">
        <v>#VALUE!</v>
      </c>
      <c r="S3251" s="17"/>
      <c r="U3251" s="28">
        <f t="shared" si="5114"/>
        <v>68</v>
      </c>
      <c r="V3251" s="28">
        <f t="shared" si="5115"/>
        <v>234</v>
      </c>
    </row>
    <row r="3252" spans="1:22" x14ac:dyDescent="0.3">
      <c r="A3252" s="28">
        <f t="shared" si="5060"/>
        <v>68235</v>
      </c>
      <c r="B3252" s="7">
        <f t="shared" ref="B3252:B3261" si="5129">C3234-B3234</f>
        <v>9.9999999999999645E-2</v>
      </c>
      <c r="C3252" s="7">
        <f t="shared" ref="C3252:C3261" si="5130">H3234-G3234</f>
        <v>0.59999999999999964</v>
      </c>
      <c r="D3252" s="7">
        <f>C3252-B3252</f>
        <v>0.5</v>
      </c>
      <c r="E3252" s="11">
        <f>ABS(MAX(D3252:D3261))</f>
        <v>0.5</v>
      </c>
      <c r="F3252" s="13"/>
      <c r="G3252" s="2">
        <f>IF(D3234="","",D3234/E3234)</f>
        <v>0.1</v>
      </c>
      <c r="H3252" s="13"/>
      <c r="J3252" s="28" t="str">
        <f t="shared" ref="J3252" si="5131">CONCATENATE(K3250,2)</f>
        <v>92</v>
      </c>
      <c r="K3252" s="22" t="e">
        <v>#VALUE!</v>
      </c>
      <c r="L3252" s="22" t="e">
        <v>#VALUE!</v>
      </c>
      <c r="M3252" s="22" t="e">
        <v>#VALUE!</v>
      </c>
      <c r="N3252" s="22" t="e">
        <v>#VALUE!</v>
      </c>
      <c r="O3252" s="22" t="e">
        <v>#VALUE!</v>
      </c>
      <c r="P3252" s="22" t="e">
        <v>#VALUE!</v>
      </c>
      <c r="Q3252" s="22" t="e">
        <v>#VALUE!</v>
      </c>
      <c r="R3252" s="22" t="e">
        <v>#VALUE!</v>
      </c>
      <c r="S3252" s="17"/>
      <c r="U3252" s="28">
        <f t="shared" si="5114"/>
        <v>68</v>
      </c>
      <c r="V3252" s="28">
        <f t="shared" si="5115"/>
        <v>235</v>
      </c>
    </row>
    <row r="3253" spans="1:22" x14ac:dyDescent="0.3">
      <c r="A3253" s="28">
        <f t="shared" si="5060"/>
        <v>68236</v>
      </c>
      <c r="B3253" s="7">
        <f t="shared" si="5129"/>
        <v>0.10000000000000142</v>
      </c>
      <c r="C3253" s="7">
        <f t="shared" si="5130"/>
        <v>0.60000000000000142</v>
      </c>
      <c r="D3253" s="7">
        <f t="shared" ref="D3253:D3261" si="5132">C3253-B3253</f>
        <v>0.5</v>
      </c>
      <c r="E3253" s="12" t="s">
        <v>34</v>
      </c>
      <c r="G3253" s="2">
        <f t="shared" ref="G3253:G3261" si="5133">IF(D3235="","",D3235/E3235)</f>
        <v>0.1</v>
      </c>
      <c r="H3253" s="13"/>
      <c r="J3253" s="28" t="str">
        <f t="shared" ref="J3253" si="5134">CONCATENATE(K3250,3)</f>
        <v>93</v>
      </c>
      <c r="K3253" s="22" t="e">
        <v>#VALUE!</v>
      </c>
      <c r="L3253" s="22" t="e">
        <v>#VALUE!</v>
      </c>
      <c r="M3253" s="22" t="e">
        <v>#VALUE!</v>
      </c>
      <c r="N3253" s="22" t="e">
        <v>#VALUE!</v>
      </c>
      <c r="O3253" s="22" t="e">
        <v>#VALUE!</v>
      </c>
      <c r="P3253" s="22" t="e">
        <v>#VALUE!</v>
      </c>
      <c r="Q3253" s="22" t="e">
        <v>#VALUE!</v>
      </c>
      <c r="R3253" s="22" t="e">
        <v>#VALUE!</v>
      </c>
      <c r="S3253" s="17"/>
      <c r="U3253" s="28">
        <f t="shared" si="5114"/>
        <v>68</v>
      </c>
      <c r="V3253" s="28">
        <f t="shared" si="5115"/>
        <v>236</v>
      </c>
    </row>
    <row r="3254" spans="1:22" x14ac:dyDescent="0.3">
      <c r="A3254" s="28">
        <f t="shared" si="5060"/>
        <v>68237</v>
      </c>
      <c r="B3254" s="7">
        <f t="shared" si="5129"/>
        <v>0.10000000000000142</v>
      </c>
      <c r="C3254" s="7">
        <f t="shared" si="5130"/>
        <v>0.60000000000000142</v>
      </c>
      <c r="D3254" s="7">
        <f t="shared" si="5132"/>
        <v>0.5</v>
      </c>
      <c r="E3254" s="10">
        <f>IF(D3220="","",MAX(E3255,E3256))</f>
        <v>0.10000000000000142</v>
      </c>
      <c r="G3254" s="2">
        <f t="shared" si="5133"/>
        <v>0.1</v>
      </c>
      <c r="H3254" s="13"/>
      <c r="J3254" s="17"/>
      <c r="K3254" s="17">
        <v>10</v>
      </c>
      <c r="L3254" s="17">
        <v>10</v>
      </c>
      <c r="M3254" s="17">
        <v>10</v>
      </c>
      <c r="N3254" s="17">
        <v>10</v>
      </c>
      <c r="O3254" s="17">
        <v>10</v>
      </c>
      <c r="P3254" s="17">
        <v>10</v>
      </c>
      <c r="Q3254" s="17">
        <v>10</v>
      </c>
      <c r="R3254" s="17">
        <v>10</v>
      </c>
      <c r="S3254" s="17">
        <v>10</v>
      </c>
      <c r="U3254" s="28">
        <f t="shared" si="5114"/>
        <v>68</v>
      </c>
      <c r="V3254" s="28">
        <f t="shared" si="5115"/>
        <v>237</v>
      </c>
    </row>
    <row r="3255" spans="1:22" x14ac:dyDescent="0.3">
      <c r="A3255" s="28">
        <f t="shared" si="5060"/>
        <v>68238</v>
      </c>
      <c r="B3255" s="7">
        <f t="shared" si="5129"/>
        <v>0</v>
      </c>
      <c r="C3255" s="7">
        <f t="shared" si="5130"/>
        <v>0</v>
      </c>
      <c r="D3255" s="7">
        <f t="shared" si="5132"/>
        <v>0</v>
      </c>
      <c r="E3255" s="11">
        <f>ABS(MIN(B3252:B3261))</f>
        <v>0</v>
      </c>
      <c r="G3255" s="2" t="str">
        <f t="shared" si="5133"/>
        <v/>
      </c>
      <c r="H3255" s="13"/>
      <c r="J3255" s="28" t="str">
        <f t="shared" ref="J3255" si="5135">CONCATENATE(K3254,1)</f>
        <v>101</v>
      </c>
      <c r="K3255" s="22" t="e">
        <f t="array" ref="K3255:S3257">LINEST(B3234:B3243,C3234:C3243^{1,2,3,4,5,6,7,8},TRUE,TRUE)</f>
        <v>#VALUE!</v>
      </c>
      <c r="L3255" s="22" t="e">
        <v>#VALUE!</v>
      </c>
      <c r="M3255" s="22" t="e">
        <v>#VALUE!</v>
      </c>
      <c r="N3255" s="22" t="e">
        <v>#VALUE!</v>
      </c>
      <c r="O3255" s="22" t="e">
        <v>#VALUE!</v>
      </c>
      <c r="P3255" s="22" t="e">
        <v>#VALUE!</v>
      </c>
      <c r="Q3255" s="22" t="e">
        <v>#VALUE!</v>
      </c>
      <c r="R3255" s="22" t="e">
        <v>#VALUE!</v>
      </c>
      <c r="S3255" s="22" t="e">
        <v>#VALUE!</v>
      </c>
      <c r="U3255" s="28">
        <f t="shared" si="5114"/>
        <v>68</v>
      </c>
      <c r="V3255" s="28">
        <f t="shared" si="5115"/>
        <v>238</v>
      </c>
    </row>
    <row r="3256" spans="1:22" x14ac:dyDescent="0.3">
      <c r="A3256" s="28">
        <f t="shared" si="5060"/>
        <v>68239</v>
      </c>
      <c r="B3256" s="7">
        <f t="shared" si="5129"/>
        <v>0</v>
      </c>
      <c r="C3256" s="7">
        <f t="shared" si="5130"/>
        <v>0</v>
      </c>
      <c r="D3256" s="7">
        <f t="shared" si="5132"/>
        <v>0</v>
      </c>
      <c r="E3256" s="11">
        <f>ABS(MAX(B3252:B3261))</f>
        <v>0.10000000000000142</v>
      </c>
      <c r="G3256" s="2" t="str">
        <f t="shared" si="5133"/>
        <v/>
      </c>
      <c r="H3256" s="13"/>
      <c r="J3256" s="28" t="str">
        <f t="shared" ref="J3256" si="5136">CONCATENATE(K3254,2)</f>
        <v>102</v>
      </c>
      <c r="K3256" s="22" t="e">
        <v>#VALUE!</v>
      </c>
      <c r="L3256" s="22" t="e">
        <v>#VALUE!</v>
      </c>
      <c r="M3256" s="22" t="e">
        <v>#VALUE!</v>
      </c>
      <c r="N3256" s="22" t="e">
        <v>#VALUE!</v>
      </c>
      <c r="O3256" s="22" t="e">
        <v>#VALUE!</v>
      </c>
      <c r="P3256" s="22" t="e">
        <v>#VALUE!</v>
      </c>
      <c r="Q3256" s="22" t="e">
        <v>#VALUE!</v>
      </c>
      <c r="R3256" s="22" t="e">
        <v>#VALUE!</v>
      </c>
      <c r="S3256" s="22" t="e">
        <v>#VALUE!</v>
      </c>
      <c r="U3256" s="28">
        <f t="shared" si="5114"/>
        <v>68</v>
      </c>
      <c r="V3256" s="28">
        <f t="shared" si="5115"/>
        <v>239</v>
      </c>
    </row>
    <row r="3257" spans="1:22" x14ac:dyDescent="0.3">
      <c r="A3257" s="28">
        <f t="shared" si="5060"/>
        <v>68240</v>
      </c>
      <c r="B3257" s="7">
        <f t="shared" si="5129"/>
        <v>0</v>
      </c>
      <c r="C3257" s="7">
        <f t="shared" si="5130"/>
        <v>0</v>
      </c>
      <c r="D3257" s="7">
        <f t="shared" si="5132"/>
        <v>0</v>
      </c>
      <c r="E3257" s="12" t="s">
        <v>231</v>
      </c>
      <c r="G3257" s="2" t="str">
        <f t="shared" si="5133"/>
        <v/>
      </c>
      <c r="H3257" s="13"/>
      <c r="J3257" s="28" t="str">
        <f t="shared" ref="J3257" si="5137">CONCATENATE(K3254,3)</f>
        <v>103</v>
      </c>
      <c r="K3257" s="22" t="e">
        <v>#VALUE!</v>
      </c>
      <c r="L3257" s="22" t="e">
        <v>#VALUE!</v>
      </c>
      <c r="M3257" s="22" t="e">
        <v>#VALUE!</v>
      </c>
      <c r="N3257" s="22" t="e">
        <v>#VALUE!</v>
      </c>
      <c r="O3257" s="22" t="e">
        <v>#VALUE!</v>
      </c>
      <c r="P3257" s="22" t="e">
        <v>#VALUE!</v>
      </c>
      <c r="Q3257" s="22" t="e">
        <v>#VALUE!</v>
      </c>
      <c r="R3257" s="22" t="e">
        <v>#VALUE!</v>
      </c>
      <c r="S3257" s="22" t="e">
        <v>#VALUE!</v>
      </c>
      <c r="U3257" s="28">
        <f t="shared" si="5114"/>
        <v>68</v>
      </c>
      <c r="V3257" s="28">
        <f t="shared" si="5115"/>
        <v>240</v>
      </c>
    </row>
    <row r="3258" spans="1:22" x14ac:dyDescent="0.3">
      <c r="A3258" s="28">
        <f t="shared" si="5060"/>
        <v>68241</v>
      </c>
      <c r="B3258" s="7">
        <f t="shared" si="5129"/>
        <v>0</v>
      </c>
      <c r="C3258" s="7">
        <f t="shared" si="5130"/>
        <v>0</v>
      </c>
      <c r="D3258" s="7">
        <f t="shared" si="5132"/>
        <v>0</v>
      </c>
      <c r="E3258" s="10">
        <f>IF(D3220="","",MAX(E3259,E3260))*2</f>
        <v>0.2</v>
      </c>
      <c r="G3258" s="2" t="str">
        <f t="shared" si="5133"/>
        <v/>
      </c>
      <c r="H3258" s="13"/>
      <c r="U3258" s="28">
        <f t="shared" si="5114"/>
        <v>68</v>
      </c>
      <c r="V3258" s="28">
        <f t="shared" si="5115"/>
        <v>241</v>
      </c>
    </row>
    <row r="3259" spans="1:22" x14ac:dyDescent="0.3">
      <c r="A3259" s="28">
        <f t="shared" si="5060"/>
        <v>68242</v>
      </c>
      <c r="B3259" s="7">
        <f t="shared" si="5129"/>
        <v>0</v>
      </c>
      <c r="C3259" s="7">
        <f t="shared" si="5130"/>
        <v>0</v>
      </c>
      <c r="D3259" s="7">
        <f t="shared" si="5132"/>
        <v>0</v>
      </c>
      <c r="E3259" s="11">
        <f>ABS(MIN(G3252:G3261))</f>
        <v>0.1</v>
      </c>
      <c r="G3259" s="2" t="str">
        <f t="shared" si="5133"/>
        <v/>
      </c>
      <c r="U3259" s="28">
        <f t="shared" si="5114"/>
        <v>68</v>
      </c>
      <c r="V3259" s="28">
        <f t="shared" si="5115"/>
        <v>242</v>
      </c>
    </row>
    <row r="3260" spans="1:22" x14ac:dyDescent="0.3">
      <c r="A3260" s="28">
        <f t="shared" si="5060"/>
        <v>68243</v>
      </c>
      <c r="B3260" s="7">
        <f t="shared" si="5129"/>
        <v>0</v>
      </c>
      <c r="C3260" s="7">
        <f t="shared" si="5130"/>
        <v>0</v>
      </c>
      <c r="D3260" s="7">
        <f t="shared" si="5132"/>
        <v>0</v>
      </c>
      <c r="E3260" s="11">
        <f>ABS(MAX(G3252:G3261))</f>
        <v>0.1</v>
      </c>
      <c r="G3260" s="2" t="str">
        <f t="shared" si="5133"/>
        <v/>
      </c>
      <c r="U3260" s="28">
        <f t="shared" si="5114"/>
        <v>68</v>
      </c>
      <c r="V3260" s="28">
        <f t="shared" si="5115"/>
        <v>243</v>
      </c>
    </row>
    <row r="3261" spans="1:22" x14ac:dyDescent="0.3">
      <c r="A3261" s="28">
        <f t="shared" si="5060"/>
        <v>68244</v>
      </c>
      <c r="B3261" s="7">
        <f t="shared" si="5129"/>
        <v>0</v>
      </c>
      <c r="C3261" s="7">
        <f t="shared" si="5130"/>
        <v>0</v>
      </c>
      <c r="D3261" s="7">
        <f t="shared" si="5132"/>
        <v>0</v>
      </c>
      <c r="F3261" s="13"/>
      <c r="G3261" s="2" t="str">
        <f t="shared" si="5133"/>
        <v/>
      </c>
      <c r="U3261" s="28">
        <f t="shared" si="5114"/>
        <v>68</v>
      </c>
      <c r="V3261" s="28">
        <f t="shared" si="5115"/>
        <v>244</v>
      </c>
    </row>
    <row r="3262" spans="1:22" x14ac:dyDescent="0.3">
      <c r="A3262" s="28">
        <f t="shared" si="5060"/>
        <v>68245</v>
      </c>
      <c r="F3262" s="13"/>
      <c r="U3262" s="28">
        <f t="shared" si="5114"/>
        <v>68</v>
      </c>
      <c r="V3262" s="28">
        <f t="shared" si="5115"/>
        <v>245</v>
      </c>
    </row>
    <row r="3263" spans="1:22" x14ac:dyDescent="0.3">
      <c r="A3263" s="28">
        <f t="shared" si="5060"/>
        <v>68246</v>
      </c>
      <c r="F3263" s="13"/>
      <c r="U3263" s="28">
        <f t="shared" si="5114"/>
        <v>68</v>
      </c>
      <c r="V3263" s="28">
        <f t="shared" si="5115"/>
        <v>246</v>
      </c>
    </row>
    <row r="3264" spans="1:22" x14ac:dyDescent="0.3">
      <c r="A3264" s="28">
        <f t="shared" si="5060"/>
        <v>68247</v>
      </c>
      <c r="F3264" s="13"/>
      <c r="U3264" s="28">
        <f t="shared" si="5114"/>
        <v>68</v>
      </c>
      <c r="V3264" s="28">
        <f t="shared" si="5115"/>
        <v>247</v>
      </c>
    </row>
    <row r="3265" spans="1:24" s="8" customFormat="1" x14ac:dyDescent="0.3"/>
    <row r="3266" spans="1:24" x14ac:dyDescent="0.3">
      <c r="A3266" s="28">
        <f t="shared" ref="A3266:A3312" si="5138">ROUND(CONCATENATE(U3266,V3266),0)</f>
        <v>69201</v>
      </c>
      <c r="B3266" s="63" t="s">
        <v>0</v>
      </c>
      <c r="C3266" s="63"/>
      <c r="D3266" s="71" t="s">
        <v>75</v>
      </c>
      <c r="E3266" s="71"/>
      <c r="F3266" s="71"/>
      <c r="G3266" s="71"/>
      <c r="H3266" s="71"/>
      <c r="U3266" s="28">
        <f t="shared" ref="U3266" si="5139">U3264+1</f>
        <v>69</v>
      </c>
      <c r="V3266" s="28">
        <v>201</v>
      </c>
    </row>
    <row r="3267" spans="1:24" x14ac:dyDescent="0.3">
      <c r="A3267" s="28">
        <f t="shared" si="5138"/>
        <v>69202</v>
      </c>
      <c r="B3267" s="72" t="s">
        <v>70</v>
      </c>
      <c r="C3267" s="73"/>
      <c r="D3267" s="30" t="s">
        <v>65</v>
      </c>
      <c r="E3267" s="66" t="s">
        <v>71</v>
      </c>
      <c r="F3267" s="66"/>
      <c r="G3267" s="74" t="s">
        <v>67</v>
      </c>
      <c r="H3267" s="74"/>
      <c r="U3267" s="28">
        <f t="shared" ref="U3267" si="5140">U3266</f>
        <v>69</v>
      </c>
      <c r="V3267" s="28">
        <f t="shared" ref="V3267" si="5141">V3266+1</f>
        <v>202</v>
      </c>
    </row>
    <row r="3268" spans="1:24" x14ac:dyDescent="0.3">
      <c r="A3268" s="28">
        <f t="shared" si="5138"/>
        <v>69203</v>
      </c>
      <c r="B3268" s="75" t="s">
        <v>6</v>
      </c>
      <c r="C3268" s="75"/>
      <c r="D3268" s="71" t="s">
        <v>110</v>
      </c>
      <c r="E3268" s="71"/>
      <c r="F3268" s="71"/>
      <c r="G3268" s="71"/>
      <c r="H3268" s="71"/>
      <c r="U3268" s="28">
        <f t="shared" si="5114"/>
        <v>69</v>
      </c>
      <c r="V3268" s="28">
        <f t="shared" si="5115"/>
        <v>203</v>
      </c>
    </row>
    <row r="3269" spans="1:24" x14ac:dyDescent="0.3">
      <c r="A3269" s="28">
        <f t="shared" si="5138"/>
        <v>69204</v>
      </c>
      <c r="B3269" s="63" t="s">
        <v>7</v>
      </c>
      <c r="C3269" s="63"/>
      <c r="D3269" s="71" t="s">
        <v>29</v>
      </c>
      <c r="E3269" s="71"/>
      <c r="F3269" s="71"/>
      <c r="G3269" s="71"/>
      <c r="H3269" s="71"/>
      <c r="J3269" s="17"/>
      <c r="K3269" s="17" t="s">
        <v>53</v>
      </c>
      <c r="L3269" s="17" t="s">
        <v>54</v>
      </c>
      <c r="M3269" s="17" t="s">
        <v>55</v>
      </c>
      <c r="N3269" s="17" t="s">
        <v>56</v>
      </c>
      <c r="O3269" s="17" t="s">
        <v>57</v>
      </c>
      <c r="P3269" s="17" t="s">
        <v>2</v>
      </c>
      <c r="Q3269" s="17" t="s">
        <v>3</v>
      </c>
      <c r="R3269" s="17" t="s">
        <v>4</v>
      </c>
      <c r="S3269" s="17" t="s">
        <v>5</v>
      </c>
      <c r="U3269" s="28">
        <f t="shared" si="5114"/>
        <v>69</v>
      </c>
      <c r="V3269" s="28">
        <f t="shared" si="5115"/>
        <v>204</v>
      </c>
      <c r="X3269" s="1" t="s">
        <v>48</v>
      </c>
    </row>
    <row r="3270" spans="1:24" x14ac:dyDescent="0.3">
      <c r="A3270" s="28">
        <f t="shared" si="5138"/>
        <v>69205</v>
      </c>
      <c r="B3270" s="63" t="s">
        <v>9</v>
      </c>
      <c r="C3270" s="63"/>
      <c r="D3270" s="71" t="s">
        <v>30</v>
      </c>
      <c r="E3270" s="71"/>
      <c r="F3270" s="71"/>
      <c r="G3270" s="71"/>
      <c r="H3270" s="71"/>
      <c r="J3270" s="17">
        <f t="shared" ref="J3270" si="5142">COUNTA(B3282:B3291)</f>
        <v>3</v>
      </c>
      <c r="K3270" s="17">
        <f t="shared" ref="K3270" si="5143">IF(L3270-1&lt;2,0,L3270-1)</f>
        <v>0</v>
      </c>
      <c r="L3270" s="17">
        <f t="shared" ref="L3270" si="5144">IF(M3270-1&lt;2,0,M3270-1)</f>
        <v>0</v>
      </c>
      <c r="M3270" s="17">
        <f t="shared" ref="M3270" si="5145">IF(N3270-1&lt;2,0,N3270-1)</f>
        <v>0</v>
      </c>
      <c r="N3270" s="17">
        <f t="shared" ref="N3270" si="5146">IF(O3270-1&lt;2,0,O3270-1)</f>
        <v>0</v>
      </c>
      <c r="O3270" s="17">
        <f t="shared" ref="O3270" si="5147">IF(P3270-1&lt;2,0,P3270-1)</f>
        <v>0</v>
      </c>
      <c r="P3270" s="17">
        <f t="shared" ref="P3270" si="5148">IF(Q3270-1&lt;2,0,Q3270-1)</f>
        <v>0</v>
      </c>
      <c r="Q3270" s="17">
        <f t="shared" ref="Q3270" si="5149">IF(R3270-1&lt;2,0,R3270-1)</f>
        <v>0</v>
      </c>
      <c r="R3270" s="17">
        <f t="shared" ref="R3270" si="5150">IF(S3270-1&lt;2,0,S3270-1)</f>
        <v>2</v>
      </c>
      <c r="S3270" s="17">
        <f t="shared" ref="S3270" si="5151">J3270</f>
        <v>3</v>
      </c>
      <c r="U3270" s="28">
        <f t="shared" si="5114"/>
        <v>69</v>
      </c>
      <c r="V3270" s="28">
        <f t="shared" si="5115"/>
        <v>205</v>
      </c>
      <c r="X3270" s="1" t="s">
        <v>49</v>
      </c>
    </row>
    <row r="3271" spans="1:24" x14ac:dyDescent="0.3">
      <c r="A3271" s="28">
        <f t="shared" si="5138"/>
        <v>69206</v>
      </c>
      <c r="B3271" s="63" t="s">
        <v>10</v>
      </c>
      <c r="C3271" s="63"/>
      <c r="D3271" s="71" t="s">
        <v>111</v>
      </c>
      <c r="E3271" s="71"/>
      <c r="F3271" s="71"/>
      <c r="G3271" s="71"/>
      <c r="H3271" s="71"/>
      <c r="J3271" s="28" t="str">
        <f t="shared" ref="J3271" si="5152">CONCATENATE(J3270,1)</f>
        <v>31</v>
      </c>
      <c r="K3271" s="29">
        <f t="shared" ref="K3271" si="5153">IF(K3270=0,0,VLOOKUP(J3271,J3275:S3305,K3270,FALSE))</f>
        <v>0</v>
      </c>
      <c r="L3271" s="29">
        <f t="shared" ref="L3271" si="5154">IF(L3270=0,0,VLOOKUP(J3271,J3275:S3305,L3270,FALSE))</f>
        <v>0</v>
      </c>
      <c r="M3271" s="29">
        <f t="shared" ref="M3271" si="5155">IF(M3270=0,0,VLOOKUP(J3271,J3275:S3305,M3270,FALSE))</f>
        <v>0</v>
      </c>
      <c r="N3271" s="29">
        <f t="shared" ref="N3271" si="5156">IF(N3270=0,0,VLOOKUP(J3271,J3275:S3305,N3270,FALSE))</f>
        <v>0</v>
      </c>
      <c r="O3271" s="29">
        <f t="shared" ref="O3271" si="5157">IF(O3270=0,0,VLOOKUP(J3271,J3275:S3305,O3270,FALSE))</f>
        <v>0</v>
      </c>
      <c r="P3271" s="29">
        <f t="shared" ref="P3271" si="5158">IF(P3270=0,0,VLOOKUP(J3271,J3275:S3305,P3270,FALSE))</f>
        <v>0</v>
      </c>
      <c r="Q3271" s="29">
        <f t="shared" ref="Q3271" si="5159">IF(Q3270=0,0,VLOOKUP(J3271,J3275:S3305,Q3270,FALSE))</f>
        <v>0</v>
      </c>
      <c r="R3271" s="29">
        <f t="shared" ref="R3271" si="5160">IF(R3270=0,0,VLOOKUP(J3271,J3275:S3305,R3270,FALSE))</f>
        <v>1.0100666575976061</v>
      </c>
      <c r="S3271" s="29">
        <f t="shared" ref="S3271" si="5161">IF(S3270=0,0,VLOOKUP(J3271,J3275:S3305,S3270,FALSE))</f>
        <v>0.32070466603182624</v>
      </c>
      <c r="U3271" s="28">
        <f t="shared" si="5114"/>
        <v>69</v>
      </c>
      <c r="V3271" s="28">
        <f t="shared" si="5115"/>
        <v>206</v>
      </c>
      <c r="X3271" s="1" t="s">
        <v>50</v>
      </c>
    </row>
    <row r="3272" spans="1:24" x14ac:dyDescent="0.3">
      <c r="A3272" s="28">
        <f t="shared" si="5138"/>
        <v>69207</v>
      </c>
      <c r="B3272" s="63" t="s">
        <v>11</v>
      </c>
      <c r="C3272" s="63"/>
      <c r="D3272" s="64">
        <v>45100</v>
      </c>
      <c r="E3272" s="64"/>
      <c r="F3272" s="64"/>
      <c r="G3272" s="64"/>
      <c r="H3272" s="64"/>
      <c r="J3272" s="28" t="str">
        <f t="shared" ref="J3272" si="5162">CONCATENATE(J3270,2)</f>
        <v>32</v>
      </c>
      <c r="K3272" s="22">
        <f t="shared" ref="K3272" si="5163">IF(K3270=0,0,VLOOKUP(J3272,J3275:S3305,K3270,FALSE))</f>
        <v>0</v>
      </c>
      <c r="L3272" s="22">
        <f t="shared" ref="L3272" si="5164">IF(L3270=0,0,VLOOKUP(J3272,J3275:S3305,L3270,FALSE))</f>
        <v>0</v>
      </c>
      <c r="M3272" s="22">
        <f t="shared" ref="M3272" si="5165">IF(M3270=0,0,VLOOKUP(J3272,J3275:S3305,M3270,FALSE))</f>
        <v>0</v>
      </c>
      <c r="N3272" s="22">
        <f t="shared" ref="N3272" si="5166">IF(N3270=0,0,VLOOKUP(J3272,J3275:S3305,N3270,FALSE))</f>
        <v>0</v>
      </c>
      <c r="O3272" s="22">
        <f t="shared" ref="O3272" si="5167">IF(O3270=0,0,VLOOKUP(J3272,J3275:S3305,O3270,FALSE))</f>
        <v>0</v>
      </c>
      <c r="P3272" s="22">
        <f t="shared" ref="P3272" si="5168">IF(P3270=0,0,VLOOKUP(J3272,J3275:S3305,P3270,FALSE))</f>
        <v>0</v>
      </c>
      <c r="Q3272" s="22">
        <f t="shared" ref="Q3272" si="5169">IF(Q3270=0,0,VLOOKUP(J3272,J3275:S3305,Q3270,FALSE))</f>
        <v>0</v>
      </c>
      <c r="R3272" s="22">
        <f t="shared" ref="R3272" si="5170">IF(R3270=0,0,VLOOKUP(J3272,J3275:S3305,R3270,FALSE))</f>
        <v>5.8905278450852574E-3</v>
      </c>
      <c r="S3272" s="22">
        <f t="shared" ref="S3272" si="5171">IF(S3270=0,0,VLOOKUP(J3272,J3275:S3305,S3270,FALSE))</f>
        <v>0.15159728610856699</v>
      </c>
      <c r="U3272" s="28">
        <f t="shared" si="5114"/>
        <v>69</v>
      </c>
      <c r="V3272" s="28">
        <f t="shared" si="5115"/>
        <v>207</v>
      </c>
    </row>
    <row r="3273" spans="1:24" x14ac:dyDescent="0.3">
      <c r="A3273" s="28">
        <f t="shared" si="5138"/>
        <v>69208</v>
      </c>
      <c r="B3273" s="63" t="s">
        <v>12</v>
      </c>
      <c r="C3273" s="63"/>
      <c r="D3273" s="65">
        <v>45473</v>
      </c>
      <c r="E3273" s="65"/>
      <c r="F3273" s="65"/>
      <c r="G3273" s="65"/>
      <c r="H3273" s="65"/>
      <c r="J3273" s="28" t="str">
        <f t="shared" ref="J3273" si="5172">CONCATENATE(J3270,3)</f>
        <v>33</v>
      </c>
      <c r="K3273" s="22"/>
      <c r="L3273" s="22"/>
      <c r="M3273" s="22"/>
      <c r="N3273" s="22" t="s">
        <v>58</v>
      </c>
      <c r="O3273" s="29">
        <f t="shared" ref="O3273" si="5173">J3270-2</f>
        <v>1</v>
      </c>
      <c r="P3273" s="22" t="s">
        <v>59</v>
      </c>
      <c r="Q3273" s="29">
        <f t="shared" ref="Q3273" si="5174">VLOOKUP(J3273,J3275:S3305,3,FALSE)</f>
        <v>8.2472999666908464E-2</v>
      </c>
      <c r="R3273" s="22" t="s">
        <v>60</v>
      </c>
      <c r="S3273" s="22">
        <f t="shared" ref="S3273" si="5175">VLOOKUP(J3273,J3275:S3305,2,FALSE)</f>
        <v>0.99996599102162975</v>
      </c>
      <c r="U3273" s="28">
        <f t="shared" si="5114"/>
        <v>69</v>
      </c>
      <c r="V3273" s="28">
        <f t="shared" si="5115"/>
        <v>208</v>
      </c>
    </row>
    <row r="3274" spans="1:24" x14ac:dyDescent="0.3">
      <c r="A3274" s="28">
        <f t="shared" si="5138"/>
        <v>69209</v>
      </c>
      <c r="B3274" s="63" t="s">
        <v>13</v>
      </c>
      <c r="C3274" s="63"/>
      <c r="D3274" s="15">
        <v>0.1</v>
      </c>
      <c r="E3274" s="66" t="s">
        <v>14</v>
      </c>
      <c r="F3274" s="66"/>
      <c r="G3274" s="66"/>
      <c r="H3274" s="6" t="s">
        <v>64</v>
      </c>
      <c r="J3274" s="17"/>
      <c r="K3274" s="17">
        <v>3</v>
      </c>
      <c r="L3274" s="17">
        <v>3</v>
      </c>
      <c r="M3274" s="17"/>
      <c r="N3274" s="17"/>
      <c r="O3274" s="17"/>
      <c r="P3274" s="17"/>
      <c r="Q3274" s="17"/>
      <c r="R3274" s="17"/>
      <c r="S3274" s="17"/>
      <c r="U3274" s="28">
        <f t="shared" si="5114"/>
        <v>69</v>
      </c>
      <c r="V3274" s="28">
        <f t="shared" si="5115"/>
        <v>209</v>
      </c>
    </row>
    <row r="3275" spans="1:24" x14ac:dyDescent="0.3">
      <c r="A3275" s="28">
        <f t="shared" si="5138"/>
        <v>69210</v>
      </c>
      <c r="B3275" s="63" t="s">
        <v>15</v>
      </c>
      <c r="C3275" s="63"/>
      <c r="D3275" s="2">
        <f t="shared" ref="D3275" si="5176">MIN(B3282:B3291)</f>
        <v>15</v>
      </c>
      <c r="E3275" s="3" t="s">
        <v>16</v>
      </c>
      <c r="F3275" s="2">
        <f t="shared" ref="F3275" si="5177">MAX(B3282:B3291)</f>
        <v>35</v>
      </c>
      <c r="G3275" s="4" t="str">
        <f t="shared" ref="G3275" si="5178">IF(H3274="","",H3274)</f>
        <v>°C</v>
      </c>
      <c r="H3275" s="14"/>
      <c r="J3275" s="28" t="str">
        <f t="shared" ref="J3275" si="5179">CONCATENATE(K3274,1)</f>
        <v>31</v>
      </c>
      <c r="K3275" s="22">
        <f t="array" ref="K3275:L3277">LINEST(B3282:B3284,C3282:C3284^{1},TRUE,TRUE)</f>
        <v>1.0100666575976061</v>
      </c>
      <c r="L3275" s="22">
        <v>0.32070466603182624</v>
      </c>
      <c r="M3275" s="17"/>
      <c r="N3275" s="17"/>
      <c r="O3275" s="17"/>
      <c r="P3275" s="17"/>
      <c r="Q3275" s="17"/>
      <c r="R3275" s="17"/>
      <c r="S3275" s="17"/>
      <c r="U3275" s="28">
        <f t="shared" si="5114"/>
        <v>69</v>
      </c>
      <c r="V3275" s="28">
        <f t="shared" si="5115"/>
        <v>210</v>
      </c>
    </row>
    <row r="3276" spans="1:24" x14ac:dyDescent="0.3">
      <c r="A3276" s="28">
        <f t="shared" si="5138"/>
        <v>69211</v>
      </c>
      <c r="J3276" s="28" t="str">
        <f t="shared" ref="J3276" si="5180">CONCATENATE(K3274,2)</f>
        <v>32</v>
      </c>
      <c r="K3276" s="22">
        <v>5.8905278450852574E-3</v>
      </c>
      <c r="L3276" s="22">
        <v>0.15159728610856699</v>
      </c>
      <c r="M3276" s="17"/>
      <c r="N3276" s="17"/>
      <c r="O3276" s="17"/>
      <c r="P3276" s="17"/>
      <c r="Q3276" s="17"/>
      <c r="R3276" s="17"/>
      <c r="S3276" s="17"/>
      <c r="U3276" s="28">
        <f t="shared" si="5114"/>
        <v>69</v>
      </c>
      <c r="V3276" s="28">
        <f t="shared" si="5115"/>
        <v>211</v>
      </c>
    </row>
    <row r="3277" spans="1:24" x14ac:dyDescent="0.3">
      <c r="A3277" s="28">
        <f t="shared" si="5138"/>
        <v>69212</v>
      </c>
      <c r="B3277" s="67" t="s">
        <v>17</v>
      </c>
      <c r="C3277" s="67"/>
      <c r="D3277" s="67"/>
      <c r="E3277" s="67"/>
      <c r="F3277" s="67"/>
      <c r="G3277" s="68" t="s">
        <v>31</v>
      </c>
      <c r="H3277" s="69"/>
      <c r="J3277" s="28" t="str">
        <f t="shared" ref="J3277" si="5181">CONCATENATE(K3274,3)</f>
        <v>33</v>
      </c>
      <c r="K3277" s="22">
        <v>0.99996599102162975</v>
      </c>
      <c r="L3277" s="22">
        <v>8.2472999666908464E-2</v>
      </c>
      <c r="M3277" s="17"/>
      <c r="N3277" s="17"/>
      <c r="O3277" s="17"/>
      <c r="P3277" s="17"/>
      <c r="Q3277" s="17"/>
      <c r="R3277" s="17"/>
      <c r="S3277" s="17"/>
      <c r="U3277" s="28">
        <f t="shared" si="5114"/>
        <v>69</v>
      </c>
      <c r="V3277" s="28">
        <f t="shared" si="5115"/>
        <v>212</v>
      </c>
    </row>
    <row r="3278" spans="1:24" x14ac:dyDescent="0.3">
      <c r="A3278" s="28">
        <f t="shared" si="5138"/>
        <v>69213</v>
      </c>
      <c r="B3278" s="66" t="s">
        <v>18</v>
      </c>
      <c r="C3278" s="66"/>
      <c r="D3278" s="66"/>
      <c r="E3278" s="66" t="str">
        <f t="shared" ref="E3278" si="5182">IF(D3271="","",D3271)</f>
        <v>E22554/23</v>
      </c>
      <c r="F3278" s="66"/>
      <c r="G3278" s="4" t="s">
        <v>18</v>
      </c>
      <c r="H3278" s="16"/>
      <c r="J3278" s="17"/>
      <c r="K3278" s="17">
        <v>4</v>
      </c>
      <c r="L3278" s="17">
        <v>4</v>
      </c>
      <c r="M3278" s="17">
        <v>4</v>
      </c>
      <c r="N3278" s="17"/>
      <c r="O3278" s="17"/>
      <c r="P3278" s="17"/>
      <c r="Q3278" s="17"/>
      <c r="R3278" s="17"/>
      <c r="S3278" s="17"/>
      <c r="U3278" s="28">
        <f t="shared" si="5114"/>
        <v>69</v>
      </c>
      <c r="V3278" s="28">
        <f t="shared" si="5115"/>
        <v>213</v>
      </c>
    </row>
    <row r="3279" spans="1:24" ht="15" customHeight="1" x14ac:dyDescent="0.3">
      <c r="A3279" s="28">
        <f t="shared" si="5138"/>
        <v>69214</v>
      </c>
      <c r="B3279" s="5" t="s">
        <v>19</v>
      </c>
      <c r="C3279" s="5" t="s">
        <v>20</v>
      </c>
      <c r="D3279" s="5" t="s">
        <v>21</v>
      </c>
      <c r="E3279" s="5"/>
      <c r="F3279" s="70" t="s">
        <v>33</v>
      </c>
      <c r="G3279" s="5" t="s">
        <v>19</v>
      </c>
      <c r="H3279" s="5" t="s">
        <v>20</v>
      </c>
      <c r="J3279" s="28" t="str">
        <f t="shared" ref="J3279" si="5183">CONCATENATE(K3278,1)</f>
        <v>41</v>
      </c>
      <c r="K3279" s="22" t="e">
        <f t="array" ref="K3279:M3281">LINEST(B3282:B3285,C3282:C3285^{1,2},TRUE,TRUE)</f>
        <v>#VALUE!</v>
      </c>
      <c r="L3279" s="22" t="e">
        <v>#VALUE!</v>
      </c>
      <c r="M3279" s="22" t="e">
        <v>#VALUE!</v>
      </c>
      <c r="N3279" s="17"/>
      <c r="O3279" s="17"/>
      <c r="P3279" s="17"/>
      <c r="Q3279" s="17"/>
      <c r="R3279" s="17"/>
      <c r="S3279" s="17"/>
      <c r="U3279" s="28">
        <f t="shared" si="5114"/>
        <v>69</v>
      </c>
      <c r="V3279" s="28">
        <f t="shared" si="5115"/>
        <v>214</v>
      </c>
    </row>
    <row r="3280" spans="1:24" x14ac:dyDescent="0.3">
      <c r="A3280" s="28">
        <f t="shared" si="5138"/>
        <v>69215</v>
      </c>
      <c r="B3280" s="5" t="s">
        <v>22</v>
      </c>
      <c r="C3280" s="5" t="s">
        <v>23</v>
      </c>
      <c r="D3280" s="5" t="s">
        <v>24</v>
      </c>
      <c r="E3280" s="5" t="s">
        <v>32</v>
      </c>
      <c r="F3280" s="70"/>
      <c r="G3280" s="5" t="s">
        <v>22</v>
      </c>
      <c r="H3280" s="5" t="s">
        <v>23</v>
      </c>
      <c r="J3280" s="28" t="str">
        <f t="shared" ref="J3280" si="5184">CONCATENATE(K3278,2)</f>
        <v>42</v>
      </c>
      <c r="K3280" s="22" t="e">
        <v>#VALUE!</v>
      </c>
      <c r="L3280" s="22" t="e">
        <v>#VALUE!</v>
      </c>
      <c r="M3280" s="22" t="e">
        <v>#VALUE!</v>
      </c>
      <c r="N3280" s="17"/>
      <c r="O3280" s="17"/>
      <c r="P3280" s="17"/>
      <c r="Q3280" s="17"/>
      <c r="R3280" s="17"/>
      <c r="S3280" s="17"/>
      <c r="U3280" s="28">
        <f t="shared" si="5114"/>
        <v>69</v>
      </c>
      <c r="V3280" s="28">
        <f t="shared" si="5115"/>
        <v>215</v>
      </c>
    </row>
    <row r="3281" spans="1:22" x14ac:dyDescent="0.3">
      <c r="A3281" s="28">
        <f t="shared" si="5138"/>
        <v>69216</v>
      </c>
      <c r="B3281" s="6" t="str">
        <f t="shared" ref="B3281" si="5185">IF(H3274="","",H3274)</f>
        <v>°C</v>
      </c>
      <c r="C3281" s="6" t="str">
        <f t="shared" ref="C3281" si="5186">IF(H3274="","",H3274)</f>
        <v>°C</v>
      </c>
      <c r="D3281" s="6" t="str">
        <f t="shared" ref="D3281" si="5187">IF(H3274="","",H3274)</f>
        <v>°C</v>
      </c>
      <c r="E3281" s="6"/>
      <c r="F3281" s="6"/>
      <c r="G3281" s="6" t="str">
        <f t="shared" ref="G3281" si="5188">IF(H3274="","",H3274)</f>
        <v>°C</v>
      </c>
      <c r="H3281" s="6" t="str">
        <f t="shared" ref="H3281" si="5189">IF(H3274="","",H3274)</f>
        <v>°C</v>
      </c>
      <c r="J3281" s="28" t="str">
        <f t="shared" ref="J3281" si="5190">CONCATENATE(K3278,3)</f>
        <v>43</v>
      </c>
      <c r="K3281" s="22" t="e">
        <v>#VALUE!</v>
      </c>
      <c r="L3281" s="22" t="e">
        <v>#VALUE!</v>
      </c>
      <c r="M3281" s="22" t="e">
        <v>#VALUE!</v>
      </c>
      <c r="N3281" s="17"/>
      <c r="O3281" s="17"/>
      <c r="P3281" s="17"/>
      <c r="Q3281" s="17"/>
      <c r="R3281" s="17"/>
      <c r="S3281" s="17"/>
      <c r="U3281" s="28">
        <f t="shared" si="5114"/>
        <v>69</v>
      </c>
      <c r="V3281" s="28">
        <f t="shared" si="5115"/>
        <v>216</v>
      </c>
    </row>
    <row r="3282" spans="1:22" x14ac:dyDescent="0.3">
      <c r="A3282" s="28">
        <f t="shared" si="5138"/>
        <v>69217</v>
      </c>
      <c r="B3282" s="26">
        <v>15</v>
      </c>
      <c r="C3282" s="26">
        <v>14.5</v>
      </c>
      <c r="D3282" s="26">
        <v>0.2</v>
      </c>
      <c r="E3282" s="9">
        <v>2</v>
      </c>
      <c r="F3282" s="26">
        <v>1000000</v>
      </c>
      <c r="G3282" s="27"/>
      <c r="H3282" s="27"/>
      <c r="J3282" s="17"/>
      <c r="K3282" s="17">
        <v>5</v>
      </c>
      <c r="L3282" s="17">
        <v>5</v>
      </c>
      <c r="M3282" s="17">
        <v>5</v>
      </c>
      <c r="N3282" s="17">
        <v>5</v>
      </c>
      <c r="O3282" s="17"/>
      <c r="P3282" s="17"/>
      <c r="Q3282" s="17"/>
      <c r="R3282" s="17"/>
      <c r="S3282" s="17"/>
      <c r="U3282" s="28">
        <f t="shared" si="5114"/>
        <v>69</v>
      </c>
      <c r="V3282" s="28">
        <f t="shared" si="5115"/>
        <v>217</v>
      </c>
    </row>
    <row r="3283" spans="1:22" x14ac:dyDescent="0.3">
      <c r="A3283" s="28">
        <f t="shared" si="5138"/>
        <v>69218</v>
      </c>
      <c r="B3283" s="26">
        <v>25</v>
      </c>
      <c r="C3283" s="26">
        <v>24.5</v>
      </c>
      <c r="D3283" s="26">
        <v>0.2</v>
      </c>
      <c r="E3283" s="9">
        <v>2</v>
      </c>
      <c r="F3283" s="26">
        <v>1000000</v>
      </c>
      <c r="G3283" s="27"/>
      <c r="H3283" s="27"/>
      <c r="J3283" s="28" t="str">
        <f t="shared" ref="J3283" si="5191">CONCATENATE(K3282,1)</f>
        <v>51</v>
      </c>
      <c r="K3283" s="22" t="e">
        <f t="array" ref="K3283:N3285">LINEST(B3282:B3286,C3282:C3286^{1,2,3},TRUE,TRUE)</f>
        <v>#VALUE!</v>
      </c>
      <c r="L3283" s="22" t="e">
        <v>#VALUE!</v>
      </c>
      <c r="M3283" s="22" t="e">
        <v>#VALUE!</v>
      </c>
      <c r="N3283" s="22" t="e">
        <v>#VALUE!</v>
      </c>
      <c r="O3283" s="17"/>
      <c r="P3283" s="17"/>
      <c r="Q3283" s="17"/>
      <c r="R3283" s="17"/>
      <c r="S3283" s="17"/>
      <c r="U3283" s="28">
        <f t="shared" si="5114"/>
        <v>69</v>
      </c>
      <c r="V3283" s="28">
        <f t="shared" si="5115"/>
        <v>218</v>
      </c>
    </row>
    <row r="3284" spans="1:22" x14ac:dyDescent="0.3">
      <c r="A3284" s="28">
        <f t="shared" si="5138"/>
        <v>69219</v>
      </c>
      <c r="B3284" s="26">
        <v>35</v>
      </c>
      <c r="C3284" s="26">
        <v>34.299999999999997</v>
      </c>
      <c r="D3284" s="26">
        <v>0.2</v>
      </c>
      <c r="E3284" s="9">
        <v>2</v>
      </c>
      <c r="F3284" s="26">
        <v>1000000</v>
      </c>
      <c r="G3284" s="27"/>
      <c r="H3284" s="27"/>
      <c r="J3284" s="28" t="str">
        <f t="shared" ref="J3284" si="5192">CONCATENATE(K3282,2)</f>
        <v>52</v>
      </c>
      <c r="K3284" s="22" t="e">
        <v>#VALUE!</v>
      </c>
      <c r="L3284" s="22" t="e">
        <v>#VALUE!</v>
      </c>
      <c r="M3284" s="22" t="e">
        <v>#VALUE!</v>
      </c>
      <c r="N3284" s="22" t="e">
        <v>#VALUE!</v>
      </c>
      <c r="O3284" s="17"/>
      <c r="P3284" s="17"/>
      <c r="Q3284" s="17"/>
      <c r="R3284" s="17"/>
      <c r="S3284" s="17"/>
      <c r="U3284" s="28">
        <f t="shared" si="5114"/>
        <v>69</v>
      </c>
      <c r="V3284" s="28">
        <f t="shared" si="5115"/>
        <v>219</v>
      </c>
    </row>
    <row r="3285" spans="1:22" x14ac:dyDescent="0.3">
      <c r="A3285" s="28">
        <f t="shared" si="5138"/>
        <v>69220</v>
      </c>
      <c r="B3285" s="26"/>
      <c r="C3285" s="26"/>
      <c r="D3285" s="26"/>
      <c r="E3285" s="9"/>
      <c r="F3285" s="26"/>
      <c r="G3285" s="27"/>
      <c r="H3285" s="27"/>
      <c r="J3285" s="28" t="str">
        <f t="shared" ref="J3285" si="5193">CONCATENATE(K3282,3)</f>
        <v>53</v>
      </c>
      <c r="K3285" s="22" t="e">
        <v>#VALUE!</v>
      </c>
      <c r="L3285" s="22" t="e">
        <v>#VALUE!</v>
      </c>
      <c r="M3285" s="22" t="e">
        <v>#VALUE!</v>
      </c>
      <c r="N3285" s="22" t="e">
        <v>#VALUE!</v>
      </c>
      <c r="O3285" s="17"/>
      <c r="P3285" s="17"/>
      <c r="Q3285" s="17"/>
      <c r="R3285" s="17"/>
      <c r="S3285" s="17"/>
      <c r="U3285" s="28">
        <f t="shared" si="5114"/>
        <v>69</v>
      </c>
      <c r="V3285" s="28">
        <f t="shared" si="5115"/>
        <v>220</v>
      </c>
    </row>
    <row r="3286" spans="1:22" x14ac:dyDescent="0.3">
      <c r="A3286" s="28">
        <f t="shared" si="5138"/>
        <v>69221</v>
      </c>
      <c r="B3286" s="26"/>
      <c r="C3286" s="26"/>
      <c r="D3286" s="26"/>
      <c r="E3286" s="9"/>
      <c r="F3286" s="26"/>
      <c r="G3286" s="27"/>
      <c r="H3286" s="27"/>
      <c r="J3286" s="17"/>
      <c r="K3286" s="17">
        <v>6</v>
      </c>
      <c r="L3286" s="17">
        <v>6</v>
      </c>
      <c r="M3286" s="17">
        <v>6</v>
      </c>
      <c r="N3286" s="17">
        <v>6</v>
      </c>
      <c r="O3286" s="17">
        <v>6</v>
      </c>
      <c r="P3286" s="17"/>
      <c r="Q3286" s="17"/>
      <c r="R3286" s="17"/>
      <c r="S3286" s="17"/>
      <c r="U3286" s="28">
        <f t="shared" si="5114"/>
        <v>69</v>
      </c>
      <c r="V3286" s="28">
        <f t="shared" si="5115"/>
        <v>221</v>
      </c>
    </row>
    <row r="3287" spans="1:22" x14ac:dyDescent="0.3">
      <c r="A3287" s="28">
        <f t="shared" si="5138"/>
        <v>69222</v>
      </c>
      <c r="B3287" s="26"/>
      <c r="C3287" s="26"/>
      <c r="D3287" s="26"/>
      <c r="E3287" s="9"/>
      <c r="F3287" s="26"/>
      <c r="G3287" s="27"/>
      <c r="H3287" s="27"/>
      <c r="J3287" s="28" t="str">
        <f t="shared" ref="J3287" si="5194">CONCATENATE(K3286,1)</f>
        <v>61</v>
      </c>
      <c r="K3287" s="22" t="e">
        <f t="array" ref="K3287:O3289">LINEST(B3282:B3287,C3282:C3287^{1,2,3,4},TRUE,TRUE)</f>
        <v>#VALUE!</v>
      </c>
      <c r="L3287" s="22" t="e">
        <v>#VALUE!</v>
      </c>
      <c r="M3287" s="22" t="e">
        <v>#VALUE!</v>
      </c>
      <c r="N3287" s="22" t="e">
        <v>#VALUE!</v>
      </c>
      <c r="O3287" s="22" t="e">
        <v>#VALUE!</v>
      </c>
      <c r="P3287" s="17"/>
      <c r="Q3287" s="17"/>
      <c r="R3287" s="17"/>
      <c r="S3287" s="17"/>
      <c r="U3287" s="28">
        <f t="shared" si="5114"/>
        <v>69</v>
      </c>
      <c r="V3287" s="28">
        <f t="shared" si="5115"/>
        <v>222</v>
      </c>
    </row>
    <row r="3288" spans="1:22" x14ac:dyDescent="0.3">
      <c r="A3288" s="28">
        <f t="shared" si="5138"/>
        <v>69223</v>
      </c>
      <c r="B3288" s="26"/>
      <c r="C3288" s="26"/>
      <c r="D3288" s="26"/>
      <c r="E3288" s="9"/>
      <c r="F3288" s="26"/>
      <c r="G3288" s="27"/>
      <c r="H3288" s="27"/>
      <c r="J3288" s="28" t="str">
        <f t="shared" ref="J3288" si="5195">CONCATENATE(K3286,2)</f>
        <v>62</v>
      </c>
      <c r="K3288" s="22" t="e">
        <v>#VALUE!</v>
      </c>
      <c r="L3288" s="22" t="e">
        <v>#VALUE!</v>
      </c>
      <c r="M3288" s="22" t="e">
        <v>#VALUE!</v>
      </c>
      <c r="N3288" s="22" t="e">
        <v>#VALUE!</v>
      </c>
      <c r="O3288" s="22" t="e">
        <v>#VALUE!</v>
      </c>
      <c r="P3288" s="17"/>
      <c r="Q3288" s="17"/>
      <c r="R3288" s="17"/>
      <c r="S3288" s="17"/>
      <c r="U3288" s="28">
        <f t="shared" si="5114"/>
        <v>69</v>
      </c>
      <c r="V3288" s="28">
        <f t="shared" si="5115"/>
        <v>223</v>
      </c>
    </row>
    <row r="3289" spans="1:22" x14ac:dyDescent="0.3">
      <c r="A3289" s="28">
        <f t="shared" si="5138"/>
        <v>69224</v>
      </c>
      <c r="B3289" s="26"/>
      <c r="C3289" s="26"/>
      <c r="D3289" s="26"/>
      <c r="E3289" s="9"/>
      <c r="F3289" s="26"/>
      <c r="G3289" s="27"/>
      <c r="H3289" s="27"/>
      <c r="J3289" s="28" t="str">
        <f t="shared" ref="J3289" si="5196">CONCATENATE(K3286,3)</f>
        <v>63</v>
      </c>
      <c r="K3289" s="22" t="e">
        <v>#VALUE!</v>
      </c>
      <c r="L3289" s="22" t="e">
        <v>#VALUE!</v>
      </c>
      <c r="M3289" s="22" t="e">
        <v>#VALUE!</v>
      </c>
      <c r="N3289" s="22" t="e">
        <v>#VALUE!</v>
      </c>
      <c r="O3289" s="22" t="e">
        <v>#VALUE!</v>
      </c>
      <c r="P3289" s="17"/>
      <c r="Q3289" s="17"/>
      <c r="R3289" s="17"/>
      <c r="S3289" s="17"/>
      <c r="U3289" s="28">
        <f t="shared" si="5114"/>
        <v>69</v>
      </c>
      <c r="V3289" s="28">
        <f t="shared" si="5115"/>
        <v>224</v>
      </c>
    </row>
    <row r="3290" spans="1:22" x14ac:dyDescent="0.3">
      <c r="A3290" s="28">
        <f t="shared" si="5138"/>
        <v>69225</v>
      </c>
      <c r="B3290" s="26"/>
      <c r="C3290" s="26"/>
      <c r="D3290" s="26"/>
      <c r="E3290" s="9"/>
      <c r="F3290" s="26"/>
      <c r="G3290" s="27"/>
      <c r="H3290" s="27"/>
      <c r="J3290" s="17"/>
      <c r="K3290" s="17">
        <v>7</v>
      </c>
      <c r="L3290" s="17">
        <v>7</v>
      </c>
      <c r="M3290" s="17">
        <v>7</v>
      </c>
      <c r="N3290" s="17">
        <v>7</v>
      </c>
      <c r="O3290" s="17">
        <v>7</v>
      </c>
      <c r="P3290" s="17">
        <v>7</v>
      </c>
      <c r="Q3290" s="17"/>
      <c r="R3290" s="17"/>
      <c r="S3290" s="17"/>
      <c r="U3290" s="28">
        <f t="shared" si="5114"/>
        <v>69</v>
      </c>
      <c r="V3290" s="28">
        <f t="shared" si="5115"/>
        <v>225</v>
      </c>
    </row>
    <row r="3291" spans="1:22" x14ac:dyDescent="0.3">
      <c r="A3291" s="28">
        <f t="shared" si="5138"/>
        <v>69226</v>
      </c>
      <c r="B3291" s="26"/>
      <c r="C3291" s="26"/>
      <c r="D3291" s="26"/>
      <c r="E3291" s="9"/>
      <c r="F3291" s="26"/>
      <c r="G3291" s="27"/>
      <c r="H3291" s="27"/>
      <c r="J3291" s="28" t="str">
        <f t="shared" ref="J3291" si="5197">CONCATENATE(K3290,1)</f>
        <v>71</v>
      </c>
      <c r="K3291" s="22" t="e">
        <f t="array" ref="K3291:P3293">LINEST(B3282:B3288,C3282:C3288^{1,2,3,4,5},TRUE,TRUE)</f>
        <v>#VALUE!</v>
      </c>
      <c r="L3291" s="22" t="e">
        <v>#VALUE!</v>
      </c>
      <c r="M3291" s="22" t="e">
        <v>#VALUE!</v>
      </c>
      <c r="N3291" s="22" t="e">
        <v>#VALUE!</v>
      </c>
      <c r="O3291" s="22" t="e">
        <v>#VALUE!</v>
      </c>
      <c r="P3291" s="22" t="e">
        <v>#VALUE!</v>
      </c>
      <c r="Q3291" s="17"/>
      <c r="R3291" s="17"/>
      <c r="S3291" s="17"/>
      <c r="U3291" s="28">
        <f t="shared" si="5114"/>
        <v>69</v>
      </c>
      <c r="V3291" s="28">
        <f t="shared" si="5115"/>
        <v>226</v>
      </c>
    </row>
    <row r="3292" spans="1:22" x14ac:dyDescent="0.3">
      <c r="A3292" s="28">
        <f t="shared" si="5138"/>
        <v>69227</v>
      </c>
      <c r="B3292" s="2">
        <f t="shared" ref="B3292" si="5198">COUNT(B3282:B3291)-2</f>
        <v>1</v>
      </c>
      <c r="J3292" s="28" t="str">
        <f t="shared" ref="J3292" si="5199">CONCATENATE(K3290,2)</f>
        <v>72</v>
      </c>
      <c r="K3292" s="22" t="e">
        <v>#VALUE!</v>
      </c>
      <c r="L3292" s="22" t="e">
        <v>#VALUE!</v>
      </c>
      <c r="M3292" s="22" t="e">
        <v>#VALUE!</v>
      </c>
      <c r="N3292" s="22" t="e">
        <v>#VALUE!</v>
      </c>
      <c r="O3292" s="22" t="e">
        <v>#VALUE!</v>
      </c>
      <c r="P3292" s="22" t="e">
        <v>#VALUE!</v>
      </c>
      <c r="Q3292" s="17"/>
      <c r="R3292" s="17"/>
      <c r="S3292" s="17"/>
      <c r="U3292" s="28">
        <f t="shared" si="5114"/>
        <v>69</v>
      </c>
      <c r="V3292" s="28">
        <f t="shared" si="5115"/>
        <v>227</v>
      </c>
    </row>
    <row r="3293" spans="1:22" x14ac:dyDescent="0.3">
      <c r="A3293" s="28">
        <f t="shared" si="5138"/>
        <v>69228</v>
      </c>
      <c r="J3293" s="28" t="str">
        <f t="shared" ref="J3293" si="5200">CONCATENATE(K3290,3)</f>
        <v>73</v>
      </c>
      <c r="K3293" s="22" t="e">
        <v>#VALUE!</v>
      </c>
      <c r="L3293" s="22" t="e">
        <v>#VALUE!</v>
      </c>
      <c r="M3293" s="22" t="e">
        <v>#VALUE!</v>
      </c>
      <c r="N3293" s="22" t="e">
        <v>#VALUE!</v>
      </c>
      <c r="O3293" s="22" t="e">
        <v>#VALUE!</v>
      </c>
      <c r="P3293" s="22" t="e">
        <v>#VALUE!</v>
      </c>
      <c r="Q3293" s="17"/>
      <c r="R3293" s="17"/>
      <c r="S3293" s="17"/>
      <c r="U3293" s="28">
        <f t="shared" si="5114"/>
        <v>69</v>
      </c>
      <c r="V3293" s="28">
        <f t="shared" si="5115"/>
        <v>228</v>
      </c>
    </row>
    <row r="3294" spans="1:22" x14ac:dyDescent="0.3">
      <c r="A3294" s="28">
        <f t="shared" si="5138"/>
        <v>69229</v>
      </c>
      <c r="B3294" s="66" t="s">
        <v>25</v>
      </c>
      <c r="C3294" s="66"/>
      <c r="D3294" s="66"/>
      <c r="E3294" s="66"/>
      <c r="F3294" s="66"/>
      <c r="G3294" s="66"/>
      <c r="H3294" s="66"/>
      <c r="J3294" s="17"/>
      <c r="K3294" s="17">
        <v>8</v>
      </c>
      <c r="L3294" s="17">
        <v>8</v>
      </c>
      <c r="M3294" s="17">
        <v>8</v>
      </c>
      <c r="N3294" s="17">
        <v>8</v>
      </c>
      <c r="O3294" s="17">
        <v>8</v>
      </c>
      <c r="P3294" s="17">
        <v>8</v>
      </c>
      <c r="Q3294" s="17">
        <v>8</v>
      </c>
      <c r="R3294" s="17"/>
      <c r="S3294" s="17"/>
      <c r="U3294" s="28">
        <f t="shared" si="5114"/>
        <v>69</v>
      </c>
      <c r="V3294" s="28">
        <f t="shared" si="5115"/>
        <v>229</v>
      </c>
    </row>
    <row r="3295" spans="1:22" x14ac:dyDescent="0.3">
      <c r="A3295" s="28">
        <f t="shared" si="5138"/>
        <v>69230</v>
      </c>
      <c r="B3295" s="71"/>
      <c r="C3295" s="71"/>
      <c r="D3295" s="71"/>
      <c r="E3295" s="71"/>
      <c r="F3295" s="71"/>
      <c r="G3295" s="71"/>
      <c r="H3295" s="71"/>
      <c r="J3295" s="28" t="str">
        <f t="shared" ref="J3295" si="5201">CONCATENATE(K3294,1)</f>
        <v>81</v>
      </c>
      <c r="K3295" s="22" t="e">
        <f t="array" ref="K3295:Q3297">LINEST(B3282:B3289,C3282:C3289^{1,2,3,4,5,6},TRUE,TRUE)</f>
        <v>#VALUE!</v>
      </c>
      <c r="L3295" s="22" t="e">
        <v>#VALUE!</v>
      </c>
      <c r="M3295" s="22" t="e">
        <v>#VALUE!</v>
      </c>
      <c r="N3295" s="22" t="e">
        <v>#VALUE!</v>
      </c>
      <c r="O3295" s="22" t="e">
        <v>#VALUE!</v>
      </c>
      <c r="P3295" s="22" t="e">
        <v>#VALUE!</v>
      </c>
      <c r="Q3295" s="22" t="e">
        <v>#VALUE!</v>
      </c>
      <c r="R3295" s="17"/>
      <c r="S3295" s="17"/>
      <c r="U3295" s="28">
        <f t="shared" si="5114"/>
        <v>69</v>
      </c>
      <c r="V3295" s="28">
        <f t="shared" si="5115"/>
        <v>230</v>
      </c>
    </row>
    <row r="3296" spans="1:22" x14ac:dyDescent="0.3">
      <c r="A3296" s="28">
        <f t="shared" si="5138"/>
        <v>69231</v>
      </c>
      <c r="B3296" s="71"/>
      <c r="C3296" s="71"/>
      <c r="D3296" s="71"/>
      <c r="E3296" s="71"/>
      <c r="F3296" s="71"/>
      <c r="G3296" s="71"/>
      <c r="H3296" s="71"/>
      <c r="J3296" s="28" t="str">
        <f t="shared" ref="J3296" si="5202">CONCATENATE(K3294,2)</f>
        <v>82</v>
      </c>
      <c r="K3296" s="22" t="e">
        <v>#VALUE!</v>
      </c>
      <c r="L3296" s="22" t="e">
        <v>#VALUE!</v>
      </c>
      <c r="M3296" s="22" t="e">
        <v>#VALUE!</v>
      </c>
      <c r="N3296" s="22" t="e">
        <v>#VALUE!</v>
      </c>
      <c r="O3296" s="22" t="e">
        <v>#VALUE!</v>
      </c>
      <c r="P3296" s="22" t="e">
        <v>#VALUE!</v>
      </c>
      <c r="Q3296" s="22" t="e">
        <v>#VALUE!</v>
      </c>
      <c r="R3296" s="17"/>
      <c r="S3296" s="17"/>
      <c r="U3296" s="28">
        <f t="shared" si="5114"/>
        <v>69</v>
      </c>
      <c r="V3296" s="28">
        <f t="shared" si="5115"/>
        <v>231</v>
      </c>
    </row>
    <row r="3297" spans="1:22" x14ac:dyDescent="0.3">
      <c r="A3297" s="28">
        <f t="shared" si="5138"/>
        <v>69232</v>
      </c>
      <c r="J3297" s="28" t="str">
        <f t="shared" ref="J3297" si="5203">CONCATENATE(K3294,3)</f>
        <v>83</v>
      </c>
      <c r="K3297" s="22" t="e">
        <v>#VALUE!</v>
      </c>
      <c r="L3297" s="22" t="e">
        <v>#VALUE!</v>
      </c>
      <c r="M3297" s="22" t="e">
        <v>#VALUE!</v>
      </c>
      <c r="N3297" s="22" t="e">
        <v>#VALUE!</v>
      </c>
      <c r="O3297" s="22" t="e">
        <v>#VALUE!</v>
      </c>
      <c r="P3297" s="22" t="e">
        <v>#VALUE!</v>
      </c>
      <c r="Q3297" s="22" t="e">
        <v>#VALUE!</v>
      </c>
      <c r="R3297" s="17"/>
      <c r="S3297" s="17"/>
      <c r="U3297" s="28">
        <f t="shared" si="5114"/>
        <v>69</v>
      </c>
      <c r="V3297" s="28">
        <f t="shared" si="5115"/>
        <v>232</v>
      </c>
    </row>
    <row r="3298" spans="1:22" ht="15" customHeight="1" x14ac:dyDescent="0.3">
      <c r="A3298" s="28">
        <f t="shared" si="5138"/>
        <v>69233</v>
      </c>
      <c r="B3298" s="66" t="s">
        <v>52</v>
      </c>
      <c r="C3298" s="66"/>
      <c r="D3298" s="66"/>
      <c r="E3298" s="10">
        <f>IF(D3268="","",MAX(E3299,E3300))</f>
        <v>0.70000000000000284</v>
      </c>
      <c r="J3298" s="17"/>
      <c r="K3298" s="17">
        <v>9</v>
      </c>
      <c r="L3298" s="17">
        <v>9</v>
      </c>
      <c r="M3298" s="17">
        <v>9</v>
      </c>
      <c r="N3298" s="17">
        <v>9</v>
      </c>
      <c r="O3298" s="17">
        <v>9</v>
      </c>
      <c r="P3298" s="17">
        <v>9</v>
      </c>
      <c r="Q3298" s="17">
        <v>9</v>
      </c>
      <c r="R3298" s="17">
        <v>9</v>
      </c>
      <c r="S3298" s="17"/>
      <c r="U3298" s="28">
        <f t="shared" si="5114"/>
        <v>69</v>
      </c>
      <c r="V3298" s="28">
        <f t="shared" si="5115"/>
        <v>233</v>
      </c>
    </row>
    <row r="3299" spans="1:22" x14ac:dyDescent="0.3">
      <c r="A3299" s="28">
        <f t="shared" si="5138"/>
        <v>69234</v>
      </c>
      <c r="B3299" s="2" t="s">
        <v>26</v>
      </c>
      <c r="C3299" s="2" t="s">
        <v>27</v>
      </c>
      <c r="D3299" s="2" t="s">
        <v>28</v>
      </c>
      <c r="E3299" s="11">
        <f>ABS(MIN(D3300:D3309))</f>
        <v>0</v>
      </c>
      <c r="G3299" s="2" t="s">
        <v>230</v>
      </c>
      <c r="J3299" s="28" t="str">
        <f t="shared" ref="J3299" si="5204">CONCATENATE(K3298,1)</f>
        <v>91</v>
      </c>
      <c r="K3299" s="22" t="e">
        <f t="array" ref="K3299:R3301">LINEST(B3282:B3290,C3282:C3290^{1,2,3,4,5,6,7},TRUE,TRUE)</f>
        <v>#VALUE!</v>
      </c>
      <c r="L3299" s="22" t="e">
        <v>#VALUE!</v>
      </c>
      <c r="M3299" s="22" t="e">
        <v>#VALUE!</v>
      </c>
      <c r="N3299" s="22" t="e">
        <v>#VALUE!</v>
      </c>
      <c r="O3299" s="22" t="e">
        <v>#VALUE!</v>
      </c>
      <c r="P3299" s="22" t="e">
        <v>#VALUE!</v>
      </c>
      <c r="Q3299" s="22" t="e">
        <v>#VALUE!</v>
      </c>
      <c r="R3299" s="22" t="e">
        <v>#VALUE!</v>
      </c>
      <c r="S3299" s="17"/>
      <c r="U3299" s="28">
        <f t="shared" ref="U3299:U3360" si="5205">U3298</f>
        <v>69</v>
      </c>
      <c r="V3299" s="28">
        <f t="shared" ref="V3299:V3360" si="5206">V3298+1</f>
        <v>234</v>
      </c>
    </row>
    <row r="3300" spans="1:22" x14ac:dyDescent="0.3">
      <c r="A3300" s="28">
        <f t="shared" si="5138"/>
        <v>69235</v>
      </c>
      <c r="B3300" s="7">
        <f t="shared" ref="B3300:B3309" si="5207">C3282-B3282</f>
        <v>-0.5</v>
      </c>
      <c r="C3300" s="7">
        <f t="shared" ref="C3300:C3309" si="5208">H3282-G3282</f>
        <v>0</v>
      </c>
      <c r="D3300" s="7">
        <f>C3300-B3300</f>
        <v>0.5</v>
      </c>
      <c r="E3300" s="11">
        <f>ABS(MAX(D3300:D3309))</f>
        <v>0.70000000000000284</v>
      </c>
      <c r="F3300" s="13"/>
      <c r="G3300" s="2">
        <f>IF(D3282="","",D3282/E3282)</f>
        <v>0.1</v>
      </c>
      <c r="H3300" s="13"/>
      <c r="J3300" s="28" t="str">
        <f t="shared" ref="J3300" si="5209">CONCATENATE(K3298,2)</f>
        <v>92</v>
      </c>
      <c r="K3300" s="22" t="e">
        <v>#VALUE!</v>
      </c>
      <c r="L3300" s="22" t="e">
        <v>#VALUE!</v>
      </c>
      <c r="M3300" s="22" t="e">
        <v>#VALUE!</v>
      </c>
      <c r="N3300" s="22" t="e">
        <v>#VALUE!</v>
      </c>
      <c r="O3300" s="22" t="e">
        <v>#VALUE!</v>
      </c>
      <c r="P3300" s="22" t="e">
        <v>#VALUE!</v>
      </c>
      <c r="Q3300" s="22" t="e">
        <v>#VALUE!</v>
      </c>
      <c r="R3300" s="22" t="e">
        <v>#VALUE!</v>
      </c>
      <c r="S3300" s="17"/>
      <c r="U3300" s="28">
        <f t="shared" si="5205"/>
        <v>69</v>
      </c>
      <c r="V3300" s="28">
        <f t="shared" si="5206"/>
        <v>235</v>
      </c>
    </row>
    <row r="3301" spans="1:22" x14ac:dyDescent="0.3">
      <c r="A3301" s="28">
        <f t="shared" si="5138"/>
        <v>69236</v>
      </c>
      <c r="B3301" s="7">
        <f t="shared" si="5207"/>
        <v>-0.5</v>
      </c>
      <c r="C3301" s="7">
        <f t="shared" si="5208"/>
        <v>0</v>
      </c>
      <c r="D3301" s="7">
        <f t="shared" ref="D3301:D3309" si="5210">C3301-B3301</f>
        <v>0.5</v>
      </c>
      <c r="E3301" s="12" t="s">
        <v>34</v>
      </c>
      <c r="G3301" s="2">
        <f t="shared" ref="G3301:G3309" si="5211">IF(D3283="","",D3283/E3283)</f>
        <v>0.1</v>
      </c>
      <c r="H3301" s="13"/>
      <c r="J3301" s="28" t="str">
        <f t="shared" ref="J3301" si="5212">CONCATENATE(K3298,3)</f>
        <v>93</v>
      </c>
      <c r="K3301" s="22" t="e">
        <v>#VALUE!</v>
      </c>
      <c r="L3301" s="22" t="e">
        <v>#VALUE!</v>
      </c>
      <c r="M3301" s="22" t="e">
        <v>#VALUE!</v>
      </c>
      <c r="N3301" s="22" t="e">
        <v>#VALUE!</v>
      </c>
      <c r="O3301" s="22" t="e">
        <v>#VALUE!</v>
      </c>
      <c r="P3301" s="22" t="e">
        <v>#VALUE!</v>
      </c>
      <c r="Q3301" s="22" t="e">
        <v>#VALUE!</v>
      </c>
      <c r="R3301" s="22" t="e">
        <v>#VALUE!</v>
      </c>
      <c r="S3301" s="17"/>
      <c r="U3301" s="28">
        <f t="shared" si="5205"/>
        <v>69</v>
      </c>
      <c r="V3301" s="28">
        <f t="shared" si="5206"/>
        <v>236</v>
      </c>
    </row>
    <row r="3302" spans="1:22" x14ac:dyDescent="0.3">
      <c r="A3302" s="28">
        <f t="shared" si="5138"/>
        <v>69237</v>
      </c>
      <c r="B3302" s="7">
        <f t="shared" si="5207"/>
        <v>-0.70000000000000284</v>
      </c>
      <c r="C3302" s="7">
        <f t="shared" si="5208"/>
        <v>0</v>
      </c>
      <c r="D3302" s="7">
        <f t="shared" si="5210"/>
        <v>0.70000000000000284</v>
      </c>
      <c r="E3302" s="10">
        <f>IF(D3268="","",MAX(E3303,E3304))</f>
        <v>0.70000000000000284</v>
      </c>
      <c r="G3302" s="2">
        <f t="shared" si="5211"/>
        <v>0.1</v>
      </c>
      <c r="H3302" s="13"/>
      <c r="J3302" s="17"/>
      <c r="K3302" s="17">
        <v>10</v>
      </c>
      <c r="L3302" s="17">
        <v>10</v>
      </c>
      <c r="M3302" s="17">
        <v>10</v>
      </c>
      <c r="N3302" s="17">
        <v>10</v>
      </c>
      <c r="O3302" s="17">
        <v>10</v>
      </c>
      <c r="P3302" s="17">
        <v>10</v>
      </c>
      <c r="Q3302" s="17">
        <v>10</v>
      </c>
      <c r="R3302" s="17">
        <v>10</v>
      </c>
      <c r="S3302" s="17">
        <v>10</v>
      </c>
      <c r="U3302" s="28">
        <f t="shared" si="5205"/>
        <v>69</v>
      </c>
      <c r="V3302" s="28">
        <f t="shared" si="5206"/>
        <v>237</v>
      </c>
    </row>
    <row r="3303" spans="1:22" x14ac:dyDescent="0.3">
      <c r="A3303" s="28">
        <f t="shared" si="5138"/>
        <v>69238</v>
      </c>
      <c r="B3303" s="7">
        <f t="shared" si="5207"/>
        <v>0</v>
      </c>
      <c r="C3303" s="7">
        <f t="shared" si="5208"/>
        <v>0</v>
      </c>
      <c r="D3303" s="7">
        <f t="shared" si="5210"/>
        <v>0</v>
      </c>
      <c r="E3303" s="11">
        <f>ABS(MIN(B3300:B3309))</f>
        <v>0.70000000000000284</v>
      </c>
      <c r="G3303" s="2" t="str">
        <f t="shared" si="5211"/>
        <v/>
      </c>
      <c r="H3303" s="13"/>
      <c r="J3303" s="28" t="str">
        <f t="shared" ref="J3303" si="5213">CONCATENATE(K3302,1)</f>
        <v>101</v>
      </c>
      <c r="K3303" s="22" t="e">
        <f t="array" ref="K3303:S3305">LINEST(B3282:B3291,C3282:C3291^{1,2,3,4,5,6,7,8},TRUE,TRUE)</f>
        <v>#VALUE!</v>
      </c>
      <c r="L3303" s="22" t="e">
        <v>#VALUE!</v>
      </c>
      <c r="M3303" s="22" t="e">
        <v>#VALUE!</v>
      </c>
      <c r="N3303" s="22" t="e">
        <v>#VALUE!</v>
      </c>
      <c r="O3303" s="22" t="e">
        <v>#VALUE!</v>
      </c>
      <c r="P3303" s="22" t="e">
        <v>#VALUE!</v>
      </c>
      <c r="Q3303" s="22" t="e">
        <v>#VALUE!</v>
      </c>
      <c r="R3303" s="22" t="e">
        <v>#VALUE!</v>
      </c>
      <c r="S3303" s="22" t="e">
        <v>#VALUE!</v>
      </c>
      <c r="U3303" s="28">
        <f t="shared" si="5205"/>
        <v>69</v>
      </c>
      <c r="V3303" s="28">
        <f t="shared" si="5206"/>
        <v>238</v>
      </c>
    </row>
    <row r="3304" spans="1:22" x14ac:dyDescent="0.3">
      <c r="A3304" s="28">
        <f t="shared" si="5138"/>
        <v>69239</v>
      </c>
      <c r="B3304" s="7">
        <f t="shared" si="5207"/>
        <v>0</v>
      </c>
      <c r="C3304" s="7">
        <f t="shared" si="5208"/>
        <v>0</v>
      </c>
      <c r="D3304" s="7">
        <f t="shared" si="5210"/>
        <v>0</v>
      </c>
      <c r="E3304" s="11">
        <f>ABS(MAX(B3300:B3309))</f>
        <v>0</v>
      </c>
      <c r="G3304" s="2" t="str">
        <f t="shared" si="5211"/>
        <v/>
      </c>
      <c r="H3304" s="13"/>
      <c r="J3304" s="28" t="str">
        <f t="shared" ref="J3304" si="5214">CONCATENATE(K3302,2)</f>
        <v>102</v>
      </c>
      <c r="K3304" s="22" t="e">
        <v>#VALUE!</v>
      </c>
      <c r="L3304" s="22" t="e">
        <v>#VALUE!</v>
      </c>
      <c r="M3304" s="22" t="e">
        <v>#VALUE!</v>
      </c>
      <c r="N3304" s="22" t="e">
        <v>#VALUE!</v>
      </c>
      <c r="O3304" s="22" t="e">
        <v>#VALUE!</v>
      </c>
      <c r="P3304" s="22" t="e">
        <v>#VALUE!</v>
      </c>
      <c r="Q3304" s="22" t="e">
        <v>#VALUE!</v>
      </c>
      <c r="R3304" s="22" t="e">
        <v>#VALUE!</v>
      </c>
      <c r="S3304" s="22" t="e">
        <v>#VALUE!</v>
      </c>
      <c r="U3304" s="28">
        <f t="shared" si="5205"/>
        <v>69</v>
      </c>
      <c r="V3304" s="28">
        <f t="shared" si="5206"/>
        <v>239</v>
      </c>
    </row>
    <row r="3305" spans="1:22" x14ac:dyDescent="0.3">
      <c r="A3305" s="28">
        <f t="shared" si="5138"/>
        <v>69240</v>
      </c>
      <c r="B3305" s="7">
        <f t="shared" si="5207"/>
        <v>0</v>
      </c>
      <c r="C3305" s="7">
        <f t="shared" si="5208"/>
        <v>0</v>
      </c>
      <c r="D3305" s="7">
        <f t="shared" si="5210"/>
        <v>0</v>
      </c>
      <c r="E3305" s="12" t="s">
        <v>231</v>
      </c>
      <c r="G3305" s="2" t="str">
        <f t="shared" si="5211"/>
        <v/>
      </c>
      <c r="H3305" s="13"/>
      <c r="J3305" s="28" t="str">
        <f t="shared" ref="J3305" si="5215">CONCATENATE(K3302,3)</f>
        <v>103</v>
      </c>
      <c r="K3305" s="22" t="e">
        <v>#VALUE!</v>
      </c>
      <c r="L3305" s="22" t="e">
        <v>#VALUE!</v>
      </c>
      <c r="M3305" s="22" t="e">
        <v>#VALUE!</v>
      </c>
      <c r="N3305" s="22" t="e">
        <v>#VALUE!</v>
      </c>
      <c r="O3305" s="22" t="e">
        <v>#VALUE!</v>
      </c>
      <c r="P3305" s="22" t="e">
        <v>#VALUE!</v>
      </c>
      <c r="Q3305" s="22" t="e">
        <v>#VALUE!</v>
      </c>
      <c r="R3305" s="22" t="e">
        <v>#VALUE!</v>
      </c>
      <c r="S3305" s="22" t="e">
        <v>#VALUE!</v>
      </c>
      <c r="U3305" s="28">
        <f t="shared" si="5205"/>
        <v>69</v>
      </c>
      <c r="V3305" s="28">
        <f t="shared" si="5206"/>
        <v>240</v>
      </c>
    </row>
    <row r="3306" spans="1:22" x14ac:dyDescent="0.3">
      <c r="A3306" s="28">
        <f t="shared" si="5138"/>
        <v>69241</v>
      </c>
      <c r="B3306" s="7">
        <f t="shared" si="5207"/>
        <v>0</v>
      </c>
      <c r="C3306" s="7">
        <f t="shared" si="5208"/>
        <v>0</v>
      </c>
      <c r="D3306" s="7">
        <f t="shared" si="5210"/>
        <v>0</v>
      </c>
      <c r="E3306" s="10">
        <f>IF(D3268="","",MAX(E3307,E3308))*2</f>
        <v>0.2</v>
      </c>
      <c r="G3306" s="2" t="str">
        <f t="shared" si="5211"/>
        <v/>
      </c>
      <c r="H3306" s="13"/>
      <c r="U3306" s="28">
        <f t="shared" si="5205"/>
        <v>69</v>
      </c>
      <c r="V3306" s="28">
        <f t="shared" si="5206"/>
        <v>241</v>
      </c>
    </row>
    <row r="3307" spans="1:22" x14ac:dyDescent="0.3">
      <c r="A3307" s="28">
        <f t="shared" si="5138"/>
        <v>69242</v>
      </c>
      <c r="B3307" s="7">
        <f t="shared" si="5207"/>
        <v>0</v>
      </c>
      <c r="C3307" s="7">
        <f t="shared" si="5208"/>
        <v>0</v>
      </c>
      <c r="D3307" s="7">
        <f t="shared" si="5210"/>
        <v>0</v>
      </c>
      <c r="E3307" s="11">
        <f>ABS(MIN(G3300:G3309))</f>
        <v>0.1</v>
      </c>
      <c r="G3307" s="2" t="str">
        <f t="shared" si="5211"/>
        <v/>
      </c>
      <c r="U3307" s="28">
        <f t="shared" si="5205"/>
        <v>69</v>
      </c>
      <c r="V3307" s="28">
        <f t="shared" si="5206"/>
        <v>242</v>
      </c>
    </row>
    <row r="3308" spans="1:22" x14ac:dyDescent="0.3">
      <c r="A3308" s="28">
        <f t="shared" si="5138"/>
        <v>69243</v>
      </c>
      <c r="B3308" s="7">
        <f t="shared" si="5207"/>
        <v>0</v>
      </c>
      <c r="C3308" s="7">
        <f t="shared" si="5208"/>
        <v>0</v>
      </c>
      <c r="D3308" s="7">
        <f t="shared" si="5210"/>
        <v>0</v>
      </c>
      <c r="E3308" s="11">
        <f>ABS(MAX(G3300:G3309))</f>
        <v>0.1</v>
      </c>
      <c r="G3308" s="2" t="str">
        <f t="shared" si="5211"/>
        <v/>
      </c>
      <c r="U3308" s="28">
        <f t="shared" si="5205"/>
        <v>69</v>
      </c>
      <c r="V3308" s="28">
        <f t="shared" si="5206"/>
        <v>243</v>
      </c>
    </row>
    <row r="3309" spans="1:22" x14ac:dyDescent="0.3">
      <c r="A3309" s="28">
        <f t="shared" si="5138"/>
        <v>69244</v>
      </c>
      <c r="B3309" s="7">
        <f t="shared" si="5207"/>
        <v>0</v>
      </c>
      <c r="C3309" s="7">
        <f t="shared" si="5208"/>
        <v>0</v>
      </c>
      <c r="D3309" s="7">
        <f t="shared" si="5210"/>
        <v>0</v>
      </c>
      <c r="F3309" s="13"/>
      <c r="G3309" s="2" t="str">
        <f t="shared" si="5211"/>
        <v/>
      </c>
      <c r="U3309" s="28">
        <f t="shared" si="5205"/>
        <v>69</v>
      </c>
      <c r="V3309" s="28">
        <f t="shared" si="5206"/>
        <v>244</v>
      </c>
    </row>
    <row r="3310" spans="1:22" x14ac:dyDescent="0.3">
      <c r="A3310" s="28">
        <f t="shared" si="5138"/>
        <v>69245</v>
      </c>
      <c r="F3310" s="13"/>
      <c r="U3310" s="28">
        <f t="shared" si="5205"/>
        <v>69</v>
      </c>
      <c r="V3310" s="28">
        <f t="shared" si="5206"/>
        <v>245</v>
      </c>
    </row>
    <row r="3311" spans="1:22" x14ac:dyDescent="0.3">
      <c r="A3311" s="28">
        <f t="shared" si="5138"/>
        <v>69246</v>
      </c>
      <c r="F3311" s="13"/>
      <c r="U3311" s="28">
        <f t="shared" si="5205"/>
        <v>69</v>
      </c>
      <c r="V3311" s="28">
        <f t="shared" si="5206"/>
        <v>246</v>
      </c>
    </row>
    <row r="3312" spans="1:22" x14ac:dyDescent="0.3">
      <c r="A3312" s="28">
        <f t="shared" si="5138"/>
        <v>69247</v>
      </c>
      <c r="F3312" s="13"/>
      <c r="U3312" s="28">
        <f t="shared" si="5205"/>
        <v>69</v>
      </c>
      <c r="V3312" s="28">
        <f t="shared" si="5206"/>
        <v>247</v>
      </c>
    </row>
    <row r="3313" spans="1:24" s="8" customFormat="1" x14ac:dyDescent="0.3"/>
    <row r="3314" spans="1:24" x14ac:dyDescent="0.3">
      <c r="A3314" s="28">
        <f t="shared" ref="A3314:A3360" si="5216">ROUND(CONCATENATE(U3314,V3314),0)</f>
        <v>70201</v>
      </c>
      <c r="B3314" s="63" t="s">
        <v>0</v>
      </c>
      <c r="C3314" s="63"/>
      <c r="D3314" s="71" t="s">
        <v>63</v>
      </c>
      <c r="E3314" s="71"/>
      <c r="F3314" s="71"/>
      <c r="G3314" s="71"/>
      <c r="H3314" s="71"/>
      <c r="U3314" s="28">
        <f t="shared" ref="U3314" si="5217">U3312+1</f>
        <v>70</v>
      </c>
      <c r="V3314" s="28">
        <v>201</v>
      </c>
    </row>
    <row r="3315" spans="1:24" x14ac:dyDescent="0.3">
      <c r="A3315" s="28">
        <f t="shared" si="5216"/>
        <v>70202</v>
      </c>
      <c r="B3315" s="72" t="s">
        <v>70</v>
      </c>
      <c r="C3315" s="73"/>
      <c r="D3315" s="30" t="s">
        <v>69</v>
      </c>
      <c r="E3315" s="66" t="s">
        <v>71</v>
      </c>
      <c r="F3315" s="66"/>
      <c r="G3315" s="74" t="s">
        <v>67</v>
      </c>
      <c r="H3315" s="74"/>
      <c r="U3315" s="28">
        <f t="shared" ref="U3315" si="5218">U3314</f>
        <v>70</v>
      </c>
      <c r="V3315" s="28">
        <f t="shared" ref="V3315" si="5219">V3314+1</f>
        <v>202</v>
      </c>
    </row>
    <row r="3316" spans="1:24" x14ac:dyDescent="0.3">
      <c r="A3316" s="28">
        <f t="shared" si="5216"/>
        <v>70203</v>
      </c>
      <c r="B3316" s="75" t="s">
        <v>6</v>
      </c>
      <c r="C3316" s="75"/>
      <c r="D3316" s="71" t="s">
        <v>243</v>
      </c>
      <c r="E3316" s="71"/>
      <c r="F3316" s="71"/>
      <c r="G3316" s="71"/>
      <c r="H3316" s="71"/>
      <c r="U3316" s="28">
        <f t="shared" si="5205"/>
        <v>70</v>
      </c>
      <c r="V3316" s="28">
        <f t="shared" si="5206"/>
        <v>203</v>
      </c>
    </row>
    <row r="3317" spans="1:24" x14ac:dyDescent="0.3">
      <c r="A3317" s="28">
        <f t="shared" si="5216"/>
        <v>70204</v>
      </c>
      <c r="B3317" s="63" t="s">
        <v>7</v>
      </c>
      <c r="C3317" s="63"/>
      <c r="D3317" s="71" t="s">
        <v>29</v>
      </c>
      <c r="E3317" s="71"/>
      <c r="F3317" s="71"/>
      <c r="G3317" s="71"/>
      <c r="H3317" s="71"/>
      <c r="J3317" s="17"/>
      <c r="K3317" s="17" t="s">
        <v>53</v>
      </c>
      <c r="L3317" s="17" t="s">
        <v>54</v>
      </c>
      <c r="M3317" s="17" t="s">
        <v>55</v>
      </c>
      <c r="N3317" s="17" t="s">
        <v>56</v>
      </c>
      <c r="O3317" s="17" t="s">
        <v>57</v>
      </c>
      <c r="P3317" s="17" t="s">
        <v>2</v>
      </c>
      <c r="Q3317" s="17" t="s">
        <v>3</v>
      </c>
      <c r="R3317" s="17" t="s">
        <v>4</v>
      </c>
      <c r="S3317" s="17" t="s">
        <v>5</v>
      </c>
      <c r="U3317" s="28">
        <f t="shared" si="5205"/>
        <v>70</v>
      </c>
      <c r="V3317" s="28">
        <f t="shared" si="5206"/>
        <v>204</v>
      </c>
      <c r="X3317" s="1" t="s">
        <v>48</v>
      </c>
    </row>
    <row r="3318" spans="1:24" x14ac:dyDescent="0.3">
      <c r="A3318" s="28">
        <f t="shared" si="5216"/>
        <v>70205</v>
      </c>
      <c r="B3318" s="63" t="s">
        <v>9</v>
      </c>
      <c r="C3318" s="63"/>
      <c r="D3318" s="71" t="s">
        <v>30</v>
      </c>
      <c r="E3318" s="71"/>
      <c r="F3318" s="71"/>
      <c r="G3318" s="71"/>
      <c r="H3318" s="71"/>
      <c r="J3318" s="17">
        <f t="shared" ref="J3318" si="5220">COUNTA(B3330:B3339)</f>
        <v>5</v>
      </c>
      <c r="K3318" s="17">
        <f t="shared" ref="K3318" si="5221">IF(L3318-1&lt;2,0,L3318-1)</f>
        <v>0</v>
      </c>
      <c r="L3318" s="17">
        <f t="shared" ref="L3318" si="5222">IF(M3318-1&lt;2,0,M3318-1)</f>
        <v>0</v>
      </c>
      <c r="M3318" s="17">
        <f t="shared" ref="M3318" si="5223">IF(N3318-1&lt;2,0,N3318-1)</f>
        <v>0</v>
      </c>
      <c r="N3318" s="17">
        <f t="shared" ref="N3318" si="5224">IF(O3318-1&lt;2,0,O3318-1)</f>
        <v>0</v>
      </c>
      <c r="O3318" s="17">
        <f t="shared" ref="O3318" si="5225">IF(P3318-1&lt;2,0,P3318-1)</f>
        <v>0</v>
      </c>
      <c r="P3318" s="17">
        <f t="shared" ref="P3318" si="5226">IF(Q3318-1&lt;2,0,Q3318-1)</f>
        <v>2</v>
      </c>
      <c r="Q3318" s="17">
        <f t="shared" ref="Q3318" si="5227">IF(R3318-1&lt;2,0,R3318-1)</f>
        <v>3</v>
      </c>
      <c r="R3318" s="17">
        <f t="shared" ref="R3318" si="5228">IF(S3318-1&lt;2,0,S3318-1)</f>
        <v>4</v>
      </c>
      <c r="S3318" s="17">
        <f t="shared" ref="S3318" si="5229">J3318</f>
        <v>5</v>
      </c>
      <c r="U3318" s="28">
        <f t="shared" si="5205"/>
        <v>70</v>
      </c>
      <c r="V3318" s="28">
        <f t="shared" si="5206"/>
        <v>205</v>
      </c>
      <c r="X3318" s="1" t="s">
        <v>49</v>
      </c>
    </row>
    <row r="3319" spans="1:24" x14ac:dyDescent="0.3">
      <c r="A3319" s="28">
        <f t="shared" si="5216"/>
        <v>70206</v>
      </c>
      <c r="B3319" s="63" t="s">
        <v>10</v>
      </c>
      <c r="C3319" s="63"/>
      <c r="D3319" s="71" t="s">
        <v>244</v>
      </c>
      <c r="E3319" s="71"/>
      <c r="F3319" s="71"/>
      <c r="G3319" s="71"/>
      <c r="H3319" s="71"/>
      <c r="J3319" s="28" t="str">
        <f t="shared" ref="J3319" si="5230">CONCATENATE(J3318,1)</f>
        <v>51</v>
      </c>
      <c r="K3319" s="29">
        <f t="shared" ref="K3319" si="5231">IF(K3318=0,0,VLOOKUP(J3319,J3323:S3353,K3318,FALSE))</f>
        <v>0</v>
      </c>
      <c r="L3319" s="29">
        <f t="shared" ref="L3319" si="5232">IF(L3318=0,0,VLOOKUP(J3319,J3323:S3353,L3318,FALSE))</f>
        <v>0</v>
      </c>
      <c r="M3319" s="29">
        <f t="shared" ref="M3319" si="5233">IF(M3318=0,0,VLOOKUP(J3319,J3323:S3353,M3318,FALSE))</f>
        <v>0</v>
      </c>
      <c r="N3319" s="29">
        <f t="shared" ref="N3319" si="5234">IF(N3318=0,0,VLOOKUP(J3319,J3323:S3353,N3318,FALSE))</f>
        <v>0</v>
      </c>
      <c r="O3319" s="29">
        <f t="shared" ref="O3319" si="5235">IF(O3318=0,0,VLOOKUP(J3319,J3323:S3353,O3318,FALSE))</f>
        <v>0</v>
      </c>
      <c r="P3319" s="29">
        <f t="shared" ref="P3319" si="5236">IF(P3318=0,0,VLOOKUP(J3319,J3323:S3353,P3318,FALSE))</f>
        <v>4.901821466129524E-5</v>
      </c>
      <c r="Q3319" s="29">
        <f t="shared" ref="Q3319" si="5237">IF(Q3318=0,0,VLOOKUP(J3319,J3323:S3353,Q3318,FALSE))</f>
        <v>-4.3956945609396969E-3</v>
      </c>
      <c r="R3319" s="29">
        <f t="shared" ref="R3319" si="5238">IF(R3318=0,0,VLOOKUP(J3319,J3323:S3353,R3318,FALSE))</f>
        <v>1.1269365844524919</v>
      </c>
      <c r="S3319" s="29">
        <f t="shared" ref="S3319" si="5239">IF(S3318=0,0,VLOOKUP(J3319,J3323:S3353,S3318,FALSE))</f>
        <v>-1.1809688319708387</v>
      </c>
      <c r="U3319" s="28">
        <f t="shared" si="5205"/>
        <v>70</v>
      </c>
      <c r="V3319" s="28">
        <f t="shared" si="5206"/>
        <v>206</v>
      </c>
      <c r="X3319" s="1" t="s">
        <v>50</v>
      </c>
    </row>
    <row r="3320" spans="1:24" x14ac:dyDescent="0.3">
      <c r="A3320" s="28">
        <f t="shared" si="5216"/>
        <v>70207</v>
      </c>
      <c r="B3320" s="63" t="s">
        <v>11</v>
      </c>
      <c r="C3320" s="63"/>
      <c r="D3320" s="64">
        <v>45562</v>
      </c>
      <c r="E3320" s="64"/>
      <c r="F3320" s="64"/>
      <c r="G3320" s="64"/>
      <c r="H3320" s="64"/>
      <c r="J3320" s="28" t="str">
        <f t="shared" ref="J3320" si="5240">CONCATENATE(J3318,2)</f>
        <v>52</v>
      </c>
      <c r="K3320" s="22">
        <f t="shared" ref="K3320" si="5241">IF(K3318=0,0,VLOOKUP(J3320,J3323:S3353,K3318,FALSE))</f>
        <v>0</v>
      </c>
      <c r="L3320" s="22">
        <f t="shared" ref="L3320" si="5242">IF(L3318=0,0,VLOOKUP(J3320,J3323:S3353,L3318,FALSE))</f>
        <v>0</v>
      </c>
      <c r="M3320" s="22">
        <f t="shared" ref="M3320" si="5243">IF(M3318=0,0,VLOOKUP(J3320,J3323:S3353,M3318,FALSE))</f>
        <v>0</v>
      </c>
      <c r="N3320" s="22">
        <f t="shared" ref="N3320" si="5244">IF(N3318=0,0,VLOOKUP(J3320,J3323:S3353,N3318,FALSE))</f>
        <v>0</v>
      </c>
      <c r="O3320" s="22">
        <f t="shared" ref="O3320" si="5245">IF(O3318=0,0,VLOOKUP(J3320,J3323:S3353,O3318,FALSE))</f>
        <v>0</v>
      </c>
      <c r="P3320" s="22">
        <f t="shared" ref="P3320" si="5246">IF(P3318=0,0,VLOOKUP(J3320,J3323:S3353,P3318,FALSE))</f>
        <v>1.9548786190037446E-5</v>
      </c>
      <c r="Q3320" s="22">
        <f t="shared" ref="Q3320" si="5247">IF(Q3318=0,0,VLOOKUP(J3320,J3323:S3353,Q3318,FALSE))</f>
        <v>1.6082565654331989E-3</v>
      </c>
      <c r="R3320" s="22">
        <f t="shared" ref="R3320" si="5248">IF(R3318=0,0,VLOOKUP(J3320,J3323:S3353,R3318,FALSE))</f>
        <v>4.1612608728034614E-2</v>
      </c>
      <c r="S3320" s="22">
        <f t="shared" ref="S3320" si="5249">IF(S3318=0,0,VLOOKUP(J3320,J3323:S3353,S3318,FALSE))</f>
        <v>0.33758772687471983</v>
      </c>
      <c r="U3320" s="28">
        <f t="shared" si="5205"/>
        <v>70</v>
      </c>
      <c r="V3320" s="28">
        <f t="shared" si="5206"/>
        <v>207</v>
      </c>
    </row>
    <row r="3321" spans="1:24" x14ac:dyDescent="0.3">
      <c r="A3321" s="28">
        <f t="shared" si="5216"/>
        <v>70208</v>
      </c>
      <c r="B3321" s="63" t="s">
        <v>12</v>
      </c>
      <c r="C3321" s="63"/>
      <c r="D3321" s="65">
        <v>45930</v>
      </c>
      <c r="E3321" s="65"/>
      <c r="F3321" s="65"/>
      <c r="G3321" s="65"/>
      <c r="H3321" s="65"/>
      <c r="J3321" s="28" t="str">
        <f t="shared" ref="J3321" si="5250">CONCATENATE(J3318,3)</f>
        <v>53</v>
      </c>
      <c r="K3321" s="22"/>
      <c r="L3321" s="22"/>
      <c r="M3321" s="22"/>
      <c r="N3321" s="22" t="s">
        <v>58</v>
      </c>
      <c r="O3321" s="29">
        <f t="shared" ref="O3321" si="5251">J3318-2</f>
        <v>3</v>
      </c>
      <c r="P3321" s="22" t="s">
        <v>59</v>
      </c>
      <c r="Q3321" s="29">
        <f t="shared" ref="Q3321" si="5252">VLOOKUP(J3321,J3323:S3353,3,FALSE)</f>
        <v>1.5094991249587852E-2</v>
      </c>
      <c r="R3321" s="22" t="s">
        <v>60</v>
      </c>
      <c r="S3321" s="22">
        <f t="shared" ref="S3321" si="5253">VLOOKUP(J3321,J3323:S3353,2,FALSE)</f>
        <v>0.99999938416551137</v>
      </c>
      <c r="U3321" s="28">
        <f t="shared" si="5205"/>
        <v>70</v>
      </c>
      <c r="V3321" s="28">
        <f t="shared" si="5206"/>
        <v>208</v>
      </c>
    </row>
    <row r="3322" spans="1:24" x14ac:dyDescent="0.3">
      <c r="A3322" s="28">
        <f t="shared" si="5216"/>
        <v>70209</v>
      </c>
      <c r="B3322" s="63" t="s">
        <v>13</v>
      </c>
      <c r="C3322" s="63"/>
      <c r="D3322" s="15">
        <v>0.1</v>
      </c>
      <c r="E3322" s="66" t="s">
        <v>14</v>
      </c>
      <c r="F3322" s="66"/>
      <c r="G3322" s="66"/>
      <c r="H3322" s="6" t="s">
        <v>64</v>
      </c>
      <c r="J3322" s="17"/>
      <c r="K3322" s="17">
        <v>3</v>
      </c>
      <c r="L3322" s="17">
        <v>3</v>
      </c>
      <c r="M3322" s="17"/>
      <c r="N3322" s="17"/>
      <c r="O3322" s="17"/>
      <c r="P3322" s="17"/>
      <c r="Q3322" s="17"/>
      <c r="R3322" s="17"/>
      <c r="S3322" s="17"/>
      <c r="U3322" s="28">
        <f t="shared" si="5205"/>
        <v>70</v>
      </c>
      <c r="V3322" s="28">
        <f t="shared" si="5206"/>
        <v>209</v>
      </c>
    </row>
    <row r="3323" spans="1:24" x14ac:dyDescent="0.3">
      <c r="A3323" s="28">
        <f t="shared" si="5216"/>
        <v>70210</v>
      </c>
      <c r="B3323" s="63" t="s">
        <v>15</v>
      </c>
      <c r="C3323" s="63"/>
      <c r="D3323" s="2">
        <f t="shared" ref="D3323" si="5254">MIN(B3330:B3339)</f>
        <v>15</v>
      </c>
      <c r="E3323" s="3" t="s">
        <v>16</v>
      </c>
      <c r="F3323" s="2">
        <f t="shared" ref="F3323" si="5255">MAX(B3330:B3339)</f>
        <v>40</v>
      </c>
      <c r="G3323" s="4" t="str">
        <f t="shared" ref="G3323" si="5256">IF(H3322="","",H3322)</f>
        <v>°C</v>
      </c>
      <c r="H3323" s="14"/>
      <c r="J3323" s="28" t="str">
        <f t="shared" ref="J3323" si="5257">CONCATENATE(K3322,1)</f>
        <v>31</v>
      </c>
      <c r="K3323" s="22">
        <f t="array" ref="K3323:L3325">LINEST(B3330:B3332,C3330:C3332^{1},TRUE,TRUE)</f>
        <v>1.0100666575976056</v>
      </c>
      <c r="L3323" s="22">
        <v>-0.23500204053869922</v>
      </c>
      <c r="M3323" s="17"/>
      <c r="N3323" s="17"/>
      <c r="O3323" s="17"/>
      <c r="P3323" s="17"/>
      <c r="Q3323" s="17"/>
      <c r="R3323" s="17"/>
      <c r="S3323" s="17"/>
      <c r="U3323" s="28">
        <f t="shared" si="5205"/>
        <v>70</v>
      </c>
      <c r="V3323" s="28">
        <f t="shared" si="5206"/>
        <v>210</v>
      </c>
    </row>
    <row r="3324" spans="1:24" x14ac:dyDescent="0.3">
      <c r="A3324" s="28">
        <f t="shared" si="5216"/>
        <v>70211</v>
      </c>
      <c r="J3324" s="28" t="str">
        <f t="shared" ref="J3324" si="5258">CONCATENATE(K3322,2)</f>
        <v>32</v>
      </c>
      <c r="K3324" s="22">
        <v>5.8905278450852566E-3</v>
      </c>
      <c r="L3324" s="22">
        <v>0.12038457792317095</v>
      </c>
      <c r="M3324" s="17"/>
      <c r="N3324" s="17"/>
      <c r="O3324" s="17"/>
      <c r="P3324" s="17"/>
      <c r="Q3324" s="17"/>
      <c r="R3324" s="17"/>
      <c r="S3324" s="17"/>
      <c r="U3324" s="28">
        <f t="shared" si="5205"/>
        <v>70</v>
      </c>
      <c r="V3324" s="28">
        <f t="shared" si="5206"/>
        <v>211</v>
      </c>
    </row>
    <row r="3325" spans="1:24" x14ac:dyDescent="0.3">
      <c r="A3325" s="28">
        <f t="shared" si="5216"/>
        <v>70212</v>
      </c>
      <c r="B3325" s="67" t="s">
        <v>17</v>
      </c>
      <c r="C3325" s="67"/>
      <c r="D3325" s="67"/>
      <c r="E3325" s="67"/>
      <c r="F3325" s="67"/>
      <c r="G3325" s="68" t="s">
        <v>31</v>
      </c>
      <c r="H3325" s="69"/>
      <c r="J3325" s="28" t="str">
        <f t="shared" ref="J3325" si="5259">CONCATENATE(K3322,3)</f>
        <v>33</v>
      </c>
      <c r="K3325" s="22">
        <v>0.99996599102162975</v>
      </c>
      <c r="L3325" s="22">
        <v>4.1236499833454232E-2</v>
      </c>
      <c r="M3325" s="17"/>
      <c r="N3325" s="17"/>
      <c r="O3325" s="17"/>
      <c r="P3325" s="17"/>
      <c r="Q3325" s="17"/>
      <c r="R3325" s="17"/>
      <c r="S3325" s="17"/>
      <c r="U3325" s="28">
        <f t="shared" si="5205"/>
        <v>70</v>
      </c>
      <c r="V3325" s="28">
        <f t="shared" si="5206"/>
        <v>212</v>
      </c>
    </row>
    <row r="3326" spans="1:24" x14ac:dyDescent="0.3">
      <c r="A3326" s="28">
        <f t="shared" si="5216"/>
        <v>70213</v>
      </c>
      <c r="B3326" s="66" t="s">
        <v>18</v>
      </c>
      <c r="C3326" s="66"/>
      <c r="D3326" s="66"/>
      <c r="E3326" s="66" t="str">
        <f t="shared" ref="E3326" si="5260">IF(D3319="","",D3319)</f>
        <v>E0375/24</v>
      </c>
      <c r="F3326" s="66"/>
      <c r="G3326" s="4" t="s">
        <v>18</v>
      </c>
      <c r="H3326" s="16" t="s">
        <v>245</v>
      </c>
      <c r="J3326" s="17"/>
      <c r="K3326" s="17">
        <v>4</v>
      </c>
      <c r="L3326" s="17">
        <v>4</v>
      </c>
      <c r="M3326" s="17">
        <v>4</v>
      </c>
      <c r="N3326" s="17"/>
      <c r="O3326" s="17"/>
      <c r="P3326" s="17"/>
      <c r="Q3326" s="17"/>
      <c r="R3326" s="17"/>
      <c r="S3326" s="17"/>
      <c r="U3326" s="28">
        <f t="shared" si="5205"/>
        <v>70</v>
      </c>
      <c r="V3326" s="28">
        <f t="shared" si="5206"/>
        <v>213</v>
      </c>
    </row>
    <row r="3327" spans="1:24" ht="15" customHeight="1" x14ac:dyDescent="0.3">
      <c r="A3327" s="28">
        <f t="shared" si="5216"/>
        <v>70214</v>
      </c>
      <c r="B3327" s="5" t="s">
        <v>19</v>
      </c>
      <c r="C3327" s="5" t="s">
        <v>20</v>
      </c>
      <c r="D3327" s="5" t="s">
        <v>21</v>
      </c>
      <c r="E3327" s="5"/>
      <c r="F3327" s="70" t="s">
        <v>33</v>
      </c>
      <c r="G3327" s="5" t="s">
        <v>19</v>
      </c>
      <c r="H3327" s="5" t="s">
        <v>20</v>
      </c>
      <c r="J3327" s="28" t="str">
        <f t="shared" ref="J3327" si="5261">CONCATENATE(K3326,1)</f>
        <v>41</v>
      </c>
      <c r="K3327" s="22">
        <f t="array" ref="K3327:M3329">LINEST(B3330:B3333,C3330:C3333^{1,2},TRUE,TRUE)</f>
        <v>-1.0181861447133215E-3</v>
      </c>
      <c r="L3327" s="22">
        <v>1.0519419715425817</v>
      </c>
      <c r="M3327" s="22">
        <v>-0.64695167113934593</v>
      </c>
      <c r="N3327" s="17"/>
      <c r="O3327" s="17"/>
      <c r="P3327" s="17"/>
      <c r="Q3327" s="17"/>
      <c r="R3327" s="17"/>
      <c r="S3327" s="17"/>
      <c r="U3327" s="28">
        <f t="shared" si="5205"/>
        <v>70</v>
      </c>
      <c r="V3327" s="28">
        <f t="shared" si="5206"/>
        <v>214</v>
      </c>
    </row>
    <row r="3328" spans="1:24" x14ac:dyDescent="0.3">
      <c r="A3328" s="28">
        <f t="shared" si="5216"/>
        <v>70215</v>
      </c>
      <c r="B3328" s="5" t="s">
        <v>22</v>
      </c>
      <c r="C3328" s="5" t="s">
        <v>23</v>
      </c>
      <c r="D3328" s="5" t="s">
        <v>24</v>
      </c>
      <c r="E3328" s="5" t="s">
        <v>32</v>
      </c>
      <c r="F3328" s="70"/>
      <c r="G3328" s="5" t="s">
        <v>22</v>
      </c>
      <c r="H3328" s="5" t="s">
        <v>23</v>
      </c>
      <c r="J3328" s="28" t="str">
        <f t="shared" ref="J3328" si="5262">CONCATENATE(K3326,2)</f>
        <v>42</v>
      </c>
      <c r="K3328" s="22">
        <v>4.6369309475804065E-4</v>
      </c>
      <c r="L3328" s="22">
        <v>2.1017809671702914E-2</v>
      </c>
      <c r="M3328" s="22">
        <v>0.22664498586875212</v>
      </c>
      <c r="N3328" s="17"/>
      <c r="O3328" s="17"/>
      <c r="P3328" s="17"/>
      <c r="Q3328" s="17"/>
      <c r="R3328" s="17"/>
      <c r="S3328" s="17"/>
      <c r="U3328" s="28">
        <f t="shared" si="5205"/>
        <v>70</v>
      </c>
      <c r="V3328" s="28">
        <f t="shared" si="5206"/>
        <v>215</v>
      </c>
    </row>
    <row r="3329" spans="1:22" x14ac:dyDescent="0.3">
      <c r="A3329" s="28">
        <f t="shared" si="5216"/>
        <v>70216</v>
      </c>
      <c r="B3329" s="6" t="str">
        <f t="shared" ref="B3329" si="5263">IF(H3322="","",H3322)</f>
        <v>°C</v>
      </c>
      <c r="C3329" s="6" t="str">
        <f t="shared" ref="C3329" si="5264">IF(H3322="","",H3322)</f>
        <v>°C</v>
      </c>
      <c r="D3329" s="6" t="str">
        <f t="shared" ref="D3329" si="5265">IF(H3322="","",H3322)</f>
        <v>°C</v>
      </c>
      <c r="E3329" s="6"/>
      <c r="F3329" s="6"/>
      <c r="G3329" s="6" t="str">
        <f t="shared" ref="G3329" si="5266">IF(H3322="","",H3322)</f>
        <v>°C</v>
      </c>
      <c r="H3329" s="6" t="str">
        <f t="shared" ref="H3329" si="5267">IF(H3322="","",H3322)</f>
        <v>°C</v>
      </c>
      <c r="J3329" s="28" t="str">
        <f t="shared" ref="J3329" si="5268">CONCATENATE(K3326,3)</f>
        <v>43</v>
      </c>
      <c r="K3329" s="22">
        <v>0.99999582761896189</v>
      </c>
      <c r="L3329" s="22">
        <v>2.283741731797212E-2</v>
      </c>
      <c r="M3329" s="22" t="e">
        <v>#N/A</v>
      </c>
      <c r="N3329" s="17"/>
      <c r="O3329" s="17"/>
      <c r="P3329" s="17"/>
      <c r="Q3329" s="17"/>
      <c r="R3329" s="17"/>
      <c r="S3329" s="17"/>
      <c r="U3329" s="28">
        <f t="shared" si="5205"/>
        <v>70</v>
      </c>
      <c r="V3329" s="28">
        <f t="shared" si="5206"/>
        <v>216</v>
      </c>
    </row>
    <row r="3330" spans="1:22" x14ac:dyDescent="0.3">
      <c r="A3330" s="28">
        <f t="shared" si="5216"/>
        <v>70217</v>
      </c>
      <c r="B3330" s="26">
        <v>15</v>
      </c>
      <c r="C3330" s="26">
        <v>15.1</v>
      </c>
      <c r="D3330" s="26">
        <v>0.1</v>
      </c>
      <c r="E3330" s="9">
        <v>2</v>
      </c>
      <c r="F3330" s="26">
        <v>1000000</v>
      </c>
      <c r="G3330" s="27">
        <v>15</v>
      </c>
      <c r="H3330" s="27">
        <v>15</v>
      </c>
      <c r="J3330" s="17"/>
      <c r="K3330" s="17">
        <v>5</v>
      </c>
      <c r="L3330" s="17">
        <v>5</v>
      </c>
      <c r="M3330" s="17">
        <v>5</v>
      </c>
      <c r="N3330" s="17">
        <v>5</v>
      </c>
      <c r="O3330" s="17"/>
      <c r="P3330" s="17"/>
      <c r="Q3330" s="17"/>
      <c r="R3330" s="17"/>
      <c r="S3330" s="17"/>
      <c r="U3330" s="28">
        <f t="shared" si="5205"/>
        <v>70</v>
      </c>
      <c r="V3330" s="28">
        <f t="shared" si="5206"/>
        <v>217</v>
      </c>
    </row>
    <row r="3331" spans="1:22" x14ac:dyDescent="0.3">
      <c r="A3331" s="28">
        <f t="shared" si="5216"/>
        <v>70218</v>
      </c>
      <c r="B3331" s="26">
        <v>20</v>
      </c>
      <c r="C3331" s="26">
        <v>20</v>
      </c>
      <c r="D3331" s="26">
        <v>0.1</v>
      </c>
      <c r="E3331" s="9">
        <v>2</v>
      </c>
      <c r="F3331" s="26">
        <v>1000000</v>
      </c>
      <c r="G3331" s="27">
        <v>20</v>
      </c>
      <c r="H3331" s="27">
        <v>19.899999999999999</v>
      </c>
      <c r="J3331" s="28" t="str">
        <f t="shared" ref="J3331" si="5269">CONCATENATE(K3330,1)</f>
        <v>51</v>
      </c>
      <c r="K3331" s="22">
        <f t="array" ref="K3331:N3333">LINEST(B3330:B3334,C3330:C3334^{1,2,3},TRUE,TRUE)</f>
        <v>4.901821466129524E-5</v>
      </c>
      <c r="L3331" s="22">
        <v>-4.3956945609396969E-3</v>
      </c>
      <c r="M3331" s="22">
        <v>1.1269365844524919</v>
      </c>
      <c r="N3331" s="22">
        <v>-1.1809688319708387</v>
      </c>
      <c r="O3331" s="17"/>
      <c r="P3331" s="17"/>
      <c r="Q3331" s="17"/>
      <c r="R3331" s="17"/>
      <c r="S3331" s="17"/>
      <c r="U3331" s="28">
        <f t="shared" si="5205"/>
        <v>70</v>
      </c>
      <c r="V3331" s="28">
        <f t="shared" si="5206"/>
        <v>218</v>
      </c>
    </row>
    <row r="3332" spans="1:22" x14ac:dyDescent="0.3">
      <c r="A3332" s="28">
        <f t="shared" si="5216"/>
        <v>70219</v>
      </c>
      <c r="B3332" s="26">
        <v>25</v>
      </c>
      <c r="C3332" s="26">
        <v>25</v>
      </c>
      <c r="D3332" s="26">
        <v>0.1</v>
      </c>
      <c r="E3332" s="9">
        <v>2</v>
      </c>
      <c r="F3332" s="26">
        <v>1000000</v>
      </c>
      <c r="G3332" s="27">
        <v>25</v>
      </c>
      <c r="H3332" s="27">
        <v>24.9</v>
      </c>
      <c r="J3332" s="28" t="str">
        <f t="shared" ref="J3332" si="5270">CONCATENATE(K3330,2)</f>
        <v>52</v>
      </c>
      <c r="K3332" s="22">
        <v>1.9548786190037446E-5</v>
      </c>
      <c r="L3332" s="22">
        <v>1.6082565654331989E-3</v>
      </c>
      <c r="M3332" s="22">
        <v>4.1612608728034614E-2</v>
      </c>
      <c r="N3332" s="22">
        <v>0.33758772687471983</v>
      </c>
      <c r="O3332" s="17"/>
      <c r="P3332" s="17"/>
      <c r="Q3332" s="17"/>
      <c r="R3332" s="17"/>
      <c r="S3332" s="17"/>
      <c r="U3332" s="28">
        <f t="shared" si="5205"/>
        <v>70</v>
      </c>
      <c r="V3332" s="28">
        <f t="shared" si="5206"/>
        <v>219</v>
      </c>
    </row>
    <row r="3333" spans="1:22" x14ac:dyDescent="0.3">
      <c r="A3333" s="28">
        <f t="shared" si="5216"/>
        <v>70220</v>
      </c>
      <c r="B3333" s="26">
        <v>30</v>
      </c>
      <c r="C3333" s="26">
        <v>30</v>
      </c>
      <c r="D3333" s="26">
        <v>0.1</v>
      </c>
      <c r="E3333" s="9">
        <v>2</v>
      </c>
      <c r="F3333" s="26">
        <v>1000000</v>
      </c>
      <c r="G3333" s="27">
        <v>30</v>
      </c>
      <c r="H3333" s="27">
        <v>29.9</v>
      </c>
      <c r="J3333" s="28" t="str">
        <f t="shared" ref="J3333" si="5271">CONCATENATE(K3330,3)</f>
        <v>53</v>
      </c>
      <c r="K3333" s="22">
        <v>0.99999938416551137</v>
      </c>
      <c r="L3333" s="22">
        <v>1.5094991249587852E-2</v>
      </c>
      <c r="M3333" s="22" t="e">
        <v>#N/A</v>
      </c>
      <c r="N3333" s="22" t="e">
        <v>#N/A</v>
      </c>
      <c r="O3333" s="17"/>
      <c r="P3333" s="17"/>
      <c r="Q3333" s="17"/>
      <c r="R3333" s="17"/>
      <c r="S3333" s="17"/>
      <c r="U3333" s="28">
        <f t="shared" si="5205"/>
        <v>70</v>
      </c>
      <c r="V3333" s="28">
        <f t="shared" si="5206"/>
        <v>220</v>
      </c>
    </row>
    <row r="3334" spans="1:22" x14ac:dyDescent="0.3">
      <c r="A3334" s="28">
        <f t="shared" si="5216"/>
        <v>70221</v>
      </c>
      <c r="B3334" s="26">
        <v>40</v>
      </c>
      <c r="C3334" s="26">
        <v>40</v>
      </c>
      <c r="D3334" s="26">
        <v>0.1</v>
      </c>
      <c r="E3334" s="9">
        <v>2</v>
      </c>
      <c r="F3334" s="26">
        <v>1000000</v>
      </c>
      <c r="G3334" s="27">
        <v>40</v>
      </c>
      <c r="H3334" s="27">
        <v>39.9</v>
      </c>
      <c r="J3334" s="17"/>
      <c r="K3334" s="17">
        <v>6</v>
      </c>
      <c r="L3334" s="17">
        <v>6</v>
      </c>
      <c r="M3334" s="17">
        <v>6</v>
      </c>
      <c r="N3334" s="17">
        <v>6</v>
      </c>
      <c r="O3334" s="17">
        <v>6</v>
      </c>
      <c r="P3334" s="17"/>
      <c r="Q3334" s="17"/>
      <c r="R3334" s="17"/>
      <c r="S3334" s="17"/>
      <c r="U3334" s="28">
        <f t="shared" si="5205"/>
        <v>70</v>
      </c>
      <c r="V3334" s="28">
        <f t="shared" si="5206"/>
        <v>221</v>
      </c>
    </row>
    <row r="3335" spans="1:22" x14ac:dyDescent="0.3">
      <c r="A3335" s="28">
        <f t="shared" si="5216"/>
        <v>70222</v>
      </c>
      <c r="B3335" s="26"/>
      <c r="C3335" s="26"/>
      <c r="D3335" s="26"/>
      <c r="E3335" s="9"/>
      <c r="F3335" s="26"/>
      <c r="G3335" s="27"/>
      <c r="H3335" s="27"/>
      <c r="J3335" s="28" t="str">
        <f t="shared" ref="J3335" si="5272">CONCATENATE(K3334,1)</f>
        <v>61</v>
      </c>
      <c r="K3335" s="22" t="e">
        <f t="array" ref="K3335:O3337">LINEST(B3330:B3335,C3330:C3335^{1,2,3,4},TRUE,TRUE)</f>
        <v>#VALUE!</v>
      </c>
      <c r="L3335" s="22" t="e">
        <v>#VALUE!</v>
      </c>
      <c r="M3335" s="22" t="e">
        <v>#VALUE!</v>
      </c>
      <c r="N3335" s="22" t="e">
        <v>#VALUE!</v>
      </c>
      <c r="O3335" s="22" t="e">
        <v>#VALUE!</v>
      </c>
      <c r="P3335" s="17"/>
      <c r="Q3335" s="17"/>
      <c r="R3335" s="17"/>
      <c r="S3335" s="17"/>
      <c r="U3335" s="28">
        <f t="shared" si="5205"/>
        <v>70</v>
      </c>
      <c r="V3335" s="28">
        <f t="shared" si="5206"/>
        <v>222</v>
      </c>
    </row>
    <row r="3336" spans="1:22" x14ac:dyDescent="0.3">
      <c r="A3336" s="28">
        <f t="shared" si="5216"/>
        <v>70223</v>
      </c>
      <c r="B3336" s="26"/>
      <c r="C3336" s="26"/>
      <c r="D3336" s="26"/>
      <c r="E3336" s="9"/>
      <c r="F3336" s="26"/>
      <c r="G3336" s="27"/>
      <c r="H3336" s="27"/>
      <c r="J3336" s="28" t="str">
        <f t="shared" ref="J3336" si="5273">CONCATENATE(K3334,2)</f>
        <v>62</v>
      </c>
      <c r="K3336" s="22" t="e">
        <v>#VALUE!</v>
      </c>
      <c r="L3336" s="22" t="e">
        <v>#VALUE!</v>
      </c>
      <c r="M3336" s="22" t="e">
        <v>#VALUE!</v>
      </c>
      <c r="N3336" s="22" t="e">
        <v>#VALUE!</v>
      </c>
      <c r="O3336" s="22" t="e">
        <v>#VALUE!</v>
      </c>
      <c r="P3336" s="17"/>
      <c r="Q3336" s="17"/>
      <c r="R3336" s="17"/>
      <c r="S3336" s="17"/>
      <c r="U3336" s="28">
        <f t="shared" si="5205"/>
        <v>70</v>
      </c>
      <c r="V3336" s="28">
        <f t="shared" si="5206"/>
        <v>223</v>
      </c>
    </row>
    <row r="3337" spans="1:22" x14ac:dyDescent="0.3">
      <c r="A3337" s="28">
        <f t="shared" si="5216"/>
        <v>70224</v>
      </c>
      <c r="B3337" s="26"/>
      <c r="C3337" s="26"/>
      <c r="D3337" s="26"/>
      <c r="E3337" s="9"/>
      <c r="F3337" s="26"/>
      <c r="G3337" s="27"/>
      <c r="H3337" s="27"/>
      <c r="J3337" s="28" t="str">
        <f t="shared" ref="J3337" si="5274">CONCATENATE(K3334,3)</f>
        <v>63</v>
      </c>
      <c r="K3337" s="22" t="e">
        <v>#VALUE!</v>
      </c>
      <c r="L3337" s="22" t="e">
        <v>#VALUE!</v>
      </c>
      <c r="M3337" s="22" t="e">
        <v>#VALUE!</v>
      </c>
      <c r="N3337" s="22" t="e">
        <v>#VALUE!</v>
      </c>
      <c r="O3337" s="22" t="e">
        <v>#VALUE!</v>
      </c>
      <c r="P3337" s="17"/>
      <c r="Q3337" s="17"/>
      <c r="R3337" s="17"/>
      <c r="S3337" s="17"/>
      <c r="U3337" s="28">
        <f t="shared" si="5205"/>
        <v>70</v>
      </c>
      <c r="V3337" s="28">
        <f t="shared" si="5206"/>
        <v>224</v>
      </c>
    </row>
    <row r="3338" spans="1:22" x14ac:dyDescent="0.3">
      <c r="A3338" s="28">
        <f t="shared" si="5216"/>
        <v>70225</v>
      </c>
      <c r="B3338" s="26"/>
      <c r="C3338" s="26"/>
      <c r="D3338" s="26"/>
      <c r="E3338" s="9"/>
      <c r="F3338" s="26"/>
      <c r="G3338" s="27"/>
      <c r="H3338" s="27"/>
      <c r="J3338" s="17"/>
      <c r="K3338" s="17">
        <v>7</v>
      </c>
      <c r="L3338" s="17">
        <v>7</v>
      </c>
      <c r="M3338" s="17">
        <v>7</v>
      </c>
      <c r="N3338" s="17">
        <v>7</v>
      </c>
      <c r="O3338" s="17">
        <v>7</v>
      </c>
      <c r="P3338" s="17">
        <v>7</v>
      </c>
      <c r="Q3338" s="17"/>
      <c r="R3338" s="17"/>
      <c r="S3338" s="17"/>
      <c r="U3338" s="28">
        <f t="shared" si="5205"/>
        <v>70</v>
      </c>
      <c r="V3338" s="28">
        <f t="shared" si="5206"/>
        <v>225</v>
      </c>
    </row>
    <row r="3339" spans="1:22" x14ac:dyDescent="0.3">
      <c r="A3339" s="28">
        <f t="shared" si="5216"/>
        <v>70226</v>
      </c>
      <c r="B3339" s="26"/>
      <c r="C3339" s="26"/>
      <c r="D3339" s="26"/>
      <c r="E3339" s="9"/>
      <c r="F3339" s="26"/>
      <c r="G3339" s="27"/>
      <c r="H3339" s="27"/>
      <c r="J3339" s="28" t="str">
        <f t="shared" ref="J3339" si="5275">CONCATENATE(K3338,1)</f>
        <v>71</v>
      </c>
      <c r="K3339" s="22" t="e">
        <f t="array" ref="K3339:P3341">LINEST(B3330:B3336,C3330:C3336^{1,2,3,4,5},TRUE,TRUE)</f>
        <v>#VALUE!</v>
      </c>
      <c r="L3339" s="22" t="e">
        <v>#VALUE!</v>
      </c>
      <c r="M3339" s="22" t="e">
        <v>#VALUE!</v>
      </c>
      <c r="N3339" s="22" t="e">
        <v>#VALUE!</v>
      </c>
      <c r="O3339" s="22" t="e">
        <v>#VALUE!</v>
      </c>
      <c r="P3339" s="22" t="e">
        <v>#VALUE!</v>
      </c>
      <c r="Q3339" s="17"/>
      <c r="R3339" s="17"/>
      <c r="S3339" s="17"/>
      <c r="U3339" s="28">
        <f t="shared" si="5205"/>
        <v>70</v>
      </c>
      <c r="V3339" s="28">
        <f t="shared" si="5206"/>
        <v>226</v>
      </c>
    </row>
    <row r="3340" spans="1:22" x14ac:dyDescent="0.3">
      <c r="A3340" s="28">
        <f t="shared" si="5216"/>
        <v>70227</v>
      </c>
      <c r="B3340" s="2">
        <f t="shared" ref="B3340" si="5276">COUNT(B3330:B3339)-2</f>
        <v>3</v>
      </c>
      <c r="J3340" s="28" t="str">
        <f t="shared" ref="J3340" si="5277">CONCATENATE(K3338,2)</f>
        <v>72</v>
      </c>
      <c r="K3340" s="22" t="e">
        <v>#VALUE!</v>
      </c>
      <c r="L3340" s="22" t="e">
        <v>#VALUE!</v>
      </c>
      <c r="M3340" s="22" t="e">
        <v>#VALUE!</v>
      </c>
      <c r="N3340" s="22" t="e">
        <v>#VALUE!</v>
      </c>
      <c r="O3340" s="22" t="e">
        <v>#VALUE!</v>
      </c>
      <c r="P3340" s="22" t="e">
        <v>#VALUE!</v>
      </c>
      <c r="Q3340" s="17"/>
      <c r="R3340" s="17"/>
      <c r="S3340" s="17"/>
      <c r="U3340" s="28">
        <f t="shared" si="5205"/>
        <v>70</v>
      </c>
      <c r="V3340" s="28">
        <f t="shared" si="5206"/>
        <v>227</v>
      </c>
    </row>
    <row r="3341" spans="1:22" x14ac:dyDescent="0.3">
      <c r="A3341" s="28">
        <f t="shared" si="5216"/>
        <v>70228</v>
      </c>
      <c r="J3341" s="28" t="str">
        <f t="shared" ref="J3341" si="5278">CONCATENATE(K3338,3)</f>
        <v>73</v>
      </c>
      <c r="K3341" s="22" t="e">
        <v>#VALUE!</v>
      </c>
      <c r="L3341" s="22" t="e">
        <v>#VALUE!</v>
      </c>
      <c r="M3341" s="22" t="e">
        <v>#VALUE!</v>
      </c>
      <c r="N3341" s="22" t="e">
        <v>#VALUE!</v>
      </c>
      <c r="O3341" s="22" t="e">
        <v>#VALUE!</v>
      </c>
      <c r="P3341" s="22" t="e">
        <v>#VALUE!</v>
      </c>
      <c r="Q3341" s="17"/>
      <c r="R3341" s="17"/>
      <c r="S3341" s="17"/>
      <c r="U3341" s="28">
        <f t="shared" si="5205"/>
        <v>70</v>
      </c>
      <c r="V3341" s="28">
        <f t="shared" si="5206"/>
        <v>228</v>
      </c>
    </row>
    <row r="3342" spans="1:22" x14ac:dyDescent="0.3">
      <c r="A3342" s="28">
        <f t="shared" si="5216"/>
        <v>70229</v>
      </c>
      <c r="B3342" s="66" t="s">
        <v>25</v>
      </c>
      <c r="C3342" s="66"/>
      <c r="D3342" s="66"/>
      <c r="E3342" s="66"/>
      <c r="F3342" s="66"/>
      <c r="G3342" s="66"/>
      <c r="H3342" s="66"/>
      <c r="J3342" s="17"/>
      <c r="K3342" s="17">
        <v>8</v>
      </c>
      <c r="L3342" s="17">
        <v>8</v>
      </c>
      <c r="M3342" s="17">
        <v>8</v>
      </c>
      <c r="N3342" s="17">
        <v>8</v>
      </c>
      <c r="O3342" s="17">
        <v>8</v>
      </c>
      <c r="P3342" s="17">
        <v>8</v>
      </c>
      <c r="Q3342" s="17">
        <v>8</v>
      </c>
      <c r="R3342" s="17"/>
      <c r="S3342" s="17"/>
      <c r="U3342" s="28">
        <f t="shared" si="5205"/>
        <v>70</v>
      </c>
      <c r="V3342" s="28">
        <f t="shared" si="5206"/>
        <v>229</v>
      </c>
    </row>
    <row r="3343" spans="1:22" x14ac:dyDescent="0.3">
      <c r="A3343" s="28">
        <f t="shared" si="5216"/>
        <v>70230</v>
      </c>
      <c r="B3343" s="71"/>
      <c r="C3343" s="71"/>
      <c r="D3343" s="71"/>
      <c r="E3343" s="71"/>
      <c r="F3343" s="71"/>
      <c r="G3343" s="71"/>
      <c r="H3343" s="71"/>
      <c r="J3343" s="28" t="str">
        <f t="shared" ref="J3343" si="5279">CONCATENATE(K3342,1)</f>
        <v>81</v>
      </c>
      <c r="K3343" s="22" t="e">
        <f t="array" ref="K3343:Q3345">LINEST(B3330:B3337,C3330:C3337^{1,2,3,4,5,6},TRUE,TRUE)</f>
        <v>#VALUE!</v>
      </c>
      <c r="L3343" s="22" t="e">
        <v>#VALUE!</v>
      </c>
      <c r="M3343" s="22" t="e">
        <v>#VALUE!</v>
      </c>
      <c r="N3343" s="22" t="e">
        <v>#VALUE!</v>
      </c>
      <c r="O3343" s="22" t="e">
        <v>#VALUE!</v>
      </c>
      <c r="P3343" s="22" t="e">
        <v>#VALUE!</v>
      </c>
      <c r="Q3343" s="22" t="e">
        <v>#VALUE!</v>
      </c>
      <c r="R3343" s="17"/>
      <c r="S3343" s="17"/>
      <c r="U3343" s="28">
        <f t="shared" si="5205"/>
        <v>70</v>
      </c>
      <c r="V3343" s="28">
        <f t="shared" si="5206"/>
        <v>230</v>
      </c>
    </row>
    <row r="3344" spans="1:22" x14ac:dyDescent="0.3">
      <c r="A3344" s="28">
        <f t="shared" si="5216"/>
        <v>70231</v>
      </c>
      <c r="B3344" s="71"/>
      <c r="C3344" s="71"/>
      <c r="D3344" s="71"/>
      <c r="E3344" s="71"/>
      <c r="F3344" s="71"/>
      <c r="G3344" s="71"/>
      <c r="H3344" s="71"/>
      <c r="J3344" s="28" t="str">
        <f t="shared" ref="J3344" si="5280">CONCATENATE(K3342,2)</f>
        <v>82</v>
      </c>
      <c r="K3344" s="22" t="e">
        <v>#VALUE!</v>
      </c>
      <c r="L3344" s="22" t="e">
        <v>#VALUE!</v>
      </c>
      <c r="M3344" s="22" t="e">
        <v>#VALUE!</v>
      </c>
      <c r="N3344" s="22" t="e">
        <v>#VALUE!</v>
      </c>
      <c r="O3344" s="22" t="e">
        <v>#VALUE!</v>
      </c>
      <c r="P3344" s="22" t="e">
        <v>#VALUE!</v>
      </c>
      <c r="Q3344" s="22" t="e">
        <v>#VALUE!</v>
      </c>
      <c r="R3344" s="17"/>
      <c r="S3344" s="17"/>
      <c r="U3344" s="28">
        <f t="shared" si="5205"/>
        <v>70</v>
      </c>
      <c r="V3344" s="28">
        <f t="shared" si="5206"/>
        <v>231</v>
      </c>
    </row>
    <row r="3345" spans="1:22" x14ac:dyDescent="0.3">
      <c r="A3345" s="28">
        <f t="shared" si="5216"/>
        <v>70232</v>
      </c>
      <c r="J3345" s="28" t="str">
        <f t="shared" ref="J3345" si="5281">CONCATENATE(K3342,3)</f>
        <v>83</v>
      </c>
      <c r="K3345" s="22" t="e">
        <v>#VALUE!</v>
      </c>
      <c r="L3345" s="22" t="e">
        <v>#VALUE!</v>
      </c>
      <c r="M3345" s="22" t="e">
        <v>#VALUE!</v>
      </c>
      <c r="N3345" s="22" t="e">
        <v>#VALUE!</v>
      </c>
      <c r="O3345" s="22" t="e">
        <v>#VALUE!</v>
      </c>
      <c r="P3345" s="22" t="e">
        <v>#VALUE!</v>
      </c>
      <c r="Q3345" s="22" t="e">
        <v>#VALUE!</v>
      </c>
      <c r="R3345" s="17"/>
      <c r="S3345" s="17"/>
      <c r="U3345" s="28">
        <f t="shared" si="5205"/>
        <v>70</v>
      </c>
      <c r="V3345" s="28">
        <f t="shared" si="5206"/>
        <v>232</v>
      </c>
    </row>
    <row r="3346" spans="1:22" ht="15" customHeight="1" x14ac:dyDescent="0.3">
      <c r="A3346" s="28">
        <f t="shared" si="5216"/>
        <v>70233</v>
      </c>
      <c r="B3346" s="66" t="s">
        <v>52</v>
      </c>
      <c r="C3346" s="66"/>
      <c r="D3346" s="66"/>
      <c r="E3346" s="10">
        <f>IF(D3316="","",MAX(E3347,E3348))</f>
        <v>0.10000000000000142</v>
      </c>
      <c r="J3346" s="17"/>
      <c r="K3346" s="17">
        <v>9</v>
      </c>
      <c r="L3346" s="17">
        <v>9</v>
      </c>
      <c r="M3346" s="17">
        <v>9</v>
      </c>
      <c r="N3346" s="17">
        <v>9</v>
      </c>
      <c r="O3346" s="17">
        <v>9</v>
      </c>
      <c r="P3346" s="17">
        <v>9</v>
      </c>
      <c r="Q3346" s="17">
        <v>9</v>
      </c>
      <c r="R3346" s="17">
        <v>9</v>
      </c>
      <c r="S3346" s="17"/>
      <c r="U3346" s="28">
        <f t="shared" si="5205"/>
        <v>70</v>
      </c>
      <c r="V3346" s="28">
        <f t="shared" si="5206"/>
        <v>233</v>
      </c>
    </row>
    <row r="3347" spans="1:22" x14ac:dyDescent="0.3">
      <c r="A3347" s="28">
        <f t="shared" si="5216"/>
        <v>70234</v>
      </c>
      <c r="B3347" s="2" t="s">
        <v>26</v>
      </c>
      <c r="C3347" s="2" t="s">
        <v>27</v>
      </c>
      <c r="D3347" s="2" t="s">
        <v>28</v>
      </c>
      <c r="E3347" s="11">
        <f>ABS(MIN(D3348:D3357))</f>
        <v>0.10000000000000142</v>
      </c>
      <c r="G3347" s="2" t="s">
        <v>230</v>
      </c>
      <c r="J3347" s="28" t="str">
        <f t="shared" ref="J3347" si="5282">CONCATENATE(K3346,1)</f>
        <v>91</v>
      </c>
      <c r="K3347" s="22" t="e">
        <f t="array" ref="K3347:R3349">LINEST(B3330:B3338,C3330:C3338^{1,2,3,4,5,6,7},TRUE,TRUE)</f>
        <v>#VALUE!</v>
      </c>
      <c r="L3347" s="22" t="e">
        <v>#VALUE!</v>
      </c>
      <c r="M3347" s="22" t="e">
        <v>#VALUE!</v>
      </c>
      <c r="N3347" s="22" t="e">
        <v>#VALUE!</v>
      </c>
      <c r="O3347" s="22" t="e">
        <v>#VALUE!</v>
      </c>
      <c r="P3347" s="22" t="e">
        <v>#VALUE!</v>
      </c>
      <c r="Q3347" s="22" t="e">
        <v>#VALUE!</v>
      </c>
      <c r="R3347" s="22" t="e">
        <v>#VALUE!</v>
      </c>
      <c r="S3347" s="17"/>
      <c r="U3347" s="28">
        <f t="shared" si="5205"/>
        <v>70</v>
      </c>
      <c r="V3347" s="28">
        <f t="shared" si="5206"/>
        <v>234</v>
      </c>
    </row>
    <row r="3348" spans="1:22" x14ac:dyDescent="0.3">
      <c r="A3348" s="28">
        <f t="shared" si="5216"/>
        <v>70235</v>
      </c>
      <c r="B3348" s="7">
        <f t="shared" ref="B3348:B3357" si="5283">C3330-B3330</f>
        <v>9.9999999999999645E-2</v>
      </c>
      <c r="C3348" s="7">
        <f t="shared" ref="C3348:C3357" si="5284">H3330-G3330</f>
        <v>0</v>
      </c>
      <c r="D3348" s="7">
        <f>C3348-B3348</f>
        <v>-9.9999999999999645E-2</v>
      </c>
      <c r="E3348" s="11">
        <f>ABS(MAX(D3348:D3357))</f>
        <v>0</v>
      </c>
      <c r="F3348" s="13"/>
      <c r="G3348" s="2">
        <f>IF(D3330="","",D3330/E3330)</f>
        <v>0.05</v>
      </c>
      <c r="H3348" s="13"/>
      <c r="J3348" s="28" t="str">
        <f t="shared" ref="J3348" si="5285">CONCATENATE(K3346,2)</f>
        <v>92</v>
      </c>
      <c r="K3348" s="22" t="e">
        <v>#VALUE!</v>
      </c>
      <c r="L3348" s="22" t="e">
        <v>#VALUE!</v>
      </c>
      <c r="M3348" s="22" t="e">
        <v>#VALUE!</v>
      </c>
      <c r="N3348" s="22" t="e">
        <v>#VALUE!</v>
      </c>
      <c r="O3348" s="22" t="e">
        <v>#VALUE!</v>
      </c>
      <c r="P3348" s="22" t="e">
        <v>#VALUE!</v>
      </c>
      <c r="Q3348" s="22" t="e">
        <v>#VALUE!</v>
      </c>
      <c r="R3348" s="22" t="e">
        <v>#VALUE!</v>
      </c>
      <c r="S3348" s="17"/>
      <c r="U3348" s="28">
        <f t="shared" si="5205"/>
        <v>70</v>
      </c>
      <c r="V3348" s="28">
        <f t="shared" si="5206"/>
        <v>235</v>
      </c>
    </row>
    <row r="3349" spans="1:22" x14ac:dyDescent="0.3">
      <c r="A3349" s="28">
        <f t="shared" si="5216"/>
        <v>70236</v>
      </c>
      <c r="B3349" s="7">
        <f t="shared" si="5283"/>
        <v>0</v>
      </c>
      <c r="C3349" s="7">
        <f t="shared" si="5284"/>
        <v>-0.10000000000000142</v>
      </c>
      <c r="D3349" s="7">
        <f t="shared" ref="D3349:D3357" si="5286">C3349-B3349</f>
        <v>-0.10000000000000142</v>
      </c>
      <c r="E3349" s="12" t="s">
        <v>34</v>
      </c>
      <c r="G3349" s="2">
        <f t="shared" ref="G3349:G3357" si="5287">IF(D3331="","",D3331/E3331)</f>
        <v>0.05</v>
      </c>
      <c r="H3349" s="13"/>
      <c r="J3349" s="28" t="str">
        <f t="shared" ref="J3349" si="5288">CONCATENATE(K3346,3)</f>
        <v>93</v>
      </c>
      <c r="K3349" s="22" t="e">
        <v>#VALUE!</v>
      </c>
      <c r="L3349" s="22" t="e">
        <v>#VALUE!</v>
      </c>
      <c r="M3349" s="22" t="e">
        <v>#VALUE!</v>
      </c>
      <c r="N3349" s="22" t="e">
        <v>#VALUE!</v>
      </c>
      <c r="O3349" s="22" t="e">
        <v>#VALUE!</v>
      </c>
      <c r="P3349" s="22" t="e">
        <v>#VALUE!</v>
      </c>
      <c r="Q3349" s="22" t="e">
        <v>#VALUE!</v>
      </c>
      <c r="R3349" s="22" t="e">
        <v>#VALUE!</v>
      </c>
      <c r="S3349" s="17"/>
      <c r="U3349" s="28">
        <f t="shared" si="5205"/>
        <v>70</v>
      </c>
      <c r="V3349" s="28">
        <f t="shared" si="5206"/>
        <v>236</v>
      </c>
    </row>
    <row r="3350" spans="1:22" x14ac:dyDescent="0.3">
      <c r="A3350" s="28">
        <f t="shared" si="5216"/>
        <v>70237</v>
      </c>
      <c r="B3350" s="7">
        <f t="shared" si="5283"/>
        <v>0</v>
      </c>
      <c r="C3350" s="7">
        <f t="shared" si="5284"/>
        <v>-0.10000000000000142</v>
      </c>
      <c r="D3350" s="7">
        <f t="shared" si="5286"/>
        <v>-0.10000000000000142</v>
      </c>
      <c r="E3350" s="10">
        <f>IF(D3316="","",MAX(E3351,E3352))</f>
        <v>9.9999999999999645E-2</v>
      </c>
      <c r="G3350" s="2">
        <f t="shared" si="5287"/>
        <v>0.05</v>
      </c>
      <c r="H3350" s="13"/>
      <c r="J3350" s="17"/>
      <c r="K3350" s="17">
        <v>10</v>
      </c>
      <c r="L3350" s="17">
        <v>10</v>
      </c>
      <c r="M3350" s="17">
        <v>10</v>
      </c>
      <c r="N3350" s="17">
        <v>10</v>
      </c>
      <c r="O3350" s="17">
        <v>10</v>
      </c>
      <c r="P3350" s="17">
        <v>10</v>
      </c>
      <c r="Q3350" s="17">
        <v>10</v>
      </c>
      <c r="R3350" s="17">
        <v>10</v>
      </c>
      <c r="S3350" s="17">
        <v>10</v>
      </c>
      <c r="U3350" s="28">
        <f t="shared" si="5205"/>
        <v>70</v>
      </c>
      <c r="V3350" s="28">
        <f t="shared" si="5206"/>
        <v>237</v>
      </c>
    </row>
    <row r="3351" spans="1:22" x14ac:dyDescent="0.3">
      <c r="A3351" s="28">
        <f t="shared" si="5216"/>
        <v>70238</v>
      </c>
      <c r="B3351" s="7">
        <f t="shared" si="5283"/>
        <v>0</v>
      </c>
      <c r="C3351" s="7">
        <f t="shared" si="5284"/>
        <v>-0.10000000000000142</v>
      </c>
      <c r="D3351" s="7">
        <f t="shared" si="5286"/>
        <v>-0.10000000000000142</v>
      </c>
      <c r="E3351" s="11">
        <f>ABS(MIN(B3348:B3357))</f>
        <v>0</v>
      </c>
      <c r="G3351" s="2">
        <f t="shared" si="5287"/>
        <v>0.05</v>
      </c>
      <c r="H3351" s="13"/>
      <c r="J3351" s="28" t="str">
        <f t="shared" ref="J3351" si="5289">CONCATENATE(K3350,1)</f>
        <v>101</v>
      </c>
      <c r="K3351" s="22" t="e">
        <f t="array" ref="K3351:S3353">LINEST(B3330:B3339,C3330:C3339^{1,2,3,4,5,6,7,8},TRUE,TRUE)</f>
        <v>#VALUE!</v>
      </c>
      <c r="L3351" s="22" t="e">
        <v>#VALUE!</v>
      </c>
      <c r="M3351" s="22" t="e">
        <v>#VALUE!</v>
      </c>
      <c r="N3351" s="22" t="e">
        <v>#VALUE!</v>
      </c>
      <c r="O3351" s="22" t="e">
        <v>#VALUE!</v>
      </c>
      <c r="P3351" s="22" t="e">
        <v>#VALUE!</v>
      </c>
      <c r="Q3351" s="22" t="e">
        <v>#VALUE!</v>
      </c>
      <c r="R3351" s="22" t="e">
        <v>#VALUE!</v>
      </c>
      <c r="S3351" s="22" t="e">
        <v>#VALUE!</v>
      </c>
      <c r="U3351" s="28">
        <f t="shared" si="5205"/>
        <v>70</v>
      </c>
      <c r="V3351" s="28">
        <f t="shared" si="5206"/>
        <v>238</v>
      </c>
    </row>
    <row r="3352" spans="1:22" x14ac:dyDescent="0.3">
      <c r="A3352" s="28">
        <f t="shared" si="5216"/>
        <v>70239</v>
      </c>
      <c r="B3352" s="7">
        <f t="shared" si="5283"/>
        <v>0</v>
      </c>
      <c r="C3352" s="7">
        <f t="shared" si="5284"/>
        <v>-0.10000000000000142</v>
      </c>
      <c r="D3352" s="7">
        <f t="shared" si="5286"/>
        <v>-0.10000000000000142</v>
      </c>
      <c r="E3352" s="11">
        <f>ABS(MAX(B3348:B3357))</f>
        <v>9.9999999999999645E-2</v>
      </c>
      <c r="G3352" s="2">
        <f t="shared" si="5287"/>
        <v>0.05</v>
      </c>
      <c r="H3352" s="13"/>
      <c r="J3352" s="28" t="str">
        <f t="shared" ref="J3352" si="5290">CONCATENATE(K3350,2)</f>
        <v>102</v>
      </c>
      <c r="K3352" s="22" t="e">
        <v>#VALUE!</v>
      </c>
      <c r="L3352" s="22" t="e">
        <v>#VALUE!</v>
      </c>
      <c r="M3352" s="22" t="e">
        <v>#VALUE!</v>
      </c>
      <c r="N3352" s="22" t="e">
        <v>#VALUE!</v>
      </c>
      <c r="O3352" s="22" t="e">
        <v>#VALUE!</v>
      </c>
      <c r="P3352" s="22" t="e">
        <v>#VALUE!</v>
      </c>
      <c r="Q3352" s="22" t="e">
        <v>#VALUE!</v>
      </c>
      <c r="R3352" s="22" t="e">
        <v>#VALUE!</v>
      </c>
      <c r="S3352" s="22" t="e">
        <v>#VALUE!</v>
      </c>
      <c r="U3352" s="28">
        <f t="shared" si="5205"/>
        <v>70</v>
      </c>
      <c r="V3352" s="28">
        <f t="shared" si="5206"/>
        <v>239</v>
      </c>
    </row>
    <row r="3353" spans="1:22" x14ac:dyDescent="0.3">
      <c r="A3353" s="28">
        <f t="shared" si="5216"/>
        <v>70240</v>
      </c>
      <c r="B3353" s="7">
        <f t="shared" si="5283"/>
        <v>0</v>
      </c>
      <c r="C3353" s="7">
        <f t="shared" si="5284"/>
        <v>0</v>
      </c>
      <c r="D3353" s="7">
        <f t="shared" si="5286"/>
        <v>0</v>
      </c>
      <c r="E3353" s="12" t="s">
        <v>231</v>
      </c>
      <c r="G3353" s="2" t="str">
        <f t="shared" si="5287"/>
        <v/>
      </c>
      <c r="H3353" s="13"/>
      <c r="J3353" s="28" t="str">
        <f t="shared" ref="J3353" si="5291">CONCATENATE(K3350,3)</f>
        <v>103</v>
      </c>
      <c r="K3353" s="22" t="e">
        <v>#VALUE!</v>
      </c>
      <c r="L3353" s="22" t="e">
        <v>#VALUE!</v>
      </c>
      <c r="M3353" s="22" t="e">
        <v>#VALUE!</v>
      </c>
      <c r="N3353" s="22" t="e">
        <v>#VALUE!</v>
      </c>
      <c r="O3353" s="22" t="e">
        <v>#VALUE!</v>
      </c>
      <c r="P3353" s="22" t="e">
        <v>#VALUE!</v>
      </c>
      <c r="Q3353" s="22" t="e">
        <v>#VALUE!</v>
      </c>
      <c r="R3353" s="22" t="e">
        <v>#VALUE!</v>
      </c>
      <c r="S3353" s="22" t="e">
        <v>#VALUE!</v>
      </c>
      <c r="U3353" s="28">
        <f t="shared" si="5205"/>
        <v>70</v>
      </c>
      <c r="V3353" s="28">
        <f t="shared" si="5206"/>
        <v>240</v>
      </c>
    </row>
    <row r="3354" spans="1:22" x14ac:dyDescent="0.3">
      <c r="A3354" s="28">
        <f t="shared" si="5216"/>
        <v>70241</v>
      </c>
      <c r="B3354" s="7">
        <f t="shared" si="5283"/>
        <v>0</v>
      </c>
      <c r="C3354" s="7">
        <f t="shared" si="5284"/>
        <v>0</v>
      </c>
      <c r="D3354" s="7">
        <f t="shared" si="5286"/>
        <v>0</v>
      </c>
      <c r="E3354" s="10">
        <f>IF(D3316="","",MAX(E3355,E3356))*2</f>
        <v>0.1</v>
      </c>
      <c r="G3354" s="2" t="str">
        <f t="shared" si="5287"/>
        <v/>
      </c>
      <c r="H3354" s="13"/>
      <c r="U3354" s="28">
        <f t="shared" si="5205"/>
        <v>70</v>
      </c>
      <c r="V3354" s="28">
        <f t="shared" si="5206"/>
        <v>241</v>
      </c>
    </row>
    <row r="3355" spans="1:22" x14ac:dyDescent="0.3">
      <c r="A3355" s="28">
        <f t="shared" si="5216"/>
        <v>70242</v>
      </c>
      <c r="B3355" s="7">
        <f t="shared" si="5283"/>
        <v>0</v>
      </c>
      <c r="C3355" s="7">
        <f t="shared" si="5284"/>
        <v>0</v>
      </c>
      <c r="D3355" s="7">
        <f t="shared" si="5286"/>
        <v>0</v>
      </c>
      <c r="E3355" s="11">
        <f>ABS(MIN(G3348:G3357))</f>
        <v>0.05</v>
      </c>
      <c r="G3355" s="2" t="str">
        <f t="shared" si="5287"/>
        <v/>
      </c>
      <c r="U3355" s="28">
        <f t="shared" si="5205"/>
        <v>70</v>
      </c>
      <c r="V3355" s="28">
        <f t="shared" si="5206"/>
        <v>242</v>
      </c>
    </row>
    <row r="3356" spans="1:22" x14ac:dyDescent="0.3">
      <c r="A3356" s="28">
        <f t="shared" si="5216"/>
        <v>70243</v>
      </c>
      <c r="B3356" s="7">
        <f t="shared" si="5283"/>
        <v>0</v>
      </c>
      <c r="C3356" s="7">
        <f t="shared" si="5284"/>
        <v>0</v>
      </c>
      <c r="D3356" s="7">
        <f t="shared" si="5286"/>
        <v>0</v>
      </c>
      <c r="E3356" s="11">
        <f>ABS(MAX(G3348:G3357))</f>
        <v>0.05</v>
      </c>
      <c r="G3356" s="2" t="str">
        <f t="shared" si="5287"/>
        <v/>
      </c>
      <c r="U3356" s="28">
        <f t="shared" si="5205"/>
        <v>70</v>
      </c>
      <c r="V3356" s="28">
        <f t="shared" si="5206"/>
        <v>243</v>
      </c>
    </row>
    <row r="3357" spans="1:22" x14ac:dyDescent="0.3">
      <c r="A3357" s="28">
        <f t="shared" si="5216"/>
        <v>70244</v>
      </c>
      <c r="B3357" s="7">
        <f t="shared" si="5283"/>
        <v>0</v>
      </c>
      <c r="C3357" s="7">
        <f t="shared" si="5284"/>
        <v>0</v>
      </c>
      <c r="D3357" s="7">
        <f t="shared" si="5286"/>
        <v>0</v>
      </c>
      <c r="F3357" s="13"/>
      <c r="G3357" s="2" t="str">
        <f t="shared" si="5287"/>
        <v/>
      </c>
      <c r="U3357" s="28">
        <f t="shared" si="5205"/>
        <v>70</v>
      </c>
      <c r="V3357" s="28">
        <f t="shared" si="5206"/>
        <v>244</v>
      </c>
    </row>
    <row r="3358" spans="1:22" x14ac:dyDescent="0.3">
      <c r="A3358" s="28">
        <f t="shared" si="5216"/>
        <v>70245</v>
      </c>
      <c r="F3358" s="13"/>
      <c r="U3358" s="28">
        <f t="shared" si="5205"/>
        <v>70</v>
      </c>
      <c r="V3358" s="28">
        <f t="shared" si="5206"/>
        <v>245</v>
      </c>
    </row>
    <row r="3359" spans="1:22" x14ac:dyDescent="0.3">
      <c r="A3359" s="28">
        <f t="shared" si="5216"/>
        <v>70246</v>
      </c>
      <c r="F3359" s="13"/>
      <c r="U3359" s="28">
        <f t="shared" si="5205"/>
        <v>70</v>
      </c>
      <c r="V3359" s="28">
        <f t="shared" si="5206"/>
        <v>246</v>
      </c>
    </row>
    <row r="3360" spans="1:22" x14ac:dyDescent="0.3">
      <c r="A3360" s="28">
        <f t="shared" si="5216"/>
        <v>70247</v>
      </c>
      <c r="F3360" s="13"/>
      <c r="U3360" s="28">
        <f t="shared" si="5205"/>
        <v>70</v>
      </c>
      <c r="V3360" s="28">
        <f t="shared" si="5206"/>
        <v>247</v>
      </c>
    </row>
    <row r="3361" spans="1:24" s="8" customFormat="1" x14ac:dyDescent="0.3"/>
    <row r="3362" spans="1:24" x14ac:dyDescent="0.3">
      <c r="A3362" s="28">
        <f t="shared" ref="A3362:A3408" si="5292">ROUND(CONCATENATE(U3362,V3362),0)</f>
        <v>71201</v>
      </c>
      <c r="B3362" s="63" t="s">
        <v>0</v>
      </c>
      <c r="C3362" s="63"/>
      <c r="D3362" s="71" t="s">
        <v>63</v>
      </c>
      <c r="E3362" s="71"/>
      <c r="F3362" s="71"/>
      <c r="G3362" s="71"/>
      <c r="H3362" s="71"/>
      <c r="U3362" s="28">
        <f t="shared" ref="U3362" si="5293">U3360+1</f>
        <v>71</v>
      </c>
      <c r="V3362" s="28">
        <v>201</v>
      </c>
    </row>
    <row r="3363" spans="1:24" x14ac:dyDescent="0.3">
      <c r="A3363" s="28">
        <f t="shared" si="5292"/>
        <v>71202</v>
      </c>
      <c r="B3363" s="72" t="s">
        <v>70</v>
      </c>
      <c r="C3363" s="73"/>
      <c r="D3363" s="30" t="s">
        <v>69</v>
      </c>
      <c r="E3363" s="66" t="s">
        <v>71</v>
      </c>
      <c r="F3363" s="66"/>
      <c r="G3363" s="74" t="s">
        <v>67</v>
      </c>
      <c r="H3363" s="74"/>
      <c r="U3363" s="28">
        <f t="shared" ref="U3363:U3426" si="5294">U3362</f>
        <v>71</v>
      </c>
      <c r="V3363" s="28">
        <f t="shared" ref="V3363:V3426" si="5295">V3362+1</f>
        <v>202</v>
      </c>
    </row>
    <row r="3364" spans="1:24" x14ac:dyDescent="0.3">
      <c r="A3364" s="28">
        <f t="shared" si="5292"/>
        <v>71203</v>
      </c>
      <c r="B3364" s="75" t="s">
        <v>6</v>
      </c>
      <c r="C3364" s="75"/>
      <c r="D3364" s="71" t="s">
        <v>246</v>
      </c>
      <c r="E3364" s="71"/>
      <c r="F3364" s="71"/>
      <c r="G3364" s="71"/>
      <c r="H3364" s="71"/>
      <c r="U3364" s="28">
        <f t="shared" si="5294"/>
        <v>71</v>
      </c>
      <c r="V3364" s="28">
        <f t="shared" si="5295"/>
        <v>203</v>
      </c>
    </row>
    <row r="3365" spans="1:24" x14ac:dyDescent="0.3">
      <c r="A3365" s="28">
        <f t="shared" si="5292"/>
        <v>71204</v>
      </c>
      <c r="B3365" s="63" t="s">
        <v>7</v>
      </c>
      <c r="C3365" s="63"/>
      <c r="D3365" s="71" t="s">
        <v>29</v>
      </c>
      <c r="E3365" s="71"/>
      <c r="F3365" s="71"/>
      <c r="G3365" s="71"/>
      <c r="H3365" s="71"/>
      <c r="J3365" s="17"/>
      <c r="K3365" s="17" t="s">
        <v>53</v>
      </c>
      <c r="L3365" s="17" t="s">
        <v>54</v>
      </c>
      <c r="M3365" s="17" t="s">
        <v>55</v>
      </c>
      <c r="N3365" s="17" t="s">
        <v>56</v>
      </c>
      <c r="O3365" s="17" t="s">
        <v>57</v>
      </c>
      <c r="P3365" s="17" t="s">
        <v>2</v>
      </c>
      <c r="Q3365" s="17" t="s">
        <v>3</v>
      </c>
      <c r="R3365" s="17" t="s">
        <v>4</v>
      </c>
      <c r="S3365" s="17" t="s">
        <v>5</v>
      </c>
      <c r="U3365" s="28">
        <f t="shared" si="5294"/>
        <v>71</v>
      </c>
      <c r="V3365" s="28">
        <f t="shared" si="5295"/>
        <v>204</v>
      </c>
      <c r="X3365" s="1" t="s">
        <v>48</v>
      </c>
    </row>
    <row r="3366" spans="1:24" x14ac:dyDescent="0.3">
      <c r="A3366" s="28">
        <f t="shared" si="5292"/>
        <v>71205</v>
      </c>
      <c r="B3366" s="63" t="s">
        <v>9</v>
      </c>
      <c r="C3366" s="63"/>
      <c r="D3366" s="71" t="s">
        <v>30</v>
      </c>
      <c r="E3366" s="71"/>
      <c r="F3366" s="71"/>
      <c r="G3366" s="71"/>
      <c r="H3366" s="71"/>
      <c r="J3366" s="17">
        <f t="shared" ref="J3366" si="5296">COUNTA(B3378:B3387)</f>
        <v>5</v>
      </c>
      <c r="K3366" s="17">
        <f t="shared" ref="K3366" si="5297">IF(L3366-1&lt;2,0,L3366-1)</f>
        <v>0</v>
      </c>
      <c r="L3366" s="17">
        <f t="shared" ref="L3366" si="5298">IF(M3366-1&lt;2,0,M3366-1)</f>
        <v>0</v>
      </c>
      <c r="M3366" s="17">
        <f t="shared" ref="M3366" si="5299">IF(N3366-1&lt;2,0,N3366-1)</f>
        <v>0</v>
      </c>
      <c r="N3366" s="17">
        <f t="shared" ref="N3366" si="5300">IF(O3366-1&lt;2,0,O3366-1)</f>
        <v>0</v>
      </c>
      <c r="O3366" s="17">
        <f t="shared" ref="O3366" si="5301">IF(P3366-1&lt;2,0,P3366-1)</f>
        <v>0</v>
      </c>
      <c r="P3366" s="17">
        <f t="shared" ref="P3366" si="5302">IF(Q3366-1&lt;2,0,Q3366-1)</f>
        <v>2</v>
      </c>
      <c r="Q3366" s="17">
        <f t="shared" ref="Q3366" si="5303">IF(R3366-1&lt;2,0,R3366-1)</f>
        <v>3</v>
      </c>
      <c r="R3366" s="17">
        <f t="shared" ref="R3366" si="5304">IF(S3366-1&lt;2,0,S3366-1)</f>
        <v>4</v>
      </c>
      <c r="S3366" s="17">
        <f t="shared" ref="S3366" si="5305">J3366</f>
        <v>5</v>
      </c>
      <c r="U3366" s="28">
        <f t="shared" si="5294"/>
        <v>71</v>
      </c>
      <c r="V3366" s="28">
        <f t="shared" si="5295"/>
        <v>205</v>
      </c>
      <c r="X3366" s="1" t="s">
        <v>49</v>
      </c>
    </row>
    <row r="3367" spans="1:24" x14ac:dyDescent="0.3">
      <c r="A3367" s="28">
        <f t="shared" si="5292"/>
        <v>71206</v>
      </c>
      <c r="B3367" s="63" t="s">
        <v>10</v>
      </c>
      <c r="C3367" s="63"/>
      <c r="D3367" s="71" t="s">
        <v>248</v>
      </c>
      <c r="E3367" s="71"/>
      <c r="F3367" s="71"/>
      <c r="G3367" s="71"/>
      <c r="H3367" s="71"/>
      <c r="J3367" s="28" t="str">
        <f t="shared" ref="J3367" si="5306">CONCATENATE(J3366,1)</f>
        <v>51</v>
      </c>
      <c r="K3367" s="29">
        <f t="shared" ref="K3367" si="5307">IF(K3366=0,0,VLOOKUP(J3367,J3371:S3401,K3366,FALSE))</f>
        <v>0</v>
      </c>
      <c r="L3367" s="29">
        <f t="shared" ref="L3367" si="5308">IF(L3366=0,0,VLOOKUP(J3367,J3371:S3401,L3366,FALSE))</f>
        <v>0</v>
      </c>
      <c r="M3367" s="29">
        <f t="shared" ref="M3367" si="5309">IF(M3366=0,0,VLOOKUP(J3367,J3371:S3401,M3366,FALSE))</f>
        <v>0</v>
      </c>
      <c r="N3367" s="29">
        <f t="shared" ref="N3367" si="5310">IF(N3366=0,0,VLOOKUP(J3367,J3371:S3401,N3366,FALSE))</f>
        <v>0</v>
      </c>
      <c r="O3367" s="29">
        <f t="shared" ref="O3367" si="5311">IF(O3366=0,0,VLOOKUP(J3367,J3371:S3401,O3366,FALSE))</f>
        <v>0</v>
      </c>
      <c r="P3367" s="29">
        <f t="shared" ref="P3367" si="5312">IF(P3366=0,0,VLOOKUP(J3367,J3371:S3401,P3366,FALSE))</f>
        <v>1.0777470038413682E-5</v>
      </c>
      <c r="Q3367" s="29">
        <f t="shared" ref="Q3367" si="5313">IF(Q3366=0,0,VLOOKUP(J3367,J3371:S3401,Q3366,FALSE))</f>
        <v>-9.1457455802775121E-4</v>
      </c>
      <c r="R3367" s="29">
        <f t="shared" ref="R3367" si="5314">IF(R3366=0,0,VLOOKUP(J3367,J3371:S3401,R3366,FALSE))</f>
        <v>1.0361478765100012</v>
      </c>
      <c r="S3367" s="29">
        <f t="shared" ref="S3367" si="5315">IF(S3366=0,0,VLOOKUP(J3367,J3371:S3401,S3366,FALSE))</f>
        <v>-0.46778813427145477</v>
      </c>
      <c r="U3367" s="28">
        <f t="shared" si="5294"/>
        <v>71</v>
      </c>
      <c r="V3367" s="28">
        <f t="shared" si="5295"/>
        <v>206</v>
      </c>
      <c r="X3367" s="1" t="s">
        <v>50</v>
      </c>
    </row>
    <row r="3368" spans="1:24" x14ac:dyDescent="0.3">
      <c r="A3368" s="28">
        <f t="shared" si="5292"/>
        <v>71207</v>
      </c>
      <c r="B3368" s="63" t="s">
        <v>11</v>
      </c>
      <c r="C3368" s="63"/>
      <c r="D3368" s="64">
        <v>45562</v>
      </c>
      <c r="E3368" s="64"/>
      <c r="F3368" s="64"/>
      <c r="G3368" s="64"/>
      <c r="H3368" s="64"/>
      <c r="J3368" s="28" t="str">
        <f t="shared" ref="J3368" si="5316">CONCATENATE(J3366,2)</f>
        <v>52</v>
      </c>
      <c r="K3368" s="22">
        <f t="shared" ref="K3368" si="5317">IF(K3366=0,0,VLOOKUP(J3368,J3371:S3401,K3366,FALSE))</f>
        <v>0</v>
      </c>
      <c r="L3368" s="22">
        <f t="shared" ref="L3368" si="5318">IF(L3366=0,0,VLOOKUP(J3368,J3371:S3401,L3366,FALSE))</f>
        <v>0</v>
      </c>
      <c r="M3368" s="22">
        <f t="shared" ref="M3368" si="5319">IF(M3366=0,0,VLOOKUP(J3368,J3371:S3401,M3366,FALSE))</f>
        <v>0</v>
      </c>
      <c r="N3368" s="22">
        <f t="shared" ref="N3368" si="5320">IF(N3366=0,0,VLOOKUP(J3368,J3371:S3401,N3366,FALSE))</f>
        <v>0</v>
      </c>
      <c r="O3368" s="22">
        <f t="shared" ref="O3368" si="5321">IF(O3366=0,0,VLOOKUP(J3368,J3371:S3401,O3366,FALSE))</f>
        <v>0</v>
      </c>
      <c r="P3368" s="22">
        <f t="shared" ref="P3368" si="5322">IF(P3366=0,0,VLOOKUP(J3368,J3371:S3401,P3366,FALSE))</f>
        <v>5.9129460554990476E-5</v>
      </c>
      <c r="Q3368" s="22">
        <f t="shared" ref="Q3368" si="5323">IF(Q3366=0,0,VLOOKUP(J3368,J3371:S3401,Q3366,FALSE))</f>
        <v>4.847959338699301E-3</v>
      </c>
      <c r="R3368" s="22">
        <f t="shared" ref="R3368" si="5324">IF(R3366=0,0,VLOOKUP(J3368,J3371:S3401,R3366,FALSE))</f>
        <v>0.12507457239708725</v>
      </c>
      <c r="S3368" s="22">
        <f t="shared" ref="S3368" si="5325">IF(S3366=0,0,VLOOKUP(J3368,J3371:S3401,S3366,FALSE))</f>
        <v>1.0121962655299532</v>
      </c>
      <c r="U3368" s="28">
        <f t="shared" si="5294"/>
        <v>71</v>
      </c>
      <c r="V3368" s="28">
        <f t="shared" si="5295"/>
        <v>207</v>
      </c>
    </row>
    <row r="3369" spans="1:24" x14ac:dyDescent="0.3">
      <c r="A3369" s="28">
        <f t="shared" si="5292"/>
        <v>71208</v>
      </c>
      <c r="B3369" s="63" t="s">
        <v>12</v>
      </c>
      <c r="C3369" s="63"/>
      <c r="D3369" s="65">
        <v>45930</v>
      </c>
      <c r="E3369" s="65"/>
      <c r="F3369" s="65"/>
      <c r="G3369" s="65"/>
      <c r="H3369" s="65"/>
      <c r="J3369" s="28" t="str">
        <f t="shared" ref="J3369" si="5326">CONCATENATE(J3366,3)</f>
        <v>53</v>
      </c>
      <c r="K3369" s="22"/>
      <c r="L3369" s="22"/>
      <c r="M3369" s="22"/>
      <c r="N3369" s="22" t="s">
        <v>58</v>
      </c>
      <c r="O3369" s="29">
        <f t="shared" ref="O3369" si="5327">J3366-2</f>
        <v>3</v>
      </c>
      <c r="P3369" s="22" t="s">
        <v>59</v>
      </c>
      <c r="Q3369" s="29">
        <f t="shared" ref="Q3369" si="5328">VLOOKUP(J3369,J3371:S3401,3,FALSE)</f>
        <v>4.4561050144340753E-2</v>
      </c>
      <c r="R3369" s="22" t="s">
        <v>60</v>
      </c>
      <c r="S3369" s="22">
        <f t="shared" ref="S3369" si="5329">VLOOKUP(J3369,J3371:S3401,2,FALSE)</f>
        <v>0.99999463327786497</v>
      </c>
      <c r="U3369" s="28">
        <f t="shared" si="5294"/>
        <v>71</v>
      </c>
      <c r="V3369" s="28">
        <f t="shared" si="5295"/>
        <v>208</v>
      </c>
    </row>
    <row r="3370" spans="1:24" x14ac:dyDescent="0.3">
      <c r="A3370" s="28">
        <f t="shared" si="5292"/>
        <v>71209</v>
      </c>
      <c r="B3370" s="63" t="s">
        <v>13</v>
      </c>
      <c r="C3370" s="63"/>
      <c r="D3370" s="15">
        <v>0.1</v>
      </c>
      <c r="E3370" s="66" t="s">
        <v>14</v>
      </c>
      <c r="F3370" s="66"/>
      <c r="G3370" s="66"/>
      <c r="H3370" s="6" t="s">
        <v>64</v>
      </c>
      <c r="J3370" s="17"/>
      <c r="K3370" s="17">
        <v>3</v>
      </c>
      <c r="L3370" s="17">
        <v>3</v>
      </c>
      <c r="M3370" s="17"/>
      <c r="N3370" s="17"/>
      <c r="O3370" s="17"/>
      <c r="P3370" s="17"/>
      <c r="Q3370" s="17"/>
      <c r="R3370" s="17"/>
      <c r="S3370" s="17"/>
      <c r="U3370" s="28">
        <f t="shared" si="5294"/>
        <v>71</v>
      </c>
      <c r="V3370" s="28">
        <f t="shared" si="5295"/>
        <v>209</v>
      </c>
    </row>
    <row r="3371" spans="1:24" x14ac:dyDescent="0.3">
      <c r="A3371" s="28">
        <f t="shared" si="5292"/>
        <v>71210</v>
      </c>
      <c r="B3371" s="63" t="s">
        <v>15</v>
      </c>
      <c r="C3371" s="63"/>
      <c r="D3371" s="2">
        <f t="shared" ref="D3371" si="5330">MIN(B3378:B3387)</f>
        <v>15</v>
      </c>
      <c r="E3371" s="3" t="s">
        <v>16</v>
      </c>
      <c r="F3371" s="2">
        <f t="shared" ref="F3371" si="5331">MAX(B3378:B3387)</f>
        <v>40</v>
      </c>
      <c r="G3371" s="4" t="str">
        <f t="shared" ref="G3371" si="5332">IF(H3370="","",H3370)</f>
        <v>°C</v>
      </c>
      <c r="H3371" s="14"/>
      <c r="J3371" s="28" t="str">
        <f t="shared" ref="J3371" si="5333">CONCATENATE(K3370,1)</f>
        <v>31</v>
      </c>
      <c r="K3371" s="22">
        <f t="array" ref="K3371:L3373">LINEST(B3378:B3380,C3378:C3380^{1},TRUE,TRUE)</f>
        <v>1.0100666575976056</v>
      </c>
      <c r="L3371" s="22">
        <v>-0.23500204053869922</v>
      </c>
      <c r="M3371" s="17"/>
      <c r="N3371" s="17"/>
      <c r="O3371" s="17"/>
      <c r="P3371" s="17"/>
      <c r="Q3371" s="17"/>
      <c r="R3371" s="17"/>
      <c r="S3371" s="17"/>
      <c r="U3371" s="28">
        <f t="shared" si="5294"/>
        <v>71</v>
      </c>
      <c r="V3371" s="28">
        <f t="shared" si="5295"/>
        <v>210</v>
      </c>
    </row>
    <row r="3372" spans="1:24" x14ac:dyDescent="0.3">
      <c r="A3372" s="28">
        <f t="shared" si="5292"/>
        <v>71211</v>
      </c>
      <c r="J3372" s="28" t="str">
        <f t="shared" ref="J3372" si="5334">CONCATENATE(K3370,2)</f>
        <v>32</v>
      </c>
      <c r="K3372" s="22">
        <v>5.8905278450852566E-3</v>
      </c>
      <c r="L3372" s="22">
        <v>0.12038457792317095</v>
      </c>
      <c r="M3372" s="17"/>
      <c r="N3372" s="17"/>
      <c r="O3372" s="17"/>
      <c r="P3372" s="17"/>
      <c r="Q3372" s="17"/>
      <c r="R3372" s="17"/>
      <c r="S3372" s="17"/>
      <c r="U3372" s="28">
        <f t="shared" si="5294"/>
        <v>71</v>
      </c>
      <c r="V3372" s="28">
        <f t="shared" si="5295"/>
        <v>211</v>
      </c>
    </row>
    <row r="3373" spans="1:24" x14ac:dyDescent="0.3">
      <c r="A3373" s="28">
        <f t="shared" si="5292"/>
        <v>71212</v>
      </c>
      <c r="B3373" s="67" t="s">
        <v>17</v>
      </c>
      <c r="C3373" s="67"/>
      <c r="D3373" s="67"/>
      <c r="E3373" s="67"/>
      <c r="F3373" s="67"/>
      <c r="G3373" s="68" t="s">
        <v>31</v>
      </c>
      <c r="H3373" s="69"/>
      <c r="J3373" s="28" t="str">
        <f t="shared" ref="J3373" si="5335">CONCATENATE(K3370,3)</f>
        <v>33</v>
      </c>
      <c r="K3373" s="22">
        <v>0.99996599102162975</v>
      </c>
      <c r="L3373" s="22">
        <v>4.1236499833454232E-2</v>
      </c>
      <c r="M3373" s="17"/>
      <c r="N3373" s="17"/>
      <c r="O3373" s="17"/>
      <c r="P3373" s="17"/>
      <c r="Q3373" s="17"/>
      <c r="R3373" s="17"/>
      <c r="S3373" s="17"/>
      <c r="U3373" s="28">
        <f t="shared" si="5294"/>
        <v>71</v>
      </c>
      <c r="V3373" s="28">
        <f t="shared" si="5295"/>
        <v>212</v>
      </c>
    </row>
    <row r="3374" spans="1:24" x14ac:dyDescent="0.3">
      <c r="A3374" s="28">
        <f t="shared" si="5292"/>
        <v>71213</v>
      </c>
      <c r="B3374" s="66" t="s">
        <v>18</v>
      </c>
      <c r="C3374" s="66"/>
      <c r="D3374" s="66"/>
      <c r="E3374" s="66" t="str">
        <f t="shared" ref="E3374" si="5336">IF(D3367="","",D3367)</f>
        <v>E0374/24</v>
      </c>
      <c r="F3374" s="66"/>
      <c r="G3374" s="4" t="s">
        <v>18</v>
      </c>
      <c r="H3374" s="16" t="s">
        <v>247</v>
      </c>
      <c r="J3374" s="17"/>
      <c r="K3374" s="17">
        <v>4</v>
      </c>
      <c r="L3374" s="17">
        <v>4</v>
      </c>
      <c r="M3374" s="17">
        <v>4</v>
      </c>
      <c r="N3374" s="17"/>
      <c r="O3374" s="17"/>
      <c r="P3374" s="17"/>
      <c r="Q3374" s="17"/>
      <c r="R3374" s="17"/>
      <c r="S3374" s="17"/>
      <c r="U3374" s="28">
        <f t="shared" si="5294"/>
        <v>71</v>
      </c>
      <c r="V3374" s="28">
        <f t="shared" si="5295"/>
        <v>213</v>
      </c>
    </row>
    <row r="3375" spans="1:24" ht="15" customHeight="1" x14ac:dyDescent="0.3">
      <c r="A3375" s="28">
        <f t="shared" si="5292"/>
        <v>71214</v>
      </c>
      <c r="B3375" s="5" t="s">
        <v>19</v>
      </c>
      <c r="C3375" s="5" t="s">
        <v>20</v>
      </c>
      <c r="D3375" s="5" t="s">
        <v>21</v>
      </c>
      <c r="E3375" s="5"/>
      <c r="F3375" s="70" t="s">
        <v>33</v>
      </c>
      <c r="G3375" s="5" t="s">
        <v>19</v>
      </c>
      <c r="H3375" s="5" t="s">
        <v>20</v>
      </c>
      <c r="J3375" s="28" t="str">
        <f t="shared" ref="J3375" si="5337">CONCATENATE(K3374,1)</f>
        <v>41</v>
      </c>
      <c r="K3375" s="22">
        <f t="array" ref="K3375:M3377">LINEST(B3378:B3381,C3378:C3381^{1,2},TRUE,TRUE)</f>
        <v>2.8453383149936429E-17</v>
      </c>
      <c r="L3375" s="22">
        <v>1.0121291591542358</v>
      </c>
      <c r="M3375" s="22">
        <v>-0.27290608097032026</v>
      </c>
      <c r="N3375" s="17"/>
      <c r="O3375" s="17"/>
      <c r="P3375" s="17"/>
      <c r="Q3375" s="17"/>
      <c r="R3375" s="17"/>
      <c r="S3375" s="17"/>
      <c r="U3375" s="28">
        <f t="shared" si="5294"/>
        <v>71</v>
      </c>
      <c r="V3375" s="28">
        <f t="shared" si="5295"/>
        <v>214</v>
      </c>
    </row>
    <row r="3376" spans="1:24" x14ac:dyDescent="0.3">
      <c r="A3376" s="28">
        <f t="shared" si="5292"/>
        <v>71215</v>
      </c>
      <c r="B3376" s="5" t="s">
        <v>22</v>
      </c>
      <c r="C3376" s="5" t="s">
        <v>23</v>
      </c>
      <c r="D3376" s="5" t="s">
        <v>24</v>
      </c>
      <c r="E3376" s="5" t="s">
        <v>32</v>
      </c>
      <c r="F3376" s="70"/>
      <c r="G3376" s="5" t="s">
        <v>22</v>
      </c>
      <c r="H3376" s="5" t="s">
        <v>23</v>
      </c>
      <c r="J3376" s="28" t="str">
        <f t="shared" ref="J3376" si="5338">CONCATENATE(K3374,2)</f>
        <v>42</v>
      </c>
      <c r="K3376" s="22">
        <v>9.3308932170703938E-4</v>
      </c>
      <c r="L3376" s="22">
        <v>4.2188491451745753E-2</v>
      </c>
      <c r="M3376" s="22">
        <v>0.45395050444673707</v>
      </c>
      <c r="N3376" s="17"/>
      <c r="O3376" s="17"/>
      <c r="P3376" s="17"/>
      <c r="Q3376" s="17"/>
      <c r="R3376" s="17"/>
      <c r="S3376" s="17"/>
      <c r="U3376" s="28">
        <f t="shared" si="5294"/>
        <v>71</v>
      </c>
      <c r="V3376" s="28">
        <f t="shared" si="5295"/>
        <v>215</v>
      </c>
    </row>
    <row r="3377" spans="1:22" x14ac:dyDescent="0.3">
      <c r="A3377" s="28">
        <f t="shared" si="5292"/>
        <v>71216</v>
      </c>
      <c r="B3377" s="6" t="str">
        <f t="shared" ref="B3377" si="5339">IF(H3370="","",H3370)</f>
        <v>°C</v>
      </c>
      <c r="C3377" s="6" t="str">
        <f t="shared" ref="C3377" si="5340">IF(H3370="","",H3370)</f>
        <v>°C</v>
      </c>
      <c r="D3377" s="6" t="str">
        <f t="shared" ref="D3377" si="5341">IF(H3370="","",H3370)</f>
        <v>°C</v>
      </c>
      <c r="E3377" s="6"/>
      <c r="F3377" s="6"/>
      <c r="G3377" s="6" t="str">
        <f t="shared" ref="G3377" si="5342">IF(H3370="","",H3370)</f>
        <v>°C</v>
      </c>
      <c r="H3377" s="6" t="str">
        <f t="shared" ref="H3377" si="5343">IF(H3370="","",H3370)</f>
        <v>°C</v>
      </c>
      <c r="J3377" s="28" t="str">
        <f t="shared" ref="J3377" si="5344">CONCATENATE(K3374,3)</f>
        <v>43</v>
      </c>
      <c r="K3377" s="22">
        <v>0.99998360924438612</v>
      </c>
      <c r="L3377" s="22">
        <v>4.5264162996008439E-2</v>
      </c>
      <c r="M3377" s="22" t="e">
        <v>#N/A</v>
      </c>
      <c r="N3377" s="17"/>
      <c r="O3377" s="17"/>
      <c r="P3377" s="17"/>
      <c r="Q3377" s="17"/>
      <c r="R3377" s="17"/>
      <c r="S3377" s="17"/>
      <c r="U3377" s="28">
        <f t="shared" si="5294"/>
        <v>71</v>
      </c>
      <c r="V3377" s="28">
        <f t="shared" si="5295"/>
        <v>216</v>
      </c>
    </row>
    <row r="3378" spans="1:22" x14ac:dyDescent="0.3">
      <c r="A3378" s="28">
        <f t="shared" si="5292"/>
        <v>71217</v>
      </c>
      <c r="B3378" s="26">
        <v>15</v>
      </c>
      <c r="C3378" s="26">
        <v>15.1</v>
      </c>
      <c r="D3378" s="26">
        <v>0.1</v>
      </c>
      <c r="E3378" s="9">
        <v>2</v>
      </c>
      <c r="F3378" s="26">
        <v>1000000</v>
      </c>
      <c r="G3378" s="27">
        <v>15</v>
      </c>
      <c r="H3378" s="27">
        <v>15.1</v>
      </c>
      <c r="J3378" s="17"/>
      <c r="K3378" s="17">
        <v>5</v>
      </c>
      <c r="L3378" s="17">
        <v>5</v>
      </c>
      <c r="M3378" s="17">
        <v>5</v>
      </c>
      <c r="N3378" s="17">
        <v>5</v>
      </c>
      <c r="O3378" s="17"/>
      <c r="P3378" s="17"/>
      <c r="Q3378" s="17"/>
      <c r="R3378" s="17"/>
      <c r="S3378" s="17"/>
      <c r="U3378" s="28">
        <f t="shared" si="5294"/>
        <v>71</v>
      </c>
      <c r="V3378" s="28">
        <f t="shared" si="5295"/>
        <v>217</v>
      </c>
    </row>
    <row r="3379" spans="1:22" x14ac:dyDescent="0.3">
      <c r="A3379" s="28">
        <f t="shared" si="5292"/>
        <v>71218</v>
      </c>
      <c r="B3379" s="26">
        <v>20</v>
      </c>
      <c r="C3379" s="26">
        <v>20</v>
      </c>
      <c r="D3379" s="26">
        <v>0.1</v>
      </c>
      <c r="E3379" s="9">
        <v>2</v>
      </c>
      <c r="F3379" s="26">
        <v>1000000</v>
      </c>
      <c r="G3379" s="27">
        <v>20</v>
      </c>
      <c r="H3379" s="27">
        <v>20</v>
      </c>
      <c r="J3379" s="28" t="str">
        <f t="shared" ref="J3379" si="5345">CONCATENATE(K3378,1)</f>
        <v>51</v>
      </c>
      <c r="K3379" s="22">
        <f t="array" ref="K3379:N3381">LINEST(B3378:B3382,C3378:C3382^{1,2,3},TRUE,TRUE)</f>
        <v>1.0777470038413682E-5</v>
      </c>
      <c r="L3379" s="22">
        <v>-9.1457455802775121E-4</v>
      </c>
      <c r="M3379" s="22">
        <v>1.0361478765100012</v>
      </c>
      <c r="N3379" s="22">
        <v>-0.46778813427145477</v>
      </c>
      <c r="O3379" s="17"/>
      <c r="P3379" s="17"/>
      <c r="Q3379" s="17"/>
      <c r="R3379" s="17"/>
      <c r="S3379" s="17"/>
      <c r="U3379" s="28">
        <f t="shared" si="5294"/>
        <v>71</v>
      </c>
      <c r="V3379" s="28">
        <f t="shared" si="5295"/>
        <v>218</v>
      </c>
    </row>
    <row r="3380" spans="1:22" x14ac:dyDescent="0.3">
      <c r="A3380" s="28">
        <f t="shared" si="5292"/>
        <v>71219</v>
      </c>
      <c r="B3380" s="26">
        <v>25</v>
      </c>
      <c r="C3380" s="26">
        <v>25</v>
      </c>
      <c r="D3380" s="26">
        <v>0.1</v>
      </c>
      <c r="E3380" s="9">
        <v>2</v>
      </c>
      <c r="F3380" s="26">
        <v>1000000</v>
      </c>
      <c r="G3380" s="27">
        <v>25</v>
      </c>
      <c r="H3380" s="27">
        <v>24.9</v>
      </c>
      <c r="J3380" s="28" t="str">
        <f t="shared" ref="J3380" si="5346">CONCATENATE(K3378,2)</f>
        <v>52</v>
      </c>
      <c r="K3380" s="22">
        <v>5.9129460554990476E-5</v>
      </c>
      <c r="L3380" s="22">
        <v>4.847959338699301E-3</v>
      </c>
      <c r="M3380" s="22">
        <v>0.12507457239708725</v>
      </c>
      <c r="N3380" s="22">
        <v>1.0121962655299532</v>
      </c>
      <c r="O3380" s="17"/>
      <c r="P3380" s="17"/>
      <c r="Q3380" s="17"/>
      <c r="R3380" s="17"/>
      <c r="S3380" s="17"/>
      <c r="U3380" s="28">
        <f t="shared" si="5294"/>
        <v>71</v>
      </c>
      <c r="V3380" s="28">
        <f t="shared" si="5295"/>
        <v>219</v>
      </c>
    </row>
    <row r="3381" spans="1:22" x14ac:dyDescent="0.3">
      <c r="A3381" s="28">
        <f t="shared" si="5292"/>
        <v>71220</v>
      </c>
      <c r="B3381" s="26">
        <v>30</v>
      </c>
      <c r="C3381" s="26">
        <v>29.9</v>
      </c>
      <c r="D3381" s="26">
        <v>0.1</v>
      </c>
      <c r="E3381" s="9">
        <v>2</v>
      </c>
      <c r="F3381" s="26">
        <v>1000000</v>
      </c>
      <c r="G3381" s="27">
        <v>30</v>
      </c>
      <c r="H3381" s="27">
        <v>29.8</v>
      </c>
      <c r="J3381" s="28" t="str">
        <f t="shared" ref="J3381" si="5347">CONCATENATE(K3378,3)</f>
        <v>53</v>
      </c>
      <c r="K3381" s="22">
        <v>0.99999463327786497</v>
      </c>
      <c r="L3381" s="22">
        <v>4.4561050144340753E-2</v>
      </c>
      <c r="M3381" s="22" t="e">
        <v>#N/A</v>
      </c>
      <c r="N3381" s="22" t="e">
        <v>#N/A</v>
      </c>
      <c r="O3381" s="17"/>
      <c r="P3381" s="17"/>
      <c r="Q3381" s="17"/>
      <c r="R3381" s="17"/>
      <c r="S3381" s="17"/>
      <c r="U3381" s="28">
        <f t="shared" si="5294"/>
        <v>71</v>
      </c>
      <c r="V3381" s="28">
        <f t="shared" si="5295"/>
        <v>220</v>
      </c>
    </row>
    <row r="3382" spans="1:22" x14ac:dyDescent="0.3">
      <c r="A3382" s="28">
        <f t="shared" si="5292"/>
        <v>71221</v>
      </c>
      <c r="B3382" s="26">
        <v>40</v>
      </c>
      <c r="C3382" s="26">
        <v>39.799999999999997</v>
      </c>
      <c r="D3382" s="26">
        <v>0.1</v>
      </c>
      <c r="E3382" s="9">
        <v>2</v>
      </c>
      <c r="F3382" s="26">
        <v>1000000</v>
      </c>
      <c r="G3382" s="27">
        <v>40</v>
      </c>
      <c r="H3382" s="27">
        <v>39.799999999999997</v>
      </c>
      <c r="J3382" s="17"/>
      <c r="K3382" s="17">
        <v>6</v>
      </c>
      <c r="L3382" s="17">
        <v>6</v>
      </c>
      <c r="M3382" s="17">
        <v>6</v>
      </c>
      <c r="N3382" s="17">
        <v>6</v>
      </c>
      <c r="O3382" s="17">
        <v>6</v>
      </c>
      <c r="P3382" s="17"/>
      <c r="Q3382" s="17"/>
      <c r="R3382" s="17"/>
      <c r="S3382" s="17"/>
      <c r="U3382" s="28">
        <f t="shared" si="5294"/>
        <v>71</v>
      </c>
      <c r="V3382" s="28">
        <f t="shared" si="5295"/>
        <v>221</v>
      </c>
    </row>
    <row r="3383" spans="1:22" x14ac:dyDescent="0.3">
      <c r="A3383" s="28">
        <f t="shared" si="5292"/>
        <v>71222</v>
      </c>
      <c r="B3383" s="26"/>
      <c r="C3383" s="26"/>
      <c r="D3383" s="26"/>
      <c r="E3383" s="9"/>
      <c r="F3383" s="26"/>
      <c r="G3383" s="27"/>
      <c r="H3383" s="27"/>
      <c r="J3383" s="28" t="str">
        <f t="shared" ref="J3383" si="5348">CONCATENATE(K3382,1)</f>
        <v>61</v>
      </c>
      <c r="K3383" s="22" t="e">
        <f t="array" ref="K3383:O3385">LINEST(B3378:B3383,C3378:C3383^{1,2,3,4},TRUE,TRUE)</f>
        <v>#VALUE!</v>
      </c>
      <c r="L3383" s="22" t="e">
        <v>#VALUE!</v>
      </c>
      <c r="M3383" s="22" t="e">
        <v>#VALUE!</v>
      </c>
      <c r="N3383" s="22" t="e">
        <v>#VALUE!</v>
      </c>
      <c r="O3383" s="22" t="e">
        <v>#VALUE!</v>
      </c>
      <c r="P3383" s="17"/>
      <c r="Q3383" s="17"/>
      <c r="R3383" s="17"/>
      <c r="S3383" s="17"/>
      <c r="U3383" s="28">
        <f t="shared" si="5294"/>
        <v>71</v>
      </c>
      <c r="V3383" s="28">
        <f t="shared" si="5295"/>
        <v>222</v>
      </c>
    </row>
    <row r="3384" spans="1:22" x14ac:dyDescent="0.3">
      <c r="A3384" s="28">
        <f t="shared" si="5292"/>
        <v>71223</v>
      </c>
      <c r="B3384" s="26"/>
      <c r="C3384" s="26"/>
      <c r="D3384" s="26"/>
      <c r="E3384" s="9"/>
      <c r="F3384" s="26"/>
      <c r="G3384" s="27"/>
      <c r="H3384" s="27"/>
      <c r="J3384" s="28" t="str">
        <f t="shared" ref="J3384" si="5349">CONCATENATE(K3382,2)</f>
        <v>62</v>
      </c>
      <c r="K3384" s="22" t="e">
        <v>#VALUE!</v>
      </c>
      <c r="L3384" s="22" t="e">
        <v>#VALUE!</v>
      </c>
      <c r="M3384" s="22" t="e">
        <v>#VALUE!</v>
      </c>
      <c r="N3384" s="22" t="e">
        <v>#VALUE!</v>
      </c>
      <c r="O3384" s="22" t="e">
        <v>#VALUE!</v>
      </c>
      <c r="P3384" s="17"/>
      <c r="Q3384" s="17"/>
      <c r="R3384" s="17"/>
      <c r="S3384" s="17"/>
      <c r="U3384" s="28">
        <f t="shared" si="5294"/>
        <v>71</v>
      </c>
      <c r="V3384" s="28">
        <f t="shared" si="5295"/>
        <v>223</v>
      </c>
    </row>
    <row r="3385" spans="1:22" x14ac:dyDescent="0.3">
      <c r="A3385" s="28">
        <f t="shared" si="5292"/>
        <v>71224</v>
      </c>
      <c r="B3385" s="26"/>
      <c r="C3385" s="26"/>
      <c r="D3385" s="26"/>
      <c r="E3385" s="9"/>
      <c r="F3385" s="26"/>
      <c r="G3385" s="27"/>
      <c r="H3385" s="27"/>
      <c r="J3385" s="28" t="str">
        <f t="shared" ref="J3385" si="5350">CONCATENATE(K3382,3)</f>
        <v>63</v>
      </c>
      <c r="K3385" s="22" t="e">
        <v>#VALUE!</v>
      </c>
      <c r="L3385" s="22" t="e">
        <v>#VALUE!</v>
      </c>
      <c r="M3385" s="22" t="e">
        <v>#VALUE!</v>
      </c>
      <c r="N3385" s="22" t="e">
        <v>#VALUE!</v>
      </c>
      <c r="O3385" s="22" t="e">
        <v>#VALUE!</v>
      </c>
      <c r="P3385" s="17"/>
      <c r="Q3385" s="17"/>
      <c r="R3385" s="17"/>
      <c r="S3385" s="17"/>
      <c r="U3385" s="28">
        <f t="shared" si="5294"/>
        <v>71</v>
      </c>
      <c r="V3385" s="28">
        <f t="shared" si="5295"/>
        <v>224</v>
      </c>
    </row>
    <row r="3386" spans="1:22" x14ac:dyDescent="0.3">
      <c r="A3386" s="28">
        <f t="shared" si="5292"/>
        <v>71225</v>
      </c>
      <c r="B3386" s="26"/>
      <c r="C3386" s="26"/>
      <c r="D3386" s="26"/>
      <c r="E3386" s="9"/>
      <c r="F3386" s="26"/>
      <c r="G3386" s="27"/>
      <c r="H3386" s="27"/>
      <c r="J3386" s="17"/>
      <c r="K3386" s="17">
        <v>7</v>
      </c>
      <c r="L3386" s="17">
        <v>7</v>
      </c>
      <c r="M3386" s="17">
        <v>7</v>
      </c>
      <c r="N3386" s="17">
        <v>7</v>
      </c>
      <c r="O3386" s="17">
        <v>7</v>
      </c>
      <c r="P3386" s="17">
        <v>7</v>
      </c>
      <c r="Q3386" s="17"/>
      <c r="R3386" s="17"/>
      <c r="S3386" s="17"/>
      <c r="U3386" s="28">
        <f t="shared" si="5294"/>
        <v>71</v>
      </c>
      <c r="V3386" s="28">
        <f t="shared" si="5295"/>
        <v>225</v>
      </c>
    </row>
    <row r="3387" spans="1:22" x14ac:dyDescent="0.3">
      <c r="A3387" s="28">
        <f t="shared" si="5292"/>
        <v>71226</v>
      </c>
      <c r="B3387" s="26"/>
      <c r="C3387" s="26"/>
      <c r="D3387" s="26"/>
      <c r="E3387" s="9"/>
      <c r="F3387" s="26"/>
      <c r="G3387" s="27"/>
      <c r="H3387" s="27"/>
      <c r="J3387" s="28" t="str">
        <f t="shared" ref="J3387" si="5351">CONCATENATE(K3386,1)</f>
        <v>71</v>
      </c>
      <c r="K3387" s="22" t="e">
        <f t="array" ref="K3387:P3389">LINEST(B3378:B3384,C3378:C3384^{1,2,3,4,5},TRUE,TRUE)</f>
        <v>#VALUE!</v>
      </c>
      <c r="L3387" s="22" t="e">
        <v>#VALUE!</v>
      </c>
      <c r="M3387" s="22" t="e">
        <v>#VALUE!</v>
      </c>
      <c r="N3387" s="22" t="e">
        <v>#VALUE!</v>
      </c>
      <c r="O3387" s="22" t="e">
        <v>#VALUE!</v>
      </c>
      <c r="P3387" s="22" t="e">
        <v>#VALUE!</v>
      </c>
      <c r="Q3387" s="17"/>
      <c r="R3387" s="17"/>
      <c r="S3387" s="17"/>
      <c r="U3387" s="28">
        <f t="shared" si="5294"/>
        <v>71</v>
      </c>
      <c r="V3387" s="28">
        <f t="shared" si="5295"/>
        <v>226</v>
      </c>
    </row>
    <row r="3388" spans="1:22" x14ac:dyDescent="0.3">
      <c r="A3388" s="28">
        <f t="shared" si="5292"/>
        <v>71227</v>
      </c>
      <c r="B3388" s="2">
        <f t="shared" ref="B3388" si="5352">COUNT(B3378:B3387)-2</f>
        <v>3</v>
      </c>
      <c r="J3388" s="28" t="str">
        <f t="shared" ref="J3388" si="5353">CONCATENATE(K3386,2)</f>
        <v>72</v>
      </c>
      <c r="K3388" s="22" t="e">
        <v>#VALUE!</v>
      </c>
      <c r="L3388" s="22" t="e">
        <v>#VALUE!</v>
      </c>
      <c r="M3388" s="22" t="e">
        <v>#VALUE!</v>
      </c>
      <c r="N3388" s="22" t="e">
        <v>#VALUE!</v>
      </c>
      <c r="O3388" s="22" t="e">
        <v>#VALUE!</v>
      </c>
      <c r="P3388" s="22" t="e">
        <v>#VALUE!</v>
      </c>
      <c r="Q3388" s="17"/>
      <c r="R3388" s="17"/>
      <c r="S3388" s="17"/>
      <c r="U3388" s="28">
        <f t="shared" si="5294"/>
        <v>71</v>
      </c>
      <c r="V3388" s="28">
        <f t="shared" si="5295"/>
        <v>227</v>
      </c>
    </row>
    <row r="3389" spans="1:22" x14ac:dyDescent="0.3">
      <c r="A3389" s="28">
        <f t="shared" si="5292"/>
        <v>71228</v>
      </c>
      <c r="J3389" s="28" t="str">
        <f t="shared" ref="J3389" si="5354">CONCATENATE(K3386,3)</f>
        <v>73</v>
      </c>
      <c r="K3389" s="22" t="e">
        <v>#VALUE!</v>
      </c>
      <c r="L3389" s="22" t="e">
        <v>#VALUE!</v>
      </c>
      <c r="M3389" s="22" t="e">
        <v>#VALUE!</v>
      </c>
      <c r="N3389" s="22" t="e">
        <v>#VALUE!</v>
      </c>
      <c r="O3389" s="22" t="e">
        <v>#VALUE!</v>
      </c>
      <c r="P3389" s="22" t="e">
        <v>#VALUE!</v>
      </c>
      <c r="Q3389" s="17"/>
      <c r="R3389" s="17"/>
      <c r="S3389" s="17"/>
      <c r="U3389" s="28">
        <f t="shared" si="5294"/>
        <v>71</v>
      </c>
      <c r="V3389" s="28">
        <f t="shared" si="5295"/>
        <v>228</v>
      </c>
    </row>
    <row r="3390" spans="1:22" x14ac:dyDescent="0.3">
      <c r="A3390" s="28">
        <f t="shared" si="5292"/>
        <v>71229</v>
      </c>
      <c r="B3390" s="66" t="s">
        <v>25</v>
      </c>
      <c r="C3390" s="66"/>
      <c r="D3390" s="66"/>
      <c r="E3390" s="66"/>
      <c r="F3390" s="66"/>
      <c r="G3390" s="66"/>
      <c r="H3390" s="66"/>
      <c r="J3390" s="17"/>
      <c r="K3390" s="17">
        <v>8</v>
      </c>
      <c r="L3390" s="17">
        <v>8</v>
      </c>
      <c r="M3390" s="17">
        <v>8</v>
      </c>
      <c r="N3390" s="17">
        <v>8</v>
      </c>
      <c r="O3390" s="17">
        <v>8</v>
      </c>
      <c r="P3390" s="17">
        <v>8</v>
      </c>
      <c r="Q3390" s="17">
        <v>8</v>
      </c>
      <c r="R3390" s="17"/>
      <c r="S3390" s="17"/>
      <c r="U3390" s="28">
        <f t="shared" si="5294"/>
        <v>71</v>
      </c>
      <c r="V3390" s="28">
        <f t="shared" si="5295"/>
        <v>229</v>
      </c>
    </row>
    <row r="3391" spans="1:22" x14ac:dyDescent="0.3">
      <c r="A3391" s="28">
        <f t="shared" si="5292"/>
        <v>71230</v>
      </c>
      <c r="B3391" s="71"/>
      <c r="C3391" s="71"/>
      <c r="D3391" s="71"/>
      <c r="E3391" s="71"/>
      <c r="F3391" s="71"/>
      <c r="G3391" s="71"/>
      <c r="H3391" s="71"/>
      <c r="J3391" s="28" t="str">
        <f t="shared" ref="J3391" si="5355">CONCATENATE(K3390,1)</f>
        <v>81</v>
      </c>
      <c r="K3391" s="22" t="e">
        <f t="array" ref="K3391:Q3393">LINEST(B3378:B3385,C3378:C3385^{1,2,3,4,5,6},TRUE,TRUE)</f>
        <v>#VALUE!</v>
      </c>
      <c r="L3391" s="22" t="e">
        <v>#VALUE!</v>
      </c>
      <c r="M3391" s="22" t="e">
        <v>#VALUE!</v>
      </c>
      <c r="N3391" s="22" t="e">
        <v>#VALUE!</v>
      </c>
      <c r="O3391" s="22" t="e">
        <v>#VALUE!</v>
      </c>
      <c r="P3391" s="22" t="e">
        <v>#VALUE!</v>
      </c>
      <c r="Q3391" s="22" t="e">
        <v>#VALUE!</v>
      </c>
      <c r="R3391" s="17"/>
      <c r="S3391" s="17"/>
      <c r="U3391" s="28">
        <f t="shared" si="5294"/>
        <v>71</v>
      </c>
      <c r="V3391" s="28">
        <f t="shared" si="5295"/>
        <v>230</v>
      </c>
    </row>
    <row r="3392" spans="1:22" x14ac:dyDescent="0.3">
      <c r="A3392" s="28">
        <f t="shared" si="5292"/>
        <v>71231</v>
      </c>
      <c r="B3392" s="71"/>
      <c r="C3392" s="71"/>
      <c r="D3392" s="71"/>
      <c r="E3392" s="71"/>
      <c r="F3392" s="71"/>
      <c r="G3392" s="71"/>
      <c r="H3392" s="71"/>
      <c r="J3392" s="28" t="str">
        <f t="shared" ref="J3392" si="5356">CONCATENATE(K3390,2)</f>
        <v>82</v>
      </c>
      <c r="K3392" s="22" t="e">
        <v>#VALUE!</v>
      </c>
      <c r="L3392" s="22" t="e">
        <v>#VALUE!</v>
      </c>
      <c r="M3392" s="22" t="e">
        <v>#VALUE!</v>
      </c>
      <c r="N3392" s="22" t="e">
        <v>#VALUE!</v>
      </c>
      <c r="O3392" s="22" t="e">
        <v>#VALUE!</v>
      </c>
      <c r="P3392" s="22" t="e">
        <v>#VALUE!</v>
      </c>
      <c r="Q3392" s="22" t="e">
        <v>#VALUE!</v>
      </c>
      <c r="R3392" s="17"/>
      <c r="S3392" s="17"/>
      <c r="U3392" s="28">
        <f t="shared" si="5294"/>
        <v>71</v>
      </c>
      <c r="V3392" s="28">
        <f t="shared" si="5295"/>
        <v>231</v>
      </c>
    </row>
    <row r="3393" spans="1:22" x14ac:dyDescent="0.3">
      <c r="A3393" s="28">
        <f t="shared" si="5292"/>
        <v>71232</v>
      </c>
      <c r="J3393" s="28" t="str">
        <f t="shared" ref="J3393" si="5357">CONCATENATE(K3390,3)</f>
        <v>83</v>
      </c>
      <c r="K3393" s="22" t="e">
        <v>#VALUE!</v>
      </c>
      <c r="L3393" s="22" t="e">
        <v>#VALUE!</v>
      </c>
      <c r="M3393" s="22" t="e">
        <v>#VALUE!</v>
      </c>
      <c r="N3393" s="22" t="e">
        <v>#VALUE!</v>
      </c>
      <c r="O3393" s="22" t="e">
        <v>#VALUE!</v>
      </c>
      <c r="P3393" s="22" t="e">
        <v>#VALUE!</v>
      </c>
      <c r="Q3393" s="22" t="e">
        <v>#VALUE!</v>
      </c>
      <c r="R3393" s="17"/>
      <c r="S3393" s="17"/>
      <c r="U3393" s="28">
        <f t="shared" si="5294"/>
        <v>71</v>
      </c>
      <c r="V3393" s="28">
        <f t="shared" si="5295"/>
        <v>232</v>
      </c>
    </row>
    <row r="3394" spans="1:22" ht="15" customHeight="1" x14ac:dyDescent="0.3">
      <c r="A3394" s="28">
        <f t="shared" si="5292"/>
        <v>71233</v>
      </c>
      <c r="B3394" s="66" t="s">
        <v>52</v>
      </c>
      <c r="C3394" s="66"/>
      <c r="D3394" s="66"/>
      <c r="E3394" s="10">
        <f>IF(D3364="","",MAX(E3395,E3396))</f>
        <v>0.10000000000000142</v>
      </c>
      <c r="J3394" s="17"/>
      <c r="K3394" s="17">
        <v>9</v>
      </c>
      <c r="L3394" s="17">
        <v>9</v>
      </c>
      <c r="M3394" s="17">
        <v>9</v>
      </c>
      <c r="N3394" s="17">
        <v>9</v>
      </c>
      <c r="O3394" s="17">
        <v>9</v>
      </c>
      <c r="P3394" s="17">
        <v>9</v>
      </c>
      <c r="Q3394" s="17">
        <v>9</v>
      </c>
      <c r="R3394" s="17">
        <v>9</v>
      </c>
      <c r="S3394" s="17"/>
      <c r="U3394" s="28">
        <f t="shared" si="5294"/>
        <v>71</v>
      </c>
      <c r="V3394" s="28">
        <f t="shared" si="5295"/>
        <v>233</v>
      </c>
    </row>
    <row r="3395" spans="1:22" x14ac:dyDescent="0.3">
      <c r="A3395" s="28">
        <f t="shared" si="5292"/>
        <v>71234</v>
      </c>
      <c r="B3395" s="2" t="s">
        <v>26</v>
      </c>
      <c r="C3395" s="2" t="s">
        <v>27</v>
      </c>
      <c r="D3395" s="2" t="s">
        <v>28</v>
      </c>
      <c r="E3395" s="11">
        <f>ABS(MIN(D3396:D3405))</f>
        <v>0.10000000000000142</v>
      </c>
      <c r="G3395" s="2" t="s">
        <v>230</v>
      </c>
      <c r="J3395" s="28" t="str">
        <f t="shared" ref="J3395" si="5358">CONCATENATE(K3394,1)</f>
        <v>91</v>
      </c>
      <c r="K3395" s="22" t="e">
        <f t="array" ref="K3395:R3397">LINEST(B3378:B3386,C3378:C3386^{1,2,3,4,5,6,7},TRUE,TRUE)</f>
        <v>#VALUE!</v>
      </c>
      <c r="L3395" s="22" t="e">
        <v>#VALUE!</v>
      </c>
      <c r="M3395" s="22" t="e">
        <v>#VALUE!</v>
      </c>
      <c r="N3395" s="22" t="e">
        <v>#VALUE!</v>
      </c>
      <c r="O3395" s="22" t="e">
        <v>#VALUE!</v>
      </c>
      <c r="P3395" s="22" t="e">
        <v>#VALUE!</v>
      </c>
      <c r="Q3395" s="22" t="e">
        <v>#VALUE!</v>
      </c>
      <c r="R3395" s="22" t="e">
        <v>#VALUE!</v>
      </c>
      <c r="S3395" s="17"/>
      <c r="U3395" s="28">
        <f t="shared" si="5294"/>
        <v>71</v>
      </c>
      <c r="V3395" s="28">
        <f t="shared" si="5295"/>
        <v>234</v>
      </c>
    </row>
    <row r="3396" spans="1:22" x14ac:dyDescent="0.3">
      <c r="A3396" s="28">
        <f t="shared" si="5292"/>
        <v>71235</v>
      </c>
      <c r="B3396" s="7">
        <f t="shared" ref="B3396:B3405" si="5359">C3378-B3378</f>
        <v>9.9999999999999645E-2</v>
      </c>
      <c r="C3396" s="7">
        <f t="shared" ref="C3396:C3405" si="5360">H3378-G3378</f>
        <v>9.9999999999999645E-2</v>
      </c>
      <c r="D3396" s="7">
        <f>C3396-B3396</f>
        <v>0</v>
      </c>
      <c r="E3396" s="11">
        <f>ABS(MAX(D3396:D3405))</f>
        <v>0</v>
      </c>
      <c r="F3396" s="13"/>
      <c r="G3396" s="2">
        <f>IF(D3378="","",D3378/E3378)</f>
        <v>0.05</v>
      </c>
      <c r="H3396" s="13"/>
      <c r="J3396" s="28" t="str">
        <f t="shared" ref="J3396" si="5361">CONCATENATE(K3394,2)</f>
        <v>92</v>
      </c>
      <c r="K3396" s="22" t="e">
        <v>#VALUE!</v>
      </c>
      <c r="L3396" s="22" t="e">
        <v>#VALUE!</v>
      </c>
      <c r="M3396" s="22" t="e">
        <v>#VALUE!</v>
      </c>
      <c r="N3396" s="22" t="e">
        <v>#VALUE!</v>
      </c>
      <c r="O3396" s="22" t="e">
        <v>#VALUE!</v>
      </c>
      <c r="P3396" s="22" t="e">
        <v>#VALUE!</v>
      </c>
      <c r="Q3396" s="22" t="e">
        <v>#VALUE!</v>
      </c>
      <c r="R3396" s="22" t="e">
        <v>#VALUE!</v>
      </c>
      <c r="S3396" s="17"/>
      <c r="U3396" s="28">
        <f t="shared" si="5294"/>
        <v>71</v>
      </c>
      <c r="V3396" s="28">
        <f t="shared" si="5295"/>
        <v>235</v>
      </c>
    </row>
    <row r="3397" spans="1:22" x14ac:dyDescent="0.3">
      <c r="A3397" s="28">
        <f t="shared" si="5292"/>
        <v>71236</v>
      </c>
      <c r="B3397" s="7">
        <f t="shared" si="5359"/>
        <v>0</v>
      </c>
      <c r="C3397" s="7">
        <f t="shared" si="5360"/>
        <v>0</v>
      </c>
      <c r="D3397" s="7">
        <f t="shared" ref="D3397:D3405" si="5362">C3397-B3397</f>
        <v>0</v>
      </c>
      <c r="E3397" s="12" t="s">
        <v>34</v>
      </c>
      <c r="G3397" s="2">
        <f t="shared" ref="G3397:G3405" si="5363">IF(D3379="","",D3379/E3379)</f>
        <v>0.05</v>
      </c>
      <c r="H3397" s="13"/>
      <c r="J3397" s="28" t="str">
        <f t="shared" ref="J3397" si="5364">CONCATENATE(K3394,3)</f>
        <v>93</v>
      </c>
      <c r="K3397" s="22" t="e">
        <v>#VALUE!</v>
      </c>
      <c r="L3397" s="22" t="e">
        <v>#VALUE!</v>
      </c>
      <c r="M3397" s="22" t="e">
        <v>#VALUE!</v>
      </c>
      <c r="N3397" s="22" t="e">
        <v>#VALUE!</v>
      </c>
      <c r="O3397" s="22" t="e">
        <v>#VALUE!</v>
      </c>
      <c r="P3397" s="22" t="e">
        <v>#VALUE!</v>
      </c>
      <c r="Q3397" s="22" t="e">
        <v>#VALUE!</v>
      </c>
      <c r="R3397" s="22" t="e">
        <v>#VALUE!</v>
      </c>
      <c r="S3397" s="17"/>
      <c r="U3397" s="28">
        <f t="shared" si="5294"/>
        <v>71</v>
      </c>
      <c r="V3397" s="28">
        <f t="shared" si="5295"/>
        <v>236</v>
      </c>
    </row>
    <row r="3398" spans="1:22" x14ac:dyDescent="0.3">
      <c r="A3398" s="28">
        <f t="shared" si="5292"/>
        <v>71237</v>
      </c>
      <c r="B3398" s="7">
        <f t="shared" si="5359"/>
        <v>0</v>
      </c>
      <c r="C3398" s="7">
        <f t="shared" si="5360"/>
        <v>-0.10000000000000142</v>
      </c>
      <c r="D3398" s="7">
        <f t="shared" si="5362"/>
        <v>-0.10000000000000142</v>
      </c>
      <c r="E3398" s="10">
        <f>IF(D3364="","",MAX(E3399,E3400))</f>
        <v>0.20000000000000284</v>
      </c>
      <c r="G3398" s="2">
        <f t="shared" si="5363"/>
        <v>0.05</v>
      </c>
      <c r="H3398" s="13"/>
      <c r="J3398" s="17"/>
      <c r="K3398" s="17">
        <v>10</v>
      </c>
      <c r="L3398" s="17">
        <v>10</v>
      </c>
      <c r="M3398" s="17">
        <v>10</v>
      </c>
      <c r="N3398" s="17">
        <v>10</v>
      </c>
      <c r="O3398" s="17">
        <v>10</v>
      </c>
      <c r="P3398" s="17">
        <v>10</v>
      </c>
      <c r="Q3398" s="17">
        <v>10</v>
      </c>
      <c r="R3398" s="17">
        <v>10</v>
      </c>
      <c r="S3398" s="17">
        <v>10</v>
      </c>
      <c r="U3398" s="28">
        <f t="shared" si="5294"/>
        <v>71</v>
      </c>
      <c r="V3398" s="28">
        <f t="shared" si="5295"/>
        <v>237</v>
      </c>
    </row>
    <row r="3399" spans="1:22" x14ac:dyDescent="0.3">
      <c r="A3399" s="28">
        <f t="shared" si="5292"/>
        <v>71238</v>
      </c>
      <c r="B3399" s="7">
        <f t="shared" si="5359"/>
        <v>-0.10000000000000142</v>
      </c>
      <c r="C3399" s="7">
        <f t="shared" si="5360"/>
        <v>-0.19999999999999929</v>
      </c>
      <c r="D3399" s="7">
        <f t="shared" si="5362"/>
        <v>-9.9999999999997868E-2</v>
      </c>
      <c r="E3399" s="11">
        <f>ABS(MIN(B3396:B3405))</f>
        <v>0.20000000000000284</v>
      </c>
      <c r="G3399" s="2">
        <f t="shared" si="5363"/>
        <v>0.05</v>
      </c>
      <c r="H3399" s="13"/>
      <c r="J3399" s="28" t="str">
        <f t="shared" ref="J3399" si="5365">CONCATENATE(K3398,1)</f>
        <v>101</v>
      </c>
      <c r="K3399" s="22" t="e">
        <f t="array" ref="K3399:S3401">LINEST(B3378:B3387,C3378:C3387^{1,2,3,4,5,6,7,8},TRUE,TRUE)</f>
        <v>#VALUE!</v>
      </c>
      <c r="L3399" s="22" t="e">
        <v>#VALUE!</v>
      </c>
      <c r="M3399" s="22" t="e">
        <v>#VALUE!</v>
      </c>
      <c r="N3399" s="22" t="e">
        <v>#VALUE!</v>
      </c>
      <c r="O3399" s="22" t="e">
        <v>#VALUE!</v>
      </c>
      <c r="P3399" s="22" t="e">
        <v>#VALUE!</v>
      </c>
      <c r="Q3399" s="22" t="e">
        <v>#VALUE!</v>
      </c>
      <c r="R3399" s="22" t="e">
        <v>#VALUE!</v>
      </c>
      <c r="S3399" s="22" t="e">
        <v>#VALUE!</v>
      </c>
      <c r="U3399" s="28">
        <f t="shared" si="5294"/>
        <v>71</v>
      </c>
      <c r="V3399" s="28">
        <f t="shared" si="5295"/>
        <v>238</v>
      </c>
    </row>
    <row r="3400" spans="1:22" x14ac:dyDescent="0.3">
      <c r="A3400" s="28">
        <f t="shared" si="5292"/>
        <v>71239</v>
      </c>
      <c r="B3400" s="7">
        <f t="shared" si="5359"/>
        <v>-0.20000000000000284</v>
      </c>
      <c r="C3400" s="7">
        <f t="shared" si="5360"/>
        <v>-0.20000000000000284</v>
      </c>
      <c r="D3400" s="7">
        <f t="shared" si="5362"/>
        <v>0</v>
      </c>
      <c r="E3400" s="11">
        <f>ABS(MAX(B3396:B3405))</f>
        <v>9.9999999999999645E-2</v>
      </c>
      <c r="G3400" s="2">
        <f t="shared" si="5363"/>
        <v>0.05</v>
      </c>
      <c r="H3400" s="13"/>
      <c r="J3400" s="28" t="str">
        <f t="shared" ref="J3400" si="5366">CONCATENATE(K3398,2)</f>
        <v>102</v>
      </c>
      <c r="K3400" s="22" t="e">
        <v>#VALUE!</v>
      </c>
      <c r="L3400" s="22" t="e">
        <v>#VALUE!</v>
      </c>
      <c r="M3400" s="22" t="e">
        <v>#VALUE!</v>
      </c>
      <c r="N3400" s="22" t="e">
        <v>#VALUE!</v>
      </c>
      <c r="O3400" s="22" t="e">
        <v>#VALUE!</v>
      </c>
      <c r="P3400" s="22" t="e">
        <v>#VALUE!</v>
      </c>
      <c r="Q3400" s="22" t="e">
        <v>#VALUE!</v>
      </c>
      <c r="R3400" s="22" t="e">
        <v>#VALUE!</v>
      </c>
      <c r="S3400" s="22" t="e">
        <v>#VALUE!</v>
      </c>
      <c r="U3400" s="28">
        <f t="shared" si="5294"/>
        <v>71</v>
      </c>
      <c r="V3400" s="28">
        <f t="shared" si="5295"/>
        <v>239</v>
      </c>
    </row>
    <row r="3401" spans="1:22" x14ac:dyDescent="0.3">
      <c r="A3401" s="28">
        <f t="shared" si="5292"/>
        <v>71240</v>
      </c>
      <c r="B3401" s="7">
        <f t="shared" si="5359"/>
        <v>0</v>
      </c>
      <c r="C3401" s="7">
        <f t="shared" si="5360"/>
        <v>0</v>
      </c>
      <c r="D3401" s="7">
        <f t="shared" si="5362"/>
        <v>0</v>
      </c>
      <c r="E3401" s="12" t="s">
        <v>231</v>
      </c>
      <c r="G3401" s="2" t="str">
        <f t="shared" si="5363"/>
        <v/>
      </c>
      <c r="H3401" s="13"/>
      <c r="J3401" s="28" t="str">
        <f t="shared" ref="J3401" si="5367">CONCATENATE(K3398,3)</f>
        <v>103</v>
      </c>
      <c r="K3401" s="22" t="e">
        <v>#VALUE!</v>
      </c>
      <c r="L3401" s="22" t="e">
        <v>#VALUE!</v>
      </c>
      <c r="M3401" s="22" t="e">
        <v>#VALUE!</v>
      </c>
      <c r="N3401" s="22" t="e">
        <v>#VALUE!</v>
      </c>
      <c r="O3401" s="22" t="e">
        <v>#VALUE!</v>
      </c>
      <c r="P3401" s="22" t="e">
        <v>#VALUE!</v>
      </c>
      <c r="Q3401" s="22" t="e">
        <v>#VALUE!</v>
      </c>
      <c r="R3401" s="22" t="e">
        <v>#VALUE!</v>
      </c>
      <c r="S3401" s="22" t="e">
        <v>#VALUE!</v>
      </c>
      <c r="U3401" s="28">
        <f t="shared" si="5294"/>
        <v>71</v>
      </c>
      <c r="V3401" s="28">
        <f t="shared" si="5295"/>
        <v>240</v>
      </c>
    </row>
    <row r="3402" spans="1:22" x14ac:dyDescent="0.3">
      <c r="A3402" s="28">
        <f t="shared" si="5292"/>
        <v>71241</v>
      </c>
      <c r="B3402" s="7">
        <f t="shared" si="5359"/>
        <v>0</v>
      </c>
      <c r="C3402" s="7">
        <f t="shared" si="5360"/>
        <v>0</v>
      </c>
      <c r="D3402" s="7">
        <f t="shared" si="5362"/>
        <v>0</v>
      </c>
      <c r="E3402" s="10">
        <f>IF(D3364="","",MAX(E3403,E3404))*2</f>
        <v>0.1</v>
      </c>
      <c r="G3402" s="2" t="str">
        <f t="shared" si="5363"/>
        <v/>
      </c>
      <c r="H3402" s="13"/>
      <c r="U3402" s="28">
        <f t="shared" si="5294"/>
        <v>71</v>
      </c>
      <c r="V3402" s="28">
        <f t="shared" si="5295"/>
        <v>241</v>
      </c>
    </row>
    <row r="3403" spans="1:22" x14ac:dyDescent="0.3">
      <c r="A3403" s="28">
        <f t="shared" si="5292"/>
        <v>71242</v>
      </c>
      <c r="B3403" s="7">
        <f t="shared" si="5359"/>
        <v>0</v>
      </c>
      <c r="C3403" s="7">
        <f t="shared" si="5360"/>
        <v>0</v>
      </c>
      <c r="D3403" s="7">
        <f t="shared" si="5362"/>
        <v>0</v>
      </c>
      <c r="E3403" s="11">
        <f>ABS(MIN(G3396:G3405))</f>
        <v>0.05</v>
      </c>
      <c r="G3403" s="2" t="str">
        <f t="shared" si="5363"/>
        <v/>
      </c>
      <c r="U3403" s="28">
        <f t="shared" si="5294"/>
        <v>71</v>
      </c>
      <c r="V3403" s="28">
        <f t="shared" si="5295"/>
        <v>242</v>
      </c>
    </row>
    <row r="3404" spans="1:22" x14ac:dyDescent="0.3">
      <c r="A3404" s="28">
        <f t="shared" si="5292"/>
        <v>71243</v>
      </c>
      <c r="B3404" s="7">
        <f t="shared" si="5359"/>
        <v>0</v>
      </c>
      <c r="C3404" s="7">
        <f t="shared" si="5360"/>
        <v>0</v>
      </c>
      <c r="D3404" s="7">
        <f t="shared" si="5362"/>
        <v>0</v>
      </c>
      <c r="E3404" s="11">
        <f>ABS(MAX(G3396:G3405))</f>
        <v>0.05</v>
      </c>
      <c r="G3404" s="2" t="str">
        <f t="shared" si="5363"/>
        <v/>
      </c>
      <c r="U3404" s="28">
        <f t="shared" si="5294"/>
        <v>71</v>
      </c>
      <c r="V3404" s="28">
        <f t="shared" si="5295"/>
        <v>243</v>
      </c>
    </row>
    <row r="3405" spans="1:22" x14ac:dyDescent="0.3">
      <c r="A3405" s="28">
        <f t="shared" si="5292"/>
        <v>71244</v>
      </c>
      <c r="B3405" s="7">
        <f t="shared" si="5359"/>
        <v>0</v>
      </c>
      <c r="C3405" s="7">
        <f t="shared" si="5360"/>
        <v>0</v>
      </c>
      <c r="D3405" s="7">
        <f t="shared" si="5362"/>
        <v>0</v>
      </c>
      <c r="F3405" s="13"/>
      <c r="G3405" s="2" t="str">
        <f t="shared" si="5363"/>
        <v/>
      </c>
      <c r="U3405" s="28">
        <f t="shared" si="5294"/>
        <v>71</v>
      </c>
      <c r="V3405" s="28">
        <f t="shared" si="5295"/>
        <v>244</v>
      </c>
    </row>
    <row r="3406" spans="1:22" x14ac:dyDescent="0.3">
      <c r="A3406" s="28">
        <f t="shared" si="5292"/>
        <v>71245</v>
      </c>
      <c r="F3406" s="13"/>
      <c r="U3406" s="28">
        <f t="shared" si="5294"/>
        <v>71</v>
      </c>
      <c r="V3406" s="28">
        <f t="shared" si="5295"/>
        <v>245</v>
      </c>
    </row>
    <row r="3407" spans="1:22" x14ac:dyDescent="0.3">
      <c r="A3407" s="28">
        <f t="shared" si="5292"/>
        <v>71246</v>
      </c>
      <c r="F3407" s="13"/>
      <c r="U3407" s="28">
        <f t="shared" si="5294"/>
        <v>71</v>
      </c>
      <c r="V3407" s="28">
        <f t="shared" si="5295"/>
        <v>246</v>
      </c>
    </row>
    <row r="3408" spans="1:22" x14ac:dyDescent="0.3">
      <c r="A3408" s="28">
        <f t="shared" si="5292"/>
        <v>71247</v>
      </c>
      <c r="F3408" s="13"/>
      <c r="U3408" s="28">
        <f t="shared" si="5294"/>
        <v>71</v>
      </c>
      <c r="V3408" s="28">
        <f t="shared" si="5295"/>
        <v>247</v>
      </c>
    </row>
    <row r="3409" spans="1:24" s="8" customFormat="1" x14ac:dyDescent="0.3"/>
    <row r="3410" spans="1:24" x14ac:dyDescent="0.3">
      <c r="A3410" s="28">
        <f t="shared" ref="A3410:A3456" si="5368">ROUND(CONCATENATE(U3410,V3410),0)</f>
        <v>72201</v>
      </c>
      <c r="B3410" s="63" t="s">
        <v>0</v>
      </c>
      <c r="C3410" s="63"/>
      <c r="D3410" s="71" t="s">
        <v>75</v>
      </c>
      <c r="E3410" s="71"/>
      <c r="F3410" s="71"/>
      <c r="G3410" s="71"/>
      <c r="H3410" s="71"/>
      <c r="U3410" s="28">
        <f t="shared" ref="U3410" si="5369">U3408+1</f>
        <v>72</v>
      </c>
      <c r="V3410" s="28">
        <v>201</v>
      </c>
    </row>
    <row r="3411" spans="1:24" x14ac:dyDescent="0.3">
      <c r="A3411" s="28">
        <f t="shared" si="5368"/>
        <v>72202</v>
      </c>
      <c r="B3411" s="72" t="s">
        <v>70</v>
      </c>
      <c r="C3411" s="73"/>
      <c r="D3411" s="30" t="s">
        <v>65</v>
      </c>
      <c r="E3411" s="66" t="s">
        <v>71</v>
      </c>
      <c r="F3411" s="66"/>
      <c r="G3411" s="74" t="s">
        <v>67</v>
      </c>
      <c r="H3411" s="74"/>
      <c r="U3411" s="28">
        <f t="shared" ref="U3411" si="5370">U3410</f>
        <v>72</v>
      </c>
      <c r="V3411" s="28">
        <f t="shared" ref="V3411" si="5371">V3410+1</f>
        <v>202</v>
      </c>
    </row>
    <row r="3412" spans="1:24" x14ac:dyDescent="0.3">
      <c r="A3412" s="28">
        <f t="shared" si="5368"/>
        <v>72203</v>
      </c>
      <c r="B3412" s="75" t="s">
        <v>6</v>
      </c>
      <c r="C3412" s="75"/>
      <c r="D3412" s="71" t="s">
        <v>249</v>
      </c>
      <c r="E3412" s="71"/>
      <c r="F3412" s="71"/>
      <c r="G3412" s="71"/>
      <c r="H3412" s="71"/>
      <c r="U3412" s="28">
        <f t="shared" si="5294"/>
        <v>72</v>
      </c>
      <c r="V3412" s="28">
        <f t="shared" si="5295"/>
        <v>203</v>
      </c>
    </row>
    <row r="3413" spans="1:24" x14ac:dyDescent="0.3">
      <c r="A3413" s="28">
        <f t="shared" si="5368"/>
        <v>72204</v>
      </c>
      <c r="B3413" s="63" t="s">
        <v>7</v>
      </c>
      <c r="C3413" s="63"/>
      <c r="D3413" s="71" t="s">
        <v>29</v>
      </c>
      <c r="E3413" s="71"/>
      <c r="F3413" s="71"/>
      <c r="G3413" s="71"/>
      <c r="H3413" s="71"/>
      <c r="J3413" s="17"/>
      <c r="K3413" s="17" t="s">
        <v>53</v>
      </c>
      <c r="L3413" s="17" t="s">
        <v>54</v>
      </c>
      <c r="M3413" s="17" t="s">
        <v>55</v>
      </c>
      <c r="N3413" s="17" t="s">
        <v>56</v>
      </c>
      <c r="O3413" s="17" t="s">
        <v>57</v>
      </c>
      <c r="P3413" s="17" t="s">
        <v>2</v>
      </c>
      <c r="Q3413" s="17" t="s">
        <v>3</v>
      </c>
      <c r="R3413" s="17" t="s">
        <v>4</v>
      </c>
      <c r="S3413" s="17" t="s">
        <v>5</v>
      </c>
      <c r="U3413" s="28">
        <f t="shared" si="5294"/>
        <v>72</v>
      </c>
      <c r="V3413" s="28">
        <f t="shared" si="5295"/>
        <v>204</v>
      </c>
      <c r="X3413" s="1" t="s">
        <v>48</v>
      </c>
    </row>
    <row r="3414" spans="1:24" x14ac:dyDescent="0.3">
      <c r="A3414" s="28">
        <f t="shared" si="5368"/>
        <v>72205</v>
      </c>
      <c r="B3414" s="63" t="s">
        <v>9</v>
      </c>
      <c r="C3414" s="63"/>
      <c r="D3414" s="71" t="s">
        <v>30</v>
      </c>
      <c r="E3414" s="71"/>
      <c r="F3414" s="71"/>
      <c r="G3414" s="71"/>
      <c r="H3414" s="71"/>
      <c r="J3414" s="17">
        <f t="shared" ref="J3414" si="5372">COUNTA(B3426:B3435)</f>
        <v>3</v>
      </c>
      <c r="K3414" s="17">
        <f t="shared" ref="K3414" si="5373">IF(L3414-1&lt;2,0,L3414-1)</f>
        <v>0</v>
      </c>
      <c r="L3414" s="17">
        <f t="shared" ref="L3414" si="5374">IF(M3414-1&lt;2,0,M3414-1)</f>
        <v>0</v>
      </c>
      <c r="M3414" s="17">
        <f t="shared" ref="M3414" si="5375">IF(N3414-1&lt;2,0,N3414-1)</f>
        <v>0</v>
      </c>
      <c r="N3414" s="17">
        <f t="shared" ref="N3414" si="5376">IF(O3414-1&lt;2,0,O3414-1)</f>
        <v>0</v>
      </c>
      <c r="O3414" s="17">
        <f t="shared" ref="O3414" si="5377">IF(P3414-1&lt;2,0,P3414-1)</f>
        <v>0</v>
      </c>
      <c r="P3414" s="17">
        <f t="shared" ref="P3414" si="5378">IF(Q3414-1&lt;2,0,Q3414-1)</f>
        <v>0</v>
      </c>
      <c r="Q3414" s="17">
        <f t="shared" ref="Q3414" si="5379">IF(R3414-1&lt;2,0,R3414-1)</f>
        <v>0</v>
      </c>
      <c r="R3414" s="17">
        <f t="shared" ref="R3414" si="5380">IF(S3414-1&lt;2,0,S3414-1)</f>
        <v>2</v>
      </c>
      <c r="S3414" s="17">
        <f t="shared" ref="S3414" si="5381">J3414</f>
        <v>3</v>
      </c>
      <c r="U3414" s="28">
        <f t="shared" si="5294"/>
        <v>72</v>
      </c>
      <c r="V3414" s="28">
        <f t="shared" si="5295"/>
        <v>205</v>
      </c>
      <c r="X3414" s="1" t="s">
        <v>49</v>
      </c>
    </row>
    <row r="3415" spans="1:24" x14ac:dyDescent="0.3">
      <c r="A3415" s="28">
        <f t="shared" si="5368"/>
        <v>72206</v>
      </c>
      <c r="B3415" s="63" t="s">
        <v>10</v>
      </c>
      <c r="C3415" s="63"/>
      <c r="D3415" s="71" t="s">
        <v>336</v>
      </c>
      <c r="E3415" s="71"/>
      <c r="F3415" s="71"/>
      <c r="G3415" s="71"/>
      <c r="H3415" s="71"/>
      <c r="J3415" s="28" t="str">
        <f t="shared" ref="J3415" si="5382">CONCATENATE(J3414,1)</f>
        <v>31</v>
      </c>
      <c r="K3415" s="29">
        <f t="shared" ref="K3415" si="5383">IF(K3414=0,0,VLOOKUP(J3415,J3419:S3449,K3414,FALSE))</f>
        <v>0</v>
      </c>
      <c r="L3415" s="29">
        <f t="shared" ref="L3415" si="5384">IF(L3414=0,0,VLOOKUP(J3415,J3419:S3449,L3414,FALSE))</f>
        <v>0</v>
      </c>
      <c r="M3415" s="29">
        <f t="shared" ref="M3415" si="5385">IF(M3414=0,0,VLOOKUP(J3415,J3419:S3449,M3414,FALSE))</f>
        <v>0</v>
      </c>
      <c r="N3415" s="29">
        <f t="shared" ref="N3415" si="5386">IF(N3414=0,0,VLOOKUP(J3415,J3419:S3449,N3414,FALSE))</f>
        <v>0</v>
      </c>
      <c r="O3415" s="29">
        <f t="shared" ref="O3415" si="5387">IF(O3414=0,0,VLOOKUP(J3415,J3419:S3449,O3414,FALSE))</f>
        <v>0</v>
      </c>
      <c r="P3415" s="29">
        <f t="shared" ref="P3415" si="5388">IF(P3414=0,0,VLOOKUP(J3415,J3419:S3449,P3414,FALSE))</f>
        <v>0</v>
      </c>
      <c r="Q3415" s="29">
        <f t="shared" ref="Q3415" si="5389">IF(Q3414=0,0,VLOOKUP(J3415,J3419:S3449,Q3414,FALSE))</f>
        <v>0</v>
      </c>
      <c r="R3415" s="29">
        <f t="shared" ref="R3415" si="5390">IF(R3414=0,0,VLOOKUP(J3415,J3419:S3449,R3414,FALSE))</f>
        <v>0.99900066666577958</v>
      </c>
      <c r="S3415" s="29">
        <f t="shared" ref="S3415" si="5391">IF(S3414=0,0,VLOOKUP(J3415,J3419:S3449,S3414,FALSE))</f>
        <v>1.6733177999803672E-3</v>
      </c>
      <c r="U3415" s="28">
        <f t="shared" si="5294"/>
        <v>72</v>
      </c>
      <c r="V3415" s="28">
        <f t="shared" si="5295"/>
        <v>206</v>
      </c>
      <c r="X3415" s="1" t="s">
        <v>50</v>
      </c>
    </row>
    <row r="3416" spans="1:24" x14ac:dyDescent="0.3">
      <c r="A3416" s="28">
        <f t="shared" si="5368"/>
        <v>72207</v>
      </c>
      <c r="B3416" s="63" t="s">
        <v>11</v>
      </c>
      <c r="C3416" s="63"/>
      <c r="D3416" s="64">
        <v>45910</v>
      </c>
      <c r="E3416" s="64"/>
      <c r="F3416" s="64"/>
      <c r="G3416" s="64"/>
      <c r="H3416" s="64"/>
      <c r="J3416" s="28" t="str">
        <f t="shared" ref="J3416" si="5392">CONCATENATE(J3414,2)</f>
        <v>32</v>
      </c>
      <c r="K3416" s="22">
        <f t="shared" ref="K3416" si="5393">IF(K3414=0,0,VLOOKUP(J3416,J3419:S3449,K3414,FALSE))</f>
        <v>0</v>
      </c>
      <c r="L3416" s="22">
        <f t="shared" ref="L3416" si="5394">IF(L3414=0,0,VLOOKUP(J3416,J3419:S3449,L3414,FALSE))</f>
        <v>0</v>
      </c>
      <c r="M3416" s="22">
        <f t="shared" ref="M3416" si="5395">IF(M3414=0,0,VLOOKUP(J3416,J3419:S3449,M3414,FALSE))</f>
        <v>0</v>
      </c>
      <c r="N3416" s="22">
        <f t="shared" ref="N3416" si="5396">IF(N3414=0,0,VLOOKUP(J3416,J3419:S3449,N3414,FALSE))</f>
        <v>0</v>
      </c>
      <c r="O3416" s="22">
        <f t="shared" ref="O3416" si="5397">IF(O3414=0,0,VLOOKUP(J3416,J3419:S3449,O3414,FALSE))</f>
        <v>0</v>
      </c>
      <c r="P3416" s="22">
        <f t="shared" ref="P3416" si="5398">IF(P3414=0,0,VLOOKUP(J3416,J3419:S3449,P3414,FALSE))</f>
        <v>0</v>
      </c>
      <c r="Q3416" s="22">
        <f t="shared" ref="Q3416" si="5399">IF(Q3414=0,0,VLOOKUP(J3416,J3419:S3449,Q3414,FALSE))</f>
        <v>0</v>
      </c>
      <c r="R3416" s="22">
        <f t="shared" ref="R3416" si="5400">IF(R3414=0,0,VLOOKUP(J3416,J3419:S3449,R3414,FALSE))</f>
        <v>5.7619710671320823E-4</v>
      </c>
      <c r="S3416" s="22">
        <f t="shared" ref="S3416" si="5401">IF(S3414=0,0,VLOOKUP(J3416,J3419:S3449,S3414,FALSE))</f>
        <v>1.5167969402896973E-2</v>
      </c>
      <c r="U3416" s="28">
        <f t="shared" si="5294"/>
        <v>72</v>
      </c>
      <c r="V3416" s="28">
        <f t="shared" si="5295"/>
        <v>207</v>
      </c>
    </row>
    <row r="3417" spans="1:24" x14ac:dyDescent="0.3">
      <c r="A3417" s="28">
        <f t="shared" si="5368"/>
        <v>72208</v>
      </c>
      <c r="B3417" s="63" t="s">
        <v>12</v>
      </c>
      <c r="C3417" s="63"/>
      <c r="D3417" s="65">
        <v>46295</v>
      </c>
      <c r="E3417" s="65"/>
      <c r="F3417" s="65"/>
      <c r="G3417" s="65"/>
      <c r="H3417" s="65"/>
      <c r="J3417" s="28" t="str">
        <f t="shared" ref="J3417" si="5402">CONCATENATE(J3414,3)</f>
        <v>33</v>
      </c>
      <c r="K3417" s="22"/>
      <c r="L3417" s="22"/>
      <c r="M3417" s="22"/>
      <c r="N3417" s="22" t="s">
        <v>58</v>
      </c>
      <c r="O3417" s="29">
        <f t="shared" ref="O3417" si="5403">J3414-2</f>
        <v>1</v>
      </c>
      <c r="P3417" s="22" t="s">
        <v>59</v>
      </c>
      <c r="Q3417" s="29">
        <f t="shared" ref="Q3417" si="5404">VLOOKUP(J3417,J3419:S3449,3,FALSE)</f>
        <v>8.1568076435214465E-3</v>
      </c>
      <c r="R3417" s="22" t="s">
        <v>60</v>
      </c>
      <c r="S3417" s="22">
        <f t="shared" ref="S3417" si="5405">VLOOKUP(J3417,J3419:S3449,2,FALSE)</f>
        <v>0.99999966733244539</v>
      </c>
      <c r="U3417" s="28">
        <f t="shared" si="5294"/>
        <v>72</v>
      </c>
      <c r="V3417" s="28">
        <f t="shared" si="5295"/>
        <v>208</v>
      </c>
    </row>
    <row r="3418" spans="1:24" x14ac:dyDescent="0.3">
      <c r="A3418" s="28">
        <f t="shared" si="5368"/>
        <v>72209</v>
      </c>
      <c r="B3418" s="63" t="s">
        <v>13</v>
      </c>
      <c r="C3418" s="63"/>
      <c r="D3418" s="15">
        <v>0.01</v>
      </c>
      <c r="E3418" s="66" t="s">
        <v>14</v>
      </c>
      <c r="F3418" s="66"/>
      <c r="G3418" s="66"/>
      <c r="H3418" s="6" t="s">
        <v>64</v>
      </c>
      <c r="J3418" s="17"/>
      <c r="K3418" s="17">
        <v>3</v>
      </c>
      <c r="L3418" s="17">
        <v>3</v>
      </c>
      <c r="M3418" s="17"/>
      <c r="N3418" s="17"/>
      <c r="O3418" s="17"/>
      <c r="P3418" s="17"/>
      <c r="Q3418" s="17"/>
      <c r="R3418" s="17"/>
      <c r="S3418" s="17"/>
      <c r="U3418" s="28">
        <f t="shared" si="5294"/>
        <v>72</v>
      </c>
      <c r="V3418" s="28">
        <f t="shared" si="5295"/>
        <v>209</v>
      </c>
    </row>
    <row r="3419" spans="1:24" x14ac:dyDescent="0.3">
      <c r="A3419" s="28">
        <f t="shared" si="5368"/>
        <v>72210</v>
      </c>
      <c r="B3419" s="63" t="s">
        <v>15</v>
      </c>
      <c r="C3419" s="63"/>
      <c r="D3419" s="2">
        <f t="shared" ref="D3419" si="5406">MIN(B3426:B3435)</f>
        <v>15</v>
      </c>
      <c r="E3419" s="3" t="s">
        <v>16</v>
      </c>
      <c r="F3419" s="2">
        <f t="shared" ref="F3419" si="5407">MAX(B3426:B3435)</f>
        <v>35</v>
      </c>
      <c r="G3419" s="4" t="str">
        <f t="shared" ref="G3419" si="5408">IF(H3418="","",H3418)</f>
        <v>°C</v>
      </c>
      <c r="H3419" s="14"/>
      <c r="J3419" s="28" t="str">
        <f t="shared" ref="J3419" si="5409">CONCATENATE(K3418,1)</f>
        <v>31</v>
      </c>
      <c r="K3419" s="22">
        <f t="array" ref="K3419:L3421">LINEST(B3426:B3428,C3426:C3428^{1},TRUE,TRUE)</f>
        <v>0.99900066666577958</v>
      </c>
      <c r="L3419" s="22">
        <v>1.6733177999803672E-3</v>
      </c>
      <c r="M3419" s="17"/>
      <c r="N3419" s="17"/>
      <c r="O3419" s="17"/>
      <c r="P3419" s="17"/>
      <c r="Q3419" s="17"/>
      <c r="R3419" s="17"/>
      <c r="S3419" s="17"/>
      <c r="U3419" s="28">
        <f t="shared" si="5294"/>
        <v>72</v>
      </c>
      <c r="V3419" s="28">
        <f t="shared" si="5295"/>
        <v>210</v>
      </c>
    </row>
    <row r="3420" spans="1:24" x14ac:dyDescent="0.3">
      <c r="A3420" s="28">
        <f t="shared" si="5368"/>
        <v>72211</v>
      </c>
      <c r="J3420" s="28" t="str">
        <f t="shared" ref="J3420" si="5410">CONCATENATE(K3418,2)</f>
        <v>32</v>
      </c>
      <c r="K3420" s="22">
        <v>5.7619710671320823E-4</v>
      </c>
      <c r="L3420" s="22">
        <v>1.5167969402896973E-2</v>
      </c>
      <c r="M3420" s="17"/>
      <c r="N3420" s="17"/>
      <c r="O3420" s="17"/>
      <c r="P3420" s="17"/>
      <c r="Q3420" s="17"/>
      <c r="R3420" s="17"/>
      <c r="S3420" s="17"/>
      <c r="U3420" s="28">
        <f t="shared" si="5294"/>
        <v>72</v>
      </c>
      <c r="V3420" s="28">
        <f t="shared" si="5295"/>
        <v>211</v>
      </c>
    </row>
    <row r="3421" spans="1:24" x14ac:dyDescent="0.3">
      <c r="A3421" s="28">
        <f t="shared" si="5368"/>
        <v>72212</v>
      </c>
      <c r="B3421" s="67" t="s">
        <v>17</v>
      </c>
      <c r="C3421" s="67"/>
      <c r="D3421" s="67"/>
      <c r="E3421" s="67"/>
      <c r="F3421" s="67"/>
      <c r="G3421" s="68" t="s">
        <v>31</v>
      </c>
      <c r="H3421" s="69"/>
      <c r="J3421" s="28" t="str">
        <f t="shared" ref="J3421" si="5411">CONCATENATE(K3418,3)</f>
        <v>33</v>
      </c>
      <c r="K3421" s="22">
        <v>0.99999966733244539</v>
      </c>
      <c r="L3421" s="22">
        <v>8.1568076435214465E-3</v>
      </c>
      <c r="M3421" s="17"/>
      <c r="N3421" s="17"/>
      <c r="O3421" s="17"/>
      <c r="P3421" s="17"/>
      <c r="Q3421" s="17"/>
      <c r="R3421" s="17"/>
      <c r="S3421" s="17"/>
      <c r="U3421" s="28">
        <f t="shared" si="5294"/>
        <v>72</v>
      </c>
      <c r="V3421" s="28">
        <f t="shared" si="5295"/>
        <v>212</v>
      </c>
    </row>
    <row r="3422" spans="1:24" x14ac:dyDescent="0.3">
      <c r="A3422" s="28">
        <f t="shared" si="5368"/>
        <v>72213</v>
      </c>
      <c r="B3422" s="66" t="s">
        <v>18</v>
      </c>
      <c r="C3422" s="66"/>
      <c r="D3422" s="66"/>
      <c r="E3422" s="66" t="str">
        <f t="shared" ref="E3422" si="5412">IF(D3415="","",D3415)</f>
        <v>E0643A/25</v>
      </c>
      <c r="F3422" s="66"/>
      <c r="G3422" s="4" t="s">
        <v>18</v>
      </c>
      <c r="H3422" s="16" t="s">
        <v>250</v>
      </c>
      <c r="J3422" s="17"/>
      <c r="K3422" s="17">
        <v>4</v>
      </c>
      <c r="L3422" s="17">
        <v>4</v>
      </c>
      <c r="M3422" s="17">
        <v>4</v>
      </c>
      <c r="N3422" s="17"/>
      <c r="O3422" s="17"/>
      <c r="P3422" s="17"/>
      <c r="Q3422" s="17"/>
      <c r="R3422" s="17"/>
      <c r="S3422" s="17"/>
      <c r="U3422" s="28">
        <f t="shared" si="5294"/>
        <v>72</v>
      </c>
      <c r="V3422" s="28">
        <f t="shared" si="5295"/>
        <v>213</v>
      </c>
    </row>
    <row r="3423" spans="1:24" ht="15" customHeight="1" x14ac:dyDescent="0.3">
      <c r="A3423" s="28">
        <f t="shared" si="5368"/>
        <v>72214</v>
      </c>
      <c r="B3423" s="5" t="s">
        <v>19</v>
      </c>
      <c r="C3423" s="5" t="s">
        <v>20</v>
      </c>
      <c r="D3423" s="5" t="s">
        <v>21</v>
      </c>
      <c r="E3423" s="5"/>
      <c r="F3423" s="70" t="s">
        <v>33</v>
      </c>
      <c r="G3423" s="5" t="s">
        <v>19</v>
      </c>
      <c r="H3423" s="5" t="s">
        <v>20</v>
      </c>
      <c r="J3423" s="28" t="str">
        <f t="shared" ref="J3423" si="5413">CONCATENATE(K3422,1)</f>
        <v>41</v>
      </c>
      <c r="K3423" s="22" t="e">
        <f t="array" ref="K3423:M3425">LINEST(B3426:B3429,C3426:C3429^{1,2},TRUE,TRUE)</f>
        <v>#VALUE!</v>
      </c>
      <c r="L3423" s="22" t="e">
        <v>#VALUE!</v>
      </c>
      <c r="M3423" s="22" t="e">
        <v>#VALUE!</v>
      </c>
      <c r="N3423" s="17"/>
      <c r="O3423" s="17"/>
      <c r="P3423" s="17"/>
      <c r="Q3423" s="17"/>
      <c r="R3423" s="17"/>
      <c r="S3423" s="17"/>
      <c r="U3423" s="28">
        <f t="shared" si="5294"/>
        <v>72</v>
      </c>
      <c r="V3423" s="28">
        <f t="shared" si="5295"/>
        <v>214</v>
      </c>
    </row>
    <row r="3424" spans="1:24" x14ac:dyDescent="0.3">
      <c r="A3424" s="28">
        <f t="shared" si="5368"/>
        <v>72215</v>
      </c>
      <c r="B3424" s="5" t="s">
        <v>22</v>
      </c>
      <c r="C3424" s="5" t="s">
        <v>23</v>
      </c>
      <c r="D3424" s="5" t="s">
        <v>24</v>
      </c>
      <c r="E3424" s="5" t="s">
        <v>32</v>
      </c>
      <c r="F3424" s="70"/>
      <c r="G3424" s="5" t="s">
        <v>22</v>
      </c>
      <c r="H3424" s="5" t="s">
        <v>23</v>
      </c>
      <c r="J3424" s="28" t="str">
        <f t="shared" ref="J3424" si="5414">CONCATENATE(K3422,2)</f>
        <v>42</v>
      </c>
      <c r="K3424" s="22" t="e">
        <v>#VALUE!</v>
      </c>
      <c r="L3424" s="22" t="e">
        <v>#VALUE!</v>
      </c>
      <c r="M3424" s="22" t="e">
        <v>#VALUE!</v>
      </c>
      <c r="N3424" s="17"/>
      <c r="O3424" s="17"/>
      <c r="P3424" s="17"/>
      <c r="Q3424" s="17"/>
      <c r="R3424" s="17"/>
      <c r="S3424" s="17"/>
      <c r="U3424" s="28">
        <f t="shared" si="5294"/>
        <v>72</v>
      </c>
      <c r="V3424" s="28">
        <f t="shared" si="5295"/>
        <v>215</v>
      </c>
    </row>
    <row r="3425" spans="1:22" x14ac:dyDescent="0.3">
      <c r="A3425" s="28">
        <f t="shared" si="5368"/>
        <v>72216</v>
      </c>
      <c r="B3425" s="6" t="str">
        <f t="shared" ref="B3425" si="5415">IF(H3418="","",H3418)</f>
        <v>°C</v>
      </c>
      <c r="C3425" s="6" t="str">
        <f t="shared" ref="C3425" si="5416">IF(H3418="","",H3418)</f>
        <v>°C</v>
      </c>
      <c r="D3425" s="6" t="str">
        <f t="shared" ref="D3425" si="5417">IF(H3418="","",H3418)</f>
        <v>°C</v>
      </c>
      <c r="E3425" s="6"/>
      <c r="F3425" s="6"/>
      <c r="G3425" s="6" t="str">
        <f t="shared" ref="G3425" si="5418">IF(H3418="","",H3418)</f>
        <v>°C</v>
      </c>
      <c r="H3425" s="6" t="str">
        <f t="shared" ref="H3425" si="5419">IF(H3418="","",H3418)</f>
        <v>°C</v>
      </c>
      <c r="J3425" s="28" t="str">
        <f t="shared" ref="J3425" si="5420">CONCATENATE(K3422,3)</f>
        <v>43</v>
      </c>
      <c r="K3425" s="22" t="e">
        <v>#VALUE!</v>
      </c>
      <c r="L3425" s="22" t="e">
        <v>#VALUE!</v>
      </c>
      <c r="M3425" s="22" t="e">
        <v>#VALUE!</v>
      </c>
      <c r="N3425" s="17"/>
      <c r="O3425" s="17"/>
      <c r="P3425" s="17"/>
      <c r="Q3425" s="17"/>
      <c r="R3425" s="17"/>
      <c r="S3425" s="17"/>
      <c r="U3425" s="28">
        <f t="shared" si="5294"/>
        <v>72</v>
      </c>
      <c r="V3425" s="28">
        <f t="shared" si="5295"/>
        <v>216</v>
      </c>
    </row>
    <row r="3426" spans="1:22" x14ac:dyDescent="0.3">
      <c r="A3426" s="28">
        <f t="shared" si="5368"/>
        <v>72217</v>
      </c>
      <c r="B3426" s="26">
        <v>15</v>
      </c>
      <c r="C3426" s="26">
        <v>15.01</v>
      </c>
      <c r="D3426" s="26">
        <v>7.0000000000000007E-2</v>
      </c>
      <c r="E3426" s="9">
        <v>2</v>
      </c>
      <c r="F3426" s="26">
        <v>1000000</v>
      </c>
      <c r="G3426" s="27">
        <v>15</v>
      </c>
      <c r="H3426" s="27">
        <v>15.04</v>
      </c>
      <c r="J3426" s="17"/>
      <c r="K3426" s="17">
        <v>5</v>
      </c>
      <c r="L3426" s="17">
        <v>5</v>
      </c>
      <c r="M3426" s="17">
        <v>5</v>
      </c>
      <c r="N3426" s="17">
        <v>5</v>
      </c>
      <c r="O3426" s="17"/>
      <c r="P3426" s="17"/>
      <c r="Q3426" s="17"/>
      <c r="R3426" s="17"/>
      <c r="S3426" s="17"/>
      <c r="U3426" s="28">
        <f t="shared" si="5294"/>
        <v>72</v>
      </c>
      <c r="V3426" s="28">
        <f t="shared" si="5295"/>
        <v>217</v>
      </c>
    </row>
    <row r="3427" spans="1:22" x14ac:dyDescent="0.3">
      <c r="A3427" s="28">
        <f t="shared" si="5368"/>
        <v>72218</v>
      </c>
      <c r="B3427" s="26">
        <v>25</v>
      </c>
      <c r="C3427" s="26">
        <v>25.03</v>
      </c>
      <c r="D3427" s="26">
        <v>7.0000000000000007E-2</v>
      </c>
      <c r="E3427" s="9">
        <v>2</v>
      </c>
      <c r="F3427" s="26">
        <v>1000000</v>
      </c>
      <c r="G3427" s="27">
        <v>25</v>
      </c>
      <c r="H3427" s="27">
        <v>25.04</v>
      </c>
      <c r="J3427" s="28" t="str">
        <f t="shared" ref="J3427" si="5421">CONCATENATE(K3426,1)</f>
        <v>51</v>
      </c>
      <c r="K3427" s="22" t="e">
        <f t="array" ref="K3427:N3429">LINEST(B3426:B3430,C3426:C3430^{1,2,3},TRUE,TRUE)</f>
        <v>#VALUE!</v>
      </c>
      <c r="L3427" s="22" t="e">
        <v>#VALUE!</v>
      </c>
      <c r="M3427" s="22" t="e">
        <v>#VALUE!</v>
      </c>
      <c r="N3427" s="22" t="e">
        <v>#VALUE!</v>
      </c>
      <c r="O3427" s="17"/>
      <c r="P3427" s="17"/>
      <c r="Q3427" s="17"/>
      <c r="R3427" s="17"/>
      <c r="S3427" s="17"/>
      <c r="U3427" s="28">
        <f t="shared" ref="U3427:U3490" si="5422">U3426</f>
        <v>72</v>
      </c>
      <c r="V3427" s="28">
        <f t="shared" ref="V3427:V3490" si="5423">V3426+1</f>
        <v>218</v>
      </c>
    </row>
    <row r="3428" spans="1:22" x14ac:dyDescent="0.3">
      <c r="A3428" s="28">
        <f t="shared" si="5368"/>
        <v>72219</v>
      </c>
      <c r="B3428" s="26">
        <v>35</v>
      </c>
      <c r="C3428" s="26">
        <v>35.03</v>
      </c>
      <c r="D3428" s="26">
        <v>7.0000000000000007E-2</v>
      </c>
      <c r="E3428" s="9">
        <v>2</v>
      </c>
      <c r="F3428" s="26">
        <v>1000000</v>
      </c>
      <c r="G3428" s="27">
        <v>35.01</v>
      </c>
      <c r="H3428" s="27">
        <v>35.020000000000003</v>
      </c>
      <c r="J3428" s="28" t="str">
        <f t="shared" ref="J3428" si="5424">CONCATENATE(K3426,2)</f>
        <v>52</v>
      </c>
      <c r="K3428" s="22" t="e">
        <v>#VALUE!</v>
      </c>
      <c r="L3428" s="22" t="e">
        <v>#VALUE!</v>
      </c>
      <c r="M3428" s="22" t="e">
        <v>#VALUE!</v>
      </c>
      <c r="N3428" s="22" t="e">
        <v>#VALUE!</v>
      </c>
      <c r="O3428" s="17"/>
      <c r="P3428" s="17"/>
      <c r="Q3428" s="17"/>
      <c r="R3428" s="17"/>
      <c r="S3428" s="17"/>
      <c r="U3428" s="28">
        <f t="shared" si="5422"/>
        <v>72</v>
      </c>
      <c r="V3428" s="28">
        <f t="shared" si="5423"/>
        <v>219</v>
      </c>
    </row>
    <row r="3429" spans="1:22" x14ac:dyDescent="0.3">
      <c r="A3429" s="28">
        <f t="shared" si="5368"/>
        <v>72220</v>
      </c>
      <c r="B3429" s="26"/>
      <c r="C3429" s="26"/>
      <c r="D3429" s="26"/>
      <c r="E3429" s="9"/>
      <c r="F3429" s="26"/>
      <c r="G3429" s="27"/>
      <c r="H3429" s="27"/>
      <c r="J3429" s="28" t="str">
        <f t="shared" ref="J3429" si="5425">CONCATENATE(K3426,3)</f>
        <v>53</v>
      </c>
      <c r="K3429" s="22" t="e">
        <v>#VALUE!</v>
      </c>
      <c r="L3429" s="22" t="e">
        <v>#VALUE!</v>
      </c>
      <c r="M3429" s="22" t="e">
        <v>#VALUE!</v>
      </c>
      <c r="N3429" s="22" t="e">
        <v>#VALUE!</v>
      </c>
      <c r="O3429" s="17"/>
      <c r="P3429" s="17"/>
      <c r="Q3429" s="17"/>
      <c r="R3429" s="17"/>
      <c r="S3429" s="17"/>
      <c r="U3429" s="28">
        <f t="shared" si="5422"/>
        <v>72</v>
      </c>
      <c r="V3429" s="28">
        <f t="shared" si="5423"/>
        <v>220</v>
      </c>
    </row>
    <row r="3430" spans="1:22" x14ac:dyDescent="0.3">
      <c r="A3430" s="28">
        <f t="shared" si="5368"/>
        <v>72221</v>
      </c>
      <c r="B3430" s="26"/>
      <c r="C3430" s="26"/>
      <c r="D3430" s="26"/>
      <c r="E3430" s="9"/>
      <c r="F3430" s="26"/>
      <c r="G3430" s="27"/>
      <c r="H3430" s="27"/>
      <c r="J3430" s="17"/>
      <c r="K3430" s="17">
        <v>6</v>
      </c>
      <c r="L3430" s="17">
        <v>6</v>
      </c>
      <c r="M3430" s="17">
        <v>6</v>
      </c>
      <c r="N3430" s="17">
        <v>6</v>
      </c>
      <c r="O3430" s="17">
        <v>6</v>
      </c>
      <c r="P3430" s="17"/>
      <c r="Q3430" s="17"/>
      <c r="R3430" s="17"/>
      <c r="S3430" s="17"/>
      <c r="U3430" s="28">
        <f t="shared" si="5422"/>
        <v>72</v>
      </c>
      <c r="V3430" s="28">
        <f t="shared" si="5423"/>
        <v>221</v>
      </c>
    </row>
    <row r="3431" spans="1:22" x14ac:dyDescent="0.3">
      <c r="A3431" s="28">
        <f t="shared" si="5368"/>
        <v>72222</v>
      </c>
      <c r="B3431" s="26"/>
      <c r="C3431" s="26"/>
      <c r="D3431" s="26"/>
      <c r="E3431" s="9"/>
      <c r="F3431" s="26"/>
      <c r="G3431" s="27"/>
      <c r="H3431" s="27"/>
      <c r="J3431" s="28" t="str">
        <f t="shared" ref="J3431" si="5426">CONCATENATE(K3430,1)</f>
        <v>61</v>
      </c>
      <c r="K3431" s="22" t="e">
        <f t="array" ref="K3431:O3433">LINEST(B3426:B3431,C3426:C3431^{1,2,3,4},TRUE,TRUE)</f>
        <v>#VALUE!</v>
      </c>
      <c r="L3431" s="22" t="e">
        <v>#VALUE!</v>
      </c>
      <c r="M3431" s="22" t="e">
        <v>#VALUE!</v>
      </c>
      <c r="N3431" s="22" t="e">
        <v>#VALUE!</v>
      </c>
      <c r="O3431" s="22" t="e">
        <v>#VALUE!</v>
      </c>
      <c r="P3431" s="17"/>
      <c r="Q3431" s="17"/>
      <c r="R3431" s="17"/>
      <c r="S3431" s="17"/>
      <c r="U3431" s="28">
        <f t="shared" si="5422"/>
        <v>72</v>
      </c>
      <c r="V3431" s="28">
        <f t="shared" si="5423"/>
        <v>222</v>
      </c>
    </row>
    <row r="3432" spans="1:22" x14ac:dyDescent="0.3">
      <c r="A3432" s="28">
        <f t="shared" si="5368"/>
        <v>72223</v>
      </c>
      <c r="B3432" s="26"/>
      <c r="C3432" s="26"/>
      <c r="D3432" s="26"/>
      <c r="E3432" s="9"/>
      <c r="F3432" s="26"/>
      <c r="G3432" s="27"/>
      <c r="H3432" s="27"/>
      <c r="J3432" s="28" t="str">
        <f t="shared" ref="J3432" si="5427">CONCATENATE(K3430,2)</f>
        <v>62</v>
      </c>
      <c r="K3432" s="22" t="e">
        <v>#VALUE!</v>
      </c>
      <c r="L3432" s="22" t="e">
        <v>#VALUE!</v>
      </c>
      <c r="M3432" s="22" t="e">
        <v>#VALUE!</v>
      </c>
      <c r="N3432" s="22" t="e">
        <v>#VALUE!</v>
      </c>
      <c r="O3432" s="22" t="e">
        <v>#VALUE!</v>
      </c>
      <c r="P3432" s="17"/>
      <c r="Q3432" s="17"/>
      <c r="R3432" s="17"/>
      <c r="S3432" s="17"/>
      <c r="U3432" s="28">
        <f t="shared" si="5422"/>
        <v>72</v>
      </c>
      <c r="V3432" s="28">
        <f t="shared" si="5423"/>
        <v>223</v>
      </c>
    </row>
    <row r="3433" spans="1:22" x14ac:dyDescent="0.3">
      <c r="A3433" s="28">
        <f t="shared" si="5368"/>
        <v>72224</v>
      </c>
      <c r="B3433" s="26"/>
      <c r="C3433" s="26"/>
      <c r="D3433" s="26"/>
      <c r="E3433" s="9"/>
      <c r="F3433" s="26"/>
      <c r="G3433" s="27"/>
      <c r="H3433" s="27"/>
      <c r="J3433" s="28" t="str">
        <f t="shared" ref="J3433" si="5428">CONCATENATE(K3430,3)</f>
        <v>63</v>
      </c>
      <c r="K3433" s="22" t="e">
        <v>#VALUE!</v>
      </c>
      <c r="L3433" s="22" t="e">
        <v>#VALUE!</v>
      </c>
      <c r="M3433" s="22" t="e">
        <v>#VALUE!</v>
      </c>
      <c r="N3433" s="22" t="e">
        <v>#VALUE!</v>
      </c>
      <c r="O3433" s="22" t="e">
        <v>#VALUE!</v>
      </c>
      <c r="P3433" s="17"/>
      <c r="Q3433" s="17"/>
      <c r="R3433" s="17"/>
      <c r="S3433" s="17"/>
      <c r="U3433" s="28">
        <f t="shared" si="5422"/>
        <v>72</v>
      </c>
      <c r="V3433" s="28">
        <f t="shared" si="5423"/>
        <v>224</v>
      </c>
    </row>
    <row r="3434" spans="1:22" x14ac:dyDescent="0.3">
      <c r="A3434" s="28">
        <f t="shared" si="5368"/>
        <v>72225</v>
      </c>
      <c r="B3434" s="26"/>
      <c r="C3434" s="26"/>
      <c r="D3434" s="26"/>
      <c r="E3434" s="9"/>
      <c r="F3434" s="26"/>
      <c r="G3434" s="27"/>
      <c r="H3434" s="27"/>
      <c r="J3434" s="17"/>
      <c r="K3434" s="17">
        <v>7</v>
      </c>
      <c r="L3434" s="17">
        <v>7</v>
      </c>
      <c r="M3434" s="17">
        <v>7</v>
      </c>
      <c r="N3434" s="17">
        <v>7</v>
      </c>
      <c r="O3434" s="17">
        <v>7</v>
      </c>
      <c r="P3434" s="17">
        <v>7</v>
      </c>
      <c r="Q3434" s="17"/>
      <c r="R3434" s="17"/>
      <c r="S3434" s="17"/>
      <c r="U3434" s="28">
        <f t="shared" si="5422"/>
        <v>72</v>
      </c>
      <c r="V3434" s="28">
        <f t="shared" si="5423"/>
        <v>225</v>
      </c>
    </row>
    <row r="3435" spans="1:22" x14ac:dyDescent="0.3">
      <c r="A3435" s="28">
        <f t="shared" si="5368"/>
        <v>72226</v>
      </c>
      <c r="B3435" s="26"/>
      <c r="C3435" s="26"/>
      <c r="D3435" s="26"/>
      <c r="E3435" s="9"/>
      <c r="F3435" s="26"/>
      <c r="G3435" s="27"/>
      <c r="H3435" s="27"/>
      <c r="J3435" s="28" t="str">
        <f t="shared" ref="J3435" si="5429">CONCATENATE(K3434,1)</f>
        <v>71</v>
      </c>
      <c r="K3435" s="22" t="e">
        <f t="array" ref="K3435:P3437">LINEST(B3426:B3432,C3426:C3432^{1,2,3,4,5},TRUE,TRUE)</f>
        <v>#VALUE!</v>
      </c>
      <c r="L3435" s="22" t="e">
        <v>#VALUE!</v>
      </c>
      <c r="M3435" s="22" t="e">
        <v>#VALUE!</v>
      </c>
      <c r="N3435" s="22" t="e">
        <v>#VALUE!</v>
      </c>
      <c r="O3435" s="22" t="e">
        <v>#VALUE!</v>
      </c>
      <c r="P3435" s="22" t="e">
        <v>#VALUE!</v>
      </c>
      <c r="Q3435" s="17"/>
      <c r="R3435" s="17"/>
      <c r="S3435" s="17"/>
      <c r="U3435" s="28">
        <f t="shared" si="5422"/>
        <v>72</v>
      </c>
      <c r="V3435" s="28">
        <f t="shared" si="5423"/>
        <v>226</v>
      </c>
    </row>
    <row r="3436" spans="1:22" x14ac:dyDescent="0.3">
      <c r="A3436" s="28">
        <f t="shared" si="5368"/>
        <v>72227</v>
      </c>
      <c r="B3436" s="2">
        <f t="shared" ref="B3436" si="5430">COUNT(B3426:B3435)-2</f>
        <v>1</v>
      </c>
      <c r="J3436" s="28" t="str">
        <f t="shared" ref="J3436" si="5431">CONCATENATE(K3434,2)</f>
        <v>72</v>
      </c>
      <c r="K3436" s="22" t="e">
        <v>#VALUE!</v>
      </c>
      <c r="L3436" s="22" t="e">
        <v>#VALUE!</v>
      </c>
      <c r="M3436" s="22" t="e">
        <v>#VALUE!</v>
      </c>
      <c r="N3436" s="22" t="e">
        <v>#VALUE!</v>
      </c>
      <c r="O3436" s="22" t="e">
        <v>#VALUE!</v>
      </c>
      <c r="P3436" s="22" t="e">
        <v>#VALUE!</v>
      </c>
      <c r="Q3436" s="17"/>
      <c r="R3436" s="17"/>
      <c r="S3436" s="17"/>
      <c r="U3436" s="28">
        <f t="shared" si="5422"/>
        <v>72</v>
      </c>
      <c r="V3436" s="28">
        <f t="shared" si="5423"/>
        <v>227</v>
      </c>
    </row>
    <row r="3437" spans="1:22" x14ac:dyDescent="0.3">
      <c r="A3437" s="28">
        <f t="shared" si="5368"/>
        <v>72228</v>
      </c>
      <c r="J3437" s="28" t="str">
        <f t="shared" ref="J3437" si="5432">CONCATENATE(K3434,3)</f>
        <v>73</v>
      </c>
      <c r="K3437" s="22" t="e">
        <v>#VALUE!</v>
      </c>
      <c r="L3437" s="22" t="e">
        <v>#VALUE!</v>
      </c>
      <c r="M3437" s="22" t="e">
        <v>#VALUE!</v>
      </c>
      <c r="N3437" s="22" t="e">
        <v>#VALUE!</v>
      </c>
      <c r="O3437" s="22" t="e">
        <v>#VALUE!</v>
      </c>
      <c r="P3437" s="22" t="e">
        <v>#VALUE!</v>
      </c>
      <c r="Q3437" s="17"/>
      <c r="R3437" s="17"/>
      <c r="S3437" s="17"/>
      <c r="U3437" s="28">
        <f t="shared" si="5422"/>
        <v>72</v>
      </c>
      <c r="V3437" s="28">
        <f t="shared" si="5423"/>
        <v>228</v>
      </c>
    </row>
    <row r="3438" spans="1:22" x14ac:dyDescent="0.3">
      <c r="A3438" s="28">
        <f t="shared" si="5368"/>
        <v>72229</v>
      </c>
      <c r="B3438" s="66" t="s">
        <v>25</v>
      </c>
      <c r="C3438" s="66"/>
      <c r="D3438" s="66"/>
      <c r="E3438" s="66"/>
      <c r="F3438" s="66"/>
      <c r="G3438" s="66"/>
      <c r="H3438" s="66"/>
      <c r="J3438" s="17"/>
      <c r="K3438" s="17">
        <v>8</v>
      </c>
      <c r="L3438" s="17">
        <v>8</v>
      </c>
      <c r="M3438" s="17">
        <v>8</v>
      </c>
      <c r="N3438" s="17">
        <v>8</v>
      </c>
      <c r="O3438" s="17">
        <v>8</v>
      </c>
      <c r="P3438" s="17">
        <v>8</v>
      </c>
      <c r="Q3438" s="17">
        <v>8</v>
      </c>
      <c r="R3438" s="17"/>
      <c r="S3438" s="17"/>
      <c r="U3438" s="28">
        <f t="shared" si="5422"/>
        <v>72</v>
      </c>
      <c r="V3438" s="28">
        <f t="shared" si="5423"/>
        <v>229</v>
      </c>
    </row>
    <row r="3439" spans="1:22" x14ac:dyDescent="0.3">
      <c r="A3439" s="28">
        <f t="shared" si="5368"/>
        <v>72230</v>
      </c>
      <c r="B3439" s="71"/>
      <c r="C3439" s="71"/>
      <c r="D3439" s="71"/>
      <c r="E3439" s="71"/>
      <c r="F3439" s="71"/>
      <c r="G3439" s="71"/>
      <c r="H3439" s="71"/>
      <c r="J3439" s="28" t="str">
        <f t="shared" ref="J3439" si="5433">CONCATENATE(K3438,1)</f>
        <v>81</v>
      </c>
      <c r="K3439" s="22" t="e">
        <f t="array" ref="K3439:Q3441">LINEST(B3426:B3433,C3426:C3433^{1,2,3,4,5,6},TRUE,TRUE)</f>
        <v>#VALUE!</v>
      </c>
      <c r="L3439" s="22" t="e">
        <v>#VALUE!</v>
      </c>
      <c r="M3439" s="22" t="e">
        <v>#VALUE!</v>
      </c>
      <c r="N3439" s="22" t="e">
        <v>#VALUE!</v>
      </c>
      <c r="O3439" s="22" t="e">
        <v>#VALUE!</v>
      </c>
      <c r="P3439" s="22" t="e">
        <v>#VALUE!</v>
      </c>
      <c r="Q3439" s="22" t="e">
        <v>#VALUE!</v>
      </c>
      <c r="R3439" s="17"/>
      <c r="S3439" s="17"/>
      <c r="U3439" s="28">
        <f t="shared" si="5422"/>
        <v>72</v>
      </c>
      <c r="V3439" s="28">
        <f t="shared" si="5423"/>
        <v>230</v>
      </c>
    </row>
    <row r="3440" spans="1:22" x14ac:dyDescent="0.3">
      <c r="A3440" s="28">
        <f t="shared" si="5368"/>
        <v>72231</v>
      </c>
      <c r="B3440" s="71"/>
      <c r="C3440" s="71"/>
      <c r="D3440" s="71"/>
      <c r="E3440" s="71"/>
      <c r="F3440" s="71"/>
      <c r="G3440" s="71"/>
      <c r="H3440" s="71"/>
      <c r="J3440" s="28" t="str">
        <f t="shared" ref="J3440" si="5434">CONCATENATE(K3438,2)</f>
        <v>82</v>
      </c>
      <c r="K3440" s="22" t="e">
        <v>#VALUE!</v>
      </c>
      <c r="L3440" s="22" t="e">
        <v>#VALUE!</v>
      </c>
      <c r="M3440" s="22" t="e">
        <v>#VALUE!</v>
      </c>
      <c r="N3440" s="22" t="e">
        <v>#VALUE!</v>
      </c>
      <c r="O3440" s="22" t="e">
        <v>#VALUE!</v>
      </c>
      <c r="P3440" s="22" t="e">
        <v>#VALUE!</v>
      </c>
      <c r="Q3440" s="22" t="e">
        <v>#VALUE!</v>
      </c>
      <c r="R3440" s="17"/>
      <c r="S3440" s="17"/>
      <c r="U3440" s="28">
        <f t="shared" si="5422"/>
        <v>72</v>
      </c>
      <c r="V3440" s="28">
        <f t="shared" si="5423"/>
        <v>231</v>
      </c>
    </row>
    <row r="3441" spans="1:22" x14ac:dyDescent="0.3">
      <c r="A3441" s="28">
        <f t="shared" si="5368"/>
        <v>72232</v>
      </c>
      <c r="J3441" s="28" t="str">
        <f t="shared" ref="J3441" si="5435">CONCATENATE(K3438,3)</f>
        <v>83</v>
      </c>
      <c r="K3441" s="22" t="e">
        <v>#VALUE!</v>
      </c>
      <c r="L3441" s="22" t="e">
        <v>#VALUE!</v>
      </c>
      <c r="M3441" s="22" t="e">
        <v>#VALUE!</v>
      </c>
      <c r="N3441" s="22" t="e">
        <v>#VALUE!</v>
      </c>
      <c r="O3441" s="22" t="e">
        <v>#VALUE!</v>
      </c>
      <c r="P3441" s="22" t="e">
        <v>#VALUE!</v>
      </c>
      <c r="Q3441" s="22" t="e">
        <v>#VALUE!</v>
      </c>
      <c r="R3441" s="17"/>
      <c r="S3441" s="17"/>
      <c r="U3441" s="28">
        <f t="shared" si="5422"/>
        <v>72</v>
      </c>
      <c r="V3441" s="28">
        <f t="shared" si="5423"/>
        <v>232</v>
      </c>
    </row>
    <row r="3442" spans="1:22" ht="15" customHeight="1" x14ac:dyDescent="0.3">
      <c r="A3442" s="28">
        <f t="shared" si="5368"/>
        <v>72233</v>
      </c>
      <c r="B3442" s="66" t="s">
        <v>52</v>
      </c>
      <c r="C3442" s="66"/>
      <c r="D3442" s="66"/>
      <c r="E3442" s="10">
        <f>IF(D3412="","",MAX(E3443,E3444))</f>
        <v>2.9999999999999361E-2</v>
      </c>
      <c r="J3442" s="17"/>
      <c r="K3442" s="17">
        <v>9</v>
      </c>
      <c r="L3442" s="17">
        <v>9</v>
      </c>
      <c r="M3442" s="17">
        <v>9</v>
      </c>
      <c r="N3442" s="17">
        <v>9</v>
      </c>
      <c r="O3442" s="17">
        <v>9</v>
      </c>
      <c r="P3442" s="17">
        <v>9</v>
      </c>
      <c r="Q3442" s="17">
        <v>9</v>
      </c>
      <c r="R3442" s="17">
        <v>9</v>
      </c>
      <c r="S3442" s="17"/>
      <c r="U3442" s="28">
        <f t="shared" si="5422"/>
        <v>72</v>
      </c>
      <c r="V3442" s="28">
        <f t="shared" si="5423"/>
        <v>233</v>
      </c>
    </row>
    <row r="3443" spans="1:22" x14ac:dyDescent="0.3">
      <c r="A3443" s="28">
        <f t="shared" si="5368"/>
        <v>72234</v>
      </c>
      <c r="B3443" s="2" t="s">
        <v>26</v>
      </c>
      <c r="C3443" s="2" t="s">
        <v>27</v>
      </c>
      <c r="D3443" s="2" t="s">
        <v>28</v>
      </c>
      <c r="E3443" s="11">
        <f>ABS(MIN(D3444:D3453))</f>
        <v>1.9999999999996021E-2</v>
      </c>
      <c r="G3443" s="2" t="s">
        <v>230</v>
      </c>
      <c r="J3443" s="28" t="str">
        <f t="shared" ref="J3443" si="5436">CONCATENATE(K3442,1)</f>
        <v>91</v>
      </c>
      <c r="K3443" s="22" t="e">
        <f t="array" ref="K3443:R3445">LINEST(B3426:B3434,C3426:C3434^{1,2,3,4,5,6,7},TRUE,TRUE)</f>
        <v>#VALUE!</v>
      </c>
      <c r="L3443" s="22" t="e">
        <v>#VALUE!</v>
      </c>
      <c r="M3443" s="22" t="e">
        <v>#VALUE!</v>
      </c>
      <c r="N3443" s="22" t="e">
        <v>#VALUE!</v>
      </c>
      <c r="O3443" s="22" t="e">
        <v>#VALUE!</v>
      </c>
      <c r="P3443" s="22" t="e">
        <v>#VALUE!</v>
      </c>
      <c r="Q3443" s="22" t="e">
        <v>#VALUE!</v>
      </c>
      <c r="R3443" s="22" t="e">
        <v>#VALUE!</v>
      </c>
      <c r="S3443" s="17"/>
      <c r="U3443" s="28">
        <f t="shared" si="5422"/>
        <v>72</v>
      </c>
      <c r="V3443" s="28">
        <f t="shared" si="5423"/>
        <v>234</v>
      </c>
    </row>
    <row r="3444" spans="1:22" x14ac:dyDescent="0.3">
      <c r="A3444" s="28">
        <f t="shared" si="5368"/>
        <v>72235</v>
      </c>
      <c r="B3444" s="7">
        <f t="shared" ref="B3444:B3453" si="5437">C3426-B3426</f>
        <v>9.9999999999997868E-3</v>
      </c>
      <c r="C3444" s="7">
        <f t="shared" ref="C3444:C3453" si="5438">H3426-G3426</f>
        <v>3.9999999999999147E-2</v>
      </c>
      <c r="D3444" s="7">
        <f>C3444-B3444</f>
        <v>2.9999999999999361E-2</v>
      </c>
      <c r="E3444" s="11">
        <f>ABS(MAX(D3444:D3453))</f>
        <v>2.9999999999999361E-2</v>
      </c>
      <c r="F3444" s="13"/>
      <c r="G3444" s="2">
        <f>IF(D3426="","",D3426/E3426)</f>
        <v>3.5000000000000003E-2</v>
      </c>
      <c r="H3444" s="13"/>
      <c r="J3444" s="28" t="str">
        <f t="shared" ref="J3444" si="5439">CONCATENATE(K3442,2)</f>
        <v>92</v>
      </c>
      <c r="K3444" s="22" t="e">
        <v>#VALUE!</v>
      </c>
      <c r="L3444" s="22" t="e">
        <v>#VALUE!</v>
      </c>
      <c r="M3444" s="22" t="e">
        <v>#VALUE!</v>
      </c>
      <c r="N3444" s="22" t="e">
        <v>#VALUE!</v>
      </c>
      <c r="O3444" s="22" t="e">
        <v>#VALUE!</v>
      </c>
      <c r="P3444" s="22" t="e">
        <v>#VALUE!</v>
      </c>
      <c r="Q3444" s="22" t="e">
        <v>#VALUE!</v>
      </c>
      <c r="R3444" s="22" t="e">
        <v>#VALUE!</v>
      </c>
      <c r="S3444" s="17"/>
      <c r="U3444" s="28">
        <f t="shared" si="5422"/>
        <v>72</v>
      </c>
      <c r="V3444" s="28">
        <f t="shared" si="5423"/>
        <v>235</v>
      </c>
    </row>
    <row r="3445" spans="1:22" x14ac:dyDescent="0.3">
      <c r="A3445" s="28">
        <f t="shared" si="5368"/>
        <v>72236</v>
      </c>
      <c r="B3445" s="7">
        <f t="shared" si="5437"/>
        <v>3.0000000000001137E-2</v>
      </c>
      <c r="C3445" s="7">
        <f t="shared" si="5438"/>
        <v>3.9999999999999147E-2</v>
      </c>
      <c r="D3445" s="7">
        <f t="shared" ref="D3445:D3453" si="5440">C3445-B3445</f>
        <v>9.9999999999980105E-3</v>
      </c>
      <c r="E3445" s="12" t="s">
        <v>34</v>
      </c>
      <c r="G3445" s="2">
        <f t="shared" ref="G3445:G3453" si="5441">IF(D3427="","",D3427/E3427)</f>
        <v>3.5000000000000003E-2</v>
      </c>
      <c r="H3445" s="13"/>
      <c r="J3445" s="28" t="str">
        <f t="shared" ref="J3445" si="5442">CONCATENATE(K3442,3)</f>
        <v>93</v>
      </c>
      <c r="K3445" s="22" t="e">
        <v>#VALUE!</v>
      </c>
      <c r="L3445" s="22" t="e">
        <v>#VALUE!</v>
      </c>
      <c r="M3445" s="22" t="e">
        <v>#VALUE!</v>
      </c>
      <c r="N3445" s="22" t="e">
        <v>#VALUE!</v>
      </c>
      <c r="O3445" s="22" t="e">
        <v>#VALUE!</v>
      </c>
      <c r="P3445" s="22" t="e">
        <v>#VALUE!</v>
      </c>
      <c r="Q3445" s="22" t="e">
        <v>#VALUE!</v>
      </c>
      <c r="R3445" s="22" t="e">
        <v>#VALUE!</v>
      </c>
      <c r="S3445" s="17"/>
      <c r="U3445" s="28">
        <f t="shared" si="5422"/>
        <v>72</v>
      </c>
      <c r="V3445" s="28">
        <f t="shared" si="5423"/>
        <v>236</v>
      </c>
    </row>
    <row r="3446" spans="1:22" x14ac:dyDescent="0.3">
      <c r="A3446" s="28">
        <f t="shared" si="5368"/>
        <v>72237</v>
      </c>
      <c r="B3446" s="7">
        <f t="shared" si="5437"/>
        <v>3.0000000000001137E-2</v>
      </c>
      <c r="C3446" s="7">
        <f t="shared" si="5438"/>
        <v>1.0000000000005116E-2</v>
      </c>
      <c r="D3446" s="7">
        <f t="shared" si="5440"/>
        <v>-1.9999999999996021E-2</v>
      </c>
      <c r="E3446" s="10">
        <f>IF(D3412="","",MAX(E3447,E3448))</f>
        <v>3.0000000000001137E-2</v>
      </c>
      <c r="G3446" s="2">
        <f t="shared" si="5441"/>
        <v>3.5000000000000003E-2</v>
      </c>
      <c r="H3446" s="13"/>
      <c r="J3446" s="17"/>
      <c r="K3446" s="17">
        <v>10</v>
      </c>
      <c r="L3446" s="17">
        <v>10</v>
      </c>
      <c r="M3446" s="17">
        <v>10</v>
      </c>
      <c r="N3446" s="17">
        <v>10</v>
      </c>
      <c r="O3446" s="17">
        <v>10</v>
      </c>
      <c r="P3446" s="17">
        <v>10</v>
      </c>
      <c r="Q3446" s="17">
        <v>10</v>
      </c>
      <c r="R3446" s="17">
        <v>10</v>
      </c>
      <c r="S3446" s="17">
        <v>10</v>
      </c>
      <c r="U3446" s="28">
        <f t="shared" si="5422"/>
        <v>72</v>
      </c>
      <c r="V3446" s="28">
        <f t="shared" si="5423"/>
        <v>237</v>
      </c>
    </row>
    <row r="3447" spans="1:22" x14ac:dyDescent="0.3">
      <c r="A3447" s="28">
        <f t="shared" si="5368"/>
        <v>72238</v>
      </c>
      <c r="B3447" s="7">
        <f t="shared" si="5437"/>
        <v>0</v>
      </c>
      <c r="C3447" s="7">
        <f t="shared" si="5438"/>
        <v>0</v>
      </c>
      <c r="D3447" s="7">
        <f t="shared" si="5440"/>
        <v>0</v>
      </c>
      <c r="E3447" s="11">
        <f>ABS(MIN(B3444:B3453))</f>
        <v>0</v>
      </c>
      <c r="G3447" s="2" t="str">
        <f t="shared" si="5441"/>
        <v/>
      </c>
      <c r="H3447" s="13"/>
      <c r="J3447" s="28" t="str">
        <f t="shared" ref="J3447" si="5443">CONCATENATE(K3446,1)</f>
        <v>101</v>
      </c>
      <c r="K3447" s="22" t="e">
        <f t="array" ref="K3447:S3449">LINEST(B3426:B3435,C3426:C3435^{1,2,3,4,5,6,7,8},TRUE,TRUE)</f>
        <v>#VALUE!</v>
      </c>
      <c r="L3447" s="22" t="e">
        <v>#VALUE!</v>
      </c>
      <c r="M3447" s="22" t="e">
        <v>#VALUE!</v>
      </c>
      <c r="N3447" s="22" t="e">
        <v>#VALUE!</v>
      </c>
      <c r="O3447" s="22" t="e">
        <v>#VALUE!</v>
      </c>
      <c r="P3447" s="22" t="e">
        <v>#VALUE!</v>
      </c>
      <c r="Q3447" s="22" t="e">
        <v>#VALUE!</v>
      </c>
      <c r="R3447" s="22" t="e">
        <v>#VALUE!</v>
      </c>
      <c r="S3447" s="22" t="e">
        <v>#VALUE!</v>
      </c>
      <c r="U3447" s="28">
        <f t="shared" si="5422"/>
        <v>72</v>
      </c>
      <c r="V3447" s="28">
        <f t="shared" si="5423"/>
        <v>238</v>
      </c>
    </row>
    <row r="3448" spans="1:22" x14ac:dyDescent="0.3">
      <c r="A3448" s="28">
        <f t="shared" si="5368"/>
        <v>72239</v>
      </c>
      <c r="B3448" s="7">
        <f t="shared" si="5437"/>
        <v>0</v>
      </c>
      <c r="C3448" s="7">
        <f t="shared" si="5438"/>
        <v>0</v>
      </c>
      <c r="D3448" s="7">
        <f t="shared" si="5440"/>
        <v>0</v>
      </c>
      <c r="E3448" s="11">
        <f>ABS(MAX(B3444:B3453))</f>
        <v>3.0000000000001137E-2</v>
      </c>
      <c r="G3448" s="2" t="str">
        <f t="shared" si="5441"/>
        <v/>
      </c>
      <c r="H3448" s="13"/>
      <c r="J3448" s="28" t="str">
        <f t="shared" ref="J3448" si="5444">CONCATENATE(K3446,2)</f>
        <v>102</v>
      </c>
      <c r="K3448" s="22" t="e">
        <v>#VALUE!</v>
      </c>
      <c r="L3448" s="22" t="e">
        <v>#VALUE!</v>
      </c>
      <c r="M3448" s="22" t="e">
        <v>#VALUE!</v>
      </c>
      <c r="N3448" s="22" t="e">
        <v>#VALUE!</v>
      </c>
      <c r="O3448" s="22" t="e">
        <v>#VALUE!</v>
      </c>
      <c r="P3448" s="22" t="e">
        <v>#VALUE!</v>
      </c>
      <c r="Q3448" s="22" t="e">
        <v>#VALUE!</v>
      </c>
      <c r="R3448" s="22" t="e">
        <v>#VALUE!</v>
      </c>
      <c r="S3448" s="22" t="e">
        <v>#VALUE!</v>
      </c>
      <c r="U3448" s="28">
        <f t="shared" si="5422"/>
        <v>72</v>
      </c>
      <c r="V3448" s="28">
        <f t="shared" si="5423"/>
        <v>239</v>
      </c>
    </row>
    <row r="3449" spans="1:22" x14ac:dyDescent="0.3">
      <c r="A3449" s="28">
        <f t="shared" si="5368"/>
        <v>72240</v>
      </c>
      <c r="B3449" s="7">
        <f t="shared" si="5437"/>
        <v>0</v>
      </c>
      <c r="C3449" s="7">
        <f t="shared" si="5438"/>
        <v>0</v>
      </c>
      <c r="D3449" s="7">
        <f t="shared" si="5440"/>
        <v>0</v>
      </c>
      <c r="E3449" s="12" t="s">
        <v>231</v>
      </c>
      <c r="G3449" s="2" t="str">
        <f t="shared" si="5441"/>
        <v/>
      </c>
      <c r="H3449" s="13"/>
      <c r="J3449" s="28" t="str">
        <f t="shared" ref="J3449" si="5445">CONCATENATE(K3446,3)</f>
        <v>103</v>
      </c>
      <c r="K3449" s="22" t="e">
        <v>#VALUE!</v>
      </c>
      <c r="L3449" s="22" t="e">
        <v>#VALUE!</v>
      </c>
      <c r="M3449" s="22" t="e">
        <v>#VALUE!</v>
      </c>
      <c r="N3449" s="22" t="e">
        <v>#VALUE!</v>
      </c>
      <c r="O3449" s="22" t="e">
        <v>#VALUE!</v>
      </c>
      <c r="P3449" s="22" t="e">
        <v>#VALUE!</v>
      </c>
      <c r="Q3449" s="22" t="e">
        <v>#VALUE!</v>
      </c>
      <c r="R3449" s="22" t="e">
        <v>#VALUE!</v>
      </c>
      <c r="S3449" s="22" t="e">
        <v>#VALUE!</v>
      </c>
      <c r="U3449" s="28">
        <f t="shared" si="5422"/>
        <v>72</v>
      </c>
      <c r="V3449" s="28">
        <f t="shared" si="5423"/>
        <v>240</v>
      </c>
    </row>
    <row r="3450" spans="1:22" x14ac:dyDescent="0.3">
      <c r="A3450" s="28">
        <f t="shared" si="5368"/>
        <v>72241</v>
      </c>
      <c r="B3450" s="7">
        <f t="shared" si="5437"/>
        <v>0</v>
      </c>
      <c r="C3450" s="7">
        <f t="shared" si="5438"/>
        <v>0</v>
      </c>
      <c r="D3450" s="7">
        <f t="shared" si="5440"/>
        <v>0</v>
      </c>
      <c r="E3450" s="10">
        <f>IF(D3412="","",MAX(E3451,E3452))*2</f>
        <v>7.0000000000000007E-2</v>
      </c>
      <c r="G3450" s="2" t="str">
        <f t="shared" si="5441"/>
        <v/>
      </c>
      <c r="H3450" s="13"/>
      <c r="U3450" s="28">
        <f t="shared" si="5422"/>
        <v>72</v>
      </c>
      <c r="V3450" s="28">
        <f t="shared" si="5423"/>
        <v>241</v>
      </c>
    </row>
    <row r="3451" spans="1:22" x14ac:dyDescent="0.3">
      <c r="A3451" s="28">
        <f t="shared" si="5368"/>
        <v>72242</v>
      </c>
      <c r="B3451" s="7">
        <f t="shared" si="5437"/>
        <v>0</v>
      </c>
      <c r="C3451" s="7">
        <f t="shared" si="5438"/>
        <v>0</v>
      </c>
      <c r="D3451" s="7">
        <f t="shared" si="5440"/>
        <v>0</v>
      </c>
      <c r="E3451" s="11">
        <f>ABS(MIN(G3444:G3453))</f>
        <v>3.5000000000000003E-2</v>
      </c>
      <c r="G3451" s="2" t="str">
        <f t="shared" si="5441"/>
        <v/>
      </c>
      <c r="U3451" s="28">
        <f t="shared" si="5422"/>
        <v>72</v>
      </c>
      <c r="V3451" s="28">
        <f t="shared" si="5423"/>
        <v>242</v>
      </c>
    </row>
    <row r="3452" spans="1:22" x14ac:dyDescent="0.3">
      <c r="A3452" s="28">
        <f t="shared" si="5368"/>
        <v>72243</v>
      </c>
      <c r="B3452" s="7">
        <f t="shared" si="5437"/>
        <v>0</v>
      </c>
      <c r="C3452" s="7">
        <f t="shared" si="5438"/>
        <v>0</v>
      </c>
      <c r="D3452" s="7">
        <f t="shared" si="5440"/>
        <v>0</v>
      </c>
      <c r="E3452" s="11">
        <f>ABS(MAX(G3444:G3453))</f>
        <v>3.5000000000000003E-2</v>
      </c>
      <c r="G3452" s="2" t="str">
        <f t="shared" si="5441"/>
        <v/>
      </c>
      <c r="U3452" s="28">
        <f t="shared" si="5422"/>
        <v>72</v>
      </c>
      <c r="V3452" s="28">
        <f t="shared" si="5423"/>
        <v>243</v>
      </c>
    </row>
    <row r="3453" spans="1:22" x14ac:dyDescent="0.3">
      <c r="A3453" s="28">
        <f t="shared" si="5368"/>
        <v>72244</v>
      </c>
      <c r="B3453" s="7">
        <f t="shared" si="5437"/>
        <v>0</v>
      </c>
      <c r="C3453" s="7">
        <f t="shared" si="5438"/>
        <v>0</v>
      </c>
      <c r="D3453" s="7">
        <f t="shared" si="5440"/>
        <v>0</v>
      </c>
      <c r="F3453" s="13"/>
      <c r="G3453" s="2" t="str">
        <f t="shared" si="5441"/>
        <v/>
      </c>
      <c r="U3453" s="28">
        <f t="shared" si="5422"/>
        <v>72</v>
      </c>
      <c r="V3453" s="28">
        <f t="shared" si="5423"/>
        <v>244</v>
      </c>
    </row>
    <row r="3454" spans="1:22" x14ac:dyDescent="0.3">
      <c r="A3454" s="28">
        <f t="shared" si="5368"/>
        <v>72245</v>
      </c>
      <c r="F3454" s="13"/>
      <c r="U3454" s="28">
        <f t="shared" si="5422"/>
        <v>72</v>
      </c>
      <c r="V3454" s="28">
        <f t="shared" si="5423"/>
        <v>245</v>
      </c>
    </row>
    <row r="3455" spans="1:22" x14ac:dyDescent="0.3">
      <c r="A3455" s="28">
        <f t="shared" si="5368"/>
        <v>72246</v>
      </c>
      <c r="F3455" s="13"/>
      <c r="U3455" s="28">
        <f t="shared" si="5422"/>
        <v>72</v>
      </c>
      <c r="V3455" s="28">
        <f t="shared" si="5423"/>
        <v>246</v>
      </c>
    </row>
    <row r="3456" spans="1:22" x14ac:dyDescent="0.3">
      <c r="A3456" s="28">
        <f t="shared" si="5368"/>
        <v>72247</v>
      </c>
      <c r="F3456" s="13"/>
      <c r="U3456" s="28">
        <f t="shared" si="5422"/>
        <v>72</v>
      </c>
      <c r="V3456" s="28">
        <f t="shared" si="5423"/>
        <v>247</v>
      </c>
    </row>
    <row r="3457" spans="1:24" s="8" customFormat="1" x14ac:dyDescent="0.3"/>
    <row r="3458" spans="1:24" x14ac:dyDescent="0.3">
      <c r="A3458" s="28">
        <f t="shared" ref="A3458:A3504" si="5446">ROUND(CONCATENATE(U3458,V3458),0)</f>
        <v>73201</v>
      </c>
      <c r="B3458" s="63" t="s">
        <v>0</v>
      </c>
      <c r="C3458" s="63"/>
      <c r="D3458" s="71" t="s">
        <v>63</v>
      </c>
      <c r="E3458" s="71"/>
      <c r="F3458" s="71"/>
      <c r="G3458" s="71"/>
      <c r="H3458" s="71"/>
      <c r="U3458" s="28">
        <f t="shared" ref="U3458" si="5447">U3456+1</f>
        <v>73</v>
      </c>
      <c r="V3458" s="28">
        <v>201</v>
      </c>
    </row>
    <row r="3459" spans="1:24" x14ac:dyDescent="0.3">
      <c r="A3459" s="28">
        <f t="shared" si="5446"/>
        <v>73202</v>
      </c>
      <c r="B3459" s="72" t="s">
        <v>70</v>
      </c>
      <c r="C3459" s="73"/>
      <c r="D3459" s="30" t="s">
        <v>69</v>
      </c>
      <c r="E3459" s="66" t="s">
        <v>71</v>
      </c>
      <c r="F3459" s="66"/>
      <c r="G3459" s="74" t="s">
        <v>67</v>
      </c>
      <c r="H3459" s="74"/>
      <c r="U3459" s="28">
        <f t="shared" ref="U3459" si="5448">U3458</f>
        <v>73</v>
      </c>
      <c r="V3459" s="28">
        <f t="shared" ref="V3459" si="5449">V3458+1</f>
        <v>202</v>
      </c>
    </row>
    <row r="3460" spans="1:24" x14ac:dyDescent="0.3">
      <c r="A3460" s="28">
        <f t="shared" si="5446"/>
        <v>73203</v>
      </c>
      <c r="B3460" s="75" t="s">
        <v>6</v>
      </c>
      <c r="C3460" s="75"/>
      <c r="D3460" s="71" t="s">
        <v>251</v>
      </c>
      <c r="E3460" s="71"/>
      <c r="F3460" s="71"/>
      <c r="G3460" s="71"/>
      <c r="H3460" s="71"/>
      <c r="U3460" s="28">
        <f t="shared" si="5422"/>
        <v>73</v>
      </c>
      <c r="V3460" s="28">
        <f t="shared" si="5423"/>
        <v>203</v>
      </c>
    </row>
    <row r="3461" spans="1:24" x14ac:dyDescent="0.3">
      <c r="A3461" s="28">
        <f t="shared" si="5446"/>
        <v>73204</v>
      </c>
      <c r="B3461" s="63" t="s">
        <v>7</v>
      </c>
      <c r="C3461" s="63"/>
      <c r="D3461" s="71" t="s">
        <v>29</v>
      </c>
      <c r="E3461" s="71"/>
      <c r="F3461" s="71"/>
      <c r="G3461" s="71"/>
      <c r="H3461" s="71"/>
      <c r="J3461" s="17"/>
      <c r="K3461" s="17" t="s">
        <v>53</v>
      </c>
      <c r="L3461" s="17" t="s">
        <v>54</v>
      </c>
      <c r="M3461" s="17" t="s">
        <v>55</v>
      </c>
      <c r="N3461" s="17" t="s">
        <v>56</v>
      </c>
      <c r="O3461" s="17" t="s">
        <v>57</v>
      </c>
      <c r="P3461" s="17" t="s">
        <v>2</v>
      </c>
      <c r="Q3461" s="17" t="s">
        <v>3</v>
      </c>
      <c r="R3461" s="17" t="s">
        <v>4</v>
      </c>
      <c r="S3461" s="17" t="s">
        <v>5</v>
      </c>
      <c r="U3461" s="28">
        <f t="shared" si="5422"/>
        <v>73</v>
      </c>
      <c r="V3461" s="28">
        <f t="shared" si="5423"/>
        <v>204</v>
      </c>
      <c r="X3461" s="1" t="s">
        <v>48</v>
      </c>
    </row>
    <row r="3462" spans="1:24" x14ac:dyDescent="0.3">
      <c r="A3462" s="28">
        <f t="shared" si="5446"/>
        <v>73205</v>
      </c>
      <c r="B3462" s="63" t="s">
        <v>9</v>
      </c>
      <c r="C3462" s="63"/>
      <c r="D3462" s="71" t="s">
        <v>30</v>
      </c>
      <c r="E3462" s="71"/>
      <c r="F3462" s="71"/>
      <c r="G3462" s="71"/>
      <c r="H3462" s="71"/>
      <c r="J3462" s="17">
        <f t="shared" ref="J3462" si="5450">COUNTA(B3474:B3483)</f>
        <v>3</v>
      </c>
      <c r="K3462" s="17">
        <f t="shared" ref="K3462" si="5451">IF(L3462-1&lt;2,0,L3462-1)</f>
        <v>0</v>
      </c>
      <c r="L3462" s="17">
        <f t="shared" ref="L3462" si="5452">IF(M3462-1&lt;2,0,M3462-1)</f>
        <v>0</v>
      </c>
      <c r="M3462" s="17">
        <f t="shared" ref="M3462" si="5453">IF(N3462-1&lt;2,0,N3462-1)</f>
        <v>0</v>
      </c>
      <c r="N3462" s="17">
        <f t="shared" ref="N3462" si="5454">IF(O3462-1&lt;2,0,O3462-1)</f>
        <v>0</v>
      </c>
      <c r="O3462" s="17">
        <f t="shared" ref="O3462" si="5455">IF(P3462-1&lt;2,0,P3462-1)</f>
        <v>0</v>
      </c>
      <c r="P3462" s="17">
        <f t="shared" ref="P3462" si="5456">IF(Q3462-1&lt;2,0,Q3462-1)</f>
        <v>0</v>
      </c>
      <c r="Q3462" s="17">
        <f t="shared" ref="Q3462" si="5457">IF(R3462-1&lt;2,0,R3462-1)</f>
        <v>0</v>
      </c>
      <c r="R3462" s="17">
        <f t="shared" ref="R3462" si="5458">IF(S3462-1&lt;2,0,S3462-1)</f>
        <v>2</v>
      </c>
      <c r="S3462" s="17">
        <f t="shared" ref="S3462" si="5459">J3462</f>
        <v>3</v>
      </c>
      <c r="U3462" s="28">
        <f t="shared" si="5422"/>
        <v>73</v>
      </c>
      <c r="V3462" s="28">
        <f t="shared" si="5423"/>
        <v>205</v>
      </c>
      <c r="X3462" s="1" t="s">
        <v>49</v>
      </c>
    </row>
    <row r="3463" spans="1:24" x14ac:dyDescent="0.3">
      <c r="A3463" s="28">
        <f t="shared" si="5446"/>
        <v>73206</v>
      </c>
      <c r="B3463" s="63" t="s">
        <v>10</v>
      </c>
      <c r="C3463" s="63"/>
      <c r="D3463" s="71" t="s">
        <v>252</v>
      </c>
      <c r="E3463" s="71"/>
      <c r="F3463" s="71"/>
      <c r="G3463" s="71"/>
      <c r="H3463" s="71"/>
      <c r="J3463" s="28" t="str">
        <f t="shared" ref="J3463" si="5460">CONCATENATE(J3462,1)</f>
        <v>31</v>
      </c>
      <c r="K3463" s="29">
        <f t="shared" ref="K3463" si="5461">IF(K3462=0,0,VLOOKUP(J3463,J3467:S3497,K3462,FALSE))</f>
        <v>0</v>
      </c>
      <c r="L3463" s="29">
        <f t="shared" ref="L3463" si="5462">IF(L3462=0,0,VLOOKUP(J3463,J3467:S3497,L3462,FALSE))</f>
        <v>0</v>
      </c>
      <c r="M3463" s="29">
        <f t="shared" ref="M3463" si="5463">IF(M3462=0,0,VLOOKUP(J3463,J3467:S3497,M3462,FALSE))</f>
        <v>0</v>
      </c>
      <c r="N3463" s="29">
        <f t="shared" ref="N3463" si="5464">IF(N3462=0,0,VLOOKUP(J3463,J3467:S3497,N3462,FALSE))</f>
        <v>0</v>
      </c>
      <c r="O3463" s="29">
        <f t="shared" ref="O3463" si="5465">IF(O3462=0,0,VLOOKUP(J3463,J3467:S3497,O3462,FALSE))</f>
        <v>0</v>
      </c>
      <c r="P3463" s="29">
        <f t="shared" ref="P3463" si="5466">IF(P3462=0,0,VLOOKUP(J3463,J3467:S3497,P3462,FALSE))</f>
        <v>0</v>
      </c>
      <c r="Q3463" s="29">
        <f t="shared" ref="Q3463" si="5467">IF(Q3462=0,0,VLOOKUP(J3463,J3467:S3497,Q3462,FALSE))</f>
        <v>0</v>
      </c>
      <c r="R3463" s="29">
        <f t="shared" ref="R3463" si="5468">IF(R3462=0,0,VLOOKUP(J3463,J3467:S3497,R3462,FALSE))</f>
        <v>0.98026652998462327</v>
      </c>
      <c r="S3463" s="29">
        <f t="shared" ref="S3463" si="5469">IF(S3462=0,0,VLOOKUP(J3463,J3467:S3497,S3462,FALSE))</f>
        <v>0.23129164531009749</v>
      </c>
      <c r="U3463" s="28">
        <f t="shared" si="5422"/>
        <v>73</v>
      </c>
      <c r="V3463" s="28">
        <f t="shared" si="5423"/>
        <v>206</v>
      </c>
      <c r="X3463" s="1" t="s">
        <v>50</v>
      </c>
    </row>
    <row r="3464" spans="1:24" x14ac:dyDescent="0.3">
      <c r="A3464" s="28">
        <f t="shared" si="5446"/>
        <v>73207</v>
      </c>
      <c r="B3464" s="63" t="s">
        <v>11</v>
      </c>
      <c r="C3464" s="63"/>
      <c r="D3464" s="64">
        <v>45715</v>
      </c>
      <c r="E3464" s="64"/>
      <c r="F3464" s="64"/>
      <c r="G3464" s="64"/>
      <c r="H3464" s="64"/>
      <c r="J3464" s="28" t="str">
        <f t="shared" ref="J3464" si="5470">CONCATENATE(J3462,2)</f>
        <v>32</v>
      </c>
      <c r="K3464" s="22">
        <f t="shared" ref="K3464" si="5471">IF(K3462=0,0,VLOOKUP(J3464,J3467:S3497,K3462,FALSE))</f>
        <v>0</v>
      </c>
      <c r="L3464" s="22">
        <f t="shared" ref="L3464" si="5472">IF(L3462=0,0,VLOOKUP(J3464,J3467:S3497,L3462,FALSE))</f>
        <v>0</v>
      </c>
      <c r="M3464" s="22">
        <f t="shared" ref="M3464" si="5473">IF(M3462=0,0,VLOOKUP(J3464,J3467:S3497,M3462,FALSE))</f>
        <v>0</v>
      </c>
      <c r="N3464" s="22">
        <f t="shared" ref="N3464" si="5474">IF(N3462=0,0,VLOOKUP(J3464,J3467:S3497,N3462,FALSE))</f>
        <v>0</v>
      </c>
      <c r="O3464" s="22">
        <f t="shared" ref="O3464" si="5475">IF(O3462=0,0,VLOOKUP(J3464,J3467:S3497,O3462,FALSE))</f>
        <v>0</v>
      </c>
      <c r="P3464" s="22">
        <f t="shared" ref="P3464" si="5476">IF(P3462=0,0,VLOOKUP(J3464,J3467:S3497,P3462,FALSE))</f>
        <v>0</v>
      </c>
      <c r="Q3464" s="22">
        <f t="shared" ref="Q3464" si="5477">IF(Q3462=0,0,VLOOKUP(J3464,J3467:S3497,Q3462,FALSE))</f>
        <v>0</v>
      </c>
      <c r="R3464" s="22">
        <f t="shared" ref="R3464" si="5478">IF(R3462=0,0,VLOOKUP(J3464,J3467:S3497,R3462,FALSE))</f>
        <v>1.1097198920866521E-2</v>
      </c>
      <c r="S3464" s="22">
        <f t="shared" ref="S3464" si="5479">IF(S3462=0,0,VLOOKUP(J3464,J3467:S3497,S3462,FALSE))</f>
        <v>0.24212840298791355</v>
      </c>
      <c r="U3464" s="28">
        <f t="shared" si="5422"/>
        <v>73</v>
      </c>
      <c r="V3464" s="28">
        <f t="shared" si="5423"/>
        <v>207</v>
      </c>
    </row>
    <row r="3465" spans="1:24" x14ac:dyDescent="0.3">
      <c r="A3465" s="28">
        <f t="shared" si="5446"/>
        <v>73208</v>
      </c>
      <c r="B3465" s="63" t="s">
        <v>12</v>
      </c>
      <c r="C3465" s="63"/>
      <c r="D3465" s="65">
        <v>46081</v>
      </c>
      <c r="E3465" s="65"/>
      <c r="F3465" s="65"/>
      <c r="G3465" s="65"/>
      <c r="H3465" s="65"/>
      <c r="J3465" s="28" t="str">
        <f t="shared" ref="J3465" si="5480">CONCATENATE(J3462,3)</f>
        <v>33</v>
      </c>
      <c r="K3465" s="22"/>
      <c r="L3465" s="22"/>
      <c r="M3465" s="22"/>
      <c r="N3465" s="22" t="s">
        <v>58</v>
      </c>
      <c r="O3465" s="29">
        <f t="shared" ref="O3465" si="5481">J3462-2</f>
        <v>1</v>
      </c>
      <c r="P3465" s="22" t="s">
        <v>59</v>
      </c>
      <c r="Q3465" s="29">
        <f t="shared" ref="Q3465" si="5482">VLOOKUP(J3465,J3467:S3497,3,FALSE)</f>
        <v>0.16008711108909424</v>
      </c>
      <c r="R3465" s="22" t="s">
        <v>60</v>
      </c>
      <c r="S3465" s="22">
        <f t="shared" ref="S3465" si="5483">VLOOKUP(J3465,J3467:S3497,2,FALSE)</f>
        <v>0.99987186058431576</v>
      </c>
      <c r="U3465" s="28">
        <f t="shared" si="5422"/>
        <v>73</v>
      </c>
      <c r="V3465" s="28">
        <f t="shared" si="5423"/>
        <v>208</v>
      </c>
    </row>
    <row r="3466" spans="1:24" x14ac:dyDescent="0.3">
      <c r="A3466" s="28">
        <f t="shared" si="5446"/>
        <v>73209</v>
      </c>
      <c r="B3466" s="63" t="s">
        <v>13</v>
      </c>
      <c r="C3466" s="63"/>
      <c r="D3466" s="15">
        <v>0.1</v>
      </c>
      <c r="E3466" s="66" t="s">
        <v>14</v>
      </c>
      <c r="F3466" s="66"/>
      <c r="G3466" s="66"/>
      <c r="H3466" s="6" t="s">
        <v>64</v>
      </c>
      <c r="J3466" s="17"/>
      <c r="K3466" s="17">
        <v>3</v>
      </c>
      <c r="L3466" s="17">
        <v>3</v>
      </c>
      <c r="M3466" s="17"/>
      <c r="N3466" s="17"/>
      <c r="O3466" s="17"/>
      <c r="P3466" s="17"/>
      <c r="Q3466" s="17"/>
      <c r="R3466" s="17"/>
      <c r="S3466" s="17"/>
      <c r="U3466" s="28">
        <f t="shared" si="5422"/>
        <v>73</v>
      </c>
      <c r="V3466" s="28">
        <f t="shared" si="5423"/>
        <v>209</v>
      </c>
    </row>
    <row r="3467" spans="1:24" x14ac:dyDescent="0.3">
      <c r="A3467" s="28">
        <f t="shared" si="5446"/>
        <v>73210</v>
      </c>
      <c r="B3467" s="63" t="s">
        <v>15</v>
      </c>
      <c r="C3467" s="63"/>
      <c r="D3467" s="2">
        <f t="shared" ref="D3467" si="5484">MIN(B3474:B3483)</f>
        <v>10</v>
      </c>
      <c r="E3467" s="3" t="s">
        <v>16</v>
      </c>
      <c r="F3467" s="2">
        <f t="shared" ref="F3467" si="5485">MAX(B3474:B3483)</f>
        <v>30</v>
      </c>
      <c r="G3467" s="4" t="str">
        <f t="shared" ref="G3467" si="5486">IF(H3466="","",H3466)</f>
        <v>°C</v>
      </c>
      <c r="H3467" s="14"/>
      <c r="J3467" s="28" t="str">
        <f t="shared" ref="J3467" si="5487">CONCATENATE(K3466,1)</f>
        <v>31</v>
      </c>
      <c r="K3467" s="22">
        <f t="array" ref="K3467:L3469">LINEST(B3474:B3476,C3474:C3476^{1},TRUE,TRUE)</f>
        <v>0.98026652998462327</v>
      </c>
      <c r="L3467" s="22">
        <v>0.23129164531009749</v>
      </c>
      <c r="M3467" s="17"/>
      <c r="N3467" s="17"/>
      <c r="O3467" s="17"/>
      <c r="P3467" s="17"/>
      <c r="Q3467" s="17"/>
      <c r="R3467" s="17"/>
      <c r="S3467" s="17"/>
      <c r="U3467" s="28">
        <f t="shared" si="5422"/>
        <v>73</v>
      </c>
      <c r="V3467" s="28">
        <f t="shared" si="5423"/>
        <v>210</v>
      </c>
    </row>
    <row r="3468" spans="1:24" x14ac:dyDescent="0.3">
      <c r="A3468" s="28">
        <f t="shared" si="5446"/>
        <v>73211</v>
      </c>
      <c r="J3468" s="28" t="str">
        <f t="shared" ref="J3468" si="5488">CONCATENATE(K3466,2)</f>
        <v>32</v>
      </c>
      <c r="K3468" s="22">
        <v>1.1097198920866521E-2</v>
      </c>
      <c r="L3468" s="22">
        <v>0.24212840298791355</v>
      </c>
      <c r="M3468" s="17"/>
      <c r="N3468" s="17"/>
      <c r="O3468" s="17"/>
      <c r="P3468" s="17"/>
      <c r="Q3468" s="17"/>
      <c r="R3468" s="17"/>
      <c r="S3468" s="17"/>
      <c r="U3468" s="28">
        <f t="shared" si="5422"/>
        <v>73</v>
      </c>
      <c r="V3468" s="28">
        <f t="shared" si="5423"/>
        <v>211</v>
      </c>
    </row>
    <row r="3469" spans="1:24" x14ac:dyDescent="0.3">
      <c r="A3469" s="28">
        <f t="shared" si="5446"/>
        <v>73212</v>
      </c>
      <c r="B3469" s="67" t="s">
        <v>17</v>
      </c>
      <c r="C3469" s="67"/>
      <c r="D3469" s="67"/>
      <c r="E3469" s="67"/>
      <c r="F3469" s="67"/>
      <c r="G3469" s="68" t="s">
        <v>31</v>
      </c>
      <c r="H3469" s="69"/>
      <c r="J3469" s="28" t="str">
        <f t="shared" ref="J3469" si="5489">CONCATENATE(K3466,3)</f>
        <v>33</v>
      </c>
      <c r="K3469" s="22">
        <v>0.99987186058431576</v>
      </c>
      <c r="L3469" s="22">
        <v>0.16008711108909424</v>
      </c>
      <c r="M3469" s="17"/>
      <c r="N3469" s="17"/>
      <c r="O3469" s="17"/>
      <c r="P3469" s="17"/>
      <c r="Q3469" s="17"/>
      <c r="R3469" s="17"/>
      <c r="S3469" s="17"/>
      <c r="U3469" s="28">
        <f t="shared" si="5422"/>
        <v>73</v>
      </c>
      <c r="V3469" s="28">
        <f t="shared" si="5423"/>
        <v>212</v>
      </c>
    </row>
    <row r="3470" spans="1:24" x14ac:dyDescent="0.3">
      <c r="A3470" s="28">
        <f t="shared" si="5446"/>
        <v>73213</v>
      </c>
      <c r="B3470" s="66" t="s">
        <v>18</v>
      </c>
      <c r="C3470" s="66"/>
      <c r="D3470" s="66"/>
      <c r="E3470" s="66" t="str">
        <f t="shared" ref="E3470" si="5490">IF(D3463="","",D3463)</f>
        <v>E0090/25</v>
      </c>
      <c r="F3470" s="66"/>
      <c r="G3470" s="4" t="s">
        <v>18</v>
      </c>
      <c r="H3470" s="16" t="s">
        <v>253</v>
      </c>
      <c r="J3470" s="17"/>
      <c r="K3470" s="17">
        <v>4</v>
      </c>
      <c r="L3470" s="17">
        <v>4</v>
      </c>
      <c r="M3470" s="17">
        <v>4</v>
      </c>
      <c r="N3470" s="17"/>
      <c r="O3470" s="17"/>
      <c r="P3470" s="17"/>
      <c r="Q3470" s="17"/>
      <c r="R3470" s="17"/>
      <c r="S3470" s="17"/>
      <c r="U3470" s="28">
        <f t="shared" si="5422"/>
        <v>73</v>
      </c>
      <c r="V3470" s="28">
        <f t="shared" si="5423"/>
        <v>213</v>
      </c>
    </row>
    <row r="3471" spans="1:24" ht="15" customHeight="1" x14ac:dyDescent="0.3">
      <c r="A3471" s="28">
        <f t="shared" si="5446"/>
        <v>73214</v>
      </c>
      <c r="B3471" s="5" t="s">
        <v>19</v>
      </c>
      <c r="C3471" s="5" t="s">
        <v>20</v>
      </c>
      <c r="D3471" s="5" t="s">
        <v>21</v>
      </c>
      <c r="E3471" s="5"/>
      <c r="F3471" s="70" t="s">
        <v>33</v>
      </c>
      <c r="G3471" s="5" t="s">
        <v>19</v>
      </c>
      <c r="H3471" s="5" t="s">
        <v>20</v>
      </c>
      <c r="J3471" s="28" t="str">
        <f t="shared" ref="J3471" si="5491">CONCATENATE(K3470,1)</f>
        <v>41</v>
      </c>
      <c r="K3471" s="22" t="e">
        <f t="array" ref="K3471:M3473">LINEST(B3474:B3477,C3474:C3477^{1,2},TRUE,TRUE)</f>
        <v>#VALUE!</v>
      </c>
      <c r="L3471" s="22" t="e">
        <v>#VALUE!</v>
      </c>
      <c r="M3471" s="22" t="e">
        <v>#VALUE!</v>
      </c>
      <c r="N3471" s="17"/>
      <c r="O3471" s="17"/>
      <c r="P3471" s="17"/>
      <c r="Q3471" s="17"/>
      <c r="R3471" s="17"/>
      <c r="S3471" s="17"/>
      <c r="U3471" s="28">
        <f t="shared" si="5422"/>
        <v>73</v>
      </c>
      <c r="V3471" s="28">
        <f t="shared" si="5423"/>
        <v>214</v>
      </c>
    </row>
    <row r="3472" spans="1:24" x14ac:dyDescent="0.3">
      <c r="A3472" s="28">
        <f t="shared" si="5446"/>
        <v>73215</v>
      </c>
      <c r="B3472" s="5" t="s">
        <v>22</v>
      </c>
      <c r="C3472" s="5" t="s">
        <v>23</v>
      </c>
      <c r="D3472" s="5" t="s">
        <v>24</v>
      </c>
      <c r="E3472" s="5" t="s">
        <v>32</v>
      </c>
      <c r="F3472" s="70"/>
      <c r="G3472" s="5" t="s">
        <v>22</v>
      </c>
      <c r="H3472" s="5" t="s">
        <v>23</v>
      </c>
      <c r="J3472" s="28" t="str">
        <f t="shared" ref="J3472" si="5492">CONCATENATE(K3470,2)</f>
        <v>42</v>
      </c>
      <c r="K3472" s="22" t="e">
        <v>#VALUE!</v>
      </c>
      <c r="L3472" s="22" t="e">
        <v>#VALUE!</v>
      </c>
      <c r="M3472" s="22" t="e">
        <v>#VALUE!</v>
      </c>
      <c r="N3472" s="17"/>
      <c r="O3472" s="17"/>
      <c r="P3472" s="17"/>
      <c r="Q3472" s="17"/>
      <c r="R3472" s="17"/>
      <c r="S3472" s="17"/>
      <c r="U3472" s="28">
        <f t="shared" si="5422"/>
        <v>73</v>
      </c>
      <c r="V3472" s="28">
        <f t="shared" si="5423"/>
        <v>215</v>
      </c>
    </row>
    <row r="3473" spans="1:22" x14ac:dyDescent="0.3">
      <c r="A3473" s="28">
        <f t="shared" si="5446"/>
        <v>73216</v>
      </c>
      <c r="B3473" s="6" t="str">
        <f t="shared" ref="B3473" si="5493">IF(H3466="","",H3466)</f>
        <v>°C</v>
      </c>
      <c r="C3473" s="6" t="str">
        <f t="shared" ref="C3473" si="5494">IF(H3466="","",H3466)</f>
        <v>°C</v>
      </c>
      <c r="D3473" s="6" t="str">
        <f t="shared" ref="D3473" si="5495">IF(H3466="","",H3466)</f>
        <v>°C</v>
      </c>
      <c r="E3473" s="6"/>
      <c r="F3473" s="6"/>
      <c r="G3473" s="6" t="str">
        <f t="shared" ref="G3473" si="5496">IF(H3466="","",H3466)</f>
        <v>°C</v>
      </c>
      <c r="H3473" s="6" t="str">
        <f t="shared" ref="H3473" si="5497">IF(H3466="","",H3466)</f>
        <v>°C</v>
      </c>
      <c r="J3473" s="28" t="str">
        <f t="shared" ref="J3473" si="5498">CONCATENATE(K3470,3)</f>
        <v>43</v>
      </c>
      <c r="K3473" s="22" t="e">
        <v>#VALUE!</v>
      </c>
      <c r="L3473" s="22" t="e">
        <v>#VALUE!</v>
      </c>
      <c r="M3473" s="22" t="e">
        <v>#VALUE!</v>
      </c>
      <c r="N3473" s="17"/>
      <c r="O3473" s="17"/>
      <c r="P3473" s="17"/>
      <c r="Q3473" s="17"/>
      <c r="R3473" s="17"/>
      <c r="S3473" s="17"/>
      <c r="U3473" s="28">
        <f t="shared" si="5422"/>
        <v>73</v>
      </c>
      <c r="V3473" s="28">
        <f t="shared" si="5423"/>
        <v>216</v>
      </c>
    </row>
    <row r="3474" spans="1:22" x14ac:dyDescent="0.3">
      <c r="A3474" s="28">
        <f t="shared" si="5446"/>
        <v>73217</v>
      </c>
      <c r="B3474" s="26">
        <v>10</v>
      </c>
      <c r="C3474" s="26">
        <v>9.9</v>
      </c>
      <c r="D3474" s="26">
        <v>0.3</v>
      </c>
      <c r="E3474" s="9">
        <v>2</v>
      </c>
      <c r="F3474" s="26">
        <v>1000000</v>
      </c>
      <c r="G3474" s="27">
        <v>10</v>
      </c>
      <c r="H3474" s="27">
        <v>10.4</v>
      </c>
      <c r="J3474" s="17"/>
      <c r="K3474" s="17">
        <v>5</v>
      </c>
      <c r="L3474" s="17">
        <v>5</v>
      </c>
      <c r="M3474" s="17">
        <v>5</v>
      </c>
      <c r="N3474" s="17">
        <v>5</v>
      </c>
      <c r="O3474" s="17"/>
      <c r="P3474" s="17"/>
      <c r="Q3474" s="17"/>
      <c r="R3474" s="17"/>
      <c r="S3474" s="17"/>
      <c r="U3474" s="28">
        <f t="shared" si="5422"/>
        <v>73</v>
      </c>
      <c r="V3474" s="28">
        <f t="shared" si="5423"/>
        <v>217</v>
      </c>
    </row>
    <row r="3475" spans="1:22" x14ac:dyDescent="0.3">
      <c r="A3475" s="28">
        <f t="shared" si="5446"/>
        <v>73218</v>
      </c>
      <c r="B3475" s="26">
        <v>20</v>
      </c>
      <c r="C3475" s="26">
        <v>20.3</v>
      </c>
      <c r="D3475" s="26">
        <v>0.3</v>
      </c>
      <c r="E3475" s="9">
        <v>2</v>
      </c>
      <c r="F3475" s="26">
        <v>1000000</v>
      </c>
      <c r="G3475" s="27">
        <v>20</v>
      </c>
      <c r="H3475" s="27">
        <v>20.2</v>
      </c>
      <c r="J3475" s="28" t="str">
        <f t="shared" ref="J3475" si="5499">CONCATENATE(K3474,1)</f>
        <v>51</v>
      </c>
      <c r="K3475" s="22" t="e">
        <f t="array" ref="K3475:N3477">LINEST(B3474:B3478,C3474:C3478^{1,2,3},TRUE,TRUE)</f>
        <v>#VALUE!</v>
      </c>
      <c r="L3475" s="22" t="e">
        <v>#VALUE!</v>
      </c>
      <c r="M3475" s="22" t="e">
        <v>#VALUE!</v>
      </c>
      <c r="N3475" s="22" t="e">
        <v>#VALUE!</v>
      </c>
      <c r="O3475" s="17"/>
      <c r="P3475" s="17"/>
      <c r="Q3475" s="17"/>
      <c r="R3475" s="17"/>
      <c r="S3475" s="17"/>
      <c r="U3475" s="28">
        <f t="shared" si="5422"/>
        <v>73</v>
      </c>
      <c r="V3475" s="28">
        <f t="shared" si="5423"/>
        <v>218</v>
      </c>
    </row>
    <row r="3476" spans="1:22" x14ac:dyDescent="0.3">
      <c r="A3476" s="28">
        <f t="shared" si="5446"/>
        <v>73219</v>
      </c>
      <c r="B3476" s="26">
        <v>30</v>
      </c>
      <c r="C3476" s="26">
        <v>30.3</v>
      </c>
      <c r="D3476" s="26">
        <v>0.3</v>
      </c>
      <c r="E3476" s="9">
        <v>2</v>
      </c>
      <c r="F3476" s="26">
        <v>1000000</v>
      </c>
      <c r="G3476" s="27">
        <v>30</v>
      </c>
      <c r="H3476" s="27">
        <v>30.3</v>
      </c>
      <c r="J3476" s="28" t="str">
        <f t="shared" ref="J3476" si="5500">CONCATENATE(K3474,2)</f>
        <v>52</v>
      </c>
      <c r="K3476" s="22" t="e">
        <v>#VALUE!</v>
      </c>
      <c r="L3476" s="22" t="e">
        <v>#VALUE!</v>
      </c>
      <c r="M3476" s="22" t="e">
        <v>#VALUE!</v>
      </c>
      <c r="N3476" s="22" t="e">
        <v>#VALUE!</v>
      </c>
      <c r="O3476" s="17"/>
      <c r="P3476" s="17"/>
      <c r="Q3476" s="17"/>
      <c r="R3476" s="17"/>
      <c r="S3476" s="17"/>
      <c r="U3476" s="28">
        <f t="shared" si="5422"/>
        <v>73</v>
      </c>
      <c r="V3476" s="28">
        <f t="shared" si="5423"/>
        <v>219</v>
      </c>
    </row>
    <row r="3477" spans="1:22" x14ac:dyDescent="0.3">
      <c r="A3477" s="28">
        <f t="shared" si="5446"/>
        <v>73220</v>
      </c>
      <c r="B3477" s="26"/>
      <c r="C3477" s="26"/>
      <c r="D3477" s="26"/>
      <c r="E3477" s="9"/>
      <c r="F3477" s="26"/>
      <c r="G3477" s="27"/>
      <c r="H3477" s="27"/>
      <c r="J3477" s="28" t="str">
        <f t="shared" ref="J3477" si="5501">CONCATENATE(K3474,3)</f>
        <v>53</v>
      </c>
      <c r="K3477" s="22" t="e">
        <v>#VALUE!</v>
      </c>
      <c r="L3477" s="22" t="e">
        <v>#VALUE!</v>
      </c>
      <c r="M3477" s="22" t="e">
        <v>#VALUE!</v>
      </c>
      <c r="N3477" s="22" t="e">
        <v>#VALUE!</v>
      </c>
      <c r="O3477" s="17"/>
      <c r="P3477" s="17"/>
      <c r="Q3477" s="17"/>
      <c r="R3477" s="17"/>
      <c r="S3477" s="17"/>
      <c r="U3477" s="28">
        <f t="shared" si="5422"/>
        <v>73</v>
      </c>
      <c r="V3477" s="28">
        <f t="shared" si="5423"/>
        <v>220</v>
      </c>
    </row>
    <row r="3478" spans="1:22" x14ac:dyDescent="0.3">
      <c r="A3478" s="28">
        <f t="shared" si="5446"/>
        <v>73221</v>
      </c>
      <c r="B3478" s="26"/>
      <c r="C3478" s="26"/>
      <c r="D3478" s="26"/>
      <c r="E3478" s="9"/>
      <c r="F3478" s="26"/>
      <c r="G3478" s="27"/>
      <c r="H3478" s="27"/>
      <c r="J3478" s="17"/>
      <c r="K3478" s="17">
        <v>6</v>
      </c>
      <c r="L3478" s="17">
        <v>6</v>
      </c>
      <c r="M3478" s="17">
        <v>6</v>
      </c>
      <c r="N3478" s="17">
        <v>6</v>
      </c>
      <c r="O3478" s="17">
        <v>6</v>
      </c>
      <c r="P3478" s="17"/>
      <c r="Q3478" s="17"/>
      <c r="R3478" s="17"/>
      <c r="S3478" s="17"/>
      <c r="U3478" s="28">
        <f t="shared" si="5422"/>
        <v>73</v>
      </c>
      <c r="V3478" s="28">
        <f t="shared" si="5423"/>
        <v>221</v>
      </c>
    </row>
    <row r="3479" spans="1:22" x14ac:dyDescent="0.3">
      <c r="A3479" s="28">
        <f t="shared" si="5446"/>
        <v>73222</v>
      </c>
      <c r="B3479" s="26"/>
      <c r="C3479" s="26"/>
      <c r="D3479" s="26"/>
      <c r="E3479" s="9"/>
      <c r="F3479" s="26"/>
      <c r="G3479" s="27"/>
      <c r="H3479" s="27"/>
      <c r="J3479" s="28" t="str">
        <f t="shared" ref="J3479" si="5502">CONCATENATE(K3478,1)</f>
        <v>61</v>
      </c>
      <c r="K3479" s="22" t="e">
        <f t="array" ref="K3479:O3481">LINEST(B3474:B3479,C3474:C3479^{1,2,3,4},TRUE,TRUE)</f>
        <v>#VALUE!</v>
      </c>
      <c r="L3479" s="22" t="e">
        <v>#VALUE!</v>
      </c>
      <c r="M3479" s="22" t="e">
        <v>#VALUE!</v>
      </c>
      <c r="N3479" s="22" t="e">
        <v>#VALUE!</v>
      </c>
      <c r="O3479" s="22" t="e">
        <v>#VALUE!</v>
      </c>
      <c r="P3479" s="17"/>
      <c r="Q3479" s="17"/>
      <c r="R3479" s="17"/>
      <c r="S3479" s="17"/>
      <c r="U3479" s="28">
        <f t="shared" si="5422"/>
        <v>73</v>
      </c>
      <c r="V3479" s="28">
        <f t="shared" si="5423"/>
        <v>222</v>
      </c>
    </row>
    <row r="3480" spans="1:22" x14ac:dyDescent="0.3">
      <c r="A3480" s="28">
        <f t="shared" si="5446"/>
        <v>73223</v>
      </c>
      <c r="B3480" s="26"/>
      <c r="C3480" s="26"/>
      <c r="D3480" s="26"/>
      <c r="E3480" s="9"/>
      <c r="F3480" s="26"/>
      <c r="G3480" s="27"/>
      <c r="H3480" s="27"/>
      <c r="J3480" s="28" t="str">
        <f t="shared" ref="J3480" si="5503">CONCATENATE(K3478,2)</f>
        <v>62</v>
      </c>
      <c r="K3480" s="22" t="e">
        <v>#VALUE!</v>
      </c>
      <c r="L3480" s="22" t="e">
        <v>#VALUE!</v>
      </c>
      <c r="M3480" s="22" t="e">
        <v>#VALUE!</v>
      </c>
      <c r="N3480" s="22" t="e">
        <v>#VALUE!</v>
      </c>
      <c r="O3480" s="22" t="e">
        <v>#VALUE!</v>
      </c>
      <c r="P3480" s="17"/>
      <c r="Q3480" s="17"/>
      <c r="R3480" s="17"/>
      <c r="S3480" s="17"/>
      <c r="U3480" s="28">
        <f t="shared" si="5422"/>
        <v>73</v>
      </c>
      <c r="V3480" s="28">
        <f t="shared" si="5423"/>
        <v>223</v>
      </c>
    </row>
    <row r="3481" spans="1:22" x14ac:dyDescent="0.3">
      <c r="A3481" s="28">
        <f t="shared" si="5446"/>
        <v>73224</v>
      </c>
      <c r="B3481" s="26"/>
      <c r="C3481" s="26"/>
      <c r="D3481" s="26"/>
      <c r="E3481" s="9"/>
      <c r="F3481" s="26"/>
      <c r="G3481" s="27"/>
      <c r="H3481" s="27"/>
      <c r="J3481" s="28" t="str">
        <f t="shared" ref="J3481" si="5504">CONCATENATE(K3478,3)</f>
        <v>63</v>
      </c>
      <c r="K3481" s="22" t="e">
        <v>#VALUE!</v>
      </c>
      <c r="L3481" s="22" t="e">
        <v>#VALUE!</v>
      </c>
      <c r="M3481" s="22" t="e">
        <v>#VALUE!</v>
      </c>
      <c r="N3481" s="22" t="e">
        <v>#VALUE!</v>
      </c>
      <c r="O3481" s="22" t="e">
        <v>#VALUE!</v>
      </c>
      <c r="P3481" s="17"/>
      <c r="Q3481" s="17"/>
      <c r="R3481" s="17"/>
      <c r="S3481" s="17"/>
      <c r="U3481" s="28">
        <f t="shared" si="5422"/>
        <v>73</v>
      </c>
      <c r="V3481" s="28">
        <f t="shared" si="5423"/>
        <v>224</v>
      </c>
    </row>
    <row r="3482" spans="1:22" x14ac:dyDescent="0.3">
      <c r="A3482" s="28">
        <f t="shared" si="5446"/>
        <v>73225</v>
      </c>
      <c r="B3482" s="26"/>
      <c r="C3482" s="26"/>
      <c r="D3482" s="26"/>
      <c r="E3482" s="9"/>
      <c r="F3482" s="26"/>
      <c r="G3482" s="27"/>
      <c r="H3482" s="27"/>
      <c r="J3482" s="17"/>
      <c r="K3482" s="17">
        <v>7</v>
      </c>
      <c r="L3482" s="17">
        <v>7</v>
      </c>
      <c r="M3482" s="17">
        <v>7</v>
      </c>
      <c r="N3482" s="17">
        <v>7</v>
      </c>
      <c r="O3482" s="17">
        <v>7</v>
      </c>
      <c r="P3482" s="17">
        <v>7</v>
      </c>
      <c r="Q3482" s="17"/>
      <c r="R3482" s="17"/>
      <c r="S3482" s="17"/>
      <c r="U3482" s="28">
        <f t="shared" si="5422"/>
        <v>73</v>
      </c>
      <c r="V3482" s="28">
        <f t="shared" si="5423"/>
        <v>225</v>
      </c>
    </row>
    <row r="3483" spans="1:22" x14ac:dyDescent="0.3">
      <c r="A3483" s="28">
        <f t="shared" si="5446"/>
        <v>73226</v>
      </c>
      <c r="B3483" s="26"/>
      <c r="C3483" s="26"/>
      <c r="D3483" s="26"/>
      <c r="E3483" s="9"/>
      <c r="F3483" s="26"/>
      <c r="G3483" s="27"/>
      <c r="H3483" s="27"/>
      <c r="J3483" s="28" t="str">
        <f t="shared" ref="J3483" si="5505">CONCATENATE(K3482,1)</f>
        <v>71</v>
      </c>
      <c r="K3483" s="22" t="e">
        <f t="array" ref="K3483:P3485">LINEST(B3474:B3480,C3474:C3480^{1,2,3,4,5},TRUE,TRUE)</f>
        <v>#VALUE!</v>
      </c>
      <c r="L3483" s="22" t="e">
        <v>#VALUE!</v>
      </c>
      <c r="M3483" s="22" t="e">
        <v>#VALUE!</v>
      </c>
      <c r="N3483" s="22" t="e">
        <v>#VALUE!</v>
      </c>
      <c r="O3483" s="22" t="e">
        <v>#VALUE!</v>
      </c>
      <c r="P3483" s="22" t="e">
        <v>#VALUE!</v>
      </c>
      <c r="Q3483" s="17"/>
      <c r="R3483" s="17"/>
      <c r="S3483" s="17"/>
      <c r="U3483" s="28">
        <f t="shared" si="5422"/>
        <v>73</v>
      </c>
      <c r="V3483" s="28">
        <f t="shared" si="5423"/>
        <v>226</v>
      </c>
    </row>
    <row r="3484" spans="1:22" x14ac:dyDescent="0.3">
      <c r="A3484" s="28">
        <f t="shared" si="5446"/>
        <v>73227</v>
      </c>
      <c r="B3484" s="2">
        <f t="shared" ref="B3484" si="5506">COUNT(B3474:B3483)-2</f>
        <v>1</v>
      </c>
      <c r="J3484" s="28" t="str">
        <f t="shared" ref="J3484" si="5507">CONCATENATE(K3482,2)</f>
        <v>72</v>
      </c>
      <c r="K3484" s="22" t="e">
        <v>#VALUE!</v>
      </c>
      <c r="L3484" s="22" t="e">
        <v>#VALUE!</v>
      </c>
      <c r="M3484" s="22" t="e">
        <v>#VALUE!</v>
      </c>
      <c r="N3484" s="22" t="e">
        <v>#VALUE!</v>
      </c>
      <c r="O3484" s="22" t="e">
        <v>#VALUE!</v>
      </c>
      <c r="P3484" s="22" t="e">
        <v>#VALUE!</v>
      </c>
      <c r="Q3484" s="17"/>
      <c r="R3484" s="17"/>
      <c r="S3484" s="17"/>
      <c r="U3484" s="28">
        <f t="shared" si="5422"/>
        <v>73</v>
      </c>
      <c r="V3484" s="28">
        <f t="shared" si="5423"/>
        <v>227</v>
      </c>
    </row>
    <row r="3485" spans="1:22" x14ac:dyDescent="0.3">
      <c r="A3485" s="28">
        <f t="shared" si="5446"/>
        <v>73228</v>
      </c>
      <c r="J3485" s="28" t="str">
        <f t="shared" ref="J3485" si="5508">CONCATENATE(K3482,3)</f>
        <v>73</v>
      </c>
      <c r="K3485" s="22" t="e">
        <v>#VALUE!</v>
      </c>
      <c r="L3485" s="22" t="e">
        <v>#VALUE!</v>
      </c>
      <c r="M3485" s="22" t="e">
        <v>#VALUE!</v>
      </c>
      <c r="N3485" s="22" t="e">
        <v>#VALUE!</v>
      </c>
      <c r="O3485" s="22" t="e">
        <v>#VALUE!</v>
      </c>
      <c r="P3485" s="22" t="e">
        <v>#VALUE!</v>
      </c>
      <c r="Q3485" s="17"/>
      <c r="R3485" s="17"/>
      <c r="S3485" s="17"/>
      <c r="U3485" s="28">
        <f t="shared" si="5422"/>
        <v>73</v>
      </c>
      <c r="V3485" s="28">
        <f t="shared" si="5423"/>
        <v>228</v>
      </c>
    </row>
    <row r="3486" spans="1:22" x14ac:dyDescent="0.3">
      <c r="A3486" s="28">
        <f t="shared" si="5446"/>
        <v>73229</v>
      </c>
      <c r="B3486" s="66" t="s">
        <v>25</v>
      </c>
      <c r="C3486" s="66"/>
      <c r="D3486" s="66"/>
      <c r="E3486" s="66"/>
      <c r="F3486" s="66"/>
      <c r="G3486" s="66"/>
      <c r="H3486" s="66"/>
      <c r="J3486" s="17"/>
      <c r="K3486" s="17">
        <v>8</v>
      </c>
      <c r="L3486" s="17">
        <v>8</v>
      </c>
      <c r="M3486" s="17">
        <v>8</v>
      </c>
      <c r="N3486" s="17">
        <v>8</v>
      </c>
      <c r="O3486" s="17">
        <v>8</v>
      </c>
      <c r="P3486" s="17">
        <v>8</v>
      </c>
      <c r="Q3486" s="17">
        <v>8</v>
      </c>
      <c r="R3486" s="17"/>
      <c r="S3486" s="17"/>
      <c r="U3486" s="28">
        <f t="shared" si="5422"/>
        <v>73</v>
      </c>
      <c r="V3486" s="28">
        <f t="shared" si="5423"/>
        <v>229</v>
      </c>
    </row>
    <row r="3487" spans="1:22" x14ac:dyDescent="0.3">
      <c r="A3487" s="28">
        <f t="shared" si="5446"/>
        <v>73230</v>
      </c>
      <c r="B3487" s="71"/>
      <c r="C3487" s="71"/>
      <c r="D3487" s="71"/>
      <c r="E3487" s="71"/>
      <c r="F3487" s="71"/>
      <c r="G3487" s="71"/>
      <c r="H3487" s="71"/>
      <c r="J3487" s="28" t="str">
        <f t="shared" ref="J3487" si="5509">CONCATENATE(K3486,1)</f>
        <v>81</v>
      </c>
      <c r="K3487" s="22" t="e">
        <f t="array" ref="K3487:Q3489">LINEST(B3474:B3481,C3474:C3481^{1,2,3,4,5,6},TRUE,TRUE)</f>
        <v>#VALUE!</v>
      </c>
      <c r="L3487" s="22" t="e">
        <v>#VALUE!</v>
      </c>
      <c r="M3487" s="22" t="e">
        <v>#VALUE!</v>
      </c>
      <c r="N3487" s="22" t="e">
        <v>#VALUE!</v>
      </c>
      <c r="O3487" s="22" t="e">
        <v>#VALUE!</v>
      </c>
      <c r="P3487" s="22" t="e">
        <v>#VALUE!</v>
      </c>
      <c r="Q3487" s="22" t="e">
        <v>#VALUE!</v>
      </c>
      <c r="R3487" s="17"/>
      <c r="S3487" s="17"/>
      <c r="U3487" s="28">
        <f t="shared" si="5422"/>
        <v>73</v>
      </c>
      <c r="V3487" s="28">
        <f t="shared" si="5423"/>
        <v>230</v>
      </c>
    </row>
    <row r="3488" spans="1:22" x14ac:dyDescent="0.3">
      <c r="A3488" s="28">
        <f t="shared" si="5446"/>
        <v>73231</v>
      </c>
      <c r="B3488" s="71"/>
      <c r="C3488" s="71"/>
      <c r="D3488" s="71"/>
      <c r="E3488" s="71"/>
      <c r="F3488" s="71"/>
      <c r="G3488" s="71"/>
      <c r="H3488" s="71"/>
      <c r="J3488" s="28" t="str">
        <f t="shared" ref="J3488" si="5510">CONCATENATE(K3486,2)</f>
        <v>82</v>
      </c>
      <c r="K3488" s="22" t="e">
        <v>#VALUE!</v>
      </c>
      <c r="L3488" s="22" t="e">
        <v>#VALUE!</v>
      </c>
      <c r="M3488" s="22" t="e">
        <v>#VALUE!</v>
      </c>
      <c r="N3488" s="22" t="e">
        <v>#VALUE!</v>
      </c>
      <c r="O3488" s="22" t="e">
        <v>#VALUE!</v>
      </c>
      <c r="P3488" s="22" t="e">
        <v>#VALUE!</v>
      </c>
      <c r="Q3488" s="22" t="e">
        <v>#VALUE!</v>
      </c>
      <c r="R3488" s="17"/>
      <c r="S3488" s="17"/>
      <c r="U3488" s="28">
        <f t="shared" si="5422"/>
        <v>73</v>
      </c>
      <c r="V3488" s="28">
        <f t="shared" si="5423"/>
        <v>231</v>
      </c>
    </row>
    <row r="3489" spans="1:22" x14ac:dyDescent="0.3">
      <c r="A3489" s="28">
        <f t="shared" si="5446"/>
        <v>73232</v>
      </c>
      <c r="J3489" s="28" t="str">
        <f t="shared" ref="J3489" si="5511">CONCATENATE(K3486,3)</f>
        <v>83</v>
      </c>
      <c r="K3489" s="22" t="e">
        <v>#VALUE!</v>
      </c>
      <c r="L3489" s="22" t="e">
        <v>#VALUE!</v>
      </c>
      <c r="M3489" s="22" t="e">
        <v>#VALUE!</v>
      </c>
      <c r="N3489" s="22" t="e">
        <v>#VALUE!</v>
      </c>
      <c r="O3489" s="22" t="e">
        <v>#VALUE!</v>
      </c>
      <c r="P3489" s="22" t="e">
        <v>#VALUE!</v>
      </c>
      <c r="Q3489" s="22" t="e">
        <v>#VALUE!</v>
      </c>
      <c r="R3489" s="17"/>
      <c r="S3489" s="17"/>
      <c r="U3489" s="28">
        <f t="shared" si="5422"/>
        <v>73</v>
      </c>
      <c r="V3489" s="28">
        <f t="shared" si="5423"/>
        <v>232</v>
      </c>
    </row>
    <row r="3490" spans="1:22" ht="15" customHeight="1" x14ac:dyDescent="0.3">
      <c r="A3490" s="28">
        <f t="shared" si="5446"/>
        <v>73233</v>
      </c>
      <c r="B3490" s="66" t="s">
        <v>52</v>
      </c>
      <c r="C3490" s="66"/>
      <c r="D3490" s="66"/>
      <c r="E3490" s="10">
        <f>IF(D3460="","",MAX(E3491,E3492))</f>
        <v>0.5</v>
      </c>
      <c r="J3490" s="17"/>
      <c r="K3490" s="17">
        <v>9</v>
      </c>
      <c r="L3490" s="17">
        <v>9</v>
      </c>
      <c r="M3490" s="17">
        <v>9</v>
      </c>
      <c r="N3490" s="17">
        <v>9</v>
      </c>
      <c r="O3490" s="17">
        <v>9</v>
      </c>
      <c r="P3490" s="17">
        <v>9</v>
      </c>
      <c r="Q3490" s="17">
        <v>9</v>
      </c>
      <c r="R3490" s="17">
        <v>9</v>
      </c>
      <c r="S3490" s="17"/>
      <c r="U3490" s="28">
        <f t="shared" si="5422"/>
        <v>73</v>
      </c>
      <c r="V3490" s="28">
        <f t="shared" si="5423"/>
        <v>233</v>
      </c>
    </row>
    <row r="3491" spans="1:22" x14ac:dyDescent="0.3">
      <c r="A3491" s="28">
        <f t="shared" si="5446"/>
        <v>73234</v>
      </c>
      <c r="B3491" s="2" t="s">
        <v>26</v>
      </c>
      <c r="C3491" s="2" t="s">
        <v>27</v>
      </c>
      <c r="D3491" s="2" t="s">
        <v>28</v>
      </c>
      <c r="E3491" s="11">
        <f>ABS(MIN(D3492:D3501))</f>
        <v>0.10000000000000142</v>
      </c>
      <c r="G3491" s="2" t="s">
        <v>230</v>
      </c>
      <c r="J3491" s="28" t="str">
        <f t="shared" ref="J3491" si="5512">CONCATENATE(K3490,1)</f>
        <v>91</v>
      </c>
      <c r="K3491" s="22" t="e">
        <f t="array" ref="K3491:R3493">LINEST(B3474:B3482,C3474:C3482^{1,2,3,4,5,6,7},TRUE,TRUE)</f>
        <v>#VALUE!</v>
      </c>
      <c r="L3491" s="22" t="e">
        <v>#VALUE!</v>
      </c>
      <c r="M3491" s="22" t="e">
        <v>#VALUE!</v>
      </c>
      <c r="N3491" s="22" t="e">
        <v>#VALUE!</v>
      </c>
      <c r="O3491" s="22" t="e">
        <v>#VALUE!</v>
      </c>
      <c r="P3491" s="22" t="e">
        <v>#VALUE!</v>
      </c>
      <c r="Q3491" s="22" t="e">
        <v>#VALUE!</v>
      </c>
      <c r="R3491" s="22" t="e">
        <v>#VALUE!</v>
      </c>
      <c r="S3491" s="17"/>
      <c r="U3491" s="28">
        <f t="shared" ref="U3491:U3552" si="5513">U3490</f>
        <v>73</v>
      </c>
      <c r="V3491" s="28">
        <f t="shared" ref="V3491:V3552" si="5514">V3490+1</f>
        <v>234</v>
      </c>
    </row>
    <row r="3492" spans="1:22" x14ac:dyDescent="0.3">
      <c r="A3492" s="28">
        <f t="shared" si="5446"/>
        <v>73235</v>
      </c>
      <c r="B3492" s="7">
        <f t="shared" ref="B3492:B3501" si="5515">C3474-B3474</f>
        <v>-9.9999999999999645E-2</v>
      </c>
      <c r="C3492" s="7">
        <f t="shared" ref="C3492:C3501" si="5516">H3474-G3474</f>
        <v>0.40000000000000036</v>
      </c>
      <c r="D3492" s="7">
        <f>C3492-B3492</f>
        <v>0.5</v>
      </c>
      <c r="E3492" s="11">
        <f>ABS(MAX(D3492:D3501))</f>
        <v>0.5</v>
      </c>
      <c r="F3492" s="13"/>
      <c r="G3492" s="2">
        <f>IF(D3474="","",D3474/E3474)</f>
        <v>0.15</v>
      </c>
      <c r="H3492" s="13"/>
      <c r="J3492" s="28" t="str">
        <f t="shared" ref="J3492" si="5517">CONCATENATE(K3490,2)</f>
        <v>92</v>
      </c>
      <c r="K3492" s="22" t="e">
        <v>#VALUE!</v>
      </c>
      <c r="L3492" s="22" t="e">
        <v>#VALUE!</v>
      </c>
      <c r="M3492" s="22" t="e">
        <v>#VALUE!</v>
      </c>
      <c r="N3492" s="22" t="e">
        <v>#VALUE!</v>
      </c>
      <c r="O3492" s="22" t="e">
        <v>#VALUE!</v>
      </c>
      <c r="P3492" s="22" t="e">
        <v>#VALUE!</v>
      </c>
      <c r="Q3492" s="22" t="e">
        <v>#VALUE!</v>
      </c>
      <c r="R3492" s="22" t="e">
        <v>#VALUE!</v>
      </c>
      <c r="S3492" s="17"/>
      <c r="U3492" s="28">
        <f t="shared" si="5513"/>
        <v>73</v>
      </c>
      <c r="V3492" s="28">
        <f t="shared" si="5514"/>
        <v>235</v>
      </c>
    </row>
    <row r="3493" spans="1:22" x14ac:dyDescent="0.3">
      <c r="A3493" s="28">
        <f t="shared" si="5446"/>
        <v>73236</v>
      </c>
      <c r="B3493" s="7">
        <f t="shared" si="5515"/>
        <v>0.30000000000000071</v>
      </c>
      <c r="C3493" s="7">
        <f t="shared" si="5516"/>
        <v>0.19999999999999929</v>
      </c>
      <c r="D3493" s="7">
        <f t="shared" ref="D3493:D3501" si="5518">C3493-B3493</f>
        <v>-0.10000000000000142</v>
      </c>
      <c r="E3493" s="12" t="s">
        <v>34</v>
      </c>
      <c r="G3493" s="2">
        <f t="shared" ref="G3493:G3501" si="5519">IF(D3475="","",D3475/E3475)</f>
        <v>0.15</v>
      </c>
      <c r="H3493" s="13"/>
      <c r="J3493" s="28" t="str">
        <f t="shared" ref="J3493" si="5520">CONCATENATE(K3490,3)</f>
        <v>93</v>
      </c>
      <c r="K3493" s="22" t="e">
        <v>#VALUE!</v>
      </c>
      <c r="L3493" s="22" t="e">
        <v>#VALUE!</v>
      </c>
      <c r="M3493" s="22" t="e">
        <v>#VALUE!</v>
      </c>
      <c r="N3493" s="22" t="e">
        <v>#VALUE!</v>
      </c>
      <c r="O3493" s="22" t="e">
        <v>#VALUE!</v>
      </c>
      <c r="P3493" s="22" t="e">
        <v>#VALUE!</v>
      </c>
      <c r="Q3493" s="22" t="e">
        <v>#VALUE!</v>
      </c>
      <c r="R3493" s="22" t="e">
        <v>#VALUE!</v>
      </c>
      <c r="S3493" s="17"/>
      <c r="U3493" s="28">
        <f t="shared" si="5513"/>
        <v>73</v>
      </c>
      <c r="V3493" s="28">
        <f t="shared" si="5514"/>
        <v>236</v>
      </c>
    </row>
    <row r="3494" spans="1:22" x14ac:dyDescent="0.3">
      <c r="A3494" s="28">
        <f t="shared" si="5446"/>
        <v>73237</v>
      </c>
      <c r="B3494" s="7">
        <f t="shared" si="5515"/>
        <v>0.30000000000000071</v>
      </c>
      <c r="C3494" s="7">
        <f t="shared" si="5516"/>
        <v>0.30000000000000071</v>
      </c>
      <c r="D3494" s="7">
        <f t="shared" si="5518"/>
        <v>0</v>
      </c>
      <c r="E3494" s="10">
        <f>IF(D3460="","",MAX(E3495,E3496))</f>
        <v>0.30000000000000071</v>
      </c>
      <c r="G3494" s="2">
        <f t="shared" si="5519"/>
        <v>0.15</v>
      </c>
      <c r="H3494" s="13"/>
      <c r="J3494" s="17"/>
      <c r="K3494" s="17">
        <v>10</v>
      </c>
      <c r="L3494" s="17">
        <v>10</v>
      </c>
      <c r="M3494" s="17">
        <v>10</v>
      </c>
      <c r="N3494" s="17">
        <v>10</v>
      </c>
      <c r="O3494" s="17">
        <v>10</v>
      </c>
      <c r="P3494" s="17">
        <v>10</v>
      </c>
      <c r="Q3494" s="17">
        <v>10</v>
      </c>
      <c r="R3494" s="17">
        <v>10</v>
      </c>
      <c r="S3494" s="17">
        <v>10</v>
      </c>
      <c r="U3494" s="28">
        <f t="shared" si="5513"/>
        <v>73</v>
      </c>
      <c r="V3494" s="28">
        <f t="shared" si="5514"/>
        <v>237</v>
      </c>
    </row>
    <row r="3495" spans="1:22" x14ac:dyDescent="0.3">
      <c r="A3495" s="28">
        <f t="shared" si="5446"/>
        <v>73238</v>
      </c>
      <c r="B3495" s="7">
        <f t="shared" si="5515"/>
        <v>0</v>
      </c>
      <c r="C3495" s="7">
        <f t="shared" si="5516"/>
        <v>0</v>
      </c>
      <c r="D3495" s="7">
        <f t="shared" si="5518"/>
        <v>0</v>
      </c>
      <c r="E3495" s="11">
        <f>ABS(MIN(B3492:B3501))</f>
        <v>9.9999999999999645E-2</v>
      </c>
      <c r="G3495" s="2" t="str">
        <f t="shared" si="5519"/>
        <v/>
      </c>
      <c r="H3495" s="13"/>
      <c r="J3495" s="28" t="str">
        <f t="shared" ref="J3495" si="5521">CONCATENATE(K3494,1)</f>
        <v>101</v>
      </c>
      <c r="K3495" s="22" t="e">
        <f t="array" ref="K3495:S3497">LINEST(B3474:B3483,C3474:C3483^{1,2,3,4,5,6,7,8},TRUE,TRUE)</f>
        <v>#VALUE!</v>
      </c>
      <c r="L3495" s="22" t="e">
        <v>#VALUE!</v>
      </c>
      <c r="M3495" s="22" t="e">
        <v>#VALUE!</v>
      </c>
      <c r="N3495" s="22" t="e">
        <v>#VALUE!</v>
      </c>
      <c r="O3495" s="22" t="e">
        <v>#VALUE!</v>
      </c>
      <c r="P3495" s="22" t="e">
        <v>#VALUE!</v>
      </c>
      <c r="Q3495" s="22" t="e">
        <v>#VALUE!</v>
      </c>
      <c r="R3495" s="22" t="e">
        <v>#VALUE!</v>
      </c>
      <c r="S3495" s="22" t="e">
        <v>#VALUE!</v>
      </c>
      <c r="U3495" s="28">
        <f t="shared" si="5513"/>
        <v>73</v>
      </c>
      <c r="V3495" s="28">
        <f t="shared" si="5514"/>
        <v>238</v>
      </c>
    </row>
    <row r="3496" spans="1:22" x14ac:dyDescent="0.3">
      <c r="A3496" s="28">
        <f t="shared" si="5446"/>
        <v>73239</v>
      </c>
      <c r="B3496" s="7">
        <f t="shared" si="5515"/>
        <v>0</v>
      </c>
      <c r="C3496" s="7">
        <f t="shared" si="5516"/>
        <v>0</v>
      </c>
      <c r="D3496" s="7">
        <f t="shared" si="5518"/>
        <v>0</v>
      </c>
      <c r="E3496" s="11">
        <f>ABS(MAX(B3492:B3501))</f>
        <v>0.30000000000000071</v>
      </c>
      <c r="G3496" s="2" t="str">
        <f t="shared" si="5519"/>
        <v/>
      </c>
      <c r="H3496" s="13"/>
      <c r="J3496" s="28" t="str">
        <f t="shared" ref="J3496" si="5522">CONCATENATE(K3494,2)</f>
        <v>102</v>
      </c>
      <c r="K3496" s="22" t="e">
        <v>#VALUE!</v>
      </c>
      <c r="L3496" s="22" t="e">
        <v>#VALUE!</v>
      </c>
      <c r="M3496" s="22" t="e">
        <v>#VALUE!</v>
      </c>
      <c r="N3496" s="22" t="e">
        <v>#VALUE!</v>
      </c>
      <c r="O3496" s="22" t="e">
        <v>#VALUE!</v>
      </c>
      <c r="P3496" s="22" t="e">
        <v>#VALUE!</v>
      </c>
      <c r="Q3496" s="22" t="e">
        <v>#VALUE!</v>
      </c>
      <c r="R3496" s="22" t="e">
        <v>#VALUE!</v>
      </c>
      <c r="S3496" s="22" t="e">
        <v>#VALUE!</v>
      </c>
      <c r="U3496" s="28">
        <f t="shared" si="5513"/>
        <v>73</v>
      </c>
      <c r="V3496" s="28">
        <f t="shared" si="5514"/>
        <v>239</v>
      </c>
    </row>
    <row r="3497" spans="1:22" x14ac:dyDescent="0.3">
      <c r="A3497" s="28">
        <f t="shared" si="5446"/>
        <v>73240</v>
      </c>
      <c r="B3497" s="7">
        <f t="shared" si="5515"/>
        <v>0</v>
      </c>
      <c r="C3497" s="7">
        <f t="shared" si="5516"/>
        <v>0</v>
      </c>
      <c r="D3497" s="7">
        <f t="shared" si="5518"/>
        <v>0</v>
      </c>
      <c r="E3497" s="12" t="s">
        <v>231</v>
      </c>
      <c r="G3497" s="2" t="str">
        <f t="shared" si="5519"/>
        <v/>
      </c>
      <c r="H3497" s="13"/>
      <c r="J3497" s="28" t="str">
        <f t="shared" ref="J3497" si="5523">CONCATENATE(K3494,3)</f>
        <v>103</v>
      </c>
      <c r="K3497" s="22" t="e">
        <v>#VALUE!</v>
      </c>
      <c r="L3497" s="22" t="e">
        <v>#VALUE!</v>
      </c>
      <c r="M3497" s="22" t="e">
        <v>#VALUE!</v>
      </c>
      <c r="N3497" s="22" t="e">
        <v>#VALUE!</v>
      </c>
      <c r="O3497" s="22" t="e">
        <v>#VALUE!</v>
      </c>
      <c r="P3497" s="22" t="e">
        <v>#VALUE!</v>
      </c>
      <c r="Q3497" s="22" t="e">
        <v>#VALUE!</v>
      </c>
      <c r="R3497" s="22" t="e">
        <v>#VALUE!</v>
      </c>
      <c r="S3497" s="22" t="e">
        <v>#VALUE!</v>
      </c>
      <c r="U3497" s="28">
        <f t="shared" si="5513"/>
        <v>73</v>
      </c>
      <c r="V3497" s="28">
        <f t="shared" si="5514"/>
        <v>240</v>
      </c>
    </row>
    <row r="3498" spans="1:22" x14ac:dyDescent="0.3">
      <c r="A3498" s="28">
        <f t="shared" si="5446"/>
        <v>73241</v>
      </c>
      <c r="B3498" s="7">
        <f t="shared" si="5515"/>
        <v>0</v>
      </c>
      <c r="C3498" s="7">
        <f t="shared" si="5516"/>
        <v>0</v>
      </c>
      <c r="D3498" s="7">
        <f t="shared" si="5518"/>
        <v>0</v>
      </c>
      <c r="E3498" s="10">
        <f>IF(D3460="","",MAX(E3499,E3500))*2</f>
        <v>0.3</v>
      </c>
      <c r="G3498" s="2" t="str">
        <f t="shared" si="5519"/>
        <v/>
      </c>
      <c r="H3498" s="13"/>
      <c r="U3498" s="28">
        <f t="shared" si="5513"/>
        <v>73</v>
      </c>
      <c r="V3498" s="28">
        <f t="shared" si="5514"/>
        <v>241</v>
      </c>
    </row>
    <row r="3499" spans="1:22" x14ac:dyDescent="0.3">
      <c r="A3499" s="28">
        <f t="shared" si="5446"/>
        <v>73242</v>
      </c>
      <c r="B3499" s="7">
        <f t="shared" si="5515"/>
        <v>0</v>
      </c>
      <c r="C3499" s="7">
        <f t="shared" si="5516"/>
        <v>0</v>
      </c>
      <c r="D3499" s="7">
        <f t="shared" si="5518"/>
        <v>0</v>
      </c>
      <c r="E3499" s="11">
        <f>ABS(MIN(G3492:G3501))</f>
        <v>0.15</v>
      </c>
      <c r="G3499" s="2" t="str">
        <f t="shared" si="5519"/>
        <v/>
      </c>
      <c r="U3499" s="28">
        <f t="shared" si="5513"/>
        <v>73</v>
      </c>
      <c r="V3499" s="28">
        <f t="shared" si="5514"/>
        <v>242</v>
      </c>
    </row>
    <row r="3500" spans="1:22" x14ac:dyDescent="0.3">
      <c r="A3500" s="28">
        <f t="shared" si="5446"/>
        <v>73243</v>
      </c>
      <c r="B3500" s="7">
        <f t="shared" si="5515"/>
        <v>0</v>
      </c>
      <c r="C3500" s="7">
        <f t="shared" si="5516"/>
        <v>0</v>
      </c>
      <c r="D3500" s="7">
        <f t="shared" si="5518"/>
        <v>0</v>
      </c>
      <c r="E3500" s="11">
        <f>ABS(MAX(G3492:G3501))</f>
        <v>0.15</v>
      </c>
      <c r="G3500" s="2" t="str">
        <f t="shared" si="5519"/>
        <v/>
      </c>
      <c r="U3500" s="28">
        <f t="shared" si="5513"/>
        <v>73</v>
      </c>
      <c r="V3500" s="28">
        <f t="shared" si="5514"/>
        <v>243</v>
      </c>
    </row>
    <row r="3501" spans="1:22" x14ac:dyDescent="0.3">
      <c r="A3501" s="28">
        <f t="shared" si="5446"/>
        <v>73244</v>
      </c>
      <c r="B3501" s="7">
        <f t="shared" si="5515"/>
        <v>0</v>
      </c>
      <c r="C3501" s="7">
        <f t="shared" si="5516"/>
        <v>0</v>
      </c>
      <c r="D3501" s="7">
        <f t="shared" si="5518"/>
        <v>0</v>
      </c>
      <c r="F3501" s="13"/>
      <c r="G3501" s="2" t="str">
        <f t="shared" si="5519"/>
        <v/>
      </c>
      <c r="U3501" s="28">
        <f t="shared" si="5513"/>
        <v>73</v>
      </c>
      <c r="V3501" s="28">
        <f t="shared" si="5514"/>
        <v>244</v>
      </c>
    </row>
    <row r="3502" spans="1:22" x14ac:dyDescent="0.3">
      <c r="A3502" s="28">
        <f t="shared" si="5446"/>
        <v>73245</v>
      </c>
      <c r="F3502" s="13"/>
      <c r="U3502" s="28">
        <f t="shared" si="5513"/>
        <v>73</v>
      </c>
      <c r="V3502" s="28">
        <f t="shared" si="5514"/>
        <v>245</v>
      </c>
    </row>
    <row r="3503" spans="1:22" x14ac:dyDescent="0.3">
      <c r="A3503" s="28">
        <f t="shared" si="5446"/>
        <v>73246</v>
      </c>
      <c r="F3503" s="13"/>
      <c r="U3503" s="28">
        <f t="shared" si="5513"/>
        <v>73</v>
      </c>
      <c r="V3503" s="28">
        <f t="shared" si="5514"/>
        <v>246</v>
      </c>
    </row>
    <row r="3504" spans="1:22" x14ac:dyDescent="0.3">
      <c r="A3504" s="28">
        <f t="shared" si="5446"/>
        <v>73247</v>
      </c>
      <c r="F3504" s="13"/>
      <c r="U3504" s="28">
        <f t="shared" si="5513"/>
        <v>73</v>
      </c>
      <c r="V3504" s="28">
        <f t="shared" si="5514"/>
        <v>247</v>
      </c>
    </row>
    <row r="3505" spans="1:24" s="8" customFormat="1" x14ac:dyDescent="0.3"/>
    <row r="3506" spans="1:24" x14ac:dyDescent="0.3">
      <c r="A3506" s="28">
        <f t="shared" ref="A3506:A3552" si="5524">ROUND(CONCATENATE(U3506,V3506),0)</f>
        <v>74201</v>
      </c>
      <c r="B3506" s="63" t="s">
        <v>0</v>
      </c>
      <c r="C3506" s="63"/>
      <c r="D3506" s="71" t="s">
        <v>75</v>
      </c>
      <c r="E3506" s="71"/>
      <c r="F3506" s="71"/>
      <c r="G3506" s="71"/>
      <c r="H3506" s="71"/>
      <c r="U3506" s="28">
        <f t="shared" ref="U3506" si="5525">U3504+1</f>
        <v>74</v>
      </c>
      <c r="V3506" s="28">
        <v>201</v>
      </c>
    </row>
    <row r="3507" spans="1:24" x14ac:dyDescent="0.3">
      <c r="A3507" s="28">
        <f t="shared" si="5524"/>
        <v>74202</v>
      </c>
      <c r="B3507" s="72" t="s">
        <v>70</v>
      </c>
      <c r="C3507" s="73"/>
      <c r="D3507" s="30" t="s">
        <v>65</v>
      </c>
      <c r="E3507" s="66" t="s">
        <v>71</v>
      </c>
      <c r="F3507" s="66"/>
      <c r="G3507" s="74" t="s">
        <v>67</v>
      </c>
      <c r="H3507" s="74"/>
      <c r="U3507" s="28">
        <f t="shared" ref="U3507" si="5526">U3506</f>
        <v>74</v>
      </c>
      <c r="V3507" s="28">
        <f t="shared" ref="V3507" si="5527">V3506+1</f>
        <v>202</v>
      </c>
    </row>
    <row r="3508" spans="1:24" x14ac:dyDescent="0.3">
      <c r="A3508" s="28">
        <f t="shared" si="5524"/>
        <v>74203</v>
      </c>
      <c r="B3508" s="75" t="s">
        <v>6</v>
      </c>
      <c r="C3508" s="75"/>
      <c r="D3508" s="71" t="s">
        <v>124</v>
      </c>
      <c r="E3508" s="71"/>
      <c r="F3508" s="71"/>
      <c r="G3508" s="71"/>
      <c r="H3508" s="71"/>
      <c r="U3508" s="28">
        <f t="shared" si="5513"/>
        <v>74</v>
      </c>
      <c r="V3508" s="28">
        <f t="shared" si="5514"/>
        <v>203</v>
      </c>
    </row>
    <row r="3509" spans="1:24" x14ac:dyDescent="0.3">
      <c r="A3509" s="28">
        <f t="shared" si="5524"/>
        <v>74204</v>
      </c>
      <c r="B3509" s="63" t="s">
        <v>7</v>
      </c>
      <c r="C3509" s="63"/>
      <c r="D3509" s="71" t="s">
        <v>122</v>
      </c>
      <c r="E3509" s="71"/>
      <c r="F3509" s="71"/>
      <c r="G3509" s="71"/>
      <c r="H3509" s="71"/>
      <c r="J3509" s="17"/>
      <c r="K3509" s="17" t="s">
        <v>53</v>
      </c>
      <c r="L3509" s="17" t="s">
        <v>54</v>
      </c>
      <c r="M3509" s="17" t="s">
        <v>55</v>
      </c>
      <c r="N3509" s="17" t="s">
        <v>56</v>
      </c>
      <c r="O3509" s="17" t="s">
        <v>57</v>
      </c>
      <c r="P3509" s="17" t="s">
        <v>2</v>
      </c>
      <c r="Q3509" s="17" t="s">
        <v>3</v>
      </c>
      <c r="R3509" s="17" t="s">
        <v>4</v>
      </c>
      <c r="S3509" s="17" t="s">
        <v>5</v>
      </c>
      <c r="U3509" s="28">
        <f t="shared" si="5513"/>
        <v>74</v>
      </c>
      <c r="V3509" s="28">
        <f t="shared" si="5514"/>
        <v>204</v>
      </c>
      <c r="X3509" s="1" t="s">
        <v>48</v>
      </c>
    </row>
    <row r="3510" spans="1:24" x14ac:dyDescent="0.3">
      <c r="A3510" s="28">
        <f t="shared" si="5524"/>
        <v>74205</v>
      </c>
      <c r="B3510" s="63" t="s">
        <v>9</v>
      </c>
      <c r="C3510" s="63"/>
      <c r="D3510" s="71" t="s">
        <v>123</v>
      </c>
      <c r="E3510" s="71"/>
      <c r="F3510" s="71"/>
      <c r="G3510" s="71"/>
      <c r="H3510" s="71"/>
      <c r="J3510" s="17">
        <f t="shared" ref="J3510" si="5528">COUNTA(B3522:B3531)</f>
        <v>3</v>
      </c>
      <c r="K3510" s="17">
        <f t="shared" ref="K3510" si="5529">IF(L3510-1&lt;2,0,L3510-1)</f>
        <v>0</v>
      </c>
      <c r="L3510" s="17">
        <f t="shared" ref="L3510" si="5530">IF(M3510-1&lt;2,0,M3510-1)</f>
        <v>0</v>
      </c>
      <c r="M3510" s="17">
        <f t="shared" ref="M3510" si="5531">IF(N3510-1&lt;2,0,N3510-1)</f>
        <v>0</v>
      </c>
      <c r="N3510" s="17">
        <f t="shared" ref="N3510" si="5532">IF(O3510-1&lt;2,0,O3510-1)</f>
        <v>0</v>
      </c>
      <c r="O3510" s="17">
        <f t="shared" ref="O3510" si="5533">IF(P3510-1&lt;2,0,P3510-1)</f>
        <v>0</v>
      </c>
      <c r="P3510" s="17">
        <f t="shared" ref="P3510" si="5534">IF(Q3510-1&lt;2,0,Q3510-1)</f>
        <v>0</v>
      </c>
      <c r="Q3510" s="17">
        <f t="shared" ref="Q3510" si="5535">IF(R3510-1&lt;2,0,R3510-1)</f>
        <v>0</v>
      </c>
      <c r="R3510" s="17">
        <f t="shared" ref="R3510" si="5536">IF(S3510-1&lt;2,0,S3510-1)</f>
        <v>2</v>
      </c>
      <c r="S3510" s="17">
        <f t="shared" ref="S3510" si="5537">J3510</f>
        <v>3</v>
      </c>
      <c r="U3510" s="28">
        <f t="shared" si="5513"/>
        <v>74</v>
      </c>
      <c r="V3510" s="28">
        <f t="shared" si="5514"/>
        <v>205</v>
      </c>
      <c r="X3510" s="1" t="s">
        <v>49</v>
      </c>
    </row>
    <row r="3511" spans="1:24" x14ac:dyDescent="0.3">
      <c r="A3511" s="28">
        <f t="shared" si="5524"/>
        <v>74206</v>
      </c>
      <c r="B3511" s="63" t="s">
        <v>10</v>
      </c>
      <c r="C3511" s="63"/>
      <c r="D3511" s="71" t="s">
        <v>125</v>
      </c>
      <c r="E3511" s="71"/>
      <c r="F3511" s="71"/>
      <c r="G3511" s="71"/>
      <c r="H3511" s="71"/>
      <c r="J3511" s="28" t="str">
        <f t="shared" ref="J3511" si="5538">CONCATENATE(J3510,1)</f>
        <v>31</v>
      </c>
      <c r="K3511" s="29">
        <f t="shared" ref="K3511" si="5539">IF(K3510=0,0,VLOOKUP(J3511,J3515:S3545,K3510,FALSE))</f>
        <v>0</v>
      </c>
      <c r="L3511" s="29">
        <f t="shared" ref="L3511" si="5540">IF(L3510=0,0,VLOOKUP(J3511,J3515:S3545,L3510,FALSE))</f>
        <v>0</v>
      </c>
      <c r="M3511" s="29">
        <f t="shared" ref="M3511" si="5541">IF(M3510=0,0,VLOOKUP(J3511,J3515:S3545,M3510,FALSE))</f>
        <v>0</v>
      </c>
      <c r="N3511" s="29">
        <f t="shared" ref="N3511" si="5542">IF(N3510=0,0,VLOOKUP(J3511,J3515:S3545,N3510,FALSE))</f>
        <v>0</v>
      </c>
      <c r="O3511" s="29">
        <f t="shared" ref="O3511" si="5543">IF(O3510=0,0,VLOOKUP(J3511,J3515:S3545,O3510,FALSE))</f>
        <v>0</v>
      </c>
      <c r="P3511" s="29">
        <f t="shared" ref="P3511" si="5544">IF(P3510=0,0,VLOOKUP(J3511,J3515:S3545,P3510,FALSE))</f>
        <v>0</v>
      </c>
      <c r="Q3511" s="29">
        <f t="shared" ref="Q3511" si="5545">IF(Q3510=0,0,VLOOKUP(J3511,J3515:S3545,Q3510,FALSE))</f>
        <v>0</v>
      </c>
      <c r="R3511" s="29">
        <f t="shared" ref="R3511" si="5546">IF(R3510=0,0,VLOOKUP(J3511,J3515:S3545,R3510,FALSE))</f>
        <v>1.0349936233526991</v>
      </c>
      <c r="S3511" s="29">
        <f t="shared" ref="S3511" si="5547">IF(S3510=0,0,VLOOKUP(J3511,J3515:S3545,S3510,FALSE))</f>
        <v>-0.37387416749326263</v>
      </c>
      <c r="U3511" s="28">
        <f t="shared" si="5513"/>
        <v>74</v>
      </c>
      <c r="V3511" s="28">
        <f t="shared" si="5514"/>
        <v>206</v>
      </c>
      <c r="X3511" s="1" t="s">
        <v>50</v>
      </c>
    </row>
    <row r="3512" spans="1:24" x14ac:dyDescent="0.3">
      <c r="A3512" s="28">
        <f t="shared" si="5524"/>
        <v>74207</v>
      </c>
      <c r="B3512" s="63" t="s">
        <v>11</v>
      </c>
      <c r="C3512" s="63"/>
      <c r="D3512" s="64">
        <v>44687</v>
      </c>
      <c r="E3512" s="64"/>
      <c r="F3512" s="64"/>
      <c r="G3512" s="64"/>
      <c r="H3512" s="64"/>
      <c r="J3512" s="28" t="str">
        <f t="shared" ref="J3512" si="5548">CONCATENATE(J3510,2)</f>
        <v>32</v>
      </c>
      <c r="K3512" s="22">
        <f t="shared" ref="K3512" si="5549">IF(K3510=0,0,VLOOKUP(J3512,J3515:S3545,K3510,FALSE))</f>
        <v>0</v>
      </c>
      <c r="L3512" s="22">
        <f t="shared" ref="L3512" si="5550">IF(L3510=0,0,VLOOKUP(J3512,J3515:S3545,L3510,FALSE))</f>
        <v>0</v>
      </c>
      <c r="M3512" s="22">
        <f t="shared" ref="M3512" si="5551">IF(M3510=0,0,VLOOKUP(J3512,J3515:S3545,M3510,FALSE))</f>
        <v>0</v>
      </c>
      <c r="N3512" s="22">
        <f t="shared" ref="N3512" si="5552">IF(N3510=0,0,VLOOKUP(J3512,J3515:S3545,N3510,FALSE))</f>
        <v>0</v>
      </c>
      <c r="O3512" s="22">
        <f t="shared" ref="O3512" si="5553">IF(O3510=0,0,VLOOKUP(J3512,J3515:S3545,O3510,FALSE))</f>
        <v>0</v>
      </c>
      <c r="P3512" s="22">
        <f t="shared" ref="P3512" si="5554">IF(P3510=0,0,VLOOKUP(J3512,J3515:S3545,P3510,FALSE))</f>
        <v>0</v>
      </c>
      <c r="Q3512" s="22">
        <f t="shared" ref="Q3512" si="5555">IF(Q3510=0,0,VLOOKUP(J3512,J3515:S3545,Q3510,FALSE))</f>
        <v>0</v>
      </c>
      <c r="R3512" s="22">
        <f t="shared" ref="R3512" si="5556">IF(R3510=0,0,VLOOKUP(J3512,J3515:S3545,R3510,FALSE))</f>
        <v>9.7315877171754144E-3</v>
      </c>
      <c r="S3512" s="22">
        <f t="shared" ref="S3512" si="5557">IF(S3510=0,0,VLOOKUP(J3512,J3515:S3545,S3510,FALSE))</f>
        <v>0.19586537840807969</v>
      </c>
      <c r="U3512" s="28">
        <f t="shared" si="5513"/>
        <v>74</v>
      </c>
      <c r="V3512" s="28">
        <f t="shared" si="5514"/>
        <v>207</v>
      </c>
    </row>
    <row r="3513" spans="1:24" x14ac:dyDescent="0.3">
      <c r="A3513" s="28">
        <f t="shared" si="5524"/>
        <v>74208</v>
      </c>
      <c r="B3513" s="63" t="s">
        <v>12</v>
      </c>
      <c r="C3513" s="63"/>
      <c r="D3513" s="65">
        <v>45442</v>
      </c>
      <c r="E3513" s="65"/>
      <c r="F3513" s="65"/>
      <c r="G3513" s="65"/>
      <c r="H3513" s="65"/>
      <c r="J3513" s="28" t="str">
        <f t="shared" ref="J3513" si="5558">CONCATENATE(J3510,3)</f>
        <v>33</v>
      </c>
      <c r="K3513" s="22"/>
      <c r="L3513" s="22"/>
      <c r="M3513" s="22"/>
      <c r="N3513" s="22" t="s">
        <v>58</v>
      </c>
      <c r="O3513" s="29">
        <f t="shared" ref="O3513" si="5559">J3510-2</f>
        <v>1</v>
      </c>
      <c r="P3513" s="22" t="s">
        <v>59</v>
      </c>
      <c r="Q3513" s="29">
        <f t="shared" ref="Q3513" si="5560">VLOOKUP(J3513,J3515:S3545,3,FALSE)</f>
        <v>6.6749517503918554E-2</v>
      </c>
      <c r="R3513" s="22" t="s">
        <v>60</v>
      </c>
      <c r="S3513" s="22">
        <f t="shared" ref="S3513" si="5561">VLOOKUP(J3513,J3515:S3545,2,FALSE)</f>
        <v>0.99991159971574195</v>
      </c>
      <c r="U3513" s="28">
        <f t="shared" si="5513"/>
        <v>74</v>
      </c>
      <c r="V3513" s="28">
        <f t="shared" si="5514"/>
        <v>208</v>
      </c>
    </row>
    <row r="3514" spans="1:24" x14ac:dyDescent="0.3">
      <c r="A3514" s="28">
        <f t="shared" si="5524"/>
        <v>74209</v>
      </c>
      <c r="B3514" s="63" t="s">
        <v>13</v>
      </c>
      <c r="C3514" s="63"/>
      <c r="D3514" s="15">
        <v>0.1</v>
      </c>
      <c r="E3514" s="66" t="s">
        <v>14</v>
      </c>
      <c r="F3514" s="66"/>
      <c r="G3514" s="66"/>
      <c r="H3514" s="6" t="s">
        <v>64</v>
      </c>
      <c r="J3514" s="17"/>
      <c r="K3514" s="17">
        <v>3</v>
      </c>
      <c r="L3514" s="17">
        <v>3</v>
      </c>
      <c r="M3514" s="17"/>
      <c r="N3514" s="17"/>
      <c r="O3514" s="17"/>
      <c r="P3514" s="17"/>
      <c r="Q3514" s="17"/>
      <c r="R3514" s="17"/>
      <c r="S3514" s="17"/>
      <c r="U3514" s="28">
        <f t="shared" si="5513"/>
        <v>74</v>
      </c>
      <c r="V3514" s="28">
        <f t="shared" si="5514"/>
        <v>209</v>
      </c>
    </row>
    <row r="3515" spans="1:24" x14ac:dyDescent="0.3">
      <c r="A3515" s="28">
        <f t="shared" si="5524"/>
        <v>74210</v>
      </c>
      <c r="B3515" s="63" t="s">
        <v>15</v>
      </c>
      <c r="C3515" s="63"/>
      <c r="D3515" s="2">
        <f t="shared" ref="D3515" si="5562">MIN(B3522:B3531)</f>
        <v>15.02</v>
      </c>
      <c r="E3515" s="3" t="s">
        <v>16</v>
      </c>
      <c r="F3515" s="2">
        <f t="shared" ref="F3515" si="5563">MAX(B3522:B3531)</f>
        <v>25.06</v>
      </c>
      <c r="G3515" s="4" t="str">
        <f t="shared" ref="G3515" si="5564">IF(H3514="","",H3514)</f>
        <v>°C</v>
      </c>
      <c r="H3515" s="14"/>
      <c r="J3515" s="28" t="str">
        <f t="shared" ref="J3515" si="5565">CONCATENATE(K3514,1)</f>
        <v>31</v>
      </c>
      <c r="K3515" s="22">
        <f t="array" ref="K3515:L3517">LINEST(B3522:B3524,C3522:C3524^{1},TRUE,TRUE)</f>
        <v>1.0349936233526991</v>
      </c>
      <c r="L3515" s="22">
        <v>-0.37387416749326263</v>
      </c>
      <c r="M3515" s="17"/>
      <c r="N3515" s="17"/>
      <c r="O3515" s="17"/>
      <c r="P3515" s="17"/>
      <c r="Q3515" s="17"/>
      <c r="R3515" s="17"/>
      <c r="S3515" s="17"/>
      <c r="U3515" s="28">
        <f t="shared" si="5513"/>
        <v>74</v>
      </c>
      <c r="V3515" s="28">
        <f t="shared" si="5514"/>
        <v>210</v>
      </c>
    </row>
    <row r="3516" spans="1:24" x14ac:dyDescent="0.3">
      <c r="A3516" s="28">
        <f t="shared" si="5524"/>
        <v>74211</v>
      </c>
      <c r="J3516" s="28" t="str">
        <f t="shared" ref="J3516" si="5566">CONCATENATE(K3514,2)</f>
        <v>32</v>
      </c>
      <c r="K3516" s="22">
        <v>9.7315877171754144E-3</v>
      </c>
      <c r="L3516" s="22">
        <v>0.19586537840807969</v>
      </c>
      <c r="M3516" s="17"/>
      <c r="N3516" s="17"/>
      <c r="O3516" s="17"/>
      <c r="P3516" s="17"/>
      <c r="Q3516" s="17"/>
      <c r="R3516" s="17"/>
      <c r="S3516" s="17"/>
      <c r="U3516" s="28">
        <f t="shared" si="5513"/>
        <v>74</v>
      </c>
      <c r="V3516" s="28">
        <f t="shared" si="5514"/>
        <v>211</v>
      </c>
    </row>
    <row r="3517" spans="1:24" x14ac:dyDescent="0.3">
      <c r="A3517" s="28">
        <f t="shared" si="5524"/>
        <v>74212</v>
      </c>
      <c r="B3517" s="67" t="s">
        <v>17</v>
      </c>
      <c r="C3517" s="67"/>
      <c r="D3517" s="67"/>
      <c r="E3517" s="67"/>
      <c r="F3517" s="67"/>
      <c r="G3517" s="68" t="s">
        <v>31</v>
      </c>
      <c r="H3517" s="69"/>
      <c r="J3517" s="28" t="str">
        <f t="shared" ref="J3517" si="5567">CONCATENATE(K3514,3)</f>
        <v>33</v>
      </c>
      <c r="K3517" s="22">
        <v>0.99991159971574195</v>
      </c>
      <c r="L3517" s="22">
        <v>6.6749517503918554E-2</v>
      </c>
      <c r="M3517" s="17"/>
      <c r="N3517" s="17"/>
      <c r="O3517" s="17"/>
      <c r="P3517" s="17"/>
      <c r="Q3517" s="17"/>
      <c r="R3517" s="17"/>
      <c r="S3517" s="17"/>
      <c r="U3517" s="28">
        <f t="shared" si="5513"/>
        <v>74</v>
      </c>
      <c r="V3517" s="28">
        <f t="shared" si="5514"/>
        <v>212</v>
      </c>
    </row>
    <row r="3518" spans="1:24" x14ac:dyDescent="0.3">
      <c r="A3518" s="28">
        <f t="shared" si="5524"/>
        <v>74213</v>
      </c>
      <c r="B3518" s="66" t="s">
        <v>18</v>
      </c>
      <c r="C3518" s="66"/>
      <c r="D3518" s="66"/>
      <c r="E3518" s="66" t="str">
        <f t="shared" ref="E3518" si="5568">IF(D3511="","",D3511)</f>
        <v>LV00951-11966-22-R0</v>
      </c>
      <c r="F3518" s="66"/>
      <c r="G3518" s="4" t="s">
        <v>18</v>
      </c>
      <c r="H3518" s="16"/>
      <c r="J3518" s="17"/>
      <c r="K3518" s="17">
        <v>4</v>
      </c>
      <c r="L3518" s="17">
        <v>4</v>
      </c>
      <c r="M3518" s="17">
        <v>4</v>
      </c>
      <c r="N3518" s="17"/>
      <c r="O3518" s="17"/>
      <c r="P3518" s="17"/>
      <c r="Q3518" s="17"/>
      <c r="R3518" s="17"/>
      <c r="S3518" s="17"/>
      <c r="U3518" s="28">
        <f t="shared" si="5513"/>
        <v>74</v>
      </c>
      <c r="V3518" s="28">
        <f t="shared" si="5514"/>
        <v>213</v>
      </c>
    </row>
    <row r="3519" spans="1:24" ht="15" customHeight="1" x14ac:dyDescent="0.3">
      <c r="A3519" s="28">
        <f t="shared" si="5524"/>
        <v>74214</v>
      </c>
      <c r="B3519" s="5" t="s">
        <v>19</v>
      </c>
      <c r="C3519" s="5" t="s">
        <v>20</v>
      </c>
      <c r="D3519" s="5" t="s">
        <v>21</v>
      </c>
      <c r="E3519" s="5"/>
      <c r="F3519" s="70" t="s">
        <v>33</v>
      </c>
      <c r="G3519" s="5" t="s">
        <v>19</v>
      </c>
      <c r="H3519" s="5" t="s">
        <v>20</v>
      </c>
      <c r="J3519" s="28" t="str">
        <f t="shared" ref="J3519" si="5569">CONCATENATE(K3518,1)</f>
        <v>41</v>
      </c>
      <c r="K3519" s="22" t="e">
        <f t="array" ref="K3519:M3521">LINEST(B3522:B3525,C3522:C3525^{1,2},TRUE,TRUE)</f>
        <v>#VALUE!</v>
      </c>
      <c r="L3519" s="22" t="e">
        <v>#VALUE!</v>
      </c>
      <c r="M3519" s="22" t="e">
        <v>#VALUE!</v>
      </c>
      <c r="N3519" s="17"/>
      <c r="O3519" s="17"/>
      <c r="P3519" s="17"/>
      <c r="Q3519" s="17"/>
      <c r="R3519" s="17"/>
      <c r="S3519" s="17"/>
      <c r="U3519" s="28">
        <f t="shared" si="5513"/>
        <v>74</v>
      </c>
      <c r="V3519" s="28">
        <f t="shared" si="5514"/>
        <v>214</v>
      </c>
    </row>
    <row r="3520" spans="1:24" x14ac:dyDescent="0.3">
      <c r="A3520" s="28">
        <f t="shared" si="5524"/>
        <v>74215</v>
      </c>
      <c r="B3520" s="5" t="s">
        <v>22</v>
      </c>
      <c r="C3520" s="5" t="s">
        <v>23</v>
      </c>
      <c r="D3520" s="5" t="s">
        <v>24</v>
      </c>
      <c r="E3520" s="5" t="s">
        <v>32</v>
      </c>
      <c r="F3520" s="70"/>
      <c r="G3520" s="5" t="s">
        <v>22</v>
      </c>
      <c r="H3520" s="5" t="s">
        <v>23</v>
      </c>
      <c r="J3520" s="28" t="str">
        <f t="shared" ref="J3520" si="5570">CONCATENATE(K3518,2)</f>
        <v>42</v>
      </c>
      <c r="K3520" s="22" t="e">
        <v>#VALUE!</v>
      </c>
      <c r="L3520" s="22" t="e">
        <v>#VALUE!</v>
      </c>
      <c r="M3520" s="22" t="e">
        <v>#VALUE!</v>
      </c>
      <c r="N3520" s="17"/>
      <c r="O3520" s="17"/>
      <c r="P3520" s="17"/>
      <c r="Q3520" s="17"/>
      <c r="R3520" s="17"/>
      <c r="S3520" s="17"/>
      <c r="U3520" s="28">
        <f t="shared" si="5513"/>
        <v>74</v>
      </c>
      <c r="V3520" s="28">
        <f t="shared" si="5514"/>
        <v>215</v>
      </c>
    </row>
    <row r="3521" spans="1:22" x14ac:dyDescent="0.3">
      <c r="A3521" s="28">
        <f t="shared" si="5524"/>
        <v>74216</v>
      </c>
      <c r="B3521" s="6" t="str">
        <f t="shared" ref="B3521" si="5571">IF(H3514="","",H3514)</f>
        <v>°C</v>
      </c>
      <c r="C3521" s="6" t="str">
        <f t="shared" ref="C3521" si="5572">IF(H3514="","",H3514)</f>
        <v>°C</v>
      </c>
      <c r="D3521" s="6" t="str">
        <f t="shared" ref="D3521" si="5573">IF(H3514="","",H3514)</f>
        <v>°C</v>
      </c>
      <c r="E3521" s="6"/>
      <c r="F3521" s="6"/>
      <c r="G3521" s="6" t="str">
        <f t="shared" ref="G3521" si="5574">IF(H3514="","",H3514)</f>
        <v>°C</v>
      </c>
      <c r="H3521" s="6" t="str">
        <f t="shared" ref="H3521" si="5575">IF(H3514="","",H3514)</f>
        <v>°C</v>
      </c>
      <c r="J3521" s="28" t="str">
        <f t="shared" ref="J3521" si="5576">CONCATENATE(K3518,3)</f>
        <v>43</v>
      </c>
      <c r="K3521" s="22" t="e">
        <v>#VALUE!</v>
      </c>
      <c r="L3521" s="22" t="e">
        <v>#VALUE!</v>
      </c>
      <c r="M3521" s="22" t="e">
        <v>#VALUE!</v>
      </c>
      <c r="N3521" s="17"/>
      <c r="O3521" s="17"/>
      <c r="P3521" s="17"/>
      <c r="Q3521" s="17"/>
      <c r="R3521" s="17"/>
      <c r="S3521" s="17"/>
      <c r="U3521" s="28">
        <f t="shared" si="5513"/>
        <v>74</v>
      </c>
      <c r="V3521" s="28">
        <f t="shared" si="5514"/>
        <v>216</v>
      </c>
    </row>
    <row r="3522" spans="1:22" x14ac:dyDescent="0.3">
      <c r="A3522" s="28">
        <f t="shared" si="5524"/>
        <v>74217</v>
      </c>
      <c r="B3522" s="26">
        <v>15.02</v>
      </c>
      <c r="C3522" s="26">
        <v>14.9</v>
      </c>
      <c r="D3522" s="26">
        <v>0.4</v>
      </c>
      <c r="E3522" s="9">
        <v>2</v>
      </c>
      <c r="F3522" s="26">
        <v>1000000</v>
      </c>
      <c r="G3522" s="27"/>
      <c r="H3522" s="27"/>
      <c r="J3522" s="17"/>
      <c r="K3522" s="17">
        <v>5</v>
      </c>
      <c r="L3522" s="17">
        <v>5</v>
      </c>
      <c r="M3522" s="17">
        <v>5</v>
      </c>
      <c r="N3522" s="17">
        <v>5</v>
      </c>
      <c r="O3522" s="17"/>
      <c r="P3522" s="17"/>
      <c r="Q3522" s="17"/>
      <c r="R3522" s="17"/>
      <c r="S3522" s="17"/>
      <c r="U3522" s="28">
        <f t="shared" si="5513"/>
        <v>74</v>
      </c>
      <c r="V3522" s="28">
        <f t="shared" si="5514"/>
        <v>217</v>
      </c>
    </row>
    <row r="3523" spans="1:22" x14ac:dyDescent="0.3">
      <c r="A3523" s="28">
        <f t="shared" si="5524"/>
        <v>74218</v>
      </c>
      <c r="B3523" s="26">
        <v>20.07</v>
      </c>
      <c r="C3523" s="26">
        <v>19.7</v>
      </c>
      <c r="D3523" s="26">
        <v>0.4</v>
      </c>
      <c r="E3523" s="9">
        <v>2</v>
      </c>
      <c r="F3523" s="26">
        <v>1000000</v>
      </c>
      <c r="G3523" s="27"/>
      <c r="H3523" s="27"/>
      <c r="J3523" s="28" t="str">
        <f t="shared" ref="J3523" si="5577">CONCATENATE(K3522,1)</f>
        <v>51</v>
      </c>
      <c r="K3523" s="22" t="e">
        <f t="array" ref="K3523:N3525">LINEST(B3522:B3526,C3522:C3526^{1,2,3},TRUE,TRUE)</f>
        <v>#VALUE!</v>
      </c>
      <c r="L3523" s="22" t="e">
        <v>#VALUE!</v>
      </c>
      <c r="M3523" s="22" t="e">
        <v>#VALUE!</v>
      </c>
      <c r="N3523" s="22" t="e">
        <v>#VALUE!</v>
      </c>
      <c r="O3523" s="17"/>
      <c r="P3523" s="17"/>
      <c r="Q3523" s="17"/>
      <c r="R3523" s="17"/>
      <c r="S3523" s="17"/>
      <c r="U3523" s="28">
        <f t="shared" si="5513"/>
        <v>74</v>
      </c>
      <c r="V3523" s="28">
        <f t="shared" si="5514"/>
        <v>218</v>
      </c>
    </row>
    <row r="3524" spans="1:22" x14ac:dyDescent="0.3">
      <c r="A3524" s="28">
        <f t="shared" si="5524"/>
        <v>74219</v>
      </c>
      <c r="B3524" s="26">
        <v>25.06</v>
      </c>
      <c r="C3524" s="26">
        <v>24.6</v>
      </c>
      <c r="D3524" s="26">
        <v>0.4</v>
      </c>
      <c r="E3524" s="9">
        <v>2</v>
      </c>
      <c r="F3524" s="26">
        <v>1000000</v>
      </c>
      <c r="G3524" s="27"/>
      <c r="H3524" s="27"/>
      <c r="J3524" s="28" t="str">
        <f t="shared" ref="J3524" si="5578">CONCATENATE(K3522,2)</f>
        <v>52</v>
      </c>
      <c r="K3524" s="22" t="e">
        <v>#VALUE!</v>
      </c>
      <c r="L3524" s="22" t="e">
        <v>#VALUE!</v>
      </c>
      <c r="M3524" s="22" t="e">
        <v>#VALUE!</v>
      </c>
      <c r="N3524" s="22" t="e">
        <v>#VALUE!</v>
      </c>
      <c r="O3524" s="17"/>
      <c r="P3524" s="17"/>
      <c r="Q3524" s="17"/>
      <c r="R3524" s="17"/>
      <c r="S3524" s="17"/>
      <c r="U3524" s="28">
        <f t="shared" si="5513"/>
        <v>74</v>
      </c>
      <c r="V3524" s="28">
        <f t="shared" si="5514"/>
        <v>219</v>
      </c>
    </row>
    <row r="3525" spans="1:22" x14ac:dyDescent="0.3">
      <c r="A3525" s="28">
        <f t="shared" si="5524"/>
        <v>74220</v>
      </c>
      <c r="B3525" s="26"/>
      <c r="C3525" s="26"/>
      <c r="D3525" s="26"/>
      <c r="E3525" s="9"/>
      <c r="F3525" s="26"/>
      <c r="G3525" s="27"/>
      <c r="H3525" s="27"/>
      <c r="J3525" s="28" t="str">
        <f t="shared" ref="J3525" si="5579">CONCATENATE(K3522,3)</f>
        <v>53</v>
      </c>
      <c r="K3525" s="22" t="e">
        <v>#VALUE!</v>
      </c>
      <c r="L3525" s="22" t="e">
        <v>#VALUE!</v>
      </c>
      <c r="M3525" s="22" t="e">
        <v>#VALUE!</v>
      </c>
      <c r="N3525" s="22" t="e">
        <v>#VALUE!</v>
      </c>
      <c r="O3525" s="17"/>
      <c r="P3525" s="17"/>
      <c r="Q3525" s="17"/>
      <c r="R3525" s="17"/>
      <c r="S3525" s="17"/>
      <c r="U3525" s="28">
        <f t="shared" si="5513"/>
        <v>74</v>
      </c>
      <c r="V3525" s="28">
        <f t="shared" si="5514"/>
        <v>220</v>
      </c>
    </row>
    <row r="3526" spans="1:22" x14ac:dyDescent="0.3">
      <c r="A3526" s="28">
        <f t="shared" si="5524"/>
        <v>74221</v>
      </c>
      <c r="B3526" s="26"/>
      <c r="C3526" s="26"/>
      <c r="D3526" s="26"/>
      <c r="E3526" s="9"/>
      <c r="F3526" s="26"/>
      <c r="G3526" s="27"/>
      <c r="H3526" s="27"/>
      <c r="J3526" s="17"/>
      <c r="K3526" s="17">
        <v>6</v>
      </c>
      <c r="L3526" s="17">
        <v>6</v>
      </c>
      <c r="M3526" s="17">
        <v>6</v>
      </c>
      <c r="N3526" s="17">
        <v>6</v>
      </c>
      <c r="O3526" s="17">
        <v>6</v>
      </c>
      <c r="P3526" s="17"/>
      <c r="Q3526" s="17"/>
      <c r="R3526" s="17"/>
      <c r="S3526" s="17"/>
      <c r="U3526" s="28">
        <f t="shared" si="5513"/>
        <v>74</v>
      </c>
      <c r="V3526" s="28">
        <f t="shared" si="5514"/>
        <v>221</v>
      </c>
    </row>
    <row r="3527" spans="1:22" x14ac:dyDescent="0.3">
      <c r="A3527" s="28">
        <f t="shared" si="5524"/>
        <v>74222</v>
      </c>
      <c r="B3527" s="26"/>
      <c r="C3527" s="26"/>
      <c r="D3527" s="26"/>
      <c r="E3527" s="9"/>
      <c r="F3527" s="26"/>
      <c r="G3527" s="27"/>
      <c r="H3527" s="27"/>
      <c r="J3527" s="28" t="str">
        <f t="shared" ref="J3527" si="5580">CONCATENATE(K3526,1)</f>
        <v>61</v>
      </c>
      <c r="K3527" s="22" t="e">
        <f t="array" ref="K3527:O3529">LINEST(B3522:B3527,C3522:C3527^{1,2,3,4},TRUE,TRUE)</f>
        <v>#VALUE!</v>
      </c>
      <c r="L3527" s="22" t="e">
        <v>#VALUE!</v>
      </c>
      <c r="M3527" s="22" t="e">
        <v>#VALUE!</v>
      </c>
      <c r="N3527" s="22" t="e">
        <v>#VALUE!</v>
      </c>
      <c r="O3527" s="22" t="e">
        <v>#VALUE!</v>
      </c>
      <c r="P3527" s="17"/>
      <c r="Q3527" s="17"/>
      <c r="R3527" s="17"/>
      <c r="S3527" s="17"/>
      <c r="U3527" s="28">
        <f t="shared" si="5513"/>
        <v>74</v>
      </c>
      <c r="V3527" s="28">
        <f t="shared" si="5514"/>
        <v>222</v>
      </c>
    </row>
    <row r="3528" spans="1:22" x14ac:dyDescent="0.3">
      <c r="A3528" s="28">
        <f t="shared" si="5524"/>
        <v>74223</v>
      </c>
      <c r="B3528" s="26"/>
      <c r="C3528" s="26"/>
      <c r="D3528" s="26"/>
      <c r="E3528" s="9"/>
      <c r="F3528" s="26"/>
      <c r="G3528" s="27"/>
      <c r="H3528" s="27"/>
      <c r="J3528" s="28" t="str">
        <f t="shared" ref="J3528" si="5581">CONCATENATE(K3526,2)</f>
        <v>62</v>
      </c>
      <c r="K3528" s="22" t="e">
        <v>#VALUE!</v>
      </c>
      <c r="L3528" s="22" t="e">
        <v>#VALUE!</v>
      </c>
      <c r="M3528" s="22" t="e">
        <v>#VALUE!</v>
      </c>
      <c r="N3528" s="22" t="e">
        <v>#VALUE!</v>
      </c>
      <c r="O3528" s="22" t="e">
        <v>#VALUE!</v>
      </c>
      <c r="P3528" s="17"/>
      <c r="Q3528" s="17"/>
      <c r="R3528" s="17"/>
      <c r="S3528" s="17"/>
      <c r="U3528" s="28">
        <f t="shared" si="5513"/>
        <v>74</v>
      </c>
      <c r="V3528" s="28">
        <f t="shared" si="5514"/>
        <v>223</v>
      </c>
    </row>
    <row r="3529" spans="1:22" x14ac:dyDescent="0.3">
      <c r="A3529" s="28">
        <f t="shared" si="5524"/>
        <v>74224</v>
      </c>
      <c r="B3529" s="26"/>
      <c r="C3529" s="26"/>
      <c r="D3529" s="26"/>
      <c r="E3529" s="9"/>
      <c r="F3529" s="26"/>
      <c r="G3529" s="27"/>
      <c r="H3529" s="27"/>
      <c r="J3529" s="28" t="str">
        <f t="shared" ref="J3529" si="5582">CONCATENATE(K3526,3)</f>
        <v>63</v>
      </c>
      <c r="K3529" s="22" t="e">
        <v>#VALUE!</v>
      </c>
      <c r="L3529" s="22" t="e">
        <v>#VALUE!</v>
      </c>
      <c r="M3529" s="22" t="e">
        <v>#VALUE!</v>
      </c>
      <c r="N3529" s="22" t="e">
        <v>#VALUE!</v>
      </c>
      <c r="O3529" s="22" t="e">
        <v>#VALUE!</v>
      </c>
      <c r="P3529" s="17"/>
      <c r="Q3529" s="17"/>
      <c r="R3529" s="17"/>
      <c r="S3529" s="17"/>
      <c r="U3529" s="28">
        <f t="shared" si="5513"/>
        <v>74</v>
      </c>
      <c r="V3529" s="28">
        <f t="shared" si="5514"/>
        <v>224</v>
      </c>
    </row>
    <row r="3530" spans="1:22" x14ac:dyDescent="0.3">
      <c r="A3530" s="28">
        <f t="shared" si="5524"/>
        <v>74225</v>
      </c>
      <c r="B3530" s="26"/>
      <c r="C3530" s="26"/>
      <c r="D3530" s="26"/>
      <c r="E3530" s="9"/>
      <c r="F3530" s="26"/>
      <c r="G3530" s="27"/>
      <c r="H3530" s="27"/>
      <c r="J3530" s="17"/>
      <c r="K3530" s="17">
        <v>7</v>
      </c>
      <c r="L3530" s="17">
        <v>7</v>
      </c>
      <c r="M3530" s="17">
        <v>7</v>
      </c>
      <c r="N3530" s="17">
        <v>7</v>
      </c>
      <c r="O3530" s="17">
        <v>7</v>
      </c>
      <c r="P3530" s="17">
        <v>7</v>
      </c>
      <c r="Q3530" s="17"/>
      <c r="R3530" s="17"/>
      <c r="S3530" s="17"/>
      <c r="U3530" s="28">
        <f t="shared" si="5513"/>
        <v>74</v>
      </c>
      <c r="V3530" s="28">
        <f t="shared" si="5514"/>
        <v>225</v>
      </c>
    </row>
    <row r="3531" spans="1:22" x14ac:dyDescent="0.3">
      <c r="A3531" s="28">
        <f t="shared" si="5524"/>
        <v>74226</v>
      </c>
      <c r="B3531" s="26"/>
      <c r="C3531" s="26"/>
      <c r="D3531" s="26"/>
      <c r="E3531" s="9"/>
      <c r="F3531" s="26"/>
      <c r="G3531" s="27"/>
      <c r="H3531" s="27"/>
      <c r="J3531" s="28" t="str">
        <f t="shared" ref="J3531" si="5583">CONCATENATE(K3530,1)</f>
        <v>71</v>
      </c>
      <c r="K3531" s="22" t="e">
        <f t="array" ref="K3531:P3533">LINEST(B3522:B3528,C3522:C3528^{1,2,3,4,5},TRUE,TRUE)</f>
        <v>#VALUE!</v>
      </c>
      <c r="L3531" s="22" t="e">
        <v>#VALUE!</v>
      </c>
      <c r="M3531" s="22" t="e">
        <v>#VALUE!</v>
      </c>
      <c r="N3531" s="22" t="e">
        <v>#VALUE!</v>
      </c>
      <c r="O3531" s="22" t="e">
        <v>#VALUE!</v>
      </c>
      <c r="P3531" s="22" t="e">
        <v>#VALUE!</v>
      </c>
      <c r="Q3531" s="17"/>
      <c r="R3531" s="17"/>
      <c r="S3531" s="17"/>
      <c r="U3531" s="28">
        <f t="shared" si="5513"/>
        <v>74</v>
      </c>
      <c r="V3531" s="28">
        <f t="shared" si="5514"/>
        <v>226</v>
      </c>
    </row>
    <row r="3532" spans="1:22" x14ac:dyDescent="0.3">
      <c r="A3532" s="28">
        <f t="shared" si="5524"/>
        <v>74227</v>
      </c>
      <c r="B3532" s="2">
        <f t="shared" ref="B3532" si="5584">COUNT(B3522:B3531)-2</f>
        <v>1</v>
      </c>
      <c r="J3532" s="28" t="str">
        <f t="shared" ref="J3532" si="5585">CONCATENATE(K3530,2)</f>
        <v>72</v>
      </c>
      <c r="K3532" s="22" t="e">
        <v>#VALUE!</v>
      </c>
      <c r="L3532" s="22" t="e">
        <v>#VALUE!</v>
      </c>
      <c r="M3532" s="22" t="e">
        <v>#VALUE!</v>
      </c>
      <c r="N3532" s="22" t="e">
        <v>#VALUE!</v>
      </c>
      <c r="O3532" s="22" t="e">
        <v>#VALUE!</v>
      </c>
      <c r="P3532" s="22" t="e">
        <v>#VALUE!</v>
      </c>
      <c r="Q3532" s="17"/>
      <c r="R3532" s="17"/>
      <c r="S3532" s="17"/>
      <c r="U3532" s="28">
        <f t="shared" si="5513"/>
        <v>74</v>
      </c>
      <c r="V3532" s="28">
        <f t="shared" si="5514"/>
        <v>227</v>
      </c>
    </row>
    <row r="3533" spans="1:22" x14ac:dyDescent="0.3">
      <c r="A3533" s="28">
        <f t="shared" si="5524"/>
        <v>74228</v>
      </c>
      <c r="J3533" s="28" t="str">
        <f t="shared" ref="J3533" si="5586">CONCATENATE(K3530,3)</f>
        <v>73</v>
      </c>
      <c r="K3533" s="22" t="e">
        <v>#VALUE!</v>
      </c>
      <c r="L3533" s="22" t="e">
        <v>#VALUE!</v>
      </c>
      <c r="M3533" s="22" t="e">
        <v>#VALUE!</v>
      </c>
      <c r="N3533" s="22" t="e">
        <v>#VALUE!</v>
      </c>
      <c r="O3533" s="22" t="e">
        <v>#VALUE!</v>
      </c>
      <c r="P3533" s="22" t="e">
        <v>#VALUE!</v>
      </c>
      <c r="Q3533" s="17"/>
      <c r="R3533" s="17"/>
      <c r="S3533" s="17"/>
      <c r="U3533" s="28">
        <f t="shared" si="5513"/>
        <v>74</v>
      </c>
      <c r="V3533" s="28">
        <f t="shared" si="5514"/>
        <v>228</v>
      </c>
    </row>
    <row r="3534" spans="1:22" x14ac:dyDescent="0.3">
      <c r="A3534" s="28">
        <f t="shared" si="5524"/>
        <v>74229</v>
      </c>
      <c r="B3534" s="66" t="s">
        <v>25</v>
      </c>
      <c r="C3534" s="66"/>
      <c r="D3534" s="66"/>
      <c r="E3534" s="66"/>
      <c r="F3534" s="66"/>
      <c r="G3534" s="66"/>
      <c r="H3534" s="66"/>
      <c r="J3534" s="17"/>
      <c r="K3534" s="17">
        <v>8</v>
      </c>
      <c r="L3534" s="17">
        <v>8</v>
      </c>
      <c r="M3534" s="17">
        <v>8</v>
      </c>
      <c r="N3534" s="17">
        <v>8</v>
      </c>
      <c r="O3534" s="17">
        <v>8</v>
      </c>
      <c r="P3534" s="17">
        <v>8</v>
      </c>
      <c r="Q3534" s="17">
        <v>8</v>
      </c>
      <c r="R3534" s="17"/>
      <c r="S3534" s="17"/>
      <c r="U3534" s="28">
        <f t="shared" si="5513"/>
        <v>74</v>
      </c>
      <c r="V3534" s="28">
        <f t="shared" si="5514"/>
        <v>229</v>
      </c>
    </row>
    <row r="3535" spans="1:22" x14ac:dyDescent="0.3">
      <c r="A3535" s="28">
        <f t="shared" si="5524"/>
        <v>74230</v>
      </c>
      <c r="B3535" s="71"/>
      <c r="C3535" s="71"/>
      <c r="D3535" s="71"/>
      <c r="E3535" s="71"/>
      <c r="F3535" s="71"/>
      <c r="G3535" s="71"/>
      <c r="H3535" s="71"/>
      <c r="J3535" s="28" t="str">
        <f t="shared" ref="J3535" si="5587">CONCATENATE(K3534,1)</f>
        <v>81</v>
      </c>
      <c r="K3535" s="22" t="e">
        <f t="array" ref="K3535:Q3537">LINEST(B3522:B3529,C3522:C3529^{1,2,3,4,5,6},TRUE,TRUE)</f>
        <v>#VALUE!</v>
      </c>
      <c r="L3535" s="22" t="e">
        <v>#VALUE!</v>
      </c>
      <c r="M3535" s="22" t="e">
        <v>#VALUE!</v>
      </c>
      <c r="N3535" s="22" t="e">
        <v>#VALUE!</v>
      </c>
      <c r="O3535" s="22" t="e">
        <v>#VALUE!</v>
      </c>
      <c r="P3535" s="22" t="e">
        <v>#VALUE!</v>
      </c>
      <c r="Q3535" s="22" t="e">
        <v>#VALUE!</v>
      </c>
      <c r="R3535" s="17"/>
      <c r="S3535" s="17"/>
      <c r="U3535" s="28">
        <f t="shared" si="5513"/>
        <v>74</v>
      </c>
      <c r="V3535" s="28">
        <f t="shared" si="5514"/>
        <v>230</v>
      </c>
    </row>
    <row r="3536" spans="1:22" x14ac:dyDescent="0.3">
      <c r="A3536" s="28">
        <f t="shared" si="5524"/>
        <v>74231</v>
      </c>
      <c r="B3536" s="71"/>
      <c r="C3536" s="71"/>
      <c r="D3536" s="71"/>
      <c r="E3536" s="71"/>
      <c r="F3536" s="71"/>
      <c r="G3536" s="71"/>
      <c r="H3536" s="71"/>
      <c r="J3536" s="28" t="str">
        <f t="shared" ref="J3536" si="5588">CONCATENATE(K3534,2)</f>
        <v>82</v>
      </c>
      <c r="K3536" s="22" t="e">
        <v>#VALUE!</v>
      </c>
      <c r="L3536" s="22" t="e">
        <v>#VALUE!</v>
      </c>
      <c r="M3536" s="22" t="e">
        <v>#VALUE!</v>
      </c>
      <c r="N3536" s="22" t="e">
        <v>#VALUE!</v>
      </c>
      <c r="O3536" s="22" t="e">
        <v>#VALUE!</v>
      </c>
      <c r="P3536" s="22" t="e">
        <v>#VALUE!</v>
      </c>
      <c r="Q3536" s="22" t="e">
        <v>#VALUE!</v>
      </c>
      <c r="R3536" s="17"/>
      <c r="S3536" s="17"/>
      <c r="U3536" s="28">
        <f t="shared" si="5513"/>
        <v>74</v>
      </c>
      <c r="V3536" s="28">
        <f t="shared" si="5514"/>
        <v>231</v>
      </c>
    </row>
    <row r="3537" spans="1:22" x14ac:dyDescent="0.3">
      <c r="A3537" s="28">
        <f t="shared" si="5524"/>
        <v>74232</v>
      </c>
      <c r="J3537" s="28" t="str">
        <f t="shared" ref="J3537" si="5589">CONCATENATE(K3534,3)</f>
        <v>83</v>
      </c>
      <c r="K3537" s="22" t="e">
        <v>#VALUE!</v>
      </c>
      <c r="L3537" s="22" t="e">
        <v>#VALUE!</v>
      </c>
      <c r="M3537" s="22" t="e">
        <v>#VALUE!</v>
      </c>
      <c r="N3537" s="22" t="e">
        <v>#VALUE!</v>
      </c>
      <c r="O3537" s="22" t="e">
        <v>#VALUE!</v>
      </c>
      <c r="P3537" s="22" t="e">
        <v>#VALUE!</v>
      </c>
      <c r="Q3537" s="22" t="e">
        <v>#VALUE!</v>
      </c>
      <c r="R3537" s="17"/>
      <c r="S3537" s="17"/>
      <c r="U3537" s="28">
        <f t="shared" si="5513"/>
        <v>74</v>
      </c>
      <c r="V3537" s="28">
        <f t="shared" si="5514"/>
        <v>232</v>
      </c>
    </row>
    <row r="3538" spans="1:22" ht="15" customHeight="1" x14ac:dyDescent="0.3">
      <c r="A3538" s="28">
        <f t="shared" si="5524"/>
        <v>74233</v>
      </c>
      <c r="B3538" s="66" t="s">
        <v>52</v>
      </c>
      <c r="C3538" s="66"/>
      <c r="D3538" s="66"/>
      <c r="E3538" s="10">
        <f>IF(D3508="","",MAX(E3539,E3540))</f>
        <v>0.4599999999999973</v>
      </c>
      <c r="J3538" s="17"/>
      <c r="K3538" s="17">
        <v>9</v>
      </c>
      <c r="L3538" s="17">
        <v>9</v>
      </c>
      <c r="M3538" s="17">
        <v>9</v>
      </c>
      <c r="N3538" s="17">
        <v>9</v>
      </c>
      <c r="O3538" s="17">
        <v>9</v>
      </c>
      <c r="P3538" s="17">
        <v>9</v>
      </c>
      <c r="Q3538" s="17">
        <v>9</v>
      </c>
      <c r="R3538" s="17">
        <v>9</v>
      </c>
      <c r="S3538" s="17"/>
      <c r="U3538" s="28">
        <f t="shared" si="5513"/>
        <v>74</v>
      </c>
      <c r="V3538" s="28">
        <f t="shared" si="5514"/>
        <v>233</v>
      </c>
    </row>
    <row r="3539" spans="1:22" x14ac:dyDescent="0.3">
      <c r="A3539" s="28">
        <f t="shared" si="5524"/>
        <v>74234</v>
      </c>
      <c r="B3539" s="2" t="s">
        <v>26</v>
      </c>
      <c r="C3539" s="2" t="s">
        <v>27</v>
      </c>
      <c r="D3539" s="2" t="s">
        <v>28</v>
      </c>
      <c r="E3539" s="11">
        <f>ABS(MIN(D3540:D3549))</f>
        <v>0</v>
      </c>
      <c r="G3539" s="2" t="s">
        <v>230</v>
      </c>
      <c r="J3539" s="28" t="str">
        <f t="shared" ref="J3539" si="5590">CONCATENATE(K3538,1)</f>
        <v>91</v>
      </c>
      <c r="K3539" s="22" t="e">
        <f t="array" ref="K3539:R3541">LINEST(B3522:B3530,C3522:C3530^{1,2,3,4,5,6,7},TRUE,TRUE)</f>
        <v>#VALUE!</v>
      </c>
      <c r="L3539" s="22" t="e">
        <v>#VALUE!</v>
      </c>
      <c r="M3539" s="22" t="e">
        <v>#VALUE!</v>
      </c>
      <c r="N3539" s="22" t="e">
        <v>#VALUE!</v>
      </c>
      <c r="O3539" s="22" t="e">
        <v>#VALUE!</v>
      </c>
      <c r="P3539" s="22" t="e">
        <v>#VALUE!</v>
      </c>
      <c r="Q3539" s="22" t="e">
        <v>#VALUE!</v>
      </c>
      <c r="R3539" s="22" t="e">
        <v>#VALUE!</v>
      </c>
      <c r="S3539" s="17"/>
      <c r="U3539" s="28">
        <f t="shared" si="5513"/>
        <v>74</v>
      </c>
      <c r="V3539" s="28">
        <f t="shared" si="5514"/>
        <v>234</v>
      </c>
    </row>
    <row r="3540" spans="1:22" x14ac:dyDescent="0.3">
      <c r="A3540" s="28">
        <f t="shared" si="5524"/>
        <v>74235</v>
      </c>
      <c r="B3540" s="7">
        <f t="shared" ref="B3540:B3549" si="5591">C3522-B3522</f>
        <v>-0.11999999999999922</v>
      </c>
      <c r="C3540" s="7">
        <f t="shared" ref="C3540:C3549" si="5592">H3522-G3522</f>
        <v>0</v>
      </c>
      <c r="D3540" s="7">
        <f>C3540-B3540</f>
        <v>0.11999999999999922</v>
      </c>
      <c r="E3540" s="11">
        <f>ABS(MAX(D3540:D3549))</f>
        <v>0.4599999999999973</v>
      </c>
      <c r="F3540" s="13"/>
      <c r="G3540" s="2">
        <f>IF(D3522="","",D3522/E3522)</f>
        <v>0.2</v>
      </c>
      <c r="H3540" s="13"/>
      <c r="J3540" s="28" t="str">
        <f t="shared" ref="J3540" si="5593">CONCATENATE(K3538,2)</f>
        <v>92</v>
      </c>
      <c r="K3540" s="22" t="e">
        <v>#VALUE!</v>
      </c>
      <c r="L3540" s="22" t="e">
        <v>#VALUE!</v>
      </c>
      <c r="M3540" s="22" t="e">
        <v>#VALUE!</v>
      </c>
      <c r="N3540" s="22" t="e">
        <v>#VALUE!</v>
      </c>
      <c r="O3540" s="22" t="e">
        <v>#VALUE!</v>
      </c>
      <c r="P3540" s="22" t="e">
        <v>#VALUE!</v>
      </c>
      <c r="Q3540" s="22" t="e">
        <v>#VALUE!</v>
      </c>
      <c r="R3540" s="22" t="e">
        <v>#VALUE!</v>
      </c>
      <c r="S3540" s="17"/>
      <c r="U3540" s="28">
        <f t="shared" si="5513"/>
        <v>74</v>
      </c>
      <c r="V3540" s="28">
        <f t="shared" si="5514"/>
        <v>235</v>
      </c>
    </row>
    <row r="3541" spans="1:22" x14ac:dyDescent="0.3">
      <c r="A3541" s="28">
        <f t="shared" si="5524"/>
        <v>74236</v>
      </c>
      <c r="B3541" s="7">
        <f t="shared" si="5591"/>
        <v>-0.37000000000000099</v>
      </c>
      <c r="C3541" s="7">
        <f t="shared" si="5592"/>
        <v>0</v>
      </c>
      <c r="D3541" s="7">
        <f t="shared" ref="D3541:D3549" si="5594">C3541-B3541</f>
        <v>0.37000000000000099</v>
      </c>
      <c r="E3541" s="12" t="s">
        <v>34</v>
      </c>
      <c r="G3541" s="2">
        <f t="shared" ref="G3541:G3549" si="5595">IF(D3523="","",D3523/E3523)</f>
        <v>0.2</v>
      </c>
      <c r="H3541" s="13"/>
      <c r="J3541" s="28" t="str">
        <f t="shared" ref="J3541" si="5596">CONCATENATE(K3538,3)</f>
        <v>93</v>
      </c>
      <c r="K3541" s="22" t="e">
        <v>#VALUE!</v>
      </c>
      <c r="L3541" s="22" t="e">
        <v>#VALUE!</v>
      </c>
      <c r="M3541" s="22" t="e">
        <v>#VALUE!</v>
      </c>
      <c r="N3541" s="22" t="e">
        <v>#VALUE!</v>
      </c>
      <c r="O3541" s="22" t="e">
        <v>#VALUE!</v>
      </c>
      <c r="P3541" s="22" t="e">
        <v>#VALUE!</v>
      </c>
      <c r="Q3541" s="22" t="e">
        <v>#VALUE!</v>
      </c>
      <c r="R3541" s="22" t="e">
        <v>#VALUE!</v>
      </c>
      <c r="S3541" s="17"/>
      <c r="U3541" s="28">
        <f t="shared" si="5513"/>
        <v>74</v>
      </c>
      <c r="V3541" s="28">
        <f t="shared" si="5514"/>
        <v>236</v>
      </c>
    </row>
    <row r="3542" spans="1:22" x14ac:dyDescent="0.3">
      <c r="A3542" s="28">
        <f t="shared" si="5524"/>
        <v>74237</v>
      </c>
      <c r="B3542" s="7">
        <f t="shared" si="5591"/>
        <v>-0.4599999999999973</v>
      </c>
      <c r="C3542" s="7">
        <f t="shared" si="5592"/>
        <v>0</v>
      </c>
      <c r="D3542" s="7">
        <f t="shared" si="5594"/>
        <v>0.4599999999999973</v>
      </c>
      <c r="E3542" s="10">
        <f>IF(D3508="","",MAX(E3543,E3544))</f>
        <v>0.4599999999999973</v>
      </c>
      <c r="G3542" s="2">
        <f t="shared" si="5595"/>
        <v>0.2</v>
      </c>
      <c r="H3542" s="13"/>
      <c r="J3542" s="17"/>
      <c r="K3542" s="17">
        <v>10</v>
      </c>
      <c r="L3542" s="17">
        <v>10</v>
      </c>
      <c r="M3542" s="17">
        <v>10</v>
      </c>
      <c r="N3542" s="17">
        <v>10</v>
      </c>
      <c r="O3542" s="17">
        <v>10</v>
      </c>
      <c r="P3542" s="17">
        <v>10</v>
      </c>
      <c r="Q3542" s="17">
        <v>10</v>
      </c>
      <c r="R3542" s="17">
        <v>10</v>
      </c>
      <c r="S3542" s="17">
        <v>10</v>
      </c>
      <c r="U3542" s="28">
        <f t="shared" si="5513"/>
        <v>74</v>
      </c>
      <c r="V3542" s="28">
        <f t="shared" si="5514"/>
        <v>237</v>
      </c>
    </row>
    <row r="3543" spans="1:22" x14ac:dyDescent="0.3">
      <c r="A3543" s="28">
        <f t="shared" si="5524"/>
        <v>74238</v>
      </c>
      <c r="B3543" s="7">
        <f t="shared" si="5591"/>
        <v>0</v>
      </c>
      <c r="C3543" s="7">
        <f t="shared" si="5592"/>
        <v>0</v>
      </c>
      <c r="D3543" s="7">
        <f t="shared" si="5594"/>
        <v>0</v>
      </c>
      <c r="E3543" s="11">
        <f>ABS(MIN(B3540:B3549))</f>
        <v>0.4599999999999973</v>
      </c>
      <c r="G3543" s="2" t="str">
        <f t="shared" si="5595"/>
        <v/>
      </c>
      <c r="H3543" s="13"/>
      <c r="J3543" s="28" t="str">
        <f t="shared" ref="J3543" si="5597">CONCATENATE(K3542,1)</f>
        <v>101</v>
      </c>
      <c r="K3543" s="22" t="e">
        <f t="array" ref="K3543:S3545">LINEST(B3522:B3531,C3522:C3531^{1,2,3,4,5,6,7,8},TRUE,TRUE)</f>
        <v>#VALUE!</v>
      </c>
      <c r="L3543" s="22" t="e">
        <v>#VALUE!</v>
      </c>
      <c r="M3543" s="22" t="e">
        <v>#VALUE!</v>
      </c>
      <c r="N3543" s="22" t="e">
        <v>#VALUE!</v>
      </c>
      <c r="O3543" s="22" t="e">
        <v>#VALUE!</v>
      </c>
      <c r="P3543" s="22" t="e">
        <v>#VALUE!</v>
      </c>
      <c r="Q3543" s="22" t="e">
        <v>#VALUE!</v>
      </c>
      <c r="R3543" s="22" t="e">
        <v>#VALUE!</v>
      </c>
      <c r="S3543" s="22" t="e">
        <v>#VALUE!</v>
      </c>
      <c r="U3543" s="28">
        <f t="shared" si="5513"/>
        <v>74</v>
      </c>
      <c r="V3543" s="28">
        <f t="shared" si="5514"/>
        <v>238</v>
      </c>
    </row>
    <row r="3544" spans="1:22" x14ac:dyDescent="0.3">
      <c r="A3544" s="28">
        <f t="shared" si="5524"/>
        <v>74239</v>
      </c>
      <c r="B3544" s="7">
        <f t="shared" si="5591"/>
        <v>0</v>
      </c>
      <c r="C3544" s="7">
        <f t="shared" si="5592"/>
        <v>0</v>
      </c>
      <c r="D3544" s="7">
        <f t="shared" si="5594"/>
        <v>0</v>
      </c>
      <c r="E3544" s="11">
        <f>ABS(MAX(B3540:B3549))</f>
        <v>0</v>
      </c>
      <c r="G3544" s="2" t="str">
        <f t="shared" si="5595"/>
        <v/>
      </c>
      <c r="H3544" s="13"/>
      <c r="J3544" s="28" t="str">
        <f t="shared" ref="J3544" si="5598">CONCATENATE(K3542,2)</f>
        <v>102</v>
      </c>
      <c r="K3544" s="22" t="e">
        <v>#VALUE!</v>
      </c>
      <c r="L3544" s="22" t="e">
        <v>#VALUE!</v>
      </c>
      <c r="M3544" s="22" t="e">
        <v>#VALUE!</v>
      </c>
      <c r="N3544" s="22" t="e">
        <v>#VALUE!</v>
      </c>
      <c r="O3544" s="22" t="e">
        <v>#VALUE!</v>
      </c>
      <c r="P3544" s="22" t="e">
        <v>#VALUE!</v>
      </c>
      <c r="Q3544" s="22" t="e">
        <v>#VALUE!</v>
      </c>
      <c r="R3544" s="22" t="e">
        <v>#VALUE!</v>
      </c>
      <c r="S3544" s="22" t="e">
        <v>#VALUE!</v>
      </c>
      <c r="U3544" s="28">
        <f t="shared" si="5513"/>
        <v>74</v>
      </c>
      <c r="V3544" s="28">
        <f t="shared" si="5514"/>
        <v>239</v>
      </c>
    </row>
    <row r="3545" spans="1:22" x14ac:dyDescent="0.3">
      <c r="A3545" s="28">
        <f t="shared" si="5524"/>
        <v>74240</v>
      </c>
      <c r="B3545" s="7">
        <f t="shared" si="5591"/>
        <v>0</v>
      </c>
      <c r="C3545" s="7">
        <f t="shared" si="5592"/>
        <v>0</v>
      </c>
      <c r="D3545" s="7">
        <f t="shared" si="5594"/>
        <v>0</v>
      </c>
      <c r="E3545" s="12" t="s">
        <v>231</v>
      </c>
      <c r="G3545" s="2" t="str">
        <f t="shared" si="5595"/>
        <v/>
      </c>
      <c r="H3545" s="13"/>
      <c r="J3545" s="28" t="str">
        <f t="shared" ref="J3545" si="5599">CONCATENATE(K3542,3)</f>
        <v>103</v>
      </c>
      <c r="K3545" s="22" t="e">
        <v>#VALUE!</v>
      </c>
      <c r="L3545" s="22" t="e">
        <v>#VALUE!</v>
      </c>
      <c r="M3545" s="22" t="e">
        <v>#VALUE!</v>
      </c>
      <c r="N3545" s="22" t="e">
        <v>#VALUE!</v>
      </c>
      <c r="O3545" s="22" t="e">
        <v>#VALUE!</v>
      </c>
      <c r="P3545" s="22" t="e">
        <v>#VALUE!</v>
      </c>
      <c r="Q3545" s="22" t="e">
        <v>#VALUE!</v>
      </c>
      <c r="R3545" s="22" t="e">
        <v>#VALUE!</v>
      </c>
      <c r="S3545" s="22" t="e">
        <v>#VALUE!</v>
      </c>
      <c r="U3545" s="28">
        <f t="shared" si="5513"/>
        <v>74</v>
      </c>
      <c r="V3545" s="28">
        <f t="shared" si="5514"/>
        <v>240</v>
      </c>
    </row>
    <row r="3546" spans="1:22" x14ac:dyDescent="0.3">
      <c r="A3546" s="28">
        <f t="shared" si="5524"/>
        <v>74241</v>
      </c>
      <c r="B3546" s="7">
        <f t="shared" si="5591"/>
        <v>0</v>
      </c>
      <c r="C3546" s="7">
        <f t="shared" si="5592"/>
        <v>0</v>
      </c>
      <c r="D3546" s="7">
        <f t="shared" si="5594"/>
        <v>0</v>
      </c>
      <c r="E3546" s="10">
        <f>IF(D3508="","",MAX(E3547,E3548))*2</f>
        <v>0.4</v>
      </c>
      <c r="G3546" s="2" t="str">
        <f t="shared" si="5595"/>
        <v/>
      </c>
      <c r="H3546" s="13"/>
      <c r="U3546" s="28">
        <f t="shared" si="5513"/>
        <v>74</v>
      </c>
      <c r="V3546" s="28">
        <f t="shared" si="5514"/>
        <v>241</v>
      </c>
    </row>
    <row r="3547" spans="1:22" x14ac:dyDescent="0.3">
      <c r="A3547" s="28">
        <f t="shared" si="5524"/>
        <v>74242</v>
      </c>
      <c r="B3547" s="7">
        <f t="shared" si="5591"/>
        <v>0</v>
      </c>
      <c r="C3547" s="7">
        <f t="shared" si="5592"/>
        <v>0</v>
      </c>
      <c r="D3547" s="7">
        <f t="shared" si="5594"/>
        <v>0</v>
      </c>
      <c r="E3547" s="11">
        <f>ABS(MIN(G3540:G3549))</f>
        <v>0.2</v>
      </c>
      <c r="G3547" s="2" t="str">
        <f t="shared" si="5595"/>
        <v/>
      </c>
      <c r="U3547" s="28">
        <f t="shared" si="5513"/>
        <v>74</v>
      </c>
      <c r="V3547" s="28">
        <f t="shared" si="5514"/>
        <v>242</v>
      </c>
    </row>
    <row r="3548" spans="1:22" x14ac:dyDescent="0.3">
      <c r="A3548" s="28">
        <f t="shared" si="5524"/>
        <v>74243</v>
      </c>
      <c r="B3548" s="7">
        <f t="shared" si="5591"/>
        <v>0</v>
      </c>
      <c r="C3548" s="7">
        <f t="shared" si="5592"/>
        <v>0</v>
      </c>
      <c r="D3548" s="7">
        <f t="shared" si="5594"/>
        <v>0</v>
      </c>
      <c r="E3548" s="11">
        <f>ABS(MAX(G3540:G3549))</f>
        <v>0.2</v>
      </c>
      <c r="G3548" s="2" t="str">
        <f t="shared" si="5595"/>
        <v/>
      </c>
      <c r="U3548" s="28">
        <f t="shared" si="5513"/>
        <v>74</v>
      </c>
      <c r="V3548" s="28">
        <f t="shared" si="5514"/>
        <v>243</v>
      </c>
    </row>
    <row r="3549" spans="1:22" x14ac:dyDescent="0.3">
      <c r="A3549" s="28">
        <f t="shared" si="5524"/>
        <v>74244</v>
      </c>
      <c r="B3549" s="7">
        <f t="shared" si="5591"/>
        <v>0</v>
      </c>
      <c r="C3549" s="7">
        <f t="shared" si="5592"/>
        <v>0</v>
      </c>
      <c r="D3549" s="7">
        <f t="shared" si="5594"/>
        <v>0</v>
      </c>
      <c r="F3549" s="13"/>
      <c r="G3549" s="2" t="str">
        <f t="shared" si="5595"/>
        <v/>
      </c>
      <c r="U3549" s="28">
        <f t="shared" si="5513"/>
        <v>74</v>
      </c>
      <c r="V3549" s="28">
        <f t="shared" si="5514"/>
        <v>244</v>
      </c>
    </row>
    <row r="3550" spans="1:22" x14ac:dyDescent="0.3">
      <c r="A3550" s="28">
        <f t="shared" si="5524"/>
        <v>74245</v>
      </c>
      <c r="F3550" s="13"/>
      <c r="U3550" s="28">
        <f t="shared" si="5513"/>
        <v>74</v>
      </c>
      <c r="V3550" s="28">
        <f t="shared" si="5514"/>
        <v>245</v>
      </c>
    </row>
    <row r="3551" spans="1:22" x14ac:dyDescent="0.3">
      <c r="A3551" s="28">
        <f t="shared" si="5524"/>
        <v>74246</v>
      </c>
      <c r="F3551" s="13"/>
      <c r="U3551" s="28">
        <f t="shared" si="5513"/>
        <v>74</v>
      </c>
      <c r="V3551" s="28">
        <f t="shared" si="5514"/>
        <v>246</v>
      </c>
    </row>
    <row r="3552" spans="1:22" x14ac:dyDescent="0.3">
      <c r="A3552" s="28">
        <f t="shared" si="5524"/>
        <v>74247</v>
      </c>
      <c r="F3552" s="13"/>
      <c r="U3552" s="28">
        <f t="shared" si="5513"/>
        <v>74</v>
      </c>
      <c r="V3552" s="28">
        <f t="shared" si="5514"/>
        <v>247</v>
      </c>
    </row>
    <row r="3553" spans="1:24" s="8" customFormat="1" x14ac:dyDescent="0.3"/>
    <row r="3554" spans="1:24" x14ac:dyDescent="0.3">
      <c r="A3554" s="28">
        <f t="shared" ref="A3554:A3600" si="5600">ROUND(CONCATENATE(U3554,V3554),0)</f>
        <v>75201</v>
      </c>
      <c r="B3554" s="63" t="s">
        <v>0</v>
      </c>
      <c r="C3554" s="63"/>
      <c r="D3554" s="71" t="s">
        <v>79</v>
      </c>
      <c r="E3554" s="71"/>
      <c r="F3554" s="71"/>
      <c r="G3554" s="71"/>
      <c r="H3554" s="71"/>
      <c r="U3554" s="28">
        <f t="shared" ref="U3554" si="5601">U3552+1</f>
        <v>75</v>
      </c>
      <c r="V3554" s="28">
        <v>201</v>
      </c>
    </row>
    <row r="3555" spans="1:24" x14ac:dyDescent="0.3">
      <c r="A3555" s="28">
        <f t="shared" si="5600"/>
        <v>75202</v>
      </c>
      <c r="B3555" s="72" t="s">
        <v>70</v>
      </c>
      <c r="C3555" s="73"/>
      <c r="D3555" s="30" t="s">
        <v>69</v>
      </c>
      <c r="E3555" s="66" t="s">
        <v>71</v>
      </c>
      <c r="F3555" s="66"/>
      <c r="G3555" s="74" t="s">
        <v>72</v>
      </c>
      <c r="H3555" s="74"/>
      <c r="U3555" s="28">
        <f t="shared" ref="U3555:U3618" si="5602">U3554</f>
        <v>75</v>
      </c>
      <c r="V3555" s="28">
        <f t="shared" ref="V3555:V3618" si="5603">V3554+1</f>
        <v>202</v>
      </c>
    </row>
    <row r="3556" spans="1:24" x14ac:dyDescent="0.3">
      <c r="A3556" s="28">
        <f t="shared" si="5600"/>
        <v>75203</v>
      </c>
      <c r="B3556" s="75" t="s">
        <v>6</v>
      </c>
      <c r="C3556" s="75"/>
      <c r="D3556" s="71" t="s">
        <v>155</v>
      </c>
      <c r="E3556" s="71"/>
      <c r="F3556" s="71"/>
      <c r="G3556" s="71"/>
      <c r="H3556" s="71"/>
      <c r="U3556" s="28">
        <f t="shared" si="5602"/>
        <v>75</v>
      </c>
      <c r="V3556" s="28">
        <f t="shared" si="5603"/>
        <v>203</v>
      </c>
    </row>
    <row r="3557" spans="1:24" x14ac:dyDescent="0.3">
      <c r="A3557" s="28">
        <f t="shared" si="5600"/>
        <v>75204</v>
      </c>
      <c r="B3557" s="63" t="s">
        <v>7</v>
      </c>
      <c r="C3557" s="63"/>
      <c r="D3557" s="71" t="s">
        <v>29</v>
      </c>
      <c r="E3557" s="71"/>
      <c r="F3557" s="71"/>
      <c r="G3557" s="71"/>
      <c r="H3557" s="71"/>
      <c r="J3557" s="17"/>
      <c r="K3557" s="17" t="s">
        <v>53</v>
      </c>
      <c r="L3557" s="17" t="s">
        <v>54</v>
      </c>
      <c r="M3557" s="17" t="s">
        <v>55</v>
      </c>
      <c r="N3557" s="17" t="s">
        <v>56</v>
      </c>
      <c r="O3557" s="17" t="s">
        <v>57</v>
      </c>
      <c r="P3557" s="17" t="s">
        <v>2</v>
      </c>
      <c r="Q3557" s="17" t="s">
        <v>3</v>
      </c>
      <c r="R3557" s="17" t="s">
        <v>4</v>
      </c>
      <c r="S3557" s="17" t="s">
        <v>5</v>
      </c>
      <c r="U3557" s="28">
        <f t="shared" si="5602"/>
        <v>75</v>
      </c>
      <c r="V3557" s="28">
        <f t="shared" si="5603"/>
        <v>204</v>
      </c>
      <c r="X3557" s="1" t="s">
        <v>48</v>
      </c>
    </row>
    <row r="3558" spans="1:24" x14ac:dyDescent="0.3">
      <c r="A3558" s="28">
        <f t="shared" si="5600"/>
        <v>75205</v>
      </c>
      <c r="B3558" s="63" t="s">
        <v>9</v>
      </c>
      <c r="C3558" s="63"/>
      <c r="D3558" s="71" t="s">
        <v>30</v>
      </c>
      <c r="E3558" s="71"/>
      <c r="F3558" s="71"/>
      <c r="G3558" s="71"/>
      <c r="H3558" s="71"/>
      <c r="J3558" s="17">
        <f t="shared" ref="J3558" si="5604">COUNTA(B3570:B3579)</f>
        <v>5</v>
      </c>
      <c r="K3558" s="17">
        <f t="shared" ref="K3558" si="5605">IF(L3558-1&lt;2,0,L3558-1)</f>
        <v>0</v>
      </c>
      <c r="L3558" s="17">
        <f t="shared" ref="L3558" si="5606">IF(M3558-1&lt;2,0,M3558-1)</f>
        <v>0</v>
      </c>
      <c r="M3558" s="17">
        <f t="shared" ref="M3558" si="5607">IF(N3558-1&lt;2,0,N3558-1)</f>
        <v>0</v>
      </c>
      <c r="N3558" s="17">
        <f t="shared" ref="N3558" si="5608">IF(O3558-1&lt;2,0,O3558-1)</f>
        <v>0</v>
      </c>
      <c r="O3558" s="17">
        <f t="shared" ref="O3558" si="5609">IF(P3558-1&lt;2,0,P3558-1)</f>
        <v>0</v>
      </c>
      <c r="P3558" s="17">
        <f t="shared" ref="P3558" si="5610">IF(Q3558-1&lt;2,0,Q3558-1)</f>
        <v>2</v>
      </c>
      <c r="Q3558" s="17">
        <f t="shared" ref="Q3558" si="5611">IF(R3558-1&lt;2,0,R3558-1)</f>
        <v>3</v>
      </c>
      <c r="R3558" s="17">
        <f t="shared" ref="R3558" si="5612">IF(S3558-1&lt;2,0,S3558-1)</f>
        <v>4</v>
      </c>
      <c r="S3558" s="17">
        <f t="shared" ref="S3558" si="5613">J3558</f>
        <v>5</v>
      </c>
      <c r="U3558" s="28">
        <f t="shared" si="5602"/>
        <v>75</v>
      </c>
      <c r="V3558" s="28">
        <f t="shared" si="5603"/>
        <v>205</v>
      </c>
      <c r="X3558" s="1" t="s">
        <v>49</v>
      </c>
    </row>
    <row r="3559" spans="1:24" x14ac:dyDescent="0.3">
      <c r="A3559" s="28">
        <f t="shared" si="5600"/>
        <v>75206</v>
      </c>
      <c r="B3559" s="63" t="s">
        <v>10</v>
      </c>
      <c r="C3559" s="63"/>
      <c r="D3559" s="76" t="s">
        <v>317</v>
      </c>
      <c r="E3559" s="71"/>
      <c r="F3559" s="71"/>
      <c r="G3559" s="71"/>
      <c r="H3559" s="71"/>
      <c r="J3559" s="28" t="str">
        <f t="shared" ref="J3559" si="5614">CONCATENATE(J3558,1)</f>
        <v>51</v>
      </c>
      <c r="K3559" s="29">
        <f t="shared" ref="K3559" si="5615">IF(K3558=0,0,VLOOKUP(J3559,J3563:S3593,K3558,FALSE))</f>
        <v>0</v>
      </c>
      <c r="L3559" s="29">
        <f t="shared" ref="L3559" si="5616">IF(L3558=0,0,VLOOKUP(J3559,J3563:S3593,L3558,FALSE))</f>
        <v>0</v>
      </c>
      <c r="M3559" s="29">
        <f t="shared" ref="M3559" si="5617">IF(M3558=0,0,VLOOKUP(J3559,J3563:S3593,M3558,FALSE))</f>
        <v>0</v>
      </c>
      <c r="N3559" s="29">
        <f t="shared" ref="N3559" si="5618">IF(N3558=0,0,VLOOKUP(J3559,J3563:S3593,N3558,FALSE))</f>
        <v>0</v>
      </c>
      <c r="O3559" s="29">
        <f t="shared" ref="O3559" si="5619">IF(O3558=0,0,VLOOKUP(J3559,J3563:S3593,O3558,FALSE))</f>
        <v>0</v>
      </c>
      <c r="P3559" s="29">
        <f t="shared" ref="P3559" si="5620">IF(P3558=0,0,VLOOKUP(J3559,J3563:S3593,P3558,FALSE))</f>
        <v>-1.0178952004731821E-5</v>
      </c>
      <c r="Q3559" s="29">
        <f t="shared" ref="Q3559" si="5621">IF(Q3558=0,0,VLOOKUP(J3559,J3563:S3593,Q3558,FALSE))</f>
        <v>8.6521119718673347E-4</v>
      </c>
      <c r="R3559" s="29">
        <f t="shared" ref="R3559" si="5622">IF(R3558=0,0,VLOOKUP(J3559,J3563:S3593,R3558,FALSE))</f>
        <v>0.98533631034040958</v>
      </c>
      <c r="S3559" s="29">
        <f t="shared" ref="S3559" si="5623">IF(S3558=0,0,VLOOKUP(J3559,J3563:S3593,S3558,FALSE))</f>
        <v>5.3186840925489309E-2</v>
      </c>
      <c r="U3559" s="28">
        <f t="shared" si="5602"/>
        <v>75</v>
      </c>
      <c r="V3559" s="28">
        <f t="shared" si="5603"/>
        <v>206</v>
      </c>
      <c r="X3559" s="1" t="s">
        <v>50</v>
      </c>
    </row>
    <row r="3560" spans="1:24" x14ac:dyDescent="0.3">
      <c r="A3560" s="28">
        <f t="shared" si="5600"/>
        <v>75207</v>
      </c>
      <c r="B3560" s="63" t="s">
        <v>11</v>
      </c>
      <c r="C3560" s="63"/>
      <c r="D3560" s="83">
        <v>45874</v>
      </c>
      <c r="E3560" s="84"/>
      <c r="F3560" s="84"/>
      <c r="G3560" s="84"/>
      <c r="H3560" s="85"/>
      <c r="J3560" s="28" t="str">
        <f t="shared" ref="J3560" si="5624">CONCATENATE(J3558,2)</f>
        <v>52</v>
      </c>
      <c r="K3560" s="22">
        <f t="shared" ref="K3560" si="5625">IF(K3558=0,0,VLOOKUP(J3560,J3563:S3593,K3558,FALSE))</f>
        <v>0</v>
      </c>
      <c r="L3560" s="22">
        <f t="shared" ref="L3560" si="5626">IF(L3558=0,0,VLOOKUP(J3560,J3563:S3593,L3558,FALSE))</f>
        <v>0</v>
      </c>
      <c r="M3560" s="22">
        <f t="shared" ref="M3560" si="5627">IF(M3558=0,0,VLOOKUP(J3560,J3563:S3593,M3558,FALSE))</f>
        <v>0</v>
      </c>
      <c r="N3560" s="22">
        <f t="shared" ref="N3560" si="5628">IF(N3558=0,0,VLOOKUP(J3560,J3563:S3593,N3558,FALSE))</f>
        <v>0</v>
      </c>
      <c r="O3560" s="22">
        <f t="shared" ref="O3560" si="5629">IF(O3558=0,0,VLOOKUP(J3560,J3563:S3593,O3558,FALSE))</f>
        <v>0</v>
      </c>
      <c r="P3560" s="22">
        <f t="shared" ref="P3560" si="5630">IF(P3558=0,0,VLOOKUP(J3560,J3563:S3593,P3558,FALSE))</f>
        <v>5.7869895478881995E-5</v>
      </c>
      <c r="Q3560" s="22">
        <f t="shared" ref="Q3560" si="5631">IF(Q3558=0,0,VLOOKUP(J3560,J3563:S3593,Q3558,FALSE))</f>
        <v>4.7343654884396272E-3</v>
      </c>
      <c r="R3560" s="22">
        <f t="shared" ref="R3560" si="5632">IF(R3558=0,0,VLOOKUP(J3560,J3563:S3593,R3558,FALSE))</f>
        <v>0.12180102504896945</v>
      </c>
      <c r="S3560" s="22">
        <f t="shared" ref="S3560" si="5633">IF(S3558=0,0,VLOOKUP(J3560,J3563:S3593,S3558,FALSE))</f>
        <v>0.98232766222568801</v>
      </c>
      <c r="U3560" s="28">
        <f t="shared" si="5602"/>
        <v>75</v>
      </c>
      <c r="V3560" s="28">
        <f t="shared" si="5603"/>
        <v>207</v>
      </c>
    </row>
    <row r="3561" spans="1:24" x14ac:dyDescent="0.3">
      <c r="A3561" s="28">
        <f t="shared" si="5600"/>
        <v>75208</v>
      </c>
      <c r="B3561" s="63" t="s">
        <v>12</v>
      </c>
      <c r="C3561" s="63"/>
      <c r="D3561" s="86">
        <v>46264</v>
      </c>
      <c r="E3561" s="87"/>
      <c r="F3561" s="87"/>
      <c r="G3561" s="87"/>
      <c r="H3561" s="88"/>
      <c r="J3561" s="28" t="str">
        <f t="shared" ref="J3561" si="5634">CONCATENATE(J3558,3)</f>
        <v>53</v>
      </c>
      <c r="K3561" s="22"/>
      <c r="L3561" s="22"/>
      <c r="M3561" s="22"/>
      <c r="N3561" s="22" t="s">
        <v>58</v>
      </c>
      <c r="O3561" s="29">
        <f t="shared" ref="O3561" si="5635">J3558-2</f>
        <v>3</v>
      </c>
      <c r="P3561" s="22" t="s">
        <v>59</v>
      </c>
      <c r="Q3561" s="29">
        <f t="shared" ref="Q3561" si="5636">VLOOKUP(J3561,J3563:S3593,3,FALSE)</f>
        <v>4.4435051034101725E-2</v>
      </c>
      <c r="R3561" s="22" t="s">
        <v>60</v>
      </c>
      <c r="S3561" s="22">
        <f t="shared" ref="S3561" si="5637">VLOOKUP(J3561,J3563:S3593,2,FALSE)</f>
        <v>0.99999466358443134</v>
      </c>
      <c r="U3561" s="28">
        <f t="shared" si="5602"/>
        <v>75</v>
      </c>
      <c r="V3561" s="28">
        <f t="shared" si="5603"/>
        <v>208</v>
      </c>
    </row>
    <row r="3562" spans="1:24" x14ac:dyDescent="0.3">
      <c r="A3562" s="28">
        <f t="shared" si="5600"/>
        <v>75209</v>
      </c>
      <c r="B3562" s="63" t="s">
        <v>13</v>
      </c>
      <c r="C3562" s="63"/>
      <c r="D3562" s="15">
        <v>0.1</v>
      </c>
      <c r="E3562" s="66" t="s">
        <v>14</v>
      </c>
      <c r="F3562" s="66"/>
      <c r="G3562" s="66"/>
      <c r="H3562" s="6" t="s">
        <v>64</v>
      </c>
      <c r="J3562" s="17"/>
      <c r="K3562" s="17">
        <v>3</v>
      </c>
      <c r="L3562" s="17">
        <v>3</v>
      </c>
      <c r="M3562" s="17"/>
      <c r="N3562" s="17"/>
      <c r="O3562" s="17"/>
      <c r="P3562" s="17"/>
      <c r="Q3562" s="17"/>
      <c r="R3562" s="17"/>
      <c r="S3562" s="17"/>
      <c r="U3562" s="28">
        <f t="shared" si="5602"/>
        <v>75</v>
      </c>
      <c r="V3562" s="28">
        <f t="shared" si="5603"/>
        <v>209</v>
      </c>
    </row>
    <row r="3563" spans="1:24" x14ac:dyDescent="0.3">
      <c r="A3563" s="28">
        <f t="shared" si="5600"/>
        <v>75210</v>
      </c>
      <c r="B3563" s="63" t="s">
        <v>15</v>
      </c>
      <c r="C3563" s="63"/>
      <c r="D3563" s="2">
        <f t="shared" ref="D3563" si="5638">MIN(B3570:B3579)</f>
        <v>15</v>
      </c>
      <c r="E3563" s="3" t="s">
        <v>16</v>
      </c>
      <c r="F3563" s="2">
        <f t="shared" ref="F3563" si="5639">MAX(B3570:B3579)</f>
        <v>40</v>
      </c>
      <c r="G3563" s="4" t="str">
        <f t="shared" ref="G3563" si="5640">IF(H3562="","",H3562)</f>
        <v>°C</v>
      </c>
      <c r="H3563" s="14"/>
      <c r="J3563" s="28" t="str">
        <f t="shared" ref="J3563" si="5641">CONCATENATE(K3562,1)</f>
        <v>31</v>
      </c>
      <c r="K3563" s="22">
        <f t="array" ref="K3563:L3565">LINEST(B3570:B3572,C3570:C3572^{1},TRUE,TRUE)</f>
        <v>1.0100666575976061</v>
      </c>
      <c r="L3563" s="22">
        <v>-0.16766426336553408</v>
      </c>
      <c r="M3563" s="17"/>
      <c r="N3563" s="17"/>
      <c r="O3563" s="17"/>
      <c r="P3563" s="17"/>
      <c r="Q3563" s="17"/>
      <c r="R3563" s="17"/>
      <c r="S3563" s="17"/>
      <c r="U3563" s="28">
        <f t="shared" si="5602"/>
        <v>75</v>
      </c>
      <c r="V3563" s="28">
        <f t="shared" si="5603"/>
        <v>210</v>
      </c>
    </row>
    <row r="3564" spans="1:24" x14ac:dyDescent="0.3">
      <c r="A3564" s="28">
        <f t="shared" si="5600"/>
        <v>75211</v>
      </c>
      <c r="J3564" s="28" t="str">
        <f t="shared" ref="J3564" si="5642">CONCATENATE(K3562,2)</f>
        <v>32</v>
      </c>
      <c r="K3564" s="22">
        <v>5.8905278450852574E-3</v>
      </c>
      <c r="L3564" s="22">
        <v>0.11999965730349714</v>
      </c>
      <c r="M3564" s="17"/>
      <c r="N3564" s="17"/>
      <c r="O3564" s="17"/>
      <c r="P3564" s="17"/>
      <c r="Q3564" s="17"/>
      <c r="R3564" s="17"/>
      <c r="S3564" s="17"/>
      <c r="U3564" s="28">
        <f t="shared" si="5602"/>
        <v>75</v>
      </c>
      <c r="V3564" s="28">
        <f t="shared" si="5603"/>
        <v>211</v>
      </c>
    </row>
    <row r="3565" spans="1:24" x14ac:dyDescent="0.3">
      <c r="A3565" s="28">
        <f t="shared" si="5600"/>
        <v>75212</v>
      </c>
      <c r="B3565" s="67" t="s">
        <v>17</v>
      </c>
      <c r="C3565" s="67"/>
      <c r="D3565" s="67"/>
      <c r="E3565" s="67"/>
      <c r="F3565" s="67"/>
      <c r="G3565" s="68" t="s">
        <v>31</v>
      </c>
      <c r="H3565" s="69"/>
      <c r="J3565" s="28" t="str">
        <f t="shared" ref="J3565" si="5643">CONCATENATE(K3562,3)</f>
        <v>33</v>
      </c>
      <c r="K3565" s="22">
        <v>0.99996599102162975</v>
      </c>
      <c r="L3565" s="22">
        <v>4.1236499833454232E-2</v>
      </c>
      <c r="M3565" s="17"/>
      <c r="N3565" s="17"/>
      <c r="O3565" s="17"/>
      <c r="P3565" s="17"/>
      <c r="Q3565" s="17"/>
      <c r="R3565" s="17"/>
      <c r="S3565" s="17"/>
      <c r="U3565" s="28">
        <f t="shared" si="5602"/>
        <v>75</v>
      </c>
      <c r="V3565" s="28">
        <f t="shared" si="5603"/>
        <v>212</v>
      </c>
    </row>
    <row r="3566" spans="1:24" x14ac:dyDescent="0.3">
      <c r="A3566" s="28">
        <f t="shared" si="5600"/>
        <v>75213</v>
      </c>
      <c r="B3566" s="66" t="s">
        <v>18</v>
      </c>
      <c r="C3566" s="66"/>
      <c r="D3566" s="66"/>
      <c r="E3566" s="66" t="str">
        <f t="shared" ref="E3566" si="5644">IF(D3559="","",D3559)</f>
        <v>E0501/25</v>
      </c>
      <c r="F3566" s="66"/>
      <c r="G3566" s="4" t="s">
        <v>18</v>
      </c>
      <c r="H3566" s="16" t="s">
        <v>156</v>
      </c>
      <c r="J3566" s="17"/>
      <c r="K3566" s="17">
        <v>4</v>
      </c>
      <c r="L3566" s="17">
        <v>4</v>
      </c>
      <c r="M3566" s="17">
        <v>4</v>
      </c>
      <c r="N3566" s="17"/>
      <c r="O3566" s="17"/>
      <c r="P3566" s="17"/>
      <c r="Q3566" s="17"/>
      <c r="R3566" s="17"/>
      <c r="S3566" s="17"/>
      <c r="U3566" s="28">
        <f t="shared" si="5602"/>
        <v>75</v>
      </c>
      <c r="V3566" s="28">
        <f t="shared" si="5603"/>
        <v>213</v>
      </c>
    </row>
    <row r="3567" spans="1:24" ht="15" customHeight="1" x14ac:dyDescent="0.3">
      <c r="A3567" s="28">
        <f t="shared" si="5600"/>
        <v>75214</v>
      </c>
      <c r="B3567" s="5" t="s">
        <v>19</v>
      </c>
      <c r="C3567" s="5" t="s">
        <v>20</v>
      </c>
      <c r="D3567" s="5" t="s">
        <v>21</v>
      </c>
      <c r="E3567" s="5"/>
      <c r="F3567" s="70" t="s">
        <v>33</v>
      </c>
      <c r="G3567" s="5" t="s">
        <v>19</v>
      </c>
      <c r="H3567" s="5" t="s">
        <v>20</v>
      </c>
      <c r="J3567" s="28" t="str">
        <f t="shared" ref="J3567" si="5645">CONCATENATE(K3566,1)</f>
        <v>41</v>
      </c>
      <c r="K3567" s="22">
        <f t="array" ref="K3567:M3569">LINEST(B3570:B3573,C3570:C3573^{1,2},TRUE,TRUE)</f>
        <v>-1.0648781886185222E-17</v>
      </c>
      <c r="L3567" s="22">
        <v>1.008048126168605</v>
      </c>
      <c r="M3567" s="22">
        <v>-0.13068043248517611</v>
      </c>
      <c r="N3567" s="17"/>
      <c r="O3567" s="17"/>
      <c r="P3567" s="17"/>
      <c r="Q3567" s="17"/>
      <c r="R3567" s="17"/>
      <c r="S3567" s="17"/>
      <c r="U3567" s="28">
        <f t="shared" si="5602"/>
        <v>75</v>
      </c>
      <c r="V3567" s="28">
        <f t="shared" si="5603"/>
        <v>214</v>
      </c>
    </row>
    <row r="3568" spans="1:24" x14ac:dyDescent="0.3">
      <c r="A3568" s="28">
        <f t="shared" si="5600"/>
        <v>75215</v>
      </c>
      <c r="B3568" s="5" t="s">
        <v>22</v>
      </c>
      <c r="C3568" s="5" t="s">
        <v>23</v>
      </c>
      <c r="D3568" s="5" t="s">
        <v>24</v>
      </c>
      <c r="E3568" s="5" t="s">
        <v>32</v>
      </c>
      <c r="F3568" s="70"/>
      <c r="G3568" s="5" t="s">
        <v>22</v>
      </c>
      <c r="H3568" s="5" t="s">
        <v>23</v>
      </c>
      <c r="J3568" s="28" t="str">
        <f t="shared" ref="J3568" si="5646">CONCATENATE(K3566,2)</f>
        <v>42</v>
      </c>
      <c r="K3568" s="22">
        <v>9.1074038754047979E-4</v>
      </c>
      <c r="L3568" s="22">
        <v>4.1093763994416041E-2</v>
      </c>
      <c r="M3568" s="22">
        <v>0.44113824575563215</v>
      </c>
      <c r="N3568" s="17"/>
      <c r="O3568" s="17"/>
      <c r="P3568" s="17"/>
      <c r="Q3568" s="17"/>
      <c r="R3568" s="17"/>
      <c r="S3568" s="17"/>
      <c r="U3568" s="28">
        <f t="shared" si="5602"/>
        <v>75</v>
      </c>
      <c r="V3568" s="28">
        <f t="shared" si="5603"/>
        <v>215</v>
      </c>
    </row>
    <row r="3569" spans="1:22" x14ac:dyDescent="0.3">
      <c r="A3569" s="28">
        <f t="shared" si="5600"/>
        <v>75216</v>
      </c>
      <c r="B3569" s="6" t="str">
        <f t="shared" ref="B3569" si="5647">IF(H3562="","",H3562)</f>
        <v>°C</v>
      </c>
      <c r="C3569" s="6" t="str">
        <f t="shared" ref="C3569" si="5648">IF(H3562="","",H3562)</f>
        <v>°C</v>
      </c>
      <c r="D3569" s="6" t="str">
        <f t="shared" ref="D3569" si="5649">IF(H3562="","",H3562)</f>
        <v>°C</v>
      </c>
      <c r="E3569" s="6"/>
      <c r="F3569" s="6"/>
      <c r="G3569" s="6" t="str">
        <f t="shared" ref="G3569" si="5650">IF(H3562="","",H3562)</f>
        <v>°C</v>
      </c>
      <c r="H3569" s="6" t="str">
        <f t="shared" ref="H3569" si="5651">IF(H3562="","",H3562)</f>
        <v>°C</v>
      </c>
      <c r="J3569" s="28" t="str">
        <f t="shared" ref="J3569" si="5652">CONCATENATE(K3566,3)</f>
        <v>43</v>
      </c>
      <c r="K3569" s="22">
        <v>0.99998374115925537</v>
      </c>
      <c r="L3569" s="22">
        <v>4.5081649183253747E-2</v>
      </c>
      <c r="M3569" s="22" t="e">
        <v>#N/A</v>
      </c>
      <c r="N3569" s="17"/>
      <c r="O3569" s="17"/>
      <c r="P3569" s="17"/>
      <c r="Q3569" s="17"/>
      <c r="R3569" s="17"/>
      <c r="S3569" s="17"/>
      <c r="U3569" s="28">
        <f t="shared" si="5602"/>
        <v>75</v>
      </c>
      <c r="V3569" s="28">
        <f t="shared" si="5603"/>
        <v>216</v>
      </c>
    </row>
    <row r="3570" spans="1:22" x14ac:dyDescent="0.3">
      <c r="A3570" s="28">
        <f t="shared" si="5600"/>
        <v>75217</v>
      </c>
      <c r="B3570" s="26">
        <v>15</v>
      </c>
      <c r="C3570" s="26">
        <v>15</v>
      </c>
      <c r="D3570" s="26">
        <v>0.1</v>
      </c>
      <c r="E3570" s="9">
        <v>2</v>
      </c>
      <c r="F3570" s="26">
        <v>1000000</v>
      </c>
      <c r="G3570" s="27">
        <v>15</v>
      </c>
      <c r="H3570" s="27">
        <v>15</v>
      </c>
      <c r="J3570" s="17"/>
      <c r="K3570" s="17">
        <v>5</v>
      </c>
      <c r="L3570" s="17">
        <v>5</v>
      </c>
      <c r="M3570" s="17">
        <v>5</v>
      </c>
      <c r="N3570" s="17">
        <v>5</v>
      </c>
      <c r="O3570" s="17"/>
      <c r="P3570" s="17"/>
      <c r="Q3570" s="17"/>
      <c r="R3570" s="17"/>
      <c r="S3570" s="17"/>
      <c r="U3570" s="28">
        <f t="shared" si="5602"/>
        <v>75</v>
      </c>
      <c r="V3570" s="28">
        <f t="shared" si="5603"/>
        <v>217</v>
      </c>
    </row>
    <row r="3571" spans="1:22" x14ac:dyDescent="0.3">
      <c r="A3571" s="28">
        <f t="shared" si="5600"/>
        <v>75218</v>
      </c>
      <c r="B3571" s="26">
        <v>20</v>
      </c>
      <c r="C3571" s="26">
        <v>20</v>
      </c>
      <c r="D3571" s="26">
        <v>0.1</v>
      </c>
      <c r="E3571" s="9">
        <v>2</v>
      </c>
      <c r="F3571" s="26">
        <v>1000000</v>
      </c>
      <c r="G3571" s="27">
        <v>20</v>
      </c>
      <c r="H3571" s="27">
        <v>20</v>
      </c>
      <c r="J3571" s="28" t="str">
        <f t="shared" ref="J3571" si="5653">CONCATENATE(K3570,1)</f>
        <v>51</v>
      </c>
      <c r="K3571" s="22">
        <f t="array" ref="K3571:N3573">LINEST(B3570:B3574,C3570:C3574^{1,2,3},TRUE,TRUE)</f>
        <v>-1.0178952004731821E-5</v>
      </c>
      <c r="L3571" s="22">
        <v>8.6521119718673347E-4</v>
      </c>
      <c r="M3571" s="22">
        <v>0.98533631034040958</v>
      </c>
      <c r="N3571" s="22">
        <v>5.3186840925489309E-2</v>
      </c>
      <c r="O3571" s="17"/>
      <c r="P3571" s="17"/>
      <c r="Q3571" s="17"/>
      <c r="R3571" s="17"/>
      <c r="S3571" s="17"/>
      <c r="U3571" s="28">
        <f t="shared" si="5602"/>
        <v>75</v>
      </c>
      <c r="V3571" s="28">
        <f t="shared" si="5603"/>
        <v>218</v>
      </c>
    </row>
    <row r="3572" spans="1:22" x14ac:dyDescent="0.3">
      <c r="A3572" s="28">
        <f t="shared" si="5600"/>
        <v>75219</v>
      </c>
      <c r="B3572" s="26">
        <v>25</v>
      </c>
      <c r="C3572" s="26">
        <v>24.9</v>
      </c>
      <c r="D3572" s="26">
        <v>0.1</v>
      </c>
      <c r="E3572" s="9">
        <v>2</v>
      </c>
      <c r="F3572" s="26">
        <v>1000000</v>
      </c>
      <c r="G3572" s="27">
        <v>25</v>
      </c>
      <c r="H3572" s="27">
        <v>24.9</v>
      </c>
      <c r="J3572" s="28" t="str">
        <f t="shared" ref="J3572" si="5654">CONCATENATE(K3570,2)</f>
        <v>52</v>
      </c>
      <c r="K3572" s="22">
        <v>5.7869895478881995E-5</v>
      </c>
      <c r="L3572" s="22">
        <v>4.7343654884396272E-3</v>
      </c>
      <c r="M3572" s="22">
        <v>0.12180102504896945</v>
      </c>
      <c r="N3572" s="22">
        <v>0.98232766222568801</v>
      </c>
      <c r="O3572" s="17"/>
      <c r="P3572" s="17"/>
      <c r="Q3572" s="17"/>
      <c r="R3572" s="17"/>
      <c r="S3572" s="17"/>
      <c r="U3572" s="28">
        <f t="shared" si="5602"/>
        <v>75</v>
      </c>
      <c r="V3572" s="28">
        <f t="shared" si="5603"/>
        <v>219</v>
      </c>
    </row>
    <row r="3573" spans="1:22" x14ac:dyDescent="0.3">
      <c r="A3573" s="28">
        <f t="shared" si="5600"/>
        <v>75220</v>
      </c>
      <c r="B3573" s="26">
        <v>30</v>
      </c>
      <c r="C3573" s="26">
        <v>29.9</v>
      </c>
      <c r="D3573" s="26">
        <v>0.1</v>
      </c>
      <c r="E3573" s="9">
        <v>2</v>
      </c>
      <c r="F3573" s="26">
        <v>1000000</v>
      </c>
      <c r="G3573" s="27">
        <v>30</v>
      </c>
      <c r="H3573" s="27">
        <v>29.9</v>
      </c>
      <c r="J3573" s="28" t="str">
        <f t="shared" ref="J3573" si="5655">CONCATENATE(K3570,3)</f>
        <v>53</v>
      </c>
      <c r="K3573" s="22">
        <v>0.99999466358443134</v>
      </c>
      <c r="L3573" s="22">
        <v>4.4435051034101725E-2</v>
      </c>
      <c r="M3573" s="22" t="e">
        <v>#N/A</v>
      </c>
      <c r="N3573" s="22" t="e">
        <v>#N/A</v>
      </c>
      <c r="O3573" s="17"/>
      <c r="P3573" s="17"/>
      <c r="Q3573" s="17"/>
      <c r="R3573" s="17"/>
      <c r="S3573" s="17"/>
      <c r="U3573" s="28">
        <f t="shared" si="5602"/>
        <v>75</v>
      </c>
      <c r="V3573" s="28">
        <f t="shared" si="5603"/>
        <v>220</v>
      </c>
    </row>
    <row r="3574" spans="1:22" x14ac:dyDescent="0.3">
      <c r="A3574" s="28">
        <f t="shared" si="5600"/>
        <v>75221</v>
      </c>
      <c r="B3574" s="26">
        <v>40</v>
      </c>
      <c r="C3574" s="26">
        <v>39.799999999999997</v>
      </c>
      <c r="D3574" s="26">
        <v>0.1</v>
      </c>
      <c r="E3574" s="9">
        <v>2</v>
      </c>
      <c r="F3574" s="26">
        <v>1000000</v>
      </c>
      <c r="G3574" s="27">
        <v>40</v>
      </c>
      <c r="H3574" s="27">
        <v>39.799999999999997</v>
      </c>
      <c r="J3574" s="17"/>
      <c r="K3574" s="17">
        <v>6</v>
      </c>
      <c r="L3574" s="17">
        <v>6</v>
      </c>
      <c r="M3574" s="17">
        <v>6</v>
      </c>
      <c r="N3574" s="17">
        <v>6</v>
      </c>
      <c r="O3574" s="17">
        <v>6</v>
      </c>
      <c r="P3574" s="17"/>
      <c r="Q3574" s="17"/>
      <c r="R3574" s="17"/>
      <c r="S3574" s="17"/>
      <c r="U3574" s="28">
        <f t="shared" si="5602"/>
        <v>75</v>
      </c>
      <c r="V3574" s="28">
        <f t="shared" si="5603"/>
        <v>221</v>
      </c>
    </row>
    <row r="3575" spans="1:22" x14ac:dyDescent="0.3">
      <c r="A3575" s="28">
        <f t="shared" si="5600"/>
        <v>75222</v>
      </c>
      <c r="B3575" s="26"/>
      <c r="C3575" s="26"/>
      <c r="D3575" s="26"/>
      <c r="E3575" s="9"/>
      <c r="F3575" s="26"/>
      <c r="G3575" s="27"/>
      <c r="H3575" s="27"/>
      <c r="J3575" s="28" t="str">
        <f t="shared" ref="J3575" si="5656">CONCATENATE(K3574,1)</f>
        <v>61</v>
      </c>
      <c r="K3575" s="22" t="e">
        <f t="array" ref="K3575:O3577">LINEST(B3570:B3575,C3570:C3575^{1,2,3,4},TRUE,TRUE)</f>
        <v>#VALUE!</v>
      </c>
      <c r="L3575" s="22" t="e">
        <v>#VALUE!</v>
      </c>
      <c r="M3575" s="22" t="e">
        <v>#VALUE!</v>
      </c>
      <c r="N3575" s="22" t="e">
        <v>#VALUE!</v>
      </c>
      <c r="O3575" s="22" t="e">
        <v>#VALUE!</v>
      </c>
      <c r="P3575" s="17"/>
      <c r="Q3575" s="17"/>
      <c r="R3575" s="17"/>
      <c r="S3575" s="17"/>
      <c r="U3575" s="28">
        <f t="shared" si="5602"/>
        <v>75</v>
      </c>
      <c r="V3575" s="28">
        <f t="shared" si="5603"/>
        <v>222</v>
      </c>
    </row>
    <row r="3576" spans="1:22" x14ac:dyDescent="0.3">
      <c r="A3576" s="28">
        <f t="shared" si="5600"/>
        <v>75223</v>
      </c>
      <c r="B3576" s="26"/>
      <c r="C3576" s="26"/>
      <c r="D3576" s="26"/>
      <c r="E3576" s="9"/>
      <c r="F3576" s="26"/>
      <c r="G3576" s="27"/>
      <c r="H3576" s="27"/>
      <c r="J3576" s="28" t="str">
        <f t="shared" ref="J3576" si="5657">CONCATENATE(K3574,2)</f>
        <v>62</v>
      </c>
      <c r="K3576" s="22" t="e">
        <v>#VALUE!</v>
      </c>
      <c r="L3576" s="22" t="e">
        <v>#VALUE!</v>
      </c>
      <c r="M3576" s="22" t="e">
        <v>#VALUE!</v>
      </c>
      <c r="N3576" s="22" t="e">
        <v>#VALUE!</v>
      </c>
      <c r="O3576" s="22" t="e">
        <v>#VALUE!</v>
      </c>
      <c r="P3576" s="17"/>
      <c r="Q3576" s="17"/>
      <c r="R3576" s="17"/>
      <c r="S3576" s="17"/>
      <c r="U3576" s="28">
        <f t="shared" si="5602"/>
        <v>75</v>
      </c>
      <c r="V3576" s="28">
        <f t="shared" si="5603"/>
        <v>223</v>
      </c>
    </row>
    <row r="3577" spans="1:22" x14ac:dyDescent="0.3">
      <c r="A3577" s="28">
        <f t="shared" si="5600"/>
        <v>75224</v>
      </c>
      <c r="B3577" s="26"/>
      <c r="C3577" s="26"/>
      <c r="D3577" s="26"/>
      <c r="E3577" s="9"/>
      <c r="F3577" s="26"/>
      <c r="G3577" s="27"/>
      <c r="H3577" s="27"/>
      <c r="J3577" s="28" t="str">
        <f t="shared" ref="J3577" si="5658">CONCATENATE(K3574,3)</f>
        <v>63</v>
      </c>
      <c r="K3577" s="22" t="e">
        <v>#VALUE!</v>
      </c>
      <c r="L3577" s="22" t="e">
        <v>#VALUE!</v>
      </c>
      <c r="M3577" s="22" t="e">
        <v>#VALUE!</v>
      </c>
      <c r="N3577" s="22" t="e">
        <v>#VALUE!</v>
      </c>
      <c r="O3577" s="22" t="e">
        <v>#VALUE!</v>
      </c>
      <c r="P3577" s="17"/>
      <c r="Q3577" s="17"/>
      <c r="R3577" s="17"/>
      <c r="S3577" s="17"/>
      <c r="U3577" s="28">
        <f t="shared" si="5602"/>
        <v>75</v>
      </c>
      <c r="V3577" s="28">
        <f t="shared" si="5603"/>
        <v>224</v>
      </c>
    </row>
    <row r="3578" spans="1:22" x14ac:dyDescent="0.3">
      <c r="A3578" s="28">
        <f t="shared" si="5600"/>
        <v>75225</v>
      </c>
      <c r="B3578" s="26"/>
      <c r="C3578" s="26"/>
      <c r="D3578" s="26"/>
      <c r="E3578" s="9"/>
      <c r="F3578" s="26"/>
      <c r="G3578" s="27"/>
      <c r="H3578" s="27"/>
      <c r="J3578" s="17"/>
      <c r="K3578" s="17">
        <v>7</v>
      </c>
      <c r="L3578" s="17">
        <v>7</v>
      </c>
      <c r="M3578" s="17">
        <v>7</v>
      </c>
      <c r="N3578" s="17">
        <v>7</v>
      </c>
      <c r="O3578" s="17">
        <v>7</v>
      </c>
      <c r="P3578" s="17">
        <v>7</v>
      </c>
      <c r="Q3578" s="17"/>
      <c r="R3578" s="17"/>
      <c r="S3578" s="17"/>
      <c r="U3578" s="28">
        <f t="shared" si="5602"/>
        <v>75</v>
      </c>
      <c r="V3578" s="28">
        <f t="shared" si="5603"/>
        <v>225</v>
      </c>
    </row>
    <row r="3579" spans="1:22" x14ac:dyDescent="0.3">
      <c r="A3579" s="28">
        <f t="shared" si="5600"/>
        <v>75226</v>
      </c>
      <c r="B3579" s="26"/>
      <c r="C3579" s="26"/>
      <c r="D3579" s="26"/>
      <c r="E3579" s="9"/>
      <c r="F3579" s="26"/>
      <c r="G3579" s="27"/>
      <c r="H3579" s="27"/>
      <c r="J3579" s="28" t="str">
        <f t="shared" ref="J3579" si="5659">CONCATENATE(K3578,1)</f>
        <v>71</v>
      </c>
      <c r="K3579" s="22" t="e">
        <f t="array" ref="K3579:P3581">LINEST(B3570:B3576,C3570:C3576^{1,2,3,4,5},TRUE,TRUE)</f>
        <v>#VALUE!</v>
      </c>
      <c r="L3579" s="22" t="e">
        <v>#VALUE!</v>
      </c>
      <c r="M3579" s="22" t="e">
        <v>#VALUE!</v>
      </c>
      <c r="N3579" s="22" t="e">
        <v>#VALUE!</v>
      </c>
      <c r="O3579" s="22" t="e">
        <v>#VALUE!</v>
      </c>
      <c r="P3579" s="22" t="e">
        <v>#VALUE!</v>
      </c>
      <c r="Q3579" s="17"/>
      <c r="R3579" s="17"/>
      <c r="S3579" s="17"/>
      <c r="U3579" s="28">
        <f t="shared" si="5602"/>
        <v>75</v>
      </c>
      <c r="V3579" s="28">
        <f t="shared" si="5603"/>
        <v>226</v>
      </c>
    </row>
    <row r="3580" spans="1:22" x14ac:dyDescent="0.3">
      <c r="A3580" s="28">
        <f t="shared" si="5600"/>
        <v>75227</v>
      </c>
      <c r="B3580" s="2">
        <f t="shared" ref="B3580" si="5660">COUNT(B3570:B3579)-2</f>
        <v>3</v>
      </c>
      <c r="J3580" s="28" t="str">
        <f t="shared" ref="J3580" si="5661">CONCATENATE(K3578,2)</f>
        <v>72</v>
      </c>
      <c r="K3580" s="22" t="e">
        <v>#VALUE!</v>
      </c>
      <c r="L3580" s="22" t="e">
        <v>#VALUE!</v>
      </c>
      <c r="M3580" s="22" t="e">
        <v>#VALUE!</v>
      </c>
      <c r="N3580" s="22" t="e">
        <v>#VALUE!</v>
      </c>
      <c r="O3580" s="22" t="e">
        <v>#VALUE!</v>
      </c>
      <c r="P3580" s="22" t="e">
        <v>#VALUE!</v>
      </c>
      <c r="Q3580" s="17"/>
      <c r="R3580" s="17"/>
      <c r="S3580" s="17"/>
      <c r="U3580" s="28">
        <f t="shared" si="5602"/>
        <v>75</v>
      </c>
      <c r="V3580" s="28">
        <f t="shared" si="5603"/>
        <v>227</v>
      </c>
    </row>
    <row r="3581" spans="1:22" x14ac:dyDescent="0.3">
      <c r="A3581" s="28">
        <f t="shared" si="5600"/>
        <v>75228</v>
      </c>
      <c r="J3581" s="28" t="str">
        <f t="shared" ref="J3581" si="5662">CONCATENATE(K3578,3)</f>
        <v>73</v>
      </c>
      <c r="K3581" s="22" t="e">
        <v>#VALUE!</v>
      </c>
      <c r="L3581" s="22" t="e">
        <v>#VALUE!</v>
      </c>
      <c r="M3581" s="22" t="e">
        <v>#VALUE!</v>
      </c>
      <c r="N3581" s="22" t="e">
        <v>#VALUE!</v>
      </c>
      <c r="O3581" s="22" t="e">
        <v>#VALUE!</v>
      </c>
      <c r="P3581" s="22" t="e">
        <v>#VALUE!</v>
      </c>
      <c r="Q3581" s="17"/>
      <c r="R3581" s="17"/>
      <c r="S3581" s="17"/>
      <c r="U3581" s="28">
        <f t="shared" si="5602"/>
        <v>75</v>
      </c>
      <c r="V3581" s="28">
        <f t="shared" si="5603"/>
        <v>228</v>
      </c>
    </row>
    <row r="3582" spans="1:22" x14ac:dyDescent="0.3">
      <c r="A3582" s="28">
        <f t="shared" si="5600"/>
        <v>75229</v>
      </c>
      <c r="B3582" s="66" t="s">
        <v>25</v>
      </c>
      <c r="C3582" s="66"/>
      <c r="D3582" s="66"/>
      <c r="E3582" s="66"/>
      <c r="F3582" s="66"/>
      <c r="G3582" s="66"/>
      <c r="H3582" s="66"/>
      <c r="J3582" s="17"/>
      <c r="K3582" s="17">
        <v>8</v>
      </c>
      <c r="L3582" s="17">
        <v>8</v>
      </c>
      <c r="M3582" s="17">
        <v>8</v>
      </c>
      <c r="N3582" s="17">
        <v>8</v>
      </c>
      <c r="O3582" s="17">
        <v>8</v>
      </c>
      <c r="P3582" s="17">
        <v>8</v>
      </c>
      <c r="Q3582" s="17">
        <v>8</v>
      </c>
      <c r="R3582" s="17"/>
      <c r="S3582" s="17"/>
      <c r="U3582" s="28">
        <f t="shared" si="5602"/>
        <v>75</v>
      </c>
      <c r="V3582" s="28">
        <f t="shared" si="5603"/>
        <v>229</v>
      </c>
    </row>
    <row r="3583" spans="1:22" x14ac:dyDescent="0.3">
      <c r="A3583" s="28">
        <f t="shared" si="5600"/>
        <v>75230</v>
      </c>
      <c r="B3583" s="71"/>
      <c r="C3583" s="71"/>
      <c r="D3583" s="71"/>
      <c r="E3583" s="71"/>
      <c r="F3583" s="71"/>
      <c r="G3583" s="71"/>
      <c r="H3583" s="71"/>
      <c r="J3583" s="28" t="str">
        <f t="shared" ref="J3583" si="5663">CONCATENATE(K3582,1)</f>
        <v>81</v>
      </c>
      <c r="K3583" s="22" t="e">
        <f t="array" ref="K3583:Q3585">LINEST(B3570:B3577,C3570:C3577^{1,2,3,4,5,6},TRUE,TRUE)</f>
        <v>#VALUE!</v>
      </c>
      <c r="L3583" s="22" t="e">
        <v>#VALUE!</v>
      </c>
      <c r="M3583" s="22" t="e">
        <v>#VALUE!</v>
      </c>
      <c r="N3583" s="22" t="e">
        <v>#VALUE!</v>
      </c>
      <c r="O3583" s="22" t="e">
        <v>#VALUE!</v>
      </c>
      <c r="P3583" s="22" t="e">
        <v>#VALUE!</v>
      </c>
      <c r="Q3583" s="22" t="e">
        <v>#VALUE!</v>
      </c>
      <c r="R3583" s="17"/>
      <c r="S3583" s="17"/>
      <c r="U3583" s="28">
        <f t="shared" si="5602"/>
        <v>75</v>
      </c>
      <c r="V3583" s="28">
        <f t="shared" si="5603"/>
        <v>230</v>
      </c>
    </row>
    <row r="3584" spans="1:22" x14ac:dyDescent="0.3">
      <c r="A3584" s="28">
        <f t="shared" si="5600"/>
        <v>75231</v>
      </c>
      <c r="B3584" s="71"/>
      <c r="C3584" s="71"/>
      <c r="D3584" s="71"/>
      <c r="E3584" s="71"/>
      <c r="F3584" s="71"/>
      <c r="G3584" s="71"/>
      <c r="H3584" s="71"/>
      <c r="J3584" s="28" t="str">
        <f t="shared" ref="J3584" si="5664">CONCATENATE(K3582,2)</f>
        <v>82</v>
      </c>
      <c r="K3584" s="22" t="e">
        <v>#VALUE!</v>
      </c>
      <c r="L3584" s="22" t="e">
        <v>#VALUE!</v>
      </c>
      <c r="M3584" s="22" t="e">
        <v>#VALUE!</v>
      </c>
      <c r="N3584" s="22" t="e">
        <v>#VALUE!</v>
      </c>
      <c r="O3584" s="22" t="e">
        <v>#VALUE!</v>
      </c>
      <c r="P3584" s="22" t="e">
        <v>#VALUE!</v>
      </c>
      <c r="Q3584" s="22" t="e">
        <v>#VALUE!</v>
      </c>
      <c r="R3584" s="17"/>
      <c r="S3584" s="17"/>
      <c r="U3584" s="28">
        <f t="shared" si="5602"/>
        <v>75</v>
      </c>
      <c r="V3584" s="28">
        <f t="shared" si="5603"/>
        <v>231</v>
      </c>
    </row>
    <row r="3585" spans="1:22" x14ac:dyDescent="0.3">
      <c r="A3585" s="28">
        <f t="shared" si="5600"/>
        <v>75232</v>
      </c>
      <c r="J3585" s="28" t="str">
        <f t="shared" ref="J3585" si="5665">CONCATENATE(K3582,3)</f>
        <v>83</v>
      </c>
      <c r="K3585" s="22" t="e">
        <v>#VALUE!</v>
      </c>
      <c r="L3585" s="22" t="e">
        <v>#VALUE!</v>
      </c>
      <c r="M3585" s="22" t="e">
        <v>#VALUE!</v>
      </c>
      <c r="N3585" s="22" t="e">
        <v>#VALUE!</v>
      </c>
      <c r="O3585" s="22" t="e">
        <v>#VALUE!</v>
      </c>
      <c r="P3585" s="22" t="e">
        <v>#VALUE!</v>
      </c>
      <c r="Q3585" s="22" t="e">
        <v>#VALUE!</v>
      </c>
      <c r="R3585" s="17"/>
      <c r="S3585" s="17"/>
      <c r="U3585" s="28">
        <f t="shared" si="5602"/>
        <v>75</v>
      </c>
      <c r="V3585" s="28">
        <f t="shared" si="5603"/>
        <v>232</v>
      </c>
    </row>
    <row r="3586" spans="1:22" ht="15" customHeight="1" x14ac:dyDescent="0.3">
      <c r="A3586" s="28">
        <f t="shared" si="5600"/>
        <v>75233</v>
      </c>
      <c r="B3586" s="66" t="s">
        <v>52</v>
      </c>
      <c r="C3586" s="66"/>
      <c r="D3586" s="66"/>
      <c r="E3586" s="10">
        <f>IF(D3556="","",MAX(E3587,E3588))</f>
        <v>0</v>
      </c>
      <c r="J3586" s="17"/>
      <c r="K3586" s="17">
        <v>9</v>
      </c>
      <c r="L3586" s="17">
        <v>9</v>
      </c>
      <c r="M3586" s="17">
        <v>9</v>
      </c>
      <c r="N3586" s="17">
        <v>9</v>
      </c>
      <c r="O3586" s="17">
        <v>9</v>
      </c>
      <c r="P3586" s="17">
        <v>9</v>
      </c>
      <c r="Q3586" s="17">
        <v>9</v>
      </c>
      <c r="R3586" s="17">
        <v>9</v>
      </c>
      <c r="S3586" s="17"/>
      <c r="U3586" s="28">
        <f t="shared" si="5602"/>
        <v>75</v>
      </c>
      <c r="V3586" s="28">
        <f t="shared" si="5603"/>
        <v>233</v>
      </c>
    </row>
    <row r="3587" spans="1:22" x14ac:dyDescent="0.3">
      <c r="A3587" s="28">
        <f t="shared" si="5600"/>
        <v>75234</v>
      </c>
      <c r="B3587" s="2" t="s">
        <v>26</v>
      </c>
      <c r="C3587" s="2" t="s">
        <v>27</v>
      </c>
      <c r="D3587" s="2" t="s">
        <v>28</v>
      </c>
      <c r="E3587" s="11">
        <f>ABS(MIN(D3588:D3597))</f>
        <v>0</v>
      </c>
      <c r="G3587" s="2" t="s">
        <v>230</v>
      </c>
      <c r="J3587" s="28" t="str">
        <f t="shared" ref="J3587" si="5666">CONCATENATE(K3586,1)</f>
        <v>91</v>
      </c>
      <c r="K3587" s="22" t="e">
        <f t="array" ref="K3587:R3589">LINEST(B3570:B3578,C3570:C3578^{1,2,3,4,5,6,7},TRUE,TRUE)</f>
        <v>#VALUE!</v>
      </c>
      <c r="L3587" s="22" t="e">
        <v>#VALUE!</v>
      </c>
      <c r="M3587" s="22" t="e">
        <v>#VALUE!</v>
      </c>
      <c r="N3587" s="22" t="e">
        <v>#VALUE!</v>
      </c>
      <c r="O3587" s="22" t="e">
        <v>#VALUE!</v>
      </c>
      <c r="P3587" s="22" t="e">
        <v>#VALUE!</v>
      </c>
      <c r="Q3587" s="22" t="e">
        <v>#VALUE!</v>
      </c>
      <c r="R3587" s="22" t="e">
        <v>#VALUE!</v>
      </c>
      <c r="S3587" s="17"/>
      <c r="U3587" s="28">
        <f t="shared" si="5602"/>
        <v>75</v>
      </c>
      <c r="V3587" s="28">
        <f t="shared" si="5603"/>
        <v>234</v>
      </c>
    </row>
    <row r="3588" spans="1:22" x14ac:dyDescent="0.3">
      <c r="A3588" s="28">
        <f t="shared" si="5600"/>
        <v>75235</v>
      </c>
      <c r="B3588" s="7">
        <f t="shared" ref="B3588:B3597" si="5667">C3570-B3570</f>
        <v>0</v>
      </c>
      <c r="C3588" s="7">
        <f t="shared" ref="C3588:C3597" si="5668">H3570-G3570</f>
        <v>0</v>
      </c>
      <c r="D3588" s="7">
        <f>C3588-B3588</f>
        <v>0</v>
      </c>
      <c r="E3588" s="11">
        <f>ABS(MAX(D3588:D3597))</f>
        <v>0</v>
      </c>
      <c r="F3588" s="13"/>
      <c r="G3588" s="2">
        <f>IF(D3570="","",D3570/E3570)</f>
        <v>0.05</v>
      </c>
      <c r="H3588" s="13"/>
      <c r="J3588" s="28" t="str">
        <f t="shared" ref="J3588" si="5669">CONCATENATE(K3586,2)</f>
        <v>92</v>
      </c>
      <c r="K3588" s="22" t="e">
        <v>#VALUE!</v>
      </c>
      <c r="L3588" s="22" t="e">
        <v>#VALUE!</v>
      </c>
      <c r="M3588" s="22" t="e">
        <v>#VALUE!</v>
      </c>
      <c r="N3588" s="22" t="e">
        <v>#VALUE!</v>
      </c>
      <c r="O3588" s="22" t="e">
        <v>#VALUE!</v>
      </c>
      <c r="P3588" s="22" t="e">
        <v>#VALUE!</v>
      </c>
      <c r="Q3588" s="22" t="e">
        <v>#VALUE!</v>
      </c>
      <c r="R3588" s="22" t="e">
        <v>#VALUE!</v>
      </c>
      <c r="S3588" s="17"/>
      <c r="U3588" s="28">
        <f t="shared" si="5602"/>
        <v>75</v>
      </c>
      <c r="V3588" s="28">
        <f t="shared" si="5603"/>
        <v>235</v>
      </c>
    </row>
    <row r="3589" spans="1:22" x14ac:dyDescent="0.3">
      <c r="A3589" s="28">
        <f t="shared" si="5600"/>
        <v>75236</v>
      </c>
      <c r="B3589" s="7">
        <f t="shared" si="5667"/>
        <v>0</v>
      </c>
      <c r="C3589" s="7">
        <f t="shared" si="5668"/>
        <v>0</v>
      </c>
      <c r="D3589" s="7">
        <f t="shared" ref="D3589:D3597" si="5670">C3589-B3589</f>
        <v>0</v>
      </c>
      <c r="E3589" s="12" t="s">
        <v>34</v>
      </c>
      <c r="G3589" s="2">
        <f t="shared" ref="G3589:G3597" si="5671">IF(D3571="","",D3571/E3571)</f>
        <v>0.05</v>
      </c>
      <c r="H3589" s="13"/>
      <c r="J3589" s="28" t="str">
        <f t="shared" ref="J3589" si="5672">CONCATENATE(K3586,3)</f>
        <v>93</v>
      </c>
      <c r="K3589" s="22" t="e">
        <v>#VALUE!</v>
      </c>
      <c r="L3589" s="22" t="e">
        <v>#VALUE!</v>
      </c>
      <c r="M3589" s="22" t="e">
        <v>#VALUE!</v>
      </c>
      <c r="N3589" s="22" t="e">
        <v>#VALUE!</v>
      </c>
      <c r="O3589" s="22" t="e">
        <v>#VALUE!</v>
      </c>
      <c r="P3589" s="22" t="e">
        <v>#VALUE!</v>
      </c>
      <c r="Q3589" s="22" t="e">
        <v>#VALUE!</v>
      </c>
      <c r="R3589" s="22" t="e">
        <v>#VALUE!</v>
      </c>
      <c r="S3589" s="17"/>
      <c r="U3589" s="28">
        <f t="shared" si="5602"/>
        <v>75</v>
      </c>
      <c r="V3589" s="28">
        <f t="shared" si="5603"/>
        <v>236</v>
      </c>
    </row>
    <row r="3590" spans="1:22" x14ac:dyDescent="0.3">
      <c r="A3590" s="28">
        <f t="shared" si="5600"/>
        <v>75237</v>
      </c>
      <c r="B3590" s="7">
        <f t="shared" si="5667"/>
        <v>-0.10000000000000142</v>
      </c>
      <c r="C3590" s="7">
        <f t="shared" si="5668"/>
        <v>-0.10000000000000142</v>
      </c>
      <c r="D3590" s="7">
        <f t="shared" si="5670"/>
        <v>0</v>
      </c>
      <c r="E3590" s="10">
        <f>IF(D3556="","",MAX(E3591,E3592))</f>
        <v>0.20000000000000284</v>
      </c>
      <c r="G3590" s="2">
        <f t="shared" si="5671"/>
        <v>0.05</v>
      </c>
      <c r="H3590" s="13"/>
      <c r="J3590" s="17"/>
      <c r="K3590" s="17">
        <v>10</v>
      </c>
      <c r="L3590" s="17">
        <v>10</v>
      </c>
      <c r="M3590" s="17">
        <v>10</v>
      </c>
      <c r="N3590" s="17">
        <v>10</v>
      </c>
      <c r="O3590" s="17">
        <v>10</v>
      </c>
      <c r="P3590" s="17">
        <v>10</v>
      </c>
      <c r="Q3590" s="17">
        <v>10</v>
      </c>
      <c r="R3590" s="17">
        <v>10</v>
      </c>
      <c r="S3590" s="17">
        <v>10</v>
      </c>
      <c r="U3590" s="28">
        <f t="shared" si="5602"/>
        <v>75</v>
      </c>
      <c r="V3590" s="28">
        <f t="shared" si="5603"/>
        <v>237</v>
      </c>
    </row>
    <row r="3591" spans="1:22" x14ac:dyDescent="0.3">
      <c r="A3591" s="28">
        <f t="shared" si="5600"/>
        <v>75238</v>
      </c>
      <c r="B3591" s="7">
        <f t="shared" si="5667"/>
        <v>-0.10000000000000142</v>
      </c>
      <c r="C3591" s="7">
        <f t="shared" si="5668"/>
        <v>-0.10000000000000142</v>
      </c>
      <c r="D3591" s="7">
        <f t="shared" si="5670"/>
        <v>0</v>
      </c>
      <c r="E3591" s="11">
        <f>ABS(MIN(B3588:B3597))</f>
        <v>0.20000000000000284</v>
      </c>
      <c r="G3591" s="2">
        <f t="shared" si="5671"/>
        <v>0.05</v>
      </c>
      <c r="H3591" s="13"/>
      <c r="J3591" s="28" t="str">
        <f t="shared" ref="J3591" si="5673">CONCATENATE(K3590,1)</f>
        <v>101</v>
      </c>
      <c r="K3591" s="22" t="e">
        <f t="array" ref="K3591:S3593">LINEST(B3570:B3579,C3570:C3579^{1,2,3,4,5,6,7,8},TRUE,TRUE)</f>
        <v>#VALUE!</v>
      </c>
      <c r="L3591" s="22" t="e">
        <v>#VALUE!</v>
      </c>
      <c r="M3591" s="22" t="e">
        <v>#VALUE!</v>
      </c>
      <c r="N3591" s="22" t="e">
        <v>#VALUE!</v>
      </c>
      <c r="O3591" s="22" t="e">
        <v>#VALUE!</v>
      </c>
      <c r="P3591" s="22" t="e">
        <v>#VALUE!</v>
      </c>
      <c r="Q3591" s="22" t="e">
        <v>#VALUE!</v>
      </c>
      <c r="R3591" s="22" t="e">
        <v>#VALUE!</v>
      </c>
      <c r="S3591" s="22" t="e">
        <v>#VALUE!</v>
      </c>
      <c r="U3591" s="28">
        <f t="shared" si="5602"/>
        <v>75</v>
      </c>
      <c r="V3591" s="28">
        <f t="shared" si="5603"/>
        <v>238</v>
      </c>
    </row>
    <row r="3592" spans="1:22" x14ac:dyDescent="0.3">
      <c r="A3592" s="28">
        <f t="shared" si="5600"/>
        <v>75239</v>
      </c>
      <c r="B3592" s="7">
        <f t="shared" si="5667"/>
        <v>-0.20000000000000284</v>
      </c>
      <c r="C3592" s="7">
        <f t="shared" si="5668"/>
        <v>-0.20000000000000284</v>
      </c>
      <c r="D3592" s="7">
        <f t="shared" si="5670"/>
        <v>0</v>
      </c>
      <c r="E3592" s="11">
        <f>ABS(MAX(B3588:B3597))</f>
        <v>0</v>
      </c>
      <c r="G3592" s="2">
        <f t="shared" si="5671"/>
        <v>0.05</v>
      </c>
      <c r="H3592" s="13"/>
      <c r="J3592" s="28" t="str">
        <f t="shared" ref="J3592" si="5674">CONCATENATE(K3590,2)</f>
        <v>102</v>
      </c>
      <c r="K3592" s="22" t="e">
        <v>#VALUE!</v>
      </c>
      <c r="L3592" s="22" t="e">
        <v>#VALUE!</v>
      </c>
      <c r="M3592" s="22" t="e">
        <v>#VALUE!</v>
      </c>
      <c r="N3592" s="22" t="e">
        <v>#VALUE!</v>
      </c>
      <c r="O3592" s="22" t="e">
        <v>#VALUE!</v>
      </c>
      <c r="P3592" s="22" t="e">
        <v>#VALUE!</v>
      </c>
      <c r="Q3592" s="22" t="e">
        <v>#VALUE!</v>
      </c>
      <c r="R3592" s="22" t="e">
        <v>#VALUE!</v>
      </c>
      <c r="S3592" s="22" t="e">
        <v>#VALUE!</v>
      </c>
      <c r="U3592" s="28">
        <f t="shared" si="5602"/>
        <v>75</v>
      </c>
      <c r="V3592" s="28">
        <f t="shared" si="5603"/>
        <v>239</v>
      </c>
    </row>
    <row r="3593" spans="1:22" x14ac:dyDescent="0.3">
      <c r="A3593" s="28">
        <f t="shared" si="5600"/>
        <v>75240</v>
      </c>
      <c r="B3593" s="7">
        <f t="shared" si="5667"/>
        <v>0</v>
      </c>
      <c r="C3593" s="7">
        <f t="shared" si="5668"/>
        <v>0</v>
      </c>
      <c r="D3593" s="7">
        <f t="shared" si="5670"/>
        <v>0</v>
      </c>
      <c r="E3593" s="12" t="s">
        <v>231</v>
      </c>
      <c r="G3593" s="2" t="str">
        <f t="shared" si="5671"/>
        <v/>
      </c>
      <c r="H3593" s="13"/>
      <c r="J3593" s="28" t="str">
        <f t="shared" ref="J3593" si="5675">CONCATENATE(K3590,3)</f>
        <v>103</v>
      </c>
      <c r="K3593" s="22" t="e">
        <v>#VALUE!</v>
      </c>
      <c r="L3593" s="22" t="e">
        <v>#VALUE!</v>
      </c>
      <c r="M3593" s="22" t="e">
        <v>#VALUE!</v>
      </c>
      <c r="N3593" s="22" t="e">
        <v>#VALUE!</v>
      </c>
      <c r="O3593" s="22" t="e">
        <v>#VALUE!</v>
      </c>
      <c r="P3593" s="22" t="e">
        <v>#VALUE!</v>
      </c>
      <c r="Q3593" s="22" t="e">
        <v>#VALUE!</v>
      </c>
      <c r="R3593" s="22" t="e">
        <v>#VALUE!</v>
      </c>
      <c r="S3593" s="22" t="e">
        <v>#VALUE!</v>
      </c>
      <c r="U3593" s="28">
        <f t="shared" si="5602"/>
        <v>75</v>
      </c>
      <c r="V3593" s="28">
        <f t="shared" si="5603"/>
        <v>240</v>
      </c>
    </row>
    <row r="3594" spans="1:22" x14ac:dyDescent="0.3">
      <c r="A3594" s="28">
        <f t="shared" si="5600"/>
        <v>75241</v>
      </c>
      <c r="B3594" s="7">
        <f t="shared" si="5667"/>
        <v>0</v>
      </c>
      <c r="C3594" s="7">
        <f t="shared" si="5668"/>
        <v>0</v>
      </c>
      <c r="D3594" s="7">
        <f t="shared" si="5670"/>
        <v>0</v>
      </c>
      <c r="E3594" s="10">
        <f>IF(D3556="","",MAX(E3595,E3596))*2</f>
        <v>0.1</v>
      </c>
      <c r="G3594" s="2" t="str">
        <f t="shared" si="5671"/>
        <v/>
      </c>
      <c r="H3594" s="13"/>
      <c r="U3594" s="28">
        <f t="shared" si="5602"/>
        <v>75</v>
      </c>
      <c r="V3594" s="28">
        <f t="shared" si="5603"/>
        <v>241</v>
      </c>
    </row>
    <row r="3595" spans="1:22" x14ac:dyDescent="0.3">
      <c r="A3595" s="28">
        <f t="shared" si="5600"/>
        <v>75242</v>
      </c>
      <c r="B3595" s="7">
        <f t="shared" si="5667"/>
        <v>0</v>
      </c>
      <c r="C3595" s="7">
        <f t="shared" si="5668"/>
        <v>0</v>
      </c>
      <c r="D3595" s="7">
        <f t="shared" si="5670"/>
        <v>0</v>
      </c>
      <c r="E3595" s="11">
        <f>ABS(MIN(G3588:G3597))</f>
        <v>0.05</v>
      </c>
      <c r="G3595" s="2" t="str">
        <f t="shared" si="5671"/>
        <v/>
      </c>
      <c r="U3595" s="28">
        <f t="shared" si="5602"/>
        <v>75</v>
      </c>
      <c r="V3595" s="28">
        <f t="shared" si="5603"/>
        <v>242</v>
      </c>
    </row>
    <row r="3596" spans="1:22" x14ac:dyDescent="0.3">
      <c r="A3596" s="28">
        <f t="shared" si="5600"/>
        <v>75243</v>
      </c>
      <c r="B3596" s="7">
        <f t="shared" si="5667"/>
        <v>0</v>
      </c>
      <c r="C3596" s="7">
        <f t="shared" si="5668"/>
        <v>0</v>
      </c>
      <c r="D3596" s="7">
        <f t="shared" si="5670"/>
        <v>0</v>
      </c>
      <c r="E3596" s="11">
        <f>ABS(MAX(G3588:G3597))</f>
        <v>0.05</v>
      </c>
      <c r="G3596" s="2" t="str">
        <f t="shared" si="5671"/>
        <v/>
      </c>
      <c r="U3596" s="28">
        <f t="shared" si="5602"/>
        <v>75</v>
      </c>
      <c r="V3596" s="28">
        <f t="shared" si="5603"/>
        <v>243</v>
      </c>
    </row>
    <row r="3597" spans="1:22" x14ac:dyDescent="0.3">
      <c r="A3597" s="28">
        <f t="shared" si="5600"/>
        <v>75244</v>
      </c>
      <c r="B3597" s="7">
        <f t="shared" si="5667"/>
        <v>0</v>
      </c>
      <c r="C3597" s="7">
        <f t="shared" si="5668"/>
        <v>0</v>
      </c>
      <c r="D3597" s="7">
        <f t="shared" si="5670"/>
        <v>0</v>
      </c>
      <c r="F3597" s="13"/>
      <c r="G3597" s="2" t="str">
        <f t="shared" si="5671"/>
        <v/>
      </c>
      <c r="U3597" s="28">
        <f t="shared" si="5602"/>
        <v>75</v>
      </c>
      <c r="V3597" s="28">
        <f t="shared" si="5603"/>
        <v>244</v>
      </c>
    </row>
    <row r="3598" spans="1:22" x14ac:dyDescent="0.3">
      <c r="A3598" s="28">
        <f t="shared" si="5600"/>
        <v>75245</v>
      </c>
      <c r="F3598" s="13"/>
      <c r="U3598" s="28">
        <f t="shared" si="5602"/>
        <v>75</v>
      </c>
      <c r="V3598" s="28">
        <f t="shared" si="5603"/>
        <v>245</v>
      </c>
    </row>
    <row r="3599" spans="1:22" x14ac:dyDescent="0.3">
      <c r="A3599" s="28">
        <f t="shared" si="5600"/>
        <v>75246</v>
      </c>
      <c r="F3599" s="13"/>
      <c r="U3599" s="28">
        <f t="shared" si="5602"/>
        <v>75</v>
      </c>
      <c r="V3599" s="28">
        <f t="shared" si="5603"/>
        <v>246</v>
      </c>
    </row>
    <row r="3600" spans="1:22" x14ac:dyDescent="0.3">
      <c r="A3600" s="28">
        <f t="shared" si="5600"/>
        <v>75247</v>
      </c>
      <c r="F3600" s="13"/>
      <c r="U3600" s="28">
        <f t="shared" si="5602"/>
        <v>75</v>
      </c>
      <c r="V3600" s="28">
        <f t="shared" si="5603"/>
        <v>247</v>
      </c>
    </row>
    <row r="3601" spans="1:24" s="8" customFormat="1" x14ac:dyDescent="0.3"/>
    <row r="3602" spans="1:24" x14ac:dyDescent="0.3">
      <c r="A3602" s="28">
        <f t="shared" ref="A3602:A3648" si="5676">ROUND(CONCATENATE(U3602,V3602),0)</f>
        <v>76201</v>
      </c>
      <c r="B3602" s="63" t="s">
        <v>0</v>
      </c>
      <c r="C3602" s="63"/>
      <c r="D3602" s="71" t="s">
        <v>79</v>
      </c>
      <c r="E3602" s="71"/>
      <c r="F3602" s="71"/>
      <c r="G3602" s="71"/>
      <c r="H3602" s="71"/>
      <c r="U3602" s="28">
        <f t="shared" ref="U3602" si="5677">U3600+1</f>
        <v>76</v>
      </c>
      <c r="V3602" s="28">
        <v>201</v>
      </c>
    </row>
    <row r="3603" spans="1:24" x14ac:dyDescent="0.3">
      <c r="A3603" s="28">
        <f t="shared" si="5676"/>
        <v>76202</v>
      </c>
      <c r="B3603" s="72" t="s">
        <v>70</v>
      </c>
      <c r="C3603" s="73"/>
      <c r="D3603" s="30" t="s">
        <v>69</v>
      </c>
      <c r="E3603" s="66" t="s">
        <v>71</v>
      </c>
      <c r="F3603" s="66"/>
      <c r="G3603" s="74" t="s">
        <v>72</v>
      </c>
      <c r="H3603" s="74"/>
      <c r="U3603" s="28">
        <f t="shared" ref="U3603" si="5678">U3602</f>
        <v>76</v>
      </c>
      <c r="V3603" s="28">
        <f t="shared" ref="V3603" si="5679">V3602+1</f>
        <v>202</v>
      </c>
    </row>
    <row r="3604" spans="1:24" x14ac:dyDescent="0.3">
      <c r="A3604" s="28">
        <f t="shared" si="5676"/>
        <v>76203</v>
      </c>
      <c r="B3604" s="75" t="s">
        <v>6</v>
      </c>
      <c r="C3604" s="75"/>
      <c r="D3604" s="71" t="s">
        <v>158</v>
      </c>
      <c r="E3604" s="71"/>
      <c r="F3604" s="71"/>
      <c r="G3604" s="71"/>
      <c r="H3604" s="71"/>
      <c r="U3604" s="28">
        <f t="shared" si="5602"/>
        <v>76</v>
      </c>
      <c r="V3604" s="28">
        <f t="shared" si="5603"/>
        <v>203</v>
      </c>
    </row>
    <row r="3605" spans="1:24" x14ac:dyDescent="0.3">
      <c r="A3605" s="28">
        <f t="shared" si="5676"/>
        <v>76204</v>
      </c>
      <c r="B3605" s="63" t="s">
        <v>7</v>
      </c>
      <c r="C3605" s="63"/>
      <c r="D3605" s="71" t="s">
        <v>29</v>
      </c>
      <c r="E3605" s="71"/>
      <c r="F3605" s="71"/>
      <c r="G3605" s="71"/>
      <c r="H3605" s="71"/>
      <c r="J3605" s="17"/>
      <c r="K3605" s="17" t="s">
        <v>53</v>
      </c>
      <c r="L3605" s="17" t="s">
        <v>54</v>
      </c>
      <c r="M3605" s="17" t="s">
        <v>55</v>
      </c>
      <c r="N3605" s="17" t="s">
        <v>56</v>
      </c>
      <c r="O3605" s="17" t="s">
        <v>57</v>
      </c>
      <c r="P3605" s="17" t="s">
        <v>2</v>
      </c>
      <c r="Q3605" s="17" t="s">
        <v>3</v>
      </c>
      <c r="R3605" s="17" t="s">
        <v>4</v>
      </c>
      <c r="S3605" s="17" t="s">
        <v>5</v>
      </c>
      <c r="U3605" s="28">
        <f t="shared" si="5602"/>
        <v>76</v>
      </c>
      <c r="V3605" s="28">
        <f t="shared" si="5603"/>
        <v>204</v>
      </c>
      <c r="X3605" s="1" t="s">
        <v>48</v>
      </c>
    </row>
    <row r="3606" spans="1:24" x14ac:dyDescent="0.3">
      <c r="A3606" s="28">
        <f t="shared" si="5676"/>
        <v>76205</v>
      </c>
      <c r="B3606" s="63" t="s">
        <v>9</v>
      </c>
      <c r="C3606" s="63"/>
      <c r="D3606" s="71" t="s">
        <v>30</v>
      </c>
      <c r="E3606" s="71"/>
      <c r="F3606" s="71"/>
      <c r="G3606" s="71"/>
      <c r="H3606" s="71"/>
      <c r="J3606" s="17">
        <f t="shared" ref="J3606" si="5680">COUNTA(B3618:B3627)</f>
        <v>5</v>
      </c>
      <c r="K3606" s="17">
        <f t="shared" ref="K3606" si="5681">IF(L3606-1&lt;2,0,L3606-1)</f>
        <v>0</v>
      </c>
      <c r="L3606" s="17">
        <f t="shared" ref="L3606" si="5682">IF(M3606-1&lt;2,0,M3606-1)</f>
        <v>0</v>
      </c>
      <c r="M3606" s="17">
        <f t="shared" ref="M3606" si="5683">IF(N3606-1&lt;2,0,N3606-1)</f>
        <v>0</v>
      </c>
      <c r="N3606" s="17">
        <f t="shared" ref="N3606" si="5684">IF(O3606-1&lt;2,0,O3606-1)</f>
        <v>0</v>
      </c>
      <c r="O3606" s="17">
        <f t="shared" ref="O3606" si="5685">IF(P3606-1&lt;2,0,P3606-1)</f>
        <v>0</v>
      </c>
      <c r="P3606" s="17">
        <f t="shared" ref="P3606" si="5686">IF(Q3606-1&lt;2,0,Q3606-1)</f>
        <v>2</v>
      </c>
      <c r="Q3606" s="17">
        <f t="shared" ref="Q3606" si="5687">IF(R3606-1&lt;2,0,R3606-1)</f>
        <v>3</v>
      </c>
      <c r="R3606" s="17">
        <f t="shared" ref="R3606" si="5688">IF(S3606-1&lt;2,0,S3606-1)</f>
        <v>4</v>
      </c>
      <c r="S3606" s="17">
        <f t="shared" ref="S3606" si="5689">J3606</f>
        <v>5</v>
      </c>
      <c r="U3606" s="28">
        <f t="shared" si="5602"/>
        <v>76</v>
      </c>
      <c r="V3606" s="28">
        <f t="shared" si="5603"/>
        <v>205</v>
      </c>
      <c r="X3606" s="1" t="s">
        <v>49</v>
      </c>
    </row>
    <row r="3607" spans="1:24" x14ac:dyDescent="0.3">
      <c r="A3607" s="28">
        <f t="shared" si="5676"/>
        <v>76206</v>
      </c>
      <c r="B3607" s="63" t="s">
        <v>10</v>
      </c>
      <c r="C3607" s="63"/>
      <c r="D3607" s="76" t="s">
        <v>318</v>
      </c>
      <c r="E3607" s="71"/>
      <c r="F3607" s="71"/>
      <c r="G3607" s="71"/>
      <c r="H3607" s="71"/>
      <c r="J3607" s="28" t="str">
        <f t="shared" ref="J3607" si="5690">CONCATENATE(J3606,1)</f>
        <v>51</v>
      </c>
      <c r="K3607" s="29">
        <f t="shared" ref="K3607" si="5691">IF(K3606=0,0,VLOOKUP(J3607,J3611:S3641,K3606,FALSE))</f>
        <v>0</v>
      </c>
      <c r="L3607" s="29">
        <f t="shared" ref="L3607" si="5692">IF(L3606=0,0,VLOOKUP(J3607,J3611:S3641,L3606,FALSE))</f>
        <v>0</v>
      </c>
      <c r="M3607" s="29">
        <f t="shared" ref="M3607" si="5693">IF(M3606=0,0,VLOOKUP(J3607,J3611:S3641,M3606,FALSE))</f>
        <v>0</v>
      </c>
      <c r="N3607" s="29">
        <f t="shared" ref="N3607" si="5694">IF(N3606=0,0,VLOOKUP(J3607,J3611:S3641,N3606,FALSE))</f>
        <v>0</v>
      </c>
      <c r="O3607" s="29">
        <f t="shared" ref="O3607" si="5695">IF(O3606=0,0,VLOOKUP(J3607,J3611:S3641,O3606,FALSE))</f>
        <v>0</v>
      </c>
      <c r="P3607" s="29">
        <f t="shared" ref="P3607" si="5696">IF(P3606=0,0,VLOOKUP(J3607,J3611:S3641,P3606,FALSE))</f>
        <v>-3.5480200170807297E-5</v>
      </c>
      <c r="Q3607" s="29">
        <f t="shared" ref="Q3607" si="5697">IF(Q3606=0,0,VLOOKUP(J3607,J3611:S3641,Q3606,FALSE))</f>
        <v>3.2380407913156829E-3</v>
      </c>
      <c r="R3607" s="29">
        <f t="shared" ref="R3607" si="5698">IF(R3606=0,0,VLOOKUP(J3607,J3611:S3641,R3606,FALSE))</f>
        <v>0.89606820311515811</v>
      </c>
      <c r="S3607" s="29">
        <f t="shared" ref="S3607" si="5699">IF(S3606=0,0,VLOOKUP(J3607,J3611:S3641,S3606,FALSE))</f>
        <v>1.0513055095805894</v>
      </c>
      <c r="U3607" s="28">
        <f t="shared" si="5602"/>
        <v>76</v>
      </c>
      <c r="V3607" s="28">
        <f t="shared" si="5603"/>
        <v>206</v>
      </c>
      <c r="X3607" s="1" t="s">
        <v>50</v>
      </c>
    </row>
    <row r="3608" spans="1:24" x14ac:dyDescent="0.3">
      <c r="A3608" s="28">
        <f t="shared" si="5676"/>
        <v>76207</v>
      </c>
      <c r="B3608" s="63" t="s">
        <v>11</v>
      </c>
      <c r="C3608" s="63"/>
      <c r="D3608" s="83">
        <v>45874</v>
      </c>
      <c r="E3608" s="84"/>
      <c r="F3608" s="84"/>
      <c r="G3608" s="84"/>
      <c r="H3608" s="85"/>
      <c r="J3608" s="28" t="str">
        <f t="shared" ref="J3608" si="5700">CONCATENATE(J3606,2)</f>
        <v>52</v>
      </c>
      <c r="K3608" s="22">
        <f t="shared" ref="K3608" si="5701">IF(K3606=0,0,VLOOKUP(J3608,J3611:S3641,K3606,FALSE))</f>
        <v>0</v>
      </c>
      <c r="L3608" s="22">
        <f t="shared" ref="L3608" si="5702">IF(L3606=0,0,VLOOKUP(J3608,J3611:S3641,L3606,FALSE))</f>
        <v>0</v>
      </c>
      <c r="M3608" s="22">
        <f t="shared" ref="M3608" si="5703">IF(M3606=0,0,VLOOKUP(J3608,J3611:S3641,M3606,FALSE))</f>
        <v>0</v>
      </c>
      <c r="N3608" s="22">
        <f t="shared" ref="N3608" si="5704">IF(N3606=0,0,VLOOKUP(J3608,J3611:S3641,N3606,FALSE))</f>
        <v>0</v>
      </c>
      <c r="O3608" s="22">
        <f t="shared" ref="O3608" si="5705">IF(O3606=0,0,VLOOKUP(J3608,J3611:S3641,O3606,FALSE))</f>
        <v>0</v>
      </c>
      <c r="P3608" s="22">
        <f t="shared" ref="P3608" si="5706">IF(P3606=0,0,VLOOKUP(J3608,J3611:S3641,P3606,FALSE))</f>
        <v>3.6046208275545729E-5</v>
      </c>
      <c r="Q3608" s="22">
        <f t="shared" ref="Q3608" si="5707">IF(Q3606=0,0,VLOOKUP(J3608,J3611:S3641,Q3606,FALSE))</f>
        <v>2.9661420563512932E-3</v>
      </c>
      <c r="R3608" s="22">
        <f t="shared" ref="R3608" si="5708">IF(R3606=0,0,VLOOKUP(J3608,J3611:S3641,R3606,FALSE))</f>
        <v>7.6617510460603819E-2</v>
      </c>
      <c r="S3608" s="22">
        <f t="shared" ref="S3608" si="5709">IF(S3606=0,0,VLOOKUP(J3608,J3611:S3641,S3606,FALSE))</f>
        <v>0.61897196578755465</v>
      </c>
      <c r="U3608" s="28">
        <f t="shared" si="5602"/>
        <v>76</v>
      </c>
      <c r="V3608" s="28">
        <f t="shared" si="5603"/>
        <v>207</v>
      </c>
    </row>
    <row r="3609" spans="1:24" x14ac:dyDescent="0.3">
      <c r="A3609" s="28">
        <f t="shared" si="5676"/>
        <v>76208</v>
      </c>
      <c r="B3609" s="63" t="s">
        <v>12</v>
      </c>
      <c r="C3609" s="63"/>
      <c r="D3609" s="86">
        <v>46264</v>
      </c>
      <c r="E3609" s="87"/>
      <c r="F3609" s="87"/>
      <c r="G3609" s="87"/>
      <c r="H3609" s="88"/>
      <c r="J3609" s="28" t="str">
        <f t="shared" ref="J3609" si="5710">CONCATENATE(J3606,3)</f>
        <v>53</v>
      </c>
      <c r="K3609" s="22"/>
      <c r="L3609" s="22"/>
      <c r="M3609" s="22"/>
      <c r="N3609" s="22" t="s">
        <v>58</v>
      </c>
      <c r="O3609" s="29">
        <f t="shared" ref="O3609" si="5711">J3606-2</f>
        <v>3</v>
      </c>
      <c r="P3609" s="22" t="s">
        <v>59</v>
      </c>
      <c r="Q3609" s="29">
        <f t="shared" ref="Q3609" si="5712">VLOOKUP(J3609,J3611:S3641,3,FALSE)</f>
        <v>2.9286647918258246E-2</v>
      </c>
      <c r="R3609" s="22" t="s">
        <v>60</v>
      </c>
      <c r="S3609" s="22">
        <f t="shared" ref="S3609" si="5713">VLOOKUP(J3609,J3611:S3641,2,FALSE)</f>
        <v>0.99999768187095606</v>
      </c>
      <c r="U3609" s="28">
        <f t="shared" si="5602"/>
        <v>76</v>
      </c>
      <c r="V3609" s="28">
        <f t="shared" si="5603"/>
        <v>208</v>
      </c>
    </row>
    <row r="3610" spans="1:24" x14ac:dyDescent="0.3">
      <c r="A3610" s="28">
        <f t="shared" si="5676"/>
        <v>76209</v>
      </c>
      <c r="B3610" s="63" t="s">
        <v>13</v>
      </c>
      <c r="C3610" s="63"/>
      <c r="D3610" s="15">
        <v>0.1</v>
      </c>
      <c r="E3610" s="66" t="s">
        <v>14</v>
      </c>
      <c r="F3610" s="66"/>
      <c r="G3610" s="66"/>
      <c r="H3610" s="6" t="s">
        <v>64</v>
      </c>
      <c r="J3610" s="17"/>
      <c r="K3610" s="17">
        <v>3</v>
      </c>
      <c r="L3610" s="17">
        <v>3</v>
      </c>
      <c r="M3610" s="17"/>
      <c r="N3610" s="17"/>
      <c r="O3610" s="17"/>
      <c r="P3610" s="17"/>
      <c r="Q3610" s="17"/>
      <c r="R3610" s="17"/>
      <c r="S3610" s="17"/>
      <c r="U3610" s="28">
        <f t="shared" si="5602"/>
        <v>76</v>
      </c>
      <c r="V3610" s="28">
        <f t="shared" si="5603"/>
        <v>209</v>
      </c>
    </row>
    <row r="3611" spans="1:24" x14ac:dyDescent="0.3">
      <c r="A3611" s="28">
        <f t="shared" si="5676"/>
        <v>76210</v>
      </c>
      <c r="B3611" s="63" t="s">
        <v>15</v>
      </c>
      <c r="C3611" s="63"/>
      <c r="D3611" s="2">
        <f t="shared" ref="D3611" si="5714">MIN(B3618:B3627)</f>
        <v>15</v>
      </c>
      <c r="E3611" s="3" t="s">
        <v>16</v>
      </c>
      <c r="F3611" s="2">
        <f t="shared" ref="F3611" si="5715">MAX(B3618:B3627)</f>
        <v>40</v>
      </c>
      <c r="G3611" s="4" t="str">
        <f t="shared" ref="G3611" si="5716">IF(H3610="","",H3610)</f>
        <v>°C</v>
      </c>
      <c r="H3611" s="14"/>
      <c r="J3611" s="28" t="str">
        <f t="shared" ref="J3611" si="5717">CONCATENATE(K3610,1)</f>
        <v>31</v>
      </c>
      <c r="K3611" s="22">
        <f t="array" ref="K3611:L3613">LINEST(B3618:B3620,C3618:C3620^{1},TRUE,TRUE)</f>
        <v>0.98039215686274495</v>
      </c>
      <c r="L3611" s="22">
        <v>0.3921568627451002</v>
      </c>
      <c r="M3611" s="17"/>
      <c r="N3611" s="17"/>
      <c r="O3611" s="17"/>
      <c r="P3611" s="17"/>
      <c r="Q3611" s="17"/>
      <c r="R3611" s="17"/>
      <c r="S3611" s="17"/>
      <c r="U3611" s="28">
        <f t="shared" si="5602"/>
        <v>76</v>
      </c>
      <c r="V3611" s="28">
        <f t="shared" si="5603"/>
        <v>210</v>
      </c>
    </row>
    <row r="3612" spans="1:24" x14ac:dyDescent="0.3">
      <c r="A3612" s="28">
        <f t="shared" si="5676"/>
        <v>76211</v>
      </c>
      <c r="J3612" s="28" t="str">
        <f t="shared" ref="J3612" si="5718">CONCATENATE(K3610,2)</f>
        <v>32</v>
      </c>
      <c r="K3612" s="22">
        <v>0</v>
      </c>
      <c r="L3612" s="22">
        <v>0</v>
      </c>
      <c r="M3612" s="17"/>
      <c r="N3612" s="17"/>
      <c r="O3612" s="17"/>
      <c r="P3612" s="17"/>
      <c r="Q3612" s="17"/>
      <c r="R3612" s="17"/>
      <c r="S3612" s="17"/>
      <c r="U3612" s="28">
        <f t="shared" si="5602"/>
        <v>76</v>
      </c>
      <c r="V3612" s="28">
        <f t="shared" si="5603"/>
        <v>211</v>
      </c>
    </row>
    <row r="3613" spans="1:24" x14ac:dyDescent="0.3">
      <c r="A3613" s="28">
        <f t="shared" si="5676"/>
        <v>76212</v>
      </c>
      <c r="B3613" s="67" t="s">
        <v>17</v>
      </c>
      <c r="C3613" s="67"/>
      <c r="D3613" s="67"/>
      <c r="E3613" s="67"/>
      <c r="F3613" s="67"/>
      <c r="G3613" s="68" t="s">
        <v>31</v>
      </c>
      <c r="H3613" s="69"/>
      <c r="J3613" s="28" t="str">
        <f t="shared" ref="J3613" si="5719">CONCATENATE(K3610,3)</f>
        <v>33</v>
      </c>
      <c r="K3613" s="22">
        <v>1</v>
      </c>
      <c r="L3613" s="22">
        <v>0</v>
      </c>
      <c r="M3613" s="17"/>
      <c r="N3613" s="17"/>
      <c r="O3613" s="17"/>
      <c r="P3613" s="17"/>
      <c r="Q3613" s="17"/>
      <c r="R3613" s="17"/>
      <c r="S3613" s="17"/>
      <c r="U3613" s="28">
        <f t="shared" si="5602"/>
        <v>76</v>
      </c>
      <c r="V3613" s="28">
        <f t="shared" si="5603"/>
        <v>212</v>
      </c>
    </row>
    <row r="3614" spans="1:24" x14ac:dyDescent="0.3">
      <c r="A3614" s="28">
        <f t="shared" si="5676"/>
        <v>76213</v>
      </c>
      <c r="B3614" s="66" t="s">
        <v>18</v>
      </c>
      <c r="C3614" s="66"/>
      <c r="D3614" s="66"/>
      <c r="E3614" s="66" t="str">
        <f t="shared" ref="E3614" si="5720">IF(D3607="","",D3607)</f>
        <v>E0502/25</v>
      </c>
      <c r="F3614" s="66"/>
      <c r="G3614" s="4" t="s">
        <v>18</v>
      </c>
      <c r="H3614" s="16" t="s">
        <v>157</v>
      </c>
      <c r="J3614" s="17"/>
      <c r="K3614" s="17">
        <v>4</v>
      </c>
      <c r="L3614" s="17">
        <v>4</v>
      </c>
      <c r="M3614" s="17">
        <v>4</v>
      </c>
      <c r="N3614" s="17"/>
      <c r="O3614" s="17"/>
      <c r="P3614" s="17"/>
      <c r="Q3614" s="17"/>
      <c r="R3614" s="17"/>
      <c r="S3614" s="17"/>
      <c r="U3614" s="28">
        <f t="shared" si="5602"/>
        <v>76</v>
      </c>
      <c r="V3614" s="28">
        <f t="shared" si="5603"/>
        <v>213</v>
      </c>
    </row>
    <row r="3615" spans="1:24" ht="15" customHeight="1" x14ac:dyDescent="0.3">
      <c r="A3615" s="28">
        <f t="shared" si="5676"/>
        <v>76214</v>
      </c>
      <c r="B3615" s="5" t="s">
        <v>19</v>
      </c>
      <c r="C3615" s="5" t="s">
        <v>20</v>
      </c>
      <c r="D3615" s="5" t="s">
        <v>21</v>
      </c>
      <c r="E3615" s="5"/>
      <c r="F3615" s="70" t="s">
        <v>33</v>
      </c>
      <c r="G3615" s="5" t="s">
        <v>19</v>
      </c>
      <c r="H3615" s="5" t="s">
        <v>20</v>
      </c>
      <c r="J3615" s="28" t="str">
        <f t="shared" ref="J3615" si="5721">CONCATENATE(K3614,1)</f>
        <v>41</v>
      </c>
      <c r="K3615" s="22">
        <f t="array" ref="K3615:M3617">LINEST(B3618:B3621,C3618:C3621^{1,2},TRUE,TRUE)</f>
        <v>9.5912014749535116E-4</v>
      </c>
      <c r="L3615" s="22">
        <v>0.94301928758695053</v>
      </c>
      <c r="M3615" s="22">
        <v>0.74103803412909097</v>
      </c>
      <c r="N3615" s="17"/>
      <c r="O3615" s="17"/>
      <c r="P3615" s="17"/>
      <c r="Q3615" s="17"/>
      <c r="R3615" s="17"/>
      <c r="S3615" s="17"/>
      <c r="U3615" s="28">
        <f t="shared" si="5602"/>
        <v>76</v>
      </c>
      <c r="V3615" s="28">
        <f t="shared" si="5603"/>
        <v>214</v>
      </c>
    </row>
    <row r="3616" spans="1:24" x14ac:dyDescent="0.3">
      <c r="A3616" s="28">
        <f t="shared" si="5676"/>
        <v>76215</v>
      </c>
      <c r="B3616" s="5" t="s">
        <v>22</v>
      </c>
      <c r="C3616" s="5" t="s">
        <v>23</v>
      </c>
      <c r="D3616" s="5" t="s">
        <v>24</v>
      </c>
      <c r="E3616" s="5" t="s">
        <v>32</v>
      </c>
      <c r="F3616" s="70"/>
      <c r="G3616" s="5" t="s">
        <v>22</v>
      </c>
      <c r="H3616" s="5" t="s">
        <v>23</v>
      </c>
      <c r="J3616" s="28" t="str">
        <f t="shared" ref="J3616" si="5722">CONCATENATE(K3614,2)</f>
        <v>42</v>
      </c>
      <c r="K3616" s="22">
        <v>4.3663686615853532E-4</v>
      </c>
      <c r="L3616" s="22">
        <v>1.9743311816394511E-2</v>
      </c>
      <c r="M3616" s="22">
        <v>0.21194013574403092</v>
      </c>
      <c r="N3616" s="17"/>
      <c r="O3616" s="17"/>
      <c r="P3616" s="17"/>
      <c r="Q3616" s="17"/>
      <c r="R3616" s="17"/>
      <c r="S3616" s="17"/>
      <c r="U3616" s="28">
        <f t="shared" si="5602"/>
        <v>76</v>
      </c>
      <c r="V3616" s="28">
        <f t="shared" si="5603"/>
        <v>215</v>
      </c>
    </row>
    <row r="3617" spans="1:22" x14ac:dyDescent="0.3">
      <c r="A3617" s="28">
        <f t="shared" si="5676"/>
        <v>76216</v>
      </c>
      <c r="B3617" s="6" t="str">
        <f t="shared" ref="B3617" si="5723">IF(H3610="","",H3610)</f>
        <v>°C</v>
      </c>
      <c r="C3617" s="6" t="str">
        <f t="shared" ref="C3617" si="5724">IF(H3610="","",H3610)</f>
        <v>°C</v>
      </c>
      <c r="D3617" s="6" t="str">
        <f t="shared" ref="D3617" si="5725">IF(H3610="","",H3610)</f>
        <v>°C</v>
      </c>
      <c r="E3617" s="6"/>
      <c r="F3617" s="6"/>
      <c r="G3617" s="6" t="str">
        <f t="shared" ref="G3617" si="5726">IF(H3610="","",H3610)</f>
        <v>°C</v>
      </c>
      <c r="H3617" s="6" t="str">
        <f t="shared" ref="H3617" si="5727">IF(H3610="","",H3610)</f>
        <v>°C</v>
      </c>
      <c r="J3617" s="28" t="str">
        <f t="shared" ref="J3617" si="5728">CONCATENATE(K3614,3)</f>
        <v>43</v>
      </c>
      <c r="K3617" s="22">
        <v>0.99999599296888519</v>
      </c>
      <c r="L3617" s="22">
        <v>2.238032370982096E-2</v>
      </c>
      <c r="M3617" s="22" t="e">
        <v>#N/A</v>
      </c>
      <c r="N3617" s="17"/>
      <c r="O3617" s="17"/>
      <c r="P3617" s="17"/>
      <c r="Q3617" s="17"/>
      <c r="R3617" s="17"/>
      <c r="S3617" s="17"/>
      <c r="U3617" s="28">
        <f t="shared" si="5602"/>
        <v>76</v>
      </c>
      <c r="V3617" s="28">
        <f t="shared" si="5603"/>
        <v>216</v>
      </c>
    </row>
    <row r="3618" spans="1:22" x14ac:dyDescent="0.3">
      <c r="A3618" s="28">
        <f t="shared" si="5676"/>
        <v>76217</v>
      </c>
      <c r="B3618" s="26">
        <v>15</v>
      </c>
      <c r="C3618" s="26">
        <v>14.9</v>
      </c>
      <c r="D3618" s="26">
        <v>0.1</v>
      </c>
      <c r="E3618" s="9">
        <v>2</v>
      </c>
      <c r="F3618" s="26">
        <v>1000000</v>
      </c>
      <c r="G3618" s="27">
        <v>15</v>
      </c>
      <c r="H3618" s="27">
        <v>14.9</v>
      </c>
      <c r="J3618" s="17"/>
      <c r="K3618" s="17">
        <v>5</v>
      </c>
      <c r="L3618" s="17">
        <v>5</v>
      </c>
      <c r="M3618" s="17">
        <v>5</v>
      </c>
      <c r="N3618" s="17">
        <v>5</v>
      </c>
      <c r="O3618" s="17"/>
      <c r="P3618" s="17"/>
      <c r="Q3618" s="17"/>
      <c r="R3618" s="17"/>
      <c r="S3618" s="17"/>
      <c r="U3618" s="28">
        <f t="shared" si="5602"/>
        <v>76</v>
      </c>
      <c r="V3618" s="28">
        <f t="shared" si="5603"/>
        <v>217</v>
      </c>
    </row>
    <row r="3619" spans="1:22" x14ac:dyDescent="0.3">
      <c r="A3619" s="28">
        <f t="shared" si="5676"/>
        <v>76218</v>
      </c>
      <c r="B3619" s="26">
        <v>20</v>
      </c>
      <c r="C3619" s="26">
        <v>20</v>
      </c>
      <c r="D3619" s="26">
        <v>0.1</v>
      </c>
      <c r="E3619" s="9">
        <v>2</v>
      </c>
      <c r="F3619" s="26">
        <v>1000000</v>
      </c>
      <c r="G3619" s="27">
        <v>20</v>
      </c>
      <c r="H3619" s="27">
        <v>20</v>
      </c>
      <c r="J3619" s="28" t="str">
        <f t="shared" ref="J3619" si="5729">CONCATENATE(K3618,1)</f>
        <v>51</v>
      </c>
      <c r="K3619" s="22">
        <f t="array" ref="K3619:N3621">LINEST(B3618:B3622,C3618:C3622^{1,2,3},TRUE,TRUE)</f>
        <v>-3.5480200170807297E-5</v>
      </c>
      <c r="L3619" s="22">
        <v>3.2380407913156829E-3</v>
      </c>
      <c r="M3619" s="22">
        <v>0.89606820311515811</v>
      </c>
      <c r="N3619" s="22">
        <v>1.0513055095805894</v>
      </c>
      <c r="O3619" s="17"/>
      <c r="P3619" s="17"/>
      <c r="Q3619" s="17"/>
      <c r="R3619" s="17"/>
      <c r="S3619" s="17"/>
      <c r="U3619" s="28">
        <f t="shared" ref="U3619:U3682" si="5730">U3618</f>
        <v>76</v>
      </c>
      <c r="V3619" s="28">
        <f t="shared" ref="V3619:V3682" si="5731">V3618+1</f>
        <v>218</v>
      </c>
    </row>
    <row r="3620" spans="1:22" x14ac:dyDescent="0.3">
      <c r="A3620" s="28">
        <f t="shared" si="5676"/>
        <v>76219</v>
      </c>
      <c r="B3620" s="26">
        <v>25</v>
      </c>
      <c r="C3620" s="26">
        <v>25.1</v>
      </c>
      <c r="D3620" s="26">
        <v>0.1</v>
      </c>
      <c r="E3620" s="9">
        <v>2</v>
      </c>
      <c r="F3620" s="26">
        <v>1000000</v>
      </c>
      <c r="G3620" s="27">
        <v>25</v>
      </c>
      <c r="H3620" s="27">
        <v>24.9</v>
      </c>
      <c r="J3620" s="28" t="str">
        <f t="shared" ref="J3620" si="5732">CONCATENATE(K3618,2)</f>
        <v>52</v>
      </c>
      <c r="K3620" s="22">
        <v>3.6046208275545729E-5</v>
      </c>
      <c r="L3620" s="22">
        <v>2.9661420563512932E-3</v>
      </c>
      <c r="M3620" s="22">
        <v>7.6617510460603819E-2</v>
      </c>
      <c r="N3620" s="22">
        <v>0.61897196578755465</v>
      </c>
      <c r="O3620" s="17"/>
      <c r="P3620" s="17"/>
      <c r="Q3620" s="17"/>
      <c r="R3620" s="17"/>
      <c r="S3620" s="17"/>
      <c r="U3620" s="28">
        <f t="shared" si="5730"/>
        <v>76</v>
      </c>
      <c r="V3620" s="28">
        <f t="shared" si="5731"/>
        <v>219</v>
      </c>
    </row>
    <row r="3621" spans="1:22" x14ac:dyDescent="0.3">
      <c r="A3621" s="28">
        <f t="shared" si="5676"/>
        <v>76220</v>
      </c>
      <c r="B3621" s="26">
        <v>30</v>
      </c>
      <c r="C3621" s="26">
        <v>30.1</v>
      </c>
      <c r="D3621" s="26">
        <v>0.1</v>
      </c>
      <c r="E3621" s="9">
        <v>2</v>
      </c>
      <c r="F3621" s="26">
        <v>1000000</v>
      </c>
      <c r="G3621" s="27">
        <v>30</v>
      </c>
      <c r="H3621" s="27">
        <v>29.9</v>
      </c>
      <c r="J3621" s="28" t="str">
        <f t="shared" ref="J3621" si="5733">CONCATENATE(K3618,3)</f>
        <v>53</v>
      </c>
      <c r="K3621" s="22">
        <v>0.99999768187095606</v>
      </c>
      <c r="L3621" s="22">
        <v>2.9286647918258246E-2</v>
      </c>
      <c r="M3621" s="22" t="e">
        <v>#N/A</v>
      </c>
      <c r="N3621" s="22" t="e">
        <v>#N/A</v>
      </c>
      <c r="O3621" s="17"/>
      <c r="P3621" s="17"/>
      <c r="Q3621" s="17"/>
      <c r="R3621" s="17"/>
      <c r="S3621" s="17"/>
      <c r="U3621" s="28">
        <f t="shared" si="5730"/>
        <v>76</v>
      </c>
      <c r="V3621" s="28">
        <f t="shared" si="5731"/>
        <v>220</v>
      </c>
    </row>
    <row r="3622" spans="1:22" x14ac:dyDescent="0.3">
      <c r="A3622" s="28">
        <f t="shared" si="5676"/>
        <v>76221</v>
      </c>
      <c r="B3622" s="26">
        <v>40</v>
      </c>
      <c r="C3622" s="26">
        <v>40.200000000000003</v>
      </c>
      <c r="D3622" s="26">
        <v>0.1</v>
      </c>
      <c r="E3622" s="9">
        <v>2</v>
      </c>
      <c r="F3622" s="26">
        <v>1000000</v>
      </c>
      <c r="G3622" s="27">
        <v>40</v>
      </c>
      <c r="H3622" s="27">
        <v>39.799999999999997</v>
      </c>
      <c r="J3622" s="17"/>
      <c r="K3622" s="17">
        <v>6</v>
      </c>
      <c r="L3622" s="17">
        <v>6</v>
      </c>
      <c r="M3622" s="17">
        <v>6</v>
      </c>
      <c r="N3622" s="17">
        <v>6</v>
      </c>
      <c r="O3622" s="17">
        <v>6</v>
      </c>
      <c r="P3622" s="17"/>
      <c r="Q3622" s="17"/>
      <c r="R3622" s="17"/>
      <c r="S3622" s="17"/>
      <c r="U3622" s="28">
        <f t="shared" si="5730"/>
        <v>76</v>
      </c>
      <c r="V3622" s="28">
        <f t="shared" si="5731"/>
        <v>221</v>
      </c>
    </row>
    <row r="3623" spans="1:22" x14ac:dyDescent="0.3">
      <c r="A3623" s="28">
        <f t="shared" si="5676"/>
        <v>76222</v>
      </c>
      <c r="B3623" s="26"/>
      <c r="C3623" s="26"/>
      <c r="D3623" s="26"/>
      <c r="E3623" s="9"/>
      <c r="F3623" s="26"/>
      <c r="G3623" s="27"/>
      <c r="H3623" s="27"/>
      <c r="J3623" s="28" t="str">
        <f t="shared" ref="J3623" si="5734">CONCATENATE(K3622,1)</f>
        <v>61</v>
      </c>
      <c r="K3623" s="22" t="e">
        <f t="array" ref="K3623:O3625">LINEST(B3618:B3623,C3618:C3623^{1,2,3,4},TRUE,TRUE)</f>
        <v>#VALUE!</v>
      </c>
      <c r="L3623" s="22" t="e">
        <v>#VALUE!</v>
      </c>
      <c r="M3623" s="22" t="e">
        <v>#VALUE!</v>
      </c>
      <c r="N3623" s="22" t="e">
        <v>#VALUE!</v>
      </c>
      <c r="O3623" s="22" t="e">
        <v>#VALUE!</v>
      </c>
      <c r="P3623" s="17"/>
      <c r="Q3623" s="17"/>
      <c r="R3623" s="17"/>
      <c r="S3623" s="17"/>
      <c r="U3623" s="28">
        <f t="shared" si="5730"/>
        <v>76</v>
      </c>
      <c r="V3623" s="28">
        <f t="shared" si="5731"/>
        <v>222</v>
      </c>
    </row>
    <row r="3624" spans="1:22" x14ac:dyDescent="0.3">
      <c r="A3624" s="28">
        <f t="shared" si="5676"/>
        <v>76223</v>
      </c>
      <c r="B3624" s="26"/>
      <c r="C3624" s="26"/>
      <c r="D3624" s="26"/>
      <c r="E3624" s="9"/>
      <c r="F3624" s="26"/>
      <c r="G3624" s="27"/>
      <c r="H3624" s="27"/>
      <c r="J3624" s="28" t="str">
        <f t="shared" ref="J3624" si="5735">CONCATENATE(K3622,2)</f>
        <v>62</v>
      </c>
      <c r="K3624" s="22" t="e">
        <v>#VALUE!</v>
      </c>
      <c r="L3624" s="22" t="e">
        <v>#VALUE!</v>
      </c>
      <c r="M3624" s="22" t="e">
        <v>#VALUE!</v>
      </c>
      <c r="N3624" s="22" t="e">
        <v>#VALUE!</v>
      </c>
      <c r="O3624" s="22" t="e">
        <v>#VALUE!</v>
      </c>
      <c r="P3624" s="17"/>
      <c r="Q3624" s="17"/>
      <c r="R3624" s="17"/>
      <c r="S3624" s="17"/>
      <c r="U3624" s="28">
        <f t="shared" si="5730"/>
        <v>76</v>
      </c>
      <c r="V3624" s="28">
        <f t="shared" si="5731"/>
        <v>223</v>
      </c>
    </row>
    <row r="3625" spans="1:22" x14ac:dyDescent="0.3">
      <c r="A3625" s="28">
        <f t="shared" si="5676"/>
        <v>76224</v>
      </c>
      <c r="B3625" s="26"/>
      <c r="C3625" s="26"/>
      <c r="D3625" s="26"/>
      <c r="E3625" s="9"/>
      <c r="F3625" s="26"/>
      <c r="G3625" s="27"/>
      <c r="H3625" s="27"/>
      <c r="J3625" s="28" t="str">
        <f t="shared" ref="J3625" si="5736">CONCATENATE(K3622,3)</f>
        <v>63</v>
      </c>
      <c r="K3625" s="22" t="e">
        <v>#VALUE!</v>
      </c>
      <c r="L3625" s="22" t="e">
        <v>#VALUE!</v>
      </c>
      <c r="M3625" s="22" t="e">
        <v>#VALUE!</v>
      </c>
      <c r="N3625" s="22" t="e">
        <v>#VALUE!</v>
      </c>
      <c r="O3625" s="22" t="e">
        <v>#VALUE!</v>
      </c>
      <c r="P3625" s="17"/>
      <c r="Q3625" s="17"/>
      <c r="R3625" s="17"/>
      <c r="S3625" s="17"/>
      <c r="U3625" s="28">
        <f t="shared" si="5730"/>
        <v>76</v>
      </c>
      <c r="V3625" s="28">
        <f t="shared" si="5731"/>
        <v>224</v>
      </c>
    </row>
    <row r="3626" spans="1:22" x14ac:dyDescent="0.3">
      <c r="A3626" s="28">
        <f t="shared" si="5676"/>
        <v>76225</v>
      </c>
      <c r="B3626" s="26"/>
      <c r="C3626" s="26"/>
      <c r="D3626" s="26"/>
      <c r="E3626" s="9"/>
      <c r="F3626" s="26"/>
      <c r="G3626" s="27"/>
      <c r="H3626" s="27"/>
      <c r="J3626" s="17"/>
      <c r="K3626" s="17">
        <v>7</v>
      </c>
      <c r="L3626" s="17">
        <v>7</v>
      </c>
      <c r="M3626" s="17">
        <v>7</v>
      </c>
      <c r="N3626" s="17">
        <v>7</v>
      </c>
      <c r="O3626" s="17">
        <v>7</v>
      </c>
      <c r="P3626" s="17">
        <v>7</v>
      </c>
      <c r="Q3626" s="17"/>
      <c r="R3626" s="17"/>
      <c r="S3626" s="17"/>
      <c r="U3626" s="28">
        <f t="shared" si="5730"/>
        <v>76</v>
      </c>
      <c r="V3626" s="28">
        <f t="shared" si="5731"/>
        <v>225</v>
      </c>
    </row>
    <row r="3627" spans="1:22" x14ac:dyDescent="0.3">
      <c r="A3627" s="28">
        <f t="shared" si="5676"/>
        <v>76226</v>
      </c>
      <c r="B3627" s="26"/>
      <c r="C3627" s="26"/>
      <c r="D3627" s="26"/>
      <c r="E3627" s="9"/>
      <c r="F3627" s="26"/>
      <c r="G3627" s="27"/>
      <c r="H3627" s="27"/>
      <c r="J3627" s="28" t="str">
        <f t="shared" ref="J3627" si="5737">CONCATENATE(K3626,1)</f>
        <v>71</v>
      </c>
      <c r="K3627" s="22" t="e">
        <f t="array" ref="K3627:P3629">LINEST(B3618:B3624,C3618:C3624^{1,2,3,4,5},TRUE,TRUE)</f>
        <v>#VALUE!</v>
      </c>
      <c r="L3627" s="22" t="e">
        <v>#VALUE!</v>
      </c>
      <c r="M3627" s="22" t="e">
        <v>#VALUE!</v>
      </c>
      <c r="N3627" s="22" t="e">
        <v>#VALUE!</v>
      </c>
      <c r="O3627" s="22" t="e">
        <v>#VALUE!</v>
      </c>
      <c r="P3627" s="22" t="e">
        <v>#VALUE!</v>
      </c>
      <c r="Q3627" s="17"/>
      <c r="R3627" s="17"/>
      <c r="S3627" s="17"/>
      <c r="U3627" s="28">
        <f t="shared" si="5730"/>
        <v>76</v>
      </c>
      <c r="V3627" s="28">
        <f t="shared" si="5731"/>
        <v>226</v>
      </c>
    </row>
    <row r="3628" spans="1:22" x14ac:dyDescent="0.3">
      <c r="A3628" s="28">
        <f t="shared" si="5676"/>
        <v>76227</v>
      </c>
      <c r="B3628" s="2">
        <f t="shared" ref="B3628" si="5738">COUNT(B3618:B3627)-2</f>
        <v>3</v>
      </c>
      <c r="J3628" s="28" t="str">
        <f t="shared" ref="J3628" si="5739">CONCATENATE(K3626,2)</f>
        <v>72</v>
      </c>
      <c r="K3628" s="22" t="e">
        <v>#VALUE!</v>
      </c>
      <c r="L3628" s="22" t="e">
        <v>#VALUE!</v>
      </c>
      <c r="M3628" s="22" t="e">
        <v>#VALUE!</v>
      </c>
      <c r="N3628" s="22" t="e">
        <v>#VALUE!</v>
      </c>
      <c r="O3628" s="22" t="e">
        <v>#VALUE!</v>
      </c>
      <c r="P3628" s="22" t="e">
        <v>#VALUE!</v>
      </c>
      <c r="Q3628" s="17"/>
      <c r="R3628" s="17"/>
      <c r="S3628" s="17"/>
      <c r="U3628" s="28">
        <f t="shared" si="5730"/>
        <v>76</v>
      </c>
      <c r="V3628" s="28">
        <f t="shared" si="5731"/>
        <v>227</v>
      </c>
    </row>
    <row r="3629" spans="1:22" x14ac:dyDescent="0.3">
      <c r="A3629" s="28">
        <f t="shared" si="5676"/>
        <v>76228</v>
      </c>
      <c r="J3629" s="28" t="str">
        <f t="shared" ref="J3629" si="5740">CONCATENATE(K3626,3)</f>
        <v>73</v>
      </c>
      <c r="K3629" s="22" t="e">
        <v>#VALUE!</v>
      </c>
      <c r="L3629" s="22" t="e">
        <v>#VALUE!</v>
      </c>
      <c r="M3629" s="22" t="e">
        <v>#VALUE!</v>
      </c>
      <c r="N3629" s="22" t="e">
        <v>#VALUE!</v>
      </c>
      <c r="O3629" s="22" t="e">
        <v>#VALUE!</v>
      </c>
      <c r="P3629" s="22" t="e">
        <v>#VALUE!</v>
      </c>
      <c r="Q3629" s="17"/>
      <c r="R3629" s="17"/>
      <c r="S3629" s="17"/>
      <c r="U3629" s="28">
        <f t="shared" si="5730"/>
        <v>76</v>
      </c>
      <c r="V3629" s="28">
        <f t="shared" si="5731"/>
        <v>228</v>
      </c>
    </row>
    <row r="3630" spans="1:22" x14ac:dyDescent="0.3">
      <c r="A3630" s="28">
        <f t="shared" si="5676"/>
        <v>76229</v>
      </c>
      <c r="B3630" s="66" t="s">
        <v>25</v>
      </c>
      <c r="C3630" s="66"/>
      <c r="D3630" s="66"/>
      <c r="E3630" s="66"/>
      <c r="F3630" s="66"/>
      <c r="G3630" s="66"/>
      <c r="H3630" s="66"/>
      <c r="J3630" s="17"/>
      <c r="K3630" s="17">
        <v>8</v>
      </c>
      <c r="L3630" s="17">
        <v>8</v>
      </c>
      <c r="M3630" s="17">
        <v>8</v>
      </c>
      <c r="N3630" s="17">
        <v>8</v>
      </c>
      <c r="O3630" s="17">
        <v>8</v>
      </c>
      <c r="P3630" s="17">
        <v>8</v>
      </c>
      <c r="Q3630" s="17">
        <v>8</v>
      </c>
      <c r="R3630" s="17"/>
      <c r="S3630" s="17"/>
      <c r="U3630" s="28">
        <f t="shared" si="5730"/>
        <v>76</v>
      </c>
      <c r="V3630" s="28">
        <f t="shared" si="5731"/>
        <v>229</v>
      </c>
    </row>
    <row r="3631" spans="1:22" x14ac:dyDescent="0.3">
      <c r="A3631" s="28">
        <f t="shared" si="5676"/>
        <v>76230</v>
      </c>
      <c r="B3631" s="71"/>
      <c r="C3631" s="71"/>
      <c r="D3631" s="71"/>
      <c r="E3631" s="71"/>
      <c r="F3631" s="71"/>
      <c r="G3631" s="71"/>
      <c r="H3631" s="71"/>
      <c r="J3631" s="28" t="str">
        <f t="shared" ref="J3631" si="5741">CONCATENATE(K3630,1)</f>
        <v>81</v>
      </c>
      <c r="K3631" s="22" t="e">
        <f t="array" ref="K3631:Q3633">LINEST(B3618:B3625,C3618:C3625^{1,2,3,4,5,6},TRUE,TRUE)</f>
        <v>#VALUE!</v>
      </c>
      <c r="L3631" s="22" t="e">
        <v>#VALUE!</v>
      </c>
      <c r="M3631" s="22" t="e">
        <v>#VALUE!</v>
      </c>
      <c r="N3631" s="22" t="e">
        <v>#VALUE!</v>
      </c>
      <c r="O3631" s="22" t="e">
        <v>#VALUE!</v>
      </c>
      <c r="P3631" s="22" t="e">
        <v>#VALUE!</v>
      </c>
      <c r="Q3631" s="22" t="e">
        <v>#VALUE!</v>
      </c>
      <c r="R3631" s="17"/>
      <c r="S3631" s="17"/>
      <c r="U3631" s="28">
        <f t="shared" si="5730"/>
        <v>76</v>
      </c>
      <c r="V3631" s="28">
        <f t="shared" si="5731"/>
        <v>230</v>
      </c>
    </row>
    <row r="3632" spans="1:22" x14ac:dyDescent="0.3">
      <c r="A3632" s="28">
        <f t="shared" si="5676"/>
        <v>76231</v>
      </c>
      <c r="B3632" s="71"/>
      <c r="C3632" s="71"/>
      <c r="D3632" s="71"/>
      <c r="E3632" s="71"/>
      <c r="F3632" s="71"/>
      <c r="G3632" s="71"/>
      <c r="H3632" s="71"/>
      <c r="J3632" s="28" t="str">
        <f t="shared" ref="J3632" si="5742">CONCATENATE(K3630,2)</f>
        <v>82</v>
      </c>
      <c r="K3632" s="22" t="e">
        <v>#VALUE!</v>
      </c>
      <c r="L3632" s="22" t="e">
        <v>#VALUE!</v>
      </c>
      <c r="M3632" s="22" t="e">
        <v>#VALUE!</v>
      </c>
      <c r="N3632" s="22" t="e">
        <v>#VALUE!</v>
      </c>
      <c r="O3632" s="22" t="e">
        <v>#VALUE!</v>
      </c>
      <c r="P3632" s="22" t="e">
        <v>#VALUE!</v>
      </c>
      <c r="Q3632" s="22" t="e">
        <v>#VALUE!</v>
      </c>
      <c r="R3632" s="17"/>
      <c r="S3632" s="17"/>
      <c r="U3632" s="28">
        <f t="shared" si="5730"/>
        <v>76</v>
      </c>
      <c r="V3632" s="28">
        <f t="shared" si="5731"/>
        <v>231</v>
      </c>
    </row>
    <row r="3633" spans="1:22" x14ac:dyDescent="0.3">
      <c r="A3633" s="28">
        <f t="shared" si="5676"/>
        <v>76232</v>
      </c>
      <c r="J3633" s="28" t="str">
        <f t="shared" ref="J3633" si="5743">CONCATENATE(K3630,3)</f>
        <v>83</v>
      </c>
      <c r="K3633" s="22" t="e">
        <v>#VALUE!</v>
      </c>
      <c r="L3633" s="22" t="e">
        <v>#VALUE!</v>
      </c>
      <c r="M3633" s="22" t="e">
        <v>#VALUE!</v>
      </c>
      <c r="N3633" s="22" t="e">
        <v>#VALUE!</v>
      </c>
      <c r="O3633" s="22" t="e">
        <v>#VALUE!</v>
      </c>
      <c r="P3633" s="22" t="e">
        <v>#VALUE!</v>
      </c>
      <c r="Q3633" s="22" t="e">
        <v>#VALUE!</v>
      </c>
      <c r="R3633" s="17"/>
      <c r="S3633" s="17"/>
      <c r="U3633" s="28">
        <f t="shared" si="5730"/>
        <v>76</v>
      </c>
      <c r="V3633" s="28">
        <f t="shared" si="5731"/>
        <v>232</v>
      </c>
    </row>
    <row r="3634" spans="1:22" ht="15" customHeight="1" x14ac:dyDescent="0.3">
      <c r="A3634" s="28">
        <f t="shared" si="5676"/>
        <v>76233</v>
      </c>
      <c r="B3634" s="66" t="s">
        <v>52</v>
      </c>
      <c r="C3634" s="66"/>
      <c r="D3634" s="66"/>
      <c r="E3634" s="10">
        <f>IF(D3604="","",MAX(E3635,E3636))</f>
        <v>0.40000000000000568</v>
      </c>
      <c r="J3634" s="17"/>
      <c r="K3634" s="17">
        <v>9</v>
      </c>
      <c r="L3634" s="17">
        <v>9</v>
      </c>
      <c r="M3634" s="17">
        <v>9</v>
      </c>
      <c r="N3634" s="17">
        <v>9</v>
      </c>
      <c r="O3634" s="17">
        <v>9</v>
      </c>
      <c r="P3634" s="17">
        <v>9</v>
      </c>
      <c r="Q3634" s="17">
        <v>9</v>
      </c>
      <c r="R3634" s="17">
        <v>9</v>
      </c>
      <c r="S3634" s="17"/>
      <c r="U3634" s="28">
        <f t="shared" si="5730"/>
        <v>76</v>
      </c>
      <c r="V3634" s="28">
        <f t="shared" si="5731"/>
        <v>233</v>
      </c>
    </row>
    <row r="3635" spans="1:22" x14ac:dyDescent="0.3">
      <c r="A3635" s="28">
        <f t="shared" si="5676"/>
        <v>76234</v>
      </c>
      <c r="B3635" s="2" t="s">
        <v>26</v>
      </c>
      <c r="C3635" s="2" t="s">
        <v>27</v>
      </c>
      <c r="D3635" s="2" t="s">
        <v>28</v>
      </c>
      <c r="E3635" s="11">
        <f>ABS(MIN(D3636:D3645))</f>
        <v>0.40000000000000568</v>
      </c>
      <c r="G3635" s="2" t="s">
        <v>230</v>
      </c>
      <c r="J3635" s="28" t="str">
        <f t="shared" ref="J3635" si="5744">CONCATENATE(K3634,1)</f>
        <v>91</v>
      </c>
      <c r="K3635" s="22" t="e">
        <f t="array" ref="K3635:R3637">LINEST(B3618:B3626,C3618:C3626^{1,2,3,4,5,6,7},TRUE,TRUE)</f>
        <v>#VALUE!</v>
      </c>
      <c r="L3635" s="22" t="e">
        <v>#VALUE!</v>
      </c>
      <c r="M3635" s="22" t="e">
        <v>#VALUE!</v>
      </c>
      <c r="N3635" s="22" t="e">
        <v>#VALUE!</v>
      </c>
      <c r="O3635" s="22" t="e">
        <v>#VALUE!</v>
      </c>
      <c r="P3635" s="22" t="e">
        <v>#VALUE!</v>
      </c>
      <c r="Q3635" s="22" t="e">
        <v>#VALUE!</v>
      </c>
      <c r="R3635" s="22" t="e">
        <v>#VALUE!</v>
      </c>
      <c r="S3635" s="17"/>
      <c r="U3635" s="28">
        <f t="shared" si="5730"/>
        <v>76</v>
      </c>
      <c r="V3635" s="28">
        <f t="shared" si="5731"/>
        <v>234</v>
      </c>
    </row>
    <row r="3636" spans="1:22" x14ac:dyDescent="0.3">
      <c r="A3636" s="28">
        <f t="shared" si="5676"/>
        <v>76235</v>
      </c>
      <c r="B3636" s="7">
        <f t="shared" ref="B3636:B3645" si="5745">C3618-B3618</f>
        <v>-9.9999999999999645E-2</v>
      </c>
      <c r="C3636" s="7">
        <f t="shared" ref="C3636:C3645" si="5746">H3618-G3618</f>
        <v>-9.9999999999999645E-2</v>
      </c>
      <c r="D3636" s="7">
        <f>C3636-B3636</f>
        <v>0</v>
      </c>
      <c r="E3636" s="11">
        <f>ABS(MAX(D3636:D3645))</f>
        <v>0</v>
      </c>
      <c r="F3636" s="13"/>
      <c r="G3636" s="2">
        <f>IF(D3618="","",D3618/E3618)</f>
        <v>0.05</v>
      </c>
      <c r="H3636" s="13"/>
      <c r="J3636" s="28" t="str">
        <f t="shared" ref="J3636" si="5747">CONCATENATE(K3634,2)</f>
        <v>92</v>
      </c>
      <c r="K3636" s="22" t="e">
        <v>#VALUE!</v>
      </c>
      <c r="L3636" s="22" t="e">
        <v>#VALUE!</v>
      </c>
      <c r="M3636" s="22" t="e">
        <v>#VALUE!</v>
      </c>
      <c r="N3636" s="22" t="e">
        <v>#VALUE!</v>
      </c>
      <c r="O3636" s="22" t="e">
        <v>#VALUE!</v>
      </c>
      <c r="P3636" s="22" t="e">
        <v>#VALUE!</v>
      </c>
      <c r="Q3636" s="22" t="e">
        <v>#VALUE!</v>
      </c>
      <c r="R3636" s="22" t="e">
        <v>#VALUE!</v>
      </c>
      <c r="S3636" s="17"/>
      <c r="U3636" s="28">
        <f t="shared" si="5730"/>
        <v>76</v>
      </c>
      <c r="V3636" s="28">
        <f t="shared" si="5731"/>
        <v>235</v>
      </c>
    </row>
    <row r="3637" spans="1:22" x14ac:dyDescent="0.3">
      <c r="A3637" s="28">
        <f t="shared" si="5676"/>
        <v>76236</v>
      </c>
      <c r="B3637" s="7">
        <f t="shared" si="5745"/>
        <v>0</v>
      </c>
      <c r="C3637" s="7">
        <f t="shared" si="5746"/>
        <v>0</v>
      </c>
      <c r="D3637" s="7">
        <f t="shared" ref="D3637:D3645" si="5748">C3637-B3637</f>
        <v>0</v>
      </c>
      <c r="E3637" s="12" t="s">
        <v>34</v>
      </c>
      <c r="G3637" s="2">
        <f t="shared" ref="G3637:G3645" si="5749">IF(D3619="","",D3619/E3619)</f>
        <v>0.05</v>
      </c>
      <c r="H3637" s="13"/>
      <c r="J3637" s="28" t="str">
        <f t="shared" ref="J3637" si="5750">CONCATENATE(K3634,3)</f>
        <v>93</v>
      </c>
      <c r="K3637" s="22" t="e">
        <v>#VALUE!</v>
      </c>
      <c r="L3637" s="22" t="e">
        <v>#VALUE!</v>
      </c>
      <c r="M3637" s="22" t="e">
        <v>#VALUE!</v>
      </c>
      <c r="N3637" s="22" t="e">
        <v>#VALUE!</v>
      </c>
      <c r="O3637" s="22" t="e">
        <v>#VALUE!</v>
      </c>
      <c r="P3637" s="22" t="e">
        <v>#VALUE!</v>
      </c>
      <c r="Q3637" s="22" t="e">
        <v>#VALUE!</v>
      </c>
      <c r="R3637" s="22" t="e">
        <v>#VALUE!</v>
      </c>
      <c r="S3637" s="17"/>
      <c r="U3637" s="28">
        <f t="shared" si="5730"/>
        <v>76</v>
      </c>
      <c r="V3637" s="28">
        <f t="shared" si="5731"/>
        <v>236</v>
      </c>
    </row>
    <row r="3638" spans="1:22" x14ac:dyDescent="0.3">
      <c r="A3638" s="28">
        <f t="shared" si="5676"/>
        <v>76237</v>
      </c>
      <c r="B3638" s="7">
        <f t="shared" si="5745"/>
        <v>0.10000000000000142</v>
      </c>
      <c r="C3638" s="7">
        <f t="shared" si="5746"/>
        <v>-0.10000000000000142</v>
      </c>
      <c r="D3638" s="7">
        <f t="shared" si="5748"/>
        <v>-0.20000000000000284</v>
      </c>
      <c r="E3638" s="10">
        <f>IF(D3604="","",MAX(E3639,E3640))</f>
        <v>0.20000000000000284</v>
      </c>
      <c r="G3638" s="2">
        <f t="shared" si="5749"/>
        <v>0.05</v>
      </c>
      <c r="H3638" s="13"/>
      <c r="J3638" s="17"/>
      <c r="K3638" s="17">
        <v>10</v>
      </c>
      <c r="L3638" s="17">
        <v>10</v>
      </c>
      <c r="M3638" s="17">
        <v>10</v>
      </c>
      <c r="N3638" s="17">
        <v>10</v>
      </c>
      <c r="O3638" s="17">
        <v>10</v>
      </c>
      <c r="P3638" s="17">
        <v>10</v>
      </c>
      <c r="Q3638" s="17">
        <v>10</v>
      </c>
      <c r="R3638" s="17">
        <v>10</v>
      </c>
      <c r="S3638" s="17">
        <v>10</v>
      </c>
      <c r="U3638" s="28">
        <f t="shared" si="5730"/>
        <v>76</v>
      </c>
      <c r="V3638" s="28">
        <f t="shared" si="5731"/>
        <v>237</v>
      </c>
    </row>
    <row r="3639" spans="1:22" x14ac:dyDescent="0.3">
      <c r="A3639" s="28">
        <f t="shared" si="5676"/>
        <v>76238</v>
      </c>
      <c r="B3639" s="7">
        <f t="shared" si="5745"/>
        <v>0.10000000000000142</v>
      </c>
      <c r="C3639" s="7">
        <f t="shared" si="5746"/>
        <v>-0.10000000000000142</v>
      </c>
      <c r="D3639" s="7">
        <f t="shared" si="5748"/>
        <v>-0.20000000000000284</v>
      </c>
      <c r="E3639" s="11">
        <f>ABS(MIN(B3636:B3645))</f>
        <v>9.9999999999999645E-2</v>
      </c>
      <c r="G3639" s="2">
        <f t="shared" si="5749"/>
        <v>0.05</v>
      </c>
      <c r="H3639" s="13"/>
      <c r="J3639" s="28" t="str">
        <f t="shared" ref="J3639" si="5751">CONCATENATE(K3638,1)</f>
        <v>101</v>
      </c>
      <c r="K3639" s="22" t="e">
        <f t="array" ref="K3639:S3641">LINEST(B3618:B3627,C3618:C3627^{1,2,3,4,5,6,7,8},TRUE,TRUE)</f>
        <v>#VALUE!</v>
      </c>
      <c r="L3639" s="22" t="e">
        <v>#VALUE!</v>
      </c>
      <c r="M3639" s="22" t="e">
        <v>#VALUE!</v>
      </c>
      <c r="N3639" s="22" t="e">
        <v>#VALUE!</v>
      </c>
      <c r="O3639" s="22" t="e">
        <v>#VALUE!</v>
      </c>
      <c r="P3639" s="22" t="e">
        <v>#VALUE!</v>
      </c>
      <c r="Q3639" s="22" t="e">
        <v>#VALUE!</v>
      </c>
      <c r="R3639" s="22" t="e">
        <v>#VALUE!</v>
      </c>
      <c r="S3639" s="22" t="e">
        <v>#VALUE!</v>
      </c>
      <c r="U3639" s="28">
        <f t="shared" si="5730"/>
        <v>76</v>
      </c>
      <c r="V3639" s="28">
        <f t="shared" si="5731"/>
        <v>238</v>
      </c>
    </row>
    <row r="3640" spans="1:22" x14ac:dyDescent="0.3">
      <c r="A3640" s="28">
        <f t="shared" si="5676"/>
        <v>76239</v>
      </c>
      <c r="B3640" s="7">
        <f t="shared" si="5745"/>
        <v>0.20000000000000284</v>
      </c>
      <c r="C3640" s="7">
        <f t="shared" si="5746"/>
        <v>-0.20000000000000284</v>
      </c>
      <c r="D3640" s="7">
        <f t="shared" si="5748"/>
        <v>-0.40000000000000568</v>
      </c>
      <c r="E3640" s="11">
        <f>ABS(MAX(B3636:B3645))</f>
        <v>0.20000000000000284</v>
      </c>
      <c r="G3640" s="2">
        <f t="shared" si="5749"/>
        <v>0.05</v>
      </c>
      <c r="H3640" s="13"/>
      <c r="J3640" s="28" t="str">
        <f t="shared" ref="J3640" si="5752">CONCATENATE(K3638,2)</f>
        <v>102</v>
      </c>
      <c r="K3640" s="22" t="e">
        <v>#VALUE!</v>
      </c>
      <c r="L3640" s="22" t="e">
        <v>#VALUE!</v>
      </c>
      <c r="M3640" s="22" t="e">
        <v>#VALUE!</v>
      </c>
      <c r="N3640" s="22" t="e">
        <v>#VALUE!</v>
      </c>
      <c r="O3640" s="22" t="e">
        <v>#VALUE!</v>
      </c>
      <c r="P3640" s="22" t="e">
        <v>#VALUE!</v>
      </c>
      <c r="Q3640" s="22" t="e">
        <v>#VALUE!</v>
      </c>
      <c r="R3640" s="22" t="e">
        <v>#VALUE!</v>
      </c>
      <c r="S3640" s="22" t="e">
        <v>#VALUE!</v>
      </c>
      <c r="U3640" s="28">
        <f t="shared" si="5730"/>
        <v>76</v>
      </c>
      <c r="V3640" s="28">
        <f t="shared" si="5731"/>
        <v>239</v>
      </c>
    </row>
    <row r="3641" spans="1:22" x14ac:dyDescent="0.3">
      <c r="A3641" s="28">
        <f t="shared" si="5676"/>
        <v>76240</v>
      </c>
      <c r="B3641" s="7">
        <f t="shared" si="5745"/>
        <v>0</v>
      </c>
      <c r="C3641" s="7">
        <f t="shared" si="5746"/>
        <v>0</v>
      </c>
      <c r="D3641" s="7">
        <f t="shared" si="5748"/>
        <v>0</v>
      </c>
      <c r="E3641" s="12" t="s">
        <v>231</v>
      </c>
      <c r="G3641" s="2" t="str">
        <f t="shared" si="5749"/>
        <v/>
      </c>
      <c r="H3641" s="13"/>
      <c r="J3641" s="28" t="str">
        <f t="shared" ref="J3641" si="5753">CONCATENATE(K3638,3)</f>
        <v>103</v>
      </c>
      <c r="K3641" s="22" t="e">
        <v>#VALUE!</v>
      </c>
      <c r="L3641" s="22" t="e">
        <v>#VALUE!</v>
      </c>
      <c r="M3641" s="22" t="e">
        <v>#VALUE!</v>
      </c>
      <c r="N3641" s="22" t="e">
        <v>#VALUE!</v>
      </c>
      <c r="O3641" s="22" t="e">
        <v>#VALUE!</v>
      </c>
      <c r="P3641" s="22" t="e">
        <v>#VALUE!</v>
      </c>
      <c r="Q3641" s="22" t="e">
        <v>#VALUE!</v>
      </c>
      <c r="R3641" s="22" t="e">
        <v>#VALUE!</v>
      </c>
      <c r="S3641" s="22" t="e">
        <v>#VALUE!</v>
      </c>
      <c r="U3641" s="28">
        <f t="shared" si="5730"/>
        <v>76</v>
      </c>
      <c r="V3641" s="28">
        <f t="shared" si="5731"/>
        <v>240</v>
      </c>
    </row>
    <row r="3642" spans="1:22" x14ac:dyDescent="0.3">
      <c r="A3642" s="28">
        <f t="shared" si="5676"/>
        <v>76241</v>
      </c>
      <c r="B3642" s="7">
        <f t="shared" si="5745"/>
        <v>0</v>
      </c>
      <c r="C3642" s="7">
        <f t="shared" si="5746"/>
        <v>0</v>
      </c>
      <c r="D3642" s="7">
        <f t="shared" si="5748"/>
        <v>0</v>
      </c>
      <c r="E3642" s="10">
        <f>IF(D3604="","",MAX(E3643,E3644))*2</f>
        <v>0.1</v>
      </c>
      <c r="G3642" s="2" t="str">
        <f t="shared" si="5749"/>
        <v/>
      </c>
      <c r="H3642" s="13"/>
      <c r="U3642" s="28">
        <f t="shared" si="5730"/>
        <v>76</v>
      </c>
      <c r="V3642" s="28">
        <f t="shared" si="5731"/>
        <v>241</v>
      </c>
    </row>
    <row r="3643" spans="1:22" x14ac:dyDescent="0.3">
      <c r="A3643" s="28">
        <f t="shared" si="5676"/>
        <v>76242</v>
      </c>
      <c r="B3643" s="7">
        <f t="shared" si="5745"/>
        <v>0</v>
      </c>
      <c r="C3643" s="7">
        <f t="shared" si="5746"/>
        <v>0</v>
      </c>
      <c r="D3643" s="7">
        <f t="shared" si="5748"/>
        <v>0</v>
      </c>
      <c r="E3643" s="11">
        <f>ABS(MIN(G3636:G3645))</f>
        <v>0.05</v>
      </c>
      <c r="G3643" s="2" t="str">
        <f t="shared" si="5749"/>
        <v/>
      </c>
      <c r="U3643" s="28">
        <f t="shared" si="5730"/>
        <v>76</v>
      </c>
      <c r="V3643" s="28">
        <f t="shared" si="5731"/>
        <v>242</v>
      </c>
    </row>
    <row r="3644" spans="1:22" x14ac:dyDescent="0.3">
      <c r="A3644" s="28">
        <f t="shared" si="5676"/>
        <v>76243</v>
      </c>
      <c r="B3644" s="7">
        <f t="shared" si="5745"/>
        <v>0</v>
      </c>
      <c r="C3644" s="7">
        <f t="shared" si="5746"/>
        <v>0</v>
      </c>
      <c r="D3644" s="7">
        <f t="shared" si="5748"/>
        <v>0</v>
      </c>
      <c r="E3644" s="11">
        <f>ABS(MAX(G3636:G3645))</f>
        <v>0.05</v>
      </c>
      <c r="G3644" s="2" t="str">
        <f t="shared" si="5749"/>
        <v/>
      </c>
      <c r="U3644" s="28">
        <f t="shared" si="5730"/>
        <v>76</v>
      </c>
      <c r="V3644" s="28">
        <f t="shared" si="5731"/>
        <v>243</v>
      </c>
    </row>
    <row r="3645" spans="1:22" x14ac:dyDescent="0.3">
      <c r="A3645" s="28">
        <f t="shared" si="5676"/>
        <v>76244</v>
      </c>
      <c r="B3645" s="7">
        <f t="shared" si="5745"/>
        <v>0</v>
      </c>
      <c r="C3645" s="7">
        <f t="shared" si="5746"/>
        <v>0</v>
      </c>
      <c r="D3645" s="7">
        <f t="shared" si="5748"/>
        <v>0</v>
      </c>
      <c r="F3645" s="13"/>
      <c r="G3645" s="2" t="str">
        <f t="shared" si="5749"/>
        <v/>
      </c>
      <c r="U3645" s="28">
        <f t="shared" si="5730"/>
        <v>76</v>
      </c>
      <c r="V3645" s="28">
        <f t="shared" si="5731"/>
        <v>244</v>
      </c>
    </row>
    <row r="3646" spans="1:22" x14ac:dyDescent="0.3">
      <c r="A3646" s="28">
        <f t="shared" si="5676"/>
        <v>76245</v>
      </c>
      <c r="F3646" s="13"/>
      <c r="U3646" s="28">
        <f t="shared" si="5730"/>
        <v>76</v>
      </c>
      <c r="V3646" s="28">
        <f t="shared" si="5731"/>
        <v>245</v>
      </c>
    </row>
    <row r="3647" spans="1:22" x14ac:dyDescent="0.3">
      <c r="A3647" s="28">
        <f t="shared" si="5676"/>
        <v>76246</v>
      </c>
      <c r="F3647" s="13"/>
      <c r="U3647" s="28">
        <f t="shared" si="5730"/>
        <v>76</v>
      </c>
      <c r="V3647" s="28">
        <f t="shared" si="5731"/>
        <v>246</v>
      </c>
    </row>
    <row r="3648" spans="1:22" x14ac:dyDescent="0.3">
      <c r="A3648" s="28">
        <f t="shared" si="5676"/>
        <v>76247</v>
      </c>
      <c r="F3648" s="13"/>
      <c r="U3648" s="28">
        <f t="shared" si="5730"/>
        <v>76</v>
      </c>
      <c r="V3648" s="28">
        <f t="shared" si="5731"/>
        <v>247</v>
      </c>
    </row>
    <row r="3649" spans="1:24" s="8" customFormat="1" x14ac:dyDescent="0.3"/>
    <row r="3650" spans="1:24" x14ac:dyDescent="0.3">
      <c r="A3650" s="28">
        <f t="shared" ref="A3650:A3696" si="5754">ROUND(CONCATENATE(U3650,V3650),0)</f>
        <v>77201</v>
      </c>
      <c r="B3650" s="63" t="s">
        <v>0</v>
      </c>
      <c r="C3650" s="63"/>
      <c r="D3650" s="71" t="s">
        <v>79</v>
      </c>
      <c r="E3650" s="71"/>
      <c r="F3650" s="71"/>
      <c r="G3650" s="71"/>
      <c r="H3650" s="71"/>
      <c r="U3650" s="28">
        <f t="shared" ref="U3650" si="5755">U3648+1</f>
        <v>77</v>
      </c>
      <c r="V3650" s="28">
        <v>201</v>
      </c>
    </row>
    <row r="3651" spans="1:24" x14ac:dyDescent="0.3">
      <c r="A3651" s="28">
        <f t="shared" si="5754"/>
        <v>77202</v>
      </c>
      <c r="B3651" s="72" t="s">
        <v>70</v>
      </c>
      <c r="C3651" s="73"/>
      <c r="D3651" s="30" t="s">
        <v>69</v>
      </c>
      <c r="E3651" s="66" t="s">
        <v>71</v>
      </c>
      <c r="F3651" s="66"/>
      <c r="G3651" s="74" t="s">
        <v>72</v>
      </c>
      <c r="H3651" s="74"/>
      <c r="U3651" s="28">
        <f t="shared" ref="U3651" si="5756">U3650</f>
        <v>77</v>
      </c>
      <c r="V3651" s="28">
        <f t="shared" ref="V3651" si="5757">V3650+1</f>
        <v>202</v>
      </c>
    </row>
    <row r="3652" spans="1:24" x14ac:dyDescent="0.3">
      <c r="A3652" s="28">
        <f t="shared" si="5754"/>
        <v>77203</v>
      </c>
      <c r="B3652" s="75" t="s">
        <v>6</v>
      </c>
      <c r="C3652" s="75"/>
      <c r="D3652" s="71" t="s">
        <v>237</v>
      </c>
      <c r="E3652" s="71"/>
      <c r="F3652" s="71"/>
      <c r="G3652" s="71"/>
      <c r="H3652" s="71"/>
      <c r="U3652" s="28">
        <f t="shared" si="5730"/>
        <v>77</v>
      </c>
      <c r="V3652" s="28">
        <f t="shared" si="5731"/>
        <v>203</v>
      </c>
    </row>
    <row r="3653" spans="1:24" x14ac:dyDescent="0.3">
      <c r="A3653" s="28">
        <f t="shared" si="5754"/>
        <v>77204</v>
      </c>
      <c r="B3653" s="63" t="s">
        <v>7</v>
      </c>
      <c r="C3653" s="63"/>
      <c r="D3653" s="71" t="s">
        <v>29</v>
      </c>
      <c r="E3653" s="71"/>
      <c r="F3653" s="71"/>
      <c r="G3653" s="71"/>
      <c r="H3653" s="71"/>
      <c r="J3653" s="17"/>
      <c r="K3653" s="17" t="s">
        <v>53</v>
      </c>
      <c r="L3653" s="17" t="s">
        <v>54</v>
      </c>
      <c r="M3653" s="17" t="s">
        <v>55</v>
      </c>
      <c r="N3653" s="17" t="s">
        <v>56</v>
      </c>
      <c r="O3653" s="17" t="s">
        <v>57</v>
      </c>
      <c r="P3653" s="17" t="s">
        <v>2</v>
      </c>
      <c r="Q3653" s="17" t="s">
        <v>3</v>
      </c>
      <c r="R3653" s="17" t="s">
        <v>4</v>
      </c>
      <c r="S3653" s="17" t="s">
        <v>5</v>
      </c>
      <c r="U3653" s="28">
        <f t="shared" si="5730"/>
        <v>77</v>
      </c>
      <c r="V3653" s="28">
        <f t="shared" si="5731"/>
        <v>204</v>
      </c>
      <c r="X3653" s="1" t="s">
        <v>48</v>
      </c>
    </row>
    <row r="3654" spans="1:24" x14ac:dyDescent="0.3">
      <c r="A3654" s="28">
        <f t="shared" si="5754"/>
        <v>77205</v>
      </c>
      <c r="B3654" s="63" t="s">
        <v>9</v>
      </c>
      <c r="C3654" s="63"/>
      <c r="D3654" s="71" t="s">
        <v>30</v>
      </c>
      <c r="E3654" s="71"/>
      <c r="F3654" s="71"/>
      <c r="G3654" s="71"/>
      <c r="H3654" s="71"/>
      <c r="J3654" s="17">
        <f t="shared" ref="J3654" si="5758">COUNTA(B3666:B3675)</f>
        <v>3</v>
      </c>
      <c r="K3654" s="17">
        <f t="shared" ref="K3654" si="5759">IF(L3654-1&lt;2,0,L3654-1)</f>
        <v>0</v>
      </c>
      <c r="L3654" s="17">
        <f t="shared" ref="L3654" si="5760">IF(M3654-1&lt;2,0,M3654-1)</f>
        <v>0</v>
      </c>
      <c r="M3654" s="17">
        <f t="shared" ref="M3654" si="5761">IF(N3654-1&lt;2,0,N3654-1)</f>
        <v>0</v>
      </c>
      <c r="N3654" s="17">
        <f t="shared" ref="N3654" si="5762">IF(O3654-1&lt;2,0,O3654-1)</f>
        <v>0</v>
      </c>
      <c r="O3654" s="17">
        <f t="shared" ref="O3654" si="5763">IF(P3654-1&lt;2,0,P3654-1)</f>
        <v>0</v>
      </c>
      <c r="P3654" s="17">
        <f t="shared" ref="P3654" si="5764">IF(Q3654-1&lt;2,0,Q3654-1)</f>
        <v>0</v>
      </c>
      <c r="Q3654" s="17">
        <f t="shared" ref="Q3654" si="5765">IF(R3654-1&lt;2,0,R3654-1)</f>
        <v>0</v>
      </c>
      <c r="R3654" s="17">
        <f t="shared" ref="R3654" si="5766">IF(S3654-1&lt;2,0,S3654-1)</f>
        <v>2</v>
      </c>
      <c r="S3654" s="17">
        <f t="shared" ref="S3654" si="5767">J3654</f>
        <v>3</v>
      </c>
      <c r="U3654" s="28">
        <f t="shared" si="5730"/>
        <v>77</v>
      </c>
      <c r="V3654" s="28">
        <f t="shared" si="5731"/>
        <v>205</v>
      </c>
      <c r="X3654" s="1" t="s">
        <v>49</v>
      </c>
    </row>
    <row r="3655" spans="1:24" x14ac:dyDescent="0.3">
      <c r="A3655" s="28">
        <f t="shared" si="5754"/>
        <v>77206</v>
      </c>
      <c r="B3655" s="63" t="s">
        <v>10</v>
      </c>
      <c r="C3655" s="63"/>
      <c r="D3655" s="76" t="s">
        <v>238</v>
      </c>
      <c r="E3655" s="71"/>
      <c r="F3655" s="71"/>
      <c r="G3655" s="71"/>
      <c r="H3655" s="71"/>
      <c r="J3655" s="28" t="str">
        <f t="shared" ref="J3655" si="5768">CONCATENATE(J3654,1)</f>
        <v>31</v>
      </c>
      <c r="K3655" s="29">
        <f t="shared" ref="K3655" si="5769">IF(K3654=0,0,VLOOKUP(J3655,J3659:S3689,K3654,FALSE))</f>
        <v>0</v>
      </c>
      <c r="L3655" s="29">
        <f t="shared" ref="L3655" si="5770">IF(L3654=0,0,VLOOKUP(J3655,J3659:S3689,L3654,FALSE))</f>
        <v>0</v>
      </c>
      <c r="M3655" s="29">
        <f t="shared" ref="M3655" si="5771">IF(M3654=0,0,VLOOKUP(J3655,J3659:S3689,M3654,FALSE))</f>
        <v>0</v>
      </c>
      <c r="N3655" s="29">
        <f t="shared" ref="N3655" si="5772">IF(N3654=0,0,VLOOKUP(J3655,J3659:S3689,N3654,FALSE))</f>
        <v>0</v>
      </c>
      <c r="O3655" s="29">
        <f t="shared" ref="O3655" si="5773">IF(O3654=0,0,VLOOKUP(J3655,J3659:S3689,O3654,FALSE))</f>
        <v>0</v>
      </c>
      <c r="P3655" s="29">
        <f t="shared" ref="P3655" si="5774">IF(P3654=0,0,VLOOKUP(J3655,J3659:S3689,P3654,FALSE))</f>
        <v>0</v>
      </c>
      <c r="Q3655" s="29">
        <f t="shared" ref="Q3655" si="5775">IF(Q3654=0,0,VLOOKUP(J3655,J3659:S3689,Q3654,FALSE))</f>
        <v>0</v>
      </c>
      <c r="R3655" s="29">
        <f t="shared" ref="R3655" si="5776">IF(R3654=0,0,VLOOKUP(J3655,J3659:S3689,R3654,FALSE))</f>
        <v>1.0018593494253516</v>
      </c>
      <c r="S3655" s="29">
        <f t="shared" ref="S3655" si="5777">IF(S3654=0,0,VLOOKUP(J3655,J3659:S3689,S3654,FALSE))</f>
        <v>-3.5448635722659105E-3</v>
      </c>
      <c r="U3655" s="28">
        <f t="shared" si="5730"/>
        <v>77</v>
      </c>
      <c r="V3655" s="28">
        <f t="shared" si="5731"/>
        <v>206</v>
      </c>
      <c r="X3655" s="1" t="s">
        <v>50</v>
      </c>
    </row>
    <row r="3656" spans="1:24" x14ac:dyDescent="0.3">
      <c r="A3656" s="28">
        <f t="shared" si="5754"/>
        <v>77207</v>
      </c>
      <c r="B3656" s="63" t="s">
        <v>11</v>
      </c>
      <c r="C3656" s="63"/>
      <c r="D3656" s="83">
        <v>45742</v>
      </c>
      <c r="E3656" s="84"/>
      <c r="F3656" s="84"/>
      <c r="G3656" s="84"/>
      <c r="H3656" s="85"/>
      <c r="J3656" s="28" t="str">
        <f t="shared" ref="J3656" si="5778">CONCATENATE(J3654,2)</f>
        <v>32</v>
      </c>
      <c r="K3656" s="22">
        <f t="shared" ref="K3656" si="5779">IF(K3654=0,0,VLOOKUP(J3656,J3659:S3689,K3654,FALSE))</f>
        <v>0</v>
      </c>
      <c r="L3656" s="22">
        <f t="shared" ref="L3656" si="5780">IF(L3654=0,0,VLOOKUP(J3656,J3659:S3689,L3654,FALSE))</f>
        <v>0</v>
      </c>
      <c r="M3656" s="22">
        <f t="shared" ref="M3656" si="5781">IF(M3654=0,0,VLOOKUP(J3656,J3659:S3689,M3654,FALSE))</f>
        <v>0</v>
      </c>
      <c r="N3656" s="22">
        <f t="shared" ref="N3656" si="5782">IF(N3654=0,0,VLOOKUP(J3656,J3659:S3689,N3654,FALSE))</f>
        <v>0</v>
      </c>
      <c r="O3656" s="22">
        <f t="shared" ref="O3656" si="5783">IF(O3654=0,0,VLOOKUP(J3656,J3659:S3689,O3654,FALSE))</f>
        <v>0</v>
      </c>
      <c r="P3656" s="22">
        <f t="shared" ref="P3656" si="5784">IF(P3654=0,0,VLOOKUP(J3656,J3659:S3689,P3654,FALSE))</f>
        <v>0</v>
      </c>
      <c r="Q3656" s="22">
        <f t="shared" ref="Q3656" si="5785">IF(Q3654=0,0,VLOOKUP(J3656,J3659:S3689,Q3654,FALSE))</f>
        <v>0</v>
      </c>
      <c r="R3656" s="22">
        <f t="shared" ref="R3656" si="5786">IF(R3654=0,0,VLOOKUP(J3656,J3659:S3689,R3654,FALSE))</f>
        <v>7.437237749076971E-4</v>
      </c>
      <c r="S3656" s="22">
        <f t="shared" ref="S3656" si="5787">IF(S3654=0,0,VLOOKUP(J3656,J3659:S3689,S3654,FALSE))</f>
        <v>1.673794376270352E-2</v>
      </c>
      <c r="U3656" s="28">
        <f t="shared" si="5730"/>
        <v>77</v>
      </c>
      <c r="V3656" s="28">
        <f t="shared" si="5731"/>
        <v>207</v>
      </c>
    </row>
    <row r="3657" spans="1:24" x14ac:dyDescent="0.3">
      <c r="A3657" s="28">
        <f t="shared" si="5754"/>
        <v>77208</v>
      </c>
      <c r="B3657" s="63" t="s">
        <v>12</v>
      </c>
      <c r="C3657" s="63"/>
      <c r="D3657" s="86">
        <v>46111</v>
      </c>
      <c r="E3657" s="87"/>
      <c r="F3657" s="87"/>
      <c r="G3657" s="87"/>
      <c r="H3657" s="88"/>
      <c r="J3657" s="28" t="str">
        <f t="shared" ref="J3657" si="5788">CONCATENATE(J3654,3)</f>
        <v>33</v>
      </c>
      <c r="K3657" s="22"/>
      <c r="L3657" s="22"/>
      <c r="M3657" s="22"/>
      <c r="N3657" s="22" t="s">
        <v>58</v>
      </c>
      <c r="O3657" s="29">
        <f t="shared" ref="O3657" si="5789">J3654-2</f>
        <v>1</v>
      </c>
      <c r="P3657" s="22" t="s">
        <v>59</v>
      </c>
      <c r="Q3657" s="29">
        <f t="shared" ref="Q3657" si="5790">VLOOKUP(J3657,J3659:S3689,3,FALSE)</f>
        <v>8.0228068239662775E-3</v>
      </c>
      <c r="R3657" s="22" t="s">
        <v>60</v>
      </c>
      <c r="S3657" s="22">
        <f t="shared" ref="S3657" si="5791">VLOOKUP(J3657,J3659:S3689,2,FALSE)</f>
        <v>0.99999944892643322</v>
      </c>
      <c r="U3657" s="28">
        <f t="shared" si="5730"/>
        <v>77</v>
      </c>
      <c r="V3657" s="28">
        <f t="shared" si="5731"/>
        <v>208</v>
      </c>
    </row>
    <row r="3658" spans="1:24" x14ac:dyDescent="0.3">
      <c r="A3658" s="28">
        <f t="shared" si="5754"/>
        <v>77209</v>
      </c>
      <c r="B3658" s="63" t="s">
        <v>13</v>
      </c>
      <c r="C3658" s="63"/>
      <c r="D3658" s="15">
        <v>0.01</v>
      </c>
      <c r="E3658" s="66" t="s">
        <v>14</v>
      </c>
      <c r="F3658" s="66"/>
      <c r="G3658" s="66"/>
      <c r="H3658" s="6" t="s">
        <v>64</v>
      </c>
      <c r="J3658" s="17"/>
      <c r="K3658" s="17">
        <v>3</v>
      </c>
      <c r="L3658" s="17">
        <v>3</v>
      </c>
      <c r="M3658" s="17"/>
      <c r="N3658" s="17"/>
      <c r="O3658" s="17"/>
      <c r="P3658" s="17"/>
      <c r="Q3658" s="17"/>
      <c r="R3658" s="17"/>
      <c r="S3658" s="17"/>
      <c r="U3658" s="28">
        <f t="shared" si="5730"/>
        <v>77</v>
      </c>
      <c r="V3658" s="28">
        <f t="shared" si="5731"/>
        <v>209</v>
      </c>
    </row>
    <row r="3659" spans="1:24" x14ac:dyDescent="0.3">
      <c r="A3659" s="28">
        <f t="shared" si="5754"/>
        <v>77210</v>
      </c>
      <c r="B3659" s="63" t="s">
        <v>15</v>
      </c>
      <c r="C3659" s="63"/>
      <c r="D3659" s="2">
        <f t="shared" ref="D3659" si="5792">MIN(B3666:B3675)</f>
        <v>14.99</v>
      </c>
      <c r="E3659" s="3" t="s">
        <v>16</v>
      </c>
      <c r="F3659" s="2">
        <f t="shared" ref="F3659" si="5793">MAX(B3666:B3675)</f>
        <v>30</v>
      </c>
      <c r="G3659" s="4" t="str">
        <f t="shared" ref="G3659" si="5794">IF(H3658="","",H3658)</f>
        <v>°C</v>
      </c>
      <c r="H3659" s="14"/>
      <c r="J3659" s="28" t="str">
        <f t="shared" ref="J3659" si="5795">CONCATENATE(K3658,1)</f>
        <v>31</v>
      </c>
      <c r="K3659" s="22">
        <f t="array" ref="K3659:L3661">LINEST(B3666:B3668,C3666:C3668^{1},TRUE,TRUE)</f>
        <v>1.0018593494253516</v>
      </c>
      <c r="L3659" s="22">
        <v>-3.5448635722659105E-3</v>
      </c>
      <c r="M3659" s="17"/>
      <c r="N3659" s="17"/>
      <c r="O3659" s="17"/>
      <c r="P3659" s="17"/>
      <c r="Q3659" s="17"/>
      <c r="R3659" s="17"/>
      <c r="S3659" s="17"/>
      <c r="U3659" s="28">
        <f t="shared" si="5730"/>
        <v>77</v>
      </c>
      <c r="V3659" s="28">
        <f t="shared" si="5731"/>
        <v>210</v>
      </c>
    </row>
    <row r="3660" spans="1:24" x14ac:dyDescent="0.3">
      <c r="A3660" s="28">
        <f t="shared" si="5754"/>
        <v>77211</v>
      </c>
      <c r="J3660" s="28" t="str">
        <f t="shared" ref="J3660" si="5796">CONCATENATE(K3658,2)</f>
        <v>32</v>
      </c>
      <c r="K3660" s="22">
        <v>7.437237749076971E-4</v>
      </c>
      <c r="L3660" s="22">
        <v>1.673794376270352E-2</v>
      </c>
      <c r="M3660" s="17"/>
      <c r="N3660" s="17"/>
      <c r="O3660" s="17"/>
      <c r="P3660" s="17"/>
      <c r="Q3660" s="17"/>
      <c r="R3660" s="17"/>
      <c r="S3660" s="17"/>
      <c r="U3660" s="28">
        <f t="shared" si="5730"/>
        <v>77</v>
      </c>
      <c r="V3660" s="28">
        <f t="shared" si="5731"/>
        <v>211</v>
      </c>
    </row>
    <row r="3661" spans="1:24" x14ac:dyDescent="0.3">
      <c r="A3661" s="28">
        <f t="shared" si="5754"/>
        <v>77212</v>
      </c>
      <c r="B3661" s="67" t="s">
        <v>17</v>
      </c>
      <c r="C3661" s="67"/>
      <c r="D3661" s="67"/>
      <c r="E3661" s="67"/>
      <c r="F3661" s="67"/>
      <c r="G3661" s="68" t="s">
        <v>31</v>
      </c>
      <c r="H3661" s="69"/>
      <c r="J3661" s="28" t="str">
        <f t="shared" ref="J3661" si="5797">CONCATENATE(K3658,3)</f>
        <v>33</v>
      </c>
      <c r="K3661" s="22">
        <v>0.99999944892643322</v>
      </c>
      <c r="L3661" s="22">
        <v>8.0228068239662775E-3</v>
      </c>
      <c r="M3661" s="17"/>
      <c r="N3661" s="17"/>
      <c r="O3661" s="17"/>
      <c r="P3661" s="17"/>
      <c r="Q3661" s="17"/>
      <c r="R3661" s="17"/>
      <c r="S3661" s="17"/>
      <c r="U3661" s="28">
        <f t="shared" si="5730"/>
        <v>77</v>
      </c>
      <c r="V3661" s="28">
        <f t="shared" si="5731"/>
        <v>212</v>
      </c>
    </row>
    <row r="3662" spans="1:24" x14ac:dyDescent="0.3">
      <c r="A3662" s="28">
        <f t="shared" si="5754"/>
        <v>77213</v>
      </c>
      <c r="B3662" s="66" t="s">
        <v>18</v>
      </c>
      <c r="C3662" s="66"/>
      <c r="D3662" s="66"/>
      <c r="E3662" s="66" t="str">
        <f t="shared" ref="E3662" si="5798">IF(D3655="","",D3655)</f>
        <v>E0167/25</v>
      </c>
      <c r="F3662" s="66"/>
      <c r="G3662" s="4" t="s">
        <v>18</v>
      </c>
      <c r="H3662" s="16"/>
      <c r="J3662" s="17"/>
      <c r="K3662" s="17">
        <v>4</v>
      </c>
      <c r="L3662" s="17">
        <v>4</v>
      </c>
      <c r="M3662" s="17">
        <v>4</v>
      </c>
      <c r="N3662" s="17"/>
      <c r="O3662" s="17"/>
      <c r="P3662" s="17"/>
      <c r="Q3662" s="17"/>
      <c r="R3662" s="17"/>
      <c r="S3662" s="17"/>
      <c r="U3662" s="28">
        <f t="shared" si="5730"/>
        <v>77</v>
      </c>
      <c r="V3662" s="28">
        <f t="shared" si="5731"/>
        <v>213</v>
      </c>
    </row>
    <row r="3663" spans="1:24" ht="15" customHeight="1" x14ac:dyDescent="0.3">
      <c r="A3663" s="28">
        <f t="shared" si="5754"/>
        <v>77214</v>
      </c>
      <c r="B3663" s="5" t="s">
        <v>19</v>
      </c>
      <c r="C3663" s="5" t="s">
        <v>20</v>
      </c>
      <c r="D3663" s="5" t="s">
        <v>21</v>
      </c>
      <c r="E3663" s="5"/>
      <c r="F3663" s="70" t="s">
        <v>33</v>
      </c>
      <c r="G3663" s="5" t="s">
        <v>19</v>
      </c>
      <c r="H3663" s="5" t="s">
        <v>20</v>
      </c>
      <c r="J3663" s="28" t="str">
        <f t="shared" ref="J3663" si="5799">CONCATENATE(K3662,1)</f>
        <v>41</v>
      </c>
      <c r="K3663" s="22" t="e">
        <f t="array" ref="K3663:M3665">LINEST(B3666:B3669,C3666:C3669^{1,2},TRUE,TRUE)</f>
        <v>#VALUE!</v>
      </c>
      <c r="L3663" s="22" t="e">
        <v>#VALUE!</v>
      </c>
      <c r="M3663" s="22" t="e">
        <v>#VALUE!</v>
      </c>
      <c r="N3663" s="17"/>
      <c r="O3663" s="17"/>
      <c r="P3663" s="17"/>
      <c r="Q3663" s="17"/>
      <c r="R3663" s="17"/>
      <c r="S3663" s="17"/>
      <c r="U3663" s="28">
        <f t="shared" si="5730"/>
        <v>77</v>
      </c>
      <c r="V3663" s="28">
        <f t="shared" si="5731"/>
        <v>214</v>
      </c>
    </row>
    <row r="3664" spans="1:24" x14ac:dyDescent="0.3">
      <c r="A3664" s="28">
        <f t="shared" si="5754"/>
        <v>77215</v>
      </c>
      <c r="B3664" s="5" t="s">
        <v>22</v>
      </c>
      <c r="C3664" s="5" t="s">
        <v>23</v>
      </c>
      <c r="D3664" s="5" t="s">
        <v>24</v>
      </c>
      <c r="E3664" s="5" t="s">
        <v>32</v>
      </c>
      <c r="F3664" s="70"/>
      <c r="G3664" s="5" t="s">
        <v>22</v>
      </c>
      <c r="H3664" s="5" t="s">
        <v>23</v>
      </c>
      <c r="J3664" s="28" t="str">
        <f t="shared" ref="J3664" si="5800">CONCATENATE(K3662,2)</f>
        <v>42</v>
      </c>
      <c r="K3664" s="22" t="e">
        <v>#VALUE!</v>
      </c>
      <c r="L3664" s="22" t="e">
        <v>#VALUE!</v>
      </c>
      <c r="M3664" s="22" t="e">
        <v>#VALUE!</v>
      </c>
      <c r="N3664" s="17"/>
      <c r="O3664" s="17"/>
      <c r="P3664" s="17"/>
      <c r="Q3664" s="17"/>
      <c r="R3664" s="17"/>
      <c r="S3664" s="17"/>
      <c r="U3664" s="28">
        <f t="shared" si="5730"/>
        <v>77</v>
      </c>
      <c r="V3664" s="28">
        <f t="shared" si="5731"/>
        <v>215</v>
      </c>
    </row>
    <row r="3665" spans="1:22" x14ac:dyDescent="0.3">
      <c r="A3665" s="28">
        <f t="shared" si="5754"/>
        <v>77216</v>
      </c>
      <c r="B3665" s="6" t="str">
        <f t="shared" ref="B3665" si="5801">IF(H3658="","",H3658)</f>
        <v>°C</v>
      </c>
      <c r="C3665" s="6" t="str">
        <f t="shared" ref="C3665" si="5802">IF(H3658="","",H3658)</f>
        <v>°C</v>
      </c>
      <c r="D3665" s="6" t="str">
        <f t="shared" ref="D3665" si="5803">IF(H3658="","",H3658)</f>
        <v>°C</v>
      </c>
      <c r="E3665" s="6"/>
      <c r="F3665" s="6"/>
      <c r="G3665" s="6" t="str">
        <f t="shared" ref="G3665" si="5804">IF(H3658="","",H3658)</f>
        <v>°C</v>
      </c>
      <c r="H3665" s="6" t="str">
        <f t="shared" ref="H3665" si="5805">IF(H3658="","",H3658)</f>
        <v>°C</v>
      </c>
      <c r="J3665" s="28" t="str">
        <f t="shared" ref="J3665" si="5806">CONCATENATE(K3662,3)</f>
        <v>43</v>
      </c>
      <c r="K3665" s="22" t="e">
        <v>#VALUE!</v>
      </c>
      <c r="L3665" s="22" t="e">
        <v>#VALUE!</v>
      </c>
      <c r="M3665" s="22" t="e">
        <v>#VALUE!</v>
      </c>
      <c r="N3665" s="17"/>
      <c r="O3665" s="17"/>
      <c r="P3665" s="17"/>
      <c r="Q3665" s="17"/>
      <c r="R3665" s="17"/>
      <c r="S3665" s="17"/>
      <c r="U3665" s="28">
        <f t="shared" si="5730"/>
        <v>77</v>
      </c>
      <c r="V3665" s="28">
        <f t="shared" si="5731"/>
        <v>216</v>
      </c>
    </row>
    <row r="3666" spans="1:22" x14ac:dyDescent="0.3">
      <c r="A3666" s="28">
        <f t="shared" si="5754"/>
        <v>77217</v>
      </c>
      <c r="B3666" s="26">
        <v>14.99</v>
      </c>
      <c r="C3666" s="26">
        <v>14.97</v>
      </c>
      <c r="D3666" s="26">
        <v>0.03</v>
      </c>
      <c r="E3666" s="9">
        <v>2</v>
      </c>
      <c r="F3666" s="26">
        <v>1000000</v>
      </c>
      <c r="G3666" s="27"/>
      <c r="H3666" s="27"/>
      <c r="J3666" s="17"/>
      <c r="K3666" s="17">
        <v>5</v>
      </c>
      <c r="L3666" s="17">
        <v>5</v>
      </c>
      <c r="M3666" s="17">
        <v>5</v>
      </c>
      <c r="N3666" s="17">
        <v>5</v>
      </c>
      <c r="O3666" s="17"/>
      <c r="P3666" s="17"/>
      <c r="Q3666" s="17"/>
      <c r="R3666" s="17"/>
      <c r="S3666" s="17"/>
      <c r="U3666" s="28">
        <f t="shared" si="5730"/>
        <v>77</v>
      </c>
      <c r="V3666" s="28">
        <f t="shared" si="5731"/>
        <v>217</v>
      </c>
    </row>
    <row r="3667" spans="1:22" x14ac:dyDescent="0.3">
      <c r="A3667" s="28">
        <f t="shared" si="5754"/>
        <v>77218</v>
      </c>
      <c r="B3667" s="26">
        <v>20</v>
      </c>
      <c r="C3667" s="26">
        <v>19.96</v>
      </c>
      <c r="D3667" s="26">
        <v>0.03</v>
      </c>
      <c r="E3667" s="9">
        <v>2</v>
      </c>
      <c r="F3667" s="26">
        <v>1000000</v>
      </c>
      <c r="G3667" s="27"/>
      <c r="H3667" s="27"/>
      <c r="J3667" s="28" t="str">
        <f t="shared" ref="J3667" si="5807">CONCATENATE(K3666,1)</f>
        <v>51</v>
      </c>
      <c r="K3667" s="22" t="e">
        <f t="array" ref="K3667:N3669">LINEST(B3666:B3670,C3666:C3670^{1,2,3},TRUE,TRUE)</f>
        <v>#VALUE!</v>
      </c>
      <c r="L3667" s="22" t="e">
        <v>#VALUE!</v>
      </c>
      <c r="M3667" s="22" t="e">
        <v>#VALUE!</v>
      </c>
      <c r="N3667" s="22" t="e">
        <v>#VALUE!</v>
      </c>
      <c r="O3667" s="17"/>
      <c r="P3667" s="17"/>
      <c r="Q3667" s="17"/>
      <c r="R3667" s="17"/>
      <c r="S3667" s="17"/>
      <c r="U3667" s="28">
        <f t="shared" si="5730"/>
        <v>77</v>
      </c>
      <c r="V3667" s="28">
        <f t="shared" si="5731"/>
        <v>218</v>
      </c>
    </row>
    <row r="3668" spans="1:22" x14ac:dyDescent="0.3">
      <c r="A3668" s="28">
        <f t="shared" si="5754"/>
        <v>77219</v>
      </c>
      <c r="B3668" s="26">
        <v>30</v>
      </c>
      <c r="C3668" s="26">
        <v>29.95</v>
      </c>
      <c r="D3668" s="26">
        <v>0.03</v>
      </c>
      <c r="E3668" s="9">
        <v>2</v>
      </c>
      <c r="F3668" s="26">
        <v>1000000</v>
      </c>
      <c r="G3668" s="27"/>
      <c r="H3668" s="27"/>
      <c r="J3668" s="28" t="str">
        <f t="shared" ref="J3668" si="5808">CONCATENATE(K3666,2)</f>
        <v>52</v>
      </c>
      <c r="K3668" s="22" t="e">
        <v>#VALUE!</v>
      </c>
      <c r="L3668" s="22" t="e">
        <v>#VALUE!</v>
      </c>
      <c r="M3668" s="22" t="e">
        <v>#VALUE!</v>
      </c>
      <c r="N3668" s="22" t="e">
        <v>#VALUE!</v>
      </c>
      <c r="O3668" s="17"/>
      <c r="P3668" s="17"/>
      <c r="Q3668" s="17"/>
      <c r="R3668" s="17"/>
      <c r="S3668" s="17"/>
      <c r="U3668" s="28">
        <f t="shared" si="5730"/>
        <v>77</v>
      </c>
      <c r="V3668" s="28">
        <f t="shared" si="5731"/>
        <v>219</v>
      </c>
    </row>
    <row r="3669" spans="1:22" x14ac:dyDescent="0.3">
      <c r="A3669" s="28">
        <f t="shared" si="5754"/>
        <v>77220</v>
      </c>
      <c r="B3669" s="26"/>
      <c r="C3669" s="26"/>
      <c r="D3669" s="26"/>
      <c r="E3669" s="9"/>
      <c r="F3669" s="26"/>
      <c r="G3669" s="27"/>
      <c r="H3669" s="27"/>
      <c r="J3669" s="28" t="str">
        <f t="shared" ref="J3669" si="5809">CONCATENATE(K3666,3)</f>
        <v>53</v>
      </c>
      <c r="K3669" s="22" t="e">
        <v>#VALUE!</v>
      </c>
      <c r="L3669" s="22" t="e">
        <v>#VALUE!</v>
      </c>
      <c r="M3669" s="22" t="e">
        <v>#VALUE!</v>
      </c>
      <c r="N3669" s="22" t="e">
        <v>#VALUE!</v>
      </c>
      <c r="O3669" s="17"/>
      <c r="P3669" s="17"/>
      <c r="Q3669" s="17"/>
      <c r="R3669" s="17"/>
      <c r="S3669" s="17"/>
      <c r="U3669" s="28">
        <f t="shared" si="5730"/>
        <v>77</v>
      </c>
      <c r="V3669" s="28">
        <f t="shared" si="5731"/>
        <v>220</v>
      </c>
    </row>
    <row r="3670" spans="1:22" x14ac:dyDescent="0.3">
      <c r="A3670" s="28">
        <f t="shared" si="5754"/>
        <v>77221</v>
      </c>
      <c r="B3670" s="26"/>
      <c r="C3670" s="26"/>
      <c r="D3670" s="26"/>
      <c r="E3670" s="9"/>
      <c r="F3670" s="26"/>
      <c r="G3670" s="27"/>
      <c r="H3670" s="27"/>
      <c r="J3670" s="17"/>
      <c r="K3670" s="17">
        <v>6</v>
      </c>
      <c r="L3670" s="17">
        <v>6</v>
      </c>
      <c r="M3670" s="17">
        <v>6</v>
      </c>
      <c r="N3670" s="17">
        <v>6</v>
      </c>
      <c r="O3670" s="17">
        <v>6</v>
      </c>
      <c r="P3670" s="17"/>
      <c r="Q3670" s="17"/>
      <c r="R3670" s="17"/>
      <c r="S3670" s="17"/>
      <c r="U3670" s="28">
        <f t="shared" si="5730"/>
        <v>77</v>
      </c>
      <c r="V3670" s="28">
        <f t="shared" si="5731"/>
        <v>221</v>
      </c>
    </row>
    <row r="3671" spans="1:22" x14ac:dyDescent="0.3">
      <c r="A3671" s="28">
        <f t="shared" si="5754"/>
        <v>77222</v>
      </c>
      <c r="B3671" s="26"/>
      <c r="C3671" s="26"/>
      <c r="D3671" s="26"/>
      <c r="E3671" s="9"/>
      <c r="F3671" s="26"/>
      <c r="G3671" s="27"/>
      <c r="H3671" s="27"/>
      <c r="J3671" s="28" t="str">
        <f t="shared" ref="J3671" si="5810">CONCATENATE(K3670,1)</f>
        <v>61</v>
      </c>
      <c r="K3671" s="22" t="e">
        <f t="array" ref="K3671:O3673">LINEST(B3666:B3671,C3666:C3671^{1,2,3,4},TRUE,TRUE)</f>
        <v>#VALUE!</v>
      </c>
      <c r="L3671" s="22" t="e">
        <v>#VALUE!</v>
      </c>
      <c r="M3671" s="22" t="e">
        <v>#VALUE!</v>
      </c>
      <c r="N3671" s="22" t="e">
        <v>#VALUE!</v>
      </c>
      <c r="O3671" s="22" t="e">
        <v>#VALUE!</v>
      </c>
      <c r="P3671" s="17"/>
      <c r="Q3671" s="17"/>
      <c r="R3671" s="17"/>
      <c r="S3671" s="17"/>
      <c r="U3671" s="28">
        <f t="shared" si="5730"/>
        <v>77</v>
      </c>
      <c r="V3671" s="28">
        <f t="shared" si="5731"/>
        <v>222</v>
      </c>
    </row>
    <row r="3672" spans="1:22" x14ac:dyDescent="0.3">
      <c r="A3672" s="28">
        <f t="shared" si="5754"/>
        <v>77223</v>
      </c>
      <c r="B3672" s="26"/>
      <c r="C3672" s="26"/>
      <c r="D3672" s="26"/>
      <c r="E3672" s="9"/>
      <c r="F3672" s="26"/>
      <c r="G3672" s="27"/>
      <c r="H3672" s="27"/>
      <c r="J3672" s="28" t="str">
        <f t="shared" ref="J3672" si="5811">CONCATENATE(K3670,2)</f>
        <v>62</v>
      </c>
      <c r="K3672" s="22" t="e">
        <v>#VALUE!</v>
      </c>
      <c r="L3672" s="22" t="e">
        <v>#VALUE!</v>
      </c>
      <c r="M3672" s="22" t="e">
        <v>#VALUE!</v>
      </c>
      <c r="N3672" s="22" t="e">
        <v>#VALUE!</v>
      </c>
      <c r="O3672" s="22" t="e">
        <v>#VALUE!</v>
      </c>
      <c r="P3672" s="17"/>
      <c r="Q3672" s="17"/>
      <c r="R3672" s="17"/>
      <c r="S3672" s="17"/>
      <c r="U3672" s="28">
        <f t="shared" si="5730"/>
        <v>77</v>
      </c>
      <c r="V3672" s="28">
        <f t="shared" si="5731"/>
        <v>223</v>
      </c>
    </row>
    <row r="3673" spans="1:22" x14ac:dyDescent="0.3">
      <c r="A3673" s="28">
        <f t="shared" si="5754"/>
        <v>77224</v>
      </c>
      <c r="B3673" s="26"/>
      <c r="C3673" s="26"/>
      <c r="D3673" s="26"/>
      <c r="E3673" s="9"/>
      <c r="F3673" s="26"/>
      <c r="G3673" s="27"/>
      <c r="H3673" s="27"/>
      <c r="J3673" s="28" t="str">
        <f t="shared" ref="J3673" si="5812">CONCATENATE(K3670,3)</f>
        <v>63</v>
      </c>
      <c r="K3673" s="22" t="e">
        <v>#VALUE!</v>
      </c>
      <c r="L3673" s="22" t="e">
        <v>#VALUE!</v>
      </c>
      <c r="M3673" s="22" t="e">
        <v>#VALUE!</v>
      </c>
      <c r="N3673" s="22" t="e">
        <v>#VALUE!</v>
      </c>
      <c r="O3673" s="22" t="e">
        <v>#VALUE!</v>
      </c>
      <c r="P3673" s="17"/>
      <c r="Q3673" s="17"/>
      <c r="R3673" s="17"/>
      <c r="S3673" s="17"/>
      <c r="U3673" s="28">
        <f t="shared" si="5730"/>
        <v>77</v>
      </c>
      <c r="V3673" s="28">
        <f t="shared" si="5731"/>
        <v>224</v>
      </c>
    </row>
    <row r="3674" spans="1:22" x14ac:dyDescent="0.3">
      <c r="A3674" s="28">
        <f t="shared" si="5754"/>
        <v>77225</v>
      </c>
      <c r="B3674" s="26"/>
      <c r="C3674" s="26"/>
      <c r="D3674" s="26"/>
      <c r="E3674" s="9"/>
      <c r="F3674" s="26"/>
      <c r="G3674" s="27"/>
      <c r="H3674" s="27"/>
      <c r="J3674" s="17"/>
      <c r="K3674" s="17">
        <v>7</v>
      </c>
      <c r="L3674" s="17">
        <v>7</v>
      </c>
      <c r="M3674" s="17">
        <v>7</v>
      </c>
      <c r="N3674" s="17">
        <v>7</v>
      </c>
      <c r="O3674" s="17">
        <v>7</v>
      </c>
      <c r="P3674" s="17">
        <v>7</v>
      </c>
      <c r="Q3674" s="17"/>
      <c r="R3674" s="17"/>
      <c r="S3674" s="17"/>
      <c r="U3674" s="28">
        <f t="shared" si="5730"/>
        <v>77</v>
      </c>
      <c r="V3674" s="28">
        <f t="shared" si="5731"/>
        <v>225</v>
      </c>
    </row>
    <row r="3675" spans="1:22" x14ac:dyDescent="0.3">
      <c r="A3675" s="28">
        <f t="shared" si="5754"/>
        <v>77226</v>
      </c>
      <c r="B3675" s="26"/>
      <c r="C3675" s="26"/>
      <c r="D3675" s="26"/>
      <c r="E3675" s="9"/>
      <c r="F3675" s="26"/>
      <c r="G3675" s="27"/>
      <c r="H3675" s="27"/>
      <c r="J3675" s="28" t="str">
        <f t="shared" ref="J3675" si="5813">CONCATENATE(K3674,1)</f>
        <v>71</v>
      </c>
      <c r="K3675" s="22" t="e">
        <f t="array" ref="K3675:P3677">LINEST(B3666:B3672,C3666:C3672^{1,2,3,4,5},TRUE,TRUE)</f>
        <v>#VALUE!</v>
      </c>
      <c r="L3675" s="22" t="e">
        <v>#VALUE!</v>
      </c>
      <c r="M3675" s="22" t="e">
        <v>#VALUE!</v>
      </c>
      <c r="N3675" s="22" t="e">
        <v>#VALUE!</v>
      </c>
      <c r="O3675" s="22" t="e">
        <v>#VALUE!</v>
      </c>
      <c r="P3675" s="22" t="e">
        <v>#VALUE!</v>
      </c>
      <c r="Q3675" s="17"/>
      <c r="R3675" s="17"/>
      <c r="S3675" s="17"/>
      <c r="U3675" s="28">
        <f t="shared" si="5730"/>
        <v>77</v>
      </c>
      <c r="V3675" s="28">
        <f t="shared" si="5731"/>
        <v>226</v>
      </c>
    </row>
    <row r="3676" spans="1:22" x14ac:dyDescent="0.3">
      <c r="A3676" s="28">
        <f t="shared" si="5754"/>
        <v>77227</v>
      </c>
      <c r="B3676" s="2">
        <f t="shared" ref="B3676" si="5814">COUNT(B3666:B3675)-2</f>
        <v>1</v>
      </c>
      <c r="J3676" s="28" t="str">
        <f t="shared" ref="J3676" si="5815">CONCATENATE(K3674,2)</f>
        <v>72</v>
      </c>
      <c r="K3676" s="22" t="e">
        <v>#VALUE!</v>
      </c>
      <c r="L3676" s="22" t="e">
        <v>#VALUE!</v>
      </c>
      <c r="M3676" s="22" t="e">
        <v>#VALUE!</v>
      </c>
      <c r="N3676" s="22" t="e">
        <v>#VALUE!</v>
      </c>
      <c r="O3676" s="22" t="e">
        <v>#VALUE!</v>
      </c>
      <c r="P3676" s="22" t="e">
        <v>#VALUE!</v>
      </c>
      <c r="Q3676" s="17"/>
      <c r="R3676" s="17"/>
      <c r="S3676" s="17"/>
      <c r="U3676" s="28">
        <f t="shared" si="5730"/>
        <v>77</v>
      </c>
      <c r="V3676" s="28">
        <f t="shared" si="5731"/>
        <v>227</v>
      </c>
    </row>
    <row r="3677" spans="1:22" x14ac:dyDescent="0.3">
      <c r="A3677" s="28">
        <f t="shared" si="5754"/>
        <v>77228</v>
      </c>
      <c r="J3677" s="28" t="str">
        <f t="shared" ref="J3677" si="5816">CONCATENATE(K3674,3)</f>
        <v>73</v>
      </c>
      <c r="K3677" s="22" t="e">
        <v>#VALUE!</v>
      </c>
      <c r="L3677" s="22" t="e">
        <v>#VALUE!</v>
      </c>
      <c r="M3677" s="22" t="e">
        <v>#VALUE!</v>
      </c>
      <c r="N3677" s="22" t="e">
        <v>#VALUE!</v>
      </c>
      <c r="O3677" s="22" t="e">
        <v>#VALUE!</v>
      </c>
      <c r="P3677" s="22" t="e">
        <v>#VALUE!</v>
      </c>
      <c r="Q3677" s="17"/>
      <c r="R3677" s="17"/>
      <c r="S3677" s="17"/>
      <c r="U3677" s="28">
        <f t="shared" si="5730"/>
        <v>77</v>
      </c>
      <c r="V3677" s="28">
        <f t="shared" si="5731"/>
        <v>228</v>
      </c>
    </row>
    <row r="3678" spans="1:22" x14ac:dyDescent="0.3">
      <c r="A3678" s="28">
        <f t="shared" si="5754"/>
        <v>77229</v>
      </c>
      <c r="B3678" s="66" t="s">
        <v>25</v>
      </c>
      <c r="C3678" s="66"/>
      <c r="D3678" s="66"/>
      <c r="E3678" s="66"/>
      <c r="F3678" s="66"/>
      <c r="G3678" s="66"/>
      <c r="H3678" s="66"/>
      <c r="J3678" s="17"/>
      <c r="K3678" s="17">
        <v>8</v>
      </c>
      <c r="L3678" s="17">
        <v>8</v>
      </c>
      <c r="M3678" s="17">
        <v>8</v>
      </c>
      <c r="N3678" s="17">
        <v>8</v>
      </c>
      <c r="O3678" s="17">
        <v>8</v>
      </c>
      <c r="P3678" s="17">
        <v>8</v>
      </c>
      <c r="Q3678" s="17">
        <v>8</v>
      </c>
      <c r="R3678" s="17"/>
      <c r="S3678" s="17"/>
      <c r="U3678" s="28">
        <f t="shared" si="5730"/>
        <v>77</v>
      </c>
      <c r="V3678" s="28">
        <f t="shared" si="5731"/>
        <v>229</v>
      </c>
    </row>
    <row r="3679" spans="1:22" x14ac:dyDescent="0.3">
      <c r="A3679" s="28">
        <f t="shared" si="5754"/>
        <v>77230</v>
      </c>
      <c r="B3679" s="71"/>
      <c r="C3679" s="71"/>
      <c r="D3679" s="71"/>
      <c r="E3679" s="71"/>
      <c r="F3679" s="71"/>
      <c r="G3679" s="71"/>
      <c r="H3679" s="71"/>
      <c r="J3679" s="28" t="str">
        <f t="shared" ref="J3679" si="5817">CONCATENATE(K3678,1)</f>
        <v>81</v>
      </c>
      <c r="K3679" s="22" t="e">
        <f t="array" ref="K3679:Q3681">LINEST(B3666:B3673,C3666:C3673^{1,2,3,4,5,6},TRUE,TRUE)</f>
        <v>#VALUE!</v>
      </c>
      <c r="L3679" s="22" t="e">
        <v>#VALUE!</v>
      </c>
      <c r="M3679" s="22" t="e">
        <v>#VALUE!</v>
      </c>
      <c r="N3679" s="22" t="e">
        <v>#VALUE!</v>
      </c>
      <c r="O3679" s="22" t="e">
        <v>#VALUE!</v>
      </c>
      <c r="P3679" s="22" t="e">
        <v>#VALUE!</v>
      </c>
      <c r="Q3679" s="22" t="e">
        <v>#VALUE!</v>
      </c>
      <c r="R3679" s="17"/>
      <c r="S3679" s="17"/>
      <c r="U3679" s="28">
        <f t="shared" si="5730"/>
        <v>77</v>
      </c>
      <c r="V3679" s="28">
        <f t="shared" si="5731"/>
        <v>230</v>
      </c>
    </row>
    <row r="3680" spans="1:22" x14ac:dyDescent="0.3">
      <c r="A3680" s="28">
        <f t="shared" si="5754"/>
        <v>77231</v>
      </c>
      <c r="B3680" s="71"/>
      <c r="C3680" s="71"/>
      <c r="D3680" s="71"/>
      <c r="E3680" s="71"/>
      <c r="F3680" s="71"/>
      <c r="G3680" s="71"/>
      <c r="H3680" s="71"/>
      <c r="J3680" s="28" t="str">
        <f t="shared" ref="J3680" si="5818">CONCATENATE(K3678,2)</f>
        <v>82</v>
      </c>
      <c r="K3680" s="22" t="e">
        <v>#VALUE!</v>
      </c>
      <c r="L3680" s="22" t="e">
        <v>#VALUE!</v>
      </c>
      <c r="M3680" s="22" t="e">
        <v>#VALUE!</v>
      </c>
      <c r="N3680" s="22" t="e">
        <v>#VALUE!</v>
      </c>
      <c r="O3680" s="22" t="e">
        <v>#VALUE!</v>
      </c>
      <c r="P3680" s="22" t="e">
        <v>#VALUE!</v>
      </c>
      <c r="Q3680" s="22" t="e">
        <v>#VALUE!</v>
      </c>
      <c r="R3680" s="17"/>
      <c r="S3680" s="17"/>
      <c r="U3680" s="28">
        <f t="shared" si="5730"/>
        <v>77</v>
      </c>
      <c r="V3680" s="28">
        <f t="shared" si="5731"/>
        <v>231</v>
      </c>
    </row>
    <row r="3681" spans="1:22" x14ac:dyDescent="0.3">
      <c r="A3681" s="28">
        <f t="shared" si="5754"/>
        <v>77232</v>
      </c>
      <c r="J3681" s="28" t="str">
        <f t="shared" ref="J3681" si="5819">CONCATENATE(K3678,3)</f>
        <v>83</v>
      </c>
      <c r="K3681" s="22" t="e">
        <v>#VALUE!</v>
      </c>
      <c r="L3681" s="22" t="e">
        <v>#VALUE!</v>
      </c>
      <c r="M3681" s="22" t="e">
        <v>#VALUE!</v>
      </c>
      <c r="N3681" s="22" t="e">
        <v>#VALUE!</v>
      </c>
      <c r="O3681" s="22" t="e">
        <v>#VALUE!</v>
      </c>
      <c r="P3681" s="22" t="e">
        <v>#VALUE!</v>
      </c>
      <c r="Q3681" s="22" t="e">
        <v>#VALUE!</v>
      </c>
      <c r="R3681" s="17"/>
      <c r="S3681" s="17"/>
      <c r="U3681" s="28">
        <f t="shared" si="5730"/>
        <v>77</v>
      </c>
      <c r="V3681" s="28">
        <f t="shared" si="5731"/>
        <v>232</v>
      </c>
    </row>
    <row r="3682" spans="1:22" ht="15" customHeight="1" x14ac:dyDescent="0.3">
      <c r="A3682" s="28">
        <f t="shared" si="5754"/>
        <v>77233</v>
      </c>
      <c r="B3682" s="66" t="s">
        <v>52</v>
      </c>
      <c r="C3682" s="66"/>
      <c r="D3682" s="66"/>
      <c r="E3682" s="10">
        <f>IF(D3652="","",MAX(E3683,E3684))</f>
        <v>5.0000000000000711E-2</v>
      </c>
      <c r="J3682" s="17"/>
      <c r="K3682" s="17">
        <v>9</v>
      </c>
      <c r="L3682" s="17">
        <v>9</v>
      </c>
      <c r="M3682" s="17">
        <v>9</v>
      </c>
      <c r="N3682" s="17">
        <v>9</v>
      </c>
      <c r="O3682" s="17">
        <v>9</v>
      </c>
      <c r="P3682" s="17">
        <v>9</v>
      </c>
      <c r="Q3682" s="17">
        <v>9</v>
      </c>
      <c r="R3682" s="17">
        <v>9</v>
      </c>
      <c r="S3682" s="17"/>
      <c r="U3682" s="28">
        <f t="shared" si="5730"/>
        <v>77</v>
      </c>
      <c r="V3682" s="28">
        <f t="shared" si="5731"/>
        <v>233</v>
      </c>
    </row>
    <row r="3683" spans="1:22" x14ac:dyDescent="0.3">
      <c r="A3683" s="28">
        <f t="shared" si="5754"/>
        <v>77234</v>
      </c>
      <c r="B3683" s="2" t="s">
        <v>26</v>
      </c>
      <c r="C3683" s="2" t="s">
        <v>27</v>
      </c>
      <c r="D3683" s="2" t="s">
        <v>28</v>
      </c>
      <c r="E3683" s="11">
        <f>ABS(MIN(D3684:D3693))</f>
        <v>0</v>
      </c>
      <c r="G3683" s="2" t="s">
        <v>230</v>
      </c>
      <c r="J3683" s="28" t="str">
        <f t="shared" ref="J3683" si="5820">CONCATENATE(K3682,1)</f>
        <v>91</v>
      </c>
      <c r="K3683" s="22" t="e">
        <f t="array" ref="K3683:R3685">LINEST(B3666:B3674,C3666:C3674^{1,2,3,4,5,6,7},TRUE,TRUE)</f>
        <v>#VALUE!</v>
      </c>
      <c r="L3683" s="22" t="e">
        <v>#VALUE!</v>
      </c>
      <c r="M3683" s="22" t="e">
        <v>#VALUE!</v>
      </c>
      <c r="N3683" s="22" t="e">
        <v>#VALUE!</v>
      </c>
      <c r="O3683" s="22" t="e">
        <v>#VALUE!</v>
      </c>
      <c r="P3683" s="22" t="e">
        <v>#VALUE!</v>
      </c>
      <c r="Q3683" s="22" t="e">
        <v>#VALUE!</v>
      </c>
      <c r="R3683" s="22" t="e">
        <v>#VALUE!</v>
      </c>
      <c r="S3683" s="17"/>
      <c r="U3683" s="28">
        <f t="shared" ref="U3683:U3744" si="5821">U3682</f>
        <v>77</v>
      </c>
      <c r="V3683" s="28">
        <f t="shared" ref="V3683:V3744" si="5822">V3682+1</f>
        <v>234</v>
      </c>
    </row>
    <row r="3684" spans="1:22" x14ac:dyDescent="0.3">
      <c r="A3684" s="28">
        <f t="shared" si="5754"/>
        <v>77235</v>
      </c>
      <c r="B3684" s="7">
        <f t="shared" ref="B3684:B3693" si="5823">C3666-B3666</f>
        <v>-1.9999999999999574E-2</v>
      </c>
      <c r="C3684" s="7">
        <f t="shared" ref="C3684:C3693" si="5824">H3666-G3666</f>
        <v>0</v>
      </c>
      <c r="D3684" s="7">
        <f>C3684-B3684</f>
        <v>1.9999999999999574E-2</v>
      </c>
      <c r="E3684" s="11">
        <f>ABS(MAX(D3684:D3693))</f>
        <v>5.0000000000000711E-2</v>
      </c>
      <c r="F3684" s="13"/>
      <c r="G3684" s="2">
        <f>IF(D3666="","",D3666/E3666)</f>
        <v>1.4999999999999999E-2</v>
      </c>
      <c r="H3684" s="13"/>
      <c r="J3684" s="28" t="str">
        <f t="shared" ref="J3684" si="5825">CONCATENATE(K3682,2)</f>
        <v>92</v>
      </c>
      <c r="K3684" s="22" t="e">
        <v>#VALUE!</v>
      </c>
      <c r="L3684" s="22" t="e">
        <v>#VALUE!</v>
      </c>
      <c r="M3684" s="22" t="e">
        <v>#VALUE!</v>
      </c>
      <c r="N3684" s="22" t="e">
        <v>#VALUE!</v>
      </c>
      <c r="O3684" s="22" t="e">
        <v>#VALUE!</v>
      </c>
      <c r="P3684" s="22" t="e">
        <v>#VALUE!</v>
      </c>
      <c r="Q3684" s="22" t="e">
        <v>#VALUE!</v>
      </c>
      <c r="R3684" s="22" t="e">
        <v>#VALUE!</v>
      </c>
      <c r="S3684" s="17"/>
      <c r="U3684" s="28">
        <f t="shared" si="5821"/>
        <v>77</v>
      </c>
      <c r="V3684" s="28">
        <f t="shared" si="5822"/>
        <v>235</v>
      </c>
    </row>
    <row r="3685" spans="1:22" x14ac:dyDescent="0.3">
      <c r="A3685" s="28">
        <f t="shared" si="5754"/>
        <v>77236</v>
      </c>
      <c r="B3685" s="7">
        <f t="shared" si="5823"/>
        <v>-3.9999999999999147E-2</v>
      </c>
      <c r="C3685" s="7">
        <f t="shared" si="5824"/>
        <v>0</v>
      </c>
      <c r="D3685" s="7">
        <f t="shared" ref="D3685:D3693" si="5826">C3685-B3685</f>
        <v>3.9999999999999147E-2</v>
      </c>
      <c r="E3685" s="12" t="s">
        <v>34</v>
      </c>
      <c r="G3685" s="2">
        <f t="shared" ref="G3685:G3693" si="5827">IF(D3667="","",D3667/E3667)</f>
        <v>1.4999999999999999E-2</v>
      </c>
      <c r="H3685" s="13"/>
      <c r="J3685" s="28" t="str">
        <f t="shared" ref="J3685" si="5828">CONCATENATE(K3682,3)</f>
        <v>93</v>
      </c>
      <c r="K3685" s="22" t="e">
        <v>#VALUE!</v>
      </c>
      <c r="L3685" s="22" t="e">
        <v>#VALUE!</v>
      </c>
      <c r="M3685" s="22" t="e">
        <v>#VALUE!</v>
      </c>
      <c r="N3685" s="22" t="e">
        <v>#VALUE!</v>
      </c>
      <c r="O3685" s="22" t="e">
        <v>#VALUE!</v>
      </c>
      <c r="P3685" s="22" t="e">
        <v>#VALUE!</v>
      </c>
      <c r="Q3685" s="22" t="e">
        <v>#VALUE!</v>
      </c>
      <c r="R3685" s="22" t="e">
        <v>#VALUE!</v>
      </c>
      <c r="S3685" s="17"/>
      <c r="U3685" s="28">
        <f t="shared" si="5821"/>
        <v>77</v>
      </c>
      <c r="V3685" s="28">
        <f t="shared" si="5822"/>
        <v>236</v>
      </c>
    </row>
    <row r="3686" spans="1:22" x14ac:dyDescent="0.3">
      <c r="A3686" s="28">
        <f t="shared" si="5754"/>
        <v>77237</v>
      </c>
      <c r="B3686" s="7">
        <f t="shared" si="5823"/>
        <v>-5.0000000000000711E-2</v>
      </c>
      <c r="C3686" s="7">
        <f t="shared" si="5824"/>
        <v>0</v>
      </c>
      <c r="D3686" s="7">
        <f t="shared" si="5826"/>
        <v>5.0000000000000711E-2</v>
      </c>
      <c r="E3686" s="10">
        <f>IF(D3652="","",MAX(E3687,E3688))</f>
        <v>5.0000000000000711E-2</v>
      </c>
      <c r="G3686" s="2">
        <f t="shared" si="5827"/>
        <v>1.4999999999999999E-2</v>
      </c>
      <c r="H3686" s="13"/>
      <c r="J3686" s="17"/>
      <c r="K3686" s="17">
        <v>10</v>
      </c>
      <c r="L3686" s="17">
        <v>10</v>
      </c>
      <c r="M3686" s="17">
        <v>10</v>
      </c>
      <c r="N3686" s="17">
        <v>10</v>
      </c>
      <c r="O3686" s="17">
        <v>10</v>
      </c>
      <c r="P3686" s="17">
        <v>10</v>
      </c>
      <c r="Q3686" s="17">
        <v>10</v>
      </c>
      <c r="R3686" s="17">
        <v>10</v>
      </c>
      <c r="S3686" s="17">
        <v>10</v>
      </c>
      <c r="U3686" s="28">
        <f t="shared" si="5821"/>
        <v>77</v>
      </c>
      <c r="V3686" s="28">
        <f t="shared" si="5822"/>
        <v>237</v>
      </c>
    </row>
    <row r="3687" spans="1:22" x14ac:dyDescent="0.3">
      <c r="A3687" s="28">
        <f t="shared" si="5754"/>
        <v>77238</v>
      </c>
      <c r="B3687" s="7">
        <f t="shared" si="5823"/>
        <v>0</v>
      </c>
      <c r="C3687" s="7">
        <f t="shared" si="5824"/>
        <v>0</v>
      </c>
      <c r="D3687" s="7">
        <f t="shared" si="5826"/>
        <v>0</v>
      </c>
      <c r="E3687" s="11">
        <f>ABS(MIN(B3684:B3693))</f>
        <v>5.0000000000000711E-2</v>
      </c>
      <c r="G3687" s="2" t="str">
        <f t="shared" si="5827"/>
        <v/>
      </c>
      <c r="H3687" s="13"/>
      <c r="J3687" s="28" t="str">
        <f t="shared" ref="J3687" si="5829">CONCATENATE(K3686,1)</f>
        <v>101</v>
      </c>
      <c r="K3687" s="22" t="e">
        <f t="array" ref="K3687:S3689">LINEST(B3666:B3675,C3666:C3675^{1,2,3,4,5,6,7,8},TRUE,TRUE)</f>
        <v>#VALUE!</v>
      </c>
      <c r="L3687" s="22" t="e">
        <v>#VALUE!</v>
      </c>
      <c r="M3687" s="22" t="e">
        <v>#VALUE!</v>
      </c>
      <c r="N3687" s="22" t="e">
        <v>#VALUE!</v>
      </c>
      <c r="O3687" s="22" t="e">
        <v>#VALUE!</v>
      </c>
      <c r="P3687" s="22" t="e">
        <v>#VALUE!</v>
      </c>
      <c r="Q3687" s="22" t="e">
        <v>#VALUE!</v>
      </c>
      <c r="R3687" s="22" t="e">
        <v>#VALUE!</v>
      </c>
      <c r="S3687" s="22" t="e">
        <v>#VALUE!</v>
      </c>
      <c r="U3687" s="28">
        <f t="shared" si="5821"/>
        <v>77</v>
      </c>
      <c r="V3687" s="28">
        <f t="shared" si="5822"/>
        <v>238</v>
      </c>
    </row>
    <row r="3688" spans="1:22" x14ac:dyDescent="0.3">
      <c r="A3688" s="28">
        <f t="shared" si="5754"/>
        <v>77239</v>
      </c>
      <c r="B3688" s="7">
        <f t="shared" si="5823"/>
        <v>0</v>
      </c>
      <c r="C3688" s="7">
        <f t="shared" si="5824"/>
        <v>0</v>
      </c>
      <c r="D3688" s="7">
        <f t="shared" si="5826"/>
        <v>0</v>
      </c>
      <c r="E3688" s="11">
        <f>ABS(MAX(B3684:B3693))</f>
        <v>0</v>
      </c>
      <c r="G3688" s="2" t="str">
        <f t="shared" si="5827"/>
        <v/>
      </c>
      <c r="H3688" s="13"/>
      <c r="J3688" s="28" t="str">
        <f t="shared" ref="J3688" si="5830">CONCATENATE(K3686,2)</f>
        <v>102</v>
      </c>
      <c r="K3688" s="22" t="e">
        <v>#VALUE!</v>
      </c>
      <c r="L3688" s="22" t="e">
        <v>#VALUE!</v>
      </c>
      <c r="M3688" s="22" t="e">
        <v>#VALUE!</v>
      </c>
      <c r="N3688" s="22" t="e">
        <v>#VALUE!</v>
      </c>
      <c r="O3688" s="22" t="e">
        <v>#VALUE!</v>
      </c>
      <c r="P3688" s="22" t="e">
        <v>#VALUE!</v>
      </c>
      <c r="Q3688" s="22" t="e">
        <v>#VALUE!</v>
      </c>
      <c r="R3688" s="22" t="e">
        <v>#VALUE!</v>
      </c>
      <c r="S3688" s="22" t="e">
        <v>#VALUE!</v>
      </c>
      <c r="U3688" s="28">
        <f t="shared" si="5821"/>
        <v>77</v>
      </c>
      <c r="V3688" s="28">
        <f t="shared" si="5822"/>
        <v>239</v>
      </c>
    </row>
    <row r="3689" spans="1:22" x14ac:dyDescent="0.3">
      <c r="A3689" s="28">
        <f t="shared" si="5754"/>
        <v>77240</v>
      </c>
      <c r="B3689" s="7">
        <f t="shared" si="5823"/>
        <v>0</v>
      </c>
      <c r="C3689" s="7">
        <f t="shared" si="5824"/>
        <v>0</v>
      </c>
      <c r="D3689" s="7">
        <f t="shared" si="5826"/>
        <v>0</v>
      </c>
      <c r="E3689" s="12" t="s">
        <v>231</v>
      </c>
      <c r="G3689" s="2" t="str">
        <f t="shared" si="5827"/>
        <v/>
      </c>
      <c r="H3689" s="13"/>
      <c r="J3689" s="28" t="str">
        <f t="shared" ref="J3689" si="5831">CONCATENATE(K3686,3)</f>
        <v>103</v>
      </c>
      <c r="K3689" s="22" t="e">
        <v>#VALUE!</v>
      </c>
      <c r="L3689" s="22" t="e">
        <v>#VALUE!</v>
      </c>
      <c r="M3689" s="22" t="e">
        <v>#VALUE!</v>
      </c>
      <c r="N3689" s="22" t="e">
        <v>#VALUE!</v>
      </c>
      <c r="O3689" s="22" t="e">
        <v>#VALUE!</v>
      </c>
      <c r="P3689" s="22" t="e">
        <v>#VALUE!</v>
      </c>
      <c r="Q3689" s="22" t="e">
        <v>#VALUE!</v>
      </c>
      <c r="R3689" s="22" t="e">
        <v>#VALUE!</v>
      </c>
      <c r="S3689" s="22" t="e">
        <v>#VALUE!</v>
      </c>
      <c r="U3689" s="28">
        <f t="shared" si="5821"/>
        <v>77</v>
      </c>
      <c r="V3689" s="28">
        <f t="shared" si="5822"/>
        <v>240</v>
      </c>
    </row>
    <row r="3690" spans="1:22" x14ac:dyDescent="0.3">
      <c r="A3690" s="28">
        <f t="shared" si="5754"/>
        <v>77241</v>
      </c>
      <c r="B3690" s="7">
        <f t="shared" si="5823"/>
        <v>0</v>
      </c>
      <c r="C3690" s="7">
        <f t="shared" si="5824"/>
        <v>0</v>
      </c>
      <c r="D3690" s="7">
        <f t="shared" si="5826"/>
        <v>0</v>
      </c>
      <c r="E3690" s="10">
        <f>IF(D3652="","",MAX(E3691,E3692))*2</f>
        <v>0.03</v>
      </c>
      <c r="G3690" s="2" t="str">
        <f t="shared" si="5827"/>
        <v/>
      </c>
      <c r="H3690" s="13"/>
      <c r="U3690" s="28">
        <f t="shared" si="5821"/>
        <v>77</v>
      </c>
      <c r="V3690" s="28">
        <f t="shared" si="5822"/>
        <v>241</v>
      </c>
    </row>
    <row r="3691" spans="1:22" x14ac:dyDescent="0.3">
      <c r="A3691" s="28">
        <f t="shared" si="5754"/>
        <v>77242</v>
      </c>
      <c r="B3691" s="7">
        <f t="shared" si="5823"/>
        <v>0</v>
      </c>
      <c r="C3691" s="7">
        <f t="shared" si="5824"/>
        <v>0</v>
      </c>
      <c r="D3691" s="7">
        <f t="shared" si="5826"/>
        <v>0</v>
      </c>
      <c r="E3691" s="11">
        <f>ABS(MIN(G3684:G3693))</f>
        <v>1.4999999999999999E-2</v>
      </c>
      <c r="G3691" s="2" t="str">
        <f t="shared" si="5827"/>
        <v/>
      </c>
      <c r="U3691" s="28">
        <f t="shared" si="5821"/>
        <v>77</v>
      </c>
      <c r="V3691" s="28">
        <f t="shared" si="5822"/>
        <v>242</v>
      </c>
    </row>
    <row r="3692" spans="1:22" x14ac:dyDescent="0.3">
      <c r="A3692" s="28">
        <f t="shared" si="5754"/>
        <v>77243</v>
      </c>
      <c r="B3692" s="7">
        <f t="shared" si="5823"/>
        <v>0</v>
      </c>
      <c r="C3692" s="7">
        <f t="shared" si="5824"/>
        <v>0</v>
      </c>
      <c r="D3692" s="7">
        <f t="shared" si="5826"/>
        <v>0</v>
      </c>
      <c r="E3692" s="11">
        <f>ABS(MAX(G3684:G3693))</f>
        <v>1.4999999999999999E-2</v>
      </c>
      <c r="G3692" s="2" t="str">
        <f t="shared" si="5827"/>
        <v/>
      </c>
      <c r="U3692" s="28">
        <f t="shared" si="5821"/>
        <v>77</v>
      </c>
      <c r="V3692" s="28">
        <f t="shared" si="5822"/>
        <v>243</v>
      </c>
    </row>
    <row r="3693" spans="1:22" x14ac:dyDescent="0.3">
      <c r="A3693" s="28">
        <f t="shared" si="5754"/>
        <v>77244</v>
      </c>
      <c r="B3693" s="7">
        <f t="shared" si="5823"/>
        <v>0</v>
      </c>
      <c r="C3693" s="7">
        <f t="shared" si="5824"/>
        <v>0</v>
      </c>
      <c r="D3693" s="7">
        <f t="shared" si="5826"/>
        <v>0</v>
      </c>
      <c r="F3693" s="13"/>
      <c r="G3693" s="2" t="str">
        <f t="shared" si="5827"/>
        <v/>
      </c>
      <c r="U3693" s="28">
        <f t="shared" si="5821"/>
        <v>77</v>
      </c>
      <c r="V3693" s="28">
        <f t="shared" si="5822"/>
        <v>244</v>
      </c>
    </row>
    <row r="3694" spans="1:22" x14ac:dyDescent="0.3">
      <c r="A3694" s="28">
        <f t="shared" si="5754"/>
        <v>77245</v>
      </c>
      <c r="F3694" s="13"/>
      <c r="U3694" s="28">
        <f t="shared" si="5821"/>
        <v>77</v>
      </c>
      <c r="V3694" s="28">
        <f t="shared" si="5822"/>
        <v>245</v>
      </c>
    </row>
    <row r="3695" spans="1:22" x14ac:dyDescent="0.3">
      <c r="A3695" s="28">
        <f t="shared" si="5754"/>
        <v>77246</v>
      </c>
      <c r="F3695" s="13"/>
      <c r="U3695" s="28">
        <f t="shared" si="5821"/>
        <v>77</v>
      </c>
      <c r="V3695" s="28">
        <f t="shared" si="5822"/>
        <v>246</v>
      </c>
    </row>
    <row r="3696" spans="1:22" x14ac:dyDescent="0.3">
      <c r="A3696" s="28">
        <f t="shared" si="5754"/>
        <v>77247</v>
      </c>
      <c r="F3696" s="13"/>
      <c r="U3696" s="28">
        <f t="shared" si="5821"/>
        <v>77</v>
      </c>
      <c r="V3696" s="28">
        <f t="shared" si="5822"/>
        <v>247</v>
      </c>
    </row>
    <row r="3697" spans="1:24" s="8" customFormat="1" x14ac:dyDescent="0.3"/>
    <row r="3698" spans="1:24" x14ac:dyDescent="0.3">
      <c r="A3698" s="28">
        <f t="shared" ref="A3698:A3744" si="5832">ROUND(CONCATENATE(U3698,V3698),0)</f>
        <v>78201</v>
      </c>
      <c r="B3698" s="63" t="s">
        <v>0</v>
      </c>
      <c r="C3698" s="63"/>
      <c r="D3698" s="71" t="s">
        <v>79</v>
      </c>
      <c r="E3698" s="71"/>
      <c r="F3698" s="71"/>
      <c r="G3698" s="71"/>
      <c r="H3698" s="71"/>
      <c r="U3698" s="28">
        <f t="shared" ref="U3698" si="5833">U3696+1</f>
        <v>78</v>
      </c>
      <c r="V3698" s="28">
        <v>201</v>
      </c>
    </row>
    <row r="3699" spans="1:24" x14ac:dyDescent="0.3">
      <c r="A3699" s="28">
        <f t="shared" si="5832"/>
        <v>78202</v>
      </c>
      <c r="B3699" s="72" t="s">
        <v>70</v>
      </c>
      <c r="C3699" s="73"/>
      <c r="D3699" s="30" t="s">
        <v>69</v>
      </c>
      <c r="E3699" s="66" t="s">
        <v>71</v>
      </c>
      <c r="F3699" s="66"/>
      <c r="G3699" s="74" t="s">
        <v>72</v>
      </c>
      <c r="H3699" s="74"/>
      <c r="U3699" s="28">
        <f t="shared" ref="U3699" si="5834">U3698</f>
        <v>78</v>
      </c>
      <c r="V3699" s="28">
        <f t="shared" ref="V3699" si="5835">V3698+1</f>
        <v>202</v>
      </c>
    </row>
    <row r="3700" spans="1:24" x14ac:dyDescent="0.3">
      <c r="A3700" s="28">
        <f t="shared" si="5832"/>
        <v>78203</v>
      </c>
      <c r="B3700" s="75" t="s">
        <v>6</v>
      </c>
      <c r="C3700" s="75"/>
      <c r="D3700" s="71" t="s">
        <v>239</v>
      </c>
      <c r="E3700" s="71"/>
      <c r="F3700" s="71"/>
      <c r="G3700" s="71"/>
      <c r="H3700" s="71"/>
      <c r="U3700" s="28">
        <f t="shared" si="5821"/>
        <v>78</v>
      </c>
      <c r="V3700" s="28">
        <f t="shared" si="5822"/>
        <v>203</v>
      </c>
    </row>
    <row r="3701" spans="1:24" x14ac:dyDescent="0.3">
      <c r="A3701" s="28">
        <f t="shared" si="5832"/>
        <v>78204</v>
      </c>
      <c r="B3701" s="63" t="s">
        <v>7</v>
      </c>
      <c r="C3701" s="63"/>
      <c r="D3701" s="71" t="s">
        <v>29</v>
      </c>
      <c r="E3701" s="71"/>
      <c r="F3701" s="71"/>
      <c r="G3701" s="71"/>
      <c r="H3701" s="71"/>
      <c r="J3701" s="17"/>
      <c r="K3701" s="17" t="s">
        <v>53</v>
      </c>
      <c r="L3701" s="17" t="s">
        <v>54</v>
      </c>
      <c r="M3701" s="17" t="s">
        <v>55</v>
      </c>
      <c r="N3701" s="17" t="s">
        <v>56</v>
      </c>
      <c r="O3701" s="17" t="s">
        <v>57</v>
      </c>
      <c r="P3701" s="17" t="s">
        <v>2</v>
      </c>
      <c r="Q3701" s="17" t="s">
        <v>3</v>
      </c>
      <c r="R3701" s="17" t="s">
        <v>4</v>
      </c>
      <c r="S3701" s="17" t="s">
        <v>5</v>
      </c>
      <c r="U3701" s="28">
        <f t="shared" si="5821"/>
        <v>78</v>
      </c>
      <c r="V3701" s="28">
        <f t="shared" si="5822"/>
        <v>204</v>
      </c>
      <c r="X3701" s="1" t="s">
        <v>48</v>
      </c>
    </row>
    <row r="3702" spans="1:24" x14ac:dyDescent="0.3">
      <c r="A3702" s="28">
        <f t="shared" si="5832"/>
        <v>78205</v>
      </c>
      <c r="B3702" s="63" t="s">
        <v>9</v>
      </c>
      <c r="C3702" s="63"/>
      <c r="D3702" s="71" t="s">
        <v>30</v>
      </c>
      <c r="E3702" s="71"/>
      <c r="F3702" s="71"/>
      <c r="G3702" s="71"/>
      <c r="H3702" s="71"/>
      <c r="J3702" s="17">
        <f t="shared" ref="J3702" si="5836">COUNTA(B3714:B3723)</f>
        <v>3</v>
      </c>
      <c r="K3702" s="17">
        <f t="shared" ref="K3702" si="5837">IF(L3702-1&lt;2,0,L3702-1)</f>
        <v>0</v>
      </c>
      <c r="L3702" s="17">
        <f t="shared" ref="L3702" si="5838">IF(M3702-1&lt;2,0,M3702-1)</f>
        <v>0</v>
      </c>
      <c r="M3702" s="17">
        <f t="shared" ref="M3702" si="5839">IF(N3702-1&lt;2,0,N3702-1)</f>
        <v>0</v>
      </c>
      <c r="N3702" s="17">
        <f t="shared" ref="N3702" si="5840">IF(O3702-1&lt;2,0,O3702-1)</f>
        <v>0</v>
      </c>
      <c r="O3702" s="17">
        <f t="shared" ref="O3702" si="5841">IF(P3702-1&lt;2,0,P3702-1)</f>
        <v>0</v>
      </c>
      <c r="P3702" s="17">
        <f t="shared" ref="P3702" si="5842">IF(Q3702-1&lt;2,0,Q3702-1)</f>
        <v>0</v>
      </c>
      <c r="Q3702" s="17">
        <f t="shared" ref="Q3702" si="5843">IF(R3702-1&lt;2,0,R3702-1)</f>
        <v>0</v>
      </c>
      <c r="R3702" s="17">
        <f t="shared" ref="R3702" si="5844">IF(S3702-1&lt;2,0,S3702-1)</f>
        <v>2</v>
      </c>
      <c r="S3702" s="17">
        <f t="shared" ref="S3702" si="5845">J3702</f>
        <v>3</v>
      </c>
      <c r="U3702" s="28">
        <f t="shared" si="5821"/>
        <v>78</v>
      </c>
      <c r="V3702" s="28">
        <f t="shared" si="5822"/>
        <v>205</v>
      </c>
      <c r="X3702" s="1" t="s">
        <v>49</v>
      </c>
    </row>
    <row r="3703" spans="1:24" x14ac:dyDescent="0.3">
      <c r="A3703" s="28">
        <f t="shared" si="5832"/>
        <v>78206</v>
      </c>
      <c r="B3703" s="63" t="s">
        <v>10</v>
      </c>
      <c r="C3703" s="63"/>
      <c r="D3703" s="76" t="s">
        <v>240</v>
      </c>
      <c r="E3703" s="71"/>
      <c r="F3703" s="71"/>
      <c r="G3703" s="71"/>
      <c r="H3703" s="71"/>
      <c r="J3703" s="28" t="str">
        <f t="shared" ref="J3703" si="5846">CONCATENATE(J3702,1)</f>
        <v>31</v>
      </c>
      <c r="K3703" s="29">
        <f t="shared" ref="K3703" si="5847">IF(K3702=0,0,VLOOKUP(J3703,J3707:S3737,K3702,FALSE))</f>
        <v>0</v>
      </c>
      <c r="L3703" s="29">
        <f t="shared" ref="L3703" si="5848">IF(L3702=0,0,VLOOKUP(J3703,J3707:S3737,L3702,FALSE))</f>
        <v>0</v>
      </c>
      <c r="M3703" s="29">
        <f t="shared" ref="M3703" si="5849">IF(M3702=0,0,VLOOKUP(J3703,J3707:S3737,M3702,FALSE))</f>
        <v>0</v>
      </c>
      <c r="N3703" s="29">
        <f t="shared" ref="N3703" si="5850">IF(N3702=0,0,VLOOKUP(J3703,J3707:S3737,N3702,FALSE))</f>
        <v>0</v>
      </c>
      <c r="O3703" s="29">
        <f t="shared" ref="O3703" si="5851">IF(O3702=0,0,VLOOKUP(J3703,J3707:S3737,O3702,FALSE))</f>
        <v>0</v>
      </c>
      <c r="P3703" s="29">
        <f t="shared" ref="P3703" si="5852">IF(P3702=0,0,VLOOKUP(J3703,J3707:S3737,P3702,FALSE))</f>
        <v>0</v>
      </c>
      <c r="Q3703" s="29">
        <f t="shared" ref="Q3703" si="5853">IF(Q3702=0,0,VLOOKUP(J3703,J3707:S3737,Q3702,FALSE))</f>
        <v>0</v>
      </c>
      <c r="R3703" s="29">
        <f t="shared" ref="R3703" si="5854">IF(R3702=0,0,VLOOKUP(J3703,J3707:S3737,R3702,FALSE))</f>
        <v>0.99928669258473746</v>
      </c>
      <c r="S3703" s="29">
        <f t="shared" ref="S3703" si="5855">IF(S3702=0,0,VLOOKUP(J3703,J3707:S3737,S3702,FALSE))</f>
        <v>1.2121660664025313E-2</v>
      </c>
      <c r="U3703" s="28">
        <f t="shared" si="5821"/>
        <v>78</v>
      </c>
      <c r="V3703" s="28">
        <f t="shared" si="5822"/>
        <v>206</v>
      </c>
      <c r="X3703" s="1" t="s">
        <v>50</v>
      </c>
    </row>
    <row r="3704" spans="1:24" x14ac:dyDescent="0.3">
      <c r="A3704" s="28">
        <f t="shared" si="5832"/>
        <v>78207</v>
      </c>
      <c r="B3704" s="63" t="s">
        <v>11</v>
      </c>
      <c r="C3704" s="63"/>
      <c r="D3704" s="83">
        <v>45742</v>
      </c>
      <c r="E3704" s="84"/>
      <c r="F3704" s="84"/>
      <c r="G3704" s="84"/>
      <c r="H3704" s="85"/>
      <c r="J3704" s="28" t="str">
        <f t="shared" ref="J3704" si="5856">CONCATENATE(J3702,2)</f>
        <v>32</v>
      </c>
      <c r="K3704" s="22">
        <f t="shared" ref="K3704" si="5857">IF(K3702=0,0,VLOOKUP(J3704,J3707:S3737,K3702,FALSE))</f>
        <v>0</v>
      </c>
      <c r="L3704" s="22">
        <f t="shared" ref="L3704" si="5858">IF(L3702=0,0,VLOOKUP(J3704,J3707:S3737,L3702,FALSE))</f>
        <v>0</v>
      </c>
      <c r="M3704" s="22">
        <f t="shared" ref="M3704" si="5859">IF(M3702=0,0,VLOOKUP(J3704,J3707:S3737,M3702,FALSE))</f>
        <v>0</v>
      </c>
      <c r="N3704" s="22">
        <f t="shared" ref="N3704" si="5860">IF(N3702=0,0,VLOOKUP(J3704,J3707:S3737,N3702,FALSE))</f>
        <v>0</v>
      </c>
      <c r="O3704" s="22">
        <f t="shared" ref="O3704" si="5861">IF(O3702=0,0,VLOOKUP(J3704,J3707:S3737,O3702,FALSE))</f>
        <v>0</v>
      </c>
      <c r="P3704" s="22">
        <f t="shared" ref="P3704" si="5862">IF(P3702=0,0,VLOOKUP(J3704,J3707:S3737,P3702,FALSE))</f>
        <v>0</v>
      </c>
      <c r="Q3704" s="22">
        <f t="shared" ref="Q3704" si="5863">IF(Q3702=0,0,VLOOKUP(J3704,J3707:S3737,Q3702,FALSE))</f>
        <v>0</v>
      </c>
      <c r="R3704" s="22">
        <f t="shared" ref="R3704" si="5864">IF(R3702=0,0,VLOOKUP(J3704,J3707:S3737,R3702,FALSE))</f>
        <v>2.4729437755073976E-4</v>
      </c>
      <c r="S3704" s="22">
        <f t="shared" ref="S3704" si="5865">IF(S3702=0,0,VLOOKUP(J3704,J3707:S3737,S3702,FALSE))</f>
        <v>5.5761093086239876E-3</v>
      </c>
      <c r="U3704" s="28">
        <f t="shared" si="5821"/>
        <v>78</v>
      </c>
      <c r="V3704" s="28">
        <f t="shared" si="5822"/>
        <v>207</v>
      </c>
    </row>
    <row r="3705" spans="1:24" x14ac:dyDescent="0.3">
      <c r="A3705" s="28">
        <f t="shared" si="5832"/>
        <v>78208</v>
      </c>
      <c r="B3705" s="63" t="s">
        <v>12</v>
      </c>
      <c r="C3705" s="63"/>
      <c r="D3705" s="86">
        <v>46111</v>
      </c>
      <c r="E3705" s="87"/>
      <c r="F3705" s="87"/>
      <c r="G3705" s="87"/>
      <c r="H3705" s="88"/>
      <c r="J3705" s="28" t="str">
        <f t="shared" ref="J3705" si="5866">CONCATENATE(J3702,3)</f>
        <v>33</v>
      </c>
      <c r="K3705" s="22"/>
      <c r="L3705" s="22"/>
      <c r="M3705" s="22"/>
      <c r="N3705" s="22" t="s">
        <v>58</v>
      </c>
      <c r="O3705" s="29">
        <f t="shared" ref="O3705" si="5867">J3702-2</f>
        <v>1</v>
      </c>
      <c r="P3705" s="22" t="s">
        <v>59</v>
      </c>
      <c r="Q3705" s="29">
        <f t="shared" ref="Q3705" si="5868">VLOOKUP(J3705,J3707:S3737,3,FALSE)</f>
        <v>2.6745188950432208E-3</v>
      </c>
      <c r="R3705" s="22" t="s">
        <v>60</v>
      </c>
      <c r="S3705" s="22">
        <f t="shared" ref="S3705" si="5869">VLOOKUP(J3705,J3707:S3737,2,FALSE)</f>
        <v>0.99999993875815729</v>
      </c>
      <c r="U3705" s="28">
        <f t="shared" si="5821"/>
        <v>78</v>
      </c>
      <c r="V3705" s="28">
        <f t="shared" si="5822"/>
        <v>208</v>
      </c>
    </row>
    <row r="3706" spans="1:24" x14ac:dyDescent="0.3">
      <c r="A3706" s="28">
        <f t="shared" si="5832"/>
        <v>78209</v>
      </c>
      <c r="B3706" s="63" t="s">
        <v>13</v>
      </c>
      <c r="C3706" s="63"/>
      <c r="D3706" s="15">
        <v>0.01</v>
      </c>
      <c r="E3706" s="66" t="s">
        <v>14</v>
      </c>
      <c r="F3706" s="66"/>
      <c r="G3706" s="66"/>
      <c r="H3706" s="6" t="s">
        <v>64</v>
      </c>
      <c r="J3706" s="17"/>
      <c r="K3706" s="17">
        <v>3</v>
      </c>
      <c r="L3706" s="17">
        <v>3</v>
      </c>
      <c r="M3706" s="17"/>
      <c r="N3706" s="17"/>
      <c r="O3706" s="17"/>
      <c r="P3706" s="17"/>
      <c r="Q3706" s="17"/>
      <c r="R3706" s="17"/>
      <c r="S3706" s="17"/>
      <c r="U3706" s="28">
        <f t="shared" si="5821"/>
        <v>78</v>
      </c>
      <c r="V3706" s="28">
        <f t="shared" si="5822"/>
        <v>209</v>
      </c>
    </row>
    <row r="3707" spans="1:24" x14ac:dyDescent="0.3">
      <c r="A3707" s="28">
        <f t="shared" si="5832"/>
        <v>78210</v>
      </c>
      <c r="B3707" s="63" t="s">
        <v>15</v>
      </c>
      <c r="C3707" s="63"/>
      <c r="D3707" s="2">
        <f t="shared" ref="D3707" si="5870">MIN(B3714:B3723)</f>
        <v>14.99</v>
      </c>
      <c r="E3707" s="3" t="s">
        <v>16</v>
      </c>
      <c r="F3707" s="2">
        <f t="shared" ref="F3707" si="5871">MAX(B3714:B3723)</f>
        <v>30</v>
      </c>
      <c r="G3707" s="4" t="str">
        <f t="shared" ref="G3707" si="5872">IF(H3706="","",H3706)</f>
        <v>°C</v>
      </c>
      <c r="H3707" s="14"/>
      <c r="J3707" s="28" t="str">
        <f t="shared" ref="J3707" si="5873">CONCATENATE(K3706,1)</f>
        <v>31</v>
      </c>
      <c r="K3707" s="22">
        <f t="array" ref="K3707:L3709">LINEST(B3714:B3716,C3714:C3716^{1},TRUE,TRUE)</f>
        <v>0.99928669258473746</v>
      </c>
      <c r="L3707" s="22">
        <v>1.2121660664025313E-2</v>
      </c>
      <c r="M3707" s="17"/>
      <c r="N3707" s="17"/>
      <c r="O3707" s="17"/>
      <c r="P3707" s="17"/>
      <c r="Q3707" s="17"/>
      <c r="R3707" s="17"/>
      <c r="S3707" s="17"/>
      <c r="U3707" s="28">
        <f t="shared" si="5821"/>
        <v>78</v>
      </c>
      <c r="V3707" s="28">
        <f t="shared" si="5822"/>
        <v>210</v>
      </c>
    </row>
    <row r="3708" spans="1:24" x14ac:dyDescent="0.3">
      <c r="A3708" s="28">
        <f t="shared" si="5832"/>
        <v>78211</v>
      </c>
      <c r="J3708" s="28" t="str">
        <f t="shared" ref="J3708" si="5874">CONCATENATE(K3706,2)</f>
        <v>32</v>
      </c>
      <c r="K3708" s="22">
        <v>2.4729437755073976E-4</v>
      </c>
      <c r="L3708" s="22">
        <v>5.5761093086239876E-3</v>
      </c>
      <c r="M3708" s="17"/>
      <c r="N3708" s="17"/>
      <c r="O3708" s="17"/>
      <c r="P3708" s="17"/>
      <c r="Q3708" s="17"/>
      <c r="R3708" s="17"/>
      <c r="S3708" s="17"/>
      <c r="U3708" s="28">
        <f t="shared" si="5821"/>
        <v>78</v>
      </c>
      <c r="V3708" s="28">
        <f t="shared" si="5822"/>
        <v>211</v>
      </c>
    </row>
    <row r="3709" spans="1:24" x14ac:dyDescent="0.3">
      <c r="A3709" s="28">
        <f t="shared" si="5832"/>
        <v>78212</v>
      </c>
      <c r="B3709" s="67" t="s">
        <v>17</v>
      </c>
      <c r="C3709" s="67"/>
      <c r="D3709" s="67"/>
      <c r="E3709" s="67"/>
      <c r="F3709" s="67"/>
      <c r="G3709" s="68" t="s">
        <v>31</v>
      </c>
      <c r="H3709" s="69"/>
      <c r="J3709" s="28" t="str">
        <f t="shared" ref="J3709" si="5875">CONCATENATE(K3706,3)</f>
        <v>33</v>
      </c>
      <c r="K3709" s="22">
        <v>0.99999993875815729</v>
      </c>
      <c r="L3709" s="22">
        <v>2.6745188950432208E-3</v>
      </c>
      <c r="M3709" s="17"/>
      <c r="N3709" s="17"/>
      <c r="O3709" s="17"/>
      <c r="P3709" s="17"/>
      <c r="Q3709" s="17"/>
      <c r="R3709" s="17"/>
      <c r="S3709" s="17"/>
      <c r="U3709" s="28">
        <f t="shared" si="5821"/>
        <v>78</v>
      </c>
      <c r="V3709" s="28">
        <f t="shared" si="5822"/>
        <v>212</v>
      </c>
    </row>
    <row r="3710" spans="1:24" x14ac:dyDescent="0.3">
      <c r="A3710" s="28">
        <f t="shared" si="5832"/>
        <v>78213</v>
      </c>
      <c r="B3710" s="66" t="s">
        <v>18</v>
      </c>
      <c r="C3710" s="66"/>
      <c r="D3710" s="66"/>
      <c r="E3710" s="66" t="str">
        <f t="shared" ref="E3710" si="5876">IF(D3703="","",D3703)</f>
        <v>E0168/25</v>
      </c>
      <c r="F3710" s="66"/>
      <c r="G3710" s="4" t="s">
        <v>18</v>
      </c>
      <c r="H3710" s="16"/>
      <c r="J3710" s="17"/>
      <c r="K3710" s="17">
        <v>4</v>
      </c>
      <c r="L3710" s="17">
        <v>4</v>
      </c>
      <c r="M3710" s="17">
        <v>4</v>
      </c>
      <c r="N3710" s="17"/>
      <c r="O3710" s="17"/>
      <c r="P3710" s="17"/>
      <c r="Q3710" s="17"/>
      <c r="R3710" s="17"/>
      <c r="S3710" s="17"/>
      <c r="U3710" s="28">
        <f t="shared" si="5821"/>
        <v>78</v>
      </c>
      <c r="V3710" s="28">
        <f t="shared" si="5822"/>
        <v>213</v>
      </c>
    </row>
    <row r="3711" spans="1:24" ht="15" customHeight="1" x14ac:dyDescent="0.3">
      <c r="A3711" s="28">
        <f t="shared" si="5832"/>
        <v>78214</v>
      </c>
      <c r="B3711" s="5" t="s">
        <v>19</v>
      </c>
      <c r="C3711" s="5" t="s">
        <v>20</v>
      </c>
      <c r="D3711" s="5" t="s">
        <v>21</v>
      </c>
      <c r="E3711" s="5"/>
      <c r="F3711" s="70" t="s">
        <v>33</v>
      </c>
      <c r="G3711" s="5" t="s">
        <v>19</v>
      </c>
      <c r="H3711" s="5" t="s">
        <v>20</v>
      </c>
      <c r="J3711" s="28" t="str">
        <f t="shared" ref="J3711" si="5877">CONCATENATE(K3710,1)</f>
        <v>41</v>
      </c>
      <c r="K3711" s="22" t="e">
        <f t="array" ref="K3711:M3713">LINEST(B3714:B3717,C3714:C3717^{1,2},TRUE,TRUE)</f>
        <v>#VALUE!</v>
      </c>
      <c r="L3711" s="22" t="e">
        <v>#VALUE!</v>
      </c>
      <c r="M3711" s="22" t="e">
        <v>#VALUE!</v>
      </c>
      <c r="N3711" s="17"/>
      <c r="O3711" s="17"/>
      <c r="P3711" s="17"/>
      <c r="Q3711" s="17"/>
      <c r="R3711" s="17"/>
      <c r="S3711" s="17"/>
      <c r="U3711" s="28">
        <f t="shared" si="5821"/>
        <v>78</v>
      </c>
      <c r="V3711" s="28">
        <f t="shared" si="5822"/>
        <v>214</v>
      </c>
    </row>
    <row r="3712" spans="1:24" x14ac:dyDescent="0.3">
      <c r="A3712" s="28">
        <f t="shared" si="5832"/>
        <v>78215</v>
      </c>
      <c r="B3712" s="5" t="s">
        <v>22</v>
      </c>
      <c r="C3712" s="5" t="s">
        <v>23</v>
      </c>
      <c r="D3712" s="5" t="s">
        <v>24</v>
      </c>
      <c r="E3712" s="5" t="s">
        <v>32</v>
      </c>
      <c r="F3712" s="70"/>
      <c r="G3712" s="5" t="s">
        <v>22</v>
      </c>
      <c r="H3712" s="5" t="s">
        <v>23</v>
      </c>
      <c r="J3712" s="28" t="str">
        <f t="shared" ref="J3712" si="5878">CONCATENATE(K3710,2)</f>
        <v>42</v>
      </c>
      <c r="K3712" s="22" t="e">
        <v>#VALUE!</v>
      </c>
      <c r="L3712" s="22" t="e">
        <v>#VALUE!</v>
      </c>
      <c r="M3712" s="22" t="e">
        <v>#VALUE!</v>
      </c>
      <c r="N3712" s="17"/>
      <c r="O3712" s="17"/>
      <c r="P3712" s="17"/>
      <c r="Q3712" s="17"/>
      <c r="R3712" s="17"/>
      <c r="S3712" s="17"/>
      <c r="U3712" s="28">
        <f t="shared" si="5821"/>
        <v>78</v>
      </c>
      <c r="V3712" s="28">
        <f t="shared" si="5822"/>
        <v>215</v>
      </c>
    </row>
    <row r="3713" spans="1:22" x14ac:dyDescent="0.3">
      <c r="A3713" s="28">
        <f t="shared" si="5832"/>
        <v>78216</v>
      </c>
      <c r="B3713" s="6" t="str">
        <f t="shared" ref="B3713" si="5879">IF(H3706="","",H3706)</f>
        <v>°C</v>
      </c>
      <c r="C3713" s="6" t="str">
        <f t="shared" ref="C3713" si="5880">IF(H3706="","",H3706)</f>
        <v>°C</v>
      </c>
      <c r="D3713" s="6" t="str">
        <f t="shared" ref="D3713" si="5881">IF(H3706="","",H3706)</f>
        <v>°C</v>
      </c>
      <c r="E3713" s="6"/>
      <c r="F3713" s="6"/>
      <c r="G3713" s="6" t="str">
        <f t="shared" ref="G3713" si="5882">IF(H3706="","",H3706)</f>
        <v>°C</v>
      </c>
      <c r="H3713" s="6" t="str">
        <f t="shared" ref="H3713" si="5883">IF(H3706="","",H3706)</f>
        <v>°C</v>
      </c>
      <c r="J3713" s="28" t="str">
        <f t="shared" ref="J3713" si="5884">CONCATENATE(K3710,3)</f>
        <v>43</v>
      </c>
      <c r="K3713" s="22" t="e">
        <v>#VALUE!</v>
      </c>
      <c r="L3713" s="22" t="e">
        <v>#VALUE!</v>
      </c>
      <c r="M3713" s="22" t="e">
        <v>#VALUE!</v>
      </c>
      <c r="N3713" s="17"/>
      <c r="O3713" s="17"/>
      <c r="P3713" s="17"/>
      <c r="Q3713" s="17"/>
      <c r="R3713" s="17"/>
      <c r="S3713" s="17"/>
      <c r="U3713" s="28">
        <f t="shared" si="5821"/>
        <v>78</v>
      </c>
      <c r="V3713" s="28">
        <f t="shared" si="5822"/>
        <v>216</v>
      </c>
    </row>
    <row r="3714" spans="1:22" x14ac:dyDescent="0.3">
      <c r="A3714" s="28">
        <f t="shared" si="5832"/>
        <v>78217</v>
      </c>
      <c r="B3714" s="26">
        <v>14.99</v>
      </c>
      <c r="C3714" s="26">
        <v>14.99</v>
      </c>
      <c r="D3714" s="26">
        <v>0.03</v>
      </c>
      <c r="E3714" s="9">
        <v>2</v>
      </c>
      <c r="F3714" s="26">
        <v>1000000</v>
      </c>
      <c r="G3714" s="27"/>
      <c r="H3714" s="27"/>
      <c r="J3714" s="17"/>
      <c r="K3714" s="17">
        <v>5</v>
      </c>
      <c r="L3714" s="17">
        <v>5</v>
      </c>
      <c r="M3714" s="17">
        <v>5</v>
      </c>
      <c r="N3714" s="17">
        <v>5</v>
      </c>
      <c r="O3714" s="17"/>
      <c r="P3714" s="17"/>
      <c r="Q3714" s="17"/>
      <c r="R3714" s="17"/>
      <c r="S3714" s="17"/>
      <c r="U3714" s="28">
        <f t="shared" si="5821"/>
        <v>78</v>
      </c>
      <c r="V3714" s="28">
        <f t="shared" si="5822"/>
        <v>217</v>
      </c>
    </row>
    <row r="3715" spans="1:22" x14ac:dyDescent="0.3">
      <c r="A3715" s="28">
        <f t="shared" si="5832"/>
        <v>78218</v>
      </c>
      <c r="B3715" s="26">
        <v>20</v>
      </c>
      <c r="C3715" s="26">
        <v>20</v>
      </c>
      <c r="D3715" s="26">
        <v>0.03</v>
      </c>
      <c r="E3715" s="9">
        <v>2</v>
      </c>
      <c r="F3715" s="26">
        <v>1000000</v>
      </c>
      <c r="G3715" s="27"/>
      <c r="H3715" s="27"/>
      <c r="J3715" s="28" t="str">
        <f t="shared" ref="J3715" si="5885">CONCATENATE(K3714,1)</f>
        <v>51</v>
      </c>
      <c r="K3715" s="22" t="e">
        <f t="array" ref="K3715:N3717">LINEST(B3714:B3718,C3714:C3718^{1,2,3},TRUE,TRUE)</f>
        <v>#VALUE!</v>
      </c>
      <c r="L3715" s="22" t="e">
        <v>#VALUE!</v>
      </c>
      <c r="M3715" s="22" t="e">
        <v>#VALUE!</v>
      </c>
      <c r="N3715" s="22" t="e">
        <v>#VALUE!</v>
      </c>
      <c r="O3715" s="17"/>
      <c r="P3715" s="17"/>
      <c r="Q3715" s="17"/>
      <c r="R3715" s="17"/>
      <c r="S3715" s="17"/>
      <c r="U3715" s="28">
        <f t="shared" si="5821"/>
        <v>78</v>
      </c>
      <c r="V3715" s="28">
        <f t="shared" si="5822"/>
        <v>218</v>
      </c>
    </row>
    <row r="3716" spans="1:22" x14ac:dyDescent="0.3">
      <c r="A3716" s="28">
        <f t="shared" si="5832"/>
        <v>78219</v>
      </c>
      <c r="B3716" s="26">
        <v>30</v>
      </c>
      <c r="C3716" s="26">
        <v>30.01</v>
      </c>
      <c r="D3716" s="26">
        <v>0.03</v>
      </c>
      <c r="E3716" s="9">
        <v>2</v>
      </c>
      <c r="F3716" s="26">
        <v>1000000</v>
      </c>
      <c r="G3716" s="27"/>
      <c r="H3716" s="27"/>
      <c r="J3716" s="28" t="str">
        <f t="shared" ref="J3716" si="5886">CONCATENATE(K3714,2)</f>
        <v>52</v>
      </c>
      <c r="K3716" s="22" t="e">
        <v>#VALUE!</v>
      </c>
      <c r="L3716" s="22" t="e">
        <v>#VALUE!</v>
      </c>
      <c r="M3716" s="22" t="e">
        <v>#VALUE!</v>
      </c>
      <c r="N3716" s="22" t="e">
        <v>#VALUE!</v>
      </c>
      <c r="O3716" s="17"/>
      <c r="P3716" s="17"/>
      <c r="Q3716" s="17"/>
      <c r="R3716" s="17"/>
      <c r="S3716" s="17"/>
      <c r="U3716" s="28">
        <f t="shared" si="5821"/>
        <v>78</v>
      </c>
      <c r="V3716" s="28">
        <f t="shared" si="5822"/>
        <v>219</v>
      </c>
    </row>
    <row r="3717" spans="1:22" x14ac:dyDescent="0.3">
      <c r="A3717" s="28">
        <f t="shared" si="5832"/>
        <v>78220</v>
      </c>
      <c r="B3717" s="26"/>
      <c r="C3717" s="26"/>
      <c r="D3717" s="26"/>
      <c r="E3717" s="9"/>
      <c r="F3717" s="26"/>
      <c r="G3717" s="27"/>
      <c r="H3717" s="27"/>
      <c r="J3717" s="28" t="str">
        <f t="shared" ref="J3717" si="5887">CONCATENATE(K3714,3)</f>
        <v>53</v>
      </c>
      <c r="K3717" s="22" t="e">
        <v>#VALUE!</v>
      </c>
      <c r="L3717" s="22" t="e">
        <v>#VALUE!</v>
      </c>
      <c r="M3717" s="22" t="e">
        <v>#VALUE!</v>
      </c>
      <c r="N3717" s="22" t="e">
        <v>#VALUE!</v>
      </c>
      <c r="O3717" s="17"/>
      <c r="P3717" s="17"/>
      <c r="Q3717" s="17"/>
      <c r="R3717" s="17"/>
      <c r="S3717" s="17"/>
      <c r="U3717" s="28">
        <f t="shared" si="5821"/>
        <v>78</v>
      </c>
      <c r="V3717" s="28">
        <f t="shared" si="5822"/>
        <v>220</v>
      </c>
    </row>
    <row r="3718" spans="1:22" x14ac:dyDescent="0.3">
      <c r="A3718" s="28">
        <f t="shared" si="5832"/>
        <v>78221</v>
      </c>
      <c r="B3718" s="26"/>
      <c r="C3718" s="26"/>
      <c r="D3718" s="26"/>
      <c r="E3718" s="9"/>
      <c r="F3718" s="26"/>
      <c r="G3718" s="27"/>
      <c r="H3718" s="27"/>
      <c r="J3718" s="17"/>
      <c r="K3718" s="17">
        <v>6</v>
      </c>
      <c r="L3718" s="17">
        <v>6</v>
      </c>
      <c r="M3718" s="17">
        <v>6</v>
      </c>
      <c r="N3718" s="17">
        <v>6</v>
      </c>
      <c r="O3718" s="17">
        <v>6</v>
      </c>
      <c r="P3718" s="17"/>
      <c r="Q3718" s="17"/>
      <c r="R3718" s="17"/>
      <c r="S3718" s="17"/>
      <c r="U3718" s="28">
        <f t="shared" si="5821"/>
        <v>78</v>
      </c>
      <c r="V3718" s="28">
        <f t="shared" si="5822"/>
        <v>221</v>
      </c>
    </row>
    <row r="3719" spans="1:22" x14ac:dyDescent="0.3">
      <c r="A3719" s="28">
        <f t="shared" si="5832"/>
        <v>78222</v>
      </c>
      <c r="B3719" s="26"/>
      <c r="C3719" s="26"/>
      <c r="D3719" s="26"/>
      <c r="E3719" s="9"/>
      <c r="F3719" s="26"/>
      <c r="G3719" s="27"/>
      <c r="H3719" s="27"/>
      <c r="J3719" s="28" t="str">
        <f t="shared" ref="J3719" si="5888">CONCATENATE(K3718,1)</f>
        <v>61</v>
      </c>
      <c r="K3719" s="22" t="e">
        <f t="array" ref="K3719:O3721">LINEST(B3714:B3719,C3714:C3719^{1,2,3,4},TRUE,TRUE)</f>
        <v>#VALUE!</v>
      </c>
      <c r="L3719" s="22" t="e">
        <v>#VALUE!</v>
      </c>
      <c r="M3719" s="22" t="e">
        <v>#VALUE!</v>
      </c>
      <c r="N3719" s="22" t="e">
        <v>#VALUE!</v>
      </c>
      <c r="O3719" s="22" t="e">
        <v>#VALUE!</v>
      </c>
      <c r="P3719" s="17"/>
      <c r="Q3719" s="17"/>
      <c r="R3719" s="17"/>
      <c r="S3719" s="17"/>
      <c r="U3719" s="28">
        <f t="shared" si="5821"/>
        <v>78</v>
      </c>
      <c r="V3719" s="28">
        <f t="shared" si="5822"/>
        <v>222</v>
      </c>
    </row>
    <row r="3720" spans="1:22" x14ac:dyDescent="0.3">
      <c r="A3720" s="28">
        <f t="shared" si="5832"/>
        <v>78223</v>
      </c>
      <c r="B3720" s="26"/>
      <c r="C3720" s="26"/>
      <c r="D3720" s="26"/>
      <c r="E3720" s="9"/>
      <c r="F3720" s="26"/>
      <c r="G3720" s="27"/>
      <c r="H3720" s="27"/>
      <c r="J3720" s="28" t="str">
        <f t="shared" ref="J3720" si="5889">CONCATENATE(K3718,2)</f>
        <v>62</v>
      </c>
      <c r="K3720" s="22" t="e">
        <v>#VALUE!</v>
      </c>
      <c r="L3720" s="22" t="e">
        <v>#VALUE!</v>
      </c>
      <c r="M3720" s="22" t="e">
        <v>#VALUE!</v>
      </c>
      <c r="N3720" s="22" t="e">
        <v>#VALUE!</v>
      </c>
      <c r="O3720" s="22" t="e">
        <v>#VALUE!</v>
      </c>
      <c r="P3720" s="17"/>
      <c r="Q3720" s="17"/>
      <c r="R3720" s="17"/>
      <c r="S3720" s="17"/>
      <c r="U3720" s="28">
        <f t="shared" si="5821"/>
        <v>78</v>
      </c>
      <c r="V3720" s="28">
        <f t="shared" si="5822"/>
        <v>223</v>
      </c>
    </row>
    <row r="3721" spans="1:22" x14ac:dyDescent="0.3">
      <c r="A3721" s="28">
        <f t="shared" si="5832"/>
        <v>78224</v>
      </c>
      <c r="B3721" s="26"/>
      <c r="C3721" s="26"/>
      <c r="D3721" s="26"/>
      <c r="E3721" s="9"/>
      <c r="F3721" s="26"/>
      <c r="G3721" s="27"/>
      <c r="H3721" s="27"/>
      <c r="J3721" s="28" t="str">
        <f t="shared" ref="J3721" si="5890">CONCATENATE(K3718,3)</f>
        <v>63</v>
      </c>
      <c r="K3721" s="22" t="e">
        <v>#VALUE!</v>
      </c>
      <c r="L3721" s="22" t="e">
        <v>#VALUE!</v>
      </c>
      <c r="M3721" s="22" t="e">
        <v>#VALUE!</v>
      </c>
      <c r="N3721" s="22" t="e">
        <v>#VALUE!</v>
      </c>
      <c r="O3721" s="22" t="e">
        <v>#VALUE!</v>
      </c>
      <c r="P3721" s="17"/>
      <c r="Q3721" s="17"/>
      <c r="R3721" s="17"/>
      <c r="S3721" s="17"/>
      <c r="U3721" s="28">
        <f t="shared" si="5821"/>
        <v>78</v>
      </c>
      <c r="V3721" s="28">
        <f t="shared" si="5822"/>
        <v>224</v>
      </c>
    </row>
    <row r="3722" spans="1:22" x14ac:dyDescent="0.3">
      <c r="A3722" s="28">
        <f t="shared" si="5832"/>
        <v>78225</v>
      </c>
      <c r="B3722" s="26"/>
      <c r="C3722" s="26"/>
      <c r="D3722" s="26"/>
      <c r="E3722" s="9"/>
      <c r="F3722" s="26"/>
      <c r="G3722" s="27"/>
      <c r="H3722" s="27"/>
      <c r="J3722" s="17"/>
      <c r="K3722" s="17">
        <v>7</v>
      </c>
      <c r="L3722" s="17">
        <v>7</v>
      </c>
      <c r="M3722" s="17">
        <v>7</v>
      </c>
      <c r="N3722" s="17">
        <v>7</v>
      </c>
      <c r="O3722" s="17">
        <v>7</v>
      </c>
      <c r="P3722" s="17">
        <v>7</v>
      </c>
      <c r="Q3722" s="17"/>
      <c r="R3722" s="17"/>
      <c r="S3722" s="17"/>
      <c r="U3722" s="28">
        <f t="shared" si="5821"/>
        <v>78</v>
      </c>
      <c r="V3722" s="28">
        <f t="shared" si="5822"/>
        <v>225</v>
      </c>
    </row>
    <row r="3723" spans="1:22" x14ac:dyDescent="0.3">
      <c r="A3723" s="28">
        <f t="shared" si="5832"/>
        <v>78226</v>
      </c>
      <c r="B3723" s="26"/>
      <c r="C3723" s="26"/>
      <c r="D3723" s="26"/>
      <c r="E3723" s="9"/>
      <c r="F3723" s="26"/>
      <c r="G3723" s="27"/>
      <c r="H3723" s="27"/>
      <c r="J3723" s="28" t="str">
        <f t="shared" ref="J3723" si="5891">CONCATENATE(K3722,1)</f>
        <v>71</v>
      </c>
      <c r="K3723" s="22" t="e">
        <f t="array" ref="K3723:P3725">LINEST(B3714:B3720,C3714:C3720^{1,2,3,4,5},TRUE,TRUE)</f>
        <v>#VALUE!</v>
      </c>
      <c r="L3723" s="22" t="e">
        <v>#VALUE!</v>
      </c>
      <c r="M3723" s="22" t="e">
        <v>#VALUE!</v>
      </c>
      <c r="N3723" s="22" t="e">
        <v>#VALUE!</v>
      </c>
      <c r="O3723" s="22" t="e">
        <v>#VALUE!</v>
      </c>
      <c r="P3723" s="22" t="e">
        <v>#VALUE!</v>
      </c>
      <c r="Q3723" s="17"/>
      <c r="R3723" s="17"/>
      <c r="S3723" s="17"/>
      <c r="U3723" s="28">
        <f t="shared" si="5821"/>
        <v>78</v>
      </c>
      <c r="V3723" s="28">
        <f t="shared" si="5822"/>
        <v>226</v>
      </c>
    </row>
    <row r="3724" spans="1:22" x14ac:dyDescent="0.3">
      <c r="A3724" s="28">
        <f t="shared" si="5832"/>
        <v>78227</v>
      </c>
      <c r="B3724" s="2">
        <f t="shared" ref="B3724" si="5892">COUNT(B3714:B3723)-2</f>
        <v>1</v>
      </c>
      <c r="J3724" s="28" t="str">
        <f t="shared" ref="J3724" si="5893">CONCATENATE(K3722,2)</f>
        <v>72</v>
      </c>
      <c r="K3724" s="22" t="e">
        <v>#VALUE!</v>
      </c>
      <c r="L3724" s="22" t="e">
        <v>#VALUE!</v>
      </c>
      <c r="M3724" s="22" t="e">
        <v>#VALUE!</v>
      </c>
      <c r="N3724" s="22" t="e">
        <v>#VALUE!</v>
      </c>
      <c r="O3724" s="22" t="e">
        <v>#VALUE!</v>
      </c>
      <c r="P3724" s="22" t="e">
        <v>#VALUE!</v>
      </c>
      <c r="Q3724" s="17"/>
      <c r="R3724" s="17"/>
      <c r="S3724" s="17"/>
      <c r="U3724" s="28">
        <f t="shared" si="5821"/>
        <v>78</v>
      </c>
      <c r="V3724" s="28">
        <f t="shared" si="5822"/>
        <v>227</v>
      </c>
    </row>
    <row r="3725" spans="1:22" x14ac:dyDescent="0.3">
      <c r="A3725" s="28">
        <f t="shared" si="5832"/>
        <v>78228</v>
      </c>
      <c r="J3725" s="28" t="str">
        <f t="shared" ref="J3725" si="5894">CONCATENATE(K3722,3)</f>
        <v>73</v>
      </c>
      <c r="K3725" s="22" t="e">
        <v>#VALUE!</v>
      </c>
      <c r="L3725" s="22" t="e">
        <v>#VALUE!</v>
      </c>
      <c r="M3725" s="22" t="e">
        <v>#VALUE!</v>
      </c>
      <c r="N3725" s="22" t="e">
        <v>#VALUE!</v>
      </c>
      <c r="O3725" s="22" t="e">
        <v>#VALUE!</v>
      </c>
      <c r="P3725" s="22" t="e">
        <v>#VALUE!</v>
      </c>
      <c r="Q3725" s="17"/>
      <c r="R3725" s="17"/>
      <c r="S3725" s="17"/>
      <c r="U3725" s="28">
        <f t="shared" si="5821"/>
        <v>78</v>
      </c>
      <c r="V3725" s="28">
        <f t="shared" si="5822"/>
        <v>228</v>
      </c>
    </row>
    <row r="3726" spans="1:22" x14ac:dyDescent="0.3">
      <c r="A3726" s="28">
        <f t="shared" si="5832"/>
        <v>78229</v>
      </c>
      <c r="B3726" s="66" t="s">
        <v>25</v>
      </c>
      <c r="C3726" s="66"/>
      <c r="D3726" s="66"/>
      <c r="E3726" s="66"/>
      <c r="F3726" s="66"/>
      <c r="G3726" s="66"/>
      <c r="H3726" s="66"/>
      <c r="J3726" s="17"/>
      <c r="K3726" s="17">
        <v>8</v>
      </c>
      <c r="L3726" s="17">
        <v>8</v>
      </c>
      <c r="M3726" s="17">
        <v>8</v>
      </c>
      <c r="N3726" s="17">
        <v>8</v>
      </c>
      <c r="O3726" s="17">
        <v>8</v>
      </c>
      <c r="P3726" s="17">
        <v>8</v>
      </c>
      <c r="Q3726" s="17">
        <v>8</v>
      </c>
      <c r="R3726" s="17"/>
      <c r="S3726" s="17"/>
      <c r="U3726" s="28">
        <f t="shared" si="5821"/>
        <v>78</v>
      </c>
      <c r="V3726" s="28">
        <f t="shared" si="5822"/>
        <v>229</v>
      </c>
    </row>
    <row r="3727" spans="1:22" x14ac:dyDescent="0.3">
      <c r="A3727" s="28">
        <f t="shared" si="5832"/>
        <v>78230</v>
      </c>
      <c r="B3727" s="71"/>
      <c r="C3727" s="71"/>
      <c r="D3727" s="71"/>
      <c r="E3727" s="71"/>
      <c r="F3727" s="71"/>
      <c r="G3727" s="71"/>
      <c r="H3727" s="71"/>
      <c r="J3727" s="28" t="str">
        <f t="shared" ref="J3727" si="5895">CONCATENATE(K3726,1)</f>
        <v>81</v>
      </c>
      <c r="K3727" s="22" t="e">
        <f t="array" ref="K3727:Q3729">LINEST(B3714:B3721,C3714:C3721^{1,2,3,4,5,6},TRUE,TRUE)</f>
        <v>#VALUE!</v>
      </c>
      <c r="L3727" s="22" t="e">
        <v>#VALUE!</v>
      </c>
      <c r="M3727" s="22" t="e">
        <v>#VALUE!</v>
      </c>
      <c r="N3727" s="22" t="e">
        <v>#VALUE!</v>
      </c>
      <c r="O3727" s="22" t="e">
        <v>#VALUE!</v>
      </c>
      <c r="P3727" s="22" t="e">
        <v>#VALUE!</v>
      </c>
      <c r="Q3727" s="22" t="e">
        <v>#VALUE!</v>
      </c>
      <c r="R3727" s="17"/>
      <c r="S3727" s="17"/>
      <c r="U3727" s="28">
        <f t="shared" si="5821"/>
        <v>78</v>
      </c>
      <c r="V3727" s="28">
        <f t="shared" si="5822"/>
        <v>230</v>
      </c>
    </row>
    <row r="3728" spans="1:22" x14ac:dyDescent="0.3">
      <c r="A3728" s="28">
        <f t="shared" si="5832"/>
        <v>78231</v>
      </c>
      <c r="B3728" s="71"/>
      <c r="C3728" s="71"/>
      <c r="D3728" s="71"/>
      <c r="E3728" s="71"/>
      <c r="F3728" s="71"/>
      <c r="G3728" s="71"/>
      <c r="H3728" s="71"/>
      <c r="J3728" s="28" t="str">
        <f t="shared" ref="J3728" si="5896">CONCATENATE(K3726,2)</f>
        <v>82</v>
      </c>
      <c r="K3728" s="22" t="e">
        <v>#VALUE!</v>
      </c>
      <c r="L3728" s="22" t="e">
        <v>#VALUE!</v>
      </c>
      <c r="M3728" s="22" t="e">
        <v>#VALUE!</v>
      </c>
      <c r="N3728" s="22" t="e">
        <v>#VALUE!</v>
      </c>
      <c r="O3728" s="22" t="e">
        <v>#VALUE!</v>
      </c>
      <c r="P3728" s="22" t="e">
        <v>#VALUE!</v>
      </c>
      <c r="Q3728" s="22" t="e">
        <v>#VALUE!</v>
      </c>
      <c r="R3728" s="17"/>
      <c r="S3728" s="17"/>
      <c r="U3728" s="28">
        <f t="shared" si="5821"/>
        <v>78</v>
      </c>
      <c r="V3728" s="28">
        <f t="shared" si="5822"/>
        <v>231</v>
      </c>
    </row>
    <row r="3729" spans="1:22" x14ac:dyDescent="0.3">
      <c r="A3729" s="28">
        <f t="shared" si="5832"/>
        <v>78232</v>
      </c>
      <c r="J3729" s="28" t="str">
        <f t="shared" ref="J3729" si="5897">CONCATENATE(K3726,3)</f>
        <v>83</v>
      </c>
      <c r="K3729" s="22" t="e">
        <v>#VALUE!</v>
      </c>
      <c r="L3729" s="22" t="e">
        <v>#VALUE!</v>
      </c>
      <c r="M3729" s="22" t="e">
        <v>#VALUE!</v>
      </c>
      <c r="N3729" s="22" t="e">
        <v>#VALUE!</v>
      </c>
      <c r="O3729" s="22" t="e">
        <v>#VALUE!</v>
      </c>
      <c r="P3729" s="22" t="e">
        <v>#VALUE!</v>
      </c>
      <c r="Q3729" s="22" t="e">
        <v>#VALUE!</v>
      </c>
      <c r="R3729" s="17"/>
      <c r="S3729" s="17"/>
      <c r="U3729" s="28">
        <f t="shared" si="5821"/>
        <v>78</v>
      </c>
      <c r="V3729" s="28">
        <f t="shared" si="5822"/>
        <v>232</v>
      </c>
    </row>
    <row r="3730" spans="1:22" ht="15" customHeight="1" x14ac:dyDescent="0.3">
      <c r="A3730" s="28">
        <f t="shared" si="5832"/>
        <v>78233</v>
      </c>
      <c r="B3730" s="66" t="s">
        <v>52</v>
      </c>
      <c r="C3730" s="66"/>
      <c r="D3730" s="66"/>
      <c r="E3730" s="10">
        <f>IF(D3700="","",MAX(E3731,E3732))</f>
        <v>1.0000000000001563E-2</v>
      </c>
      <c r="J3730" s="17"/>
      <c r="K3730" s="17">
        <v>9</v>
      </c>
      <c r="L3730" s="17">
        <v>9</v>
      </c>
      <c r="M3730" s="17">
        <v>9</v>
      </c>
      <c r="N3730" s="17">
        <v>9</v>
      </c>
      <c r="O3730" s="17">
        <v>9</v>
      </c>
      <c r="P3730" s="17">
        <v>9</v>
      </c>
      <c r="Q3730" s="17">
        <v>9</v>
      </c>
      <c r="R3730" s="17">
        <v>9</v>
      </c>
      <c r="S3730" s="17"/>
      <c r="U3730" s="28">
        <f t="shared" si="5821"/>
        <v>78</v>
      </c>
      <c r="V3730" s="28">
        <f t="shared" si="5822"/>
        <v>233</v>
      </c>
    </row>
    <row r="3731" spans="1:22" x14ac:dyDescent="0.3">
      <c r="A3731" s="28">
        <f t="shared" si="5832"/>
        <v>78234</v>
      </c>
      <c r="B3731" s="2" t="s">
        <v>26</v>
      </c>
      <c r="C3731" s="2" t="s">
        <v>27</v>
      </c>
      <c r="D3731" s="2" t="s">
        <v>28</v>
      </c>
      <c r="E3731" s="11">
        <f>ABS(MIN(D3732:D3741))</f>
        <v>1.0000000000001563E-2</v>
      </c>
      <c r="G3731" s="2" t="s">
        <v>230</v>
      </c>
      <c r="J3731" s="28" t="str">
        <f t="shared" ref="J3731" si="5898">CONCATENATE(K3730,1)</f>
        <v>91</v>
      </c>
      <c r="K3731" s="22" t="e">
        <f t="array" ref="K3731:R3733">LINEST(B3714:B3722,C3714:C3722^{1,2,3,4,5,6,7},TRUE,TRUE)</f>
        <v>#VALUE!</v>
      </c>
      <c r="L3731" s="22" t="e">
        <v>#VALUE!</v>
      </c>
      <c r="M3731" s="22" t="e">
        <v>#VALUE!</v>
      </c>
      <c r="N3731" s="22" t="e">
        <v>#VALUE!</v>
      </c>
      <c r="O3731" s="22" t="e">
        <v>#VALUE!</v>
      </c>
      <c r="P3731" s="22" t="e">
        <v>#VALUE!</v>
      </c>
      <c r="Q3731" s="22" t="e">
        <v>#VALUE!</v>
      </c>
      <c r="R3731" s="22" t="e">
        <v>#VALUE!</v>
      </c>
      <c r="S3731" s="17"/>
      <c r="U3731" s="28">
        <f t="shared" si="5821"/>
        <v>78</v>
      </c>
      <c r="V3731" s="28">
        <f t="shared" si="5822"/>
        <v>234</v>
      </c>
    </row>
    <row r="3732" spans="1:22" x14ac:dyDescent="0.3">
      <c r="A3732" s="28">
        <f t="shared" si="5832"/>
        <v>78235</v>
      </c>
      <c r="B3732" s="7">
        <f t="shared" ref="B3732:B3741" si="5899">C3714-B3714</f>
        <v>0</v>
      </c>
      <c r="C3732" s="7">
        <f t="shared" ref="C3732:C3741" si="5900">H3714-G3714</f>
        <v>0</v>
      </c>
      <c r="D3732" s="7">
        <f>C3732-B3732</f>
        <v>0</v>
      </c>
      <c r="E3732" s="11">
        <f>ABS(MAX(D3732:D3741))</f>
        <v>0</v>
      </c>
      <c r="F3732" s="13"/>
      <c r="G3732" s="2">
        <f>IF(D3714="","",D3714/E3714)</f>
        <v>1.4999999999999999E-2</v>
      </c>
      <c r="H3732" s="13"/>
      <c r="J3732" s="28" t="str">
        <f t="shared" ref="J3732" si="5901">CONCATENATE(K3730,2)</f>
        <v>92</v>
      </c>
      <c r="K3732" s="22" t="e">
        <v>#VALUE!</v>
      </c>
      <c r="L3732" s="22" t="e">
        <v>#VALUE!</v>
      </c>
      <c r="M3732" s="22" t="e">
        <v>#VALUE!</v>
      </c>
      <c r="N3732" s="22" t="e">
        <v>#VALUE!</v>
      </c>
      <c r="O3732" s="22" t="e">
        <v>#VALUE!</v>
      </c>
      <c r="P3732" s="22" t="e">
        <v>#VALUE!</v>
      </c>
      <c r="Q3732" s="22" t="e">
        <v>#VALUE!</v>
      </c>
      <c r="R3732" s="22" t="e">
        <v>#VALUE!</v>
      </c>
      <c r="S3732" s="17"/>
      <c r="U3732" s="28">
        <f t="shared" si="5821"/>
        <v>78</v>
      </c>
      <c r="V3732" s="28">
        <f t="shared" si="5822"/>
        <v>235</v>
      </c>
    </row>
    <row r="3733" spans="1:22" x14ac:dyDescent="0.3">
      <c r="A3733" s="28">
        <f t="shared" si="5832"/>
        <v>78236</v>
      </c>
      <c r="B3733" s="7">
        <f t="shared" si="5899"/>
        <v>0</v>
      </c>
      <c r="C3733" s="7">
        <f t="shared" si="5900"/>
        <v>0</v>
      </c>
      <c r="D3733" s="7">
        <f t="shared" ref="D3733:D3741" si="5902">C3733-B3733</f>
        <v>0</v>
      </c>
      <c r="E3733" s="12" t="s">
        <v>34</v>
      </c>
      <c r="G3733" s="2">
        <f t="shared" ref="G3733:G3741" si="5903">IF(D3715="","",D3715/E3715)</f>
        <v>1.4999999999999999E-2</v>
      </c>
      <c r="H3733" s="13"/>
      <c r="J3733" s="28" t="str">
        <f t="shared" ref="J3733" si="5904">CONCATENATE(K3730,3)</f>
        <v>93</v>
      </c>
      <c r="K3733" s="22" t="e">
        <v>#VALUE!</v>
      </c>
      <c r="L3733" s="22" t="e">
        <v>#VALUE!</v>
      </c>
      <c r="M3733" s="22" t="e">
        <v>#VALUE!</v>
      </c>
      <c r="N3733" s="22" t="e">
        <v>#VALUE!</v>
      </c>
      <c r="O3733" s="22" t="e">
        <v>#VALUE!</v>
      </c>
      <c r="P3733" s="22" t="e">
        <v>#VALUE!</v>
      </c>
      <c r="Q3733" s="22" t="e">
        <v>#VALUE!</v>
      </c>
      <c r="R3733" s="22" t="e">
        <v>#VALUE!</v>
      </c>
      <c r="S3733" s="17"/>
      <c r="U3733" s="28">
        <f t="shared" si="5821"/>
        <v>78</v>
      </c>
      <c r="V3733" s="28">
        <f t="shared" si="5822"/>
        <v>236</v>
      </c>
    </row>
    <row r="3734" spans="1:22" x14ac:dyDescent="0.3">
      <c r="A3734" s="28">
        <f t="shared" si="5832"/>
        <v>78237</v>
      </c>
      <c r="B3734" s="7">
        <f t="shared" si="5899"/>
        <v>1.0000000000001563E-2</v>
      </c>
      <c r="C3734" s="7">
        <f t="shared" si="5900"/>
        <v>0</v>
      </c>
      <c r="D3734" s="7">
        <f t="shared" si="5902"/>
        <v>-1.0000000000001563E-2</v>
      </c>
      <c r="E3734" s="10">
        <f>IF(D3700="","",MAX(E3735,E3736))</f>
        <v>1.0000000000001563E-2</v>
      </c>
      <c r="G3734" s="2">
        <f t="shared" si="5903"/>
        <v>1.4999999999999999E-2</v>
      </c>
      <c r="H3734" s="13"/>
      <c r="J3734" s="17"/>
      <c r="K3734" s="17">
        <v>10</v>
      </c>
      <c r="L3734" s="17">
        <v>10</v>
      </c>
      <c r="M3734" s="17">
        <v>10</v>
      </c>
      <c r="N3734" s="17">
        <v>10</v>
      </c>
      <c r="O3734" s="17">
        <v>10</v>
      </c>
      <c r="P3734" s="17">
        <v>10</v>
      </c>
      <c r="Q3734" s="17">
        <v>10</v>
      </c>
      <c r="R3734" s="17">
        <v>10</v>
      </c>
      <c r="S3734" s="17">
        <v>10</v>
      </c>
      <c r="U3734" s="28">
        <f t="shared" si="5821"/>
        <v>78</v>
      </c>
      <c r="V3734" s="28">
        <f t="shared" si="5822"/>
        <v>237</v>
      </c>
    </row>
    <row r="3735" spans="1:22" x14ac:dyDescent="0.3">
      <c r="A3735" s="28">
        <f t="shared" si="5832"/>
        <v>78238</v>
      </c>
      <c r="B3735" s="7">
        <f t="shared" si="5899"/>
        <v>0</v>
      </c>
      <c r="C3735" s="7">
        <f t="shared" si="5900"/>
        <v>0</v>
      </c>
      <c r="D3735" s="7">
        <f t="shared" si="5902"/>
        <v>0</v>
      </c>
      <c r="E3735" s="11">
        <f>ABS(MIN(B3732:B3741))</f>
        <v>0</v>
      </c>
      <c r="G3735" s="2" t="str">
        <f t="shared" si="5903"/>
        <v/>
      </c>
      <c r="H3735" s="13"/>
      <c r="J3735" s="28" t="str">
        <f t="shared" ref="J3735" si="5905">CONCATENATE(K3734,1)</f>
        <v>101</v>
      </c>
      <c r="K3735" s="22" t="e">
        <f t="array" ref="K3735:S3737">LINEST(B3714:B3723,C3714:C3723^{1,2,3,4,5,6,7,8},TRUE,TRUE)</f>
        <v>#VALUE!</v>
      </c>
      <c r="L3735" s="22" t="e">
        <v>#VALUE!</v>
      </c>
      <c r="M3735" s="22" t="e">
        <v>#VALUE!</v>
      </c>
      <c r="N3735" s="22" t="e">
        <v>#VALUE!</v>
      </c>
      <c r="O3735" s="22" t="e">
        <v>#VALUE!</v>
      </c>
      <c r="P3735" s="22" t="e">
        <v>#VALUE!</v>
      </c>
      <c r="Q3735" s="22" t="e">
        <v>#VALUE!</v>
      </c>
      <c r="R3735" s="22" t="e">
        <v>#VALUE!</v>
      </c>
      <c r="S3735" s="22" t="e">
        <v>#VALUE!</v>
      </c>
      <c r="U3735" s="28">
        <f t="shared" si="5821"/>
        <v>78</v>
      </c>
      <c r="V3735" s="28">
        <f t="shared" si="5822"/>
        <v>238</v>
      </c>
    </row>
    <row r="3736" spans="1:22" x14ac:dyDescent="0.3">
      <c r="A3736" s="28">
        <f t="shared" si="5832"/>
        <v>78239</v>
      </c>
      <c r="B3736" s="7">
        <f t="shared" si="5899"/>
        <v>0</v>
      </c>
      <c r="C3736" s="7">
        <f t="shared" si="5900"/>
        <v>0</v>
      </c>
      <c r="D3736" s="7">
        <f t="shared" si="5902"/>
        <v>0</v>
      </c>
      <c r="E3736" s="11">
        <f>ABS(MAX(B3732:B3741))</f>
        <v>1.0000000000001563E-2</v>
      </c>
      <c r="G3736" s="2" t="str">
        <f t="shared" si="5903"/>
        <v/>
      </c>
      <c r="H3736" s="13"/>
      <c r="J3736" s="28" t="str">
        <f t="shared" ref="J3736" si="5906">CONCATENATE(K3734,2)</f>
        <v>102</v>
      </c>
      <c r="K3736" s="22" t="e">
        <v>#VALUE!</v>
      </c>
      <c r="L3736" s="22" t="e">
        <v>#VALUE!</v>
      </c>
      <c r="M3736" s="22" t="e">
        <v>#VALUE!</v>
      </c>
      <c r="N3736" s="22" t="e">
        <v>#VALUE!</v>
      </c>
      <c r="O3736" s="22" t="e">
        <v>#VALUE!</v>
      </c>
      <c r="P3736" s="22" t="e">
        <v>#VALUE!</v>
      </c>
      <c r="Q3736" s="22" t="e">
        <v>#VALUE!</v>
      </c>
      <c r="R3736" s="22" t="e">
        <v>#VALUE!</v>
      </c>
      <c r="S3736" s="22" t="e">
        <v>#VALUE!</v>
      </c>
      <c r="U3736" s="28">
        <f t="shared" si="5821"/>
        <v>78</v>
      </c>
      <c r="V3736" s="28">
        <f t="shared" si="5822"/>
        <v>239</v>
      </c>
    </row>
    <row r="3737" spans="1:22" x14ac:dyDescent="0.3">
      <c r="A3737" s="28">
        <f t="shared" si="5832"/>
        <v>78240</v>
      </c>
      <c r="B3737" s="7">
        <f t="shared" si="5899"/>
        <v>0</v>
      </c>
      <c r="C3737" s="7">
        <f t="shared" si="5900"/>
        <v>0</v>
      </c>
      <c r="D3737" s="7">
        <f t="shared" si="5902"/>
        <v>0</v>
      </c>
      <c r="E3737" s="12" t="s">
        <v>231</v>
      </c>
      <c r="G3737" s="2" t="str">
        <f t="shared" si="5903"/>
        <v/>
      </c>
      <c r="H3737" s="13"/>
      <c r="J3737" s="28" t="str">
        <f t="shared" ref="J3737" si="5907">CONCATENATE(K3734,3)</f>
        <v>103</v>
      </c>
      <c r="K3737" s="22" t="e">
        <v>#VALUE!</v>
      </c>
      <c r="L3737" s="22" t="e">
        <v>#VALUE!</v>
      </c>
      <c r="M3737" s="22" t="e">
        <v>#VALUE!</v>
      </c>
      <c r="N3737" s="22" t="e">
        <v>#VALUE!</v>
      </c>
      <c r="O3737" s="22" t="e">
        <v>#VALUE!</v>
      </c>
      <c r="P3737" s="22" t="e">
        <v>#VALUE!</v>
      </c>
      <c r="Q3737" s="22" t="e">
        <v>#VALUE!</v>
      </c>
      <c r="R3737" s="22" t="e">
        <v>#VALUE!</v>
      </c>
      <c r="S3737" s="22" t="e">
        <v>#VALUE!</v>
      </c>
      <c r="U3737" s="28">
        <f t="shared" si="5821"/>
        <v>78</v>
      </c>
      <c r="V3737" s="28">
        <f t="shared" si="5822"/>
        <v>240</v>
      </c>
    </row>
    <row r="3738" spans="1:22" x14ac:dyDescent="0.3">
      <c r="A3738" s="28">
        <f t="shared" si="5832"/>
        <v>78241</v>
      </c>
      <c r="B3738" s="7">
        <f t="shared" si="5899"/>
        <v>0</v>
      </c>
      <c r="C3738" s="7">
        <f t="shared" si="5900"/>
        <v>0</v>
      </c>
      <c r="D3738" s="7">
        <f t="shared" si="5902"/>
        <v>0</v>
      </c>
      <c r="E3738" s="10">
        <f>IF(D3700="","",MAX(E3739,E3740))*2</f>
        <v>0.03</v>
      </c>
      <c r="G3738" s="2" t="str">
        <f t="shared" si="5903"/>
        <v/>
      </c>
      <c r="H3738" s="13"/>
      <c r="U3738" s="28">
        <f t="shared" si="5821"/>
        <v>78</v>
      </c>
      <c r="V3738" s="28">
        <f t="shared" si="5822"/>
        <v>241</v>
      </c>
    </row>
    <row r="3739" spans="1:22" x14ac:dyDescent="0.3">
      <c r="A3739" s="28">
        <f t="shared" si="5832"/>
        <v>78242</v>
      </c>
      <c r="B3739" s="7">
        <f t="shared" si="5899"/>
        <v>0</v>
      </c>
      <c r="C3739" s="7">
        <f t="shared" si="5900"/>
        <v>0</v>
      </c>
      <c r="D3739" s="7">
        <f t="shared" si="5902"/>
        <v>0</v>
      </c>
      <c r="E3739" s="11">
        <f>ABS(MIN(G3732:G3741))</f>
        <v>1.4999999999999999E-2</v>
      </c>
      <c r="G3739" s="2" t="str">
        <f t="shared" si="5903"/>
        <v/>
      </c>
      <c r="U3739" s="28">
        <f t="shared" si="5821"/>
        <v>78</v>
      </c>
      <c r="V3739" s="28">
        <f t="shared" si="5822"/>
        <v>242</v>
      </c>
    </row>
    <row r="3740" spans="1:22" x14ac:dyDescent="0.3">
      <c r="A3740" s="28">
        <f t="shared" si="5832"/>
        <v>78243</v>
      </c>
      <c r="B3740" s="7">
        <f t="shared" si="5899"/>
        <v>0</v>
      </c>
      <c r="C3740" s="7">
        <f t="shared" si="5900"/>
        <v>0</v>
      </c>
      <c r="D3740" s="7">
        <f t="shared" si="5902"/>
        <v>0</v>
      </c>
      <c r="E3740" s="11">
        <f>ABS(MAX(G3732:G3741))</f>
        <v>1.4999999999999999E-2</v>
      </c>
      <c r="G3740" s="2" t="str">
        <f t="shared" si="5903"/>
        <v/>
      </c>
      <c r="U3740" s="28">
        <f t="shared" si="5821"/>
        <v>78</v>
      </c>
      <c r="V3740" s="28">
        <f t="shared" si="5822"/>
        <v>243</v>
      </c>
    </row>
    <row r="3741" spans="1:22" x14ac:dyDescent="0.3">
      <c r="A3741" s="28">
        <f t="shared" si="5832"/>
        <v>78244</v>
      </c>
      <c r="B3741" s="7">
        <f t="shared" si="5899"/>
        <v>0</v>
      </c>
      <c r="C3741" s="7">
        <f t="shared" si="5900"/>
        <v>0</v>
      </c>
      <c r="D3741" s="7">
        <f t="shared" si="5902"/>
        <v>0</v>
      </c>
      <c r="F3741" s="13"/>
      <c r="G3741" s="2" t="str">
        <f t="shared" si="5903"/>
        <v/>
      </c>
      <c r="U3741" s="28">
        <f t="shared" si="5821"/>
        <v>78</v>
      </c>
      <c r="V3741" s="28">
        <f t="shared" si="5822"/>
        <v>244</v>
      </c>
    </row>
    <row r="3742" spans="1:22" x14ac:dyDescent="0.3">
      <c r="A3742" s="28">
        <f t="shared" si="5832"/>
        <v>78245</v>
      </c>
      <c r="F3742" s="13"/>
      <c r="U3742" s="28">
        <f t="shared" si="5821"/>
        <v>78</v>
      </c>
      <c r="V3742" s="28">
        <f t="shared" si="5822"/>
        <v>245</v>
      </c>
    </row>
    <row r="3743" spans="1:22" x14ac:dyDescent="0.3">
      <c r="A3743" s="28">
        <f t="shared" si="5832"/>
        <v>78246</v>
      </c>
      <c r="F3743" s="13"/>
      <c r="U3743" s="28">
        <f t="shared" si="5821"/>
        <v>78</v>
      </c>
      <c r="V3743" s="28">
        <f t="shared" si="5822"/>
        <v>246</v>
      </c>
    </row>
    <row r="3744" spans="1:22" x14ac:dyDescent="0.3">
      <c r="A3744" s="28">
        <f t="shared" si="5832"/>
        <v>78247</v>
      </c>
      <c r="F3744" s="13"/>
      <c r="U3744" s="28">
        <f t="shared" si="5821"/>
        <v>78</v>
      </c>
      <c r="V3744" s="28">
        <f t="shared" si="5822"/>
        <v>247</v>
      </c>
    </row>
    <row r="3745" spans="1:24" s="8" customFormat="1" x14ac:dyDescent="0.3"/>
    <row r="3746" spans="1:24" x14ac:dyDescent="0.3">
      <c r="A3746" s="28">
        <f t="shared" ref="A3746:A3792" si="5908">ROUND(CONCATENATE(U3746,V3746),0)</f>
        <v>79201</v>
      </c>
      <c r="B3746" s="63" t="s">
        <v>0</v>
      </c>
      <c r="C3746" s="63"/>
      <c r="D3746" s="71" t="s">
        <v>79</v>
      </c>
      <c r="E3746" s="71"/>
      <c r="F3746" s="71"/>
      <c r="G3746" s="71"/>
      <c r="H3746" s="71"/>
      <c r="U3746" s="28">
        <f t="shared" ref="U3746" si="5909">U3744+1</f>
        <v>79</v>
      </c>
      <c r="V3746" s="28">
        <v>201</v>
      </c>
    </row>
    <row r="3747" spans="1:24" x14ac:dyDescent="0.3">
      <c r="A3747" s="28">
        <f t="shared" si="5908"/>
        <v>79202</v>
      </c>
      <c r="B3747" s="72" t="s">
        <v>70</v>
      </c>
      <c r="C3747" s="73"/>
      <c r="D3747" s="30" t="s">
        <v>69</v>
      </c>
      <c r="E3747" s="66" t="s">
        <v>71</v>
      </c>
      <c r="F3747" s="66"/>
      <c r="G3747" s="74" t="s">
        <v>72</v>
      </c>
      <c r="H3747" s="74"/>
      <c r="U3747" s="28">
        <f t="shared" ref="U3747:U3810" si="5910">U3746</f>
        <v>79</v>
      </c>
      <c r="V3747" s="28">
        <f t="shared" ref="V3747:V3810" si="5911">V3746+1</f>
        <v>202</v>
      </c>
    </row>
    <row r="3748" spans="1:24" x14ac:dyDescent="0.3">
      <c r="A3748" s="28">
        <f t="shared" si="5908"/>
        <v>79203</v>
      </c>
      <c r="B3748" s="75" t="s">
        <v>6</v>
      </c>
      <c r="C3748" s="75"/>
      <c r="D3748" s="71" t="s">
        <v>241</v>
      </c>
      <c r="E3748" s="71"/>
      <c r="F3748" s="71"/>
      <c r="G3748" s="71"/>
      <c r="H3748" s="71"/>
      <c r="U3748" s="28">
        <f t="shared" si="5910"/>
        <v>79</v>
      </c>
      <c r="V3748" s="28">
        <f t="shared" si="5911"/>
        <v>203</v>
      </c>
    </row>
    <row r="3749" spans="1:24" x14ac:dyDescent="0.3">
      <c r="A3749" s="28">
        <f t="shared" si="5908"/>
        <v>79204</v>
      </c>
      <c r="B3749" s="63" t="s">
        <v>7</v>
      </c>
      <c r="C3749" s="63"/>
      <c r="D3749" s="71" t="s">
        <v>29</v>
      </c>
      <c r="E3749" s="71"/>
      <c r="F3749" s="71"/>
      <c r="G3749" s="71"/>
      <c r="H3749" s="71"/>
      <c r="J3749" s="17"/>
      <c r="K3749" s="17" t="s">
        <v>53</v>
      </c>
      <c r="L3749" s="17" t="s">
        <v>54</v>
      </c>
      <c r="M3749" s="17" t="s">
        <v>55</v>
      </c>
      <c r="N3749" s="17" t="s">
        <v>56</v>
      </c>
      <c r="O3749" s="17" t="s">
        <v>57</v>
      </c>
      <c r="P3749" s="17" t="s">
        <v>2</v>
      </c>
      <c r="Q3749" s="17" t="s">
        <v>3</v>
      </c>
      <c r="R3749" s="17" t="s">
        <v>4</v>
      </c>
      <c r="S3749" s="17" t="s">
        <v>5</v>
      </c>
      <c r="U3749" s="28">
        <f t="shared" si="5910"/>
        <v>79</v>
      </c>
      <c r="V3749" s="28">
        <f t="shared" si="5911"/>
        <v>204</v>
      </c>
      <c r="X3749" s="1" t="s">
        <v>48</v>
      </c>
    </row>
    <row r="3750" spans="1:24" x14ac:dyDescent="0.3">
      <c r="A3750" s="28">
        <f t="shared" si="5908"/>
        <v>79205</v>
      </c>
      <c r="B3750" s="63" t="s">
        <v>9</v>
      </c>
      <c r="C3750" s="63"/>
      <c r="D3750" s="71" t="s">
        <v>30</v>
      </c>
      <c r="E3750" s="71"/>
      <c r="F3750" s="71"/>
      <c r="G3750" s="71"/>
      <c r="H3750" s="71"/>
      <c r="J3750" s="17">
        <f t="shared" ref="J3750" si="5912">COUNTA(B3762:B3771)</f>
        <v>3</v>
      </c>
      <c r="K3750" s="17">
        <f t="shared" ref="K3750" si="5913">IF(L3750-1&lt;2,0,L3750-1)</f>
        <v>0</v>
      </c>
      <c r="L3750" s="17">
        <f t="shared" ref="L3750" si="5914">IF(M3750-1&lt;2,0,M3750-1)</f>
        <v>0</v>
      </c>
      <c r="M3750" s="17">
        <f t="shared" ref="M3750" si="5915">IF(N3750-1&lt;2,0,N3750-1)</f>
        <v>0</v>
      </c>
      <c r="N3750" s="17">
        <f t="shared" ref="N3750" si="5916">IF(O3750-1&lt;2,0,O3750-1)</f>
        <v>0</v>
      </c>
      <c r="O3750" s="17">
        <f t="shared" ref="O3750" si="5917">IF(P3750-1&lt;2,0,P3750-1)</f>
        <v>0</v>
      </c>
      <c r="P3750" s="17">
        <f t="shared" ref="P3750" si="5918">IF(Q3750-1&lt;2,0,Q3750-1)</f>
        <v>0</v>
      </c>
      <c r="Q3750" s="17">
        <f t="shared" ref="Q3750" si="5919">IF(R3750-1&lt;2,0,R3750-1)</f>
        <v>0</v>
      </c>
      <c r="R3750" s="17">
        <f t="shared" ref="R3750" si="5920">IF(S3750-1&lt;2,0,S3750-1)</f>
        <v>2</v>
      </c>
      <c r="S3750" s="17">
        <f t="shared" ref="S3750" si="5921">J3750</f>
        <v>3</v>
      </c>
      <c r="U3750" s="28">
        <f t="shared" si="5910"/>
        <v>79</v>
      </c>
      <c r="V3750" s="28">
        <f t="shared" si="5911"/>
        <v>205</v>
      </c>
      <c r="X3750" s="1" t="s">
        <v>49</v>
      </c>
    </row>
    <row r="3751" spans="1:24" x14ac:dyDescent="0.3">
      <c r="A3751" s="28">
        <f t="shared" si="5908"/>
        <v>79206</v>
      </c>
      <c r="B3751" s="63" t="s">
        <v>10</v>
      </c>
      <c r="C3751" s="63"/>
      <c r="D3751" s="76" t="s">
        <v>242</v>
      </c>
      <c r="E3751" s="71"/>
      <c r="F3751" s="71"/>
      <c r="G3751" s="71"/>
      <c r="H3751" s="71"/>
      <c r="J3751" s="28" t="str">
        <f t="shared" ref="J3751" si="5922">CONCATENATE(J3750,1)</f>
        <v>31</v>
      </c>
      <c r="K3751" s="29">
        <f t="shared" ref="K3751" si="5923">IF(K3750=0,0,VLOOKUP(J3751,J3755:S3785,K3750,FALSE))</f>
        <v>0</v>
      </c>
      <c r="L3751" s="29">
        <f t="shared" ref="L3751" si="5924">IF(L3750=0,0,VLOOKUP(J3751,J3755:S3785,L3750,FALSE))</f>
        <v>0</v>
      </c>
      <c r="M3751" s="29">
        <f t="shared" ref="M3751" si="5925">IF(M3750=0,0,VLOOKUP(J3751,J3755:S3785,M3750,FALSE))</f>
        <v>0</v>
      </c>
      <c r="N3751" s="29">
        <f t="shared" ref="N3751" si="5926">IF(N3750=0,0,VLOOKUP(J3751,J3755:S3785,N3750,FALSE))</f>
        <v>0</v>
      </c>
      <c r="O3751" s="29">
        <f t="shared" ref="O3751" si="5927">IF(O3750=0,0,VLOOKUP(J3751,J3755:S3785,O3750,FALSE))</f>
        <v>0</v>
      </c>
      <c r="P3751" s="29">
        <f t="shared" ref="P3751" si="5928">IF(P3750=0,0,VLOOKUP(J3751,J3755:S3785,P3750,FALSE))</f>
        <v>0</v>
      </c>
      <c r="Q3751" s="29">
        <f t="shared" ref="Q3751" si="5929">IF(Q3750=0,0,VLOOKUP(J3751,J3755:S3785,Q3750,FALSE))</f>
        <v>0</v>
      </c>
      <c r="R3751" s="29">
        <f t="shared" ref="R3751" si="5930">IF(R3750=0,0,VLOOKUP(J3751,J3755:S3785,R3750,FALSE))</f>
        <v>0.99942873562432011</v>
      </c>
      <c r="S3751" s="29">
        <f t="shared" ref="S3751" si="5931">IF(S3750=0,0,VLOOKUP(J3751,J3755:S3785,S3750,FALSE))</f>
        <v>-9.4230241208109078E-2</v>
      </c>
      <c r="U3751" s="28">
        <f t="shared" si="5910"/>
        <v>79</v>
      </c>
      <c r="V3751" s="28">
        <f t="shared" si="5911"/>
        <v>206</v>
      </c>
      <c r="X3751" s="1" t="s">
        <v>50</v>
      </c>
    </row>
    <row r="3752" spans="1:24" x14ac:dyDescent="0.3">
      <c r="A3752" s="28">
        <f t="shared" si="5908"/>
        <v>79207</v>
      </c>
      <c r="B3752" s="63" t="s">
        <v>11</v>
      </c>
      <c r="C3752" s="63"/>
      <c r="D3752" s="83">
        <v>45742</v>
      </c>
      <c r="E3752" s="84"/>
      <c r="F3752" s="84"/>
      <c r="G3752" s="84"/>
      <c r="H3752" s="85"/>
      <c r="J3752" s="28" t="str">
        <f t="shared" ref="J3752" si="5932">CONCATENATE(J3750,2)</f>
        <v>32</v>
      </c>
      <c r="K3752" s="22">
        <f t="shared" ref="K3752" si="5933">IF(K3750=0,0,VLOOKUP(J3752,J3755:S3785,K3750,FALSE))</f>
        <v>0</v>
      </c>
      <c r="L3752" s="22">
        <f t="shared" ref="L3752" si="5934">IF(L3750=0,0,VLOOKUP(J3752,J3755:S3785,L3750,FALSE))</f>
        <v>0</v>
      </c>
      <c r="M3752" s="22">
        <f t="shared" ref="M3752" si="5935">IF(M3750=0,0,VLOOKUP(J3752,J3755:S3785,M3750,FALSE))</f>
        <v>0</v>
      </c>
      <c r="N3752" s="22">
        <f t="shared" ref="N3752" si="5936">IF(N3750=0,0,VLOOKUP(J3752,J3755:S3785,N3750,FALSE))</f>
        <v>0</v>
      </c>
      <c r="O3752" s="22">
        <f t="shared" ref="O3752" si="5937">IF(O3750=0,0,VLOOKUP(J3752,J3755:S3785,O3750,FALSE))</f>
        <v>0</v>
      </c>
      <c r="P3752" s="22">
        <f t="shared" ref="P3752" si="5938">IF(P3750=0,0,VLOOKUP(J3752,J3755:S3785,P3750,FALSE))</f>
        <v>0</v>
      </c>
      <c r="Q3752" s="22">
        <f t="shared" ref="Q3752" si="5939">IF(Q3750=0,0,VLOOKUP(J3752,J3755:S3785,Q3750,FALSE))</f>
        <v>0</v>
      </c>
      <c r="R3752" s="22">
        <f t="shared" ref="R3752" si="5940">IF(R3750=0,0,VLOOKUP(J3752,J3755:S3785,R3750,FALSE))</f>
        <v>4.9374197766063562E-4</v>
      </c>
      <c r="S3752" s="22">
        <f t="shared" ref="S3752" si="5941">IF(S3750=0,0,VLOOKUP(J3752,J3755:S3785,S3750,FALSE))</f>
        <v>1.1182037903481719E-2</v>
      </c>
      <c r="U3752" s="28">
        <f t="shared" si="5910"/>
        <v>79</v>
      </c>
      <c r="V3752" s="28">
        <f t="shared" si="5911"/>
        <v>207</v>
      </c>
    </row>
    <row r="3753" spans="1:24" x14ac:dyDescent="0.3">
      <c r="A3753" s="28">
        <f t="shared" si="5908"/>
        <v>79208</v>
      </c>
      <c r="B3753" s="63" t="s">
        <v>12</v>
      </c>
      <c r="C3753" s="63"/>
      <c r="D3753" s="86">
        <v>46111</v>
      </c>
      <c r="E3753" s="87"/>
      <c r="F3753" s="87"/>
      <c r="G3753" s="87"/>
      <c r="H3753" s="88"/>
      <c r="J3753" s="28" t="str">
        <f t="shared" ref="J3753" si="5942">CONCATENATE(J3750,3)</f>
        <v>33</v>
      </c>
      <c r="K3753" s="22"/>
      <c r="L3753" s="22"/>
      <c r="M3753" s="22"/>
      <c r="N3753" s="22" t="s">
        <v>58</v>
      </c>
      <c r="O3753" s="29">
        <f t="shared" ref="O3753" si="5943">J3750-2</f>
        <v>1</v>
      </c>
      <c r="P3753" s="22" t="s">
        <v>59</v>
      </c>
      <c r="Q3753" s="29">
        <f t="shared" ref="Q3753" si="5944">VLOOKUP(J3753,J3755:S3785,3,FALSE)</f>
        <v>5.3391203743000659E-3</v>
      </c>
      <c r="R3753" s="22" t="s">
        <v>60</v>
      </c>
      <c r="S3753" s="22">
        <f t="shared" ref="S3753" si="5945">VLOOKUP(J3753,J3755:S3785,2,FALSE)</f>
        <v>0.99999975594015322</v>
      </c>
      <c r="U3753" s="28">
        <f t="shared" si="5910"/>
        <v>79</v>
      </c>
      <c r="V3753" s="28">
        <f t="shared" si="5911"/>
        <v>208</v>
      </c>
    </row>
    <row r="3754" spans="1:24" x14ac:dyDescent="0.3">
      <c r="A3754" s="28">
        <f t="shared" si="5908"/>
        <v>79209</v>
      </c>
      <c r="B3754" s="63" t="s">
        <v>13</v>
      </c>
      <c r="C3754" s="63"/>
      <c r="D3754" s="15">
        <v>0.01</v>
      </c>
      <c r="E3754" s="66" t="s">
        <v>14</v>
      </c>
      <c r="F3754" s="66"/>
      <c r="G3754" s="66"/>
      <c r="H3754" s="6" t="s">
        <v>64</v>
      </c>
      <c r="J3754" s="17"/>
      <c r="K3754" s="17">
        <v>3</v>
      </c>
      <c r="L3754" s="17">
        <v>3</v>
      </c>
      <c r="M3754" s="17"/>
      <c r="N3754" s="17"/>
      <c r="O3754" s="17"/>
      <c r="P3754" s="17"/>
      <c r="Q3754" s="17"/>
      <c r="R3754" s="17"/>
      <c r="S3754" s="17"/>
      <c r="U3754" s="28">
        <f t="shared" si="5910"/>
        <v>79</v>
      </c>
      <c r="V3754" s="28">
        <f t="shared" si="5911"/>
        <v>209</v>
      </c>
    </row>
    <row r="3755" spans="1:24" x14ac:dyDescent="0.3">
      <c r="A3755" s="28">
        <f t="shared" si="5908"/>
        <v>79210</v>
      </c>
      <c r="B3755" s="63" t="s">
        <v>15</v>
      </c>
      <c r="C3755" s="63"/>
      <c r="D3755" s="2">
        <f t="shared" ref="D3755" si="5946">MIN(B3762:B3771)</f>
        <v>14.99</v>
      </c>
      <c r="E3755" s="3" t="s">
        <v>16</v>
      </c>
      <c r="F3755" s="2">
        <f t="shared" ref="F3755" si="5947">MAX(B3762:B3771)</f>
        <v>30</v>
      </c>
      <c r="G3755" s="4" t="str">
        <f t="shared" ref="G3755" si="5948">IF(H3754="","",H3754)</f>
        <v>°C</v>
      </c>
      <c r="H3755" s="14"/>
      <c r="J3755" s="28" t="str">
        <f t="shared" ref="J3755" si="5949">CONCATENATE(K3754,1)</f>
        <v>31</v>
      </c>
      <c r="K3755" s="22">
        <f t="array" ref="K3755:L3757">LINEST(B3762:B3764,C3762:C3764^{1},TRUE,TRUE)</f>
        <v>0.99942873562432011</v>
      </c>
      <c r="L3755" s="22">
        <v>-9.4230241208109078E-2</v>
      </c>
      <c r="M3755" s="17"/>
      <c r="N3755" s="17"/>
      <c r="O3755" s="17"/>
      <c r="P3755" s="17"/>
      <c r="Q3755" s="17"/>
      <c r="R3755" s="17"/>
      <c r="S3755" s="17"/>
      <c r="U3755" s="28">
        <f t="shared" si="5910"/>
        <v>79</v>
      </c>
      <c r="V3755" s="28">
        <f t="shared" si="5911"/>
        <v>210</v>
      </c>
    </row>
    <row r="3756" spans="1:24" x14ac:dyDescent="0.3">
      <c r="A3756" s="28">
        <f t="shared" si="5908"/>
        <v>79211</v>
      </c>
      <c r="J3756" s="28" t="str">
        <f t="shared" ref="J3756" si="5950">CONCATENATE(K3754,2)</f>
        <v>32</v>
      </c>
      <c r="K3756" s="22">
        <v>4.9374197766063562E-4</v>
      </c>
      <c r="L3756" s="22">
        <v>1.1182037903481719E-2</v>
      </c>
      <c r="M3756" s="17"/>
      <c r="N3756" s="17"/>
      <c r="O3756" s="17"/>
      <c r="P3756" s="17"/>
      <c r="Q3756" s="17"/>
      <c r="R3756" s="17"/>
      <c r="S3756" s="17"/>
      <c r="U3756" s="28">
        <f t="shared" si="5910"/>
        <v>79</v>
      </c>
      <c r="V3756" s="28">
        <f t="shared" si="5911"/>
        <v>211</v>
      </c>
    </row>
    <row r="3757" spans="1:24" x14ac:dyDescent="0.3">
      <c r="A3757" s="28">
        <f t="shared" si="5908"/>
        <v>79212</v>
      </c>
      <c r="B3757" s="67" t="s">
        <v>17</v>
      </c>
      <c r="C3757" s="67"/>
      <c r="D3757" s="67"/>
      <c r="E3757" s="67"/>
      <c r="F3757" s="67"/>
      <c r="G3757" s="68" t="s">
        <v>31</v>
      </c>
      <c r="H3757" s="69"/>
      <c r="J3757" s="28" t="str">
        <f t="shared" ref="J3757" si="5951">CONCATENATE(K3754,3)</f>
        <v>33</v>
      </c>
      <c r="K3757" s="22">
        <v>0.99999975594015322</v>
      </c>
      <c r="L3757" s="22">
        <v>5.3391203743000659E-3</v>
      </c>
      <c r="M3757" s="17"/>
      <c r="N3757" s="17"/>
      <c r="O3757" s="17"/>
      <c r="P3757" s="17"/>
      <c r="Q3757" s="17"/>
      <c r="R3757" s="17"/>
      <c r="S3757" s="17"/>
      <c r="U3757" s="28">
        <f t="shared" si="5910"/>
        <v>79</v>
      </c>
      <c r="V3757" s="28">
        <f t="shared" si="5911"/>
        <v>212</v>
      </c>
    </row>
    <row r="3758" spans="1:24" x14ac:dyDescent="0.3">
      <c r="A3758" s="28">
        <f t="shared" si="5908"/>
        <v>79213</v>
      </c>
      <c r="B3758" s="66" t="s">
        <v>18</v>
      </c>
      <c r="C3758" s="66"/>
      <c r="D3758" s="66"/>
      <c r="E3758" s="66" t="str">
        <f t="shared" ref="E3758" si="5952">IF(D3751="","",D3751)</f>
        <v>E0169/25</v>
      </c>
      <c r="F3758" s="66"/>
      <c r="G3758" s="4" t="s">
        <v>18</v>
      </c>
      <c r="H3758" s="16"/>
      <c r="J3758" s="17"/>
      <c r="K3758" s="17">
        <v>4</v>
      </c>
      <c r="L3758" s="17">
        <v>4</v>
      </c>
      <c r="M3758" s="17">
        <v>4</v>
      </c>
      <c r="N3758" s="17"/>
      <c r="O3758" s="17"/>
      <c r="P3758" s="17"/>
      <c r="Q3758" s="17"/>
      <c r="R3758" s="17"/>
      <c r="S3758" s="17"/>
      <c r="U3758" s="28">
        <f t="shared" si="5910"/>
        <v>79</v>
      </c>
      <c r="V3758" s="28">
        <f t="shared" si="5911"/>
        <v>213</v>
      </c>
    </row>
    <row r="3759" spans="1:24" ht="15" customHeight="1" x14ac:dyDescent="0.3">
      <c r="A3759" s="28">
        <f t="shared" si="5908"/>
        <v>79214</v>
      </c>
      <c r="B3759" s="5" t="s">
        <v>19</v>
      </c>
      <c r="C3759" s="5" t="s">
        <v>20</v>
      </c>
      <c r="D3759" s="5" t="s">
        <v>21</v>
      </c>
      <c r="E3759" s="5"/>
      <c r="F3759" s="70" t="s">
        <v>33</v>
      </c>
      <c r="G3759" s="5" t="s">
        <v>19</v>
      </c>
      <c r="H3759" s="5" t="s">
        <v>20</v>
      </c>
      <c r="J3759" s="28" t="str">
        <f t="shared" ref="J3759" si="5953">CONCATENATE(K3758,1)</f>
        <v>41</v>
      </c>
      <c r="K3759" s="22" t="e">
        <f t="array" ref="K3759:M3761">LINEST(B3762:B3765,C3762:C3765^{1,2},TRUE,TRUE)</f>
        <v>#VALUE!</v>
      </c>
      <c r="L3759" s="22" t="e">
        <v>#VALUE!</v>
      </c>
      <c r="M3759" s="22" t="e">
        <v>#VALUE!</v>
      </c>
      <c r="N3759" s="17"/>
      <c r="O3759" s="17"/>
      <c r="P3759" s="17"/>
      <c r="Q3759" s="17"/>
      <c r="R3759" s="17"/>
      <c r="S3759" s="17"/>
      <c r="U3759" s="28">
        <f t="shared" si="5910"/>
        <v>79</v>
      </c>
      <c r="V3759" s="28">
        <f t="shared" si="5911"/>
        <v>214</v>
      </c>
    </row>
    <row r="3760" spans="1:24" x14ac:dyDescent="0.3">
      <c r="A3760" s="28">
        <f t="shared" si="5908"/>
        <v>79215</v>
      </c>
      <c r="B3760" s="5" t="s">
        <v>22</v>
      </c>
      <c r="C3760" s="5" t="s">
        <v>23</v>
      </c>
      <c r="D3760" s="5" t="s">
        <v>24</v>
      </c>
      <c r="E3760" s="5" t="s">
        <v>32</v>
      </c>
      <c r="F3760" s="70"/>
      <c r="G3760" s="5" t="s">
        <v>22</v>
      </c>
      <c r="H3760" s="5" t="s">
        <v>23</v>
      </c>
      <c r="J3760" s="28" t="str">
        <f t="shared" ref="J3760" si="5954">CONCATENATE(K3758,2)</f>
        <v>42</v>
      </c>
      <c r="K3760" s="22" t="e">
        <v>#VALUE!</v>
      </c>
      <c r="L3760" s="22" t="e">
        <v>#VALUE!</v>
      </c>
      <c r="M3760" s="22" t="e">
        <v>#VALUE!</v>
      </c>
      <c r="N3760" s="17"/>
      <c r="O3760" s="17"/>
      <c r="P3760" s="17"/>
      <c r="Q3760" s="17"/>
      <c r="R3760" s="17"/>
      <c r="S3760" s="17"/>
      <c r="U3760" s="28">
        <f t="shared" si="5910"/>
        <v>79</v>
      </c>
      <c r="V3760" s="28">
        <f t="shared" si="5911"/>
        <v>215</v>
      </c>
    </row>
    <row r="3761" spans="1:22" x14ac:dyDescent="0.3">
      <c r="A3761" s="28">
        <f t="shared" si="5908"/>
        <v>79216</v>
      </c>
      <c r="B3761" s="6" t="str">
        <f t="shared" ref="B3761" si="5955">IF(H3754="","",H3754)</f>
        <v>°C</v>
      </c>
      <c r="C3761" s="6" t="str">
        <f t="shared" ref="C3761" si="5956">IF(H3754="","",H3754)</f>
        <v>°C</v>
      </c>
      <c r="D3761" s="6" t="str">
        <f t="shared" ref="D3761" si="5957">IF(H3754="","",H3754)</f>
        <v>°C</v>
      </c>
      <c r="E3761" s="6"/>
      <c r="F3761" s="6"/>
      <c r="G3761" s="6" t="str">
        <f t="shared" ref="G3761" si="5958">IF(H3754="","",H3754)</f>
        <v>°C</v>
      </c>
      <c r="H3761" s="6" t="str">
        <f t="shared" ref="H3761" si="5959">IF(H3754="","",H3754)</f>
        <v>°C</v>
      </c>
      <c r="J3761" s="28" t="str">
        <f t="shared" ref="J3761" si="5960">CONCATENATE(K3758,3)</f>
        <v>43</v>
      </c>
      <c r="K3761" s="22" t="e">
        <v>#VALUE!</v>
      </c>
      <c r="L3761" s="22" t="e">
        <v>#VALUE!</v>
      </c>
      <c r="M3761" s="22" t="e">
        <v>#VALUE!</v>
      </c>
      <c r="N3761" s="17"/>
      <c r="O3761" s="17"/>
      <c r="P3761" s="17"/>
      <c r="Q3761" s="17"/>
      <c r="R3761" s="17"/>
      <c r="S3761" s="17"/>
      <c r="U3761" s="28">
        <f t="shared" si="5910"/>
        <v>79</v>
      </c>
      <c r="V3761" s="28">
        <f t="shared" si="5911"/>
        <v>216</v>
      </c>
    </row>
    <row r="3762" spans="1:22" x14ac:dyDescent="0.3">
      <c r="A3762" s="28">
        <f t="shared" si="5908"/>
        <v>79217</v>
      </c>
      <c r="B3762" s="26">
        <v>14.99</v>
      </c>
      <c r="C3762" s="26">
        <v>15.09</v>
      </c>
      <c r="D3762" s="26">
        <v>0.03</v>
      </c>
      <c r="E3762" s="9">
        <v>2</v>
      </c>
      <c r="F3762" s="26">
        <v>1000000</v>
      </c>
      <c r="G3762" s="27"/>
      <c r="H3762" s="27"/>
      <c r="J3762" s="17"/>
      <c r="K3762" s="17">
        <v>5</v>
      </c>
      <c r="L3762" s="17">
        <v>5</v>
      </c>
      <c r="M3762" s="17">
        <v>5</v>
      </c>
      <c r="N3762" s="17">
        <v>5</v>
      </c>
      <c r="O3762" s="17"/>
      <c r="P3762" s="17"/>
      <c r="Q3762" s="17"/>
      <c r="R3762" s="17"/>
      <c r="S3762" s="17"/>
      <c r="U3762" s="28">
        <f t="shared" si="5910"/>
        <v>79</v>
      </c>
      <c r="V3762" s="28">
        <f t="shared" si="5911"/>
        <v>217</v>
      </c>
    </row>
    <row r="3763" spans="1:22" x14ac:dyDescent="0.3">
      <c r="A3763" s="28">
        <f t="shared" si="5908"/>
        <v>79218</v>
      </c>
      <c r="B3763" s="26">
        <v>20</v>
      </c>
      <c r="C3763" s="26">
        <v>20.11</v>
      </c>
      <c r="D3763" s="26">
        <v>0.03</v>
      </c>
      <c r="E3763" s="9">
        <v>2</v>
      </c>
      <c r="F3763" s="26">
        <v>1000000</v>
      </c>
      <c r="G3763" s="27"/>
      <c r="H3763" s="27"/>
      <c r="J3763" s="28" t="str">
        <f t="shared" ref="J3763" si="5961">CONCATENATE(K3762,1)</f>
        <v>51</v>
      </c>
      <c r="K3763" s="22" t="e">
        <f t="array" ref="K3763:N3765">LINEST(B3762:B3766,C3762:C3766^{1,2,3},TRUE,TRUE)</f>
        <v>#VALUE!</v>
      </c>
      <c r="L3763" s="22" t="e">
        <v>#VALUE!</v>
      </c>
      <c r="M3763" s="22" t="e">
        <v>#VALUE!</v>
      </c>
      <c r="N3763" s="22" t="e">
        <v>#VALUE!</v>
      </c>
      <c r="O3763" s="17"/>
      <c r="P3763" s="17"/>
      <c r="Q3763" s="17"/>
      <c r="R3763" s="17"/>
      <c r="S3763" s="17"/>
      <c r="U3763" s="28">
        <f t="shared" si="5910"/>
        <v>79</v>
      </c>
      <c r="V3763" s="28">
        <f t="shared" si="5911"/>
        <v>218</v>
      </c>
    </row>
    <row r="3764" spans="1:22" x14ac:dyDescent="0.3">
      <c r="A3764" s="28">
        <f t="shared" si="5908"/>
        <v>79219</v>
      </c>
      <c r="B3764" s="26">
        <v>30</v>
      </c>
      <c r="C3764" s="26">
        <v>30.11</v>
      </c>
      <c r="D3764" s="26">
        <v>0.03</v>
      </c>
      <c r="E3764" s="9">
        <v>2</v>
      </c>
      <c r="F3764" s="26">
        <v>1000000</v>
      </c>
      <c r="G3764" s="27"/>
      <c r="H3764" s="27"/>
      <c r="J3764" s="28" t="str">
        <f t="shared" ref="J3764" si="5962">CONCATENATE(K3762,2)</f>
        <v>52</v>
      </c>
      <c r="K3764" s="22" t="e">
        <v>#VALUE!</v>
      </c>
      <c r="L3764" s="22" t="e">
        <v>#VALUE!</v>
      </c>
      <c r="M3764" s="22" t="e">
        <v>#VALUE!</v>
      </c>
      <c r="N3764" s="22" t="e">
        <v>#VALUE!</v>
      </c>
      <c r="O3764" s="17"/>
      <c r="P3764" s="17"/>
      <c r="Q3764" s="17"/>
      <c r="R3764" s="17"/>
      <c r="S3764" s="17"/>
      <c r="U3764" s="28">
        <f t="shared" si="5910"/>
        <v>79</v>
      </c>
      <c r="V3764" s="28">
        <f t="shared" si="5911"/>
        <v>219</v>
      </c>
    </row>
    <row r="3765" spans="1:22" x14ac:dyDescent="0.3">
      <c r="A3765" s="28">
        <f t="shared" si="5908"/>
        <v>79220</v>
      </c>
      <c r="B3765" s="26"/>
      <c r="C3765" s="26"/>
      <c r="D3765" s="26"/>
      <c r="E3765" s="9"/>
      <c r="F3765" s="26"/>
      <c r="G3765" s="27"/>
      <c r="H3765" s="27"/>
      <c r="J3765" s="28" t="str">
        <f t="shared" ref="J3765" si="5963">CONCATENATE(K3762,3)</f>
        <v>53</v>
      </c>
      <c r="K3765" s="22" t="e">
        <v>#VALUE!</v>
      </c>
      <c r="L3765" s="22" t="e">
        <v>#VALUE!</v>
      </c>
      <c r="M3765" s="22" t="e">
        <v>#VALUE!</v>
      </c>
      <c r="N3765" s="22" t="e">
        <v>#VALUE!</v>
      </c>
      <c r="O3765" s="17"/>
      <c r="P3765" s="17"/>
      <c r="Q3765" s="17"/>
      <c r="R3765" s="17"/>
      <c r="S3765" s="17"/>
      <c r="U3765" s="28">
        <f t="shared" si="5910"/>
        <v>79</v>
      </c>
      <c r="V3765" s="28">
        <f t="shared" si="5911"/>
        <v>220</v>
      </c>
    </row>
    <row r="3766" spans="1:22" x14ac:dyDescent="0.3">
      <c r="A3766" s="28">
        <f t="shared" si="5908"/>
        <v>79221</v>
      </c>
      <c r="B3766" s="26"/>
      <c r="C3766" s="26"/>
      <c r="D3766" s="26"/>
      <c r="E3766" s="9"/>
      <c r="F3766" s="26"/>
      <c r="G3766" s="27"/>
      <c r="H3766" s="27"/>
      <c r="J3766" s="17"/>
      <c r="K3766" s="17">
        <v>6</v>
      </c>
      <c r="L3766" s="17">
        <v>6</v>
      </c>
      <c r="M3766" s="17">
        <v>6</v>
      </c>
      <c r="N3766" s="17">
        <v>6</v>
      </c>
      <c r="O3766" s="17">
        <v>6</v>
      </c>
      <c r="P3766" s="17"/>
      <c r="Q3766" s="17"/>
      <c r="R3766" s="17"/>
      <c r="S3766" s="17"/>
      <c r="U3766" s="28">
        <f t="shared" si="5910"/>
        <v>79</v>
      </c>
      <c r="V3766" s="28">
        <f t="shared" si="5911"/>
        <v>221</v>
      </c>
    </row>
    <row r="3767" spans="1:22" x14ac:dyDescent="0.3">
      <c r="A3767" s="28">
        <f t="shared" si="5908"/>
        <v>79222</v>
      </c>
      <c r="B3767" s="26"/>
      <c r="C3767" s="26"/>
      <c r="D3767" s="26"/>
      <c r="E3767" s="9"/>
      <c r="F3767" s="26"/>
      <c r="G3767" s="27"/>
      <c r="H3767" s="27"/>
      <c r="J3767" s="28" t="str">
        <f t="shared" ref="J3767" si="5964">CONCATENATE(K3766,1)</f>
        <v>61</v>
      </c>
      <c r="K3767" s="22" t="e">
        <f t="array" ref="K3767:O3769">LINEST(B3762:B3767,C3762:C3767^{1,2,3,4},TRUE,TRUE)</f>
        <v>#VALUE!</v>
      </c>
      <c r="L3767" s="22" t="e">
        <v>#VALUE!</v>
      </c>
      <c r="M3767" s="22" t="e">
        <v>#VALUE!</v>
      </c>
      <c r="N3767" s="22" t="e">
        <v>#VALUE!</v>
      </c>
      <c r="O3767" s="22" t="e">
        <v>#VALUE!</v>
      </c>
      <c r="P3767" s="17"/>
      <c r="Q3767" s="17"/>
      <c r="R3767" s="17"/>
      <c r="S3767" s="17"/>
      <c r="U3767" s="28">
        <f t="shared" si="5910"/>
        <v>79</v>
      </c>
      <c r="V3767" s="28">
        <f t="shared" si="5911"/>
        <v>222</v>
      </c>
    </row>
    <row r="3768" spans="1:22" x14ac:dyDescent="0.3">
      <c r="A3768" s="28">
        <f t="shared" si="5908"/>
        <v>79223</v>
      </c>
      <c r="B3768" s="26"/>
      <c r="C3768" s="26"/>
      <c r="D3768" s="26"/>
      <c r="E3768" s="9"/>
      <c r="F3768" s="26"/>
      <c r="G3768" s="27"/>
      <c r="H3768" s="27"/>
      <c r="J3768" s="28" t="str">
        <f t="shared" ref="J3768" si="5965">CONCATENATE(K3766,2)</f>
        <v>62</v>
      </c>
      <c r="K3768" s="22" t="e">
        <v>#VALUE!</v>
      </c>
      <c r="L3768" s="22" t="e">
        <v>#VALUE!</v>
      </c>
      <c r="M3768" s="22" t="e">
        <v>#VALUE!</v>
      </c>
      <c r="N3768" s="22" t="e">
        <v>#VALUE!</v>
      </c>
      <c r="O3768" s="22" t="e">
        <v>#VALUE!</v>
      </c>
      <c r="P3768" s="17"/>
      <c r="Q3768" s="17"/>
      <c r="R3768" s="17"/>
      <c r="S3768" s="17"/>
      <c r="U3768" s="28">
        <f t="shared" si="5910"/>
        <v>79</v>
      </c>
      <c r="V3768" s="28">
        <f t="shared" si="5911"/>
        <v>223</v>
      </c>
    </row>
    <row r="3769" spans="1:22" x14ac:dyDescent="0.3">
      <c r="A3769" s="28">
        <f t="shared" si="5908"/>
        <v>79224</v>
      </c>
      <c r="B3769" s="26"/>
      <c r="C3769" s="26"/>
      <c r="D3769" s="26"/>
      <c r="E3769" s="9"/>
      <c r="F3769" s="26"/>
      <c r="G3769" s="27"/>
      <c r="H3769" s="27"/>
      <c r="J3769" s="28" t="str">
        <f t="shared" ref="J3769" si="5966">CONCATENATE(K3766,3)</f>
        <v>63</v>
      </c>
      <c r="K3769" s="22" t="e">
        <v>#VALUE!</v>
      </c>
      <c r="L3769" s="22" t="e">
        <v>#VALUE!</v>
      </c>
      <c r="M3769" s="22" t="e">
        <v>#VALUE!</v>
      </c>
      <c r="N3769" s="22" t="e">
        <v>#VALUE!</v>
      </c>
      <c r="O3769" s="22" t="e">
        <v>#VALUE!</v>
      </c>
      <c r="P3769" s="17"/>
      <c r="Q3769" s="17"/>
      <c r="R3769" s="17"/>
      <c r="S3769" s="17"/>
      <c r="U3769" s="28">
        <f t="shared" si="5910"/>
        <v>79</v>
      </c>
      <c r="V3769" s="28">
        <f t="shared" si="5911"/>
        <v>224</v>
      </c>
    </row>
    <row r="3770" spans="1:22" x14ac:dyDescent="0.3">
      <c r="A3770" s="28">
        <f t="shared" si="5908"/>
        <v>79225</v>
      </c>
      <c r="B3770" s="26"/>
      <c r="C3770" s="26"/>
      <c r="D3770" s="26"/>
      <c r="E3770" s="9"/>
      <c r="F3770" s="26"/>
      <c r="G3770" s="27"/>
      <c r="H3770" s="27"/>
      <c r="J3770" s="17"/>
      <c r="K3770" s="17">
        <v>7</v>
      </c>
      <c r="L3770" s="17">
        <v>7</v>
      </c>
      <c r="M3770" s="17">
        <v>7</v>
      </c>
      <c r="N3770" s="17">
        <v>7</v>
      </c>
      <c r="O3770" s="17">
        <v>7</v>
      </c>
      <c r="P3770" s="17">
        <v>7</v>
      </c>
      <c r="Q3770" s="17"/>
      <c r="R3770" s="17"/>
      <c r="S3770" s="17"/>
      <c r="U3770" s="28">
        <f t="shared" si="5910"/>
        <v>79</v>
      </c>
      <c r="V3770" s="28">
        <f t="shared" si="5911"/>
        <v>225</v>
      </c>
    </row>
    <row r="3771" spans="1:22" x14ac:dyDescent="0.3">
      <c r="A3771" s="28">
        <f t="shared" si="5908"/>
        <v>79226</v>
      </c>
      <c r="B3771" s="26"/>
      <c r="C3771" s="26"/>
      <c r="D3771" s="26"/>
      <c r="E3771" s="9"/>
      <c r="F3771" s="26"/>
      <c r="G3771" s="27"/>
      <c r="H3771" s="27"/>
      <c r="J3771" s="28" t="str">
        <f t="shared" ref="J3771" si="5967">CONCATENATE(K3770,1)</f>
        <v>71</v>
      </c>
      <c r="K3771" s="22" t="e">
        <f t="array" ref="K3771:P3773">LINEST(B3762:B3768,C3762:C3768^{1,2,3,4,5},TRUE,TRUE)</f>
        <v>#VALUE!</v>
      </c>
      <c r="L3771" s="22" t="e">
        <v>#VALUE!</v>
      </c>
      <c r="M3771" s="22" t="e">
        <v>#VALUE!</v>
      </c>
      <c r="N3771" s="22" t="e">
        <v>#VALUE!</v>
      </c>
      <c r="O3771" s="22" t="e">
        <v>#VALUE!</v>
      </c>
      <c r="P3771" s="22" t="e">
        <v>#VALUE!</v>
      </c>
      <c r="Q3771" s="17"/>
      <c r="R3771" s="17"/>
      <c r="S3771" s="17"/>
      <c r="U3771" s="28">
        <f t="shared" si="5910"/>
        <v>79</v>
      </c>
      <c r="V3771" s="28">
        <f t="shared" si="5911"/>
        <v>226</v>
      </c>
    </row>
    <row r="3772" spans="1:22" x14ac:dyDescent="0.3">
      <c r="A3772" s="28">
        <f t="shared" si="5908"/>
        <v>79227</v>
      </c>
      <c r="B3772" s="2">
        <f t="shared" ref="B3772" si="5968">COUNT(B3762:B3771)-2</f>
        <v>1</v>
      </c>
      <c r="J3772" s="28" t="str">
        <f t="shared" ref="J3772" si="5969">CONCATENATE(K3770,2)</f>
        <v>72</v>
      </c>
      <c r="K3772" s="22" t="e">
        <v>#VALUE!</v>
      </c>
      <c r="L3772" s="22" t="e">
        <v>#VALUE!</v>
      </c>
      <c r="M3772" s="22" t="e">
        <v>#VALUE!</v>
      </c>
      <c r="N3772" s="22" t="e">
        <v>#VALUE!</v>
      </c>
      <c r="O3772" s="22" t="e">
        <v>#VALUE!</v>
      </c>
      <c r="P3772" s="22" t="e">
        <v>#VALUE!</v>
      </c>
      <c r="Q3772" s="17"/>
      <c r="R3772" s="17"/>
      <c r="S3772" s="17"/>
      <c r="U3772" s="28">
        <f t="shared" si="5910"/>
        <v>79</v>
      </c>
      <c r="V3772" s="28">
        <f t="shared" si="5911"/>
        <v>227</v>
      </c>
    </row>
    <row r="3773" spans="1:22" x14ac:dyDescent="0.3">
      <c r="A3773" s="28">
        <f t="shared" si="5908"/>
        <v>79228</v>
      </c>
      <c r="J3773" s="28" t="str">
        <f t="shared" ref="J3773" si="5970">CONCATENATE(K3770,3)</f>
        <v>73</v>
      </c>
      <c r="K3773" s="22" t="e">
        <v>#VALUE!</v>
      </c>
      <c r="L3773" s="22" t="e">
        <v>#VALUE!</v>
      </c>
      <c r="M3773" s="22" t="e">
        <v>#VALUE!</v>
      </c>
      <c r="N3773" s="22" t="e">
        <v>#VALUE!</v>
      </c>
      <c r="O3773" s="22" t="e">
        <v>#VALUE!</v>
      </c>
      <c r="P3773" s="22" t="e">
        <v>#VALUE!</v>
      </c>
      <c r="Q3773" s="17"/>
      <c r="R3773" s="17"/>
      <c r="S3773" s="17"/>
      <c r="U3773" s="28">
        <f t="shared" si="5910"/>
        <v>79</v>
      </c>
      <c r="V3773" s="28">
        <f t="shared" si="5911"/>
        <v>228</v>
      </c>
    </row>
    <row r="3774" spans="1:22" x14ac:dyDescent="0.3">
      <c r="A3774" s="28">
        <f t="shared" si="5908"/>
        <v>79229</v>
      </c>
      <c r="B3774" s="66" t="s">
        <v>25</v>
      </c>
      <c r="C3774" s="66"/>
      <c r="D3774" s="66"/>
      <c r="E3774" s="66"/>
      <c r="F3774" s="66"/>
      <c r="G3774" s="66"/>
      <c r="H3774" s="66"/>
      <c r="J3774" s="17"/>
      <c r="K3774" s="17">
        <v>8</v>
      </c>
      <c r="L3774" s="17">
        <v>8</v>
      </c>
      <c r="M3774" s="17">
        <v>8</v>
      </c>
      <c r="N3774" s="17">
        <v>8</v>
      </c>
      <c r="O3774" s="17">
        <v>8</v>
      </c>
      <c r="P3774" s="17">
        <v>8</v>
      </c>
      <c r="Q3774" s="17">
        <v>8</v>
      </c>
      <c r="R3774" s="17"/>
      <c r="S3774" s="17"/>
      <c r="U3774" s="28">
        <f t="shared" si="5910"/>
        <v>79</v>
      </c>
      <c r="V3774" s="28">
        <f t="shared" si="5911"/>
        <v>229</v>
      </c>
    </row>
    <row r="3775" spans="1:22" x14ac:dyDescent="0.3">
      <c r="A3775" s="28">
        <f t="shared" si="5908"/>
        <v>79230</v>
      </c>
      <c r="B3775" s="71"/>
      <c r="C3775" s="71"/>
      <c r="D3775" s="71"/>
      <c r="E3775" s="71"/>
      <c r="F3775" s="71"/>
      <c r="G3775" s="71"/>
      <c r="H3775" s="71"/>
      <c r="J3775" s="28" t="str">
        <f t="shared" ref="J3775" si="5971">CONCATENATE(K3774,1)</f>
        <v>81</v>
      </c>
      <c r="K3775" s="22" t="e">
        <f t="array" ref="K3775:Q3777">LINEST(B3762:B3769,C3762:C3769^{1,2,3,4,5,6},TRUE,TRUE)</f>
        <v>#VALUE!</v>
      </c>
      <c r="L3775" s="22" t="e">
        <v>#VALUE!</v>
      </c>
      <c r="M3775" s="22" t="e">
        <v>#VALUE!</v>
      </c>
      <c r="N3775" s="22" t="e">
        <v>#VALUE!</v>
      </c>
      <c r="O3775" s="22" t="e">
        <v>#VALUE!</v>
      </c>
      <c r="P3775" s="22" t="e">
        <v>#VALUE!</v>
      </c>
      <c r="Q3775" s="22" t="e">
        <v>#VALUE!</v>
      </c>
      <c r="R3775" s="17"/>
      <c r="S3775" s="17"/>
      <c r="U3775" s="28">
        <f t="shared" si="5910"/>
        <v>79</v>
      </c>
      <c r="V3775" s="28">
        <f t="shared" si="5911"/>
        <v>230</v>
      </c>
    </row>
    <row r="3776" spans="1:22" x14ac:dyDescent="0.3">
      <c r="A3776" s="28">
        <f t="shared" si="5908"/>
        <v>79231</v>
      </c>
      <c r="B3776" s="71"/>
      <c r="C3776" s="71"/>
      <c r="D3776" s="71"/>
      <c r="E3776" s="71"/>
      <c r="F3776" s="71"/>
      <c r="G3776" s="71"/>
      <c r="H3776" s="71"/>
      <c r="J3776" s="28" t="str">
        <f t="shared" ref="J3776" si="5972">CONCATENATE(K3774,2)</f>
        <v>82</v>
      </c>
      <c r="K3776" s="22" t="e">
        <v>#VALUE!</v>
      </c>
      <c r="L3776" s="22" t="e">
        <v>#VALUE!</v>
      </c>
      <c r="M3776" s="22" t="e">
        <v>#VALUE!</v>
      </c>
      <c r="N3776" s="22" t="e">
        <v>#VALUE!</v>
      </c>
      <c r="O3776" s="22" t="e">
        <v>#VALUE!</v>
      </c>
      <c r="P3776" s="22" t="e">
        <v>#VALUE!</v>
      </c>
      <c r="Q3776" s="22" t="e">
        <v>#VALUE!</v>
      </c>
      <c r="R3776" s="17"/>
      <c r="S3776" s="17"/>
      <c r="U3776" s="28">
        <f t="shared" si="5910"/>
        <v>79</v>
      </c>
      <c r="V3776" s="28">
        <f t="shared" si="5911"/>
        <v>231</v>
      </c>
    </row>
    <row r="3777" spans="1:22" x14ac:dyDescent="0.3">
      <c r="A3777" s="28">
        <f t="shared" si="5908"/>
        <v>79232</v>
      </c>
      <c r="J3777" s="28" t="str">
        <f t="shared" ref="J3777" si="5973">CONCATENATE(K3774,3)</f>
        <v>83</v>
      </c>
      <c r="K3777" s="22" t="e">
        <v>#VALUE!</v>
      </c>
      <c r="L3777" s="22" t="e">
        <v>#VALUE!</v>
      </c>
      <c r="M3777" s="22" t="e">
        <v>#VALUE!</v>
      </c>
      <c r="N3777" s="22" t="e">
        <v>#VALUE!</v>
      </c>
      <c r="O3777" s="22" t="e">
        <v>#VALUE!</v>
      </c>
      <c r="P3777" s="22" t="e">
        <v>#VALUE!</v>
      </c>
      <c r="Q3777" s="22" t="e">
        <v>#VALUE!</v>
      </c>
      <c r="R3777" s="17"/>
      <c r="S3777" s="17"/>
      <c r="U3777" s="28">
        <f t="shared" si="5910"/>
        <v>79</v>
      </c>
      <c r="V3777" s="28">
        <f t="shared" si="5911"/>
        <v>232</v>
      </c>
    </row>
    <row r="3778" spans="1:22" ht="15" customHeight="1" x14ac:dyDescent="0.3">
      <c r="A3778" s="28">
        <f t="shared" si="5908"/>
        <v>79233</v>
      </c>
      <c r="B3778" s="66" t="s">
        <v>52</v>
      </c>
      <c r="C3778" s="66"/>
      <c r="D3778" s="66"/>
      <c r="E3778" s="10">
        <f>IF(D3748="","",MAX(E3779,E3780))</f>
        <v>0.10999999999999943</v>
      </c>
      <c r="J3778" s="17"/>
      <c r="K3778" s="17">
        <v>9</v>
      </c>
      <c r="L3778" s="17">
        <v>9</v>
      </c>
      <c r="M3778" s="17">
        <v>9</v>
      </c>
      <c r="N3778" s="17">
        <v>9</v>
      </c>
      <c r="O3778" s="17">
        <v>9</v>
      </c>
      <c r="P3778" s="17">
        <v>9</v>
      </c>
      <c r="Q3778" s="17">
        <v>9</v>
      </c>
      <c r="R3778" s="17">
        <v>9</v>
      </c>
      <c r="S3778" s="17"/>
      <c r="U3778" s="28">
        <f t="shared" si="5910"/>
        <v>79</v>
      </c>
      <c r="V3778" s="28">
        <f t="shared" si="5911"/>
        <v>233</v>
      </c>
    </row>
    <row r="3779" spans="1:22" x14ac:dyDescent="0.3">
      <c r="A3779" s="28">
        <f t="shared" si="5908"/>
        <v>79234</v>
      </c>
      <c r="B3779" s="2" t="s">
        <v>26</v>
      </c>
      <c r="C3779" s="2" t="s">
        <v>27</v>
      </c>
      <c r="D3779" s="2" t="s">
        <v>28</v>
      </c>
      <c r="E3779" s="11">
        <f>ABS(MIN(D3780:D3789))</f>
        <v>0.10999999999999943</v>
      </c>
      <c r="G3779" s="2" t="s">
        <v>230</v>
      </c>
      <c r="J3779" s="28" t="str">
        <f t="shared" ref="J3779" si="5974">CONCATENATE(K3778,1)</f>
        <v>91</v>
      </c>
      <c r="K3779" s="22" t="e">
        <f t="array" ref="K3779:R3781">LINEST(B3762:B3770,C3762:C3770^{1,2,3,4,5,6,7},TRUE,TRUE)</f>
        <v>#VALUE!</v>
      </c>
      <c r="L3779" s="22" t="e">
        <v>#VALUE!</v>
      </c>
      <c r="M3779" s="22" t="e">
        <v>#VALUE!</v>
      </c>
      <c r="N3779" s="22" t="e">
        <v>#VALUE!</v>
      </c>
      <c r="O3779" s="22" t="e">
        <v>#VALUE!</v>
      </c>
      <c r="P3779" s="22" t="e">
        <v>#VALUE!</v>
      </c>
      <c r="Q3779" s="22" t="e">
        <v>#VALUE!</v>
      </c>
      <c r="R3779" s="22" t="e">
        <v>#VALUE!</v>
      </c>
      <c r="S3779" s="17"/>
      <c r="U3779" s="28">
        <f t="shared" si="5910"/>
        <v>79</v>
      </c>
      <c r="V3779" s="28">
        <f t="shared" si="5911"/>
        <v>234</v>
      </c>
    </row>
    <row r="3780" spans="1:22" x14ac:dyDescent="0.3">
      <c r="A3780" s="28">
        <f t="shared" si="5908"/>
        <v>79235</v>
      </c>
      <c r="B3780" s="7">
        <f t="shared" ref="B3780:B3789" si="5975">C3762-B3762</f>
        <v>9.9999999999999645E-2</v>
      </c>
      <c r="C3780" s="7">
        <f t="shared" ref="C3780:C3789" si="5976">H3762-G3762</f>
        <v>0</v>
      </c>
      <c r="D3780" s="7">
        <f>C3780-B3780</f>
        <v>-9.9999999999999645E-2</v>
      </c>
      <c r="E3780" s="11">
        <f>ABS(MAX(D3780:D3789))</f>
        <v>0</v>
      </c>
      <c r="F3780" s="13"/>
      <c r="G3780" s="2">
        <f>IF(D3762="","",D3762/E3762)</f>
        <v>1.4999999999999999E-2</v>
      </c>
      <c r="H3780" s="13"/>
      <c r="J3780" s="28" t="str">
        <f t="shared" ref="J3780" si="5977">CONCATENATE(K3778,2)</f>
        <v>92</v>
      </c>
      <c r="K3780" s="22" t="e">
        <v>#VALUE!</v>
      </c>
      <c r="L3780" s="22" t="e">
        <v>#VALUE!</v>
      </c>
      <c r="M3780" s="22" t="e">
        <v>#VALUE!</v>
      </c>
      <c r="N3780" s="22" t="e">
        <v>#VALUE!</v>
      </c>
      <c r="O3780" s="22" t="e">
        <v>#VALUE!</v>
      </c>
      <c r="P3780" s="22" t="e">
        <v>#VALUE!</v>
      </c>
      <c r="Q3780" s="22" t="e">
        <v>#VALUE!</v>
      </c>
      <c r="R3780" s="22" t="e">
        <v>#VALUE!</v>
      </c>
      <c r="S3780" s="17"/>
      <c r="U3780" s="28">
        <f t="shared" si="5910"/>
        <v>79</v>
      </c>
      <c r="V3780" s="28">
        <f t="shared" si="5911"/>
        <v>235</v>
      </c>
    </row>
    <row r="3781" spans="1:22" x14ac:dyDescent="0.3">
      <c r="A3781" s="28">
        <f t="shared" si="5908"/>
        <v>79236</v>
      </c>
      <c r="B3781" s="7">
        <f t="shared" si="5975"/>
        <v>0.10999999999999943</v>
      </c>
      <c r="C3781" s="7">
        <f t="shared" si="5976"/>
        <v>0</v>
      </c>
      <c r="D3781" s="7">
        <f t="shared" ref="D3781:D3789" si="5978">C3781-B3781</f>
        <v>-0.10999999999999943</v>
      </c>
      <c r="E3781" s="12" t="s">
        <v>34</v>
      </c>
      <c r="G3781" s="2">
        <f t="shared" ref="G3781:G3789" si="5979">IF(D3763="","",D3763/E3763)</f>
        <v>1.4999999999999999E-2</v>
      </c>
      <c r="H3781" s="13"/>
      <c r="J3781" s="28" t="str">
        <f t="shared" ref="J3781" si="5980">CONCATENATE(K3778,3)</f>
        <v>93</v>
      </c>
      <c r="K3781" s="22" t="e">
        <v>#VALUE!</v>
      </c>
      <c r="L3781" s="22" t="e">
        <v>#VALUE!</v>
      </c>
      <c r="M3781" s="22" t="e">
        <v>#VALUE!</v>
      </c>
      <c r="N3781" s="22" t="e">
        <v>#VALUE!</v>
      </c>
      <c r="O3781" s="22" t="e">
        <v>#VALUE!</v>
      </c>
      <c r="P3781" s="22" t="e">
        <v>#VALUE!</v>
      </c>
      <c r="Q3781" s="22" t="e">
        <v>#VALUE!</v>
      </c>
      <c r="R3781" s="22" t="e">
        <v>#VALUE!</v>
      </c>
      <c r="S3781" s="17"/>
      <c r="U3781" s="28">
        <f t="shared" si="5910"/>
        <v>79</v>
      </c>
      <c r="V3781" s="28">
        <f t="shared" si="5911"/>
        <v>236</v>
      </c>
    </row>
    <row r="3782" spans="1:22" x14ac:dyDescent="0.3">
      <c r="A3782" s="28">
        <f t="shared" si="5908"/>
        <v>79237</v>
      </c>
      <c r="B3782" s="7">
        <f t="shared" si="5975"/>
        <v>0.10999999999999943</v>
      </c>
      <c r="C3782" s="7">
        <f t="shared" si="5976"/>
        <v>0</v>
      </c>
      <c r="D3782" s="7">
        <f t="shared" si="5978"/>
        <v>-0.10999999999999943</v>
      </c>
      <c r="E3782" s="10">
        <f>IF(D3748="","",MAX(E3783,E3784))</f>
        <v>0.10999999999999943</v>
      </c>
      <c r="G3782" s="2">
        <f t="shared" si="5979"/>
        <v>1.4999999999999999E-2</v>
      </c>
      <c r="H3782" s="13"/>
      <c r="J3782" s="17"/>
      <c r="K3782" s="17">
        <v>10</v>
      </c>
      <c r="L3782" s="17">
        <v>10</v>
      </c>
      <c r="M3782" s="17">
        <v>10</v>
      </c>
      <c r="N3782" s="17">
        <v>10</v>
      </c>
      <c r="O3782" s="17">
        <v>10</v>
      </c>
      <c r="P3782" s="17">
        <v>10</v>
      </c>
      <c r="Q3782" s="17">
        <v>10</v>
      </c>
      <c r="R3782" s="17">
        <v>10</v>
      </c>
      <c r="S3782" s="17">
        <v>10</v>
      </c>
      <c r="U3782" s="28">
        <f t="shared" si="5910"/>
        <v>79</v>
      </c>
      <c r="V3782" s="28">
        <f t="shared" si="5911"/>
        <v>237</v>
      </c>
    </row>
    <row r="3783" spans="1:22" x14ac:dyDescent="0.3">
      <c r="A3783" s="28">
        <f t="shared" si="5908"/>
        <v>79238</v>
      </c>
      <c r="B3783" s="7">
        <f t="shared" si="5975"/>
        <v>0</v>
      </c>
      <c r="C3783" s="7">
        <f t="shared" si="5976"/>
        <v>0</v>
      </c>
      <c r="D3783" s="7">
        <f t="shared" si="5978"/>
        <v>0</v>
      </c>
      <c r="E3783" s="11">
        <f>ABS(MIN(B3780:B3789))</f>
        <v>0</v>
      </c>
      <c r="G3783" s="2" t="str">
        <f t="shared" si="5979"/>
        <v/>
      </c>
      <c r="H3783" s="13"/>
      <c r="J3783" s="28" t="str">
        <f t="shared" ref="J3783" si="5981">CONCATENATE(K3782,1)</f>
        <v>101</v>
      </c>
      <c r="K3783" s="22" t="e">
        <f t="array" ref="K3783:S3785">LINEST(B3762:B3771,C3762:C3771^{1,2,3,4,5,6,7,8},TRUE,TRUE)</f>
        <v>#VALUE!</v>
      </c>
      <c r="L3783" s="22" t="e">
        <v>#VALUE!</v>
      </c>
      <c r="M3783" s="22" t="e">
        <v>#VALUE!</v>
      </c>
      <c r="N3783" s="22" t="e">
        <v>#VALUE!</v>
      </c>
      <c r="O3783" s="22" t="e">
        <v>#VALUE!</v>
      </c>
      <c r="P3783" s="22" t="e">
        <v>#VALUE!</v>
      </c>
      <c r="Q3783" s="22" t="e">
        <v>#VALUE!</v>
      </c>
      <c r="R3783" s="22" t="e">
        <v>#VALUE!</v>
      </c>
      <c r="S3783" s="22" t="e">
        <v>#VALUE!</v>
      </c>
      <c r="U3783" s="28">
        <f t="shared" si="5910"/>
        <v>79</v>
      </c>
      <c r="V3783" s="28">
        <f t="shared" si="5911"/>
        <v>238</v>
      </c>
    </row>
    <row r="3784" spans="1:22" x14ac:dyDescent="0.3">
      <c r="A3784" s="28">
        <f t="shared" si="5908"/>
        <v>79239</v>
      </c>
      <c r="B3784" s="7">
        <f t="shared" si="5975"/>
        <v>0</v>
      </c>
      <c r="C3784" s="7">
        <f t="shared" si="5976"/>
        <v>0</v>
      </c>
      <c r="D3784" s="7">
        <f t="shared" si="5978"/>
        <v>0</v>
      </c>
      <c r="E3784" s="11">
        <f>ABS(MAX(B3780:B3789))</f>
        <v>0.10999999999999943</v>
      </c>
      <c r="G3784" s="2" t="str">
        <f t="shared" si="5979"/>
        <v/>
      </c>
      <c r="H3784" s="13"/>
      <c r="J3784" s="28" t="str">
        <f t="shared" ref="J3784" si="5982">CONCATENATE(K3782,2)</f>
        <v>102</v>
      </c>
      <c r="K3784" s="22" t="e">
        <v>#VALUE!</v>
      </c>
      <c r="L3784" s="22" t="e">
        <v>#VALUE!</v>
      </c>
      <c r="M3784" s="22" t="e">
        <v>#VALUE!</v>
      </c>
      <c r="N3784" s="22" t="e">
        <v>#VALUE!</v>
      </c>
      <c r="O3784" s="22" t="e">
        <v>#VALUE!</v>
      </c>
      <c r="P3784" s="22" t="e">
        <v>#VALUE!</v>
      </c>
      <c r="Q3784" s="22" t="e">
        <v>#VALUE!</v>
      </c>
      <c r="R3784" s="22" t="e">
        <v>#VALUE!</v>
      </c>
      <c r="S3784" s="22" t="e">
        <v>#VALUE!</v>
      </c>
      <c r="U3784" s="28">
        <f t="shared" si="5910"/>
        <v>79</v>
      </c>
      <c r="V3784" s="28">
        <f t="shared" si="5911"/>
        <v>239</v>
      </c>
    </row>
    <row r="3785" spans="1:22" x14ac:dyDescent="0.3">
      <c r="A3785" s="28">
        <f t="shared" si="5908"/>
        <v>79240</v>
      </c>
      <c r="B3785" s="7">
        <f t="shared" si="5975"/>
        <v>0</v>
      </c>
      <c r="C3785" s="7">
        <f t="shared" si="5976"/>
        <v>0</v>
      </c>
      <c r="D3785" s="7">
        <f t="shared" si="5978"/>
        <v>0</v>
      </c>
      <c r="E3785" s="12" t="s">
        <v>231</v>
      </c>
      <c r="G3785" s="2" t="str">
        <f t="shared" si="5979"/>
        <v/>
      </c>
      <c r="H3785" s="13"/>
      <c r="J3785" s="28" t="str">
        <f t="shared" ref="J3785" si="5983">CONCATENATE(K3782,3)</f>
        <v>103</v>
      </c>
      <c r="K3785" s="22" t="e">
        <v>#VALUE!</v>
      </c>
      <c r="L3785" s="22" t="e">
        <v>#VALUE!</v>
      </c>
      <c r="M3785" s="22" t="e">
        <v>#VALUE!</v>
      </c>
      <c r="N3785" s="22" t="e">
        <v>#VALUE!</v>
      </c>
      <c r="O3785" s="22" t="e">
        <v>#VALUE!</v>
      </c>
      <c r="P3785" s="22" t="e">
        <v>#VALUE!</v>
      </c>
      <c r="Q3785" s="22" t="e">
        <v>#VALUE!</v>
      </c>
      <c r="R3785" s="22" t="e">
        <v>#VALUE!</v>
      </c>
      <c r="S3785" s="22" t="e">
        <v>#VALUE!</v>
      </c>
      <c r="U3785" s="28">
        <f t="shared" si="5910"/>
        <v>79</v>
      </c>
      <c r="V3785" s="28">
        <f t="shared" si="5911"/>
        <v>240</v>
      </c>
    </row>
    <row r="3786" spans="1:22" x14ac:dyDescent="0.3">
      <c r="A3786" s="28">
        <f t="shared" si="5908"/>
        <v>79241</v>
      </c>
      <c r="B3786" s="7">
        <f t="shared" si="5975"/>
        <v>0</v>
      </c>
      <c r="C3786" s="7">
        <f t="shared" si="5976"/>
        <v>0</v>
      </c>
      <c r="D3786" s="7">
        <f t="shared" si="5978"/>
        <v>0</v>
      </c>
      <c r="E3786" s="10">
        <f>IF(D3748="","",MAX(E3787,E3788))*2</f>
        <v>0.03</v>
      </c>
      <c r="G3786" s="2" t="str">
        <f t="shared" si="5979"/>
        <v/>
      </c>
      <c r="H3786" s="13"/>
      <c r="U3786" s="28">
        <f t="shared" si="5910"/>
        <v>79</v>
      </c>
      <c r="V3786" s="28">
        <f t="shared" si="5911"/>
        <v>241</v>
      </c>
    </row>
    <row r="3787" spans="1:22" x14ac:dyDescent="0.3">
      <c r="A3787" s="28">
        <f t="shared" si="5908"/>
        <v>79242</v>
      </c>
      <c r="B3787" s="7">
        <f t="shared" si="5975"/>
        <v>0</v>
      </c>
      <c r="C3787" s="7">
        <f t="shared" si="5976"/>
        <v>0</v>
      </c>
      <c r="D3787" s="7">
        <f t="shared" si="5978"/>
        <v>0</v>
      </c>
      <c r="E3787" s="11">
        <f>ABS(MIN(G3780:G3789))</f>
        <v>1.4999999999999999E-2</v>
      </c>
      <c r="G3787" s="2" t="str">
        <f t="shared" si="5979"/>
        <v/>
      </c>
      <c r="U3787" s="28">
        <f t="shared" si="5910"/>
        <v>79</v>
      </c>
      <c r="V3787" s="28">
        <f t="shared" si="5911"/>
        <v>242</v>
      </c>
    </row>
    <row r="3788" spans="1:22" x14ac:dyDescent="0.3">
      <c r="A3788" s="28">
        <f t="shared" si="5908"/>
        <v>79243</v>
      </c>
      <c r="B3788" s="7">
        <f t="shared" si="5975"/>
        <v>0</v>
      </c>
      <c r="C3788" s="7">
        <f t="shared" si="5976"/>
        <v>0</v>
      </c>
      <c r="D3788" s="7">
        <f t="shared" si="5978"/>
        <v>0</v>
      </c>
      <c r="E3788" s="11">
        <f>ABS(MAX(G3780:G3789))</f>
        <v>1.4999999999999999E-2</v>
      </c>
      <c r="G3788" s="2" t="str">
        <f t="shared" si="5979"/>
        <v/>
      </c>
      <c r="U3788" s="28">
        <f t="shared" si="5910"/>
        <v>79</v>
      </c>
      <c r="V3788" s="28">
        <f t="shared" si="5911"/>
        <v>243</v>
      </c>
    </row>
    <row r="3789" spans="1:22" x14ac:dyDescent="0.3">
      <c r="A3789" s="28">
        <f t="shared" si="5908"/>
        <v>79244</v>
      </c>
      <c r="B3789" s="7">
        <f t="shared" si="5975"/>
        <v>0</v>
      </c>
      <c r="C3789" s="7">
        <f t="shared" si="5976"/>
        <v>0</v>
      </c>
      <c r="D3789" s="7">
        <f t="shared" si="5978"/>
        <v>0</v>
      </c>
      <c r="F3789" s="13"/>
      <c r="G3789" s="2" t="str">
        <f t="shared" si="5979"/>
        <v/>
      </c>
      <c r="U3789" s="28">
        <f t="shared" si="5910"/>
        <v>79</v>
      </c>
      <c r="V3789" s="28">
        <f t="shared" si="5911"/>
        <v>244</v>
      </c>
    </row>
    <row r="3790" spans="1:22" x14ac:dyDescent="0.3">
      <c r="A3790" s="28">
        <f t="shared" si="5908"/>
        <v>79245</v>
      </c>
      <c r="F3790" s="13"/>
      <c r="U3790" s="28">
        <f t="shared" si="5910"/>
        <v>79</v>
      </c>
      <c r="V3790" s="28">
        <f t="shared" si="5911"/>
        <v>245</v>
      </c>
    </row>
    <row r="3791" spans="1:22" x14ac:dyDescent="0.3">
      <c r="A3791" s="28">
        <f t="shared" si="5908"/>
        <v>79246</v>
      </c>
      <c r="F3791" s="13"/>
      <c r="U3791" s="28">
        <f t="shared" si="5910"/>
        <v>79</v>
      </c>
      <c r="V3791" s="28">
        <f t="shared" si="5911"/>
        <v>246</v>
      </c>
    </row>
    <row r="3792" spans="1:22" x14ac:dyDescent="0.3">
      <c r="A3792" s="28">
        <f t="shared" si="5908"/>
        <v>79247</v>
      </c>
      <c r="F3792" s="13"/>
      <c r="U3792" s="28">
        <f t="shared" si="5910"/>
        <v>79</v>
      </c>
      <c r="V3792" s="28">
        <f t="shared" si="5911"/>
        <v>247</v>
      </c>
    </row>
    <row r="3793" spans="1:24" s="8" customFormat="1" x14ac:dyDescent="0.3"/>
    <row r="3794" spans="1:24" x14ac:dyDescent="0.3">
      <c r="A3794" s="28">
        <f t="shared" ref="A3794:A3840" si="5984">ROUND(CONCATENATE(U3794,V3794),0)</f>
        <v>80201</v>
      </c>
      <c r="B3794" s="63" t="s">
        <v>0</v>
      </c>
      <c r="C3794" s="63"/>
      <c r="D3794" s="71" t="s">
        <v>63</v>
      </c>
      <c r="E3794" s="71"/>
      <c r="F3794" s="71"/>
      <c r="G3794" s="71"/>
      <c r="H3794" s="71"/>
      <c r="U3794" s="28">
        <f t="shared" ref="U3794" si="5985">U3792+1</f>
        <v>80</v>
      </c>
      <c r="V3794" s="28">
        <v>201</v>
      </c>
    </row>
    <row r="3795" spans="1:24" x14ac:dyDescent="0.3">
      <c r="A3795" s="28">
        <f t="shared" si="5984"/>
        <v>80202</v>
      </c>
      <c r="B3795" s="72" t="s">
        <v>70</v>
      </c>
      <c r="C3795" s="73"/>
      <c r="D3795" s="30" t="s">
        <v>69</v>
      </c>
      <c r="E3795" s="66" t="s">
        <v>71</v>
      </c>
      <c r="F3795" s="66"/>
      <c r="G3795" s="74" t="s">
        <v>72</v>
      </c>
      <c r="H3795" s="74"/>
      <c r="U3795" s="28">
        <f t="shared" ref="U3795" si="5986">U3794</f>
        <v>80</v>
      </c>
      <c r="V3795" s="28">
        <f t="shared" ref="V3795" si="5987">V3794+1</f>
        <v>202</v>
      </c>
    </row>
    <row r="3796" spans="1:24" x14ac:dyDescent="0.3">
      <c r="A3796" s="28">
        <f t="shared" si="5984"/>
        <v>80203</v>
      </c>
      <c r="B3796" s="75" t="s">
        <v>6</v>
      </c>
      <c r="C3796" s="75"/>
      <c r="D3796" s="71" t="s">
        <v>81</v>
      </c>
      <c r="E3796" s="71"/>
      <c r="F3796" s="71"/>
      <c r="G3796" s="71"/>
      <c r="H3796" s="71"/>
      <c r="U3796" s="28">
        <f t="shared" si="5910"/>
        <v>80</v>
      </c>
      <c r="V3796" s="28">
        <f t="shared" si="5911"/>
        <v>203</v>
      </c>
    </row>
    <row r="3797" spans="1:24" x14ac:dyDescent="0.3">
      <c r="A3797" s="28">
        <f t="shared" si="5984"/>
        <v>80204</v>
      </c>
      <c r="B3797" s="63" t="s">
        <v>7</v>
      </c>
      <c r="C3797" s="63"/>
      <c r="D3797" s="71" t="s">
        <v>29</v>
      </c>
      <c r="E3797" s="71"/>
      <c r="F3797" s="71"/>
      <c r="G3797" s="71"/>
      <c r="H3797" s="71"/>
      <c r="J3797" s="17"/>
      <c r="K3797" s="17" t="s">
        <v>53</v>
      </c>
      <c r="L3797" s="17" t="s">
        <v>54</v>
      </c>
      <c r="M3797" s="17" t="s">
        <v>55</v>
      </c>
      <c r="N3797" s="17" t="s">
        <v>56</v>
      </c>
      <c r="O3797" s="17" t="s">
        <v>57</v>
      </c>
      <c r="P3797" s="17" t="s">
        <v>2</v>
      </c>
      <c r="Q3797" s="17" t="s">
        <v>3</v>
      </c>
      <c r="R3797" s="17" t="s">
        <v>4</v>
      </c>
      <c r="S3797" s="17" t="s">
        <v>5</v>
      </c>
      <c r="U3797" s="28">
        <f t="shared" si="5910"/>
        <v>80</v>
      </c>
      <c r="V3797" s="28">
        <f t="shared" si="5911"/>
        <v>204</v>
      </c>
      <c r="X3797" s="1" t="s">
        <v>48</v>
      </c>
    </row>
    <row r="3798" spans="1:24" x14ac:dyDescent="0.3">
      <c r="A3798" s="28">
        <f t="shared" si="5984"/>
        <v>80205</v>
      </c>
      <c r="B3798" s="63" t="s">
        <v>9</v>
      </c>
      <c r="C3798" s="63"/>
      <c r="D3798" s="71" t="s">
        <v>30</v>
      </c>
      <c r="E3798" s="71"/>
      <c r="F3798" s="71"/>
      <c r="G3798" s="71"/>
      <c r="H3798" s="71"/>
      <c r="J3798" s="17">
        <f t="shared" ref="J3798" si="5988">COUNTA(B3810:B3819)</f>
        <v>6</v>
      </c>
      <c r="K3798" s="17">
        <f t="shared" ref="K3798" si="5989">IF(L3798-1&lt;2,0,L3798-1)</f>
        <v>0</v>
      </c>
      <c r="L3798" s="17">
        <f t="shared" ref="L3798" si="5990">IF(M3798-1&lt;2,0,M3798-1)</f>
        <v>0</v>
      </c>
      <c r="M3798" s="17">
        <f t="shared" ref="M3798" si="5991">IF(N3798-1&lt;2,0,N3798-1)</f>
        <v>0</v>
      </c>
      <c r="N3798" s="17">
        <f t="shared" ref="N3798" si="5992">IF(O3798-1&lt;2,0,O3798-1)</f>
        <v>0</v>
      </c>
      <c r="O3798" s="17">
        <f t="shared" ref="O3798" si="5993">IF(P3798-1&lt;2,0,P3798-1)</f>
        <v>2</v>
      </c>
      <c r="P3798" s="17">
        <f t="shared" ref="P3798" si="5994">IF(Q3798-1&lt;2,0,Q3798-1)</f>
        <v>3</v>
      </c>
      <c r="Q3798" s="17">
        <f t="shared" ref="Q3798" si="5995">IF(R3798-1&lt;2,0,R3798-1)</f>
        <v>4</v>
      </c>
      <c r="R3798" s="17">
        <f t="shared" ref="R3798" si="5996">IF(S3798-1&lt;2,0,S3798-1)</f>
        <v>5</v>
      </c>
      <c r="S3798" s="17">
        <f t="shared" ref="S3798" si="5997">J3798</f>
        <v>6</v>
      </c>
      <c r="U3798" s="28">
        <f t="shared" si="5910"/>
        <v>80</v>
      </c>
      <c r="V3798" s="28">
        <f t="shared" si="5911"/>
        <v>205</v>
      </c>
      <c r="X3798" s="1" t="s">
        <v>49</v>
      </c>
    </row>
    <row r="3799" spans="1:24" x14ac:dyDescent="0.3">
      <c r="A3799" s="28">
        <f t="shared" si="5984"/>
        <v>80206</v>
      </c>
      <c r="B3799" s="63" t="s">
        <v>10</v>
      </c>
      <c r="C3799" s="63"/>
      <c r="D3799" s="71" t="s">
        <v>151</v>
      </c>
      <c r="E3799" s="71"/>
      <c r="F3799" s="71"/>
      <c r="G3799" s="71"/>
      <c r="H3799" s="71"/>
      <c r="J3799" s="28" t="str">
        <f t="shared" ref="J3799" si="5998">CONCATENATE(J3798,1)</f>
        <v>61</v>
      </c>
      <c r="K3799" s="29">
        <f t="shared" ref="K3799" si="5999">IF(K3798=0,0,VLOOKUP(J3799,J3803:S3833,K3798,FALSE))</f>
        <v>0</v>
      </c>
      <c r="L3799" s="29">
        <f t="shared" ref="L3799" si="6000">IF(L3798=0,0,VLOOKUP(J3799,J3803:S3833,L3798,FALSE))</f>
        <v>0</v>
      </c>
      <c r="M3799" s="29">
        <f t="shared" ref="M3799" si="6001">IF(M3798=0,0,VLOOKUP(J3799,J3803:S3833,M3798,FALSE))</f>
        <v>0</v>
      </c>
      <c r="N3799" s="29">
        <f t="shared" ref="N3799" si="6002">IF(N3798=0,0,VLOOKUP(J3799,J3803:S3833,N3798,FALSE))</f>
        <v>0</v>
      </c>
      <c r="O3799" s="29">
        <f t="shared" ref="O3799" si="6003">IF(O3798=0,0,VLOOKUP(J3799,J3803:S3833,O3798,FALSE))</f>
        <v>1.6120322523853295E-10</v>
      </c>
      <c r="P3799" s="29">
        <f t="shared" ref="P3799" si="6004">IF(P3798=0,0,VLOOKUP(J3799,J3803:S3833,P3798,FALSE))</f>
        <v>2.0335570868608888E-8</v>
      </c>
      <c r="Q3799" s="29">
        <f t="shared" ref="Q3799" si="6005">IF(Q3798=0,0,VLOOKUP(J3799,J3803:S3833,Q3798,FALSE))</f>
        <v>-4.5650015647677842E-6</v>
      </c>
      <c r="R3799" s="29">
        <f t="shared" ref="R3799" si="6006">IF(R3798=0,0,VLOOKUP(J3799,J3803:S3833,R3798,FALSE))</f>
        <v>0.99971230169749137</v>
      </c>
      <c r="S3799" s="29">
        <f t="shared" ref="S3799" si="6007">IF(S3798=0,0,VLOOKUP(J3799,J3803:S3833,S3798,FALSE))</f>
        <v>-2.2560674321332373E-2</v>
      </c>
      <c r="U3799" s="28">
        <f t="shared" si="5910"/>
        <v>80</v>
      </c>
      <c r="V3799" s="28">
        <f t="shared" si="5911"/>
        <v>206</v>
      </c>
      <c r="X3799" s="1" t="s">
        <v>50</v>
      </c>
    </row>
    <row r="3800" spans="1:24" x14ac:dyDescent="0.3">
      <c r="A3800" s="28">
        <f t="shared" si="5984"/>
        <v>80207</v>
      </c>
      <c r="B3800" s="63" t="s">
        <v>11</v>
      </c>
      <c r="C3800" s="63"/>
      <c r="D3800" s="64">
        <v>45385</v>
      </c>
      <c r="E3800" s="64"/>
      <c r="F3800" s="64"/>
      <c r="G3800" s="64"/>
      <c r="H3800" s="64"/>
      <c r="J3800" s="28" t="str">
        <f t="shared" ref="J3800" si="6008">CONCATENATE(J3798,2)</f>
        <v>62</v>
      </c>
      <c r="K3800" s="22">
        <f t="shared" ref="K3800" si="6009">IF(K3798=0,0,VLOOKUP(J3800,J3803:S3833,K3798,FALSE))</f>
        <v>0</v>
      </c>
      <c r="L3800" s="22">
        <f t="shared" ref="L3800" si="6010">IF(L3798=0,0,VLOOKUP(J3800,J3803:S3833,L3798,FALSE))</f>
        <v>0</v>
      </c>
      <c r="M3800" s="22">
        <f t="shared" ref="M3800" si="6011">IF(M3798=0,0,VLOOKUP(J3800,J3803:S3833,M3798,FALSE))</f>
        <v>0</v>
      </c>
      <c r="N3800" s="22">
        <f t="shared" ref="N3800" si="6012">IF(N3798=0,0,VLOOKUP(J3800,J3803:S3833,N3798,FALSE))</f>
        <v>0</v>
      </c>
      <c r="O3800" s="22">
        <f t="shared" ref="O3800" si="6013">IF(O3798=0,0,VLOOKUP(J3800,J3803:S3833,O3798,FALSE))</f>
        <v>5.2740882387581844E-11</v>
      </c>
      <c r="P3800" s="22">
        <f t="shared" ref="P3800" si="6014">IF(P3798=0,0,VLOOKUP(J3800,J3803:S3833,P3798,FALSE))</f>
        <v>6.2820078764566378E-9</v>
      </c>
      <c r="Q3800" s="22">
        <f t="shared" ref="Q3800" si="6015">IF(Q3798=0,0,VLOOKUP(J3800,J3803:S3833,Q3798,FALSE))</f>
        <v>1.5200564168473524E-6</v>
      </c>
      <c r="R3800" s="22">
        <f t="shared" ref="R3800" si="6016">IF(R3798=0,0,VLOOKUP(J3800,J3803:S3833,R3798,FALSE))</f>
        <v>1.2360225182991527E-4</v>
      </c>
      <c r="S3800" s="22">
        <f t="shared" ref="S3800" si="6017">IF(S3798=0,0,VLOOKUP(J3800,J3803:S3833,S3798,FALSE))</f>
        <v>5.6410613558484663E-3</v>
      </c>
      <c r="U3800" s="28">
        <f t="shared" si="5910"/>
        <v>80</v>
      </c>
      <c r="V3800" s="28">
        <f t="shared" si="5911"/>
        <v>207</v>
      </c>
    </row>
    <row r="3801" spans="1:24" x14ac:dyDescent="0.3">
      <c r="A3801" s="28">
        <f t="shared" si="5984"/>
        <v>80208</v>
      </c>
      <c r="B3801" s="63" t="s">
        <v>12</v>
      </c>
      <c r="C3801" s="63"/>
      <c r="D3801" s="65">
        <v>45777</v>
      </c>
      <c r="E3801" s="65"/>
      <c r="F3801" s="65"/>
      <c r="G3801" s="65"/>
      <c r="H3801" s="65"/>
      <c r="J3801" s="28" t="str">
        <f t="shared" ref="J3801" si="6018">CONCATENATE(J3798,3)</f>
        <v>63</v>
      </c>
      <c r="K3801" s="22"/>
      <c r="L3801" s="22"/>
      <c r="M3801" s="22"/>
      <c r="N3801" s="22" t="s">
        <v>58</v>
      </c>
      <c r="O3801" s="29">
        <f t="shared" ref="O3801" si="6019">J3798-2</f>
        <v>4</v>
      </c>
      <c r="P3801" s="22" t="s">
        <v>59</v>
      </c>
      <c r="Q3801" s="29">
        <f t="shared" ref="Q3801" si="6020">VLOOKUP(J3801,J3803:S3833,3,FALSE)</f>
        <v>7.9261073210901145E-3</v>
      </c>
      <c r="R3801" s="22" t="s">
        <v>60</v>
      </c>
      <c r="S3801" s="22">
        <f t="shared" ref="S3801" si="6021">VLOOKUP(J3801,J3803:S3833,2,FALSE)</f>
        <v>0.99999999914805848</v>
      </c>
      <c r="U3801" s="28">
        <f t="shared" si="5910"/>
        <v>80</v>
      </c>
      <c r="V3801" s="28">
        <f t="shared" si="5911"/>
        <v>208</v>
      </c>
    </row>
    <row r="3802" spans="1:24" x14ac:dyDescent="0.3">
      <c r="A3802" s="28">
        <f t="shared" si="5984"/>
        <v>80209</v>
      </c>
      <c r="B3802" s="63" t="s">
        <v>13</v>
      </c>
      <c r="C3802" s="63"/>
      <c r="D3802" s="15">
        <v>1E-3</v>
      </c>
      <c r="E3802" s="66" t="s">
        <v>14</v>
      </c>
      <c r="F3802" s="66"/>
      <c r="G3802" s="66"/>
      <c r="H3802" s="6" t="s">
        <v>64</v>
      </c>
      <c r="J3802" s="17"/>
      <c r="K3802" s="17">
        <v>3</v>
      </c>
      <c r="L3802" s="17">
        <v>3</v>
      </c>
      <c r="M3802" s="17"/>
      <c r="N3802" s="17"/>
      <c r="O3802" s="17"/>
      <c r="P3802" s="17"/>
      <c r="Q3802" s="17"/>
      <c r="R3802" s="17"/>
      <c r="S3802" s="17"/>
      <c r="U3802" s="28">
        <f t="shared" si="5910"/>
        <v>80</v>
      </c>
      <c r="V3802" s="28">
        <f t="shared" si="5911"/>
        <v>209</v>
      </c>
    </row>
    <row r="3803" spans="1:24" x14ac:dyDescent="0.3">
      <c r="A3803" s="28">
        <f t="shared" si="5984"/>
        <v>80210</v>
      </c>
      <c r="B3803" s="63" t="s">
        <v>15</v>
      </c>
      <c r="C3803" s="63"/>
      <c r="D3803" s="2">
        <f t="shared" ref="D3803" si="6022">MIN(B3810:B3819)</f>
        <v>-196.001</v>
      </c>
      <c r="E3803" s="3" t="s">
        <v>16</v>
      </c>
      <c r="F3803" s="2">
        <f t="shared" ref="F3803" si="6023">MAX(B3810:B3819)</f>
        <v>149.999</v>
      </c>
      <c r="G3803" s="4" t="str">
        <f t="shared" ref="G3803" si="6024">IF(H3802="","",H3802)</f>
        <v>°C</v>
      </c>
      <c r="H3803" s="14"/>
      <c r="J3803" s="28" t="str">
        <f t="shared" ref="J3803" si="6025">CONCATENATE(K3802,1)</f>
        <v>31</v>
      </c>
      <c r="K3803" s="22">
        <f t="array" ref="K3803:L3805">LINEST(B3810:B3812,C3810:C3812^{1},TRUE,TRUE)</f>
        <v>1.0002063271684742</v>
      </c>
      <c r="L3803" s="22">
        <v>-1.9202064241525818E-2</v>
      </c>
      <c r="M3803" s="17"/>
      <c r="N3803" s="17"/>
      <c r="O3803" s="17"/>
      <c r="P3803" s="17"/>
      <c r="Q3803" s="17"/>
      <c r="R3803" s="17"/>
      <c r="S3803" s="17"/>
      <c r="U3803" s="28">
        <f t="shared" si="5910"/>
        <v>80</v>
      </c>
      <c r="V3803" s="28">
        <f t="shared" si="5911"/>
        <v>210</v>
      </c>
    </row>
    <row r="3804" spans="1:24" x14ac:dyDescent="0.3">
      <c r="A3804" s="28">
        <f t="shared" si="5984"/>
        <v>80211</v>
      </c>
      <c r="J3804" s="28" t="str">
        <f t="shared" ref="J3804" si="6026">CONCATENATE(K3802,2)</f>
        <v>32</v>
      </c>
      <c r="K3804" s="22">
        <v>7.0125330882631865E-5</v>
      </c>
      <c r="L3804" s="22">
        <v>9.2772220961151331E-3</v>
      </c>
      <c r="M3804" s="17"/>
      <c r="N3804" s="17"/>
      <c r="O3804" s="17"/>
      <c r="P3804" s="17"/>
      <c r="Q3804" s="17"/>
      <c r="R3804" s="17"/>
      <c r="S3804" s="17"/>
      <c r="U3804" s="28">
        <f t="shared" si="5910"/>
        <v>80</v>
      </c>
      <c r="V3804" s="28">
        <f t="shared" si="5911"/>
        <v>211</v>
      </c>
    </row>
    <row r="3805" spans="1:24" x14ac:dyDescent="0.3">
      <c r="A3805" s="28">
        <f t="shared" si="5984"/>
        <v>80212</v>
      </c>
      <c r="B3805" s="67" t="s">
        <v>17</v>
      </c>
      <c r="C3805" s="67"/>
      <c r="D3805" s="67"/>
      <c r="E3805" s="67"/>
      <c r="F3805" s="67"/>
      <c r="G3805" s="68" t="s">
        <v>31</v>
      </c>
      <c r="H3805" s="69"/>
      <c r="J3805" s="28" t="str">
        <f t="shared" ref="J3805" si="6027">CONCATENATE(K3802,3)</f>
        <v>33</v>
      </c>
      <c r="K3805" s="22">
        <v>0.99999999508446658</v>
      </c>
      <c r="L3805" s="22">
        <v>7.5101094755609665E-3</v>
      </c>
      <c r="M3805" s="17"/>
      <c r="N3805" s="17"/>
      <c r="O3805" s="17"/>
      <c r="P3805" s="17"/>
      <c r="Q3805" s="17"/>
      <c r="R3805" s="17"/>
      <c r="S3805" s="17"/>
      <c r="U3805" s="28">
        <f t="shared" si="5910"/>
        <v>80</v>
      </c>
      <c r="V3805" s="28">
        <f t="shared" si="5911"/>
        <v>212</v>
      </c>
    </row>
    <row r="3806" spans="1:24" x14ac:dyDescent="0.3">
      <c r="A3806" s="28">
        <f t="shared" si="5984"/>
        <v>80213</v>
      </c>
      <c r="B3806" s="66" t="s">
        <v>18</v>
      </c>
      <c r="C3806" s="66"/>
      <c r="D3806" s="66"/>
      <c r="E3806" s="66" t="str">
        <f t="shared" ref="E3806" si="6028">IF(D3799="","",D3799)</f>
        <v>R0040/24</v>
      </c>
      <c r="F3806" s="66"/>
      <c r="G3806" s="4" t="s">
        <v>18</v>
      </c>
      <c r="H3806" s="16" t="s">
        <v>121</v>
      </c>
      <c r="J3806" s="17"/>
      <c r="K3806" s="17">
        <v>4</v>
      </c>
      <c r="L3806" s="17">
        <v>4</v>
      </c>
      <c r="M3806" s="17">
        <v>4</v>
      </c>
      <c r="N3806" s="17"/>
      <c r="O3806" s="17"/>
      <c r="P3806" s="17"/>
      <c r="Q3806" s="17"/>
      <c r="R3806" s="17"/>
      <c r="S3806" s="17"/>
      <c r="U3806" s="28">
        <f t="shared" si="5910"/>
        <v>80</v>
      </c>
      <c r="V3806" s="28">
        <f t="shared" si="5911"/>
        <v>213</v>
      </c>
    </row>
    <row r="3807" spans="1:24" ht="15" customHeight="1" x14ac:dyDescent="0.3">
      <c r="A3807" s="28">
        <f t="shared" si="5984"/>
        <v>80214</v>
      </c>
      <c r="B3807" s="5" t="s">
        <v>19</v>
      </c>
      <c r="C3807" s="5" t="s">
        <v>20</v>
      </c>
      <c r="D3807" s="5" t="s">
        <v>21</v>
      </c>
      <c r="E3807" s="5"/>
      <c r="F3807" s="70" t="s">
        <v>33</v>
      </c>
      <c r="G3807" s="5" t="s">
        <v>19</v>
      </c>
      <c r="H3807" s="5" t="s">
        <v>20</v>
      </c>
      <c r="J3807" s="28" t="str">
        <f t="shared" ref="J3807" si="6029">CONCATENATE(K3806,1)</f>
        <v>41</v>
      </c>
      <c r="K3807" s="22">
        <f t="array" ref="K3807:M3809">LINEST(B3810:B3813,C3810:C3813^{1,2},TRUE,TRUE)</f>
        <v>6.3199554556106052E-7</v>
      </c>
      <c r="L3807" s="22">
        <v>1.0003413384212121</v>
      </c>
      <c r="M3807" s="22">
        <v>-1.510698046701564E-2</v>
      </c>
      <c r="N3807" s="17"/>
      <c r="O3807" s="17"/>
      <c r="P3807" s="17"/>
      <c r="Q3807" s="17"/>
      <c r="R3807" s="17"/>
      <c r="S3807" s="17"/>
      <c r="U3807" s="28">
        <f t="shared" si="5910"/>
        <v>80</v>
      </c>
      <c r="V3807" s="28">
        <f t="shared" si="5911"/>
        <v>214</v>
      </c>
    </row>
    <row r="3808" spans="1:24" x14ac:dyDescent="0.3">
      <c r="A3808" s="28">
        <f t="shared" si="5984"/>
        <v>80215</v>
      </c>
      <c r="B3808" s="5" t="s">
        <v>22</v>
      </c>
      <c r="C3808" s="5" t="s">
        <v>23</v>
      </c>
      <c r="D3808" s="5" t="s">
        <v>24</v>
      </c>
      <c r="E3808" s="5" t="s">
        <v>32</v>
      </c>
      <c r="F3808" s="70"/>
      <c r="G3808" s="5" t="s">
        <v>22</v>
      </c>
      <c r="H3808" s="5" t="s">
        <v>23</v>
      </c>
      <c r="J3808" s="28" t="str">
        <f t="shared" ref="J3808" si="6030">CONCATENATE(K3806,2)</f>
        <v>42</v>
      </c>
      <c r="K3808" s="22">
        <v>6.6501969036083841E-7</v>
      </c>
      <c r="L3808" s="22">
        <v>1.3794459390988056E-4</v>
      </c>
      <c r="M3808" s="22">
        <v>5.1952681422628979E-3</v>
      </c>
      <c r="N3808" s="17"/>
      <c r="O3808" s="17"/>
      <c r="P3808" s="17"/>
      <c r="Q3808" s="17"/>
      <c r="R3808" s="17"/>
      <c r="S3808" s="17"/>
      <c r="U3808" s="28">
        <f t="shared" si="5910"/>
        <v>80</v>
      </c>
      <c r="V3808" s="28">
        <f t="shared" si="5911"/>
        <v>215</v>
      </c>
    </row>
    <row r="3809" spans="1:22" x14ac:dyDescent="0.3">
      <c r="A3809" s="28">
        <f t="shared" si="5984"/>
        <v>80216</v>
      </c>
      <c r="B3809" s="6" t="str">
        <f t="shared" ref="B3809" si="6031">IF(H3802="","",H3802)</f>
        <v>°C</v>
      </c>
      <c r="C3809" s="6" t="str">
        <f t="shared" ref="C3809" si="6032">IF(H3802="","",H3802)</f>
        <v>°C</v>
      </c>
      <c r="D3809" s="6" t="str">
        <f t="shared" ref="D3809" si="6033">IF(H3802="","",H3802)</f>
        <v>°C</v>
      </c>
      <c r="E3809" s="6"/>
      <c r="F3809" s="6"/>
      <c r="G3809" s="6" t="str">
        <f t="shared" ref="G3809" si="6034">IF(H3802="","",H3802)</f>
        <v>°C</v>
      </c>
      <c r="H3809" s="6" t="str">
        <f t="shared" ref="H3809" si="6035">IF(H3802="","",H3802)</f>
        <v>°C</v>
      </c>
      <c r="J3809" s="28" t="str">
        <f t="shared" ref="J3809" si="6036">CONCATENATE(K3806,3)</f>
        <v>43</v>
      </c>
      <c r="K3809" s="22">
        <v>0.99999999859083488</v>
      </c>
      <c r="L3809" s="22">
        <v>5.5352694254082735E-3</v>
      </c>
      <c r="M3809" s="22" t="e">
        <v>#N/A</v>
      </c>
      <c r="N3809" s="17"/>
      <c r="O3809" s="17"/>
      <c r="P3809" s="17"/>
      <c r="Q3809" s="17"/>
      <c r="R3809" s="17"/>
      <c r="S3809" s="17"/>
      <c r="U3809" s="28">
        <f t="shared" si="5910"/>
        <v>80</v>
      </c>
      <c r="V3809" s="28">
        <f t="shared" si="5911"/>
        <v>216</v>
      </c>
    </row>
    <row r="3810" spans="1:22" x14ac:dyDescent="0.3">
      <c r="A3810" s="28">
        <f t="shared" si="5984"/>
        <v>80217</v>
      </c>
      <c r="B3810" s="26">
        <v>-196.001</v>
      </c>
      <c r="C3810" s="26">
        <v>-195.94399999999999</v>
      </c>
      <c r="D3810" s="33">
        <v>0.02</v>
      </c>
      <c r="E3810" s="9">
        <v>2</v>
      </c>
      <c r="F3810" s="26">
        <v>1000000</v>
      </c>
      <c r="G3810" s="27">
        <v>-109.989</v>
      </c>
      <c r="H3810" s="27">
        <v>-109.956</v>
      </c>
      <c r="J3810" s="17"/>
      <c r="K3810" s="17">
        <v>5</v>
      </c>
      <c r="L3810" s="17">
        <v>5</v>
      </c>
      <c r="M3810" s="17">
        <v>5</v>
      </c>
      <c r="N3810" s="17">
        <v>5</v>
      </c>
      <c r="O3810" s="17"/>
      <c r="P3810" s="17"/>
      <c r="Q3810" s="17"/>
      <c r="R3810" s="17"/>
      <c r="S3810" s="17"/>
      <c r="U3810" s="28">
        <f t="shared" si="5910"/>
        <v>80</v>
      </c>
      <c r="V3810" s="28">
        <f t="shared" si="5911"/>
        <v>217</v>
      </c>
    </row>
    <row r="3811" spans="1:22" x14ac:dyDescent="0.3">
      <c r="A3811" s="28">
        <f t="shared" si="5984"/>
        <v>80218</v>
      </c>
      <c r="B3811" s="26">
        <v>-109.998</v>
      </c>
      <c r="C3811" s="26">
        <v>-109.95</v>
      </c>
      <c r="D3811" s="33">
        <v>7.0000000000000007E-2</v>
      </c>
      <c r="E3811" s="9">
        <v>2</v>
      </c>
      <c r="F3811" s="26">
        <v>1000000</v>
      </c>
      <c r="G3811" s="27">
        <v>-109.989</v>
      </c>
      <c r="H3811" s="27">
        <v>-109.956</v>
      </c>
      <c r="J3811" s="28" t="str">
        <f t="shared" ref="J3811" si="6037">CONCATENATE(K3810,1)</f>
        <v>51</v>
      </c>
      <c r="K3811" s="22">
        <f t="array" ref="K3811:N3813">LINEST(B3810:B3814,C3810:C3814^{1,2,3},TRUE,TRUE)</f>
        <v>-2.477445831808551E-8</v>
      </c>
      <c r="L3811" s="22">
        <v>-6.6544610409110158E-6</v>
      </c>
      <c r="M3811" s="22">
        <v>0.99984143287641525</v>
      </c>
      <c r="N3811" s="22">
        <v>-1.8817640677699712E-2</v>
      </c>
      <c r="O3811" s="17"/>
      <c r="P3811" s="17"/>
      <c r="Q3811" s="17"/>
      <c r="R3811" s="17"/>
      <c r="S3811" s="17"/>
      <c r="U3811" s="28">
        <f t="shared" ref="U3811:U3874" si="6038">U3810</f>
        <v>80</v>
      </c>
      <c r="V3811" s="28">
        <f t="shared" ref="V3811:V3874" si="6039">V3810+1</f>
        <v>218</v>
      </c>
    </row>
    <row r="3812" spans="1:22" x14ac:dyDescent="0.3">
      <c r="A3812" s="28">
        <f t="shared" si="5984"/>
        <v>80219</v>
      </c>
      <c r="B3812" s="26">
        <v>-45</v>
      </c>
      <c r="C3812" s="26">
        <v>-44.975000000000001</v>
      </c>
      <c r="D3812" s="33">
        <v>0.03</v>
      </c>
      <c r="E3812" s="9">
        <v>2</v>
      </c>
      <c r="F3812" s="26">
        <v>1000000</v>
      </c>
      <c r="G3812" s="27">
        <v>-44.997</v>
      </c>
      <c r="H3812" s="27">
        <v>-44.972000000000001</v>
      </c>
      <c r="J3812" s="28" t="str">
        <f t="shared" ref="J3812" si="6040">CONCATENATE(K3810,2)</f>
        <v>52</v>
      </c>
      <c r="K3812" s="22">
        <v>3.5388402996275915E-9</v>
      </c>
      <c r="L3812" s="22">
        <v>7.866503503782627E-7</v>
      </c>
      <c r="M3812" s="22">
        <v>3.5544013239811148E-5</v>
      </c>
      <c r="N3812" s="22">
        <v>2.3438221407836757E-3</v>
      </c>
      <c r="O3812" s="17"/>
      <c r="P3812" s="17"/>
      <c r="Q3812" s="17"/>
      <c r="R3812" s="17"/>
      <c r="S3812" s="17"/>
      <c r="U3812" s="28">
        <f t="shared" si="6038"/>
        <v>80</v>
      </c>
      <c r="V3812" s="28">
        <f t="shared" si="6039"/>
        <v>219</v>
      </c>
    </row>
    <row r="3813" spans="1:22" x14ac:dyDescent="0.3">
      <c r="A3813" s="28">
        <f t="shared" si="5984"/>
        <v>80220</v>
      </c>
      <c r="B3813" s="26">
        <v>1.0999999999999999E-2</v>
      </c>
      <c r="C3813" s="26">
        <v>2.8000000000000001E-2</v>
      </c>
      <c r="D3813" s="33">
        <v>0.03</v>
      </c>
      <c r="E3813" s="9">
        <v>2</v>
      </c>
      <c r="F3813" s="26">
        <v>1000000</v>
      </c>
      <c r="G3813" s="27">
        <v>-2E-3</v>
      </c>
      <c r="H3813" s="27">
        <v>-5.0000000000000001E-3</v>
      </c>
      <c r="J3813" s="28" t="str">
        <f t="shared" ref="J3813" si="6041">CONCATENATE(K3810,3)</f>
        <v>53</v>
      </c>
      <c r="K3813" s="22">
        <v>0.99999999976131415</v>
      </c>
      <c r="L3813" s="22">
        <v>2.9686458539401883E-3</v>
      </c>
      <c r="M3813" s="22" t="e">
        <v>#N/A</v>
      </c>
      <c r="N3813" s="22" t="e">
        <v>#N/A</v>
      </c>
      <c r="O3813" s="17"/>
      <c r="P3813" s="17"/>
      <c r="Q3813" s="17"/>
      <c r="R3813" s="17"/>
      <c r="S3813" s="17"/>
      <c r="U3813" s="28">
        <f t="shared" si="6038"/>
        <v>80</v>
      </c>
      <c r="V3813" s="28">
        <f t="shared" si="6039"/>
        <v>220</v>
      </c>
    </row>
    <row r="3814" spans="1:22" x14ac:dyDescent="0.3">
      <c r="A3814" s="28">
        <f t="shared" si="5984"/>
        <v>80221</v>
      </c>
      <c r="B3814" s="26">
        <v>50.000999999999998</v>
      </c>
      <c r="C3814" s="26">
        <v>50.048000000000002</v>
      </c>
      <c r="D3814" s="33">
        <v>0.03</v>
      </c>
      <c r="E3814" s="9">
        <v>2</v>
      </c>
      <c r="F3814" s="26">
        <v>1000000</v>
      </c>
      <c r="G3814" s="27">
        <v>49.991999999999997</v>
      </c>
      <c r="H3814" s="27">
        <v>50.003</v>
      </c>
      <c r="J3814" s="17"/>
      <c r="K3814" s="17">
        <v>6</v>
      </c>
      <c r="L3814" s="17">
        <v>6</v>
      </c>
      <c r="M3814" s="17">
        <v>6</v>
      </c>
      <c r="N3814" s="17">
        <v>6</v>
      </c>
      <c r="O3814" s="17">
        <v>6</v>
      </c>
      <c r="P3814" s="17"/>
      <c r="Q3814" s="17"/>
      <c r="R3814" s="17"/>
      <c r="S3814" s="17"/>
      <c r="U3814" s="28">
        <f t="shared" si="6038"/>
        <v>80</v>
      </c>
      <c r="V3814" s="28">
        <f t="shared" si="6039"/>
        <v>221</v>
      </c>
    </row>
    <row r="3815" spans="1:22" x14ac:dyDescent="0.3">
      <c r="A3815" s="28">
        <f t="shared" si="5984"/>
        <v>80222</v>
      </c>
      <c r="B3815" s="26">
        <v>149.999</v>
      </c>
      <c r="C3815" s="26">
        <v>150.017</v>
      </c>
      <c r="D3815" s="33">
        <v>0.03</v>
      </c>
      <c r="E3815" s="9">
        <v>2</v>
      </c>
      <c r="F3815" s="26">
        <v>1000000</v>
      </c>
      <c r="G3815" s="27">
        <v>149.999</v>
      </c>
      <c r="H3815" s="27">
        <v>150.03800000000001</v>
      </c>
      <c r="J3815" s="28" t="str">
        <f t="shared" ref="J3815" si="6042">CONCATENATE(K3814,1)</f>
        <v>61</v>
      </c>
      <c r="K3815" s="22">
        <f t="array" ref="K3815:O3817">LINEST(B3810:B3815,C3810:C3815^{1,2,3,4},TRUE,TRUE)</f>
        <v>1.6120322523853295E-10</v>
      </c>
      <c r="L3815" s="22">
        <v>2.0335570868608888E-8</v>
      </c>
      <c r="M3815" s="22">
        <v>-4.5650015647677842E-6</v>
      </c>
      <c r="N3815" s="22">
        <v>0.99971230169749137</v>
      </c>
      <c r="O3815" s="22">
        <v>-2.2560674321332373E-2</v>
      </c>
      <c r="P3815" s="17"/>
      <c r="Q3815" s="17"/>
      <c r="R3815" s="17"/>
      <c r="S3815" s="17"/>
      <c r="U3815" s="28">
        <f t="shared" si="6038"/>
        <v>80</v>
      </c>
      <c r="V3815" s="28">
        <f t="shared" si="6039"/>
        <v>222</v>
      </c>
    </row>
    <row r="3816" spans="1:22" x14ac:dyDescent="0.3">
      <c r="A3816" s="28">
        <f t="shared" si="5984"/>
        <v>80223</v>
      </c>
      <c r="B3816" s="26"/>
      <c r="C3816" s="26"/>
      <c r="D3816" s="26"/>
      <c r="E3816" s="9"/>
      <c r="F3816" s="26"/>
      <c r="G3816" s="27"/>
      <c r="H3816" s="27"/>
      <c r="J3816" s="28" t="str">
        <f t="shared" ref="J3816" si="6043">CONCATENATE(K3814,2)</f>
        <v>62</v>
      </c>
      <c r="K3816" s="22">
        <v>5.2740882387581844E-11</v>
      </c>
      <c r="L3816" s="22">
        <v>6.2820078764566378E-9</v>
      </c>
      <c r="M3816" s="22">
        <v>1.5200564168473524E-6</v>
      </c>
      <c r="N3816" s="22">
        <v>1.2360225182991527E-4</v>
      </c>
      <c r="O3816" s="22">
        <v>5.6410613558484663E-3</v>
      </c>
      <c r="P3816" s="17"/>
      <c r="Q3816" s="17"/>
      <c r="R3816" s="17"/>
      <c r="S3816" s="17"/>
      <c r="U3816" s="28">
        <f t="shared" si="6038"/>
        <v>80</v>
      </c>
      <c r="V3816" s="28">
        <f t="shared" si="6039"/>
        <v>223</v>
      </c>
    </row>
    <row r="3817" spans="1:22" x14ac:dyDescent="0.3">
      <c r="A3817" s="28">
        <f t="shared" si="5984"/>
        <v>80224</v>
      </c>
      <c r="B3817" s="26"/>
      <c r="C3817" s="26"/>
      <c r="D3817" s="26"/>
      <c r="E3817" s="9"/>
      <c r="F3817" s="26"/>
      <c r="G3817" s="27"/>
      <c r="H3817" s="27"/>
      <c r="J3817" s="28" t="str">
        <f t="shared" ref="J3817" si="6044">CONCATENATE(K3814,3)</f>
        <v>63</v>
      </c>
      <c r="K3817" s="22">
        <v>0.99999999914805848</v>
      </c>
      <c r="L3817" s="22">
        <v>7.9261073210901145E-3</v>
      </c>
      <c r="M3817" s="22" t="e">
        <v>#N/A</v>
      </c>
      <c r="N3817" s="22" t="e">
        <v>#N/A</v>
      </c>
      <c r="O3817" s="22" t="e">
        <v>#N/A</v>
      </c>
      <c r="P3817" s="17"/>
      <c r="Q3817" s="17"/>
      <c r="R3817" s="17"/>
      <c r="S3817" s="17"/>
      <c r="U3817" s="28">
        <f t="shared" si="6038"/>
        <v>80</v>
      </c>
      <c r="V3817" s="28">
        <f t="shared" si="6039"/>
        <v>224</v>
      </c>
    </row>
    <row r="3818" spans="1:22" x14ac:dyDescent="0.3">
      <c r="A3818" s="28">
        <f t="shared" si="5984"/>
        <v>80225</v>
      </c>
      <c r="B3818" s="26"/>
      <c r="C3818" s="26"/>
      <c r="D3818" s="26"/>
      <c r="E3818" s="9"/>
      <c r="F3818" s="26"/>
      <c r="G3818" s="27"/>
      <c r="H3818" s="27"/>
      <c r="J3818" s="17"/>
      <c r="K3818" s="17">
        <v>7</v>
      </c>
      <c r="L3818" s="17">
        <v>7</v>
      </c>
      <c r="M3818" s="17">
        <v>7</v>
      </c>
      <c r="N3818" s="17">
        <v>7</v>
      </c>
      <c r="O3818" s="17">
        <v>7</v>
      </c>
      <c r="P3818" s="17">
        <v>7</v>
      </c>
      <c r="Q3818" s="17"/>
      <c r="R3818" s="17"/>
      <c r="S3818" s="17"/>
      <c r="U3818" s="28">
        <f t="shared" si="6038"/>
        <v>80</v>
      </c>
      <c r="V3818" s="28">
        <f t="shared" si="6039"/>
        <v>225</v>
      </c>
    </row>
    <row r="3819" spans="1:22" x14ac:dyDescent="0.3">
      <c r="A3819" s="28">
        <f t="shared" si="5984"/>
        <v>80226</v>
      </c>
      <c r="B3819" s="26"/>
      <c r="C3819" s="26"/>
      <c r="D3819" s="26"/>
      <c r="E3819" s="9"/>
      <c r="F3819" s="26"/>
      <c r="G3819" s="27"/>
      <c r="H3819" s="27"/>
      <c r="J3819" s="28" t="str">
        <f t="shared" ref="J3819" si="6045">CONCATENATE(K3818,1)</f>
        <v>71</v>
      </c>
      <c r="K3819" s="22" t="e">
        <f t="array" ref="K3819:P3821">LINEST(B3810:B3816,C3810:C3816^{1,2,3,4,5},TRUE,TRUE)</f>
        <v>#VALUE!</v>
      </c>
      <c r="L3819" s="22" t="e">
        <v>#VALUE!</v>
      </c>
      <c r="M3819" s="22" t="e">
        <v>#VALUE!</v>
      </c>
      <c r="N3819" s="22" t="e">
        <v>#VALUE!</v>
      </c>
      <c r="O3819" s="22" t="e">
        <v>#VALUE!</v>
      </c>
      <c r="P3819" s="22" t="e">
        <v>#VALUE!</v>
      </c>
      <c r="Q3819" s="17"/>
      <c r="R3819" s="17"/>
      <c r="S3819" s="17"/>
      <c r="U3819" s="28">
        <f t="shared" si="6038"/>
        <v>80</v>
      </c>
      <c r="V3819" s="28">
        <f t="shared" si="6039"/>
        <v>226</v>
      </c>
    </row>
    <row r="3820" spans="1:22" x14ac:dyDescent="0.3">
      <c r="A3820" s="28">
        <f t="shared" si="5984"/>
        <v>80227</v>
      </c>
      <c r="B3820" s="2">
        <f t="shared" ref="B3820" si="6046">COUNT(B3810:B3819)-2</f>
        <v>4</v>
      </c>
      <c r="J3820" s="28" t="str">
        <f t="shared" ref="J3820" si="6047">CONCATENATE(K3818,2)</f>
        <v>72</v>
      </c>
      <c r="K3820" s="22" t="e">
        <v>#VALUE!</v>
      </c>
      <c r="L3820" s="22" t="e">
        <v>#VALUE!</v>
      </c>
      <c r="M3820" s="22" t="e">
        <v>#VALUE!</v>
      </c>
      <c r="N3820" s="22" t="e">
        <v>#VALUE!</v>
      </c>
      <c r="O3820" s="22" t="e">
        <v>#VALUE!</v>
      </c>
      <c r="P3820" s="22" t="e">
        <v>#VALUE!</v>
      </c>
      <c r="Q3820" s="17"/>
      <c r="R3820" s="17"/>
      <c r="S3820" s="17"/>
      <c r="U3820" s="28">
        <f t="shared" si="6038"/>
        <v>80</v>
      </c>
      <c r="V3820" s="28">
        <f t="shared" si="6039"/>
        <v>227</v>
      </c>
    </row>
    <row r="3821" spans="1:22" x14ac:dyDescent="0.3">
      <c r="A3821" s="28">
        <f t="shared" si="5984"/>
        <v>80228</v>
      </c>
      <c r="J3821" s="28" t="str">
        <f t="shared" ref="J3821" si="6048">CONCATENATE(K3818,3)</f>
        <v>73</v>
      </c>
      <c r="K3821" s="22" t="e">
        <v>#VALUE!</v>
      </c>
      <c r="L3821" s="22" t="e">
        <v>#VALUE!</v>
      </c>
      <c r="M3821" s="22" t="e">
        <v>#VALUE!</v>
      </c>
      <c r="N3821" s="22" t="e">
        <v>#VALUE!</v>
      </c>
      <c r="O3821" s="22" t="e">
        <v>#VALUE!</v>
      </c>
      <c r="P3821" s="22" t="e">
        <v>#VALUE!</v>
      </c>
      <c r="Q3821" s="17"/>
      <c r="R3821" s="17"/>
      <c r="S3821" s="17"/>
      <c r="U3821" s="28">
        <f t="shared" si="6038"/>
        <v>80</v>
      </c>
      <c r="V3821" s="28">
        <f t="shared" si="6039"/>
        <v>228</v>
      </c>
    </row>
    <row r="3822" spans="1:22" x14ac:dyDescent="0.3">
      <c r="A3822" s="28">
        <f t="shared" si="5984"/>
        <v>80229</v>
      </c>
      <c r="B3822" s="66" t="s">
        <v>25</v>
      </c>
      <c r="C3822" s="66"/>
      <c r="D3822" s="66"/>
      <c r="E3822" s="66"/>
      <c r="F3822" s="66"/>
      <c r="G3822" s="66"/>
      <c r="H3822" s="66"/>
      <c r="J3822" s="17"/>
      <c r="K3822" s="17">
        <v>8</v>
      </c>
      <c r="L3822" s="17">
        <v>8</v>
      </c>
      <c r="M3822" s="17">
        <v>8</v>
      </c>
      <c r="N3822" s="17">
        <v>8</v>
      </c>
      <c r="O3822" s="17">
        <v>8</v>
      </c>
      <c r="P3822" s="17">
        <v>8</v>
      </c>
      <c r="Q3822" s="17">
        <v>8</v>
      </c>
      <c r="R3822" s="17"/>
      <c r="S3822" s="17"/>
      <c r="U3822" s="28">
        <f t="shared" si="6038"/>
        <v>80</v>
      </c>
      <c r="V3822" s="28">
        <f t="shared" si="6039"/>
        <v>229</v>
      </c>
    </row>
    <row r="3823" spans="1:22" x14ac:dyDescent="0.3">
      <c r="A3823" s="28">
        <f t="shared" si="5984"/>
        <v>80230</v>
      </c>
      <c r="B3823" s="71"/>
      <c r="C3823" s="71"/>
      <c r="D3823" s="71"/>
      <c r="E3823" s="71"/>
      <c r="F3823" s="71"/>
      <c r="G3823" s="71"/>
      <c r="H3823" s="71"/>
      <c r="J3823" s="28" t="str">
        <f t="shared" ref="J3823" si="6049">CONCATENATE(K3822,1)</f>
        <v>81</v>
      </c>
      <c r="K3823" s="22" t="e">
        <f t="array" ref="K3823:Q3825">LINEST(B3810:B3817,C3810:C3817^{1,2,3,4,5,6},TRUE,TRUE)</f>
        <v>#VALUE!</v>
      </c>
      <c r="L3823" s="22" t="e">
        <v>#VALUE!</v>
      </c>
      <c r="M3823" s="22" t="e">
        <v>#VALUE!</v>
      </c>
      <c r="N3823" s="22" t="e">
        <v>#VALUE!</v>
      </c>
      <c r="O3823" s="22" t="e">
        <v>#VALUE!</v>
      </c>
      <c r="P3823" s="22" t="e">
        <v>#VALUE!</v>
      </c>
      <c r="Q3823" s="22" t="e">
        <v>#VALUE!</v>
      </c>
      <c r="R3823" s="17"/>
      <c r="S3823" s="17"/>
      <c r="U3823" s="28">
        <f t="shared" si="6038"/>
        <v>80</v>
      </c>
      <c r="V3823" s="28">
        <f t="shared" si="6039"/>
        <v>230</v>
      </c>
    </row>
    <row r="3824" spans="1:22" x14ac:dyDescent="0.3">
      <c r="A3824" s="28">
        <f t="shared" si="5984"/>
        <v>80231</v>
      </c>
      <c r="B3824" s="71"/>
      <c r="C3824" s="71"/>
      <c r="D3824" s="71"/>
      <c r="E3824" s="71"/>
      <c r="F3824" s="71"/>
      <c r="G3824" s="71"/>
      <c r="H3824" s="71"/>
      <c r="J3824" s="28" t="str">
        <f t="shared" ref="J3824" si="6050">CONCATENATE(K3822,2)</f>
        <v>82</v>
      </c>
      <c r="K3824" s="22" t="e">
        <v>#VALUE!</v>
      </c>
      <c r="L3824" s="22" t="e">
        <v>#VALUE!</v>
      </c>
      <c r="M3824" s="22" t="e">
        <v>#VALUE!</v>
      </c>
      <c r="N3824" s="22" t="e">
        <v>#VALUE!</v>
      </c>
      <c r="O3824" s="22" t="e">
        <v>#VALUE!</v>
      </c>
      <c r="P3824" s="22" t="e">
        <v>#VALUE!</v>
      </c>
      <c r="Q3824" s="22" t="e">
        <v>#VALUE!</v>
      </c>
      <c r="R3824" s="17"/>
      <c r="S3824" s="17"/>
      <c r="U3824" s="28">
        <f t="shared" si="6038"/>
        <v>80</v>
      </c>
      <c r="V3824" s="28">
        <f t="shared" si="6039"/>
        <v>231</v>
      </c>
    </row>
    <row r="3825" spans="1:22" x14ac:dyDescent="0.3">
      <c r="A3825" s="28">
        <f t="shared" si="5984"/>
        <v>80232</v>
      </c>
      <c r="J3825" s="28" t="str">
        <f t="shared" ref="J3825" si="6051">CONCATENATE(K3822,3)</f>
        <v>83</v>
      </c>
      <c r="K3825" s="22" t="e">
        <v>#VALUE!</v>
      </c>
      <c r="L3825" s="22" t="e">
        <v>#VALUE!</v>
      </c>
      <c r="M3825" s="22" t="e">
        <v>#VALUE!</v>
      </c>
      <c r="N3825" s="22" t="e">
        <v>#VALUE!</v>
      </c>
      <c r="O3825" s="22" t="e">
        <v>#VALUE!</v>
      </c>
      <c r="P3825" s="22" t="e">
        <v>#VALUE!</v>
      </c>
      <c r="Q3825" s="22" t="e">
        <v>#VALUE!</v>
      </c>
      <c r="R3825" s="17"/>
      <c r="S3825" s="17"/>
      <c r="U3825" s="28">
        <f t="shared" si="6038"/>
        <v>80</v>
      </c>
      <c r="V3825" s="28">
        <f t="shared" si="6039"/>
        <v>232</v>
      </c>
    </row>
    <row r="3826" spans="1:22" ht="15" customHeight="1" x14ac:dyDescent="0.3">
      <c r="A3826" s="28">
        <f t="shared" si="5984"/>
        <v>80233</v>
      </c>
      <c r="B3826" s="66" t="s">
        <v>52</v>
      </c>
      <c r="C3826" s="66"/>
      <c r="D3826" s="66"/>
      <c r="E3826" s="10">
        <f>IF(D3796="","",MAX(E3827,E3828))</f>
        <v>3.6000000000001364E-2</v>
      </c>
      <c r="J3826" s="17"/>
      <c r="K3826" s="17">
        <v>9</v>
      </c>
      <c r="L3826" s="17">
        <v>9</v>
      </c>
      <c r="M3826" s="17">
        <v>9</v>
      </c>
      <c r="N3826" s="17">
        <v>9</v>
      </c>
      <c r="O3826" s="17">
        <v>9</v>
      </c>
      <c r="P3826" s="17">
        <v>9</v>
      </c>
      <c r="Q3826" s="17">
        <v>9</v>
      </c>
      <c r="R3826" s="17">
        <v>9</v>
      </c>
      <c r="S3826" s="17"/>
      <c r="U3826" s="28">
        <f t="shared" si="6038"/>
        <v>80</v>
      </c>
      <c r="V3826" s="28">
        <f t="shared" si="6039"/>
        <v>233</v>
      </c>
    </row>
    <row r="3827" spans="1:22" x14ac:dyDescent="0.3">
      <c r="A3827" s="28">
        <f t="shared" si="5984"/>
        <v>80234</v>
      </c>
      <c r="B3827" s="2" t="s">
        <v>26</v>
      </c>
      <c r="C3827" s="2" t="s">
        <v>27</v>
      </c>
      <c r="D3827" s="2" t="s">
        <v>28</v>
      </c>
      <c r="E3827" s="11">
        <f>ABS(MIN(D3828:D3837))</f>
        <v>3.6000000000001364E-2</v>
      </c>
      <c r="G3827" s="2" t="s">
        <v>230</v>
      </c>
      <c r="J3827" s="28" t="str">
        <f t="shared" ref="J3827" si="6052">CONCATENATE(K3826,1)</f>
        <v>91</v>
      </c>
      <c r="K3827" s="22" t="e">
        <f t="array" ref="K3827:R3829">LINEST(B3810:B3818,C3810:C3818^{1,2,3,4,5,6,7},TRUE,TRUE)</f>
        <v>#VALUE!</v>
      </c>
      <c r="L3827" s="22" t="e">
        <v>#VALUE!</v>
      </c>
      <c r="M3827" s="22" t="e">
        <v>#VALUE!</v>
      </c>
      <c r="N3827" s="22" t="e">
        <v>#VALUE!</v>
      </c>
      <c r="O3827" s="22" t="e">
        <v>#VALUE!</v>
      </c>
      <c r="P3827" s="22" t="e">
        <v>#VALUE!</v>
      </c>
      <c r="Q3827" s="22" t="e">
        <v>#VALUE!</v>
      </c>
      <c r="R3827" s="22" t="e">
        <v>#VALUE!</v>
      </c>
      <c r="S3827" s="17"/>
      <c r="U3827" s="28">
        <f t="shared" si="6038"/>
        <v>80</v>
      </c>
      <c r="V3827" s="28">
        <f t="shared" si="6039"/>
        <v>234</v>
      </c>
    </row>
    <row r="3828" spans="1:22" x14ac:dyDescent="0.3">
      <c r="A3828" s="28">
        <f t="shared" si="5984"/>
        <v>80235</v>
      </c>
      <c r="B3828" s="7">
        <f t="shared" ref="B3828:B3837" si="6053">C3810-B3810</f>
        <v>5.7000000000016371E-2</v>
      </c>
      <c r="C3828" s="7">
        <f t="shared" ref="C3828:C3837" si="6054">H3810-G3810</f>
        <v>3.3000000000001251E-2</v>
      </c>
      <c r="D3828" s="7">
        <f>C3828-B3828</f>
        <v>-2.400000000001512E-2</v>
      </c>
      <c r="E3828" s="11">
        <f>ABS(MAX(D3828:D3837))</f>
        <v>2.1000000000015007E-2</v>
      </c>
      <c r="F3828" s="13"/>
      <c r="G3828" s="2">
        <f>IF(D3810="","",D3810/E3810)</f>
        <v>0.01</v>
      </c>
      <c r="H3828" s="13"/>
      <c r="J3828" s="28" t="str">
        <f t="shared" ref="J3828" si="6055">CONCATENATE(K3826,2)</f>
        <v>92</v>
      </c>
      <c r="K3828" s="22" t="e">
        <v>#VALUE!</v>
      </c>
      <c r="L3828" s="22" t="e">
        <v>#VALUE!</v>
      </c>
      <c r="M3828" s="22" t="e">
        <v>#VALUE!</v>
      </c>
      <c r="N3828" s="22" t="e">
        <v>#VALUE!</v>
      </c>
      <c r="O3828" s="22" t="e">
        <v>#VALUE!</v>
      </c>
      <c r="P3828" s="22" t="e">
        <v>#VALUE!</v>
      </c>
      <c r="Q3828" s="22" t="e">
        <v>#VALUE!</v>
      </c>
      <c r="R3828" s="22" t="e">
        <v>#VALUE!</v>
      </c>
      <c r="S3828" s="17"/>
      <c r="U3828" s="28">
        <f t="shared" si="6038"/>
        <v>80</v>
      </c>
      <c r="V3828" s="28">
        <f t="shared" si="6039"/>
        <v>235</v>
      </c>
    </row>
    <row r="3829" spans="1:22" x14ac:dyDescent="0.3">
      <c r="A3829" s="28">
        <f t="shared" si="5984"/>
        <v>80236</v>
      </c>
      <c r="B3829" s="7">
        <f t="shared" si="6053"/>
        <v>4.8000000000001819E-2</v>
      </c>
      <c r="C3829" s="7">
        <f t="shared" si="6054"/>
        <v>3.3000000000001251E-2</v>
      </c>
      <c r="D3829" s="7">
        <f t="shared" ref="D3829:D3837" si="6056">C3829-B3829</f>
        <v>-1.5000000000000568E-2</v>
      </c>
      <c r="E3829" s="12" t="s">
        <v>34</v>
      </c>
      <c r="G3829" s="2">
        <f t="shared" ref="G3829:G3837" si="6057">IF(D3811="","",D3811/E3811)</f>
        <v>3.5000000000000003E-2</v>
      </c>
      <c r="H3829" s="13"/>
      <c r="J3829" s="28" t="str">
        <f t="shared" ref="J3829" si="6058">CONCATENATE(K3826,3)</f>
        <v>93</v>
      </c>
      <c r="K3829" s="22" t="e">
        <v>#VALUE!</v>
      </c>
      <c r="L3829" s="22" t="e">
        <v>#VALUE!</v>
      </c>
      <c r="M3829" s="22" t="e">
        <v>#VALUE!</v>
      </c>
      <c r="N3829" s="22" t="e">
        <v>#VALUE!</v>
      </c>
      <c r="O3829" s="22" t="e">
        <v>#VALUE!</v>
      </c>
      <c r="P3829" s="22" t="e">
        <v>#VALUE!</v>
      </c>
      <c r="Q3829" s="22" t="e">
        <v>#VALUE!</v>
      </c>
      <c r="R3829" s="22" t="e">
        <v>#VALUE!</v>
      </c>
      <c r="S3829" s="17"/>
      <c r="U3829" s="28">
        <f t="shared" si="6038"/>
        <v>80</v>
      </c>
      <c r="V3829" s="28">
        <f t="shared" si="6039"/>
        <v>236</v>
      </c>
    </row>
    <row r="3830" spans="1:22" x14ac:dyDescent="0.3">
      <c r="A3830" s="28">
        <f t="shared" si="5984"/>
        <v>80237</v>
      </c>
      <c r="B3830" s="7">
        <f t="shared" si="6053"/>
        <v>2.4999999999998579E-2</v>
      </c>
      <c r="C3830" s="7">
        <f t="shared" si="6054"/>
        <v>2.4999999999998579E-2</v>
      </c>
      <c r="D3830" s="7">
        <f t="shared" si="6056"/>
        <v>0</v>
      </c>
      <c r="E3830" s="10">
        <f>IF(D3796="","",MAX(E3831,E3832))</f>
        <v>5.7000000000016371E-2</v>
      </c>
      <c r="G3830" s="2">
        <f t="shared" si="6057"/>
        <v>1.4999999999999999E-2</v>
      </c>
      <c r="H3830" s="13"/>
      <c r="J3830" s="17"/>
      <c r="K3830" s="17">
        <v>10</v>
      </c>
      <c r="L3830" s="17">
        <v>10</v>
      </c>
      <c r="M3830" s="17">
        <v>10</v>
      </c>
      <c r="N3830" s="17">
        <v>10</v>
      </c>
      <c r="O3830" s="17">
        <v>10</v>
      </c>
      <c r="P3830" s="17">
        <v>10</v>
      </c>
      <c r="Q3830" s="17">
        <v>10</v>
      </c>
      <c r="R3830" s="17">
        <v>10</v>
      </c>
      <c r="S3830" s="17">
        <v>10</v>
      </c>
      <c r="U3830" s="28">
        <f t="shared" si="6038"/>
        <v>80</v>
      </c>
      <c r="V3830" s="28">
        <f t="shared" si="6039"/>
        <v>237</v>
      </c>
    </row>
    <row r="3831" spans="1:22" x14ac:dyDescent="0.3">
      <c r="A3831" s="28">
        <f t="shared" si="5984"/>
        <v>80238</v>
      </c>
      <c r="B3831" s="7">
        <f t="shared" si="6053"/>
        <v>1.7000000000000001E-2</v>
      </c>
      <c r="C3831" s="7">
        <f t="shared" si="6054"/>
        <v>-3.0000000000000001E-3</v>
      </c>
      <c r="D3831" s="7">
        <f t="shared" si="6056"/>
        <v>-0.02</v>
      </c>
      <c r="E3831" s="11">
        <f>ABS(MIN(B3828:B3837))</f>
        <v>0</v>
      </c>
      <c r="G3831" s="2">
        <f t="shared" si="6057"/>
        <v>1.4999999999999999E-2</v>
      </c>
      <c r="H3831" s="13"/>
      <c r="J3831" s="28" t="str">
        <f t="shared" ref="J3831" si="6059">CONCATENATE(K3830,1)</f>
        <v>101</v>
      </c>
      <c r="K3831" s="22" t="e">
        <f t="array" ref="K3831:S3833">LINEST(B3810:B3819,C3810:C3819^{1,2,3,4,5,6,7,8},TRUE,TRUE)</f>
        <v>#VALUE!</v>
      </c>
      <c r="L3831" s="22" t="e">
        <v>#VALUE!</v>
      </c>
      <c r="M3831" s="22" t="e">
        <v>#VALUE!</v>
      </c>
      <c r="N3831" s="22" t="e">
        <v>#VALUE!</v>
      </c>
      <c r="O3831" s="22" t="e">
        <v>#VALUE!</v>
      </c>
      <c r="P3831" s="22" t="e">
        <v>#VALUE!</v>
      </c>
      <c r="Q3831" s="22" t="e">
        <v>#VALUE!</v>
      </c>
      <c r="R3831" s="22" t="e">
        <v>#VALUE!</v>
      </c>
      <c r="S3831" s="22" t="e">
        <v>#VALUE!</v>
      </c>
      <c r="U3831" s="28">
        <f t="shared" si="6038"/>
        <v>80</v>
      </c>
      <c r="V3831" s="28">
        <f t="shared" si="6039"/>
        <v>238</v>
      </c>
    </row>
    <row r="3832" spans="1:22" x14ac:dyDescent="0.3">
      <c r="A3832" s="28">
        <f t="shared" si="5984"/>
        <v>80239</v>
      </c>
      <c r="B3832" s="7">
        <f t="shared" si="6053"/>
        <v>4.700000000000415E-2</v>
      </c>
      <c r="C3832" s="7">
        <f t="shared" si="6054"/>
        <v>1.1000000000002785E-2</v>
      </c>
      <c r="D3832" s="7">
        <f t="shared" si="6056"/>
        <v>-3.6000000000001364E-2</v>
      </c>
      <c r="E3832" s="11">
        <f>ABS(MAX(B3828:B3837))</f>
        <v>5.7000000000016371E-2</v>
      </c>
      <c r="G3832" s="2">
        <f t="shared" si="6057"/>
        <v>1.4999999999999999E-2</v>
      </c>
      <c r="H3832" s="13"/>
      <c r="J3832" s="28" t="str">
        <f t="shared" ref="J3832" si="6060">CONCATENATE(K3830,2)</f>
        <v>102</v>
      </c>
      <c r="K3832" s="22" t="e">
        <v>#VALUE!</v>
      </c>
      <c r="L3832" s="22" t="e">
        <v>#VALUE!</v>
      </c>
      <c r="M3832" s="22" t="e">
        <v>#VALUE!</v>
      </c>
      <c r="N3832" s="22" t="e">
        <v>#VALUE!</v>
      </c>
      <c r="O3832" s="22" t="e">
        <v>#VALUE!</v>
      </c>
      <c r="P3832" s="22" t="e">
        <v>#VALUE!</v>
      </c>
      <c r="Q3832" s="22" t="e">
        <v>#VALUE!</v>
      </c>
      <c r="R3832" s="22" t="e">
        <v>#VALUE!</v>
      </c>
      <c r="S3832" s="22" t="e">
        <v>#VALUE!</v>
      </c>
      <c r="U3832" s="28">
        <f t="shared" si="6038"/>
        <v>80</v>
      </c>
      <c r="V3832" s="28">
        <f t="shared" si="6039"/>
        <v>239</v>
      </c>
    </row>
    <row r="3833" spans="1:22" x14ac:dyDescent="0.3">
      <c r="A3833" s="28">
        <f t="shared" si="5984"/>
        <v>80240</v>
      </c>
      <c r="B3833" s="7">
        <f t="shared" si="6053"/>
        <v>1.8000000000000682E-2</v>
      </c>
      <c r="C3833" s="7">
        <f t="shared" si="6054"/>
        <v>3.9000000000015689E-2</v>
      </c>
      <c r="D3833" s="7">
        <f t="shared" si="6056"/>
        <v>2.1000000000015007E-2</v>
      </c>
      <c r="E3833" s="12" t="s">
        <v>231</v>
      </c>
      <c r="G3833" s="2">
        <f t="shared" si="6057"/>
        <v>1.4999999999999999E-2</v>
      </c>
      <c r="H3833" s="13"/>
      <c r="J3833" s="28" t="str">
        <f t="shared" ref="J3833" si="6061">CONCATENATE(K3830,3)</f>
        <v>103</v>
      </c>
      <c r="K3833" s="22" t="e">
        <v>#VALUE!</v>
      </c>
      <c r="L3833" s="22" t="e">
        <v>#VALUE!</v>
      </c>
      <c r="M3833" s="22" t="e">
        <v>#VALUE!</v>
      </c>
      <c r="N3833" s="22" t="e">
        <v>#VALUE!</v>
      </c>
      <c r="O3833" s="22" t="e">
        <v>#VALUE!</v>
      </c>
      <c r="P3833" s="22" t="e">
        <v>#VALUE!</v>
      </c>
      <c r="Q3833" s="22" t="e">
        <v>#VALUE!</v>
      </c>
      <c r="R3833" s="22" t="e">
        <v>#VALUE!</v>
      </c>
      <c r="S3833" s="22" t="e">
        <v>#VALUE!</v>
      </c>
      <c r="U3833" s="28">
        <f t="shared" si="6038"/>
        <v>80</v>
      </c>
      <c r="V3833" s="28">
        <f t="shared" si="6039"/>
        <v>240</v>
      </c>
    </row>
    <row r="3834" spans="1:22" x14ac:dyDescent="0.3">
      <c r="A3834" s="28">
        <f t="shared" si="5984"/>
        <v>80241</v>
      </c>
      <c r="B3834" s="7">
        <f t="shared" si="6053"/>
        <v>0</v>
      </c>
      <c r="C3834" s="7">
        <f t="shared" si="6054"/>
        <v>0</v>
      </c>
      <c r="D3834" s="7">
        <f t="shared" si="6056"/>
        <v>0</v>
      </c>
      <c r="E3834" s="10">
        <f>IF(D3796="","",MAX(E3835,E3836))*2</f>
        <v>7.0000000000000007E-2</v>
      </c>
      <c r="G3834" s="2" t="str">
        <f t="shared" si="6057"/>
        <v/>
      </c>
      <c r="H3834" s="13"/>
      <c r="U3834" s="28">
        <f t="shared" si="6038"/>
        <v>80</v>
      </c>
      <c r="V3834" s="28">
        <f t="shared" si="6039"/>
        <v>241</v>
      </c>
    </row>
    <row r="3835" spans="1:22" x14ac:dyDescent="0.3">
      <c r="A3835" s="28">
        <f t="shared" si="5984"/>
        <v>80242</v>
      </c>
      <c r="B3835" s="7">
        <f t="shared" si="6053"/>
        <v>0</v>
      </c>
      <c r="C3835" s="7">
        <f t="shared" si="6054"/>
        <v>0</v>
      </c>
      <c r="D3835" s="7">
        <f t="shared" si="6056"/>
        <v>0</v>
      </c>
      <c r="E3835" s="11">
        <f>ABS(MIN(G3828:G3837))</f>
        <v>0.01</v>
      </c>
      <c r="G3835" s="2" t="str">
        <f t="shared" si="6057"/>
        <v/>
      </c>
      <c r="U3835" s="28">
        <f t="shared" si="6038"/>
        <v>80</v>
      </c>
      <c r="V3835" s="28">
        <f t="shared" si="6039"/>
        <v>242</v>
      </c>
    </row>
    <row r="3836" spans="1:22" x14ac:dyDescent="0.3">
      <c r="A3836" s="28">
        <f t="shared" si="5984"/>
        <v>80243</v>
      </c>
      <c r="B3836" s="7">
        <f t="shared" si="6053"/>
        <v>0</v>
      </c>
      <c r="C3836" s="7">
        <f t="shared" si="6054"/>
        <v>0</v>
      </c>
      <c r="D3836" s="7">
        <f t="shared" si="6056"/>
        <v>0</v>
      </c>
      <c r="E3836" s="11">
        <f>ABS(MAX(G3828:G3837))</f>
        <v>3.5000000000000003E-2</v>
      </c>
      <c r="G3836" s="2" t="str">
        <f t="shared" si="6057"/>
        <v/>
      </c>
      <c r="U3836" s="28">
        <f t="shared" si="6038"/>
        <v>80</v>
      </c>
      <c r="V3836" s="28">
        <f t="shared" si="6039"/>
        <v>243</v>
      </c>
    </row>
    <row r="3837" spans="1:22" x14ac:dyDescent="0.3">
      <c r="A3837" s="28">
        <f t="shared" si="5984"/>
        <v>80244</v>
      </c>
      <c r="B3837" s="7">
        <f t="shared" si="6053"/>
        <v>0</v>
      </c>
      <c r="C3837" s="7">
        <f t="shared" si="6054"/>
        <v>0</v>
      </c>
      <c r="D3837" s="7">
        <f t="shared" si="6056"/>
        <v>0</v>
      </c>
      <c r="F3837" s="13"/>
      <c r="G3837" s="2" t="str">
        <f t="shared" si="6057"/>
        <v/>
      </c>
      <c r="U3837" s="28">
        <f t="shared" si="6038"/>
        <v>80</v>
      </c>
      <c r="V3837" s="28">
        <f t="shared" si="6039"/>
        <v>244</v>
      </c>
    </row>
    <row r="3838" spans="1:22" x14ac:dyDescent="0.3">
      <c r="A3838" s="28">
        <f t="shared" si="5984"/>
        <v>80245</v>
      </c>
      <c r="F3838" s="13"/>
      <c r="U3838" s="28">
        <f t="shared" si="6038"/>
        <v>80</v>
      </c>
      <c r="V3838" s="28">
        <f t="shared" si="6039"/>
        <v>245</v>
      </c>
    </row>
    <row r="3839" spans="1:22" x14ac:dyDescent="0.3">
      <c r="A3839" s="28">
        <f t="shared" si="5984"/>
        <v>80246</v>
      </c>
      <c r="F3839" s="13"/>
      <c r="U3839" s="28">
        <f t="shared" si="6038"/>
        <v>80</v>
      </c>
      <c r="V3839" s="28">
        <f t="shared" si="6039"/>
        <v>246</v>
      </c>
    </row>
    <row r="3840" spans="1:22" x14ac:dyDescent="0.3">
      <c r="A3840" s="28">
        <f t="shared" si="5984"/>
        <v>80247</v>
      </c>
      <c r="F3840" s="13"/>
      <c r="U3840" s="28">
        <f t="shared" si="6038"/>
        <v>80</v>
      </c>
      <c r="V3840" s="28">
        <f t="shared" si="6039"/>
        <v>247</v>
      </c>
    </row>
    <row r="3841" spans="1:24" s="8" customFormat="1" x14ac:dyDescent="0.3"/>
    <row r="3842" spans="1:24" x14ac:dyDescent="0.3">
      <c r="A3842" s="28">
        <f t="shared" ref="A3842:A3888" si="6062">ROUND(CONCATENATE(U3842,V3842),0)</f>
        <v>81201</v>
      </c>
      <c r="B3842" s="63" t="s">
        <v>0</v>
      </c>
      <c r="C3842" s="63"/>
      <c r="D3842" s="71" t="s">
        <v>79</v>
      </c>
      <c r="E3842" s="71"/>
      <c r="F3842" s="71"/>
      <c r="G3842" s="71"/>
      <c r="H3842" s="71"/>
      <c r="U3842" s="28">
        <f t="shared" ref="U3842" si="6063">U3840+1</f>
        <v>81</v>
      </c>
      <c r="V3842" s="28">
        <v>201</v>
      </c>
    </row>
    <row r="3843" spans="1:24" x14ac:dyDescent="0.3">
      <c r="A3843" s="28">
        <f t="shared" si="6062"/>
        <v>81202</v>
      </c>
      <c r="B3843" s="72" t="s">
        <v>70</v>
      </c>
      <c r="C3843" s="73"/>
      <c r="D3843" s="30" t="s">
        <v>69</v>
      </c>
      <c r="E3843" s="66" t="s">
        <v>71</v>
      </c>
      <c r="F3843" s="66"/>
      <c r="G3843" s="74" t="s">
        <v>72</v>
      </c>
      <c r="H3843" s="74"/>
      <c r="U3843" s="28">
        <f t="shared" ref="U3843" si="6064">U3842</f>
        <v>81</v>
      </c>
      <c r="V3843" s="28">
        <f t="shared" ref="V3843" si="6065">V3842+1</f>
        <v>202</v>
      </c>
    </row>
    <row r="3844" spans="1:24" x14ac:dyDescent="0.3">
      <c r="A3844" s="28">
        <f t="shared" si="6062"/>
        <v>81203</v>
      </c>
      <c r="B3844" s="75" t="s">
        <v>6</v>
      </c>
      <c r="C3844" s="75"/>
      <c r="D3844" s="71" t="s">
        <v>313</v>
      </c>
      <c r="E3844" s="71"/>
      <c r="F3844" s="71"/>
      <c r="G3844" s="71"/>
      <c r="H3844" s="71"/>
      <c r="U3844" s="28">
        <f t="shared" si="6038"/>
        <v>81</v>
      </c>
      <c r="V3844" s="28">
        <f t="shared" si="6039"/>
        <v>203</v>
      </c>
    </row>
    <row r="3845" spans="1:24" x14ac:dyDescent="0.3">
      <c r="A3845" s="28">
        <f t="shared" si="6062"/>
        <v>81204</v>
      </c>
      <c r="B3845" s="63" t="s">
        <v>7</v>
      </c>
      <c r="C3845" s="63"/>
      <c r="D3845" s="71" t="s">
        <v>29</v>
      </c>
      <c r="E3845" s="71"/>
      <c r="F3845" s="71"/>
      <c r="G3845" s="71"/>
      <c r="H3845" s="71"/>
      <c r="J3845" s="17"/>
      <c r="K3845" s="17" t="s">
        <v>53</v>
      </c>
      <c r="L3845" s="17" t="s">
        <v>54</v>
      </c>
      <c r="M3845" s="17" t="s">
        <v>55</v>
      </c>
      <c r="N3845" s="17" t="s">
        <v>56</v>
      </c>
      <c r="O3845" s="17" t="s">
        <v>57</v>
      </c>
      <c r="P3845" s="17" t="s">
        <v>2</v>
      </c>
      <c r="Q3845" s="17" t="s">
        <v>3</v>
      </c>
      <c r="R3845" s="17" t="s">
        <v>4</v>
      </c>
      <c r="S3845" s="17" t="s">
        <v>5</v>
      </c>
      <c r="U3845" s="28">
        <f t="shared" si="6038"/>
        <v>81</v>
      </c>
      <c r="V3845" s="28">
        <f t="shared" si="6039"/>
        <v>204</v>
      </c>
      <c r="X3845" s="1" t="s">
        <v>48</v>
      </c>
    </row>
    <row r="3846" spans="1:24" x14ac:dyDescent="0.3">
      <c r="A3846" s="28">
        <f t="shared" si="6062"/>
        <v>81205</v>
      </c>
      <c r="B3846" s="63" t="s">
        <v>9</v>
      </c>
      <c r="C3846" s="63"/>
      <c r="D3846" s="71" t="s">
        <v>30</v>
      </c>
      <c r="E3846" s="71"/>
      <c r="F3846" s="71"/>
      <c r="G3846" s="71"/>
      <c r="H3846" s="71"/>
      <c r="J3846" s="17">
        <f t="shared" ref="J3846" si="6066">COUNTA(B3858:B3867)</f>
        <v>3</v>
      </c>
      <c r="K3846" s="17">
        <f t="shared" ref="K3846" si="6067">IF(L3846-1&lt;2,0,L3846-1)</f>
        <v>0</v>
      </c>
      <c r="L3846" s="17">
        <f t="shared" ref="L3846" si="6068">IF(M3846-1&lt;2,0,M3846-1)</f>
        <v>0</v>
      </c>
      <c r="M3846" s="17">
        <f t="shared" ref="M3846" si="6069">IF(N3846-1&lt;2,0,N3846-1)</f>
        <v>0</v>
      </c>
      <c r="N3846" s="17">
        <f t="shared" ref="N3846" si="6070">IF(O3846-1&lt;2,0,O3846-1)</f>
        <v>0</v>
      </c>
      <c r="O3846" s="17">
        <f t="shared" ref="O3846" si="6071">IF(P3846-1&lt;2,0,P3846-1)</f>
        <v>0</v>
      </c>
      <c r="P3846" s="17">
        <f t="shared" ref="P3846" si="6072">IF(Q3846-1&lt;2,0,Q3846-1)</f>
        <v>0</v>
      </c>
      <c r="Q3846" s="17">
        <f t="shared" ref="Q3846" si="6073">IF(R3846-1&lt;2,0,R3846-1)</f>
        <v>0</v>
      </c>
      <c r="R3846" s="17">
        <f t="shared" ref="R3846" si="6074">IF(S3846-1&lt;2,0,S3846-1)</f>
        <v>2</v>
      </c>
      <c r="S3846" s="17">
        <f t="shared" ref="S3846" si="6075">J3846</f>
        <v>3</v>
      </c>
      <c r="U3846" s="28">
        <f t="shared" si="6038"/>
        <v>81</v>
      </c>
      <c r="V3846" s="28">
        <f t="shared" si="6039"/>
        <v>205</v>
      </c>
      <c r="X3846" s="1" t="s">
        <v>49</v>
      </c>
    </row>
    <row r="3847" spans="1:24" x14ac:dyDescent="0.3">
      <c r="A3847" s="28">
        <f t="shared" si="6062"/>
        <v>81206</v>
      </c>
      <c r="B3847" s="63" t="s">
        <v>10</v>
      </c>
      <c r="C3847" s="63"/>
      <c r="D3847" s="76" t="s">
        <v>314</v>
      </c>
      <c r="E3847" s="71"/>
      <c r="F3847" s="71"/>
      <c r="G3847" s="71"/>
      <c r="H3847" s="71"/>
      <c r="J3847" s="28" t="str">
        <f t="shared" ref="J3847" si="6076">CONCATENATE(J3846,1)</f>
        <v>31</v>
      </c>
      <c r="K3847" s="29">
        <f t="shared" ref="K3847" si="6077">IF(K3846=0,0,VLOOKUP(J3847,J3851:S3881,K3846,FALSE))</f>
        <v>0</v>
      </c>
      <c r="L3847" s="29">
        <f t="shared" ref="L3847" si="6078">IF(L3846=0,0,VLOOKUP(J3847,J3851:S3881,L3846,FALSE))</f>
        <v>0</v>
      </c>
      <c r="M3847" s="29">
        <f t="shared" ref="M3847" si="6079">IF(M3846=0,0,VLOOKUP(J3847,J3851:S3881,M3846,FALSE))</f>
        <v>0</v>
      </c>
      <c r="N3847" s="29">
        <f t="shared" ref="N3847" si="6080">IF(N3846=0,0,VLOOKUP(J3847,J3851:S3881,N3846,FALSE))</f>
        <v>0</v>
      </c>
      <c r="O3847" s="29">
        <f t="shared" ref="O3847" si="6081">IF(O3846=0,0,VLOOKUP(J3847,J3851:S3881,O3846,FALSE))</f>
        <v>0</v>
      </c>
      <c r="P3847" s="29">
        <f t="shared" ref="P3847" si="6082">IF(P3846=0,0,VLOOKUP(J3847,J3851:S3881,P3846,FALSE))</f>
        <v>0</v>
      </c>
      <c r="Q3847" s="29">
        <f t="shared" ref="Q3847" si="6083">IF(Q3846=0,0,VLOOKUP(J3847,J3851:S3881,Q3846,FALSE))</f>
        <v>0</v>
      </c>
      <c r="R3847" s="29">
        <f t="shared" ref="R3847" si="6084">IF(R3846=0,0,VLOOKUP(J3847,J3851:S3881,R3846,FALSE))</f>
        <v>0.99928669258473746</v>
      </c>
      <c r="S3847" s="29">
        <f t="shared" ref="S3847" si="6085">IF(S3846=0,0,VLOOKUP(J3847,J3851:S3881,S3846,FALSE))</f>
        <v>1.2121660664025313E-2</v>
      </c>
      <c r="U3847" s="28">
        <f t="shared" si="6038"/>
        <v>81</v>
      </c>
      <c r="V3847" s="28">
        <f t="shared" si="6039"/>
        <v>206</v>
      </c>
      <c r="X3847" s="1" t="s">
        <v>50</v>
      </c>
    </row>
    <row r="3848" spans="1:24" x14ac:dyDescent="0.3">
      <c r="A3848" s="28">
        <f t="shared" si="6062"/>
        <v>81207</v>
      </c>
      <c r="B3848" s="63" t="s">
        <v>11</v>
      </c>
      <c r="C3848" s="63"/>
      <c r="D3848" s="83">
        <v>45873</v>
      </c>
      <c r="E3848" s="84"/>
      <c r="F3848" s="84"/>
      <c r="G3848" s="84"/>
      <c r="H3848" s="85"/>
      <c r="J3848" s="28" t="str">
        <f t="shared" ref="J3848" si="6086">CONCATENATE(J3846,2)</f>
        <v>32</v>
      </c>
      <c r="K3848" s="22">
        <f t="shared" ref="K3848" si="6087">IF(K3846=0,0,VLOOKUP(J3848,J3851:S3881,K3846,FALSE))</f>
        <v>0</v>
      </c>
      <c r="L3848" s="22">
        <f t="shared" ref="L3848" si="6088">IF(L3846=0,0,VLOOKUP(J3848,J3851:S3881,L3846,FALSE))</f>
        <v>0</v>
      </c>
      <c r="M3848" s="22">
        <f t="shared" ref="M3848" si="6089">IF(M3846=0,0,VLOOKUP(J3848,J3851:S3881,M3846,FALSE))</f>
        <v>0</v>
      </c>
      <c r="N3848" s="22">
        <f t="shared" ref="N3848" si="6090">IF(N3846=0,0,VLOOKUP(J3848,J3851:S3881,N3846,FALSE))</f>
        <v>0</v>
      </c>
      <c r="O3848" s="22">
        <f t="shared" ref="O3848" si="6091">IF(O3846=0,0,VLOOKUP(J3848,J3851:S3881,O3846,FALSE))</f>
        <v>0</v>
      </c>
      <c r="P3848" s="22">
        <f t="shared" ref="P3848" si="6092">IF(P3846=0,0,VLOOKUP(J3848,J3851:S3881,P3846,FALSE))</f>
        <v>0</v>
      </c>
      <c r="Q3848" s="22">
        <f t="shared" ref="Q3848" si="6093">IF(Q3846=0,0,VLOOKUP(J3848,J3851:S3881,Q3846,FALSE))</f>
        <v>0</v>
      </c>
      <c r="R3848" s="22">
        <f t="shared" ref="R3848" si="6094">IF(R3846=0,0,VLOOKUP(J3848,J3851:S3881,R3846,FALSE))</f>
        <v>2.4729437755073976E-4</v>
      </c>
      <c r="S3848" s="22">
        <f t="shared" ref="S3848" si="6095">IF(S3846=0,0,VLOOKUP(J3848,J3851:S3881,S3846,FALSE))</f>
        <v>5.5761093086239876E-3</v>
      </c>
      <c r="U3848" s="28">
        <f t="shared" si="6038"/>
        <v>81</v>
      </c>
      <c r="V3848" s="28">
        <f t="shared" si="6039"/>
        <v>207</v>
      </c>
    </row>
    <row r="3849" spans="1:24" x14ac:dyDescent="0.3">
      <c r="A3849" s="28">
        <f t="shared" si="6062"/>
        <v>81208</v>
      </c>
      <c r="B3849" s="63" t="s">
        <v>12</v>
      </c>
      <c r="C3849" s="63"/>
      <c r="D3849" s="86">
        <v>46264</v>
      </c>
      <c r="E3849" s="87"/>
      <c r="F3849" s="87"/>
      <c r="G3849" s="87"/>
      <c r="H3849" s="88"/>
      <c r="J3849" s="28" t="str">
        <f t="shared" ref="J3849" si="6096">CONCATENATE(J3846,3)</f>
        <v>33</v>
      </c>
      <c r="K3849" s="22"/>
      <c r="L3849" s="22"/>
      <c r="M3849" s="22"/>
      <c r="N3849" s="22" t="s">
        <v>58</v>
      </c>
      <c r="O3849" s="29">
        <f t="shared" ref="O3849" si="6097">J3846-2</f>
        <v>1</v>
      </c>
      <c r="P3849" s="22" t="s">
        <v>59</v>
      </c>
      <c r="Q3849" s="29">
        <f t="shared" ref="Q3849" si="6098">VLOOKUP(J3849,J3851:S3881,3,FALSE)</f>
        <v>2.6745188950432208E-3</v>
      </c>
      <c r="R3849" s="22" t="s">
        <v>60</v>
      </c>
      <c r="S3849" s="22">
        <f t="shared" ref="S3849" si="6099">VLOOKUP(J3849,J3851:S3881,2,FALSE)</f>
        <v>0.99999993875815729</v>
      </c>
      <c r="U3849" s="28">
        <f t="shared" si="6038"/>
        <v>81</v>
      </c>
      <c r="V3849" s="28">
        <f t="shared" si="6039"/>
        <v>208</v>
      </c>
    </row>
    <row r="3850" spans="1:24" x14ac:dyDescent="0.3">
      <c r="A3850" s="28">
        <f t="shared" si="6062"/>
        <v>81209</v>
      </c>
      <c r="B3850" s="63" t="s">
        <v>13</v>
      </c>
      <c r="C3850" s="63"/>
      <c r="D3850" s="15">
        <v>0.01</v>
      </c>
      <c r="E3850" s="66" t="s">
        <v>14</v>
      </c>
      <c r="F3850" s="66"/>
      <c r="G3850" s="66"/>
      <c r="H3850" s="6" t="s">
        <v>64</v>
      </c>
      <c r="J3850" s="17"/>
      <c r="K3850" s="17">
        <v>3</v>
      </c>
      <c r="L3850" s="17">
        <v>3</v>
      </c>
      <c r="M3850" s="17"/>
      <c r="N3850" s="17"/>
      <c r="O3850" s="17"/>
      <c r="P3850" s="17"/>
      <c r="Q3850" s="17"/>
      <c r="R3850" s="17"/>
      <c r="S3850" s="17"/>
      <c r="U3850" s="28">
        <f t="shared" si="6038"/>
        <v>81</v>
      </c>
      <c r="V3850" s="28">
        <f t="shared" si="6039"/>
        <v>209</v>
      </c>
    </row>
    <row r="3851" spans="1:24" x14ac:dyDescent="0.3">
      <c r="A3851" s="28">
        <f t="shared" si="6062"/>
        <v>81210</v>
      </c>
      <c r="B3851" s="63" t="s">
        <v>15</v>
      </c>
      <c r="C3851" s="63"/>
      <c r="D3851" s="2">
        <f t="shared" ref="D3851" si="6100">MIN(B3858:B3867)</f>
        <v>14.99</v>
      </c>
      <c r="E3851" s="3" t="s">
        <v>16</v>
      </c>
      <c r="F3851" s="2">
        <f t="shared" ref="F3851" si="6101">MAX(B3858:B3867)</f>
        <v>30</v>
      </c>
      <c r="G3851" s="4" t="str">
        <f t="shared" ref="G3851" si="6102">IF(H3850="","",H3850)</f>
        <v>°C</v>
      </c>
      <c r="H3851" s="14"/>
      <c r="J3851" s="28" t="str">
        <f t="shared" ref="J3851" si="6103">CONCATENATE(K3850,1)</f>
        <v>31</v>
      </c>
      <c r="K3851" s="22">
        <f t="array" ref="K3851:L3853">LINEST(B3858:B3860,C3858:C3860^{1},TRUE,TRUE)</f>
        <v>0.99928669258473746</v>
      </c>
      <c r="L3851" s="22">
        <v>1.2121660664025313E-2</v>
      </c>
      <c r="M3851" s="17"/>
      <c r="N3851" s="17"/>
      <c r="O3851" s="17"/>
      <c r="P3851" s="17"/>
      <c r="Q3851" s="17"/>
      <c r="R3851" s="17"/>
      <c r="S3851" s="17"/>
      <c r="U3851" s="28">
        <f t="shared" si="6038"/>
        <v>81</v>
      </c>
      <c r="V3851" s="28">
        <f t="shared" si="6039"/>
        <v>210</v>
      </c>
    </row>
    <row r="3852" spans="1:24" x14ac:dyDescent="0.3">
      <c r="A3852" s="28">
        <f t="shared" si="6062"/>
        <v>81211</v>
      </c>
      <c r="J3852" s="28" t="str">
        <f t="shared" ref="J3852" si="6104">CONCATENATE(K3850,2)</f>
        <v>32</v>
      </c>
      <c r="K3852" s="22">
        <v>2.4729437755073976E-4</v>
      </c>
      <c r="L3852" s="22">
        <v>5.5761093086239876E-3</v>
      </c>
      <c r="M3852" s="17"/>
      <c r="N3852" s="17"/>
      <c r="O3852" s="17"/>
      <c r="P3852" s="17"/>
      <c r="Q3852" s="17"/>
      <c r="R3852" s="17"/>
      <c r="S3852" s="17"/>
      <c r="U3852" s="28">
        <f t="shared" si="6038"/>
        <v>81</v>
      </c>
      <c r="V3852" s="28">
        <f t="shared" si="6039"/>
        <v>211</v>
      </c>
    </row>
    <row r="3853" spans="1:24" x14ac:dyDescent="0.3">
      <c r="A3853" s="28">
        <f t="shared" si="6062"/>
        <v>81212</v>
      </c>
      <c r="B3853" s="67" t="s">
        <v>17</v>
      </c>
      <c r="C3853" s="67"/>
      <c r="D3853" s="67"/>
      <c r="E3853" s="67"/>
      <c r="F3853" s="67"/>
      <c r="G3853" s="68" t="s">
        <v>31</v>
      </c>
      <c r="H3853" s="69"/>
      <c r="J3853" s="28" t="str">
        <f t="shared" ref="J3853" si="6105">CONCATENATE(K3850,3)</f>
        <v>33</v>
      </c>
      <c r="K3853" s="22">
        <v>0.99999993875815729</v>
      </c>
      <c r="L3853" s="22">
        <v>2.6745188950432208E-3</v>
      </c>
      <c r="M3853" s="17"/>
      <c r="N3853" s="17"/>
      <c r="O3853" s="17"/>
      <c r="P3853" s="17"/>
      <c r="Q3853" s="17"/>
      <c r="R3853" s="17"/>
      <c r="S3853" s="17"/>
      <c r="U3853" s="28">
        <f t="shared" si="6038"/>
        <v>81</v>
      </c>
      <c r="V3853" s="28">
        <f t="shared" si="6039"/>
        <v>212</v>
      </c>
    </row>
    <row r="3854" spans="1:24" x14ac:dyDescent="0.3">
      <c r="A3854" s="28">
        <f t="shared" si="6062"/>
        <v>81213</v>
      </c>
      <c r="B3854" s="66" t="s">
        <v>18</v>
      </c>
      <c r="C3854" s="66"/>
      <c r="D3854" s="66"/>
      <c r="E3854" s="66" t="str">
        <f t="shared" ref="E3854" si="6106">IF(D3847="","",D3847)</f>
        <v>E0507/25</v>
      </c>
      <c r="F3854" s="66"/>
      <c r="G3854" s="4" t="s">
        <v>18</v>
      </c>
      <c r="H3854" s="16"/>
      <c r="J3854" s="17"/>
      <c r="K3854" s="17">
        <v>4</v>
      </c>
      <c r="L3854" s="17">
        <v>4</v>
      </c>
      <c r="M3854" s="17">
        <v>4</v>
      </c>
      <c r="N3854" s="17"/>
      <c r="O3854" s="17"/>
      <c r="P3854" s="17"/>
      <c r="Q3854" s="17"/>
      <c r="R3854" s="17"/>
      <c r="S3854" s="17"/>
      <c r="U3854" s="28">
        <f t="shared" si="6038"/>
        <v>81</v>
      </c>
      <c r="V3854" s="28">
        <f t="shared" si="6039"/>
        <v>213</v>
      </c>
    </row>
    <row r="3855" spans="1:24" ht="15" customHeight="1" x14ac:dyDescent="0.3">
      <c r="A3855" s="28">
        <f t="shared" si="6062"/>
        <v>81214</v>
      </c>
      <c r="B3855" s="5" t="s">
        <v>19</v>
      </c>
      <c r="C3855" s="5" t="s">
        <v>20</v>
      </c>
      <c r="D3855" s="5" t="s">
        <v>21</v>
      </c>
      <c r="E3855" s="5"/>
      <c r="F3855" s="70" t="s">
        <v>33</v>
      </c>
      <c r="G3855" s="5" t="s">
        <v>19</v>
      </c>
      <c r="H3855" s="5" t="s">
        <v>20</v>
      </c>
      <c r="J3855" s="28" t="str">
        <f t="shared" ref="J3855" si="6107">CONCATENATE(K3854,1)</f>
        <v>41</v>
      </c>
      <c r="K3855" s="22" t="e">
        <f t="array" ref="K3855:M3857">LINEST(B3858:B3861,C3858:C3861^{1,2},TRUE,TRUE)</f>
        <v>#VALUE!</v>
      </c>
      <c r="L3855" s="22" t="e">
        <v>#VALUE!</v>
      </c>
      <c r="M3855" s="22" t="e">
        <v>#VALUE!</v>
      </c>
      <c r="N3855" s="17"/>
      <c r="O3855" s="17"/>
      <c r="P3855" s="17"/>
      <c r="Q3855" s="17"/>
      <c r="R3855" s="17"/>
      <c r="S3855" s="17"/>
      <c r="U3855" s="28">
        <f t="shared" si="6038"/>
        <v>81</v>
      </c>
      <c r="V3855" s="28">
        <f t="shared" si="6039"/>
        <v>214</v>
      </c>
    </row>
    <row r="3856" spans="1:24" x14ac:dyDescent="0.3">
      <c r="A3856" s="28">
        <f t="shared" si="6062"/>
        <v>81215</v>
      </c>
      <c r="B3856" s="5" t="s">
        <v>22</v>
      </c>
      <c r="C3856" s="5" t="s">
        <v>23</v>
      </c>
      <c r="D3856" s="5" t="s">
        <v>24</v>
      </c>
      <c r="E3856" s="5" t="s">
        <v>32</v>
      </c>
      <c r="F3856" s="70"/>
      <c r="G3856" s="5" t="s">
        <v>22</v>
      </c>
      <c r="H3856" s="5" t="s">
        <v>23</v>
      </c>
      <c r="J3856" s="28" t="str">
        <f t="shared" ref="J3856" si="6108">CONCATENATE(K3854,2)</f>
        <v>42</v>
      </c>
      <c r="K3856" s="22" t="e">
        <v>#VALUE!</v>
      </c>
      <c r="L3856" s="22" t="e">
        <v>#VALUE!</v>
      </c>
      <c r="M3856" s="22" t="e">
        <v>#VALUE!</v>
      </c>
      <c r="N3856" s="17"/>
      <c r="O3856" s="17"/>
      <c r="P3856" s="17"/>
      <c r="Q3856" s="17"/>
      <c r="R3856" s="17"/>
      <c r="S3856" s="17"/>
      <c r="U3856" s="28">
        <f t="shared" si="6038"/>
        <v>81</v>
      </c>
      <c r="V3856" s="28">
        <f t="shared" si="6039"/>
        <v>215</v>
      </c>
    </row>
    <row r="3857" spans="1:22" x14ac:dyDescent="0.3">
      <c r="A3857" s="28">
        <f t="shared" si="6062"/>
        <v>81216</v>
      </c>
      <c r="B3857" s="6" t="str">
        <f t="shared" ref="B3857" si="6109">IF(H3850="","",H3850)</f>
        <v>°C</v>
      </c>
      <c r="C3857" s="6" t="str">
        <f t="shared" ref="C3857" si="6110">IF(H3850="","",H3850)</f>
        <v>°C</v>
      </c>
      <c r="D3857" s="6" t="str">
        <f t="shared" ref="D3857" si="6111">IF(H3850="","",H3850)</f>
        <v>°C</v>
      </c>
      <c r="E3857" s="6"/>
      <c r="F3857" s="6"/>
      <c r="G3857" s="6" t="str">
        <f t="shared" ref="G3857" si="6112">IF(H3850="","",H3850)</f>
        <v>°C</v>
      </c>
      <c r="H3857" s="6" t="str">
        <f t="shared" ref="H3857" si="6113">IF(H3850="","",H3850)</f>
        <v>°C</v>
      </c>
      <c r="J3857" s="28" t="str">
        <f t="shared" ref="J3857" si="6114">CONCATENATE(K3854,3)</f>
        <v>43</v>
      </c>
      <c r="K3857" s="22" t="e">
        <v>#VALUE!</v>
      </c>
      <c r="L3857" s="22" t="e">
        <v>#VALUE!</v>
      </c>
      <c r="M3857" s="22" t="e">
        <v>#VALUE!</v>
      </c>
      <c r="N3857" s="17"/>
      <c r="O3857" s="17"/>
      <c r="P3857" s="17"/>
      <c r="Q3857" s="17"/>
      <c r="R3857" s="17"/>
      <c r="S3857" s="17"/>
      <c r="U3857" s="28">
        <f t="shared" si="6038"/>
        <v>81</v>
      </c>
      <c r="V3857" s="28">
        <f t="shared" si="6039"/>
        <v>216</v>
      </c>
    </row>
    <row r="3858" spans="1:22" x14ac:dyDescent="0.3">
      <c r="A3858" s="28">
        <f t="shared" si="6062"/>
        <v>81217</v>
      </c>
      <c r="B3858" s="26">
        <v>14.99</v>
      </c>
      <c r="C3858" s="26">
        <v>14.99</v>
      </c>
      <c r="D3858" s="26">
        <v>0.03</v>
      </c>
      <c r="E3858" s="9">
        <v>2</v>
      </c>
      <c r="F3858" s="26">
        <v>1000000</v>
      </c>
      <c r="G3858" s="27"/>
      <c r="H3858" s="27"/>
      <c r="J3858" s="17"/>
      <c r="K3858" s="17">
        <v>5</v>
      </c>
      <c r="L3858" s="17">
        <v>5</v>
      </c>
      <c r="M3858" s="17">
        <v>5</v>
      </c>
      <c r="N3858" s="17">
        <v>5</v>
      </c>
      <c r="O3858" s="17"/>
      <c r="P3858" s="17"/>
      <c r="Q3858" s="17"/>
      <c r="R3858" s="17"/>
      <c r="S3858" s="17"/>
      <c r="U3858" s="28">
        <f t="shared" si="6038"/>
        <v>81</v>
      </c>
      <c r="V3858" s="28">
        <f t="shared" si="6039"/>
        <v>217</v>
      </c>
    </row>
    <row r="3859" spans="1:22" x14ac:dyDescent="0.3">
      <c r="A3859" s="28">
        <f t="shared" si="6062"/>
        <v>81218</v>
      </c>
      <c r="B3859" s="26">
        <v>20</v>
      </c>
      <c r="C3859" s="26">
        <v>20</v>
      </c>
      <c r="D3859" s="26">
        <v>0.03</v>
      </c>
      <c r="E3859" s="9">
        <v>2</v>
      </c>
      <c r="F3859" s="26">
        <v>1000000</v>
      </c>
      <c r="G3859" s="27"/>
      <c r="H3859" s="27"/>
      <c r="J3859" s="28" t="str">
        <f t="shared" ref="J3859" si="6115">CONCATENATE(K3858,1)</f>
        <v>51</v>
      </c>
      <c r="K3859" s="22" t="e">
        <f t="array" ref="K3859:N3861">LINEST(B3858:B3862,C3858:C3862^{1,2,3},TRUE,TRUE)</f>
        <v>#VALUE!</v>
      </c>
      <c r="L3859" s="22" t="e">
        <v>#VALUE!</v>
      </c>
      <c r="M3859" s="22" t="e">
        <v>#VALUE!</v>
      </c>
      <c r="N3859" s="22" t="e">
        <v>#VALUE!</v>
      </c>
      <c r="O3859" s="17"/>
      <c r="P3859" s="17"/>
      <c r="Q3859" s="17"/>
      <c r="R3859" s="17"/>
      <c r="S3859" s="17"/>
      <c r="U3859" s="28">
        <f t="shared" si="6038"/>
        <v>81</v>
      </c>
      <c r="V3859" s="28">
        <f t="shared" si="6039"/>
        <v>218</v>
      </c>
    </row>
    <row r="3860" spans="1:22" x14ac:dyDescent="0.3">
      <c r="A3860" s="28">
        <f t="shared" si="6062"/>
        <v>81219</v>
      </c>
      <c r="B3860" s="26">
        <v>30</v>
      </c>
      <c r="C3860" s="26">
        <v>30.01</v>
      </c>
      <c r="D3860" s="26">
        <v>0.03</v>
      </c>
      <c r="E3860" s="9">
        <v>2</v>
      </c>
      <c r="F3860" s="26">
        <v>1000000</v>
      </c>
      <c r="G3860" s="27"/>
      <c r="H3860" s="27"/>
      <c r="J3860" s="28" t="str">
        <f t="shared" ref="J3860" si="6116">CONCATENATE(K3858,2)</f>
        <v>52</v>
      </c>
      <c r="K3860" s="22" t="e">
        <v>#VALUE!</v>
      </c>
      <c r="L3860" s="22" t="e">
        <v>#VALUE!</v>
      </c>
      <c r="M3860" s="22" t="e">
        <v>#VALUE!</v>
      </c>
      <c r="N3860" s="22" t="e">
        <v>#VALUE!</v>
      </c>
      <c r="O3860" s="17"/>
      <c r="P3860" s="17"/>
      <c r="Q3860" s="17"/>
      <c r="R3860" s="17"/>
      <c r="S3860" s="17"/>
      <c r="U3860" s="28">
        <f t="shared" si="6038"/>
        <v>81</v>
      </c>
      <c r="V3860" s="28">
        <f t="shared" si="6039"/>
        <v>219</v>
      </c>
    </row>
    <row r="3861" spans="1:22" x14ac:dyDescent="0.3">
      <c r="A3861" s="28">
        <f t="shared" si="6062"/>
        <v>81220</v>
      </c>
      <c r="B3861" s="26"/>
      <c r="C3861" s="26"/>
      <c r="D3861" s="26"/>
      <c r="E3861" s="9"/>
      <c r="F3861" s="26"/>
      <c r="G3861" s="27"/>
      <c r="H3861" s="27"/>
      <c r="J3861" s="28" t="str">
        <f t="shared" ref="J3861" si="6117">CONCATENATE(K3858,3)</f>
        <v>53</v>
      </c>
      <c r="K3861" s="22" t="e">
        <v>#VALUE!</v>
      </c>
      <c r="L3861" s="22" t="e">
        <v>#VALUE!</v>
      </c>
      <c r="M3861" s="22" t="e">
        <v>#VALUE!</v>
      </c>
      <c r="N3861" s="22" t="e">
        <v>#VALUE!</v>
      </c>
      <c r="O3861" s="17"/>
      <c r="P3861" s="17"/>
      <c r="Q3861" s="17"/>
      <c r="R3861" s="17"/>
      <c r="S3861" s="17"/>
      <c r="U3861" s="28">
        <f t="shared" si="6038"/>
        <v>81</v>
      </c>
      <c r="V3861" s="28">
        <f t="shared" si="6039"/>
        <v>220</v>
      </c>
    </row>
    <row r="3862" spans="1:22" x14ac:dyDescent="0.3">
      <c r="A3862" s="28">
        <f t="shared" si="6062"/>
        <v>81221</v>
      </c>
      <c r="B3862" s="26"/>
      <c r="C3862" s="26"/>
      <c r="D3862" s="26"/>
      <c r="E3862" s="9"/>
      <c r="F3862" s="26"/>
      <c r="G3862" s="27"/>
      <c r="H3862" s="27"/>
      <c r="J3862" s="17"/>
      <c r="K3862" s="17">
        <v>6</v>
      </c>
      <c r="L3862" s="17">
        <v>6</v>
      </c>
      <c r="M3862" s="17">
        <v>6</v>
      </c>
      <c r="N3862" s="17">
        <v>6</v>
      </c>
      <c r="O3862" s="17">
        <v>6</v>
      </c>
      <c r="P3862" s="17"/>
      <c r="Q3862" s="17"/>
      <c r="R3862" s="17"/>
      <c r="S3862" s="17"/>
      <c r="U3862" s="28">
        <f t="shared" si="6038"/>
        <v>81</v>
      </c>
      <c r="V3862" s="28">
        <f t="shared" si="6039"/>
        <v>221</v>
      </c>
    </row>
    <row r="3863" spans="1:22" x14ac:dyDescent="0.3">
      <c r="A3863" s="28">
        <f t="shared" si="6062"/>
        <v>81222</v>
      </c>
      <c r="B3863" s="26"/>
      <c r="C3863" s="26"/>
      <c r="D3863" s="26"/>
      <c r="E3863" s="9"/>
      <c r="F3863" s="26"/>
      <c r="G3863" s="27"/>
      <c r="H3863" s="27"/>
      <c r="J3863" s="28" t="str">
        <f t="shared" ref="J3863" si="6118">CONCATENATE(K3862,1)</f>
        <v>61</v>
      </c>
      <c r="K3863" s="22" t="e">
        <f t="array" ref="K3863:O3865">LINEST(B3858:B3863,C3858:C3863^{1,2,3,4},TRUE,TRUE)</f>
        <v>#VALUE!</v>
      </c>
      <c r="L3863" s="22" t="e">
        <v>#VALUE!</v>
      </c>
      <c r="M3863" s="22" t="e">
        <v>#VALUE!</v>
      </c>
      <c r="N3863" s="22" t="e">
        <v>#VALUE!</v>
      </c>
      <c r="O3863" s="22" t="e">
        <v>#VALUE!</v>
      </c>
      <c r="P3863" s="17"/>
      <c r="Q3863" s="17"/>
      <c r="R3863" s="17"/>
      <c r="S3863" s="17"/>
      <c r="U3863" s="28">
        <f t="shared" si="6038"/>
        <v>81</v>
      </c>
      <c r="V3863" s="28">
        <f t="shared" si="6039"/>
        <v>222</v>
      </c>
    </row>
    <row r="3864" spans="1:22" x14ac:dyDescent="0.3">
      <c r="A3864" s="28">
        <f t="shared" si="6062"/>
        <v>81223</v>
      </c>
      <c r="B3864" s="26"/>
      <c r="C3864" s="26"/>
      <c r="D3864" s="26"/>
      <c r="E3864" s="9"/>
      <c r="F3864" s="26"/>
      <c r="G3864" s="27"/>
      <c r="H3864" s="27"/>
      <c r="J3864" s="28" t="str">
        <f t="shared" ref="J3864" si="6119">CONCATENATE(K3862,2)</f>
        <v>62</v>
      </c>
      <c r="K3864" s="22" t="e">
        <v>#VALUE!</v>
      </c>
      <c r="L3864" s="22" t="e">
        <v>#VALUE!</v>
      </c>
      <c r="M3864" s="22" t="e">
        <v>#VALUE!</v>
      </c>
      <c r="N3864" s="22" t="e">
        <v>#VALUE!</v>
      </c>
      <c r="O3864" s="22" t="e">
        <v>#VALUE!</v>
      </c>
      <c r="P3864" s="17"/>
      <c r="Q3864" s="17"/>
      <c r="R3864" s="17"/>
      <c r="S3864" s="17"/>
      <c r="U3864" s="28">
        <f t="shared" si="6038"/>
        <v>81</v>
      </c>
      <c r="V3864" s="28">
        <f t="shared" si="6039"/>
        <v>223</v>
      </c>
    </row>
    <row r="3865" spans="1:22" x14ac:dyDescent="0.3">
      <c r="A3865" s="28">
        <f t="shared" si="6062"/>
        <v>81224</v>
      </c>
      <c r="B3865" s="26"/>
      <c r="C3865" s="26"/>
      <c r="D3865" s="26"/>
      <c r="E3865" s="9"/>
      <c r="F3865" s="26"/>
      <c r="G3865" s="27"/>
      <c r="H3865" s="27"/>
      <c r="J3865" s="28" t="str">
        <f t="shared" ref="J3865" si="6120">CONCATENATE(K3862,3)</f>
        <v>63</v>
      </c>
      <c r="K3865" s="22" t="e">
        <v>#VALUE!</v>
      </c>
      <c r="L3865" s="22" t="e">
        <v>#VALUE!</v>
      </c>
      <c r="M3865" s="22" t="e">
        <v>#VALUE!</v>
      </c>
      <c r="N3865" s="22" t="e">
        <v>#VALUE!</v>
      </c>
      <c r="O3865" s="22" t="e">
        <v>#VALUE!</v>
      </c>
      <c r="P3865" s="17"/>
      <c r="Q3865" s="17"/>
      <c r="R3865" s="17"/>
      <c r="S3865" s="17"/>
      <c r="U3865" s="28">
        <f t="shared" si="6038"/>
        <v>81</v>
      </c>
      <c r="V3865" s="28">
        <f t="shared" si="6039"/>
        <v>224</v>
      </c>
    </row>
    <row r="3866" spans="1:22" x14ac:dyDescent="0.3">
      <c r="A3866" s="28">
        <f t="shared" si="6062"/>
        <v>81225</v>
      </c>
      <c r="B3866" s="26"/>
      <c r="C3866" s="26"/>
      <c r="D3866" s="26"/>
      <c r="E3866" s="9"/>
      <c r="F3866" s="26"/>
      <c r="G3866" s="27"/>
      <c r="H3866" s="27"/>
      <c r="J3866" s="17"/>
      <c r="K3866" s="17">
        <v>7</v>
      </c>
      <c r="L3866" s="17">
        <v>7</v>
      </c>
      <c r="M3866" s="17">
        <v>7</v>
      </c>
      <c r="N3866" s="17">
        <v>7</v>
      </c>
      <c r="O3866" s="17">
        <v>7</v>
      </c>
      <c r="P3866" s="17">
        <v>7</v>
      </c>
      <c r="Q3866" s="17"/>
      <c r="R3866" s="17"/>
      <c r="S3866" s="17"/>
      <c r="U3866" s="28">
        <f t="shared" si="6038"/>
        <v>81</v>
      </c>
      <c r="V3866" s="28">
        <f t="shared" si="6039"/>
        <v>225</v>
      </c>
    </row>
    <row r="3867" spans="1:22" x14ac:dyDescent="0.3">
      <c r="A3867" s="28">
        <f t="shared" si="6062"/>
        <v>81226</v>
      </c>
      <c r="B3867" s="26"/>
      <c r="C3867" s="26"/>
      <c r="D3867" s="26"/>
      <c r="E3867" s="9"/>
      <c r="F3867" s="26"/>
      <c r="G3867" s="27"/>
      <c r="H3867" s="27"/>
      <c r="J3867" s="28" t="str">
        <f t="shared" ref="J3867" si="6121">CONCATENATE(K3866,1)</f>
        <v>71</v>
      </c>
      <c r="K3867" s="22" t="e">
        <f t="array" ref="K3867:P3869">LINEST(B3858:B3864,C3858:C3864^{1,2,3,4,5},TRUE,TRUE)</f>
        <v>#VALUE!</v>
      </c>
      <c r="L3867" s="22" t="e">
        <v>#VALUE!</v>
      </c>
      <c r="M3867" s="22" t="e">
        <v>#VALUE!</v>
      </c>
      <c r="N3867" s="22" t="e">
        <v>#VALUE!</v>
      </c>
      <c r="O3867" s="22" t="e">
        <v>#VALUE!</v>
      </c>
      <c r="P3867" s="22" t="e">
        <v>#VALUE!</v>
      </c>
      <c r="Q3867" s="17"/>
      <c r="R3867" s="17"/>
      <c r="S3867" s="17"/>
      <c r="U3867" s="28">
        <f t="shared" si="6038"/>
        <v>81</v>
      </c>
      <c r="V3867" s="28">
        <f t="shared" si="6039"/>
        <v>226</v>
      </c>
    </row>
    <row r="3868" spans="1:22" x14ac:dyDescent="0.3">
      <c r="A3868" s="28">
        <f t="shared" si="6062"/>
        <v>81227</v>
      </c>
      <c r="B3868" s="2">
        <f t="shared" ref="B3868" si="6122">COUNT(B3858:B3867)-2</f>
        <v>1</v>
      </c>
      <c r="J3868" s="28" t="str">
        <f t="shared" ref="J3868" si="6123">CONCATENATE(K3866,2)</f>
        <v>72</v>
      </c>
      <c r="K3868" s="22" t="e">
        <v>#VALUE!</v>
      </c>
      <c r="L3868" s="22" t="e">
        <v>#VALUE!</v>
      </c>
      <c r="M3868" s="22" t="e">
        <v>#VALUE!</v>
      </c>
      <c r="N3868" s="22" t="e">
        <v>#VALUE!</v>
      </c>
      <c r="O3868" s="22" t="e">
        <v>#VALUE!</v>
      </c>
      <c r="P3868" s="22" t="e">
        <v>#VALUE!</v>
      </c>
      <c r="Q3868" s="17"/>
      <c r="R3868" s="17"/>
      <c r="S3868" s="17"/>
      <c r="U3868" s="28">
        <f t="shared" si="6038"/>
        <v>81</v>
      </c>
      <c r="V3868" s="28">
        <f t="shared" si="6039"/>
        <v>227</v>
      </c>
    </row>
    <row r="3869" spans="1:22" x14ac:dyDescent="0.3">
      <c r="A3869" s="28">
        <f t="shared" si="6062"/>
        <v>81228</v>
      </c>
      <c r="J3869" s="28" t="str">
        <f t="shared" ref="J3869" si="6124">CONCATENATE(K3866,3)</f>
        <v>73</v>
      </c>
      <c r="K3869" s="22" t="e">
        <v>#VALUE!</v>
      </c>
      <c r="L3869" s="22" t="e">
        <v>#VALUE!</v>
      </c>
      <c r="M3869" s="22" t="e">
        <v>#VALUE!</v>
      </c>
      <c r="N3869" s="22" t="e">
        <v>#VALUE!</v>
      </c>
      <c r="O3869" s="22" t="e">
        <v>#VALUE!</v>
      </c>
      <c r="P3869" s="22" t="e">
        <v>#VALUE!</v>
      </c>
      <c r="Q3869" s="17"/>
      <c r="R3869" s="17"/>
      <c r="S3869" s="17"/>
      <c r="U3869" s="28">
        <f t="shared" si="6038"/>
        <v>81</v>
      </c>
      <c r="V3869" s="28">
        <f t="shared" si="6039"/>
        <v>228</v>
      </c>
    </row>
    <row r="3870" spans="1:22" x14ac:dyDescent="0.3">
      <c r="A3870" s="28">
        <f t="shared" si="6062"/>
        <v>81229</v>
      </c>
      <c r="B3870" s="66" t="s">
        <v>25</v>
      </c>
      <c r="C3870" s="66"/>
      <c r="D3870" s="66"/>
      <c r="E3870" s="66"/>
      <c r="F3870" s="66"/>
      <c r="G3870" s="66"/>
      <c r="H3870" s="66"/>
      <c r="J3870" s="17"/>
      <c r="K3870" s="17">
        <v>8</v>
      </c>
      <c r="L3870" s="17">
        <v>8</v>
      </c>
      <c r="M3870" s="17">
        <v>8</v>
      </c>
      <c r="N3870" s="17">
        <v>8</v>
      </c>
      <c r="O3870" s="17">
        <v>8</v>
      </c>
      <c r="P3870" s="17">
        <v>8</v>
      </c>
      <c r="Q3870" s="17">
        <v>8</v>
      </c>
      <c r="R3870" s="17"/>
      <c r="S3870" s="17"/>
      <c r="U3870" s="28">
        <f t="shared" si="6038"/>
        <v>81</v>
      </c>
      <c r="V3870" s="28">
        <f t="shared" si="6039"/>
        <v>229</v>
      </c>
    </row>
    <row r="3871" spans="1:22" x14ac:dyDescent="0.3">
      <c r="A3871" s="28">
        <f t="shared" si="6062"/>
        <v>81230</v>
      </c>
      <c r="B3871" s="71"/>
      <c r="C3871" s="71"/>
      <c r="D3871" s="71"/>
      <c r="E3871" s="71"/>
      <c r="F3871" s="71"/>
      <c r="G3871" s="71"/>
      <c r="H3871" s="71"/>
      <c r="J3871" s="28" t="str">
        <f t="shared" ref="J3871" si="6125">CONCATENATE(K3870,1)</f>
        <v>81</v>
      </c>
      <c r="K3871" s="22" t="e">
        <f t="array" ref="K3871:Q3873">LINEST(B3858:B3865,C3858:C3865^{1,2,3,4,5,6},TRUE,TRUE)</f>
        <v>#VALUE!</v>
      </c>
      <c r="L3871" s="22" t="e">
        <v>#VALUE!</v>
      </c>
      <c r="M3871" s="22" t="e">
        <v>#VALUE!</v>
      </c>
      <c r="N3871" s="22" t="e">
        <v>#VALUE!</v>
      </c>
      <c r="O3871" s="22" t="e">
        <v>#VALUE!</v>
      </c>
      <c r="P3871" s="22" t="e">
        <v>#VALUE!</v>
      </c>
      <c r="Q3871" s="22" t="e">
        <v>#VALUE!</v>
      </c>
      <c r="R3871" s="17"/>
      <c r="S3871" s="17"/>
      <c r="U3871" s="28">
        <f t="shared" si="6038"/>
        <v>81</v>
      </c>
      <c r="V3871" s="28">
        <f t="shared" si="6039"/>
        <v>230</v>
      </c>
    </row>
    <row r="3872" spans="1:22" x14ac:dyDescent="0.3">
      <c r="A3872" s="28">
        <f t="shared" si="6062"/>
        <v>81231</v>
      </c>
      <c r="B3872" s="71"/>
      <c r="C3872" s="71"/>
      <c r="D3872" s="71"/>
      <c r="E3872" s="71"/>
      <c r="F3872" s="71"/>
      <c r="G3872" s="71"/>
      <c r="H3872" s="71"/>
      <c r="J3872" s="28" t="str">
        <f t="shared" ref="J3872" si="6126">CONCATENATE(K3870,2)</f>
        <v>82</v>
      </c>
      <c r="K3872" s="22" t="e">
        <v>#VALUE!</v>
      </c>
      <c r="L3872" s="22" t="e">
        <v>#VALUE!</v>
      </c>
      <c r="M3872" s="22" t="e">
        <v>#VALUE!</v>
      </c>
      <c r="N3872" s="22" t="e">
        <v>#VALUE!</v>
      </c>
      <c r="O3872" s="22" t="e">
        <v>#VALUE!</v>
      </c>
      <c r="P3872" s="22" t="e">
        <v>#VALUE!</v>
      </c>
      <c r="Q3872" s="22" t="e">
        <v>#VALUE!</v>
      </c>
      <c r="R3872" s="17"/>
      <c r="S3872" s="17"/>
      <c r="U3872" s="28">
        <f t="shared" si="6038"/>
        <v>81</v>
      </c>
      <c r="V3872" s="28">
        <f t="shared" si="6039"/>
        <v>231</v>
      </c>
    </row>
    <row r="3873" spans="1:22" x14ac:dyDescent="0.3">
      <c r="A3873" s="28">
        <f t="shared" si="6062"/>
        <v>81232</v>
      </c>
      <c r="J3873" s="28" t="str">
        <f t="shared" ref="J3873" si="6127">CONCATENATE(K3870,3)</f>
        <v>83</v>
      </c>
      <c r="K3873" s="22" t="e">
        <v>#VALUE!</v>
      </c>
      <c r="L3873" s="22" t="e">
        <v>#VALUE!</v>
      </c>
      <c r="M3873" s="22" t="e">
        <v>#VALUE!</v>
      </c>
      <c r="N3873" s="22" t="e">
        <v>#VALUE!</v>
      </c>
      <c r="O3873" s="22" t="e">
        <v>#VALUE!</v>
      </c>
      <c r="P3873" s="22" t="e">
        <v>#VALUE!</v>
      </c>
      <c r="Q3873" s="22" t="e">
        <v>#VALUE!</v>
      </c>
      <c r="R3873" s="17"/>
      <c r="S3873" s="17"/>
      <c r="U3873" s="28">
        <f t="shared" si="6038"/>
        <v>81</v>
      </c>
      <c r="V3873" s="28">
        <f t="shared" si="6039"/>
        <v>232</v>
      </c>
    </row>
    <row r="3874" spans="1:22" ht="15" customHeight="1" x14ac:dyDescent="0.3">
      <c r="A3874" s="28">
        <f t="shared" si="6062"/>
        <v>81233</v>
      </c>
      <c r="B3874" s="66" t="s">
        <v>52</v>
      </c>
      <c r="C3874" s="66"/>
      <c r="D3874" s="66"/>
      <c r="E3874" s="10">
        <f>IF(D3844="","",MAX(E3875,E3876))</f>
        <v>1.0000000000001563E-2</v>
      </c>
      <c r="J3874" s="17"/>
      <c r="K3874" s="17">
        <v>9</v>
      </c>
      <c r="L3874" s="17">
        <v>9</v>
      </c>
      <c r="M3874" s="17">
        <v>9</v>
      </c>
      <c r="N3874" s="17">
        <v>9</v>
      </c>
      <c r="O3874" s="17">
        <v>9</v>
      </c>
      <c r="P3874" s="17">
        <v>9</v>
      </c>
      <c r="Q3874" s="17">
        <v>9</v>
      </c>
      <c r="R3874" s="17">
        <v>9</v>
      </c>
      <c r="S3874" s="17"/>
      <c r="U3874" s="28">
        <f t="shared" si="6038"/>
        <v>81</v>
      </c>
      <c r="V3874" s="28">
        <f t="shared" si="6039"/>
        <v>233</v>
      </c>
    </row>
    <row r="3875" spans="1:22" x14ac:dyDescent="0.3">
      <c r="A3875" s="28">
        <f t="shared" si="6062"/>
        <v>81234</v>
      </c>
      <c r="B3875" s="2" t="s">
        <v>26</v>
      </c>
      <c r="C3875" s="2" t="s">
        <v>27</v>
      </c>
      <c r="D3875" s="2" t="s">
        <v>28</v>
      </c>
      <c r="E3875" s="11">
        <f>ABS(MIN(D3876:D3885))</f>
        <v>1.0000000000001563E-2</v>
      </c>
      <c r="G3875" s="2" t="s">
        <v>230</v>
      </c>
      <c r="J3875" s="28" t="str">
        <f t="shared" ref="J3875" si="6128">CONCATENATE(K3874,1)</f>
        <v>91</v>
      </c>
      <c r="K3875" s="22" t="e">
        <f t="array" ref="K3875:R3877">LINEST(B3858:B3866,C3858:C3866^{1,2,3,4,5,6,7},TRUE,TRUE)</f>
        <v>#VALUE!</v>
      </c>
      <c r="L3875" s="22" t="e">
        <v>#VALUE!</v>
      </c>
      <c r="M3875" s="22" t="e">
        <v>#VALUE!</v>
      </c>
      <c r="N3875" s="22" t="e">
        <v>#VALUE!</v>
      </c>
      <c r="O3875" s="22" t="e">
        <v>#VALUE!</v>
      </c>
      <c r="P3875" s="22" t="e">
        <v>#VALUE!</v>
      </c>
      <c r="Q3875" s="22" t="e">
        <v>#VALUE!</v>
      </c>
      <c r="R3875" s="22" t="e">
        <v>#VALUE!</v>
      </c>
      <c r="S3875" s="17"/>
      <c r="U3875" s="28">
        <f t="shared" ref="U3875:U3936" si="6129">U3874</f>
        <v>81</v>
      </c>
      <c r="V3875" s="28">
        <f t="shared" ref="V3875:V3936" si="6130">V3874+1</f>
        <v>234</v>
      </c>
    </row>
    <row r="3876" spans="1:22" x14ac:dyDescent="0.3">
      <c r="A3876" s="28">
        <f t="shared" si="6062"/>
        <v>81235</v>
      </c>
      <c r="B3876" s="7">
        <f t="shared" ref="B3876:B3885" si="6131">C3858-B3858</f>
        <v>0</v>
      </c>
      <c r="C3876" s="7">
        <f t="shared" ref="C3876:C3885" si="6132">H3858-G3858</f>
        <v>0</v>
      </c>
      <c r="D3876" s="7">
        <f>C3876-B3876</f>
        <v>0</v>
      </c>
      <c r="E3876" s="11">
        <f>ABS(MAX(D3876:D3885))</f>
        <v>0</v>
      </c>
      <c r="F3876" s="13"/>
      <c r="G3876" s="2">
        <f>IF(D3858="","",D3858/E3858)</f>
        <v>1.4999999999999999E-2</v>
      </c>
      <c r="H3876" s="13"/>
      <c r="J3876" s="28" t="str">
        <f t="shared" ref="J3876" si="6133">CONCATENATE(K3874,2)</f>
        <v>92</v>
      </c>
      <c r="K3876" s="22" t="e">
        <v>#VALUE!</v>
      </c>
      <c r="L3876" s="22" t="e">
        <v>#VALUE!</v>
      </c>
      <c r="M3876" s="22" t="e">
        <v>#VALUE!</v>
      </c>
      <c r="N3876" s="22" t="e">
        <v>#VALUE!</v>
      </c>
      <c r="O3876" s="22" t="e">
        <v>#VALUE!</v>
      </c>
      <c r="P3876" s="22" t="e">
        <v>#VALUE!</v>
      </c>
      <c r="Q3876" s="22" t="e">
        <v>#VALUE!</v>
      </c>
      <c r="R3876" s="22" t="e">
        <v>#VALUE!</v>
      </c>
      <c r="S3876" s="17"/>
      <c r="U3876" s="28">
        <f t="shared" si="6129"/>
        <v>81</v>
      </c>
      <c r="V3876" s="28">
        <f t="shared" si="6130"/>
        <v>235</v>
      </c>
    </row>
    <row r="3877" spans="1:22" x14ac:dyDescent="0.3">
      <c r="A3877" s="28">
        <f t="shared" si="6062"/>
        <v>81236</v>
      </c>
      <c r="B3877" s="7">
        <f t="shared" si="6131"/>
        <v>0</v>
      </c>
      <c r="C3877" s="7">
        <f t="shared" si="6132"/>
        <v>0</v>
      </c>
      <c r="D3877" s="7">
        <f t="shared" ref="D3877:D3885" si="6134">C3877-B3877</f>
        <v>0</v>
      </c>
      <c r="E3877" s="12" t="s">
        <v>34</v>
      </c>
      <c r="G3877" s="2">
        <f t="shared" ref="G3877:G3885" si="6135">IF(D3859="","",D3859/E3859)</f>
        <v>1.4999999999999999E-2</v>
      </c>
      <c r="H3877" s="13"/>
      <c r="J3877" s="28" t="str">
        <f t="shared" ref="J3877" si="6136">CONCATENATE(K3874,3)</f>
        <v>93</v>
      </c>
      <c r="K3877" s="22" t="e">
        <v>#VALUE!</v>
      </c>
      <c r="L3877" s="22" t="e">
        <v>#VALUE!</v>
      </c>
      <c r="M3877" s="22" t="e">
        <v>#VALUE!</v>
      </c>
      <c r="N3877" s="22" t="e">
        <v>#VALUE!</v>
      </c>
      <c r="O3877" s="22" t="e">
        <v>#VALUE!</v>
      </c>
      <c r="P3877" s="22" t="e">
        <v>#VALUE!</v>
      </c>
      <c r="Q3877" s="22" t="e">
        <v>#VALUE!</v>
      </c>
      <c r="R3877" s="22" t="e">
        <v>#VALUE!</v>
      </c>
      <c r="S3877" s="17"/>
      <c r="U3877" s="28">
        <f t="shared" si="6129"/>
        <v>81</v>
      </c>
      <c r="V3877" s="28">
        <f t="shared" si="6130"/>
        <v>236</v>
      </c>
    </row>
    <row r="3878" spans="1:22" x14ac:dyDescent="0.3">
      <c r="A3878" s="28">
        <f t="shared" si="6062"/>
        <v>81237</v>
      </c>
      <c r="B3878" s="7">
        <f t="shared" si="6131"/>
        <v>1.0000000000001563E-2</v>
      </c>
      <c r="C3878" s="7">
        <f t="shared" si="6132"/>
        <v>0</v>
      </c>
      <c r="D3878" s="7">
        <f t="shared" si="6134"/>
        <v>-1.0000000000001563E-2</v>
      </c>
      <c r="E3878" s="10">
        <f>IF(D3844="","",MAX(E3879,E3880))</f>
        <v>1.0000000000001563E-2</v>
      </c>
      <c r="G3878" s="2">
        <f t="shared" si="6135"/>
        <v>1.4999999999999999E-2</v>
      </c>
      <c r="H3878" s="13"/>
      <c r="J3878" s="17"/>
      <c r="K3878" s="17">
        <v>10</v>
      </c>
      <c r="L3878" s="17">
        <v>10</v>
      </c>
      <c r="M3878" s="17">
        <v>10</v>
      </c>
      <c r="N3878" s="17">
        <v>10</v>
      </c>
      <c r="O3878" s="17">
        <v>10</v>
      </c>
      <c r="P3878" s="17">
        <v>10</v>
      </c>
      <c r="Q3878" s="17">
        <v>10</v>
      </c>
      <c r="R3878" s="17">
        <v>10</v>
      </c>
      <c r="S3878" s="17">
        <v>10</v>
      </c>
      <c r="U3878" s="28">
        <f t="shared" si="6129"/>
        <v>81</v>
      </c>
      <c r="V3878" s="28">
        <f t="shared" si="6130"/>
        <v>237</v>
      </c>
    </row>
    <row r="3879" spans="1:22" x14ac:dyDescent="0.3">
      <c r="A3879" s="28">
        <f t="shared" si="6062"/>
        <v>81238</v>
      </c>
      <c r="B3879" s="7">
        <f t="shared" si="6131"/>
        <v>0</v>
      </c>
      <c r="C3879" s="7">
        <f t="shared" si="6132"/>
        <v>0</v>
      </c>
      <c r="D3879" s="7">
        <f t="shared" si="6134"/>
        <v>0</v>
      </c>
      <c r="E3879" s="11">
        <f>ABS(MIN(B3876:B3885))</f>
        <v>0</v>
      </c>
      <c r="G3879" s="2" t="str">
        <f t="shared" si="6135"/>
        <v/>
      </c>
      <c r="H3879" s="13"/>
      <c r="J3879" s="28" t="str">
        <f t="shared" ref="J3879" si="6137">CONCATENATE(K3878,1)</f>
        <v>101</v>
      </c>
      <c r="K3879" s="22" t="e">
        <f t="array" ref="K3879:S3881">LINEST(B3858:B3867,C3858:C3867^{1,2,3,4,5,6,7,8},TRUE,TRUE)</f>
        <v>#VALUE!</v>
      </c>
      <c r="L3879" s="22" t="e">
        <v>#VALUE!</v>
      </c>
      <c r="M3879" s="22" t="e">
        <v>#VALUE!</v>
      </c>
      <c r="N3879" s="22" t="e">
        <v>#VALUE!</v>
      </c>
      <c r="O3879" s="22" t="e">
        <v>#VALUE!</v>
      </c>
      <c r="P3879" s="22" t="e">
        <v>#VALUE!</v>
      </c>
      <c r="Q3879" s="22" t="e">
        <v>#VALUE!</v>
      </c>
      <c r="R3879" s="22" t="e">
        <v>#VALUE!</v>
      </c>
      <c r="S3879" s="22" t="e">
        <v>#VALUE!</v>
      </c>
      <c r="U3879" s="28">
        <f t="shared" si="6129"/>
        <v>81</v>
      </c>
      <c r="V3879" s="28">
        <f t="shared" si="6130"/>
        <v>238</v>
      </c>
    </row>
    <row r="3880" spans="1:22" x14ac:dyDescent="0.3">
      <c r="A3880" s="28">
        <f t="shared" si="6062"/>
        <v>81239</v>
      </c>
      <c r="B3880" s="7">
        <f t="shared" si="6131"/>
        <v>0</v>
      </c>
      <c r="C3880" s="7">
        <f t="shared" si="6132"/>
        <v>0</v>
      </c>
      <c r="D3880" s="7">
        <f t="shared" si="6134"/>
        <v>0</v>
      </c>
      <c r="E3880" s="11">
        <f>ABS(MAX(B3876:B3885))</f>
        <v>1.0000000000001563E-2</v>
      </c>
      <c r="G3880" s="2" t="str">
        <f t="shared" si="6135"/>
        <v/>
      </c>
      <c r="H3880" s="13"/>
      <c r="J3880" s="28" t="str">
        <f t="shared" ref="J3880" si="6138">CONCATENATE(K3878,2)</f>
        <v>102</v>
      </c>
      <c r="K3880" s="22" t="e">
        <v>#VALUE!</v>
      </c>
      <c r="L3880" s="22" t="e">
        <v>#VALUE!</v>
      </c>
      <c r="M3880" s="22" t="e">
        <v>#VALUE!</v>
      </c>
      <c r="N3880" s="22" t="e">
        <v>#VALUE!</v>
      </c>
      <c r="O3880" s="22" t="e">
        <v>#VALUE!</v>
      </c>
      <c r="P3880" s="22" t="e">
        <v>#VALUE!</v>
      </c>
      <c r="Q3880" s="22" t="e">
        <v>#VALUE!</v>
      </c>
      <c r="R3880" s="22" t="e">
        <v>#VALUE!</v>
      </c>
      <c r="S3880" s="22" t="e">
        <v>#VALUE!</v>
      </c>
      <c r="U3880" s="28">
        <f t="shared" si="6129"/>
        <v>81</v>
      </c>
      <c r="V3880" s="28">
        <f t="shared" si="6130"/>
        <v>239</v>
      </c>
    </row>
    <row r="3881" spans="1:22" x14ac:dyDescent="0.3">
      <c r="A3881" s="28">
        <f t="shared" si="6062"/>
        <v>81240</v>
      </c>
      <c r="B3881" s="7">
        <f t="shared" si="6131"/>
        <v>0</v>
      </c>
      <c r="C3881" s="7">
        <f t="shared" si="6132"/>
        <v>0</v>
      </c>
      <c r="D3881" s="7">
        <f t="shared" si="6134"/>
        <v>0</v>
      </c>
      <c r="E3881" s="12" t="s">
        <v>231</v>
      </c>
      <c r="G3881" s="2" t="str">
        <f t="shared" si="6135"/>
        <v/>
      </c>
      <c r="H3881" s="13"/>
      <c r="J3881" s="28" t="str">
        <f t="shared" ref="J3881" si="6139">CONCATENATE(K3878,3)</f>
        <v>103</v>
      </c>
      <c r="K3881" s="22" t="e">
        <v>#VALUE!</v>
      </c>
      <c r="L3881" s="22" t="e">
        <v>#VALUE!</v>
      </c>
      <c r="M3881" s="22" t="e">
        <v>#VALUE!</v>
      </c>
      <c r="N3881" s="22" t="e">
        <v>#VALUE!</v>
      </c>
      <c r="O3881" s="22" t="e">
        <v>#VALUE!</v>
      </c>
      <c r="P3881" s="22" t="e">
        <v>#VALUE!</v>
      </c>
      <c r="Q3881" s="22" t="e">
        <v>#VALUE!</v>
      </c>
      <c r="R3881" s="22" t="e">
        <v>#VALUE!</v>
      </c>
      <c r="S3881" s="22" t="e">
        <v>#VALUE!</v>
      </c>
      <c r="U3881" s="28">
        <f t="shared" si="6129"/>
        <v>81</v>
      </c>
      <c r="V3881" s="28">
        <f t="shared" si="6130"/>
        <v>240</v>
      </c>
    </row>
    <row r="3882" spans="1:22" x14ac:dyDescent="0.3">
      <c r="A3882" s="28">
        <f t="shared" si="6062"/>
        <v>81241</v>
      </c>
      <c r="B3882" s="7">
        <f t="shared" si="6131"/>
        <v>0</v>
      </c>
      <c r="C3882" s="7">
        <f t="shared" si="6132"/>
        <v>0</v>
      </c>
      <c r="D3882" s="7">
        <f t="shared" si="6134"/>
        <v>0</v>
      </c>
      <c r="E3882" s="10">
        <f>IF(D3844="","",MAX(E3883,E3884))*2</f>
        <v>0.03</v>
      </c>
      <c r="G3882" s="2" t="str">
        <f t="shared" si="6135"/>
        <v/>
      </c>
      <c r="H3882" s="13"/>
      <c r="U3882" s="28">
        <f t="shared" si="6129"/>
        <v>81</v>
      </c>
      <c r="V3882" s="28">
        <f t="shared" si="6130"/>
        <v>241</v>
      </c>
    </row>
    <row r="3883" spans="1:22" x14ac:dyDescent="0.3">
      <c r="A3883" s="28">
        <f t="shared" si="6062"/>
        <v>81242</v>
      </c>
      <c r="B3883" s="7">
        <f t="shared" si="6131"/>
        <v>0</v>
      </c>
      <c r="C3883" s="7">
        <f t="shared" si="6132"/>
        <v>0</v>
      </c>
      <c r="D3883" s="7">
        <f t="shared" si="6134"/>
        <v>0</v>
      </c>
      <c r="E3883" s="11">
        <f>ABS(MIN(G3876:G3885))</f>
        <v>1.4999999999999999E-2</v>
      </c>
      <c r="G3883" s="2" t="str">
        <f t="shared" si="6135"/>
        <v/>
      </c>
      <c r="U3883" s="28">
        <f t="shared" si="6129"/>
        <v>81</v>
      </c>
      <c r="V3883" s="28">
        <f t="shared" si="6130"/>
        <v>242</v>
      </c>
    </row>
    <row r="3884" spans="1:22" x14ac:dyDescent="0.3">
      <c r="A3884" s="28">
        <f t="shared" si="6062"/>
        <v>81243</v>
      </c>
      <c r="B3884" s="7">
        <f t="shared" si="6131"/>
        <v>0</v>
      </c>
      <c r="C3884" s="7">
        <f t="shared" si="6132"/>
        <v>0</v>
      </c>
      <c r="D3884" s="7">
        <f t="shared" si="6134"/>
        <v>0</v>
      </c>
      <c r="E3884" s="11">
        <f>ABS(MAX(G3876:G3885))</f>
        <v>1.4999999999999999E-2</v>
      </c>
      <c r="G3884" s="2" t="str">
        <f t="shared" si="6135"/>
        <v/>
      </c>
      <c r="U3884" s="28">
        <f t="shared" si="6129"/>
        <v>81</v>
      </c>
      <c r="V3884" s="28">
        <f t="shared" si="6130"/>
        <v>243</v>
      </c>
    </row>
    <row r="3885" spans="1:22" x14ac:dyDescent="0.3">
      <c r="A3885" s="28">
        <f t="shared" si="6062"/>
        <v>81244</v>
      </c>
      <c r="B3885" s="7">
        <f t="shared" si="6131"/>
        <v>0</v>
      </c>
      <c r="C3885" s="7">
        <f t="shared" si="6132"/>
        <v>0</v>
      </c>
      <c r="D3885" s="7">
        <f t="shared" si="6134"/>
        <v>0</v>
      </c>
      <c r="F3885" s="13"/>
      <c r="G3885" s="2" t="str">
        <f t="shared" si="6135"/>
        <v/>
      </c>
      <c r="U3885" s="28">
        <f t="shared" si="6129"/>
        <v>81</v>
      </c>
      <c r="V3885" s="28">
        <f t="shared" si="6130"/>
        <v>244</v>
      </c>
    </row>
    <row r="3886" spans="1:22" x14ac:dyDescent="0.3">
      <c r="A3886" s="28">
        <f t="shared" si="6062"/>
        <v>81245</v>
      </c>
      <c r="F3886" s="13"/>
      <c r="U3886" s="28">
        <f t="shared" si="6129"/>
        <v>81</v>
      </c>
      <c r="V3886" s="28">
        <f t="shared" si="6130"/>
        <v>245</v>
      </c>
    </row>
    <row r="3887" spans="1:22" x14ac:dyDescent="0.3">
      <c r="A3887" s="28">
        <f t="shared" si="6062"/>
        <v>81246</v>
      </c>
      <c r="F3887" s="13"/>
      <c r="U3887" s="28">
        <f t="shared" si="6129"/>
        <v>81</v>
      </c>
      <c r="V3887" s="28">
        <f t="shared" si="6130"/>
        <v>246</v>
      </c>
    </row>
    <row r="3888" spans="1:22" x14ac:dyDescent="0.3">
      <c r="A3888" s="28">
        <f t="shared" si="6062"/>
        <v>81247</v>
      </c>
      <c r="F3888" s="13"/>
      <c r="U3888" s="28">
        <f t="shared" si="6129"/>
        <v>81</v>
      </c>
      <c r="V3888" s="28">
        <f t="shared" si="6130"/>
        <v>247</v>
      </c>
    </row>
    <row r="3889" spans="1:24" s="8" customFormat="1" x14ac:dyDescent="0.3"/>
    <row r="3890" spans="1:24" x14ac:dyDescent="0.3">
      <c r="A3890" s="28">
        <f t="shared" ref="A3890:A3936" si="6140">ROUND(CONCATENATE(U3890,V3890),0)</f>
        <v>82201</v>
      </c>
      <c r="B3890" s="63" t="s">
        <v>0</v>
      </c>
      <c r="C3890" s="63"/>
      <c r="D3890" s="71" t="s">
        <v>63</v>
      </c>
      <c r="E3890" s="71"/>
      <c r="F3890" s="71"/>
      <c r="G3890" s="71"/>
      <c r="H3890" s="71"/>
      <c r="U3890" s="28">
        <f t="shared" ref="U3890" si="6141">U3888+1</f>
        <v>82</v>
      </c>
      <c r="V3890" s="28">
        <v>201</v>
      </c>
    </row>
    <row r="3891" spans="1:24" x14ac:dyDescent="0.3">
      <c r="A3891" s="28">
        <f t="shared" si="6140"/>
        <v>82202</v>
      </c>
      <c r="B3891" s="72" t="s">
        <v>70</v>
      </c>
      <c r="C3891" s="73"/>
      <c r="D3891" s="30" t="s">
        <v>69</v>
      </c>
      <c r="E3891" s="66" t="s">
        <v>71</v>
      </c>
      <c r="F3891" s="66"/>
      <c r="G3891" s="74" t="s">
        <v>72</v>
      </c>
      <c r="H3891" s="74"/>
      <c r="U3891" s="28">
        <f t="shared" ref="U3891" si="6142">U3890</f>
        <v>82</v>
      </c>
      <c r="V3891" s="28">
        <f t="shared" ref="V3891" si="6143">V3890+1</f>
        <v>202</v>
      </c>
    </row>
    <row r="3892" spans="1:24" x14ac:dyDescent="0.3">
      <c r="A3892" s="28">
        <f t="shared" si="6140"/>
        <v>82203</v>
      </c>
      <c r="B3892" s="75" t="s">
        <v>6</v>
      </c>
      <c r="C3892" s="75"/>
      <c r="D3892" s="71" t="s">
        <v>168</v>
      </c>
      <c r="E3892" s="71"/>
      <c r="F3892" s="71"/>
      <c r="G3892" s="71"/>
      <c r="H3892" s="71"/>
      <c r="U3892" s="28">
        <f t="shared" si="6129"/>
        <v>82</v>
      </c>
      <c r="V3892" s="28">
        <f t="shared" si="6130"/>
        <v>203</v>
      </c>
    </row>
    <row r="3893" spans="1:24" x14ac:dyDescent="0.3">
      <c r="A3893" s="28">
        <f t="shared" si="6140"/>
        <v>82204</v>
      </c>
      <c r="B3893" s="63" t="s">
        <v>7</v>
      </c>
      <c r="C3893" s="63"/>
      <c r="D3893" s="71" t="s">
        <v>29</v>
      </c>
      <c r="E3893" s="71"/>
      <c r="F3893" s="71"/>
      <c r="G3893" s="71"/>
      <c r="H3893" s="71"/>
      <c r="J3893" s="17"/>
      <c r="K3893" s="17" t="s">
        <v>53</v>
      </c>
      <c r="L3893" s="17" t="s">
        <v>54</v>
      </c>
      <c r="M3893" s="17" t="s">
        <v>55</v>
      </c>
      <c r="N3893" s="17" t="s">
        <v>56</v>
      </c>
      <c r="O3893" s="17" t="s">
        <v>57</v>
      </c>
      <c r="P3893" s="17" t="s">
        <v>2</v>
      </c>
      <c r="Q3893" s="17" t="s">
        <v>3</v>
      </c>
      <c r="R3893" s="17" t="s">
        <v>4</v>
      </c>
      <c r="S3893" s="17" t="s">
        <v>5</v>
      </c>
      <c r="U3893" s="28">
        <f t="shared" si="6129"/>
        <v>82</v>
      </c>
      <c r="V3893" s="28">
        <f t="shared" si="6130"/>
        <v>204</v>
      </c>
      <c r="X3893" s="1" t="s">
        <v>48</v>
      </c>
    </row>
    <row r="3894" spans="1:24" x14ac:dyDescent="0.3">
      <c r="A3894" s="28">
        <f t="shared" si="6140"/>
        <v>82205</v>
      </c>
      <c r="B3894" s="63" t="s">
        <v>9</v>
      </c>
      <c r="C3894" s="63"/>
      <c r="D3894" s="71" t="s">
        <v>30</v>
      </c>
      <c r="E3894" s="71"/>
      <c r="F3894" s="71"/>
      <c r="G3894" s="71"/>
      <c r="H3894" s="71"/>
      <c r="J3894" s="17">
        <f t="shared" ref="J3894" si="6144">COUNTA(B3906:B3915)</f>
        <v>5</v>
      </c>
      <c r="K3894" s="17">
        <f t="shared" ref="K3894" si="6145">IF(L3894-1&lt;2,0,L3894-1)</f>
        <v>0</v>
      </c>
      <c r="L3894" s="17">
        <f t="shared" ref="L3894" si="6146">IF(M3894-1&lt;2,0,M3894-1)</f>
        <v>0</v>
      </c>
      <c r="M3894" s="17">
        <f t="shared" ref="M3894" si="6147">IF(N3894-1&lt;2,0,N3894-1)</f>
        <v>0</v>
      </c>
      <c r="N3894" s="17">
        <f t="shared" ref="N3894" si="6148">IF(O3894-1&lt;2,0,O3894-1)</f>
        <v>0</v>
      </c>
      <c r="O3894" s="17">
        <f t="shared" ref="O3894" si="6149">IF(P3894-1&lt;2,0,P3894-1)</f>
        <v>0</v>
      </c>
      <c r="P3894" s="17">
        <f t="shared" ref="P3894" si="6150">IF(Q3894-1&lt;2,0,Q3894-1)</f>
        <v>2</v>
      </c>
      <c r="Q3894" s="17">
        <f t="shared" ref="Q3894" si="6151">IF(R3894-1&lt;2,0,R3894-1)</f>
        <v>3</v>
      </c>
      <c r="R3894" s="17">
        <f t="shared" ref="R3894" si="6152">IF(S3894-1&lt;2,0,S3894-1)</f>
        <v>4</v>
      </c>
      <c r="S3894" s="17">
        <f t="shared" ref="S3894" si="6153">J3894</f>
        <v>5</v>
      </c>
      <c r="U3894" s="28">
        <f t="shared" si="6129"/>
        <v>82</v>
      </c>
      <c r="V3894" s="28">
        <f t="shared" si="6130"/>
        <v>205</v>
      </c>
      <c r="X3894" s="1" t="s">
        <v>49</v>
      </c>
    </row>
    <row r="3895" spans="1:24" x14ac:dyDescent="0.3">
      <c r="A3895" s="28">
        <f t="shared" si="6140"/>
        <v>82206</v>
      </c>
      <c r="B3895" s="63" t="s">
        <v>10</v>
      </c>
      <c r="C3895" s="63"/>
      <c r="D3895" s="71" t="s">
        <v>327</v>
      </c>
      <c r="E3895" s="71"/>
      <c r="F3895" s="71"/>
      <c r="G3895" s="71"/>
      <c r="H3895" s="71"/>
      <c r="J3895" s="28" t="str">
        <f t="shared" ref="J3895" si="6154">CONCATENATE(J3894,1)</f>
        <v>51</v>
      </c>
      <c r="K3895" s="29">
        <f t="shared" ref="K3895" si="6155">IF(K3894=0,0,VLOOKUP(J3895,J3899:S3929,K3894,FALSE))</f>
        <v>0</v>
      </c>
      <c r="L3895" s="29">
        <f t="shared" ref="L3895" si="6156">IF(L3894=0,0,VLOOKUP(J3895,J3899:S3929,L3894,FALSE))</f>
        <v>0</v>
      </c>
      <c r="M3895" s="29">
        <f t="shared" ref="M3895" si="6157">IF(M3894=0,0,VLOOKUP(J3895,J3899:S3929,M3894,FALSE))</f>
        <v>0</v>
      </c>
      <c r="N3895" s="29">
        <f t="shared" ref="N3895" si="6158">IF(N3894=0,0,VLOOKUP(J3895,J3899:S3929,N3894,FALSE))</f>
        <v>0</v>
      </c>
      <c r="O3895" s="29">
        <f t="shared" ref="O3895" si="6159">IF(O3894=0,0,VLOOKUP(J3895,J3899:S3929,O3894,FALSE))</f>
        <v>0</v>
      </c>
      <c r="P3895" s="29">
        <f t="shared" ref="P3895" si="6160">IF(P3894=0,0,VLOOKUP(J3895,J3899:S3929,P3894,FALSE))</f>
        <v>4.5915756965699079E-7</v>
      </c>
      <c r="Q3895" s="29">
        <f t="shared" ref="Q3895" si="6161">IF(Q3894=0,0,VLOOKUP(J3895,J3899:S3929,Q3894,FALSE))</f>
        <v>2.431445380838489E-4</v>
      </c>
      <c r="R3895" s="29">
        <f t="shared" ref="R3895" si="6162">IF(R3894=0,0,VLOOKUP(J3895,J3899:S3929,R3894,FALSE))</f>
        <v>0.97713760636547276</v>
      </c>
      <c r="S3895" s="29">
        <f t="shared" ref="S3895" si="6163">IF(S3894=0,0,VLOOKUP(J3895,J3899:S3929,S3894,FALSE))</f>
        <v>0.57649435780841662</v>
      </c>
      <c r="U3895" s="28">
        <f t="shared" si="6129"/>
        <v>82</v>
      </c>
      <c r="V3895" s="28">
        <f t="shared" si="6130"/>
        <v>206</v>
      </c>
      <c r="X3895" s="1" t="s">
        <v>50</v>
      </c>
    </row>
    <row r="3896" spans="1:24" x14ac:dyDescent="0.3">
      <c r="A3896" s="28">
        <f t="shared" si="6140"/>
        <v>82207</v>
      </c>
      <c r="B3896" s="63" t="s">
        <v>11</v>
      </c>
      <c r="C3896" s="63"/>
      <c r="D3896" s="64">
        <v>45884</v>
      </c>
      <c r="E3896" s="64"/>
      <c r="F3896" s="64"/>
      <c r="G3896" s="64"/>
      <c r="H3896" s="64"/>
      <c r="J3896" s="28" t="str">
        <f t="shared" ref="J3896" si="6164">CONCATENATE(J3894,2)</f>
        <v>52</v>
      </c>
      <c r="K3896" s="22">
        <f t="shared" ref="K3896" si="6165">IF(K3894=0,0,VLOOKUP(J3896,J3899:S3929,K3894,FALSE))</f>
        <v>0</v>
      </c>
      <c r="L3896" s="22">
        <f t="shared" ref="L3896" si="6166">IF(L3894=0,0,VLOOKUP(J3896,J3899:S3929,L3894,FALSE))</f>
        <v>0</v>
      </c>
      <c r="M3896" s="22">
        <f t="shared" ref="M3896" si="6167">IF(M3894=0,0,VLOOKUP(J3896,J3899:S3929,M3894,FALSE))</f>
        <v>0</v>
      </c>
      <c r="N3896" s="22">
        <f t="shared" ref="N3896" si="6168">IF(N3894=0,0,VLOOKUP(J3896,J3899:S3929,N3894,FALSE))</f>
        <v>0</v>
      </c>
      <c r="O3896" s="22">
        <f t="shared" ref="O3896" si="6169">IF(O3894=0,0,VLOOKUP(J3896,J3899:S3929,O3894,FALSE))</f>
        <v>0</v>
      </c>
      <c r="P3896" s="22">
        <f t="shared" ref="P3896" si="6170">IF(P3894=0,0,VLOOKUP(J3896,J3899:S3929,P3894,FALSE))</f>
        <v>9.6868940750030822E-5</v>
      </c>
      <c r="Q3896" s="22">
        <f t="shared" ref="Q3896" si="6171">IF(Q3894=0,0,VLOOKUP(J3896,J3899:S3929,Q3894,FALSE))</f>
        <v>7.2210642174522039E-3</v>
      </c>
      <c r="R3896" s="22">
        <f t="shared" ref="R3896" si="6172">IF(R3894=0,0,VLOOKUP(J3896,J3899:S3929,R3894,FALSE))</f>
        <v>0.17198000613792674</v>
      </c>
      <c r="S3896" s="22">
        <f t="shared" ref="S3896" si="6173">IF(S3894=0,0,VLOOKUP(J3896,J3899:S3929,S3894,FALSE))</f>
        <v>1.300293188656682</v>
      </c>
      <c r="U3896" s="28">
        <f t="shared" si="6129"/>
        <v>82</v>
      </c>
      <c r="V3896" s="28">
        <f t="shared" si="6130"/>
        <v>207</v>
      </c>
    </row>
    <row r="3897" spans="1:24" x14ac:dyDescent="0.3">
      <c r="A3897" s="28">
        <f t="shared" si="6140"/>
        <v>82208</v>
      </c>
      <c r="B3897" s="63" t="s">
        <v>12</v>
      </c>
      <c r="C3897" s="63"/>
      <c r="D3897" s="65">
        <v>46265</v>
      </c>
      <c r="E3897" s="65"/>
      <c r="F3897" s="65"/>
      <c r="G3897" s="65"/>
      <c r="H3897" s="65"/>
      <c r="J3897" s="28" t="str">
        <f t="shared" ref="J3897" si="6174">CONCATENATE(J3894,3)</f>
        <v>53</v>
      </c>
      <c r="K3897" s="22"/>
      <c r="L3897" s="22"/>
      <c r="M3897" s="22"/>
      <c r="N3897" s="22" t="s">
        <v>58</v>
      </c>
      <c r="O3897" s="29">
        <f t="shared" ref="O3897" si="6175">J3894-2</f>
        <v>3</v>
      </c>
      <c r="P3897" s="22" t="s">
        <v>59</v>
      </c>
      <c r="Q3897" s="29">
        <f t="shared" ref="Q3897" si="6176">VLOOKUP(J3897,J3899:S3929,3,FALSE)</f>
        <v>4.7335771774995428E-2</v>
      </c>
      <c r="R3897" s="22" t="s">
        <v>60</v>
      </c>
      <c r="S3897" s="22">
        <f t="shared" ref="S3897" si="6177">VLOOKUP(J3897,J3899:S3929,2,FALSE)</f>
        <v>0.99999103729884187</v>
      </c>
      <c r="U3897" s="28">
        <f t="shared" si="6129"/>
        <v>82</v>
      </c>
      <c r="V3897" s="28">
        <f t="shared" si="6130"/>
        <v>208</v>
      </c>
    </row>
    <row r="3898" spans="1:24" x14ac:dyDescent="0.3">
      <c r="A3898" s="28">
        <f t="shared" si="6140"/>
        <v>82209</v>
      </c>
      <c r="B3898" s="63" t="s">
        <v>13</v>
      </c>
      <c r="C3898" s="63"/>
      <c r="D3898" s="15">
        <v>0.1</v>
      </c>
      <c r="E3898" s="66" t="s">
        <v>14</v>
      </c>
      <c r="F3898" s="66"/>
      <c r="G3898" s="66"/>
      <c r="H3898" s="6" t="s">
        <v>64</v>
      </c>
      <c r="J3898" s="17"/>
      <c r="K3898" s="17">
        <v>3</v>
      </c>
      <c r="L3898" s="17">
        <v>3</v>
      </c>
      <c r="M3898" s="17"/>
      <c r="N3898" s="17"/>
      <c r="O3898" s="17"/>
      <c r="P3898" s="17"/>
      <c r="Q3898" s="17"/>
      <c r="R3898" s="17"/>
      <c r="S3898" s="17"/>
      <c r="U3898" s="28">
        <f t="shared" si="6129"/>
        <v>82</v>
      </c>
      <c r="V3898" s="28">
        <f t="shared" si="6130"/>
        <v>209</v>
      </c>
    </row>
    <row r="3899" spans="1:24" x14ac:dyDescent="0.3">
      <c r="A3899" s="28">
        <f t="shared" si="6140"/>
        <v>82210</v>
      </c>
      <c r="B3899" s="63" t="s">
        <v>15</v>
      </c>
      <c r="C3899" s="63"/>
      <c r="D3899" s="2">
        <f t="shared" ref="D3899" si="6178">MIN(B3906:B3915)</f>
        <v>15</v>
      </c>
      <c r="E3899" s="3" t="s">
        <v>16</v>
      </c>
      <c r="F3899" s="2">
        <f t="shared" ref="F3899" si="6179">MAX(B3906:B3915)</f>
        <v>35</v>
      </c>
      <c r="G3899" s="4" t="str">
        <f t="shared" ref="G3899" si="6180">IF(H3898="","",H3898)</f>
        <v>°C</v>
      </c>
      <c r="H3899" s="14"/>
      <c r="J3899" s="28" t="str">
        <f t="shared" ref="J3899" si="6181">CONCATENATE(K3898,1)</f>
        <v>31</v>
      </c>
      <c r="K3899" s="22">
        <f t="array" ref="K3899:L3901">LINEST(B3906:B3908,C3906:C3908^{1},TRUE,TRUE)</f>
        <v>0.99006665795320858</v>
      </c>
      <c r="L3899" s="22">
        <v>0.42968239445824352</v>
      </c>
      <c r="M3899" s="17"/>
      <c r="N3899" s="17"/>
      <c r="O3899" s="17"/>
      <c r="P3899" s="17"/>
      <c r="Q3899" s="17"/>
      <c r="R3899" s="17"/>
      <c r="S3899" s="17"/>
      <c r="U3899" s="28">
        <f t="shared" si="6129"/>
        <v>82</v>
      </c>
      <c r="V3899" s="28">
        <f t="shared" si="6130"/>
        <v>210</v>
      </c>
    </row>
    <row r="3900" spans="1:24" x14ac:dyDescent="0.3">
      <c r="A3900" s="28">
        <f t="shared" si="6140"/>
        <v>82211</v>
      </c>
      <c r="J3900" s="28" t="str">
        <f t="shared" ref="J3900" si="6182">CONCATENATE(K3898,2)</f>
        <v>32</v>
      </c>
      <c r="K3900" s="22">
        <v>5.6595569453955462E-3</v>
      </c>
      <c r="L3900" s="22">
        <v>0.11427868047314145</v>
      </c>
      <c r="M3900" s="17"/>
      <c r="N3900" s="17"/>
      <c r="O3900" s="17"/>
      <c r="P3900" s="17"/>
      <c r="Q3900" s="17"/>
      <c r="R3900" s="17"/>
      <c r="S3900" s="17"/>
      <c r="U3900" s="28">
        <f t="shared" si="6129"/>
        <v>82</v>
      </c>
      <c r="V3900" s="28">
        <f t="shared" si="6130"/>
        <v>211</v>
      </c>
    </row>
    <row r="3901" spans="1:24" x14ac:dyDescent="0.3">
      <c r="A3901" s="28">
        <f t="shared" si="6140"/>
        <v>82212</v>
      </c>
      <c r="B3901" s="67" t="s">
        <v>17</v>
      </c>
      <c r="C3901" s="67"/>
      <c r="D3901" s="67"/>
      <c r="E3901" s="67"/>
      <c r="F3901" s="67"/>
      <c r="G3901" s="68" t="s">
        <v>31</v>
      </c>
      <c r="H3901" s="69"/>
      <c r="J3901" s="28" t="str">
        <f t="shared" ref="J3901" si="6183">CONCATENATE(K3898,3)</f>
        <v>33</v>
      </c>
      <c r="K3901" s="22">
        <v>0.99996732453274073</v>
      </c>
      <c r="L3901" s="22">
        <v>4.0419962431440304E-2</v>
      </c>
      <c r="M3901" s="17"/>
      <c r="N3901" s="17"/>
      <c r="O3901" s="17"/>
      <c r="P3901" s="17"/>
      <c r="Q3901" s="17"/>
      <c r="R3901" s="17"/>
      <c r="S3901" s="17"/>
      <c r="U3901" s="28">
        <f t="shared" si="6129"/>
        <v>82</v>
      </c>
      <c r="V3901" s="28">
        <f t="shared" si="6130"/>
        <v>212</v>
      </c>
    </row>
    <row r="3902" spans="1:24" x14ac:dyDescent="0.3">
      <c r="A3902" s="28">
        <f t="shared" si="6140"/>
        <v>82213</v>
      </c>
      <c r="B3902" s="66" t="s">
        <v>18</v>
      </c>
      <c r="C3902" s="66"/>
      <c r="D3902" s="66"/>
      <c r="E3902" s="66" t="str">
        <f t="shared" ref="E3902" si="6184">IF(D3895="","",D3895)</f>
        <v>E0526/25</v>
      </c>
      <c r="F3902" s="66"/>
      <c r="G3902" s="4" t="s">
        <v>18</v>
      </c>
      <c r="H3902" s="16" t="s">
        <v>204</v>
      </c>
      <c r="J3902" s="17"/>
      <c r="K3902" s="17">
        <v>4</v>
      </c>
      <c r="L3902" s="17">
        <v>4</v>
      </c>
      <c r="M3902" s="17">
        <v>4</v>
      </c>
      <c r="N3902" s="17"/>
      <c r="O3902" s="17"/>
      <c r="P3902" s="17"/>
      <c r="Q3902" s="17"/>
      <c r="R3902" s="17"/>
      <c r="S3902" s="17"/>
      <c r="U3902" s="28">
        <f t="shared" si="6129"/>
        <v>82</v>
      </c>
      <c r="V3902" s="28">
        <f t="shared" si="6130"/>
        <v>213</v>
      </c>
    </row>
    <row r="3903" spans="1:24" ht="15" customHeight="1" x14ac:dyDescent="0.3">
      <c r="A3903" s="28">
        <f t="shared" si="6140"/>
        <v>82214</v>
      </c>
      <c r="B3903" s="5" t="s">
        <v>19</v>
      </c>
      <c r="C3903" s="5" t="s">
        <v>20</v>
      </c>
      <c r="D3903" s="5" t="s">
        <v>21</v>
      </c>
      <c r="E3903" s="5"/>
      <c r="F3903" s="70" t="s">
        <v>33</v>
      </c>
      <c r="G3903" s="5" t="s">
        <v>19</v>
      </c>
      <c r="H3903" s="5" t="s">
        <v>20</v>
      </c>
      <c r="J3903" s="28" t="str">
        <f t="shared" ref="J3903" si="6185">CONCATENATE(K3902,1)</f>
        <v>41</v>
      </c>
      <c r="K3903" s="22">
        <f t="array" ref="K3903:M3905">LINEST(B3906:B3909,C3906:C3909^{1,2},TRUE,TRUE)</f>
        <v>1.0505745983928414E-17</v>
      </c>
      <c r="L3903" s="22">
        <v>0.98812685517887766</v>
      </c>
      <c r="M3903" s="22">
        <v>0.46477112951102639</v>
      </c>
      <c r="N3903" s="17"/>
      <c r="O3903" s="17"/>
      <c r="P3903" s="17"/>
      <c r="Q3903" s="17"/>
      <c r="R3903" s="17"/>
      <c r="S3903" s="17"/>
      <c r="U3903" s="28">
        <f t="shared" si="6129"/>
        <v>82</v>
      </c>
      <c r="V3903" s="28">
        <f t="shared" si="6130"/>
        <v>214</v>
      </c>
    </row>
    <row r="3904" spans="1:24" x14ac:dyDescent="0.3">
      <c r="A3904" s="28">
        <f t="shared" si="6140"/>
        <v>82215</v>
      </c>
      <c r="B3904" s="5" t="s">
        <v>22</v>
      </c>
      <c r="C3904" s="5" t="s">
        <v>23</v>
      </c>
      <c r="D3904" s="5" t="s">
        <v>24</v>
      </c>
      <c r="E3904" s="5" t="s">
        <v>32</v>
      </c>
      <c r="F3904" s="70"/>
      <c r="G3904" s="5" t="s">
        <v>22</v>
      </c>
      <c r="H3904" s="5" t="s">
        <v>23</v>
      </c>
      <c r="J3904" s="28" t="str">
        <f t="shared" ref="J3904" si="6186">CONCATENATE(K3902,2)</f>
        <v>42</v>
      </c>
      <c r="K3904" s="22">
        <v>8.5790567965218149E-4</v>
      </c>
      <c r="L3904" s="22">
        <v>3.8461410125020995E-2</v>
      </c>
      <c r="M3904" s="22">
        <v>0.40915899187198007</v>
      </c>
      <c r="N3904" s="17"/>
      <c r="O3904" s="17"/>
      <c r="P3904" s="17"/>
      <c r="Q3904" s="17"/>
      <c r="R3904" s="17"/>
      <c r="S3904" s="17"/>
      <c r="U3904" s="28">
        <f t="shared" si="6129"/>
        <v>82</v>
      </c>
      <c r="V3904" s="28">
        <f t="shared" si="6130"/>
        <v>215</v>
      </c>
    </row>
    <row r="3905" spans="1:22" x14ac:dyDescent="0.3">
      <c r="A3905" s="28">
        <f t="shared" si="6140"/>
        <v>82216</v>
      </c>
      <c r="B3905" s="6" t="str">
        <f t="shared" ref="B3905" si="6187">IF(H3898="","",H3898)</f>
        <v>°C</v>
      </c>
      <c r="C3905" s="6" t="str">
        <f t="shared" ref="C3905" si="6188">IF(H3898="","",H3898)</f>
        <v>°C</v>
      </c>
      <c r="D3905" s="6" t="str">
        <f t="shared" ref="D3905" si="6189">IF(H3898="","",H3898)</f>
        <v>°C</v>
      </c>
      <c r="E3905" s="6"/>
      <c r="F3905" s="6"/>
      <c r="G3905" s="6" t="str">
        <f t="shared" ref="G3905" si="6190">IF(H3898="","",H3898)</f>
        <v>°C</v>
      </c>
      <c r="H3905" s="6" t="str">
        <f t="shared" ref="H3905" si="6191">IF(H3898="","",H3898)</f>
        <v>°C</v>
      </c>
      <c r="J3905" s="28" t="str">
        <f t="shared" ref="J3905" si="6192">CONCATENATE(K3902,3)</f>
        <v>43</v>
      </c>
      <c r="K3905" s="22">
        <v>0.99998437744102486</v>
      </c>
      <c r="L3905" s="22">
        <v>4.4190721558883761E-2</v>
      </c>
      <c r="M3905" s="22" t="e">
        <v>#N/A</v>
      </c>
      <c r="N3905" s="17"/>
      <c r="O3905" s="17"/>
      <c r="P3905" s="17"/>
      <c r="Q3905" s="17"/>
      <c r="R3905" s="17"/>
      <c r="S3905" s="17"/>
      <c r="U3905" s="28">
        <f t="shared" si="6129"/>
        <v>82</v>
      </c>
      <c r="V3905" s="28">
        <f t="shared" si="6130"/>
        <v>216</v>
      </c>
    </row>
    <row r="3906" spans="1:22" x14ac:dyDescent="0.3">
      <c r="A3906" s="28">
        <f t="shared" si="6140"/>
        <v>82217</v>
      </c>
      <c r="B3906" s="26">
        <v>15</v>
      </c>
      <c r="C3906" s="26">
        <v>14.7</v>
      </c>
      <c r="D3906" s="26">
        <v>0.1</v>
      </c>
      <c r="E3906" s="9">
        <v>2</v>
      </c>
      <c r="F3906" s="26">
        <v>1000000</v>
      </c>
      <c r="G3906" s="27">
        <v>15</v>
      </c>
      <c r="H3906" s="27">
        <v>14.8</v>
      </c>
      <c r="J3906" s="17"/>
      <c r="K3906" s="17">
        <v>5</v>
      </c>
      <c r="L3906" s="17">
        <v>5</v>
      </c>
      <c r="M3906" s="17">
        <v>5</v>
      </c>
      <c r="N3906" s="17">
        <v>5</v>
      </c>
      <c r="O3906" s="17"/>
      <c r="P3906" s="17"/>
      <c r="Q3906" s="17"/>
      <c r="R3906" s="17"/>
      <c r="S3906" s="17"/>
      <c r="U3906" s="28">
        <f t="shared" si="6129"/>
        <v>82</v>
      </c>
      <c r="V3906" s="28">
        <f t="shared" si="6130"/>
        <v>217</v>
      </c>
    </row>
    <row r="3907" spans="1:22" x14ac:dyDescent="0.3">
      <c r="A3907" s="28">
        <f t="shared" si="6140"/>
        <v>82218</v>
      </c>
      <c r="B3907" s="26">
        <v>20</v>
      </c>
      <c r="C3907" s="26">
        <v>19.8</v>
      </c>
      <c r="D3907" s="26">
        <v>0.1</v>
      </c>
      <c r="E3907" s="9">
        <v>2</v>
      </c>
      <c r="F3907" s="26">
        <v>1000000</v>
      </c>
      <c r="G3907" s="27">
        <v>20</v>
      </c>
      <c r="H3907" s="27">
        <v>19.8</v>
      </c>
      <c r="J3907" s="28" t="str">
        <f t="shared" ref="J3907" si="6193">CONCATENATE(K3906,1)</f>
        <v>51</v>
      </c>
      <c r="K3907" s="22">
        <f t="array" ref="K3907:N3909">LINEST(B3906:B3910,C3906:C3910^{1,2,3},TRUE,TRUE)</f>
        <v>4.5915756965699079E-7</v>
      </c>
      <c r="L3907" s="22">
        <v>2.431445380838489E-4</v>
      </c>
      <c r="M3907" s="22">
        <v>0.97713760636547276</v>
      </c>
      <c r="N3907" s="22">
        <v>0.57649435780841662</v>
      </c>
      <c r="O3907" s="17"/>
      <c r="P3907" s="17"/>
      <c r="Q3907" s="17"/>
      <c r="R3907" s="17"/>
      <c r="S3907" s="17"/>
      <c r="U3907" s="28">
        <f t="shared" si="6129"/>
        <v>82</v>
      </c>
      <c r="V3907" s="28">
        <f t="shared" si="6130"/>
        <v>218</v>
      </c>
    </row>
    <row r="3908" spans="1:22" x14ac:dyDescent="0.3">
      <c r="A3908" s="28">
        <f t="shared" si="6140"/>
        <v>82219</v>
      </c>
      <c r="B3908" s="26">
        <v>25</v>
      </c>
      <c r="C3908" s="26">
        <v>24.8</v>
      </c>
      <c r="D3908" s="26">
        <v>0.1</v>
      </c>
      <c r="E3908" s="9">
        <v>2</v>
      </c>
      <c r="F3908" s="26">
        <v>1000000</v>
      </c>
      <c r="G3908" s="27">
        <v>25</v>
      </c>
      <c r="H3908" s="27">
        <v>24.8</v>
      </c>
      <c r="J3908" s="28" t="str">
        <f t="shared" ref="J3908" si="6194">CONCATENATE(K3906,2)</f>
        <v>52</v>
      </c>
      <c r="K3908" s="22">
        <v>9.6868940750030822E-5</v>
      </c>
      <c r="L3908" s="22">
        <v>7.2210642174522039E-3</v>
      </c>
      <c r="M3908" s="22">
        <v>0.17198000613792674</v>
      </c>
      <c r="N3908" s="22">
        <v>1.300293188656682</v>
      </c>
      <c r="O3908" s="17"/>
      <c r="P3908" s="17"/>
      <c r="Q3908" s="17"/>
      <c r="R3908" s="17"/>
      <c r="S3908" s="17"/>
      <c r="U3908" s="28">
        <f t="shared" si="6129"/>
        <v>82</v>
      </c>
      <c r="V3908" s="28">
        <f t="shared" si="6130"/>
        <v>219</v>
      </c>
    </row>
    <row r="3909" spans="1:22" x14ac:dyDescent="0.3">
      <c r="A3909" s="28">
        <f t="shared" si="6140"/>
        <v>82220</v>
      </c>
      <c r="B3909" s="26">
        <v>30</v>
      </c>
      <c r="C3909" s="26">
        <v>29.9</v>
      </c>
      <c r="D3909" s="26">
        <v>0.1</v>
      </c>
      <c r="E3909" s="9">
        <v>2</v>
      </c>
      <c r="F3909" s="26">
        <v>1000000</v>
      </c>
      <c r="G3909" s="27">
        <v>30</v>
      </c>
      <c r="H3909" s="27">
        <v>29.8</v>
      </c>
      <c r="J3909" s="28" t="str">
        <f t="shared" ref="J3909" si="6195">CONCATENATE(K3906,3)</f>
        <v>53</v>
      </c>
      <c r="K3909" s="22">
        <v>0.99999103729884187</v>
      </c>
      <c r="L3909" s="22">
        <v>4.7335771774995428E-2</v>
      </c>
      <c r="M3909" s="22" t="e">
        <v>#N/A</v>
      </c>
      <c r="N3909" s="22" t="e">
        <v>#N/A</v>
      </c>
      <c r="O3909" s="17"/>
      <c r="P3909" s="17"/>
      <c r="Q3909" s="17"/>
      <c r="R3909" s="17"/>
      <c r="S3909" s="17"/>
      <c r="U3909" s="28">
        <f t="shared" si="6129"/>
        <v>82</v>
      </c>
      <c r="V3909" s="28">
        <f t="shared" si="6130"/>
        <v>220</v>
      </c>
    </row>
    <row r="3910" spans="1:22" x14ac:dyDescent="0.3">
      <c r="A3910" s="28">
        <f t="shared" si="6140"/>
        <v>82221</v>
      </c>
      <c r="B3910" s="26">
        <v>35</v>
      </c>
      <c r="C3910" s="26">
        <v>34.9</v>
      </c>
      <c r="D3910" s="26">
        <v>0.1</v>
      </c>
      <c r="E3910" s="9">
        <v>2</v>
      </c>
      <c r="F3910" s="26">
        <v>1000000</v>
      </c>
      <c r="G3910" s="27">
        <v>35</v>
      </c>
      <c r="H3910" s="27">
        <v>34.799999999999997</v>
      </c>
      <c r="J3910" s="17"/>
      <c r="K3910" s="17">
        <v>6</v>
      </c>
      <c r="L3910" s="17">
        <v>6</v>
      </c>
      <c r="M3910" s="17">
        <v>6</v>
      </c>
      <c r="N3910" s="17">
        <v>6</v>
      </c>
      <c r="O3910" s="17">
        <v>6</v>
      </c>
      <c r="P3910" s="17"/>
      <c r="Q3910" s="17"/>
      <c r="R3910" s="17"/>
      <c r="S3910" s="17"/>
      <c r="U3910" s="28">
        <f t="shared" si="6129"/>
        <v>82</v>
      </c>
      <c r="V3910" s="28">
        <f t="shared" si="6130"/>
        <v>221</v>
      </c>
    </row>
    <row r="3911" spans="1:22" x14ac:dyDescent="0.3">
      <c r="A3911" s="28">
        <f t="shared" si="6140"/>
        <v>82222</v>
      </c>
      <c r="B3911" s="26"/>
      <c r="C3911" s="26"/>
      <c r="D3911" s="26"/>
      <c r="E3911" s="9"/>
      <c r="F3911" s="26"/>
      <c r="G3911" s="27"/>
      <c r="H3911" s="27"/>
      <c r="J3911" s="28" t="str">
        <f t="shared" ref="J3911" si="6196">CONCATENATE(K3910,1)</f>
        <v>61</v>
      </c>
      <c r="K3911" s="22" t="e">
        <f t="array" ref="K3911:O3913">LINEST(B3906:B3911,C3906:C3911^{1,2,3,4},TRUE,TRUE)</f>
        <v>#VALUE!</v>
      </c>
      <c r="L3911" s="22" t="e">
        <v>#VALUE!</v>
      </c>
      <c r="M3911" s="22" t="e">
        <v>#VALUE!</v>
      </c>
      <c r="N3911" s="22" t="e">
        <v>#VALUE!</v>
      </c>
      <c r="O3911" s="22" t="e">
        <v>#VALUE!</v>
      </c>
      <c r="P3911" s="17"/>
      <c r="Q3911" s="17"/>
      <c r="R3911" s="17"/>
      <c r="S3911" s="17"/>
      <c r="U3911" s="28">
        <f t="shared" si="6129"/>
        <v>82</v>
      </c>
      <c r="V3911" s="28">
        <f t="shared" si="6130"/>
        <v>222</v>
      </c>
    </row>
    <row r="3912" spans="1:22" x14ac:dyDescent="0.3">
      <c r="A3912" s="28">
        <f t="shared" si="6140"/>
        <v>82223</v>
      </c>
      <c r="B3912" s="26"/>
      <c r="C3912" s="26"/>
      <c r="D3912" s="26"/>
      <c r="E3912" s="9"/>
      <c r="F3912" s="26"/>
      <c r="G3912" s="27"/>
      <c r="H3912" s="27"/>
      <c r="J3912" s="28" t="str">
        <f t="shared" ref="J3912" si="6197">CONCATENATE(K3910,2)</f>
        <v>62</v>
      </c>
      <c r="K3912" s="22" t="e">
        <v>#VALUE!</v>
      </c>
      <c r="L3912" s="22" t="e">
        <v>#VALUE!</v>
      </c>
      <c r="M3912" s="22" t="e">
        <v>#VALUE!</v>
      </c>
      <c r="N3912" s="22" t="e">
        <v>#VALUE!</v>
      </c>
      <c r="O3912" s="22" t="e">
        <v>#VALUE!</v>
      </c>
      <c r="P3912" s="17"/>
      <c r="Q3912" s="17"/>
      <c r="R3912" s="17"/>
      <c r="S3912" s="17"/>
      <c r="U3912" s="28">
        <f t="shared" si="6129"/>
        <v>82</v>
      </c>
      <c r="V3912" s="28">
        <f t="shared" si="6130"/>
        <v>223</v>
      </c>
    </row>
    <row r="3913" spans="1:22" x14ac:dyDescent="0.3">
      <c r="A3913" s="28">
        <f t="shared" si="6140"/>
        <v>82224</v>
      </c>
      <c r="B3913" s="26"/>
      <c r="C3913" s="26"/>
      <c r="D3913" s="26"/>
      <c r="E3913" s="9"/>
      <c r="F3913" s="26"/>
      <c r="G3913" s="27"/>
      <c r="H3913" s="27"/>
      <c r="J3913" s="28" t="str">
        <f t="shared" ref="J3913" si="6198">CONCATENATE(K3910,3)</f>
        <v>63</v>
      </c>
      <c r="K3913" s="22" t="e">
        <v>#VALUE!</v>
      </c>
      <c r="L3913" s="22" t="e">
        <v>#VALUE!</v>
      </c>
      <c r="M3913" s="22" t="e">
        <v>#VALUE!</v>
      </c>
      <c r="N3913" s="22" t="e">
        <v>#VALUE!</v>
      </c>
      <c r="O3913" s="22" t="e">
        <v>#VALUE!</v>
      </c>
      <c r="P3913" s="17"/>
      <c r="Q3913" s="17"/>
      <c r="R3913" s="17"/>
      <c r="S3913" s="17"/>
      <c r="U3913" s="28">
        <f t="shared" si="6129"/>
        <v>82</v>
      </c>
      <c r="V3913" s="28">
        <f t="shared" si="6130"/>
        <v>224</v>
      </c>
    </row>
    <row r="3914" spans="1:22" x14ac:dyDescent="0.3">
      <c r="A3914" s="28">
        <f t="shared" si="6140"/>
        <v>82225</v>
      </c>
      <c r="B3914" s="26"/>
      <c r="C3914" s="26"/>
      <c r="D3914" s="26"/>
      <c r="E3914" s="9"/>
      <c r="F3914" s="26"/>
      <c r="G3914" s="27"/>
      <c r="H3914" s="27"/>
      <c r="J3914" s="17"/>
      <c r="K3914" s="17">
        <v>7</v>
      </c>
      <c r="L3914" s="17">
        <v>7</v>
      </c>
      <c r="M3914" s="17">
        <v>7</v>
      </c>
      <c r="N3914" s="17">
        <v>7</v>
      </c>
      <c r="O3914" s="17">
        <v>7</v>
      </c>
      <c r="P3914" s="17">
        <v>7</v>
      </c>
      <c r="Q3914" s="17"/>
      <c r="R3914" s="17"/>
      <c r="S3914" s="17"/>
      <c r="U3914" s="28">
        <f t="shared" si="6129"/>
        <v>82</v>
      </c>
      <c r="V3914" s="28">
        <f t="shared" si="6130"/>
        <v>225</v>
      </c>
    </row>
    <row r="3915" spans="1:22" x14ac:dyDescent="0.3">
      <c r="A3915" s="28">
        <f t="shared" si="6140"/>
        <v>82226</v>
      </c>
      <c r="B3915" s="26"/>
      <c r="C3915" s="26"/>
      <c r="D3915" s="26"/>
      <c r="E3915" s="9"/>
      <c r="F3915" s="26"/>
      <c r="G3915" s="27"/>
      <c r="H3915" s="27"/>
      <c r="J3915" s="28" t="str">
        <f t="shared" ref="J3915" si="6199">CONCATENATE(K3914,1)</f>
        <v>71</v>
      </c>
      <c r="K3915" s="22" t="e">
        <f t="array" ref="K3915:P3917">LINEST(B3906:B3912,C3906:C3912^{1,2,3,4,5},TRUE,TRUE)</f>
        <v>#VALUE!</v>
      </c>
      <c r="L3915" s="22" t="e">
        <v>#VALUE!</v>
      </c>
      <c r="M3915" s="22" t="e">
        <v>#VALUE!</v>
      </c>
      <c r="N3915" s="22" t="e">
        <v>#VALUE!</v>
      </c>
      <c r="O3915" s="22" t="e">
        <v>#VALUE!</v>
      </c>
      <c r="P3915" s="22" t="e">
        <v>#VALUE!</v>
      </c>
      <c r="Q3915" s="17"/>
      <c r="R3915" s="17"/>
      <c r="S3915" s="17"/>
      <c r="U3915" s="28">
        <f t="shared" si="6129"/>
        <v>82</v>
      </c>
      <c r="V3915" s="28">
        <f t="shared" si="6130"/>
        <v>226</v>
      </c>
    </row>
    <row r="3916" spans="1:22" x14ac:dyDescent="0.3">
      <c r="A3916" s="28">
        <f t="shared" si="6140"/>
        <v>82227</v>
      </c>
      <c r="B3916" s="2">
        <f t="shared" ref="B3916" si="6200">COUNT(B3906:B3915)-2</f>
        <v>3</v>
      </c>
      <c r="J3916" s="28" t="str">
        <f t="shared" ref="J3916" si="6201">CONCATENATE(K3914,2)</f>
        <v>72</v>
      </c>
      <c r="K3916" s="22" t="e">
        <v>#VALUE!</v>
      </c>
      <c r="L3916" s="22" t="e">
        <v>#VALUE!</v>
      </c>
      <c r="M3916" s="22" t="e">
        <v>#VALUE!</v>
      </c>
      <c r="N3916" s="22" t="e">
        <v>#VALUE!</v>
      </c>
      <c r="O3916" s="22" t="e">
        <v>#VALUE!</v>
      </c>
      <c r="P3916" s="22" t="e">
        <v>#VALUE!</v>
      </c>
      <c r="Q3916" s="17"/>
      <c r="R3916" s="17"/>
      <c r="S3916" s="17"/>
      <c r="U3916" s="28">
        <f t="shared" si="6129"/>
        <v>82</v>
      </c>
      <c r="V3916" s="28">
        <f t="shared" si="6130"/>
        <v>227</v>
      </c>
    </row>
    <row r="3917" spans="1:22" x14ac:dyDescent="0.3">
      <c r="A3917" s="28">
        <f t="shared" si="6140"/>
        <v>82228</v>
      </c>
      <c r="J3917" s="28" t="str">
        <f t="shared" ref="J3917" si="6202">CONCATENATE(K3914,3)</f>
        <v>73</v>
      </c>
      <c r="K3917" s="22" t="e">
        <v>#VALUE!</v>
      </c>
      <c r="L3917" s="22" t="e">
        <v>#VALUE!</v>
      </c>
      <c r="M3917" s="22" t="e">
        <v>#VALUE!</v>
      </c>
      <c r="N3917" s="22" t="e">
        <v>#VALUE!</v>
      </c>
      <c r="O3917" s="22" t="e">
        <v>#VALUE!</v>
      </c>
      <c r="P3917" s="22" t="e">
        <v>#VALUE!</v>
      </c>
      <c r="Q3917" s="17"/>
      <c r="R3917" s="17"/>
      <c r="S3917" s="17"/>
      <c r="U3917" s="28">
        <f t="shared" si="6129"/>
        <v>82</v>
      </c>
      <c r="V3917" s="28">
        <f t="shared" si="6130"/>
        <v>228</v>
      </c>
    </row>
    <row r="3918" spans="1:22" x14ac:dyDescent="0.3">
      <c r="A3918" s="28">
        <f t="shared" si="6140"/>
        <v>82229</v>
      </c>
      <c r="B3918" s="66" t="s">
        <v>25</v>
      </c>
      <c r="C3918" s="66"/>
      <c r="D3918" s="66"/>
      <c r="E3918" s="66"/>
      <c r="F3918" s="66"/>
      <c r="G3918" s="66"/>
      <c r="H3918" s="66"/>
      <c r="J3918" s="17"/>
      <c r="K3918" s="17">
        <v>8</v>
      </c>
      <c r="L3918" s="17">
        <v>8</v>
      </c>
      <c r="M3918" s="17">
        <v>8</v>
      </c>
      <c r="N3918" s="17">
        <v>8</v>
      </c>
      <c r="O3918" s="17">
        <v>8</v>
      </c>
      <c r="P3918" s="17">
        <v>8</v>
      </c>
      <c r="Q3918" s="17">
        <v>8</v>
      </c>
      <c r="R3918" s="17"/>
      <c r="S3918" s="17"/>
      <c r="U3918" s="28">
        <f t="shared" si="6129"/>
        <v>82</v>
      </c>
      <c r="V3918" s="28">
        <f t="shared" si="6130"/>
        <v>229</v>
      </c>
    </row>
    <row r="3919" spans="1:22" x14ac:dyDescent="0.3">
      <c r="A3919" s="28">
        <f t="shared" si="6140"/>
        <v>82230</v>
      </c>
      <c r="B3919" s="71"/>
      <c r="C3919" s="71"/>
      <c r="D3919" s="71"/>
      <c r="E3919" s="71"/>
      <c r="F3919" s="71"/>
      <c r="G3919" s="71"/>
      <c r="H3919" s="71"/>
      <c r="J3919" s="28" t="str">
        <f t="shared" ref="J3919" si="6203">CONCATENATE(K3918,1)</f>
        <v>81</v>
      </c>
      <c r="K3919" s="22" t="e">
        <f t="array" ref="K3919:Q3921">LINEST(B3906:B3913,C3906:C3913^{1,2,3,4,5,6},TRUE,TRUE)</f>
        <v>#VALUE!</v>
      </c>
      <c r="L3919" s="22" t="e">
        <v>#VALUE!</v>
      </c>
      <c r="M3919" s="22" t="e">
        <v>#VALUE!</v>
      </c>
      <c r="N3919" s="22" t="e">
        <v>#VALUE!</v>
      </c>
      <c r="O3919" s="22" t="e">
        <v>#VALUE!</v>
      </c>
      <c r="P3919" s="22" t="e">
        <v>#VALUE!</v>
      </c>
      <c r="Q3919" s="22" t="e">
        <v>#VALUE!</v>
      </c>
      <c r="R3919" s="17"/>
      <c r="S3919" s="17"/>
      <c r="U3919" s="28">
        <f t="shared" si="6129"/>
        <v>82</v>
      </c>
      <c r="V3919" s="28">
        <f t="shared" si="6130"/>
        <v>230</v>
      </c>
    </row>
    <row r="3920" spans="1:22" x14ac:dyDescent="0.3">
      <c r="A3920" s="28">
        <f t="shared" si="6140"/>
        <v>82231</v>
      </c>
      <c r="B3920" s="71"/>
      <c r="C3920" s="71"/>
      <c r="D3920" s="71"/>
      <c r="E3920" s="71"/>
      <c r="F3920" s="71"/>
      <c r="G3920" s="71"/>
      <c r="H3920" s="71"/>
      <c r="J3920" s="28" t="str">
        <f t="shared" ref="J3920" si="6204">CONCATENATE(K3918,2)</f>
        <v>82</v>
      </c>
      <c r="K3920" s="22" t="e">
        <v>#VALUE!</v>
      </c>
      <c r="L3920" s="22" t="e">
        <v>#VALUE!</v>
      </c>
      <c r="M3920" s="22" t="e">
        <v>#VALUE!</v>
      </c>
      <c r="N3920" s="22" t="e">
        <v>#VALUE!</v>
      </c>
      <c r="O3920" s="22" t="e">
        <v>#VALUE!</v>
      </c>
      <c r="P3920" s="22" t="e">
        <v>#VALUE!</v>
      </c>
      <c r="Q3920" s="22" t="e">
        <v>#VALUE!</v>
      </c>
      <c r="R3920" s="17"/>
      <c r="S3920" s="17"/>
      <c r="U3920" s="28">
        <f t="shared" si="6129"/>
        <v>82</v>
      </c>
      <c r="V3920" s="28">
        <f t="shared" si="6130"/>
        <v>231</v>
      </c>
    </row>
    <row r="3921" spans="1:22" x14ac:dyDescent="0.3">
      <c r="A3921" s="28">
        <f t="shared" si="6140"/>
        <v>82232</v>
      </c>
      <c r="J3921" s="28" t="str">
        <f t="shared" ref="J3921" si="6205">CONCATENATE(K3918,3)</f>
        <v>83</v>
      </c>
      <c r="K3921" s="22" t="e">
        <v>#VALUE!</v>
      </c>
      <c r="L3921" s="22" t="e">
        <v>#VALUE!</v>
      </c>
      <c r="M3921" s="22" t="e">
        <v>#VALUE!</v>
      </c>
      <c r="N3921" s="22" t="e">
        <v>#VALUE!</v>
      </c>
      <c r="O3921" s="22" t="e">
        <v>#VALUE!</v>
      </c>
      <c r="P3921" s="22" t="e">
        <v>#VALUE!</v>
      </c>
      <c r="Q3921" s="22" t="e">
        <v>#VALUE!</v>
      </c>
      <c r="R3921" s="17"/>
      <c r="S3921" s="17"/>
      <c r="U3921" s="28">
        <f t="shared" si="6129"/>
        <v>82</v>
      </c>
      <c r="V3921" s="28">
        <f t="shared" si="6130"/>
        <v>232</v>
      </c>
    </row>
    <row r="3922" spans="1:22" ht="15" customHeight="1" x14ac:dyDescent="0.3">
      <c r="A3922" s="28">
        <f t="shared" si="6140"/>
        <v>82233</v>
      </c>
      <c r="B3922" s="66" t="s">
        <v>52</v>
      </c>
      <c r="C3922" s="66"/>
      <c r="D3922" s="66"/>
      <c r="E3922" s="10">
        <f>IF(D3892="","",MAX(E3923,E3924))</f>
        <v>0.10000000000000142</v>
      </c>
      <c r="J3922" s="17"/>
      <c r="K3922" s="17">
        <v>9</v>
      </c>
      <c r="L3922" s="17">
        <v>9</v>
      </c>
      <c r="M3922" s="17">
        <v>9</v>
      </c>
      <c r="N3922" s="17">
        <v>9</v>
      </c>
      <c r="O3922" s="17">
        <v>9</v>
      </c>
      <c r="P3922" s="17">
        <v>9</v>
      </c>
      <c r="Q3922" s="17">
        <v>9</v>
      </c>
      <c r="R3922" s="17">
        <v>9</v>
      </c>
      <c r="S3922" s="17"/>
      <c r="U3922" s="28">
        <f t="shared" si="6129"/>
        <v>82</v>
      </c>
      <c r="V3922" s="28">
        <f t="shared" si="6130"/>
        <v>233</v>
      </c>
    </row>
    <row r="3923" spans="1:22" x14ac:dyDescent="0.3">
      <c r="A3923" s="28">
        <f t="shared" si="6140"/>
        <v>82234</v>
      </c>
      <c r="B3923" s="2" t="s">
        <v>26</v>
      </c>
      <c r="C3923" s="2" t="s">
        <v>27</v>
      </c>
      <c r="D3923" s="2" t="s">
        <v>28</v>
      </c>
      <c r="E3923" s="11">
        <f>ABS(MIN(D3924:D3933))</f>
        <v>0.10000000000000142</v>
      </c>
      <c r="G3923" s="2" t="s">
        <v>230</v>
      </c>
      <c r="J3923" s="28" t="str">
        <f t="shared" ref="J3923" si="6206">CONCATENATE(K3922,1)</f>
        <v>91</v>
      </c>
      <c r="K3923" s="22" t="e">
        <f t="array" ref="K3923:R3925">LINEST(B3906:B3914,C3906:C3914^{1,2,3,4,5,6,7},TRUE,TRUE)</f>
        <v>#VALUE!</v>
      </c>
      <c r="L3923" s="22" t="e">
        <v>#VALUE!</v>
      </c>
      <c r="M3923" s="22" t="e">
        <v>#VALUE!</v>
      </c>
      <c r="N3923" s="22" t="e">
        <v>#VALUE!</v>
      </c>
      <c r="O3923" s="22" t="e">
        <v>#VALUE!</v>
      </c>
      <c r="P3923" s="22" t="e">
        <v>#VALUE!</v>
      </c>
      <c r="Q3923" s="22" t="e">
        <v>#VALUE!</v>
      </c>
      <c r="R3923" s="22" t="e">
        <v>#VALUE!</v>
      </c>
      <c r="S3923" s="17"/>
      <c r="U3923" s="28">
        <f t="shared" si="6129"/>
        <v>82</v>
      </c>
      <c r="V3923" s="28">
        <f t="shared" si="6130"/>
        <v>234</v>
      </c>
    </row>
    <row r="3924" spans="1:22" x14ac:dyDescent="0.3">
      <c r="A3924" s="28">
        <f t="shared" si="6140"/>
        <v>82235</v>
      </c>
      <c r="B3924" s="7">
        <f t="shared" ref="B3924:B3933" si="6207">C3906-B3906</f>
        <v>-0.30000000000000071</v>
      </c>
      <c r="C3924" s="7">
        <f t="shared" ref="C3924:C3933" si="6208">H3906-G3906</f>
        <v>-0.19999999999999929</v>
      </c>
      <c r="D3924" s="7">
        <f>C3924-B3924</f>
        <v>0.10000000000000142</v>
      </c>
      <c r="E3924" s="11">
        <f>ABS(MAX(D3924:D3933))</f>
        <v>0.10000000000000142</v>
      </c>
      <c r="F3924" s="13"/>
      <c r="G3924" s="2">
        <f>IF(D3906="","",D3906/E3906)</f>
        <v>0.05</v>
      </c>
      <c r="H3924" s="13"/>
      <c r="J3924" s="28" t="str">
        <f t="shared" ref="J3924" si="6209">CONCATENATE(K3922,2)</f>
        <v>92</v>
      </c>
      <c r="K3924" s="22" t="e">
        <v>#VALUE!</v>
      </c>
      <c r="L3924" s="22" t="e">
        <v>#VALUE!</v>
      </c>
      <c r="M3924" s="22" t="e">
        <v>#VALUE!</v>
      </c>
      <c r="N3924" s="22" t="e">
        <v>#VALUE!</v>
      </c>
      <c r="O3924" s="22" t="e">
        <v>#VALUE!</v>
      </c>
      <c r="P3924" s="22" t="e">
        <v>#VALUE!</v>
      </c>
      <c r="Q3924" s="22" t="e">
        <v>#VALUE!</v>
      </c>
      <c r="R3924" s="22" t="e">
        <v>#VALUE!</v>
      </c>
      <c r="S3924" s="17"/>
      <c r="U3924" s="28">
        <f t="shared" si="6129"/>
        <v>82</v>
      </c>
      <c r="V3924" s="28">
        <f t="shared" si="6130"/>
        <v>235</v>
      </c>
    </row>
    <row r="3925" spans="1:22" x14ac:dyDescent="0.3">
      <c r="A3925" s="28">
        <f t="shared" si="6140"/>
        <v>82236</v>
      </c>
      <c r="B3925" s="7">
        <f t="shared" si="6207"/>
        <v>-0.19999999999999929</v>
      </c>
      <c r="C3925" s="7">
        <f t="shared" si="6208"/>
        <v>-0.19999999999999929</v>
      </c>
      <c r="D3925" s="7">
        <f t="shared" ref="D3925:D3933" si="6210">C3925-B3925</f>
        <v>0</v>
      </c>
      <c r="E3925" s="12" t="s">
        <v>34</v>
      </c>
      <c r="G3925" s="2">
        <f t="shared" ref="G3925:G3933" si="6211">IF(D3907="","",D3907/E3907)</f>
        <v>0.05</v>
      </c>
      <c r="H3925" s="13"/>
      <c r="J3925" s="28" t="str">
        <f t="shared" ref="J3925" si="6212">CONCATENATE(K3922,3)</f>
        <v>93</v>
      </c>
      <c r="K3925" s="22" t="e">
        <v>#VALUE!</v>
      </c>
      <c r="L3925" s="22" t="e">
        <v>#VALUE!</v>
      </c>
      <c r="M3925" s="22" t="e">
        <v>#VALUE!</v>
      </c>
      <c r="N3925" s="22" t="e">
        <v>#VALUE!</v>
      </c>
      <c r="O3925" s="22" t="e">
        <v>#VALUE!</v>
      </c>
      <c r="P3925" s="22" t="e">
        <v>#VALUE!</v>
      </c>
      <c r="Q3925" s="22" t="e">
        <v>#VALUE!</v>
      </c>
      <c r="R3925" s="22" t="e">
        <v>#VALUE!</v>
      </c>
      <c r="S3925" s="17"/>
      <c r="U3925" s="28">
        <f t="shared" si="6129"/>
        <v>82</v>
      </c>
      <c r="V3925" s="28">
        <f t="shared" si="6130"/>
        <v>236</v>
      </c>
    </row>
    <row r="3926" spans="1:22" x14ac:dyDescent="0.3">
      <c r="A3926" s="28">
        <f t="shared" si="6140"/>
        <v>82237</v>
      </c>
      <c r="B3926" s="7">
        <f t="shared" si="6207"/>
        <v>-0.19999999999999929</v>
      </c>
      <c r="C3926" s="7">
        <f t="shared" si="6208"/>
        <v>-0.19999999999999929</v>
      </c>
      <c r="D3926" s="7">
        <f t="shared" si="6210"/>
        <v>0</v>
      </c>
      <c r="E3926" s="10">
        <f>IF(D3892="","",MAX(E3927,E3928))</f>
        <v>0.30000000000000071</v>
      </c>
      <c r="G3926" s="2">
        <f t="shared" si="6211"/>
        <v>0.05</v>
      </c>
      <c r="H3926" s="13"/>
      <c r="J3926" s="17"/>
      <c r="K3926" s="17">
        <v>10</v>
      </c>
      <c r="L3926" s="17">
        <v>10</v>
      </c>
      <c r="M3926" s="17">
        <v>10</v>
      </c>
      <c r="N3926" s="17">
        <v>10</v>
      </c>
      <c r="O3926" s="17">
        <v>10</v>
      </c>
      <c r="P3926" s="17">
        <v>10</v>
      </c>
      <c r="Q3926" s="17">
        <v>10</v>
      </c>
      <c r="R3926" s="17">
        <v>10</v>
      </c>
      <c r="S3926" s="17">
        <v>10</v>
      </c>
      <c r="U3926" s="28">
        <f t="shared" si="6129"/>
        <v>82</v>
      </c>
      <c r="V3926" s="28">
        <f t="shared" si="6130"/>
        <v>237</v>
      </c>
    </row>
    <row r="3927" spans="1:22" x14ac:dyDescent="0.3">
      <c r="A3927" s="28">
        <f t="shared" si="6140"/>
        <v>82238</v>
      </c>
      <c r="B3927" s="7">
        <f t="shared" si="6207"/>
        <v>-0.10000000000000142</v>
      </c>
      <c r="C3927" s="7">
        <f t="shared" si="6208"/>
        <v>-0.19999999999999929</v>
      </c>
      <c r="D3927" s="7">
        <f t="shared" si="6210"/>
        <v>-9.9999999999997868E-2</v>
      </c>
      <c r="E3927" s="11">
        <f>ABS(MIN(B3924:B3933))</f>
        <v>0.30000000000000071</v>
      </c>
      <c r="G3927" s="2">
        <f t="shared" si="6211"/>
        <v>0.05</v>
      </c>
      <c r="H3927" s="13"/>
      <c r="J3927" s="28" t="str">
        <f t="shared" ref="J3927" si="6213">CONCATENATE(K3926,1)</f>
        <v>101</v>
      </c>
      <c r="K3927" s="22" t="e">
        <f t="array" ref="K3927:S3929">LINEST(B3906:B3915,C3906:C3915^{1,2,3,4,5,6,7,8},TRUE,TRUE)</f>
        <v>#VALUE!</v>
      </c>
      <c r="L3927" s="22" t="e">
        <v>#VALUE!</v>
      </c>
      <c r="M3927" s="22" t="e">
        <v>#VALUE!</v>
      </c>
      <c r="N3927" s="22" t="e">
        <v>#VALUE!</v>
      </c>
      <c r="O3927" s="22" t="e">
        <v>#VALUE!</v>
      </c>
      <c r="P3927" s="22" t="e">
        <v>#VALUE!</v>
      </c>
      <c r="Q3927" s="22" t="e">
        <v>#VALUE!</v>
      </c>
      <c r="R3927" s="22" t="e">
        <v>#VALUE!</v>
      </c>
      <c r="S3927" s="22" t="e">
        <v>#VALUE!</v>
      </c>
      <c r="U3927" s="28">
        <f t="shared" si="6129"/>
        <v>82</v>
      </c>
      <c r="V3927" s="28">
        <f t="shared" si="6130"/>
        <v>238</v>
      </c>
    </row>
    <row r="3928" spans="1:22" x14ac:dyDescent="0.3">
      <c r="A3928" s="28">
        <f t="shared" si="6140"/>
        <v>82239</v>
      </c>
      <c r="B3928" s="7">
        <f t="shared" si="6207"/>
        <v>-0.10000000000000142</v>
      </c>
      <c r="C3928" s="7">
        <f t="shared" si="6208"/>
        <v>-0.20000000000000284</v>
      </c>
      <c r="D3928" s="7">
        <f t="shared" si="6210"/>
        <v>-0.10000000000000142</v>
      </c>
      <c r="E3928" s="11">
        <f>ABS(MAX(B3924:B3933))</f>
        <v>0</v>
      </c>
      <c r="G3928" s="2">
        <f t="shared" si="6211"/>
        <v>0.05</v>
      </c>
      <c r="H3928" s="13"/>
      <c r="J3928" s="28" t="str">
        <f t="shared" ref="J3928" si="6214">CONCATENATE(K3926,2)</f>
        <v>102</v>
      </c>
      <c r="K3928" s="22" t="e">
        <v>#VALUE!</v>
      </c>
      <c r="L3928" s="22" t="e">
        <v>#VALUE!</v>
      </c>
      <c r="M3928" s="22" t="e">
        <v>#VALUE!</v>
      </c>
      <c r="N3928" s="22" t="e">
        <v>#VALUE!</v>
      </c>
      <c r="O3928" s="22" t="e">
        <v>#VALUE!</v>
      </c>
      <c r="P3928" s="22" t="e">
        <v>#VALUE!</v>
      </c>
      <c r="Q3928" s="22" t="e">
        <v>#VALUE!</v>
      </c>
      <c r="R3928" s="22" t="e">
        <v>#VALUE!</v>
      </c>
      <c r="S3928" s="22" t="e">
        <v>#VALUE!</v>
      </c>
      <c r="U3928" s="28">
        <f t="shared" si="6129"/>
        <v>82</v>
      </c>
      <c r="V3928" s="28">
        <f t="shared" si="6130"/>
        <v>239</v>
      </c>
    </row>
    <row r="3929" spans="1:22" x14ac:dyDescent="0.3">
      <c r="A3929" s="28">
        <f t="shared" si="6140"/>
        <v>82240</v>
      </c>
      <c r="B3929" s="7">
        <f t="shared" si="6207"/>
        <v>0</v>
      </c>
      <c r="C3929" s="7">
        <f t="shared" si="6208"/>
        <v>0</v>
      </c>
      <c r="D3929" s="7">
        <f t="shared" si="6210"/>
        <v>0</v>
      </c>
      <c r="E3929" s="12" t="s">
        <v>231</v>
      </c>
      <c r="G3929" s="2" t="str">
        <f t="shared" si="6211"/>
        <v/>
      </c>
      <c r="H3929" s="13"/>
      <c r="J3929" s="28" t="str">
        <f t="shared" ref="J3929" si="6215">CONCATENATE(K3926,3)</f>
        <v>103</v>
      </c>
      <c r="K3929" s="22" t="e">
        <v>#VALUE!</v>
      </c>
      <c r="L3929" s="22" t="e">
        <v>#VALUE!</v>
      </c>
      <c r="M3929" s="22" t="e">
        <v>#VALUE!</v>
      </c>
      <c r="N3929" s="22" t="e">
        <v>#VALUE!</v>
      </c>
      <c r="O3929" s="22" t="e">
        <v>#VALUE!</v>
      </c>
      <c r="P3929" s="22" t="e">
        <v>#VALUE!</v>
      </c>
      <c r="Q3929" s="22" t="e">
        <v>#VALUE!</v>
      </c>
      <c r="R3929" s="22" t="e">
        <v>#VALUE!</v>
      </c>
      <c r="S3929" s="22" t="e">
        <v>#VALUE!</v>
      </c>
      <c r="U3929" s="28">
        <f t="shared" si="6129"/>
        <v>82</v>
      </c>
      <c r="V3929" s="28">
        <f t="shared" si="6130"/>
        <v>240</v>
      </c>
    </row>
    <row r="3930" spans="1:22" x14ac:dyDescent="0.3">
      <c r="A3930" s="28">
        <f t="shared" si="6140"/>
        <v>82241</v>
      </c>
      <c r="B3930" s="7">
        <f t="shared" si="6207"/>
        <v>0</v>
      </c>
      <c r="C3930" s="7">
        <f t="shared" si="6208"/>
        <v>0</v>
      </c>
      <c r="D3930" s="7">
        <f t="shared" si="6210"/>
        <v>0</v>
      </c>
      <c r="E3930" s="10">
        <f>IF(D3892="","",MAX(E3931,E3932))*2</f>
        <v>0.1</v>
      </c>
      <c r="G3930" s="2" t="str">
        <f t="shared" si="6211"/>
        <v/>
      </c>
      <c r="H3930" s="13"/>
      <c r="U3930" s="28">
        <f t="shared" si="6129"/>
        <v>82</v>
      </c>
      <c r="V3930" s="28">
        <f t="shared" si="6130"/>
        <v>241</v>
      </c>
    </row>
    <row r="3931" spans="1:22" x14ac:dyDescent="0.3">
      <c r="A3931" s="28">
        <f t="shared" si="6140"/>
        <v>82242</v>
      </c>
      <c r="B3931" s="7">
        <f t="shared" si="6207"/>
        <v>0</v>
      </c>
      <c r="C3931" s="7">
        <f t="shared" si="6208"/>
        <v>0</v>
      </c>
      <c r="D3931" s="7">
        <f t="shared" si="6210"/>
        <v>0</v>
      </c>
      <c r="E3931" s="11">
        <f>ABS(MIN(G3924:G3933))</f>
        <v>0.05</v>
      </c>
      <c r="G3931" s="2" t="str">
        <f t="shared" si="6211"/>
        <v/>
      </c>
      <c r="U3931" s="28">
        <f t="shared" si="6129"/>
        <v>82</v>
      </c>
      <c r="V3931" s="28">
        <f t="shared" si="6130"/>
        <v>242</v>
      </c>
    </row>
    <row r="3932" spans="1:22" x14ac:dyDescent="0.3">
      <c r="A3932" s="28">
        <f t="shared" si="6140"/>
        <v>82243</v>
      </c>
      <c r="B3932" s="7">
        <f t="shared" si="6207"/>
        <v>0</v>
      </c>
      <c r="C3932" s="7">
        <f t="shared" si="6208"/>
        <v>0</v>
      </c>
      <c r="D3932" s="7">
        <f t="shared" si="6210"/>
        <v>0</v>
      </c>
      <c r="E3932" s="11">
        <f>ABS(MAX(G3924:G3933))</f>
        <v>0.05</v>
      </c>
      <c r="G3932" s="2" t="str">
        <f t="shared" si="6211"/>
        <v/>
      </c>
      <c r="U3932" s="28">
        <f t="shared" si="6129"/>
        <v>82</v>
      </c>
      <c r="V3932" s="28">
        <f t="shared" si="6130"/>
        <v>243</v>
      </c>
    </row>
    <row r="3933" spans="1:22" x14ac:dyDescent="0.3">
      <c r="A3933" s="28">
        <f t="shared" si="6140"/>
        <v>82244</v>
      </c>
      <c r="B3933" s="7">
        <f t="shared" si="6207"/>
        <v>0</v>
      </c>
      <c r="C3933" s="7">
        <f t="shared" si="6208"/>
        <v>0</v>
      </c>
      <c r="D3933" s="7">
        <f t="shared" si="6210"/>
        <v>0</v>
      </c>
      <c r="F3933" s="13"/>
      <c r="G3933" s="2" t="str">
        <f t="shared" si="6211"/>
        <v/>
      </c>
      <c r="U3933" s="28">
        <f t="shared" si="6129"/>
        <v>82</v>
      </c>
      <c r="V3933" s="28">
        <f t="shared" si="6130"/>
        <v>244</v>
      </c>
    </row>
    <row r="3934" spans="1:22" x14ac:dyDescent="0.3">
      <c r="A3934" s="28">
        <f t="shared" si="6140"/>
        <v>82245</v>
      </c>
      <c r="F3934" s="13"/>
      <c r="U3934" s="28">
        <f t="shared" si="6129"/>
        <v>82</v>
      </c>
      <c r="V3934" s="28">
        <f t="shared" si="6130"/>
        <v>245</v>
      </c>
    </row>
    <row r="3935" spans="1:22" x14ac:dyDescent="0.3">
      <c r="A3935" s="28">
        <f t="shared" si="6140"/>
        <v>82246</v>
      </c>
      <c r="F3935" s="13"/>
      <c r="U3935" s="28">
        <f t="shared" si="6129"/>
        <v>82</v>
      </c>
      <c r="V3935" s="28">
        <f t="shared" si="6130"/>
        <v>246</v>
      </c>
    </row>
    <row r="3936" spans="1:22" x14ac:dyDescent="0.3">
      <c r="A3936" s="28">
        <f t="shared" si="6140"/>
        <v>82247</v>
      </c>
      <c r="F3936" s="13"/>
      <c r="U3936" s="28">
        <f t="shared" si="6129"/>
        <v>82</v>
      </c>
      <c r="V3936" s="28">
        <f t="shared" si="6130"/>
        <v>247</v>
      </c>
    </row>
    <row r="3937" spans="1:24" s="8" customFormat="1" x14ac:dyDescent="0.3"/>
    <row r="3938" spans="1:24" x14ac:dyDescent="0.3">
      <c r="A3938" s="28">
        <f t="shared" ref="A3938:A3984" si="6216">ROUND(CONCATENATE(U3938,V3938),0)</f>
        <v>83201</v>
      </c>
      <c r="B3938" s="63" t="s">
        <v>0</v>
      </c>
      <c r="C3938" s="63"/>
      <c r="D3938" s="71" t="s">
        <v>63</v>
      </c>
      <c r="E3938" s="71"/>
      <c r="F3938" s="71"/>
      <c r="G3938" s="71"/>
      <c r="H3938" s="71"/>
      <c r="U3938" s="28">
        <f t="shared" ref="U3938" si="6217">U3936+1</f>
        <v>83</v>
      </c>
      <c r="V3938" s="28">
        <v>201</v>
      </c>
    </row>
    <row r="3939" spans="1:24" x14ac:dyDescent="0.3">
      <c r="A3939" s="28">
        <f t="shared" si="6216"/>
        <v>83202</v>
      </c>
      <c r="B3939" s="72" t="s">
        <v>70</v>
      </c>
      <c r="C3939" s="73"/>
      <c r="D3939" s="30" t="s">
        <v>69</v>
      </c>
      <c r="E3939" s="66" t="s">
        <v>71</v>
      </c>
      <c r="F3939" s="66"/>
      <c r="G3939" s="74" t="s">
        <v>72</v>
      </c>
      <c r="H3939" s="74"/>
      <c r="U3939" s="28">
        <f t="shared" ref="U3939:U4002" si="6218">U3938</f>
        <v>83</v>
      </c>
      <c r="V3939" s="28">
        <f t="shared" ref="V3939:V4002" si="6219">V3938+1</f>
        <v>202</v>
      </c>
    </row>
    <row r="3940" spans="1:24" x14ac:dyDescent="0.3">
      <c r="A3940" s="28">
        <f t="shared" si="6216"/>
        <v>83203</v>
      </c>
      <c r="B3940" s="75" t="s">
        <v>6</v>
      </c>
      <c r="C3940" s="75"/>
      <c r="D3940" s="71" t="s">
        <v>339</v>
      </c>
      <c r="E3940" s="71"/>
      <c r="F3940" s="71"/>
      <c r="G3940" s="71"/>
      <c r="H3940" s="71"/>
      <c r="U3940" s="28">
        <f t="shared" si="6218"/>
        <v>83</v>
      </c>
      <c r="V3940" s="28">
        <f t="shared" si="6219"/>
        <v>203</v>
      </c>
    </row>
    <row r="3941" spans="1:24" x14ac:dyDescent="0.3">
      <c r="A3941" s="28">
        <f t="shared" si="6216"/>
        <v>83204</v>
      </c>
      <c r="B3941" s="63" t="s">
        <v>7</v>
      </c>
      <c r="C3941" s="63"/>
      <c r="D3941" s="71" t="s">
        <v>29</v>
      </c>
      <c r="E3941" s="71"/>
      <c r="F3941" s="71"/>
      <c r="G3941" s="71"/>
      <c r="H3941" s="71"/>
      <c r="J3941" s="17"/>
      <c r="K3941" s="17" t="s">
        <v>53</v>
      </c>
      <c r="L3941" s="17" t="s">
        <v>54</v>
      </c>
      <c r="M3941" s="17" t="s">
        <v>55</v>
      </c>
      <c r="N3941" s="17" t="s">
        <v>56</v>
      </c>
      <c r="O3941" s="17" t="s">
        <v>57</v>
      </c>
      <c r="P3941" s="17" t="s">
        <v>2</v>
      </c>
      <c r="Q3941" s="17" t="s">
        <v>3</v>
      </c>
      <c r="R3941" s="17" t="s">
        <v>4</v>
      </c>
      <c r="S3941" s="17" t="s">
        <v>5</v>
      </c>
      <c r="U3941" s="28">
        <f t="shared" si="6218"/>
        <v>83</v>
      </c>
      <c r="V3941" s="28">
        <f t="shared" si="6219"/>
        <v>204</v>
      </c>
      <c r="X3941" s="1" t="s">
        <v>48</v>
      </c>
    </row>
    <row r="3942" spans="1:24" x14ac:dyDescent="0.3">
      <c r="A3942" s="28">
        <f t="shared" si="6216"/>
        <v>83205</v>
      </c>
      <c r="B3942" s="63" t="s">
        <v>9</v>
      </c>
      <c r="C3942" s="63"/>
      <c r="D3942" s="71" t="s">
        <v>30</v>
      </c>
      <c r="E3942" s="71"/>
      <c r="F3942" s="71"/>
      <c r="G3942" s="71"/>
      <c r="H3942" s="71"/>
      <c r="J3942" s="17">
        <f t="shared" ref="J3942" si="6220">COUNTA(B3954:B3963)</f>
        <v>5</v>
      </c>
      <c r="K3942" s="17">
        <f t="shared" ref="K3942" si="6221">IF(L3942-1&lt;2,0,L3942-1)</f>
        <v>0</v>
      </c>
      <c r="L3942" s="17">
        <f t="shared" ref="L3942" si="6222">IF(M3942-1&lt;2,0,M3942-1)</f>
        <v>0</v>
      </c>
      <c r="M3942" s="17">
        <f t="shared" ref="M3942" si="6223">IF(N3942-1&lt;2,0,N3942-1)</f>
        <v>0</v>
      </c>
      <c r="N3942" s="17">
        <f t="shared" ref="N3942" si="6224">IF(O3942-1&lt;2,0,O3942-1)</f>
        <v>0</v>
      </c>
      <c r="O3942" s="17">
        <f t="shared" ref="O3942" si="6225">IF(P3942-1&lt;2,0,P3942-1)</f>
        <v>0</v>
      </c>
      <c r="P3942" s="17">
        <f t="shared" ref="P3942" si="6226">IF(Q3942-1&lt;2,0,Q3942-1)</f>
        <v>2</v>
      </c>
      <c r="Q3942" s="17">
        <f t="shared" ref="Q3942" si="6227">IF(R3942-1&lt;2,0,R3942-1)</f>
        <v>3</v>
      </c>
      <c r="R3942" s="17">
        <f t="shared" ref="R3942" si="6228">IF(S3942-1&lt;2,0,S3942-1)</f>
        <v>4</v>
      </c>
      <c r="S3942" s="17">
        <f t="shared" ref="S3942" si="6229">J3942</f>
        <v>5</v>
      </c>
      <c r="U3942" s="28">
        <f t="shared" si="6218"/>
        <v>83</v>
      </c>
      <c r="V3942" s="28">
        <f t="shared" si="6219"/>
        <v>205</v>
      </c>
      <c r="X3942" s="1" t="s">
        <v>49</v>
      </c>
    </row>
    <row r="3943" spans="1:24" x14ac:dyDescent="0.3">
      <c r="A3943" s="28">
        <f t="shared" si="6216"/>
        <v>83206</v>
      </c>
      <c r="B3943" s="63" t="s">
        <v>10</v>
      </c>
      <c r="C3943" s="63"/>
      <c r="D3943" s="71" t="s">
        <v>340</v>
      </c>
      <c r="E3943" s="71"/>
      <c r="F3943" s="71"/>
      <c r="G3943" s="71"/>
      <c r="H3943" s="71"/>
      <c r="J3943" s="28" t="str">
        <f t="shared" ref="J3943" si="6230">CONCATENATE(J3942,1)</f>
        <v>51</v>
      </c>
      <c r="K3943" s="29">
        <f t="shared" ref="K3943" si="6231">IF(K3942=0,0,VLOOKUP(J3943,J3947:S3977,K3942,FALSE))</f>
        <v>0</v>
      </c>
      <c r="L3943" s="29">
        <f t="shared" ref="L3943" si="6232">IF(L3942=0,0,VLOOKUP(J3943,J3947:S3977,L3942,FALSE))</f>
        <v>0</v>
      </c>
      <c r="M3943" s="29">
        <f t="shared" ref="M3943" si="6233">IF(M3942=0,0,VLOOKUP(J3943,J3947:S3977,M3942,FALSE))</f>
        <v>0</v>
      </c>
      <c r="N3943" s="29">
        <f t="shared" ref="N3943" si="6234">IF(N3942=0,0,VLOOKUP(J3943,J3947:S3977,N3942,FALSE))</f>
        <v>0</v>
      </c>
      <c r="O3943" s="29">
        <f t="shared" ref="O3943" si="6235">IF(O3942=0,0,VLOOKUP(J3943,J3947:S3977,O3942,FALSE))</f>
        <v>0</v>
      </c>
      <c r="P3943" s="29">
        <f t="shared" ref="P3943" si="6236">IF(P3942=0,0,VLOOKUP(J3943,J3947:S3977,P3942,FALSE))</f>
        <v>-1.815796220611837E-18</v>
      </c>
      <c r="Q3943" s="29">
        <f t="shared" ref="Q3943" si="6237">IF(Q3942=0,0,VLOOKUP(J3943,J3947:S3977,Q3942,FALSE))</f>
        <v>1.7971926939144637E-16</v>
      </c>
      <c r="R3943" s="29">
        <f t="shared" ref="R3943" si="6238">IF(R3942=0,0,VLOOKUP(J3943,J3947:S3977,R3942,FALSE))</f>
        <v>0.999999999999995</v>
      </c>
      <c r="S3943" s="29">
        <f t="shared" ref="S3943" si="6239">IF(S3942=0,0,VLOOKUP(J3943,J3947:S3977,S3942,FALSE))</f>
        <v>0.20000000000003856</v>
      </c>
      <c r="U3943" s="28">
        <f t="shared" si="6218"/>
        <v>83</v>
      </c>
      <c r="V3943" s="28">
        <f t="shared" si="6219"/>
        <v>206</v>
      </c>
      <c r="X3943" s="1" t="s">
        <v>50</v>
      </c>
    </row>
    <row r="3944" spans="1:24" x14ac:dyDescent="0.3">
      <c r="A3944" s="28">
        <f t="shared" si="6216"/>
        <v>83207</v>
      </c>
      <c r="B3944" s="63" t="s">
        <v>11</v>
      </c>
      <c r="C3944" s="63"/>
      <c r="D3944" s="64">
        <v>45940</v>
      </c>
      <c r="E3944" s="64"/>
      <c r="F3944" s="64"/>
      <c r="G3944" s="64"/>
      <c r="H3944" s="64"/>
      <c r="J3944" s="28" t="str">
        <f t="shared" ref="J3944" si="6240">CONCATENATE(J3942,2)</f>
        <v>52</v>
      </c>
      <c r="K3944" s="22">
        <f t="shared" ref="K3944" si="6241">IF(K3942=0,0,VLOOKUP(J3944,J3947:S3977,K3942,FALSE))</f>
        <v>0</v>
      </c>
      <c r="L3944" s="22">
        <f t="shared" ref="L3944" si="6242">IF(L3942=0,0,VLOOKUP(J3944,J3947:S3977,L3942,FALSE))</f>
        <v>0</v>
      </c>
      <c r="M3944" s="22">
        <f t="shared" ref="M3944" si="6243">IF(M3942=0,0,VLOOKUP(J3944,J3947:S3977,M3942,FALSE))</f>
        <v>0</v>
      </c>
      <c r="N3944" s="22">
        <f t="shared" ref="N3944" si="6244">IF(N3942=0,0,VLOOKUP(J3944,J3947:S3977,N3942,FALSE))</f>
        <v>0</v>
      </c>
      <c r="O3944" s="22">
        <f t="shared" ref="O3944" si="6245">IF(O3942=0,0,VLOOKUP(J3944,J3947:S3977,O3942,FALSE))</f>
        <v>0</v>
      </c>
      <c r="P3944" s="22">
        <f t="shared" ref="P3944" si="6246">IF(P3942=0,0,VLOOKUP(J3944,J3947:S3977,P3942,FALSE))</f>
        <v>3.8619168154343267E-18</v>
      </c>
      <c r="Q3944" s="22">
        <f t="shared" ref="Q3944" si="6247">IF(Q3942=0,0,VLOOKUP(J3944,J3947:S3977,Q3942,FALSE))</f>
        <v>2.8799321972775033E-16</v>
      </c>
      <c r="R3944" s="22">
        <f t="shared" ref="R3944" si="6248">IF(R3942=0,0,VLOOKUP(J3944,J3947:S3977,R3942,FALSE))</f>
        <v>6.8674650971379279E-15</v>
      </c>
      <c r="S3944" s="22">
        <f t="shared" ref="S3944" si="6249">IF(S3942=0,0,VLOOKUP(J3944,J3947:S3977,S3942,FALSE))</f>
        <v>5.2042700935682319E-14</v>
      </c>
      <c r="U3944" s="28">
        <f t="shared" si="6218"/>
        <v>83</v>
      </c>
      <c r="V3944" s="28">
        <f t="shared" si="6219"/>
        <v>207</v>
      </c>
    </row>
    <row r="3945" spans="1:24" x14ac:dyDescent="0.3">
      <c r="A3945" s="28">
        <f t="shared" si="6216"/>
        <v>83208</v>
      </c>
      <c r="B3945" s="63" t="s">
        <v>12</v>
      </c>
      <c r="C3945" s="63"/>
      <c r="D3945" s="65">
        <v>46326</v>
      </c>
      <c r="E3945" s="65"/>
      <c r="F3945" s="65"/>
      <c r="G3945" s="65"/>
      <c r="H3945" s="65"/>
      <c r="J3945" s="28" t="str">
        <f t="shared" ref="J3945" si="6250">CONCATENATE(J3942,3)</f>
        <v>53</v>
      </c>
      <c r="K3945" s="22"/>
      <c r="L3945" s="22"/>
      <c r="M3945" s="22"/>
      <c r="N3945" s="22" t="s">
        <v>58</v>
      </c>
      <c r="O3945" s="29">
        <f t="shared" ref="O3945" si="6251">J3942-2</f>
        <v>3</v>
      </c>
      <c r="P3945" s="22" t="s">
        <v>59</v>
      </c>
      <c r="Q3945" s="29">
        <f t="shared" ref="Q3945" si="6252">VLOOKUP(J3945,J3947:S3977,3,FALSE)</f>
        <v>1.8318679906315083E-15</v>
      </c>
      <c r="R3945" s="22" t="s">
        <v>60</v>
      </c>
      <c r="S3945" s="22">
        <f t="shared" ref="S3945" si="6253">VLOOKUP(J3945,J3947:S3977,2,FALSE)</f>
        <v>1</v>
      </c>
      <c r="U3945" s="28">
        <f t="shared" si="6218"/>
        <v>83</v>
      </c>
      <c r="V3945" s="28">
        <f t="shared" si="6219"/>
        <v>208</v>
      </c>
    </row>
    <row r="3946" spans="1:24" x14ac:dyDescent="0.3">
      <c r="A3946" s="28">
        <f t="shared" si="6216"/>
        <v>83209</v>
      </c>
      <c r="B3946" s="63" t="s">
        <v>13</v>
      </c>
      <c r="C3946" s="63"/>
      <c r="D3946" s="15">
        <v>0.1</v>
      </c>
      <c r="E3946" s="66" t="s">
        <v>14</v>
      </c>
      <c r="F3946" s="66"/>
      <c r="G3946" s="66"/>
      <c r="H3946" s="6" t="s">
        <v>64</v>
      </c>
      <c r="J3946" s="17"/>
      <c r="K3946" s="17">
        <v>3</v>
      </c>
      <c r="L3946" s="17">
        <v>3</v>
      </c>
      <c r="M3946" s="17"/>
      <c r="N3946" s="17"/>
      <c r="O3946" s="17"/>
      <c r="P3946" s="17"/>
      <c r="Q3946" s="17"/>
      <c r="R3946" s="17"/>
      <c r="S3946" s="17"/>
      <c r="U3946" s="28">
        <f t="shared" si="6218"/>
        <v>83</v>
      </c>
      <c r="V3946" s="28">
        <f t="shared" si="6219"/>
        <v>209</v>
      </c>
    </row>
    <row r="3947" spans="1:24" x14ac:dyDescent="0.3">
      <c r="A3947" s="28">
        <f t="shared" si="6216"/>
        <v>83210</v>
      </c>
      <c r="B3947" s="63" t="s">
        <v>15</v>
      </c>
      <c r="C3947" s="63"/>
      <c r="D3947" s="2">
        <f t="shared" ref="D3947" si="6254">MIN(B3954:B3963)</f>
        <v>15</v>
      </c>
      <c r="E3947" s="3" t="s">
        <v>16</v>
      </c>
      <c r="F3947" s="2">
        <f t="shared" ref="F3947" si="6255">MAX(B3954:B3963)</f>
        <v>35</v>
      </c>
      <c r="G3947" s="4" t="str">
        <f t="shared" ref="G3947" si="6256">IF(H3946="","",H3946)</f>
        <v>°C</v>
      </c>
      <c r="H3947" s="14"/>
      <c r="J3947" s="28" t="str">
        <f t="shared" ref="J3947" si="6257">CONCATENATE(K3946,1)</f>
        <v>31</v>
      </c>
      <c r="K3947" s="22">
        <f t="array" ref="K3947:L3949">LINEST(B3954:B3956,C3954:C3956^{1},TRUE,TRUE)</f>
        <v>1.0000000000000002</v>
      </c>
      <c r="L3947" s="22">
        <v>0.19999999999999574</v>
      </c>
      <c r="M3947" s="17"/>
      <c r="N3947" s="17"/>
      <c r="O3947" s="17"/>
      <c r="P3947" s="17"/>
      <c r="Q3947" s="17"/>
      <c r="R3947" s="17"/>
      <c r="S3947" s="17"/>
      <c r="U3947" s="28">
        <f t="shared" si="6218"/>
        <v>83</v>
      </c>
      <c r="V3947" s="28">
        <f t="shared" si="6219"/>
        <v>210</v>
      </c>
    </row>
    <row r="3948" spans="1:24" x14ac:dyDescent="0.3">
      <c r="A3948" s="28">
        <f t="shared" si="6216"/>
        <v>83211</v>
      </c>
      <c r="J3948" s="28" t="str">
        <f t="shared" ref="J3948" si="6258">CONCATENATE(K3946,2)</f>
        <v>32</v>
      </c>
      <c r="K3948" s="22">
        <v>0</v>
      </c>
      <c r="L3948" s="22">
        <v>0</v>
      </c>
      <c r="M3948" s="17"/>
      <c r="N3948" s="17"/>
      <c r="O3948" s="17"/>
      <c r="P3948" s="17"/>
      <c r="Q3948" s="17"/>
      <c r="R3948" s="17"/>
      <c r="S3948" s="17"/>
      <c r="U3948" s="28">
        <f t="shared" si="6218"/>
        <v>83</v>
      </c>
      <c r="V3948" s="28">
        <f t="shared" si="6219"/>
        <v>211</v>
      </c>
    </row>
    <row r="3949" spans="1:24" x14ac:dyDescent="0.3">
      <c r="A3949" s="28">
        <f t="shared" si="6216"/>
        <v>83212</v>
      </c>
      <c r="B3949" s="67" t="s">
        <v>17</v>
      </c>
      <c r="C3949" s="67"/>
      <c r="D3949" s="67"/>
      <c r="E3949" s="67"/>
      <c r="F3949" s="67"/>
      <c r="G3949" s="68" t="s">
        <v>31</v>
      </c>
      <c r="H3949" s="69"/>
      <c r="J3949" s="28" t="str">
        <f t="shared" ref="J3949" si="6259">CONCATENATE(K3946,3)</f>
        <v>33</v>
      </c>
      <c r="K3949" s="22">
        <v>1</v>
      </c>
      <c r="L3949" s="22">
        <v>0</v>
      </c>
      <c r="M3949" s="17"/>
      <c r="N3949" s="17"/>
      <c r="O3949" s="17"/>
      <c r="P3949" s="17"/>
      <c r="Q3949" s="17"/>
      <c r="R3949" s="17"/>
      <c r="S3949" s="17"/>
      <c r="U3949" s="28">
        <f t="shared" si="6218"/>
        <v>83</v>
      </c>
      <c r="V3949" s="28">
        <f t="shared" si="6219"/>
        <v>212</v>
      </c>
    </row>
    <row r="3950" spans="1:24" x14ac:dyDescent="0.3">
      <c r="A3950" s="28">
        <f t="shared" si="6216"/>
        <v>83213</v>
      </c>
      <c r="B3950" s="66" t="s">
        <v>18</v>
      </c>
      <c r="C3950" s="66"/>
      <c r="D3950" s="66"/>
      <c r="E3950" s="66" t="str">
        <f t="shared" ref="E3950" si="6260">IF(D3943="","",D3943)</f>
        <v>E0711/25</v>
      </c>
      <c r="F3950" s="66"/>
      <c r="G3950" s="4" t="s">
        <v>18</v>
      </c>
      <c r="H3950" s="16" t="s">
        <v>183</v>
      </c>
      <c r="J3950" s="17"/>
      <c r="K3950" s="17">
        <v>4</v>
      </c>
      <c r="L3950" s="17">
        <v>4</v>
      </c>
      <c r="M3950" s="17">
        <v>4</v>
      </c>
      <c r="N3950" s="17"/>
      <c r="O3950" s="17"/>
      <c r="P3950" s="17"/>
      <c r="Q3950" s="17"/>
      <c r="R3950" s="17"/>
      <c r="S3950" s="17"/>
      <c r="U3950" s="28">
        <f t="shared" si="6218"/>
        <v>83</v>
      </c>
      <c r="V3950" s="28">
        <f t="shared" si="6219"/>
        <v>213</v>
      </c>
    </row>
    <row r="3951" spans="1:24" ht="15" customHeight="1" x14ac:dyDescent="0.3">
      <c r="A3951" s="28">
        <f t="shared" si="6216"/>
        <v>83214</v>
      </c>
      <c r="B3951" s="5" t="s">
        <v>19</v>
      </c>
      <c r="C3951" s="5" t="s">
        <v>20</v>
      </c>
      <c r="D3951" s="5" t="s">
        <v>21</v>
      </c>
      <c r="E3951" s="5"/>
      <c r="F3951" s="70" t="s">
        <v>33</v>
      </c>
      <c r="G3951" s="5" t="s">
        <v>19</v>
      </c>
      <c r="H3951" s="5" t="s">
        <v>20</v>
      </c>
      <c r="J3951" s="28" t="str">
        <f t="shared" ref="J3951" si="6261">CONCATENATE(K3950,1)</f>
        <v>41</v>
      </c>
      <c r="K3951" s="22">
        <f t="array" ref="K3951:M3953">LINEST(B3954:B3957,C3954:C3957^{1,2},TRUE,TRUE)</f>
        <v>1.0633817413257582E-17</v>
      </c>
      <c r="L3951" s="22">
        <v>0.99999999999999956</v>
      </c>
      <c r="M3951" s="22">
        <v>0.20000000000000434</v>
      </c>
      <c r="N3951" s="17"/>
      <c r="O3951" s="17"/>
      <c r="P3951" s="17"/>
      <c r="Q3951" s="17"/>
      <c r="R3951" s="17"/>
      <c r="S3951" s="17"/>
      <c r="U3951" s="28">
        <f t="shared" si="6218"/>
        <v>83</v>
      </c>
      <c r="V3951" s="28">
        <f t="shared" si="6219"/>
        <v>214</v>
      </c>
    </row>
    <row r="3952" spans="1:24" x14ac:dyDescent="0.3">
      <c r="A3952" s="28">
        <f t="shared" si="6216"/>
        <v>83215</v>
      </c>
      <c r="B3952" s="5" t="s">
        <v>22</v>
      </c>
      <c r="C3952" s="5" t="s">
        <v>23</v>
      </c>
      <c r="D3952" s="5" t="s">
        <v>24</v>
      </c>
      <c r="E3952" s="5" t="s">
        <v>32</v>
      </c>
      <c r="F3952" s="70"/>
      <c r="G3952" s="5" t="s">
        <v>22</v>
      </c>
      <c r="H3952" s="5" t="s">
        <v>23</v>
      </c>
      <c r="J3952" s="28" t="str">
        <f t="shared" ref="J3952" si="6262">CONCATENATE(K3950,2)</f>
        <v>42</v>
      </c>
      <c r="K3952" s="22">
        <v>1.1102230246251566E-18</v>
      </c>
      <c r="L3952" s="22">
        <v>4.9764253239867249E-17</v>
      </c>
      <c r="M3952" s="22">
        <v>5.2984988969136413E-16</v>
      </c>
      <c r="N3952" s="17"/>
      <c r="O3952" s="17"/>
      <c r="P3952" s="17"/>
      <c r="Q3952" s="17"/>
      <c r="R3952" s="17"/>
      <c r="S3952" s="17"/>
      <c r="U3952" s="28">
        <f t="shared" si="6218"/>
        <v>83</v>
      </c>
      <c r="V3952" s="28">
        <f t="shared" si="6219"/>
        <v>215</v>
      </c>
    </row>
    <row r="3953" spans="1:22" x14ac:dyDescent="0.3">
      <c r="A3953" s="28">
        <f t="shared" si="6216"/>
        <v>83216</v>
      </c>
      <c r="B3953" s="6" t="str">
        <f t="shared" ref="B3953" si="6263">IF(H3946="","",H3946)</f>
        <v>°C</v>
      </c>
      <c r="C3953" s="6" t="str">
        <f t="shared" ref="C3953" si="6264">IF(H3946="","",H3946)</f>
        <v>°C</v>
      </c>
      <c r="D3953" s="6" t="str">
        <f t="shared" ref="D3953" si="6265">IF(H3946="","",H3946)</f>
        <v>°C</v>
      </c>
      <c r="E3953" s="6"/>
      <c r="F3953" s="6"/>
      <c r="G3953" s="6" t="str">
        <f t="shared" ref="G3953" si="6266">IF(H3946="","",H3946)</f>
        <v>°C</v>
      </c>
      <c r="H3953" s="6" t="str">
        <f t="shared" ref="H3953" si="6267">IF(H3946="","",H3946)</f>
        <v>°C</v>
      </c>
      <c r="J3953" s="28" t="str">
        <f t="shared" ref="J3953" si="6268">CONCATENATE(K3950,3)</f>
        <v>43</v>
      </c>
      <c r="K3953" s="22">
        <v>1</v>
      </c>
      <c r="L3953" s="22">
        <v>5.5511151231257827E-17</v>
      </c>
      <c r="M3953" s="22" t="e">
        <v>#N/A</v>
      </c>
      <c r="N3953" s="17"/>
      <c r="O3953" s="17"/>
      <c r="P3953" s="17"/>
      <c r="Q3953" s="17"/>
      <c r="R3953" s="17"/>
      <c r="S3953" s="17"/>
      <c r="U3953" s="28">
        <f t="shared" si="6218"/>
        <v>83</v>
      </c>
      <c r="V3953" s="28">
        <f t="shared" si="6219"/>
        <v>216</v>
      </c>
    </row>
    <row r="3954" spans="1:22" x14ac:dyDescent="0.3">
      <c r="A3954" s="28">
        <f t="shared" si="6216"/>
        <v>83217</v>
      </c>
      <c r="B3954" s="26">
        <v>15</v>
      </c>
      <c r="C3954" s="26">
        <v>14.8</v>
      </c>
      <c r="D3954" s="26">
        <v>0.1</v>
      </c>
      <c r="E3954" s="9">
        <v>2</v>
      </c>
      <c r="F3954" s="26">
        <v>1000000</v>
      </c>
      <c r="G3954" s="27">
        <v>15</v>
      </c>
      <c r="H3954" s="27">
        <v>14.8</v>
      </c>
      <c r="J3954" s="17"/>
      <c r="K3954" s="17">
        <v>5</v>
      </c>
      <c r="L3954" s="17">
        <v>5</v>
      </c>
      <c r="M3954" s="17">
        <v>5</v>
      </c>
      <c r="N3954" s="17">
        <v>5</v>
      </c>
      <c r="O3954" s="17"/>
      <c r="P3954" s="17"/>
      <c r="Q3954" s="17"/>
      <c r="R3954" s="17"/>
      <c r="S3954" s="17"/>
      <c r="U3954" s="28">
        <f t="shared" si="6218"/>
        <v>83</v>
      </c>
      <c r="V3954" s="28">
        <f t="shared" si="6219"/>
        <v>217</v>
      </c>
    </row>
    <row r="3955" spans="1:22" x14ac:dyDescent="0.3">
      <c r="A3955" s="28">
        <f t="shared" si="6216"/>
        <v>83218</v>
      </c>
      <c r="B3955" s="26">
        <v>20</v>
      </c>
      <c r="C3955" s="26">
        <v>19.8</v>
      </c>
      <c r="D3955" s="26">
        <v>0.1</v>
      </c>
      <c r="E3955" s="9">
        <v>2</v>
      </c>
      <c r="F3955" s="26">
        <v>1000000</v>
      </c>
      <c r="G3955" s="27">
        <v>20</v>
      </c>
      <c r="H3955" s="27">
        <v>20</v>
      </c>
      <c r="J3955" s="28" t="str">
        <f t="shared" ref="J3955" si="6269">CONCATENATE(K3954,1)</f>
        <v>51</v>
      </c>
      <c r="K3955" s="22">
        <f t="array" ref="K3955:N3957">LINEST(B3954:B3958,C3954:C3958^{1,2,3},TRUE,TRUE)</f>
        <v>-1.815796220611837E-18</v>
      </c>
      <c r="L3955" s="22">
        <v>1.7971926939144637E-16</v>
      </c>
      <c r="M3955" s="22">
        <v>0.999999999999995</v>
      </c>
      <c r="N3955" s="22">
        <v>0.20000000000003856</v>
      </c>
      <c r="O3955" s="17"/>
      <c r="P3955" s="17"/>
      <c r="Q3955" s="17"/>
      <c r="R3955" s="17"/>
      <c r="S3955" s="17"/>
      <c r="U3955" s="28">
        <f t="shared" si="6218"/>
        <v>83</v>
      </c>
      <c r="V3955" s="28">
        <f t="shared" si="6219"/>
        <v>218</v>
      </c>
    </row>
    <row r="3956" spans="1:22" x14ac:dyDescent="0.3">
      <c r="A3956" s="28">
        <f t="shared" si="6216"/>
        <v>83219</v>
      </c>
      <c r="B3956" s="26">
        <v>25</v>
      </c>
      <c r="C3956" s="26">
        <v>24.8</v>
      </c>
      <c r="D3956" s="26">
        <v>0.1</v>
      </c>
      <c r="E3956" s="9">
        <v>2</v>
      </c>
      <c r="F3956" s="26">
        <v>1000000</v>
      </c>
      <c r="G3956" s="27">
        <v>25</v>
      </c>
      <c r="H3956" s="27">
        <v>25</v>
      </c>
      <c r="J3956" s="28" t="str">
        <f t="shared" ref="J3956" si="6270">CONCATENATE(K3954,2)</f>
        <v>52</v>
      </c>
      <c r="K3956" s="22">
        <v>3.8619168154343267E-18</v>
      </c>
      <c r="L3956" s="22">
        <v>2.8799321972775033E-16</v>
      </c>
      <c r="M3956" s="22">
        <v>6.8674650971379279E-15</v>
      </c>
      <c r="N3956" s="22">
        <v>5.2042700935682319E-14</v>
      </c>
      <c r="O3956" s="17"/>
      <c r="P3956" s="17"/>
      <c r="Q3956" s="17"/>
      <c r="R3956" s="17"/>
      <c r="S3956" s="17"/>
      <c r="U3956" s="28">
        <f t="shared" si="6218"/>
        <v>83</v>
      </c>
      <c r="V3956" s="28">
        <f t="shared" si="6219"/>
        <v>219</v>
      </c>
    </row>
    <row r="3957" spans="1:22" x14ac:dyDescent="0.3">
      <c r="A3957" s="28">
        <f t="shared" si="6216"/>
        <v>83220</v>
      </c>
      <c r="B3957" s="26">
        <v>30</v>
      </c>
      <c r="C3957" s="26">
        <v>29.8</v>
      </c>
      <c r="D3957" s="26">
        <v>0.1</v>
      </c>
      <c r="E3957" s="9">
        <v>2</v>
      </c>
      <c r="F3957" s="26">
        <v>1000000</v>
      </c>
      <c r="G3957" s="27">
        <v>30</v>
      </c>
      <c r="H3957" s="27">
        <v>29.9</v>
      </c>
      <c r="J3957" s="28" t="str">
        <f t="shared" ref="J3957" si="6271">CONCATENATE(K3954,3)</f>
        <v>53</v>
      </c>
      <c r="K3957" s="22">
        <v>1</v>
      </c>
      <c r="L3957" s="22">
        <v>1.8318679906315083E-15</v>
      </c>
      <c r="M3957" s="22" t="e">
        <v>#N/A</v>
      </c>
      <c r="N3957" s="22" t="e">
        <v>#N/A</v>
      </c>
      <c r="O3957" s="17"/>
      <c r="P3957" s="17"/>
      <c r="Q3957" s="17"/>
      <c r="R3957" s="17"/>
      <c r="S3957" s="17"/>
      <c r="U3957" s="28">
        <f t="shared" si="6218"/>
        <v>83</v>
      </c>
      <c r="V3957" s="28">
        <f t="shared" si="6219"/>
        <v>220</v>
      </c>
    </row>
    <row r="3958" spans="1:22" x14ac:dyDescent="0.3">
      <c r="A3958" s="28">
        <f t="shared" si="6216"/>
        <v>83221</v>
      </c>
      <c r="B3958" s="26">
        <v>35</v>
      </c>
      <c r="C3958" s="26">
        <v>34.799999999999997</v>
      </c>
      <c r="D3958" s="26">
        <v>0.1</v>
      </c>
      <c r="E3958" s="9">
        <v>2</v>
      </c>
      <c r="F3958" s="26">
        <v>1000000</v>
      </c>
      <c r="G3958" s="27">
        <v>35</v>
      </c>
      <c r="H3958" s="27">
        <v>34.9</v>
      </c>
      <c r="J3958" s="17"/>
      <c r="K3958" s="17">
        <v>6</v>
      </c>
      <c r="L3958" s="17">
        <v>6</v>
      </c>
      <c r="M3958" s="17">
        <v>6</v>
      </c>
      <c r="N3958" s="17">
        <v>6</v>
      </c>
      <c r="O3958" s="17">
        <v>6</v>
      </c>
      <c r="P3958" s="17"/>
      <c r="Q3958" s="17"/>
      <c r="R3958" s="17"/>
      <c r="S3958" s="17"/>
      <c r="U3958" s="28">
        <f t="shared" si="6218"/>
        <v>83</v>
      </c>
      <c r="V3958" s="28">
        <f t="shared" si="6219"/>
        <v>221</v>
      </c>
    </row>
    <row r="3959" spans="1:22" x14ac:dyDescent="0.3">
      <c r="A3959" s="28">
        <f t="shared" si="6216"/>
        <v>83222</v>
      </c>
      <c r="B3959" s="26"/>
      <c r="C3959" s="26"/>
      <c r="D3959" s="26"/>
      <c r="E3959" s="9"/>
      <c r="F3959" s="26"/>
      <c r="G3959" s="27"/>
      <c r="H3959" s="27"/>
      <c r="J3959" s="28" t="str">
        <f t="shared" ref="J3959" si="6272">CONCATENATE(K3958,1)</f>
        <v>61</v>
      </c>
      <c r="K3959" s="22" t="e">
        <f t="array" ref="K3959:O3961">LINEST(B3954:B3959,C3954:C3959^{1,2,3,4},TRUE,TRUE)</f>
        <v>#VALUE!</v>
      </c>
      <c r="L3959" s="22" t="e">
        <v>#VALUE!</v>
      </c>
      <c r="M3959" s="22" t="e">
        <v>#VALUE!</v>
      </c>
      <c r="N3959" s="22" t="e">
        <v>#VALUE!</v>
      </c>
      <c r="O3959" s="22" t="e">
        <v>#VALUE!</v>
      </c>
      <c r="P3959" s="17"/>
      <c r="Q3959" s="17"/>
      <c r="R3959" s="17"/>
      <c r="S3959" s="17"/>
      <c r="U3959" s="28">
        <f t="shared" si="6218"/>
        <v>83</v>
      </c>
      <c r="V3959" s="28">
        <f t="shared" si="6219"/>
        <v>222</v>
      </c>
    </row>
    <row r="3960" spans="1:22" x14ac:dyDescent="0.3">
      <c r="A3960" s="28">
        <f t="shared" si="6216"/>
        <v>83223</v>
      </c>
      <c r="B3960" s="26"/>
      <c r="C3960" s="26"/>
      <c r="D3960" s="26"/>
      <c r="E3960" s="9"/>
      <c r="F3960" s="26"/>
      <c r="G3960" s="27"/>
      <c r="H3960" s="27"/>
      <c r="J3960" s="28" t="str">
        <f t="shared" ref="J3960" si="6273">CONCATENATE(K3958,2)</f>
        <v>62</v>
      </c>
      <c r="K3960" s="22" t="e">
        <v>#VALUE!</v>
      </c>
      <c r="L3960" s="22" t="e">
        <v>#VALUE!</v>
      </c>
      <c r="M3960" s="22" t="e">
        <v>#VALUE!</v>
      </c>
      <c r="N3960" s="22" t="e">
        <v>#VALUE!</v>
      </c>
      <c r="O3960" s="22" t="e">
        <v>#VALUE!</v>
      </c>
      <c r="P3960" s="17"/>
      <c r="Q3960" s="17"/>
      <c r="R3960" s="17"/>
      <c r="S3960" s="17"/>
      <c r="U3960" s="28">
        <f t="shared" si="6218"/>
        <v>83</v>
      </c>
      <c r="V3960" s="28">
        <f t="shared" si="6219"/>
        <v>223</v>
      </c>
    </row>
    <row r="3961" spans="1:22" x14ac:dyDescent="0.3">
      <c r="A3961" s="28">
        <f t="shared" si="6216"/>
        <v>83224</v>
      </c>
      <c r="B3961" s="26"/>
      <c r="C3961" s="26"/>
      <c r="D3961" s="26"/>
      <c r="E3961" s="9"/>
      <c r="F3961" s="26"/>
      <c r="G3961" s="27"/>
      <c r="H3961" s="27"/>
      <c r="J3961" s="28" t="str">
        <f t="shared" ref="J3961" si="6274">CONCATENATE(K3958,3)</f>
        <v>63</v>
      </c>
      <c r="K3961" s="22" t="e">
        <v>#VALUE!</v>
      </c>
      <c r="L3961" s="22" t="e">
        <v>#VALUE!</v>
      </c>
      <c r="M3961" s="22" t="e">
        <v>#VALUE!</v>
      </c>
      <c r="N3961" s="22" t="e">
        <v>#VALUE!</v>
      </c>
      <c r="O3961" s="22" t="e">
        <v>#VALUE!</v>
      </c>
      <c r="P3961" s="17"/>
      <c r="Q3961" s="17"/>
      <c r="R3961" s="17"/>
      <c r="S3961" s="17"/>
      <c r="U3961" s="28">
        <f t="shared" si="6218"/>
        <v>83</v>
      </c>
      <c r="V3961" s="28">
        <f t="shared" si="6219"/>
        <v>224</v>
      </c>
    </row>
    <row r="3962" spans="1:22" x14ac:dyDescent="0.3">
      <c r="A3962" s="28">
        <f t="shared" si="6216"/>
        <v>83225</v>
      </c>
      <c r="B3962" s="26"/>
      <c r="C3962" s="26"/>
      <c r="D3962" s="26"/>
      <c r="E3962" s="9"/>
      <c r="F3962" s="26"/>
      <c r="G3962" s="27"/>
      <c r="H3962" s="27"/>
      <c r="J3962" s="17"/>
      <c r="K3962" s="17">
        <v>7</v>
      </c>
      <c r="L3962" s="17">
        <v>7</v>
      </c>
      <c r="M3962" s="17">
        <v>7</v>
      </c>
      <c r="N3962" s="17">
        <v>7</v>
      </c>
      <c r="O3962" s="17">
        <v>7</v>
      </c>
      <c r="P3962" s="17">
        <v>7</v>
      </c>
      <c r="Q3962" s="17"/>
      <c r="R3962" s="17"/>
      <c r="S3962" s="17"/>
      <c r="U3962" s="28">
        <f t="shared" si="6218"/>
        <v>83</v>
      </c>
      <c r="V3962" s="28">
        <f t="shared" si="6219"/>
        <v>225</v>
      </c>
    </row>
    <row r="3963" spans="1:22" x14ac:dyDescent="0.3">
      <c r="A3963" s="28">
        <f t="shared" si="6216"/>
        <v>83226</v>
      </c>
      <c r="B3963" s="26"/>
      <c r="C3963" s="26"/>
      <c r="D3963" s="26"/>
      <c r="E3963" s="9"/>
      <c r="F3963" s="26"/>
      <c r="G3963" s="27"/>
      <c r="H3963" s="27"/>
      <c r="J3963" s="28" t="str">
        <f t="shared" ref="J3963" si="6275">CONCATENATE(K3962,1)</f>
        <v>71</v>
      </c>
      <c r="K3963" s="22" t="e">
        <f t="array" ref="K3963:P3965">LINEST(B3954:B3960,C3954:C3960^{1,2,3,4,5},TRUE,TRUE)</f>
        <v>#VALUE!</v>
      </c>
      <c r="L3963" s="22" t="e">
        <v>#VALUE!</v>
      </c>
      <c r="M3963" s="22" t="e">
        <v>#VALUE!</v>
      </c>
      <c r="N3963" s="22" t="e">
        <v>#VALUE!</v>
      </c>
      <c r="O3963" s="22" t="e">
        <v>#VALUE!</v>
      </c>
      <c r="P3963" s="22" t="e">
        <v>#VALUE!</v>
      </c>
      <c r="Q3963" s="17"/>
      <c r="R3963" s="17"/>
      <c r="S3963" s="17"/>
      <c r="U3963" s="28">
        <f t="shared" si="6218"/>
        <v>83</v>
      </c>
      <c r="V3963" s="28">
        <f t="shared" si="6219"/>
        <v>226</v>
      </c>
    </row>
    <row r="3964" spans="1:22" x14ac:dyDescent="0.3">
      <c r="A3964" s="28">
        <f t="shared" si="6216"/>
        <v>83227</v>
      </c>
      <c r="B3964" s="2">
        <f t="shared" ref="B3964" si="6276">COUNT(B3954:B3963)-2</f>
        <v>3</v>
      </c>
      <c r="J3964" s="28" t="str">
        <f t="shared" ref="J3964" si="6277">CONCATENATE(K3962,2)</f>
        <v>72</v>
      </c>
      <c r="K3964" s="22" t="e">
        <v>#VALUE!</v>
      </c>
      <c r="L3964" s="22" t="e">
        <v>#VALUE!</v>
      </c>
      <c r="M3964" s="22" t="e">
        <v>#VALUE!</v>
      </c>
      <c r="N3964" s="22" t="e">
        <v>#VALUE!</v>
      </c>
      <c r="O3964" s="22" t="e">
        <v>#VALUE!</v>
      </c>
      <c r="P3964" s="22" t="e">
        <v>#VALUE!</v>
      </c>
      <c r="Q3964" s="17"/>
      <c r="R3964" s="17"/>
      <c r="S3964" s="17"/>
      <c r="U3964" s="28">
        <f t="shared" si="6218"/>
        <v>83</v>
      </c>
      <c r="V3964" s="28">
        <f t="shared" si="6219"/>
        <v>227</v>
      </c>
    </row>
    <row r="3965" spans="1:22" x14ac:dyDescent="0.3">
      <c r="A3965" s="28">
        <f t="shared" si="6216"/>
        <v>83228</v>
      </c>
      <c r="J3965" s="28" t="str">
        <f t="shared" ref="J3965" si="6278">CONCATENATE(K3962,3)</f>
        <v>73</v>
      </c>
      <c r="K3965" s="22" t="e">
        <v>#VALUE!</v>
      </c>
      <c r="L3965" s="22" t="e">
        <v>#VALUE!</v>
      </c>
      <c r="M3965" s="22" t="e">
        <v>#VALUE!</v>
      </c>
      <c r="N3965" s="22" t="e">
        <v>#VALUE!</v>
      </c>
      <c r="O3965" s="22" t="e">
        <v>#VALUE!</v>
      </c>
      <c r="P3965" s="22" t="e">
        <v>#VALUE!</v>
      </c>
      <c r="Q3965" s="17"/>
      <c r="R3965" s="17"/>
      <c r="S3965" s="17"/>
      <c r="U3965" s="28">
        <f t="shared" si="6218"/>
        <v>83</v>
      </c>
      <c r="V3965" s="28">
        <f t="shared" si="6219"/>
        <v>228</v>
      </c>
    </row>
    <row r="3966" spans="1:22" x14ac:dyDescent="0.3">
      <c r="A3966" s="28">
        <f t="shared" si="6216"/>
        <v>83229</v>
      </c>
      <c r="B3966" s="66" t="s">
        <v>25</v>
      </c>
      <c r="C3966" s="66"/>
      <c r="D3966" s="66"/>
      <c r="E3966" s="66"/>
      <c r="F3966" s="66"/>
      <c r="G3966" s="66"/>
      <c r="H3966" s="66"/>
      <c r="J3966" s="17"/>
      <c r="K3966" s="17">
        <v>8</v>
      </c>
      <c r="L3966" s="17">
        <v>8</v>
      </c>
      <c r="M3966" s="17">
        <v>8</v>
      </c>
      <c r="N3966" s="17">
        <v>8</v>
      </c>
      <c r="O3966" s="17">
        <v>8</v>
      </c>
      <c r="P3966" s="17">
        <v>8</v>
      </c>
      <c r="Q3966" s="17">
        <v>8</v>
      </c>
      <c r="R3966" s="17"/>
      <c r="S3966" s="17"/>
      <c r="U3966" s="28">
        <f t="shared" si="6218"/>
        <v>83</v>
      </c>
      <c r="V3966" s="28">
        <f t="shared" si="6219"/>
        <v>229</v>
      </c>
    </row>
    <row r="3967" spans="1:22" x14ac:dyDescent="0.3">
      <c r="A3967" s="28">
        <f t="shared" si="6216"/>
        <v>83230</v>
      </c>
      <c r="B3967" s="71"/>
      <c r="C3967" s="71"/>
      <c r="D3967" s="71"/>
      <c r="E3967" s="71"/>
      <c r="F3967" s="71"/>
      <c r="G3967" s="71"/>
      <c r="H3967" s="71"/>
      <c r="J3967" s="28" t="str">
        <f t="shared" ref="J3967" si="6279">CONCATENATE(K3966,1)</f>
        <v>81</v>
      </c>
      <c r="K3967" s="22" t="e">
        <f t="array" ref="K3967:Q3969">LINEST(B3954:B3961,C3954:C3961^{1,2,3,4,5,6},TRUE,TRUE)</f>
        <v>#VALUE!</v>
      </c>
      <c r="L3967" s="22" t="e">
        <v>#VALUE!</v>
      </c>
      <c r="M3967" s="22" t="e">
        <v>#VALUE!</v>
      </c>
      <c r="N3967" s="22" t="e">
        <v>#VALUE!</v>
      </c>
      <c r="O3967" s="22" t="e">
        <v>#VALUE!</v>
      </c>
      <c r="P3967" s="22" t="e">
        <v>#VALUE!</v>
      </c>
      <c r="Q3967" s="22" t="e">
        <v>#VALUE!</v>
      </c>
      <c r="R3967" s="17"/>
      <c r="S3967" s="17"/>
      <c r="U3967" s="28">
        <f t="shared" si="6218"/>
        <v>83</v>
      </c>
      <c r="V3967" s="28">
        <f t="shared" si="6219"/>
        <v>230</v>
      </c>
    </row>
    <row r="3968" spans="1:22" x14ac:dyDescent="0.3">
      <c r="A3968" s="28">
        <f t="shared" si="6216"/>
        <v>83231</v>
      </c>
      <c r="B3968" s="71"/>
      <c r="C3968" s="71"/>
      <c r="D3968" s="71"/>
      <c r="E3968" s="71"/>
      <c r="F3968" s="71"/>
      <c r="G3968" s="71"/>
      <c r="H3968" s="71"/>
      <c r="J3968" s="28" t="str">
        <f t="shared" ref="J3968" si="6280">CONCATENATE(K3966,2)</f>
        <v>82</v>
      </c>
      <c r="K3968" s="22" t="e">
        <v>#VALUE!</v>
      </c>
      <c r="L3968" s="22" t="e">
        <v>#VALUE!</v>
      </c>
      <c r="M3968" s="22" t="e">
        <v>#VALUE!</v>
      </c>
      <c r="N3968" s="22" t="e">
        <v>#VALUE!</v>
      </c>
      <c r="O3968" s="22" t="e">
        <v>#VALUE!</v>
      </c>
      <c r="P3968" s="22" t="e">
        <v>#VALUE!</v>
      </c>
      <c r="Q3968" s="22" t="e">
        <v>#VALUE!</v>
      </c>
      <c r="R3968" s="17"/>
      <c r="S3968" s="17"/>
      <c r="U3968" s="28">
        <f t="shared" si="6218"/>
        <v>83</v>
      </c>
      <c r="V3968" s="28">
        <f t="shared" si="6219"/>
        <v>231</v>
      </c>
    </row>
    <row r="3969" spans="1:22" x14ac:dyDescent="0.3">
      <c r="A3969" s="28">
        <f t="shared" si="6216"/>
        <v>83232</v>
      </c>
      <c r="J3969" s="28" t="str">
        <f t="shared" ref="J3969" si="6281">CONCATENATE(K3966,3)</f>
        <v>83</v>
      </c>
      <c r="K3969" s="22" t="e">
        <v>#VALUE!</v>
      </c>
      <c r="L3969" s="22" t="e">
        <v>#VALUE!</v>
      </c>
      <c r="M3969" s="22" t="e">
        <v>#VALUE!</v>
      </c>
      <c r="N3969" s="22" t="e">
        <v>#VALUE!</v>
      </c>
      <c r="O3969" s="22" t="e">
        <v>#VALUE!</v>
      </c>
      <c r="P3969" s="22" t="e">
        <v>#VALUE!</v>
      </c>
      <c r="Q3969" s="22" t="e">
        <v>#VALUE!</v>
      </c>
      <c r="R3969" s="17"/>
      <c r="S3969" s="17"/>
      <c r="U3969" s="28">
        <f t="shared" si="6218"/>
        <v>83</v>
      </c>
      <c r="V3969" s="28">
        <f t="shared" si="6219"/>
        <v>232</v>
      </c>
    </row>
    <row r="3970" spans="1:22" ht="15" customHeight="1" x14ac:dyDescent="0.3">
      <c r="A3970" s="28">
        <f t="shared" si="6216"/>
        <v>83233</v>
      </c>
      <c r="B3970" s="66" t="s">
        <v>52</v>
      </c>
      <c r="C3970" s="66"/>
      <c r="D3970" s="66"/>
      <c r="E3970" s="10">
        <f>IF(D3940="","",MAX(E3971,E3972))</f>
        <v>0.19999999999999929</v>
      </c>
      <c r="J3970" s="17"/>
      <c r="K3970" s="17">
        <v>9</v>
      </c>
      <c r="L3970" s="17">
        <v>9</v>
      </c>
      <c r="M3970" s="17">
        <v>9</v>
      </c>
      <c r="N3970" s="17">
        <v>9</v>
      </c>
      <c r="O3970" s="17">
        <v>9</v>
      </c>
      <c r="P3970" s="17">
        <v>9</v>
      </c>
      <c r="Q3970" s="17">
        <v>9</v>
      </c>
      <c r="R3970" s="17">
        <v>9</v>
      </c>
      <c r="S3970" s="17"/>
      <c r="U3970" s="28">
        <f t="shared" si="6218"/>
        <v>83</v>
      </c>
      <c r="V3970" s="28">
        <f t="shared" si="6219"/>
        <v>233</v>
      </c>
    </row>
    <row r="3971" spans="1:22" x14ac:dyDescent="0.3">
      <c r="A3971" s="28">
        <f t="shared" si="6216"/>
        <v>83234</v>
      </c>
      <c r="B3971" s="2" t="s">
        <v>26</v>
      </c>
      <c r="C3971" s="2" t="s">
        <v>27</v>
      </c>
      <c r="D3971" s="2" t="s">
        <v>28</v>
      </c>
      <c r="E3971" s="11">
        <f>ABS(MIN(D3972:D3981))</f>
        <v>0</v>
      </c>
      <c r="G3971" s="2" t="s">
        <v>230</v>
      </c>
      <c r="J3971" s="28" t="str">
        <f t="shared" ref="J3971" si="6282">CONCATENATE(K3970,1)</f>
        <v>91</v>
      </c>
      <c r="K3971" s="22" t="e">
        <f t="array" ref="K3971:R3973">LINEST(B3954:B3962,C3954:C3962^{1,2,3,4,5,6,7},TRUE,TRUE)</f>
        <v>#VALUE!</v>
      </c>
      <c r="L3971" s="22" t="e">
        <v>#VALUE!</v>
      </c>
      <c r="M3971" s="22" t="e">
        <v>#VALUE!</v>
      </c>
      <c r="N3971" s="22" t="e">
        <v>#VALUE!</v>
      </c>
      <c r="O3971" s="22" t="e">
        <v>#VALUE!</v>
      </c>
      <c r="P3971" s="22" t="e">
        <v>#VALUE!</v>
      </c>
      <c r="Q3971" s="22" t="e">
        <v>#VALUE!</v>
      </c>
      <c r="R3971" s="22" t="e">
        <v>#VALUE!</v>
      </c>
      <c r="S3971" s="17"/>
      <c r="U3971" s="28">
        <f t="shared" si="6218"/>
        <v>83</v>
      </c>
      <c r="V3971" s="28">
        <f t="shared" si="6219"/>
        <v>234</v>
      </c>
    </row>
    <row r="3972" spans="1:22" x14ac:dyDescent="0.3">
      <c r="A3972" s="28">
        <f t="shared" si="6216"/>
        <v>83235</v>
      </c>
      <c r="B3972" s="7">
        <f t="shared" ref="B3972:B3981" si="6283">C3954-B3954</f>
        <v>-0.19999999999999929</v>
      </c>
      <c r="C3972" s="7">
        <f t="shared" ref="C3972:C3981" si="6284">H3954-G3954</f>
        <v>-0.19999999999999929</v>
      </c>
      <c r="D3972" s="7">
        <f>C3972-B3972</f>
        <v>0</v>
      </c>
      <c r="E3972" s="11">
        <f>ABS(MAX(D3972:D3981))</f>
        <v>0.19999999999999929</v>
      </c>
      <c r="F3972" s="13"/>
      <c r="G3972" s="2">
        <f>IF(D3954="","",D3954/E3954)</f>
        <v>0.05</v>
      </c>
      <c r="H3972" s="13"/>
      <c r="J3972" s="28" t="str">
        <f t="shared" ref="J3972" si="6285">CONCATENATE(K3970,2)</f>
        <v>92</v>
      </c>
      <c r="K3972" s="22" t="e">
        <v>#VALUE!</v>
      </c>
      <c r="L3972" s="22" t="e">
        <v>#VALUE!</v>
      </c>
      <c r="M3972" s="22" t="e">
        <v>#VALUE!</v>
      </c>
      <c r="N3972" s="22" t="e">
        <v>#VALUE!</v>
      </c>
      <c r="O3972" s="22" t="e">
        <v>#VALUE!</v>
      </c>
      <c r="P3972" s="22" t="e">
        <v>#VALUE!</v>
      </c>
      <c r="Q3972" s="22" t="e">
        <v>#VALUE!</v>
      </c>
      <c r="R3972" s="22" t="e">
        <v>#VALUE!</v>
      </c>
      <c r="S3972" s="17"/>
      <c r="U3972" s="28">
        <f t="shared" si="6218"/>
        <v>83</v>
      </c>
      <c r="V3972" s="28">
        <f t="shared" si="6219"/>
        <v>235</v>
      </c>
    </row>
    <row r="3973" spans="1:22" x14ac:dyDescent="0.3">
      <c r="A3973" s="28">
        <f t="shared" si="6216"/>
        <v>83236</v>
      </c>
      <c r="B3973" s="7">
        <f t="shared" si="6283"/>
        <v>-0.19999999999999929</v>
      </c>
      <c r="C3973" s="7">
        <f t="shared" si="6284"/>
        <v>0</v>
      </c>
      <c r="D3973" s="7">
        <f t="shared" ref="D3973:D3981" si="6286">C3973-B3973</f>
        <v>0.19999999999999929</v>
      </c>
      <c r="E3973" s="12" t="s">
        <v>34</v>
      </c>
      <c r="G3973" s="2">
        <f t="shared" ref="G3973:G3981" si="6287">IF(D3955="","",D3955/E3955)</f>
        <v>0.05</v>
      </c>
      <c r="H3973" s="13"/>
      <c r="J3973" s="28" t="str">
        <f t="shared" ref="J3973" si="6288">CONCATENATE(K3970,3)</f>
        <v>93</v>
      </c>
      <c r="K3973" s="22" t="e">
        <v>#VALUE!</v>
      </c>
      <c r="L3973" s="22" t="e">
        <v>#VALUE!</v>
      </c>
      <c r="M3973" s="22" t="e">
        <v>#VALUE!</v>
      </c>
      <c r="N3973" s="22" t="e">
        <v>#VALUE!</v>
      </c>
      <c r="O3973" s="22" t="e">
        <v>#VALUE!</v>
      </c>
      <c r="P3973" s="22" t="e">
        <v>#VALUE!</v>
      </c>
      <c r="Q3973" s="22" t="e">
        <v>#VALUE!</v>
      </c>
      <c r="R3973" s="22" t="e">
        <v>#VALUE!</v>
      </c>
      <c r="S3973" s="17"/>
      <c r="U3973" s="28">
        <f t="shared" si="6218"/>
        <v>83</v>
      </c>
      <c r="V3973" s="28">
        <f t="shared" si="6219"/>
        <v>236</v>
      </c>
    </row>
    <row r="3974" spans="1:22" x14ac:dyDescent="0.3">
      <c r="A3974" s="28">
        <f t="shared" si="6216"/>
        <v>83237</v>
      </c>
      <c r="B3974" s="7">
        <f t="shared" si="6283"/>
        <v>-0.19999999999999929</v>
      </c>
      <c r="C3974" s="7">
        <f t="shared" si="6284"/>
        <v>0</v>
      </c>
      <c r="D3974" s="7">
        <f t="shared" si="6286"/>
        <v>0.19999999999999929</v>
      </c>
      <c r="E3974" s="10">
        <f>IF(D3940="","",MAX(E3975,E3976))</f>
        <v>0.20000000000000284</v>
      </c>
      <c r="G3974" s="2">
        <f t="shared" si="6287"/>
        <v>0.05</v>
      </c>
      <c r="H3974" s="13"/>
      <c r="J3974" s="17"/>
      <c r="K3974" s="17">
        <v>10</v>
      </c>
      <c r="L3974" s="17">
        <v>10</v>
      </c>
      <c r="M3974" s="17">
        <v>10</v>
      </c>
      <c r="N3974" s="17">
        <v>10</v>
      </c>
      <c r="O3974" s="17">
        <v>10</v>
      </c>
      <c r="P3974" s="17">
        <v>10</v>
      </c>
      <c r="Q3974" s="17">
        <v>10</v>
      </c>
      <c r="R3974" s="17">
        <v>10</v>
      </c>
      <c r="S3974" s="17">
        <v>10</v>
      </c>
      <c r="U3974" s="28">
        <f t="shared" si="6218"/>
        <v>83</v>
      </c>
      <c r="V3974" s="28">
        <f t="shared" si="6219"/>
        <v>237</v>
      </c>
    </row>
    <row r="3975" spans="1:22" x14ac:dyDescent="0.3">
      <c r="A3975" s="28">
        <f t="shared" si="6216"/>
        <v>83238</v>
      </c>
      <c r="B3975" s="7">
        <f t="shared" si="6283"/>
        <v>-0.19999999999999929</v>
      </c>
      <c r="C3975" s="7">
        <f t="shared" si="6284"/>
        <v>-0.10000000000000142</v>
      </c>
      <c r="D3975" s="7">
        <f t="shared" si="6286"/>
        <v>9.9999999999997868E-2</v>
      </c>
      <c r="E3975" s="11">
        <f>ABS(MIN(B3972:B3981))</f>
        <v>0.20000000000000284</v>
      </c>
      <c r="G3975" s="2">
        <f t="shared" si="6287"/>
        <v>0.05</v>
      </c>
      <c r="H3975" s="13"/>
      <c r="J3975" s="28" t="str">
        <f t="shared" ref="J3975" si="6289">CONCATENATE(K3974,1)</f>
        <v>101</v>
      </c>
      <c r="K3975" s="22" t="e">
        <f t="array" ref="K3975:S3977">LINEST(B3954:B3963,C3954:C3963^{1,2,3,4,5,6,7,8},TRUE,TRUE)</f>
        <v>#VALUE!</v>
      </c>
      <c r="L3975" s="22" t="e">
        <v>#VALUE!</v>
      </c>
      <c r="M3975" s="22" t="e">
        <v>#VALUE!</v>
      </c>
      <c r="N3975" s="22" t="e">
        <v>#VALUE!</v>
      </c>
      <c r="O3975" s="22" t="e">
        <v>#VALUE!</v>
      </c>
      <c r="P3975" s="22" t="e">
        <v>#VALUE!</v>
      </c>
      <c r="Q3975" s="22" t="e">
        <v>#VALUE!</v>
      </c>
      <c r="R3975" s="22" t="e">
        <v>#VALUE!</v>
      </c>
      <c r="S3975" s="22" t="e">
        <v>#VALUE!</v>
      </c>
      <c r="U3975" s="28">
        <f t="shared" si="6218"/>
        <v>83</v>
      </c>
      <c r="V3975" s="28">
        <f t="shared" si="6219"/>
        <v>238</v>
      </c>
    </row>
    <row r="3976" spans="1:22" x14ac:dyDescent="0.3">
      <c r="A3976" s="28">
        <f t="shared" si="6216"/>
        <v>83239</v>
      </c>
      <c r="B3976" s="7">
        <f t="shared" si="6283"/>
        <v>-0.20000000000000284</v>
      </c>
      <c r="C3976" s="7">
        <f t="shared" si="6284"/>
        <v>-0.10000000000000142</v>
      </c>
      <c r="D3976" s="7">
        <f t="shared" si="6286"/>
        <v>0.10000000000000142</v>
      </c>
      <c r="E3976" s="11">
        <f>ABS(MAX(B3972:B3981))</f>
        <v>0</v>
      </c>
      <c r="G3976" s="2">
        <f t="shared" si="6287"/>
        <v>0.05</v>
      </c>
      <c r="H3976" s="13"/>
      <c r="J3976" s="28" t="str">
        <f t="shared" ref="J3976" si="6290">CONCATENATE(K3974,2)</f>
        <v>102</v>
      </c>
      <c r="K3976" s="22" t="e">
        <v>#VALUE!</v>
      </c>
      <c r="L3976" s="22" t="e">
        <v>#VALUE!</v>
      </c>
      <c r="M3976" s="22" t="e">
        <v>#VALUE!</v>
      </c>
      <c r="N3976" s="22" t="e">
        <v>#VALUE!</v>
      </c>
      <c r="O3976" s="22" t="e">
        <v>#VALUE!</v>
      </c>
      <c r="P3976" s="22" t="e">
        <v>#VALUE!</v>
      </c>
      <c r="Q3976" s="22" t="e">
        <v>#VALUE!</v>
      </c>
      <c r="R3976" s="22" t="e">
        <v>#VALUE!</v>
      </c>
      <c r="S3976" s="22" t="e">
        <v>#VALUE!</v>
      </c>
      <c r="U3976" s="28">
        <f t="shared" si="6218"/>
        <v>83</v>
      </c>
      <c r="V3976" s="28">
        <f t="shared" si="6219"/>
        <v>239</v>
      </c>
    </row>
    <row r="3977" spans="1:22" x14ac:dyDescent="0.3">
      <c r="A3977" s="28">
        <f t="shared" si="6216"/>
        <v>83240</v>
      </c>
      <c r="B3977" s="7">
        <f t="shared" si="6283"/>
        <v>0</v>
      </c>
      <c r="C3977" s="7">
        <f t="shared" si="6284"/>
        <v>0</v>
      </c>
      <c r="D3977" s="7">
        <f t="shared" si="6286"/>
        <v>0</v>
      </c>
      <c r="E3977" s="12" t="s">
        <v>231</v>
      </c>
      <c r="G3977" s="2" t="str">
        <f t="shared" si="6287"/>
        <v/>
      </c>
      <c r="H3977" s="13"/>
      <c r="J3977" s="28" t="str">
        <f t="shared" ref="J3977" si="6291">CONCATENATE(K3974,3)</f>
        <v>103</v>
      </c>
      <c r="K3977" s="22" t="e">
        <v>#VALUE!</v>
      </c>
      <c r="L3977" s="22" t="e">
        <v>#VALUE!</v>
      </c>
      <c r="M3977" s="22" t="e">
        <v>#VALUE!</v>
      </c>
      <c r="N3977" s="22" t="e">
        <v>#VALUE!</v>
      </c>
      <c r="O3977" s="22" t="e">
        <v>#VALUE!</v>
      </c>
      <c r="P3977" s="22" t="e">
        <v>#VALUE!</v>
      </c>
      <c r="Q3977" s="22" t="e">
        <v>#VALUE!</v>
      </c>
      <c r="R3977" s="22" t="e">
        <v>#VALUE!</v>
      </c>
      <c r="S3977" s="22" t="e">
        <v>#VALUE!</v>
      </c>
      <c r="U3977" s="28">
        <f t="shared" si="6218"/>
        <v>83</v>
      </c>
      <c r="V3977" s="28">
        <f t="shared" si="6219"/>
        <v>240</v>
      </c>
    </row>
    <row r="3978" spans="1:22" x14ac:dyDescent="0.3">
      <c r="A3978" s="28">
        <f t="shared" si="6216"/>
        <v>83241</v>
      </c>
      <c r="B3978" s="7">
        <f t="shared" si="6283"/>
        <v>0</v>
      </c>
      <c r="C3978" s="7">
        <f t="shared" si="6284"/>
        <v>0</v>
      </c>
      <c r="D3978" s="7">
        <f t="shared" si="6286"/>
        <v>0</v>
      </c>
      <c r="E3978" s="10">
        <f>IF(D3940="","",MAX(E3979,E3980))*2</f>
        <v>0.1</v>
      </c>
      <c r="G3978" s="2" t="str">
        <f t="shared" si="6287"/>
        <v/>
      </c>
      <c r="H3978" s="13"/>
      <c r="U3978" s="28">
        <f t="shared" si="6218"/>
        <v>83</v>
      </c>
      <c r="V3978" s="28">
        <f t="shared" si="6219"/>
        <v>241</v>
      </c>
    </row>
    <row r="3979" spans="1:22" x14ac:dyDescent="0.3">
      <c r="A3979" s="28">
        <f t="shared" si="6216"/>
        <v>83242</v>
      </c>
      <c r="B3979" s="7">
        <f t="shared" si="6283"/>
        <v>0</v>
      </c>
      <c r="C3979" s="7">
        <f t="shared" si="6284"/>
        <v>0</v>
      </c>
      <c r="D3979" s="7">
        <f t="shared" si="6286"/>
        <v>0</v>
      </c>
      <c r="E3979" s="11">
        <f>ABS(MIN(G3972:G3981))</f>
        <v>0.05</v>
      </c>
      <c r="G3979" s="2" t="str">
        <f t="shared" si="6287"/>
        <v/>
      </c>
      <c r="U3979" s="28">
        <f t="shared" si="6218"/>
        <v>83</v>
      </c>
      <c r="V3979" s="28">
        <f t="shared" si="6219"/>
        <v>242</v>
      </c>
    </row>
    <row r="3980" spans="1:22" x14ac:dyDescent="0.3">
      <c r="A3980" s="28">
        <f t="shared" si="6216"/>
        <v>83243</v>
      </c>
      <c r="B3980" s="7">
        <f t="shared" si="6283"/>
        <v>0</v>
      </c>
      <c r="C3980" s="7">
        <f t="shared" si="6284"/>
        <v>0</v>
      </c>
      <c r="D3980" s="7">
        <f t="shared" si="6286"/>
        <v>0</v>
      </c>
      <c r="E3980" s="11">
        <f>ABS(MAX(G3972:G3981))</f>
        <v>0.05</v>
      </c>
      <c r="G3980" s="2" t="str">
        <f t="shared" si="6287"/>
        <v/>
      </c>
      <c r="U3980" s="28">
        <f t="shared" si="6218"/>
        <v>83</v>
      </c>
      <c r="V3980" s="28">
        <f t="shared" si="6219"/>
        <v>243</v>
      </c>
    </row>
    <row r="3981" spans="1:22" x14ac:dyDescent="0.3">
      <c r="A3981" s="28">
        <f t="shared" si="6216"/>
        <v>83244</v>
      </c>
      <c r="B3981" s="7">
        <f t="shared" si="6283"/>
        <v>0</v>
      </c>
      <c r="C3981" s="7">
        <f t="shared" si="6284"/>
        <v>0</v>
      </c>
      <c r="D3981" s="7">
        <f t="shared" si="6286"/>
        <v>0</v>
      </c>
      <c r="F3981" s="13"/>
      <c r="G3981" s="2" t="str">
        <f t="shared" si="6287"/>
        <v/>
      </c>
      <c r="U3981" s="28">
        <f t="shared" si="6218"/>
        <v>83</v>
      </c>
      <c r="V3981" s="28">
        <f t="shared" si="6219"/>
        <v>244</v>
      </c>
    </row>
    <row r="3982" spans="1:22" x14ac:dyDescent="0.3">
      <c r="A3982" s="28">
        <f t="shared" si="6216"/>
        <v>83245</v>
      </c>
      <c r="F3982" s="13"/>
      <c r="U3982" s="28">
        <f t="shared" si="6218"/>
        <v>83</v>
      </c>
      <c r="V3982" s="28">
        <f t="shared" si="6219"/>
        <v>245</v>
      </c>
    </row>
    <row r="3983" spans="1:22" x14ac:dyDescent="0.3">
      <c r="A3983" s="28">
        <f t="shared" si="6216"/>
        <v>83246</v>
      </c>
      <c r="F3983" s="13"/>
      <c r="U3983" s="28">
        <f t="shared" si="6218"/>
        <v>83</v>
      </c>
      <c r="V3983" s="28">
        <f t="shared" si="6219"/>
        <v>246</v>
      </c>
    </row>
    <row r="3984" spans="1:22" x14ac:dyDescent="0.3">
      <c r="A3984" s="28">
        <f t="shared" si="6216"/>
        <v>83247</v>
      </c>
      <c r="F3984" s="13"/>
      <c r="U3984" s="28">
        <f t="shared" si="6218"/>
        <v>83</v>
      </c>
      <c r="V3984" s="28">
        <f t="shared" si="6219"/>
        <v>247</v>
      </c>
    </row>
    <row r="3985" spans="1:24" s="8" customFormat="1" x14ac:dyDescent="0.3"/>
    <row r="3986" spans="1:24" x14ac:dyDescent="0.3">
      <c r="A3986" s="28">
        <f t="shared" ref="A3986:A4032" si="6292">ROUND(CONCATENATE(U3986,V3986),0)</f>
        <v>84201</v>
      </c>
      <c r="B3986" s="63" t="s">
        <v>0</v>
      </c>
      <c r="C3986" s="63"/>
      <c r="D3986" s="71" t="s">
        <v>63</v>
      </c>
      <c r="E3986" s="71"/>
      <c r="F3986" s="71"/>
      <c r="G3986" s="71"/>
      <c r="H3986" s="71"/>
      <c r="U3986" s="28">
        <f t="shared" ref="U3986" si="6293">U3984+1</f>
        <v>84</v>
      </c>
      <c r="V3986" s="28">
        <v>201</v>
      </c>
    </row>
    <row r="3987" spans="1:24" x14ac:dyDescent="0.3">
      <c r="A3987" s="28">
        <f t="shared" si="6292"/>
        <v>84202</v>
      </c>
      <c r="B3987" s="72" t="s">
        <v>70</v>
      </c>
      <c r="C3987" s="73"/>
      <c r="D3987" s="30" t="s">
        <v>69</v>
      </c>
      <c r="E3987" s="66" t="s">
        <v>71</v>
      </c>
      <c r="F3987" s="66"/>
      <c r="G3987" s="74" t="s">
        <v>72</v>
      </c>
      <c r="H3987" s="74"/>
      <c r="U3987" s="28">
        <f t="shared" ref="U3987" si="6294">U3986</f>
        <v>84</v>
      </c>
      <c r="V3987" s="28">
        <f t="shared" ref="V3987" si="6295">V3986+1</f>
        <v>202</v>
      </c>
    </row>
    <row r="3988" spans="1:24" x14ac:dyDescent="0.3">
      <c r="A3988" s="28">
        <f t="shared" si="6292"/>
        <v>84203</v>
      </c>
      <c r="B3988" s="75" t="s">
        <v>6</v>
      </c>
      <c r="C3988" s="75"/>
      <c r="D3988" s="71" t="s">
        <v>102</v>
      </c>
      <c r="E3988" s="71"/>
      <c r="F3988" s="71"/>
      <c r="G3988" s="71"/>
      <c r="H3988" s="71"/>
      <c r="U3988" s="28">
        <f t="shared" si="6218"/>
        <v>84</v>
      </c>
      <c r="V3988" s="28">
        <f t="shared" si="6219"/>
        <v>203</v>
      </c>
    </row>
    <row r="3989" spans="1:24" x14ac:dyDescent="0.3">
      <c r="A3989" s="28">
        <f t="shared" si="6292"/>
        <v>84204</v>
      </c>
      <c r="B3989" s="63" t="s">
        <v>7</v>
      </c>
      <c r="C3989" s="63"/>
      <c r="D3989" s="71" t="s">
        <v>29</v>
      </c>
      <c r="E3989" s="71"/>
      <c r="F3989" s="71"/>
      <c r="G3989" s="71"/>
      <c r="H3989" s="71"/>
      <c r="J3989" s="17"/>
      <c r="K3989" s="17" t="s">
        <v>53</v>
      </c>
      <c r="L3989" s="17" t="s">
        <v>54</v>
      </c>
      <c r="M3989" s="17" t="s">
        <v>55</v>
      </c>
      <c r="N3989" s="17" t="s">
        <v>56</v>
      </c>
      <c r="O3989" s="17" t="s">
        <v>57</v>
      </c>
      <c r="P3989" s="17" t="s">
        <v>2</v>
      </c>
      <c r="Q3989" s="17" t="s">
        <v>3</v>
      </c>
      <c r="R3989" s="17" t="s">
        <v>4</v>
      </c>
      <c r="S3989" s="17" t="s">
        <v>5</v>
      </c>
      <c r="U3989" s="28">
        <f t="shared" si="6218"/>
        <v>84</v>
      </c>
      <c r="V3989" s="28">
        <f t="shared" si="6219"/>
        <v>204</v>
      </c>
      <c r="X3989" s="1" t="s">
        <v>48</v>
      </c>
    </row>
    <row r="3990" spans="1:24" x14ac:dyDescent="0.3">
      <c r="A3990" s="28">
        <f t="shared" si="6292"/>
        <v>84205</v>
      </c>
      <c r="B3990" s="63" t="s">
        <v>9</v>
      </c>
      <c r="C3990" s="63"/>
      <c r="D3990" s="71" t="s">
        <v>30</v>
      </c>
      <c r="E3990" s="71"/>
      <c r="F3990" s="71"/>
      <c r="G3990" s="71"/>
      <c r="H3990" s="71"/>
      <c r="J3990" s="17">
        <f t="shared" ref="J3990" si="6296">COUNTA(B4002:B4011)</f>
        <v>5</v>
      </c>
      <c r="K3990" s="17">
        <f t="shared" ref="K3990" si="6297">IF(L3990-1&lt;2,0,L3990-1)</f>
        <v>0</v>
      </c>
      <c r="L3990" s="17">
        <f t="shared" ref="L3990" si="6298">IF(M3990-1&lt;2,0,M3990-1)</f>
        <v>0</v>
      </c>
      <c r="M3990" s="17">
        <f t="shared" ref="M3990" si="6299">IF(N3990-1&lt;2,0,N3990-1)</f>
        <v>0</v>
      </c>
      <c r="N3990" s="17">
        <f t="shared" ref="N3990" si="6300">IF(O3990-1&lt;2,0,O3990-1)</f>
        <v>0</v>
      </c>
      <c r="O3990" s="17">
        <f t="shared" ref="O3990" si="6301">IF(P3990-1&lt;2,0,P3990-1)</f>
        <v>0</v>
      </c>
      <c r="P3990" s="17">
        <f t="shared" ref="P3990" si="6302">IF(Q3990-1&lt;2,0,Q3990-1)</f>
        <v>2</v>
      </c>
      <c r="Q3990" s="17">
        <f t="shared" ref="Q3990" si="6303">IF(R3990-1&lt;2,0,R3990-1)</f>
        <v>3</v>
      </c>
      <c r="R3990" s="17">
        <f t="shared" ref="R3990" si="6304">IF(S3990-1&lt;2,0,S3990-1)</f>
        <v>4</v>
      </c>
      <c r="S3990" s="17">
        <f t="shared" ref="S3990" si="6305">J3990</f>
        <v>5</v>
      </c>
      <c r="U3990" s="28">
        <f t="shared" si="6218"/>
        <v>84</v>
      </c>
      <c r="V3990" s="28">
        <f t="shared" si="6219"/>
        <v>205</v>
      </c>
      <c r="X3990" s="1" t="s">
        <v>49</v>
      </c>
    </row>
    <row r="3991" spans="1:24" x14ac:dyDescent="0.3">
      <c r="A3991" s="28">
        <f t="shared" si="6292"/>
        <v>84206</v>
      </c>
      <c r="B3991" s="63" t="s">
        <v>10</v>
      </c>
      <c r="C3991" s="63"/>
      <c r="D3991" s="71" t="s">
        <v>120</v>
      </c>
      <c r="E3991" s="71"/>
      <c r="F3991" s="71"/>
      <c r="G3991" s="71"/>
      <c r="H3991" s="71"/>
      <c r="J3991" s="28" t="str">
        <f t="shared" ref="J3991" si="6306">CONCATENATE(J3990,1)</f>
        <v>51</v>
      </c>
      <c r="K3991" s="29">
        <f t="shared" ref="K3991" si="6307">IF(K3990=0,0,VLOOKUP(J3991,J3995:S4025,K3990,FALSE))</f>
        <v>0</v>
      </c>
      <c r="L3991" s="29">
        <f t="shared" ref="L3991" si="6308">IF(L3990=0,0,VLOOKUP(J3991,J3995:S4025,L3990,FALSE))</f>
        <v>0</v>
      </c>
      <c r="M3991" s="29">
        <f t="shared" ref="M3991" si="6309">IF(M3990=0,0,VLOOKUP(J3991,J3995:S4025,M3990,FALSE))</f>
        <v>0</v>
      </c>
      <c r="N3991" s="29">
        <f t="shared" ref="N3991" si="6310">IF(N3990=0,0,VLOOKUP(J3991,J3995:S4025,N3990,FALSE))</f>
        <v>0</v>
      </c>
      <c r="O3991" s="29">
        <f t="shared" ref="O3991" si="6311">IF(O3990=0,0,VLOOKUP(J3991,J3995:S4025,O3990,FALSE))</f>
        <v>0</v>
      </c>
      <c r="P3991" s="29">
        <f t="shared" ref="P3991" si="6312">IF(P3990=0,0,VLOOKUP(J3991,J3995:S4025,P3990,FALSE))</f>
        <v>-5.1455740781797553E-19</v>
      </c>
      <c r="Q3991" s="29">
        <f t="shared" ref="Q3991" si="6313">IF(Q3990=0,0,VLOOKUP(J3991,J3995:S4025,Q3990,FALSE))</f>
        <v>2.6451570174686124E-17</v>
      </c>
      <c r="R3991" s="29">
        <f t="shared" ref="R3991" si="6314">IF(R3990=0,0,VLOOKUP(J3991,J3995:S4025,R3990,FALSE))</f>
        <v>0.99999999999999922</v>
      </c>
      <c r="S3991" s="29">
        <f t="shared" ref="S3991" si="6315">IF(S3990=0,0,VLOOKUP(J3991,J3995:S4025,S3990,FALSE))</f>
        <v>0.30000000000001065</v>
      </c>
      <c r="U3991" s="28">
        <f t="shared" si="6218"/>
        <v>84</v>
      </c>
      <c r="V3991" s="28">
        <f t="shared" si="6219"/>
        <v>206</v>
      </c>
      <c r="X3991" s="1" t="s">
        <v>50</v>
      </c>
    </row>
    <row r="3992" spans="1:24" x14ac:dyDescent="0.3">
      <c r="A3992" s="28">
        <f t="shared" si="6292"/>
        <v>84207</v>
      </c>
      <c r="B3992" s="63" t="s">
        <v>11</v>
      </c>
      <c r="C3992" s="63"/>
      <c r="D3992" s="64">
        <v>45219</v>
      </c>
      <c r="E3992" s="64"/>
      <c r="F3992" s="64"/>
      <c r="G3992" s="64"/>
      <c r="H3992" s="64"/>
      <c r="J3992" s="28" t="str">
        <f t="shared" ref="J3992" si="6316">CONCATENATE(J3990,2)</f>
        <v>52</v>
      </c>
      <c r="K3992" s="22">
        <f t="shared" ref="K3992" si="6317">IF(K3990=0,0,VLOOKUP(J3992,J3995:S4025,K3990,FALSE))</f>
        <v>0</v>
      </c>
      <c r="L3992" s="22">
        <f t="shared" ref="L3992" si="6318">IF(L3990=0,0,VLOOKUP(J3992,J3995:S4025,L3990,FALSE))</f>
        <v>0</v>
      </c>
      <c r="M3992" s="22">
        <f t="shared" ref="M3992" si="6319">IF(M3990=0,0,VLOOKUP(J3992,J3995:S4025,M3990,FALSE))</f>
        <v>0</v>
      </c>
      <c r="N3992" s="22">
        <f t="shared" ref="N3992" si="6320">IF(N3990=0,0,VLOOKUP(J3992,J3995:S4025,N3990,FALSE))</f>
        <v>0</v>
      </c>
      <c r="O3992" s="22">
        <f t="shared" ref="O3992" si="6321">IF(O3990=0,0,VLOOKUP(J3992,J3995:S4025,O3990,FALSE))</f>
        <v>0</v>
      </c>
      <c r="P3992" s="22">
        <f t="shared" ref="P3992" si="6322">IF(P3990=0,0,VLOOKUP(J3992,J3995:S4025,P3990,FALSE))</f>
        <v>1.7554167342883662E-18</v>
      </c>
      <c r="Q3992" s="22">
        <f t="shared" ref="Q3992" si="6323">IF(Q3990=0,0,VLOOKUP(J3992,J3995:S4025,Q3990,FALSE))</f>
        <v>1.3038060782675772E-16</v>
      </c>
      <c r="R3992" s="22">
        <f t="shared" ref="R3992" si="6324">IF(R3990=0,0,VLOOKUP(J3992,J3995:S4025,R3990,FALSE))</f>
        <v>3.0955217423939786E-15</v>
      </c>
      <c r="S3992" s="22">
        <f t="shared" ref="S3992" si="6325">IF(S3990=0,0,VLOOKUP(J3992,J3995:S4025,S3990,FALSE))</f>
        <v>2.3346012252594702E-14</v>
      </c>
      <c r="U3992" s="28">
        <f t="shared" si="6218"/>
        <v>84</v>
      </c>
      <c r="V3992" s="28">
        <f t="shared" si="6219"/>
        <v>207</v>
      </c>
    </row>
    <row r="3993" spans="1:24" x14ac:dyDescent="0.3">
      <c r="A3993" s="28">
        <f t="shared" si="6292"/>
        <v>84208</v>
      </c>
      <c r="B3993" s="63" t="s">
        <v>12</v>
      </c>
      <c r="C3993" s="63"/>
      <c r="D3993" s="65">
        <v>45596</v>
      </c>
      <c r="E3993" s="65"/>
      <c r="F3993" s="65"/>
      <c r="G3993" s="65"/>
      <c r="H3993" s="65"/>
      <c r="J3993" s="28" t="str">
        <f t="shared" ref="J3993" si="6326">CONCATENATE(J3990,3)</f>
        <v>53</v>
      </c>
      <c r="K3993" s="22"/>
      <c r="L3993" s="22"/>
      <c r="M3993" s="22"/>
      <c r="N3993" s="22" t="s">
        <v>58</v>
      </c>
      <c r="O3993" s="29">
        <f t="shared" ref="O3993" si="6327">J3990-2</f>
        <v>3</v>
      </c>
      <c r="P3993" s="22" t="s">
        <v>59</v>
      </c>
      <c r="Q3993" s="29">
        <f t="shared" ref="Q3993" si="6328">VLOOKUP(J3993,J3995:S4025,3,FALSE)</f>
        <v>8.3266726846886741E-16</v>
      </c>
      <c r="R3993" s="22" t="s">
        <v>60</v>
      </c>
      <c r="S3993" s="22">
        <f t="shared" ref="S3993" si="6329">VLOOKUP(J3993,J3995:S4025,2,FALSE)</f>
        <v>1</v>
      </c>
      <c r="U3993" s="28">
        <f t="shared" si="6218"/>
        <v>84</v>
      </c>
      <c r="V3993" s="28">
        <f t="shared" si="6219"/>
        <v>208</v>
      </c>
    </row>
    <row r="3994" spans="1:24" x14ac:dyDescent="0.3">
      <c r="A3994" s="28">
        <f t="shared" si="6292"/>
        <v>84209</v>
      </c>
      <c r="B3994" s="63" t="s">
        <v>13</v>
      </c>
      <c r="C3994" s="63"/>
      <c r="D3994" s="15">
        <v>0.1</v>
      </c>
      <c r="E3994" s="66" t="s">
        <v>14</v>
      </c>
      <c r="F3994" s="66"/>
      <c r="G3994" s="66"/>
      <c r="H3994" s="6" t="s">
        <v>64</v>
      </c>
      <c r="J3994" s="17"/>
      <c r="K3994" s="17">
        <v>3</v>
      </c>
      <c r="L3994" s="17">
        <v>3</v>
      </c>
      <c r="M3994" s="17"/>
      <c r="N3994" s="17"/>
      <c r="O3994" s="17"/>
      <c r="P3994" s="17"/>
      <c r="Q3994" s="17"/>
      <c r="R3994" s="17"/>
      <c r="S3994" s="17"/>
      <c r="U3994" s="28">
        <f t="shared" si="6218"/>
        <v>84</v>
      </c>
      <c r="V3994" s="28">
        <f t="shared" si="6219"/>
        <v>209</v>
      </c>
    </row>
    <row r="3995" spans="1:24" x14ac:dyDescent="0.3">
      <c r="A3995" s="28">
        <f t="shared" si="6292"/>
        <v>84210</v>
      </c>
      <c r="B3995" s="63" t="s">
        <v>15</v>
      </c>
      <c r="C3995" s="63"/>
      <c r="D3995" s="2">
        <f t="shared" ref="D3995" si="6330">MIN(B4002:B4011)</f>
        <v>15</v>
      </c>
      <c r="E3995" s="3" t="s">
        <v>16</v>
      </c>
      <c r="F3995" s="2">
        <f t="shared" ref="F3995" si="6331">MAX(B4002:B4011)</f>
        <v>35</v>
      </c>
      <c r="G3995" s="4" t="str">
        <f t="shared" ref="G3995" si="6332">IF(H3994="","",H3994)</f>
        <v>°C</v>
      </c>
      <c r="H3995" s="14"/>
      <c r="J3995" s="28" t="str">
        <f t="shared" ref="J3995" si="6333">CONCATENATE(K3994,1)</f>
        <v>31</v>
      </c>
      <c r="K3995" s="22">
        <f t="array" ref="K3995:L3997">LINEST(B4002:B4004,C4002:C4004^{1},TRUE,TRUE)</f>
        <v>1.0000000000000002</v>
      </c>
      <c r="L3995" s="22">
        <v>0.29999999999999716</v>
      </c>
      <c r="M3995" s="17"/>
      <c r="N3995" s="17"/>
      <c r="O3995" s="17"/>
      <c r="P3995" s="17"/>
      <c r="Q3995" s="17"/>
      <c r="R3995" s="17"/>
      <c r="S3995" s="17"/>
      <c r="U3995" s="28">
        <f t="shared" si="6218"/>
        <v>84</v>
      </c>
      <c r="V3995" s="28">
        <f t="shared" si="6219"/>
        <v>210</v>
      </c>
    </row>
    <row r="3996" spans="1:24" x14ac:dyDescent="0.3">
      <c r="A3996" s="28">
        <f t="shared" si="6292"/>
        <v>84211</v>
      </c>
      <c r="J3996" s="28" t="str">
        <f t="shared" ref="J3996" si="6334">CONCATENATE(K3994,2)</f>
        <v>32</v>
      </c>
      <c r="K3996" s="22">
        <v>0</v>
      </c>
      <c r="L3996" s="22">
        <v>0</v>
      </c>
      <c r="M3996" s="17"/>
      <c r="N3996" s="17"/>
      <c r="O3996" s="17"/>
      <c r="P3996" s="17"/>
      <c r="Q3996" s="17"/>
      <c r="R3996" s="17"/>
      <c r="S3996" s="17"/>
      <c r="U3996" s="28">
        <f t="shared" si="6218"/>
        <v>84</v>
      </c>
      <c r="V3996" s="28">
        <f t="shared" si="6219"/>
        <v>211</v>
      </c>
    </row>
    <row r="3997" spans="1:24" x14ac:dyDescent="0.3">
      <c r="A3997" s="28">
        <f t="shared" si="6292"/>
        <v>84212</v>
      </c>
      <c r="B3997" s="67" t="s">
        <v>17</v>
      </c>
      <c r="C3997" s="67"/>
      <c r="D3997" s="67"/>
      <c r="E3997" s="67"/>
      <c r="F3997" s="67"/>
      <c r="G3997" s="68" t="s">
        <v>31</v>
      </c>
      <c r="H3997" s="69"/>
      <c r="J3997" s="28" t="str">
        <f t="shared" ref="J3997" si="6335">CONCATENATE(K3994,3)</f>
        <v>33</v>
      </c>
      <c r="K3997" s="22">
        <v>1</v>
      </c>
      <c r="L3997" s="22">
        <v>0</v>
      </c>
      <c r="M3997" s="17"/>
      <c r="N3997" s="17"/>
      <c r="O3997" s="17"/>
      <c r="P3997" s="17"/>
      <c r="Q3997" s="17"/>
      <c r="R3997" s="17"/>
      <c r="S3997" s="17"/>
      <c r="U3997" s="28">
        <f t="shared" si="6218"/>
        <v>84</v>
      </c>
      <c r="V3997" s="28">
        <f t="shared" si="6219"/>
        <v>212</v>
      </c>
    </row>
    <row r="3998" spans="1:24" x14ac:dyDescent="0.3">
      <c r="A3998" s="28">
        <f t="shared" si="6292"/>
        <v>84213</v>
      </c>
      <c r="B3998" s="66" t="s">
        <v>18</v>
      </c>
      <c r="C3998" s="66"/>
      <c r="D3998" s="66"/>
      <c r="E3998" s="66" t="str">
        <f t="shared" ref="E3998" si="6336">IF(D3991="","",D3991)</f>
        <v>E154436/23</v>
      </c>
      <c r="F3998" s="66"/>
      <c r="G3998" s="4" t="s">
        <v>18</v>
      </c>
      <c r="H3998" s="16" t="s">
        <v>103</v>
      </c>
      <c r="J3998" s="17"/>
      <c r="K3998" s="17">
        <v>4</v>
      </c>
      <c r="L3998" s="17">
        <v>4</v>
      </c>
      <c r="M3998" s="17">
        <v>4</v>
      </c>
      <c r="N3998" s="17"/>
      <c r="O3998" s="17"/>
      <c r="P3998" s="17"/>
      <c r="Q3998" s="17"/>
      <c r="R3998" s="17"/>
      <c r="S3998" s="17"/>
      <c r="U3998" s="28">
        <f t="shared" si="6218"/>
        <v>84</v>
      </c>
      <c r="V3998" s="28">
        <f t="shared" si="6219"/>
        <v>213</v>
      </c>
    </row>
    <row r="3999" spans="1:24" ht="15" customHeight="1" x14ac:dyDescent="0.3">
      <c r="A3999" s="28">
        <f t="shared" si="6292"/>
        <v>84214</v>
      </c>
      <c r="B3999" s="5" t="s">
        <v>19</v>
      </c>
      <c r="C3999" s="5" t="s">
        <v>20</v>
      </c>
      <c r="D3999" s="5" t="s">
        <v>21</v>
      </c>
      <c r="E3999" s="5"/>
      <c r="F3999" s="70" t="s">
        <v>33</v>
      </c>
      <c r="G3999" s="5" t="s">
        <v>19</v>
      </c>
      <c r="H3999" s="5" t="s">
        <v>20</v>
      </c>
      <c r="J3999" s="28" t="str">
        <f t="shared" ref="J3999" si="6337">CONCATENATE(K3998,1)</f>
        <v>41</v>
      </c>
      <c r="K3999" s="22">
        <f t="array" ref="K3999:M4001">LINEST(B4002:B4005,C4002:C4005^{1,2},TRUE,TRUE)</f>
        <v>3.5604124935057018E-18</v>
      </c>
      <c r="L3999" s="22">
        <v>0.99999999999999978</v>
      </c>
      <c r="M3999" s="22">
        <v>0.30000000000000238</v>
      </c>
      <c r="N3999" s="17"/>
      <c r="O3999" s="17"/>
      <c r="P3999" s="17"/>
      <c r="Q3999" s="17"/>
      <c r="R3999" s="17"/>
      <c r="S3999" s="17"/>
      <c r="U3999" s="28">
        <f t="shared" si="6218"/>
        <v>84</v>
      </c>
      <c r="V3999" s="28">
        <f t="shared" si="6219"/>
        <v>214</v>
      </c>
    </row>
    <row r="4000" spans="1:24" x14ac:dyDescent="0.3">
      <c r="A4000" s="28">
        <f t="shared" si="6292"/>
        <v>84215</v>
      </c>
      <c r="B4000" s="5" t="s">
        <v>22</v>
      </c>
      <c r="C4000" s="5" t="s">
        <v>23</v>
      </c>
      <c r="D4000" s="5" t="s">
        <v>24</v>
      </c>
      <c r="E4000" s="5" t="s">
        <v>32</v>
      </c>
      <c r="F4000" s="70"/>
      <c r="G4000" s="5" t="s">
        <v>22</v>
      </c>
      <c r="H4000" s="5" t="s">
        <v>23</v>
      </c>
      <c r="J4000" s="28" t="str">
        <f t="shared" ref="J4000" si="6338">CONCATENATE(K3998,2)</f>
        <v>42</v>
      </c>
      <c r="K4000" s="22">
        <v>1.1102230246251556E-18</v>
      </c>
      <c r="L4000" s="22">
        <v>4.9543321513551895E-17</v>
      </c>
      <c r="M4000" s="22">
        <v>5.2492200288549314E-16</v>
      </c>
      <c r="N4000" s="17"/>
      <c r="O4000" s="17"/>
      <c r="P4000" s="17"/>
      <c r="Q4000" s="17"/>
      <c r="R4000" s="17"/>
      <c r="S4000" s="17"/>
      <c r="U4000" s="28">
        <f t="shared" si="6218"/>
        <v>84</v>
      </c>
      <c r="V4000" s="28">
        <f t="shared" si="6219"/>
        <v>215</v>
      </c>
    </row>
    <row r="4001" spans="1:22" x14ac:dyDescent="0.3">
      <c r="A4001" s="28">
        <f t="shared" si="6292"/>
        <v>84216</v>
      </c>
      <c r="B4001" s="6" t="str">
        <f t="shared" ref="B4001" si="6339">IF(H3994="","",H3994)</f>
        <v>°C</v>
      </c>
      <c r="C4001" s="6" t="str">
        <f t="shared" ref="C4001" si="6340">IF(H3994="","",H3994)</f>
        <v>°C</v>
      </c>
      <c r="D4001" s="6" t="str">
        <f t="shared" ref="D4001" si="6341">IF(H3994="","",H3994)</f>
        <v>°C</v>
      </c>
      <c r="E4001" s="6"/>
      <c r="F4001" s="6"/>
      <c r="G4001" s="6" t="str">
        <f t="shared" ref="G4001" si="6342">IF(H3994="","",H3994)</f>
        <v>°C</v>
      </c>
      <c r="H4001" s="6" t="str">
        <f t="shared" ref="H4001" si="6343">IF(H3994="","",H3994)</f>
        <v>°C</v>
      </c>
      <c r="J4001" s="28" t="str">
        <f t="shared" ref="J4001" si="6344">CONCATENATE(K3998,3)</f>
        <v>43</v>
      </c>
      <c r="K4001" s="22">
        <v>1</v>
      </c>
      <c r="L4001" s="22">
        <v>5.5511151231257827E-17</v>
      </c>
      <c r="M4001" s="22" t="e">
        <v>#N/A</v>
      </c>
      <c r="N4001" s="17"/>
      <c r="O4001" s="17"/>
      <c r="P4001" s="17"/>
      <c r="Q4001" s="17"/>
      <c r="R4001" s="17"/>
      <c r="S4001" s="17"/>
      <c r="U4001" s="28">
        <f t="shared" si="6218"/>
        <v>84</v>
      </c>
      <c r="V4001" s="28">
        <f t="shared" si="6219"/>
        <v>216</v>
      </c>
    </row>
    <row r="4002" spans="1:22" x14ac:dyDescent="0.3">
      <c r="A4002" s="28">
        <f t="shared" si="6292"/>
        <v>84217</v>
      </c>
      <c r="B4002" s="26">
        <v>15</v>
      </c>
      <c r="C4002" s="26">
        <v>14.7</v>
      </c>
      <c r="D4002" s="26">
        <v>0.1</v>
      </c>
      <c r="E4002" s="9">
        <v>2</v>
      </c>
      <c r="F4002" s="26">
        <v>1000000</v>
      </c>
      <c r="G4002" s="27">
        <v>15</v>
      </c>
      <c r="H4002" s="27">
        <v>14.6</v>
      </c>
      <c r="J4002" s="17"/>
      <c r="K4002" s="17">
        <v>5</v>
      </c>
      <c r="L4002" s="17">
        <v>5</v>
      </c>
      <c r="M4002" s="17">
        <v>5</v>
      </c>
      <c r="N4002" s="17">
        <v>5</v>
      </c>
      <c r="O4002" s="17"/>
      <c r="P4002" s="17"/>
      <c r="Q4002" s="17"/>
      <c r="R4002" s="17"/>
      <c r="S4002" s="17"/>
      <c r="U4002" s="28">
        <f t="shared" si="6218"/>
        <v>84</v>
      </c>
      <c r="V4002" s="28">
        <f t="shared" si="6219"/>
        <v>217</v>
      </c>
    </row>
    <row r="4003" spans="1:22" x14ac:dyDescent="0.3">
      <c r="A4003" s="28">
        <f t="shared" si="6292"/>
        <v>84218</v>
      </c>
      <c r="B4003" s="26">
        <v>20</v>
      </c>
      <c r="C4003" s="26">
        <v>19.7</v>
      </c>
      <c r="D4003" s="26">
        <v>0.1</v>
      </c>
      <c r="E4003" s="9">
        <v>2</v>
      </c>
      <c r="F4003" s="26">
        <v>1000000</v>
      </c>
      <c r="G4003" s="27">
        <v>20</v>
      </c>
      <c r="H4003" s="27">
        <v>19.7</v>
      </c>
      <c r="J4003" s="28" t="str">
        <f t="shared" ref="J4003" si="6345">CONCATENATE(K4002,1)</f>
        <v>51</v>
      </c>
      <c r="K4003" s="22">
        <f t="array" ref="K4003:N4005">LINEST(B4002:B4006,C4002:C4006^{1,2,3},TRUE,TRUE)</f>
        <v>-5.1455740781797553E-19</v>
      </c>
      <c r="L4003" s="22">
        <v>2.6451570174686124E-17</v>
      </c>
      <c r="M4003" s="22">
        <v>0.99999999999999922</v>
      </c>
      <c r="N4003" s="22">
        <v>0.30000000000001065</v>
      </c>
      <c r="O4003" s="17"/>
      <c r="P4003" s="17"/>
      <c r="Q4003" s="17"/>
      <c r="R4003" s="17"/>
      <c r="S4003" s="17"/>
      <c r="U4003" s="28">
        <f t="shared" ref="U4003:U4066" si="6346">U4002</f>
        <v>84</v>
      </c>
      <c r="V4003" s="28">
        <f t="shared" ref="V4003:V4066" si="6347">V4002+1</f>
        <v>218</v>
      </c>
    </row>
    <row r="4004" spans="1:22" x14ac:dyDescent="0.3">
      <c r="A4004" s="28">
        <f t="shared" si="6292"/>
        <v>84219</v>
      </c>
      <c r="B4004" s="26">
        <v>25</v>
      </c>
      <c r="C4004" s="26">
        <v>24.7</v>
      </c>
      <c r="D4004" s="26">
        <v>0.1</v>
      </c>
      <c r="E4004" s="9">
        <v>2</v>
      </c>
      <c r="F4004" s="26">
        <v>1000000</v>
      </c>
      <c r="G4004" s="27">
        <v>25</v>
      </c>
      <c r="H4004" s="27">
        <v>24.7</v>
      </c>
      <c r="J4004" s="28" t="str">
        <f t="shared" ref="J4004" si="6348">CONCATENATE(K4002,2)</f>
        <v>52</v>
      </c>
      <c r="K4004" s="22">
        <v>1.7554167342883662E-18</v>
      </c>
      <c r="L4004" s="22">
        <v>1.3038060782675772E-16</v>
      </c>
      <c r="M4004" s="22">
        <v>3.0955217423939786E-15</v>
      </c>
      <c r="N4004" s="22">
        <v>2.3346012252594702E-14</v>
      </c>
      <c r="O4004" s="17"/>
      <c r="P4004" s="17"/>
      <c r="Q4004" s="17"/>
      <c r="R4004" s="17"/>
      <c r="S4004" s="17"/>
      <c r="U4004" s="28">
        <f t="shared" si="6346"/>
        <v>84</v>
      </c>
      <c r="V4004" s="28">
        <f t="shared" si="6347"/>
        <v>219</v>
      </c>
    </row>
    <row r="4005" spans="1:22" x14ac:dyDescent="0.3">
      <c r="A4005" s="28">
        <f t="shared" si="6292"/>
        <v>84220</v>
      </c>
      <c r="B4005" s="26">
        <v>30</v>
      </c>
      <c r="C4005" s="26">
        <v>29.7</v>
      </c>
      <c r="D4005" s="26">
        <v>0.1</v>
      </c>
      <c r="E4005" s="9">
        <v>2</v>
      </c>
      <c r="F4005" s="26">
        <v>1000000</v>
      </c>
      <c r="G4005" s="27">
        <v>30</v>
      </c>
      <c r="H4005" s="27">
        <v>29.7</v>
      </c>
      <c r="J4005" s="28" t="str">
        <f t="shared" ref="J4005" si="6349">CONCATENATE(K4002,3)</f>
        <v>53</v>
      </c>
      <c r="K4005" s="22">
        <v>1</v>
      </c>
      <c r="L4005" s="22">
        <v>8.3266726846886741E-16</v>
      </c>
      <c r="M4005" s="22" t="e">
        <v>#N/A</v>
      </c>
      <c r="N4005" s="22" t="e">
        <v>#N/A</v>
      </c>
      <c r="O4005" s="17"/>
      <c r="P4005" s="17"/>
      <c r="Q4005" s="17"/>
      <c r="R4005" s="17"/>
      <c r="S4005" s="17"/>
      <c r="U4005" s="28">
        <f t="shared" si="6346"/>
        <v>84</v>
      </c>
      <c r="V4005" s="28">
        <f t="shared" si="6347"/>
        <v>220</v>
      </c>
    </row>
    <row r="4006" spans="1:22" x14ac:dyDescent="0.3">
      <c r="A4006" s="28">
        <f t="shared" si="6292"/>
        <v>84221</v>
      </c>
      <c r="B4006" s="26">
        <v>35</v>
      </c>
      <c r="C4006" s="26">
        <v>34.700000000000003</v>
      </c>
      <c r="D4006" s="26">
        <v>0.1</v>
      </c>
      <c r="E4006" s="9">
        <v>2</v>
      </c>
      <c r="F4006" s="26">
        <v>1000000</v>
      </c>
      <c r="G4006" s="27">
        <v>35</v>
      </c>
      <c r="H4006" s="27">
        <v>34.700000000000003</v>
      </c>
      <c r="J4006" s="17"/>
      <c r="K4006" s="17">
        <v>6</v>
      </c>
      <c r="L4006" s="17">
        <v>6</v>
      </c>
      <c r="M4006" s="17">
        <v>6</v>
      </c>
      <c r="N4006" s="17">
        <v>6</v>
      </c>
      <c r="O4006" s="17">
        <v>6</v>
      </c>
      <c r="P4006" s="17"/>
      <c r="Q4006" s="17"/>
      <c r="R4006" s="17"/>
      <c r="S4006" s="17"/>
      <c r="U4006" s="28">
        <f t="shared" si="6346"/>
        <v>84</v>
      </c>
      <c r="V4006" s="28">
        <f t="shared" si="6347"/>
        <v>221</v>
      </c>
    </row>
    <row r="4007" spans="1:22" x14ac:dyDescent="0.3">
      <c r="A4007" s="28">
        <f t="shared" si="6292"/>
        <v>84222</v>
      </c>
      <c r="B4007" s="26"/>
      <c r="C4007" s="26"/>
      <c r="D4007" s="26"/>
      <c r="E4007" s="9"/>
      <c r="F4007" s="26"/>
      <c r="G4007" s="27"/>
      <c r="H4007" s="27"/>
      <c r="J4007" s="28" t="str">
        <f t="shared" ref="J4007" si="6350">CONCATENATE(K4006,1)</f>
        <v>61</v>
      </c>
      <c r="K4007" s="22" t="e">
        <f t="array" ref="K4007:O4009">LINEST(B4002:B4007,C4002:C4007^{1,2,3,4},TRUE,TRUE)</f>
        <v>#VALUE!</v>
      </c>
      <c r="L4007" s="22" t="e">
        <v>#VALUE!</v>
      </c>
      <c r="M4007" s="22" t="e">
        <v>#VALUE!</v>
      </c>
      <c r="N4007" s="22" t="e">
        <v>#VALUE!</v>
      </c>
      <c r="O4007" s="22" t="e">
        <v>#VALUE!</v>
      </c>
      <c r="P4007" s="17"/>
      <c r="Q4007" s="17"/>
      <c r="R4007" s="17"/>
      <c r="S4007" s="17"/>
      <c r="U4007" s="28">
        <f t="shared" si="6346"/>
        <v>84</v>
      </c>
      <c r="V4007" s="28">
        <f t="shared" si="6347"/>
        <v>222</v>
      </c>
    </row>
    <row r="4008" spans="1:22" x14ac:dyDescent="0.3">
      <c r="A4008" s="28">
        <f t="shared" si="6292"/>
        <v>84223</v>
      </c>
      <c r="B4008" s="26"/>
      <c r="C4008" s="26"/>
      <c r="D4008" s="26"/>
      <c r="E4008" s="9"/>
      <c r="F4008" s="26"/>
      <c r="G4008" s="27"/>
      <c r="H4008" s="27"/>
      <c r="J4008" s="28" t="str">
        <f t="shared" ref="J4008" si="6351">CONCATENATE(K4006,2)</f>
        <v>62</v>
      </c>
      <c r="K4008" s="22" t="e">
        <v>#VALUE!</v>
      </c>
      <c r="L4008" s="22" t="e">
        <v>#VALUE!</v>
      </c>
      <c r="M4008" s="22" t="e">
        <v>#VALUE!</v>
      </c>
      <c r="N4008" s="22" t="e">
        <v>#VALUE!</v>
      </c>
      <c r="O4008" s="22" t="e">
        <v>#VALUE!</v>
      </c>
      <c r="P4008" s="17"/>
      <c r="Q4008" s="17"/>
      <c r="R4008" s="17"/>
      <c r="S4008" s="17"/>
      <c r="U4008" s="28">
        <f t="shared" si="6346"/>
        <v>84</v>
      </c>
      <c r="V4008" s="28">
        <f t="shared" si="6347"/>
        <v>223</v>
      </c>
    </row>
    <row r="4009" spans="1:22" x14ac:dyDescent="0.3">
      <c r="A4009" s="28">
        <f t="shared" si="6292"/>
        <v>84224</v>
      </c>
      <c r="B4009" s="26"/>
      <c r="C4009" s="26"/>
      <c r="D4009" s="26"/>
      <c r="E4009" s="9"/>
      <c r="F4009" s="26"/>
      <c r="G4009" s="27"/>
      <c r="H4009" s="27"/>
      <c r="J4009" s="28" t="str">
        <f t="shared" ref="J4009" si="6352">CONCATENATE(K4006,3)</f>
        <v>63</v>
      </c>
      <c r="K4009" s="22" t="e">
        <v>#VALUE!</v>
      </c>
      <c r="L4009" s="22" t="e">
        <v>#VALUE!</v>
      </c>
      <c r="M4009" s="22" t="e">
        <v>#VALUE!</v>
      </c>
      <c r="N4009" s="22" t="e">
        <v>#VALUE!</v>
      </c>
      <c r="O4009" s="22" t="e">
        <v>#VALUE!</v>
      </c>
      <c r="P4009" s="17"/>
      <c r="Q4009" s="17"/>
      <c r="R4009" s="17"/>
      <c r="S4009" s="17"/>
      <c r="U4009" s="28">
        <f t="shared" si="6346"/>
        <v>84</v>
      </c>
      <c r="V4009" s="28">
        <f t="shared" si="6347"/>
        <v>224</v>
      </c>
    </row>
    <row r="4010" spans="1:22" x14ac:dyDescent="0.3">
      <c r="A4010" s="28">
        <f t="shared" si="6292"/>
        <v>84225</v>
      </c>
      <c r="B4010" s="26"/>
      <c r="C4010" s="26"/>
      <c r="D4010" s="26"/>
      <c r="E4010" s="9"/>
      <c r="F4010" s="26"/>
      <c r="G4010" s="27"/>
      <c r="H4010" s="27"/>
      <c r="J4010" s="17"/>
      <c r="K4010" s="17">
        <v>7</v>
      </c>
      <c r="L4010" s="17">
        <v>7</v>
      </c>
      <c r="M4010" s="17">
        <v>7</v>
      </c>
      <c r="N4010" s="17">
        <v>7</v>
      </c>
      <c r="O4010" s="17">
        <v>7</v>
      </c>
      <c r="P4010" s="17">
        <v>7</v>
      </c>
      <c r="Q4010" s="17"/>
      <c r="R4010" s="17"/>
      <c r="S4010" s="17"/>
      <c r="U4010" s="28">
        <f t="shared" si="6346"/>
        <v>84</v>
      </c>
      <c r="V4010" s="28">
        <f t="shared" si="6347"/>
        <v>225</v>
      </c>
    </row>
    <row r="4011" spans="1:22" x14ac:dyDescent="0.3">
      <c r="A4011" s="28">
        <f t="shared" si="6292"/>
        <v>84226</v>
      </c>
      <c r="B4011" s="26"/>
      <c r="C4011" s="26"/>
      <c r="D4011" s="26"/>
      <c r="E4011" s="9"/>
      <c r="F4011" s="26"/>
      <c r="G4011" s="27"/>
      <c r="H4011" s="27"/>
      <c r="J4011" s="28" t="str">
        <f t="shared" ref="J4011" si="6353">CONCATENATE(K4010,1)</f>
        <v>71</v>
      </c>
      <c r="K4011" s="22" t="e">
        <f t="array" ref="K4011:P4013">LINEST(B4002:B4008,C4002:C4008^{1,2,3,4,5},TRUE,TRUE)</f>
        <v>#VALUE!</v>
      </c>
      <c r="L4011" s="22" t="e">
        <v>#VALUE!</v>
      </c>
      <c r="M4011" s="22" t="e">
        <v>#VALUE!</v>
      </c>
      <c r="N4011" s="22" t="e">
        <v>#VALUE!</v>
      </c>
      <c r="O4011" s="22" t="e">
        <v>#VALUE!</v>
      </c>
      <c r="P4011" s="22" t="e">
        <v>#VALUE!</v>
      </c>
      <c r="Q4011" s="17"/>
      <c r="R4011" s="17"/>
      <c r="S4011" s="17"/>
      <c r="U4011" s="28">
        <f t="shared" si="6346"/>
        <v>84</v>
      </c>
      <c r="V4011" s="28">
        <f t="shared" si="6347"/>
        <v>226</v>
      </c>
    </row>
    <row r="4012" spans="1:22" x14ac:dyDescent="0.3">
      <c r="A4012" s="28">
        <f t="shared" si="6292"/>
        <v>84227</v>
      </c>
      <c r="B4012" s="2">
        <f t="shared" ref="B4012" si="6354">COUNT(B4002:B4011)-2</f>
        <v>3</v>
      </c>
      <c r="J4012" s="28" t="str">
        <f t="shared" ref="J4012" si="6355">CONCATENATE(K4010,2)</f>
        <v>72</v>
      </c>
      <c r="K4012" s="22" t="e">
        <v>#VALUE!</v>
      </c>
      <c r="L4012" s="22" t="e">
        <v>#VALUE!</v>
      </c>
      <c r="M4012" s="22" t="e">
        <v>#VALUE!</v>
      </c>
      <c r="N4012" s="22" t="e">
        <v>#VALUE!</v>
      </c>
      <c r="O4012" s="22" t="e">
        <v>#VALUE!</v>
      </c>
      <c r="P4012" s="22" t="e">
        <v>#VALUE!</v>
      </c>
      <c r="Q4012" s="17"/>
      <c r="R4012" s="17"/>
      <c r="S4012" s="17"/>
      <c r="U4012" s="28">
        <f t="shared" si="6346"/>
        <v>84</v>
      </c>
      <c r="V4012" s="28">
        <f t="shared" si="6347"/>
        <v>227</v>
      </c>
    </row>
    <row r="4013" spans="1:22" x14ac:dyDescent="0.3">
      <c r="A4013" s="28">
        <f t="shared" si="6292"/>
        <v>84228</v>
      </c>
      <c r="J4013" s="28" t="str">
        <f t="shared" ref="J4013" si="6356">CONCATENATE(K4010,3)</f>
        <v>73</v>
      </c>
      <c r="K4013" s="22" t="e">
        <v>#VALUE!</v>
      </c>
      <c r="L4013" s="22" t="e">
        <v>#VALUE!</v>
      </c>
      <c r="M4013" s="22" t="e">
        <v>#VALUE!</v>
      </c>
      <c r="N4013" s="22" t="e">
        <v>#VALUE!</v>
      </c>
      <c r="O4013" s="22" t="e">
        <v>#VALUE!</v>
      </c>
      <c r="P4013" s="22" t="e">
        <v>#VALUE!</v>
      </c>
      <c r="Q4013" s="17"/>
      <c r="R4013" s="17"/>
      <c r="S4013" s="17"/>
      <c r="U4013" s="28">
        <f t="shared" si="6346"/>
        <v>84</v>
      </c>
      <c r="V4013" s="28">
        <f t="shared" si="6347"/>
        <v>228</v>
      </c>
    </row>
    <row r="4014" spans="1:22" x14ac:dyDescent="0.3">
      <c r="A4014" s="28">
        <f t="shared" si="6292"/>
        <v>84229</v>
      </c>
      <c r="B4014" s="66" t="s">
        <v>25</v>
      </c>
      <c r="C4014" s="66"/>
      <c r="D4014" s="66"/>
      <c r="E4014" s="66"/>
      <c r="F4014" s="66"/>
      <c r="G4014" s="66"/>
      <c r="H4014" s="66"/>
      <c r="J4014" s="17"/>
      <c r="K4014" s="17">
        <v>8</v>
      </c>
      <c r="L4014" s="17">
        <v>8</v>
      </c>
      <c r="M4014" s="17">
        <v>8</v>
      </c>
      <c r="N4014" s="17">
        <v>8</v>
      </c>
      <c r="O4014" s="17">
        <v>8</v>
      </c>
      <c r="P4014" s="17">
        <v>8</v>
      </c>
      <c r="Q4014" s="17">
        <v>8</v>
      </c>
      <c r="R4014" s="17"/>
      <c r="S4014" s="17"/>
      <c r="U4014" s="28">
        <f t="shared" si="6346"/>
        <v>84</v>
      </c>
      <c r="V4014" s="28">
        <f t="shared" si="6347"/>
        <v>229</v>
      </c>
    </row>
    <row r="4015" spans="1:22" x14ac:dyDescent="0.3">
      <c r="A4015" s="28">
        <f t="shared" si="6292"/>
        <v>84230</v>
      </c>
      <c r="B4015" s="71"/>
      <c r="C4015" s="71"/>
      <c r="D4015" s="71"/>
      <c r="E4015" s="71"/>
      <c r="F4015" s="71"/>
      <c r="G4015" s="71"/>
      <c r="H4015" s="71"/>
      <c r="J4015" s="28" t="str">
        <f t="shared" ref="J4015" si="6357">CONCATENATE(K4014,1)</f>
        <v>81</v>
      </c>
      <c r="K4015" s="22" t="e">
        <f t="array" ref="K4015:Q4017">LINEST(B4002:B4009,C4002:C4009^{1,2,3,4,5,6},TRUE,TRUE)</f>
        <v>#VALUE!</v>
      </c>
      <c r="L4015" s="22" t="e">
        <v>#VALUE!</v>
      </c>
      <c r="M4015" s="22" t="e">
        <v>#VALUE!</v>
      </c>
      <c r="N4015" s="22" t="e">
        <v>#VALUE!</v>
      </c>
      <c r="O4015" s="22" t="e">
        <v>#VALUE!</v>
      </c>
      <c r="P4015" s="22" t="e">
        <v>#VALUE!</v>
      </c>
      <c r="Q4015" s="22" t="e">
        <v>#VALUE!</v>
      </c>
      <c r="R4015" s="17"/>
      <c r="S4015" s="17"/>
      <c r="U4015" s="28">
        <f t="shared" si="6346"/>
        <v>84</v>
      </c>
      <c r="V4015" s="28">
        <f t="shared" si="6347"/>
        <v>230</v>
      </c>
    </row>
    <row r="4016" spans="1:22" x14ac:dyDescent="0.3">
      <c r="A4016" s="28">
        <f t="shared" si="6292"/>
        <v>84231</v>
      </c>
      <c r="B4016" s="71"/>
      <c r="C4016" s="71"/>
      <c r="D4016" s="71"/>
      <c r="E4016" s="71"/>
      <c r="F4016" s="71"/>
      <c r="G4016" s="71"/>
      <c r="H4016" s="71"/>
      <c r="J4016" s="28" t="str">
        <f t="shared" ref="J4016" si="6358">CONCATENATE(K4014,2)</f>
        <v>82</v>
      </c>
      <c r="K4016" s="22" t="e">
        <v>#VALUE!</v>
      </c>
      <c r="L4016" s="22" t="e">
        <v>#VALUE!</v>
      </c>
      <c r="M4016" s="22" t="e">
        <v>#VALUE!</v>
      </c>
      <c r="N4016" s="22" t="e">
        <v>#VALUE!</v>
      </c>
      <c r="O4016" s="22" t="e">
        <v>#VALUE!</v>
      </c>
      <c r="P4016" s="22" t="e">
        <v>#VALUE!</v>
      </c>
      <c r="Q4016" s="22" t="e">
        <v>#VALUE!</v>
      </c>
      <c r="R4016" s="17"/>
      <c r="S4016" s="17"/>
      <c r="U4016" s="28">
        <f t="shared" si="6346"/>
        <v>84</v>
      </c>
      <c r="V4016" s="28">
        <f t="shared" si="6347"/>
        <v>231</v>
      </c>
    </row>
    <row r="4017" spans="1:22" x14ac:dyDescent="0.3">
      <c r="A4017" s="28">
        <f t="shared" si="6292"/>
        <v>84232</v>
      </c>
      <c r="J4017" s="28" t="str">
        <f t="shared" ref="J4017" si="6359">CONCATENATE(K4014,3)</f>
        <v>83</v>
      </c>
      <c r="K4017" s="22" t="e">
        <v>#VALUE!</v>
      </c>
      <c r="L4017" s="22" t="e">
        <v>#VALUE!</v>
      </c>
      <c r="M4017" s="22" t="e">
        <v>#VALUE!</v>
      </c>
      <c r="N4017" s="22" t="e">
        <v>#VALUE!</v>
      </c>
      <c r="O4017" s="22" t="e">
        <v>#VALUE!</v>
      </c>
      <c r="P4017" s="22" t="e">
        <v>#VALUE!</v>
      </c>
      <c r="Q4017" s="22" t="e">
        <v>#VALUE!</v>
      </c>
      <c r="R4017" s="17"/>
      <c r="S4017" s="17"/>
      <c r="U4017" s="28">
        <f t="shared" si="6346"/>
        <v>84</v>
      </c>
      <c r="V4017" s="28">
        <f t="shared" si="6347"/>
        <v>232</v>
      </c>
    </row>
    <row r="4018" spans="1:22" ht="15" customHeight="1" x14ac:dyDescent="0.3">
      <c r="A4018" s="28">
        <f t="shared" si="6292"/>
        <v>84233</v>
      </c>
      <c r="B4018" s="66" t="s">
        <v>52</v>
      </c>
      <c r="C4018" s="66"/>
      <c r="D4018" s="66"/>
      <c r="E4018" s="10">
        <f>IF(D3988="","",MAX(E4019,E4020))</f>
        <v>9.9999999999999645E-2</v>
      </c>
      <c r="J4018" s="17"/>
      <c r="K4018" s="17">
        <v>9</v>
      </c>
      <c r="L4018" s="17">
        <v>9</v>
      </c>
      <c r="M4018" s="17">
        <v>9</v>
      </c>
      <c r="N4018" s="17">
        <v>9</v>
      </c>
      <c r="O4018" s="17">
        <v>9</v>
      </c>
      <c r="P4018" s="17">
        <v>9</v>
      </c>
      <c r="Q4018" s="17">
        <v>9</v>
      </c>
      <c r="R4018" s="17">
        <v>9</v>
      </c>
      <c r="S4018" s="17"/>
      <c r="U4018" s="28">
        <f t="shared" si="6346"/>
        <v>84</v>
      </c>
      <c r="V4018" s="28">
        <f t="shared" si="6347"/>
        <v>233</v>
      </c>
    </row>
    <row r="4019" spans="1:22" x14ac:dyDescent="0.3">
      <c r="A4019" s="28">
        <f t="shared" si="6292"/>
        <v>84234</v>
      </c>
      <c r="B4019" s="2" t="s">
        <v>26</v>
      </c>
      <c r="C4019" s="2" t="s">
        <v>27</v>
      </c>
      <c r="D4019" s="2" t="s">
        <v>28</v>
      </c>
      <c r="E4019" s="11">
        <f>ABS(MIN(D4020:D4029))</f>
        <v>9.9999999999999645E-2</v>
      </c>
      <c r="G4019" s="2" t="s">
        <v>230</v>
      </c>
      <c r="J4019" s="28" t="str">
        <f t="shared" ref="J4019" si="6360">CONCATENATE(K4018,1)</f>
        <v>91</v>
      </c>
      <c r="K4019" s="22" t="e">
        <f t="array" ref="K4019:R4021">LINEST(B4002:B4010,C4002:C4010^{1,2,3,4,5,6,7},TRUE,TRUE)</f>
        <v>#VALUE!</v>
      </c>
      <c r="L4019" s="22" t="e">
        <v>#VALUE!</v>
      </c>
      <c r="M4019" s="22" t="e">
        <v>#VALUE!</v>
      </c>
      <c r="N4019" s="22" t="e">
        <v>#VALUE!</v>
      </c>
      <c r="O4019" s="22" t="e">
        <v>#VALUE!</v>
      </c>
      <c r="P4019" s="22" t="e">
        <v>#VALUE!</v>
      </c>
      <c r="Q4019" s="22" t="e">
        <v>#VALUE!</v>
      </c>
      <c r="R4019" s="22" t="e">
        <v>#VALUE!</v>
      </c>
      <c r="S4019" s="17"/>
      <c r="U4019" s="28">
        <f t="shared" si="6346"/>
        <v>84</v>
      </c>
      <c r="V4019" s="28">
        <f t="shared" si="6347"/>
        <v>234</v>
      </c>
    </row>
    <row r="4020" spans="1:22" x14ac:dyDescent="0.3">
      <c r="A4020" s="28">
        <f t="shared" si="6292"/>
        <v>84235</v>
      </c>
      <c r="B4020" s="7">
        <f t="shared" ref="B4020:B4029" si="6361">C4002-B4002</f>
        <v>-0.30000000000000071</v>
      </c>
      <c r="C4020" s="7">
        <f t="shared" ref="C4020:C4029" si="6362">H4002-G4002</f>
        <v>-0.40000000000000036</v>
      </c>
      <c r="D4020" s="7">
        <f>C4020-B4020</f>
        <v>-9.9999999999999645E-2</v>
      </c>
      <c r="E4020" s="11">
        <f>ABS(MAX(D4020:D4029))</f>
        <v>0</v>
      </c>
      <c r="F4020" s="13"/>
      <c r="G4020" s="2">
        <f>IF(D4002="","",D4002/E4002)</f>
        <v>0.05</v>
      </c>
      <c r="H4020" s="13"/>
      <c r="J4020" s="28" t="str">
        <f t="shared" ref="J4020" si="6363">CONCATENATE(K4018,2)</f>
        <v>92</v>
      </c>
      <c r="K4020" s="22" t="e">
        <v>#VALUE!</v>
      </c>
      <c r="L4020" s="22" t="e">
        <v>#VALUE!</v>
      </c>
      <c r="M4020" s="22" t="e">
        <v>#VALUE!</v>
      </c>
      <c r="N4020" s="22" t="e">
        <v>#VALUE!</v>
      </c>
      <c r="O4020" s="22" t="e">
        <v>#VALUE!</v>
      </c>
      <c r="P4020" s="22" t="e">
        <v>#VALUE!</v>
      </c>
      <c r="Q4020" s="22" t="e">
        <v>#VALUE!</v>
      </c>
      <c r="R4020" s="22" t="e">
        <v>#VALUE!</v>
      </c>
      <c r="S4020" s="17"/>
      <c r="U4020" s="28">
        <f t="shared" si="6346"/>
        <v>84</v>
      </c>
      <c r="V4020" s="28">
        <f t="shared" si="6347"/>
        <v>235</v>
      </c>
    </row>
    <row r="4021" spans="1:22" x14ac:dyDescent="0.3">
      <c r="A4021" s="28">
        <f t="shared" si="6292"/>
        <v>84236</v>
      </c>
      <c r="B4021" s="7">
        <f t="shared" si="6361"/>
        <v>-0.30000000000000071</v>
      </c>
      <c r="C4021" s="7">
        <f t="shared" si="6362"/>
        <v>-0.30000000000000071</v>
      </c>
      <c r="D4021" s="7">
        <f t="shared" ref="D4021:D4029" si="6364">C4021-B4021</f>
        <v>0</v>
      </c>
      <c r="E4021" s="12" t="s">
        <v>34</v>
      </c>
      <c r="G4021" s="2">
        <f t="shared" ref="G4021:G4029" si="6365">IF(D4003="","",D4003/E4003)</f>
        <v>0.05</v>
      </c>
      <c r="H4021" s="13"/>
      <c r="J4021" s="28" t="str">
        <f t="shared" ref="J4021" si="6366">CONCATENATE(K4018,3)</f>
        <v>93</v>
      </c>
      <c r="K4021" s="22" t="e">
        <v>#VALUE!</v>
      </c>
      <c r="L4021" s="22" t="e">
        <v>#VALUE!</v>
      </c>
      <c r="M4021" s="22" t="e">
        <v>#VALUE!</v>
      </c>
      <c r="N4021" s="22" t="e">
        <v>#VALUE!</v>
      </c>
      <c r="O4021" s="22" t="e">
        <v>#VALUE!</v>
      </c>
      <c r="P4021" s="22" t="e">
        <v>#VALUE!</v>
      </c>
      <c r="Q4021" s="22" t="e">
        <v>#VALUE!</v>
      </c>
      <c r="R4021" s="22" t="e">
        <v>#VALUE!</v>
      </c>
      <c r="S4021" s="17"/>
      <c r="U4021" s="28">
        <f t="shared" si="6346"/>
        <v>84</v>
      </c>
      <c r="V4021" s="28">
        <f t="shared" si="6347"/>
        <v>236</v>
      </c>
    </row>
    <row r="4022" spans="1:22" x14ac:dyDescent="0.3">
      <c r="A4022" s="28">
        <f t="shared" si="6292"/>
        <v>84237</v>
      </c>
      <c r="B4022" s="7">
        <f t="shared" si="6361"/>
        <v>-0.30000000000000071</v>
      </c>
      <c r="C4022" s="7">
        <f t="shared" si="6362"/>
        <v>-0.30000000000000071</v>
      </c>
      <c r="D4022" s="7">
        <f t="shared" si="6364"/>
        <v>0</v>
      </c>
      <c r="E4022" s="10">
        <f>IF(D3988="","",MAX(E4023,E4024))</f>
        <v>0.30000000000000071</v>
      </c>
      <c r="G4022" s="2">
        <f t="shared" si="6365"/>
        <v>0.05</v>
      </c>
      <c r="H4022" s="13"/>
      <c r="J4022" s="17"/>
      <c r="K4022" s="17">
        <v>10</v>
      </c>
      <c r="L4022" s="17">
        <v>10</v>
      </c>
      <c r="M4022" s="17">
        <v>10</v>
      </c>
      <c r="N4022" s="17">
        <v>10</v>
      </c>
      <c r="O4022" s="17">
        <v>10</v>
      </c>
      <c r="P4022" s="17">
        <v>10</v>
      </c>
      <c r="Q4022" s="17">
        <v>10</v>
      </c>
      <c r="R4022" s="17">
        <v>10</v>
      </c>
      <c r="S4022" s="17">
        <v>10</v>
      </c>
      <c r="U4022" s="28">
        <f t="shared" si="6346"/>
        <v>84</v>
      </c>
      <c r="V4022" s="28">
        <f t="shared" si="6347"/>
        <v>237</v>
      </c>
    </row>
    <row r="4023" spans="1:22" x14ac:dyDescent="0.3">
      <c r="A4023" s="28">
        <f t="shared" si="6292"/>
        <v>84238</v>
      </c>
      <c r="B4023" s="7">
        <f t="shared" si="6361"/>
        <v>-0.30000000000000071</v>
      </c>
      <c r="C4023" s="7">
        <f t="shared" si="6362"/>
        <v>-0.30000000000000071</v>
      </c>
      <c r="D4023" s="7">
        <f t="shared" si="6364"/>
        <v>0</v>
      </c>
      <c r="E4023" s="11">
        <f>ABS(MIN(B4020:B4029))</f>
        <v>0.30000000000000071</v>
      </c>
      <c r="G4023" s="2">
        <f t="shared" si="6365"/>
        <v>0.05</v>
      </c>
      <c r="H4023" s="13"/>
      <c r="J4023" s="28" t="str">
        <f t="shared" ref="J4023" si="6367">CONCATENATE(K4022,1)</f>
        <v>101</v>
      </c>
      <c r="K4023" s="22" t="e">
        <f t="array" ref="K4023:S4025">LINEST(B4002:B4011,C4002:C4011^{1,2,3,4,5,6,7,8},TRUE,TRUE)</f>
        <v>#VALUE!</v>
      </c>
      <c r="L4023" s="22" t="e">
        <v>#VALUE!</v>
      </c>
      <c r="M4023" s="22" t="e">
        <v>#VALUE!</v>
      </c>
      <c r="N4023" s="22" t="e">
        <v>#VALUE!</v>
      </c>
      <c r="O4023" s="22" t="e">
        <v>#VALUE!</v>
      </c>
      <c r="P4023" s="22" t="e">
        <v>#VALUE!</v>
      </c>
      <c r="Q4023" s="22" t="e">
        <v>#VALUE!</v>
      </c>
      <c r="R4023" s="22" t="e">
        <v>#VALUE!</v>
      </c>
      <c r="S4023" s="22" t="e">
        <v>#VALUE!</v>
      </c>
      <c r="U4023" s="28">
        <f t="shared" si="6346"/>
        <v>84</v>
      </c>
      <c r="V4023" s="28">
        <f t="shared" si="6347"/>
        <v>238</v>
      </c>
    </row>
    <row r="4024" spans="1:22" x14ac:dyDescent="0.3">
      <c r="A4024" s="28">
        <f t="shared" si="6292"/>
        <v>84239</v>
      </c>
      <c r="B4024" s="7">
        <f t="shared" si="6361"/>
        <v>-0.29999999999999716</v>
      </c>
      <c r="C4024" s="7">
        <f t="shared" si="6362"/>
        <v>-0.29999999999999716</v>
      </c>
      <c r="D4024" s="7">
        <f t="shared" si="6364"/>
        <v>0</v>
      </c>
      <c r="E4024" s="11">
        <f>ABS(MAX(B4020:B4029))</f>
        <v>0</v>
      </c>
      <c r="G4024" s="2">
        <f t="shared" si="6365"/>
        <v>0.05</v>
      </c>
      <c r="H4024" s="13"/>
      <c r="J4024" s="28" t="str">
        <f t="shared" ref="J4024" si="6368">CONCATENATE(K4022,2)</f>
        <v>102</v>
      </c>
      <c r="K4024" s="22" t="e">
        <v>#VALUE!</v>
      </c>
      <c r="L4024" s="22" t="e">
        <v>#VALUE!</v>
      </c>
      <c r="M4024" s="22" t="e">
        <v>#VALUE!</v>
      </c>
      <c r="N4024" s="22" t="e">
        <v>#VALUE!</v>
      </c>
      <c r="O4024" s="22" t="e">
        <v>#VALUE!</v>
      </c>
      <c r="P4024" s="22" t="e">
        <v>#VALUE!</v>
      </c>
      <c r="Q4024" s="22" t="e">
        <v>#VALUE!</v>
      </c>
      <c r="R4024" s="22" t="e">
        <v>#VALUE!</v>
      </c>
      <c r="S4024" s="22" t="e">
        <v>#VALUE!</v>
      </c>
      <c r="U4024" s="28">
        <f t="shared" si="6346"/>
        <v>84</v>
      </c>
      <c r="V4024" s="28">
        <f t="shared" si="6347"/>
        <v>239</v>
      </c>
    </row>
    <row r="4025" spans="1:22" x14ac:dyDescent="0.3">
      <c r="A4025" s="28">
        <f t="shared" si="6292"/>
        <v>84240</v>
      </c>
      <c r="B4025" s="7">
        <f t="shared" si="6361"/>
        <v>0</v>
      </c>
      <c r="C4025" s="7">
        <f t="shared" si="6362"/>
        <v>0</v>
      </c>
      <c r="D4025" s="7">
        <f t="shared" si="6364"/>
        <v>0</v>
      </c>
      <c r="E4025" s="12" t="s">
        <v>231</v>
      </c>
      <c r="G4025" s="2" t="str">
        <f t="shared" si="6365"/>
        <v/>
      </c>
      <c r="H4025" s="13"/>
      <c r="J4025" s="28" t="str">
        <f t="shared" ref="J4025" si="6369">CONCATENATE(K4022,3)</f>
        <v>103</v>
      </c>
      <c r="K4025" s="22" t="e">
        <v>#VALUE!</v>
      </c>
      <c r="L4025" s="22" t="e">
        <v>#VALUE!</v>
      </c>
      <c r="M4025" s="22" t="e">
        <v>#VALUE!</v>
      </c>
      <c r="N4025" s="22" t="e">
        <v>#VALUE!</v>
      </c>
      <c r="O4025" s="22" t="e">
        <v>#VALUE!</v>
      </c>
      <c r="P4025" s="22" t="e">
        <v>#VALUE!</v>
      </c>
      <c r="Q4025" s="22" t="e">
        <v>#VALUE!</v>
      </c>
      <c r="R4025" s="22" t="e">
        <v>#VALUE!</v>
      </c>
      <c r="S4025" s="22" t="e">
        <v>#VALUE!</v>
      </c>
      <c r="U4025" s="28">
        <f t="shared" si="6346"/>
        <v>84</v>
      </c>
      <c r="V4025" s="28">
        <f t="shared" si="6347"/>
        <v>240</v>
      </c>
    </row>
    <row r="4026" spans="1:22" x14ac:dyDescent="0.3">
      <c r="A4026" s="28">
        <f t="shared" si="6292"/>
        <v>84241</v>
      </c>
      <c r="B4026" s="7">
        <f t="shared" si="6361"/>
        <v>0</v>
      </c>
      <c r="C4026" s="7">
        <f t="shared" si="6362"/>
        <v>0</v>
      </c>
      <c r="D4026" s="7">
        <f t="shared" si="6364"/>
        <v>0</v>
      </c>
      <c r="E4026" s="10">
        <f>IF(D3988="","",MAX(E4027,E4028))*2</f>
        <v>0.1</v>
      </c>
      <c r="G4026" s="2" t="str">
        <f t="shared" si="6365"/>
        <v/>
      </c>
      <c r="H4026" s="13"/>
      <c r="U4026" s="28">
        <f t="shared" si="6346"/>
        <v>84</v>
      </c>
      <c r="V4026" s="28">
        <f t="shared" si="6347"/>
        <v>241</v>
      </c>
    </row>
    <row r="4027" spans="1:22" x14ac:dyDescent="0.3">
      <c r="A4027" s="28">
        <f t="shared" si="6292"/>
        <v>84242</v>
      </c>
      <c r="B4027" s="7">
        <f t="shared" si="6361"/>
        <v>0</v>
      </c>
      <c r="C4027" s="7">
        <f t="shared" si="6362"/>
        <v>0</v>
      </c>
      <c r="D4027" s="7">
        <f t="shared" si="6364"/>
        <v>0</v>
      </c>
      <c r="E4027" s="11">
        <f>ABS(MIN(G4020:G4029))</f>
        <v>0.05</v>
      </c>
      <c r="G4027" s="2" t="str">
        <f t="shared" si="6365"/>
        <v/>
      </c>
      <c r="U4027" s="28">
        <f t="shared" si="6346"/>
        <v>84</v>
      </c>
      <c r="V4027" s="28">
        <f t="shared" si="6347"/>
        <v>242</v>
      </c>
    </row>
    <row r="4028" spans="1:22" x14ac:dyDescent="0.3">
      <c r="A4028" s="28">
        <f t="shared" si="6292"/>
        <v>84243</v>
      </c>
      <c r="B4028" s="7">
        <f t="shared" si="6361"/>
        <v>0</v>
      </c>
      <c r="C4028" s="7">
        <f t="shared" si="6362"/>
        <v>0</v>
      </c>
      <c r="D4028" s="7">
        <f t="shared" si="6364"/>
        <v>0</v>
      </c>
      <c r="E4028" s="11">
        <f>ABS(MAX(G4020:G4029))</f>
        <v>0.05</v>
      </c>
      <c r="G4028" s="2" t="str">
        <f t="shared" si="6365"/>
        <v/>
      </c>
      <c r="U4028" s="28">
        <f t="shared" si="6346"/>
        <v>84</v>
      </c>
      <c r="V4028" s="28">
        <f t="shared" si="6347"/>
        <v>243</v>
      </c>
    </row>
    <row r="4029" spans="1:22" x14ac:dyDescent="0.3">
      <c r="A4029" s="28">
        <f t="shared" si="6292"/>
        <v>84244</v>
      </c>
      <c r="B4029" s="7">
        <f t="shared" si="6361"/>
        <v>0</v>
      </c>
      <c r="C4029" s="7">
        <f t="shared" si="6362"/>
        <v>0</v>
      </c>
      <c r="D4029" s="7">
        <f t="shared" si="6364"/>
        <v>0</v>
      </c>
      <c r="F4029" s="13"/>
      <c r="G4029" s="2" t="str">
        <f t="shared" si="6365"/>
        <v/>
      </c>
      <c r="U4029" s="28">
        <f t="shared" si="6346"/>
        <v>84</v>
      </c>
      <c r="V4029" s="28">
        <f t="shared" si="6347"/>
        <v>244</v>
      </c>
    </row>
    <row r="4030" spans="1:22" x14ac:dyDescent="0.3">
      <c r="A4030" s="28">
        <f t="shared" si="6292"/>
        <v>84245</v>
      </c>
      <c r="F4030" s="13"/>
      <c r="U4030" s="28">
        <f t="shared" si="6346"/>
        <v>84</v>
      </c>
      <c r="V4030" s="28">
        <f t="shared" si="6347"/>
        <v>245</v>
      </c>
    </row>
    <row r="4031" spans="1:22" x14ac:dyDescent="0.3">
      <c r="A4031" s="28">
        <f t="shared" si="6292"/>
        <v>84246</v>
      </c>
      <c r="F4031" s="13"/>
      <c r="U4031" s="28">
        <f t="shared" si="6346"/>
        <v>84</v>
      </c>
      <c r="V4031" s="28">
        <f t="shared" si="6347"/>
        <v>246</v>
      </c>
    </row>
    <row r="4032" spans="1:22" x14ac:dyDescent="0.3">
      <c r="A4032" s="28">
        <f t="shared" si="6292"/>
        <v>84247</v>
      </c>
      <c r="F4032" s="13"/>
      <c r="U4032" s="28">
        <f t="shared" si="6346"/>
        <v>84</v>
      </c>
      <c r="V4032" s="28">
        <f t="shared" si="6347"/>
        <v>247</v>
      </c>
    </row>
    <row r="4033" spans="1:24" s="8" customFormat="1" x14ac:dyDescent="0.3"/>
    <row r="4034" spans="1:24" x14ac:dyDescent="0.3">
      <c r="A4034" s="28">
        <f t="shared" ref="A4034:A4080" si="6370">ROUND(CONCATENATE(U4034,V4034),0)</f>
        <v>85201</v>
      </c>
      <c r="B4034" s="63" t="s">
        <v>0</v>
      </c>
      <c r="C4034" s="63"/>
      <c r="D4034" s="71" t="s">
        <v>63</v>
      </c>
      <c r="E4034" s="71"/>
      <c r="F4034" s="71"/>
      <c r="G4034" s="71"/>
      <c r="H4034" s="71"/>
      <c r="U4034" s="28">
        <f t="shared" ref="U4034" si="6371">U4032+1</f>
        <v>85</v>
      </c>
      <c r="V4034" s="28">
        <v>201</v>
      </c>
    </row>
    <row r="4035" spans="1:24" x14ac:dyDescent="0.3">
      <c r="A4035" s="28">
        <f t="shared" si="6370"/>
        <v>85202</v>
      </c>
      <c r="B4035" s="72" t="s">
        <v>70</v>
      </c>
      <c r="C4035" s="73"/>
      <c r="D4035" s="30" t="s">
        <v>69</v>
      </c>
      <c r="E4035" s="66" t="s">
        <v>71</v>
      </c>
      <c r="F4035" s="66"/>
      <c r="G4035" s="74" t="s">
        <v>72</v>
      </c>
      <c r="H4035" s="74"/>
      <c r="U4035" s="28">
        <f t="shared" ref="U4035" si="6372">U4034</f>
        <v>85</v>
      </c>
      <c r="V4035" s="28">
        <f t="shared" ref="V4035" si="6373">V4034+1</f>
        <v>202</v>
      </c>
    </row>
    <row r="4036" spans="1:24" x14ac:dyDescent="0.3">
      <c r="A4036" s="28">
        <f t="shared" si="6370"/>
        <v>85203</v>
      </c>
      <c r="B4036" s="75" t="s">
        <v>6</v>
      </c>
      <c r="C4036" s="75"/>
      <c r="D4036" s="71" t="s">
        <v>167</v>
      </c>
      <c r="E4036" s="71"/>
      <c r="F4036" s="71"/>
      <c r="G4036" s="71"/>
      <c r="H4036" s="71"/>
      <c r="U4036" s="28">
        <f t="shared" si="6346"/>
        <v>85</v>
      </c>
      <c r="V4036" s="28">
        <f t="shared" si="6347"/>
        <v>203</v>
      </c>
    </row>
    <row r="4037" spans="1:24" x14ac:dyDescent="0.3">
      <c r="A4037" s="28">
        <f t="shared" si="6370"/>
        <v>85204</v>
      </c>
      <c r="B4037" s="63" t="s">
        <v>7</v>
      </c>
      <c r="C4037" s="63"/>
      <c r="D4037" s="71" t="s">
        <v>29</v>
      </c>
      <c r="E4037" s="71"/>
      <c r="F4037" s="71"/>
      <c r="G4037" s="71"/>
      <c r="H4037" s="71"/>
      <c r="J4037" s="17"/>
      <c r="K4037" s="17" t="s">
        <v>53</v>
      </c>
      <c r="L4037" s="17" t="s">
        <v>54</v>
      </c>
      <c r="M4037" s="17" t="s">
        <v>55</v>
      </c>
      <c r="N4037" s="17" t="s">
        <v>56</v>
      </c>
      <c r="O4037" s="17" t="s">
        <v>57</v>
      </c>
      <c r="P4037" s="17" t="s">
        <v>2</v>
      </c>
      <c r="Q4037" s="17" t="s">
        <v>3</v>
      </c>
      <c r="R4037" s="17" t="s">
        <v>4</v>
      </c>
      <c r="S4037" s="17" t="s">
        <v>5</v>
      </c>
      <c r="U4037" s="28">
        <f t="shared" si="6346"/>
        <v>85</v>
      </c>
      <c r="V4037" s="28">
        <f t="shared" si="6347"/>
        <v>204</v>
      </c>
      <c r="X4037" s="1" t="s">
        <v>48</v>
      </c>
    </row>
    <row r="4038" spans="1:24" x14ac:dyDescent="0.3">
      <c r="A4038" s="28">
        <f t="shared" si="6370"/>
        <v>85205</v>
      </c>
      <c r="B4038" s="63" t="s">
        <v>9</v>
      </c>
      <c r="C4038" s="63"/>
      <c r="D4038" s="71" t="s">
        <v>30</v>
      </c>
      <c r="E4038" s="71"/>
      <c r="F4038" s="71"/>
      <c r="G4038" s="71"/>
      <c r="H4038" s="71"/>
      <c r="J4038" s="17">
        <f t="shared" ref="J4038" si="6374">COUNTA(B4050:B4059)</f>
        <v>5</v>
      </c>
      <c r="K4038" s="17">
        <f t="shared" ref="K4038" si="6375">IF(L4038-1&lt;2,0,L4038-1)</f>
        <v>0</v>
      </c>
      <c r="L4038" s="17">
        <f t="shared" ref="L4038" si="6376">IF(M4038-1&lt;2,0,M4038-1)</f>
        <v>0</v>
      </c>
      <c r="M4038" s="17">
        <f t="shared" ref="M4038" si="6377">IF(N4038-1&lt;2,0,N4038-1)</f>
        <v>0</v>
      </c>
      <c r="N4038" s="17">
        <f t="shared" ref="N4038" si="6378">IF(O4038-1&lt;2,0,O4038-1)</f>
        <v>0</v>
      </c>
      <c r="O4038" s="17">
        <f t="shared" ref="O4038" si="6379">IF(P4038-1&lt;2,0,P4038-1)</f>
        <v>0</v>
      </c>
      <c r="P4038" s="17">
        <f t="shared" ref="P4038" si="6380">IF(Q4038-1&lt;2,0,Q4038-1)</f>
        <v>2</v>
      </c>
      <c r="Q4038" s="17">
        <f t="shared" ref="Q4038" si="6381">IF(R4038-1&lt;2,0,R4038-1)</f>
        <v>3</v>
      </c>
      <c r="R4038" s="17">
        <f t="shared" ref="R4038" si="6382">IF(S4038-1&lt;2,0,S4038-1)</f>
        <v>4</v>
      </c>
      <c r="S4038" s="17">
        <f t="shared" ref="S4038" si="6383">J4038</f>
        <v>5</v>
      </c>
      <c r="U4038" s="28">
        <f t="shared" si="6346"/>
        <v>85</v>
      </c>
      <c r="V4038" s="28">
        <f t="shared" si="6347"/>
        <v>205</v>
      </c>
      <c r="X4038" s="1" t="s">
        <v>49</v>
      </c>
    </row>
    <row r="4039" spans="1:24" x14ac:dyDescent="0.3">
      <c r="A4039" s="28">
        <f t="shared" si="6370"/>
        <v>85206</v>
      </c>
      <c r="B4039" s="63" t="s">
        <v>10</v>
      </c>
      <c r="C4039" s="63"/>
      <c r="D4039" s="71" t="s">
        <v>338</v>
      </c>
      <c r="E4039" s="71"/>
      <c r="F4039" s="71"/>
      <c r="G4039" s="71"/>
      <c r="H4039" s="71"/>
      <c r="J4039" s="28" t="str">
        <f t="shared" ref="J4039" si="6384">CONCATENATE(J4038,1)</f>
        <v>51</v>
      </c>
      <c r="K4039" s="29">
        <f t="shared" ref="K4039" si="6385">IF(K4038=0,0,VLOOKUP(J4039,J4043:S4073,K4038,FALSE))</f>
        <v>0</v>
      </c>
      <c r="L4039" s="29">
        <f t="shared" ref="L4039" si="6386">IF(L4038=0,0,VLOOKUP(J4039,J4043:S4073,L4038,FALSE))</f>
        <v>0</v>
      </c>
      <c r="M4039" s="29">
        <f t="shared" ref="M4039" si="6387">IF(M4038=0,0,VLOOKUP(J4039,J4043:S4073,M4038,FALSE))</f>
        <v>0</v>
      </c>
      <c r="N4039" s="29">
        <f t="shared" ref="N4039" si="6388">IF(N4038=0,0,VLOOKUP(J4039,J4043:S4073,N4038,FALSE))</f>
        <v>0</v>
      </c>
      <c r="O4039" s="29">
        <f t="shared" ref="O4039" si="6389">IF(O4038=0,0,VLOOKUP(J4039,J4043:S4073,O4038,FALSE))</f>
        <v>0</v>
      </c>
      <c r="P4039" s="29">
        <f t="shared" ref="P4039" si="6390">IF(P4038=0,0,VLOOKUP(J4039,J4043:S4073,P4038,FALSE))</f>
        <v>0</v>
      </c>
      <c r="Q4039" s="29">
        <f t="shared" ref="Q4039" si="6391">IF(Q4038=0,0,VLOOKUP(J4039,J4043:S4073,Q4038,FALSE))</f>
        <v>0</v>
      </c>
      <c r="R4039" s="29">
        <f t="shared" ref="R4039" si="6392">IF(R4038=0,0,VLOOKUP(J4039,J4043:S4073,R4038,FALSE))</f>
        <v>1</v>
      </c>
      <c r="S4039" s="29">
        <f t="shared" ref="S4039" si="6393">IF(S4038=0,0,VLOOKUP(J4039,J4043:S4073,S4038,FALSE))</f>
        <v>0</v>
      </c>
      <c r="U4039" s="28">
        <f t="shared" si="6346"/>
        <v>85</v>
      </c>
      <c r="V4039" s="28">
        <f t="shared" si="6347"/>
        <v>206</v>
      </c>
      <c r="X4039" s="1" t="s">
        <v>50</v>
      </c>
    </row>
    <row r="4040" spans="1:24" x14ac:dyDescent="0.3">
      <c r="A4040" s="28">
        <f t="shared" si="6370"/>
        <v>85207</v>
      </c>
      <c r="B4040" s="63" t="s">
        <v>11</v>
      </c>
      <c r="C4040" s="63"/>
      <c r="D4040" s="64">
        <v>45911</v>
      </c>
      <c r="E4040" s="64"/>
      <c r="F4040" s="64"/>
      <c r="G4040" s="64"/>
      <c r="H4040" s="64"/>
      <c r="J4040" s="28" t="str">
        <f t="shared" ref="J4040" si="6394">CONCATENATE(J4038,2)</f>
        <v>52</v>
      </c>
      <c r="K4040" s="22">
        <f t="shared" ref="K4040" si="6395">IF(K4038=0,0,VLOOKUP(J4040,J4043:S4073,K4038,FALSE))</f>
        <v>0</v>
      </c>
      <c r="L4040" s="22">
        <f t="shared" ref="L4040" si="6396">IF(L4038=0,0,VLOOKUP(J4040,J4043:S4073,L4038,FALSE))</f>
        <v>0</v>
      </c>
      <c r="M4040" s="22">
        <f t="shared" ref="M4040" si="6397">IF(M4038=0,0,VLOOKUP(J4040,J4043:S4073,M4038,FALSE))</f>
        <v>0</v>
      </c>
      <c r="N4040" s="22">
        <f t="shared" ref="N4040" si="6398">IF(N4038=0,0,VLOOKUP(J4040,J4043:S4073,N4038,FALSE))</f>
        <v>0</v>
      </c>
      <c r="O4040" s="22">
        <f t="shared" ref="O4040" si="6399">IF(O4038=0,0,VLOOKUP(J4040,J4043:S4073,O4038,FALSE))</f>
        <v>0</v>
      </c>
      <c r="P4040" s="22">
        <f t="shared" ref="P4040" si="6400">IF(P4038=0,0,VLOOKUP(J4040,J4043:S4073,P4038,FALSE))</f>
        <v>0</v>
      </c>
      <c r="Q4040" s="22">
        <f t="shared" ref="Q4040" si="6401">IF(Q4038=0,0,VLOOKUP(J4040,J4043:S4073,Q4038,FALSE))</f>
        <v>0</v>
      </c>
      <c r="R4040" s="22">
        <f t="shared" ref="R4040" si="6402">IF(R4038=0,0,VLOOKUP(J4040,J4043:S4073,R4038,FALSE))</f>
        <v>0</v>
      </c>
      <c r="S4040" s="22">
        <f t="shared" ref="S4040" si="6403">IF(S4038=0,0,VLOOKUP(J4040,J4043:S4073,S4038,FALSE))</f>
        <v>0</v>
      </c>
      <c r="U4040" s="28">
        <f t="shared" si="6346"/>
        <v>85</v>
      </c>
      <c r="V4040" s="28">
        <f t="shared" si="6347"/>
        <v>207</v>
      </c>
    </row>
    <row r="4041" spans="1:24" x14ac:dyDescent="0.3">
      <c r="A4041" s="28">
        <f t="shared" si="6370"/>
        <v>85208</v>
      </c>
      <c r="B4041" s="63" t="s">
        <v>12</v>
      </c>
      <c r="C4041" s="63"/>
      <c r="D4041" s="65">
        <v>46295</v>
      </c>
      <c r="E4041" s="65"/>
      <c r="F4041" s="65"/>
      <c r="G4041" s="65"/>
      <c r="H4041" s="65"/>
      <c r="J4041" s="28" t="str">
        <f t="shared" ref="J4041" si="6404">CONCATENATE(J4038,3)</f>
        <v>53</v>
      </c>
      <c r="K4041" s="22"/>
      <c r="L4041" s="22"/>
      <c r="M4041" s="22"/>
      <c r="N4041" s="22" t="s">
        <v>58</v>
      </c>
      <c r="O4041" s="29">
        <f t="shared" ref="O4041" si="6405">J4038-2</f>
        <v>3</v>
      </c>
      <c r="P4041" s="22" t="s">
        <v>59</v>
      </c>
      <c r="Q4041" s="29">
        <f t="shared" ref="Q4041" si="6406">VLOOKUP(J4041,J4043:S4073,3,FALSE)</f>
        <v>0</v>
      </c>
      <c r="R4041" s="22" t="s">
        <v>60</v>
      </c>
      <c r="S4041" s="22">
        <f t="shared" ref="S4041" si="6407">VLOOKUP(J4041,J4043:S4073,2,FALSE)</f>
        <v>1</v>
      </c>
      <c r="U4041" s="28">
        <f t="shared" si="6346"/>
        <v>85</v>
      </c>
      <c r="V4041" s="28">
        <f t="shared" si="6347"/>
        <v>208</v>
      </c>
    </row>
    <row r="4042" spans="1:24" x14ac:dyDescent="0.3">
      <c r="A4042" s="28">
        <f t="shared" si="6370"/>
        <v>85209</v>
      </c>
      <c r="B4042" s="63" t="s">
        <v>13</v>
      </c>
      <c r="C4042" s="63"/>
      <c r="D4042" s="15">
        <v>0.1</v>
      </c>
      <c r="E4042" s="66" t="s">
        <v>14</v>
      </c>
      <c r="F4042" s="66"/>
      <c r="G4042" s="66"/>
      <c r="H4042" s="6" t="s">
        <v>64</v>
      </c>
      <c r="J4042" s="17"/>
      <c r="K4042" s="17">
        <v>3</v>
      </c>
      <c r="L4042" s="17">
        <v>3</v>
      </c>
      <c r="M4042" s="17"/>
      <c r="N4042" s="17"/>
      <c r="O4042" s="17"/>
      <c r="P4042" s="17"/>
      <c r="Q4042" s="17"/>
      <c r="R4042" s="17"/>
      <c r="S4042" s="17"/>
      <c r="U4042" s="28">
        <f t="shared" si="6346"/>
        <v>85</v>
      </c>
      <c r="V4042" s="28">
        <f t="shared" si="6347"/>
        <v>209</v>
      </c>
    </row>
    <row r="4043" spans="1:24" x14ac:dyDescent="0.3">
      <c r="A4043" s="28">
        <f t="shared" si="6370"/>
        <v>85210</v>
      </c>
      <c r="B4043" s="63" t="s">
        <v>15</v>
      </c>
      <c r="C4043" s="63"/>
      <c r="D4043" s="2">
        <f t="shared" ref="D4043" si="6408">MIN(B4050:B4059)</f>
        <v>15</v>
      </c>
      <c r="E4043" s="3" t="s">
        <v>16</v>
      </c>
      <c r="F4043" s="2">
        <f t="shared" ref="F4043" si="6409">MAX(B4050:B4059)</f>
        <v>35</v>
      </c>
      <c r="G4043" s="4" t="str">
        <f t="shared" ref="G4043" si="6410">IF(H4042="","",H4042)</f>
        <v>°C</v>
      </c>
      <c r="H4043" s="14"/>
      <c r="J4043" s="28" t="str">
        <f t="shared" ref="J4043" si="6411">CONCATENATE(K4042,1)</f>
        <v>31</v>
      </c>
      <c r="K4043" s="22">
        <f t="array" ref="K4043:L4045">LINEST(B4050:B4052,C4050:C4052^{1},TRUE,TRUE)</f>
        <v>1.0000000000000002</v>
      </c>
      <c r="L4043" s="22">
        <v>-3.5527136788005009E-15</v>
      </c>
      <c r="M4043" s="17"/>
      <c r="N4043" s="17"/>
      <c r="O4043" s="17"/>
      <c r="P4043" s="17"/>
      <c r="Q4043" s="17"/>
      <c r="R4043" s="17"/>
      <c r="S4043" s="17"/>
      <c r="U4043" s="28">
        <f t="shared" si="6346"/>
        <v>85</v>
      </c>
      <c r="V4043" s="28">
        <f t="shared" si="6347"/>
        <v>210</v>
      </c>
    </row>
    <row r="4044" spans="1:24" x14ac:dyDescent="0.3">
      <c r="A4044" s="28">
        <f t="shared" si="6370"/>
        <v>85211</v>
      </c>
      <c r="J4044" s="28" t="str">
        <f t="shared" ref="J4044" si="6412">CONCATENATE(K4042,2)</f>
        <v>32</v>
      </c>
      <c r="K4044" s="22">
        <v>0</v>
      </c>
      <c r="L4044" s="22">
        <v>0</v>
      </c>
      <c r="M4044" s="17"/>
      <c r="N4044" s="17"/>
      <c r="O4044" s="17"/>
      <c r="P4044" s="17"/>
      <c r="Q4044" s="17"/>
      <c r="R4044" s="17"/>
      <c r="S4044" s="17"/>
      <c r="U4044" s="28">
        <f t="shared" si="6346"/>
        <v>85</v>
      </c>
      <c r="V4044" s="28">
        <f t="shared" si="6347"/>
        <v>211</v>
      </c>
    </row>
    <row r="4045" spans="1:24" x14ac:dyDescent="0.3">
      <c r="A4045" s="28">
        <f t="shared" si="6370"/>
        <v>85212</v>
      </c>
      <c r="B4045" s="67" t="s">
        <v>17</v>
      </c>
      <c r="C4045" s="67"/>
      <c r="D4045" s="67"/>
      <c r="E4045" s="67"/>
      <c r="F4045" s="67"/>
      <c r="G4045" s="68" t="s">
        <v>31</v>
      </c>
      <c r="H4045" s="69"/>
      <c r="J4045" s="28" t="str">
        <f t="shared" ref="J4045" si="6413">CONCATENATE(K4042,3)</f>
        <v>33</v>
      </c>
      <c r="K4045" s="22">
        <v>1</v>
      </c>
      <c r="L4045" s="22">
        <v>0</v>
      </c>
      <c r="M4045" s="17"/>
      <c r="N4045" s="17"/>
      <c r="O4045" s="17"/>
      <c r="P4045" s="17"/>
      <c r="Q4045" s="17"/>
      <c r="R4045" s="17"/>
      <c r="S4045" s="17"/>
      <c r="U4045" s="28">
        <f t="shared" si="6346"/>
        <v>85</v>
      </c>
      <c r="V4045" s="28">
        <f t="shared" si="6347"/>
        <v>212</v>
      </c>
    </row>
    <row r="4046" spans="1:24" x14ac:dyDescent="0.3">
      <c r="A4046" s="28">
        <f t="shared" si="6370"/>
        <v>85213</v>
      </c>
      <c r="B4046" s="66" t="s">
        <v>18</v>
      </c>
      <c r="C4046" s="66"/>
      <c r="D4046" s="66"/>
      <c r="E4046" s="66" t="str">
        <f t="shared" ref="E4046" si="6414">IF(D4039="","",D4039)</f>
        <v>E0644/25</v>
      </c>
      <c r="F4046" s="66"/>
      <c r="G4046" s="4" t="s">
        <v>18</v>
      </c>
      <c r="H4046" s="16" t="s">
        <v>203</v>
      </c>
      <c r="J4046" s="17"/>
      <c r="K4046" s="17">
        <v>4</v>
      </c>
      <c r="L4046" s="17">
        <v>4</v>
      </c>
      <c r="M4046" s="17">
        <v>4</v>
      </c>
      <c r="N4046" s="17"/>
      <c r="O4046" s="17"/>
      <c r="P4046" s="17"/>
      <c r="Q4046" s="17"/>
      <c r="R4046" s="17"/>
      <c r="S4046" s="17"/>
      <c r="U4046" s="28">
        <f t="shared" si="6346"/>
        <v>85</v>
      </c>
      <c r="V4046" s="28">
        <f t="shared" si="6347"/>
        <v>213</v>
      </c>
    </row>
    <row r="4047" spans="1:24" ht="15" customHeight="1" x14ac:dyDescent="0.3">
      <c r="A4047" s="28">
        <f t="shared" si="6370"/>
        <v>85214</v>
      </c>
      <c r="B4047" s="5" t="s">
        <v>19</v>
      </c>
      <c r="C4047" s="5" t="s">
        <v>20</v>
      </c>
      <c r="D4047" s="5" t="s">
        <v>21</v>
      </c>
      <c r="E4047" s="5"/>
      <c r="F4047" s="70" t="s">
        <v>33</v>
      </c>
      <c r="G4047" s="5" t="s">
        <v>19</v>
      </c>
      <c r="H4047" s="5" t="s">
        <v>20</v>
      </c>
      <c r="J4047" s="28" t="str">
        <f t="shared" ref="J4047" si="6415">CONCATENATE(K4046,1)</f>
        <v>41</v>
      </c>
      <c r="K4047" s="22">
        <f t="array" ref="K4047:M4049">LINEST(B4050:B4053,C4050:C4053^{1,2},TRUE,TRUE)</f>
        <v>1.0540223124894839E-17</v>
      </c>
      <c r="L4047" s="22">
        <v>0.99999999999999956</v>
      </c>
      <c r="M4047" s="22">
        <v>4.9927711067705272E-15</v>
      </c>
      <c r="N4047" s="17"/>
      <c r="O4047" s="17"/>
      <c r="P4047" s="17"/>
      <c r="Q4047" s="17"/>
      <c r="R4047" s="17"/>
      <c r="S4047" s="17"/>
      <c r="U4047" s="28">
        <f t="shared" si="6346"/>
        <v>85</v>
      </c>
      <c r="V4047" s="28">
        <f t="shared" si="6347"/>
        <v>214</v>
      </c>
    </row>
    <row r="4048" spans="1:24" x14ac:dyDescent="0.3">
      <c r="A4048" s="28">
        <f t="shared" si="6370"/>
        <v>85215</v>
      </c>
      <c r="B4048" s="5" t="s">
        <v>22</v>
      </c>
      <c r="C4048" s="5" t="s">
        <v>23</v>
      </c>
      <c r="D4048" s="5" t="s">
        <v>24</v>
      </c>
      <c r="E4048" s="5" t="s">
        <v>32</v>
      </c>
      <c r="F4048" s="70"/>
      <c r="G4048" s="5" t="s">
        <v>22</v>
      </c>
      <c r="H4048" s="5" t="s">
        <v>23</v>
      </c>
      <c r="J4048" s="28" t="str">
        <f t="shared" ref="J4048" si="6416">CONCATENATE(K4046,2)</f>
        <v>42</v>
      </c>
      <c r="K4048" s="22">
        <v>1.1102230246251573E-18</v>
      </c>
      <c r="L4048" s="22">
        <v>5.0206146149789444E-17</v>
      </c>
      <c r="M4048" s="22">
        <v>5.3977280589790858E-16</v>
      </c>
      <c r="N4048" s="17"/>
      <c r="O4048" s="17"/>
      <c r="P4048" s="17"/>
      <c r="Q4048" s="17"/>
      <c r="R4048" s="17"/>
      <c r="S4048" s="17"/>
      <c r="U4048" s="28">
        <f t="shared" si="6346"/>
        <v>85</v>
      </c>
      <c r="V4048" s="28">
        <f t="shared" si="6347"/>
        <v>215</v>
      </c>
    </row>
    <row r="4049" spans="1:22" x14ac:dyDescent="0.3">
      <c r="A4049" s="28">
        <f t="shared" si="6370"/>
        <v>85216</v>
      </c>
      <c r="B4049" s="6" t="str">
        <f t="shared" ref="B4049" si="6417">IF(H4042="","",H4042)</f>
        <v>°C</v>
      </c>
      <c r="C4049" s="6" t="str">
        <f t="shared" ref="C4049" si="6418">IF(H4042="","",H4042)</f>
        <v>°C</v>
      </c>
      <c r="D4049" s="6" t="str">
        <f t="shared" ref="D4049" si="6419">IF(H4042="","",H4042)</f>
        <v>°C</v>
      </c>
      <c r="E4049" s="6"/>
      <c r="F4049" s="6"/>
      <c r="G4049" s="6" t="str">
        <f t="shared" ref="G4049" si="6420">IF(H4042="","",H4042)</f>
        <v>°C</v>
      </c>
      <c r="H4049" s="6" t="str">
        <f t="shared" ref="H4049" si="6421">IF(H4042="","",H4042)</f>
        <v>°C</v>
      </c>
      <c r="J4049" s="28" t="str">
        <f t="shared" ref="J4049" si="6422">CONCATENATE(K4046,3)</f>
        <v>43</v>
      </c>
      <c r="K4049" s="22">
        <v>1</v>
      </c>
      <c r="L4049" s="22">
        <v>5.5511151231257827E-17</v>
      </c>
      <c r="M4049" s="22" t="e">
        <v>#N/A</v>
      </c>
      <c r="N4049" s="17"/>
      <c r="O4049" s="17"/>
      <c r="P4049" s="17"/>
      <c r="Q4049" s="17"/>
      <c r="R4049" s="17"/>
      <c r="S4049" s="17"/>
      <c r="U4049" s="28">
        <f t="shared" si="6346"/>
        <v>85</v>
      </c>
      <c r="V4049" s="28">
        <f t="shared" si="6347"/>
        <v>216</v>
      </c>
    </row>
    <row r="4050" spans="1:22" x14ac:dyDescent="0.3">
      <c r="A4050" s="28">
        <f t="shared" si="6370"/>
        <v>85217</v>
      </c>
      <c r="B4050" s="26">
        <v>15</v>
      </c>
      <c r="C4050" s="26">
        <v>15</v>
      </c>
      <c r="D4050" s="26">
        <v>0.1</v>
      </c>
      <c r="E4050" s="9">
        <v>2</v>
      </c>
      <c r="F4050" s="26">
        <v>1000000</v>
      </c>
      <c r="G4050" s="27">
        <v>15</v>
      </c>
      <c r="H4050" s="27">
        <v>14.9</v>
      </c>
      <c r="J4050" s="17"/>
      <c r="K4050" s="17">
        <v>5</v>
      </c>
      <c r="L4050" s="17">
        <v>5</v>
      </c>
      <c r="M4050" s="17">
        <v>5</v>
      </c>
      <c r="N4050" s="17">
        <v>5</v>
      </c>
      <c r="O4050" s="17"/>
      <c r="P4050" s="17"/>
      <c r="Q4050" s="17"/>
      <c r="R4050" s="17"/>
      <c r="S4050" s="17"/>
      <c r="U4050" s="28">
        <f t="shared" si="6346"/>
        <v>85</v>
      </c>
      <c r="V4050" s="28">
        <f t="shared" si="6347"/>
        <v>217</v>
      </c>
    </row>
    <row r="4051" spans="1:22" x14ac:dyDescent="0.3">
      <c r="A4051" s="28">
        <f t="shared" si="6370"/>
        <v>85218</v>
      </c>
      <c r="B4051" s="26">
        <v>20</v>
      </c>
      <c r="C4051" s="26">
        <v>20</v>
      </c>
      <c r="D4051" s="26">
        <v>0.1</v>
      </c>
      <c r="E4051" s="9">
        <v>2</v>
      </c>
      <c r="F4051" s="26">
        <v>1000000</v>
      </c>
      <c r="G4051" s="27">
        <v>20</v>
      </c>
      <c r="H4051" s="27">
        <v>19.899999999999999</v>
      </c>
      <c r="J4051" s="28" t="str">
        <f t="shared" ref="J4051" si="6423">CONCATENATE(K4050,1)</f>
        <v>51</v>
      </c>
      <c r="K4051" s="22">
        <f t="array" ref="K4051:N4053">LINEST(B4050:B4054,C4050:C4054^{1,2,3},TRUE,TRUE)</f>
        <v>0</v>
      </c>
      <c r="L4051" s="22">
        <v>0</v>
      </c>
      <c r="M4051" s="22">
        <v>1</v>
      </c>
      <c r="N4051" s="22">
        <v>0</v>
      </c>
      <c r="O4051" s="17"/>
      <c r="P4051" s="17"/>
      <c r="Q4051" s="17"/>
      <c r="R4051" s="17"/>
      <c r="S4051" s="17"/>
      <c r="U4051" s="28">
        <f t="shared" si="6346"/>
        <v>85</v>
      </c>
      <c r="V4051" s="28">
        <f t="shared" si="6347"/>
        <v>218</v>
      </c>
    </row>
    <row r="4052" spans="1:22" x14ac:dyDescent="0.3">
      <c r="A4052" s="28">
        <f t="shared" si="6370"/>
        <v>85219</v>
      </c>
      <c r="B4052" s="26">
        <v>25</v>
      </c>
      <c r="C4052" s="26">
        <v>25</v>
      </c>
      <c r="D4052" s="26">
        <v>0.1</v>
      </c>
      <c r="E4052" s="9">
        <v>2</v>
      </c>
      <c r="F4052" s="26">
        <v>1000000</v>
      </c>
      <c r="G4052" s="27">
        <v>25</v>
      </c>
      <c r="H4052" s="27">
        <v>24.8</v>
      </c>
      <c r="J4052" s="28" t="str">
        <f t="shared" ref="J4052" si="6424">CONCATENATE(K4050,2)</f>
        <v>52</v>
      </c>
      <c r="K4052" s="22">
        <v>0</v>
      </c>
      <c r="L4052" s="22">
        <v>0</v>
      </c>
      <c r="M4052" s="22">
        <v>0</v>
      </c>
      <c r="N4052" s="22">
        <v>0</v>
      </c>
      <c r="O4052" s="17"/>
      <c r="P4052" s="17"/>
      <c r="Q4052" s="17"/>
      <c r="R4052" s="17"/>
      <c r="S4052" s="17"/>
      <c r="U4052" s="28">
        <f t="shared" si="6346"/>
        <v>85</v>
      </c>
      <c r="V4052" s="28">
        <f t="shared" si="6347"/>
        <v>219</v>
      </c>
    </row>
    <row r="4053" spans="1:22" x14ac:dyDescent="0.3">
      <c r="A4053" s="28">
        <f t="shared" si="6370"/>
        <v>85220</v>
      </c>
      <c r="B4053" s="26">
        <v>30</v>
      </c>
      <c r="C4053" s="26">
        <v>30</v>
      </c>
      <c r="D4053" s="26">
        <v>0.1</v>
      </c>
      <c r="E4053" s="9">
        <v>2</v>
      </c>
      <c r="F4053" s="26">
        <v>1000000</v>
      </c>
      <c r="G4053" s="27">
        <v>30</v>
      </c>
      <c r="H4053" s="27">
        <v>29.8</v>
      </c>
      <c r="J4053" s="28" t="str">
        <f t="shared" ref="J4053" si="6425">CONCATENATE(K4050,3)</f>
        <v>53</v>
      </c>
      <c r="K4053" s="22">
        <v>1</v>
      </c>
      <c r="L4053" s="22">
        <v>0</v>
      </c>
      <c r="M4053" s="22" t="e">
        <v>#N/A</v>
      </c>
      <c r="N4053" s="22" t="e">
        <v>#N/A</v>
      </c>
      <c r="O4053" s="17"/>
      <c r="P4053" s="17"/>
      <c r="Q4053" s="17"/>
      <c r="R4053" s="17"/>
      <c r="S4053" s="17"/>
      <c r="U4053" s="28">
        <f t="shared" si="6346"/>
        <v>85</v>
      </c>
      <c r="V4053" s="28">
        <f t="shared" si="6347"/>
        <v>220</v>
      </c>
    </row>
    <row r="4054" spans="1:22" x14ac:dyDescent="0.3">
      <c r="A4054" s="28">
        <f t="shared" si="6370"/>
        <v>85221</v>
      </c>
      <c r="B4054" s="26">
        <v>35</v>
      </c>
      <c r="C4054" s="26">
        <v>35</v>
      </c>
      <c r="D4054" s="26">
        <v>0.1</v>
      </c>
      <c r="E4054" s="9">
        <v>2</v>
      </c>
      <c r="F4054" s="26">
        <v>1000000</v>
      </c>
      <c r="G4054" s="27">
        <v>35</v>
      </c>
      <c r="H4054" s="27">
        <v>34.799999999999997</v>
      </c>
      <c r="J4054" s="17"/>
      <c r="K4054" s="17">
        <v>6</v>
      </c>
      <c r="L4054" s="17">
        <v>6</v>
      </c>
      <c r="M4054" s="17">
        <v>6</v>
      </c>
      <c r="N4054" s="17">
        <v>6</v>
      </c>
      <c r="O4054" s="17">
        <v>6</v>
      </c>
      <c r="P4054" s="17"/>
      <c r="Q4054" s="17"/>
      <c r="R4054" s="17"/>
      <c r="S4054" s="17"/>
      <c r="U4054" s="28">
        <f t="shared" si="6346"/>
        <v>85</v>
      </c>
      <c r="V4054" s="28">
        <f t="shared" si="6347"/>
        <v>221</v>
      </c>
    </row>
    <row r="4055" spans="1:22" x14ac:dyDescent="0.3">
      <c r="A4055" s="28">
        <f t="shared" si="6370"/>
        <v>85222</v>
      </c>
      <c r="B4055" s="26"/>
      <c r="C4055" s="26"/>
      <c r="D4055" s="26"/>
      <c r="E4055" s="9"/>
      <c r="F4055" s="26"/>
      <c r="G4055" s="27"/>
      <c r="H4055" s="27"/>
      <c r="J4055" s="28" t="str">
        <f t="shared" ref="J4055" si="6426">CONCATENATE(K4054,1)</f>
        <v>61</v>
      </c>
      <c r="K4055" s="22" t="e">
        <f t="array" ref="K4055:O4057">LINEST(B4050:B4055,C4050:C4055^{1,2,3,4},TRUE,TRUE)</f>
        <v>#VALUE!</v>
      </c>
      <c r="L4055" s="22" t="e">
        <v>#VALUE!</v>
      </c>
      <c r="M4055" s="22" t="e">
        <v>#VALUE!</v>
      </c>
      <c r="N4055" s="22" t="e">
        <v>#VALUE!</v>
      </c>
      <c r="O4055" s="22" t="e">
        <v>#VALUE!</v>
      </c>
      <c r="P4055" s="17"/>
      <c r="Q4055" s="17"/>
      <c r="R4055" s="17"/>
      <c r="S4055" s="17"/>
      <c r="U4055" s="28">
        <f t="shared" si="6346"/>
        <v>85</v>
      </c>
      <c r="V4055" s="28">
        <f t="shared" si="6347"/>
        <v>222</v>
      </c>
    </row>
    <row r="4056" spans="1:22" x14ac:dyDescent="0.3">
      <c r="A4056" s="28">
        <f t="shared" si="6370"/>
        <v>85223</v>
      </c>
      <c r="B4056" s="26"/>
      <c r="C4056" s="26"/>
      <c r="D4056" s="26"/>
      <c r="E4056" s="9"/>
      <c r="F4056" s="26"/>
      <c r="G4056" s="27"/>
      <c r="H4056" s="27"/>
      <c r="J4056" s="28" t="str">
        <f t="shared" ref="J4056" si="6427">CONCATENATE(K4054,2)</f>
        <v>62</v>
      </c>
      <c r="K4056" s="22" t="e">
        <v>#VALUE!</v>
      </c>
      <c r="L4056" s="22" t="e">
        <v>#VALUE!</v>
      </c>
      <c r="M4056" s="22" t="e">
        <v>#VALUE!</v>
      </c>
      <c r="N4056" s="22" t="e">
        <v>#VALUE!</v>
      </c>
      <c r="O4056" s="22" t="e">
        <v>#VALUE!</v>
      </c>
      <c r="P4056" s="17"/>
      <c r="Q4056" s="17"/>
      <c r="R4056" s="17"/>
      <c r="S4056" s="17"/>
      <c r="U4056" s="28">
        <f t="shared" si="6346"/>
        <v>85</v>
      </c>
      <c r="V4056" s="28">
        <f t="shared" si="6347"/>
        <v>223</v>
      </c>
    </row>
    <row r="4057" spans="1:22" x14ac:dyDescent="0.3">
      <c r="A4057" s="28">
        <f t="shared" si="6370"/>
        <v>85224</v>
      </c>
      <c r="B4057" s="26"/>
      <c r="C4057" s="26"/>
      <c r="D4057" s="26"/>
      <c r="E4057" s="9"/>
      <c r="F4057" s="26"/>
      <c r="G4057" s="27"/>
      <c r="H4057" s="27"/>
      <c r="J4057" s="28" t="str">
        <f t="shared" ref="J4057" si="6428">CONCATENATE(K4054,3)</f>
        <v>63</v>
      </c>
      <c r="K4057" s="22" t="e">
        <v>#VALUE!</v>
      </c>
      <c r="L4057" s="22" t="e">
        <v>#VALUE!</v>
      </c>
      <c r="M4057" s="22" t="e">
        <v>#VALUE!</v>
      </c>
      <c r="N4057" s="22" t="e">
        <v>#VALUE!</v>
      </c>
      <c r="O4057" s="22" t="e">
        <v>#VALUE!</v>
      </c>
      <c r="P4057" s="17"/>
      <c r="Q4057" s="17"/>
      <c r="R4057" s="17"/>
      <c r="S4057" s="17"/>
      <c r="U4057" s="28">
        <f t="shared" si="6346"/>
        <v>85</v>
      </c>
      <c r="V4057" s="28">
        <f t="shared" si="6347"/>
        <v>224</v>
      </c>
    </row>
    <row r="4058" spans="1:22" x14ac:dyDescent="0.3">
      <c r="A4058" s="28">
        <f t="shared" si="6370"/>
        <v>85225</v>
      </c>
      <c r="B4058" s="26"/>
      <c r="C4058" s="26"/>
      <c r="D4058" s="26"/>
      <c r="E4058" s="9"/>
      <c r="F4058" s="26"/>
      <c r="G4058" s="27"/>
      <c r="H4058" s="27"/>
      <c r="J4058" s="17"/>
      <c r="K4058" s="17">
        <v>7</v>
      </c>
      <c r="L4058" s="17">
        <v>7</v>
      </c>
      <c r="M4058" s="17">
        <v>7</v>
      </c>
      <c r="N4058" s="17">
        <v>7</v>
      </c>
      <c r="O4058" s="17">
        <v>7</v>
      </c>
      <c r="P4058" s="17">
        <v>7</v>
      </c>
      <c r="Q4058" s="17"/>
      <c r="R4058" s="17"/>
      <c r="S4058" s="17"/>
      <c r="U4058" s="28">
        <f t="shared" si="6346"/>
        <v>85</v>
      </c>
      <c r="V4058" s="28">
        <f t="shared" si="6347"/>
        <v>225</v>
      </c>
    </row>
    <row r="4059" spans="1:22" x14ac:dyDescent="0.3">
      <c r="A4059" s="28">
        <f t="shared" si="6370"/>
        <v>85226</v>
      </c>
      <c r="B4059" s="26"/>
      <c r="C4059" s="26"/>
      <c r="D4059" s="26"/>
      <c r="E4059" s="9"/>
      <c r="F4059" s="26"/>
      <c r="G4059" s="27"/>
      <c r="H4059" s="27"/>
      <c r="J4059" s="28" t="str">
        <f t="shared" ref="J4059" si="6429">CONCATENATE(K4058,1)</f>
        <v>71</v>
      </c>
      <c r="K4059" s="22" t="e">
        <f t="array" ref="K4059:P4061">LINEST(B4050:B4056,C4050:C4056^{1,2,3,4,5},TRUE,TRUE)</f>
        <v>#VALUE!</v>
      </c>
      <c r="L4059" s="22" t="e">
        <v>#VALUE!</v>
      </c>
      <c r="M4059" s="22" t="e">
        <v>#VALUE!</v>
      </c>
      <c r="N4059" s="22" t="e">
        <v>#VALUE!</v>
      </c>
      <c r="O4059" s="22" t="e">
        <v>#VALUE!</v>
      </c>
      <c r="P4059" s="22" t="e">
        <v>#VALUE!</v>
      </c>
      <c r="Q4059" s="17"/>
      <c r="R4059" s="17"/>
      <c r="S4059" s="17"/>
      <c r="U4059" s="28">
        <f t="shared" si="6346"/>
        <v>85</v>
      </c>
      <c r="V4059" s="28">
        <f t="shared" si="6347"/>
        <v>226</v>
      </c>
    </row>
    <row r="4060" spans="1:22" x14ac:dyDescent="0.3">
      <c r="A4060" s="28">
        <f t="shared" si="6370"/>
        <v>85227</v>
      </c>
      <c r="B4060" s="2">
        <f t="shared" ref="B4060" si="6430">COUNT(B4050:B4059)-2</f>
        <v>3</v>
      </c>
      <c r="J4060" s="28" t="str">
        <f t="shared" ref="J4060" si="6431">CONCATENATE(K4058,2)</f>
        <v>72</v>
      </c>
      <c r="K4060" s="22" t="e">
        <v>#VALUE!</v>
      </c>
      <c r="L4060" s="22" t="e">
        <v>#VALUE!</v>
      </c>
      <c r="M4060" s="22" t="e">
        <v>#VALUE!</v>
      </c>
      <c r="N4060" s="22" t="e">
        <v>#VALUE!</v>
      </c>
      <c r="O4060" s="22" t="e">
        <v>#VALUE!</v>
      </c>
      <c r="P4060" s="22" t="e">
        <v>#VALUE!</v>
      </c>
      <c r="Q4060" s="17"/>
      <c r="R4060" s="17"/>
      <c r="S4060" s="17"/>
      <c r="U4060" s="28">
        <f t="shared" si="6346"/>
        <v>85</v>
      </c>
      <c r="V4060" s="28">
        <f t="shared" si="6347"/>
        <v>227</v>
      </c>
    </row>
    <row r="4061" spans="1:22" x14ac:dyDescent="0.3">
      <c r="A4061" s="28">
        <f t="shared" si="6370"/>
        <v>85228</v>
      </c>
      <c r="J4061" s="28" t="str">
        <f t="shared" ref="J4061" si="6432">CONCATENATE(K4058,3)</f>
        <v>73</v>
      </c>
      <c r="K4061" s="22" t="e">
        <v>#VALUE!</v>
      </c>
      <c r="L4061" s="22" t="e">
        <v>#VALUE!</v>
      </c>
      <c r="M4061" s="22" t="e">
        <v>#VALUE!</v>
      </c>
      <c r="N4061" s="22" t="e">
        <v>#VALUE!</v>
      </c>
      <c r="O4061" s="22" t="e">
        <v>#VALUE!</v>
      </c>
      <c r="P4061" s="22" t="e">
        <v>#VALUE!</v>
      </c>
      <c r="Q4061" s="17"/>
      <c r="R4061" s="17"/>
      <c r="S4061" s="17"/>
      <c r="U4061" s="28">
        <f t="shared" si="6346"/>
        <v>85</v>
      </c>
      <c r="V4061" s="28">
        <f t="shared" si="6347"/>
        <v>228</v>
      </c>
    </row>
    <row r="4062" spans="1:22" x14ac:dyDescent="0.3">
      <c r="A4062" s="28">
        <f t="shared" si="6370"/>
        <v>85229</v>
      </c>
      <c r="B4062" s="66" t="s">
        <v>25</v>
      </c>
      <c r="C4062" s="66"/>
      <c r="D4062" s="66"/>
      <c r="E4062" s="66"/>
      <c r="F4062" s="66"/>
      <c r="G4062" s="66"/>
      <c r="H4062" s="66"/>
      <c r="J4062" s="17"/>
      <c r="K4062" s="17">
        <v>8</v>
      </c>
      <c r="L4062" s="17">
        <v>8</v>
      </c>
      <c r="M4062" s="17">
        <v>8</v>
      </c>
      <c r="N4062" s="17">
        <v>8</v>
      </c>
      <c r="O4062" s="17">
        <v>8</v>
      </c>
      <c r="P4062" s="17">
        <v>8</v>
      </c>
      <c r="Q4062" s="17">
        <v>8</v>
      </c>
      <c r="R4062" s="17"/>
      <c r="S4062" s="17"/>
      <c r="U4062" s="28">
        <f t="shared" si="6346"/>
        <v>85</v>
      </c>
      <c r="V4062" s="28">
        <f t="shared" si="6347"/>
        <v>229</v>
      </c>
    </row>
    <row r="4063" spans="1:22" x14ac:dyDescent="0.3">
      <c r="A4063" s="28">
        <f t="shared" si="6370"/>
        <v>85230</v>
      </c>
      <c r="B4063" s="71"/>
      <c r="C4063" s="71"/>
      <c r="D4063" s="71"/>
      <c r="E4063" s="71"/>
      <c r="F4063" s="71"/>
      <c r="G4063" s="71"/>
      <c r="H4063" s="71"/>
      <c r="J4063" s="28" t="str">
        <f t="shared" ref="J4063" si="6433">CONCATENATE(K4062,1)</f>
        <v>81</v>
      </c>
      <c r="K4063" s="22" t="e">
        <f t="array" ref="K4063:Q4065">LINEST(B4050:B4057,C4050:C4057^{1,2,3,4,5,6},TRUE,TRUE)</f>
        <v>#VALUE!</v>
      </c>
      <c r="L4063" s="22" t="e">
        <v>#VALUE!</v>
      </c>
      <c r="M4063" s="22" t="e">
        <v>#VALUE!</v>
      </c>
      <c r="N4063" s="22" t="e">
        <v>#VALUE!</v>
      </c>
      <c r="O4063" s="22" t="e">
        <v>#VALUE!</v>
      </c>
      <c r="P4063" s="22" t="e">
        <v>#VALUE!</v>
      </c>
      <c r="Q4063" s="22" t="e">
        <v>#VALUE!</v>
      </c>
      <c r="R4063" s="17"/>
      <c r="S4063" s="17"/>
      <c r="U4063" s="28">
        <f t="shared" si="6346"/>
        <v>85</v>
      </c>
      <c r="V4063" s="28">
        <f t="shared" si="6347"/>
        <v>230</v>
      </c>
    </row>
    <row r="4064" spans="1:22" x14ac:dyDescent="0.3">
      <c r="A4064" s="28">
        <f t="shared" si="6370"/>
        <v>85231</v>
      </c>
      <c r="B4064" s="71"/>
      <c r="C4064" s="71"/>
      <c r="D4064" s="71"/>
      <c r="E4064" s="71"/>
      <c r="F4064" s="71"/>
      <c r="G4064" s="71"/>
      <c r="H4064" s="71"/>
      <c r="J4064" s="28" t="str">
        <f t="shared" ref="J4064" si="6434">CONCATENATE(K4062,2)</f>
        <v>82</v>
      </c>
      <c r="K4064" s="22" t="e">
        <v>#VALUE!</v>
      </c>
      <c r="L4064" s="22" t="e">
        <v>#VALUE!</v>
      </c>
      <c r="M4064" s="22" t="e">
        <v>#VALUE!</v>
      </c>
      <c r="N4064" s="22" t="e">
        <v>#VALUE!</v>
      </c>
      <c r="O4064" s="22" t="e">
        <v>#VALUE!</v>
      </c>
      <c r="P4064" s="22" t="e">
        <v>#VALUE!</v>
      </c>
      <c r="Q4064" s="22" t="e">
        <v>#VALUE!</v>
      </c>
      <c r="R4064" s="17"/>
      <c r="S4064" s="17"/>
      <c r="U4064" s="28">
        <f t="shared" si="6346"/>
        <v>85</v>
      </c>
      <c r="V4064" s="28">
        <f t="shared" si="6347"/>
        <v>231</v>
      </c>
    </row>
    <row r="4065" spans="1:22" x14ac:dyDescent="0.3">
      <c r="A4065" s="28">
        <f t="shared" si="6370"/>
        <v>85232</v>
      </c>
      <c r="J4065" s="28" t="str">
        <f t="shared" ref="J4065" si="6435">CONCATENATE(K4062,3)</f>
        <v>83</v>
      </c>
      <c r="K4065" s="22" t="e">
        <v>#VALUE!</v>
      </c>
      <c r="L4065" s="22" t="e">
        <v>#VALUE!</v>
      </c>
      <c r="M4065" s="22" t="e">
        <v>#VALUE!</v>
      </c>
      <c r="N4065" s="22" t="e">
        <v>#VALUE!</v>
      </c>
      <c r="O4065" s="22" t="e">
        <v>#VALUE!</v>
      </c>
      <c r="P4065" s="22" t="e">
        <v>#VALUE!</v>
      </c>
      <c r="Q4065" s="22" t="e">
        <v>#VALUE!</v>
      </c>
      <c r="R4065" s="17"/>
      <c r="S4065" s="17"/>
      <c r="U4065" s="28">
        <f t="shared" si="6346"/>
        <v>85</v>
      </c>
      <c r="V4065" s="28">
        <f t="shared" si="6347"/>
        <v>232</v>
      </c>
    </row>
    <row r="4066" spans="1:22" ht="15" customHeight="1" x14ac:dyDescent="0.3">
      <c r="A4066" s="28">
        <f t="shared" si="6370"/>
        <v>85233</v>
      </c>
      <c r="B4066" s="66" t="s">
        <v>52</v>
      </c>
      <c r="C4066" s="66"/>
      <c r="D4066" s="66"/>
      <c r="E4066" s="10">
        <f>IF(D4036="","",MAX(E4067,E4068))</f>
        <v>0.20000000000000284</v>
      </c>
      <c r="J4066" s="17"/>
      <c r="K4066" s="17">
        <v>9</v>
      </c>
      <c r="L4066" s="17">
        <v>9</v>
      </c>
      <c r="M4066" s="17">
        <v>9</v>
      </c>
      <c r="N4066" s="17">
        <v>9</v>
      </c>
      <c r="O4066" s="17">
        <v>9</v>
      </c>
      <c r="P4066" s="17">
        <v>9</v>
      </c>
      <c r="Q4066" s="17">
        <v>9</v>
      </c>
      <c r="R4066" s="17">
        <v>9</v>
      </c>
      <c r="S4066" s="17"/>
      <c r="U4066" s="28">
        <f t="shared" si="6346"/>
        <v>85</v>
      </c>
      <c r="V4066" s="28">
        <f t="shared" si="6347"/>
        <v>233</v>
      </c>
    </row>
    <row r="4067" spans="1:22" x14ac:dyDescent="0.3">
      <c r="A4067" s="28">
        <f t="shared" si="6370"/>
        <v>85234</v>
      </c>
      <c r="B4067" s="2" t="s">
        <v>26</v>
      </c>
      <c r="C4067" s="2" t="s">
        <v>27</v>
      </c>
      <c r="D4067" s="2" t="s">
        <v>28</v>
      </c>
      <c r="E4067" s="11">
        <f>ABS(MIN(D4068:D4077))</f>
        <v>0.20000000000000284</v>
      </c>
      <c r="G4067" s="2" t="s">
        <v>230</v>
      </c>
      <c r="J4067" s="28" t="str">
        <f t="shared" ref="J4067" si="6436">CONCATENATE(K4066,1)</f>
        <v>91</v>
      </c>
      <c r="K4067" s="22" t="e">
        <f t="array" ref="K4067:R4069">LINEST(B4050:B4058,C4050:C4058^{1,2,3,4,5,6,7},TRUE,TRUE)</f>
        <v>#VALUE!</v>
      </c>
      <c r="L4067" s="22" t="e">
        <v>#VALUE!</v>
      </c>
      <c r="M4067" s="22" t="e">
        <v>#VALUE!</v>
      </c>
      <c r="N4067" s="22" t="e">
        <v>#VALUE!</v>
      </c>
      <c r="O4067" s="22" t="e">
        <v>#VALUE!</v>
      </c>
      <c r="P4067" s="22" t="e">
        <v>#VALUE!</v>
      </c>
      <c r="Q4067" s="22" t="e">
        <v>#VALUE!</v>
      </c>
      <c r="R4067" s="22" t="e">
        <v>#VALUE!</v>
      </c>
      <c r="S4067" s="17"/>
      <c r="U4067" s="28">
        <f t="shared" ref="U4067:U4128" si="6437">U4066</f>
        <v>85</v>
      </c>
      <c r="V4067" s="28">
        <f t="shared" ref="V4067:V4128" si="6438">V4066+1</f>
        <v>234</v>
      </c>
    </row>
    <row r="4068" spans="1:22" x14ac:dyDescent="0.3">
      <c r="A4068" s="28">
        <f t="shared" si="6370"/>
        <v>85235</v>
      </c>
      <c r="B4068" s="7">
        <f t="shared" ref="B4068:B4077" si="6439">C4050-B4050</f>
        <v>0</v>
      </c>
      <c r="C4068" s="7">
        <f t="shared" ref="C4068:C4077" si="6440">H4050-G4050</f>
        <v>-9.9999999999999645E-2</v>
      </c>
      <c r="D4068" s="7">
        <f>C4068-B4068</f>
        <v>-9.9999999999999645E-2</v>
      </c>
      <c r="E4068" s="11">
        <f>ABS(MAX(D4068:D4077))</f>
        <v>0</v>
      </c>
      <c r="F4068" s="13"/>
      <c r="G4068" s="2">
        <f>IF(D4050="","",D4050/E4050)</f>
        <v>0.05</v>
      </c>
      <c r="H4068" s="13"/>
      <c r="J4068" s="28" t="str">
        <f t="shared" ref="J4068" si="6441">CONCATENATE(K4066,2)</f>
        <v>92</v>
      </c>
      <c r="K4068" s="22" t="e">
        <v>#VALUE!</v>
      </c>
      <c r="L4068" s="22" t="e">
        <v>#VALUE!</v>
      </c>
      <c r="M4068" s="22" t="e">
        <v>#VALUE!</v>
      </c>
      <c r="N4068" s="22" t="e">
        <v>#VALUE!</v>
      </c>
      <c r="O4068" s="22" t="e">
        <v>#VALUE!</v>
      </c>
      <c r="P4068" s="22" t="e">
        <v>#VALUE!</v>
      </c>
      <c r="Q4068" s="22" t="e">
        <v>#VALUE!</v>
      </c>
      <c r="R4068" s="22" t="e">
        <v>#VALUE!</v>
      </c>
      <c r="S4068" s="17"/>
      <c r="U4068" s="28">
        <f t="shared" si="6437"/>
        <v>85</v>
      </c>
      <c r="V4068" s="28">
        <f t="shared" si="6438"/>
        <v>235</v>
      </c>
    </row>
    <row r="4069" spans="1:22" x14ac:dyDescent="0.3">
      <c r="A4069" s="28">
        <f t="shared" si="6370"/>
        <v>85236</v>
      </c>
      <c r="B4069" s="7">
        <f t="shared" si="6439"/>
        <v>0</v>
      </c>
      <c r="C4069" s="7">
        <f t="shared" si="6440"/>
        <v>-0.10000000000000142</v>
      </c>
      <c r="D4069" s="7">
        <f t="shared" ref="D4069:D4077" si="6442">C4069-B4069</f>
        <v>-0.10000000000000142</v>
      </c>
      <c r="E4069" s="12" t="s">
        <v>34</v>
      </c>
      <c r="G4069" s="2">
        <f t="shared" ref="G4069:G4077" si="6443">IF(D4051="","",D4051/E4051)</f>
        <v>0.05</v>
      </c>
      <c r="H4069" s="13"/>
      <c r="J4069" s="28" t="str">
        <f t="shared" ref="J4069" si="6444">CONCATENATE(K4066,3)</f>
        <v>93</v>
      </c>
      <c r="K4069" s="22" t="e">
        <v>#VALUE!</v>
      </c>
      <c r="L4069" s="22" t="e">
        <v>#VALUE!</v>
      </c>
      <c r="M4069" s="22" t="e">
        <v>#VALUE!</v>
      </c>
      <c r="N4069" s="22" t="e">
        <v>#VALUE!</v>
      </c>
      <c r="O4069" s="22" t="e">
        <v>#VALUE!</v>
      </c>
      <c r="P4069" s="22" t="e">
        <v>#VALUE!</v>
      </c>
      <c r="Q4069" s="22" t="e">
        <v>#VALUE!</v>
      </c>
      <c r="R4069" s="22" t="e">
        <v>#VALUE!</v>
      </c>
      <c r="S4069" s="17"/>
      <c r="U4069" s="28">
        <f t="shared" si="6437"/>
        <v>85</v>
      </c>
      <c r="V4069" s="28">
        <f t="shared" si="6438"/>
        <v>236</v>
      </c>
    </row>
    <row r="4070" spans="1:22" x14ac:dyDescent="0.3">
      <c r="A4070" s="28">
        <f t="shared" si="6370"/>
        <v>85237</v>
      </c>
      <c r="B4070" s="7">
        <f t="shared" si="6439"/>
        <v>0</v>
      </c>
      <c r="C4070" s="7">
        <f t="shared" si="6440"/>
        <v>-0.19999999999999929</v>
      </c>
      <c r="D4070" s="7">
        <f t="shared" si="6442"/>
        <v>-0.19999999999999929</v>
      </c>
      <c r="E4070" s="10">
        <f>IF(D4036="","",MAX(E4071,E4072))</f>
        <v>0</v>
      </c>
      <c r="G4070" s="2">
        <f t="shared" si="6443"/>
        <v>0.05</v>
      </c>
      <c r="H4070" s="13"/>
      <c r="J4070" s="17"/>
      <c r="K4070" s="17">
        <v>10</v>
      </c>
      <c r="L4070" s="17">
        <v>10</v>
      </c>
      <c r="M4070" s="17">
        <v>10</v>
      </c>
      <c r="N4070" s="17">
        <v>10</v>
      </c>
      <c r="O4070" s="17">
        <v>10</v>
      </c>
      <c r="P4070" s="17">
        <v>10</v>
      </c>
      <c r="Q4070" s="17">
        <v>10</v>
      </c>
      <c r="R4070" s="17">
        <v>10</v>
      </c>
      <c r="S4070" s="17">
        <v>10</v>
      </c>
      <c r="U4070" s="28">
        <f t="shared" si="6437"/>
        <v>85</v>
      </c>
      <c r="V4070" s="28">
        <f t="shared" si="6438"/>
        <v>237</v>
      </c>
    </row>
    <row r="4071" spans="1:22" x14ac:dyDescent="0.3">
      <c r="A4071" s="28">
        <f t="shared" si="6370"/>
        <v>85238</v>
      </c>
      <c r="B4071" s="7">
        <f t="shared" si="6439"/>
        <v>0</v>
      </c>
      <c r="C4071" s="7">
        <f t="shared" si="6440"/>
        <v>-0.19999999999999929</v>
      </c>
      <c r="D4071" s="7">
        <f t="shared" si="6442"/>
        <v>-0.19999999999999929</v>
      </c>
      <c r="E4071" s="11">
        <f>ABS(MIN(B4068:B4077))</f>
        <v>0</v>
      </c>
      <c r="G4071" s="2">
        <f t="shared" si="6443"/>
        <v>0.05</v>
      </c>
      <c r="H4071" s="13"/>
      <c r="J4071" s="28" t="str">
        <f t="shared" ref="J4071" si="6445">CONCATENATE(K4070,1)</f>
        <v>101</v>
      </c>
      <c r="K4071" s="22" t="e">
        <f t="array" ref="K4071:S4073">LINEST(B4050:B4059,C4050:C4059^{1,2,3,4,5,6,7,8},TRUE,TRUE)</f>
        <v>#VALUE!</v>
      </c>
      <c r="L4071" s="22" t="e">
        <v>#VALUE!</v>
      </c>
      <c r="M4071" s="22" t="e">
        <v>#VALUE!</v>
      </c>
      <c r="N4071" s="22" t="e">
        <v>#VALUE!</v>
      </c>
      <c r="O4071" s="22" t="e">
        <v>#VALUE!</v>
      </c>
      <c r="P4071" s="22" t="e">
        <v>#VALUE!</v>
      </c>
      <c r="Q4071" s="22" t="e">
        <v>#VALUE!</v>
      </c>
      <c r="R4071" s="22" t="e">
        <v>#VALUE!</v>
      </c>
      <c r="S4071" s="22" t="e">
        <v>#VALUE!</v>
      </c>
      <c r="U4071" s="28">
        <f t="shared" si="6437"/>
        <v>85</v>
      </c>
      <c r="V4071" s="28">
        <f t="shared" si="6438"/>
        <v>238</v>
      </c>
    </row>
    <row r="4072" spans="1:22" x14ac:dyDescent="0.3">
      <c r="A4072" s="28">
        <f t="shared" si="6370"/>
        <v>85239</v>
      </c>
      <c r="B4072" s="7">
        <f t="shared" si="6439"/>
        <v>0</v>
      </c>
      <c r="C4072" s="7">
        <f t="shared" si="6440"/>
        <v>-0.20000000000000284</v>
      </c>
      <c r="D4072" s="7">
        <f t="shared" si="6442"/>
        <v>-0.20000000000000284</v>
      </c>
      <c r="E4072" s="11">
        <f>ABS(MAX(B4068:B4077))</f>
        <v>0</v>
      </c>
      <c r="G4072" s="2">
        <f t="shared" si="6443"/>
        <v>0.05</v>
      </c>
      <c r="H4072" s="13"/>
      <c r="J4072" s="28" t="str">
        <f t="shared" ref="J4072" si="6446">CONCATENATE(K4070,2)</f>
        <v>102</v>
      </c>
      <c r="K4072" s="22" t="e">
        <v>#VALUE!</v>
      </c>
      <c r="L4072" s="22" t="e">
        <v>#VALUE!</v>
      </c>
      <c r="M4072" s="22" t="e">
        <v>#VALUE!</v>
      </c>
      <c r="N4072" s="22" t="e">
        <v>#VALUE!</v>
      </c>
      <c r="O4072" s="22" t="e">
        <v>#VALUE!</v>
      </c>
      <c r="P4072" s="22" t="e">
        <v>#VALUE!</v>
      </c>
      <c r="Q4072" s="22" t="e">
        <v>#VALUE!</v>
      </c>
      <c r="R4072" s="22" t="e">
        <v>#VALUE!</v>
      </c>
      <c r="S4072" s="22" t="e">
        <v>#VALUE!</v>
      </c>
      <c r="U4072" s="28">
        <f t="shared" si="6437"/>
        <v>85</v>
      </c>
      <c r="V4072" s="28">
        <f t="shared" si="6438"/>
        <v>239</v>
      </c>
    </row>
    <row r="4073" spans="1:22" x14ac:dyDescent="0.3">
      <c r="A4073" s="28">
        <f t="shared" si="6370"/>
        <v>85240</v>
      </c>
      <c r="B4073" s="7">
        <f t="shared" si="6439"/>
        <v>0</v>
      </c>
      <c r="C4073" s="7">
        <f t="shared" si="6440"/>
        <v>0</v>
      </c>
      <c r="D4073" s="7">
        <f t="shared" si="6442"/>
        <v>0</v>
      </c>
      <c r="E4073" s="12" t="s">
        <v>231</v>
      </c>
      <c r="G4073" s="2" t="str">
        <f t="shared" si="6443"/>
        <v/>
      </c>
      <c r="H4073" s="13"/>
      <c r="J4073" s="28" t="str">
        <f t="shared" ref="J4073" si="6447">CONCATENATE(K4070,3)</f>
        <v>103</v>
      </c>
      <c r="K4073" s="22" t="e">
        <v>#VALUE!</v>
      </c>
      <c r="L4073" s="22" t="e">
        <v>#VALUE!</v>
      </c>
      <c r="M4073" s="22" t="e">
        <v>#VALUE!</v>
      </c>
      <c r="N4073" s="22" t="e">
        <v>#VALUE!</v>
      </c>
      <c r="O4073" s="22" t="e">
        <v>#VALUE!</v>
      </c>
      <c r="P4073" s="22" t="e">
        <v>#VALUE!</v>
      </c>
      <c r="Q4073" s="22" t="e">
        <v>#VALUE!</v>
      </c>
      <c r="R4073" s="22" t="e">
        <v>#VALUE!</v>
      </c>
      <c r="S4073" s="22" t="e">
        <v>#VALUE!</v>
      </c>
      <c r="U4073" s="28">
        <f t="shared" si="6437"/>
        <v>85</v>
      </c>
      <c r="V4073" s="28">
        <f t="shared" si="6438"/>
        <v>240</v>
      </c>
    </row>
    <row r="4074" spans="1:22" x14ac:dyDescent="0.3">
      <c r="A4074" s="28">
        <f t="shared" si="6370"/>
        <v>85241</v>
      </c>
      <c r="B4074" s="7">
        <f t="shared" si="6439"/>
        <v>0</v>
      </c>
      <c r="C4074" s="7">
        <f t="shared" si="6440"/>
        <v>0</v>
      </c>
      <c r="D4074" s="7">
        <f t="shared" si="6442"/>
        <v>0</v>
      </c>
      <c r="E4074" s="10">
        <f>IF(D4036="","",MAX(E4075,E4076))*2</f>
        <v>0.1</v>
      </c>
      <c r="G4074" s="2" t="str">
        <f t="shared" si="6443"/>
        <v/>
      </c>
      <c r="H4074" s="13"/>
      <c r="U4074" s="28">
        <f t="shared" si="6437"/>
        <v>85</v>
      </c>
      <c r="V4074" s="28">
        <f t="shared" si="6438"/>
        <v>241</v>
      </c>
    </row>
    <row r="4075" spans="1:22" x14ac:dyDescent="0.3">
      <c r="A4075" s="28">
        <f t="shared" si="6370"/>
        <v>85242</v>
      </c>
      <c r="B4075" s="7">
        <f t="shared" si="6439"/>
        <v>0</v>
      </c>
      <c r="C4075" s="7">
        <f t="shared" si="6440"/>
        <v>0</v>
      </c>
      <c r="D4075" s="7">
        <f t="shared" si="6442"/>
        <v>0</v>
      </c>
      <c r="E4075" s="11">
        <f>ABS(MIN(G4068:G4077))</f>
        <v>0.05</v>
      </c>
      <c r="G4075" s="2" t="str">
        <f t="shared" si="6443"/>
        <v/>
      </c>
      <c r="U4075" s="28">
        <f t="shared" si="6437"/>
        <v>85</v>
      </c>
      <c r="V4075" s="28">
        <f t="shared" si="6438"/>
        <v>242</v>
      </c>
    </row>
    <row r="4076" spans="1:22" x14ac:dyDescent="0.3">
      <c r="A4076" s="28">
        <f t="shared" si="6370"/>
        <v>85243</v>
      </c>
      <c r="B4076" s="7">
        <f t="shared" si="6439"/>
        <v>0</v>
      </c>
      <c r="C4076" s="7">
        <f t="shared" si="6440"/>
        <v>0</v>
      </c>
      <c r="D4076" s="7">
        <f t="shared" si="6442"/>
        <v>0</v>
      </c>
      <c r="E4076" s="11">
        <f>ABS(MAX(G4068:G4077))</f>
        <v>0.05</v>
      </c>
      <c r="G4076" s="2" t="str">
        <f t="shared" si="6443"/>
        <v/>
      </c>
      <c r="U4076" s="28">
        <f t="shared" si="6437"/>
        <v>85</v>
      </c>
      <c r="V4076" s="28">
        <f t="shared" si="6438"/>
        <v>243</v>
      </c>
    </row>
    <row r="4077" spans="1:22" x14ac:dyDescent="0.3">
      <c r="A4077" s="28">
        <f t="shared" si="6370"/>
        <v>85244</v>
      </c>
      <c r="B4077" s="7">
        <f t="shared" si="6439"/>
        <v>0</v>
      </c>
      <c r="C4077" s="7">
        <f t="shared" si="6440"/>
        <v>0</v>
      </c>
      <c r="D4077" s="7">
        <f t="shared" si="6442"/>
        <v>0</v>
      </c>
      <c r="F4077" s="13"/>
      <c r="G4077" s="2" t="str">
        <f t="shared" si="6443"/>
        <v/>
      </c>
      <c r="U4077" s="28">
        <f t="shared" si="6437"/>
        <v>85</v>
      </c>
      <c r="V4077" s="28">
        <f t="shared" si="6438"/>
        <v>244</v>
      </c>
    </row>
    <row r="4078" spans="1:22" x14ac:dyDescent="0.3">
      <c r="A4078" s="28">
        <f t="shared" si="6370"/>
        <v>85245</v>
      </c>
      <c r="F4078" s="13"/>
      <c r="U4078" s="28">
        <f t="shared" si="6437"/>
        <v>85</v>
      </c>
      <c r="V4078" s="28">
        <f t="shared" si="6438"/>
        <v>245</v>
      </c>
    </row>
    <row r="4079" spans="1:22" x14ac:dyDescent="0.3">
      <c r="A4079" s="28">
        <f t="shared" si="6370"/>
        <v>85246</v>
      </c>
      <c r="F4079" s="13"/>
      <c r="U4079" s="28">
        <f t="shared" si="6437"/>
        <v>85</v>
      </c>
      <c r="V4079" s="28">
        <f t="shared" si="6438"/>
        <v>246</v>
      </c>
    </row>
    <row r="4080" spans="1:22" x14ac:dyDescent="0.3">
      <c r="A4080" s="28">
        <f t="shared" si="6370"/>
        <v>85247</v>
      </c>
      <c r="F4080" s="13"/>
      <c r="U4080" s="28">
        <f t="shared" si="6437"/>
        <v>85</v>
      </c>
      <c r="V4080" s="28">
        <f t="shared" si="6438"/>
        <v>247</v>
      </c>
    </row>
    <row r="4081" spans="1:24" s="8" customFormat="1" x14ac:dyDescent="0.3"/>
    <row r="4082" spans="1:24" x14ac:dyDescent="0.3">
      <c r="A4082" s="28">
        <f t="shared" ref="A4082:A4128" si="6448">ROUND(CONCATENATE(U4082,V4082),0)</f>
        <v>86201</v>
      </c>
      <c r="B4082" s="63" t="s">
        <v>0</v>
      </c>
      <c r="C4082" s="63"/>
      <c r="D4082" s="71" t="s">
        <v>63</v>
      </c>
      <c r="E4082" s="71"/>
      <c r="F4082" s="71"/>
      <c r="G4082" s="71"/>
      <c r="H4082" s="71"/>
      <c r="U4082" s="28">
        <f t="shared" ref="U4082" si="6449">U4080+1</f>
        <v>86</v>
      </c>
      <c r="V4082" s="28">
        <v>201</v>
      </c>
    </row>
    <row r="4083" spans="1:24" x14ac:dyDescent="0.3">
      <c r="A4083" s="28">
        <f t="shared" si="6448"/>
        <v>86202</v>
      </c>
      <c r="B4083" s="72" t="s">
        <v>70</v>
      </c>
      <c r="C4083" s="73"/>
      <c r="D4083" s="30" t="s">
        <v>69</v>
      </c>
      <c r="E4083" s="66" t="s">
        <v>71</v>
      </c>
      <c r="F4083" s="66"/>
      <c r="G4083" s="74" t="s">
        <v>72</v>
      </c>
      <c r="H4083" s="74"/>
      <c r="U4083" s="28">
        <f t="shared" ref="U4083" si="6450">U4082</f>
        <v>86</v>
      </c>
      <c r="V4083" s="28">
        <f t="shared" ref="V4083" si="6451">V4082+1</f>
        <v>202</v>
      </c>
    </row>
    <row r="4084" spans="1:24" x14ac:dyDescent="0.3">
      <c r="A4084" s="28">
        <f t="shared" si="6448"/>
        <v>86203</v>
      </c>
      <c r="B4084" s="75" t="s">
        <v>6</v>
      </c>
      <c r="C4084" s="75"/>
      <c r="D4084" s="71" t="s">
        <v>177</v>
      </c>
      <c r="E4084" s="71"/>
      <c r="F4084" s="71"/>
      <c r="G4084" s="71"/>
      <c r="H4084" s="71"/>
      <c r="U4084" s="28">
        <f t="shared" si="6437"/>
        <v>86</v>
      </c>
      <c r="V4084" s="28">
        <f t="shared" si="6438"/>
        <v>203</v>
      </c>
    </row>
    <row r="4085" spans="1:24" x14ac:dyDescent="0.3">
      <c r="A4085" s="28">
        <f t="shared" si="6448"/>
        <v>86204</v>
      </c>
      <c r="B4085" s="63" t="s">
        <v>7</v>
      </c>
      <c r="C4085" s="63"/>
      <c r="D4085" s="71" t="s">
        <v>29</v>
      </c>
      <c r="E4085" s="71"/>
      <c r="F4085" s="71"/>
      <c r="G4085" s="71"/>
      <c r="H4085" s="71"/>
      <c r="J4085" s="17"/>
      <c r="K4085" s="17" t="s">
        <v>53</v>
      </c>
      <c r="L4085" s="17" t="s">
        <v>54</v>
      </c>
      <c r="M4085" s="17" t="s">
        <v>55</v>
      </c>
      <c r="N4085" s="17" t="s">
        <v>56</v>
      </c>
      <c r="O4085" s="17" t="s">
        <v>57</v>
      </c>
      <c r="P4085" s="17" t="s">
        <v>2</v>
      </c>
      <c r="Q4085" s="17" t="s">
        <v>3</v>
      </c>
      <c r="R4085" s="17" t="s">
        <v>4</v>
      </c>
      <c r="S4085" s="17" t="s">
        <v>5</v>
      </c>
      <c r="U4085" s="28">
        <f t="shared" si="6437"/>
        <v>86</v>
      </c>
      <c r="V4085" s="28">
        <f t="shared" si="6438"/>
        <v>204</v>
      </c>
      <c r="X4085" s="1" t="s">
        <v>48</v>
      </c>
    </row>
    <row r="4086" spans="1:24" x14ac:dyDescent="0.3">
      <c r="A4086" s="28">
        <f t="shared" si="6448"/>
        <v>86205</v>
      </c>
      <c r="B4086" s="63" t="s">
        <v>9</v>
      </c>
      <c r="C4086" s="63"/>
      <c r="D4086" s="71" t="s">
        <v>30</v>
      </c>
      <c r="E4086" s="71"/>
      <c r="F4086" s="71"/>
      <c r="G4086" s="71"/>
      <c r="H4086" s="71"/>
      <c r="J4086" s="17">
        <f t="shared" ref="J4086" si="6452">COUNTA(B4098:B4107)</f>
        <v>6</v>
      </c>
      <c r="K4086" s="17">
        <f t="shared" ref="K4086" si="6453">IF(L4086-1&lt;2,0,L4086-1)</f>
        <v>0</v>
      </c>
      <c r="L4086" s="17">
        <f t="shared" ref="L4086" si="6454">IF(M4086-1&lt;2,0,M4086-1)</f>
        <v>0</v>
      </c>
      <c r="M4086" s="17">
        <f t="shared" ref="M4086" si="6455">IF(N4086-1&lt;2,0,N4086-1)</f>
        <v>0</v>
      </c>
      <c r="N4086" s="17">
        <f t="shared" ref="N4086" si="6456">IF(O4086-1&lt;2,0,O4086-1)</f>
        <v>0</v>
      </c>
      <c r="O4086" s="17">
        <f t="shared" ref="O4086" si="6457">IF(P4086-1&lt;2,0,P4086-1)</f>
        <v>2</v>
      </c>
      <c r="P4086" s="17">
        <f t="shared" ref="P4086" si="6458">IF(Q4086-1&lt;2,0,Q4086-1)</f>
        <v>3</v>
      </c>
      <c r="Q4086" s="17">
        <f t="shared" ref="Q4086" si="6459">IF(R4086-1&lt;2,0,R4086-1)</f>
        <v>4</v>
      </c>
      <c r="R4086" s="17">
        <f t="shared" ref="R4086" si="6460">IF(S4086-1&lt;2,0,S4086-1)</f>
        <v>5</v>
      </c>
      <c r="S4086" s="17">
        <f t="shared" ref="S4086" si="6461">J4086</f>
        <v>6</v>
      </c>
      <c r="U4086" s="28">
        <f t="shared" si="6437"/>
        <v>86</v>
      </c>
      <c r="V4086" s="28">
        <f t="shared" si="6438"/>
        <v>205</v>
      </c>
      <c r="X4086" s="1" t="s">
        <v>49</v>
      </c>
    </row>
    <row r="4087" spans="1:24" x14ac:dyDescent="0.3">
      <c r="A4087" s="28">
        <f t="shared" si="6448"/>
        <v>86206</v>
      </c>
      <c r="B4087" s="63" t="s">
        <v>10</v>
      </c>
      <c r="C4087" s="63"/>
      <c r="D4087" s="71" t="s">
        <v>366</v>
      </c>
      <c r="E4087" s="71"/>
      <c r="F4087" s="71"/>
      <c r="G4087" s="71"/>
      <c r="H4087" s="71"/>
      <c r="J4087" s="28" t="str">
        <f t="shared" ref="J4087" si="6462">CONCATENATE(J4086,1)</f>
        <v>61</v>
      </c>
      <c r="K4087" s="29">
        <f t="shared" ref="K4087" si="6463">IF(K4086=0,0,VLOOKUP(J4087,J4091:S4121,K4086,FALSE))</f>
        <v>0</v>
      </c>
      <c r="L4087" s="29">
        <f t="shared" ref="L4087" si="6464">IF(L4086=0,0,VLOOKUP(J4087,J4091:S4121,L4086,FALSE))</f>
        <v>0</v>
      </c>
      <c r="M4087" s="29">
        <f t="shared" ref="M4087" si="6465">IF(M4086=0,0,VLOOKUP(J4087,J4091:S4121,M4086,FALSE))</f>
        <v>0</v>
      </c>
      <c r="N4087" s="29">
        <f t="shared" ref="N4087" si="6466">IF(N4086=0,0,VLOOKUP(J4087,J4091:S4121,N4086,FALSE))</f>
        <v>0</v>
      </c>
      <c r="O4087" s="29">
        <f t="shared" ref="O4087" si="6467">IF(O4086=0,0,VLOOKUP(J4087,J4091:S4121,O4086,FALSE))</f>
        <v>-1.372304951927994E-20</v>
      </c>
      <c r="P4087" s="29">
        <f t="shared" ref="P4087" si="6468">IF(P4086=0,0,VLOOKUP(J4087,J4091:S4121,P4086,FALSE))</f>
        <v>1.2442422102669103E-18</v>
      </c>
      <c r="Q4087" s="29">
        <f t="shared" ref="Q4087" si="6469">IF(Q4086=0,0,VLOOKUP(J4087,J4091:S4121,Q4086,FALSE))</f>
        <v>-3.4098255198140217E-17</v>
      </c>
      <c r="R4087" s="29">
        <f t="shared" ref="R4087" si="6470">IF(R4086=0,0,VLOOKUP(J4087,J4091:S4121,R4086,FALSE))</f>
        <v>1.0000000000000002</v>
      </c>
      <c r="S4087" s="29">
        <f t="shared" ref="S4087" si="6471">IF(S4086=0,0,VLOOKUP(J4087,J4091:S4121,S4086,FALSE))</f>
        <v>2.1981949867110947E-15</v>
      </c>
      <c r="U4087" s="28">
        <f t="shared" si="6437"/>
        <v>86</v>
      </c>
      <c r="V4087" s="28">
        <f t="shared" si="6438"/>
        <v>206</v>
      </c>
      <c r="X4087" s="1" t="s">
        <v>50</v>
      </c>
    </row>
    <row r="4088" spans="1:24" x14ac:dyDescent="0.3">
      <c r="A4088" s="28">
        <f t="shared" si="6448"/>
        <v>86207</v>
      </c>
      <c r="B4088" s="63" t="s">
        <v>11</v>
      </c>
      <c r="C4088" s="63"/>
      <c r="D4088" s="64">
        <v>45953</v>
      </c>
      <c r="E4088" s="64"/>
      <c r="F4088" s="64"/>
      <c r="G4088" s="64"/>
      <c r="H4088" s="64"/>
      <c r="J4088" s="28" t="str">
        <f t="shared" ref="J4088" si="6472">CONCATENATE(J4086,2)</f>
        <v>62</v>
      </c>
      <c r="K4088" s="22">
        <f t="shared" ref="K4088" si="6473">IF(K4086=0,0,VLOOKUP(J4088,J4091:S4121,K4086,FALSE))</f>
        <v>0</v>
      </c>
      <c r="L4088" s="22">
        <f t="shared" ref="L4088" si="6474">IF(L4086=0,0,VLOOKUP(J4088,J4091:S4121,L4086,FALSE))</f>
        <v>0</v>
      </c>
      <c r="M4088" s="22">
        <f t="shared" ref="M4088" si="6475">IF(M4086=0,0,VLOOKUP(J4088,J4091:S4121,M4086,FALSE))</f>
        <v>0</v>
      </c>
      <c r="N4088" s="22">
        <f t="shared" ref="N4088" si="6476">IF(N4086=0,0,VLOOKUP(J4088,J4091:S4121,N4086,FALSE))</f>
        <v>0</v>
      </c>
      <c r="O4088" s="22">
        <f t="shared" ref="O4088" si="6477">IF(O4086=0,0,VLOOKUP(J4088,J4091:S4121,O4086,FALSE))</f>
        <v>0</v>
      </c>
      <c r="P4088" s="22">
        <f t="shared" ref="P4088" si="6478">IF(P4086=0,0,VLOOKUP(J4088,J4091:S4121,P4086,FALSE))</f>
        <v>0</v>
      </c>
      <c r="Q4088" s="22">
        <f t="shared" ref="Q4088" si="6479">IF(Q4086=0,0,VLOOKUP(J4088,J4091:S4121,Q4086,FALSE))</f>
        <v>0</v>
      </c>
      <c r="R4088" s="22">
        <f t="shared" ref="R4088" si="6480">IF(R4086=0,0,VLOOKUP(J4088,J4091:S4121,R4086,FALSE))</f>
        <v>0</v>
      </c>
      <c r="S4088" s="22">
        <f t="shared" ref="S4088" si="6481">IF(S4086=0,0,VLOOKUP(J4088,J4091:S4121,S4086,FALSE))</f>
        <v>0</v>
      </c>
      <c r="U4088" s="28">
        <f t="shared" si="6437"/>
        <v>86</v>
      </c>
      <c r="V4088" s="28">
        <f t="shared" si="6438"/>
        <v>207</v>
      </c>
    </row>
    <row r="4089" spans="1:24" x14ac:dyDescent="0.3">
      <c r="A4089" s="28">
        <f t="shared" si="6448"/>
        <v>86208</v>
      </c>
      <c r="B4089" s="63" t="s">
        <v>12</v>
      </c>
      <c r="C4089" s="63"/>
      <c r="D4089" s="65">
        <v>46325</v>
      </c>
      <c r="E4089" s="65"/>
      <c r="F4089" s="65"/>
      <c r="G4089" s="65"/>
      <c r="H4089" s="65"/>
      <c r="J4089" s="28" t="str">
        <f t="shared" ref="J4089" si="6482">CONCATENATE(J4086,3)</f>
        <v>63</v>
      </c>
      <c r="K4089" s="22"/>
      <c r="L4089" s="22"/>
      <c r="M4089" s="22"/>
      <c r="N4089" s="22" t="s">
        <v>58</v>
      </c>
      <c r="O4089" s="29">
        <f t="shared" ref="O4089" si="6483">J4086-2</f>
        <v>4</v>
      </c>
      <c r="P4089" s="22" t="s">
        <v>59</v>
      </c>
      <c r="Q4089" s="29">
        <f t="shared" ref="Q4089" si="6484">VLOOKUP(J4089,J4091:S4121,3,FALSE)</f>
        <v>0</v>
      </c>
      <c r="R4089" s="22" t="s">
        <v>60</v>
      </c>
      <c r="S4089" s="22">
        <f t="shared" ref="S4089" si="6485">VLOOKUP(J4089,J4091:S4121,2,FALSE)</f>
        <v>1</v>
      </c>
      <c r="U4089" s="28">
        <f t="shared" si="6437"/>
        <v>86</v>
      </c>
      <c r="V4089" s="28">
        <f t="shared" si="6438"/>
        <v>208</v>
      </c>
    </row>
    <row r="4090" spans="1:24" x14ac:dyDescent="0.3">
      <c r="A4090" s="28">
        <f t="shared" si="6448"/>
        <v>86209</v>
      </c>
      <c r="B4090" s="63" t="s">
        <v>13</v>
      </c>
      <c r="C4090" s="63"/>
      <c r="D4090" s="15">
        <v>0.1</v>
      </c>
      <c r="E4090" s="66" t="s">
        <v>14</v>
      </c>
      <c r="F4090" s="66"/>
      <c r="G4090" s="66"/>
      <c r="H4090" s="6" t="s">
        <v>64</v>
      </c>
      <c r="J4090" s="17"/>
      <c r="K4090" s="17">
        <v>3</v>
      </c>
      <c r="L4090" s="17">
        <v>3</v>
      </c>
      <c r="M4090" s="17"/>
      <c r="N4090" s="17"/>
      <c r="O4090" s="17"/>
      <c r="P4090" s="17"/>
      <c r="Q4090" s="17"/>
      <c r="R4090" s="17"/>
      <c r="S4090" s="17"/>
      <c r="U4090" s="28">
        <f t="shared" si="6437"/>
        <v>86</v>
      </c>
      <c r="V4090" s="28">
        <f t="shared" si="6438"/>
        <v>209</v>
      </c>
    </row>
    <row r="4091" spans="1:24" x14ac:dyDescent="0.3">
      <c r="A4091" s="28">
        <f t="shared" si="6448"/>
        <v>86210</v>
      </c>
      <c r="B4091" s="63" t="s">
        <v>15</v>
      </c>
      <c r="C4091" s="63"/>
      <c r="D4091" s="2">
        <f t="shared" ref="D4091" si="6486">MIN(B4098:B4107)</f>
        <v>0</v>
      </c>
      <c r="E4091" s="3" t="s">
        <v>16</v>
      </c>
      <c r="F4091" s="2">
        <f t="shared" ref="F4091" si="6487">MAX(B4098:B4107)</f>
        <v>35</v>
      </c>
      <c r="G4091" s="4" t="str">
        <f t="shared" ref="G4091" si="6488">IF(H4090="","",H4090)</f>
        <v>°C</v>
      </c>
      <c r="H4091" s="14"/>
      <c r="J4091" s="28" t="str">
        <f t="shared" ref="J4091" si="6489">CONCATENATE(K4090,1)</f>
        <v>31</v>
      </c>
      <c r="K4091" s="22">
        <f t="array" ref="K4091:L4093">LINEST(B4098:B4100,C4098:C4100^{1},TRUE,TRUE)</f>
        <v>0.99999999999999989</v>
      </c>
      <c r="L4091" s="22">
        <v>1.7763568394002505E-15</v>
      </c>
      <c r="M4091" s="17"/>
      <c r="N4091" s="17"/>
      <c r="O4091" s="17"/>
      <c r="P4091" s="17"/>
      <c r="Q4091" s="17"/>
      <c r="R4091" s="17"/>
      <c r="S4091" s="17"/>
      <c r="U4091" s="28">
        <f t="shared" si="6437"/>
        <v>86</v>
      </c>
      <c r="V4091" s="28">
        <f t="shared" si="6438"/>
        <v>210</v>
      </c>
    </row>
    <row r="4092" spans="1:24" x14ac:dyDescent="0.3">
      <c r="A4092" s="28">
        <f t="shared" si="6448"/>
        <v>86211</v>
      </c>
      <c r="J4092" s="28" t="str">
        <f t="shared" ref="J4092" si="6490">CONCATENATE(K4090,2)</f>
        <v>32</v>
      </c>
      <c r="K4092" s="22">
        <v>2.4135936644382998E-16</v>
      </c>
      <c r="L4092" s="22">
        <v>3.4837223796945697E-15</v>
      </c>
      <c r="M4092" s="17"/>
      <c r="N4092" s="17"/>
      <c r="O4092" s="17"/>
      <c r="P4092" s="17"/>
      <c r="Q4092" s="17"/>
      <c r="R4092" s="17"/>
      <c r="S4092" s="17"/>
      <c r="U4092" s="28">
        <f t="shared" si="6437"/>
        <v>86</v>
      </c>
      <c r="V4092" s="28">
        <f t="shared" si="6438"/>
        <v>211</v>
      </c>
    </row>
    <row r="4093" spans="1:24" x14ac:dyDescent="0.3">
      <c r="A4093" s="28">
        <f t="shared" si="6448"/>
        <v>86212</v>
      </c>
      <c r="B4093" s="67" t="s">
        <v>17</v>
      </c>
      <c r="C4093" s="67"/>
      <c r="D4093" s="67"/>
      <c r="E4093" s="67"/>
      <c r="F4093" s="67"/>
      <c r="G4093" s="68" t="s">
        <v>31</v>
      </c>
      <c r="H4093" s="69"/>
      <c r="J4093" s="28" t="str">
        <f t="shared" ref="J4093" si="6491">CONCATENATE(K4090,3)</f>
        <v>33</v>
      </c>
      <c r="K4093" s="22">
        <v>1</v>
      </c>
      <c r="L4093" s="22">
        <v>3.5527136788005009E-15</v>
      </c>
      <c r="M4093" s="17"/>
      <c r="N4093" s="17"/>
      <c r="O4093" s="17"/>
      <c r="P4093" s="17"/>
      <c r="Q4093" s="17"/>
      <c r="R4093" s="17"/>
      <c r="S4093" s="17"/>
      <c r="U4093" s="28">
        <f t="shared" si="6437"/>
        <v>86</v>
      </c>
      <c r="V4093" s="28">
        <f t="shared" si="6438"/>
        <v>212</v>
      </c>
    </row>
    <row r="4094" spans="1:24" x14ac:dyDescent="0.3">
      <c r="A4094" s="28">
        <f t="shared" si="6448"/>
        <v>86213</v>
      </c>
      <c r="B4094" s="66" t="s">
        <v>18</v>
      </c>
      <c r="C4094" s="66"/>
      <c r="D4094" s="66"/>
      <c r="E4094" s="66" t="str">
        <f t="shared" ref="E4094" si="6492">IF(D4087="","",D4087)</f>
        <v>E0728/25</v>
      </c>
      <c r="F4094" s="66"/>
      <c r="G4094" s="4" t="s">
        <v>18</v>
      </c>
      <c r="H4094" s="34" t="s">
        <v>178</v>
      </c>
      <c r="J4094" s="17"/>
      <c r="K4094" s="17">
        <v>4</v>
      </c>
      <c r="L4094" s="17">
        <v>4</v>
      </c>
      <c r="M4094" s="17">
        <v>4</v>
      </c>
      <c r="N4094" s="17"/>
      <c r="O4094" s="17"/>
      <c r="P4094" s="17"/>
      <c r="Q4094" s="17"/>
      <c r="R4094" s="17"/>
      <c r="S4094" s="17"/>
      <c r="U4094" s="28">
        <f t="shared" si="6437"/>
        <v>86</v>
      </c>
      <c r="V4094" s="28">
        <f t="shared" si="6438"/>
        <v>213</v>
      </c>
    </row>
    <row r="4095" spans="1:24" ht="15" customHeight="1" x14ac:dyDescent="0.3">
      <c r="A4095" s="28">
        <f t="shared" si="6448"/>
        <v>86214</v>
      </c>
      <c r="B4095" s="5" t="s">
        <v>19</v>
      </c>
      <c r="C4095" s="5" t="s">
        <v>20</v>
      </c>
      <c r="D4095" s="5" t="s">
        <v>21</v>
      </c>
      <c r="E4095" s="5"/>
      <c r="F4095" s="70" t="s">
        <v>33</v>
      </c>
      <c r="G4095" s="5" t="s">
        <v>19</v>
      </c>
      <c r="H4095" s="5" t="s">
        <v>20</v>
      </c>
      <c r="J4095" s="28" t="str">
        <f t="shared" ref="J4095" si="6493">CONCATENATE(K4094,1)</f>
        <v>41</v>
      </c>
      <c r="K4095" s="22">
        <f t="array" ref="K4095:M4097">LINEST(B4098:B4101,C4098:C4101^{1,2},TRUE,TRUE)</f>
        <v>-7.7411458321256988E-18</v>
      </c>
      <c r="L4095" s="22">
        <v>1.0000000000000002</v>
      </c>
      <c r="M4095" s="22">
        <v>-1.1336056062612201E-15</v>
      </c>
      <c r="N4095" s="17"/>
      <c r="O4095" s="17"/>
      <c r="P4095" s="17"/>
      <c r="Q4095" s="17"/>
      <c r="R4095" s="17"/>
      <c r="S4095" s="17"/>
      <c r="U4095" s="28">
        <f t="shared" si="6437"/>
        <v>86</v>
      </c>
      <c r="V4095" s="28">
        <f t="shared" si="6438"/>
        <v>214</v>
      </c>
    </row>
    <row r="4096" spans="1:24" x14ac:dyDescent="0.3">
      <c r="A4096" s="28">
        <f t="shared" si="6448"/>
        <v>86215</v>
      </c>
      <c r="B4096" s="5" t="s">
        <v>22</v>
      </c>
      <c r="C4096" s="5" t="s">
        <v>23</v>
      </c>
      <c r="D4096" s="5" t="s">
        <v>24</v>
      </c>
      <c r="E4096" s="5" t="s">
        <v>32</v>
      </c>
      <c r="F4096" s="70"/>
      <c r="G4096" s="5" t="s">
        <v>22</v>
      </c>
      <c r="H4096" s="5" t="s">
        <v>23</v>
      </c>
      <c r="J4096" s="28" t="str">
        <f t="shared" ref="J4096" si="6494">CONCATENATE(K4094,2)</f>
        <v>42</v>
      </c>
      <c r="K4096" s="22">
        <v>6.9866653331732063E-18</v>
      </c>
      <c r="L4096" s="22">
        <v>1.7139213061722442E-16</v>
      </c>
      <c r="M4096" s="22">
        <v>8.8695080554091798E-16</v>
      </c>
      <c r="N4096" s="17"/>
      <c r="O4096" s="17"/>
      <c r="P4096" s="17"/>
      <c r="Q4096" s="17"/>
      <c r="R4096" s="17"/>
      <c r="S4096" s="17"/>
      <c r="U4096" s="28">
        <f t="shared" si="6437"/>
        <v>86</v>
      </c>
      <c r="V4096" s="28">
        <f t="shared" si="6438"/>
        <v>215</v>
      </c>
    </row>
    <row r="4097" spans="1:22" x14ac:dyDescent="0.3">
      <c r="A4097" s="28">
        <f t="shared" si="6448"/>
        <v>86216</v>
      </c>
      <c r="B4097" s="6" t="str">
        <f t="shared" ref="B4097" si="6495">IF(H4090="","",H4090)</f>
        <v>°C</v>
      </c>
      <c r="C4097" s="6" t="str">
        <f t="shared" ref="C4097" si="6496">IF(H4090="","",H4090)</f>
        <v>°C</v>
      </c>
      <c r="D4097" s="6" t="str">
        <f t="shared" ref="D4097" si="6497">IF(H4090="","",H4090)</f>
        <v>°C</v>
      </c>
      <c r="E4097" s="6"/>
      <c r="F4097" s="6"/>
      <c r="G4097" s="6" t="str">
        <f t="shared" ref="G4097" si="6498">IF(H4090="","",H4090)</f>
        <v>°C</v>
      </c>
      <c r="H4097" s="6" t="str">
        <f t="shared" ref="H4097:H4145" si="6499">IF(H4090="","",H4090)</f>
        <v>°C</v>
      </c>
      <c r="J4097" s="28" t="str">
        <f t="shared" ref="J4097" si="6500">CONCATENATE(K4094,3)</f>
        <v>43</v>
      </c>
      <c r="K4097" s="22">
        <v>1</v>
      </c>
      <c r="L4097" s="22">
        <v>8.8817841970012523E-16</v>
      </c>
      <c r="M4097" s="22" t="e">
        <v>#N/A</v>
      </c>
      <c r="N4097" s="17"/>
      <c r="O4097" s="17"/>
      <c r="P4097" s="17"/>
      <c r="Q4097" s="17"/>
      <c r="R4097" s="17"/>
      <c r="S4097" s="17"/>
      <c r="U4097" s="28">
        <f t="shared" si="6437"/>
        <v>86</v>
      </c>
      <c r="V4097" s="28">
        <f t="shared" si="6438"/>
        <v>216</v>
      </c>
    </row>
    <row r="4098" spans="1:22" x14ac:dyDescent="0.3">
      <c r="A4098" s="28">
        <f t="shared" si="6448"/>
        <v>86217</v>
      </c>
      <c r="B4098" s="26">
        <v>0</v>
      </c>
      <c r="C4098" s="26">
        <v>0</v>
      </c>
      <c r="D4098" s="26">
        <v>0.1</v>
      </c>
      <c r="E4098" s="9">
        <v>2</v>
      </c>
      <c r="F4098" s="26">
        <v>1000000</v>
      </c>
      <c r="G4098" s="27"/>
      <c r="H4098" s="27"/>
      <c r="J4098" s="17"/>
      <c r="K4098" s="17">
        <v>5</v>
      </c>
      <c r="L4098" s="17">
        <v>5</v>
      </c>
      <c r="M4098" s="17">
        <v>5</v>
      </c>
      <c r="N4098" s="17">
        <v>5</v>
      </c>
      <c r="O4098" s="17"/>
      <c r="P4098" s="17"/>
      <c r="Q4098" s="17"/>
      <c r="R4098" s="17"/>
      <c r="S4098" s="17"/>
      <c r="U4098" s="28">
        <f t="shared" si="6437"/>
        <v>86</v>
      </c>
      <c r="V4098" s="28">
        <f t="shared" si="6438"/>
        <v>217</v>
      </c>
    </row>
    <row r="4099" spans="1:22" x14ac:dyDescent="0.3">
      <c r="A4099" s="28">
        <f t="shared" si="6448"/>
        <v>86218</v>
      </c>
      <c r="B4099" s="26">
        <v>15</v>
      </c>
      <c r="C4099" s="26">
        <v>15</v>
      </c>
      <c r="D4099" s="26">
        <v>0.1</v>
      </c>
      <c r="E4099" s="9">
        <v>2</v>
      </c>
      <c r="F4099" s="26">
        <v>1000000</v>
      </c>
      <c r="G4099" s="27">
        <v>15</v>
      </c>
      <c r="H4099" s="27">
        <v>15</v>
      </c>
      <c r="J4099" s="28" t="str">
        <f t="shared" ref="J4099" si="6501">CONCATENATE(K4098,1)</f>
        <v>51</v>
      </c>
      <c r="K4099" s="22">
        <f t="array" ref="K4099:N4101">LINEST(B4098:B4102,C4098:C4102^{1,2,3},TRUE,TRUE)</f>
        <v>0</v>
      </c>
      <c r="L4099" s="22">
        <v>0</v>
      </c>
      <c r="M4099" s="22">
        <v>1</v>
      </c>
      <c r="N4099" s="22">
        <v>0</v>
      </c>
      <c r="O4099" s="17"/>
      <c r="P4099" s="17"/>
      <c r="Q4099" s="17"/>
      <c r="R4099" s="17"/>
      <c r="S4099" s="17"/>
      <c r="U4099" s="28">
        <f t="shared" si="6437"/>
        <v>86</v>
      </c>
      <c r="V4099" s="28">
        <f t="shared" si="6438"/>
        <v>218</v>
      </c>
    </row>
    <row r="4100" spans="1:22" x14ac:dyDescent="0.3">
      <c r="A4100" s="28">
        <f t="shared" si="6448"/>
        <v>86219</v>
      </c>
      <c r="B4100" s="26">
        <v>20</v>
      </c>
      <c r="C4100" s="26">
        <v>20</v>
      </c>
      <c r="D4100" s="26">
        <v>0.1</v>
      </c>
      <c r="E4100" s="9">
        <v>2</v>
      </c>
      <c r="F4100" s="26">
        <v>1000000</v>
      </c>
      <c r="G4100" s="27">
        <v>20</v>
      </c>
      <c r="H4100" s="27">
        <v>20</v>
      </c>
      <c r="J4100" s="28" t="str">
        <f t="shared" ref="J4100" si="6502">CONCATENATE(K4098,2)</f>
        <v>52</v>
      </c>
      <c r="K4100" s="22">
        <v>0</v>
      </c>
      <c r="L4100" s="22">
        <v>0</v>
      </c>
      <c r="M4100" s="22">
        <v>0</v>
      </c>
      <c r="N4100" s="22">
        <v>0</v>
      </c>
      <c r="O4100" s="17"/>
      <c r="P4100" s="17"/>
      <c r="Q4100" s="17"/>
      <c r="R4100" s="17"/>
      <c r="S4100" s="17"/>
      <c r="U4100" s="28">
        <f t="shared" si="6437"/>
        <v>86</v>
      </c>
      <c r="V4100" s="28">
        <f t="shared" si="6438"/>
        <v>219</v>
      </c>
    </row>
    <row r="4101" spans="1:22" x14ac:dyDescent="0.3">
      <c r="A4101" s="28">
        <f t="shared" si="6448"/>
        <v>86220</v>
      </c>
      <c r="B4101" s="26">
        <v>25</v>
      </c>
      <c r="C4101" s="26">
        <v>25</v>
      </c>
      <c r="D4101" s="26">
        <v>0.1</v>
      </c>
      <c r="E4101" s="9">
        <v>2</v>
      </c>
      <c r="F4101" s="26">
        <v>1000000</v>
      </c>
      <c r="G4101" s="27">
        <v>25</v>
      </c>
      <c r="H4101" s="27">
        <v>25</v>
      </c>
      <c r="J4101" s="28" t="str">
        <f t="shared" ref="J4101" si="6503">CONCATENATE(K4098,3)</f>
        <v>53</v>
      </c>
      <c r="K4101" s="22">
        <v>1</v>
      </c>
      <c r="L4101" s="22">
        <v>0</v>
      </c>
      <c r="M4101" s="22" t="e">
        <v>#N/A</v>
      </c>
      <c r="N4101" s="22" t="e">
        <v>#N/A</v>
      </c>
      <c r="O4101" s="17"/>
      <c r="P4101" s="17"/>
      <c r="Q4101" s="17"/>
      <c r="R4101" s="17"/>
      <c r="S4101" s="17"/>
      <c r="U4101" s="28">
        <f t="shared" si="6437"/>
        <v>86</v>
      </c>
      <c r="V4101" s="28">
        <f t="shared" si="6438"/>
        <v>220</v>
      </c>
    </row>
    <row r="4102" spans="1:22" x14ac:dyDescent="0.3">
      <c r="A4102" s="28">
        <f t="shared" si="6448"/>
        <v>86221</v>
      </c>
      <c r="B4102" s="26">
        <v>30</v>
      </c>
      <c r="C4102" s="26">
        <v>30</v>
      </c>
      <c r="D4102" s="26">
        <v>0.1</v>
      </c>
      <c r="E4102" s="9">
        <v>2</v>
      </c>
      <c r="F4102" s="26">
        <v>1000000</v>
      </c>
      <c r="G4102" s="27">
        <v>30</v>
      </c>
      <c r="H4102" s="27">
        <v>30</v>
      </c>
      <c r="J4102" s="17"/>
      <c r="K4102" s="17">
        <v>6</v>
      </c>
      <c r="L4102" s="17">
        <v>6</v>
      </c>
      <c r="M4102" s="17">
        <v>6</v>
      </c>
      <c r="N4102" s="17">
        <v>6</v>
      </c>
      <c r="O4102" s="17">
        <v>6</v>
      </c>
      <c r="P4102" s="17"/>
      <c r="Q4102" s="17"/>
      <c r="R4102" s="17"/>
      <c r="S4102" s="17"/>
      <c r="U4102" s="28">
        <f t="shared" si="6437"/>
        <v>86</v>
      </c>
      <c r="V4102" s="28">
        <f t="shared" si="6438"/>
        <v>221</v>
      </c>
    </row>
    <row r="4103" spans="1:22" x14ac:dyDescent="0.3">
      <c r="A4103" s="28">
        <f t="shared" si="6448"/>
        <v>86222</v>
      </c>
      <c r="B4103" s="26">
        <v>35</v>
      </c>
      <c r="C4103" s="26">
        <v>35</v>
      </c>
      <c r="D4103" s="26">
        <v>0.1</v>
      </c>
      <c r="E4103" s="9">
        <v>2</v>
      </c>
      <c r="F4103" s="26">
        <v>1000000</v>
      </c>
      <c r="G4103" s="27">
        <v>35</v>
      </c>
      <c r="H4103" s="27">
        <v>35</v>
      </c>
      <c r="J4103" s="28" t="str">
        <f t="shared" ref="J4103" si="6504">CONCATENATE(K4102,1)</f>
        <v>61</v>
      </c>
      <c r="K4103" s="22">
        <f t="array" ref="K4103:O4105">LINEST(B4098:B4103,C4098:C4103^{1,2,3,4},TRUE,TRUE)</f>
        <v>-1.372304951927994E-20</v>
      </c>
      <c r="L4103" s="22">
        <v>1.2442422102669103E-18</v>
      </c>
      <c r="M4103" s="22">
        <v>-3.4098255198140217E-17</v>
      </c>
      <c r="N4103" s="22">
        <v>1.0000000000000002</v>
      </c>
      <c r="O4103" s="22">
        <v>2.1981949867110947E-15</v>
      </c>
      <c r="P4103" s="17"/>
      <c r="Q4103" s="17"/>
      <c r="R4103" s="17"/>
      <c r="S4103" s="17"/>
      <c r="U4103" s="28">
        <f t="shared" si="6437"/>
        <v>86</v>
      </c>
      <c r="V4103" s="28">
        <f t="shared" si="6438"/>
        <v>222</v>
      </c>
    </row>
    <row r="4104" spans="1:22" x14ac:dyDescent="0.3">
      <c r="A4104" s="28">
        <f t="shared" si="6448"/>
        <v>86223</v>
      </c>
      <c r="B4104" s="26"/>
      <c r="C4104" s="26"/>
      <c r="D4104" s="26"/>
      <c r="E4104" s="9"/>
      <c r="F4104" s="26"/>
      <c r="G4104" s="27"/>
      <c r="H4104" s="27"/>
      <c r="J4104" s="28" t="str">
        <f t="shared" ref="J4104" si="6505">CONCATENATE(K4102,2)</f>
        <v>62</v>
      </c>
      <c r="K4104" s="22">
        <v>0</v>
      </c>
      <c r="L4104" s="22">
        <v>0</v>
      </c>
      <c r="M4104" s="22">
        <v>0</v>
      </c>
      <c r="N4104" s="22">
        <v>0</v>
      </c>
      <c r="O4104" s="22">
        <v>0</v>
      </c>
      <c r="P4104" s="17"/>
      <c r="Q4104" s="17"/>
      <c r="R4104" s="17"/>
      <c r="S4104" s="17"/>
      <c r="U4104" s="28">
        <f t="shared" si="6437"/>
        <v>86</v>
      </c>
      <c r="V4104" s="28">
        <f t="shared" si="6438"/>
        <v>223</v>
      </c>
    </row>
    <row r="4105" spans="1:22" x14ac:dyDescent="0.3">
      <c r="A4105" s="28">
        <f t="shared" si="6448"/>
        <v>86224</v>
      </c>
      <c r="B4105" s="26"/>
      <c r="C4105" s="26"/>
      <c r="D4105" s="26"/>
      <c r="E4105" s="9"/>
      <c r="F4105" s="26"/>
      <c r="G4105" s="27"/>
      <c r="H4105" s="27"/>
      <c r="J4105" s="28" t="str">
        <f t="shared" ref="J4105" si="6506">CONCATENATE(K4102,3)</f>
        <v>63</v>
      </c>
      <c r="K4105" s="22">
        <v>1</v>
      </c>
      <c r="L4105" s="22">
        <v>0</v>
      </c>
      <c r="M4105" s="22" t="e">
        <v>#N/A</v>
      </c>
      <c r="N4105" s="22" t="e">
        <v>#N/A</v>
      </c>
      <c r="O4105" s="22" t="e">
        <v>#N/A</v>
      </c>
      <c r="P4105" s="17"/>
      <c r="Q4105" s="17"/>
      <c r="R4105" s="17"/>
      <c r="S4105" s="17"/>
      <c r="U4105" s="28">
        <f t="shared" si="6437"/>
        <v>86</v>
      </c>
      <c r="V4105" s="28">
        <f t="shared" si="6438"/>
        <v>224</v>
      </c>
    </row>
    <row r="4106" spans="1:22" x14ac:dyDescent="0.3">
      <c r="A4106" s="28">
        <f t="shared" si="6448"/>
        <v>86225</v>
      </c>
      <c r="B4106" s="26"/>
      <c r="C4106" s="26"/>
      <c r="D4106" s="26"/>
      <c r="E4106" s="9"/>
      <c r="F4106" s="26"/>
      <c r="G4106" s="27"/>
      <c r="H4106" s="27"/>
      <c r="J4106" s="17"/>
      <c r="K4106" s="17">
        <v>7</v>
      </c>
      <c r="L4106" s="17">
        <v>7</v>
      </c>
      <c r="M4106" s="17">
        <v>7</v>
      </c>
      <c r="N4106" s="17">
        <v>7</v>
      </c>
      <c r="O4106" s="17">
        <v>7</v>
      </c>
      <c r="P4106" s="17">
        <v>7</v>
      </c>
      <c r="Q4106" s="17"/>
      <c r="R4106" s="17"/>
      <c r="S4106" s="17"/>
      <c r="U4106" s="28">
        <f t="shared" si="6437"/>
        <v>86</v>
      </c>
      <c r="V4106" s="28">
        <f t="shared" si="6438"/>
        <v>225</v>
      </c>
    </row>
    <row r="4107" spans="1:22" x14ac:dyDescent="0.3">
      <c r="A4107" s="28">
        <f t="shared" si="6448"/>
        <v>86226</v>
      </c>
      <c r="B4107" s="26"/>
      <c r="C4107" s="26"/>
      <c r="D4107" s="26"/>
      <c r="E4107" s="9"/>
      <c r="F4107" s="26"/>
      <c r="G4107" s="27"/>
      <c r="H4107" s="27"/>
      <c r="J4107" s="28" t="str">
        <f t="shared" ref="J4107" si="6507">CONCATENATE(K4106,1)</f>
        <v>71</v>
      </c>
      <c r="K4107" s="22" t="e">
        <f t="array" ref="K4107:P4109">LINEST(B4098:B4104,C4098:C4104^{1,2,3,4,5},TRUE,TRUE)</f>
        <v>#VALUE!</v>
      </c>
      <c r="L4107" s="22" t="e">
        <v>#VALUE!</v>
      </c>
      <c r="M4107" s="22" t="e">
        <v>#VALUE!</v>
      </c>
      <c r="N4107" s="22" t="e">
        <v>#VALUE!</v>
      </c>
      <c r="O4107" s="22" t="e">
        <v>#VALUE!</v>
      </c>
      <c r="P4107" s="22" t="e">
        <v>#VALUE!</v>
      </c>
      <c r="Q4107" s="17"/>
      <c r="R4107" s="17"/>
      <c r="S4107" s="17"/>
      <c r="U4107" s="28">
        <f t="shared" si="6437"/>
        <v>86</v>
      </c>
      <c r="V4107" s="28">
        <f t="shared" si="6438"/>
        <v>226</v>
      </c>
    </row>
    <row r="4108" spans="1:22" x14ac:dyDescent="0.3">
      <c r="A4108" s="28">
        <f t="shared" si="6448"/>
        <v>86227</v>
      </c>
      <c r="B4108" s="2">
        <f t="shared" ref="B4108:B4156" si="6508">COUNT(B4098:B4107)-2</f>
        <v>4</v>
      </c>
      <c r="J4108" s="28" t="str">
        <f t="shared" ref="J4108" si="6509">CONCATENATE(K4106,2)</f>
        <v>72</v>
      </c>
      <c r="K4108" s="22" t="e">
        <v>#VALUE!</v>
      </c>
      <c r="L4108" s="22" t="e">
        <v>#VALUE!</v>
      </c>
      <c r="M4108" s="22" t="e">
        <v>#VALUE!</v>
      </c>
      <c r="N4108" s="22" t="e">
        <v>#VALUE!</v>
      </c>
      <c r="O4108" s="22" t="e">
        <v>#VALUE!</v>
      </c>
      <c r="P4108" s="22" t="e">
        <v>#VALUE!</v>
      </c>
      <c r="Q4108" s="17"/>
      <c r="R4108" s="17"/>
      <c r="S4108" s="17"/>
      <c r="U4108" s="28">
        <f t="shared" si="6437"/>
        <v>86</v>
      </c>
      <c r="V4108" s="28">
        <f t="shared" si="6438"/>
        <v>227</v>
      </c>
    </row>
    <row r="4109" spans="1:22" x14ac:dyDescent="0.3">
      <c r="A4109" s="28">
        <f t="shared" si="6448"/>
        <v>86228</v>
      </c>
      <c r="J4109" s="28" t="str">
        <f t="shared" ref="J4109" si="6510">CONCATENATE(K4106,3)</f>
        <v>73</v>
      </c>
      <c r="K4109" s="22" t="e">
        <v>#VALUE!</v>
      </c>
      <c r="L4109" s="22" t="e">
        <v>#VALUE!</v>
      </c>
      <c r="M4109" s="22" t="e">
        <v>#VALUE!</v>
      </c>
      <c r="N4109" s="22" t="e">
        <v>#VALUE!</v>
      </c>
      <c r="O4109" s="22" t="e">
        <v>#VALUE!</v>
      </c>
      <c r="P4109" s="22" t="e">
        <v>#VALUE!</v>
      </c>
      <c r="Q4109" s="17"/>
      <c r="R4109" s="17"/>
      <c r="S4109" s="17"/>
      <c r="U4109" s="28">
        <f t="shared" si="6437"/>
        <v>86</v>
      </c>
      <c r="V4109" s="28">
        <f t="shared" si="6438"/>
        <v>228</v>
      </c>
    </row>
    <row r="4110" spans="1:22" x14ac:dyDescent="0.3">
      <c r="A4110" s="28">
        <f t="shared" si="6448"/>
        <v>86229</v>
      </c>
      <c r="B4110" s="66" t="s">
        <v>25</v>
      </c>
      <c r="C4110" s="66"/>
      <c r="D4110" s="66"/>
      <c r="E4110" s="66"/>
      <c r="F4110" s="66"/>
      <c r="G4110" s="66"/>
      <c r="H4110" s="66"/>
      <c r="J4110" s="17"/>
      <c r="K4110" s="17">
        <v>8</v>
      </c>
      <c r="L4110" s="17">
        <v>8</v>
      </c>
      <c r="M4110" s="17">
        <v>8</v>
      </c>
      <c r="N4110" s="17">
        <v>8</v>
      </c>
      <c r="O4110" s="17">
        <v>8</v>
      </c>
      <c r="P4110" s="17">
        <v>8</v>
      </c>
      <c r="Q4110" s="17">
        <v>8</v>
      </c>
      <c r="R4110" s="17"/>
      <c r="S4110" s="17"/>
      <c r="U4110" s="28">
        <f t="shared" si="6437"/>
        <v>86</v>
      </c>
      <c r="V4110" s="28">
        <f t="shared" si="6438"/>
        <v>229</v>
      </c>
    </row>
    <row r="4111" spans="1:22" x14ac:dyDescent="0.3">
      <c r="A4111" s="28">
        <f t="shared" si="6448"/>
        <v>86230</v>
      </c>
      <c r="B4111" s="71"/>
      <c r="C4111" s="71"/>
      <c r="D4111" s="71"/>
      <c r="E4111" s="71"/>
      <c r="F4111" s="71"/>
      <c r="G4111" s="71"/>
      <c r="H4111" s="71"/>
      <c r="J4111" s="28" t="str">
        <f t="shared" ref="J4111" si="6511">CONCATENATE(K4110,1)</f>
        <v>81</v>
      </c>
      <c r="K4111" s="22" t="e">
        <f t="array" ref="K4111:Q4113">LINEST(B4098:B4105,C4098:C4105^{1,2,3,4,5,6},TRUE,TRUE)</f>
        <v>#VALUE!</v>
      </c>
      <c r="L4111" s="22" t="e">
        <v>#VALUE!</v>
      </c>
      <c r="M4111" s="22" t="e">
        <v>#VALUE!</v>
      </c>
      <c r="N4111" s="22" t="e">
        <v>#VALUE!</v>
      </c>
      <c r="O4111" s="22" t="e">
        <v>#VALUE!</v>
      </c>
      <c r="P4111" s="22" t="e">
        <v>#VALUE!</v>
      </c>
      <c r="Q4111" s="22" t="e">
        <v>#VALUE!</v>
      </c>
      <c r="R4111" s="17"/>
      <c r="S4111" s="17"/>
      <c r="U4111" s="28">
        <f t="shared" si="6437"/>
        <v>86</v>
      </c>
      <c r="V4111" s="28">
        <f t="shared" si="6438"/>
        <v>230</v>
      </c>
    </row>
    <row r="4112" spans="1:22" x14ac:dyDescent="0.3">
      <c r="A4112" s="28">
        <f t="shared" si="6448"/>
        <v>86231</v>
      </c>
      <c r="B4112" s="71"/>
      <c r="C4112" s="71"/>
      <c r="D4112" s="71"/>
      <c r="E4112" s="71"/>
      <c r="F4112" s="71"/>
      <c r="G4112" s="71"/>
      <c r="H4112" s="71"/>
      <c r="J4112" s="28" t="str">
        <f t="shared" ref="J4112" si="6512">CONCATENATE(K4110,2)</f>
        <v>82</v>
      </c>
      <c r="K4112" s="22" t="e">
        <v>#VALUE!</v>
      </c>
      <c r="L4112" s="22" t="e">
        <v>#VALUE!</v>
      </c>
      <c r="M4112" s="22" t="e">
        <v>#VALUE!</v>
      </c>
      <c r="N4112" s="22" t="e">
        <v>#VALUE!</v>
      </c>
      <c r="O4112" s="22" t="e">
        <v>#VALUE!</v>
      </c>
      <c r="P4112" s="22" t="e">
        <v>#VALUE!</v>
      </c>
      <c r="Q4112" s="22" t="e">
        <v>#VALUE!</v>
      </c>
      <c r="R4112" s="17"/>
      <c r="S4112" s="17"/>
      <c r="U4112" s="28">
        <f t="shared" si="6437"/>
        <v>86</v>
      </c>
      <c r="V4112" s="28">
        <f t="shared" si="6438"/>
        <v>231</v>
      </c>
    </row>
    <row r="4113" spans="1:22" x14ac:dyDescent="0.3">
      <c r="A4113" s="28">
        <f t="shared" si="6448"/>
        <v>86232</v>
      </c>
      <c r="J4113" s="28" t="str">
        <f t="shared" ref="J4113" si="6513">CONCATENATE(K4110,3)</f>
        <v>83</v>
      </c>
      <c r="K4113" s="22" t="e">
        <v>#VALUE!</v>
      </c>
      <c r="L4113" s="22" t="e">
        <v>#VALUE!</v>
      </c>
      <c r="M4113" s="22" t="e">
        <v>#VALUE!</v>
      </c>
      <c r="N4113" s="22" t="e">
        <v>#VALUE!</v>
      </c>
      <c r="O4113" s="22" t="e">
        <v>#VALUE!</v>
      </c>
      <c r="P4113" s="22" t="e">
        <v>#VALUE!</v>
      </c>
      <c r="Q4113" s="22" t="e">
        <v>#VALUE!</v>
      </c>
      <c r="R4113" s="17"/>
      <c r="S4113" s="17"/>
      <c r="U4113" s="28">
        <f t="shared" si="6437"/>
        <v>86</v>
      </c>
      <c r="V4113" s="28">
        <f t="shared" si="6438"/>
        <v>232</v>
      </c>
    </row>
    <row r="4114" spans="1:22" ht="15" customHeight="1" x14ac:dyDescent="0.3">
      <c r="A4114" s="28">
        <f t="shared" si="6448"/>
        <v>86233</v>
      </c>
      <c r="B4114" s="66" t="s">
        <v>52</v>
      </c>
      <c r="C4114" s="66"/>
      <c r="D4114" s="66"/>
      <c r="E4114" s="10">
        <f>IF(D4084="","",MAX(E4115,E4116))</f>
        <v>0</v>
      </c>
      <c r="J4114" s="17"/>
      <c r="K4114" s="17">
        <v>9</v>
      </c>
      <c r="L4114" s="17">
        <v>9</v>
      </c>
      <c r="M4114" s="17">
        <v>9</v>
      </c>
      <c r="N4114" s="17">
        <v>9</v>
      </c>
      <c r="O4114" s="17">
        <v>9</v>
      </c>
      <c r="P4114" s="17">
        <v>9</v>
      </c>
      <c r="Q4114" s="17">
        <v>9</v>
      </c>
      <c r="R4114" s="17">
        <v>9</v>
      </c>
      <c r="S4114" s="17"/>
      <c r="U4114" s="28">
        <f t="shared" si="6437"/>
        <v>86</v>
      </c>
      <c r="V4114" s="28">
        <f t="shared" si="6438"/>
        <v>233</v>
      </c>
    </row>
    <row r="4115" spans="1:22" x14ac:dyDescent="0.3">
      <c r="A4115" s="28">
        <f t="shared" si="6448"/>
        <v>86234</v>
      </c>
      <c r="B4115" s="2" t="s">
        <v>26</v>
      </c>
      <c r="C4115" s="2" t="s">
        <v>27</v>
      </c>
      <c r="D4115" s="2" t="s">
        <v>28</v>
      </c>
      <c r="E4115" s="11">
        <f>ABS(MIN(D4116:D4125))</f>
        <v>0</v>
      </c>
      <c r="G4115" s="2" t="s">
        <v>230</v>
      </c>
      <c r="J4115" s="28" t="str">
        <f t="shared" ref="J4115" si="6514">CONCATENATE(K4114,1)</f>
        <v>91</v>
      </c>
      <c r="K4115" s="22" t="e">
        <f t="array" ref="K4115:R4117">LINEST(B4098:B4106,C4098:C4106^{1,2,3,4,5,6,7},TRUE,TRUE)</f>
        <v>#VALUE!</v>
      </c>
      <c r="L4115" s="22" t="e">
        <v>#VALUE!</v>
      </c>
      <c r="M4115" s="22" t="e">
        <v>#VALUE!</v>
      </c>
      <c r="N4115" s="22" t="e">
        <v>#VALUE!</v>
      </c>
      <c r="O4115" s="22" t="e">
        <v>#VALUE!</v>
      </c>
      <c r="P4115" s="22" t="e">
        <v>#VALUE!</v>
      </c>
      <c r="Q4115" s="22" t="e">
        <v>#VALUE!</v>
      </c>
      <c r="R4115" s="22" t="e">
        <v>#VALUE!</v>
      </c>
      <c r="S4115" s="17"/>
      <c r="U4115" s="28">
        <f t="shared" si="6437"/>
        <v>86</v>
      </c>
      <c r="V4115" s="28">
        <f t="shared" si="6438"/>
        <v>234</v>
      </c>
    </row>
    <row r="4116" spans="1:22" x14ac:dyDescent="0.3">
      <c r="A4116" s="28">
        <f t="shared" si="6448"/>
        <v>86235</v>
      </c>
      <c r="B4116" s="7">
        <f t="shared" ref="B4116:B4125" si="6515">C4098-B4098</f>
        <v>0</v>
      </c>
      <c r="C4116" s="7">
        <f t="shared" ref="C4116:C4125" si="6516">H4098-G4098</f>
        <v>0</v>
      </c>
      <c r="D4116" s="7">
        <f>C4116-B4116</f>
        <v>0</v>
      </c>
      <c r="E4116" s="11">
        <f>ABS(MAX(D4116:D4125))</f>
        <v>0</v>
      </c>
      <c r="F4116" s="13"/>
      <c r="G4116" s="2">
        <f>IF(D4098="","",D4098/E4098)</f>
        <v>0.05</v>
      </c>
      <c r="H4116" s="13"/>
      <c r="J4116" s="28" t="str">
        <f t="shared" ref="J4116" si="6517">CONCATENATE(K4114,2)</f>
        <v>92</v>
      </c>
      <c r="K4116" s="22" t="e">
        <v>#VALUE!</v>
      </c>
      <c r="L4116" s="22" t="e">
        <v>#VALUE!</v>
      </c>
      <c r="M4116" s="22" t="e">
        <v>#VALUE!</v>
      </c>
      <c r="N4116" s="22" t="e">
        <v>#VALUE!</v>
      </c>
      <c r="O4116" s="22" t="e">
        <v>#VALUE!</v>
      </c>
      <c r="P4116" s="22" t="e">
        <v>#VALUE!</v>
      </c>
      <c r="Q4116" s="22" t="e">
        <v>#VALUE!</v>
      </c>
      <c r="R4116" s="22" t="e">
        <v>#VALUE!</v>
      </c>
      <c r="S4116" s="17"/>
      <c r="U4116" s="28">
        <f t="shared" si="6437"/>
        <v>86</v>
      </c>
      <c r="V4116" s="28">
        <f t="shared" si="6438"/>
        <v>235</v>
      </c>
    </row>
    <row r="4117" spans="1:22" x14ac:dyDescent="0.3">
      <c r="A4117" s="28">
        <f t="shared" si="6448"/>
        <v>86236</v>
      </c>
      <c r="B4117" s="7">
        <f t="shared" si="6515"/>
        <v>0</v>
      </c>
      <c r="C4117" s="7">
        <f t="shared" si="6516"/>
        <v>0</v>
      </c>
      <c r="D4117" s="7">
        <f t="shared" ref="D4117:D4125" si="6518">C4117-B4117</f>
        <v>0</v>
      </c>
      <c r="E4117" s="12" t="s">
        <v>34</v>
      </c>
      <c r="G4117" s="2">
        <f t="shared" ref="G4117:G4125" si="6519">IF(D4099="","",D4099/E4099)</f>
        <v>0.05</v>
      </c>
      <c r="H4117" s="13"/>
      <c r="J4117" s="28" t="str">
        <f t="shared" ref="J4117" si="6520">CONCATENATE(K4114,3)</f>
        <v>93</v>
      </c>
      <c r="K4117" s="22" t="e">
        <v>#VALUE!</v>
      </c>
      <c r="L4117" s="22" t="e">
        <v>#VALUE!</v>
      </c>
      <c r="M4117" s="22" t="e">
        <v>#VALUE!</v>
      </c>
      <c r="N4117" s="22" t="e">
        <v>#VALUE!</v>
      </c>
      <c r="O4117" s="22" t="e">
        <v>#VALUE!</v>
      </c>
      <c r="P4117" s="22" t="e">
        <v>#VALUE!</v>
      </c>
      <c r="Q4117" s="22" t="e">
        <v>#VALUE!</v>
      </c>
      <c r="R4117" s="22" t="e">
        <v>#VALUE!</v>
      </c>
      <c r="S4117" s="17"/>
      <c r="U4117" s="28">
        <f t="shared" si="6437"/>
        <v>86</v>
      </c>
      <c r="V4117" s="28">
        <f t="shared" si="6438"/>
        <v>236</v>
      </c>
    </row>
    <row r="4118" spans="1:22" x14ac:dyDescent="0.3">
      <c r="A4118" s="28">
        <f t="shared" si="6448"/>
        <v>86237</v>
      </c>
      <c r="B4118" s="7">
        <f t="shared" si="6515"/>
        <v>0</v>
      </c>
      <c r="C4118" s="7">
        <f t="shared" si="6516"/>
        <v>0</v>
      </c>
      <c r="D4118" s="7">
        <f t="shared" si="6518"/>
        <v>0</v>
      </c>
      <c r="E4118" s="10">
        <f>IF(D4084="","",MAX(E4119,E4120))</f>
        <v>0</v>
      </c>
      <c r="G4118" s="2">
        <f t="shared" si="6519"/>
        <v>0.05</v>
      </c>
      <c r="H4118" s="13"/>
      <c r="J4118" s="17"/>
      <c r="K4118" s="17">
        <v>10</v>
      </c>
      <c r="L4118" s="17">
        <v>10</v>
      </c>
      <c r="M4118" s="17">
        <v>10</v>
      </c>
      <c r="N4118" s="17">
        <v>10</v>
      </c>
      <c r="O4118" s="17">
        <v>10</v>
      </c>
      <c r="P4118" s="17">
        <v>10</v>
      </c>
      <c r="Q4118" s="17">
        <v>10</v>
      </c>
      <c r="R4118" s="17">
        <v>10</v>
      </c>
      <c r="S4118" s="17">
        <v>10</v>
      </c>
      <c r="U4118" s="28">
        <f t="shared" si="6437"/>
        <v>86</v>
      </c>
      <c r="V4118" s="28">
        <f t="shared" si="6438"/>
        <v>237</v>
      </c>
    </row>
    <row r="4119" spans="1:22" x14ac:dyDescent="0.3">
      <c r="A4119" s="28">
        <f t="shared" si="6448"/>
        <v>86238</v>
      </c>
      <c r="B4119" s="7">
        <f t="shared" si="6515"/>
        <v>0</v>
      </c>
      <c r="C4119" s="7">
        <f t="shared" si="6516"/>
        <v>0</v>
      </c>
      <c r="D4119" s="7">
        <f t="shared" si="6518"/>
        <v>0</v>
      </c>
      <c r="E4119" s="11">
        <f>ABS(MIN(B4116:B4125))</f>
        <v>0</v>
      </c>
      <c r="G4119" s="2">
        <f t="shared" si="6519"/>
        <v>0.05</v>
      </c>
      <c r="H4119" s="13"/>
      <c r="J4119" s="28" t="str">
        <f t="shared" ref="J4119" si="6521">CONCATENATE(K4118,1)</f>
        <v>101</v>
      </c>
      <c r="K4119" s="22" t="e">
        <f t="array" ref="K4119:S4121">LINEST(B4098:B4107,C4098:C4107^{1,2,3,4,5,6,7,8},TRUE,TRUE)</f>
        <v>#VALUE!</v>
      </c>
      <c r="L4119" s="22" t="e">
        <v>#VALUE!</v>
      </c>
      <c r="M4119" s="22" t="e">
        <v>#VALUE!</v>
      </c>
      <c r="N4119" s="22" t="e">
        <v>#VALUE!</v>
      </c>
      <c r="O4119" s="22" t="e">
        <v>#VALUE!</v>
      </c>
      <c r="P4119" s="22" t="e">
        <v>#VALUE!</v>
      </c>
      <c r="Q4119" s="22" t="e">
        <v>#VALUE!</v>
      </c>
      <c r="R4119" s="22" t="e">
        <v>#VALUE!</v>
      </c>
      <c r="S4119" s="22" t="e">
        <v>#VALUE!</v>
      </c>
      <c r="U4119" s="28">
        <f t="shared" si="6437"/>
        <v>86</v>
      </c>
      <c r="V4119" s="28">
        <f t="shared" si="6438"/>
        <v>238</v>
      </c>
    </row>
    <row r="4120" spans="1:22" x14ac:dyDescent="0.3">
      <c r="A4120" s="28">
        <f t="shared" si="6448"/>
        <v>86239</v>
      </c>
      <c r="B4120" s="7">
        <f t="shared" si="6515"/>
        <v>0</v>
      </c>
      <c r="C4120" s="7">
        <f t="shared" si="6516"/>
        <v>0</v>
      </c>
      <c r="D4120" s="7">
        <f t="shared" si="6518"/>
        <v>0</v>
      </c>
      <c r="E4120" s="11">
        <f>ABS(MAX(B4116:B4125))</f>
        <v>0</v>
      </c>
      <c r="G4120" s="2">
        <f t="shared" si="6519"/>
        <v>0.05</v>
      </c>
      <c r="H4120" s="13"/>
      <c r="J4120" s="28" t="str">
        <f t="shared" ref="J4120" si="6522">CONCATENATE(K4118,2)</f>
        <v>102</v>
      </c>
      <c r="K4120" s="22" t="e">
        <v>#VALUE!</v>
      </c>
      <c r="L4120" s="22" t="e">
        <v>#VALUE!</v>
      </c>
      <c r="M4120" s="22" t="e">
        <v>#VALUE!</v>
      </c>
      <c r="N4120" s="22" t="e">
        <v>#VALUE!</v>
      </c>
      <c r="O4120" s="22" t="e">
        <v>#VALUE!</v>
      </c>
      <c r="P4120" s="22" t="e">
        <v>#VALUE!</v>
      </c>
      <c r="Q4120" s="22" t="e">
        <v>#VALUE!</v>
      </c>
      <c r="R4120" s="22" t="e">
        <v>#VALUE!</v>
      </c>
      <c r="S4120" s="22" t="e">
        <v>#VALUE!</v>
      </c>
      <c r="U4120" s="28">
        <f t="shared" si="6437"/>
        <v>86</v>
      </c>
      <c r="V4120" s="28">
        <f t="shared" si="6438"/>
        <v>239</v>
      </c>
    </row>
    <row r="4121" spans="1:22" x14ac:dyDescent="0.3">
      <c r="A4121" s="28">
        <f t="shared" si="6448"/>
        <v>86240</v>
      </c>
      <c r="B4121" s="7">
        <f t="shared" si="6515"/>
        <v>0</v>
      </c>
      <c r="C4121" s="7">
        <f t="shared" si="6516"/>
        <v>0</v>
      </c>
      <c r="D4121" s="7">
        <f t="shared" si="6518"/>
        <v>0</v>
      </c>
      <c r="E4121" s="12" t="s">
        <v>231</v>
      </c>
      <c r="G4121" s="2">
        <f t="shared" si="6519"/>
        <v>0.05</v>
      </c>
      <c r="H4121" s="13"/>
      <c r="J4121" s="28" t="str">
        <f t="shared" ref="J4121" si="6523">CONCATENATE(K4118,3)</f>
        <v>103</v>
      </c>
      <c r="K4121" s="22" t="e">
        <v>#VALUE!</v>
      </c>
      <c r="L4121" s="22" t="e">
        <v>#VALUE!</v>
      </c>
      <c r="M4121" s="22" t="e">
        <v>#VALUE!</v>
      </c>
      <c r="N4121" s="22" t="e">
        <v>#VALUE!</v>
      </c>
      <c r="O4121" s="22" t="e">
        <v>#VALUE!</v>
      </c>
      <c r="P4121" s="22" t="e">
        <v>#VALUE!</v>
      </c>
      <c r="Q4121" s="22" t="e">
        <v>#VALUE!</v>
      </c>
      <c r="R4121" s="22" t="e">
        <v>#VALUE!</v>
      </c>
      <c r="S4121" s="22" t="e">
        <v>#VALUE!</v>
      </c>
      <c r="U4121" s="28">
        <f t="shared" si="6437"/>
        <v>86</v>
      </c>
      <c r="V4121" s="28">
        <f t="shared" si="6438"/>
        <v>240</v>
      </c>
    </row>
    <row r="4122" spans="1:22" x14ac:dyDescent="0.3">
      <c r="A4122" s="28">
        <f t="shared" si="6448"/>
        <v>86241</v>
      </c>
      <c r="B4122" s="7">
        <f t="shared" si="6515"/>
        <v>0</v>
      </c>
      <c r="C4122" s="7">
        <f t="shared" si="6516"/>
        <v>0</v>
      </c>
      <c r="D4122" s="7">
        <f t="shared" si="6518"/>
        <v>0</v>
      </c>
      <c r="E4122" s="10">
        <f>IF(D4084="","",MAX(E4123,E4124))*2</f>
        <v>0.1</v>
      </c>
      <c r="G4122" s="2" t="str">
        <f t="shared" si="6519"/>
        <v/>
      </c>
      <c r="H4122" s="13"/>
      <c r="U4122" s="28">
        <f t="shared" si="6437"/>
        <v>86</v>
      </c>
      <c r="V4122" s="28">
        <f t="shared" si="6438"/>
        <v>241</v>
      </c>
    </row>
    <row r="4123" spans="1:22" x14ac:dyDescent="0.3">
      <c r="A4123" s="28">
        <f t="shared" si="6448"/>
        <v>86242</v>
      </c>
      <c r="B4123" s="7">
        <f t="shared" si="6515"/>
        <v>0</v>
      </c>
      <c r="C4123" s="7">
        <f t="shared" si="6516"/>
        <v>0</v>
      </c>
      <c r="D4123" s="7">
        <f t="shared" si="6518"/>
        <v>0</v>
      </c>
      <c r="E4123" s="11">
        <f>ABS(MIN(G4116:G4125))</f>
        <v>0.05</v>
      </c>
      <c r="G4123" s="2" t="str">
        <f t="shared" si="6519"/>
        <v/>
      </c>
      <c r="U4123" s="28">
        <f t="shared" si="6437"/>
        <v>86</v>
      </c>
      <c r="V4123" s="28">
        <f t="shared" si="6438"/>
        <v>242</v>
      </c>
    </row>
    <row r="4124" spans="1:22" x14ac:dyDescent="0.3">
      <c r="A4124" s="28">
        <f t="shared" si="6448"/>
        <v>86243</v>
      </c>
      <c r="B4124" s="7">
        <f t="shared" si="6515"/>
        <v>0</v>
      </c>
      <c r="C4124" s="7">
        <f t="shared" si="6516"/>
        <v>0</v>
      </c>
      <c r="D4124" s="7">
        <f t="shared" si="6518"/>
        <v>0</v>
      </c>
      <c r="E4124" s="11">
        <f>ABS(MAX(G4116:G4125))</f>
        <v>0.05</v>
      </c>
      <c r="G4124" s="2" t="str">
        <f t="shared" si="6519"/>
        <v/>
      </c>
      <c r="U4124" s="28">
        <f t="shared" si="6437"/>
        <v>86</v>
      </c>
      <c r="V4124" s="28">
        <f t="shared" si="6438"/>
        <v>243</v>
      </c>
    </row>
    <row r="4125" spans="1:22" x14ac:dyDescent="0.3">
      <c r="A4125" s="28">
        <f t="shared" si="6448"/>
        <v>86244</v>
      </c>
      <c r="B4125" s="7">
        <f t="shared" si="6515"/>
        <v>0</v>
      </c>
      <c r="C4125" s="7">
        <f t="shared" si="6516"/>
        <v>0</v>
      </c>
      <c r="D4125" s="7">
        <f t="shared" si="6518"/>
        <v>0</v>
      </c>
      <c r="F4125" s="13"/>
      <c r="G4125" s="2" t="str">
        <f t="shared" si="6519"/>
        <v/>
      </c>
      <c r="U4125" s="28">
        <f t="shared" si="6437"/>
        <v>86</v>
      </c>
      <c r="V4125" s="28">
        <f t="shared" si="6438"/>
        <v>244</v>
      </c>
    </row>
    <row r="4126" spans="1:22" x14ac:dyDescent="0.3">
      <c r="A4126" s="28">
        <f t="shared" si="6448"/>
        <v>86245</v>
      </c>
      <c r="F4126" s="13"/>
      <c r="U4126" s="28">
        <f t="shared" si="6437"/>
        <v>86</v>
      </c>
      <c r="V4126" s="28">
        <f t="shared" si="6438"/>
        <v>245</v>
      </c>
    </row>
    <row r="4127" spans="1:22" x14ac:dyDescent="0.3">
      <c r="A4127" s="28">
        <f t="shared" si="6448"/>
        <v>86246</v>
      </c>
      <c r="F4127" s="13"/>
      <c r="U4127" s="28">
        <f t="shared" si="6437"/>
        <v>86</v>
      </c>
      <c r="V4127" s="28">
        <f t="shared" si="6438"/>
        <v>246</v>
      </c>
    </row>
    <row r="4128" spans="1:22" x14ac:dyDescent="0.3">
      <c r="A4128" s="28">
        <f t="shared" si="6448"/>
        <v>86247</v>
      </c>
      <c r="F4128" s="13"/>
      <c r="U4128" s="28">
        <f t="shared" si="6437"/>
        <v>86</v>
      </c>
      <c r="V4128" s="28">
        <f t="shared" si="6438"/>
        <v>247</v>
      </c>
    </row>
    <row r="4129" spans="1:24" s="8" customFormat="1" x14ac:dyDescent="0.3"/>
    <row r="4130" spans="1:24" x14ac:dyDescent="0.3">
      <c r="A4130" s="28">
        <f t="shared" ref="A4130:A4176" si="6524">ROUND(CONCATENATE(U4130,V4130),0)</f>
        <v>87201</v>
      </c>
      <c r="B4130" s="63" t="s">
        <v>0</v>
      </c>
      <c r="C4130" s="63"/>
      <c r="D4130" s="71" t="s">
        <v>63</v>
      </c>
      <c r="E4130" s="71"/>
      <c r="F4130" s="71"/>
      <c r="G4130" s="71"/>
      <c r="H4130" s="71"/>
      <c r="U4130" s="28">
        <f t="shared" ref="U4130" si="6525">U4128+1</f>
        <v>87</v>
      </c>
      <c r="V4130" s="28">
        <v>201</v>
      </c>
    </row>
    <row r="4131" spans="1:24" x14ac:dyDescent="0.3">
      <c r="A4131" s="28">
        <f t="shared" si="6524"/>
        <v>87202</v>
      </c>
      <c r="B4131" s="72" t="s">
        <v>70</v>
      </c>
      <c r="C4131" s="73"/>
      <c r="D4131" s="30" t="s">
        <v>69</v>
      </c>
      <c r="E4131" s="66" t="s">
        <v>71</v>
      </c>
      <c r="F4131" s="66"/>
      <c r="G4131" s="74" t="s">
        <v>72</v>
      </c>
      <c r="H4131" s="74"/>
      <c r="U4131" s="28">
        <f t="shared" ref="U4131:U4194" si="6526">U4130</f>
        <v>87</v>
      </c>
      <c r="V4131" s="28">
        <f t="shared" ref="V4131:V4194" si="6527">V4130+1</f>
        <v>202</v>
      </c>
    </row>
    <row r="4132" spans="1:24" x14ac:dyDescent="0.3">
      <c r="A4132" s="28">
        <f t="shared" si="6524"/>
        <v>87203</v>
      </c>
      <c r="B4132" s="75" t="s">
        <v>6</v>
      </c>
      <c r="C4132" s="75"/>
      <c r="D4132" s="71" t="s">
        <v>196</v>
      </c>
      <c r="E4132" s="71"/>
      <c r="F4132" s="71"/>
      <c r="G4132" s="71"/>
      <c r="H4132" s="71"/>
      <c r="U4132" s="28">
        <f t="shared" si="6526"/>
        <v>87</v>
      </c>
      <c r="V4132" s="28">
        <f t="shared" si="6527"/>
        <v>203</v>
      </c>
    </row>
    <row r="4133" spans="1:24" x14ac:dyDescent="0.3">
      <c r="A4133" s="28">
        <f t="shared" si="6524"/>
        <v>87204</v>
      </c>
      <c r="B4133" s="63" t="s">
        <v>7</v>
      </c>
      <c r="C4133" s="63"/>
      <c r="D4133" s="71" t="s">
        <v>29</v>
      </c>
      <c r="E4133" s="71"/>
      <c r="F4133" s="71"/>
      <c r="G4133" s="71"/>
      <c r="H4133" s="71"/>
      <c r="J4133" s="17"/>
      <c r="K4133" s="17" t="s">
        <v>53</v>
      </c>
      <c r="L4133" s="17" t="s">
        <v>54</v>
      </c>
      <c r="M4133" s="17" t="s">
        <v>55</v>
      </c>
      <c r="N4133" s="17" t="s">
        <v>56</v>
      </c>
      <c r="O4133" s="17" t="s">
        <v>57</v>
      </c>
      <c r="P4133" s="17" t="s">
        <v>2</v>
      </c>
      <c r="Q4133" s="17" t="s">
        <v>3</v>
      </c>
      <c r="R4133" s="17" t="s">
        <v>4</v>
      </c>
      <c r="S4133" s="17" t="s">
        <v>5</v>
      </c>
      <c r="U4133" s="28">
        <f t="shared" si="6526"/>
        <v>87</v>
      </c>
      <c r="V4133" s="28">
        <f t="shared" si="6527"/>
        <v>204</v>
      </c>
      <c r="X4133" s="1" t="s">
        <v>48</v>
      </c>
    </row>
    <row r="4134" spans="1:24" x14ac:dyDescent="0.3">
      <c r="A4134" s="28">
        <f t="shared" si="6524"/>
        <v>87205</v>
      </c>
      <c r="B4134" s="63" t="s">
        <v>9</v>
      </c>
      <c r="C4134" s="63"/>
      <c r="D4134" s="71" t="s">
        <v>30</v>
      </c>
      <c r="E4134" s="71"/>
      <c r="F4134" s="71"/>
      <c r="G4134" s="71"/>
      <c r="H4134" s="71"/>
      <c r="J4134" s="17">
        <f t="shared" ref="J4134" si="6528">COUNTA(B4146:B4155)</f>
        <v>5</v>
      </c>
      <c r="K4134" s="17">
        <f t="shared" ref="K4134" si="6529">IF(L4134-1&lt;2,0,L4134-1)</f>
        <v>0</v>
      </c>
      <c r="L4134" s="17">
        <f t="shared" ref="L4134" si="6530">IF(M4134-1&lt;2,0,M4134-1)</f>
        <v>0</v>
      </c>
      <c r="M4134" s="17">
        <f t="shared" ref="M4134" si="6531">IF(N4134-1&lt;2,0,N4134-1)</f>
        <v>0</v>
      </c>
      <c r="N4134" s="17">
        <f t="shared" ref="N4134" si="6532">IF(O4134-1&lt;2,0,O4134-1)</f>
        <v>0</v>
      </c>
      <c r="O4134" s="17">
        <f t="shared" ref="O4134" si="6533">IF(P4134-1&lt;2,0,P4134-1)</f>
        <v>0</v>
      </c>
      <c r="P4134" s="17">
        <f t="shared" ref="P4134" si="6534">IF(Q4134-1&lt;2,0,Q4134-1)</f>
        <v>2</v>
      </c>
      <c r="Q4134" s="17">
        <f t="shared" ref="Q4134" si="6535">IF(R4134-1&lt;2,0,R4134-1)</f>
        <v>3</v>
      </c>
      <c r="R4134" s="17">
        <f t="shared" ref="R4134" si="6536">IF(S4134-1&lt;2,0,S4134-1)</f>
        <v>4</v>
      </c>
      <c r="S4134" s="17">
        <f t="shared" ref="S4134" si="6537">J4134</f>
        <v>5</v>
      </c>
      <c r="U4134" s="28">
        <f t="shared" si="6526"/>
        <v>87</v>
      </c>
      <c r="V4134" s="28">
        <f t="shared" si="6527"/>
        <v>205</v>
      </c>
      <c r="X4134" s="1" t="s">
        <v>49</v>
      </c>
    </row>
    <row r="4135" spans="1:24" x14ac:dyDescent="0.3">
      <c r="A4135" s="28">
        <f t="shared" si="6524"/>
        <v>87206</v>
      </c>
      <c r="B4135" s="63" t="s">
        <v>10</v>
      </c>
      <c r="C4135" s="63"/>
      <c r="D4135" s="71" t="s">
        <v>371</v>
      </c>
      <c r="E4135" s="71"/>
      <c r="F4135" s="71"/>
      <c r="G4135" s="71"/>
      <c r="H4135" s="71"/>
      <c r="J4135" s="28" t="str">
        <f t="shared" ref="J4135" si="6538">CONCATENATE(J4134,1)</f>
        <v>51</v>
      </c>
      <c r="K4135" s="29">
        <f t="shared" ref="K4135" si="6539">IF(K4134=0,0,VLOOKUP(J4135,J4139:S4169,K4134,FALSE))</f>
        <v>0</v>
      </c>
      <c r="L4135" s="29">
        <f t="shared" ref="L4135" si="6540">IF(L4134=0,0,VLOOKUP(J4135,J4139:S4169,L4134,FALSE))</f>
        <v>0</v>
      </c>
      <c r="M4135" s="29">
        <f t="shared" ref="M4135" si="6541">IF(M4134=0,0,VLOOKUP(J4135,J4139:S4169,M4134,FALSE))</f>
        <v>0</v>
      </c>
      <c r="N4135" s="29">
        <f t="shared" ref="N4135" si="6542">IF(N4134=0,0,VLOOKUP(J4135,J4139:S4169,N4134,FALSE))</f>
        <v>0</v>
      </c>
      <c r="O4135" s="29">
        <f t="shared" ref="O4135" si="6543">IF(O4134=0,0,VLOOKUP(J4135,J4139:S4169,O4134,FALSE))</f>
        <v>0</v>
      </c>
      <c r="P4135" s="29">
        <f t="shared" ref="P4135" si="6544">IF(P4134=0,0,VLOOKUP(J4135,J4139:S4169,P4134,FALSE))</f>
        <v>-6.7628283996862225E-5</v>
      </c>
      <c r="Q4135" s="29">
        <f t="shared" ref="Q4135" si="6545">IF(Q4134=0,0,VLOOKUP(J4135,J4139:S4169,Q4134,FALSE))</f>
        <v>5.3525295193286295E-3</v>
      </c>
      <c r="R4135" s="29">
        <f t="shared" ref="R4135" si="6546">IF(R4134=0,0,VLOOKUP(J4135,J4139:S4169,R4134,FALSE))</f>
        <v>0.87092776809789874</v>
      </c>
      <c r="S4135" s="29">
        <f t="shared" ref="S4135" si="6547">IF(S4134=0,0,VLOOKUP(J4135,J4139:S4169,S4134,FALSE))</f>
        <v>0.96428239357084999</v>
      </c>
      <c r="U4135" s="28">
        <f t="shared" si="6526"/>
        <v>87</v>
      </c>
      <c r="V4135" s="28">
        <f t="shared" si="6527"/>
        <v>206</v>
      </c>
      <c r="X4135" s="1" t="s">
        <v>50</v>
      </c>
    </row>
    <row r="4136" spans="1:24" x14ac:dyDescent="0.3">
      <c r="A4136" s="28">
        <f t="shared" si="6524"/>
        <v>87207</v>
      </c>
      <c r="B4136" s="63" t="s">
        <v>11</v>
      </c>
      <c r="C4136" s="63"/>
      <c r="D4136" s="64">
        <v>46036</v>
      </c>
      <c r="E4136" s="64"/>
      <c r="F4136" s="64"/>
      <c r="G4136" s="64"/>
      <c r="H4136" s="64"/>
      <c r="J4136" s="28" t="str">
        <f t="shared" ref="J4136" si="6548">CONCATENATE(J4134,2)</f>
        <v>52</v>
      </c>
      <c r="K4136" s="22">
        <f t="shared" ref="K4136" si="6549">IF(K4134=0,0,VLOOKUP(J4136,J4139:S4169,K4134,FALSE))</f>
        <v>0</v>
      </c>
      <c r="L4136" s="22">
        <f t="shared" ref="L4136" si="6550">IF(L4134=0,0,VLOOKUP(J4136,J4139:S4169,L4134,FALSE))</f>
        <v>0</v>
      </c>
      <c r="M4136" s="22">
        <f t="shared" ref="M4136" si="6551">IF(M4134=0,0,VLOOKUP(J4136,J4139:S4169,M4134,FALSE))</f>
        <v>0</v>
      </c>
      <c r="N4136" s="22">
        <f t="shared" ref="N4136" si="6552">IF(N4134=0,0,VLOOKUP(J4136,J4139:S4169,N4134,FALSE))</f>
        <v>0</v>
      </c>
      <c r="O4136" s="22">
        <f t="shared" ref="O4136" si="6553">IF(O4134=0,0,VLOOKUP(J4136,J4139:S4169,O4134,FALSE))</f>
        <v>0</v>
      </c>
      <c r="P4136" s="22">
        <f t="shared" ref="P4136" si="6554">IF(P4134=0,0,VLOOKUP(J4136,J4139:S4169,P4134,FALSE))</f>
        <v>7.784121953597355E-5</v>
      </c>
      <c r="Q4136" s="22">
        <f t="shared" ref="Q4136" si="6555">IF(Q4134=0,0,VLOOKUP(J4136,J4139:S4169,Q4134,FALSE))</f>
        <v>5.8414610793600299E-3</v>
      </c>
      <c r="R4136" s="22">
        <f t="shared" ref="R4136" si="6556">IF(R4134=0,0,VLOOKUP(J4136,J4139:S4169,R4134,FALSE))</f>
        <v>0.14029562687557429</v>
      </c>
      <c r="S4136" s="22">
        <f t="shared" ref="S4136" si="6557">IF(S4134=0,0,VLOOKUP(J4136,J4139:S4169,S4134,FALSE))</f>
        <v>1.0719227778962845</v>
      </c>
      <c r="U4136" s="28">
        <f t="shared" si="6526"/>
        <v>87</v>
      </c>
      <c r="V4136" s="28">
        <f t="shared" si="6527"/>
        <v>207</v>
      </c>
    </row>
    <row r="4137" spans="1:24" x14ac:dyDescent="0.3">
      <c r="A4137" s="28">
        <f t="shared" si="6524"/>
        <v>87208</v>
      </c>
      <c r="B4137" s="63" t="s">
        <v>12</v>
      </c>
      <c r="C4137" s="63"/>
      <c r="D4137" s="65">
        <v>46417</v>
      </c>
      <c r="E4137" s="65"/>
      <c r="F4137" s="65"/>
      <c r="G4137" s="65"/>
      <c r="H4137" s="65"/>
      <c r="J4137" s="28" t="str">
        <f t="shared" ref="J4137" si="6558">CONCATENATE(J4134,3)</f>
        <v>53</v>
      </c>
      <c r="K4137" s="22"/>
      <c r="L4137" s="22"/>
      <c r="M4137" s="22"/>
      <c r="N4137" s="22" t="s">
        <v>58</v>
      </c>
      <c r="O4137" s="29">
        <f t="shared" ref="O4137" si="6559">J4134-2</f>
        <v>3</v>
      </c>
      <c r="P4137" s="22" t="s">
        <v>59</v>
      </c>
      <c r="Q4137" s="29">
        <f t="shared" ref="Q4137" si="6560">VLOOKUP(J4137,J4139:S4169,3,FALSE)</f>
        <v>3.6347624175429583E-2</v>
      </c>
      <c r="R4137" s="22" t="s">
        <v>60</v>
      </c>
      <c r="S4137" s="22">
        <f t="shared" ref="S4137" si="6561">VLOOKUP(J4137,J4139:S4169,2,FALSE)</f>
        <v>0.99999471540086726</v>
      </c>
      <c r="U4137" s="28">
        <f t="shared" si="6526"/>
        <v>87</v>
      </c>
      <c r="V4137" s="28">
        <f t="shared" si="6527"/>
        <v>208</v>
      </c>
    </row>
    <row r="4138" spans="1:24" x14ac:dyDescent="0.3">
      <c r="A4138" s="28">
        <f t="shared" si="6524"/>
        <v>87209</v>
      </c>
      <c r="B4138" s="63" t="s">
        <v>13</v>
      </c>
      <c r="C4138" s="63"/>
      <c r="D4138" s="15">
        <v>0.1</v>
      </c>
      <c r="E4138" s="66" t="s">
        <v>14</v>
      </c>
      <c r="F4138" s="66"/>
      <c r="G4138" s="66"/>
      <c r="H4138" s="6" t="s">
        <v>64</v>
      </c>
      <c r="J4138" s="17"/>
      <c r="K4138" s="17">
        <v>3</v>
      </c>
      <c r="L4138" s="17">
        <v>3</v>
      </c>
      <c r="M4138" s="17"/>
      <c r="N4138" s="17"/>
      <c r="O4138" s="17"/>
      <c r="P4138" s="17"/>
      <c r="Q4138" s="17"/>
      <c r="R4138" s="17"/>
      <c r="S4138" s="17"/>
      <c r="U4138" s="28">
        <f t="shared" si="6526"/>
        <v>87</v>
      </c>
      <c r="V4138" s="28">
        <f t="shared" si="6527"/>
        <v>209</v>
      </c>
    </row>
    <row r="4139" spans="1:24" x14ac:dyDescent="0.3">
      <c r="A4139" s="28">
        <f t="shared" si="6524"/>
        <v>87210</v>
      </c>
      <c r="B4139" s="63" t="s">
        <v>15</v>
      </c>
      <c r="C4139" s="63"/>
      <c r="D4139" s="2">
        <f t="shared" ref="D4139" si="6562">MIN(B4146:B4155)</f>
        <v>15</v>
      </c>
      <c r="E4139" s="3" t="s">
        <v>16</v>
      </c>
      <c r="F4139" s="2">
        <f t="shared" ref="F4139" si="6563">MAX(B4146:B4155)</f>
        <v>35</v>
      </c>
      <c r="G4139" s="4" t="str">
        <f t="shared" ref="G4139" si="6564">IF(H4138="","",H4138)</f>
        <v>°C</v>
      </c>
      <c r="H4139" s="14"/>
      <c r="J4139" s="28" t="str">
        <f t="shared" ref="J4139" si="6565">CONCATENATE(K4138,1)</f>
        <v>31</v>
      </c>
      <c r="K4139" s="22">
        <f t="array" ref="K4139:L4141">LINEST(B4146:B4148,C4146:C4148^{1},TRUE,TRUE)</f>
        <v>1.0000000000000002</v>
      </c>
      <c r="L4139" s="22">
        <v>-3.5527136788005009E-15</v>
      </c>
      <c r="M4139" s="17"/>
      <c r="N4139" s="17"/>
      <c r="O4139" s="17"/>
      <c r="P4139" s="17"/>
      <c r="Q4139" s="17"/>
      <c r="R4139" s="17"/>
      <c r="S4139" s="17"/>
      <c r="U4139" s="28">
        <f t="shared" si="6526"/>
        <v>87</v>
      </c>
      <c r="V4139" s="28">
        <f t="shared" si="6527"/>
        <v>210</v>
      </c>
    </row>
    <row r="4140" spans="1:24" x14ac:dyDescent="0.3">
      <c r="A4140" s="28">
        <f t="shared" si="6524"/>
        <v>87211</v>
      </c>
      <c r="J4140" s="28" t="str">
        <f t="shared" ref="J4140" si="6566">CONCATENATE(K4138,2)</f>
        <v>32</v>
      </c>
      <c r="K4140" s="22">
        <v>0</v>
      </c>
      <c r="L4140" s="22">
        <v>0</v>
      </c>
      <c r="M4140" s="17"/>
      <c r="N4140" s="17"/>
      <c r="O4140" s="17"/>
      <c r="P4140" s="17"/>
      <c r="Q4140" s="17"/>
      <c r="R4140" s="17"/>
      <c r="S4140" s="17"/>
      <c r="U4140" s="28">
        <f t="shared" si="6526"/>
        <v>87</v>
      </c>
      <c r="V4140" s="28">
        <f t="shared" si="6527"/>
        <v>211</v>
      </c>
    </row>
    <row r="4141" spans="1:24" x14ac:dyDescent="0.3">
      <c r="A4141" s="28">
        <f t="shared" si="6524"/>
        <v>87212</v>
      </c>
      <c r="B4141" s="67" t="s">
        <v>17</v>
      </c>
      <c r="C4141" s="67"/>
      <c r="D4141" s="67"/>
      <c r="E4141" s="67"/>
      <c r="F4141" s="67"/>
      <c r="G4141" s="68" t="s">
        <v>31</v>
      </c>
      <c r="H4141" s="69"/>
      <c r="J4141" s="28" t="str">
        <f t="shared" ref="J4141" si="6567">CONCATENATE(K4138,3)</f>
        <v>33</v>
      </c>
      <c r="K4141" s="22">
        <v>1</v>
      </c>
      <c r="L4141" s="22">
        <v>0</v>
      </c>
      <c r="M4141" s="17"/>
      <c r="N4141" s="17"/>
      <c r="O4141" s="17"/>
      <c r="P4141" s="17"/>
      <c r="Q4141" s="17"/>
      <c r="R4141" s="17"/>
      <c r="S4141" s="17"/>
      <c r="U4141" s="28">
        <f t="shared" si="6526"/>
        <v>87</v>
      </c>
      <c r="V4141" s="28">
        <f t="shared" si="6527"/>
        <v>212</v>
      </c>
    </row>
    <row r="4142" spans="1:24" x14ac:dyDescent="0.3">
      <c r="A4142" s="28">
        <f t="shared" si="6524"/>
        <v>87213</v>
      </c>
      <c r="B4142" s="66" t="s">
        <v>18</v>
      </c>
      <c r="C4142" s="66"/>
      <c r="D4142" s="66"/>
      <c r="E4142" s="66" t="str">
        <f t="shared" ref="E4142" si="6568">IF(D4135="","",D4135)</f>
        <v>E0027/26</v>
      </c>
      <c r="F4142" s="66"/>
      <c r="G4142" s="4" t="s">
        <v>18</v>
      </c>
      <c r="H4142" s="16" t="s">
        <v>197</v>
      </c>
      <c r="J4142" s="17"/>
      <c r="K4142" s="17">
        <v>4</v>
      </c>
      <c r="L4142" s="17">
        <v>4</v>
      </c>
      <c r="M4142" s="17">
        <v>4</v>
      </c>
      <c r="N4142" s="17"/>
      <c r="O4142" s="17"/>
      <c r="P4142" s="17"/>
      <c r="Q4142" s="17"/>
      <c r="R4142" s="17"/>
      <c r="S4142" s="17"/>
      <c r="U4142" s="28">
        <f t="shared" si="6526"/>
        <v>87</v>
      </c>
      <c r="V4142" s="28">
        <f t="shared" si="6527"/>
        <v>213</v>
      </c>
    </row>
    <row r="4143" spans="1:24" ht="15" customHeight="1" x14ac:dyDescent="0.3">
      <c r="A4143" s="28">
        <f t="shared" si="6524"/>
        <v>87214</v>
      </c>
      <c r="B4143" s="5" t="s">
        <v>19</v>
      </c>
      <c r="C4143" s="5" t="s">
        <v>20</v>
      </c>
      <c r="D4143" s="5" t="s">
        <v>21</v>
      </c>
      <c r="E4143" s="5"/>
      <c r="F4143" s="70" t="s">
        <v>33</v>
      </c>
      <c r="G4143" s="5" t="s">
        <v>19</v>
      </c>
      <c r="H4143" s="5" t="s">
        <v>20</v>
      </c>
      <c r="J4143" s="28" t="str">
        <f t="shared" ref="J4143" si="6569">CONCATENATE(K4142,1)</f>
        <v>41</v>
      </c>
      <c r="K4143" s="22">
        <f t="array" ref="K4143:M4145">LINEST(B4146:B4149,C4146:C4149^{1,2},TRUE,TRUE)</f>
        <v>1.0181861447133885E-3</v>
      </c>
      <c r="L4143" s="22">
        <v>0.96030521851837969</v>
      </c>
      <c r="M4143" s="22">
        <v>0.37138989476767559</v>
      </c>
      <c r="N4143" s="17"/>
      <c r="O4143" s="17"/>
      <c r="P4143" s="17"/>
      <c r="Q4143" s="17"/>
      <c r="R4143" s="17"/>
      <c r="S4143" s="17"/>
      <c r="U4143" s="28">
        <f t="shared" si="6526"/>
        <v>87</v>
      </c>
      <c r="V4143" s="28">
        <f t="shared" si="6527"/>
        <v>214</v>
      </c>
    </row>
    <row r="4144" spans="1:24" x14ac:dyDescent="0.3">
      <c r="A4144" s="28">
        <f t="shared" si="6524"/>
        <v>87215</v>
      </c>
      <c r="B4144" s="5" t="s">
        <v>22</v>
      </c>
      <c r="C4144" s="5" t="s">
        <v>23</v>
      </c>
      <c r="D4144" s="5" t="s">
        <v>24</v>
      </c>
      <c r="E4144" s="5" t="s">
        <v>32</v>
      </c>
      <c r="F4144" s="70"/>
      <c r="G4144" s="5" t="s">
        <v>22</v>
      </c>
      <c r="H4144" s="5" t="s">
        <v>23</v>
      </c>
      <c r="J4144" s="28" t="str">
        <f t="shared" ref="J4144" si="6570">CONCATENATE(K4142,2)</f>
        <v>42</v>
      </c>
      <c r="K4144" s="22">
        <v>4.636930947580509E-4</v>
      </c>
      <c r="L4144" s="22">
        <v>2.091645701312023E-2</v>
      </c>
      <c r="M4144" s="22">
        <v>0.22438413581646402</v>
      </c>
      <c r="N4144" s="17"/>
      <c r="O4144" s="17"/>
      <c r="P4144" s="17"/>
      <c r="Q4144" s="17"/>
      <c r="R4144" s="17"/>
      <c r="S4144" s="17"/>
      <c r="U4144" s="28">
        <f t="shared" si="6526"/>
        <v>87</v>
      </c>
      <c r="V4144" s="28">
        <f t="shared" si="6527"/>
        <v>215</v>
      </c>
    </row>
    <row r="4145" spans="1:22" x14ac:dyDescent="0.3">
      <c r="A4145" s="28">
        <f t="shared" si="6524"/>
        <v>87216</v>
      </c>
      <c r="B4145" s="6" t="str">
        <f t="shared" ref="B4145" si="6571">IF(H4138="","",H4138)</f>
        <v>°C</v>
      </c>
      <c r="C4145" s="6" t="str">
        <f t="shared" ref="C4145" si="6572">IF(H4138="","",H4138)</f>
        <v>°C</v>
      </c>
      <c r="D4145" s="6" t="str">
        <f t="shared" ref="D4145" si="6573">IF(H4138="","",H4138)</f>
        <v>°C</v>
      </c>
      <c r="E4145" s="6"/>
      <c r="F4145" s="6"/>
      <c r="G4145" s="6" t="str">
        <f t="shared" ref="G4145" si="6574">IF(H4138="","",H4138)</f>
        <v>°C</v>
      </c>
      <c r="H4145" s="6" t="str">
        <f t="shared" si="6499"/>
        <v>°C</v>
      </c>
      <c r="J4145" s="28" t="str">
        <f t="shared" ref="J4145" si="6575">CONCATENATE(K4142,3)</f>
        <v>43</v>
      </c>
      <c r="K4145" s="22">
        <v>0.99999582761896189</v>
      </c>
      <c r="L4145" s="22">
        <v>2.2837417317972619E-2</v>
      </c>
      <c r="M4145" s="22" t="e">
        <v>#N/A</v>
      </c>
      <c r="N4145" s="17"/>
      <c r="O4145" s="17"/>
      <c r="P4145" s="17"/>
      <c r="Q4145" s="17"/>
      <c r="R4145" s="17"/>
      <c r="S4145" s="17"/>
      <c r="U4145" s="28">
        <f t="shared" si="6526"/>
        <v>87</v>
      </c>
      <c r="V4145" s="28">
        <f t="shared" si="6527"/>
        <v>216</v>
      </c>
    </row>
    <row r="4146" spans="1:22" x14ac:dyDescent="0.3">
      <c r="A4146" s="28">
        <f t="shared" si="6524"/>
        <v>87217</v>
      </c>
      <c r="B4146" s="26">
        <v>15</v>
      </c>
      <c r="C4146" s="26">
        <v>15</v>
      </c>
      <c r="D4146" s="26">
        <v>0.1</v>
      </c>
      <c r="E4146" s="9">
        <v>2</v>
      </c>
      <c r="F4146" s="26">
        <v>1000000</v>
      </c>
      <c r="G4146" s="27">
        <v>15</v>
      </c>
      <c r="H4146" s="27">
        <v>14.9</v>
      </c>
      <c r="J4146" s="17"/>
      <c r="K4146" s="17">
        <v>5</v>
      </c>
      <c r="L4146" s="17">
        <v>5</v>
      </c>
      <c r="M4146" s="17">
        <v>5</v>
      </c>
      <c r="N4146" s="17">
        <v>5</v>
      </c>
      <c r="O4146" s="17"/>
      <c r="P4146" s="17"/>
      <c r="Q4146" s="17"/>
      <c r="R4146" s="17"/>
      <c r="S4146" s="17"/>
      <c r="U4146" s="28">
        <f t="shared" si="6526"/>
        <v>87</v>
      </c>
      <c r="V4146" s="28">
        <f t="shared" si="6527"/>
        <v>217</v>
      </c>
    </row>
    <row r="4147" spans="1:22" x14ac:dyDescent="0.3">
      <c r="A4147" s="28">
        <f t="shared" si="6524"/>
        <v>87218</v>
      </c>
      <c r="B4147" s="26">
        <v>20</v>
      </c>
      <c r="C4147" s="26">
        <v>20</v>
      </c>
      <c r="D4147" s="26">
        <v>0.1</v>
      </c>
      <c r="E4147" s="9">
        <v>2</v>
      </c>
      <c r="F4147" s="26">
        <v>1000000</v>
      </c>
      <c r="G4147" s="27">
        <v>20</v>
      </c>
      <c r="H4147" s="27">
        <v>19.899999999999999</v>
      </c>
      <c r="J4147" s="28" t="str">
        <f t="shared" ref="J4147" si="6576">CONCATENATE(K4146,1)</f>
        <v>51</v>
      </c>
      <c r="K4147" s="22">
        <f t="array" ref="K4147:N4149">LINEST(B4146:B4150,C4146:C4150^{1,2,3},TRUE,TRUE)</f>
        <v>-6.7628283996862225E-5</v>
      </c>
      <c r="L4147" s="22">
        <v>5.3525295193286295E-3</v>
      </c>
      <c r="M4147" s="22">
        <v>0.87092776809789874</v>
      </c>
      <c r="N4147" s="22">
        <v>0.96428239357084999</v>
      </c>
      <c r="O4147" s="17"/>
      <c r="P4147" s="17"/>
      <c r="Q4147" s="17"/>
      <c r="R4147" s="17"/>
      <c r="S4147" s="17"/>
      <c r="U4147" s="28">
        <f t="shared" si="6526"/>
        <v>87</v>
      </c>
      <c r="V4147" s="28">
        <f t="shared" si="6527"/>
        <v>218</v>
      </c>
    </row>
    <row r="4148" spans="1:22" x14ac:dyDescent="0.3">
      <c r="A4148" s="28">
        <f t="shared" si="6524"/>
        <v>87219</v>
      </c>
      <c r="B4148" s="26">
        <v>25</v>
      </c>
      <c r="C4148" s="26">
        <v>25</v>
      </c>
      <c r="D4148" s="26">
        <v>0.1</v>
      </c>
      <c r="E4148" s="9">
        <v>2</v>
      </c>
      <c r="F4148" s="26">
        <v>1000000</v>
      </c>
      <c r="G4148" s="27">
        <v>25</v>
      </c>
      <c r="H4148" s="27">
        <v>24.9</v>
      </c>
      <c r="J4148" s="28" t="str">
        <f t="shared" ref="J4148" si="6577">CONCATENATE(K4146,2)</f>
        <v>52</v>
      </c>
      <c r="K4148" s="22">
        <v>7.784121953597355E-5</v>
      </c>
      <c r="L4148" s="22">
        <v>5.8414610793600299E-3</v>
      </c>
      <c r="M4148" s="22">
        <v>0.14029562687557429</v>
      </c>
      <c r="N4148" s="22">
        <v>1.0719227778962845</v>
      </c>
      <c r="O4148" s="17"/>
      <c r="P4148" s="17"/>
      <c r="Q4148" s="17"/>
      <c r="R4148" s="17"/>
      <c r="S4148" s="17"/>
      <c r="U4148" s="28">
        <f t="shared" si="6526"/>
        <v>87</v>
      </c>
      <c r="V4148" s="28">
        <f t="shared" si="6527"/>
        <v>219</v>
      </c>
    </row>
    <row r="4149" spans="1:22" x14ac:dyDescent="0.3">
      <c r="A4149" s="28">
        <f t="shared" si="6524"/>
        <v>87220</v>
      </c>
      <c r="B4149" s="26">
        <v>30</v>
      </c>
      <c r="C4149" s="26">
        <v>29.9</v>
      </c>
      <c r="D4149" s="26">
        <v>0.1</v>
      </c>
      <c r="E4149" s="9">
        <v>2</v>
      </c>
      <c r="F4149" s="26">
        <v>1000000</v>
      </c>
      <c r="G4149" s="27">
        <v>30</v>
      </c>
      <c r="H4149" s="27">
        <v>29.9</v>
      </c>
      <c r="J4149" s="28" t="str">
        <f t="shared" ref="J4149" si="6578">CONCATENATE(K4146,3)</f>
        <v>53</v>
      </c>
      <c r="K4149" s="22">
        <v>0.99999471540086726</v>
      </c>
      <c r="L4149" s="22">
        <v>3.6347624175429583E-2</v>
      </c>
      <c r="M4149" s="22" t="e">
        <v>#N/A</v>
      </c>
      <c r="N4149" s="22" t="e">
        <v>#N/A</v>
      </c>
      <c r="O4149" s="17"/>
      <c r="P4149" s="17"/>
      <c r="Q4149" s="17"/>
      <c r="R4149" s="17"/>
      <c r="S4149" s="17"/>
      <c r="U4149" s="28">
        <f t="shared" si="6526"/>
        <v>87</v>
      </c>
      <c r="V4149" s="28">
        <f t="shared" si="6527"/>
        <v>220</v>
      </c>
    </row>
    <row r="4150" spans="1:22" x14ac:dyDescent="0.3">
      <c r="A4150" s="28">
        <f t="shared" si="6524"/>
        <v>87221</v>
      </c>
      <c r="B4150" s="26">
        <v>35</v>
      </c>
      <c r="C4150" s="26">
        <v>34.9</v>
      </c>
      <c r="D4150" s="26">
        <v>0.1</v>
      </c>
      <c r="E4150" s="9">
        <v>2</v>
      </c>
      <c r="F4150" s="26">
        <v>1000000</v>
      </c>
      <c r="G4150" s="27">
        <v>35</v>
      </c>
      <c r="H4150" s="27">
        <v>34.9</v>
      </c>
      <c r="J4150" s="17"/>
      <c r="K4150" s="17">
        <v>6</v>
      </c>
      <c r="L4150" s="17">
        <v>6</v>
      </c>
      <c r="M4150" s="17">
        <v>6</v>
      </c>
      <c r="N4150" s="17">
        <v>6</v>
      </c>
      <c r="O4150" s="17">
        <v>6</v>
      </c>
      <c r="P4150" s="17"/>
      <c r="Q4150" s="17"/>
      <c r="R4150" s="17"/>
      <c r="S4150" s="17"/>
      <c r="U4150" s="28">
        <f t="shared" si="6526"/>
        <v>87</v>
      </c>
      <c r="V4150" s="28">
        <f t="shared" si="6527"/>
        <v>221</v>
      </c>
    </row>
    <row r="4151" spans="1:22" x14ac:dyDescent="0.3">
      <c r="A4151" s="28">
        <f t="shared" si="6524"/>
        <v>87222</v>
      </c>
      <c r="B4151" s="26"/>
      <c r="C4151" s="26"/>
      <c r="D4151" s="26"/>
      <c r="E4151" s="9"/>
      <c r="F4151" s="26"/>
      <c r="G4151" s="27"/>
      <c r="H4151" s="27"/>
      <c r="J4151" s="28" t="str">
        <f t="shared" ref="J4151" si="6579">CONCATENATE(K4150,1)</f>
        <v>61</v>
      </c>
      <c r="K4151" s="22" t="e">
        <f t="array" ref="K4151:O4153">LINEST(B4146:B4151,C4146:C4151^{1,2,3,4},TRUE,TRUE)</f>
        <v>#VALUE!</v>
      </c>
      <c r="L4151" s="22" t="e">
        <v>#VALUE!</v>
      </c>
      <c r="M4151" s="22" t="e">
        <v>#VALUE!</v>
      </c>
      <c r="N4151" s="22" t="e">
        <v>#VALUE!</v>
      </c>
      <c r="O4151" s="22" t="e">
        <v>#VALUE!</v>
      </c>
      <c r="P4151" s="17"/>
      <c r="Q4151" s="17"/>
      <c r="R4151" s="17"/>
      <c r="S4151" s="17"/>
      <c r="U4151" s="28">
        <f t="shared" si="6526"/>
        <v>87</v>
      </c>
      <c r="V4151" s="28">
        <f t="shared" si="6527"/>
        <v>222</v>
      </c>
    </row>
    <row r="4152" spans="1:22" x14ac:dyDescent="0.3">
      <c r="A4152" s="28">
        <f t="shared" si="6524"/>
        <v>87223</v>
      </c>
      <c r="B4152" s="26"/>
      <c r="C4152" s="26"/>
      <c r="D4152" s="26"/>
      <c r="E4152" s="9"/>
      <c r="F4152" s="26"/>
      <c r="G4152" s="27"/>
      <c r="H4152" s="27"/>
      <c r="J4152" s="28" t="str">
        <f t="shared" ref="J4152" si="6580">CONCATENATE(K4150,2)</f>
        <v>62</v>
      </c>
      <c r="K4152" s="22" t="e">
        <v>#VALUE!</v>
      </c>
      <c r="L4152" s="22" t="e">
        <v>#VALUE!</v>
      </c>
      <c r="M4152" s="22" t="e">
        <v>#VALUE!</v>
      </c>
      <c r="N4152" s="22" t="e">
        <v>#VALUE!</v>
      </c>
      <c r="O4152" s="22" t="e">
        <v>#VALUE!</v>
      </c>
      <c r="P4152" s="17"/>
      <c r="Q4152" s="17"/>
      <c r="R4152" s="17"/>
      <c r="S4152" s="17"/>
      <c r="U4152" s="28">
        <f t="shared" si="6526"/>
        <v>87</v>
      </c>
      <c r="V4152" s="28">
        <f t="shared" si="6527"/>
        <v>223</v>
      </c>
    </row>
    <row r="4153" spans="1:22" x14ac:dyDescent="0.3">
      <c r="A4153" s="28">
        <f t="shared" si="6524"/>
        <v>87224</v>
      </c>
      <c r="B4153" s="26"/>
      <c r="C4153" s="26"/>
      <c r="D4153" s="26"/>
      <c r="E4153" s="9"/>
      <c r="F4153" s="26"/>
      <c r="G4153" s="27"/>
      <c r="H4153" s="27"/>
      <c r="J4153" s="28" t="str">
        <f t="shared" ref="J4153" si="6581">CONCATENATE(K4150,3)</f>
        <v>63</v>
      </c>
      <c r="K4153" s="22" t="e">
        <v>#VALUE!</v>
      </c>
      <c r="L4153" s="22" t="e">
        <v>#VALUE!</v>
      </c>
      <c r="M4153" s="22" t="e">
        <v>#VALUE!</v>
      </c>
      <c r="N4153" s="22" t="e">
        <v>#VALUE!</v>
      </c>
      <c r="O4153" s="22" t="e">
        <v>#VALUE!</v>
      </c>
      <c r="P4153" s="17"/>
      <c r="Q4153" s="17"/>
      <c r="R4153" s="17"/>
      <c r="S4153" s="17"/>
      <c r="U4153" s="28">
        <f t="shared" si="6526"/>
        <v>87</v>
      </c>
      <c r="V4153" s="28">
        <f t="shared" si="6527"/>
        <v>224</v>
      </c>
    </row>
    <row r="4154" spans="1:22" x14ac:dyDescent="0.3">
      <c r="A4154" s="28">
        <f t="shared" si="6524"/>
        <v>87225</v>
      </c>
      <c r="B4154" s="26"/>
      <c r="C4154" s="26"/>
      <c r="D4154" s="26"/>
      <c r="E4154" s="9"/>
      <c r="F4154" s="26"/>
      <c r="G4154" s="27"/>
      <c r="H4154" s="27"/>
      <c r="J4154" s="17"/>
      <c r="K4154" s="17">
        <v>7</v>
      </c>
      <c r="L4154" s="17">
        <v>7</v>
      </c>
      <c r="M4154" s="17">
        <v>7</v>
      </c>
      <c r="N4154" s="17">
        <v>7</v>
      </c>
      <c r="O4154" s="17">
        <v>7</v>
      </c>
      <c r="P4154" s="17">
        <v>7</v>
      </c>
      <c r="Q4154" s="17"/>
      <c r="R4154" s="17"/>
      <c r="S4154" s="17"/>
      <c r="U4154" s="28">
        <f t="shared" si="6526"/>
        <v>87</v>
      </c>
      <c r="V4154" s="28">
        <f t="shared" si="6527"/>
        <v>225</v>
      </c>
    </row>
    <row r="4155" spans="1:22" x14ac:dyDescent="0.3">
      <c r="A4155" s="28">
        <f t="shared" si="6524"/>
        <v>87226</v>
      </c>
      <c r="B4155" s="26"/>
      <c r="C4155" s="26"/>
      <c r="D4155" s="26"/>
      <c r="E4155" s="9"/>
      <c r="F4155" s="26"/>
      <c r="G4155" s="27"/>
      <c r="H4155" s="27"/>
      <c r="J4155" s="28" t="str">
        <f t="shared" ref="J4155" si="6582">CONCATENATE(K4154,1)</f>
        <v>71</v>
      </c>
      <c r="K4155" s="22" t="e">
        <f t="array" ref="K4155:P4157">LINEST(B4146:B4152,C4146:C4152^{1,2,3,4,5},TRUE,TRUE)</f>
        <v>#VALUE!</v>
      </c>
      <c r="L4155" s="22" t="e">
        <v>#VALUE!</v>
      </c>
      <c r="M4155" s="22" t="e">
        <v>#VALUE!</v>
      </c>
      <c r="N4155" s="22" t="e">
        <v>#VALUE!</v>
      </c>
      <c r="O4155" s="22" t="e">
        <v>#VALUE!</v>
      </c>
      <c r="P4155" s="22" t="e">
        <v>#VALUE!</v>
      </c>
      <c r="Q4155" s="17"/>
      <c r="R4155" s="17"/>
      <c r="S4155" s="17"/>
      <c r="U4155" s="28">
        <f t="shared" si="6526"/>
        <v>87</v>
      </c>
      <c r="V4155" s="28">
        <f t="shared" si="6527"/>
        <v>226</v>
      </c>
    </row>
    <row r="4156" spans="1:22" x14ac:dyDescent="0.3">
      <c r="A4156" s="28">
        <f t="shared" si="6524"/>
        <v>87227</v>
      </c>
      <c r="B4156" s="2">
        <f t="shared" si="6508"/>
        <v>3</v>
      </c>
      <c r="J4156" s="28" t="str">
        <f t="shared" ref="J4156" si="6583">CONCATENATE(K4154,2)</f>
        <v>72</v>
      </c>
      <c r="K4156" s="22" t="e">
        <v>#VALUE!</v>
      </c>
      <c r="L4156" s="22" t="e">
        <v>#VALUE!</v>
      </c>
      <c r="M4156" s="22" t="e">
        <v>#VALUE!</v>
      </c>
      <c r="N4156" s="22" t="e">
        <v>#VALUE!</v>
      </c>
      <c r="O4156" s="22" t="e">
        <v>#VALUE!</v>
      </c>
      <c r="P4156" s="22" t="e">
        <v>#VALUE!</v>
      </c>
      <c r="Q4156" s="17"/>
      <c r="R4156" s="17"/>
      <c r="S4156" s="17"/>
      <c r="U4156" s="28">
        <f t="shared" si="6526"/>
        <v>87</v>
      </c>
      <c r="V4156" s="28">
        <f t="shared" si="6527"/>
        <v>227</v>
      </c>
    </row>
    <row r="4157" spans="1:22" x14ac:dyDescent="0.3">
      <c r="A4157" s="28">
        <f t="shared" si="6524"/>
        <v>87228</v>
      </c>
      <c r="J4157" s="28" t="str">
        <f t="shared" ref="J4157" si="6584">CONCATENATE(K4154,3)</f>
        <v>73</v>
      </c>
      <c r="K4157" s="22" t="e">
        <v>#VALUE!</v>
      </c>
      <c r="L4157" s="22" t="e">
        <v>#VALUE!</v>
      </c>
      <c r="M4157" s="22" t="e">
        <v>#VALUE!</v>
      </c>
      <c r="N4157" s="22" t="e">
        <v>#VALUE!</v>
      </c>
      <c r="O4157" s="22" t="e">
        <v>#VALUE!</v>
      </c>
      <c r="P4157" s="22" t="e">
        <v>#VALUE!</v>
      </c>
      <c r="Q4157" s="17"/>
      <c r="R4157" s="17"/>
      <c r="S4157" s="17"/>
      <c r="U4157" s="28">
        <f t="shared" si="6526"/>
        <v>87</v>
      </c>
      <c r="V4157" s="28">
        <f t="shared" si="6527"/>
        <v>228</v>
      </c>
    </row>
    <row r="4158" spans="1:22" x14ac:dyDescent="0.3">
      <c r="A4158" s="28">
        <f t="shared" si="6524"/>
        <v>87229</v>
      </c>
      <c r="B4158" s="66" t="s">
        <v>25</v>
      </c>
      <c r="C4158" s="66"/>
      <c r="D4158" s="66"/>
      <c r="E4158" s="66"/>
      <c r="F4158" s="66"/>
      <c r="G4158" s="66"/>
      <c r="H4158" s="66"/>
      <c r="J4158" s="17"/>
      <c r="K4158" s="17">
        <v>8</v>
      </c>
      <c r="L4158" s="17">
        <v>8</v>
      </c>
      <c r="M4158" s="17">
        <v>8</v>
      </c>
      <c r="N4158" s="17">
        <v>8</v>
      </c>
      <c r="O4158" s="17">
        <v>8</v>
      </c>
      <c r="P4158" s="17">
        <v>8</v>
      </c>
      <c r="Q4158" s="17">
        <v>8</v>
      </c>
      <c r="R4158" s="17"/>
      <c r="S4158" s="17"/>
      <c r="U4158" s="28">
        <f t="shared" si="6526"/>
        <v>87</v>
      </c>
      <c r="V4158" s="28">
        <f t="shared" si="6527"/>
        <v>229</v>
      </c>
    </row>
    <row r="4159" spans="1:22" x14ac:dyDescent="0.3">
      <c r="A4159" s="28">
        <f t="shared" si="6524"/>
        <v>87230</v>
      </c>
      <c r="B4159" s="71"/>
      <c r="C4159" s="71"/>
      <c r="D4159" s="71"/>
      <c r="E4159" s="71"/>
      <c r="F4159" s="71"/>
      <c r="G4159" s="71"/>
      <c r="H4159" s="71"/>
      <c r="J4159" s="28" t="str">
        <f t="shared" ref="J4159" si="6585">CONCATENATE(K4158,1)</f>
        <v>81</v>
      </c>
      <c r="K4159" s="22" t="e">
        <f t="array" ref="K4159:Q4161">LINEST(B4146:B4153,C4146:C4153^{1,2,3,4,5,6},TRUE,TRUE)</f>
        <v>#VALUE!</v>
      </c>
      <c r="L4159" s="22" t="e">
        <v>#VALUE!</v>
      </c>
      <c r="M4159" s="22" t="e">
        <v>#VALUE!</v>
      </c>
      <c r="N4159" s="22" t="e">
        <v>#VALUE!</v>
      </c>
      <c r="O4159" s="22" t="e">
        <v>#VALUE!</v>
      </c>
      <c r="P4159" s="22" t="e">
        <v>#VALUE!</v>
      </c>
      <c r="Q4159" s="22" t="e">
        <v>#VALUE!</v>
      </c>
      <c r="R4159" s="17"/>
      <c r="S4159" s="17"/>
      <c r="U4159" s="28">
        <f t="shared" si="6526"/>
        <v>87</v>
      </c>
      <c r="V4159" s="28">
        <f t="shared" si="6527"/>
        <v>230</v>
      </c>
    </row>
    <row r="4160" spans="1:22" x14ac:dyDescent="0.3">
      <c r="A4160" s="28">
        <f t="shared" si="6524"/>
        <v>87231</v>
      </c>
      <c r="B4160" s="71"/>
      <c r="C4160" s="71"/>
      <c r="D4160" s="71"/>
      <c r="E4160" s="71"/>
      <c r="F4160" s="71"/>
      <c r="G4160" s="71"/>
      <c r="H4160" s="71"/>
      <c r="J4160" s="28" t="str">
        <f t="shared" ref="J4160" si="6586">CONCATENATE(K4158,2)</f>
        <v>82</v>
      </c>
      <c r="K4160" s="22" t="e">
        <v>#VALUE!</v>
      </c>
      <c r="L4160" s="22" t="e">
        <v>#VALUE!</v>
      </c>
      <c r="M4160" s="22" t="e">
        <v>#VALUE!</v>
      </c>
      <c r="N4160" s="22" t="e">
        <v>#VALUE!</v>
      </c>
      <c r="O4160" s="22" t="e">
        <v>#VALUE!</v>
      </c>
      <c r="P4160" s="22" t="e">
        <v>#VALUE!</v>
      </c>
      <c r="Q4160" s="22" t="e">
        <v>#VALUE!</v>
      </c>
      <c r="R4160" s="17"/>
      <c r="S4160" s="17"/>
      <c r="U4160" s="28">
        <f t="shared" si="6526"/>
        <v>87</v>
      </c>
      <c r="V4160" s="28">
        <f t="shared" si="6527"/>
        <v>231</v>
      </c>
    </row>
    <row r="4161" spans="1:22" x14ac:dyDescent="0.3">
      <c r="A4161" s="28">
        <f t="shared" si="6524"/>
        <v>87232</v>
      </c>
      <c r="J4161" s="28" t="str">
        <f t="shared" ref="J4161" si="6587">CONCATENATE(K4158,3)</f>
        <v>83</v>
      </c>
      <c r="K4161" s="22" t="e">
        <v>#VALUE!</v>
      </c>
      <c r="L4161" s="22" t="e">
        <v>#VALUE!</v>
      </c>
      <c r="M4161" s="22" t="e">
        <v>#VALUE!</v>
      </c>
      <c r="N4161" s="22" t="e">
        <v>#VALUE!</v>
      </c>
      <c r="O4161" s="22" t="e">
        <v>#VALUE!</v>
      </c>
      <c r="P4161" s="22" t="e">
        <v>#VALUE!</v>
      </c>
      <c r="Q4161" s="22" t="e">
        <v>#VALUE!</v>
      </c>
      <c r="R4161" s="17"/>
      <c r="S4161" s="17"/>
      <c r="U4161" s="28">
        <f t="shared" si="6526"/>
        <v>87</v>
      </c>
      <c r="V4161" s="28">
        <f t="shared" si="6527"/>
        <v>232</v>
      </c>
    </row>
    <row r="4162" spans="1:22" ht="15" customHeight="1" x14ac:dyDescent="0.3">
      <c r="A4162" s="28">
        <f t="shared" si="6524"/>
        <v>87233</v>
      </c>
      <c r="B4162" s="66" t="s">
        <v>52</v>
      </c>
      <c r="C4162" s="66"/>
      <c r="D4162" s="66"/>
      <c r="E4162" s="10">
        <f>IF(D4132="","",MAX(E4163,E4164))</f>
        <v>0.10000000000000142</v>
      </c>
      <c r="J4162" s="17"/>
      <c r="K4162" s="17">
        <v>9</v>
      </c>
      <c r="L4162" s="17">
        <v>9</v>
      </c>
      <c r="M4162" s="17">
        <v>9</v>
      </c>
      <c r="N4162" s="17">
        <v>9</v>
      </c>
      <c r="O4162" s="17">
        <v>9</v>
      </c>
      <c r="P4162" s="17">
        <v>9</v>
      </c>
      <c r="Q4162" s="17">
        <v>9</v>
      </c>
      <c r="R4162" s="17">
        <v>9</v>
      </c>
      <c r="S4162" s="17"/>
      <c r="U4162" s="28">
        <f t="shared" si="6526"/>
        <v>87</v>
      </c>
      <c r="V4162" s="28">
        <f t="shared" si="6527"/>
        <v>233</v>
      </c>
    </row>
    <row r="4163" spans="1:22" x14ac:dyDescent="0.3">
      <c r="A4163" s="28">
        <f t="shared" si="6524"/>
        <v>87234</v>
      </c>
      <c r="B4163" s="2" t="s">
        <v>26</v>
      </c>
      <c r="C4163" s="2" t="s">
        <v>27</v>
      </c>
      <c r="D4163" s="2" t="s">
        <v>28</v>
      </c>
      <c r="E4163" s="11">
        <f>ABS(MIN(D4164:D4173))</f>
        <v>0.10000000000000142</v>
      </c>
      <c r="G4163" s="2" t="s">
        <v>230</v>
      </c>
      <c r="J4163" s="28" t="str">
        <f t="shared" ref="J4163" si="6588">CONCATENATE(K4162,1)</f>
        <v>91</v>
      </c>
      <c r="K4163" s="22" t="e">
        <f t="array" ref="K4163:R4165">LINEST(B4146:B4154,C4146:C4154^{1,2,3,4,5,6,7},TRUE,TRUE)</f>
        <v>#VALUE!</v>
      </c>
      <c r="L4163" s="22" t="e">
        <v>#VALUE!</v>
      </c>
      <c r="M4163" s="22" t="e">
        <v>#VALUE!</v>
      </c>
      <c r="N4163" s="22" t="e">
        <v>#VALUE!</v>
      </c>
      <c r="O4163" s="22" t="e">
        <v>#VALUE!</v>
      </c>
      <c r="P4163" s="22" t="e">
        <v>#VALUE!</v>
      </c>
      <c r="Q4163" s="22" t="e">
        <v>#VALUE!</v>
      </c>
      <c r="R4163" s="22" t="e">
        <v>#VALUE!</v>
      </c>
      <c r="S4163" s="17"/>
      <c r="U4163" s="28">
        <f t="shared" si="6526"/>
        <v>87</v>
      </c>
      <c r="V4163" s="28">
        <f t="shared" si="6527"/>
        <v>234</v>
      </c>
    </row>
    <row r="4164" spans="1:22" x14ac:dyDescent="0.3">
      <c r="A4164" s="28">
        <f t="shared" si="6524"/>
        <v>87235</v>
      </c>
      <c r="B4164" s="7">
        <f t="shared" ref="B4164:B4173" si="6589">C4146-B4146</f>
        <v>0</v>
      </c>
      <c r="C4164" s="7">
        <f t="shared" ref="C4164:C4173" si="6590">H4146-G4146</f>
        <v>-9.9999999999999645E-2</v>
      </c>
      <c r="D4164" s="7">
        <f>C4164-B4164</f>
        <v>-9.9999999999999645E-2</v>
      </c>
      <c r="E4164" s="11">
        <f>ABS(MAX(D4164:D4173))</f>
        <v>0</v>
      </c>
      <c r="F4164" s="13"/>
      <c r="G4164" s="2">
        <f>IF(D4146="","",D4146/E4146)</f>
        <v>0.05</v>
      </c>
      <c r="H4164" s="13"/>
      <c r="J4164" s="28" t="str">
        <f t="shared" ref="J4164" si="6591">CONCATENATE(K4162,2)</f>
        <v>92</v>
      </c>
      <c r="K4164" s="22" t="e">
        <v>#VALUE!</v>
      </c>
      <c r="L4164" s="22" t="e">
        <v>#VALUE!</v>
      </c>
      <c r="M4164" s="22" t="e">
        <v>#VALUE!</v>
      </c>
      <c r="N4164" s="22" t="e">
        <v>#VALUE!</v>
      </c>
      <c r="O4164" s="22" t="e">
        <v>#VALUE!</v>
      </c>
      <c r="P4164" s="22" t="e">
        <v>#VALUE!</v>
      </c>
      <c r="Q4164" s="22" t="e">
        <v>#VALUE!</v>
      </c>
      <c r="R4164" s="22" t="e">
        <v>#VALUE!</v>
      </c>
      <c r="S4164" s="17"/>
      <c r="U4164" s="28">
        <f t="shared" si="6526"/>
        <v>87</v>
      </c>
      <c r="V4164" s="28">
        <f t="shared" si="6527"/>
        <v>235</v>
      </c>
    </row>
    <row r="4165" spans="1:22" x14ac:dyDescent="0.3">
      <c r="A4165" s="28">
        <f t="shared" si="6524"/>
        <v>87236</v>
      </c>
      <c r="B4165" s="7">
        <f t="shared" si="6589"/>
        <v>0</v>
      </c>
      <c r="C4165" s="7">
        <f t="shared" si="6590"/>
        <v>-0.10000000000000142</v>
      </c>
      <c r="D4165" s="7">
        <f t="shared" ref="D4165:D4173" si="6592">C4165-B4165</f>
        <v>-0.10000000000000142</v>
      </c>
      <c r="E4165" s="12" t="s">
        <v>34</v>
      </c>
      <c r="G4165" s="2">
        <f t="shared" ref="G4165:G4173" si="6593">IF(D4147="","",D4147/E4147)</f>
        <v>0.05</v>
      </c>
      <c r="H4165" s="13"/>
      <c r="J4165" s="28" t="str">
        <f t="shared" ref="J4165" si="6594">CONCATENATE(K4162,3)</f>
        <v>93</v>
      </c>
      <c r="K4165" s="22" t="e">
        <v>#VALUE!</v>
      </c>
      <c r="L4165" s="22" t="e">
        <v>#VALUE!</v>
      </c>
      <c r="M4165" s="22" t="e">
        <v>#VALUE!</v>
      </c>
      <c r="N4165" s="22" t="e">
        <v>#VALUE!</v>
      </c>
      <c r="O4165" s="22" t="e">
        <v>#VALUE!</v>
      </c>
      <c r="P4165" s="22" t="e">
        <v>#VALUE!</v>
      </c>
      <c r="Q4165" s="22" t="e">
        <v>#VALUE!</v>
      </c>
      <c r="R4165" s="22" t="e">
        <v>#VALUE!</v>
      </c>
      <c r="S4165" s="17"/>
      <c r="U4165" s="28">
        <f t="shared" si="6526"/>
        <v>87</v>
      </c>
      <c r="V4165" s="28">
        <f t="shared" si="6527"/>
        <v>236</v>
      </c>
    </row>
    <row r="4166" spans="1:22" x14ac:dyDescent="0.3">
      <c r="A4166" s="28">
        <f t="shared" si="6524"/>
        <v>87237</v>
      </c>
      <c r="B4166" s="7">
        <f t="shared" si="6589"/>
        <v>0</v>
      </c>
      <c r="C4166" s="7">
        <f t="shared" si="6590"/>
        <v>-0.10000000000000142</v>
      </c>
      <c r="D4166" s="7">
        <f t="shared" si="6592"/>
        <v>-0.10000000000000142</v>
      </c>
      <c r="E4166" s="10">
        <f>IF(D4132="","",MAX(E4167,E4168))</f>
        <v>0.10000000000000142</v>
      </c>
      <c r="G4166" s="2">
        <f t="shared" si="6593"/>
        <v>0.05</v>
      </c>
      <c r="H4166" s="13"/>
      <c r="J4166" s="17"/>
      <c r="K4166" s="17">
        <v>10</v>
      </c>
      <c r="L4166" s="17">
        <v>10</v>
      </c>
      <c r="M4166" s="17">
        <v>10</v>
      </c>
      <c r="N4166" s="17">
        <v>10</v>
      </c>
      <c r="O4166" s="17">
        <v>10</v>
      </c>
      <c r="P4166" s="17">
        <v>10</v>
      </c>
      <c r="Q4166" s="17">
        <v>10</v>
      </c>
      <c r="R4166" s="17">
        <v>10</v>
      </c>
      <c r="S4166" s="17">
        <v>10</v>
      </c>
      <c r="U4166" s="28">
        <f t="shared" si="6526"/>
        <v>87</v>
      </c>
      <c r="V4166" s="28">
        <f t="shared" si="6527"/>
        <v>237</v>
      </c>
    </row>
    <row r="4167" spans="1:22" x14ac:dyDescent="0.3">
      <c r="A4167" s="28">
        <f t="shared" si="6524"/>
        <v>87238</v>
      </c>
      <c r="B4167" s="7">
        <f t="shared" si="6589"/>
        <v>-0.10000000000000142</v>
      </c>
      <c r="C4167" s="7">
        <f t="shared" si="6590"/>
        <v>-0.10000000000000142</v>
      </c>
      <c r="D4167" s="7">
        <f t="shared" si="6592"/>
        <v>0</v>
      </c>
      <c r="E4167" s="11">
        <f>ABS(MIN(B4164:B4173))</f>
        <v>0.10000000000000142</v>
      </c>
      <c r="G4167" s="2">
        <f t="shared" si="6593"/>
        <v>0.05</v>
      </c>
      <c r="H4167" s="13"/>
      <c r="J4167" s="28" t="str">
        <f t="shared" ref="J4167" si="6595">CONCATENATE(K4166,1)</f>
        <v>101</v>
      </c>
      <c r="K4167" s="22" t="e">
        <f t="array" ref="K4167:S4169">LINEST(B4146:B4155,C4146:C4155^{1,2,3,4,5,6,7,8},TRUE,TRUE)</f>
        <v>#VALUE!</v>
      </c>
      <c r="L4167" s="22" t="e">
        <v>#VALUE!</v>
      </c>
      <c r="M4167" s="22" t="e">
        <v>#VALUE!</v>
      </c>
      <c r="N4167" s="22" t="e">
        <v>#VALUE!</v>
      </c>
      <c r="O4167" s="22" t="e">
        <v>#VALUE!</v>
      </c>
      <c r="P4167" s="22" t="e">
        <v>#VALUE!</v>
      </c>
      <c r="Q4167" s="22" t="e">
        <v>#VALUE!</v>
      </c>
      <c r="R4167" s="22" t="e">
        <v>#VALUE!</v>
      </c>
      <c r="S4167" s="22" t="e">
        <v>#VALUE!</v>
      </c>
      <c r="U4167" s="28">
        <f t="shared" si="6526"/>
        <v>87</v>
      </c>
      <c r="V4167" s="28">
        <f t="shared" si="6527"/>
        <v>238</v>
      </c>
    </row>
    <row r="4168" spans="1:22" x14ac:dyDescent="0.3">
      <c r="A4168" s="28">
        <f t="shared" si="6524"/>
        <v>87239</v>
      </c>
      <c r="B4168" s="7">
        <f t="shared" si="6589"/>
        <v>-0.10000000000000142</v>
      </c>
      <c r="C4168" s="7">
        <f t="shared" si="6590"/>
        <v>-0.10000000000000142</v>
      </c>
      <c r="D4168" s="7">
        <f t="shared" si="6592"/>
        <v>0</v>
      </c>
      <c r="E4168" s="11">
        <f>ABS(MAX(B4164:B4173))</f>
        <v>0</v>
      </c>
      <c r="G4168" s="2">
        <f t="shared" si="6593"/>
        <v>0.05</v>
      </c>
      <c r="H4168" s="13"/>
      <c r="J4168" s="28" t="str">
        <f t="shared" ref="J4168" si="6596">CONCATENATE(K4166,2)</f>
        <v>102</v>
      </c>
      <c r="K4168" s="22" t="e">
        <v>#VALUE!</v>
      </c>
      <c r="L4168" s="22" t="e">
        <v>#VALUE!</v>
      </c>
      <c r="M4168" s="22" t="e">
        <v>#VALUE!</v>
      </c>
      <c r="N4168" s="22" t="e">
        <v>#VALUE!</v>
      </c>
      <c r="O4168" s="22" t="e">
        <v>#VALUE!</v>
      </c>
      <c r="P4168" s="22" t="e">
        <v>#VALUE!</v>
      </c>
      <c r="Q4168" s="22" t="e">
        <v>#VALUE!</v>
      </c>
      <c r="R4168" s="22" t="e">
        <v>#VALUE!</v>
      </c>
      <c r="S4168" s="22" t="e">
        <v>#VALUE!</v>
      </c>
      <c r="U4168" s="28">
        <f t="shared" si="6526"/>
        <v>87</v>
      </c>
      <c r="V4168" s="28">
        <f t="shared" si="6527"/>
        <v>239</v>
      </c>
    </row>
    <row r="4169" spans="1:22" x14ac:dyDescent="0.3">
      <c r="A4169" s="28">
        <f t="shared" si="6524"/>
        <v>87240</v>
      </c>
      <c r="B4169" s="7">
        <f t="shared" si="6589"/>
        <v>0</v>
      </c>
      <c r="C4169" s="7">
        <f t="shared" si="6590"/>
        <v>0</v>
      </c>
      <c r="D4169" s="7">
        <f t="shared" si="6592"/>
        <v>0</v>
      </c>
      <c r="E4169" s="12" t="s">
        <v>231</v>
      </c>
      <c r="G4169" s="2" t="str">
        <f t="shared" si="6593"/>
        <v/>
      </c>
      <c r="H4169" s="13"/>
      <c r="J4169" s="28" t="str">
        <f t="shared" ref="J4169" si="6597">CONCATENATE(K4166,3)</f>
        <v>103</v>
      </c>
      <c r="K4169" s="22" t="e">
        <v>#VALUE!</v>
      </c>
      <c r="L4169" s="22" t="e">
        <v>#VALUE!</v>
      </c>
      <c r="M4169" s="22" t="e">
        <v>#VALUE!</v>
      </c>
      <c r="N4169" s="22" t="e">
        <v>#VALUE!</v>
      </c>
      <c r="O4169" s="22" t="e">
        <v>#VALUE!</v>
      </c>
      <c r="P4169" s="22" t="e">
        <v>#VALUE!</v>
      </c>
      <c r="Q4169" s="22" t="e">
        <v>#VALUE!</v>
      </c>
      <c r="R4169" s="22" t="e">
        <v>#VALUE!</v>
      </c>
      <c r="S4169" s="22" t="e">
        <v>#VALUE!</v>
      </c>
      <c r="U4169" s="28">
        <f t="shared" si="6526"/>
        <v>87</v>
      </c>
      <c r="V4169" s="28">
        <f t="shared" si="6527"/>
        <v>240</v>
      </c>
    </row>
    <row r="4170" spans="1:22" x14ac:dyDescent="0.3">
      <c r="A4170" s="28">
        <f t="shared" si="6524"/>
        <v>87241</v>
      </c>
      <c r="B4170" s="7">
        <f t="shared" si="6589"/>
        <v>0</v>
      </c>
      <c r="C4170" s="7">
        <f t="shared" si="6590"/>
        <v>0</v>
      </c>
      <c r="D4170" s="7">
        <f t="shared" si="6592"/>
        <v>0</v>
      </c>
      <c r="E4170" s="10">
        <f>IF(D4132="","",MAX(E4171,E4172))*2</f>
        <v>0.1</v>
      </c>
      <c r="G4170" s="2" t="str">
        <f t="shared" si="6593"/>
        <v/>
      </c>
      <c r="H4170" s="13"/>
      <c r="U4170" s="28">
        <f t="shared" si="6526"/>
        <v>87</v>
      </c>
      <c r="V4170" s="28">
        <f t="shared" si="6527"/>
        <v>241</v>
      </c>
    </row>
    <row r="4171" spans="1:22" x14ac:dyDescent="0.3">
      <c r="A4171" s="28">
        <f t="shared" si="6524"/>
        <v>87242</v>
      </c>
      <c r="B4171" s="7">
        <f t="shared" si="6589"/>
        <v>0</v>
      </c>
      <c r="C4171" s="7">
        <f t="shared" si="6590"/>
        <v>0</v>
      </c>
      <c r="D4171" s="7">
        <f t="shared" si="6592"/>
        <v>0</v>
      </c>
      <c r="E4171" s="11">
        <f>ABS(MIN(G4164:G4173))</f>
        <v>0.05</v>
      </c>
      <c r="G4171" s="2" t="str">
        <f t="shared" si="6593"/>
        <v/>
      </c>
      <c r="U4171" s="28">
        <f t="shared" si="6526"/>
        <v>87</v>
      </c>
      <c r="V4171" s="28">
        <f t="shared" si="6527"/>
        <v>242</v>
      </c>
    </row>
    <row r="4172" spans="1:22" x14ac:dyDescent="0.3">
      <c r="A4172" s="28">
        <f t="shared" si="6524"/>
        <v>87243</v>
      </c>
      <c r="B4172" s="7">
        <f t="shared" si="6589"/>
        <v>0</v>
      </c>
      <c r="C4172" s="7">
        <f t="shared" si="6590"/>
        <v>0</v>
      </c>
      <c r="D4172" s="7">
        <f t="shared" si="6592"/>
        <v>0</v>
      </c>
      <c r="E4172" s="11">
        <f>ABS(MAX(G4164:G4173))</f>
        <v>0.05</v>
      </c>
      <c r="G4172" s="2" t="str">
        <f t="shared" si="6593"/>
        <v/>
      </c>
      <c r="U4172" s="28">
        <f t="shared" si="6526"/>
        <v>87</v>
      </c>
      <c r="V4172" s="28">
        <f t="shared" si="6527"/>
        <v>243</v>
      </c>
    </row>
    <row r="4173" spans="1:22" x14ac:dyDescent="0.3">
      <c r="A4173" s="28">
        <f t="shared" si="6524"/>
        <v>87244</v>
      </c>
      <c r="B4173" s="7">
        <f t="shared" si="6589"/>
        <v>0</v>
      </c>
      <c r="C4173" s="7">
        <f t="shared" si="6590"/>
        <v>0</v>
      </c>
      <c r="D4173" s="7">
        <f t="shared" si="6592"/>
        <v>0</v>
      </c>
      <c r="F4173" s="13"/>
      <c r="G4173" s="2" t="str">
        <f t="shared" si="6593"/>
        <v/>
      </c>
      <c r="U4173" s="28">
        <f t="shared" si="6526"/>
        <v>87</v>
      </c>
      <c r="V4173" s="28">
        <f t="shared" si="6527"/>
        <v>244</v>
      </c>
    </row>
    <row r="4174" spans="1:22" x14ac:dyDescent="0.3">
      <c r="A4174" s="28">
        <f t="shared" si="6524"/>
        <v>87245</v>
      </c>
      <c r="F4174" s="13"/>
      <c r="U4174" s="28">
        <f t="shared" si="6526"/>
        <v>87</v>
      </c>
      <c r="V4174" s="28">
        <f t="shared" si="6527"/>
        <v>245</v>
      </c>
    </row>
    <row r="4175" spans="1:22" x14ac:dyDescent="0.3">
      <c r="A4175" s="28">
        <f t="shared" si="6524"/>
        <v>87246</v>
      </c>
      <c r="F4175" s="13"/>
      <c r="U4175" s="28">
        <f t="shared" si="6526"/>
        <v>87</v>
      </c>
      <c r="V4175" s="28">
        <f t="shared" si="6527"/>
        <v>246</v>
      </c>
    </row>
    <row r="4176" spans="1:22" x14ac:dyDescent="0.3">
      <c r="A4176" s="28">
        <f t="shared" si="6524"/>
        <v>87247</v>
      </c>
      <c r="F4176" s="13"/>
      <c r="U4176" s="28">
        <f t="shared" si="6526"/>
        <v>87</v>
      </c>
      <c r="V4176" s="28">
        <f t="shared" si="6527"/>
        <v>247</v>
      </c>
    </row>
    <row r="4177" spans="1:24" s="8" customFormat="1" x14ac:dyDescent="0.3"/>
    <row r="4178" spans="1:24" x14ac:dyDescent="0.3">
      <c r="A4178" s="28">
        <f t="shared" ref="A4178:A4224" si="6598">ROUND(CONCATENATE(U4178,V4178),0)</f>
        <v>88201</v>
      </c>
      <c r="B4178" s="63" t="s">
        <v>0</v>
      </c>
      <c r="C4178" s="63"/>
      <c r="D4178" s="71" t="s">
        <v>63</v>
      </c>
      <c r="E4178" s="71"/>
      <c r="F4178" s="71"/>
      <c r="G4178" s="71"/>
      <c r="H4178" s="71"/>
      <c r="U4178" s="28">
        <f t="shared" ref="U4178" si="6599">U4176+1</f>
        <v>88</v>
      </c>
      <c r="V4178" s="28">
        <v>201</v>
      </c>
    </row>
    <row r="4179" spans="1:24" x14ac:dyDescent="0.3">
      <c r="A4179" s="28">
        <f t="shared" si="6598"/>
        <v>88202</v>
      </c>
      <c r="B4179" s="72" t="s">
        <v>70</v>
      </c>
      <c r="C4179" s="73"/>
      <c r="D4179" s="30" t="s">
        <v>69</v>
      </c>
      <c r="E4179" s="66" t="s">
        <v>71</v>
      </c>
      <c r="F4179" s="66"/>
      <c r="G4179" s="74" t="s">
        <v>72</v>
      </c>
      <c r="H4179" s="74"/>
      <c r="U4179" s="28">
        <f t="shared" ref="U4179" si="6600">U4178</f>
        <v>88</v>
      </c>
      <c r="V4179" s="28">
        <f t="shared" ref="V4179" si="6601">V4178+1</f>
        <v>202</v>
      </c>
    </row>
    <row r="4180" spans="1:24" x14ac:dyDescent="0.3">
      <c r="A4180" s="28">
        <f t="shared" si="6598"/>
        <v>88203</v>
      </c>
      <c r="B4180" s="75" t="s">
        <v>6</v>
      </c>
      <c r="C4180" s="75"/>
      <c r="D4180" s="71" t="s">
        <v>362</v>
      </c>
      <c r="E4180" s="71"/>
      <c r="F4180" s="71"/>
      <c r="G4180" s="71"/>
      <c r="H4180" s="71"/>
      <c r="U4180" s="28">
        <f t="shared" si="6526"/>
        <v>88</v>
      </c>
      <c r="V4180" s="28">
        <f t="shared" si="6527"/>
        <v>203</v>
      </c>
    </row>
    <row r="4181" spans="1:24" x14ac:dyDescent="0.3">
      <c r="A4181" s="28">
        <f t="shared" si="6598"/>
        <v>88204</v>
      </c>
      <c r="B4181" s="63" t="s">
        <v>7</v>
      </c>
      <c r="C4181" s="63"/>
      <c r="D4181" s="71" t="s">
        <v>29</v>
      </c>
      <c r="E4181" s="71"/>
      <c r="F4181" s="71"/>
      <c r="G4181" s="71"/>
      <c r="H4181" s="71"/>
      <c r="J4181" s="17"/>
      <c r="K4181" s="17" t="s">
        <v>53</v>
      </c>
      <c r="L4181" s="17" t="s">
        <v>54</v>
      </c>
      <c r="M4181" s="17" t="s">
        <v>55</v>
      </c>
      <c r="N4181" s="17" t="s">
        <v>56</v>
      </c>
      <c r="O4181" s="17" t="s">
        <v>57</v>
      </c>
      <c r="P4181" s="17" t="s">
        <v>2</v>
      </c>
      <c r="Q4181" s="17" t="s">
        <v>3</v>
      </c>
      <c r="R4181" s="17" t="s">
        <v>4</v>
      </c>
      <c r="S4181" s="17" t="s">
        <v>5</v>
      </c>
      <c r="U4181" s="28">
        <f t="shared" si="6526"/>
        <v>88</v>
      </c>
      <c r="V4181" s="28">
        <f t="shared" si="6527"/>
        <v>204</v>
      </c>
      <c r="X4181" s="1" t="s">
        <v>48</v>
      </c>
    </row>
    <row r="4182" spans="1:24" x14ac:dyDescent="0.3">
      <c r="A4182" s="28">
        <f t="shared" si="6598"/>
        <v>88205</v>
      </c>
      <c r="B4182" s="63" t="s">
        <v>9</v>
      </c>
      <c r="C4182" s="63"/>
      <c r="D4182" s="71" t="s">
        <v>30</v>
      </c>
      <c r="E4182" s="71"/>
      <c r="F4182" s="71"/>
      <c r="G4182" s="71"/>
      <c r="H4182" s="71"/>
      <c r="J4182" s="17">
        <f t="shared" ref="J4182" si="6602">COUNTA(B4194:B4203)</f>
        <v>5</v>
      </c>
      <c r="K4182" s="17">
        <f t="shared" ref="K4182" si="6603">IF(L4182-1&lt;2,0,L4182-1)</f>
        <v>0</v>
      </c>
      <c r="L4182" s="17">
        <f t="shared" ref="L4182" si="6604">IF(M4182-1&lt;2,0,M4182-1)</f>
        <v>0</v>
      </c>
      <c r="M4182" s="17">
        <f t="shared" ref="M4182" si="6605">IF(N4182-1&lt;2,0,N4182-1)</f>
        <v>0</v>
      </c>
      <c r="N4182" s="17">
        <f t="shared" ref="N4182" si="6606">IF(O4182-1&lt;2,0,O4182-1)</f>
        <v>0</v>
      </c>
      <c r="O4182" s="17">
        <f t="shared" ref="O4182" si="6607">IF(P4182-1&lt;2,0,P4182-1)</f>
        <v>0</v>
      </c>
      <c r="P4182" s="17">
        <f t="shared" ref="P4182" si="6608">IF(Q4182-1&lt;2,0,Q4182-1)</f>
        <v>2</v>
      </c>
      <c r="Q4182" s="17">
        <f t="shared" ref="Q4182" si="6609">IF(R4182-1&lt;2,0,R4182-1)</f>
        <v>3</v>
      </c>
      <c r="R4182" s="17">
        <f t="shared" ref="R4182" si="6610">IF(S4182-1&lt;2,0,S4182-1)</f>
        <v>4</v>
      </c>
      <c r="S4182" s="17">
        <f t="shared" ref="S4182" si="6611">J4182</f>
        <v>5</v>
      </c>
      <c r="U4182" s="28">
        <f t="shared" si="6526"/>
        <v>88</v>
      </c>
      <c r="V4182" s="28">
        <f t="shared" si="6527"/>
        <v>205</v>
      </c>
      <c r="X4182" s="1" t="s">
        <v>49</v>
      </c>
    </row>
    <row r="4183" spans="1:24" x14ac:dyDescent="0.3">
      <c r="A4183" s="28">
        <f t="shared" si="6598"/>
        <v>88206</v>
      </c>
      <c r="B4183" s="63" t="s">
        <v>10</v>
      </c>
      <c r="C4183" s="63"/>
      <c r="D4183" s="71" t="s">
        <v>363</v>
      </c>
      <c r="E4183" s="71"/>
      <c r="F4183" s="71"/>
      <c r="G4183" s="71"/>
      <c r="H4183" s="71"/>
      <c r="J4183" s="28" t="str">
        <f t="shared" ref="J4183" si="6612">CONCATENATE(J4182,1)</f>
        <v>51</v>
      </c>
      <c r="K4183" s="29">
        <f t="shared" ref="K4183" si="6613">IF(K4182=0,0,VLOOKUP(J4183,J4187:S4217,K4182,FALSE))</f>
        <v>0</v>
      </c>
      <c r="L4183" s="29">
        <f t="shared" ref="L4183" si="6614">IF(L4182=0,0,VLOOKUP(J4183,J4187:S4217,L4182,FALSE))</f>
        <v>0</v>
      </c>
      <c r="M4183" s="29">
        <f t="shared" ref="M4183" si="6615">IF(M4182=0,0,VLOOKUP(J4183,J4187:S4217,M4182,FALSE))</f>
        <v>0</v>
      </c>
      <c r="N4183" s="29">
        <f t="shared" ref="N4183" si="6616">IF(N4182=0,0,VLOOKUP(J4183,J4187:S4217,N4182,FALSE))</f>
        <v>0</v>
      </c>
      <c r="O4183" s="29">
        <f t="shared" ref="O4183" si="6617">IF(O4182=0,0,VLOOKUP(J4183,J4187:S4217,O4182,FALSE))</f>
        <v>0</v>
      </c>
      <c r="P4183" s="29">
        <f t="shared" ref="P4183" si="6618">IF(P4182=0,0,VLOOKUP(J4183,J4187:S4217,P4182,FALSE))</f>
        <v>6.5711077831950271E-5</v>
      </c>
      <c r="Q4183" s="29">
        <f t="shared" ref="Q4183" si="6619">IF(Q4182=0,0,VLOOKUP(J4183,J4187:S4217,Q4182,FALSE))</f>
        <v>-4.6375269312513749E-3</v>
      </c>
      <c r="R4183" s="29">
        <f t="shared" ref="R4183" si="6620">IF(R4182=0,0,VLOOKUP(J4183,J4187:S4217,R4182,FALSE))</f>
        <v>1.0970866723681396</v>
      </c>
      <c r="S4183" s="29">
        <f t="shared" ref="S4183" si="6621">IF(S4182=0,0,VLOOKUP(J4183,J4187:S4217,S4182,FALSE))</f>
        <v>-0.53012839192736561</v>
      </c>
      <c r="U4183" s="28">
        <f t="shared" si="6526"/>
        <v>88</v>
      </c>
      <c r="V4183" s="28">
        <f t="shared" si="6527"/>
        <v>206</v>
      </c>
      <c r="X4183" s="1" t="s">
        <v>50</v>
      </c>
    </row>
    <row r="4184" spans="1:24" x14ac:dyDescent="0.3">
      <c r="A4184" s="28">
        <f t="shared" si="6598"/>
        <v>88207</v>
      </c>
      <c r="B4184" s="63" t="s">
        <v>11</v>
      </c>
      <c r="C4184" s="63"/>
      <c r="D4184" s="64">
        <v>45884</v>
      </c>
      <c r="E4184" s="64"/>
      <c r="F4184" s="64"/>
      <c r="G4184" s="64"/>
      <c r="H4184" s="64"/>
      <c r="J4184" s="28" t="str">
        <f t="shared" ref="J4184" si="6622">CONCATENATE(J4182,2)</f>
        <v>52</v>
      </c>
      <c r="K4184" s="22">
        <f t="shared" ref="K4184" si="6623">IF(K4182=0,0,VLOOKUP(J4184,J4187:S4217,K4182,FALSE))</f>
        <v>0</v>
      </c>
      <c r="L4184" s="22">
        <f t="shared" ref="L4184" si="6624">IF(L4182=0,0,VLOOKUP(J4184,J4187:S4217,L4182,FALSE))</f>
        <v>0</v>
      </c>
      <c r="M4184" s="22">
        <f t="shared" ref="M4184" si="6625">IF(M4182=0,0,VLOOKUP(J4184,J4187:S4217,M4182,FALSE))</f>
        <v>0</v>
      </c>
      <c r="N4184" s="22">
        <f t="shared" ref="N4184" si="6626">IF(N4182=0,0,VLOOKUP(J4184,J4187:S4217,N4182,FALSE))</f>
        <v>0</v>
      </c>
      <c r="O4184" s="22">
        <f t="shared" ref="O4184" si="6627">IF(O4182=0,0,VLOOKUP(J4184,J4187:S4217,O4182,FALSE))</f>
        <v>0</v>
      </c>
      <c r="P4184" s="22">
        <f t="shared" ref="P4184" si="6628">IF(P4182=0,0,VLOOKUP(J4184,J4187:S4217,P4182,FALSE))</f>
        <v>7.3419909064908239E-5</v>
      </c>
      <c r="Q4184" s="22">
        <f t="shared" ref="Q4184" si="6629">IF(Q4182=0,0,VLOOKUP(J4184,J4187:S4217,Q4182,FALSE))</f>
        <v>5.5100427467121016E-3</v>
      </c>
      <c r="R4184" s="22">
        <f t="shared" ref="R4184" si="6630">IF(R4182=0,0,VLOOKUP(J4184,J4187:S4217,R4182,FALSE))</f>
        <v>0.13225200577445534</v>
      </c>
      <c r="S4184" s="22">
        <f t="shared" ref="S4184" si="6631">IF(S4182=0,0,VLOOKUP(J4184,J4187:S4217,S4182,FALSE))</f>
        <v>1.0088636077655337</v>
      </c>
      <c r="U4184" s="28">
        <f t="shared" si="6526"/>
        <v>88</v>
      </c>
      <c r="V4184" s="28">
        <f t="shared" si="6527"/>
        <v>207</v>
      </c>
    </row>
    <row r="4185" spans="1:24" x14ac:dyDescent="0.3">
      <c r="A4185" s="28">
        <f t="shared" si="6598"/>
        <v>88208</v>
      </c>
      <c r="B4185" s="63" t="s">
        <v>12</v>
      </c>
      <c r="C4185" s="63"/>
      <c r="D4185" s="65">
        <v>46264</v>
      </c>
      <c r="E4185" s="65"/>
      <c r="F4185" s="65"/>
      <c r="G4185" s="65"/>
      <c r="H4185" s="65"/>
      <c r="J4185" s="28" t="str">
        <f t="shared" ref="J4185" si="6632">CONCATENATE(J4182,3)</f>
        <v>53</v>
      </c>
      <c r="K4185" s="22"/>
      <c r="L4185" s="22"/>
      <c r="M4185" s="22"/>
      <c r="N4185" s="22" t="s">
        <v>58</v>
      </c>
      <c r="O4185" s="29">
        <f t="shared" ref="O4185" si="6633">J4182-2</f>
        <v>3</v>
      </c>
      <c r="P4185" s="22" t="s">
        <v>59</v>
      </c>
      <c r="Q4185" s="29">
        <f t="shared" ref="Q4185" si="6634">VLOOKUP(J4185,J4187:S4217,3,FALSE)</f>
        <v>3.5374328320040616E-2</v>
      </c>
      <c r="R4185" s="22" t="s">
        <v>60</v>
      </c>
      <c r="S4185" s="22">
        <f t="shared" ref="S4185" si="6635">VLOOKUP(J4185,J4187:S4217,2,FALSE)</f>
        <v>0.99999499462758368</v>
      </c>
      <c r="U4185" s="28">
        <f t="shared" si="6526"/>
        <v>88</v>
      </c>
      <c r="V4185" s="28">
        <f t="shared" si="6527"/>
        <v>208</v>
      </c>
    </row>
    <row r="4186" spans="1:24" x14ac:dyDescent="0.3">
      <c r="A4186" s="28">
        <f t="shared" si="6598"/>
        <v>88209</v>
      </c>
      <c r="B4186" s="63" t="s">
        <v>13</v>
      </c>
      <c r="C4186" s="63"/>
      <c r="D4186" s="15">
        <v>0.1</v>
      </c>
      <c r="E4186" s="66" t="s">
        <v>14</v>
      </c>
      <c r="F4186" s="66"/>
      <c r="G4186" s="66"/>
      <c r="H4186" s="6" t="s">
        <v>64</v>
      </c>
      <c r="J4186" s="17"/>
      <c r="K4186" s="17">
        <v>3</v>
      </c>
      <c r="L4186" s="17">
        <v>3</v>
      </c>
      <c r="M4186" s="17"/>
      <c r="N4186" s="17"/>
      <c r="O4186" s="17"/>
      <c r="P4186" s="17"/>
      <c r="Q4186" s="17"/>
      <c r="R4186" s="17"/>
      <c r="S4186" s="17"/>
      <c r="U4186" s="28">
        <f t="shared" si="6526"/>
        <v>88</v>
      </c>
      <c r="V4186" s="28">
        <f t="shared" si="6527"/>
        <v>209</v>
      </c>
    </row>
    <row r="4187" spans="1:24" x14ac:dyDescent="0.3">
      <c r="A4187" s="28">
        <f t="shared" si="6598"/>
        <v>88210</v>
      </c>
      <c r="B4187" s="63" t="s">
        <v>15</v>
      </c>
      <c r="C4187" s="63"/>
      <c r="D4187" s="2">
        <f t="shared" ref="D4187" si="6636">MIN(B4194:B4203)</f>
        <v>15</v>
      </c>
      <c r="E4187" s="3" t="s">
        <v>16</v>
      </c>
      <c r="F4187" s="2">
        <f t="shared" ref="F4187" si="6637">MAX(B4194:B4203)</f>
        <v>35</v>
      </c>
      <c r="G4187" s="4" t="str">
        <f t="shared" ref="G4187" si="6638">IF(H4186="","",H4186)</f>
        <v>°C</v>
      </c>
      <c r="H4187" s="14"/>
      <c r="J4187" s="28" t="str">
        <f t="shared" ref="J4187" si="6639">CONCATENATE(K4186,1)</f>
        <v>31</v>
      </c>
      <c r="K4187" s="22">
        <f t="array" ref="K4187:L4189">LINEST(B4194:B4196,C4194:C4196^{1},TRUE,TRUE)</f>
        <v>0.9900666579532087</v>
      </c>
      <c r="L4187" s="22">
        <v>0.2646712847993733</v>
      </c>
      <c r="M4187" s="17"/>
      <c r="N4187" s="17"/>
      <c r="O4187" s="17"/>
      <c r="P4187" s="17"/>
      <c r="Q4187" s="17"/>
      <c r="R4187" s="17"/>
      <c r="S4187" s="17"/>
      <c r="U4187" s="28">
        <f t="shared" si="6526"/>
        <v>88</v>
      </c>
      <c r="V4187" s="28">
        <f t="shared" si="6527"/>
        <v>210</v>
      </c>
    </row>
    <row r="4188" spans="1:24" x14ac:dyDescent="0.3">
      <c r="A4188" s="28">
        <f t="shared" si="6598"/>
        <v>88211</v>
      </c>
      <c r="J4188" s="28" t="str">
        <f t="shared" ref="J4188" si="6640">CONCATENATE(K4186,2)</f>
        <v>32</v>
      </c>
      <c r="K4188" s="22">
        <v>5.659556945395672E-3</v>
      </c>
      <c r="L4188" s="22">
        <v>0.11520222442975311</v>
      </c>
      <c r="M4188" s="17"/>
      <c r="N4188" s="17"/>
      <c r="O4188" s="17"/>
      <c r="P4188" s="17"/>
      <c r="Q4188" s="17"/>
      <c r="R4188" s="17"/>
      <c r="S4188" s="17"/>
      <c r="U4188" s="28">
        <f t="shared" si="6526"/>
        <v>88</v>
      </c>
      <c r="V4188" s="28">
        <f t="shared" si="6527"/>
        <v>211</v>
      </c>
    </row>
    <row r="4189" spans="1:24" x14ac:dyDescent="0.3">
      <c r="A4189" s="28">
        <f t="shared" si="6598"/>
        <v>88212</v>
      </c>
      <c r="B4189" s="67" t="s">
        <v>17</v>
      </c>
      <c r="C4189" s="67"/>
      <c r="D4189" s="67"/>
      <c r="E4189" s="67"/>
      <c r="F4189" s="67"/>
      <c r="G4189" s="68" t="s">
        <v>31</v>
      </c>
      <c r="H4189" s="69"/>
      <c r="J4189" s="28" t="str">
        <f t="shared" ref="J4189" si="6641">CONCATENATE(K4186,3)</f>
        <v>33</v>
      </c>
      <c r="K4189" s="22">
        <v>0.99996732453274073</v>
      </c>
      <c r="L4189" s="22">
        <v>4.0419962431441192E-2</v>
      </c>
      <c r="M4189" s="17"/>
      <c r="N4189" s="17"/>
      <c r="O4189" s="17"/>
      <c r="P4189" s="17"/>
      <c r="Q4189" s="17"/>
      <c r="R4189" s="17"/>
      <c r="S4189" s="17"/>
      <c r="U4189" s="28">
        <f t="shared" si="6526"/>
        <v>88</v>
      </c>
      <c r="V4189" s="28">
        <f t="shared" si="6527"/>
        <v>212</v>
      </c>
    </row>
    <row r="4190" spans="1:24" x14ac:dyDescent="0.3">
      <c r="A4190" s="28">
        <f t="shared" si="6598"/>
        <v>88213</v>
      </c>
      <c r="B4190" s="66" t="s">
        <v>18</v>
      </c>
      <c r="C4190" s="66"/>
      <c r="D4190" s="66"/>
      <c r="E4190" s="66" t="str">
        <f t="shared" ref="E4190" si="6642">IF(D4183="","",D4183)</f>
        <v>E0527/25</v>
      </c>
      <c r="F4190" s="66"/>
      <c r="G4190" s="4" t="s">
        <v>18</v>
      </c>
      <c r="H4190" s="16" t="s">
        <v>364</v>
      </c>
      <c r="J4190" s="17"/>
      <c r="K4190" s="17">
        <v>4</v>
      </c>
      <c r="L4190" s="17">
        <v>4</v>
      </c>
      <c r="M4190" s="17">
        <v>4</v>
      </c>
      <c r="N4190" s="17"/>
      <c r="O4190" s="17"/>
      <c r="P4190" s="17"/>
      <c r="Q4190" s="17"/>
      <c r="R4190" s="17"/>
      <c r="S4190" s="17"/>
      <c r="U4190" s="28">
        <f t="shared" si="6526"/>
        <v>88</v>
      </c>
      <c r="V4190" s="28">
        <f t="shared" si="6527"/>
        <v>213</v>
      </c>
    </row>
    <row r="4191" spans="1:24" ht="15" customHeight="1" x14ac:dyDescent="0.3">
      <c r="A4191" s="28">
        <f t="shared" si="6598"/>
        <v>88214</v>
      </c>
      <c r="B4191" s="5" t="s">
        <v>19</v>
      </c>
      <c r="C4191" s="5" t="s">
        <v>20</v>
      </c>
      <c r="D4191" s="5" t="s">
        <v>21</v>
      </c>
      <c r="E4191" s="5"/>
      <c r="F4191" s="70" t="s">
        <v>33</v>
      </c>
      <c r="G4191" s="5" t="s">
        <v>19</v>
      </c>
      <c r="H4191" s="5" t="s">
        <v>20</v>
      </c>
      <c r="J4191" s="28" t="str">
        <f t="shared" ref="J4191" si="6643">CONCATENATE(K4190,1)</f>
        <v>41</v>
      </c>
      <c r="K4191" s="22">
        <f t="array" ref="K4191:M4193">LINEST(B4194:B4197,C4194:C4197^{1,2},TRUE,TRUE)</f>
        <v>-2.4451803780964329E-17</v>
      </c>
      <c r="L4191" s="22">
        <v>0.99204787024643837</v>
      </c>
      <c r="M4191" s="22">
        <v>0.22852531296747247</v>
      </c>
      <c r="N4191" s="17"/>
      <c r="O4191" s="17"/>
      <c r="P4191" s="17"/>
      <c r="Q4191" s="17"/>
      <c r="R4191" s="17"/>
      <c r="S4191" s="17"/>
      <c r="U4191" s="28">
        <f t="shared" si="6526"/>
        <v>88</v>
      </c>
      <c r="V4191" s="28">
        <f t="shared" si="6527"/>
        <v>214</v>
      </c>
    </row>
    <row r="4192" spans="1:24" x14ac:dyDescent="0.3">
      <c r="A4192" s="28">
        <f t="shared" si="6598"/>
        <v>88215</v>
      </c>
      <c r="B4192" s="5" t="s">
        <v>22</v>
      </c>
      <c r="C4192" s="5" t="s">
        <v>23</v>
      </c>
      <c r="D4192" s="5" t="s">
        <v>24</v>
      </c>
      <c r="E4192" s="5" t="s">
        <v>32</v>
      </c>
      <c r="F4192" s="70"/>
      <c r="G4192" s="5" t="s">
        <v>22</v>
      </c>
      <c r="H4192" s="5" t="s">
        <v>23</v>
      </c>
      <c r="J4192" s="28" t="str">
        <f t="shared" ref="J4192" si="6644">CONCATENATE(K4190,2)</f>
        <v>42</v>
      </c>
      <c r="K4192" s="22">
        <v>8.7853621404303326E-4</v>
      </c>
      <c r="L4192" s="22">
        <v>3.9642228512504915E-2</v>
      </c>
      <c r="M4192" s="22">
        <v>0.42477707962108247</v>
      </c>
      <c r="N4192" s="17"/>
      <c r="O4192" s="17"/>
      <c r="P4192" s="17"/>
      <c r="Q4192" s="17"/>
      <c r="R4192" s="17"/>
      <c r="S4192" s="17"/>
      <c r="U4192" s="28">
        <f t="shared" si="6526"/>
        <v>88</v>
      </c>
      <c r="V4192" s="28">
        <f t="shared" si="6527"/>
        <v>215</v>
      </c>
    </row>
    <row r="4193" spans="1:22" x14ac:dyDescent="0.3">
      <c r="A4193" s="28">
        <f t="shared" si="6598"/>
        <v>88216</v>
      </c>
      <c r="B4193" s="6" t="str">
        <f t="shared" ref="B4193" si="6645">IF(H4186="","",H4186)</f>
        <v>°C</v>
      </c>
      <c r="C4193" s="6" t="str">
        <f t="shared" ref="C4193" si="6646">IF(H4186="","",H4186)</f>
        <v>°C</v>
      </c>
      <c r="D4193" s="6" t="str">
        <f t="shared" ref="D4193" si="6647">IF(H4186="","",H4186)</f>
        <v>°C</v>
      </c>
      <c r="E4193" s="6"/>
      <c r="F4193" s="6"/>
      <c r="G4193" s="6" t="str">
        <f t="shared" ref="G4193" si="6648">IF(H4186="","",H4186)</f>
        <v>°C</v>
      </c>
      <c r="H4193" s="6" t="str">
        <f t="shared" ref="H4193" si="6649">IF(H4186="","",H4186)</f>
        <v>°C</v>
      </c>
      <c r="J4193" s="28" t="str">
        <f t="shared" ref="J4193" si="6650">CONCATENATE(K4190,3)</f>
        <v>43</v>
      </c>
      <c r="K4193" s="22">
        <v>0.99998425320840878</v>
      </c>
      <c r="L4193" s="22">
        <v>4.4366078809173204E-2</v>
      </c>
      <c r="M4193" s="22" t="e">
        <v>#N/A</v>
      </c>
      <c r="N4193" s="17"/>
      <c r="O4193" s="17"/>
      <c r="P4193" s="17"/>
      <c r="Q4193" s="17"/>
      <c r="R4193" s="17"/>
      <c r="S4193" s="17"/>
      <c r="U4193" s="28">
        <f t="shared" si="6526"/>
        <v>88</v>
      </c>
      <c r="V4193" s="28">
        <f t="shared" si="6527"/>
        <v>216</v>
      </c>
    </row>
    <row r="4194" spans="1:22" x14ac:dyDescent="0.3">
      <c r="A4194" s="28">
        <f t="shared" si="6598"/>
        <v>88217</v>
      </c>
      <c r="B4194" s="26">
        <v>15</v>
      </c>
      <c r="C4194" s="26">
        <v>14.9</v>
      </c>
      <c r="D4194" s="26">
        <v>0.1</v>
      </c>
      <c r="E4194" s="9">
        <v>2</v>
      </c>
      <c r="F4194" s="26">
        <v>1000000</v>
      </c>
      <c r="G4194" s="27">
        <v>15</v>
      </c>
      <c r="H4194" s="27">
        <v>15</v>
      </c>
      <c r="J4194" s="17"/>
      <c r="K4194" s="17">
        <v>5</v>
      </c>
      <c r="L4194" s="17">
        <v>5</v>
      </c>
      <c r="M4194" s="17">
        <v>5</v>
      </c>
      <c r="N4194" s="17">
        <v>5</v>
      </c>
      <c r="O4194" s="17"/>
      <c r="P4194" s="17"/>
      <c r="Q4194" s="17"/>
      <c r="R4194" s="17"/>
      <c r="S4194" s="17"/>
      <c r="U4194" s="28">
        <f t="shared" si="6526"/>
        <v>88</v>
      </c>
      <c r="V4194" s="28">
        <f t="shared" si="6527"/>
        <v>217</v>
      </c>
    </row>
    <row r="4195" spans="1:22" x14ac:dyDescent="0.3">
      <c r="A4195" s="28">
        <f t="shared" si="6598"/>
        <v>88218</v>
      </c>
      <c r="B4195" s="26">
        <v>20</v>
      </c>
      <c r="C4195" s="26">
        <v>19.899999999999999</v>
      </c>
      <c r="D4195" s="26">
        <v>0.1</v>
      </c>
      <c r="E4195" s="9">
        <v>2</v>
      </c>
      <c r="F4195" s="26">
        <v>1000000</v>
      </c>
      <c r="G4195" s="27">
        <v>20</v>
      </c>
      <c r="H4195" s="27">
        <v>20</v>
      </c>
      <c r="J4195" s="28" t="str">
        <f t="shared" ref="J4195" si="6651">CONCATENATE(K4194,1)</f>
        <v>51</v>
      </c>
      <c r="K4195" s="22">
        <f t="array" ref="K4195:N4197">LINEST(B4194:B4198,C4194:C4198^{1,2,3},TRUE,TRUE)</f>
        <v>6.5711077831950271E-5</v>
      </c>
      <c r="L4195" s="22">
        <v>-4.6375269312513749E-3</v>
      </c>
      <c r="M4195" s="22">
        <v>1.0970866723681396</v>
      </c>
      <c r="N4195" s="22">
        <v>-0.53012839192736561</v>
      </c>
      <c r="O4195" s="17"/>
      <c r="P4195" s="17"/>
      <c r="Q4195" s="17"/>
      <c r="R4195" s="17"/>
      <c r="S4195" s="17"/>
      <c r="U4195" s="28">
        <f t="shared" ref="U4195:U4258" si="6652">U4194</f>
        <v>88</v>
      </c>
      <c r="V4195" s="28">
        <f t="shared" ref="V4195:V4258" si="6653">V4194+1</f>
        <v>218</v>
      </c>
    </row>
    <row r="4196" spans="1:22" x14ac:dyDescent="0.3">
      <c r="A4196" s="28">
        <f t="shared" si="6598"/>
        <v>88219</v>
      </c>
      <c r="B4196" s="26">
        <v>25</v>
      </c>
      <c r="C4196" s="26">
        <v>25</v>
      </c>
      <c r="D4196" s="26">
        <v>0.1</v>
      </c>
      <c r="E4196" s="9">
        <v>2</v>
      </c>
      <c r="F4196" s="26">
        <v>1000000</v>
      </c>
      <c r="G4196" s="27">
        <v>25</v>
      </c>
      <c r="H4196" s="27">
        <v>25</v>
      </c>
      <c r="J4196" s="28" t="str">
        <f t="shared" ref="J4196" si="6654">CONCATENATE(K4194,2)</f>
        <v>52</v>
      </c>
      <c r="K4196" s="22">
        <v>7.3419909064908239E-5</v>
      </c>
      <c r="L4196" s="22">
        <v>5.5100427467121016E-3</v>
      </c>
      <c r="M4196" s="22">
        <v>0.13225200577445534</v>
      </c>
      <c r="N4196" s="22">
        <v>1.0088636077655337</v>
      </c>
      <c r="O4196" s="17"/>
      <c r="P4196" s="17"/>
      <c r="Q4196" s="17"/>
      <c r="R4196" s="17"/>
      <c r="S4196" s="17"/>
      <c r="U4196" s="28">
        <f t="shared" si="6652"/>
        <v>88</v>
      </c>
      <c r="V4196" s="28">
        <f t="shared" si="6653"/>
        <v>219</v>
      </c>
    </row>
    <row r="4197" spans="1:22" x14ac:dyDescent="0.3">
      <c r="A4197" s="28">
        <f t="shared" si="6598"/>
        <v>88220</v>
      </c>
      <c r="B4197" s="26">
        <v>30</v>
      </c>
      <c r="C4197" s="26">
        <v>30</v>
      </c>
      <c r="D4197" s="26">
        <v>0.1</v>
      </c>
      <c r="E4197" s="9">
        <v>2</v>
      </c>
      <c r="F4197" s="26">
        <v>1000000</v>
      </c>
      <c r="G4197" s="27">
        <v>30</v>
      </c>
      <c r="H4197" s="27">
        <v>30</v>
      </c>
      <c r="J4197" s="28" t="str">
        <f t="shared" ref="J4197" si="6655">CONCATENATE(K4194,3)</f>
        <v>53</v>
      </c>
      <c r="K4197" s="22">
        <v>0.99999499462758368</v>
      </c>
      <c r="L4197" s="22">
        <v>3.5374328320040616E-2</v>
      </c>
      <c r="M4197" s="22" t="e">
        <v>#N/A</v>
      </c>
      <c r="N4197" s="22" t="e">
        <v>#N/A</v>
      </c>
      <c r="O4197" s="17"/>
      <c r="P4197" s="17"/>
      <c r="Q4197" s="17"/>
      <c r="R4197" s="17"/>
      <c r="S4197" s="17"/>
      <c r="U4197" s="28">
        <f t="shared" si="6652"/>
        <v>88</v>
      </c>
      <c r="V4197" s="28">
        <f t="shared" si="6653"/>
        <v>220</v>
      </c>
    </row>
    <row r="4198" spans="1:22" x14ac:dyDescent="0.3">
      <c r="A4198" s="28">
        <f t="shared" si="6598"/>
        <v>88221</v>
      </c>
      <c r="B4198" s="26">
        <v>35</v>
      </c>
      <c r="C4198" s="26">
        <v>35</v>
      </c>
      <c r="D4198" s="26">
        <v>0.1</v>
      </c>
      <c r="E4198" s="9">
        <v>2</v>
      </c>
      <c r="F4198" s="26">
        <v>1000000</v>
      </c>
      <c r="G4198" s="27">
        <v>35</v>
      </c>
      <c r="H4198" s="27">
        <v>35</v>
      </c>
      <c r="J4198" s="17"/>
      <c r="K4198" s="17">
        <v>6</v>
      </c>
      <c r="L4198" s="17">
        <v>6</v>
      </c>
      <c r="M4198" s="17">
        <v>6</v>
      </c>
      <c r="N4198" s="17">
        <v>6</v>
      </c>
      <c r="O4198" s="17">
        <v>6</v>
      </c>
      <c r="P4198" s="17"/>
      <c r="Q4198" s="17"/>
      <c r="R4198" s="17"/>
      <c r="S4198" s="17"/>
      <c r="U4198" s="28">
        <f t="shared" si="6652"/>
        <v>88</v>
      </c>
      <c r="V4198" s="28">
        <f t="shared" si="6653"/>
        <v>221</v>
      </c>
    </row>
    <row r="4199" spans="1:22" x14ac:dyDescent="0.3">
      <c r="A4199" s="28">
        <f t="shared" si="6598"/>
        <v>88222</v>
      </c>
      <c r="B4199" s="26"/>
      <c r="C4199" s="26"/>
      <c r="D4199" s="26"/>
      <c r="E4199" s="9"/>
      <c r="F4199" s="26"/>
      <c r="G4199" s="27"/>
      <c r="H4199" s="27"/>
      <c r="J4199" s="28" t="str">
        <f t="shared" ref="J4199" si="6656">CONCATENATE(K4198,1)</f>
        <v>61</v>
      </c>
      <c r="K4199" s="22" t="e">
        <f t="array" ref="K4199:O4201">LINEST(B4194:B4199,C4194:C4199^{1,2,3,4},TRUE,TRUE)</f>
        <v>#VALUE!</v>
      </c>
      <c r="L4199" s="22" t="e">
        <v>#VALUE!</v>
      </c>
      <c r="M4199" s="22" t="e">
        <v>#VALUE!</v>
      </c>
      <c r="N4199" s="22" t="e">
        <v>#VALUE!</v>
      </c>
      <c r="O4199" s="22" t="e">
        <v>#VALUE!</v>
      </c>
      <c r="P4199" s="17"/>
      <c r="Q4199" s="17"/>
      <c r="R4199" s="17"/>
      <c r="S4199" s="17"/>
      <c r="U4199" s="28">
        <f t="shared" si="6652"/>
        <v>88</v>
      </c>
      <c r="V4199" s="28">
        <f t="shared" si="6653"/>
        <v>222</v>
      </c>
    </row>
    <row r="4200" spans="1:22" x14ac:dyDescent="0.3">
      <c r="A4200" s="28">
        <f t="shared" si="6598"/>
        <v>88223</v>
      </c>
      <c r="B4200" s="26"/>
      <c r="C4200" s="26"/>
      <c r="D4200" s="26"/>
      <c r="E4200" s="9"/>
      <c r="F4200" s="26"/>
      <c r="G4200" s="27"/>
      <c r="H4200" s="27"/>
      <c r="J4200" s="28" t="str">
        <f t="shared" ref="J4200" si="6657">CONCATENATE(K4198,2)</f>
        <v>62</v>
      </c>
      <c r="K4200" s="22" t="e">
        <v>#VALUE!</v>
      </c>
      <c r="L4200" s="22" t="e">
        <v>#VALUE!</v>
      </c>
      <c r="M4200" s="22" t="e">
        <v>#VALUE!</v>
      </c>
      <c r="N4200" s="22" t="e">
        <v>#VALUE!</v>
      </c>
      <c r="O4200" s="22" t="e">
        <v>#VALUE!</v>
      </c>
      <c r="P4200" s="17"/>
      <c r="Q4200" s="17"/>
      <c r="R4200" s="17"/>
      <c r="S4200" s="17"/>
      <c r="U4200" s="28">
        <f t="shared" si="6652"/>
        <v>88</v>
      </c>
      <c r="V4200" s="28">
        <f t="shared" si="6653"/>
        <v>223</v>
      </c>
    </row>
    <row r="4201" spans="1:22" x14ac:dyDescent="0.3">
      <c r="A4201" s="28">
        <f t="shared" si="6598"/>
        <v>88224</v>
      </c>
      <c r="B4201" s="26"/>
      <c r="C4201" s="26"/>
      <c r="D4201" s="26"/>
      <c r="E4201" s="9"/>
      <c r="F4201" s="26"/>
      <c r="G4201" s="27"/>
      <c r="H4201" s="27"/>
      <c r="J4201" s="28" t="str">
        <f t="shared" ref="J4201" si="6658">CONCATENATE(K4198,3)</f>
        <v>63</v>
      </c>
      <c r="K4201" s="22" t="e">
        <v>#VALUE!</v>
      </c>
      <c r="L4201" s="22" t="e">
        <v>#VALUE!</v>
      </c>
      <c r="M4201" s="22" t="e">
        <v>#VALUE!</v>
      </c>
      <c r="N4201" s="22" t="e">
        <v>#VALUE!</v>
      </c>
      <c r="O4201" s="22" t="e">
        <v>#VALUE!</v>
      </c>
      <c r="P4201" s="17"/>
      <c r="Q4201" s="17"/>
      <c r="R4201" s="17"/>
      <c r="S4201" s="17"/>
      <c r="U4201" s="28">
        <f t="shared" si="6652"/>
        <v>88</v>
      </c>
      <c r="V4201" s="28">
        <f t="shared" si="6653"/>
        <v>224</v>
      </c>
    </row>
    <row r="4202" spans="1:22" x14ac:dyDescent="0.3">
      <c r="A4202" s="28">
        <f t="shared" si="6598"/>
        <v>88225</v>
      </c>
      <c r="B4202" s="26"/>
      <c r="C4202" s="26"/>
      <c r="D4202" s="26"/>
      <c r="E4202" s="9"/>
      <c r="F4202" s="26"/>
      <c r="G4202" s="27"/>
      <c r="H4202" s="27"/>
      <c r="J4202" s="17"/>
      <c r="K4202" s="17">
        <v>7</v>
      </c>
      <c r="L4202" s="17">
        <v>7</v>
      </c>
      <c r="M4202" s="17">
        <v>7</v>
      </c>
      <c r="N4202" s="17">
        <v>7</v>
      </c>
      <c r="O4202" s="17">
        <v>7</v>
      </c>
      <c r="P4202" s="17">
        <v>7</v>
      </c>
      <c r="Q4202" s="17"/>
      <c r="R4202" s="17"/>
      <c r="S4202" s="17"/>
      <c r="U4202" s="28">
        <f t="shared" si="6652"/>
        <v>88</v>
      </c>
      <c r="V4202" s="28">
        <f t="shared" si="6653"/>
        <v>225</v>
      </c>
    </row>
    <row r="4203" spans="1:22" x14ac:dyDescent="0.3">
      <c r="A4203" s="28">
        <f t="shared" si="6598"/>
        <v>88226</v>
      </c>
      <c r="B4203" s="26"/>
      <c r="C4203" s="26"/>
      <c r="D4203" s="26"/>
      <c r="E4203" s="9"/>
      <c r="F4203" s="26"/>
      <c r="G4203" s="27"/>
      <c r="H4203" s="27"/>
      <c r="J4203" s="28" t="str">
        <f t="shared" ref="J4203" si="6659">CONCATENATE(K4202,1)</f>
        <v>71</v>
      </c>
      <c r="K4203" s="22" t="e">
        <f t="array" ref="K4203:P4205">LINEST(B4194:B4200,C4194:C4200^{1,2,3,4,5},TRUE,TRUE)</f>
        <v>#VALUE!</v>
      </c>
      <c r="L4203" s="22" t="e">
        <v>#VALUE!</v>
      </c>
      <c r="M4203" s="22" t="e">
        <v>#VALUE!</v>
      </c>
      <c r="N4203" s="22" t="e">
        <v>#VALUE!</v>
      </c>
      <c r="O4203" s="22" t="e">
        <v>#VALUE!</v>
      </c>
      <c r="P4203" s="22" t="e">
        <v>#VALUE!</v>
      </c>
      <c r="Q4203" s="17"/>
      <c r="R4203" s="17"/>
      <c r="S4203" s="17"/>
      <c r="U4203" s="28">
        <f t="shared" si="6652"/>
        <v>88</v>
      </c>
      <c r="V4203" s="28">
        <f t="shared" si="6653"/>
        <v>226</v>
      </c>
    </row>
    <row r="4204" spans="1:22" x14ac:dyDescent="0.3">
      <c r="A4204" s="28">
        <f t="shared" si="6598"/>
        <v>88227</v>
      </c>
      <c r="B4204" s="2">
        <f t="shared" ref="B4204" si="6660">COUNT(B4194:B4203)-2</f>
        <v>3</v>
      </c>
      <c r="J4204" s="28" t="str">
        <f t="shared" ref="J4204" si="6661">CONCATENATE(K4202,2)</f>
        <v>72</v>
      </c>
      <c r="K4204" s="22" t="e">
        <v>#VALUE!</v>
      </c>
      <c r="L4204" s="22" t="e">
        <v>#VALUE!</v>
      </c>
      <c r="M4204" s="22" t="e">
        <v>#VALUE!</v>
      </c>
      <c r="N4204" s="22" t="e">
        <v>#VALUE!</v>
      </c>
      <c r="O4204" s="22" t="e">
        <v>#VALUE!</v>
      </c>
      <c r="P4204" s="22" t="e">
        <v>#VALUE!</v>
      </c>
      <c r="Q4204" s="17"/>
      <c r="R4204" s="17"/>
      <c r="S4204" s="17"/>
      <c r="U4204" s="28">
        <f t="shared" si="6652"/>
        <v>88</v>
      </c>
      <c r="V4204" s="28">
        <f t="shared" si="6653"/>
        <v>227</v>
      </c>
    </row>
    <row r="4205" spans="1:22" x14ac:dyDescent="0.3">
      <c r="A4205" s="28">
        <f t="shared" si="6598"/>
        <v>88228</v>
      </c>
      <c r="J4205" s="28" t="str">
        <f t="shared" ref="J4205" si="6662">CONCATENATE(K4202,3)</f>
        <v>73</v>
      </c>
      <c r="K4205" s="22" t="e">
        <v>#VALUE!</v>
      </c>
      <c r="L4205" s="22" t="e">
        <v>#VALUE!</v>
      </c>
      <c r="M4205" s="22" t="e">
        <v>#VALUE!</v>
      </c>
      <c r="N4205" s="22" t="e">
        <v>#VALUE!</v>
      </c>
      <c r="O4205" s="22" t="e">
        <v>#VALUE!</v>
      </c>
      <c r="P4205" s="22" t="e">
        <v>#VALUE!</v>
      </c>
      <c r="Q4205" s="17"/>
      <c r="R4205" s="17"/>
      <c r="S4205" s="17"/>
      <c r="U4205" s="28">
        <f t="shared" si="6652"/>
        <v>88</v>
      </c>
      <c r="V4205" s="28">
        <f t="shared" si="6653"/>
        <v>228</v>
      </c>
    </row>
    <row r="4206" spans="1:22" x14ac:dyDescent="0.3">
      <c r="A4206" s="28">
        <f t="shared" si="6598"/>
        <v>88229</v>
      </c>
      <c r="B4206" s="66" t="s">
        <v>25</v>
      </c>
      <c r="C4206" s="66"/>
      <c r="D4206" s="66"/>
      <c r="E4206" s="66"/>
      <c r="F4206" s="66"/>
      <c r="G4206" s="66"/>
      <c r="H4206" s="66"/>
      <c r="J4206" s="17"/>
      <c r="K4206" s="17">
        <v>8</v>
      </c>
      <c r="L4206" s="17">
        <v>8</v>
      </c>
      <c r="M4206" s="17">
        <v>8</v>
      </c>
      <c r="N4206" s="17">
        <v>8</v>
      </c>
      <c r="O4206" s="17">
        <v>8</v>
      </c>
      <c r="P4206" s="17">
        <v>8</v>
      </c>
      <c r="Q4206" s="17">
        <v>8</v>
      </c>
      <c r="R4206" s="17"/>
      <c r="S4206" s="17"/>
      <c r="U4206" s="28">
        <f t="shared" si="6652"/>
        <v>88</v>
      </c>
      <c r="V4206" s="28">
        <f t="shared" si="6653"/>
        <v>229</v>
      </c>
    </row>
    <row r="4207" spans="1:22" x14ac:dyDescent="0.3">
      <c r="A4207" s="28">
        <f t="shared" si="6598"/>
        <v>88230</v>
      </c>
      <c r="B4207" s="71"/>
      <c r="C4207" s="71"/>
      <c r="D4207" s="71"/>
      <c r="E4207" s="71"/>
      <c r="F4207" s="71"/>
      <c r="G4207" s="71"/>
      <c r="H4207" s="71"/>
      <c r="J4207" s="28" t="str">
        <f t="shared" ref="J4207" si="6663">CONCATENATE(K4206,1)</f>
        <v>81</v>
      </c>
      <c r="K4207" s="22" t="e">
        <f t="array" ref="K4207:Q4209">LINEST(B4194:B4201,C4194:C4201^{1,2,3,4,5,6},TRUE,TRUE)</f>
        <v>#VALUE!</v>
      </c>
      <c r="L4207" s="22" t="e">
        <v>#VALUE!</v>
      </c>
      <c r="M4207" s="22" t="e">
        <v>#VALUE!</v>
      </c>
      <c r="N4207" s="22" t="e">
        <v>#VALUE!</v>
      </c>
      <c r="O4207" s="22" t="e">
        <v>#VALUE!</v>
      </c>
      <c r="P4207" s="22" t="e">
        <v>#VALUE!</v>
      </c>
      <c r="Q4207" s="22" t="e">
        <v>#VALUE!</v>
      </c>
      <c r="R4207" s="17"/>
      <c r="S4207" s="17"/>
      <c r="U4207" s="28">
        <f t="shared" si="6652"/>
        <v>88</v>
      </c>
      <c r="V4207" s="28">
        <f t="shared" si="6653"/>
        <v>230</v>
      </c>
    </row>
    <row r="4208" spans="1:22" x14ac:dyDescent="0.3">
      <c r="A4208" s="28">
        <f t="shared" si="6598"/>
        <v>88231</v>
      </c>
      <c r="B4208" s="71"/>
      <c r="C4208" s="71"/>
      <c r="D4208" s="71"/>
      <c r="E4208" s="71"/>
      <c r="F4208" s="71"/>
      <c r="G4208" s="71"/>
      <c r="H4208" s="71"/>
      <c r="J4208" s="28" t="str">
        <f t="shared" ref="J4208" si="6664">CONCATENATE(K4206,2)</f>
        <v>82</v>
      </c>
      <c r="K4208" s="22" t="e">
        <v>#VALUE!</v>
      </c>
      <c r="L4208" s="22" t="e">
        <v>#VALUE!</v>
      </c>
      <c r="M4208" s="22" t="e">
        <v>#VALUE!</v>
      </c>
      <c r="N4208" s="22" t="e">
        <v>#VALUE!</v>
      </c>
      <c r="O4208" s="22" t="e">
        <v>#VALUE!</v>
      </c>
      <c r="P4208" s="22" t="e">
        <v>#VALUE!</v>
      </c>
      <c r="Q4208" s="22" t="e">
        <v>#VALUE!</v>
      </c>
      <c r="R4208" s="17"/>
      <c r="S4208" s="17"/>
      <c r="U4208" s="28">
        <f t="shared" si="6652"/>
        <v>88</v>
      </c>
      <c r="V4208" s="28">
        <f t="shared" si="6653"/>
        <v>231</v>
      </c>
    </row>
    <row r="4209" spans="1:22" x14ac:dyDescent="0.3">
      <c r="A4209" s="28">
        <f t="shared" si="6598"/>
        <v>88232</v>
      </c>
      <c r="J4209" s="28" t="str">
        <f t="shared" ref="J4209" si="6665">CONCATENATE(K4206,3)</f>
        <v>83</v>
      </c>
      <c r="K4209" s="22" t="e">
        <v>#VALUE!</v>
      </c>
      <c r="L4209" s="22" t="e">
        <v>#VALUE!</v>
      </c>
      <c r="M4209" s="22" t="e">
        <v>#VALUE!</v>
      </c>
      <c r="N4209" s="22" t="e">
        <v>#VALUE!</v>
      </c>
      <c r="O4209" s="22" t="e">
        <v>#VALUE!</v>
      </c>
      <c r="P4209" s="22" t="e">
        <v>#VALUE!</v>
      </c>
      <c r="Q4209" s="22" t="e">
        <v>#VALUE!</v>
      </c>
      <c r="R4209" s="17"/>
      <c r="S4209" s="17"/>
      <c r="U4209" s="28">
        <f t="shared" si="6652"/>
        <v>88</v>
      </c>
      <c r="V4209" s="28">
        <f t="shared" si="6653"/>
        <v>232</v>
      </c>
    </row>
    <row r="4210" spans="1:22" ht="15" customHeight="1" x14ac:dyDescent="0.3">
      <c r="A4210" s="28">
        <f t="shared" si="6598"/>
        <v>88233</v>
      </c>
      <c r="B4210" s="66" t="s">
        <v>52</v>
      </c>
      <c r="C4210" s="66"/>
      <c r="D4210" s="66"/>
      <c r="E4210" s="10">
        <f>IF(D4180="","",MAX(E4211,E4212))</f>
        <v>0.10000000000000142</v>
      </c>
      <c r="J4210" s="17"/>
      <c r="K4210" s="17">
        <v>9</v>
      </c>
      <c r="L4210" s="17">
        <v>9</v>
      </c>
      <c r="M4210" s="17">
        <v>9</v>
      </c>
      <c r="N4210" s="17">
        <v>9</v>
      </c>
      <c r="O4210" s="17">
        <v>9</v>
      </c>
      <c r="P4210" s="17">
        <v>9</v>
      </c>
      <c r="Q4210" s="17">
        <v>9</v>
      </c>
      <c r="R4210" s="17">
        <v>9</v>
      </c>
      <c r="S4210" s="17"/>
      <c r="U4210" s="28">
        <f t="shared" si="6652"/>
        <v>88</v>
      </c>
      <c r="V4210" s="28">
        <f t="shared" si="6653"/>
        <v>233</v>
      </c>
    </row>
    <row r="4211" spans="1:22" x14ac:dyDescent="0.3">
      <c r="A4211" s="28">
        <f t="shared" si="6598"/>
        <v>88234</v>
      </c>
      <c r="B4211" s="2" t="s">
        <v>26</v>
      </c>
      <c r="C4211" s="2" t="s">
        <v>27</v>
      </c>
      <c r="D4211" s="2" t="s">
        <v>28</v>
      </c>
      <c r="E4211" s="11">
        <f>ABS(MIN(D4212:D4221))</f>
        <v>0</v>
      </c>
      <c r="G4211" s="2" t="s">
        <v>230</v>
      </c>
      <c r="J4211" s="28" t="str">
        <f t="shared" ref="J4211" si="6666">CONCATENATE(K4210,1)</f>
        <v>91</v>
      </c>
      <c r="K4211" s="22" t="e">
        <f t="array" ref="K4211:R4213">LINEST(B4194:B4202,C4194:C4202^{1,2,3,4,5,6,7},TRUE,TRUE)</f>
        <v>#VALUE!</v>
      </c>
      <c r="L4211" s="22" t="e">
        <v>#VALUE!</v>
      </c>
      <c r="M4211" s="22" t="e">
        <v>#VALUE!</v>
      </c>
      <c r="N4211" s="22" t="e">
        <v>#VALUE!</v>
      </c>
      <c r="O4211" s="22" t="e">
        <v>#VALUE!</v>
      </c>
      <c r="P4211" s="22" t="e">
        <v>#VALUE!</v>
      </c>
      <c r="Q4211" s="22" t="e">
        <v>#VALUE!</v>
      </c>
      <c r="R4211" s="22" t="e">
        <v>#VALUE!</v>
      </c>
      <c r="S4211" s="17"/>
      <c r="U4211" s="28">
        <f t="shared" si="6652"/>
        <v>88</v>
      </c>
      <c r="V4211" s="28">
        <f t="shared" si="6653"/>
        <v>234</v>
      </c>
    </row>
    <row r="4212" spans="1:22" x14ac:dyDescent="0.3">
      <c r="A4212" s="28">
        <f t="shared" si="6598"/>
        <v>88235</v>
      </c>
      <c r="B4212" s="7">
        <f t="shared" ref="B4212:B4221" si="6667">C4194-B4194</f>
        <v>-9.9999999999999645E-2</v>
      </c>
      <c r="C4212" s="7">
        <f t="shared" ref="C4212:C4221" si="6668">H4194-G4194</f>
        <v>0</v>
      </c>
      <c r="D4212" s="7">
        <f>C4212-B4212</f>
        <v>9.9999999999999645E-2</v>
      </c>
      <c r="E4212" s="11">
        <f>ABS(MAX(D4212:D4221))</f>
        <v>0.10000000000000142</v>
      </c>
      <c r="F4212" s="13"/>
      <c r="G4212" s="2">
        <f>IF(D4194="","",D4194/E4194)</f>
        <v>0.05</v>
      </c>
      <c r="H4212" s="13"/>
      <c r="J4212" s="28" t="str">
        <f t="shared" ref="J4212" si="6669">CONCATENATE(K4210,2)</f>
        <v>92</v>
      </c>
      <c r="K4212" s="22" t="e">
        <v>#VALUE!</v>
      </c>
      <c r="L4212" s="22" t="e">
        <v>#VALUE!</v>
      </c>
      <c r="M4212" s="22" t="e">
        <v>#VALUE!</v>
      </c>
      <c r="N4212" s="22" t="e">
        <v>#VALUE!</v>
      </c>
      <c r="O4212" s="22" t="e">
        <v>#VALUE!</v>
      </c>
      <c r="P4212" s="22" t="e">
        <v>#VALUE!</v>
      </c>
      <c r="Q4212" s="22" t="e">
        <v>#VALUE!</v>
      </c>
      <c r="R4212" s="22" t="e">
        <v>#VALUE!</v>
      </c>
      <c r="S4212" s="17"/>
      <c r="U4212" s="28">
        <f t="shared" si="6652"/>
        <v>88</v>
      </c>
      <c r="V4212" s="28">
        <f t="shared" si="6653"/>
        <v>235</v>
      </c>
    </row>
    <row r="4213" spans="1:22" x14ac:dyDescent="0.3">
      <c r="A4213" s="28">
        <f t="shared" si="6598"/>
        <v>88236</v>
      </c>
      <c r="B4213" s="7">
        <f t="shared" si="6667"/>
        <v>-0.10000000000000142</v>
      </c>
      <c r="C4213" s="7">
        <f t="shared" si="6668"/>
        <v>0</v>
      </c>
      <c r="D4213" s="7">
        <f t="shared" ref="D4213:D4221" si="6670">C4213-B4213</f>
        <v>0.10000000000000142</v>
      </c>
      <c r="E4213" s="12" t="s">
        <v>34</v>
      </c>
      <c r="G4213" s="2">
        <f t="shared" ref="G4213:G4221" si="6671">IF(D4195="","",D4195/E4195)</f>
        <v>0.05</v>
      </c>
      <c r="H4213" s="13"/>
      <c r="J4213" s="28" t="str">
        <f t="shared" ref="J4213" si="6672">CONCATENATE(K4210,3)</f>
        <v>93</v>
      </c>
      <c r="K4213" s="22" t="e">
        <v>#VALUE!</v>
      </c>
      <c r="L4213" s="22" t="e">
        <v>#VALUE!</v>
      </c>
      <c r="M4213" s="22" t="e">
        <v>#VALUE!</v>
      </c>
      <c r="N4213" s="22" t="e">
        <v>#VALUE!</v>
      </c>
      <c r="O4213" s="22" t="e">
        <v>#VALUE!</v>
      </c>
      <c r="P4213" s="22" t="e">
        <v>#VALUE!</v>
      </c>
      <c r="Q4213" s="22" t="e">
        <v>#VALUE!</v>
      </c>
      <c r="R4213" s="22" t="e">
        <v>#VALUE!</v>
      </c>
      <c r="S4213" s="17"/>
      <c r="U4213" s="28">
        <f t="shared" si="6652"/>
        <v>88</v>
      </c>
      <c r="V4213" s="28">
        <f t="shared" si="6653"/>
        <v>236</v>
      </c>
    </row>
    <row r="4214" spans="1:22" x14ac:dyDescent="0.3">
      <c r="A4214" s="28">
        <f t="shared" si="6598"/>
        <v>88237</v>
      </c>
      <c r="B4214" s="7">
        <f t="shared" si="6667"/>
        <v>0</v>
      </c>
      <c r="C4214" s="7">
        <f t="shared" si="6668"/>
        <v>0</v>
      </c>
      <c r="D4214" s="7">
        <f t="shared" si="6670"/>
        <v>0</v>
      </c>
      <c r="E4214" s="10">
        <f>IF(D4180="","",MAX(E4215,E4216))</f>
        <v>0.10000000000000142</v>
      </c>
      <c r="G4214" s="2">
        <f t="shared" si="6671"/>
        <v>0.05</v>
      </c>
      <c r="H4214" s="13"/>
      <c r="J4214" s="17"/>
      <c r="K4214" s="17">
        <v>10</v>
      </c>
      <c r="L4214" s="17">
        <v>10</v>
      </c>
      <c r="M4214" s="17">
        <v>10</v>
      </c>
      <c r="N4214" s="17">
        <v>10</v>
      </c>
      <c r="O4214" s="17">
        <v>10</v>
      </c>
      <c r="P4214" s="17">
        <v>10</v>
      </c>
      <c r="Q4214" s="17">
        <v>10</v>
      </c>
      <c r="R4214" s="17">
        <v>10</v>
      </c>
      <c r="S4214" s="17">
        <v>10</v>
      </c>
      <c r="U4214" s="28">
        <f t="shared" si="6652"/>
        <v>88</v>
      </c>
      <c r="V4214" s="28">
        <f t="shared" si="6653"/>
        <v>237</v>
      </c>
    </row>
    <row r="4215" spans="1:22" x14ac:dyDescent="0.3">
      <c r="A4215" s="28">
        <f t="shared" si="6598"/>
        <v>88238</v>
      </c>
      <c r="B4215" s="7">
        <f t="shared" si="6667"/>
        <v>0</v>
      </c>
      <c r="C4215" s="7">
        <f t="shared" si="6668"/>
        <v>0</v>
      </c>
      <c r="D4215" s="7">
        <f t="shared" si="6670"/>
        <v>0</v>
      </c>
      <c r="E4215" s="11">
        <f>ABS(MIN(B4212:B4221))</f>
        <v>0.10000000000000142</v>
      </c>
      <c r="G4215" s="2">
        <f t="shared" si="6671"/>
        <v>0.05</v>
      </c>
      <c r="H4215" s="13"/>
      <c r="J4215" s="28" t="str">
        <f t="shared" ref="J4215" si="6673">CONCATENATE(K4214,1)</f>
        <v>101</v>
      </c>
      <c r="K4215" s="22" t="e">
        <f t="array" ref="K4215:S4217">LINEST(B4194:B4203,C4194:C4203^{1,2,3,4,5,6,7,8},TRUE,TRUE)</f>
        <v>#VALUE!</v>
      </c>
      <c r="L4215" s="22" t="e">
        <v>#VALUE!</v>
      </c>
      <c r="M4215" s="22" t="e">
        <v>#VALUE!</v>
      </c>
      <c r="N4215" s="22" t="e">
        <v>#VALUE!</v>
      </c>
      <c r="O4215" s="22" t="e">
        <v>#VALUE!</v>
      </c>
      <c r="P4215" s="22" t="e">
        <v>#VALUE!</v>
      </c>
      <c r="Q4215" s="22" t="e">
        <v>#VALUE!</v>
      </c>
      <c r="R4215" s="22" t="e">
        <v>#VALUE!</v>
      </c>
      <c r="S4215" s="22" t="e">
        <v>#VALUE!</v>
      </c>
      <c r="U4215" s="28">
        <f t="shared" si="6652"/>
        <v>88</v>
      </c>
      <c r="V4215" s="28">
        <f t="shared" si="6653"/>
        <v>238</v>
      </c>
    </row>
    <row r="4216" spans="1:22" x14ac:dyDescent="0.3">
      <c r="A4216" s="28">
        <f t="shared" si="6598"/>
        <v>88239</v>
      </c>
      <c r="B4216" s="7">
        <f t="shared" si="6667"/>
        <v>0</v>
      </c>
      <c r="C4216" s="7">
        <f t="shared" si="6668"/>
        <v>0</v>
      </c>
      <c r="D4216" s="7">
        <f t="shared" si="6670"/>
        <v>0</v>
      </c>
      <c r="E4216" s="11">
        <f>ABS(MAX(B4212:B4221))</f>
        <v>0</v>
      </c>
      <c r="G4216" s="2">
        <f t="shared" si="6671"/>
        <v>0.05</v>
      </c>
      <c r="H4216" s="13"/>
      <c r="J4216" s="28" t="str">
        <f t="shared" ref="J4216" si="6674">CONCATENATE(K4214,2)</f>
        <v>102</v>
      </c>
      <c r="K4216" s="22" t="e">
        <v>#VALUE!</v>
      </c>
      <c r="L4216" s="22" t="e">
        <v>#VALUE!</v>
      </c>
      <c r="M4216" s="22" t="e">
        <v>#VALUE!</v>
      </c>
      <c r="N4216" s="22" t="e">
        <v>#VALUE!</v>
      </c>
      <c r="O4216" s="22" t="e">
        <v>#VALUE!</v>
      </c>
      <c r="P4216" s="22" t="e">
        <v>#VALUE!</v>
      </c>
      <c r="Q4216" s="22" t="e">
        <v>#VALUE!</v>
      </c>
      <c r="R4216" s="22" t="e">
        <v>#VALUE!</v>
      </c>
      <c r="S4216" s="22" t="e">
        <v>#VALUE!</v>
      </c>
      <c r="U4216" s="28">
        <f t="shared" si="6652"/>
        <v>88</v>
      </c>
      <c r="V4216" s="28">
        <f t="shared" si="6653"/>
        <v>239</v>
      </c>
    </row>
    <row r="4217" spans="1:22" x14ac:dyDescent="0.3">
      <c r="A4217" s="28">
        <f t="shared" si="6598"/>
        <v>88240</v>
      </c>
      <c r="B4217" s="7">
        <f t="shared" si="6667"/>
        <v>0</v>
      </c>
      <c r="C4217" s="7">
        <f t="shared" si="6668"/>
        <v>0</v>
      </c>
      <c r="D4217" s="7">
        <f t="shared" si="6670"/>
        <v>0</v>
      </c>
      <c r="E4217" s="12" t="s">
        <v>231</v>
      </c>
      <c r="G4217" s="2" t="str">
        <f t="shared" si="6671"/>
        <v/>
      </c>
      <c r="H4217" s="13"/>
      <c r="J4217" s="28" t="str">
        <f t="shared" ref="J4217" si="6675">CONCATENATE(K4214,3)</f>
        <v>103</v>
      </c>
      <c r="K4217" s="22" t="e">
        <v>#VALUE!</v>
      </c>
      <c r="L4217" s="22" t="e">
        <v>#VALUE!</v>
      </c>
      <c r="M4217" s="22" t="e">
        <v>#VALUE!</v>
      </c>
      <c r="N4217" s="22" t="e">
        <v>#VALUE!</v>
      </c>
      <c r="O4217" s="22" t="e">
        <v>#VALUE!</v>
      </c>
      <c r="P4217" s="22" t="e">
        <v>#VALUE!</v>
      </c>
      <c r="Q4217" s="22" t="e">
        <v>#VALUE!</v>
      </c>
      <c r="R4217" s="22" t="e">
        <v>#VALUE!</v>
      </c>
      <c r="S4217" s="22" t="e">
        <v>#VALUE!</v>
      </c>
      <c r="U4217" s="28">
        <f t="shared" si="6652"/>
        <v>88</v>
      </c>
      <c r="V4217" s="28">
        <f t="shared" si="6653"/>
        <v>240</v>
      </c>
    </row>
    <row r="4218" spans="1:22" x14ac:dyDescent="0.3">
      <c r="A4218" s="28">
        <f t="shared" si="6598"/>
        <v>88241</v>
      </c>
      <c r="B4218" s="7">
        <f t="shared" si="6667"/>
        <v>0</v>
      </c>
      <c r="C4218" s="7">
        <f t="shared" si="6668"/>
        <v>0</v>
      </c>
      <c r="D4218" s="7">
        <f t="shared" si="6670"/>
        <v>0</v>
      </c>
      <c r="E4218" s="10">
        <f>IF(D4180="","",MAX(E4219,E4220))*2</f>
        <v>0.1</v>
      </c>
      <c r="G4218" s="2" t="str">
        <f t="shared" si="6671"/>
        <v/>
      </c>
      <c r="H4218" s="13"/>
      <c r="U4218" s="28">
        <f t="shared" si="6652"/>
        <v>88</v>
      </c>
      <c r="V4218" s="28">
        <f t="shared" si="6653"/>
        <v>241</v>
      </c>
    </row>
    <row r="4219" spans="1:22" x14ac:dyDescent="0.3">
      <c r="A4219" s="28">
        <f t="shared" si="6598"/>
        <v>88242</v>
      </c>
      <c r="B4219" s="7">
        <f t="shared" si="6667"/>
        <v>0</v>
      </c>
      <c r="C4219" s="7">
        <f t="shared" si="6668"/>
        <v>0</v>
      </c>
      <c r="D4219" s="7">
        <f t="shared" si="6670"/>
        <v>0</v>
      </c>
      <c r="E4219" s="11">
        <f>ABS(MIN(G4212:G4221))</f>
        <v>0.05</v>
      </c>
      <c r="G4219" s="2" t="str">
        <f t="shared" si="6671"/>
        <v/>
      </c>
      <c r="U4219" s="28">
        <f t="shared" si="6652"/>
        <v>88</v>
      </c>
      <c r="V4219" s="28">
        <f t="shared" si="6653"/>
        <v>242</v>
      </c>
    </row>
    <row r="4220" spans="1:22" x14ac:dyDescent="0.3">
      <c r="A4220" s="28">
        <f t="shared" si="6598"/>
        <v>88243</v>
      </c>
      <c r="B4220" s="7">
        <f t="shared" si="6667"/>
        <v>0</v>
      </c>
      <c r="C4220" s="7">
        <f t="shared" si="6668"/>
        <v>0</v>
      </c>
      <c r="D4220" s="7">
        <f t="shared" si="6670"/>
        <v>0</v>
      </c>
      <c r="E4220" s="11">
        <f>ABS(MAX(G4212:G4221))</f>
        <v>0.05</v>
      </c>
      <c r="G4220" s="2" t="str">
        <f t="shared" si="6671"/>
        <v/>
      </c>
      <c r="U4220" s="28">
        <f t="shared" si="6652"/>
        <v>88</v>
      </c>
      <c r="V4220" s="28">
        <f t="shared" si="6653"/>
        <v>243</v>
      </c>
    </row>
    <row r="4221" spans="1:22" x14ac:dyDescent="0.3">
      <c r="A4221" s="28">
        <f t="shared" si="6598"/>
        <v>88244</v>
      </c>
      <c r="B4221" s="7">
        <f t="shared" si="6667"/>
        <v>0</v>
      </c>
      <c r="C4221" s="7">
        <f t="shared" si="6668"/>
        <v>0</v>
      </c>
      <c r="D4221" s="7">
        <f t="shared" si="6670"/>
        <v>0</v>
      </c>
      <c r="F4221" s="13"/>
      <c r="G4221" s="2" t="str">
        <f t="shared" si="6671"/>
        <v/>
      </c>
      <c r="U4221" s="28">
        <f t="shared" si="6652"/>
        <v>88</v>
      </c>
      <c r="V4221" s="28">
        <f t="shared" si="6653"/>
        <v>244</v>
      </c>
    </row>
    <row r="4222" spans="1:22" x14ac:dyDescent="0.3">
      <c r="A4222" s="28">
        <f t="shared" si="6598"/>
        <v>88245</v>
      </c>
      <c r="F4222" s="13"/>
      <c r="U4222" s="28">
        <f t="shared" si="6652"/>
        <v>88</v>
      </c>
      <c r="V4222" s="28">
        <f t="shared" si="6653"/>
        <v>245</v>
      </c>
    </row>
    <row r="4223" spans="1:22" x14ac:dyDescent="0.3">
      <c r="A4223" s="28">
        <f t="shared" si="6598"/>
        <v>88246</v>
      </c>
      <c r="F4223" s="13"/>
      <c r="U4223" s="28">
        <f t="shared" si="6652"/>
        <v>88</v>
      </c>
      <c r="V4223" s="28">
        <f t="shared" si="6653"/>
        <v>246</v>
      </c>
    </row>
    <row r="4224" spans="1:22" x14ac:dyDescent="0.3">
      <c r="A4224" s="28">
        <f t="shared" si="6598"/>
        <v>88247</v>
      </c>
      <c r="F4224" s="13"/>
      <c r="U4224" s="28">
        <f t="shared" si="6652"/>
        <v>88</v>
      </c>
      <c r="V4224" s="28">
        <f t="shared" si="6653"/>
        <v>247</v>
      </c>
    </row>
    <row r="4225" spans="1:24" s="8" customFormat="1" x14ac:dyDescent="0.3"/>
    <row r="4226" spans="1:24" x14ac:dyDescent="0.3">
      <c r="A4226" s="28">
        <f t="shared" ref="A4226:A4272" si="6676">ROUND(CONCATENATE(U4226,V4226),0)</f>
        <v>89201</v>
      </c>
      <c r="B4226" s="63" t="s">
        <v>0</v>
      </c>
      <c r="C4226" s="63"/>
      <c r="D4226" s="71" t="s">
        <v>63</v>
      </c>
      <c r="E4226" s="71"/>
      <c r="F4226" s="71"/>
      <c r="G4226" s="71"/>
      <c r="H4226" s="71"/>
      <c r="U4226" s="28">
        <f t="shared" ref="U4226" si="6677">U4224+1</f>
        <v>89</v>
      </c>
      <c r="V4226" s="28">
        <v>201</v>
      </c>
    </row>
    <row r="4227" spans="1:24" x14ac:dyDescent="0.3">
      <c r="A4227" s="28">
        <f t="shared" si="6676"/>
        <v>89202</v>
      </c>
      <c r="B4227" s="72" t="s">
        <v>70</v>
      </c>
      <c r="C4227" s="73"/>
      <c r="D4227" s="30" t="s">
        <v>69</v>
      </c>
      <c r="E4227" s="66" t="s">
        <v>71</v>
      </c>
      <c r="F4227" s="66"/>
      <c r="G4227" s="74" t="s">
        <v>72</v>
      </c>
      <c r="H4227" s="74"/>
      <c r="U4227" s="28">
        <f t="shared" ref="U4227" si="6678">U4226</f>
        <v>89</v>
      </c>
      <c r="V4227" s="28">
        <f t="shared" ref="V4227" si="6679">V4226+1</f>
        <v>202</v>
      </c>
    </row>
    <row r="4228" spans="1:24" x14ac:dyDescent="0.3">
      <c r="A4228" s="28">
        <f t="shared" si="6676"/>
        <v>89203</v>
      </c>
      <c r="B4228" s="75" t="s">
        <v>6</v>
      </c>
      <c r="C4228" s="75"/>
      <c r="D4228" s="71" t="s">
        <v>181</v>
      </c>
      <c r="E4228" s="71"/>
      <c r="F4228" s="71"/>
      <c r="G4228" s="71"/>
      <c r="H4228" s="71"/>
      <c r="U4228" s="28">
        <f t="shared" si="6652"/>
        <v>89</v>
      </c>
      <c r="V4228" s="28">
        <f t="shared" si="6653"/>
        <v>203</v>
      </c>
    </row>
    <row r="4229" spans="1:24" x14ac:dyDescent="0.3">
      <c r="A4229" s="28">
        <f t="shared" si="6676"/>
        <v>89204</v>
      </c>
      <c r="B4229" s="63" t="s">
        <v>7</v>
      </c>
      <c r="C4229" s="63"/>
      <c r="D4229" s="71" t="s">
        <v>29</v>
      </c>
      <c r="E4229" s="71"/>
      <c r="F4229" s="71"/>
      <c r="G4229" s="71"/>
      <c r="H4229" s="71"/>
      <c r="J4229" s="17"/>
      <c r="K4229" s="17" t="s">
        <v>53</v>
      </c>
      <c r="L4229" s="17" t="s">
        <v>54</v>
      </c>
      <c r="M4229" s="17" t="s">
        <v>55</v>
      </c>
      <c r="N4229" s="17" t="s">
        <v>56</v>
      </c>
      <c r="O4229" s="17" t="s">
        <v>57</v>
      </c>
      <c r="P4229" s="17" t="s">
        <v>2</v>
      </c>
      <c r="Q4229" s="17" t="s">
        <v>3</v>
      </c>
      <c r="R4229" s="17" t="s">
        <v>4</v>
      </c>
      <c r="S4229" s="17" t="s">
        <v>5</v>
      </c>
      <c r="U4229" s="28">
        <f t="shared" si="6652"/>
        <v>89</v>
      </c>
      <c r="V4229" s="28">
        <f t="shared" si="6653"/>
        <v>204</v>
      </c>
      <c r="X4229" s="1" t="s">
        <v>48</v>
      </c>
    </row>
    <row r="4230" spans="1:24" x14ac:dyDescent="0.3">
      <c r="A4230" s="28">
        <f t="shared" si="6676"/>
        <v>89205</v>
      </c>
      <c r="B4230" s="63" t="s">
        <v>9</v>
      </c>
      <c r="C4230" s="63"/>
      <c r="D4230" s="71" t="s">
        <v>30</v>
      </c>
      <c r="E4230" s="71"/>
      <c r="F4230" s="71"/>
      <c r="G4230" s="71"/>
      <c r="H4230" s="71"/>
      <c r="J4230" s="17">
        <f t="shared" ref="J4230" si="6680">COUNTA(B4242:B4251)</f>
        <v>6</v>
      </c>
      <c r="K4230" s="17">
        <f t="shared" ref="K4230" si="6681">IF(L4230-1&lt;2,0,L4230-1)</f>
        <v>0</v>
      </c>
      <c r="L4230" s="17">
        <f t="shared" ref="L4230" si="6682">IF(M4230-1&lt;2,0,M4230-1)</f>
        <v>0</v>
      </c>
      <c r="M4230" s="17">
        <f t="shared" ref="M4230" si="6683">IF(N4230-1&lt;2,0,N4230-1)</f>
        <v>0</v>
      </c>
      <c r="N4230" s="17">
        <f t="shared" ref="N4230" si="6684">IF(O4230-1&lt;2,0,O4230-1)</f>
        <v>0</v>
      </c>
      <c r="O4230" s="17">
        <f t="shared" ref="O4230" si="6685">IF(P4230-1&lt;2,0,P4230-1)</f>
        <v>2</v>
      </c>
      <c r="P4230" s="17">
        <f t="shared" ref="P4230" si="6686">IF(Q4230-1&lt;2,0,Q4230-1)</f>
        <v>3</v>
      </c>
      <c r="Q4230" s="17">
        <f t="shared" ref="Q4230" si="6687">IF(R4230-1&lt;2,0,R4230-1)</f>
        <v>4</v>
      </c>
      <c r="R4230" s="17">
        <f t="shared" ref="R4230" si="6688">IF(S4230-1&lt;2,0,S4230-1)</f>
        <v>5</v>
      </c>
      <c r="S4230" s="17">
        <f t="shared" ref="S4230" si="6689">J4230</f>
        <v>6</v>
      </c>
      <c r="U4230" s="28">
        <f t="shared" si="6652"/>
        <v>89</v>
      </c>
      <c r="V4230" s="28">
        <f t="shared" si="6653"/>
        <v>205</v>
      </c>
      <c r="X4230" s="1" t="s">
        <v>49</v>
      </c>
    </row>
    <row r="4231" spans="1:24" x14ac:dyDescent="0.3">
      <c r="A4231" s="28">
        <f t="shared" si="6676"/>
        <v>89206</v>
      </c>
      <c r="B4231" s="63" t="s">
        <v>10</v>
      </c>
      <c r="C4231" s="63"/>
      <c r="D4231" s="71" t="s">
        <v>367</v>
      </c>
      <c r="E4231" s="71"/>
      <c r="F4231" s="71"/>
      <c r="G4231" s="71"/>
      <c r="H4231" s="71"/>
      <c r="J4231" s="28" t="str">
        <f t="shared" ref="J4231" si="6690">CONCATENATE(J4230,1)</f>
        <v>61</v>
      </c>
      <c r="K4231" s="29">
        <f t="shared" ref="K4231" si="6691">IF(K4230=0,0,VLOOKUP(J4231,J4235:S4265,K4230,FALSE))</f>
        <v>0</v>
      </c>
      <c r="L4231" s="29">
        <f t="shared" ref="L4231" si="6692">IF(L4230=0,0,VLOOKUP(J4231,J4235:S4265,L4230,FALSE))</f>
        <v>0</v>
      </c>
      <c r="M4231" s="29">
        <f t="shared" ref="M4231" si="6693">IF(M4230=0,0,VLOOKUP(J4231,J4235:S4265,M4230,FALSE))</f>
        <v>0</v>
      </c>
      <c r="N4231" s="29">
        <f t="shared" ref="N4231" si="6694">IF(N4230=0,0,VLOOKUP(J4231,J4235:S4265,N4230,FALSE))</f>
        <v>0</v>
      </c>
      <c r="O4231" s="29">
        <f t="shared" ref="O4231" si="6695">IF(O4230=0,0,VLOOKUP(J4231,J4235:S4265,O4230,FALSE))</f>
        <v>3.6065638813316325E-6</v>
      </c>
      <c r="P4231" s="29">
        <f t="shared" ref="P4231" si="6696">IF(P4230=0,0,VLOOKUP(J4231,J4235:S4265,P4230,FALSE))</f>
        <v>-2.877292300689903E-4</v>
      </c>
      <c r="Q4231" s="29">
        <f t="shared" ref="Q4231" si="6697">IF(Q4230=0,0,VLOOKUP(J4231,J4235:S4265,Q4230,FALSE))</f>
        <v>7.3271473357286263E-3</v>
      </c>
      <c r="R4231" s="29">
        <f t="shared" ref="R4231" si="6698">IF(R4230=0,0,VLOOKUP(J4231,J4235:S4265,R4230,FALSE))</f>
        <v>0.93554042175541274</v>
      </c>
      <c r="S4231" s="29">
        <f t="shared" ref="S4231" si="6699">IF(S4230=0,0,VLOOKUP(J4231,J4235:S4265,S4230,FALSE))</f>
        <v>1.5999495800911312E-4</v>
      </c>
      <c r="U4231" s="28">
        <f t="shared" si="6652"/>
        <v>89</v>
      </c>
      <c r="V4231" s="28">
        <f t="shared" si="6653"/>
        <v>206</v>
      </c>
      <c r="X4231" s="1" t="s">
        <v>50</v>
      </c>
    </row>
    <row r="4232" spans="1:24" x14ac:dyDescent="0.3">
      <c r="A4232" s="28">
        <f t="shared" si="6676"/>
        <v>89207</v>
      </c>
      <c r="B4232" s="63" t="s">
        <v>11</v>
      </c>
      <c r="C4232" s="63"/>
      <c r="D4232" s="64">
        <v>45957</v>
      </c>
      <c r="E4232" s="64"/>
      <c r="F4232" s="64"/>
      <c r="G4232" s="64"/>
      <c r="H4232" s="64"/>
      <c r="J4232" s="28" t="str">
        <f t="shared" ref="J4232" si="6700">CONCATENATE(J4230,2)</f>
        <v>62</v>
      </c>
      <c r="K4232" s="22">
        <f t="shared" ref="K4232" si="6701">IF(K4230=0,0,VLOOKUP(J4232,J4235:S4265,K4230,FALSE))</f>
        <v>0</v>
      </c>
      <c r="L4232" s="22">
        <f t="shared" ref="L4232" si="6702">IF(L4230=0,0,VLOOKUP(J4232,J4235:S4265,L4230,FALSE))</f>
        <v>0</v>
      </c>
      <c r="M4232" s="22">
        <f t="shared" ref="M4232" si="6703">IF(M4230=0,0,VLOOKUP(J4232,J4235:S4265,M4230,FALSE))</f>
        <v>0</v>
      </c>
      <c r="N4232" s="22">
        <f t="shared" ref="N4232" si="6704">IF(N4230=0,0,VLOOKUP(J4232,J4235:S4265,N4230,FALSE))</f>
        <v>0</v>
      </c>
      <c r="O4232" s="22">
        <f t="shared" ref="O4232" si="6705">IF(O4230=0,0,VLOOKUP(J4232,J4235:S4265,O4230,FALSE))</f>
        <v>2.5373513814397043E-6</v>
      </c>
      <c r="P4232" s="22">
        <f t="shared" ref="P4232" si="6706">IF(P4230=0,0,VLOOKUP(J4232,J4235:S4265,P4230,FALSE))</f>
        <v>1.9762570156778178E-4</v>
      </c>
      <c r="Q4232" s="22">
        <f t="shared" ref="Q4232" si="6707">IF(Q4230=0,0,VLOOKUP(J4232,J4235:S4265,Q4230,FALSE))</f>
        <v>4.9539647075140802E-3</v>
      </c>
      <c r="R4232" s="22">
        <f t="shared" ref="R4232" si="6708">IF(R4230=0,0,VLOOKUP(J4232,J4235:S4265,R4230,FALSE))</f>
        <v>3.9924881332593747E-2</v>
      </c>
      <c r="S4232" s="22">
        <f t="shared" ref="S4232" si="6709">IF(S4230=0,0,VLOOKUP(J4232,J4235:S4265,S4230,FALSE))</f>
        <v>2.9103696823732733E-2</v>
      </c>
      <c r="U4232" s="28">
        <f t="shared" si="6652"/>
        <v>89</v>
      </c>
      <c r="V4232" s="28">
        <f t="shared" si="6653"/>
        <v>207</v>
      </c>
    </row>
    <row r="4233" spans="1:24" x14ac:dyDescent="0.3">
      <c r="A4233" s="28">
        <f t="shared" si="6676"/>
        <v>89208</v>
      </c>
      <c r="B4233" s="63" t="s">
        <v>12</v>
      </c>
      <c r="C4233" s="63"/>
      <c r="D4233" s="65">
        <v>46325</v>
      </c>
      <c r="E4233" s="65"/>
      <c r="F4233" s="65"/>
      <c r="G4233" s="65"/>
      <c r="H4233" s="65"/>
      <c r="J4233" s="28" t="str">
        <f t="shared" ref="J4233" si="6710">CONCATENATE(J4230,3)</f>
        <v>63</v>
      </c>
      <c r="K4233" s="22"/>
      <c r="L4233" s="22"/>
      <c r="M4233" s="22"/>
      <c r="N4233" s="22" t="s">
        <v>58</v>
      </c>
      <c r="O4233" s="29">
        <f t="shared" ref="O4233" si="6711">J4230-2</f>
        <v>4</v>
      </c>
      <c r="P4233" s="22" t="s">
        <v>59</v>
      </c>
      <c r="Q4233" s="29">
        <f t="shared" ref="Q4233" si="6712">VLOOKUP(J4233,J4235:S4265,3,FALSE)</f>
        <v>2.9104136599392039E-2</v>
      </c>
      <c r="R4233" s="22" t="s">
        <v>60</v>
      </c>
      <c r="S4233" s="22">
        <f t="shared" ref="S4233" si="6713">VLOOKUP(J4233,J4235:S4265,2,FALSE)</f>
        <v>0.99999890112332901</v>
      </c>
      <c r="U4233" s="28">
        <f t="shared" si="6652"/>
        <v>89</v>
      </c>
      <c r="V4233" s="28">
        <f t="shared" si="6653"/>
        <v>208</v>
      </c>
    </row>
    <row r="4234" spans="1:24" x14ac:dyDescent="0.3">
      <c r="A4234" s="28">
        <f t="shared" si="6676"/>
        <v>89209</v>
      </c>
      <c r="B4234" s="63" t="s">
        <v>13</v>
      </c>
      <c r="C4234" s="63"/>
      <c r="D4234" s="15">
        <v>0.1</v>
      </c>
      <c r="E4234" s="66" t="s">
        <v>14</v>
      </c>
      <c r="F4234" s="66"/>
      <c r="G4234" s="66"/>
      <c r="H4234" s="6" t="s">
        <v>64</v>
      </c>
      <c r="J4234" s="17"/>
      <c r="K4234" s="17">
        <v>3</v>
      </c>
      <c r="L4234" s="17">
        <v>3</v>
      </c>
      <c r="M4234" s="17"/>
      <c r="N4234" s="17"/>
      <c r="O4234" s="17"/>
      <c r="P4234" s="17"/>
      <c r="Q4234" s="17"/>
      <c r="R4234" s="17"/>
      <c r="S4234" s="17"/>
      <c r="U4234" s="28">
        <f t="shared" si="6652"/>
        <v>89</v>
      </c>
      <c r="V4234" s="28">
        <f t="shared" si="6653"/>
        <v>209</v>
      </c>
    </row>
    <row r="4235" spans="1:24" x14ac:dyDescent="0.3">
      <c r="A4235" s="28">
        <f t="shared" si="6676"/>
        <v>89210</v>
      </c>
      <c r="B4235" s="63" t="s">
        <v>15</v>
      </c>
      <c r="C4235" s="63"/>
      <c r="D4235" s="2">
        <f t="shared" ref="D4235" si="6714">MIN(B4242:B4251)</f>
        <v>0</v>
      </c>
      <c r="E4235" s="3" t="s">
        <v>16</v>
      </c>
      <c r="F4235" s="2">
        <f t="shared" ref="F4235" si="6715">MAX(B4242:B4251)</f>
        <v>35</v>
      </c>
      <c r="G4235" s="4" t="str">
        <f t="shared" ref="G4235" si="6716">IF(H4234="","",H4234)</f>
        <v>°C</v>
      </c>
      <c r="H4235" s="14"/>
      <c r="J4235" s="28" t="str">
        <f t="shared" ref="J4235" si="6717">CONCATENATE(K4234,1)</f>
        <v>31</v>
      </c>
      <c r="K4235" s="22">
        <f t="array" ref="K4235:L4237">LINEST(B4242:B4244,C4242:C4244^{1},TRUE,TRUE)</f>
        <v>0.9946424766369365</v>
      </c>
      <c r="L4235" s="22">
        <v>-3.8050592067229161E-3</v>
      </c>
      <c r="M4235" s="17"/>
      <c r="N4235" s="17"/>
      <c r="O4235" s="17"/>
      <c r="P4235" s="17"/>
      <c r="Q4235" s="17"/>
      <c r="R4235" s="17"/>
      <c r="S4235" s="17"/>
      <c r="U4235" s="28">
        <f t="shared" si="6652"/>
        <v>89</v>
      </c>
      <c r="V4235" s="28">
        <f t="shared" si="6653"/>
        <v>210</v>
      </c>
    </row>
    <row r="4236" spans="1:24" x14ac:dyDescent="0.3">
      <c r="A4236" s="28">
        <f t="shared" si="6676"/>
        <v>89211</v>
      </c>
      <c r="J4236" s="28" t="str">
        <f t="shared" ref="J4236" si="6718">CONCATENATE(K4234,2)</f>
        <v>32</v>
      </c>
      <c r="K4236" s="22">
        <v>1.3181111743695605E-3</v>
      </c>
      <c r="L4236" s="22">
        <v>1.9131843745581467E-2</v>
      </c>
      <c r="M4236" s="17"/>
      <c r="N4236" s="17"/>
      <c r="O4236" s="17"/>
      <c r="P4236" s="17"/>
      <c r="Q4236" s="17"/>
      <c r="R4236" s="17"/>
      <c r="S4236" s="17"/>
      <c r="U4236" s="28">
        <f t="shared" si="6652"/>
        <v>89</v>
      </c>
      <c r="V4236" s="28">
        <f t="shared" si="6653"/>
        <v>211</v>
      </c>
    </row>
    <row r="4237" spans="1:24" x14ac:dyDescent="0.3">
      <c r="A4237" s="28">
        <f t="shared" si="6676"/>
        <v>89212</v>
      </c>
      <c r="B4237" s="67" t="s">
        <v>17</v>
      </c>
      <c r="C4237" s="67"/>
      <c r="D4237" s="67"/>
      <c r="E4237" s="67"/>
      <c r="F4237" s="67"/>
      <c r="G4237" s="68" t="s">
        <v>31</v>
      </c>
      <c r="H4237" s="69"/>
      <c r="J4237" s="28" t="str">
        <f t="shared" ref="J4237" si="6719">CONCATENATE(K4234,3)</f>
        <v>33</v>
      </c>
      <c r="K4237" s="22">
        <v>0.99999824381882763</v>
      </c>
      <c r="L4237" s="22">
        <v>1.9506560964762443E-2</v>
      </c>
      <c r="M4237" s="17"/>
      <c r="N4237" s="17"/>
      <c r="O4237" s="17"/>
      <c r="P4237" s="17"/>
      <c r="Q4237" s="17"/>
      <c r="R4237" s="17"/>
      <c r="S4237" s="17"/>
      <c r="U4237" s="28">
        <f t="shared" si="6652"/>
        <v>89</v>
      </c>
      <c r="V4237" s="28">
        <f t="shared" si="6653"/>
        <v>212</v>
      </c>
    </row>
    <row r="4238" spans="1:24" x14ac:dyDescent="0.3">
      <c r="A4238" s="28">
        <f t="shared" si="6676"/>
        <v>89213</v>
      </c>
      <c r="B4238" s="66" t="s">
        <v>18</v>
      </c>
      <c r="C4238" s="66"/>
      <c r="D4238" s="66"/>
      <c r="E4238" s="66" t="str">
        <f t="shared" ref="E4238" si="6720">IF(D4231="","",D4231)</f>
        <v>E0731/25</v>
      </c>
      <c r="F4238" s="66"/>
      <c r="G4238" s="4" t="s">
        <v>18</v>
      </c>
      <c r="H4238" s="34" t="s">
        <v>182</v>
      </c>
      <c r="J4238" s="17"/>
      <c r="K4238" s="17">
        <v>4</v>
      </c>
      <c r="L4238" s="17">
        <v>4</v>
      </c>
      <c r="M4238" s="17">
        <v>4</v>
      </c>
      <c r="N4238" s="17"/>
      <c r="O4238" s="17"/>
      <c r="P4238" s="17"/>
      <c r="Q4238" s="17"/>
      <c r="R4238" s="17"/>
      <c r="S4238" s="17"/>
      <c r="U4238" s="28">
        <f t="shared" si="6652"/>
        <v>89</v>
      </c>
      <c r="V4238" s="28">
        <f t="shared" si="6653"/>
        <v>213</v>
      </c>
    </row>
    <row r="4239" spans="1:24" ht="15" customHeight="1" x14ac:dyDescent="0.3">
      <c r="A4239" s="28">
        <f t="shared" si="6676"/>
        <v>89214</v>
      </c>
      <c r="B4239" s="5" t="s">
        <v>19</v>
      </c>
      <c r="C4239" s="5" t="s">
        <v>20</v>
      </c>
      <c r="D4239" s="5" t="s">
        <v>21</v>
      </c>
      <c r="E4239" s="5"/>
      <c r="F4239" s="70" t="s">
        <v>33</v>
      </c>
      <c r="G4239" s="5" t="s">
        <v>19</v>
      </c>
      <c r="H4239" s="5" t="s">
        <v>20</v>
      </c>
      <c r="J4239" s="28" t="str">
        <f t="shared" ref="J4239" si="6721">CONCATENATE(K4238,1)</f>
        <v>41</v>
      </c>
      <c r="K4239" s="22">
        <f t="array" ref="K4239:M4241">LINEST(B4242:B4245,C4242:C4245^{1,2},TRUE,TRUE)</f>
        <v>2.5159162762899555E-4</v>
      </c>
      <c r="L4239" s="22">
        <v>0.98977722007276658</v>
      </c>
      <c r="M4239" s="22">
        <v>-2.7063805111274264E-4</v>
      </c>
      <c r="N4239" s="17"/>
      <c r="O4239" s="17"/>
      <c r="P4239" s="17"/>
      <c r="Q4239" s="17"/>
      <c r="R4239" s="17"/>
      <c r="S4239" s="17"/>
      <c r="U4239" s="28">
        <f t="shared" si="6652"/>
        <v>89</v>
      </c>
      <c r="V4239" s="28">
        <f t="shared" si="6653"/>
        <v>214</v>
      </c>
    </row>
    <row r="4240" spans="1:24" x14ac:dyDescent="0.3">
      <c r="A4240" s="28">
        <f t="shared" si="6676"/>
        <v>89215</v>
      </c>
      <c r="B4240" s="5" t="s">
        <v>22</v>
      </c>
      <c r="C4240" s="5" t="s">
        <v>23</v>
      </c>
      <c r="D4240" s="5" t="s">
        <v>24</v>
      </c>
      <c r="E4240" s="5" t="s">
        <v>32</v>
      </c>
      <c r="F4240" s="70"/>
      <c r="G4240" s="5" t="s">
        <v>22</v>
      </c>
      <c r="H4240" s="5" t="s">
        <v>23</v>
      </c>
      <c r="J4240" s="28" t="str">
        <f t="shared" ref="J4240" si="6722">CONCATENATE(K4238,2)</f>
        <v>42</v>
      </c>
      <c r="K4240" s="22">
        <v>4.0679050805153258E-5</v>
      </c>
      <c r="L4240" s="22">
        <v>1.0014522110476291E-3</v>
      </c>
      <c r="M4240" s="22">
        <v>5.1952439939558434E-3</v>
      </c>
      <c r="N4240" s="17"/>
      <c r="O4240" s="17"/>
      <c r="P4240" s="17"/>
      <c r="Q4240" s="17"/>
      <c r="R4240" s="17"/>
      <c r="S4240" s="17"/>
      <c r="U4240" s="28">
        <f t="shared" si="6652"/>
        <v>89</v>
      </c>
      <c r="V4240" s="28">
        <f t="shared" si="6653"/>
        <v>215</v>
      </c>
    </row>
    <row r="4241" spans="1:22" x14ac:dyDescent="0.3">
      <c r="A4241" s="28">
        <f t="shared" si="6676"/>
        <v>89216</v>
      </c>
      <c r="B4241" s="6" t="str">
        <f t="shared" ref="B4241" si="6723">IF(H4234="","",H4234)</f>
        <v>°C</v>
      </c>
      <c r="C4241" s="6" t="str">
        <f t="shared" ref="C4241" si="6724">IF(H4234="","",H4234)</f>
        <v>°C</v>
      </c>
      <c r="D4241" s="6" t="str">
        <f t="shared" ref="D4241" si="6725">IF(H4234="","",H4234)</f>
        <v>°C</v>
      </c>
      <c r="E4241" s="6"/>
      <c r="F4241" s="6"/>
      <c r="G4241" s="6" t="str">
        <f t="shared" ref="G4241" si="6726">IF(H4234="","",H4234)</f>
        <v>°C</v>
      </c>
      <c r="H4241" s="6" t="str">
        <f t="shared" ref="H4241" si="6727">IF(H4234="","",H4234)</f>
        <v>°C</v>
      </c>
      <c r="J4241" s="28" t="str">
        <f t="shared" ref="J4241" si="6728">CONCATENATE(K4238,3)</f>
        <v>43</v>
      </c>
      <c r="K4241" s="22">
        <v>0.9999999226748425</v>
      </c>
      <c r="L4241" s="22">
        <v>5.2022884494657973E-3</v>
      </c>
      <c r="M4241" s="22" t="e">
        <v>#N/A</v>
      </c>
      <c r="N4241" s="17"/>
      <c r="O4241" s="17"/>
      <c r="P4241" s="17"/>
      <c r="Q4241" s="17"/>
      <c r="R4241" s="17"/>
      <c r="S4241" s="17"/>
      <c r="U4241" s="28">
        <f t="shared" si="6652"/>
        <v>89</v>
      </c>
      <c r="V4241" s="28">
        <f t="shared" si="6653"/>
        <v>216</v>
      </c>
    </row>
    <row r="4242" spans="1:22" x14ac:dyDescent="0.3">
      <c r="A4242" s="28">
        <f t="shared" si="6676"/>
        <v>89217</v>
      </c>
      <c r="B4242" s="26">
        <v>0</v>
      </c>
      <c r="C4242" s="26">
        <v>0</v>
      </c>
      <c r="D4242" s="26">
        <v>0.1</v>
      </c>
      <c r="E4242" s="9">
        <v>2</v>
      </c>
      <c r="F4242" s="26">
        <v>1000000</v>
      </c>
      <c r="G4242" s="27"/>
      <c r="H4242" s="27"/>
      <c r="J4242" s="17"/>
      <c r="K4242" s="17">
        <v>5</v>
      </c>
      <c r="L4242" s="17">
        <v>5</v>
      </c>
      <c r="M4242" s="17">
        <v>5</v>
      </c>
      <c r="N4242" s="17">
        <v>5</v>
      </c>
      <c r="O4242" s="17"/>
      <c r="P4242" s="17"/>
      <c r="Q4242" s="17"/>
      <c r="R4242" s="17"/>
      <c r="S4242" s="17"/>
      <c r="U4242" s="28">
        <f t="shared" si="6652"/>
        <v>89</v>
      </c>
      <c r="V4242" s="28">
        <f t="shared" si="6653"/>
        <v>217</v>
      </c>
    </row>
    <row r="4243" spans="1:22" x14ac:dyDescent="0.3">
      <c r="A4243" s="28">
        <f t="shared" si="6676"/>
        <v>89218</v>
      </c>
      <c r="B4243" s="26">
        <v>15</v>
      </c>
      <c r="C4243" s="26">
        <v>15.1</v>
      </c>
      <c r="D4243" s="26">
        <v>0.1</v>
      </c>
      <c r="E4243" s="9">
        <v>2</v>
      </c>
      <c r="F4243" s="26">
        <v>1000000</v>
      </c>
      <c r="G4243" s="27">
        <v>15</v>
      </c>
      <c r="H4243" s="27">
        <v>15.1</v>
      </c>
      <c r="J4243" s="28" t="str">
        <f t="shared" ref="J4243" si="6729">CONCATENATE(K4242,1)</f>
        <v>51</v>
      </c>
      <c r="K4243" s="22">
        <f t="array" ref="K4243:N4245">LINEST(B4242:B4246,C4242:C4246^{1,2,3},TRUE,TRUE)</f>
        <v>-4.6401446977915311E-5</v>
      </c>
      <c r="L4243" s="22">
        <v>2.1276022694738249E-3</v>
      </c>
      <c r="M4243" s="22">
        <v>0.97151036993921103</v>
      </c>
      <c r="N4243" s="22">
        <v>2.2835870565185434E-4</v>
      </c>
      <c r="O4243" s="17"/>
      <c r="P4243" s="17"/>
      <c r="Q4243" s="17"/>
      <c r="R4243" s="17"/>
      <c r="S4243" s="17"/>
      <c r="U4243" s="28">
        <f t="shared" si="6652"/>
        <v>89</v>
      </c>
      <c r="V4243" s="28">
        <f t="shared" si="6653"/>
        <v>218</v>
      </c>
    </row>
    <row r="4244" spans="1:22" x14ac:dyDescent="0.3">
      <c r="A4244" s="28">
        <f t="shared" si="6676"/>
        <v>89219</v>
      </c>
      <c r="B4244" s="26">
        <v>20</v>
      </c>
      <c r="C4244" s="26">
        <v>20.100000000000001</v>
      </c>
      <c r="D4244" s="26">
        <v>0.1</v>
      </c>
      <c r="E4244" s="9">
        <v>2</v>
      </c>
      <c r="F4244" s="26">
        <v>1000000</v>
      </c>
      <c r="G4244" s="27">
        <v>20</v>
      </c>
      <c r="H4244" s="27">
        <v>20.100000000000001</v>
      </c>
      <c r="J4244" s="28" t="str">
        <f t="shared" ref="J4244" si="6730">CONCATENATE(K4242,2)</f>
        <v>52</v>
      </c>
      <c r="K4244" s="22">
        <v>1.3092282338019969E-5</v>
      </c>
      <c r="L4244" s="22">
        <v>6.2497008746261276E-4</v>
      </c>
      <c r="M4244" s="22">
        <v>7.3437809275178996E-3</v>
      </c>
      <c r="N4244" s="22">
        <v>1.4169538967816718E-2</v>
      </c>
      <c r="O4244" s="17"/>
      <c r="P4244" s="17"/>
      <c r="Q4244" s="17"/>
      <c r="R4244" s="17"/>
      <c r="S4244" s="17"/>
      <c r="U4244" s="28">
        <f t="shared" si="6652"/>
        <v>89</v>
      </c>
      <c r="V4244" s="28">
        <f t="shared" si="6653"/>
        <v>219</v>
      </c>
    </row>
    <row r="4245" spans="1:22" x14ac:dyDescent="0.3">
      <c r="A4245" s="28">
        <f t="shared" si="6676"/>
        <v>89220</v>
      </c>
      <c r="B4245" s="26">
        <v>25</v>
      </c>
      <c r="C4245" s="26">
        <v>25.1</v>
      </c>
      <c r="D4245" s="26">
        <v>0.1</v>
      </c>
      <c r="E4245" s="9">
        <v>2</v>
      </c>
      <c r="F4245" s="26">
        <v>1000000</v>
      </c>
      <c r="G4245" s="27">
        <v>25</v>
      </c>
      <c r="H4245" s="27">
        <v>25.3</v>
      </c>
      <c r="J4245" s="28" t="str">
        <f t="shared" ref="J4245" si="6731">CONCATENATE(K4242,3)</f>
        <v>53</v>
      </c>
      <c r="K4245" s="22">
        <v>0.99999962107927887</v>
      </c>
      <c r="L4245" s="22">
        <v>1.4171378982262839E-2</v>
      </c>
      <c r="M4245" s="22" t="e">
        <v>#N/A</v>
      </c>
      <c r="N4245" s="22" t="e">
        <v>#N/A</v>
      </c>
      <c r="O4245" s="17"/>
      <c r="P4245" s="17"/>
      <c r="Q4245" s="17"/>
      <c r="R4245" s="17"/>
      <c r="S4245" s="17"/>
      <c r="U4245" s="28">
        <f t="shared" si="6652"/>
        <v>89</v>
      </c>
      <c r="V4245" s="28">
        <f t="shared" si="6653"/>
        <v>220</v>
      </c>
    </row>
    <row r="4246" spans="1:22" x14ac:dyDescent="0.3">
      <c r="A4246" s="28">
        <f t="shared" si="6676"/>
        <v>89221</v>
      </c>
      <c r="B4246" s="26">
        <v>30</v>
      </c>
      <c r="C4246" s="26">
        <v>30.2</v>
      </c>
      <c r="D4246" s="26">
        <v>0.1</v>
      </c>
      <c r="E4246" s="9">
        <v>2</v>
      </c>
      <c r="F4246" s="26">
        <v>1000000</v>
      </c>
      <c r="G4246" s="27">
        <v>30</v>
      </c>
      <c r="H4246" s="27">
        <v>30.3</v>
      </c>
      <c r="J4246" s="17"/>
      <c r="K4246" s="17">
        <v>6</v>
      </c>
      <c r="L4246" s="17">
        <v>6</v>
      </c>
      <c r="M4246" s="17">
        <v>6</v>
      </c>
      <c r="N4246" s="17">
        <v>6</v>
      </c>
      <c r="O4246" s="17">
        <v>6</v>
      </c>
      <c r="P4246" s="17"/>
      <c r="Q4246" s="17"/>
      <c r="R4246" s="17"/>
      <c r="S4246" s="17"/>
      <c r="U4246" s="28">
        <f t="shared" si="6652"/>
        <v>89</v>
      </c>
      <c r="V4246" s="28">
        <f t="shared" si="6653"/>
        <v>221</v>
      </c>
    </row>
    <row r="4247" spans="1:22" x14ac:dyDescent="0.3">
      <c r="A4247" s="28">
        <f t="shared" si="6676"/>
        <v>89222</v>
      </c>
      <c r="B4247" s="26">
        <v>35</v>
      </c>
      <c r="C4247" s="26">
        <v>35.200000000000003</v>
      </c>
      <c r="D4247" s="26">
        <v>0.1</v>
      </c>
      <c r="E4247" s="9">
        <v>2</v>
      </c>
      <c r="F4247" s="26">
        <v>1000000</v>
      </c>
      <c r="G4247" s="27">
        <v>35</v>
      </c>
      <c r="H4247" s="27">
        <v>35.299999999999997</v>
      </c>
      <c r="J4247" s="28" t="str">
        <f t="shared" ref="J4247" si="6732">CONCATENATE(K4246,1)</f>
        <v>61</v>
      </c>
      <c r="K4247" s="22">
        <f t="array" ref="K4247:O4249">LINEST(B4242:B4247,C4242:C4247^{1,2,3,4},TRUE,TRUE)</f>
        <v>3.6065638813316325E-6</v>
      </c>
      <c r="L4247" s="22">
        <v>-2.877292300689903E-4</v>
      </c>
      <c r="M4247" s="22">
        <v>7.3271473357286263E-3</v>
      </c>
      <c r="N4247" s="22">
        <v>0.93554042175541274</v>
      </c>
      <c r="O4247" s="22">
        <v>1.5999495800911312E-4</v>
      </c>
      <c r="P4247" s="17"/>
      <c r="Q4247" s="17"/>
      <c r="R4247" s="17"/>
      <c r="S4247" s="17"/>
      <c r="U4247" s="28">
        <f t="shared" si="6652"/>
        <v>89</v>
      </c>
      <c r="V4247" s="28">
        <f t="shared" si="6653"/>
        <v>222</v>
      </c>
    </row>
    <row r="4248" spans="1:22" x14ac:dyDescent="0.3">
      <c r="A4248" s="28">
        <f t="shared" si="6676"/>
        <v>89223</v>
      </c>
      <c r="B4248" s="26"/>
      <c r="C4248" s="26"/>
      <c r="D4248" s="26"/>
      <c r="E4248" s="9"/>
      <c r="F4248" s="26"/>
      <c r="G4248" s="27"/>
      <c r="H4248" s="27"/>
      <c r="J4248" s="28" t="str">
        <f t="shared" ref="J4248" si="6733">CONCATENATE(K4246,2)</f>
        <v>62</v>
      </c>
      <c r="K4248" s="22">
        <v>2.5373513814397043E-6</v>
      </c>
      <c r="L4248" s="22">
        <v>1.9762570156778178E-4</v>
      </c>
      <c r="M4248" s="22">
        <v>4.9539647075140802E-3</v>
      </c>
      <c r="N4248" s="22">
        <v>3.9924881332593747E-2</v>
      </c>
      <c r="O4248" s="22">
        <v>2.9103696823732733E-2</v>
      </c>
      <c r="P4248" s="17"/>
      <c r="Q4248" s="17"/>
      <c r="R4248" s="17"/>
      <c r="S4248" s="17"/>
      <c r="U4248" s="28">
        <f t="shared" si="6652"/>
        <v>89</v>
      </c>
      <c r="V4248" s="28">
        <f t="shared" si="6653"/>
        <v>223</v>
      </c>
    </row>
    <row r="4249" spans="1:22" x14ac:dyDescent="0.3">
      <c r="A4249" s="28">
        <f t="shared" si="6676"/>
        <v>89224</v>
      </c>
      <c r="B4249" s="26"/>
      <c r="C4249" s="26"/>
      <c r="D4249" s="26"/>
      <c r="E4249" s="9"/>
      <c r="F4249" s="26"/>
      <c r="G4249" s="27"/>
      <c r="H4249" s="27"/>
      <c r="J4249" s="28" t="str">
        <f t="shared" ref="J4249" si="6734">CONCATENATE(K4246,3)</f>
        <v>63</v>
      </c>
      <c r="K4249" s="22">
        <v>0.99999890112332901</v>
      </c>
      <c r="L4249" s="22">
        <v>2.9104136599392039E-2</v>
      </c>
      <c r="M4249" s="22" t="e">
        <v>#N/A</v>
      </c>
      <c r="N4249" s="22" t="e">
        <v>#N/A</v>
      </c>
      <c r="O4249" s="22" t="e">
        <v>#N/A</v>
      </c>
      <c r="P4249" s="17"/>
      <c r="Q4249" s="17"/>
      <c r="R4249" s="17"/>
      <c r="S4249" s="17"/>
      <c r="U4249" s="28">
        <f t="shared" si="6652"/>
        <v>89</v>
      </c>
      <c r="V4249" s="28">
        <f t="shared" si="6653"/>
        <v>224</v>
      </c>
    </row>
    <row r="4250" spans="1:22" x14ac:dyDescent="0.3">
      <c r="A4250" s="28">
        <f t="shared" si="6676"/>
        <v>89225</v>
      </c>
      <c r="B4250" s="26"/>
      <c r="C4250" s="26"/>
      <c r="D4250" s="26"/>
      <c r="E4250" s="9"/>
      <c r="F4250" s="26"/>
      <c r="G4250" s="27"/>
      <c r="H4250" s="27"/>
      <c r="J4250" s="17"/>
      <c r="K4250" s="17">
        <v>7</v>
      </c>
      <c r="L4250" s="17">
        <v>7</v>
      </c>
      <c r="M4250" s="17">
        <v>7</v>
      </c>
      <c r="N4250" s="17">
        <v>7</v>
      </c>
      <c r="O4250" s="17">
        <v>7</v>
      </c>
      <c r="P4250" s="17">
        <v>7</v>
      </c>
      <c r="Q4250" s="17"/>
      <c r="R4250" s="17"/>
      <c r="S4250" s="17"/>
      <c r="U4250" s="28">
        <f t="shared" si="6652"/>
        <v>89</v>
      </c>
      <c r="V4250" s="28">
        <f t="shared" si="6653"/>
        <v>225</v>
      </c>
    </row>
    <row r="4251" spans="1:22" x14ac:dyDescent="0.3">
      <c r="A4251" s="28">
        <f t="shared" si="6676"/>
        <v>89226</v>
      </c>
      <c r="B4251" s="26"/>
      <c r="C4251" s="26"/>
      <c r="D4251" s="26"/>
      <c r="E4251" s="9"/>
      <c r="F4251" s="26"/>
      <c r="G4251" s="27"/>
      <c r="H4251" s="27"/>
      <c r="J4251" s="28" t="str">
        <f t="shared" ref="J4251" si="6735">CONCATENATE(K4250,1)</f>
        <v>71</v>
      </c>
      <c r="K4251" s="22" t="e">
        <f t="array" ref="K4251:P4253">LINEST(B4242:B4248,C4242:C4248^{1,2,3,4,5},TRUE,TRUE)</f>
        <v>#VALUE!</v>
      </c>
      <c r="L4251" s="22" t="e">
        <v>#VALUE!</v>
      </c>
      <c r="M4251" s="22" t="e">
        <v>#VALUE!</v>
      </c>
      <c r="N4251" s="22" t="e">
        <v>#VALUE!</v>
      </c>
      <c r="O4251" s="22" t="e">
        <v>#VALUE!</v>
      </c>
      <c r="P4251" s="22" t="e">
        <v>#VALUE!</v>
      </c>
      <c r="Q4251" s="17"/>
      <c r="R4251" s="17"/>
      <c r="S4251" s="17"/>
      <c r="U4251" s="28">
        <f t="shared" si="6652"/>
        <v>89</v>
      </c>
      <c r="V4251" s="28">
        <f t="shared" si="6653"/>
        <v>226</v>
      </c>
    </row>
    <row r="4252" spans="1:22" x14ac:dyDescent="0.3">
      <c r="A4252" s="28">
        <f t="shared" si="6676"/>
        <v>89227</v>
      </c>
      <c r="B4252" s="2">
        <f t="shared" ref="B4252" si="6736">COUNT(B4242:B4251)-2</f>
        <v>4</v>
      </c>
      <c r="J4252" s="28" t="str">
        <f t="shared" ref="J4252" si="6737">CONCATENATE(K4250,2)</f>
        <v>72</v>
      </c>
      <c r="K4252" s="22" t="e">
        <v>#VALUE!</v>
      </c>
      <c r="L4252" s="22" t="e">
        <v>#VALUE!</v>
      </c>
      <c r="M4252" s="22" t="e">
        <v>#VALUE!</v>
      </c>
      <c r="N4252" s="22" t="e">
        <v>#VALUE!</v>
      </c>
      <c r="O4252" s="22" t="e">
        <v>#VALUE!</v>
      </c>
      <c r="P4252" s="22" t="e">
        <v>#VALUE!</v>
      </c>
      <c r="Q4252" s="17"/>
      <c r="R4252" s="17"/>
      <c r="S4252" s="17"/>
      <c r="U4252" s="28">
        <f t="shared" si="6652"/>
        <v>89</v>
      </c>
      <c r="V4252" s="28">
        <f t="shared" si="6653"/>
        <v>227</v>
      </c>
    </row>
    <row r="4253" spans="1:22" x14ac:dyDescent="0.3">
      <c r="A4253" s="28">
        <f t="shared" si="6676"/>
        <v>89228</v>
      </c>
      <c r="J4253" s="28" t="str">
        <f t="shared" ref="J4253" si="6738">CONCATENATE(K4250,3)</f>
        <v>73</v>
      </c>
      <c r="K4253" s="22" t="e">
        <v>#VALUE!</v>
      </c>
      <c r="L4253" s="22" t="e">
        <v>#VALUE!</v>
      </c>
      <c r="M4253" s="22" t="e">
        <v>#VALUE!</v>
      </c>
      <c r="N4253" s="22" t="e">
        <v>#VALUE!</v>
      </c>
      <c r="O4253" s="22" t="e">
        <v>#VALUE!</v>
      </c>
      <c r="P4253" s="22" t="e">
        <v>#VALUE!</v>
      </c>
      <c r="Q4253" s="17"/>
      <c r="R4253" s="17"/>
      <c r="S4253" s="17"/>
      <c r="U4253" s="28">
        <f t="shared" si="6652"/>
        <v>89</v>
      </c>
      <c r="V4253" s="28">
        <f t="shared" si="6653"/>
        <v>228</v>
      </c>
    </row>
    <row r="4254" spans="1:22" x14ac:dyDescent="0.3">
      <c r="A4254" s="28">
        <f t="shared" si="6676"/>
        <v>89229</v>
      </c>
      <c r="B4254" s="66" t="s">
        <v>25</v>
      </c>
      <c r="C4254" s="66"/>
      <c r="D4254" s="66"/>
      <c r="E4254" s="66"/>
      <c r="F4254" s="66"/>
      <c r="G4254" s="66"/>
      <c r="H4254" s="66"/>
      <c r="J4254" s="17"/>
      <c r="K4254" s="17">
        <v>8</v>
      </c>
      <c r="L4254" s="17">
        <v>8</v>
      </c>
      <c r="M4254" s="17">
        <v>8</v>
      </c>
      <c r="N4254" s="17">
        <v>8</v>
      </c>
      <c r="O4254" s="17">
        <v>8</v>
      </c>
      <c r="P4254" s="17">
        <v>8</v>
      </c>
      <c r="Q4254" s="17">
        <v>8</v>
      </c>
      <c r="R4254" s="17"/>
      <c r="S4254" s="17"/>
      <c r="U4254" s="28">
        <f t="shared" si="6652"/>
        <v>89</v>
      </c>
      <c r="V4254" s="28">
        <f t="shared" si="6653"/>
        <v>229</v>
      </c>
    </row>
    <row r="4255" spans="1:22" x14ac:dyDescent="0.3">
      <c r="A4255" s="28">
        <f t="shared" si="6676"/>
        <v>89230</v>
      </c>
      <c r="B4255" s="71"/>
      <c r="C4255" s="71"/>
      <c r="D4255" s="71"/>
      <c r="E4255" s="71"/>
      <c r="F4255" s="71"/>
      <c r="G4255" s="71"/>
      <c r="H4255" s="71"/>
      <c r="J4255" s="28" t="str">
        <f t="shared" ref="J4255" si="6739">CONCATENATE(K4254,1)</f>
        <v>81</v>
      </c>
      <c r="K4255" s="22" t="e">
        <f t="array" ref="K4255:Q4257">LINEST(B4242:B4249,C4242:C4249^{1,2,3,4,5,6},TRUE,TRUE)</f>
        <v>#VALUE!</v>
      </c>
      <c r="L4255" s="22" t="e">
        <v>#VALUE!</v>
      </c>
      <c r="M4255" s="22" t="e">
        <v>#VALUE!</v>
      </c>
      <c r="N4255" s="22" t="e">
        <v>#VALUE!</v>
      </c>
      <c r="O4255" s="22" t="e">
        <v>#VALUE!</v>
      </c>
      <c r="P4255" s="22" t="e">
        <v>#VALUE!</v>
      </c>
      <c r="Q4255" s="22" t="e">
        <v>#VALUE!</v>
      </c>
      <c r="R4255" s="17"/>
      <c r="S4255" s="17"/>
      <c r="U4255" s="28">
        <f t="shared" si="6652"/>
        <v>89</v>
      </c>
      <c r="V4255" s="28">
        <f t="shared" si="6653"/>
        <v>230</v>
      </c>
    </row>
    <row r="4256" spans="1:22" x14ac:dyDescent="0.3">
      <c r="A4256" s="28">
        <f t="shared" si="6676"/>
        <v>89231</v>
      </c>
      <c r="B4256" s="71"/>
      <c r="C4256" s="71"/>
      <c r="D4256" s="71"/>
      <c r="E4256" s="71"/>
      <c r="F4256" s="71"/>
      <c r="G4256" s="71"/>
      <c r="H4256" s="71"/>
      <c r="J4256" s="28" t="str">
        <f t="shared" ref="J4256" si="6740">CONCATENATE(K4254,2)</f>
        <v>82</v>
      </c>
      <c r="K4256" s="22" t="e">
        <v>#VALUE!</v>
      </c>
      <c r="L4256" s="22" t="e">
        <v>#VALUE!</v>
      </c>
      <c r="M4256" s="22" t="e">
        <v>#VALUE!</v>
      </c>
      <c r="N4256" s="22" t="e">
        <v>#VALUE!</v>
      </c>
      <c r="O4256" s="22" t="e">
        <v>#VALUE!</v>
      </c>
      <c r="P4256" s="22" t="e">
        <v>#VALUE!</v>
      </c>
      <c r="Q4256" s="22" t="e">
        <v>#VALUE!</v>
      </c>
      <c r="R4256" s="17"/>
      <c r="S4256" s="17"/>
      <c r="U4256" s="28">
        <f t="shared" si="6652"/>
        <v>89</v>
      </c>
      <c r="V4256" s="28">
        <f t="shared" si="6653"/>
        <v>231</v>
      </c>
    </row>
    <row r="4257" spans="1:22" x14ac:dyDescent="0.3">
      <c r="A4257" s="28">
        <f t="shared" si="6676"/>
        <v>89232</v>
      </c>
      <c r="J4257" s="28" t="str">
        <f t="shared" ref="J4257" si="6741">CONCATENATE(K4254,3)</f>
        <v>83</v>
      </c>
      <c r="K4257" s="22" t="e">
        <v>#VALUE!</v>
      </c>
      <c r="L4257" s="22" t="e">
        <v>#VALUE!</v>
      </c>
      <c r="M4257" s="22" t="e">
        <v>#VALUE!</v>
      </c>
      <c r="N4257" s="22" t="e">
        <v>#VALUE!</v>
      </c>
      <c r="O4257" s="22" t="e">
        <v>#VALUE!</v>
      </c>
      <c r="P4257" s="22" t="e">
        <v>#VALUE!</v>
      </c>
      <c r="Q4257" s="22" t="e">
        <v>#VALUE!</v>
      </c>
      <c r="R4257" s="17"/>
      <c r="S4257" s="17"/>
      <c r="U4257" s="28">
        <f t="shared" si="6652"/>
        <v>89</v>
      </c>
      <c r="V4257" s="28">
        <f t="shared" si="6653"/>
        <v>232</v>
      </c>
    </row>
    <row r="4258" spans="1:22" ht="15" customHeight="1" x14ac:dyDescent="0.3">
      <c r="A4258" s="28">
        <f t="shared" si="6676"/>
        <v>89233</v>
      </c>
      <c r="B4258" s="66" t="s">
        <v>52</v>
      </c>
      <c r="C4258" s="66"/>
      <c r="D4258" s="66"/>
      <c r="E4258" s="10">
        <f>IF(D4228="","",MAX(E4259,E4260))</f>
        <v>0.19999999999999929</v>
      </c>
      <c r="J4258" s="17"/>
      <c r="K4258" s="17">
        <v>9</v>
      </c>
      <c r="L4258" s="17">
        <v>9</v>
      </c>
      <c r="M4258" s="17">
        <v>9</v>
      </c>
      <c r="N4258" s="17">
        <v>9</v>
      </c>
      <c r="O4258" s="17">
        <v>9</v>
      </c>
      <c r="P4258" s="17">
        <v>9</v>
      </c>
      <c r="Q4258" s="17">
        <v>9</v>
      </c>
      <c r="R4258" s="17">
        <v>9</v>
      </c>
      <c r="S4258" s="17"/>
      <c r="U4258" s="28">
        <f t="shared" si="6652"/>
        <v>89</v>
      </c>
      <c r="V4258" s="28">
        <f t="shared" si="6653"/>
        <v>233</v>
      </c>
    </row>
    <row r="4259" spans="1:22" x14ac:dyDescent="0.3">
      <c r="A4259" s="28">
        <f t="shared" si="6676"/>
        <v>89234</v>
      </c>
      <c r="B4259" s="2" t="s">
        <v>26</v>
      </c>
      <c r="C4259" s="2" t="s">
        <v>27</v>
      </c>
      <c r="D4259" s="2" t="s">
        <v>28</v>
      </c>
      <c r="E4259" s="11">
        <f>ABS(MIN(D4260:D4269))</f>
        <v>0</v>
      </c>
      <c r="G4259" s="2" t="s">
        <v>230</v>
      </c>
      <c r="J4259" s="28" t="str">
        <f t="shared" ref="J4259" si="6742">CONCATENATE(K4258,1)</f>
        <v>91</v>
      </c>
      <c r="K4259" s="22" t="e">
        <f t="array" ref="K4259:R4261">LINEST(B4242:B4250,C4242:C4250^{1,2,3,4,5,6,7},TRUE,TRUE)</f>
        <v>#VALUE!</v>
      </c>
      <c r="L4259" s="22" t="e">
        <v>#VALUE!</v>
      </c>
      <c r="M4259" s="22" t="e">
        <v>#VALUE!</v>
      </c>
      <c r="N4259" s="22" t="e">
        <v>#VALUE!</v>
      </c>
      <c r="O4259" s="22" t="e">
        <v>#VALUE!</v>
      </c>
      <c r="P4259" s="22" t="e">
        <v>#VALUE!</v>
      </c>
      <c r="Q4259" s="22" t="e">
        <v>#VALUE!</v>
      </c>
      <c r="R4259" s="22" t="e">
        <v>#VALUE!</v>
      </c>
      <c r="S4259" s="17"/>
      <c r="U4259" s="28">
        <f t="shared" ref="U4259:U4320" si="6743">U4258</f>
        <v>89</v>
      </c>
      <c r="V4259" s="28">
        <f t="shared" ref="V4259:V4320" si="6744">V4258+1</f>
        <v>234</v>
      </c>
    </row>
    <row r="4260" spans="1:22" x14ac:dyDescent="0.3">
      <c r="A4260" s="28">
        <f t="shared" si="6676"/>
        <v>89235</v>
      </c>
      <c r="B4260" s="7">
        <f t="shared" ref="B4260:B4269" si="6745">C4242-B4242</f>
        <v>0</v>
      </c>
      <c r="C4260" s="7">
        <f t="shared" ref="C4260:C4269" si="6746">H4242-G4242</f>
        <v>0</v>
      </c>
      <c r="D4260" s="7">
        <f>C4260-B4260</f>
        <v>0</v>
      </c>
      <c r="E4260" s="11">
        <f>ABS(MAX(D4260:D4269))</f>
        <v>0.19999999999999929</v>
      </c>
      <c r="F4260" s="13"/>
      <c r="G4260" s="2">
        <f>IF(D4242="","",D4242/E4242)</f>
        <v>0.05</v>
      </c>
      <c r="H4260" s="13"/>
      <c r="J4260" s="28" t="str">
        <f t="shared" ref="J4260" si="6747">CONCATENATE(K4258,2)</f>
        <v>92</v>
      </c>
      <c r="K4260" s="22" t="e">
        <v>#VALUE!</v>
      </c>
      <c r="L4260" s="22" t="e">
        <v>#VALUE!</v>
      </c>
      <c r="M4260" s="22" t="e">
        <v>#VALUE!</v>
      </c>
      <c r="N4260" s="22" t="e">
        <v>#VALUE!</v>
      </c>
      <c r="O4260" s="22" t="e">
        <v>#VALUE!</v>
      </c>
      <c r="P4260" s="22" t="e">
        <v>#VALUE!</v>
      </c>
      <c r="Q4260" s="22" t="e">
        <v>#VALUE!</v>
      </c>
      <c r="R4260" s="22" t="e">
        <v>#VALUE!</v>
      </c>
      <c r="S4260" s="17"/>
      <c r="U4260" s="28">
        <f t="shared" si="6743"/>
        <v>89</v>
      </c>
      <c r="V4260" s="28">
        <f t="shared" si="6744"/>
        <v>235</v>
      </c>
    </row>
    <row r="4261" spans="1:22" x14ac:dyDescent="0.3">
      <c r="A4261" s="28">
        <f t="shared" si="6676"/>
        <v>89236</v>
      </c>
      <c r="B4261" s="7">
        <f t="shared" si="6745"/>
        <v>9.9999999999999645E-2</v>
      </c>
      <c r="C4261" s="7">
        <f t="shared" si="6746"/>
        <v>9.9999999999999645E-2</v>
      </c>
      <c r="D4261" s="7">
        <f t="shared" ref="D4261:D4269" si="6748">C4261-B4261</f>
        <v>0</v>
      </c>
      <c r="E4261" s="12" t="s">
        <v>34</v>
      </c>
      <c r="G4261" s="2">
        <f t="shared" ref="G4261:G4269" si="6749">IF(D4243="","",D4243/E4243)</f>
        <v>0.05</v>
      </c>
      <c r="H4261" s="13"/>
      <c r="J4261" s="28" t="str">
        <f t="shared" ref="J4261" si="6750">CONCATENATE(K4258,3)</f>
        <v>93</v>
      </c>
      <c r="K4261" s="22" t="e">
        <v>#VALUE!</v>
      </c>
      <c r="L4261" s="22" t="e">
        <v>#VALUE!</v>
      </c>
      <c r="M4261" s="22" t="e">
        <v>#VALUE!</v>
      </c>
      <c r="N4261" s="22" t="e">
        <v>#VALUE!</v>
      </c>
      <c r="O4261" s="22" t="e">
        <v>#VALUE!</v>
      </c>
      <c r="P4261" s="22" t="e">
        <v>#VALUE!</v>
      </c>
      <c r="Q4261" s="22" t="e">
        <v>#VALUE!</v>
      </c>
      <c r="R4261" s="22" t="e">
        <v>#VALUE!</v>
      </c>
      <c r="S4261" s="17"/>
      <c r="U4261" s="28">
        <f t="shared" si="6743"/>
        <v>89</v>
      </c>
      <c r="V4261" s="28">
        <f t="shared" si="6744"/>
        <v>236</v>
      </c>
    </row>
    <row r="4262" spans="1:22" x14ac:dyDescent="0.3">
      <c r="A4262" s="28">
        <f t="shared" si="6676"/>
        <v>89237</v>
      </c>
      <c r="B4262" s="7">
        <f t="shared" si="6745"/>
        <v>0.10000000000000142</v>
      </c>
      <c r="C4262" s="7">
        <f t="shared" si="6746"/>
        <v>0.10000000000000142</v>
      </c>
      <c r="D4262" s="7">
        <f t="shared" si="6748"/>
        <v>0</v>
      </c>
      <c r="E4262" s="10">
        <f>IF(D4228="","",MAX(E4263,E4264))</f>
        <v>0.20000000000000284</v>
      </c>
      <c r="G4262" s="2">
        <f t="shared" si="6749"/>
        <v>0.05</v>
      </c>
      <c r="H4262" s="13"/>
      <c r="J4262" s="17"/>
      <c r="K4262" s="17">
        <v>10</v>
      </c>
      <c r="L4262" s="17">
        <v>10</v>
      </c>
      <c r="M4262" s="17">
        <v>10</v>
      </c>
      <c r="N4262" s="17">
        <v>10</v>
      </c>
      <c r="O4262" s="17">
        <v>10</v>
      </c>
      <c r="P4262" s="17">
        <v>10</v>
      </c>
      <c r="Q4262" s="17">
        <v>10</v>
      </c>
      <c r="R4262" s="17">
        <v>10</v>
      </c>
      <c r="S4262" s="17">
        <v>10</v>
      </c>
      <c r="U4262" s="28">
        <f t="shared" si="6743"/>
        <v>89</v>
      </c>
      <c r="V4262" s="28">
        <f t="shared" si="6744"/>
        <v>237</v>
      </c>
    </row>
    <row r="4263" spans="1:22" x14ac:dyDescent="0.3">
      <c r="A4263" s="28">
        <f t="shared" si="6676"/>
        <v>89238</v>
      </c>
      <c r="B4263" s="7">
        <f t="shared" si="6745"/>
        <v>0.10000000000000142</v>
      </c>
      <c r="C4263" s="7">
        <f t="shared" si="6746"/>
        <v>0.30000000000000071</v>
      </c>
      <c r="D4263" s="7">
        <f t="shared" si="6748"/>
        <v>0.19999999999999929</v>
      </c>
      <c r="E4263" s="11">
        <f>ABS(MIN(B4260:B4269))</f>
        <v>0</v>
      </c>
      <c r="G4263" s="2">
        <f t="shared" si="6749"/>
        <v>0.05</v>
      </c>
      <c r="H4263" s="13"/>
      <c r="J4263" s="28" t="str">
        <f t="shared" ref="J4263" si="6751">CONCATENATE(K4262,1)</f>
        <v>101</v>
      </c>
      <c r="K4263" s="22" t="e">
        <f t="array" ref="K4263:S4265">LINEST(B4242:B4251,C4242:C4251^{1,2,3,4,5,6,7,8},TRUE,TRUE)</f>
        <v>#VALUE!</v>
      </c>
      <c r="L4263" s="22" t="e">
        <v>#VALUE!</v>
      </c>
      <c r="M4263" s="22" t="e">
        <v>#VALUE!</v>
      </c>
      <c r="N4263" s="22" t="e">
        <v>#VALUE!</v>
      </c>
      <c r="O4263" s="22" t="e">
        <v>#VALUE!</v>
      </c>
      <c r="P4263" s="22" t="e">
        <v>#VALUE!</v>
      </c>
      <c r="Q4263" s="22" t="e">
        <v>#VALUE!</v>
      </c>
      <c r="R4263" s="22" t="e">
        <v>#VALUE!</v>
      </c>
      <c r="S4263" s="22" t="e">
        <v>#VALUE!</v>
      </c>
      <c r="U4263" s="28">
        <f t="shared" si="6743"/>
        <v>89</v>
      </c>
      <c r="V4263" s="28">
        <f t="shared" si="6744"/>
        <v>238</v>
      </c>
    </row>
    <row r="4264" spans="1:22" x14ac:dyDescent="0.3">
      <c r="A4264" s="28">
        <f t="shared" si="6676"/>
        <v>89239</v>
      </c>
      <c r="B4264" s="7">
        <f t="shared" si="6745"/>
        <v>0.19999999999999929</v>
      </c>
      <c r="C4264" s="7">
        <f t="shared" si="6746"/>
        <v>0.30000000000000071</v>
      </c>
      <c r="D4264" s="7">
        <f t="shared" si="6748"/>
        <v>0.10000000000000142</v>
      </c>
      <c r="E4264" s="11">
        <f>ABS(MAX(B4260:B4269))</f>
        <v>0.20000000000000284</v>
      </c>
      <c r="G4264" s="2">
        <f t="shared" si="6749"/>
        <v>0.05</v>
      </c>
      <c r="H4264" s="13"/>
      <c r="J4264" s="28" t="str">
        <f t="shared" ref="J4264" si="6752">CONCATENATE(K4262,2)</f>
        <v>102</v>
      </c>
      <c r="K4264" s="22" t="e">
        <v>#VALUE!</v>
      </c>
      <c r="L4264" s="22" t="e">
        <v>#VALUE!</v>
      </c>
      <c r="M4264" s="22" t="e">
        <v>#VALUE!</v>
      </c>
      <c r="N4264" s="22" t="e">
        <v>#VALUE!</v>
      </c>
      <c r="O4264" s="22" t="e">
        <v>#VALUE!</v>
      </c>
      <c r="P4264" s="22" t="e">
        <v>#VALUE!</v>
      </c>
      <c r="Q4264" s="22" t="e">
        <v>#VALUE!</v>
      </c>
      <c r="R4264" s="22" t="e">
        <v>#VALUE!</v>
      </c>
      <c r="S4264" s="22" t="e">
        <v>#VALUE!</v>
      </c>
      <c r="U4264" s="28">
        <f t="shared" si="6743"/>
        <v>89</v>
      </c>
      <c r="V4264" s="28">
        <f t="shared" si="6744"/>
        <v>239</v>
      </c>
    </row>
    <row r="4265" spans="1:22" x14ac:dyDescent="0.3">
      <c r="A4265" s="28">
        <f t="shared" si="6676"/>
        <v>89240</v>
      </c>
      <c r="B4265" s="7">
        <f t="shared" si="6745"/>
        <v>0.20000000000000284</v>
      </c>
      <c r="C4265" s="7">
        <f t="shared" si="6746"/>
        <v>0.29999999999999716</v>
      </c>
      <c r="D4265" s="7">
        <f t="shared" si="6748"/>
        <v>9.9999999999994316E-2</v>
      </c>
      <c r="E4265" s="12" t="s">
        <v>231</v>
      </c>
      <c r="G4265" s="2">
        <f t="shared" si="6749"/>
        <v>0.05</v>
      </c>
      <c r="H4265" s="13"/>
      <c r="J4265" s="28" t="str">
        <f t="shared" ref="J4265" si="6753">CONCATENATE(K4262,3)</f>
        <v>103</v>
      </c>
      <c r="K4265" s="22" t="e">
        <v>#VALUE!</v>
      </c>
      <c r="L4265" s="22" t="e">
        <v>#VALUE!</v>
      </c>
      <c r="M4265" s="22" t="e">
        <v>#VALUE!</v>
      </c>
      <c r="N4265" s="22" t="e">
        <v>#VALUE!</v>
      </c>
      <c r="O4265" s="22" t="e">
        <v>#VALUE!</v>
      </c>
      <c r="P4265" s="22" t="e">
        <v>#VALUE!</v>
      </c>
      <c r="Q4265" s="22" t="e">
        <v>#VALUE!</v>
      </c>
      <c r="R4265" s="22" t="e">
        <v>#VALUE!</v>
      </c>
      <c r="S4265" s="22" t="e">
        <v>#VALUE!</v>
      </c>
      <c r="U4265" s="28">
        <f t="shared" si="6743"/>
        <v>89</v>
      </c>
      <c r="V4265" s="28">
        <f t="shared" si="6744"/>
        <v>240</v>
      </c>
    </row>
    <row r="4266" spans="1:22" x14ac:dyDescent="0.3">
      <c r="A4266" s="28">
        <f t="shared" si="6676"/>
        <v>89241</v>
      </c>
      <c r="B4266" s="7">
        <f t="shared" si="6745"/>
        <v>0</v>
      </c>
      <c r="C4266" s="7">
        <f t="shared" si="6746"/>
        <v>0</v>
      </c>
      <c r="D4266" s="7">
        <f t="shared" si="6748"/>
        <v>0</v>
      </c>
      <c r="E4266" s="10">
        <f>IF(D4228="","",MAX(E4267,E4268))*2</f>
        <v>0.1</v>
      </c>
      <c r="G4266" s="2" t="str">
        <f t="shared" si="6749"/>
        <v/>
      </c>
      <c r="H4266" s="13"/>
      <c r="U4266" s="28">
        <f t="shared" si="6743"/>
        <v>89</v>
      </c>
      <c r="V4266" s="28">
        <f t="shared" si="6744"/>
        <v>241</v>
      </c>
    </row>
    <row r="4267" spans="1:22" x14ac:dyDescent="0.3">
      <c r="A4267" s="28">
        <f t="shared" si="6676"/>
        <v>89242</v>
      </c>
      <c r="B4267" s="7">
        <f t="shared" si="6745"/>
        <v>0</v>
      </c>
      <c r="C4267" s="7">
        <f t="shared" si="6746"/>
        <v>0</v>
      </c>
      <c r="D4267" s="7">
        <f t="shared" si="6748"/>
        <v>0</v>
      </c>
      <c r="E4267" s="11">
        <f>ABS(MIN(G4260:G4269))</f>
        <v>0.05</v>
      </c>
      <c r="G4267" s="2" t="str">
        <f t="shared" si="6749"/>
        <v/>
      </c>
      <c r="U4267" s="28">
        <f t="shared" si="6743"/>
        <v>89</v>
      </c>
      <c r="V4267" s="28">
        <f t="shared" si="6744"/>
        <v>242</v>
      </c>
    </row>
    <row r="4268" spans="1:22" x14ac:dyDescent="0.3">
      <c r="A4268" s="28">
        <f t="shared" si="6676"/>
        <v>89243</v>
      </c>
      <c r="B4268" s="7">
        <f t="shared" si="6745"/>
        <v>0</v>
      </c>
      <c r="C4268" s="7">
        <f t="shared" si="6746"/>
        <v>0</v>
      </c>
      <c r="D4268" s="7">
        <f t="shared" si="6748"/>
        <v>0</v>
      </c>
      <c r="E4268" s="11">
        <f>ABS(MAX(G4260:G4269))</f>
        <v>0.05</v>
      </c>
      <c r="G4268" s="2" t="str">
        <f t="shared" si="6749"/>
        <v/>
      </c>
      <c r="U4268" s="28">
        <f t="shared" si="6743"/>
        <v>89</v>
      </c>
      <c r="V4268" s="28">
        <f t="shared" si="6744"/>
        <v>243</v>
      </c>
    </row>
    <row r="4269" spans="1:22" x14ac:dyDescent="0.3">
      <c r="A4269" s="28">
        <f t="shared" si="6676"/>
        <v>89244</v>
      </c>
      <c r="B4269" s="7">
        <f t="shared" si="6745"/>
        <v>0</v>
      </c>
      <c r="C4269" s="7">
        <f t="shared" si="6746"/>
        <v>0</v>
      </c>
      <c r="D4269" s="7">
        <f t="shared" si="6748"/>
        <v>0</v>
      </c>
      <c r="F4269" s="13"/>
      <c r="G4269" s="2" t="str">
        <f t="shared" si="6749"/>
        <v/>
      </c>
      <c r="U4269" s="28">
        <f t="shared" si="6743"/>
        <v>89</v>
      </c>
      <c r="V4269" s="28">
        <f t="shared" si="6744"/>
        <v>244</v>
      </c>
    </row>
    <row r="4270" spans="1:22" x14ac:dyDescent="0.3">
      <c r="A4270" s="28">
        <f t="shared" si="6676"/>
        <v>89245</v>
      </c>
      <c r="F4270" s="13"/>
      <c r="U4270" s="28">
        <f t="shared" si="6743"/>
        <v>89</v>
      </c>
      <c r="V4270" s="28">
        <f t="shared" si="6744"/>
        <v>245</v>
      </c>
    </row>
    <row r="4271" spans="1:22" x14ac:dyDescent="0.3">
      <c r="A4271" s="28">
        <f t="shared" si="6676"/>
        <v>89246</v>
      </c>
      <c r="F4271" s="13"/>
      <c r="U4271" s="28">
        <f t="shared" si="6743"/>
        <v>89</v>
      </c>
      <c r="V4271" s="28">
        <f t="shared" si="6744"/>
        <v>246</v>
      </c>
    </row>
    <row r="4272" spans="1:22" x14ac:dyDescent="0.3">
      <c r="A4272" s="28">
        <f t="shared" si="6676"/>
        <v>89247</v>
      </c>
      <c r="F4272" s="13"/>
      <c r="U4272" s="28">
        <f t="shared" si="6743"/>
        <v>89</v>
      </c>
      <c r="V4272" s="28">
        <f t="shared" si="6744"/>
        <v>247</v>
      </c>
    </row>
    <row r="4273" spans="1:24" s="8" customFormat="1" x14ac:dyDescent="0.3"/>
    <row r="4274" spans="1:24" x14ac:dyDescent="0.3">
      <c r="A4274" s="28">
        <f t="shared" ref="A4274:A4320" si="6754">ROUND(CONCATENATE(U4274,V4274),0)</f>
        <v>90201</v>
      </c>
      <c r="B4274" s="63" t="s">
        <v>0</v>
      </c>
      <c r="C4274" s="63"/>
      <c r="D4274" s="71" t="s">
        <v>63</v>
      </c>
      <c r="E4274" s="71"/>
      <c r="F4274" s="71"/>
      <c r="G4274" s="71"/>
      <c r="H4274" s="71"/>
      <c r="U4274" s="28">
        <f t="shared" ref="U4274" si="6755">U4272+1</f>
        <v>90</v>
      </c>
      <c r="V4274" s="28">
        <v>201</v>
      </c>
    </row>
    <row r="4275" spans="1:24" x14ac:dyDescent="0.3">
      <c r="A4275" s="28">
        <f t="shared" si="6754"/>
        <v>90202</v>
      </c>
      <c r="B4275" s="72" t="s">
        <v>70</v>
      </c>
      <c r="C4275" s="73"/>
      <c r="D4275" s="30" t="s">
        <v>69</v>
      </c>
      <c r="E4275" s="66" t="s">
        <v>71</v>
      </c>
      <c r="F4275" s="66"/>
      <c r="G4275" s="74" t="s">
        <v>72</v>
      </c>
      <c r="H4275" s="74"/>
      <c r="U4275" s="28">
        <f t="shared" ref="U4275" si="6756">U4274</f>
        <v>90</v>
      </c>
      <c r="V4275" s="28">
        <f t="shared" ref="V4275" si="6757">V4274+1</f>
        <v>202</v>
      </c>
    </row>
    <row r="4276" spans="1:24" x14ac:dyDescent="0.3">
      <c r="A4276" s="28">
        <f t="shared" si="6754"/>
        <v>90203</v>
      </c>
      <c r="B4276" s="75" t="s">
        <v>6</v>
      </c>
      <c r="C4276" s="75"/>
      <c r="D4276" s="71" t="s">
        <v>77</v>
      </c>
      <c r="E4276" s="71"/>
      <c r="F4276" s="71"/>
      <c r="G4276" s="71"/>
      <c r="H4276" s="71"/>
      <c r="U4276" s="28">
        <f t="shared" si="6743"/>
        <v>90</v>
      </c>
      <c r="V4276" s="28">
        <f t="shared" si="6744"/>
        <v>203</v>
      </c>
    </row>
    <row r="4277" spans="1:24" x14ac:dyDescent="0.3">
      <c r="A4277" s="28">
        <f t="shared" si="6754"/>
        <v>90204</v>
      </c>
      <c r="B4277" s="63" t="s">
        <v>7</v>
      </c>
      <c r="C4277" s="63"/>
      <c r="D4277" s="71" t="s">
        <v>29</v>
      </c>
      <c r="E4277" s="71"/>
      <c r="F4277" s="71"/>
      <c r="G4277" s="71"/>
      <c r="H4277" s="71"/>
      <c r="J4277" s="17"/>
      <c r="K4277" s="17" t="s">
        <v>53</v>
      </c>
      <c r="L4277" s="17" t="s">
        <v>54</v>
      </c>
      <c r="M4277" s="17" t="s">
        <v>55</v>
      </c>
      <c r="N4277" s="17" t="s">
        <v>56</v>
      </c>
      <c r="O4277" s="17" t="s">
        <v>57</v>
      </c>
      <c r="P4277" s="17" t="s">
        <v>2</v>
      </c>
      <c r="Q4277" s="17" t="s">
        <v>3</v>
      </c>
      <c r="R4277" s="17" t="s">
        <v>4</v>
      </c>
      <c r="S4277" s="17" t="s">
        <v>5</v>
      </c>
      <c r="U4277" s="28">
        <f t="shared" si="6743"/>
        <v>90</v>
      </c>
      <c r="V4277" s="28">
        <f t="shared" si="6744"/>
        <v>204</v>
      </c>
      <c r="X4277" s="1" t="s">
        <v>48</v>
      </c>
    </row>
    <row r="4278" spans="1:24" x14ac:dyDescent="0.3">
      <c r="A4278" s="28">
        <f t="shared" si="6754"/>
        <v>90205</v>
      </c>
      <c r="B4278" s="63" t="s">
        <v>9</v>
      </c>
      <c r="C4278" s="63"/>
      <c r="D4278" s="71" t="s">
        <v>30</v>
      </c>
      <c r="E4278" s="71"/>
      <c r="F4278" s="71"/>
      <c r="G4278" s="71"/>
      <c r="H4278" s="71"/>
      <c r="J4278" s="17">
        <f t="shared" ref="J4278" si="6758">COUNTA(B4290:B4299)</f>
        <v>5</v>
      </c>
      <c r="K4278" s="17">
        <f t="shared" ref="K4278" si="6759">IF(L4278-1&lt;2,0,L4278-1)</f>
        <v>0</v>
      </c>
      <c r="L4278" s="17">
        <f t="shared" ref="L4278" si="6760">IF(M4278-1&lt;2,0,M4278-1)</f>
        <v>0</v>
      </c>
      <c r="M4278" s="17">
        <f t="shared" ref="M4278" si="6761">IF(N4278-1&lt;2,0,N4278-1)</f>
        <v>0</v>
      </c>
      <c r="N4278" s="17">
        <f t="shared" ref="N4278" si="6762">IF(O4278-1&lt;2,0,O4278-1)</f>
        <v>0</v>
      </c>
      <c r="O4278" s="17">
        <f t="shared" ref="O4278" si="6763">IF(P4278-1&lt;2,0,P4278-1)</f>
        <v>0</v>
      </c>
      <c r="P4278" s="17">
        <f t="shared" ref="P4278" si="6764">IF(Q4278-1&lt;2,0,Q4278-1)</f>
        <v>2</v>
      </c>
      <c r="Q4278" s="17">
        <f t="shared" ref="Q4278:R4278" si="6765">IF(R4278-1&lt;2,0,R4278-1)</f>
        <v>3</v>
      </c>
      <c r="R4278" s="17">
        <f t="shared" si="6765"/>
        <v>4</v>
      </c>
      <c r="S4278" s="17">
        <f t="shared" ref="S4278" si="6766">J4278</f>
        <v>5</v>
      </c>
      <c r="U4278" s="28">
        <f t="shared" si="6743"/>
        <v>90</v>
      </c>
      <c r="V4278" s="28">
        <f t="shared" si="6744"/>
        <v>205</v>
      </c>
      <c r="X4278" s="1" t="s">
        <v>49</v>
      </c>
    </row>
    <row r="4279" spans="1:24" x14ac:dyDescent="0.3">
      <c r="A4279" s="28">
        <f t="shared" si="6754"/>
        <v>90206</v>
      </c>
      <c r="B4279" s="63" t="s">
        <v>10</v>
      </c>
      <c r="C4279" s="63"/>
      <c r="D4279" s="71" t="s">
        <v>116</v>
      </c>
      <c r="E4279" s="71"/>
      <c r="F4279" s="71"/>
      <c r="G4279" s="71"/>
      <c r="H4279" s="71"/>
      <c r="J4279" s="28" t="str">
        <f t="shared" ref="J4279" si="6767">CONCATENATE(J4278,1)</f>
        <v>51</v>
      </c>
      <c r="K4279" s="29">
        <f t="shared" ref="K4279" si="6768">IF(K4278=0,0,VLOOKUP(J4279,J4283:S4313,K4278,FALSE))</f>
        <v>0</v>
      </c>
      <c r="L4279" s="29">
        <f t="shared" ref="L4279" si="6769">IF(L4278=0,0,VLOOKUP(J4279,J4283:S4313,L4278,FALSE))</f>
        <v>0</v>
      </c>
      <c r="M4279" s="29">
        <f t="shared" ref="M4279" si="6770">IF(M4278=0,0,VLOOKUP(J4279,J4283:S4313,M4278,FALSE))</f>
        <v>0</v>
      </c>
      <c r="N4279" s="29">
        <f t="shared" ref="N4279" si="6771">IF(N4278=0,0,VLOOKUP(J4279,J4283:S4313,N4278,FALSE))</f>
        <v>0</v>
      </c>
      <c r="O4279" s="29">
        <f t="shared" ref="O4279" si="6772">IF(O4278=0,0,VLOOKUP(J4279,J4283:S4313,O4278,FALSE))</f>
        <v>0</v>
      </c>
      <c r="P4279" s="29">
        <f t="shared" ref="P4279" si="6773">IF(P4278=0,0,VLOOKUP(J4279,J4283:S4313,P4278,FALSE))</f>
        <v>6.854798972927253E-5</v>
      </c>
      <c r="Q4279" s="29">
        <f t="shared" ref="Q4279" si="6774">IF(Q4278=0,0,VLOOKUP(J4279,J4283:S4313,Q4278,FALSE))</f>
        <v>-5.667840268580953E-3</v>
      </c>
      <c r="R4279" s="29">
        <f t="shared" ref="R4279" si="6775">IF(R4278=0,0,VLOOKUP(J4279,J4283:S4313,R4278,FALSE))</f>
        <v>1.1528242484915452</v>
      </c>
      <c r="S4279" s="29">
        <f t="shared" ref="S4279" si="6776">IF(S4278=0,0,VLOOKUP(J4279,J4283:S4313,S4278,FALSE))</f>
        <v>-1.0410167711923359</v>
      </c>
      <c r="U4279" s="28">
        <f t="shared" si="6743"/>
        <v>90</v>
      </c>
      <c r="V4279" s="28">
        <f t="shared" si="6744"/>
        <v>206</v>
      </c>
      <c r="X4279" s="1" t="s">
        <v>50</v>
      </c>
    </row>
    <row r="4280" spans="1:24" x14ac:dyDescent="0.3">
      <c r="A4280" s="28">
        <f t="shared" si="6754"/>
        <v>90207</v>
      </c>
      <c r="B4280" s="63" t="s">
        <v>11</v>
      </c>
      <c r="C4280" s="63"/>
      <c r="D4280" s="64">
        <v>45155</v>
      </c>
      <c r="E4280" s="64"/>
      <c r="F4280" s="64"/>
      <c r="G4280" s="64"/>
      <c r="H4280" s="64"/>
      <c r="J4280" s="28" t="str">
        <f t="shared" ref="J4280" si="6777">CONCATENATE(J4278,2)</f>
        <v>52</v>
      </c>
      <c r="K4280" s="22">
        <f t="shared" ref="K4280" si="6778">IF(K4278=0,0,VLOOKUP(J4280,J4283:S4313,K4278,FALSE))</f>
        <v>0</v>
      </c>
      <c r="L4280" s="22">
        <f t="shared" ref="L4280" si="6779">IF(L4278=0,0,VLOOKUP(J4280,J4283:S4313,L4278,FALSE))</f>
        <v>0</v>
      </c>
      <c r="M4280" s="22">
        <f t="shared" ref="M4280" si="6780">IF(M4278=0,0,VLOOKUP(J4280,J4283:S4313,M4278,FALSE))</f>
        <v>0</v>
      </c>
      <c r="N4280" s="22">
        <f t="shared" ref="N4280" si="6781">IF(N4278=0,0,VLOOKUP(J4280,J4283:S4313,N4278,FALSE))</f>
        <v>0</v>
      </c>
      <c r="O4280" s="22">
        <f t="shared" ref="O4280" si="6782">IF(O4278=0,0,VLOOKUP(J4280,J4283:S4313,O4278,FALSE))</f>
        <v>0</v>
      </c>
      <c r="P4280" s="22">
        <f t="shared" ref="P4280" si="6783">IF(P4278=0,0,VLOOKUP(J4280,J4283:S4313,P4278,FALSE))</f>
        <v>2.6341599278217414E-5</v>
      </c>
      <c r="Q4280" s="22">
        <f t="shared" ref="Q4280" si="6784">IF(Q4278=0,0,VLOOKUP(J4280,J4283:S4313,Q4278,FALSE))</f>
        <v>1.9605907496949237E-3</v>
      </c>
      <c r="R4280" s="22">
        <f t="shared" ref="R4280" si="6785">IF(R4278=0,0,VLOOKUP(J4280,J4283:S4313,R4278,FALSE))</f>
        <v>4.6677019678726749E-2</v>
      </c>
      <c r="S4280" s="22">
        <f t="shared" ref="S4280" si="6786">IF(S4278=0,0,VLOOKUP(J4280,J4283:S4313,S4278,FALSE))</f>
        <v>0.35331427912358843</v>
      </c>
      <c r="U4280" s="28">
        <f t="shared" si="6743"/>
        <v>90</v>
      </c>
      <c r="V4280" s="28">
        <f t="shared" si="6744"/>
        <v>207</v>
      </c>
    </row>
    <row r="4281" spans="1:24" x14ac:dyDescent="0.3">
      <c r="A4281" s="28">
        <f t="shared" si="6754"/>
        <v>90208</v>
      </c>
      <c r="B4281" s="63" t="s">
        <v>12</v>
      </c>
      <c r="C4281" s="63"/>
      <c r="D4281" s="65">
        <v>45534</v>
      </c>
      <c r="E4281" s="65"/>
      <c r="F4281" s="65"/>
      <c r="G4281" s="65"/>
      <c r="H4281" s="65"/>
      <c r="J4281" s="28" t="str">
        <f t="shared" ref="J4281" si="6787">CONCATENATE(J4278,3)</f>
        <v>53</v>
      </c>
      <c r="K4281" s="22"/>
      <c r="L4281" s="22"/>
      <c r="M4281" s="22"/>
      <c r="N4281" s="22" t="s">
        <v>58</v>
      </c>
      <c r="O4281" s="29">
        <f t="shared" ref="O4281" si="6788">J4278-2</f>
        <v>3</v>
      </c>
      <c r="P4281" s="22" t="s">
        <v>59</v>
      </c>
      <c r="Q4281" s="29">
        <f t="shared" ref="Q4281" si="6789">VLOOKUP(J4281,J4283:S4313,3,FALSE)</f>
        <v>1.2315432485317912E-2</v>
      </c>
      <c r="R4281" s="22" t="s">
        <v>60</v>
      </c>
      <c r="S4281" s="22">
        <f t="shared" ref="S4281" si="6790">VLOOKUP(J4281,J4283:S4313,2,FALSE)</f>
        <v>0.9999993933204907</v>
      </c>
      <c r="U4281" s="28">
        <f t="shared" si="6743"/>
        <v>90</v>
      </c>
      <c r="V4281" s="28">
        <f t="shared" si="6744"/>
        <v>208</v>
      </c>
    </row>
    <row r="4282" spans="1:24" x14ac:dyDescent="0.3">
      <c r="A4282" s="28">
        <f t="shared" si="6754"/>
        <v>90209</v>
      </c>
      <c r="B4282" s="63" t="s">
        <v>13</v>
      </c>
      <c r="C4282" s="63"/>
      <c r="D4282" s="15">
        <v>0.1</v>
      </c>
      <c r="E4282" s="66" t="s">
        <v>14</v>
      </c>
      <c r="F4282" s="66"/>
      <c r="G4282" s="66"/>
      <c r="H4282" s="6" t="s">
        <v>64</v>
      </c>
      <c r="J4282" s="17"/>
      <c r="K4282" s="17">
        <v>3</v>
      </c>
      <c r="L4282" s="17">
        <v>3</v>
      </c>
      <c r="M4282" s="17"/>
      <c r="N4282" s="17"/>
      <c r="O4282" s="17"/>
      <c r="P4282" s="17"/>
      <c r="Q4282" s="17"/>
      <c r="R4282" s="17"/>
      <c r="S4282" s="17"/>
      <c r="U4282" s="28">
        <f t="shared" si="6743"/>
        <v>90</v>
      </c>
      <c r="V4282" s="28">
        <f t="shared" si="6744"/>
        <v>209</v>
      </c>
    </row>
    <row r="4283" spans="1:24" x14ac:dyDescent="0.3">
      <c r="A4283" s="28">
        <f t="shared" si="6754"/>
        <v>90210</v>
      </c>
      <c r="B4283" s="63" t="s">
        <v>15</v>
      </c>
      <c r="C4283" s="63"/>
      <c r="D4283" s="2">
        <f t="shared" ref="D4283" si="6791">MIN(B4290:B4299)</f>
        <v>15</v>
      </c>
      <c r="E4283" s="3" t="s">
        <v>16</v>
      </c>
      <c r="F4283" s="2">
        <f t="shared" ref="F4283" si="6792">MAX(B4290:B4299)</f>
        <v>35</v>
      </c>
      <c r="G4283" s="4" t="str">
        <f t="shared" ref="G4283" si="6793">IF(H4282="","",H4282)</f>
        <v>°C</v>
      </c>
      <c r="H4283" s="14"/>
      <c r="J4283" s="28" t="str">
        <f t="shared" ref="J4283" si="6794">CONCATENATE(K4282,1)</f>
        <v>31</v>
      </c>
      <c r="K4283" s="22">
        <f t="array" ref="K4283:L4285">LINEST(B4290:B4292,C4290:C4292^{1},TRUE,TRUE)</f>
        <v>1.0100666575976056</v>
      </c>
      <c r="L4283" s="22">
        <v>6.8017956740582974E-2</v>
      </c>
      <c r="M4283" s="17"/>
      <c r="N4283" s="17"/>
      <c r="O4283" s="17"/>
      <c r="P4283" s="17"/>
      <c r="Q4283" s="17"/>
      <c r="R4283" s="17"/>
      <c r="S4283" s="17"/>
      <c r="U4283" s="28">
        <f t="shared" si="6743"/>
        <v>90</v>
      </c>
      <c r="V4283" s="28">
        <f t="shared" si="6744"/>
        <v>210</v>
      </c>
    </row>
    <row r="4284" spans="1:24" x14ac:dyDescent="0.3">
      <c r="A4284" s="28">
        <f t="shared" si="6754"/>
        <v>90211</v>
      </c>
      <c r="J4284" s="28" t="str">
        <f t="shared" ref="J4284" si="6795">CONCATENATE(K4282,2)</f>
        <v>32</v>
      </c>
      <c r="K4284" s="22">
        <v>5.8905278450852574E-3</v>
      </c>
      <c r="L4284" s="22">
        <v>0.11865283673176923</v>
      </c>
      <c r="M4284" s="17"/>
      <c r="N4284" s="17"/>
      <c r="O4284" s="17"/>
      <c r="P4284" s="17"/>
      <c r="Q4284" s="17"/>
      <c r="R4284" s="17"/>
      <c r="S4284" s="17"/>
      <c r="U4284" s="28">
        <f t="shared" si="6743"/>
        <v>90</v>
      </c>
      <c r="V4284" s="28">
        <f t="shared" si="6744"/>
        <v>211</v>
      </c>
    </row>
    <row r="4285" spans="1:24" x14ac:dyDescent="0.3">
      <c r="A4285" s="28">
        <f t="shared" si="6754"/>
        <v>90212</v>
      </c>
      <c r="B4285" s="67" t="s">
        <v>17</v>
      </c>
      <c r="C4285" s="67"/>
      <c r="D4285" s="67"/>
      <c r="E4285" s="67"/>
      <c r="F4285" s="67"/>
      <c r="G4285" s="68" t="s">
        <v>31</v>
      </c>
      <c r="H4285" s="69"/>
      <c r="J4285" s="28" t="str">
        <f t="shared" ref="J4285" si="6796">CONCATENATE(K4282,3)</f>
        <v>33</v>
      </c>
      <c r="K4285" s="22">
        <v>0.99996599102162975</v>
      </c>
      <c r="L4285" s="22">
        <v>4.1236499833454232E-2</v>
      </c>
      <c r="M4285" s="17"/>
      <c r="N4285" s="17"/>
      <c r="O4285" s="17"/>
      <c r="P4285" s="17"/>
      <c r="Q4285" s="17"/>
      <c r="R4285" s="17"/>
      <c r="S4285" s="17"/>
      <c r="U4285" s="28">
        <f t="shared" si="6743"/>
        <v>90</v>
      </c>
      <c r="V4285" s="28">
        <f t="shared" si="6744"/>
        <v>212</v>
      </c>
    </row>
    <row r="4286" spans="1:24" x14ac:dyDescent="0.3">
      <c r="A4286" s="28">
        <f t="shared" si="6754"/>
        <v>90213</v>
      </c>
      <c r="B4286" s="66" t="s">
        <v>18</v>
      </c>
      <c r="C4286" s="66"/>
      <c r="D4286" s="66"/>
      <c r="E4286" s="66" t="str">
        <f t="shared" ref="E4286" si="6797">IF(D4279="","",D4279)</f>
        <v>E143338/23</v>
      </c>
      <c r="F4286" s="66"/>
      <c r="G4286" s="4" t="s">
        <v>18</v>
      </c>
      <c r="H4286" s="16" t="s">
        <v>86</v>
      </c>
      <c r="J4286" s="17"/>
      <c r="K4286" s="17">
        <v>4</v>
      </c>
      <c r="L4286" s="17">
        <v>4</v>
      </c>
      <c r="M4286" s="17">
        <v>4</v>
      </c>
      <c r="N4286" s="17"/>
      <c r="O4286" s="17"/>
      <c r="P4286" s="17"/>
      <c r="Q4286" s="17"/>
      <c r="R4286" s="17"/>
      <c r="S4286" s="17"/>
      <c r="U4286" s="28">
        <f t="shared" si="6743"/>
        <v>90</v>
      </c>
      <c r="V4286" s="28">
        <f t="shared" si="6744"/>
        <v>213</v>
      </c>
    </row>
    <row r="4287" spans="1:24" ht="15" customHeight="1" x14ac:dyDescent="0.3">
      <c r="A4287" s="28">
        <f t="shared" si="6754"/>
        <v>90214</v>
      </c>
      <c r="B4287" s="5" t="s">
        <v>19</v>
      </c>
      <c r="C4287" s="5" t="s">
        <v>20</v>
      </c>
      <c r="D4287" s="5" t="s">
        <v>21</v>
      </c>
      <c r="E4287" s="5"/>
      <c r="F4287" s="70" t="s">
        <v>33</v>
      </c>
      <c r="G4287" s="5" t="s">
        <v>19</v>
      </c>
      <c r="H4287" s="5" t="s">
        <v>20</v>
      </c>
      <c r="J4287" s="28" t="str">
        <f t="shared" ref="J4287" si="6798">CONCATENATE(K4286,1)</f>
        <v>41</v>
      </c>
      <c r="K4287" s="22">
        <f t="array" ref="K4287:M4289">LINEST(B4290:B4293,C4290:C4293^{1,2},TRUE,TRUE)</f>
        <v>-1.0181861447133799E-3</v>
      </c>
      <c r="L4287" s="22">
        <v>1.0513310598557564</v>
      </c>
      <c r="M4287" s="22">
        <v>-0.33146071642962494</v>
      </c>
      <c r="N4287" s="17"/>
      <c r="O4287" s="17"/>
      <c r="P4287" s="17"/>
      <c r="Q4287" s="17"/>
      <c r="R4287" s="17"/>
      <c r="S4287" s="17"/>
      <c r="U4287" s="28">
        <f t="shared" si="6743"/>
        <v>90</v>
      </c>
      <c r="V4287" s="28">
        <f t="shared" si="6744"/>
        <v>214</v>
      </c>
    </row>
    <row r="4288" spans="1:24" x14ac:dyDescent="0.3">
      <c r="A4288" s="28">
        <f t="shared" si="6754"/>
        <v>90215</v>
      </c>
      <c r="B4288" s="5" t="s">
        <v>22</v>
      </c>
      <c r="C4288" s="5" t="s">
        <v>23</v>
      </c>
      <c r="D4288" s="5" t="s">
        <v>24</v>
      </c>
      <c r="E4288" s="5" t="s">
        <v>32</v>
      </c>
      <c r="F4288" s="70"/>
      <c r="G4288" s="5" t="s">
        <v>22</v>
      </c>
      <c r="H4288" s="5" t="s">
        <v>23</v>
      </c>
      <c r="J4288" s="28" t="str">
        <f t="shared" ref="J4288" si="6799">CONCATENATE(K4286,2)</f>
        <v>42</v>
      </c>
      <c r="K4288" s="22">
        <v>4.6369309475805865E-4</v>
      </c>
      <c r="L4288" s="22">
        <v>2.0740944618766039E-2</v>
      </c>
      <c r="M4288" s="22">
        <v>0.22042639423763805</v>
      </c>
      <c r="N4288" s="17"/>
      <c r="O4288" s="17"/>
      <c r="P4288" s="17"/>
      <c r="Q4288" s="17"/>
      <c r="R4288" s="17"/>
      <c r="S4288" s="17"/>
      <c r="U4288" s="28">
        <f t="shared" si="6743"/>
        <v>90</v>
      </c>
      <c r="V4288" s="28">
        <f t="shared" si="6744"/>
        <v>215</v>
      </c>
    </row>
    <row r="4289" spans="1:22" x14ac:dyDescent="0.3">
      <c r="A4289" s="28">
        <f t="shared" si="6754"/>
        <v>90216</v>
      </c>
      <c r="B4289" s="6" t="str">
        <f t="shared" ref="B4289" si="6800">IF(H4282="","",H4282)</f>
        <v>°C</v>
      </c>
      <c r="C4289" s="6" t="str">
        <f t="shared" ref="C4289" si="6801">IF(H4282="","",H4282)</f>
        <v>°C</v>
      </c>
      <c r="D4289" s="6" t="str">
        <f t="shared" ref="D4289" si="6802">IF(H4282="","",H4282)</f>
        <v>°C</v>
      </c>
      <c r="E4289" s="6"/>
      <c r="F4289" s="6"/>
      <c r="G4289" s="6" t="str">
        <f t="shared" ref="G4289" si="6803">IF(H4282="","",H4282)</f>
        <v>°C</v>
      </c>
      <c r="H4289" s="6" t="str">
        <f t="shared" ref="H4289:H4337" si="6804">IF(H4282="","",H4282)</f>
        <v>°C</v>
      </c>
      <c r="J4289" s="28" t="str">
        <f t="shared" ref="J4289" si="6805">CONCATENATE(K4286,3)</f>
        <v>43</v>
      </c>
      <c r="K4289" s="22">
        <v>0.99999582761896189</v>
      </c>
      <c r="L4289" s="22">
        <v>2.2837417317973008E-2</v>
      </c>
      <c r="M4289" s="22" t="e">
        <v>#N/A</v>
      </c>
      <c r="N4289" s="17"/>
      <c r="O4289" s="17"/>
      <c r="P4289" s="17"/>
      <c r="Q4289" s="17"/>
      <c r="R4289" s="17"/>
      <c r="S4289" s="17"/>
      <c r="U4289" s="28">
        <f t="shared" si="6743"/>
        <v>90</v>
      </c>
      <c r="V4289" s="28">
        <f t="shared" si="6744"/>
        <v>216</v>
      </c>
    </row>
    <row r="4290" spans="1:22" x14ac:dyDescent="0.3">
      <c r="A4290" s="28">
        <f t="shared" si="6754"/>
        <v>90217</v>
      </c>
      <c r="B4290" s="26">
        <v>15</v>
      </c>
      <c r="C4290" s="26">
        <v>14.8</v>
      </c>
      <c r="D4290" s="26">
        <v>0.1</v>
      </c>
      <c r="E4290" s="9">
        <v>2</v>
      </c>
      <c r="F4290" s="26">
        <v>1000000</v>
      </c>
      <c r="G4290" s="27">
        <v>15</v>
      </c>
      <c r="H4290" s="27">
        <v>14.7</v>
      </c>
      <c r="J4290" s="17"/>
      <c r="K4290" s="17">
        <v>5</v>
      </c>
      <c r="L4290" s="17">
        <v>5</v>
      </c>
      <c r="M4290" s="17">
        <v>5</v>
      </c>
      <c r="N4290" s="17">
        <v>5</v>
      </c>
      <c r="O4290" s="17"/>
      <c r="P4290" s="17"/>
      <c r="Q4290" s="17"/>
      <c r="R4290" s="17"/>
      <c r="S4290" s="17"/>
      <c r="U4290" s="28">
        <f t="shared" si="6743"/>
        <v>90</v>
      </c>
      <c r="V4290" s="28">
        <f t="shared" si="6744"/>
        <v>217</v>
      </c>
    </row>
    <row r="4291" spans="1:22" x14ac:dyDescent="0.3">
      <c r="A4291" s="28">
        <f t="shared" si="6754"/>
        <v>90218</v>
      </c>
      <c r="B4291" s="26">
        <v>20</v>
      </c>
      <c r="C4291" s="26">
        <v>19.7</v>
      </c>
      <c r="D4291" s="26">
        <v>0.1</v>
      </c>
      <c r="E4291" s="9">
        <v>2</v>
      </c>
      <c r="F4291" s="26">
        <v>1000000</v>
      </c>
      <c r="G4291" s="27">
        <v>20</v>
      </c>
      <c r="H4291" s="27">
        <v>19.7</v>
      </c>
      <c r="J4291" s="28" t="str">
        <f t="shared" ref="J4291" si="6806">CONCATENATE(K4290,1)</f>
        <v>51</v>
      </c>
      <c r="K4291" s="22">
        <f t="array" ref="K4291:N4293">LINEST(B4290:B4294,C4290:C4294^{1,2,3},TRUE,TRUE)</f>
        <v>6.854798972927253E-5</v>
      </c>
      <c r="L4291" s="22">
        <v>-5.667840268580953E-3</v>
      </c>
      <c r="M4291" s="22">
        <v>1.1528242484915452</v>
      </c>
      <c r="N4291" s="22">
        <v>-1.0410167711923359</v>
      </c>
      <c r="O4291" s="17"/>
      <c r="P4291" s="17"/>
      <c r="Q4291" s="17"/>
      <c r="R4291" s="17"/>
      <c r="S4291" s="17"/>
      <c r="U4291" s="28">
        <f t="shared" si="6743"/>
        <v>90</v>
      </c>
      <c r="V4291" s="28">
        <f t="shared" si="6744"/>
        <v>218</v>
      </c>
    </row>
    <row r="4292" spans="1:22" x14ac:dyDescent="0.3">
      <c r="A4292" s="28">
        <f t="shared" si="6754"/>
        <v>90219</v>
      </c>
      <c r="B4292" s="26">
        <v>25</v>
      </c>
      <c r="C4292" s="26">
        <v>24.7</v>
      </c>
      <c r="D4292" s="26">
        <v>0.1</v>
      </c>
      <c r="E4292" s="9">
        <v>2</v>
      </c>
      <c r="F4292" s="26">
        <v>1000000</v>
      </c>
      <c r="G4292" s="27">
        <v>25</v>
      </c>
      <c r="H4292" s="27">
        <v>24.7</v>
      </c>
      <c r="J4292" s="28" t="str">
        <f t="shared" ref="J4292" si="6807">CONCATENATE(K4290,2)</f>
        <v>52</v>
      </c>
      <c r="K4292" s="22">
        <v>2.6341599278217414E-5</v>
      </c>
      <c r="L4292" s="22">
        <v>1.9605907496949237E-3</v>
      </c>
      <c r="M4292" s="22">
        <v>4.6677019678726749E-2</v>
      </c>
      <c r="N4292" s="22">
        <v>0.35331427912358843</v>
      </c>
      <c r="O4292" s="17"/>
      <c r="P4292" s="17"/>
      <c r="Q4292" s="17"/>
      <c r="R4292" s="17"/>
      <c r="S4292" s="17"/>
      <c r="U4292" s="28">
        <f t="shared" si="6743"/>
        <v>90</v>
      </c>
      <c r="V4292" s="28">
        <f t="shared" si="6744"/>
        <v>219</v>
      </c>
    </row>
    <row r="4293" spans="1:22" x14ac:dyDescent="0.3">
      <c r="A4293" s="28">
        <f t="shared" si="6754"/>
        <v>90220</v>
      </c>
      <c r="B4293" s="26">
        <v>30</v>
      </c>
      <c r="C4293" s="26">
        <v>29.7</v>
      </c>
      <c r="D4293" s="26">
        <v>0.1</v>
      </c>
      <c r="E4293" s="9">
        <v>2</v>
      </c>
      <c r="F4293" s="26">
        <v>1000000</v>
      </c>
      <c r="G4293" s="27">
        <v>30</v>
      </c>
      <c r="H4293" s="27">
        <v>29.7</v>
      </c>
      <c r="J4293" s="28" t="str">
        <f t="shared" ref="J4293" si="6808">CONCATENATE(K4290,3)</f>
        <v>53</v>
      </c>
      <c r="K4293" s="22">
        <v>0.9999993933204907</v>
      </c>
      <c r="L4293" s="22">
        <v>1.2315432485317912E-2</v>
      </c>
      <c r="M4293" s="22" t="e">
        <v>#N/A</v>
      </c>
      <c r="N4293" s="22" t="e">
        <v>#N/A</v>
      </c>
      <c r="O4293" s="17"/>
      <c r="P4293" s="17"/>
      <c r="Q4293" s="17"/>
      <c r="R4293" s="17"/>
      <c r="S4293" s="17"/>
      <c r="U4293" s="28">
        <f t="shared" si="6743"/>
        <v>90</v>
      </c>
      <c r="V4293" s="28">
        <f t="shared" si="6744"/>
        <v>220</v>
      </c>
    </row>
    <row r="4294" spans="1:22" x14ac:dyDescent="0.3">
      <c r="A4294" s="28">
        <f t="shared" si="6754"/>
        <v>90221</v>
      </c>
      <c r="B4294" s="26">
        <v>35</v>
      </c>
      <c r="C4294" s="26">
        <v>34.700000000000003</v>
      </c>
      <c r="D4294" s="26">
        <v>0.1</v>
      </c>
      <c r="E4294" s="9">
        <v>2</v>
      </c>
      <c r="F4294" s="26">
        <v>1000000</v>
      </c>
      <c r="G4294" s="27">
        <v>35</v>
      </c>
      <c r="H4294" s="27">
        <v>34.700000000000003</v>
      </c>
      <c r="J4294" s="17"/>
      <c r="K4294" s="17">
        <v>6</v>
      </c>
      <c r="L4294" s="17">
        <v>6</v>
      </c>
      <c r="M4294" s="17">
        <v>6</v>
      </c>
      <c r="N4294" s="17">
        <v>6</v>
      </c>
      <c r="O4294" s="17">
        <v>6</v>
      </c>
      <c r="P4294" s="17"/>
      <c r="Q4294" s="17"/>
      <c r="R4294" s="17"/>
      <c r="S4294" s="17"/>
      <c r="U4294" s="28">
        <f t="shared" si="6743"/>
        <v>90</v>
      </c>
      <c r="V4294" s="28">
        <f t="shared" si="6744"/>
        <v>221</v>
      </c>
    </row>
    <row r="4295" spans="1:22" x14ac:dyDescent="0.3">
      <c r="A4295" s="28">
        <f t="shared" si="6754"/>
        <v>90222</v>
      </c>
      <c r="B4295" s="26"/>
      <c r="C4295" s="26"/>
      <c r="D4295" s="26"/>
      <c r="E4295" s="9"/>
      <c r="F4295" s="26"/>
      <c r="G4295" s="27"/>
      <c r="H4295" s="27"/>
      <c r="J4295" s="28" t="str">
        <f t="shared" ref="J4295" si="6809">CONCATENATE(K4294,1)</f>
        <v>61</v>
      </c>
      <c r="K4295" s="22" t="e">
        <f t="array" ref="K4295:O4297">LINEST(B4290:B4295,C4290:C4295^{1,2,3,4},TRUE,TRUE)</f>
        <v>#VALUE!</v>
      </c>
      <c r="L4295" s="22" t="e">
        <v>#VALUE!</v>
      </c>
      <c r="M4295" s="22" t="e">
        <v>#VALUE!</v>
      </c>
      <c r="N4295" s="22" t="e">
        <v>#VALUE!</v>
      </c>
      <c r="O4295" s="22" t="e">
        <v>#VALUE!</v>
      </c>
      <c r="P4295" s="17"/>
      <c r="Q4295" s="17"/>
      <c r="R4295" s="17"/>
      <c r="S4295" s="17"/>
      <c r="U4295" s="28">
        <f t="shared" si="6743"/>
        <v>90</v>
      </c>
      <c r="V4295" s="28">
        <f t="shared" si="6744"/>
        <v>222</v>
      </c>
    </row>
    <row r="4296" spans="1:22" x14ac:dyDescent="0.3">
      <c r="A4296" s="28">
        <f t="shared" si="6754"/>
        <v>90223</v>
      </c>
      <c r="B4296" s="26"/>
      <c r="C4296" s="26"/>
      <c r="D4296" s="26"/>
      <c r="E4296" s="9"/>
      <c r="F4296" s="26"/>
      <c r="G4296" s="27"/>
      <c r="H4296" s="27"/>
      <c r="J4296" s="28" t="str">
        <f t="shared" ref="J4296" si="6810">CONCATENATE(K4294,2)</f>
        <v>62</v>
      </c>
      <c r="K4296" s="22" t="e">
        <v>#VALUE!</v>
      </c>
      <c r="L4296" s="22" t="e">
        <v>#VALUE!</v>
      </c>
      <c r="M4296" s="22" t="e">
        <v>#VALUE!</v>
      </c>
      <c r="N4296" s="22" t="e">
        <v>#VALUE!</v>
      </c>
      <c r="O4296" s="22" t="e">
        <v>#VALUE!</v>
      </c>
      <c r="P4296" s="17"/>
      <c r="Q4296" s="17"/>
      <c r="R4296" s="17"/>
      <c r="S4296" s="17"/>
      <c r="U4296" s="28">
        <f t="shared" si="6743"/>
        <v>90</v>
      </c>
      <c r="V4296" s="28">
        <f t="shared" si="6744"/>
        <v>223</v>
      </c>
    </row>
    <row r="4297" spans="1:22" x14ac:dyDescent="0.3">
      <c r="A4297" s="28">
        <f t="shared" si="6754"/>
        <v>90224</v>
      </c>
      <c r="B4297" s="26"/>
      <c r="C4297" s="26"/>
      <c r="D4297" s="26"/>
      <c r="E4297" s="9"/>
      <c r="F4297" s="26"/>
      <c r="G4297" s="27"/>
      <c r="H4297" s="27"/>
      <c r="J4297" s="28" t="str">
        <f t="shared" ref="J4297" si="6811">CONCATENATE(K4294,3)</f>
        <v>63</v>
      </c>
      <c r="K4297" s="22" t="e">
        <v>#VALUE!</v>
      </c>
      <c r="L4297" s="22" t="e">
        <v>#VALUE!</v>
      </c>
      <c r="M4297" s="22" t="e">
        <v>#VALUE!</v>
      </c>
      <c r="N4297" s="22" t="e">
        <v>#VALUE!</v>
      </c>
      <c r="O4297" s="22" t="e">
        <v>#VALUE!</v>
      </c>
      <c r="P4297" s="17"/>
      <c r="Q4297" s="17"/>
      <c r="R4297" s="17"/>
      <c r="S4297" s="17"/>
      <c r="U4297" s="28">
        <f t="shared" si="6743"/>
        <v>90</v>
      </c>
      <c r="V4297" s="28">
        <f t="shared" si="6744"/>
        <v>224</v>
      </c>
    </row>
    <row r="4298" spans="1:22" x14ac:dyDescent="0.3">
      <c r="A4298" s="28">
        <f t="shared" si="6754"/>
        <v>90225</v>
      </c>
      <c r="B4298" s="26"/>
      <c r="C4298" s="26"/>
      <c r="D4298" s="26"/>
      <c r="E4298" s="9"/>
      <c r="F4298" s="26"/>
      <c r="G4298" s="27"/>
      <c r="H4298" s="27"/>
      <c r="J4298" s="17"/>
      <c r="K4298" s="17">
        <v>7</v>
      </c>
      <c r="L4298" s="17">
        <v>7</v>
      </c>
      <c r="M4298" s="17">
        <v>7</v>
      </c>
      <c r="N4298" s="17">
        <v>7</v>
      </c>
      <c r="O4298" s="17">
        <v>7</v>
      </c>
      <c r="P4298" s="17">
        <v>7</v>
      </c>
      <c r="Q4298" s="17"/>
      <c r="R4298" s="17"/>
      <c r="S4298" s="17"/>
      <c r="U4298" s="28">
        <f t="shared" si="6743"/>
        <v>90</v>
      </c>
      <c r="V4298" s="28">
        <f t="shared" si="6744"/>
        <v>225</v>
      </c>
    </row>
    <row r="4299" spans="1:22" x14ac:dyDescent="0.3">
      <c r="A4299" s="28">
        <f t="shared" si="6754"/>
        <v>90226</v>
      </c>
      <c r="B4299" s="26"/>
      <c r="C4299" s="26"/>
      <c r="D4299" s="26"/>
      <c r="E4299" s="9"/>
      <c r="F4299" s="26"/>
      <c r="G4299" s="27"/>
      <c r="H4299" s="27"/>
      <c r="J4299" s="28" t="str">
        <f t="shared" ref="J4299" si="6812">CONCATENATE(K4298,1)</f>
        <v>71</v>
      </c>
      <c r="K4299" s="22" t="e">
        <f t="array" ref="K4299:P4301">LINEST(B4290:B4296,C4290:C4296^{1,2,3,4,5},TRUE,TRUE)</f>
        <v>#VALUE!</v>
      </c>
      <c r="L4299" s="22" t="e">
        <v>#VALUE!</v>
      </c>
      <c r="M4299" s="22" t="e">
        <v>#VALUE!</v>
      </c>
      <c r="N4299" s="22" t="e">
        <v>#VALUE!</v>
      </c>
      <c r="O4299" s="22" t="e">
        <v>#VALUE!</v>
      </c>
      <c r="P4299" s="22" t="e">
        <v>#VALUE!</v>
      </c>
      <c r="Q4299" s="17"/>
      <c r="R4299" s="17"/>
      <c r="S4299" s="17"/>
      <c r="U4299" s="28">
        <f t="shared" si="6743"/>
        <v>90</v>
      </c>
      <c r="V4299" s="28">
        <f t="shared" si="6744"/>
        <v>226</v>
      </c>
    </row>
    <row r="4300" spans="1:22" x14ac:dyDescent="0.3">
      <c r="A4300" s="28">
        <f t="shared" si="6754"/>
        <v>90227</v>
      </c>
      <c r="B4300" s="2">
        <f t="shared" ref="B4300:B4348" si="6813">COUNT(B4290:B4299)-2</f>
        <v>3</v>
      </c>
      <c r="J4300" s="28" t="str">
        <f t="shared" ref="J4300" si="6814">CONCATENATE(K4298,2)</f>
        <v>72</v>
      </c>
      <c r="K4300" s="22" t="e">
        <v>#VALUE!</v>
      </c>
      <c r="L4300" s="22" t="e">
        <v>#VALUE!</v>
      </c>
      <c r="M4300" s="22" t="e">
        <v>#VALUE!</v>
      </c>
      <c r="N4300" s="22" t="e">
        <v>#VALUE!</v>
      </c>
      <c r="O4300" s="22" t="e">
        <v>#VALUE!</v>
      </c>
      <c r="P4300" s="22" t="e">
        <v>#VALUE!</v>
      </c>
      <c r="Q4300" s="17"/>
      <c r="R4300" s="17"/>
      <c r="S4300" s="17"/>
      <c r="U4300" s="28">
        <f t="shared" si="6743"/>
        <v>90</v>
      </c>
      <c r="V4300" s="28">
        <f t="shared" si="6744"/>
        <v>227</v>
      </c>
    </row>
    <row r="4301" spans="1:22" x14ac:dyDescent="0.3">
      <c r="A4301" s="28">
        <f t="shared" si="6754"/>
        <v>90228</v>
      </c>
      <c r="J4301" s="28" t="str">
        <f t="shared" ref="J4301" si="6815">CONCATENATE(K4298,3)</f>
        <v>73</v>
      </c>
      <c r="K4301" s="22" t="e">
        <v>#VALUE!</v>
      </c>
      <c r="L4301" s="22" t="e">
        <v>#VALUE!</v>
      </c>
      <c r="M4301" s="22" t="e">
        <v>#VALUE!</v>
      </c>
      <c r="N4301" s="22" t="e">
        <v>#VALUE!</v>
      </c>
      <c r="O4301" s="22" t="e">
        <v>#VALUE!</v>
      </c>
      <c r="P4301" s="22" t="e">
        <v>#VALUE!</v>
      </c>
      <c r="Q4301" s="17"/>
      <c r="R4301" s="17"/>
      <c r="S4301" s="17"/>
      <c r="U4301" s="28">
        <f t="shared" si="6743"/>
        <v>90</v>
      </c>
      <c r="V4301" s="28">
        <f t="shared" si="6744"/>
        <v>228</v>
      </c>
    </row>
    <row r="4302" spans="1:22" x14ac:dyDescent="0.3">
      <c r="A4302" s="28">
        <f t="shared" si="6754"/>
        <v>90229</v>
      </c>
      <c r="B4302" s="66" t="s">
        <v>25</v>
      </c>
      <c r="C4302" s="66"/>
      <c r="D4302" s="66"/>
      <c r="E4302" s="66"/>
      <c r="F4302" s="66"/>
      <c r="G4302" s="66"/>
      <c r="H4302" s="66"/>
      <c r="J4302" s="17"/>
      <c r="K4302" s="17">
        <v>8</v>
      </c>
      <c r="L4302" s="17">
        <v>8</v>
      </c>
      <c r="M4302" s="17">
        <v>8</v>
      </c>
      <c r="N4302" s="17">
        <v>8</v>
      </c>
      <c r="O4302" s="17">
        <v>8</v>
      </c>
      <c r="P4302" s="17">
        <v>8</v>
      </c>
      <c r="Q4302" s="17">
        <v>8</v>
      </c>
      <c r="R4302" s="17"/>
      <c r="S4302" s="17"/>
      <c r="U4302" s="28">
        <f t="shared" si="6743"/>
        <v>90</v>
      </c>
      <c r="V4302" s="28">
        <f t="shared" si="6744"/>
        <v>229</v>
      </c>
    </row>
    <row r="4303" spans="1:22" x14ac:dyDescent="0.3">
      <c r="A4303" s="28">
        <f t="shared" si="6754"/>
        <v>90230</v>
      </c>
      <c r="B4303" s="71"/>
      <c r="C4303" s="71"/>
      <c r="D4303" s="71"/>
      <c r="E4303" s="71"/>
      <c r="F4303" s="71"/>
      <c r="G4303" s="71"/>
      <c r="H4303" s="71"/>
      <c r="J4303" s="28" t="str">
        <f t="shared" ref="J4303" si="6816">CONCATENATE(K4302,1)</f>
        <v>81</v>
      </c>
      <c r="K4303" s="22" t="e">
        <f t="array" ref="K4303:Q4305">LINEST(B4290:B4297,C4290:C4297^{1,2,3,4,5,6},TRUE,TRUE)</f>
        <v>#VALUE!</v>
      </c>
      <c r="L4303" s="22" t="e">
        <v>#VALUE!</v>
      </c>
      <c r="M4303" s="22" t="e">
        <v>#VALUE!</v>
      </c>
      <c r="N4303" s="22" t="e">
        <v>#VALUE!</v>
      </c>
      <c r="O4303" s="22" t="e">
        <v>#VALUE!</v>
      </c>
      <c r="P4303" s="22" t="e">
        <v>#VALUE!</v>
      </c>
      <c r="Q4303" s="22" t="e">
        <v>#VALUE!</v>
      </c>
      <c r="R4303" s="17"/>
      <c r="S4303" s="17"/>
      <c r="U4303" s="28">
        <f t="shared" si="6743"/>
        <v>90</v>
      </c>
      <c r="V4303" s="28">
        <f t="shared" si="6744"/>
        <v>230</v>
      </c>
    </row>
    <row r="4304" spans="1:22" x14ac:dyDescent="0.3">
      <c r="A4304" s="28">
        <f t="shared" si="6754"/>
        <v>90231</v>
      </c>
      <c r="B4304" s="71"/>
      <c r="C4304" s="71"/>
      <c r="D4304" s="71"/>
      <c r="E4304" s="71"/>
      <c r="F4304" s="71"/>
      <c r="G4304" s="71"/>
      <c r="H4304" s="71"/>
      <c r="J4304" s="28" t="str">
        <f t="shared" ref="J4304" si="6817">CONCATENATE(K4302,2)</f>
        <v>82</v>
      </c>
      <c r="K4304" s="22" t="e">
        <v>#VALUE!</v>
      </c>
      <c r="L4304" s="22" t="e">
        <v>#VALUE!</v>
      </c>
      <c r="M4304" s="22" t="e">
        <v>#VALUE!</v>
      </c>
      <c r="N4304" s="22" t="e">
        <v>#VALUE!</v>
      </c>
      <c r="O4304" s="22" t="e">
        <v>#VALUE!</v>
      </c>
      <c r="P4304" s="22" t="e">
        <v>#VALUE!</v>
      </c>
      <c r="Q4304" s="22" t="e">
        <v>#VALUE!</v>
      </c>
      <c r="R4304" s="17"/>
      <c r="S4304" s="17"/>
      <c r="U4304" s="28">
        <f t="shared" si="6743"/>
        <v>90</v>
      </c>
      <c r="V4304" s="28">
        <f t="shared" si="6744"/>
        <v>231</v>
      </c>
    </row>
    <row r="4305" spans="1:22" x14ac:dyDescent="0.3">
      <c r="A4305" s="28">
        <f t="shared" si="6754"/>
        <v>90232</v>
      </c>
      <c r="J4305" s="28" t="str">
        <f t="shared" ref="J4305" si="6818">CONCATENATE(K4302,3)</f>
        <v>83</v>
      </c>
      <c r="K4305" s="22" t="e">
        <v>#VALUE!</v>
      </c>
      <c r="L4305" s="22" t="e">
        <v>#VALUE!</v>
      </c>
      <c r="M4305" s="22" t="e">
        <v>#VALUE!</v>
      </c>
      <c r="N4305" s="22" t="e">
        <v>#VALUE!</v>
      </c>
      <c r="O4305" s="22" t="e">
        <v>#VALUE!</v>
      </c>
      <c r="P4305" s="22" t="e">
        <v>#VALUE!</v>
      </c>
      <c r="Q4305" s="22" t="e">
        <v>#VALUE!</v>
      </c>
      <c r="R4305" s="17"/>
      <c r="S4305" s="17"/>
      <c r="U4305" s="28">
        <f t="shared" si="6743"/>
        <v>90</v>
      </c>
      <c r="V4305" s="28">
        <f t="shared" si="6744"/>
        <v>232</v>
      </c>
    </row>
    <row r="4306" spans="1:22" ht="15" customHeight="1" x14ac:dyDescent="0.3">
      <c r="A4306" s="28">
        <f t="shared" si="6754"/>
        <v>90233</v>
      </c>
      <c r="B4306" s="66" t="s">
        <v>52</v>
      </c>
      <c r="C4306" s="66"/>
      <c r="D4306" s="66"/>
      <c r="E4306" s="10">
        <f>IF(D4276="","",MAX(E4307,E4308))</f>
        <v>0.10000000000000142</v>
      </c>
      <c r="J4306" s="17"/>
      <c r="K4306" s="17">
        <v>9</v>
      </c>
      <c r="L4306" s="17">
        <v>9</v>
      </c>
      <c r="M4306" s="17">
        <v>9</v>
      </c>
      <c r="N4306" s="17">
        <v>9</v>
      </c>
      <c r="O4306" s="17">
        <v>9</v>
      </c>
      <c r="P4306" s="17">
        <v>9</v>
      </c>
      <c r="Q4306" s="17">
        <v>9</v>
      </c>
      <c r="R4306" s="17">
        <v>9</v>
      </c>
      <c r="S4306" s="17"/>
      <c r="U4306" s="28">
        <f t="shared" si="6743"/>
        <v>90</v>
      </c>
      <c r="V4306" s="28">
        <f t="shared" si="6744"/>
        <v>233</v>
      </c>
    </row>
    <row r="4307" spans="1:22" x14ac:dyDescent="0.3">
      <c r="A4307" s="28">
        <f t="shared" si="6754"/>
        <v>90234</v>
      </c>
      <c r="B4307" s="2" t="s">
        <v>26</v>
      </c>
      <c r="C4307" s="2" t="s">
        <v>27</v>
      </c>
      <c r="D4307" s="2" t="s">
        <v>28</v>
      </c>
      <c r="E4307" s="11">
        <f>ABS(MIN(D4308:D4317))</f>
        <v>0.10000000000000142</v>
      </c>
      <c r="G4307" s="2" t="s">
        <v>230</v>
      </c>
      <c r="J4307" s="28" t="str">
        <f t="shared" ref="J4307" si="6819">CONCATENATE(K4306,1)</f>
        <v>91</v>
      </c>
      <c r="K4307" s="22" t="e">
        <f t="array" ref="K4307:R4309">LINEST(B4290:B4298,C4290:C4298^{1,2,3,4,5,6,7},TRUE,TRUE)</f>
        <v>#VALUE!</v>
      </c>
      <c r="L4307" s="22" t="e">
        <v>#VALUE!</v>
      </c>
      <c r="M4307" s="22" t="e">
        <v>#VALUE!</v>
      </c>
      <c r="N4307" s="22" t="e">
        <v>#VALUE!</v>
      </c>
      <c r="O4307" s="22" t="e">
        <v>#VALUE!</v>
      </c>
      <c r="P4307" s="22" t="e">
        <v>#VALUE!</v>
      </c>
      <c r="Q4307" s="22" t="e">
        <v>#VALUE!</v>
      </c>
      <c r="R4307" s="22" t="e">
        <v>#VALUE!</v>
      </c>
      <c r="S4307" s="17"/>
      <c r="U4307" s="28">
        <f t="shared" si="6743"/>
        <v>90</v>
      </c>
      <c r="V4307" s="28">
        <f t="shared" si="6744"/>
        <v>234</v>
      </c>
    </row>
    <row r="4308" spans="1:22" x14ac:dyDescent="0.3">
      <c r="A4308" s="28">
        <f t="shared" si="6754"/>
        <v>90235</v>
      </c>
      <c r="B4308" s="7">
        <f t="shared" ref="B4308:B4317" si="6820">C4290-B4290</f>
        <v>-0.19999999999999929</v>
      </c>
      <c r="C4308" s="7">
        <f t="shared" ref="C4308:C4317" si="6821">H4290-G4290</f>
        <v>-0.30000000000000071</v>
      </c>
      <c r="D4308" s="7">
        <f>C4308-B4308</f>
        <v>-0.10000000000000142</v>
      </c>
      <c r="E4308" s="11">
        <f>ABS(MAX(D4308:D4317))</f>
        <v>0</v>
      </c>
      <c r="F4308" s="13"/>
      <c r="G4308" s="2">
        <f>IF(D4290="","",D4290/E4290)</f>
        <v>0.05</v>
      </c>
      <c r="H4308" s="13"/>
      <c r="J4308" s="28" t="str">
        <f t="shared" ref="J4308" si="6822">CONCATENATE(K4306,2)</f>
        <v>92</v>
      </c>
      <c r="K4308" s="22" t="e">
        <v>#VALUE!</v>
      </c>
      <c r="L4308" s="22" t="e">
        <v>#VALUE!</v>
      </c>
      <c r="M4308" s="22" t="e">
        <v>#VALUE!</v>
      </c>
      <c r="N4308" s="22" t="e">
        <v>#VALUE!</v>
      </c>
      <c r="O4308" s="22" t="e">
        <v>#VALUE!</v>
      </c>
      <c r="P4308" s="22" t="e">
        <v>#VALUE!</v>
      </c>
      <c r="Q4308" s="22" t="e">
        <v>#VALUE!</v>
      </c>
      <c r="R4308" s="22" t="e">
        <v>#VALUE!</v>
      </c>
      <c r="S4308" s="17"/>
      <c r="U4308" s="28">
        <f t="shared" si="6743"/>
        <v>90</v>
      </c>
      <c r="V4308" s="28">
        <f t="shared" si="6744"/>
        <v>235</v>
      </c>
    </row>
    <row r="4309" spans="1:22" x14ac:dyDescent="0.3">
      <c r="A4309" s="28">
        <f t="shared" si="6754"/>
        <v>90236</v>
      </c>
      <c r="B4309" s="7">
        <f t="shared" si="6820"/>
        <v>-0.30000000000000071</v>
      </c>
      <c r="C4309" s="7">
        <f t="shared" si="6821"/>
        <v>-0.30000000000000071</v>
      </c>
      <c r="D4309" s="7">
        <f t="shared" ref="D4309:D4317" si="6823">C4309-B4309</f>
        <v>0</v>
      </c>
      <c r="E4309" s="12" t="s">
        <v>34</v>
      </c>
      <c r="G4309" s="2">
        <f t="shared" ref="G4309:G4317" si="6824">IF(D4291="","",D4291/E4291)</f>
        <v>0.05</v>
      </c>
      <c r="H4309" s="13"/>
      <c r="J4309" s="28" t="str">
        <f t="shared" ref="J4309" si="6825">CONCATENATE(K4306,3)</f>
        <v>93</v>
      </c>
      <c r="K4309" s="22" t="e">
        <v>#VALUE!</v>
      </c>
      <c r="L4309" s="22" t="e">
        <v>#VALUE!</v>
      </c>
      <c r="M4309" s="22" t="e">
        <v>#VALUE!</v>
      </c>
      <c r="N4309" s="22" t="e">
        <v>#VALUE!</v>
      </c>
      <c r="O4309" s="22" t="e">
        <v>#VALUE!</v>
      </c>
      <c r="P4309" s="22" t="e">
        <v>#VALUE!</v>
      </c>
      <c r="Q4309" s="22" t="e">
        <v>#VALUE!</v>
      </c>
      <c r="R4309" s="22" t="e">
        <v>#VALUE!</v>
      </c>
      <c r="S4309" s="17"/>
      <c r="U4309" s="28">
        <f t="shared" si="6743"/>
        <v>90</v>
      </c>
      <c r="V4309" s="28">
        <f t="shared" si="6744"/>
        <v>236</v>
      </c>
    </row>
    <row r="4310" spans="1:22" x14ac:dyDescent="0.3">
      <c r="A4310" s="28">
        <f t="shared" si="6754"/>
        <v>90237</v>
      </c>
      <c r="B4310" s="7">
        <f t="shared" si="6820"/>
        <v>-0.30000000000000071</v>
      </c>
      <c r="C4310" s="7">
        <f t="shared" si="6821"/>
        <v>-0.30000000000000071</v>
      </c>
      <c r="D4310" s="7">
        <f t="shared" si="6823"/>
        <v>0</v>
      </c>
      <c r="E4310" s="10">
        <f>IF(D4276="","",MAX(E4311,E4312))</f>
        <v>0.30000000000000071</v>
      </c>
      <c r="G4310" s="2">
        <f t="shared" si="6824"/>
        <v>0.05</v>
      </c>
      <c r="H4310" s="13"/>
      <c r="J4310" s="17"/>
      <c r="K4310" s="17">
        <v>10</v>
      </c>
      <c r="L4310" s="17">
        <v>10</v>
      </c>
      <c r="M4310" s="17">
        <v>10</v>
      </c>
      <c r="N4310" s="17">
        <v>10</v>
      </c>
      <c r="O4310" s="17">
        <v>10</v>
      </c>
      <c r="P4310" s="17">
        <v>10</v>
      </c>
      <c r="Q4310" s="17">
        <v>10</v>
      </c>
      <c r="R4310" s="17">
        <v>10</v>
      </c>
      <c r="S4310" s="17">
        <v>10</v>
      </c>
      <c r="U4310" s="28">
        <f t="shared" si="6743"/>
        <v>90</v>
      </c>
      <c r="V4310" s="28">
        <f t="shared" si="6744"/>
        <v>237</v>
      </c>
    </row>
    <row r="4311" spans="1:22" x14ac:dyDescent="0.3">
      <c r="A4311" s="28">
        <f t="shared" si="6754"/>
        <v>90238</v>
      </c>
      <c r="B4311" s="7">
        <f t="shared" si="6820"/>
        <v>-0.30000000000000071</v>
      </c>
      <c r="C4311" s="7">
        <f t="shared" si="6821"/>
        <v>-0.30000000000000071</v>
      </c>
      <c r="D4311" s="7">
        <f t="shared" si="6823"/>
        <v>0</v>
      </c>
      <c r="E4311" s="11">
        <f>ABS(MIN(B4308:B4317))</f>
        <v>0.30000000000000071</v>
      </c>
      <c r="G4311" s="2">
        <f t="shared" si="6824"/>
        <v>0.05</v>
      </c>
      <c r="H4311" s="13"/>
      <c r="J4311" s="28" t="str">
        <f t="shared" ref="J4311" si="6826">CONCATENATE(K4310,1)</f>
        <v>101</v>
      </c>
      <c r="K4311" s="22" t="e">
        <f t="array" ref="K4311:S4313">LINEST(B4290:B4299,C4290:C4299^{1,2,3,4,5,6,7,8},TRUE,TRUE)</f>
        <v>#VALUE!</v>
      </c>
      <c r="L4311" s="22" t="e">
        <v>#VALUE!</v>
      </c>
      <c r="M4311" s="22" t="e">
        <v>#VALUE!</v>
      </c>
      <c r="N4311" s="22" t="e">
        <v>#VALUE!</v>
      </c>
      <c r="O4311" s="22" t="e">
        <v>#VALUE!</v>
      </c>
      <c r="P4311" s="22" t="e">
        <v>#VALUE!</v>
      </c>
      <c r="Q4311" s="22" t="e">
        <v>#VALUE!</v>
      </c>
      <c r="R4311" s="22" t="e">
        <v>#VALUE!</v>
      </c>
      <c r="S4311" s="22" t="e">
        <v>#VALUE!</v>
      </c>
      <c r="U4311" s="28">
        <f t="shared" si="6743"/>
        <v>90</v>
      </c>
      <c r="V4311" s="28">
        <f t="shared" si="6744"/>
        <v>238</v>
      </c>
    </row>
    <row r="4312" spans="1:22" x14ac:dyDescent="0.3">
      <c r="A4312" s="28">
        <f t="shared" si="6754"/>
        <v>90239</v>
      </c>
      <c r="B4312" s="7">
        <f t="shared" si="6820"/>
        <v>-0.29999999999999716</v>
      </c>
      <c r="C4312" s="7">
        <f t="shared" si="6821"/>
        <v>-0.29999999999999716</v>
      </c>
      <c r="D4312" s="7">
        <f t="shared" si="6823"/>
        <v>0</v>
      </c>
      <c r="E4312" s="11">
        <f>ABS(MAX(B4308:B4317))</f>
        <v>0</v>
      </c>
      <c r="G4312" s="2">
        <f t="shared" si="6824"/>
        <v>0.05</v>
      </c>
      <c r="H4312" s="13"/>
      <c r="J4312" s="28" t="str">
        <f t="shared" ref="J4312" si="6827">CONCATENATE(K4310,2)</f>
        <v>102</v>
      </c>
      <c r="K4312" s="22" t="e">
        <v>#VALUE!</v>
      </c>
      <c r="L4312" s="22" t="e">
        <v>#VALUE!</v>
      </c>
      <c r="M4312" s="22" t="e">
        <v>#VALUE!</v>
      </c>
      <c r="N4312" s="22" t="e">
        <v>#VALUE!</v>
      </c>
      <c r="O4312" s="22" t="e">
        <v>#VALUE!</v>
      </c>
      <c r="P4312" s="22" t="e">
        <v>#VALUE!</v>
      </c>
      <c r="Q4312" s="22" t="e">
        <v>#VALUE!</v>
      </c>
      <c r="R4312" s="22" t="e">
        <v>#VALUE!</v>
      </c>
      <c r="S4312" s="22" t="e">
        <v>#VALUE!</v>
      </c>
      <c r="U4312" s="28">
        <f t="shared" si="6743"/>
        <v>90</v>
      </c>
      <c r="V4312" s="28">
        <f t="shared" si="6744"/>
        <v>239</v>
      </c>
    </row>
    <row r="4313" spans="1:22" x14ac:dyDescent="0.3">
      <c r="A4313" s="28">
        <f t="shared" si="6754"/>
        <v>90240</v>
      </c>
      <c r="B4313" s="7">
        <f t="shared" si="6820"/>
        <v>0</v>
      </c>
      <c r="C4313" s="7">
        <f t="shared" si="6821"/>
        <v>0</v>
      </c>
      <c r="D4313" s="7">
        <f t="shared" si="6823"/>
        <v>0</v>
      </c>
      <c r="E4313" s="12" t="s">
        <v>231</v>
      </c>
      <c r="G4313" s="2" t="str">
        <f t="shared" si="6824"/>
        <v/>
      </c>
      <c r="H4313" s="13"/>
      <c r="J4313" s="28" t="str">
        <f t="shared" ref="J4313" si="6828">CONCATENATE(K4310,3)</f>
        <v>103</v>
      </c>
      <c r="K4313" s="22" t="e">
        <v>#VALUE!</v>
      </c>
      <c r="L4313" s="22" t="e">
        <v>#VALUE!</v>
      </c>
      <c r="M4313" s="22" t="e">
        <v>#VALUE!</v>
      </c>
      <c r="N4313" s="22" t="e">
        <v>#VALUE!</v>
      </c>
      <c r="O4313" s="22" t="e">
        <v>#VALUE!</v>
      </c>
      <c r="P4313" s="22" t="e">
        <v>#VALUE!</v>
      </c>
      <c r="Q4313" s="22" t="e">
        <v>#VALUE!</v>
      </c>
      <c r="R4313" s="22" t="e">
        <v>#VALUE!</v>
      </c>
      <c r="S4313" s="22" t="e">
        <v>#VALUE!</v>
      </c>
      <c r="U4313" s="28">
        <f t="shared" si="6743"/>
        <v>90</v>
      </c>
      <c r="V4313" s="28">
        <f t="shared" si="6744"/>
        <v>240</v>
      </c>
    </row>
    <row r="4314" spans="1:22" x14ac:dyDescent="0.3">
      <c r="A4314" s="28">
        <f t="shared" si="6754"/>
        <v>90241</v>
      </c>
      <c r="B4314" s="7">
        <f t="shared" si="6820"/>
        <v>0</v>
      </c>
      <c r="C4314" s="7">
        <f t="shared" si="6821"/>
        <v>0</v>
      </c>
      <c r="D4314" s="7">
        <f t="shared" si="6823"/>
        <v>0</v>
      </c>
      <c r="E4314" s="10">
        <f>IF(D4276="","",MAX(E4315,E4316))*2</f>
        <v>0.1</v>
      </c>
      <c r="G4314" s="2" t="str">
        <f t="shared" si="6824"/>
        <v/>
      </c>
      <c r="H4314" s="13"/>
      <c r="U4314" s="28">
        <f t="shared" si="6743"/>
        <v>90</v>
      </c>
      <c r="V4314" s="28">
        <f t="shared" si="6744"/>
        <v>241</v>
      </c>
    </row>
    <row r="4315" spans="1:22" x14ac:dyDescent="0.3">
      <c r="A4315" s="28">
        <f t="shared" si="6754"/>
        <v>90242</v>
      </c>
      <c r="B4315" s="7">
        <f t="shared" si="6820"/>
        <v>0</v>
      </c>
      <c r="C4315" s="7">
        <f t="shared" si="6821"/>
        <v>0</v>
      </c>
      <c r="D4315" s="7">
        <f t="shared" si="6823"/>
        <v>0</v>
      </c>
      <c r="E4315" s="11">
        <f>ABS(MIN(G4308:G4317))</f>
        <v>0.05</v>
      </c>
      <c r="G4315" s="2" t="str">
        <f t="shared" si="6824"/>
        <v/>
      </c>
      <c r="U4315" s="28">
        <f t="shared" si="6743"/>
        <v>90</v>
      </c>
      <c r="V4315" s="28">
        <f t="shared" si="6744"/>
        <v>242</v>
      </c>
    </row>
    <row r="4316" spans="1:22" x14ac:dyDescent="0.3">
      <c r="A4316" s="28">
        <f t="shared" si="6754"/>
        <v>90243</v>
      </c>
      <c r="B4316" s="7">
        <f t="shared" si="6820"/>
        <v>0</v>
      </c>
      <c r="C4316" s="7">
        <f t="shared" si="6821"/>
        <v>0</v>
      </c>
      <c r="D4316" s="7">
        <f t="shared" si="6823"/>
        <v>0</v>
      </c>
      <c r="E4316" s="11">
        <f>ABS(MAX(G4308:G4317))</f>
        <v>0.05</v>
      </c>
      <c r="G4316" s="2" t="str">
        <f t="shared" si="6824"/>
        <v/>
      </c>
      <c r="U4316" s="28">
        <f t="shared" si="6743"/>
        <v>90</v>
      </c>
      <c r="V4316" s="28">
        <f t="shared" si="6744"/>
        <v>243</v>
      </c>
    </row>
    <row r="4317" spans="1:22" x14ac:dyDescent="0.3">
      <c r="A4317" s="28">
        <f t="shared" si="6754"/>
        <v>90244</v>
      </c>
      <c r="B4317" s="7">
        <f t="shared" si="6820"/>
        <v>0</v>
      </c>
      <c r="C4317" s="7">
        <f t="shared" si="6821"/>
        <v>0</v>
      </c>
      <c r="D4317" s="7">
        <f t="shared" si="6823"/>
        <v>0</v>
      </c>
      <c r="F4317" s="13"/>
      <c r="G4317" s="2" t="str">
        <f t="shared" si="6824"/>
        <v/>
      </c>
      <c r="U4317" s="28">
        <f t="shared" si="6743"/>
        <v>90</v>
      </c>
      <c r="V4317" s="28">
        <f t="shared" si="6744"/>
        <v>244</v>
      </c>
    </row>
    <row r="4318" spans="1:22" x14ac:dyDescent="0.3">
      <c r="A4318" s="28">
        <f t="shared" si="6754"/>
        <v>90245</v>
      </c>
      <c r="F4318" s="13"/>
      <c r="U4318" s="28">
        <f t="shared" si="6743"/>
        <v>90</v>
      </c>
      <c r="V4318" s="28">
        <f t="shared" si="6744"/>
        <v>245</v>
      </c>
    </row>
    <row r="4319" spans="1:22" x14ac:dyDescent="0.3">
      <c r="A4319" s="28">
        <f t="shared" si="6754"/>
        <v>90246</v>
      </c>
      <c r="F4319" s="13"/>
      <c r="U4319" s="28">
        <f t="shared" si="6743"/>
        <v>90</v>
      </c>
      <c r="V4319" s="28">
        <f t="shared" si="6744"/>
        <v>246</v>
      </c>
    </row>
    <row r="4320" spans="1:22" x14ac:dyDescent="0.3">
      <c r="A4320" s="28">
        <f t="shared" si="6754"/>
        <v>90247</v>
      </c>
      <c r="F4320" s="13"/>
      <c r="U4320" s="28">
        <f t="shared" si="6743"/>
        <v>90</v>
      </c>
      <c r="V4320" s="28">
        <f t="shared" si="6744"/>
        <v>247</v>
      </c>
    </row>
    <row r="4321" spans="1:24" s="8" customFormat="1" x14ac:dyDescent="0.3"/>
    <row r="4322" spans="1:24" x14ac:dyDescent="0.3">
      <c r="A4322" s="28">
        <f t="shared" ref="A4322:A4368" si="6829">ROUND(CONCATENATE(U4322,V4322),0)</f>
        <v>91201</v>
      </c>
      <c r="B4322" s="63" t="s">
        <v>0</v>
      </c>
      <c r="C4322" s="63"/>
      <c r="D4322" s="71" t="s">
        <v>63</v>
      </c>
      <c r="E4322" s="71"/>
      <c r="F4322" s="71"/>
      <c r="G4322" s="71"/>
      <c r="H4322" s="71"/>
      <c r="U4322" s="28">
        <f t="shared" ref="U4322" si="6830">U4320+1</f>
        <v>91</v>
      </c>
      <c r="V4322" s="28">
        <v>201</v>
      </c>
    </row>
    <row r="4323" spans="1:24" x14ac:dyDescent="0.3">
      <c r="A4323" s="28">
        <f t="shared" si="6829"/>
        <v>91202</v>
      </c>
      <c r="B4323" s="72" t="s">
        <v>70</v>
      </c>
      <c r="C4323" s="73"/>
      <c r="D4323" s="30" t="s">
        <v>69</v>
      </c>
      <c r="E4323" s="66" t="s">
        <v>71</v>
      </c>
      <c r="F4323" s="66"/>
      <c r="G4323" s="74" t="s">
        <v>72</v>
      </c>
      <c r="H4323" s="74"/>
      <c r="U4323" s="28">
        <f t="shared" ref="U4323:U4386" si="6831">U4322</f>
        <v>91</v>
      </c>
      <c r="V4323" s="28">
        <f t="shared" ref="V4323:V4386" si="6832">V4322+1</f>
        <v>202</v>
      </c>
    </row>
    <row r="4324" spans="1:24" x14ac:dyDescent="0.3">
      <c r="A4324" s="28">
        <f t="shared" si="6829"/>
        <v>91203</v>
      </c>
      <c r="B4324" s="75" t="s">
        <v>6</v>
      </c>
      <c r="C4324" s="75"/>
      <c r="D4324" s="71" t="s">
        <v>179</v>
      </c>
      <c r="E4324" s="71"/>
      <c r="F4324" s="71"/>
      <c r="G4324" s="71"/>
      <c r="H4324" s="71"/>
      <c r="U4324" s="28">
        <f t="shared" si="6831"/>
        <v>91</v>
      </c>
      <c r="V4324" s="28">
        <f t="shared" si="6832"/>
        <v>203</v>
      </c>
    </row>
    <row r="4325" spans="1:24" x14ac:dyDescent="0.3">
      <c r="A4325" s="28">
        <f t="shared" si="6829"/>
        <v>91204</v>
      </c>
      <c r="B4325" s="63" t="s">
        <v>7</v>
      </c>
      <c r="C4325" s="63"/>
      <c r="D4325" s="71" t="s">
        <v>29</v>
      </c>
      <c r="E4325" s="71"/>
      <c r="F4325" s="71"/>
      <c r="G4325" s="71"/>
      <c r="H4325" s="71"/>
      <c r="J4325" s="17"/>
      <c r="K4325" s="17" t="s">
        <v>53</v>
      </c>
      <c r="L4325" s="17" t="s">
        <v>54</v>
      </c>
      <c r="M4325" s="17" t="s">
        <v>55</v>
      </c>
      <c r="N4325" s="17" t="s">
        <v>56</v>
      </c>
      <c r="O4325" s="17" t="s">
        <v>57</v>
      </c>
      <c r="P4325" s="17" t="s">
        <v>2</v>
      </c>
      <c r="Q4325" s="17" t="s">
        <v>3</v>
      </c>
      <c r="R4325" s="17" t="s">
        <v>4</v>
      </c>
      <c r="S4325" s="17" t="s">
        <v>5</v>
      </c>
      <c r="U4325" s="28">
        <f t="shared" si="6831"/>
        <v>91</v>
      </c>
      <c r="V4325" s="28">
        <f t="shared" si="6832"/>
        <v>204</v>
      </c>
      <c r="X4325" s="1" t="s">
        <v>48</v>
      </c>
    </row>
    <row r="4326" spans="1:24" x14ac:dyDescent="0.3">
      <c r="A4326" s="28">
        <f t="shared" si="6829"/>
        <v>91205</v>
      </c>
      <c r="B4326" s="63" t="s">
        <v>9</v>
      </c>
      <c r="C4326" s="63"/>
      <c r="D4326" s="71" t="s">
        <v>30</v>
      </c>
      <c r="E4326" s="71"/>
      <c r="F4326" s="71"/>
      <c r="G4326" s="71"/>
      <c r="H4326" s="71"/>
      <c r="J4326" s="17">
        <f t="shared" ref="J4326" si="6833">COUNTA(B4338:B4347)</f>
        <v>6</v>
      </c>
      <c r="K4326" s="17">
        <f t="shared" ref="K4326" si="6834">IF(L4326-1&lt;2,0,L4326-1)</f>
        <v>0</v>
      </c>
      <c r="L4326" s="17">
        <f t="shared" ref="L4326" si="6835">IF(M4326-1&lt;2,0,M4326-1)</f>
        <v>0</v>
      </c>
      <c r="M4326" s="17">
        <f t="shared" ref="M4326" si="6836">IF(N4326-1&lt;2,0,N4326-1)</f>
        <v>0</v>
      </c>
      <c r="N4326" s="17">
        <f t="shared" ref="N4326" si="6837">IF(O4326-1&lt;2,0,O4326-1)</f>
        <v>0</v>
      </c>
      <c r="O4326" s="17">
        <f t="shared" ref="O4326" si="6838">IF(P4326-1&lt;2,0,P4326-1)</f>
        <v>2</v>
      </c>
      <c r="P4326" s="17">
        <f t="shared" ref="P4326" si="6839">IF(Q4326-1&lt;2,0,Q4326-1)</f>
        <v>3</v>
      </c>
      <c r="Q4326" s="17">
        <f t="shared" ref="Q4326:R4326" si="6840">IF(R4326-1&lt;2,0,R4326-1)</f>
        <v>4</v>
      </c>
      <c r="R4326" s="17">
        <f t="shared" si="6840"/>
        <v>5</v>
      </c>
      <c r="S4326" s="17">
        <f t="shared" ref="S4326" si="6841">J4326</f>
        <v>6</v>
      </c>
      <c r="U4326" s="28">
        <f t="shared" si="6831"/>
        <v>91</v>
      </c>
      <c r="V4326" s="28">
        <f t="shared" si="6832"/>
        <v>205</v>
      </c>
      <c r="X4326" s="1" t="s">
        <v>49</v>
      </c>
    </row>
    <row r="4327" spans="1:24" x14ac:dyDescent="0.3">
      <c r="A4327" s="28">
        <f t="shared" si="6829"/>
        <v>91206</v>
      </c>
      <c r="B4327" s="63" t="s">
        <v>10</v>
      </c>
      <c r="C4327" s="63"/>
      <c r="D4327" s="71" t="s">
        <v>365</v>
      </c>
      <c r="E4327" s="71"/>
      <c r="F4327" s="71"/>
      <c r="G4327" s="71"/>
      <c r="H4327" s="71"/>
      <c r="J4327" s="28" t="str">
        <f t="shared" ref="J4327" si="6842">CONCATENATE(J4326,1)</f>
        <v>61</v>
      </c>
      <c r="K4327" s="29">
        <f t="shared" ref="K4327" si="6843">IF(K4326=0,0,VLOOKUP(J4327,J4331:S4361,K4326,FALSE))</f>
        <v>0</v>
      </c>
      <c r="L4327" s="29">
        <f t="shared" ref="L4327" si="6844">IF(L4326=0,0,VLOOKUP(J4327,J4331:S4361,L4326,FALSE))</f>
        <v>0</v>
      </c>
      <c r="M4327" s="29">
        <f t="shared" ref="M4327" si="6845">IF(M4326=0,0,VLOOKUP(J4327,J4331:S4361,M4326,FALSE))</f>
        <v>0</v>
      </c>
      <c r="N4327" s="29">
        <f t="shared" ref="N4327" si="6846">IF(N4326=0,0,VLOOKUP(J4327,J4331:S4361,N4326,FALSE))</f>
        <v>0</v>
      </c>
      <c r="O4327" s="29">
        <f t="shared" ref="O4327" si="6847">IF(O4326=0,0,VLOOKUP(J4327,J4331:S4361,O4326,FALSE))</f>
        <v>1.4159232198083351E-6</v>
      </c>
      <c r="P4327" s="29">
        <f t="shared" ref="P4327" si="6848">IF(P4326=0,0,VLOOKUP(J4327,J4331:S4361,P4326,FALSE))</f>
        <v>-8.8753998826706683E-5</v>
      </c>
      <c r="Q4327" s="29">
        <f t="shared" ref="Q4327" si="6849">IF(Q4326=0,0,VLOOKUP(J4327,J4331:S4361,Q4326,FALSE))</f>
        <v>1.4757325217211966E-3</v>
      </c>
      <c r="R4327" s="29">
        <f t="shared" ref="R4327" si="6850">IF(R4326=0,0,VLOOKUP(J4327,J4331:S4361,R4326,FALSE))</f>
        <v>0.9935670008703148</v>
      </c>
      <c r="S4327" s="29">
        <f t="shared" ref="S4327" si="6851">IF(S4326=0,0,VLOOKUP(J4327,J4331:S4361,S4326,FALSE))</f>
        <v>-2.1574618055331118E-4</v>
      </c>
      <c r="U4327" s="28">
        <f t="shared" si="6831"/>
        <v>91</v>
      </c>
      <c r="V4327" s="28">
        <f t="shared" si="6832"/>
        <v>206</v>
      </c>
      <c r="X4327" s="1" t="s">
        <v>50</v>
      </c>
    </row>
    <row r="4328" spans="1:24" x14ac:dyDescent="0.3">
      <c r="A4328" s="28">
        <f t="shared" si="6829"/>
        <v>91207</v>
      </c>
      <c r="B4328" s="63" t="s">
        <v>11</v>
      </c>
      <c r="C4328" s="63"/>
      <c r="D4328" s="64">
        <v>45953</v>
      </c>
      <c r="E4328" s="64"/>
      <c r="F4328" s="64"/>
      <c r="G4328" s="64"/>
      <c r="H4328" s="64"/>
      <c r="J4328" s="28" t="str">
        <f t="shared" ref="J4328" si="6852">CONCATENATE(J4326,2)</f>
        <v>62</v>
      </c>
      <c r="K4328" s="22">
        <f t="shared" ref="K4328" si="6853">IF(K4326=0,0,VLOOKUP(J4328,J4331:S4361,K4326,FALSE))</f>
        <v>0</v>
      </c>
      <c r="L4328" s="22">
        <f t="shared" ref="L4328" si="6854">IF(L4326=0,0,VLOOKUP(J4328,J4331:S4361,L4326,FALSE))</f>
        <v>0</v>
      </c>
      <c r="M4328" s="22">
        <f t="shared" ref="M4328" si="6855">IF(M4326=0,0,VLOOKUP(J4328,J4331:S4361,M4326,FALSE))</f>
        <v>0</v>
      </c>
      <c r="N4328" s="22">
        <f t="shared" ref="N4328" si="6856">IF(N4326=0,0,VLOOKUP(J4328,J4331:S4361,N4326,FALSE))</f>
        <v>0</v>
      </c>
      <c r="O4328" s="22">
        <f t="shared" ref="O4328" si="6857">IF(O4326=0,0,VLOOKUP(J4328,J4331:S4361,O4326,FALSE))</f>
        <v>3.3835754567362792E-6</v>
      </c>
      <c r="P4328" s="22">
        <f t="shared" ref="P4328" si="6858">IF(P4326=0,0,VLOOKUP(J4328,J4331:S4361,P4326,FALSE))</f>
        <v>2.6267153408867765E-4</v>
      </c>
      <c r="Q4328" s="22">
        <f t="shared" ref="Q4328" si="6859">IF(Q4326=0,0,VLOOKUP(J4328,J4331:S4361,Q4326,FALSE))</f>
        <v>6.5606523544688815E-3</v>
      </c>
      <c r="R4328" s="22">
        <f t="shared" ref="R4328" si="6860">IF(R4326=0,0,VLOOKUP(J4328,J4331:S4361,R4326,FALSE))</f>
        <v>5.2653800022192977E-2</v>
      </c>
      <c r="S4328" s="22">
        <f t="shared" ref="S4328" si="6861">IF(S4326=0,0,VLOOKUP(J4328,J4331:S4361,S4326,FALSE))</f>
        <v>3.849262919362486E-2</v>
      </c>
      <c r="U4328" s="28">
        <f t="shared" si="6831"/>
        <v>91</v>
      </c>
      <c r="V4328" s="28">
        <f t="shared" si="6832"/>
        <v>207</v>
      </c>
    </row>
    <row r="4329" spans="1:24" x14ac:dyDescent="0.3">
      <c r="A4329" s="28">
        <f t="shared" si="6829"/>
        <v>91208</v>
      </c>
      <c r="B4329" s="63" t="s">
        <v>12</v>
      </c>
      <c r="C4329" s="63"/>
      <c r="D4329" s="65">
        <v>46325</v>
      </c>
      <c r="E4329" s="65"/>
      <c r="F4329" s="65"/>
      <c r="G4329" s="65"/>
      <c r="H4329" s="65"/>
      <c r="J4329" s="28" t="str">
        <f t="shared" ref="J4329" si="6862">CONCATENATE(J4326,3)</f>
        <v>63</v>
      </c>
      <c r="K4329" s="22"/>
      <c r="L4329" s="22"/>
      <c r="M4329" s="22"/>
      <c r="N4329" s="22" t="s">
        <v>58</v>
      </c>
      <c r="O4329" s="29">
        <f t="shared" ref="O4329" si="6863">J4326-2</f>
        <v>4</v>
      </c>
      <c r="P4329" s="22" t="s">
        <v>59</v>
      </c>
      <c r="Q4329" s="29">
        <f t="shared" ref="Q4329" si="6864">VLOOKUP(J4329,J4331:S4361,3,FALSE)</f>
        <v>3.8493233803534699E-2</v>
      </c>
      <c r="R4329" s="22" t="s">
        <v>60</v>
      </c>
      <c r="S4329" s="22">
        <f t="shared" ref="S4329" si="6865">VLOOKUP(J4329,J4331:S4361,2,FALSE)</f>
        <v>0.99999807775690985</v>
      </c>
      <c r="U4329" s="28">
        <f t="shared" si="6831"/>
        <v>91</v>
      </c>
      <c r="V4329" s="28">
        <f t="shared" si="6832"/>
        <v>208</v>
      </c>
    </row>
    <row r="4330" spans="1:24" x14ac:dyDescent="0.3">
      <c r="A4330" s="28">
        <f t="shared" si="6829"/>
        <v>91209</v>
      </c>
      <c r="B4330" s="63" t="s">
        <v>13</v>
      </c>
      <c r="C4330" s="63"/>
      <c r="D4330" s="15">
        <v>0.1</v>
      </c>
      <c r="E4330" s="66" t="s">
        <v>14</v>
      </c>
      <c r="F4330" s="66"/>
      <c r="G4330" s="66"/>
      <c r="H4330" s="6" t="s">
        <v>64</v>
      </c>
      <c r="J4330" s="17"/>
      <c r="K4330" s="17">
        <v>3</v>
      </c>
      <c r="L4330" s="17">
        <v>3</v>
      </c>
      <c r="M4330" s="17"/>
      <c r="N4330" s="17"/>
      <c r="O4330" s="17"/>
      <c r="P4330" s="17"/>
      <c r="Q4330" s="17"/>
      <c r="R4330" s="17"/>
      <c r="S4330" s="17"/>
      <c r="U4330" s="28">
        <f t="shared" si="6831"/>
        <v>91</v>
      </c>
      <c r="V4330" s="28">
        <f t="shared" si="6832"/>
        <v>209</v>
      </c>
    </row>
    <row r="4331" spans="1:24" x14ac:dyDescent="0.3">
      <c r="A4331" s="28">
        <f t="shared" si="6829"/>
        <v>91210</v>
      </c>
      <c r="B4331" s="63" t="s">
        <v>15</v>
      </c>
      <c r="C4331" s="63"/>
      <c r="D4331" s="2">
        <f t="shared" ref="D4331" si="6866">MIN(B4338:B4347)</f>
        <v>0</v>
      </c>
      <c r="E4331" s="3" t="s">
        <v>16</v>
      </c>
      <c r="F4331" s="2">
        <f t="shared" ref="F4331" si="6867">MAX(B4338:B4347)</f>
        <v>35</v>
      </c>
      <c r="G4331" s="4" t="str">
        <f t="shared" ref="G4331" si="6868">IF(H4330="","",H4330)</f>
        <v>°C</v>
      </c>
      <c r="H4331" s="14"/>
      <c r="J4331" s="28" t="str">
        <f t="shared" ref="J4331" si="6869">CONCATENATE(K4330,1)</f>
        <v>31</v>
      </c>
      <c r="K4331" s="22">
        <f t="array" ref="K4331:L4333">LINEST(B4338:B4340,C4338:C4340^{1},TRUE,TRUE)</f>
        <v>0.99999999999999989</v>
      </c>
      <c r="L4331" s="22">
        <v>1.7763568394002505E-15</v>
      </c>
      <c r="M4331" s="17"/>
      <c r="N4331" s="17"/>
      <c r="O4331" s="17"/>
      <c r="P4331" s="17"/>
      <c r="Q4331" s="17"/>
      <c r="R4331" s="17"/>
      <c r="S4331" s="17"/>
      <c r="U4331" s="28">
        <f t="shared" si="6831"/>
        <v>91</v>
      </c>
      <c r="V4331" s="28">
        <f t="shared" si="6832"/>
        <v>210</v>
      </c>
    </row>
    <row r="4332" spans="1:24" x14ac:dyDescent="0.3">
      <c r="A4332" s="28">
        <f t="shared" si="6829"/>
        <v>91211</v>
      </c>
      <c r="J4332" s="28" t="str">
        <f t="shared" ref="J4332" si="6870">CONCATENATE(K4330,2)</f>
        <v>32</v>
      </c>
      <c r="K4332" s="22">
        <v>2.4135936644382998E-16</v>
      </c>
      <c r="L4332" s="22">
        <v>3.4837223796945697E-15</v>
      </c>
      <c r="M4332" s="17"/>
      <c r="N4332" s="17"/>
      <c r="O4332" s="17"/>
      <c r="P4332" s="17"/>
      <c r="Q4332" s="17"/>
      <c r="R4332" s="17"/>
      <c r="S4332" s="17"/>
      <c r="U4332" s="28">
        <f t="shared" si="6831"/>
        <v>91</v>
      </c>
      <c r="V4332" s="28">
        <f t="shared" si="6832"/>
        <v>211</v>
      </c>
    </row>
    <row r="4333" spans="1:24" x14ac:dyDescent="0.3">
      <c r="A4333" s="28">
        <f t="shared" si="6829"/>
        <v>91212</v>
      </c>
      <c r="B4333" s="67" t="s">
        <v>17</v>
      </c>
      <c r="C4333" s="67"/>
      <c r="D4333" s="67"/>
      <c r="E4333" s="67"/>
      <c r="F4333" s="67"/>
      <c r="G4333" s="68" t="s">
        <v>31</v>
      </c>
      <c r="H4333" s="69"/>
      <c r="J4333" s="28" t="str">
        <f t="shared" ref="J4333" si="6871">CONCATENATE(K4330,3)</f>
        <v>33</v>
      </c>
      <c r="K4333" s="22">
        <v>1</v>
      </c>
      <c r="L4333" s="22">
        <v>3.5527136788005009E-15</v>
      </c>
      <c r="M4333" s="17"/>
      <c r="N4333" s="17"/>
      <c r="O4333" s="17"/>
      <c r="P4333" s="17"/>
      <c r="Q4333" s="17"/>
      <c r="R4333" s="17"/>
      <c r="S4333" s="17"/>
      <c r="U4333" s="28">
        <f t="shared" si="6831"/>
        <v>91</v>
      </c>
      <c r="V4333" s="28">
        <f t="shared" si="6832"/>
        <v>212</v>
      </c>
    </row>
    <row r="4334" spans="1:24" x14ac:dyDescent="0.3">
      <c r="A4334" s="28">
        <f t="shared" si="6829"/>
        <v>91213</v>
      </c>
      <c r="B4334" s="66" t="s">
        <v>18</v>
      </c>
      <c r="C4334" s="66"/>
      <c r="D4334" s="66"/>
      <c r="E4334" s="66" t="str">
        <f t="shared" ref="E4334" si="6872">IF(D4327="","",D4327)</f>
        <v>E0727/25</v>
      </c>
      <c r="F4334" s="66"/>
      <c r="G4334" s="4" t="s">
        <v>18</v>
      </c>
      <c r="H4334" s="34" t="s">
        <v>180</v>
      </c>
      <c r="J4334" s="17"/>
      <c r="K4334" s="17">
        <v>4</v>
      </c>
      <c r="L4334" s="17">
        <v>4</v>
      </c>
      <c r="M4334" s="17">
        <v>4</v>
      </c>
      <c r="N4334" s="17"/>
      <c r="O4334" s="17"/>
      <c r="P4334" s="17"/>
      <c r="Q4334" s="17"/>
      <c r="R4334" s="17"/>
      <c r="S4334" s="17"/>
      <c r="U4334" s="28">
        <f t="shared" si="6831"/>
        <v>91</v>
      </c>
      <c r="V4334" s="28">
        <f t="shared" si="6832"/>
        <v>213</v>
      </c>
    </row>
    <row r="4335" spans="1:24" ht="15" customHeight="1" x14ac:dyDescent="0.3">
      <c r="A4335" s="28">
        <f t="shared" si="6829"/>
        <v>91214</v>
      </c>
      <c r="B4335" s="5" t="s">
        <v>19</v>
      </c>
      <c r="C4335" s="5" t="s">
        <v>20</v>
      </c>
      <c r="D4335" s="5" t="s">
        <v>21</v>
      </c>
      <c r="E4335" s="5"/>
      <c r="F4335" s="70" t="s">
        <v>33</v>
      </c>
      <c r="G4335" s="5" t="s">
        <v>19</v>
      </c>
      <c r="H4335" s="5" t="s">
        <v>20</v>
      </c>
      <c r="J4335" s="28" t="str">
        <f t="shared" ref="J4335" si="6873">CONCATENATE(K4334,1)</f>
        <v>41</v>
      </c>
      <c r="K4335" s="22">
        <f t="array" ref="K4335:M4337">LINEST(B4338:B4341,C4338:C4341^{1,2},TRUE,TRUE)</f>
        <v>-4.6946558718142107E-4</v>
      </c>
      <c r="L4335" s="22">
        <v>1.0082497063882399</v>
      </c>
      <c r="M4335" s="22">
        <v>-1.6558368411655477E-3</v>
      </c>
      <c r="N4335" s="17"/>
      <c r="O4335" s="17"/>
      <c r="P4335" s="17"/>
      <c r="Q4335" s="17"/>
      <c r="R4335" s="17"/>
      <c r="S4335" s="17"/>
      <c r="U4335" s="28">
        <f t="shared" si="6831"/>
        <v>91</v>
      </c>
      <c r="V4335" s="28">
        <f t="shared" si="6832"/>
        <v>214</v>
      </c>
    </row>
    <row r="4336" spans="1:24" x14ac:dyDescent="0.3">
      <c r="A4336" s="28">
        <f t="shared" si="6829"/>
        <v>91215</v>
      </c>
      <c r="B4336" s="5" t="s">
        <v>22</v>
      </c>
      <c r="C4336" s="5" t="s">
        <v>23</v>
      </c>
      <c r="D4336" s="5" t="s">
        <v>24</v>
      </c>
      <c r="E4336" s="5" t="s">
        <v>32</v>
      </c>
      <c r="F4336" s="70"/>
      <c r="G4336" s="5" t="s">
        <v>22</v>
      </c>
      <c r="H4336" s="5" t="s">
        <v>23</v>
      </c>
      <c r="J4336" s="28" t="str">
        <f t="shared" ref="J4336" si="6874">CONCATENATE(K4334,2)</f>
        <v>42</v>
      </c>
      <c r="K4336" s="22">
        <v>2.4124701084592847E-4</v>
      </c>
      <c r="L4336" s="22">
        <v>5.9451732680779806E-3</v>
      </c>
      <c r="M4336" s="22">
        <v>3.101025792708172E-2</v>
      </c>
      <c r="N4336" s="17"/>
      <c r="O4336" s="17"/>
      <c r="P4336" s="17"/>
      <c r="Q4336" s="17"/>
      <c r="R4336" s="17"/>
      <c r="S4336" s="17"/>
      <c r="U4336" s="28">
        <f t="shared" si="6831"/>
        <v>91</v>
      </c>
      <c r="V4336" s="28">
        <f t="shared" si="6832"/>
        <v>215</v>
      </c>
    </row>
    <row r="4337" spans="1:22" x14ac:dyDescent="0.3">
      <c r="A4337" s="28">
        <f t="shared" si="6829"/>
        <v>91216</v>
      </c>
      <c r="B4337" s="6" t="str">
        <f t="shared" ref="B4337" si="6875">IF(H4330="","",H4330)</f>
        <v>°C</v>
      </c>
      <c r="C4337" s="6" t="str">
        <f t="shared" ref="C4337" si="6876">IF(H4330="","",H4330)</f>
        <v>°C</v>
      </c>
      <c r="D4337" s="6" t="str">
        <f t="shared" ref="D4337" si="6877">IF(H4330="","",H4330)</f>
        <v>°C</v>
      </c>
      <c r="E4337" s="6"/>
      <c r="F4337" s="6"/>
      <c r="G4337" s="6" t="str">
        <f t="shared" ref="G4337" si="6878">IF(H4330="","",H4330)</f>
        <v>°C</v>
      </c>
      <c r="H4337" s="6" t="str">
        <f t="shared" si="6804"/>
        <v>°C</v>
      </c>
      <c r="J4337" s="28" t="str">
        <f t="shared" ref="J4337" si="6879">CONCATENATE(K4334,3)</f>
        <v>43</v>
      </c>
      <c r="K4337" s="22">
        <v>0.99999724463459339</v>
      </c>
      <c r="L4337" s="22">
        <v>3.1054434342758341E-2</v>
      </c>
      <c r="M4337" s="22" t="e">
        <v>#N/A</v>
      </c>
      <c r="N4337" s="17"/>
      <c r="O4337" s="17"/>
      <c r="P4337" s="17"/>
      <c r="Q4337" s="17"/>
      <c r="R4337" s="17"/>
      <c r="S4337" s="17"/>
      <c r="U4337" s="28">
        <f t="shared" si="6831"/>
        <v>91</v>
      </c>
      <c r="V4337" s="28">
        <f t="shared" si="6832"/>
        <v>216</v>
      </c>
    </row>
    <row r="4338" spans="1:22" x14ac:dyDescent="0.3">
      <c r="A4338" s="28">
        <f t="shared" si="6829"/>
        <v>91217</v>
      </c>
      <c r="B4338" s="26">
        <v>0</v>
      </c>
      <c r="C4338" s="26">
        <v>0</v>
      </c>
      <c r="D4338" s="26">
        <v>0.1</v>
      </c>
      <c r="E4338" s="9">
        <v>2</v>
      </c>
      <c r="F4338" s="26">
        <v>1000000</v>
      </c>
      <c r="G4338" s="27"/>
      <c r="H4338" s="27"/>
      <c r="J4338" s="17"/>
      <c r="K4338" s="17">
        <v>5</v>
      </c>
      <c r="L4338" s="17">
        <v>5</v>
      </c>
      <c r="M4338" s="17">
        <v>5</v>
      </c>
      <c r="N4338" s="17">
        <v>5</v>
      </c>
      <c r="O4338" s="17"/>
      <c r="P4338" s="17"/>
      <c r="Q4338" s="17"/>
      <c r="R4338" s="17"/>
      <c r="S4338" s="17"/>
      <c r="U4338" s="28">
        <f t="shared" si="6831"/>
        <v>91</v>
      </c>
      <c r="V4338" s="28">
        <f t="shared" si="6832"/>
        <v>217</v>
      </c>
    </row>
    <row r="4339" spans="1:22" x14ac:dyDescent="0.3">
      <c r="A4339" s="28">
        <f t="shared" si="6829"/>
        <v>91218</v>
      </c>
      <c r="B4339" s="26">
        <v>15</v>
      </c>
      <c r="C4339" s="26">
        <v>15</v>
      </c>
      <c r="D4339" s="26">
        <v>0.1</v>
      </c>
      <c r="E4339" s="9">
        <v>2</v>
      </c>
      <c r="F4339" s="26">
        <v>1000000</v>
      </c>
      <c r="G4339" s="27">
        <v>15</v>
      </c>
      <c r="H4339" s="27">
        <v>15.1</v>
      </c>
      <c r="J4339" s="28" t="str">
        <f t="shared" ref="J4339" si="6880">CONCATENATE(K4338,1)</f>
        <v>51</v>
      </c>
      <c r="K4339" s="22">
        <f t="array" ref="K4339:N4341">LINEST(B4338:B4342,C4338:C4342^{1,2,3},TRUE,TRUE)</f>
        <v>1.8870568141660153E-5</v>
      </c>
      <c r="L4339" s="22">
        <v>-1.1478292626773954E-3</v>
      </c>
      <c r="M4339" s="22">
        <v>1.0139273926820573</v>
      </c>
      <c r="N4339" s="22">
        <v>-6.8879308869668199E-4</v>
      </c>
      <c r="O4339" s="17"/>
      <c r="P4339" s="17"/>
      <c r="Q4339" s="17"/>
      <c r="R4339" s="17"/>
      <c r="S4339" s="17"/>
      <c r="U4339" s="28">
        <f t="shared" si="6831"/>
        <v>91</v>
      </c>
      <c r="V4339" s="28">
        <f t="shared" si="6832"/>
        <v>218</v>
      </c>
    </row>
    <row r="4340" spans="1:22" x14ac:dyDescent="0.3">
      <c r="A4340" s="28">
        <f t="shared" si="6829"/>
        <v>91219</v>
      </c>
      <c r="B4340" s="26">
        <v>20</v>
      </c>
      <c r="C4340" s="26">
        <v>20</v>
      </c>
      <c r="D4340" s="26">
        <v>0.1</v>
      </c>
      <c r="E4340" s="9">
        <v>2</v>
      </c>
      <c r="F4340" s="26">
        <v>1000000</v>
      </c>
      <c r="G4340" s="27">
        <v>20</v>
      </c>
      <c r="H4340" s="27">
        <v>20.100000000000001</v>
      </c>
      <c r="J4340" s="28" t="str">
        <f t="shared" ref="J4340" si="6881">CONCATENATE(K4338,2)</f>
        <v>52</v>
      </c>
      <c r="K4340" s="22">
        <v>3.8782488358986757E-5</v>
      </c>
      <c r="L4340" s="22">
        <v>1.8428577397868605E-3</v>
      </c>
      <c r="M4340" s="22">
        <v>2.1553317051411031E-2</v>
      </c>
      <c r="N4340" s="22">
        <v>4.1645489067707341E-2</v>
      </c>
      <c r="O4340" s="17"/>
      <c r="P4340" s="17"/>
      <c r="Q4340" s="17"/>
      <c r="R4340" s="17"/>
      <c r="S4340" s="17"/>
      <c r="U4340" s="28">
        <f t="shared" si="6831"/>
        <v>91</v>
      </c>
      <c r="V4340" s="28">
        <f t="shared" si="6832"/>
        <v>219</v>
      </c>
    </row>
    <row r="4341" spans="1:22" x14ac:dyDescent="0.3">
      <c r="A4341" s="28">
        <f t="shared" si="6829"/>
        <v>91220</v>
      </c>
      <c r="B4341" s="26">
        <v>25</v>
      </c>
      <c r="C4341" s="26">
        <v>25.1</v>
      </c>
      <c r="D4341" s="26">
        <v>0.1</v>
      </c>
      <c r="E4341" s="9">
        <v>2</v>
      </c>
      <c r="F4341" s="26">
        <v>1000000</v>
      </c>
      <c r="G4341" s="27">
        <v>25</v>
      </c>
      <c r="H4341" s="27">
        <v>25.2</v>
      </c>
      <c r="J4341" s="28" t="str">
        <f t="shared" ref="J4341" si="6882">CONCATENATE(K4338,3)</f>
        <v>53</v>
      </c>
      <c r="K4341" s="22">
        <v>0.99999672675246121</v>
      </c>
      <c r="L4341" s="22">
        <v>4.1651184804369024E-2</v>
      </c>
      <c r="M4341" s="22" t="e">
        <v>#N/A</v>
      </c>
      <c r="N4341" s="22" t="e">
        <v>#N/A</v>
      </c>
      <c r="O4341" s="17"/>
      <c r="P4341" s="17"/>
      <c r="Q4341" s="17"/>
      <c r="R4341" s="17"/>
      <c r="S4341" s="17"/>
      <c r="U4341" s="28">
        <f t="shared" si="6831"/>
        <v>91</v>
      </c>
      <c r="V4341" s="28">
        <f t="shared" si="6832"/>
        <v>220</v>
      </c>
    </row>
    <row r="4342" spans="1:22" x14ac:dyDescent="0.3">
      <c r="A4342" s="28">
        <f t="shared" si="6829"/>
        <v>91221</v>
      </c>
      <c r="B4342" s="26">
        <v>30</v>
      </c>
      <c r="C4342" s="26">
        <v>30.1</v>
      </c>
      <c r="D4342" s="26">
        <v>0.1</v>
      </c>
      <c r="E4342" s="9">
        <v>2</v>
      </c>
      <c r="F4342" s="26">
        <v>1000000</v>
      </c>
      <c r="G4342" s="27">
        <v>30</v>
      </c>
      <c r="H4342" s="27">
        <v>30.2</v>
      </c>
      <c r="J4342" s="17"/>
      <c r="K4342" s="17">
        <v>6</v>
      </c>
      <c r="L4342" s="17">
        <v>6</v>
      </c>
      <c r="M4342" s="17">
        <v>6</v>
      </c>
      <c r="N4342" s="17">
        <v>6</v>
      </c>
      <c r="O4342" s="17">
        <v>6</v>
      </c>
      <c r="P4342" s="17"/>
      <c r="Q4342" s="17"/>
      <c r="R4342" s="17"/>
      <c r="S4342" s="17"/>
      <c r="U4342" s="28">
        <f t="shared" si="6831"/>
        <v>91</v>
      </c>
      <c r="V4342" s="28">
        <f t="shared" si="6832"/>
        <v>221</v>
      </c>
    </row>
    <row r="4343" spans="1:22" x14ac:dyDescent="0.3">
      <c r="A4343" s="28">
        <f t="shared" si="6829"/>
        <v>91222</v>
      </c>
      <c r="B4343" s="26">
        <v>35</v>
      </c>
      <c r="C4343" s="26">
        <v>35.1</v>
      </c>
      <c r="D4343" s="26">
        <v>0.1</v>
      </c>
      <c r="E4343" s="9">
        <v>2</v>
      </c>
      <c r="F4343" s="26">
        <v>1000000</v>
      </c>
      <c r="G4343" s="27">
        <v>35</v>
      </c>
      <c r="H4343" s="27">
        <v>35.200000000000003</v>
      </c>
      <c r="J4343" s="28" t="str">
        <f t="shared" ref="J4343" si="6883">CONCATENATE(K4342,1)</f>
        <v>61</v>
      </c>
      <c r="K4343" s="22">
        <f t="array" ref="K4343:O4345">LINEST(B4338:B4343,C4338:C4343^{1,2,3,4},TRUE,TRUE)</f>
        <v>1.4159232198083351E-6</v>
      </c>
      <c r="L4343" s="22">
        <v>-8.8753998826706683E-5</v>
      </c>
      <c r="M4343" s="22">
        <v>1.4757325217211966E-3</v>
      </c>
      <c r="N4343" s="22">
        <v>0.9935670008703148</v>
      </c>
      <c r="O4343" s="22">
        <v>-2.1574618055331118E-4</v>
      </c>
      <c r="P4343" s="17"/>
      <c r="Q4343" s="17"/>
      <c r="R4343" s="17"/>
      <c r="S4343" s="17"/>
      <c r="U4343" s="28">
        <f t="shared" si="6831"/>
        <v>91</v>
      </c>
      <c r="V4343" s="28">
        <f t="shared" si="6832"/>
        <v>222</v>
      </c>
    </row>
    <row r="4344" spans="1:22" x14ac:dyDescent="0.3">
      <c r="A4344" s="28">
        <f t="shared" si="6829"/>
        <v>91223</v>
      </c>
      <c r="B4344" s="26"/>
      <c r="C4344" s="26"/>
      <c r="D4344" s="26"/>
      <c r="E4344" s="9"/>
      <c r="F4344" s="26"/>
      <c r="G4344" s="27"/>
      <c r="H4344" s="27"/>
      <c r="J4344" s="28" t="str">
        <f t="shared" ref="J4344" si="6884">CONCATENATE(K4342,2)</f>
        <v>62</v>
      </c>
      <c r="K4344" s="22">
        <v>3.3835754567362792E-6</v>
      </c>
      <c r="L4344" s="22">
        <v>2.6267153408867765E-4</v>
      </c>
      <c r="M4344" s="22">
        <v>6.5606523544688815E-3</v>
      </c>
      <c r="N4344" s="22">
        <v>5.2653800022192977E-2</v>
      </c>
      <c r="O4344" s="22">
        <v>3.849262919362486E-2</v>
      </c>
      <c r="P4344" s="17"/>
      <c r="Q4344" s="17"/>
      <c r="R4344" s="17"/>
      <c r="S4344" s="17"/>
      <c r="U4344" s="28">
        <f t="shared" si="6831"/>
        <v>91</v>
      </c>
      <c r="V4344" s="28">
        <f t="shared" si="6832"/>
        <v>223</v>
      </c>
    </row>
    <row r="4345" spans="1:22" x14ac:dyDescent="0.3">
      <c r="A4345" s="28">
        <f t="shared" si="6829"/>
        <v>91224</v>
      </c>
      <c r="B4345" s="26"/>
      <c r="C4345" s="26"/>
      <c r="D4345" s="26"/>
      <c r="E4345" s="9"/>
      <c r="F4345" s="26"/>
      <c r="G4345" s="27"/>
      <c r="H4345" s="27"/>
      <c r="J4345" s="28" t="str">
        <f t="shared" ref="J4345" si="6885">CONCATENATE(K4342,3)</f>
        <v>63</v>
      </c>
      <c r="K4345" s="22">
        <v>0.99999807775690985</v>
      </c>
      <c r="L4345" s="22">
        <v>3.8493233803534699E-2</v>
      </c>
      <c r="M4345" s="22" t="e">
        <v>#N/A</v>
      </c>
      <c r="N4345" s="22" t="e">
        <v>#N/A</v>
      </c>
      <c r="O4345" s="22" t="e">
        <v>#N/A</v>
      </c>
      <c r="P4345" s="17"/>
      <c r="Q4345" s="17"/>
      <c r="R4345" s="17"/>
      <c r="S4345" s="17"/>
      <c r="U4345" s="28">
        <f t="shared" si="6831"/>
        <v>91</v>
      </c>
      <c r="V4345" s="28">
        <f t="shared" si="6832"/>
        <v>224</v>
      </c>
    </row>
    <row r="4346" spans="1:22" x14ac:dyDescent="0.3">
      <c r="A4346" s="28">
        <f t="shared" si="6829"/>
        <v>91225</v>
      </c>
      <c r="B4346" s="26"/>
      <c r="C4346" s="26"/>
      <c r="D4346" s="26"/>
      <c r="E4346" s="9"/>
      <c r="F4346" s="26"/>
      <c r="G4346" s="27"/>
      <c r="H4346" s="27"/>
      <c r="J4346" s="17"/>
      <c r="K4346" s="17">
        <v>7</v>
      </c>
      <c r="L4346" s="17">
        <v>7</v>
      </c>
      <c r="M4346" s="17">
        <v>7</v>
      </c>
      <c r="N4346" s="17">
        <v>7</v>
      </c>
      <c r="O4346" s="17">
        <v>7</v>
      </c>
      <c r="P4346" s="17">
        <v>7</v>
      </c>
      <c r="Q4346" s="17"/>
      <c r="R4346" s="17"/>
      <c r="S4346" s="17"/>
      <c r="U4346" s="28">
        <f t="shared" si="6831"/>
        <v>91</v>
      </c>
      <c r="V4346" s="28">
        <f t="shared" si="6832"/>
        <v>225</v>
      </c>
    </row>
    <row r="4347" spans="1:22" x14ac:dyDescent="0.3">
      <c r="A4347" s="28">
        <f t="shared" si="6829"/>
        <v>91226</v>
      </c>
      <c r="B4347" s="26"/>
      <c r="C4347" s="26"/>
      <c r="D4347" s="26"/>
      <c r="E4347" s="9"/>
      <c r="F4347" s="26"/>
      <c r="G4347" s="27"/>
      <c r="H4347" s="27"/>
      <c r="J4347" s="28" t="str">
        <f t="shared" ref="J4347" si="6886">CONCATENATE(K4346,1)</f>
        <v>71</v>
      </c>
      <c r="K4347" s="22" t="e">
        <f t="array" ref="K4347:P4349">LINEST(B4338:B4344,C4338:C4344^{1,2,3,4,5},TRUE,TRUE)</f>
        <v>#VALUE!</v>
      </c>
      <c r="L4347" s="22" t="e">
        <v>#VALUE!</v>
      </c>
      <c r="M4347" s="22" t="e">
        <v>#VALUE!</v>
      </c>
      <c r="N4347" s="22" t="e">
        <v>#VALUE!</v>
      </c>
      <c r="O4347" s="22" t="e">
        <v>#VALUE!</v>
      </c>
      <c r="P4347" s="22" t="e">
        <v>#VALUE!</v>
      </c>
      <c r="Q4347" s="17"/>
      <c r="R4347" s="17"/>
      <c r="S4347" s="17"/>
      <c r="U4347" s="28">
        <f t="shared" si="6831"/>
        <v>91</v>
      </c>
      <c r="V4347" s="28">
        <f t="shared" si="6832"/>
        <v>226</v>
      </c>
    </row>
    <row r="4348" spans="1:22" x14ac:dyDescent="0.3">
      <c r="A4348" s="28">
        <f t="shared" si="6829"/>
        <v>91227</v>
      </c>
      <c r="B4348" s="2">
        <f t="shared" si="6813"/>
        <v>4</v>
      </c>
      <c r="J4348" s="28" t="str">
        <f t="shared" ref="J4348" si="6887">CONCATENATE(K4346,2)</f>
        <v>72</v>
      </c>
      <c r="K4348" s="22" t="e">
        <v>#VALUE!</v>
      </c>
      <c r="L4348" s="22" t="e">
        <v>#VALUE!</v>
      </c>
      <c r="M4348" s="22" t="e">
        <v>#VALUE!</v>
      </c>
      <c r="N4348" s="22" t="e">
        <v>#VALUE!</v>
      </c>
      <c r="O4348" s="22" t="e">
        <v>#VALUE!</v>
      </c>
      <c r="P4348" s="22" t="e">
        <v>#VALUE!</v>
      </c>
      <c r="Q4348" s="17"/>
      <c r="R4348" s="17"/>
      <c r="S4348" s="17"/>
      <c r="U4348" s="28">
        <f t="shared" si="6831"/>
        <v>91</v>
      </c>
      <c r="V4348" s="28">
        <f t="shared" si="6832"/>
        <v>227</v>
      </c>
    </row>
    <row r="4349" spans="1:22" x14ac:dyDescent="0.3">
      <c r="A4349" s="28">
        <f t="shared" si="6829"/>
        <v>91228</v>
      </c>
      <c r="J4349" s="28" t="str">
        <f t="shared" ref="J4349" si="6888">CONCATENATE(K4346,3)</f>
        <v>73</v>
      </c>
      <c r="K4349" s="22" t="e">
        <v>#VALUE!</v>
      </c>
      <c r="L4349" s="22" t="e">
        <v>#VALUE!</v>
      </c>
      <c r="M4349" s="22" t="e">
        <v>#VALUE!</v>
      </c>
      <c r="N4349" s="22" t="e">
        <v>#VALUE!</v>
      </c>
      <c r="O4349" s="22" t="e">
        <v>#VALUE!</v>
      </c>
      <c r="P4349" s="22" t="e">
        <v>#VALUE!</v>
      </c>
      <c r="Q4349" s="17"/>
      <c r="R4349" s="17"/>
      <c r="S4349" s="17"/>
      <c r="U4349" s="28">
        <f t="shared" si="6831"/>
        <v>91</v>
      </c>
      <c r="V4349" s="28">
        <f t="shared" si="6832"/>
        <v>228</v>
      </c>
    </row>
    <row r="4350" spans="1:22" x14ac:dyDescent="0.3">
      <c r="A4350" s="28">
        <f t="shared" si="6829"/>
        <v>91229</v>
      </c>
      <c r="B4350" s="66" t="s">
        <v>25</v>
      </c>
      <c r="C4350" s="66"/>
      <c r="D4350" s="66"/>
      <c r="E4350" s="66"/>
      <c r="F4350" s="66"/>
      <c r="G4350" s="66"/>
      <c r="H4350" s="66"/>
      <c r="J4350" s="17"/>
      <c r="K4350" s="17">
        <v>8</v>
      </c>
      <c r="L4350" s="17">
        <v>8</v>
      </c>
      <c r="M4350" s="17">
        <v>8</v>
      </c>
      <c r="N4350" s="17">
        <v>8</v>
      </c>
      <c r="O4350" s="17">
        <v>8</v>
      </c>
      <c r="P4350" s="17">
        <v>8</v>
      </c>
      <c r="Q4350" s="17">
        <v>8</v>
      </c>
      <c r="R4350" s="17"/>
      <c r="S4350" s="17"/>
      <c r="U4350" s="28">
        <f t="shared" si="6831"/>
        <v>91</v>
      </c>
      <c r="V4350" s="28">
        <f t="shared" si="6832"/>
        <v>229</v>
      </c>
    </row>
    <row r="4351" spans="1:22" x14ac:dyDescent="0.3">
      <c r="A4351" s="28">
        <f t="shared" si="6829"/>
        <v>91230</v>
      </c>
      <c r="B4351" s="71"/>
      <c r="C4351" s="71"/>
      <c r="D4351" s="71"/>
      <c r="E4351" s="71"/>
      <c r="F4351" s="71"/>
      <c r="G4351" s="71"/>
      <c r="H4351" s="71"/>
      <c r="J4351" s="28" t="str">
        <f t="shared" ref="J4351" si="6889">CONCATENATE(K4350,1)</f>
        <v>81</v>
      </c>
      <c r="K4351" s="22" t="e">
        <f t="array" ref="K4351:Q4353">LINEST(B4338:B4345,C4338:C4345^{1,2,3,4,5,6},TRUE,TRUE)</f>
        <v>#VALUE!</v>
      </c>
      <c r="L4351" s="22" t="e">
        <v>#VALUE!</v>
      </c>
      <c r="M4351" s="22" t="e">
        <v>#VALUE!</v>
      </c>
      <c r="N4351" s="22" t="e">
        <v>#VALUE!</v>
      </c>
      <c r="O4351" s="22" t="e">
        <v>#VALUE!</v>
      </c>
      <c r="P4351" s="22" t="e">
        <v>#VALUE!</v>
      </c>
      <c r="Q4351" s="22" t="e">
        <v>#VALUE!</v>
      </c>
      <c r="R4351" s="17"/>
      <c r="S4351" s="17"/>
      <c r="U4351" s="28">
        <f t="shared" si="6831"/>
        <v>91</v>
      </c>
      <c r="V4351" s="28">
        <f t="shared" si="6832"/>
        <v>230</v>
      </c>
    </row>
    <row r="4352" spans="1:22" x14ac:dyDescent="0.3">
      <c r="A4352" s="28">
        <f t="shared" si="6829"/>
        <v>91231</v>
      </c>
      <c r="B4352" s="71"/>
      <c r="C4352" s="71"/>
      <c r="D4352" s="71"/>
      <c r="E4352" s="71"/>
      <c r="F4352" s="71"/>
      <c r="G4352" s="71"/>
      <c r="H4352" s="71"/>
      <c r="J4352" s="28" t="str">
        <f t="shared" ref="J4352" si="6890">CONCATENATE(K4350,2)</f>
        <v>82</v>
      </c>
      <c r="K4352" s="22" t="e">
        <v>#VALUE!</v>
      </c>
      <c r="L4352" s="22" t="e">
        <v>#VALUE!</v>
      </c>
      <c r="M4352" s="22" t="e">
        <v>#VALUE!</v>
      </c>
      <c r="N4352" s="22" t="e">
        <v>#VALUE!</v>
      </c>
      <c r="O4352" s="22" t="e">
        <v>#VALUE!</v>
      </c>
      <c r="P4352" s="22" t="e">
        <v>#VALUE!</v>
      </c>
      <c r="Q4352" s="22" t="e">
        <v>#VALUE!</v>
      </c>
      <c r="R4352" s="17"/>
      <c r="S4352" s="17"/>
      <c r="U4352" s="28">
        <f t="shared" si="6831"/>
        <v>91</v>
      </c>
      <c r="V4352" s="28">
        <f t="shared" si="6832"/>
        <v>231</v>
      </c>
    </row>
    <row r="4353" spans="1:22" x14ac:dyDescent="0.3">
      <c r="A4353" s="28">
        <f t="shared" si="6829"/>
        <v>91232</v>
      </c>
      <c r="J4353" s="28" t="str">
        <f t="shared" ref="J4353" si="6891">CONCATENATE(K4350,3)</f>
        <v>83</v>
      </c>
      <c r="K4353" s="22" t="e">
        <v>#VALUE!</v>
      </c>
      <c r="L4353" s="22" t="e">
        <v>#VALUE!</v>
      </c>
      <c r="M4353" s="22" t="e">
        <v>#VALUE!</v>
      </c>
      <c r="N4353" s="22" t="e">
        <v>#VALUE!</v>
      </c>
      <c r="O4353" s="22" t="e">
        <v>#VALUE!</v>
      </c>
      <c r="P4353" s="22" t="e">
        <v>#VALUE!</v>
      </c>
      <c r="Q4353" s="22" t="e">
        <v>#VALUE!</v>
      </c>
      <c r="R4353" s="17"/>
      <c r="S4353" s="17"/>
      <c r="U4353" s="28">
        <f t="shared" si="6831"/>
        <v>91</v>
      </c>
      <c r="V4353" s="28">
        <f t="shared" si="6832"/>
        <v>232</v>
      </c>
    </row>
    <row r="4354" spans="1:22" ht="15" customHeight="1" x14ac:dyDescent="0.3">
      <c r="A4354" s="28">
        <f t="shared" si="6829"/>
        <v>91233</v>
      </c>
      <c r="B4354" s="66" t="s">
        <v>52</v>
      </c>
      <c r="C4354" s="66"/>
      <c r="D4354" s="66"/>
      <c r="E4354" s="10">
        <f>IF(D4324="","",MAX(E4355,E4356))</f>
        <v>0.10000000000000142</v>
      </c>
      <c r="J4354" s="17"/>
      <c r="K4354" s="17">
        <v>9</v>
      </c>
      <c r="L4354" s="17">
        <v>9</v>
      </c>
      <c r="M4354" s="17">
        <v>9</v>
      </c>
      <c r="N4354" s="17">
        <v>9</v>
      </c>
      <c r="O4354" s="17">
        <v>9</v>
      </c>
      <c r="P4354" s="17">
        <v>9</v>
      </c>
      <c r="Q4354" s="17">
        <v>9</v>
      </c>
      <c r="R4354" s="17">
        <v>9</v>
      </c>
      <c r="S4354" s="17"/>
      <c r="U4354" s="28">
        <f t="shared" si="6831"/>
        <v>91</v>
      </c>
      <c r="V4354" s="28">
        <f t="shared" si="6832"/>
        <v>233</v>
      </c>
    </row>
    <row r="4355" spans="1:22" x14ac:dyDescent="0.3">
      <c r="A4355" s="28">
        <f t="shared" si="6829"/>
        <v>91234</v>
      </c>
      <c r="B4355" s="2" t="s">
        <v>26</v>
      </c>
      <c r="C4355" s="2" t="s">
        <v>27</v>
      </c>
      <c r="D4355" s="2" t="s">
        <v>28</v>
      </c>
      <c r="E4355" s="11">
        <f>ABS(MIN(D4356:D4365))</f>
        <v>0</v>
      </c>
      <c r="G4355" s="2" t="s">
        <v>230</v>
      </c>
      <c r="J4355" s="28" t="str">
        <f t="shared" ref="J4355" si="6892">CONCATENATE(K4354,1)</f>
        <v>91</v>
      </c>
      <c r="K4355" s="22" t="e">
        <f t="array" ref="K4355:R4357">LINEST(B4338:B4346,C4338:C4346^{1,2,3,4,5,6,7},TRUE,TRUE)</f>
        <v>#VALUE!</v>
      </c>
      <c r="L4355" s="22" t="e">
        <v>#VALUE!</v>
      </c>
      <c r="M4355" s="22" t="e">
        <v>#VALUE!</v>
      </c>
      <c r="N4355" s="22" t="e">
        <v>#VALUE!</v>
      </c>
      <c r="O4355" s="22" t="e">
        <v>#VALUE!</v>
      </c>
      <c r="P4355" s="22" t="e">
        <v>#VALUE!</v>
      </c>
      <c r="Q4355" s="22" t="e">
        <v>#VALUE!</v>
      </c>
      <c r="R4355" s="22" t="e">
        <v>#VALUE!</v>
      </c>
      <c r="S4355" s="17"/>
      <c r="U4355" s="28">
        <f t="shared" si="6831"/>
        <v>91</v>
      </c>
      <c r="V4355" s="28">
        <f t="shared" si="6832"/>
        <v>234</v>
      </c>
    </row>
    <row r="4356" spans="1:22" x14ac:dyDescent="0.3">
      <c r="A4356" s="28">
        <f t="shared" si="6829"/>
        <v>91235</v>
      </c>
      <c r="B4356" s="7">
        <f t="shared" ref="B4356:B4365" si="6893">C4338-B4338</f>
        <v>0</v>
      </c>
      <c r="C4356" s="7">
        <f t="shared" ref="C4356:C4365" si="6894">H4338-G4338</f>
        <v>0</v>
      </c>
      <c r="D4356" s="7">
        <f>C4356-B4356</f>
        <v>0</v>
      </c>
      <c r="E4356" s="11">
        <f>ABS(MAX(D4356:D4365))</f>
        <v>0.10000000000000142</v>
      </c>
      <c r="F4356" s="13"/>
      <c r="G4356" s="2">
        <f>IF(D4338="","",D4338/E4338)</f>
        <v>0.05</v>
      </c>
      <c r="H4356" s="13"/>
      <c r="J4356" s="28" t="str">
        <f t="shared" ref="J4356" si="6895">CONCATENATE(K4354,2)</f>
        <v>92</v>
      </c>
      <c r="K4356" s="22" t="e">
        <v>#VALUE!</v>
      </c>
      <c r="L4356" s="22" t="e">
        <v>#VALUE!</v>
      </c>
      <c r="M4356" s="22" t="e">
        <v>#VALUE!</v>
      </c>
      <c r="N4356" s="22" t="e">
        <v>#VALUE!</v>
      </c>
      <c r="O4356" s="22" t="e">
        <v>#VALUE!</v>
      </c>
      <c r="P4356" s="22" t="e">
        <v>#VALUE!</v>
      </c>
      <c r="Q4356" s="22" t="e">
        <v>#VALUE!</v>
      </c>
      <c r="R4356" s="22" t="e">
        <v>#VALUE!</v>
      </c>
      <c r="S4356" s="17"/>
      <c r="U4356" s="28">
        <f t="shared" si="6831"/>
        <v>91</v>
      </c>
      <c r="V4356" s="28">
        <f t="shared" si="6832"/>
        <v>235</v>
      </c>
    </row>
    <row r="4357" spans="1:22" x14ac:dyDescent="0.3">
      <c r="A4357" s="28">
        <f t="shared" si="6829"/>
        <v>91236</v>
      </c>
      <c r="B4357" s="7">
        <f t="shared" si="6893"/>
        <v>0</v>
      </c>
      <c r="C4357" s="7">
        <f t="shared" si="6894"/>
        <v>9.9999999999999645E-2</v>
      </c>
      <c r="D4357" s="7">
        <f t="shared" ref="D4357:D4365" si="6896">C4357-B4357</f>
        <v>9.9999999999999645E-2</v>
      </c>
      <c r="E4357" s="12" t="s">
        <v>34</v>
      </c>
      <c r="G4357" s="2">
        <f t="shared" ref="G4357:G4365" si="6897">IF(D4339="","",D4339/E4339)</f>
        <v>0.05</v>
      </c>
      <c r="H4357" s="13"/>
      <c r="J4357" s="28" t="str">
        <f t="shared" ref="J4357" si="6898">CONCATENATE(K4354,3)</f>
        <v>93</v>
      </c>
      <c r="K4357" s="22" t="e">
        <v>#VALUE!</v>
      </c>
      <c r="L4357" s="22" t="e">
        <v>#VALUE!</v>
      </c>
      <c r="M4357" s="22" t="e">
        <v>#VALUE!</v>
      </c>
      <c r="N4357" s="22" t="e">
        <v>#VALUE!</v>
      </c>
      <c r="O4357" s="22" t="e">
        <v>#VALUE!</v>
      </c>
      <c r="P4357" s="22" t="e">
        <v>#VALUE!</v>
      </c>
      <c r="Q4357" s="22" t="e">
        <v>#VALUE!</v>
      </c>
      <c r="R4357" s="22" t="e">
        <v>#VALUE!</v>
      </c>
      <c r="S4357" s="17"/>
      <c r="U4357" s="28">
        <f t="shared" si="6831"/>
        <v>91</v>
      </c>
      <c r="V4357" s="28">
        <f t="shared" si="6832"/>
        <v>236</v>
      </c>
    </row>
    <row r="4358" spans="1:22" x14ac:dyDescent="0.3">
      <c r="A4358" s="28">
        <f t="shared" si="6829"/>
        <v>91237</v>
      </c>
      <c r="B4358" s="7">
        <f t="shared" si="6893"/>
        <v>0</v>
      </c>
      <c r="C4358" s="7">
        <f t="shared" si="6894"/>
        <v>0.10000000000000142</v>
      </c>
      <c r="D4358" s="7">
        <f t="shared" si="6896"/>
        <v>0.10000000000000142</v>
      </c>
      <c r="E4358" s="10">
        <f>IF(D4324="","",MAX(E4359,E4360))</f>
        <v>0.10000000000000142</v>
      </c>
      <c r="G4358" s="2">
        <f t="shared" si="6897"/>
        <v>0.05</v>
      </c>
      <c r="H4358" s="13"/>
      <c r="J4358" s="17"/>
      <c r="K4358" s="17">
        <v>10</v>
      </c>
      <c r="L4358" s="17">
        <v>10</v>
      </c>
      <c r="M4358" s="17">
        <v>10</v>
      </c>
      <c r="N4358" s="17">
        <v>10</v>
      </c>
      <c r="O4358" s="17">
        <v>10</v>
      </c>
      <c r="P4358" s="17">
        <v>10</v>
      </c>
      <c r="Q4358" s="17">
        <v>10</v>
      </c>
      <c r="R4358" s="17">
        <v>10</v>
      </c>
      <c r="S4358" s="17">
        <v>10</v>
      </c>
      <c r="U4358" s="28">
        <f t="shared" si="6831"/>
        <v>91</v>
      </c>
      <c r="V4358" s="28">
        <f t="shared" si="6832"/>
        <v>237</v>
      </c>
    </row>
    <row r="4359" spans="1:22" x14ac:dyDescent="0.3">
      <c r="A4359" s="28">
        <f t="shared" si="6829"/>
        <v>91238</v>
      </c>
      <c r="B4359" s="7">
        <f t="shared" si="6893"/>
        <v>0.10000000000000142</v>
      </c>
      <c r="C4359" s="7">
        <f t="shared" si="6894"/>
        <v>0.19999999999999929</v>
      </c>
      <c r="D4359" s="7">
        <f t="shared" si="6896"/>
        <v>9.9999999999997868E-2</v>
      </c>
      <c r="E4359" s="11">
        <f>ABS(MIN(B4356:B4365))</f>
        <v>0</v>
      </c>
      <c r="G4359" s="2">
        <f t="shared" si="6897"/>
        <v>0.05</v>
      </c>
      <c r="H4359" s="13"/>
      <c r="J4359" s="28" t="str">
        <f t="shared" ref="J4359" si="6899">CONCATENATE(K4358,1)</f>
        <v>101</v>
      </c>
      <c r="K4359" s="22" t="e">
        <f t="array" ref="K4359:S4361">LINEST(B4338:B4347,C4338:C4347^{1,2,3,4,5,6,7,8},TRUE,TRUE)</f>
        <v>#VALUE!</v>
      </c>
      <c r="L4359" s="22" t="e">
        <v>#VALUE!</v>
      </c>
      <c r="M4359" s="22" t="e">
        <v>#VALUE!</v>
      </c>
      <c r="N4359" s="22" t="e">
        <v>#VALUE!</v>
      </c>
      <c r="O4359" s="22" t="e">
        <v>#VALUE!</v>
      </c>
      <c r="P4359" s="22" t="e">
        <v>#VALUE!</v>
      </c>
      <c r="Q4359" s="22" t="e">
        <v>#VALUE!</v>
      </c>
      <c r="R4359" s="22" t="e">
        <v>#VALUE!</v>
      </c>
      <c r="S4359" s="22" t="e">
        <v>#VALUE!</v>
      </c>
      <c r="U4359" s="28">
        <f t="shared" si="6831"/>
        <v>91</v>
      </c>
      <c r="V4359" s="28">
        <f t="shared" si="6832"/>
        <v>238</v>
      </c>
    </row>
    <row r="4360" spans="1:22" x14ac:dyDescent="0.3">
      <c r="A4360" s="28">
        <f t="shared" si="6829"/>
        <v>91239</v>
      </c>
      <c r="B4360" s="7">
        <f t="shared" si="6893"/>
        <v>0.10000000000000142</v>
      </c>
      <c r="C4360" s="7">
        <f t="shared" si="6894"/>
        <v>0.19999999999999929</v>
      </c>
      <c r="D4360" s="7">
        <f t="shared" si="6896"/>
        <v>9.9999999999997868E-2</v>
      </c>
      <c r="E4360" s="11">
        <f>ABS(MAX(B4356:B4365))</f>
        <v>0.10000000000000142</v>
      </c>
      <c r="G4360" s="2">
        <f t="shared" si="6897"/>
        <v>0.05</v>
      </c>
      <c r="H4360" s="13"/>
      <c r="J4360" s="28" t="str">
        <f t="shared" ref="J4360" si="6900">CONCATENATE(K4358,2)</f>
        <v>102</v>
      </c>
      <c r="K4360" s="22" t="e">
        <v>#VALUE!</v>
      </c>
      <c r="L4360" s="22" t="e">
        <v>#VALUE!</v>
      </c>
      <c r="M4360" s="22" t="e">
        <v>#VALUE!</v>
      </c>
      <c r="N4360" s="22" t="e">
        <v>#VALUE!</v>
      </c>
      <c r="O4360" s="22" t="e">
        <v>#VALUE!</v>
      </c>
      <c r="P4360" s="22" t="e">
        <v>#VALUE!</v>
      </c>
      <c r="Q4360" s="22" t="e">
        <v>#VALUE!</v>
      </c>
      <c r="R4360" s="22" t="e">
        <v>#VALUE!</v>
      </c>
      <c r="S4360" s="22" t="e">
        <v>#VALUE!</v>
      </c>
      <c r="U4360" s="28">
        <f t="shared" si="6831"/>
        <v>91</v>
      </c>
      <c r="V4360" s="28">
        <f t="shared" si="6832"/>
        <v>239</v>
      </c>
    </row>
    <row r="4361" spans="1:22" x14ac:dyDescent="0.3">
      <c r="A4361" s="28">
        <f t="shared" si="6829"/>
        <v>91240</v>
      </c>
      <c r="B4361" s="7">
        <f t="shared" si="6893"/>
        <v>0.10000000000000142</v>
      </c>
      <c r="C4361" s="7">
        <f t="shared" si="6894"/>
        <v>0.20000000000000284</v>
      </c>
      <c r="D4361" s="7">
        <f t="shared" si="6896"/>
        <v>0.10000000000000142</v>
      </c>
      <c r="E4361" s="12" t="s">
        <v>231</v>
      </c>
      <c r="G4361" s="2">
        <f t="shared" si="6897"/>
        <v>0.05</v>
      </c>
      <c r="H4361" s="13"/>
      <c r="J4361" s="28" t="str">
        <f t="shared" ref="J4361" si="6901">CONCATENATE(K4358,3)</f>
        <v>103</v>
      </c>
      <c r="K4361" s="22" t="e">
        <v>#VALUE!</v>
      </c>
      <c r="L4361" s="22" t="e">
        <v>#VALUE!</v>
      </c>
      <c r="M4361" s="22" t="e">
        <v>#VALUE!</v>
      </c>
      <c r="N4361" s="22" t="e">
        <v>#VALUE!</v>
      </c>
      <c r="O4361" s="22" t="e">
        <v>#VALUE!</v>
      </c>
      <c r="P4361" s="22" t="e">
        <v>#VALUE!</v>
      </c>
      <c r="Q4361" s="22" t="e">
        <v>#VALUE!</v>
      </c>
      <c r="R4361" s="22" t="e">
        <v>#VALUE!</v>
      </c>
      <c r="S4361" s="22" t="e">
        <v>#VALUE!</v>
      </c>
      <c r="U4361" s="28">
        <f t="shared" si="6831"/>
        <v>91</v>
      </c>
      <c r="V4361" s="28">
        <f t="shared" si="6832"/>
        <v>240</v>
      </c>
    </row>
    <row r="4362" spans="1:22" x14ac:dyDescent="0.3">
      <c r="A4362" s="28">
        <f t="shared" si="6829"/>
        <v>91241</v>
      </c>
      <c r="B4362" s="7">
        <f t="shared" si="6893"/>
        <v>0</v>
      </c>
      <c r="C4362" s="7">
        <f t="shared" si="6894"/>
        <v>0</v>
      </c>
      <c r="D4362" s="7">
        <f t="shared" si="6896"/>
        <v>0</v>
      </c>
      <c r="E4362" s="10">
        <f>IF(D4324="","",MAX(E4363,E4364))*2</f>
        <v>0.1</v>
      </c>
      <c r="G4362" s="2" t="str">
        <f t="shared" si="6897"/>
        <v/>
      </c>
      <c r="H4362" s="13"/>
      <c r="U4362" s="28">
        <f t="shared" si="6831"/>
        <v>91</v>
      </c>
      <c r="V4362" s="28">
        <f t="shared" si="6832"/>
        <v>241</v>
      </c>
    </row>
    <row r="4363" spans="1:22" x14ac:dyDescent="0.3">
      <c r="A4363" s="28">
        <f t="shared" si="6829"/>
        <v>91242</v>
      </c>
      <c r="B4363" s="7">
        <f t="shared" si="6893"/>
        <v>0</v>
      </c>
      <c r="C4363" s="7">
        <f t="shared" si="6894"/>
        <v>0</v>
      </c>
      <c r="D4363" s="7">
        <f t="shared" si="6896"/>
        <v>0</v>
      </c>
      <c r="E4363" s="11">
        <f>ABS(MIN(G4356:G4365))</f>
        <v>0.05</v>
      </c>
      <c r="G4363" s="2" t="str">
        <f t="shared" si="6897"/>
        <v/>
      </c>
      <c r="U4363" s="28">
        <f t="shared" si="6831"/>
        <v>91</v>
      </c>
      <c r="V4363" s="28">
        <f t="shared" si="6832"/>
        <v>242</v>
      </c>
    </row>
    <row r="4364" spans="1:22" x14ac:dyDescent="0.3">
      <c r="A4364" s="28">
        <f t="shared" si="6829"/>
        <v>91243</v>
      </c>
      <c r="B4364" s="7">
        <f t="shared" si="6893"/>
        <v>0</v>
      </c>
      <c r="C4364" s="7">
        <f t="shared" si="6894"/>
        <v>0</v>
      </c>
      <c r="D4364" s="7">
        <f t="shared" si="6896"/>
        <v>0</v>
      </c>
      <c r="E4364" s="11">
        <f>ABS(MAX(G4356:G4365))</f>
        <v>0.05</v>
      </c>
      <c r="G4364" s="2" t="str">
        <f t="shared" si="6897"/>
        <v/>
      </c>
      <c r="U4364" s="28">
        <f t="shared" si="6831"/>
        <v>91</v>
      </c>
      <c r="V4364" s="28">
        <f t="shared" si="6832"/>
        <v>243</v>
      </c>
    </row>
    <row r="4365" spans="1:22" x14ac:dyDescent="0.3">
      <c r="A4365" s="28">
        <f t="shared" si="6829"/>
        <v>91244</v>
      </c>
      <c r="B4365" s="7">
        <f t="shared" si="6893"/>
        <v>0</v>
      </c>
      <c r="C4365" s="7">
        <f t="shared" si="6894"/>
        <v>0</v>
      </c>
      <c r="D4365" s="7">
        <f t="shared" si="6896"/>
        <v>0</v>
      </c>
      <c r="F4365" s="13"/>
      <c r="G4365" s="2" t="str">
        <f t="shared" si="6897"/>
        <v/>
      </c>
      <c r="U4365" s="28">
        <f t="shared" si="6831"/>
        <v>91</v>
      </c>
      <c r="V4365" s="28">
        <f t="shared" si="6832"/>
        <v>244</v>
      </c>
    </row>
    <row r="4366" spans="1:22" x14ac:dyDescent="0.3">
      <c r="A4366" s="28">
        <f t="shared" si="6829"/>
        <v>91245</v>
      </c>
      <c r="F4366" s="13"/>
      <c r="U4366" s="28">
        <f t="shared" si="6831"/>
        <v>91</v>
      </c>
      <c r="V4366" s="28">
        <f t="shared" si="6832"/>
        <v>245</v>
      </c>
    </row>
    <row r="4367" spans="1:22" x14ac:dyDescent="0.3">
      <c r="A4367" s="28">
        <f t="shared" si="6829"/>
        <v>91246</v>
      </c>
      <c r="F4367" s="13"/>
      <c r="U4367" s="28">
        <f t="shared" si="6831"/>
        <v>91</v>
      </c>
      <c r="V4367" s="28">
        <f t="shared" si="6832"/>
        <v>246</v>
      </c>
    </row>
    <row r="4368" spans="1:22" x14ac:dyDescent="0.3">
      <c r="A4368" s="28">
        <f t="shared" si="6829"/>
        <v>91247</v>
      </c>
      <c r="F4368" s="13"/>
      <c r="U4368" s="28">
        <f t="shared" si="6831"/>
        <v>91</v>
      </c>
      <c r="V4368" s="28">
        <f t="shared" si="6832"/>
        <v>247</v>
      </c>
    </row>
    <row r="4369" spans="1:24" s="8" customFormat="1" x14ac:dyDescent="0.3"/>
    <row r="4370" spans="1:24" x14ac:dyDescent="0.3">
      <c r="A4370" s="28">
        <f t="shared" ref="A4370:A4416" si="6902">ROUND(CONCATENATE(U4370,V4370),0)</f>
        <v>92201</v>
      </c>
      <c r="B4370" s="63" t="s">
        <v>0</v>
      </c>
      <c r="C4370" s="63"/>
      <c r="D4370" s="71" t="s">
        <v>63</v>
      </c>
      <c r="E4370" s="71"/>
      <c r="F4370" s="71"/>
      <c r="G4370" s="71"/>
      <c r="H4370" s="71"/>
      <c r="U4370" s="28">
        <f t="shared" ref="U4370" si="6903">U4368+1</f>
        <v>92</v>
      </c>
      <c r="V4370" s="28">
        <v>201</v>
      </c>
    </row>
    <row r="4371" spans="1:24" x14ac:dyDescent="0.3">
      <c r="A4371" s="28">
        <f t="shared" si="6902"/>
        <v>92202</v>
      </c>
      <c r="B4371" s="72" t="s">
        <v>70</v>
      </c>
      <c r="C4371" s="73"/>
      <c r="D4371" s="30" t="s">
        <v>69</v>
      </c>
      <c r="E4371" s="66" t="s">
        <v>71</v>
      </c>
      <c r="F4371" s="66"/>
      <c r="G4371" s="74" t="s">
        <v>72</v>
      </c>
      <c r="H4371" s="74"/>
      <c r="U4371" s="28">
        <f t="shared" ref="U4371" si="6904">U4370</f>
        <v>92</v>
      </c>
      <c r="V4371" s="28">
        <f t="shared" ref="V4371" si="6905">V4370+1</f>
        <v>202</v>
      </c>
    </row>
    <row r="4372" spans="1:24" x14ac:dyDescent="0.3">
      <c r="A4372" s="28">
        <f t="shared" si="6902"/>
        <v>92203</v>
      </c>
      <c r="B4372" s="75" t="s">
        <v>6</v>
      </c>
      <c r="C4372" s="75"/>
      <c r="D4372" s="71" t="s">
        <v>324</v>
      </c>
      <c r="E4372" s="71"/>
      <c r="F4372" s="71"/>
      <c r="G4372" s="71"/>
      <c r="H4372" s="71"/>
      <c r="U4372" s="28">
        <f t="shared" si="6831"/>
        <v>92</v>
      </c>
      <c r="V4372" s="28">
        <f t="shared" si="6832"/>
        <v>203</v>
      </c>
    </row>
    <row r="4373" spans="1:24" x14ac:dyDescent="0.3">
      <c r="A4373" s="28">
        <f t="shared" si="6902"/>
        <v>92204</v>
      </c>
      <c r="B4373" s="63" t="s">
        <v>7</v>
      </c>
      <c r="C4373" s="63"/>
      <c r="D4373" s="71" t="s">
        <v>29</v>
      </c>
      <c r="E4373" s="71"/>
      <c r="F4373" s="71"/>
      <c r="G4373" s="71"/>
      <c r="H4373" s="71"/>
      <c r="J4373" s="17"/>
      <c r="K4373" s="17" t="s">
        <v>53</v>
      </c>
      <c r="L4373" s="17" t="s">
        <v>54</v>
      </c>
      <c r="M4373" s="17" t="s">
        <v>55</v>
      </c>
      <c r="N4373" s="17" t="s">
        <v>56</v>
      </c>
      <c r="O4373" s="17" t="s">
        <v>57</v>
      </c>
      <c r="P4373" s="17" t="s">
        <v>2</v>
      </c>
      <c r="Q4373" s="17" t="s">
        <v>3</v>
      </c>
      <c r="R4373" s="17" t="s">
        <v>4</v>
      </c>
      <c r="S4373" s="17" t="s">
        <v>5</v>
      </c>
      <c r="U4373" s="28">
        <f t="shared" si="6831"/>
        <v>92</v>
      </c>
      <c r="V4373" s="28">
        <f t="shared" si="6832"/>
        <v>204</v>
      </c>
      <c r="X4373" s="1" t="s">
        <v>48</v>
      </c>
    </row>
    <row r="4374" spans="1:24" x14ac:dyDescent="0.3">
      <c r="A4374" s="28">
        <f t="shared" si="6902"/>
        <v>92205</v>
      </c>
      <c r="B4374" s="63" t="s">
        <v>9</v>
      </c>
      <c r="C4374" s="63"/>
      <c r="D4374" s="71" t="s">
        <v>30</v>
      </c>
      <c r="E4374" s="71"/>
      <c r="F4374" s="71"/>
      <c r="G4374" s="71"/>
      <c r="H4374" s="71"/>
      <c r="J4374" s="17">
        <f t="shared" ref="J4374" si="6906">COUNTA(B4386:B4395)</f>
        <v>5</v>
      </c>
      <c r="K4374" s="17">
        <f t="shared" ref="K4374" si="6907">IF(L4374-1&lt;2,0,L4374-1)</f>
        <v>0</v>
      </c>
      <c r="L4374" s="17">
        <f t="shared" ref="L4374" si="6908">IF(M4374-1&lt;2,0,M4374-1)</f>
        <v>0</v>
      </c>
      <c r="M4374" s="17">
        <f t="shared" ref="M4374" si="6909">IF(N4374-1&lt;2,0,N4374-1)</f>
        <v>0</v>
      </c>
      <c r="N4374" s="17">
        <f t="shared" ref="N4374" si="6910">IF(O4374-1&lt;2,0,O4374-1)</f>
        <v>0</v>
      </c>
      <c r="O4374" s="17">
        <f t="shared" ref="O4374" si="6911">IF(P4374-1&lt;2,0,P4374-1)</f>
        <v>0</v>
      </c>
      <c r="P4374" s="17">
        <f t="shared" ref="P4374" si="6912">IF(Q4374-1&lt;2,0,Q4374-1)</f>
        <v>2</v>
      </c>
      <c r="Q4374" s="17">
        <f t="shared" ref="Q4374:R4374" si="6913">IF(R4374-1&lt;2,0,R4374-1)</f>
        <v>3</v>
      </c>
      <c r="R4374" s="17">
        <f t="shared" si="6913"/>
        <v>4</v>
      </c>
      <c r="S4374" s="17">
        <f t="shared" ref="S4374" si="6914">J4374</f>
        <v>5</v>
      </c>
      <c r="U4374" s="28">
        <f t="shared" si="6831"/>
        <v>92</v>
      </c>
      <c r="V4374" s="28">
        <f t="shared" si="6832"/>
        <v>205</v>
      </c>
      <c r="X4374" s="1" t="s">
        <v>49</v>
      </c>
    </row>
    <row r="4375" spans="1:24" x14ac:dyDescent="0.3">
      <c r="A4375" s="28">
        <f t="shared" si="6902"/>
        <v>92206</v>
      </c>
      <c r="B4375" s="63" t="s">
        <v>10</v>
      </c>
      <c r="C4375" s="63"/>
      <c r="D4375" s="71" t="s">
        <v>325</v>
      </c>
      <c r="E4375" s="71"/>
      <c r="F4375" s="71"/>
      <c r="G4375" s="71"/>
      <c r="H4375" s="71"/>
      <c r="J4375" s="28" t="str">
        <f t="shared" ref="J4375" si="6915">CONCATENATE(J4374,1)</f>
        <v>51</v>
      </c>
      <c r="K4375" s="29">
        <f t="shared" ref="K4375" si="6916">IF(K4374=0,0,VLOOKUP(J4375,J4379:S4409,K4374,FALSE))</f>
        <v>0</v>
      </c>
      <c r="L4375" s="29">
        <f t="shared" ref="L4375" si="6917">IF(L4374=0,0,VLOOKUP(J4375,J4379:S4409,L4374,FALSE))</f>
        <v>0</v>
      </c>
      <c r="M4375" s="29">
        <f t="shared" ref="M4375" si="6918">IF(M4374=0,0,VLOOKUP(J4375,J4379:S4409,M4374,FALSE))</f>
        <v>0</v>
      </c>
      <c r="N4375" s="29">
        <f t="shared" ref="N4375" si="6919">IF(N4374=0,0,VLOOKUP(J4375,J4379:S4409,N4374,FALSE))</f>
        <v>0</v>
      </c>
      <c r="O4375" s="29">
        <f t="shared" ref="O4375" si="6920">IF(O4374=0,0,VLOOKUP(J4375,J4379:S4409,O4374,FALSE))</f>
        <v>0</v>
      </c>
      <c r="P4375" s="29">
        <f t="shared" ref="P4375" si="6921">IF(P4374=0,0,VLOOKUP(J4375,J4379:S4409,P4374,FALSE))</f>
        <v>6.5711077831953063E-5</v>
      </c>
      <c r="Q4375" s="29">
        <f t="shared" ref="Q4375" si="6922">IF(Q4374=0,0,VLOOKUP(J4375,J4379:S4409,Q4374,FALSE))</f>
        <v>-4.5981002845523859E-3</v>
      </c>
      <c r="R4375" s="29">
        <f t="shared" ref="R4375" si="6923">IF(R4374=0,0,VLOOKUP(J4375,J4379:S4409,R4374,FALSE))</f>
        <v>1.0952395469249827</v>
      </c>
      <c r="S4375" s="29">
        <f t="shared" ref="S4375" si="6924">IF(S4374=0,0,VLOOKUP(J4375,J4379:S4409,S4374,FALSE))</f>
        <v>-0.31089603284238887</v>
      </c>
      <c r="U4375" s="28">
        <f t="shared" si="6831"/>
        <v>92</v>
      </c>
      <c r="V4375" s="28">
        <f t="shared" si="6832"/>
        <v>206</v>
      </c>
      <c r="X4375" s="1" t="s">
        <v>50</v>
      </c>
    </row>
    <row r="4376" spans="1:24" x14ac:dyDescent="0.3">
      <c r="A4376" s="28">
        <f t="shared" si="6902"/>
        <v>92207</v>
      </c>
      <c r="B4376" s="63" t="s">
        <v>11</v>
      </c>
      <c r="C4376" s="63"/>
      <c r="D4376" s="64">
        <v>45884</v>
      </c>
      <c r="E4376" s="64"/>
      <c r="F4376" s="64"/>
      <c r="G4376" s="64"/>
      <c r="H4376" s="64"/>
      <c r="J4376" s="28" t="str">
        <f t="shared" ref="J4376" si="6925">CONCATENATE(J4374,2)</f>
        <v>52</v>
      </c>
      <c r="K4376" s="22">
        <f t="shared" ref="K4376" si="6926">IF(K4374=0,0,VLOOKUP(J4376,J4379:S4409,K4374,FALSE))</f>
        <v>0</v>
      </c>
      <c r="L4376" s="22">
        <f t="shared" ref="L4376" si="6927">IF(L4374=0,0,VLOOKUP(J4376,J4379:S4409,L4374,FALSE))</f>
        <v>0</v>
      </c>
      <c r="M4376" s="22">
        <f t="shared" ref="M4376" si="6928">IF(M4374=0,0,VLOOKUP(J4376,J4379:S4409,M4374,FALSE))</f>
        <v>0</v>
      </c>
      <c r="N4376" s="22">
        <f t="shared" ref="N4376" si="6929">IF(N4374=0,0,VLOOKUP(J4376,J4379:S4409,N4374,FALSE))</f>
        <v>0</v>
      </c>
      <c r="O4376" s="22">
        <f t="shared" ref="O4376" si="6930">IF(O4374=0,0,VLOOKUP(J4376,J4379:S4409,O4374,FALSE))</f>
        <v>0</v>
      </c>
      <c r="P4376" s="22">
        <f t="shared" ref="P4376" si="6931">IF(P4374=0,0,VLOOKUP(J4376,J4379:S4409,P4374,FALSE))</f>
        <v>7.341990906490687E-5</v>
      </c>
      <c r="Q4376" s="22">
        <f t="shared" ref="Q4376" si="6932">IF(Q4374=0,0,VLOOKUP(J4376,J4379:S4409,Q4374,FALSE))</f>
        <v>5.466093736555962E-3</v>
      </c>
      <c r="R4376" s="22">
        <f t="shared" ref="R4376" si="6933">IF(R4374=0,0,VLOOKUP(J4376,J4379:S4409,R4374,FALSE))</f>
        <v>0.13006313104768399</v>
      </c>
      <c r="S4376" s="22">
        <f t="shared" ref="S4376" si="6934">IF(S4374=0,0,VLOOKUP(J4376,J4379:S4409,S4374,FALSE))</f>
        <v>0.98272467573439426</v>
      </c>
      <c r="U4376" s="28">
        <f t="shared" si="6831"/>
        <v>92</v>
      </c>
      <c r="V4376" s="28">
        <f t="shared" si="6832"/>
        <v>207</v>
      </c>
    </row>
    <row r="4377" spans="1:24" x14ac:dyDescent="0.3">
      <c r="A4377" s="28">
        <f t="shared" si="6902"/>
        <v>92208</v>
      </c>
      <c r="B4377" s="63" t="s">
        <v>12</v>
      </c>
      <c r="C4377" s="63"/>
      <c r="D4377" s="65">
        <v>46265</v>
      </c>
      <c r="E4377" s="65"/>
      <c r="F4377" s="65"/>
      <c r="G4377" s="65"/>
      <c r="H4377" s="65"/>
      <c r="J4377" s="28" t="str">
        <f t="shared" ref="J4377" si="6935">CONCATENATE(J4374,3)</f>
        <v>53</v>
      </c>
      <c r="K4377" s="22"/>
      <c r="L4377" s="22"/>
      <c r="M4377" s="22"/>
      <c r="N4377" s="22" t="s">
        <v>58</v>
      </c>
      <c r="O4377" s="29">
        <f t="shared" ref="O4377" si="6936">J4374-2</f>
        <v>3</v>
      </c>
      <c r="P4377" s="22" t="s">
        <v>59</v>
      </c>
      <c r="Q4377" s="29">
        <f t="shared" ref="Q4377" si="6937">VLOOKUP(J4377,J4379:S4409,3,FALSE)</f>
        <v>3.5374328320039561E-2</v>
      </c>
      <c r="R4377" s="22" t="s">
        <v>60</v>
      </c>
      <c r="S4377" s="22">
        <f t="shared" ref="S4377" si="6938">VLOOKUP(J4377,J4379:S4409,2,FALSE)</f>
        <v>0.99999499462758368</v>
      </c>
      <c r="U4377" s="28">
        <f t="shared" si="6831"/>
        <v>92</v>
      </c>
      <c r="V4377" s="28">
        <f t="shared" si="6832"/>
        <v>208</v>
      </c>
    </row>
    <row r="4378" spans="1:24" x14ac:dyDescent="0.3">
      <c r="A4378" s="28">
        <f t="shared" si="6902"/>
        <v>92209</v>
      </c>
      <c r="B4378" s="63" t="s">
        <v>13</v>
      </c>
      <c r="C4378" s="63"/>
      <c r="D4378" s="15">
        <v>0.1</v>
      </c>
      <c r="E4378" s="66" t="s">
        <v>14</v>
      </c>
      <c r="F4378" s="66"/>
      <c r="G4378" s="66"/>
      <c r="H4378" s="6" t="s">
        <v>64</v>
      </c>
      <c r="J4378" s="17"/>
      <c r="K4378" s="17">
        <v>3</v>
      </c>
      <c r="L4378" s="17">
        <v>3</v>
      </c>
      <c r="M4378" s="17"/>
      <c r="N4378" s="17"/>
      <c r="O4378" s="17"/>
      <c r="P4378" s="17"/>
      <c r="Q4378" s="17"/>
      <c r="R4378" s="17"/>
      <c r="S4378" s="17"/>
      <c r="U4378" s="28">
        <f t="shared" si="6831"/>
        <v>92</v>
      </c>
      <c r="V4378" s="28">
        <f t="shared" si="6832"/>
        <v>209</v>
      </c>
    </row>
    <row r="4379" spans="1:24" x14ac:dyDescent="0.3">
      <c r="A4379" s="28">
        <f t="shared" si="6902"/>
        <v>92210</v>
      </c>
      <c r="B4379" s="63" t="s">
        <v>15</v>
      </c>
      <c r="C4379" s="63"/>
      <c r="D4379" s="2">
        <f t="shared" ref="D4379" si="6939">MIN(B4386:B4395)</f>
        <v>15</v>
      </c>
      <c r="E4379" s="3" t="s">
        <v>16</v>
      </c>
      <c r="F4379" s="2">
        <f t="shared" ref="F4379" si="6940">MAX(B4386:B4395)</f>
        <v>35</v>
      </c>
      <c r="G4379" s="4" t="str">
        <f t="shared" ref="G4379" si="6941">IF(H4378="","",H4378)</f>
        <v>°C</v>
      </c>
      <c r="H4379" s="14"/>
      <c r="J4379" s="28" t="str">
        <f t="shared" ref="J4379" si="6942">CONCATENATE(K4378,1)</f>
        <v>31</v>
      </c>
      <c r="K4379" s="22">
        <f t="array" ref="K4379:L4381">LINEST(B4386:B4388,C4386:C4388^{1},TRUE,TRUE)</f>
        <v>0.9900666579532087</v>
      </c>
      <c r="L4379" s="22">
        <v>0.46268461639001401</v>
      </c>
      <c r="M4379" s="17"/>
      <c r="N4379" s="17"/>
      <c r="O4379" s="17"/>
      <c r="P4379" s="17"/>
      <c r="Q4379" s="17"/>
      <c r="R4379" s="17"/>
      <c r="S4379" s="17"/>
      <c r="U4379" s="28">
        <f t="shared" si="6831"/>
        <v>92</v>
      </c>
      <c r="V4379" s="28">
        <f t="shared" si="6832"/>
        <v>210</v>
      </c>
    </row>
    <row r="4380" spans="1:24" x14ac:dyDescent="0.3">
      <c r="A4380" s="28">
        <f t="shared" si="6902"/>
        <v>92211</v>
      </c>
      <c r="J4380" s="28" t="str">
        <f t="shared" ref="J4380" si="6943">CONCATENATE(K4378,2)</f>
        <v>32</v>
      </c>
      <c r="K4380" s="22">
        <v>5.659556945395672E-3</v>
      </c>
      <c r="L4380" s="22">
        <v>0.11409401039204033</v>
      </c>
      <c r="M4380" s="17"/>
      <c r="N4380" s="17"/>
      <c r="O4380" s="17"/>
      <c r="P4380" s="17"/>
      <c r="Q4380" s="17"/>
      <c r="R4380" s="17"/>
      <c r="S4380" s="17"/>
      <c r="U4380" s="28">
        <f t="shared" si="6831"/>
        <v>92</v>
      </c>
      <c r="V4380" s="28">
        <f t="shared" si="6832"/>
        <v>211</v>
      </c>
    </row>
    <row r="4381" spans="1:24" x14ac:dyDescent="0.3">
      <c r="A4381" s="28">
        <f t="shared" si="6902"/>
        <v>92212</v>
      </c>
      <c r="B4381" s="67" t="s">
        <v>17</v>
      </c>
      <c r="C4381" s="67"/>
      <c r="D4381" s="67"/>
      <c r="E4381" s="67"/>
      <c r="F4381" s="67"/>
      <c r="G4381" s="68" t="s">
        <v>31</v>
      </c>
      <c r="H4381" s="69"/>
      <c r="J4381" s="28" t="str">
        <f t="shared" ref="J4381" si="6944">CONCATENATE(K4378,3)</f>
        <v>33</v>
      </c>
      <c r="K4381" s="22">
        <v>0.99996732453274073</v>
      </c>
      <c r="L4381" s="22">
        <v>4.0419962431441192E-2</v>
      </c>
      <c r="M4381" s="17"/>
      <c r="N4381" s="17"/>
      <c r="O4381" s="17"/>
      <c r="P4381" s="17"/>
      <c r="Q4381" s="17"/>
      <c r="R4381" s="17"/>
      <c r="S4381" s="17"/>
      <c r="U4381" s="28">
        <f t="shared" si="6831"/>
        <v>92</v>
      </c>
      <c r="V4381" s="28">
        <f t="shared" si="6832"/>
        <v>212</v>
      </c>
    </row>
    <row r="4382" spans="1:24" x14ac:dyDescent="0.3">
      <c r="A4382" s="28">
        <f t="shared" si="6902"/>
        <v>92213</v>
      </c>
      <c r="B4382" s="66" t="s">
        <v>18</v>
      </c>
      <c r="C4382" s="66"/>
      <c r="D4382" s="66"/>
      <c r="E4382" s="66" t="str">
        <f t="shared" ref="E4382" si="6945">IF(D4375="","",D4375)</f>
        <v>E0532/25</v>
      </c>
      <c r="F4382" s="66"/>
      <c r="G4382" s="4" t="s">
        <v>18</v>
      </c>
      <c r="H4382" s="16" t="s">
        <v>326</v>
      </c>
      <c r="J4382" s="17"/>
      <c r="K4382" s="17">
        <v>4</v>
      </c>
      <c r="L4382" s="17">
        <v>4</v>
      </c>
      <c r="M4382" s="17">
        <v>4</v>
      </c>
      <c r="N4382" s="17"/>
      <c r="O4382" s="17"/>
      <c r="P4382" s="17"/>
      <c r="Q4382" s="17"/>
      <c r="R4382" s="17"/>
      <c r="S4382" s="17"/>
      <c r="U4382" s="28">
        <f t="shared" si="6831"/>
        <v>92</v>
      </c>
      <c r="V4382" s="28">
        <f t="shared" si="6832"/>
        <v>213</v>
      </c>
    </row>
    <row r="4383" spans="1:24" ht="15" customHeight="1" x14ac:dyDescent="0.3">
      <c r="A4383" s="28">
        <f t="shared" si="6902"/>
        <v>92214</v>
      </c>
      <c r="B4383" s="5" t="s">
        <v>19</v>
      </c>
      <c r="C4383" s="5" t="s">
        <v>20</v>
      </c>
      <c r="D4383" s="5" t="s">
        <v>21</v>
      </c>
      <c r="E4383" s="5"/>
      <c r="F4383" s="70" t="s">
        <v>33</v>
      </c>
      <c r="G4383" s="5" t="s">
        <v>19</v>
      </c>
      <c r="H4383" s="5" t="s">
        <v>20</v>
      </c>
      <c r="J4383" s="28" t="str">
        <f t="shared" ref="J4383" si="6946">CONCATENATE(K4382,1)</f>
        <v>41</v>
      </c>
      <c r="K4383" s="22">
        <f t="array" ref="K4383:M4385">LINEST(B4386:B4389,C4386:C4389^{1,2},TRUE,TRUE)</f>
        <v>-1.4096799290035641E-17</v>
      </c>
      <c r="L4383" s="22">
        <v>0.99204787024643759</v>
      </c>
      <c r="M4383" s="22">
        <v>0.42693488701677074</v>
      </c>
      <c r="N4383" s="17"/>
      <c r="O4383" s="17"/>
      <c r="P4383" s="17"/>
      <c r="Q4383" s="17"/>
      <c r="R4383" s="17"/>
      <c r="S4383" s="17"/>
      <c r="U4383" s="28">
        <f t="shared" si="6831"/>
        <v>92</v>
      </c>
      <c r="V4383" s="28">
        <f t="shared" si="6832"/>
        <v>214</v>
      </c>
    </row>
    <row r="4384" spans="1:24" x14ac:dyDescent="0.3">
      <c r="A4384" s="28">
        <f t="shared" si="6902"/>
        <v>92215</v>
      </c>
      <c r="B4384" s="5" t="s">
        <v>22</v>
      </c>
      <c r="C4384" s="5" t="s">
        <v>23</v>
      </c>
      <c r="D4384" s="5" t="s">
        <v>24</v>
      </c>
      <c r="E4384" s="5" t="s">
        <v>32</v>
      </c>
      <c r="F4384" s="70"/>
      <c r="G4384" s="5" t="s">
        <v>22</v>
      </c>
      <c r="H4384" s="5" t="s">
        <v>23</v>
      </c>
      <c r="J4384" s="28" t="str">
        <f t="shared" ref="J4384" si="6947">CONCATENATE(K4382,2)</f>
        <v>42</v>
      </c>
      <c r="K4384" s="22">
        <v>8.7853621404305354E-4</v>
      </c>
      <c r="L4384" s="22">
        <v>3.9292566574237915E-2</v>
      </c>
      <c r="M4384" s="22">
        <v>0.41694308904396354</v>
      </c>
      <c r="N4384" s="17"/>
      <c r="O4384" s="17"/>
      <c r="P4384" s="17"/>
      <c r="Q4384" s="17"/>
      <c r="R4384" s="17"/>
      <c r="S4384" s="17"/>
      <c r="U4384" s="28">
        <f t="shared" si="6831"/>
        <v>92</v>
      </c>
      <c r="V4384" s="28">
        <f t="shared" si="6832"/>
        <v>215</v>
      </c>
    </row>
    <row r="4385" spans="1:22" x14ac:dyDescent="0.3">
      <c r="A4385" s="28">
        <f t="shared" si="6902"/>
        <v>92216</v>
      </c>
      <c r="B4385" s="6" t="str">
        <f t="shared" ref="B4385" si="6948">IF(H4378="","",H4378)</f>
        <v>°C</v>
      </c>
      <c r="C4385" s="6" t="str">
        <f t="shared" ref="C4385" si="6949">IF(H4378="","",H4378)</f>
        <v>°C</v>
      </c>
      <c r="D4385" s="6" t="str">
        <f t="shared" ref="D4385" si="6950">IF(H4378="","",H4378)</f>
        <v>°C</v>
      </c>
      <c r="E4385" s="6"/>
      <c r="F4385" s="6"/>
      <c r="G4385" s="6" t="str">
        <f t="shared" ref="G4385" si="6951">IF(H4378="","",H4378)</f>
        <v>°C</v>
      </c>
      <c r="H4385" s="6" t="str">
        <f t="shared" ref="H4385" si="6952">IF(H4378="","",H4378)</f>
        <v>°C</v>
      </c>
      <c r="J4385" s="28" t="str">
        <f t="shared" ref="J4385" si="6953">CONCATENATE(K4382,3)</f>
        <v>43</v>
      </c>
      <c r="K4385" s="22">
        <v>0.99998425320840878</v>
      </c>
      <c r="L4385" s="22">
        <v>4.4366078809174148E-2</v>
      </c>
      <c r="M4385" s="22" t="e">
        <v>#N/A</v>
      </c>
      <c r="N4385" s="17"/>
      <c r="O4385" s="17"/>
      <c r="P4385" s="17"/>
      <c r="Q4385" s="17"/>
      <c r="R4385" s="17"/>
      <c r="S4385" s="17"/>
      <c r="U4385" s="28">
        <f t="shared" si="6831"/>
        <v>92</v>
      </c>
      <c r="V4385" s="28">
        <f t="shared" si="6832"/>
        <v>216</v>
      </c>
    </row>
    <row r="4386" spans="1:22" x14ac:dyDescent="0.3">
      <c r="A4386" s="28">
        <f t="shared" si="6902"/>
        <v>92217</v>
      </c>
      <c r="B4386" s="26">
        <v>15</v>
      </c>
      <c r="C4386" s="26">
        <v>14.7</v>
      </c>
      <c r="D4386" s="26">
        <v>0.1</v>
      </c>
      <c r="E4386" s="9">
        <v>2</v>
      </c>
      <c r="F4386" s="26">
        <v>1000000</v>
      </c>
      <c r="G4386" s="27">
        <v>15</v>
      </c>
      <c r="H4386" s="27">
        <v>14.9</v>
      </c>
      <c r="J4386" s="17"/>
      <c r="K4386" s="17">
        <v>5</v>
      </c>
      <c r="L4386" s="17">
        <v>5</v>
      </c>
      <c r="M4386" s="17">
        <v>5</v>
      </c>
      <c r="N4386" s="17">
        <v>5</v>
      </c>
      <c r="O4386" s="17"/>
      <c r="P4386" s="17"/>
      <c r="Q4386" s="17"/>
      <c r="R4386" s="17"/>
      <c r="S4386" s="17"/>
      <c r="U4386" s="28">
        <f t="shared" si="6831"/>
        <v>92</v>
      </c>
      <c r="V4386" s="28">
        <f t="shared" si="6832"/>
        <v>217</v>
      </c>
    </row>
    <row r="4387" spans="1:22" x14ac:dyDescent="0.3">
      <c r="A4387" s="28">
        <f t="shared" si="6902"/>
        <v>92218</v>
      </c>
      <c r="B4387" s="26">
        <v>20</v>
      </c>
      <c r="C4387" s="26">
        <v>19.7</v>
      </c>
      <c r="D4387" s="26">
        <v>0.1</v>
      </c>
      <c r="E4387" s="9">
        <v>2</v>
      </c>
      <c r="F4387" s="26">
        <v>1000000</v>
      </c>
      <c r="G4387" s="27">
        <v>20</v>
      </c>
      <c r="H4387" s="27">
        <v>19.8</v>
      </c>
      <c r="J4387" s="28" t="str">
        <f t="shared" ref="J4387" si="6954">CONCATENATE(K4386,1)</f>
        <v>51</v>
      </c>
      <c r="K4387" s="22">
        <f t="array" ref="K4387:N4389">LINEST(B4386:B4390,C4386:C4390^{1,2,3},TRUE,TRUE)</f>
        <v>6.5711077831953063E-5</v>
      </c>
      <c r="L4387" s="22">
        <v>-4.5981002845523859E-3</v>
      </c>
      <c r="M4387" s="22">
        <v>1.0952395469249827</v>
      </c>
      <c r="N4387" s="22">
        <v>-0.31089603284238887</v>
      </c>
      <c r="O4387" s="17"/>
      <c r="P4387" s="17"/>
      <c r="Q4387" s="17"/>
      <c r="R4387" s="17"/>
      <c r="S4387" s="17"/>
      <c r="U4387" s="28">
        <f t="shared" ref="U4387:U4450" si="6955">U4386</f>
        <v>92</v>
      </c>
      <c r="V4387" s="28">
        <f t="shared" ref="V4387:V4450" si="6956">V4386+1</f>
        <v>218</v>
      </c>
    </row>
    <row r="4388" spans="1:22" x14ac:dyDescent="0.3">
      <c r="A4388" s="28">
        <f t="shared" si="6902"/>
        <v>92219</v>
      </c>
      <c r="B4388" s="26">
        <v>25</v>
      </c>
      <c r="C4388" s="26">
        <v>24.8</v>
      </c>
      <c r="D4388" s="26">
        <v>0.1</v>
      </c>
      <c r="E4388" s="9">
        <v>2</v>
      </c>
      <c r="F4388" s="26">
        <v>1000000</v>
      </c>
      <c r="G4388" s="27">
        <v>25</v>
      </c>
      <c r="H4388" s="27">
        <v>24.8</v>
      </c>
      <c r="J4388" s="28" t="str">
        <f t="shared" ref="J4388" si="6957">CONCATENATE(K4386,2)</f>
        <v>52</v>
      </c>
      <c r="K4388" s="22">
        <v>7.341990906490687E-5</v>
      </c>
      <c r="L4388" s="22">
        <v>5.466093736555962E-3</v>
      </c>
      <c r="M4388" s="22">
        <v>0.13006313104768399</v>
      </c>
      <c r="N4388" s="22">
        <v>0.98272467573439426</v>
      </c>
      <c r="O4388" s="17"/>
      <c r="P4388" s="17"/>
      <c r="Q4388" s="17"/>
      <c r="R4388" s="17"/>
      <c r="S4388" s="17"/>
      <c r="U4388" s="28">
        <f t="shared" si="6955"/>
        <v>92</v>
      </c>
      <c r="V4388" s="28">
        <f t="shared" si="6956"/>
        <v>219</v>
      </c>
    </row>
    <row r="4389" spans="1:22" x14ac:dyDescent="0.3">
      <c r="A4389" s="28">
        <f t="shared" si="6902"/>
        <v>92220</v>
      </c>
      <c r="B4389" s="26">
        <v>30</v>
      </c>
      <c r="C4389" s="26">
        <v>29.8</v>
      </c>
      <c r="D4389" s="26">
        <v>0.1</v>
      </c>
      <c r="E4389" s="9">
        <v>2</v>
      </c>
      <c r="F4389" s="26">
        <v>1000000</v>
      </c>
      <c r="G4389" s="27">
        <v>30</v>
      </c>
      <c r="H4389" s="27">
        <v>29.8</v>
      </c>
      <c r="J4389" s="28" t="str">
        <f t="shared" ref="J4389" si="6958">CONCATENATE(K4386,3)</f>
        <v>53</v>
      </c>
      <c r="K4389" s="22">
        <v>0.99999499462758368</v>
      </c>
      <c r="L4389" s="22">
        <v>3.5374328320039561E-2</v>
      </c>
      <c r="M4389" s="22" t="e">
        <v>#N/A</v>
      </c>
      <c r="N4389" s="22" t="e">
        <v>#N/A</v>
      </c>
      <c r="O4389" s="17"/>
      <c r="P4389" s="17"/>
      <c r="Q4389" s="17"/>
      <c r="R4389" s="17"/>
      <c r="S4389" s="17"/>
      <c r="U4389" s="28">
        <f t="shared" si="6955"/>
        <v>92</v>
      </c>
      <c r="V4389" s="28">
        <f t="shared" si="6956"/>
        <v>220</v>
      </c>
    </row>
    <row r="4390" spans="1:22" x14ac:dyDescent="0.3">
      <c r="A4390" s="28">
        <f t="shared" si="6902"/>
        <v>92221</v>
      </c>
      <c r="B4390" s="26">
        <v>35</v>
      </c>
      <c r="C4390" s="26">
        <v>34.799999999999997</v>
      </c>
      <c r="D4390" s="26">
        <v>0.1</v>
      </c>
      <c r="E4390" s="9">
        <v>2</v>
      </c>
      <c r="F4390" s="26">
        <v>1000000</v>
      </c>
      <c r="G4390" s="27">
        <v>35</v>
      </c>
      <c r="H4390" s="27">
        <v>34.799999999999997</v>
      </c>
      <c r="J4390" s="17"/>
      <c r="K4390" s="17">
        <v>6</v>
      </c>
      <c r="L4390" s="17">
        <v>6</v>
      </c>
      <c r="M4390" s="17">
        <v>6</v>
      </c>
      <c r="N4390" s="17">
        <v>6</v>
      </c>
      <c r="O4390" s="17">
        <v>6</v>
      </c>
      <c r="P4390" s="17"/>
      <c r="Q4390" s="17"/>
      <c r="R4390" s="17"/>
      <c r="S4390" s="17"/>
      <c r="U4390" s="28">
        <f t="shared" si="6955"/>
        <v>92</v>
      </c>
      <c r="V4390" s="28">
        <f t="shared" si="6956"/>
        <v>221</v>
      </c>
    </row>
    <row r="4391" spans="1:22" x14ac:dyDescent="0.3">
      <c r="A4391" s="28">
        <f t="shared" si="6902"/>
        <v>92222</v>
      </c>
      <c r="B4391" s="26"/>
      <c r="C4391" s="26"/>
      <c r="D4391" s="26"/>
      <c r="E4391" s="9"/>
      <c r="F4391" s="26"/>
      <c r="G4391" s="27"/>
      <c r="H4391" s="27"/>
      <c r="J4391" s="28" t="str">
        <f t="shared" ref="J4391" si="6959">CONCATENATE(K4390,1)</f>
        <v>61</v>
      </c>
      <c r="K4391" s="22" t="e">
        <f t="array" ref="K4391:O4393">LINEST(B4386:B4391,C4386:C4391^{1,2,3,4},TRUE,TRUE)</f>
        <v>#VALUE!</v>
      </c>
      <c r="L4391" s="22" t="e">
        <v>#VALUE!</v>
      </c>
      <c r="M4391" s="22" t="e">
        <v>#VALUE!</v>
      </c>
      <c r="N4391" s="22" t="e">
        <v>#VALUE!</v>
      </c>
      <c r="O4391" s="22" t="e">
        <v>#VALUE!</v>
      </c>
      <c r="P4391" s="17"/>
      <c r="Q4391" s="17"/>
      <c r="R4391" s="17"/>
      <c r="S4391" s="17"/>
      <c r="U4391" s="28">
        <f t="shared" si="6955"/>
        <v>92</v>
      </c>
      <c r="V4391" s="28">
        <f t="shared" si="6956"/>
        <v>222</v>
      </c>
    </row>
    <row r="4392" spans="1:22" x14ac:dyDescent="0.3">
      <c r="A4392" s="28">
        <f t="shared" si="6902"/>
        <v>92223</v>
      </c>
      <c r="B4392" s="26"/>
      <c r="C4392" s="26"/>
      <c r="D4392" s="26"/>
      <c r="E4392" s="9"/>
      <c r="F4392" s="26"/>
      <c r="G4392" s="27"/>
      <c r="H4392" s="27"/>
      <c r="J4392" s="28" t="str">
        <f t="shared" ref="J4392" si="6960">CONCATENATE(K4390,2)</f>
        <v>62</v>
      </c>
      <c r="K4392" s="22" t="e">
        <v>#VALUE!</v>
      </c>
      <c r="L4392" s="22" t="e">
        <v>#VALUE!</v>
      </c>
      <c r="M4392" s="22" t="e">
        <v>#VALUE!</v>
      </c>
      <c r="N4392" s="22" t="e">
        <v>#VALUE!</v>
      </c>
      <c r="O4392" s="22" t="e">
        <v>#VALUE!</v>
      </c>
      <c r="P4392" s="17"/>
      <c r="Q4392" s="17"/>
      <c r="R4392" s="17"/>
      <c r="S4392" s="17"/>
      <c r="U4392" s="28">
        <f t="shared" si="6955"/>
        <v>92</v>
      </c>
      <c r="V4392" s="28">
        <f t="shared" si="6956"/>
        <v>223</v>
      </c>
    </row>
    <row r="4393" spans="1:22" x14ac:dyDescent="0.3">
      <c r="A4393" s="28">
        <f t="shared" si="6902"/>
        <v>92224</v>
      </c>
      <c r="B4393" s="26"/>
      <c r="C4393" s="26"/>
      <c r="D4393" s="26"/>
      <c r="E4393" s="9"/>
      <c r="F4393" s="26"/>
      <c r="G4393" s="27"/>
      <c r="H4393" s="27"/>
      <c r="J4393" s="28" t="str">
        <f t="shared" ref="J4393" si="6961">CONCATENATE(K4390,3)</f>
        <v>63</v>
      </c>
      <c r="K4393" s="22" t="e">
        <v>#VALUE!</v>
      </c>
      <c r="L4393" s="22" t="e">
        <v>#VALUE!</v>
      </c>
      <c r="M4393" s="22" t="e">
        <v>#VALUE!</v>
      </c>
      <c r="N4393" s="22" t="e">
        <v>#VALUE!</v>
      </c>
      <c r="O4393" s="22" t="e">
        <v>#VALUE!</v>
      </c>
      <c r="P4393" s="17"/>
      <c r="Q4393" s="17"/>
      <c r="R4393" s="17"/>
      <c r="S4393" s="17"/>
      <c r="U4393" s="28">
        <f t="shared" si="6955"/>
        <v>92</v>
      </c>
      <c r="V4393" s="28">
        <f t="shared" si="6956"/>
        <v>224</v>
      </c>
    </row>
    <row r="4394" spans="1:22" x14ac:dyDescent="0.3">
      <c r="A4394" s="28">
        <f t="shared" si="6902"/>
        <v>92225</v>
      </c>
      <c r="B4394" s="26"/>
      <c r="C4394" s="26"/>
      <c r="D4394" s="26"/>
      <c r="E4394" s="9"/>
      <c r="F4394" s="26"/>
      <c r="G4394" s="27"/>
      <c r="H4394" s="27"/>
      <c r="J4394" s="17"/>
      <c r="K4394" s="17">
        <v>7</v>
      </c>
      <c r="L4394" s="17">
        <v>7</v>
      </c>
      <c r="M4394" s="17">
        <v>7</v>
      </c>
      <c r="N4394" s="17">
        <v>7</v>
      </c>
      <c r="O4394" s="17">
        <v>7</v>
      </c>
      <c r="P4394" s="17">
        <v>7</v>
      </c>
      <c r="Q4394" s="17"/>
      <c r="R4394" s="17"/>
      <c r="S4394" s="17"/>
      <c r="U4394" s="28">
        <f t="shared" si="6955"/>
        <v>92</v>
      </c>
      <c r="V4394" s="28">
        <f t="shared" si="6956"/>
        <v>225</v>
      </c>
    </row>
    <row r="4395" spans="1:22" x14ac:dyDescent="0.3">
      <c r="A4395" s="28">
        <f t="shared" si="6902"/>
        <v>92226</v>
      </c>
      <c r="B4395" s="26"/>
      <c r="C4395" s="26"/>
      <c r="D4395" s="26"/>
      <c r="E4395" s="9"/>
      <c r="F4395" s="26"/>
      <c r="G4395" s="27"/>
      <c r="H4395" s="27"/>
      <c r="J4395" s="28" t="str">
        <f t="shared" ref="J4395" si="6962">CONCATENATE(K4394,1)</f>
        <v>71</v>
      </c>
      <c r="K4395" s="22" t="e">
        <f t="array" ref="K4395:P4397">LINEST(B4386:B4392,C4386:C4392^{1,2,3,4,5},TRUE,TRUE)</f>
        <v>#VALUE!</v>
      </c>
      <c r="L4395" s="22" t="e">
        <v>#VALUE!</v>
      </c>
      <c r="M4395" s="22" t="e">
        <v>#VALUE!</v>
      </c>
      <c r="N4395" s="22" t="e">
        <v>#VALUE!</v>
      </c>
      <c r="O4395" s="22" t="e">
        <v>#VALUE!</v>
      </c>
      <c r="P4395" s="22" t="e">
        <v>#VALUE!</v>
      </c>
      <c r="Q4395" s="17"/>
      <c r="R4395" s="17"/>
      <c r="S4395" s="17"/>
      <c r="U4395" s="28">
        <f t="shared" si="6955"/>
        <v>92</v>
      </c>
      <c r="V4395" s="28">
        <f t="shared" si="6956"/>
        <v>226</v>
      </c>
    </row>
    <row r="4396" spans="1:22" x14ac:dyDescent="0.3">
      <c r="A4396" s="28">
        <f t="shared" si="6902"/>
        <v>92227</v>
      </c>
      <c r="B4396" s="2">
        <f t="shared" ref="B4396" si="6963">COUNT(B4386:B4395)-2</f>
        <v>3</v>
      </c>
      <c r="J4396" s="28" t="str">
        <f t="shared" ref="J4396" si="6964">CONCATENATE(K4394,2)</f>
        <v>72</v>
      </c>
      <c r="K4396" s="22" t="e">
        <v>#VALUE!</v>
      </c>
      <c r="L4396" s="22" t="e">
        <v>#VALUE!</v>
      </c>
      <c r="M4396" s="22" t="e">
        <v>#VALUE!</v>
      </c>
      <c r="N4396" s="22" t="e">
        <v>#VALUE!</v>
      </c>
      <c r="O4396" s="22" t="e">
        <v>#VALUE!</v>
      </c>
      <c r="P4396" s="22" t="e">
        <v>#VALUE!</v>
      </c>
      <c r="Q4396" s="17"/>
      <c r="R4396" s="17"/>
      <c r="S4396" s="17"/>
      <c r="U4396" s="28">
        <f t="shared" si="6955"/>
        <v>92</v>
      </c>
      <c r="V4396" s="28">
        <f t="shared" si="6956"/>
        <v>227</v>
      </c>
    </row>
    <row r="4397" spans="1:22" x14ac:dyDescent="0.3">
      <c r="A4397" s="28">
        <f t="shared" si="6902"/>
        <v>92228</v>
      </c>
      <c r="J4397" s="28" t="str">
        <f t="shared" ref="J4397" si="6965">CONCATENATE(K4394,3)</f>
        <v>73</v>
      </c>
      <c r="K4397" s="22" t="e">
        <v>#VALUE!</v>
      </c>
      <c r="L4397" s="22" t="e">
        <v>#VALUE!</v>
      </c>
      <c r="M4397" s="22" t="e">
        <v>#VALUE!</v>
      </c>
      <c r="N4397" s="22" t="e">
        <v>#VALUE!</v>
      </c>
      <c r="O4397" s="22" t="e">
        <v>#VALUE!</v>
      </c>
      <c r="P4397" s="22" t="e">
        <v>#VALUE!</v>
      </c>
      <c r="Q4397" s="17"/>
      <c r="R4397" s="17"/>
      <c r="S4397" s="17"/>
      <c r="U4397" s="28">
        <f t="shared" si="6955"/>
        <v>92</v>
      </c>
      <c r="V4397" s="28">
        <f t="shared" si="6956"/>
        <v>228</v>
      </c>
    </row>
    <row r="4398" spans="1:22" x14ac:dyDescent="0.3">
      <c r="A4398" s="28">
        <f t="shared" si="6902"/>
        <v>92229</v>
      </c>
      <c r="B4398" s="66" t="s">
        <v>25</v>
      </c>
      <c r="C4398" s="66"/>
      <c r="D4398" s="66"/>
      <c r="E4398" s="66"/>
      <c r="F4398" s="66"/>
      <c r="G4398" s="66"/>
      <c r="H4398" s="66"/>
      <c r="J4398" s="17"/>
      <c r="K4398" s="17">
        <v>8</v>
      </c>
      <c r="L4398" s="17">
        <v>8</v>
      </c>
      <c r="M4398" s="17">
        <v>8</v>
      </c>
      <c r="N4398" s="17">
        <v>8</v>
      </c>
      <c r="O4398" s="17">
        <v>8</v>
      </c>
      <c r="P4398" s="17">
        <v>8</v>
      </c>
      <c r="Q4398" s="17">
        <v>8</v>
      </c>
      <c r="R4398" s="17"/>
      <c r="S4398" s="17"/>
      <c r="U4398" s="28">
        <f t="shared" si="6955"/>
        <v>92</v>
      </c>
      <c r="V4398" s="28">
        <f t="shared" si="6956"/>
        <v>229</v>
      </c>
    </row>
    <row r="4399" spans="1:22" x14ac:dyDescent="0.3">
      <c r="A4399" s="28">
        <f t="shared" si="6902"/>
        <v>92230</v>
      </c>
      <c r="B4399" s="71"/>
      <c r="C4399" s="71"/>
      <c r="D4399" s="71"/>
      <c r="E4399" s="71"/>
      <c r="F4399" s="71"/>
      <c r="G4399" s="71"/>
      <c r="H4399" s="71"/>
      <c r="J4399" s="28" t="str">
        <f t="shared" ref="J4399" si="6966">CONCATENATE(K4398,1)</f>
        <v>81</v>
      </c>
      <c r="K4399" s="22" t="e">
        <f t="array" ref="K4399:Q4401">LINEST(B4386:B4393,C4386:C4393^{1,2,3,4,5,6},TRUE,TRUE)</f>
        <v>#VALUE!</v>
      </c>
      <c r="L4399" s="22" t="e">
        <v>#VALUE!</v>
      </c>
      <c r="M4399" s="22" t="e">
        <v>#VALUE!</v>
      </c>
      <c r="N4399" s="22" t="e">
        <v>#VALUE!</v>
      </c>
      <c r="O4399" s="22" t="e">
        <v>#VALUE!</v>
      </c>
      <c r="P4399" s="22" t="e">
        <v>#VALUE!</v>
      </c>
      <c r="Q4399" s="22" t="e">
        <v>#VALUE!</v>
      </c>
      <c r="R4399" s="17"/>
      <c r="S4399" s="17"/>
      <c r="U4399" s="28">
        <f t="shared" si="6955"/>
        <v>92</v>
      </c>
      <c r="V4399" s="28">
        <f t="shared" si="6956"/>
        <v>230</v>
      </c>
    </row>
    <row r="4400" spans="1:22" x14ac:dyDescent="0.3">
      <c r="A4400" s="28">
        <f t="shared" si="6902"/>
        <v>92231</v>
      </c>
      <c r="B4400" s="71"/>
      <c r="C4400" s="71"/>
      <c r="D4400" s="71"/>
      <c r="E4400" s="71"/>
      <c r="F4400" s="71"/>
      <c r="G4400" s="71"/>
      <c r="H4400" s="71"/>
      <c r="J4400" s="28" t="str">
        <f t="shared" ref="J4400" si="6967">CONCATENATE(K4398,2)</f>
        <v>82</v>
      </c>
      <c r="K4400" s="22" t="e">
        <v>#VALUE!</v>
      </c>
      <c r="L4400" s="22" t="e">
        <v>#VALUE!</v>
      </c>
      <c r="M4400" s="22" t="e">
        <v>#VALUE!</v>
      </c>
      <c r="N4400" s="22" t="e">
        <v>#VALUE!</v>
      </c>
      <c r="O4400" s="22" t="e">
        <v>#VALUE!</v>
      </c>
      <c r="P4400" s="22" t="e">
        <v>#VALUE!</v>
      </c>
      <c r="Q4400" s="22" t="e">
        <v>#VALUE!</v>
      </c>
      <c r="R4400" s="17"/>
      <c r="S4400" s="17"/>
      <c r="U4400" s="28">
        <f t="shared" si="6955"/>
        <v>92</v>
      </c>
      <c r="V4400" s="28">
        <f t="shared" si="6956"/>
        <v>231</v>
      </c>
    </row>
    <row r="4401" spans="1:22" x14ac:dyDescent="0.3">
      <c r="A4401" s="28">
        <f t="shared" si="6902"/>
        <v>92232</v>
      </c>
      <c r="J4401" s="28" t="str">
        <f t="shared" ref="J4401" si="6968">CONCATENATE(K4398,3)</f>
        <v>83</v>
      </c>
      <c r="K4401" s="22" t="e">
        <v>#VALUE!</v>
      </c>
      <c r="L4401" s="22" t="e">
        <v>#VALUE!</v>
      </c>
      <c r="M4401" s="22" t="e">
        <v>#VALUE!</v>
      </c>
      <c r="N4401" s="22" t="e">
        <v>#VALUE!</v>
      </c>
      <c r="O4401" s="22" t="e">
        <v>#VALUE!</v>
      </c>
      <c r="P4401" s="22" t="e">
        <v>#VALUE!</v>
      </c>
      <c r="Q4401" s="22" t="e">
        <v>#VALUE!</v>
      </c>
      <c r="R4401" s="17"/>
      <c r="S4401" s="17"/>
      <c r="U4401" s="28">
        <f t="shared" si="6955"/>
        <v>92</v>
      </c>
      <c r="V4401" s="28">
        <f t="shared" si="6956"/>
        <v>232</v>
      </c>
    </row>
    <row r="4402" spans="1:22" ht="15" customHeight="1" x14ac:dyDescent="0.3">
      <c r="A4402" s="28">
        <f t="shared" si="6902"/>
        <v>92233</v>
      </c>
      <c r="B4402" s="66" t="s">
        <v>52</v>
      </c>
      <c r="C4402" s="66"/>
      <c r="D4402" s="66"/>
      <c r="E4402" s="10">
        <f>IF(D4372="","",MAX(E4403,E4404))</f>
        <v>0.20000000000000107</v>
      </c>
      <c r="J4402" s="17"/>
      <c r="K4402" s="17">
        <v>9</v>
      </c>
      <c r="L4402" s="17">
        <v>9</v>
      </c>
      <c r="M4402" s="17">
        <v>9</v>
      </c>
      <c r="N4402" s="17">
        <v>9</v>
      </c>
      <c r="O4402" s="17">
        <v>9</v>
      </c>
      <c r="P4402" s="17">
        <v>9</v>
      </c>
      <c r="Q4402" s="17">
        <v>9</v>
      </c>
      <c r="R4402" s="17">
        <v>9</v>
      </c>
      <c r="S4402" s="17"/>
      <c r="U4402" s="28">
        <f t="shared" si="6955"/>
        <v>92</v>
      </c>
      <c r="V4402" s="28">
        <f t="shared" si="6956"/>
        <v>233</v>
      </c>
    </row>
    <row r="4403" spans="1:22" x14ac:dyDescent="0.3">
      <c r="A4403" s="28">
        <f t="shared" si="6902"/>
        <v>92234</v>
      </c>
      <c r="B4403" s="2" t="s">
        <v>26</v>
      </c>
      <c r="C4403" s="2" t="s">
        <v>27</v>
      </c>
      <c r="D4403" s="2" t="s">
        <v>28</v>
      </c>
      <c r="E4403" s="11">
        <f>ABS(MIN(D4404:D4413))</f>
        <v>0</v>
      </c>
      <c r="G4403" s="2" t="s">
        <v>230</v>
      </c>
      <c r="J4403" s="28" t="str">
        <f t="shared" ref="J4403" si="6969">CONCATENATE(K4402,1)</f>
        <v>91</v>
      </c>
      <c r="K4403" s="22" t="e">
        <f t="array" ref="K4403:R4405">LINEST(B4386:B4394,C4386:C4394^{1,2,3,4,5,6,7},TRUE,TRUE)</f>
        <v>#VALUE!</v>
      </c>
      <c r="L4403" s="22" t="e">
        <v>#VALUE!</v>
      </c>
      <c r="M4403" s="22" t="e">
        <v>#VALUE!</v>
      </c>
      <c r="N4403" s="22" t="e">
        <v>#VALUE!</v>
      </c>
      <c r="O4403" s="22" t="e">
        <v>#VALUE!</v>
      </c>
      <c r="P4403" s="22" t="e">
        <v>#VALUE!</v>
      </c>
      <c r="Q4403" s="22" t="e">
        <v>#VALUE!</v>
      </c>
      <c r="R4403" s="22" t="e">
        <v>#VALUE!</v>
      </c>
      <c r="S4403" s="17"/>
      <c r="U4403" s="28">
        <f t="shared" si="6955"/>
        <v>92</v>
      </c>
      <c r="V4403" s="28">
        <f t="shared" si="6956"/>
        <v>234</v>
      </c>
    </row>
    <row r="4404" spans="1:22" x14ac:dyDescent="0.3">
      <c r="A4404" s="28">
        <f t="shared" si="6902"/>
        <v>92235</v>
      </c>
      <c r="B4404" s="7">
        <f t="shared" ref="B4404:B4413" si="6970">C4386-B4386</f>
        <v>-0.30000000000000071</v>
      </c>
      <c r="C4404" s="7">
        <f t="shared" ref="C4404:C4413" si="6971">H4386-G4386</f>
        <v>-9.9999999999999645E-2</v>
      </c>
      <c r="D4404" s="7">
        <f>C4404-B4404</f>
        <v>0.20000000000000107</v>
      </c>
      <c r="E4404" s="11">
        <f>ABS(MAX(D4404:D4413))</f>
        <v>0.20000000000000107</v>
      </c>
      <c r="F4404" s="13"/>
      <c r="G4404" s="2">
        <f>IF(D4386="","",D4386/E4386)</f>
        <v>0.05</v>
      </c>
      <c r="H4404" s="13"/>
      <c r="J4404" s="28" t="str">
        <f t="shared" ref="J4404" si="6972">CONCATENATE(K4402,2)</f>
        <v>92</v>
      </c>
      <c r="K4404" s="22" t="e">
        <v>#VALUE!</v>
      </c>
      <c r="L4404" s="22" t="e">
        <v>#VALUE!</v>
      </c>
      <c r="M4404" s="22" t="e">
        <v>#VALUE!</v>
      </c>
      <c r="N4404" s="22" t="e">
        <v>#VALUE!</v>
      </c>
      <c r="O4404" s="22" t="e">
        <v>#VALUE!</v>
      </c>
      <c r="P4404" s="22" t="e">
        <v>#VALUE!</v>
      </c>
      <c r="Q4404" s="22" t="e">
        <v>#VALUE!</v>
      </c>
      <c r="R4404" s="22" t="e">
        <v>#VALUE!</v>
      </c>
      <c r="S4404" s="17"/>
      <c r="U4404" s="28">
        <f t="shared" si="6955"/>
        <v>92</v>
      </c>
      <c r="V4404" s="28">
        <f t="shared" si="6956"/>
        <v>235</v>
      </c>
    </row>
    <row r="4405" spans="1:22" x14ac:dyDescent="0.3">
      <c r="A4405" s="28">
        <f t="shared" si="6902"/>
        <v>92236</v>
      </c>
      <c r="B4405" s="7">
        <f t="shared" si="6970"/>
        <v>-0.30000000000000071</v>
      </c>
      <c r="C4405" s="7">
        <f t="shared" si="6971"/>
        <v>-0.19999999999999929</v>
      </c>
      <c r="D4405" s="7">
        <f t="shared" ref="D4405:D4413" si="6973">C4405-B4405</f>
        <v>0.10000000000000142</v>
      </c>
      <c r="E4405" s="12" t="s">
        <v>34</v>
      </c>
      <c r="G4405" s="2">
        <f t="shared" ref="G4405:G4413" si="6974">IF(D4387="","",D4387/E4387)</f>
        <v>0.05</v>
      </c>
      <c r="H4405" s="13"/>
      <c r="J4405" s="28" t="str">
        <f t="shared" ref="J4405" si="6975">CONCATENATE(K4402,3)</f>
        <v>93</v>
      </c>
      <c r="K4405" s="22" t="e">
        <v>#VALUE!</v>
      </c>
      <c r="L4405" s="22" t="e">
        <v>#VALUE!</v>
      </c>
      <c r="M4405" s="22" t="e">
        <v>#VALUE!</v>
      </c>
      <c r="N4405" s="22" t="e">
        <v>#VALUE!</v>
      </c>
      <c r="O4405" s="22" t="e">
        <v>#VALUE!</v>
      </c>
      <c r="P4405" s="22" t="e">
        <v>#VALUE!</v>
      </c>
      <c r="Q4405" s="22" t="e">
        <v>#VALUE!</v>
      </c>
      <c r="R4405" s="22" t="e">
        <v>#VALUE!</v>
      </c>
      <c r="S4405" s="17"/>
      <c r="U4405" s="28">
        <f t="shared" si="6955"/>
        <v>92</v>
      </c>
      <c r="V4405" s="28">
        <f t="shared" si="6956"/>
        <v>236</v>
      </c>
    </row>
    <row r="4406" spans="1:22" x14ac:dyDescent="0.3">
      <c r="A4406" s="28">
        <f t="shared" si="6902"/>
        <v>92237</v>
      </c>
      <c r="B4406" s="7">
        <f t="shared" si="6970"/>
        <v>-0.19999999999999929</v>
      </c>
      <c r="C4406" s="7">
        <f t="shared" si="6971"/>
        <v>-0.19999999999999929</v>
      </c>
      <c r="D4406" s="7">
        <f t="shared" si="6973"/>
        <v>0</v>
      </c>
      <c r="E4406" s="10">
        <f>IF(D4372="","",MAX(E4407,E4408))</f>
        <v>0.30000000000000071</v>
      </c>
      <c r="G4406" s="2">
        <f t="shared" si="6974"/>
        <v>0.05</v>
      </c>
      <c r="H4406" s="13"/>
      <c r="J4406" s="17"/>
      <c r="K4406" s="17">
        <v>10</v>
      </c>
      <c r="L4406" s="17">
        <v>10</v>
      </c>
      <c r="M4406" s="17">
        <v>10</v>
      </c>
      <c r="N4406" s="17">
        <v>10</v>
      </c>
      <c r="O4406" s="17">
        <v>10</v>
      </c>
      <c r="P4406" s="17">
        <v>10</v>
      </c>
      <c r="Q4406" s="17">
        <v>10</v>
      </c>
      <c r="R4406" s="17">
        <v>10</v>
      </c>
      <c r="S4406" s="17">
        <v>10</v>
      </c>
      <c r="U4406" s="28">
        <f t="shared" si="6955"/>
        <v>92</v>
      </c>
      <c r="V4406" s="28">
        <f t="shared" si="6956"/>
        <v>237</v>
      </c>
    </row>
    <row r="4407" spans="1:22" x14ac:dyDescent="0.3">
      <c r="A4407" s="28">
        <f t="shared" si="6902"/>
        <v>92238</v>
      </c>
      <c r="B4407" s="7">
        <f t="shared" si="6970"/>
        <v>-0.19999999999999929</v>
      </c>
      <c r="C4407" s="7">
        <f t="shared" si="6971"/>
        <v>-0.19999999999999929</v>
      </c>
      <c r="D4407" s="7">
        <f t="shared" si="6973"/>
        <v>0</v>
      </c>
      <c r="E4407" s="11">
        <f>ABS(MIN(B4404:B4413))</f>
        <v>0.30000000000000071</v>
      </c>
      <c r="G4407" s="2">
        <f t="shared" si="6974"/>
        <v>0.05</v>
      </c>
      <c r="H4407" s="13"/>
      <c r="J4407" s="28" t="str">
        <f t="shared" ref="J4407" si="6976">CONCATENATE(K4406,1)</f>
        <v>101</v>
      </c>
      <c r="K4407" s="22" t="e">
        <f t="array" ref="K4407:S4409">LINEST(B4386:B4395,C4386:C4395^{1,2,3,4,5,6,7,8},TRUE,TRUE)</f>
        <v>#VALUE!</v>
      </c>
      <c r="L4407" s="22" t="e">
        <v>#VALUE!</v>
      </c>
      <c r="M4407" s="22" t="e">
        <v>#VALUE!</v>
      </c>
      <c r="N4407" s="22" t="e">
        <v>#VALUE!</v>
      </c>
      <c r="O4407" s="22" t="e">
        <v>#VALUE!</v>
      </c>
      <c r="P4407" s="22" t="e">
        <v>#VALUE!</v>
      </c>
      <c r="Q4407" s="22" t="e">
        <v>#VALUE!</v>
      </c>
      <c r="R4407" s="22" t="e">
        <v>#VALUE!</v>
      </c>
      <c r="S4407" s="22" t="e">
        <v>#VALUE!</v>
      </c>
      <c r="U4407" s="28">
        <f t="shared" si="6955"/>
        <v>92</v>
      </c>
      <c r="V4407" s="28">
        <f t="shared" si="6956"/>
        <v>238</v>
      </c>
    </row>
    <row r="4408" spans="1:22" x14ac:dyDescent="0.3">
      <c r="A4408" s="28">
        <f t="shared" si="6902"/>
        <v>92239</v>
      </c>
      <c r="B4408" s="7">
        <f t="shared" si="6970"/>
        <v>-0.20000000000000284</v>
      </c>
      <c r="C4408" s="7">
        <f t="shared" si="6971"/>
        <v>-0.20000000000000284</v>
      </c>
      <c r="D4408" s="7">
        <f t="shared" si="6973"/>
        <v>0</v>
      </c>
      <c r="E4408" s="11">
        <f>ABS(MAX(B4404:B4413))</f>
        <v>0</v>
      </c>
      <c r="G4408" s="2">
        <f t="shared" si="6974"/>
        <v>0.05</v>
      </c>
      <c r="H4408" s="13"/>
      <c r="J4408" s="28" t="str">
        <f t="shared" ref="J4408" si="6977">CONCATENATE(K4406,2)</f>
        <v>102</v>
      </c>
      <c r="K4408" s="22" t="e">
        <v>#VALUE!</v>
      </c>
      <c r="L4408" s="22" t="e">
        <v>#VALUE!</v>
      </c>
      <c r="M4408" s="22" t="e">
        <v>#VALUE!</v>
      </c>
      <c r="N4408" s="22" t="e">
        <v>#VALUE!</v>
      </c>
      <c r="O4408" s="22" t="e">
        <v>#VALUE!</v>
      </c>
      <c r="P4408" s="22" t="e">
        <v>#VALUE!</v>
      </c>
      <c r="Q4408" s="22" t="e">
        <v>#VALUE!</v>
      </c>
      <c r="R4408" s="22" t="e">
        <v>#VALUE!</v>
      </c>
      <c r="S4408" s="22" t="e">
        <v>#VALUE!</v>
      </c>
      <c r="U4408" s="28">
        <f t="shared" si="6955"/>
        <v>92</v>
      </c>
      <c r="V4408" s="28">
        <f t="shared" si="6956"/>
        <v>239</v>
      </c>
    </row>
    <row r="4409" spans="1:22" x14ac:dyDescent="0.3">
      <c r="A4409" s="28">
        <f t="shared" si="6902"/>
        <v>92240</v>
      </c>
      <c r="B4409" s="7">
        <f t="shared" si="6970"/>
        <v>0</v>
      </c>
      <c r="C4409" s="7">
        <f t="shared" si="6971"/>
        <v>0</v>
      </c>
      <c r="D4409" s="7">
        <f t="shared" si="6973"/>
        <v>0</v>
      </c>
      <c r="E4409" s="12" t="s">
        <v>231</v>
      </c>
      <c r="G4409" s="2" t="str">
        <f t="shared" si="6974"/>
        <v/>
      </c>
      <c r="H4409" s="13"/>
      <c r="J4409" s="28" t="str">
        <f t="shared" ref="J4409" si="6978">CONCATENATE(K4406,3)</f>
        <v>103</v>
      </c>
      <c r="K4409" s="22" t="e">
        <v>#VALUE!</v>
      </c>
      <c r="L4409" s="22" t="e">
        <v>#VALUE!</v>
      </c>
      <c r="M4409" s="22" t="e">
        <v>#VALUE!</v>
      </c>
      <c r="N4409" s="22" t="e">
        <v>#VALUE!</v>
      </c>
      <c r="O4409" s="22" t="e">
        <v>#VALUE!</v>
      </c>
      <c r="P4409" s="22" t="e">
        <v>#VALUE!</v>
      </c>
      <c r="Q4409" s="22" t="e">
        <v>#VALUE!</v>
      </c>
      <c r="R4409" s="22" t="e">
        <v>#VALUE!</v>
      </c>
      <c r="S4409" s="22" t="e">
        <v>#VALUE!</v>
      </c>
      <c r="U4409" s="28">
        <f t="shared" si="6955"/>
        <v>92</v>
      </c>
      <c r="V4409" s="28">
        <f t="shared" si="6956"/>
        <v>240</v>
      </c>
    </row>
    <row r="4410" spans="1:22" x14ac:dyDescent="0.3">
      <c r="A4410" s="28">
        <f t="shared" si="6902"/>
        <v>92241</v>
      </c>
      <c r="B4410" s="7">
        <f t="shared" si="6970"/>
        <v>0</v>
      </c>
      <c r="C4410" s="7">
        <f t="shared" si="6971"/>
        <v>0</v>
      </c>
      <c r="D4410" s="7">
        <f t="shared" si="6973"/>
        <v>0</v>
      </c>
      <c r="E4410" s="10">
        <f>IF(D4372="","",MAX(E4411,E4412))*2</f>
        <v>0.1</v>
      </c>
      <c r="G4410" s="2" t="str">
        <f t="shared" si="6974"/>
        <v/>
      </c>
      <c r="H4410" s="13"/>
      <c r="U4410" s="28">
        <f t="shared" si="6955"/>
        <v>92</v>
      </c>
      <c r="V4410" s="28">
        <f t="shared" si="6956"/>
        <v>241</v>
      </c>
    </row>
    <row r="4411" spans="1:22" x14ac:dyDescent="0.3">
      <c r="A4411" s="28">
        <f t="shared" si="6902"/>
        <v>92242</v>
      </c>
      <c r="B4411" s="7">
        <f t="shared" si="6970"/>
        <v>0</v>
      </c>
      <c r="C4411" s="7">
        <f t="shared" si="6971"/>
        <v>0</v>
      </c>
      <c r="D4411" s="7">
        <f t="shared" si="6973"/>
        <v>0</v>
      </c>
      <c r="E4411" s="11">
        <f>ABS(MIN(G4404:G4413))</f>
        <v>0.05</v>
      </c>
      <c r="G4411" s="2" t="str">
        <f t="shared" si="6974"/>
        <v/>
      </c>
      <c r="U4411" s="28">
        <f t="shared" si="6955"/>
        <v>92</v>
      </c>
      <c r="V4411" s="28">
        <f t="shared" si="6956"/>
        <v>242</v>
      </c>
    </row>
    <row r="4412" spans="1:22" x14ac:dyDescent="0.3">
      <c r="A4412" s="28">
        <f t="shared" si="6902"/>
        <v>92243</v>
      </c>
      <c r="B4412" s="7">
        <f t="shared" si="6970"/>
        <v>0</v>
      </c>
      <c r="C4412" s="7">
        <f t="shared" si="6971"/>
        <v>0</v>
      </c>
      <c r="D4412" s="7">
        <f t="shared" si="6973"/>
        <v>0</v>
      </c>
      <c r="E4412" s="11">
        <f>ABS(MAX(G4404:G4413))</f>
        <v>0.05</v>
      </c>
      <c r="G4412" s="2" t="str">
        <f t="shared" si="6974"/>
        <v/>
      </c>
      <c r="U4412" s="28">
        <f t="shared" si="6955"/>
        <v>92</v>
      </c>
      <c r="V4412" s="28">
        <f t="shared" si="6956"/>
        <v>243</v>
      </c>
    </row>
    <row r="4413" spans="1:22" x14ac:dyDescent="0.3">
      <c r="A4413" s="28">
        <f t="shared" si="6902"/>
        <v>92244</v>
      </c>
      <c r="B4413" s="7">
        <f t="shared" si="6970"/>
        <v>0</v>
      </c>
      <c r="C4413" s="7">
        <f t="shared" si="6971"/>
        <v>0</v>
      </c>
      <c r="D4413" s="7">
        <f t="shared" si="6973"/>
        <v>0</v>
      </c>
      <c r="F4413" s="13"/>
      <c r="G4413" s="2" t="str">
        <f t="shared" si="6974"/>
        <v/>
      </c>
      <c r="U4413" s="28">
        <f t="shared" si="6955"/>
        <v>92</v>
      </c>
      <c r="V4413" s="28">
        <f t="shared" si="6956"/>
        <v>244</v>
      </c>
    </row>
    <row r="4414" spans="1:22" x14ac:dyDescent="0.3">
      <c r="A4414" s="28">
        <f t="shared" si="6902"/>
        <v>92245</v>
      </c>
      <c r="F4414" s="13"/>
      <c r="U4414" s="28">
        <f t="shared" si="6955"/>
        <v>92</v>
      </c>
      <c r="V4414" s="28">
        <f t="shared" si="6956"/>
        <v>245</v>
      </c>
    </row>
    <row r="4415" spans="1:22" x14ac:dyDescent="0.3">
      <c r="A4415" s="28">
        <f t="shared" si="6902"/>
        <v>92246</v>
      </c>
      <c r="F4415" s="13"/>
      <c r="U4415" s="28">
        <f t="shared" si="6955"/>
        <v>92</v>
      </c>
      <c r="V4415" s="28">
        <f t="shared" si="6956"/>
        <v>246</v>
      </c>
    </row>
    <row r="4416" spans="1:22" x14ac:dyDescent="0.3">
      <c r="A4416" s="28">
        <f t="shared" si="6902"/>
        <v>92247</v>
      </c>
      <c r="F4416" s="13"/>
      <c r="U4416" s="28">
        <f t="shared" si="6955"/>
        <v>92</v>
      </c>
      <c r="V4416" s="28">
        <f t="shared" si="6956"/>
        <v>247</v>
      </c>
    </row>
    <row r="4417" spans="1:24" s="8" customFormat="1" x14ac:dyDescent="0.3"/>
    <row r="4418" spans="1:24" x14ac:dyDescent="0.3">
      <c r="A4418" s="28">
        <f t="shared" ref="A4418:A4464" si="6979">ROUND(CONCATENATE(U4418,V4418),0)</f>
        <v>93201</v>
      </c>
      <c r="B4418" s="63" t="s">
        <v>0</v>
      </c>
      <c r="C4418" s="63"/>
      <c r="D4418" s="71" t="s">
        <v>63</v>
      </c>
      <c r="E4418" s="71"/>
      <c r="F4418" s="71"/>
      <c r="G4418" s="71"/>
      <c r="H4418" s="71"/>
      <c r="U4418" s="28">
        <f t="shared" ref="U4418" si="6980">U4416+1</f>
        <v>93</v>
      </c>
      <c r="V4418" s="28">
        <v>201</v>
      </c>
    </row>
    <row r="4419" spans="1:24" x14ac:dyDescent="0.3">
      <c r="A4419" s="28">
        <f t="shared" si="6979"/>
        <v>93202</v>
      </c>
      <c r="B4419" s="72" t="s">
        <v>70</v>
      </c>
      <c r="C4419" s="73"/>
      <c r="D4419" s="30" t="s">
        <v>69</v>
      </c>
      <c r="E4419" s="66" t="s">
        <v>71</v>
      </c>
      <c r="F4419" s="66"/>
      <c r="G4419" s="74" t="s">
        <v>72</v>
      </c>
      <c r="H4419" s="74"/>
      <c r="U4419" s="28">
        <f t="shared" ref="U4419" si="6981">U4418</f>
        <v>93</v>
      </c>
      <c r="V4419" s="28">
        <f t="shared" ref="V4419" si="6982">V4418+1</f>
        <v>202</v>
      </c>
    </row>
    <row r="4420" spans="1:24" x14ac:dyDescent="0.3">
      <c r="A4420" s="28">
        <f t="shared" si="6979"/>
        <v>93203</v>
      </c>
      <c r="B4420" s="75" t="s">
        <v>6</v>
      </c>
      <c r="C4420" s="75"/>
      <c r="D4420" s="71" t="s">
        <v>169</v>
      </c>
      <c r="E4420" s="71"/>
      <c r="F4420" s="71"/>
      <c r="G4420" s="71"/>
      <c r="H4420" s="71"/>
      <c r="U4420" s="28">
        <f t="shared" si="6955"/>
        <v>93</v>
      </c>
      <c r="V4420" s="28">
        <f t="shared" si="6956"/>
        <v>203</v>
      </c>
    </row>
    <row r="4421" spans="1:24" x14ac:dyDescent="0.3">
      <c r="A4421" s="28">
        <f t="shared" si="6979"/>
        <v>93204</v>
      </c>
      <c r="B4421" s="63" t="s">
        <v>7</v>
      </c>
      <c r="C4421" s="63"/>
      <c r="D4421" s="71" t="s">
        <v>29</v>
      </c>
      <c r="E4421" s="71"/>
      <c r="F4421" s="71"/>
      <c r="G4421" s="71"/>
      <c r="H4421" s="71"/>
      <c r="J4421" s="17"/>
      <c r="K4421" s="17" t="s">
        <v>53</v>
      </c>
      <c r="L4421" s="17" t="s">
        <v>54</v>
      </c>
      <c r="M4421" s="17" t="s">
        <v>55</v>
      </c>
      <c r="N4421" s="17" t="s">
        <v>56</v>
      </c>
      <c r="O4421" s="17" t="s">
        <v>57</v>
      </c>
      <c r="P4421" s="17" t="s">
        <v>2</v>
      </c>
      <c r="Q4421" s="17" t="s">
        <v>3</v>
      </c>
      <c r="R4421" s="17" t="s">
        <v>4</v>
      </c>
      <c r="S4421" s="17" t="s">
        <v>5</v>
      </c>
      <c r="U4421" s="28">
        <f t="shared" si="6955"/>
        <v>93</v>
      </c>
      <c r="V4421" s="28">
        <f t="shared" si="6956"/>
        <v>204</v>
      </c>
      <c r="X4421" s="1" t="s">
        <v>48</v>
      </c>
    </row>
    <row r="4422" spans="1:24" x14ac:dyDescent="0.3">
      <c r="A4422" s="28">
        <f t="shared" si="6979"/>
        <v>93205</v>
      </c>
      <c r="B4422" s="63" t="s">
        <v>9</v>
      </c>
      <c r="C4422" s="63"/>
      <c r="D4422" s="71" t="s">
        <v>30</v>
      </c>
      <c r="E4422" s="71"/>
      <c r="F4422" s="71"/>
      <c r="G4422" s="71"/>
      <c r="H4422" s="71"/>
      <c r="J4422" s="17">
        <f t="shared" ref="J4422" si="6983">COUNTA(B4434:B4443)</f>
        <v>5</v>
      </c>
      <c r="K4422" s="17">
        <f t="shared" ref="K4422" si="6984">IF(L4422-1&lt;2,0,L4422-1)</f>
        <v>0</v>
      </c>
      <c r="L4422" s="17">
        <f t="shared" ref="L4422" si="6985">IF(M4422-1&lt;2,0,M4422-1)</f>
        <v>0</v>
      </c>
      <c r="M4422" s="17">
        <f t="shared" ref="M4422" si="6986">IF(N4422-1&lt;2,0,N4422-1)</f>
        <v>0</v>
      </c>
      <c r="N4422" s="17">
        <f t="shared" ref="N4422" si="6987">IF(O4422-1&lt;2,0,O4422-1)</f>
        <v>0</v>
      </c>
      <c r="O4422" s="17">
        <f t="shared" ref="O4422" si="6988">IF(P4422-1&lt;2,0,P4422-1)</f>
        <v>0</v>
      </c>
      <c r="P4422" s="17">
        <f t="shared" ref="P4422" si="6989">IF(Q4422-1&lt;2,0,Q4422-1)</f>
        <v>2</v>
      </c>
      <c r="Q4422" s="17">
        <f t="shared" ref="Q4422:R4422" si="6990">IF(R4422-1&lt;2,0,R4422-1)</f>
        <v>3</v>
      </c>
      <c r="R4422" s="17">
        <f t="shared" si="6990"/>
        <v>4</v>
      </c>
      <c r="S4422" s="17">
        <f t="shared" ref="S4422" si="6991">J4422</f>
        <v>5</v>
      </c>
      <c r="U4422" s="28">
        <f t="shared" si="6955"/>
        <v>93</v>
      </c>
      <c r="V4422" s="28">
        <f t="shared" si="6956"/>
        <v>205</v>
      </c>
      <c r="X4422" s="1" t="s">
        <v>49</v>
      </c>
    </row>
    <row r="4423" spans="1:24" x14ac:dyDescent="0.3">
      <c r="A4423" s="28">
        <f t="shared" si="6979"/>
        <v>93206</v>
      </c>
      <c r="B4423" s="63" t="s">
        <v>10</v>
      </c>
      <c r="C4423" s="63"/>
      <c r="D4423" s="71" t="s">
        <v>320</v>
      </c>
      <c r="E4423" s="71"/>
      <c r="F4423" s="71"/>
      <c r="G4423" s="71"/>
      <c r="H4423" s="71"/>
      <c r="J4423" s="28" t="str">
        <f t="shared" ref="J4423" si="6992">CONCATENATE(J4422,1)</f>
        <v>51</v>
      </c>
      <c r="K4423" s="29">
        <f t="shared" ref="K4423" si="6993">IF(K4422=0,0,VLOOKUP(J4423,J4427:S4457,K4422,FALSE))</f>
        <v>0</v>
      </c>
      <c r="L4423" s="29">
        <f t="shared" ref="L4423" si="6994">IF(L4422=0,0,VLOOKUP(J4423,J4427:S4457,L4422,FALSE))</f>
        <v>0</v>
      </c>
      <c r="M4423" s="29">
        <f t="shared" ref="M4423" si="6995">IF(M4422=0,0,VLOOKUP(J4423,J4427:S4457,M4422,FALSE))</f>
        <v>0</v>
      </c>
      <c r="N4423" s="29">
        <f t="shared" ref="N4423" si="6996">IF(N4422=0,0,VLOOKUP(J4423,J4427:S4457,N4422,FALSE))</f>
        <v>0</v>
      </c>
      <c r="O4423" s="29">
        <f t="shared" ref="O4423" si="6997">IF(O4422=0,0,VLOOKUP(J4423,J4427:S4457,O4422,FALSE))</f>
        <v>0</v>
      </c>
      <c r="P4423" s="29">
        <f t="shared" ref="P4423" si="6998">IF(P4422=0,0,VLOOKUP(J4423,J4427:S4457,P4422,FALSE))</f>
        <v>1.2952448666119875E-4</v>
      </c>
      <c r="Q4423" s="29">
        <f t="shared" ref="Q4423" si="6999">IF(Q4422=0,0,VLOOKUP(J4423,J4427:S4457,Q4422,FALSE))</f>
        <v>-9.1229753015000352E-3</v>
      </c>
      <c r="R4423" s="29">
        <f t="shared" ref="R4423" si="7000">IF(R4422=0,0,VLOOKUP(J4423,J4427:S4457,R4422,FALSE))</f>
        <v>1.1902993173246932</v>
      </c>
      <c r="S4423" s="29">
        <f t="shared" ref="S4423" si="7001">IF(S4422=0,0,VLOOKUP(J4423,J4427:S4457,S4422,FALSE))</f>
        <v>-1.0295800011097782</v>
      </c>
      <c r="U4423" s="28">
        <f t="shared" si="6955"/>
        <v>93</v>
      </c>
      <c r="V4423" s="28">
        <f t="shared" si="6956"/>
        <v>206</v>
      </c>
      <c r="X4423" s="1" t="s">
        <v>50</v>
      </c>
    </row>
    <row r="4424" spans="1:24" x14ac:dyDescent="0.3">
      <c r="A4424" s="28">
        <f t="shared" si="6979"/>
        <v>93207</v>
      </c>
      <c r="B4424" s="63" t="s">
        <v>11</v>
      </c>
      <c r="C4424" s="63"/>
      <c r="D4424" s="64">
        <v>45884</v>
      </c>
      <c r="E4424" s="64"/>
      <c r="F4424" s="64"/>
      <c r="G4424" s="64"/>
      <c r="H4424" s="64"/>
      <c r="J4424" s="28" t="str">
        <f t="shared" ref="J4424" si="7002">CONCATENATE(J4422,2)</f>
        <v>52</v>
      </c>
      <c r="K4424" s="22">
        <f t="shared" ref="K4424" si="7003">IF(K4422=0,0,VLOOKUP(J4424,J4427:S4457,K4422,FALSE))</f>
        <v>0</v>
      </c>
      <c r="L4424" s="22">
        <f t="shared" ref="L4424" si="7004">IF(L4422=0,0,VLOOKUP(J4424,J4427:S4457,L4422,FALSE))</f>
        <v>0</v>
      </c>
      <c r="M4424" s="22">
        <f t="shared" ref="M4424" si="7005">IF(M4422=0,0,VLOOKUP(J4424,J4427:S4457,M4422,FALSE))</f>
        <v>0</v>
      </c>
      <c r="N4424" s="22">
        <f t="shared" ref="N4424" si="7006">IF(N4422=0,0,VLOOKUP(J4424,J4427:S4457,N4422,FALSE))</f>
        <v>0</v>
      </c>
      <c r="O4424" s="22">
        <f t="shared" ref="O4424" si="7007">IF(O4422=0,0,VLOOKUP(J4424,J4427:S4457,O4422,FALSE))</f>
        <v>0</v>
      </c>
      <c r="P4424" s="22">
        <f t="shared" ref="P4424" si="7008">IF(P4422=0,0,VLOOKUP(J4424,J4427:S4457,P4422,FALSE))</f>
        <v>1.4263906990592964E-4</v>
      </c>
      <c r="Q4424" s="22">
        <f t="shared" ref="Q4424" si="7009">IF(Q4422=0,0,VLOOKUP(J4424,J4427:S4457,Q4422,FALSE))</f>
        <v>1.0687329643009178E-2</v>
      </c>
      <c r="R4424" s="22">
        <f t="shared" ref="R4424" si="7010">IF(R4422=0,0,VLOOKUP(J4424,J4427:S4457,R4422,FALSE))</f>
        <v>0.25596886310867556</v>
      </c>
      <c r="S4424" s="22">
        <f t="shared" ref="S4424" si="7011">IF(S4422=0,0,VLOOKUP(J4424,J4427:S4457,S4422,FALSE))</f>
        <v>1.9468894039235272</v>
      </c>
      <c r="U4424" s="28">
        <f t="shared" si="6955"/>
        <v>93</v>
      </c>
      <c r="V4424" s="28">
        <f t="shared" si="6956"/>
        <v>207</v>
      </c>
    </row>
    <row r="4425" spans="1:24" x14ac:dyDescent="0.3">
      <c r="A4425" s="28">
        <f t="shared" si="6979"/>
        <v>93208</v>
      </c>
      <c r="B4425" s="63" t="s">
        <v>12</v>
      </c>
      <c r="C4425" s="63"/>
      <c r="D4425" s="65">
        <v>46265</v>
      </c>
      <c r="E4425" s="65"/>
      <c r="F4425" s="65"/>
      <c r="G4425" s="65"/>
      <c r="H4425" s="65"/>
      <c r="J4425" s="28" t="str">
        <f t="shared" ref="J4425" si="7012">CONCATENATE(J4422,3)</f>
        <v>53</v>
      </c>
      <c r="K4425" s="22"/>
      <c r="L4425" s="22"/>
      <c r="M4425" s="22"/>
      <c r="N4425" s="22" t="s">
        <v>58</v>
      </c>
      <c r="O4425" s="29">
        <f t="shared" ref="O4425" si="7013">J4422-2</f>
        <v>3</v>
      </c>
      <c r="P4425" s="22" t="s">
        <v>59</v>
      </c>
      <c r="Q4425" s="29">
        <f t="shared" ref="Q4425" si="7014">VLOOKUP(J4425,J4427:S4457,3,FALSE)</f>
        <v>6.9799837106463758E-2</v>
      </c>
      <c r="R4425" s="22" t="s">
        <v>60</v>
      </c>
      <c r="S4425" s="22">
        <f t="shared" ref="S4425" si="7015">VLOOKUP(J4425,J4427:S4457,2,FALSE)</f>
        <v>0.99998051193095971</v>
      </c>
      <c r="U4425" s="28">
        <f t="shared" si="6955"/>
        <v>93</v>
      </c>
      <c r="V4425" s="28">
        <f t="shared" si="6956"/>
        <v>208</v>
      </c>
    </row>
    <row r="4426" spans="1:24" x14ac:dyDescent="0.3">
      <c r="A4426" s="28">
        <f t="shared" si="6979"/>
        <v>93209</v>
      </c>
      <c r="B4426" s="63" t="s">
        <v>13</v>
      </c>
      <c r="C4426" s="63"/>
      <c r="D4426" s="15">
        <v>0.1</v>
      </c>
      <c r="E4426" s="66" t="s">
        <v>14</v>
      </c>
      <c r="F4426" s="66"/>
      <c r="G4426" s="66"/>
      <c r="H4426" s="6" t="s">
        <v>64</v>
      </c>
      <c r="J4426" s="17"/>
      <c r="K4426" s="17">
        <v>3</v>
      </c>
      <c r="L4426" s="17">
        <v>3</v>
      </c>
      <c r="M4426" s="17"/>
      <c r="N4426" s="17"/>
      <c r="O4426" s="17"/>
      <c r="P4426" s="17"/>
      <c r="Q4426" s="17"/>
      <c r="R4426" s="17"/>
      <c r="S4426" s="17"/>
      <c r="U4426" s="28">
        <f t="shared" si="6955"/>
        <v>93</v>
      </c>
      <c r="V4426" s="28">
        <f t="shared" si="6956"/>
        <v>209</v>
      </c>
    </row>
    <row r="4427" spans="1:24" x14ac:dyDescent="0.3">
      <c r="A4427" s="28">
        <f t="shared" si="6979"/>
        <v>93210</v>
      </c>
      <c r="B4427" s="63" t="s">
        <v>15</v>
      </c>
      <c r="C4427" s="63"/>
      <c r="D4427" s="2">
        <f t="shared" ref="D4427" si="7016">MIN(B4434:B4443)</f>
        <v>15</v>
      </c>
      <c r="E4427" s="3" t="s">
        <v>16</v>
      </c>
      <c r="F4427" s="2">
        <f t="shared" ref="F4427" si="7017">MAX(B4434:B4443)</f>
        <v>35</v>
      </c>
      <c r="G4427" s="4" t="str">
        <f t="shared" ref="G4427" si="7018">IF(H4426="","",H4426)</f>
        <v>°C</v>
      </c>
      <c r="H4427" s="14"/>
      <c r="J4427" s="28" t="str">
        <f t="shared" ref="J4427" si="7019">CONCATENATE(K4426,1)</f>
        <v>31</v>
      </c>
      <c r="K4427" s="22">
        <f t="array" ref="K4427:L4429">LINEST(B4434:B4436,C4434:C4436^{1},TRUE,TRUE)</f>
        <v>0.98026652998462316</v>
      </c>
      <c r="L4427" s="22">
        <v>0.52537160430548724</v>
      </c>
      <c r="M4427" s="17"/>
      <c r="N4427" s="17"/>
      <c r="O4427" s="17"/>
      <c r="P4427" s="17"/>
      <c r="Q4427" s="17"/>
      <c r="R4427" s="17"/>
      <c r="S4427" s="17"/>
      <c r="U4427" s="28">
        <f t="shared" si="6955"/>
        <v>93</v>
      </c>
      <c r="V4427" s="28">
        <f t="shared" si="6956"/>
        <v>210</v>
      </c>
    </row>
    <row r="4428" spans="1:24" x14ac:dyDescent="0.3">
      <c r="A4428" s="28">
        <f t="shared" si="6979"/>
        <v>93211</v>
      </c>
      <c r="J4428" s="28" t="str">
        <f t="shared" ref="J4428" si="7020">CONCATENATE(K4426,2)</f>
        <v>32</v>
      </c>
      <c r="K4428" s="22">
        <v>1.1097198920866528E-2</v>
      </c>
      <c r="L4428" s="22">
        <v>0.22525582652698298</v>
      </c>
      <c r="M4428" s="17"/>
      <c r="N4428" s="17"/>
      <c r="O4428" s="17"/>
      <c r="P4428" s="17"/>
      <c r="Q4428" s="17"/>
      <c r="R4428" s="17"/>
      <c r="S4428" s="17"/>
      <c r="U4428" s="28">
        <f t="shared" si="6955"/>
        <v>93</v>
      </c>
      <c r="V4428" s="28">
        <f t="shared" si="6956"/>
        <v>211</v>
      </c>
    </row>
    <row r="4429" spans="1:24" x14ac:dyDescent="0.3">
      <c r="A4429" s="28">
        <f t="shared" si="6979"/>
        <v>93212</v>
      </c>
      <c r="B4429" s="67" t="s">
        <v>17</v>
      </c>
      <c r="C4429" s="67"/>
      <c r="D4429" s="67"/>
      <c r="E4429" s="67"/>
      <c r="F4429" s="67"/>
      <c r="G4429" s="68" t="s">
        <v>31</v>
      </c>
      <c r="H4429" s="69"/>
      <c r="J4429" s="28" t="str">
        <f t="shared" ref="J4429" si="7021">CONCATENATE(K4426,3)</f>
        <v>33</v>
      </c>
      <c r="K4429" s="22">
        <v>0.99987186058431576</v>
      </c>
      <c r="L4429" s="22">
        <v>8.0043555544547118E-2</v>
      </c>
      <c r="M4429" s="17"/>
      <c r="N4429" s="17"/>
      <c r="O4429" s="17"/>
      <c r="P4429" s="17"/>
      <c r="Q4429" s="17"/>
      <c r="R4429" s="17"/>
      <c r="S4429" s="17"/>
      <c r="U4429" s="28">
        <f t="shared" si="6955"/>
        <v>93</v>
      </c>
      <c r="V4429" s="28">
        <f t="shared" si="6956"/>
        <v>212</v>
      </c>
    </row>
    <row r="4430" spans="1:24" x14ac:dyDescent="0.3">
      <c r="A4430" s="28">
        <f t="shared" si="6979"/>
        <v>93213</v>
      </c>
      <c r="B4430" s="66" t="s">
        <v>18</v>
      </c>
      <c r="C4430" s="66"/>
      <c r="D4430" s="66"/>
      <c r="E4430" s="66" t="str">
        <f t="shared" ref="E4430" si="7022">IF(D4423="","",D4423)</f>
        <v>E0528/25</v>
      </c>
      <c r="F4430" s="66"/>
      <c r="G4430" s="4" t="s">
        <v>18</v>
      </c>
      <c r="H4430" s="16" t="s">
        <v>170</v>
      </c>
      <c r="J4430" s="17"/>
      <c r="K4430" s="17">
        <v>4</v>
      </c>
      <c r="L4430" s="17">
        <v>4</v>
      </c>
      <c r="M4430" s="17">
        <v>4</v>
      </c>
      <c r="N4430" s="17"/>
      <c r="O4430" s="17"/>
      <c r="P4430" s="17"/>
      <c r="Q4430" s="17"/>
      <c r="R4430" s="17"/>
      <c r="S4430" s="17"/>
      <c r="U4430" s="28">
        <f t="shared" si="6955"/>
        <v>93</v>
      </c>
      <c r="V4430" s="28">
        <f t="shared" si="6956"/>
        <v>213</v>
      </c>
    </row>
    <row r="4431" spans="1:24" ht="15" customHeight="1" x14ac:dyDescent="0.3">
      <c r="A4431" s="28">
        <f t="shared" si="6979"/>
        <v>93214</v>
      </c>
      <c r="B4431" s="5" t="s">
        <v>19</v>
      </c>
      <c r="C4431" s="5" t="s">
        <v>20</v>
      </c>
      <c r="D4431" s="5" t="s">
        <v>21</v>
      </c>
      <c r="E4431" s="5"/>
      <c r="F4431" s="70" t="s">
        <v>33</v>
      </c>
      <c r="G4431" s="5" t="s">
        <v>19</v>
      </c>
      <c r="H4431" s="5" t="s">
        <v>20</v>
      </c>
      <c r="J4431" s="28" t="str">
        <f t="shared" ref="J4431" si="7023">CONCATENATE(K4430,1)</f>
        <v>41</v>
      </c>
      <c r="K4431" s="22">
        <f t="array" ref="K4431:M4433">LINEST(B4434:B4437,C4434:C4437^{1,2},TRUE,TRUE)</f>
        <v>1.3892490177398292E-17</v>
      </c>
      <c r="L4431" s="22">
        <v>0.98419094854308686</v>
      </c>
      <c r="M4431" s="22">
        <v>0.45412275263484825</v>
      </c>
      <c r="N4431" s="17"/>
      <c r="O4431" s="17"/>
      <c r="P4431" s="17"/>
      <c r="Q4431" s="17"/>
      <c r="R4431" s="17"/>
      <c r="S4431" s="17"/>
      <c r="U4431" s="28">
        <f t="shared" si="6955"/>
        <v>93</v>
      </c>
      <c r="V4431" s="28">
        <f t="shared" si="6956"/>
        <v>214</v>
      </c>
    </row>
    <row r="4432" spans="1:24" x14ac:dyDescent="0.3">
      <c r="A4432" s="28">
        <f t="shared" si="6979"/>
        <v>93215</v>
      </c>
      <c r="B4432" s="5" t="s">
        <v>22</v>
      </c>
      <c r="C4432" s="5" t="s">
        <v>23</v>
      </c>
      <c r="D4432" s="5" t="s">
        <v>24</v>
      </c>
      <c r="E4432" s="5" t="s">
        <v>32</v>
      </c>
      <c r="F4432" s="70"/>
      <c r="G4432" s="5" t="s">
        <v>22</v>
      </c>
      <c r="H4432" s="5" t="s">
        <v>23</v>
      </c>
      <c r="J4432" s="28" t="str">
        <f t="shared" ref="J4432" si="7024">CONCATENATE(K4430,2)</f>
        <v>42</v>
      </c>
      <c r="K4432" s="22">
        <v>1.726106733423625E-3</v>
      </c>
      <c r="L4432" s="22">
        <v>7.7716918958832759E-2</v>
      </c>
      <c r="M4432" s="22">
        <v>0.82995807952061573</v>
      </c>
      <c r="N4432" s="17"/>
      <c r="O4432" s="17"/>
      <c r="P4432" s="17"/>
      <c r="Q4432" s="17"/>
      <c r="R4432" s="17"/>
      <c r="S4432" s="17"/>
      <c r="U4432" s="28">
        <f t="shared" si="6955"/>
        <v>93</v>
      </c>
      <c r="V4432" s="28">
        <f t="shared" si="6956"/>
        <v>215</v>
      </c>
    </row>
    <row r="4433" spans="1:22" x14ac:dyDescent="0.3">
      <c r="A4433" s="28">
        <f t="shared" si="6979"/>
        <v>93216</v>
      </c>
      <c r="B4433" s="6" t="str">
        <f t="shared" ref="B4433" si="7025">IF(H4426="","",H4426)</f>
        <v>°C</v>
      </c>
      <c r="C4433" s="6" t="str">
        <f t="shared" ref="C4433" si="7026">IF(H4426="","",H4426)</f>
        <v>°C</v>
      </c>
      <c r="D4433" s="6" t="str">
        <f t="shared" ref="D4433" si="7027">IF(H4426="","",H4426)</f>
        <v>°C</v>
      </c>
      <c r="E4433" s="6"/>
      <c r="F4433" s="6"/>
      <c r="G4433" s="6" t="str">
        <f t="shared" ref="G4433" si="7028">IF(H4426="","",H4426)</f>
        <v>°C</v>
      </c>
      <c r="H4433" s="6" t="str">
        <f t="shared" ref="H4433" si="7029">IF(H4426="","",H4426)</f>
        <v>°C</v>
      </c>
      <c r="J4433" s="28" t="str">
        <f t="shared" ref="J4433" si="7030">CONCATENATE(K4430,3)</f>
        <v>43</v>
      </c>
      <c r="K4433" s="22">
        <v>0.99993800371977681</v>
      </c>
      <c r="L4433" s="22">
        <v>8.8031443404605114E-2</v>
      </c>
      <c r="M4433" s="22" t="e">
        <v>#N/A</v>
      </c>
      <c r="N4433" s="17"/>
      <c r="O4433" s="17"/>
      <c r="P4433" s="17"/>
      <c r="Q4433" s="17"/>
      <c r="R4433" s="17"/>
      <c r="S4433" s="17"/>
      <c r="U4433" s="28">
        <f t="shared" si="6955"/>
        <v>93</v>
      </c>
      <c r="V4433" s="28">
        <f t="shared" si="6956"/>
        <v>216</v>
      </c>
    </row>
    <row r="4434" spans="1:22" x14ac:dyDescent="0.3">
      <c r="A4434" s="28">
        <f t="shared" si="6979"/>
        <v>93217</v>
      </c>
      <c r="B4434" s="26">
        <v>15</v>
      </c>
      <c r="C4434" s="26">
        <v>14.8</v>
      </c>
      <c r="D4434" s="26">
        <v>0.1</v>
      </c>
      <c r="E4434" s="9">
        <v>2</v>
      </c>
      <c r="F4434" s="26">
        <v>1000000</v>
      </c>
      <c r="G4434" s="27">
        <v>15</v>
      </c>
      <c r="H4434" s="27">
        <v>15</v>
      </c>
      <c r="J4434" s="17"/>
      <c r="K4434" s="17">
        <v>5</v>
      </c>
      <c r="L4434" s="17">
        <v>5</v>
      </c>
      <c r="M4434" s="17">
        <v>5</v>
      </c>
      <c r="N4434" s="17">
        <v>5</v>
      </c>
      <c r="O4434" s="17"/>
      <c r="P4434" s="17"/>
      <c r="Q4434" s="17"/>
      <c r="R4434" s="17"/>
      <c r="S4434" s="17"/>
      <c r="U4434" s="28">
        <f t="shared" si="6955"/>
        <v>93</v>
      </c>
      <c r="V4434" s="28">
        <f t="shared" si="6956"/>
        <v>217</v>
      </c>
    </row>
    <row r="4435" spans="1:22" x14ac:dyDescent="0.3">
      <c r="A4435" s="28">
        <f t="shared" si="6979"/>
        <v>93218</v>
      </c>
      <c r="B4435" s="26">
        <v>20</v>
      </c>
      <c r="C4435" s="26">
        <v>19.8</v>
      </c>
      <c r="D4435" s="26">
        <v>0.1</v>
      </c>
      <c r="E4435" s="9">
        <v>2</v>
      </c>
      <c r="F4435" s="26">
        <v>1000000</v>
      </c>
      <c r="G4435" s="27">
        <v>20</v>
      </c>
      <c r="H4435" s="27">
        <v>20</v>
      </c>
      <c r="J4435" s="28" t="str">
        <f t="shared" ref="J4435" si="7031">CONCATENATE(K4434,1)</f>
        <v>51</v>
      </c>
      <c r="K4435" s="22">
        <f t="array" ref="K4435:N4437">LINEST(B4434:B4438,C4434:C4438^{1,2,3},TRUE,TRUE)</f>
        <v>1.2952448666119875E-4</v>
      </c>
      <c r="L4435" s="22">
        <v>-9.1229753015000352E-3</v>
      </c>
      <c r="M4435" s="22">
        <v>1.1902993173246932</v>
      </c>
      <c r="N4435" s="22">
        <v>-1.0295800011097782</v>
      </c>
      <c r="O4435" s="17"/>
      <c r="P4435" s="17"/>
      <c r="Q4435" s="17"/>
      <c r="R4435" s="17"/>
      <c r="S4435" s="17"/>
      <c r="U4435" s="28">
        <f t="shared" si="6955"/>
        <v>93</v>
      </c>
      <c r="V4435" s="28">
        <f t="shared" si="6956"/>
        <v>218</v>
      </c>
    </row>
    <row r="4436" spans="1:22" x14ac:dyDescent="0.3">
      <c r="A4436" s="28">
        <f t="shared" si="6979"/>
        <v>93219</v>
      </c>
      <c r="B4436" s="26">
        <v>25</v>
      </c>
      <c r="C4436" s="26">
        <v>25</v>
      </c>
      <c r="D4436" s="26">
        <v>0.1</v>
      </c>
      <c r="E4436" s="9">
        <v>2</v>
      </c>
      <c r="F4436" s="26">
        <v>1000000</v>
      </c>
      <c r="G4436" s="27">
        <v>25</v>
      </c>
      <c r="H4436" s="27">
        <v>25</v>
      </c>
      <c r="J4436" s="28" t="str">
        <f t="shared" ref="J4436" si="7032">CONCATENATE(K4434,2)</f>
        <v>52</v>
      </c>
      <c r="K4436" s="22">
        <v>1.4263906990592964E-4</v>
      </c>
      <c r="L4436" s="22">
        <v>1.0687329643009178E-2</v>
      </c>
      <c r="M4436" s="22">
        <v>0.25596886310867556</v>
      </c>
      <c r="N4436" s="22">
        <v>1.9468894039235272</v>
      </c>
      <c r="O4436" s="17"/>
      <c r="P4436" s="17"/>
      <c r="Q4436" s="17"/>
      <c r="R4436" s="17"/>
      <c r="S4436" s="17"/>
      <c r="U4436" s="28">
        <f t="shared" si="6955"/>
        <v>93</v>
      </c>
      <c r="V4436" s="28">
        <f t="shared" si="6956"/>
        <v>219</v>
      </c>
    </row>
    <row r="4437" spans="1:22" x14ac:dyDescent="0.3">
      <c r="A4437" s="28">
        <f t="shared" si="6979"/>
        <v>93220</v>
      </c>
      <c r="B4437" s="26">
        <v>30</v>
      </c>
      <c r="C4437" s="26">
        <v>30</v>
      </c>
      <c r="D4437" s="26">
        <v>0.1</v>
      </c>
      <c r="E4437" s="9">
        <v>2</v>
      </c>
      <c r="F4437" s="26">
        <v>1000000</v>
      </c>
      <c r="G4437" s="27">
        <v>30</v>
      </c>
      <c r="H4437" s="27">
        <v>29.9</v>
      </c>
      <c r="J4437" s="28" t="str">
        <f t="shared" ref="J4437" si="7033">CONCATENATE(K4434,3)</f>
        <v>53</v>
      </c>
      <c r="K4437" s="22">
        <v>0.99998051193095971</v>
      </c>
      <c r="L4437" s="22">
        <v>6.9799837106463758E-2</v>
      </c>
      <c r="M4437" s="22" t="e">
        <v>#N/A</v>
      </c>
      <c r="N4437" s="22" t="e">
        <v>#N/A</v>
      </c>
      <c r="O4437" s="17"/>
      <c r="P4437" s="17"/>
      <c r="Q4437" s="17"/>
      <c r="R4437" s="17"/>
      <c r="S4437" s="17"/>
      <c r="U4437" s="28">
        <f t="shared" si="6955"/>
        <v>93</v>
      </c>
      <c r="V4437" s="28">
        <f t="shared" si="6956"/>
        <v>220</v>
      </c>
    </row>
    <row r="4438" spans="1:22" x14ac:dyDescent="0.3">
      <c r="A4438" s="28">
        <f t="shared" si="6979"/>
        <v>93221</v>
      </c>
      <c r="B4438" s="26">
        <v>35</v>
      </c>
      <c r="C4438" s="26">
        <v>35</v>
      </c>
      <c r="D4438" s="26">
        <v>0.1</v>
      </c>
      <c r="E4438" s="9">
        <v>2</v>
      </c>
      <c r="F4438" s="26">
        <v>1000000</v>
      </c>
      <c r="G4438" s="27">
        <v>35</v>
      </c>
      <c r="H4438" s="27">
        <v>34.9</v>
      </c>
      <c r="J4438" s="17"/>
      <c r="K4438" s="17">
        <v>6</v>
      </c>
      <c r="L4438" s="17">
        <v>6</v>
      </c>
      <c r="M4438" s="17">
        <v>6</v>
      </c>
      <c r="N4438" s="17">
        <v>6</v>
      </c>
      <c r="O4438" s="17">
        <v>6</v>
      </c>
      <c r="P4438" s="17"/>
      <c r="Q4438" s="17"/>
      <c r="R4438" s="17"/>
      <c r="S4438" s="17"/>
      <c r="U4438" s="28">
        <f t="shared" si="6955"/>
        <v>93</v>
      </c>
      <c r="V4438" s="28">
        <f t="shared" si="6956"/>
        <v>221</v>
      </c>
    </row>
    <row r="4439" spans="1:22" x14ac:dyDescent="0.3">
      <c r="A4439" s="28">
        <f t="shared" si="6979"/>
        <v>93222</v>
      </c>
      <c r="B4439" s="26"/>
      <c r="C4439" s="26"/>
      <c r="D4439" s="26"/>
      <c r="E4439" s="9"/>
      <c r="F4439" s="26"/>
      <c r="G4439" s="27"/>
      <c r="H4439" s="27"/>
      <c r="J4439" s="28" t="str">
        <f t="shared" ref="J4439" si="7034">CONCATENATE(K4438,1)</f>
        <v>61</v>
      </c>
      <c r="K4439" s="22" t="e">
        <f t="array" ref="K4439:O4441">LINEST(B4434:B4439,C4434:C4439^{1,2,3,4},TRUE,TRUE)</f>
        <v>#VALUE!</v>
      </c>
      <c r="L4439" s="22" t="e">
        <v>#VALUE!</v>
      </c>
      <c r="M4439" s="22" t="e">
        <v>#VALUE!</v>
      </c>
      <c r="N4439" s="22" t="e">
        <v>#VALUE!</v>
      </c>
      <c r="O4439" s="22" t="e">
        <v>#VALUE!</v>
      </c>
      <c r="P4439" s="17"/>
      <c r="Q4439" s="17"/>
      <c r="R4439" s="17"/>
      <c r="S4439" s="17"/>
      <c r="U4439" s="28">
        <f t="shared" si="6955"/>
        <v>93</v>
      </c>
      <c r="V4439" s="28">
        <f t="shared" si="6956"/>
        <v>222</v>
      </c>
    </row>
    <row r="4440" spans="1:22" x14ac:dyDescent="0.3">
      <c r="A4440" s="28">
        <f t="shared" si="6979"/>
        <v>93223</v>
      </c>
      <c r="B4440" s="26"/>
      <c r="C4440" s="26"/>
      <c r="D4440" s="26"/>
      <c r="E4440" s="9"/>
      <c r="F4440" s="26"/>
      <c r="G4440" s="27"/>
      <c r="H4440" s="27"/>
      <c r="J4440" s="28" t="str">
        <f t="shared" ref="J4440" si="7035">CONCATENATE(K4438,2)</f>
        <v>62</v>
      </c>
      <c r="K4440" s="22" t="e">
        <v>#VALUE!</v>
      </c>
      <c r="L4440" s="22" t="e">
        <v>#VALUE!</v>
      </c>
      <c r="M4440" s="22" t="e">
        <v>#VALUE!</v>
      </c>
      <c r="N4440" s="22" t="e">
        <v>#VALUE!</v>
      </c>
      <c r="O4440" s="22" t="e">
        <v>#VALUE!</v>
      </c>
      <c r="P4440" s="17"/>
      <c r="Q4440" s="17"/>
      <c r="R4440" s="17"/>
      <c r="S4440" s="17"/>
      <c r="U4440" s="28">
        <f t="shared" si="6955"/>
        <v>93</v>
      </c>
      <c r="V4440" s="28">
        <f t="shared" si="6956"/>
        <v>223</v>
      </c>
    </row>
    <row r="4441" spans="1:22" x14ac:dyDescent="0.3">
      <c r="A4441" s="28">
        <f t="shared" si="6979"/>
        <v>93224</v>
      </c>
      <c r="B4441" s="26"/>
      <c r="C4441" s="26"/>
      <c r="D4441" s="26"/>
      <c r="E4441" s="9"/>
      <c r="F4441" s="26"/>
      <c r="G4441" s="27"/>
      <c r="H4441" s="27"/>
      <c r="J4441" s="28" t="str">
        <f t="shared" ref="J4441" si="7036">CONCATENATE(K4438,3)</f>
        <v>63</v>
      </c>
      <c r="K4441" s="22" t="e">
        <v>#VALUE!</v>
      </c>
      <c r="L4441" s="22" t="e">
        <v>#VALUE!</v>
      </c>
      <c r="M4441" s="22" t="e">
        <v>#VALUE!</v>
      </c>
      <c r="N4441" s="22" t="e">
        <v>#VALUE!</v>
      </c>
      <c r="O4441" s="22" t="e">
        <v>#VALUE!</v>
      </c>
      <c r="P4441" s="17"/>
      <c r="Q4441" s="17"/>
      <c r="R4441" s="17"/>
      <c r="S4441" s="17"/>
      <c r="U4441" s="28">
        <f t="shared" si="6955"/>
        <v>93</v>
      </c>
      <c r="V4441" s="28">
        <f t="shared" si="6956"/>
        <v>224</v>
      </c>
    </row>
    <row r="4442" spans="1:22" x14ac:dyDescent="0.3">
      <c r="A4442" s="28">
        <f t="shared" si="6979"/>
        <v>93225</v>
      </c>
      <c r="B4442" s="26"/>
      <c r="C4442" s="26"/>
      <c r="D4442" s="26"/>
      <c r="E4442" s="9"/>
      <c r="F4442" s="26"/>
      <c r="G4442" s="27"/>
      <c r="H4442" s="27"/>
      <c r="J4442" s="17"/>
      <c r="K4442" s="17">
        <v>7</v>
      </c>
      <c r="L4442" s="17">
        <v>7</v>
      </c>
      <c r="M4442" s="17">
        <v>7</v>
      </c>
      <c r="N4442" s="17">
        <v>7</v>
      </c>
      <c r="O4442" s="17">
        <v>7</v>
      </c>
      <c r="P4442" s="17">
        <v>7</v>
      </c>
      <c r="Q4442" s="17"/>
      <c r="R4442" s="17"/>
      <c r="S4442" s="17"/>
      <c r="U4442" s="28">
        <f t="shared" si="6955"/>
        <v>93</v>
      </c>
      <c r="V4442" s="28">
        <f t="shared" si="6956"/>
        <v>225</v>
      </c>
    </row>
    <row r="4443" spans="1:22" x14ac:dyDescent="0.3">
      <c r="A4443" s="28">
        <f t="shared" si="6979"/>
        <v>93226</v>
      </c>
      <c r="B4443" s="26"/>
      <c r="C4443" s="26"/>
      <c r="D4443" s="26"/>
      <c r="E4443" s="9"/>
      <c r="F4443" s="26"/>
      <c r="G4443" s="27"/>
      <c r="H4443" s="27"/>
      <c r="J4443" s="28" t="str">
        <f t="shared" ref="J4443" si="7037">CONCATENATE(K4442,1)</f>
        <v>71</v>
      </c>
      <c r="K4443" s="22" t="e">
        <f t="array" ref="K4443:P4445">LINEST(B4434:B4440,C4434:C4440^{1,2,3,4,5},TRUE,TRUE)</f>
        <v>#VALUE!</v>
      </c>
      <c r="L4443" s="22" t="e">
        <v>#VALUE!</v>
      </c>
      <c r="M4443" s="22" t="e">
        <v>#VALUE!</v>
      </c>
      <c r="N4443" s="22" t="e">
        <v>#VALUE!</v>
      </c>
      <c r="O4443" s="22" t="e">
        <v>#VALUE!</v>
      </c>
      <c r="P4443" s="22" t="e">
        <v>#VALUE!</v>
      </c>
      <c r="Q4443" s="17"/>
      <c r="R4443" s="17"/>
      <c r="S4443" s="17"/>
      <c r="U4443" s="28">
        <f t="shared" si="6955"/>
        <v>93</v>
      </c>
      <c r="V4443" s="28">
        <f t="shared" si="6956"/>
        <v>226</v>
      </c>
    </row>
    <row r="4444" spans="1:22" x14ac:dyDescent="0.3">
      <c r="A4444" s="28">
        <f t="shared" si="6979"/>
        <v>93227</v>
      </c>
      <c r="B4444" s="2">
        <f t="shared" ref="B4444" si="7038">COUNT(B4434:B4443)-2</f>
        <v>3</v>
      </c>
      <c r="J4444" s="28" t="str">
        <f t="shared" ref="J4444" si="7039">CONCATENATE(K4442,2)</f>
        <v>72</v>
      </c>
      <c r="K4444" s="22" t="e">
        <v>#VALUE!</v>
      </c>
      <c r="L4444" s="22" t="e">
        <v>#VALUE!</v>
      </c>
      <c r="M4444" s="22" t="e">
        <v>#VALUE!</v>
      </c>
      <c r="N4444" s="22" t="e">
        <v>#VALUE!</v>
      </c>
      <c r="O4444" s="22" t="e">
        <v>#VALUE!</v>
      </c>
      <c r="P4444" s="22" t="e">
        <v>#VALUE!</v>
      </c>
      <c r="Q4444" s="17"/>
      <c r="R4444" s="17"/>
      <c r="S4444" s="17"/>
      <c r="U4444" s="28">
        <f t="shared" si="6955"/>
        <v>93</v>
      </c>
      <c r="V4444" s="28">
        <f t="shared" si="6956"/>
        <v>227</v>
      </c>
    </row>
    <row r="4445" spans="1:22" x14ac:dyDescent="0.3">
      <c r="A4445" s="28">
        <f t="shared" si="6979"/>
        <v>93228</v>
      </c>
      <c r="J4445" s="28" t="str">
        <f t="shared" ref="J4445" si="7040">CONCATENATE(K4442,3)</f>
        <v>73</v>
      </c>
      <c r="K4445" s="22" t="e">
        <v>#VALUE!</v>
      </c>
      <c r="L4445" s="22" t="e">
        <v>#VALUE!</v>
      </c>
      <c r="M4445" s="22" t="e">
        <v>#VALUE!</v>
      </c>
      <c r="N4445" s="22" t="e">
        <v>#VALUE!</v>
      </c>
      <c r="O4445" s="22" t="e">
        <v>#VALUE!</v>
      </c>
      <c r="P4445" s="22" t="e">
        <v>#VALUE!</v>
      </c>
      <c r="Q4445" s="17"/>
      <c r="R4445" s="17"/>
      <c r="S4445" s="17"/>
      <c r="U4445" s="28">
        <f t="shared" si="6955"/>
        <v>93</v>
      </c>
      <c r="V4445" s="28">
        <f t="shared" si="6956"/>
        <v>228</v>
      </c>
    </row>
    <row r="4446" spans="1:22" x14ac:dyDescent="0.3">
      <c r="A4446" s="28">
        <f t="shared" si="6979"/>
        <v>93229</v>
      </c>
      <c r="B4446" s="66" t="s">
        <v>25</v>
      </c>
      <c r="C4446" s="66"/>
      <c r="D4446" s="66"/>
      <c r="E4446" s="66"/>
      <c r="F4446" s="66"/>
      <c r="G4446" s="66"/>
      <c r="H4446" s="66"/>
      <c r="J4446" s="17"/>
      <c r="K4446" s="17">
        <v>8</v>
      </c>
      <c r="L4446" s="17">
        <v>8</v>
      </c>
      <c r="M4446" s="17">
        <v>8</v>
      </c>
      <c r="N4446" s="17">
        <v>8</v>
      </c>
      <c r="O4446" s="17">
        <v>8</v>
      </c>
      <c r="P4446" s="17">
        <v>8</v>
      </c>
      <c r="Q4446" s="17">
        <v>8</v>
      </c>
      <c r="R4446" s="17"/>
      <c r="S4446" s="17"/>
      <c r="U4446" s="28">
        <f t="shared" si="6955"/>
        <v>93</v>
      </c>
      <c r="V4446" s="28">
        <f t="shared" si="6956"/>
        <v>229</v>
      </c>
    </row>
    <row r="4447" spans="1:22" x14ac:dyDescent="0.3">
      <c r="A4447" s="28">
        <f t="shared" si="6979"/>
        <v>93230</v>
      </c>
      <c r="B4447" s="71"/>
      <c r="C4447" s="71"/>
      <c r="D4447" s="71"/>
      <c r="E4447" s="71"/>
      <c r="F4447" s="71"/>
      <c r="G4447" s="71"/>
      <c r="H4447" s="71"/>
      <c r="J4447" s="28" t="str">
        <f t="shared" ref="J4447" si="7041">CONCATENATE(K4446,1)</f>
        <v>81</v>
      </c>
      <c r="K4447" s="22" t="e">
        <f t="array" ref="K4447:Q4449">LINEST(B4434:B4441,C4434:C4441^{1,2,3,4,5,6},TRUE,TRUE)</f>
        <v>#VALUE!</v>
      </c>
      <c r="L4447" s="22" t="e">
        <v>#VALUE!</v>
      </c>
      <c r="M4447" s="22" t="e">
        <v>#VALUE!</v>
      </c>
      <c r="N4447" s="22" t="e">
        <v>#VALUE!</v>
      </c>
      <c r="O4447" s="22" t="e">
        <v>#VALUE!</v>
      </c>
      <c r="P4447" s="22" t="e">
        <v>#VALUE!</v>
      </c>
      <c r="Q4447" s="22" t="e">
        <v>#VALUE!</v>
      </c>
      <c r="R4447" s="17"/>
      <c r="S4447" s="17"/>
      <c r="U4447" s="28">
        <f t="shared" si="6955"/>
        <v>93</v>
      </c>
      <c r="V4447" s="28">
        <f t="shared" si="6956"/>
        <v>230</v>
      </c>
    </row>
    <row r="4448" spans="1:22" x14ac:dyDescent="0.3">
      <c r="A4448" s="28">
        <f t="shared" si="6979"/>
        <v>93231</v>
      </c>
      <c r="B4448" s="71"/>
      <c r="C4448" s="71"/>
      <c r="D4448" s="71"/>
      <c r="E4448" s="71"/>
      <c r="F4448" s="71"/>
      <c r="G4448" s="71"/>
      <c r="H4448" s="71"/>
      <c r="J4448" s="28" t="str">
        <f t="shared" ref="J4448" si="7042">CONCATENATE(K4446,2)</f>
        <v>82</v>
      </c>
      <c r="K4448" s="22" t="e">
        <v>#VALUE!</v>
      </c>
      <c r="L4448" s="22" t="e">
        <v>#VALUE!</v>
      </c>
      <c r="M4448" s="22" t="e">
        <v>#VALUE!</v>
      </c>
      <c r="N4448" s="22" t="e">
        <v>#VALUE!</v>
      </c>
      <c r="O4448" s="22" t="e">
        <v>#VALUE!</v>
      </c>
      <c r="P4448" s="22" t="e">
        <v>#VALUE!</v>
      </c>
      <c r="Q4448" s="22" t="e">
        <v>#VALUE!</v>
      </c>
      <c r="R4448" s="17"/>
      <c r="S4448" s="17"/>
      <c r="U4448" s="28">
        <f t="shared" si="6955"/>
        <v>93</v>
      </c>
      <c r="V4448" s="28">
        <f t="shared" si="6956"/>
        <v>231</v>
      </c>
    </row>
    <row r="4449" spans="1:22" x14ac:dyDescent="0.3">
      <c r="A4449" s="28">
        <f t="shared" si="6979"/>
        <v>93232</v>
      </c>
      <c r="J4449" s="28" t="str">
        <f t="shared" ref="J4449" si="7043">CONCATENATE(K4446,3)</f>
        <v>83</v>
      </c>
      <c r="K4449" s="22" t="e">
        <v>#VALUE!</v>
      </c>
      <c r="L4449" s="22" t="e">
        <v>#VALUE!</v>
      </c>
      <c r="M4449" s="22" t="e">
        <v>#VALUE!</v>
      </c>
      <c r="N4449" s="22" t="e">
        <v>#VALUE!</v>
      </c>
      <c r="O4449" s="22" t="e">
        <v>#VALUE!</v>
      </c>
      <c r="P4449" s="22" t="e">
        <v>#VALUE!</v>
      </c>
      <c r="Q4449" s="22" t="e">
        <v>#VALUE!</v>
      </c>
      <c r="R4449" s="17"/>
      <c r="S4449" s="17"/>
      <c r="U4449" s="28">
        <f t="shared" si="6955"/>
        <v>93</v>
      </c>
      <c r="V4449" s="28">
        <f t="shared" si="6956"/>
        <v>232</v>
      </c>
    </row>
    <row r="4450" spans="1:22" ht="15" customHeight="1" x14ac:dyDescent="0.3">
      <c r="A4450" s="28">
        <f t="shared" si="6979"/>
        <v>93233</v>
      </c>
      <c r="B4450" s="66" t="s">
        <v>52</v>
      </c>
      <c r="C4450" s="66"/>
      <c r="D4450" s="66"/>
      <c r="E4450" s="10">
        <f>IF(D4420="","",MAX(E4451,E4452))</f>
        <v>0.19999999999999929</v>
      </c>
      <c r="J4450" s="17"/>
      <c r="K4450" s="17">
        <v>9</v>
      </c>
      <c r="L4450" s="17">
        <v>9</v>
      </c>
      <c r="M4450" s="17">
        <v>9</v>
      </c>
      <c r="N4450" s="17">
        <v>9</v>
      </c>
      <c r="O4450" s="17">
        <v>9</v>
      </c>
      <c r="P4450" s="17">
        <v>9</v>
      </c>
      <c r="Q4450" s="17">
        <v>9</v>
      </c>
      <c r="R4450" s="17">
        <v>9</v>
      </c>
      <c r="S4450" s="17"/>
      <c r="U4450" s="28">
        <f t="shared" si="6955"/>
        <v>93</v>
      </c>
      <c r="V4450" s="28">
        <f t="shared" si="6956"/>
        <v>233</v>
      </c>
    </row>
    <row r="4451" spans="1:22" x14ac:dyDescent="0.3">
      <c r="A4451" s="28">
        <f t="shared" si="6979"/>
        <v>93234</v>
      </c>
      <c r="B4451" s="2" t="s">
        <v>26</v>
      </c>
      <c r="C4451" s="2" t="s">
        <v>27</v>
      </c>
      <c r="D4451" s="2" t="s">
        <v>28</v>
      </c>
      <c r="E4451" s="11">
        <f>ABS(MIN(D4452:D4461))</f>
        <v>0.10000000000000142</v>
      </c>
      <c r="G4451" s="2" t="s">
        <v>230</v>
      </c>
      <c r="J4451" s="28" t="str">
        <f t="shared" ref="J4451" si="7044">CONCATENATE(K4450,1)</f>
        <v>91</v>
      </c>
      <c r="K4451" s="22" t="e">
        <f t="array" ref="K4451:R4453">LINEST(B4434:B4442,C4434:C4442^{1,2,3,4,5,6,7},TRUE,TRUE)</f>
        <v>#VALUE!</v>
      </c>
      <c r="L4451" s="22" t="e">
        <v>#VALUE!</v>
      </c>
      <c r="M4451" s="22" t="e">
        <v>#VALUE!</v>
      </c>
      <c r="N4451" s="22" t="e">
        <v>#VALUE!</v>
      </c>
      <c r="O4451" s="22" t="e">
        <v>#VALUE!</v>
      </c>
      <c r="P4451" s="22" t="e">
        <v>#VALUE!</v>
      </c>
      <c r="Q4451" s="22" t="e">
        <v>#VALUE!</v>
      </c>
      <c r="R4451" s="22" t="e">
        <v>#VALUE!</v>
      </c>
      <c r="S4451" s="17"/>
      <c r="U4451" s="28">
        <f t="shared" ref="U4451:U4512" si="7045">U4450</f>
        <v>93</v>
      </c>
      <c r="V4451" s="28">
        <f t="shared" ref="V4451:V4512" si="7046">V4450+1</f>
        <v>234</v>
      </c>
    </row>
    <row r="4452" spans="1:22" x14ac:dyDescent="0.3">
      <c r="A4452" s="28">
        <f t="shared" si="6979"/>
        <v>93235</v>
      </c>
      <c r="B4452" s="7">
        <f t="shared" ref="B4452:B4461" si="7047">C4434-B4434</f>
        <v>-0.19999999999999929</v>
      </c>
      <c r="C4452" s="7">
        <f t="shared" ref="C4452:C4461" si="7048">H4434-G4434</f>
        <v>0</v>
      </c>
      <c r="D4452" s="7">
        <f>C4452-B4452</f>
        <v>0.19999999999999929</v>
      </c>
      <c r="E4452" s="11">
        <f>ABS(MAX(D4452:D4461))</f>
        <v>0.19999999999999929</v>
      </c>
      <c r="F4452" s="13"/>
      <c r="G4452" s="2">
        <f>IF(D4434="","",D4434/E4434)</f>
        <v>0.05</v>
      </c>
      <c r="H4452" s="13"/>
      <c r="J4452" s="28" t="str">
        <f t="shared" ref="J4452" si="7049">CONCATENATE(K4450,2)</f>
        <v>92</v>
      </c>
      <c r="K4452" s="22" t="e">
        <v>#VALUE!</v>
      </c>
      <c r="L4452" s="22" t="e">
        <v>#VALUE!</v>
      </c>
      <c r="M4452" s="22" t="e">
        <v>#VALUE!</v>
      </c>
      <c r="N4452" s="22" t="e">
        <v>#VALUE!</v>
      </c>
      <c r="O4452" s="22" t="e">
        <v>#VALUE!</v>
      </c>
      <c r="P4452" s="22" t="e">
        <v>#VALUE!</v>
      </c>
      <c r="Q4452" s="22" t="e">
        <v>#VALUE!</v>
      </c>
      <c r="R4452" s="22" t="e">
        <v>#VALUE!</v>
      </c>
      <c r="S4452" s="17"/>
      <c r="U4452" s="28">
        <f t="shared" si="7045"/>
        <v>93</v>
      </c>
      <c r="V4452" s="28">
        <f t="shared" si="7046"/>
        <v>235</v>
      </c>
    </row>
    <row r="4453" spans="1:22" x14ac:dyDescent="0.3">
      <c r="A4453" s="28">
        <f t="shared" si="6979"/>
        <v>93236</v>
      </c>
      <c r="B4453" s="7">
        <f t="shared" si="7047"/>
        <v>-0.19999999999999929</v>
      </c>
      <c r="C4453" s="7">
        <f t="shared" si="7048"/>
        <v>0</v>
      </c>
      <c r="D4453" s="7">
        <f t="shared" ref="D4453:D4461" si="7050">C4453-B4453</f>
        <v>0.19999999999999929</v>
      </c>
      <c r="E4453" s="12" t="s">
        <v>34</v>
      </c>
      <c r="G4453" s="2">
        <f t="shared" ref="G4453:G4461" si="7051">IF(D4435="","",D4435/E4435)</f>
        <v>0.05</v>
      </c>
      <c r="H4453" s="13"/>
      <c r="J4453" s="28" t="str">
        <f t="shared" ref="J4453" si="7052">CONCATENATE(K4450,3)</f>
        <v>93</v>
      </c>
      <c r="K4453" s="22" t="e">
        <v>#VALUE!</v>
      </c>
      <c r="L4453" s="22" t="e">
        <v>#VALUE!</v>
      </c>
      <c r="M4453" s="22" t="e">
        <v>#VALUE!</v>
      </c>
      <c r="N4453" s="22" t="e">
        <v>#VALUE!</v>
      </c>
      <c r="O4453" s="22" t="e">
        <v>#VALUE!</v>
      </c>
      <c r="P4453" s="22" t="e">
        <v>#VALUE!</v>
      </c>
      <c r="Q4453" s="22" t="e">
        <v>#VALUE!</v>
      </c>
      <c r="R4453" s="22" t="e">
        <v>#VALUE!</v>
      </c>
      <c r="S4453" s="17"/>
      <c r="U4453" s="28">
        <f t="shared" si="7045"/>
        <v>93</v>
      </c>
      <c r="V4453" s="28">
        <f t="shared" si="7046"/>
        <v>236</v>
      </c>
    </row>
    <row r="4454" spans="1:22" x14ac:dyDescent="0.3">
      <c r="A4454" s="28">
        <f t="shared" si="6979"/>
        <v>93237</v>
      </c>
      <c r="B4454" s="7">
        <f t="shared" si="7047"/>
        <v>0</v>
      </c>
      <c r="C4454" s="7">
        <f t="shared" si="7048"/>
        <v>0</v>
      </c>
      <c r="D4454" s="7">
        <f t="shared" si="7050"/>
        <v>0</v>
      </c>
      <c r="E4454" s="10">
        <f>IF(D4420="","",MAX(E4455,E4456))</f>
        <v>0.19999999999999929</v>
      </c>
      <c r="G4454" s="2">
        <f t="shared" si="7051"/>
        <v>0.05</v>
      </c>
      <c r="H4454" s="13"/>
      <c r="J4454" s="17"/>
      <c r="K4454" s="17">
        <v>10</v>
      </c>
      <c r="L4454" s="17">
        <v>10</v>
      </c>
      <c r="M4454" s="17">
        <v>10</v>
      </c>
      <c r="N4454" s="17">
        <v>10</v>
      </c>
      <c r="O4454" s="17">
        <v>10</v>
      </c>
      <c r="P4454" s="17">
        <v>10</v>
      </c>
      <c r="Q4454" s="17">
        <v>10</v>
      </c>
      <c r="R4454" s="17">
        <v>10</v>
      </c>
      <c r="S4454" s="17">
        <v>10</v>
      </c>
      <c r="U4454" s="28">
        <f t="shared" si="7045"/>
        <v>93</v>
      </c>
      <c r="V4454" s="28">
        <f t="shared" si="7046"/>
        <v>237</v>
      </c>
    </row>
    <row r="4455" spans="1:22" x14ac:dyDescent="0.3">
      <c r="A4455" s="28">
        <f t="shared" si="6979"/>
        <v>93238</v>
      </c>
      <c r="B4455" s="7">
        <f t="shared" si="7047"/>
        <v>0</v>
      </c>
      <c r="C4455" s="7">
        <f t="shared" si="7048"/>
        <v>-0.10000000000000142</v>
      </c>
      <c r="D4455" s="7">
        <f t="shared" si="7050"/>
        <v>-0.10000000000000142</v>
      </c>
      <c r="E4455" s="11">
        <f>ABS(MIN(B4452:B4461))</f>
        <v>0.19999999999999929</v>
      </c>
      <c r="G4455" s="2">
        <f t="shared" si="7051"/>
        <v>0.05</v>
      </c>
      <c r="H4455" s="13"/>
      <c r="J4455" s="28" t="str">
        <f t="shared" ref="J4455" si="7053">CONCATENATE(K4454,1)</f>
        <v>101</v>
      </c>
      <c r="K4455" s="22" t="e">
        <f t="array" ref="K4455:S4457">LINEST(B4434:B4443,C4434:C4443^{1,2,3,4,5,6,7,8},TRUE,TRUE)</f>
        <v>#VALUE!</v>
      </c>
      <c r="L4455" s="22" t="e">
        <v>#VALUE!</v>
      </c>
      <c r="M4455" s="22" t="e">
        <v>#VALUE!</v>
      </c>
      <c r="N4455" s="22" t="e">
        <v>#VALUE!</v>
      </c>
      <c r="O4455" s="22" t="e">
        <v>#VALUE!</v>
      </c>
      <c r="P4455" s="22" t="e">
        <v>#VALUE!</v>
      </c>
      <c r="Q4455" s="22" t="e">
        <v>#VALUE!</v>
      </c>
      <c r="R4455" s="22" t="e">
        <v>#VALUE!</v>
      </c>
      <c r="S4455" s="22" t="e">
        <v>#VALUE!</v>
      </c>
      <c r="U4455" s="28">
        <f t="shared" si="7045"/>
        <v>93</v>
      </c>
      <c r="V4455" s="28">
        <f t="shared" si="7046"/>
        <v>238</v>
      </c>
    </row>
    <row r="4456" spans="1:22" x14ac:dyDescent="0.3">
      <c r="A4456" s="28">
        <f t="shared" si="6979"/>
        <v>93239</v>
      </c>
      <c r="B4456" s="7">
        <f t="shared" si="7047"/>
        <v>0</v>
      </c>
      <c r="C4456" s="7">
        <f t="shared" si="7048"/>
        <v>-0.10000000000000142</v>
      </c>
      <c r="D4456" s="7">
        <f t="shared" si="7050"/>
        <v>-0.10000000000000142</v>
      </c>
      <c r="E4456" s="11">
        <f>ABS(MAX(B4452:B4461))</f>
        <v>0</v>
      </c>
      <c r="G4456" s="2">
        <f t="shared" si="7051"/>
        <v>0.05</v>
      </c>
      <c r="H4456" s="13"/>
      <c r="J4456" s="28" t="str">
        <f t="shared" ref="J4456" si="7054">CONCATENATE(K4454,2)</f>
        <v>102</v>
      </c>
      <c r="K4456" s="22" t="e">
        <v>#VALUE!</v>
      </c>
      <c r="L4456" s="22" t="e">
        <v>#VALUE!</v>
      </c>
      <c r="M4456" s="22" t="e">
        <v>#VALUE!</v>
      </c>
      <c r="N4456" s="22" t="e">
        <v>#VALUE!</v>
      </c>
      <c r="O4456" s="22" t="e">
        <v>#VALUE!</v>
      </c>
      <c r="P4456" s="22" t="e">
        <v>#VALUE!</v>
      </c>
      <c r="Q4456" s="22" t="e">
        <v>#VALUE!</v>
      </c>
      <c r="R4456" s="22" t="e">
        <v>#VALUE!</v>
      </c>
      <c r="S4456" s="22" t="e">
        <v>#VALUE!</v>
      </c>
      <c r="U4456" s="28">
        <f t="shared" si="7045"/>
        <v>93</v>
      </c>
      <c r="V4456" s="28">
        <f t="shared" si="7046"/>
        <v>239</v>
      </c>
    </row>
    <row r="4457" spans="1:22" x14ac:dyDescent="0.3">
      <c r="A4457" s="28">
        <f t="shared" si="6979"/>
        <v>93240</v>
      </c>
      <c r="B4457" s="7">
        <f t="shared" si="7047"/>
        <v>0</v>
      </c>
      <c r="C4457" s="7">
        <f t="shared" si="7048"/>
        <v>0</v>
      </c>
      <c r="D4457" s="7">
        <f t="shared" si="7050"/>
        <v>0</v>
      </c>
      <c r="E4457" s="12" t="s">
        <v>231</v>
      </c>
      <c r="G4457" s="2" t="str">
        <f t="shared" si="7051"/>
        <v/>
      </c>
      <c r="H4457" s="13"/>
      <c r="J4457" s="28" t="str">
        <f t="shared" ref="J4457" si="7055">CONCATENATE(K4454,3)</f>
        <v>103</v>
      </c>
      <c r="K4457" s="22" t="e">
        <v>#VALUE!</v>
      </c>
      <c r="L4457" s="22" t="e">
        <v>#VALUE!</v>
      </c>
      <c r="M4457" s="22" t="e">
        <v>#VALUE!</v>
      </c>
      <c r="N4457" s="22" t="e">
        <v>#VALUE!</v>
      </c>
      <c r="O4457" s="22" t="e">
        <v>#VALUE!</v>
      </c>
      <c r="P4457" s="22" t="e">
        <v>#VALUE!</v>
      </c>
      <c r="Q4457" s="22" t="e">
        <v>#VALUE!</v>
      </c>
      <c r="R4457" s="22" t="e">
        <v>#VALUE!</v>
      </c>
      <c r="S4457" s="22" t="e">
        <v>#VALUE!</v>
      </c>
      <c r="U4457" s="28">
        <f t="shared" si="7045"/>
        <v>93</v>
      </c>
      <c r="V4457" s="28">
        <f t="shared" si="7046"/>
        <v>240</v>
      </c>
    </row>
    <row r="4458" spans="1:22" x14ac:dyDescent="0.3">
      <c r="A4458" s="28">
        <f t="shared" si="6979"/>
        <v>93241</v>
      </c>
      <c r="B4458" s="7">
        <f t="shared" si="7047"/>
        <v>0</v>
      </c>
      <c r="C4458" s="7">
        <f t="shared" si="7048"/>
        <v>0</v>
      </c>
      <c r="D4458" s="7">
        <f t="shared" si="7050"/>
        <v>0</v>
      </c>
      <c r="E4458" s="10">
        <f>IF(D4420="","",MAX(E4459,E4460))*2</f>
        <v>0.1</v>
      </c>
      <c r="G4458" s="2" t="str">
        <f t="shared" si="7051"/>
        <v/>
      </c>
      <c r="H4458" s="13"/>
      <c r="U4458" s="28">
        <f t="shared" si="7045"/>
        <v>93</v>
      </c>
      <c r="V4458" s="28">
        <f t="shared" si="7046"/>
        <v>241</v>
      </c>
    </row>
    <row r="4459" spans="1:22" x14ac:dyDescent="0.3">
      <c r="A4459" s="28">
        <f t="shared" si="6979"/>
        <v>93242</v>
      </c>
      <c r="B4459" s="7">
        <f t="shared" si="7047"/>
        <v>0</v>
      </c>
      <c r="C4459" s="7">
        <f t="shared" si="7048"/>
        <v>0</v>
      </c>
      <c r="D4459" s="7">
        <f t="shared" si="7050"/>
        <v>0</v>
      </c>
      <c r="E4459" s="11">
        <f>ABS(MIN(G4452:G4461))</f>
        <v>0.05</v>
      </c>
      <c r="G4459" s="2" t="str">
        <f t="shared" si="7051"/>
        <v/>
      </c>
      <c r="U4459" s="28">
        <f t="shared" si="7045"/>
        <v>93</v>
      </c>
      <c r="V4459" s="28">
        <f t="shared" si="7046"/>
        <v>242</v>
      </c>
    </row>
    <row r="4460" spans="1:22" x14ac:dyDescent="0.3">
      <c r="A4460" s="28">
        <f t="shared" si="6979"/>
        <v>93243</v>
      </c>
      <c r="B4460" s="7">
        <f t="shared" si="7047"/>
        <v>0</v>
      </c>
      <c r="C4460" s="7">
        <f t="shared" si="7048"/>
        <v>0</v>
      </c>
      <c r="D4460" s="7">
        <f t="shared" si="7050"/>
        <v>0</v>
      </c>
      <c r="E4460" s="11">
        <f>ABS(MAX(G4452:G4461))</f>
        <v>0.05</v>
      </c>
      <c r="G4460" s="2" t="str">
        <f t="shared" si="7051"/>
        <v/>
      </c>
      <c r="U4460" s="28">
        <f t="shared" si="7045"/>
        <v>93</v>
      </c>
      <c r="V4460" s="28">
        <f t="shared" si="7046"/>
        <v>243</v>
      </c>
    </row>
    <row r="4461" spans="1:22" x14ac:dyDescent="0.3">
      <c r="A4461" s="28">
        <f t="shared" si="6979"/>
        <v>93244</v>
      </c>
      <c r="B4461" s="7">
        <f t="shared" si="7047"/>
        <v>0</v>
      </c>
      <c r="C4461" s="7">
        <f t="shared" si="7048"/>
        <v>0</v>
      </c>
      <c r="D4461" s="7">
        <f t="shared" si="7050"/>
        <v>0</v>
      </c>
      <c r="F4461" s="13"/>
      <c r="G4461" s="2" t="str">
        <f t="shared" si="7051"/>
        <v/>
      </c>
      <c r="U4461" s="28">
        <f t="shared" si="7045"/>
        <v>93</v>
      </c>
      <c r="V4461" s="28">
        <f t="shared" si="7046"/>
        <v>244</v>
      </c>
    </row>
    <row r="4462" spans="1:22" x14ac:dyDescent="0.3">
      <c r="A4462" s="28">
        <f t="shared" si="6979"/>
        <v>93245</v>
      </c>
      <c r="F4462" s="13"/>
      <c r="U4462" s="28">
        <f t="shared" si="7045"/>
        <v>93</v>
      </c>
      <c r="V4462" s="28">
        <f t="shared" si="7046"/>
        <v>245</v>
      </c>
    </row>
    <row r="4463" spans="1:22" x14ac:dyDescent="0.3">
      <c r="A4463" s="28">
        <f t="shared" si="6979"/>
        <v>93246</v>
      </c>
      <c r="F4463" s="13"/>
      <c r="U4463" s="28">
        <f t="shared" si="7045"/>
        <v>93</v>
      </c>
      <c r="V4463" s="28">
        <f t="shared" si="7046"/>
        <v>246</v>
      </c>
    </row>
    <row r="4464" spans="1:22" x14ac:dyDescent="0.3">
      <c r="A4464" s="28">
        <f t="shared" si="6979"/>
        <v>93247</v>
      </c>
      <c r="F4464" s="13"/>
      <c r="U4464" s="28">
        <f t="shared" si="7045"/>
        <v>93</v>
      </c>
      <c r="V4464" s="28">
        <f t="shared" si="7046"/>
        <v>247</v>
      </c>
    </row>
    <row r="4465" spans="1:24" s="8" customFormat="1" x14ac:dyDescent="0.3"/>
    <row r="4466" spans="1:24" x14ac:dyDescent="0.3">
      <c r="A4466" s="28">
        <f t="shared" ref="A4466:A4512" si="7056">ROUND(CONCATENATE(U4466,V4466),0)</f>
        <v>94201</v>
      </c>
      <c r="B4466" s="63" t="s">
        <v>0</v>
      </c>
      <c r="C4466" s="63"/>
      <c r="D4466" s="71" t="s">
        <v>63</v>
      </c>
      <c r="E4466" s="71"/>
      <c r="F4466" s="71"/>
      <c r="G4466" s="71"/>
      <c r="H4466" s="71"/>
      <c r="U4466" s="28">
        <f t="shared" ref="U4466" si="7057">U4464+1</f>
        <v>94</v>
      </c>
      <c r="V4466" s="28">
        <v>201</v>
      </c>
    </row>
    <row r="4467" spans="1:24" x14ac:dyDescent="0.3">
      <c r="A4467" s="28">
        <f t="shared" si="7056"/>
        <v>94202</v>
      </c>
      <c r="B4467" s="72" t="s">
        <v>70</v>
      </c>
      <c r="C4467" s="73"/>
      <c r="D4467" s="30" t="s">
        <v>69</v>
      </c>
      <c r="E4467" s="66" t="s">
        <v>71</v>
      </c>
      <c r="F4467" s="66"/>
      <c r="G4467" s="74" t="s">
        <v>72</v>
      </c>
      <c r="H4467" s="74"/>
      <c r="U4467" s="28">
        <f t="shared" ref="U4467" si="7058">U4466</f>
        <v>94</v>
      </c>
      <c r="V4467" s="28">
        <f t="shared" ref="V4467" si="7059">V4466+1</f>
        <v>202</v>
      </c>
    </row>
    <row r="4468" spans="1:24" x14ac:dyDescent="0.3">
      <c r="A4468" s="28">
        <f t="shared" si="7056"/>
        <v>94203</v>
      </c>
      <c r="B4468" s="75" t="s">
        <v>6</v>
      </c>
      <c r="C4468" s="75"/>
      <c r="D4468" s="71" t="s">
        <v>171</v>
      </c>
      <c r="E4468" s="71"/>
      <c r="F4468" s="71"/>
      <c r="G4468" s="71"/>
      <c r="H4468" s="71"/>
      <c r="U4468" s="28">
        <f t="shared" si="7045"/>
        <v>94</v>
      </c>
      <c r="V4468" s="28">
        <f t="shared" si="7046"/>
        <v>203</v>
      </c>
    </row>
    <row r="4469" spans="1:24" x14ac:dyDescent="0.3">
      <c r="A4469" s="28">
        <f t="shared" si="7056"/>
        <v>94204</v>
      </c>
      <c r="B4469" s="63" t="s">
        <v>7</v>
      </c>
      <c r="C4469" s="63"/>
      <c r="D4469" s="71" t="s">
        <v>29</v>
      </c>
      <c r="E4469" s="71"/>
      <c r="F4469" s="71"/>
      <c r="G4469" s="71"/>
      <c r="H4469" s="71"/>
      <c r="J4469" s="17"/>
      <c r="K4469" s="17" t="s">
        <v>53</v>
      </c>
      <c r="L4469" s="17" t="s">
        <v>54</v>
      </c>
      <c r="M4469" s="17" t="s">
        <v>55</v>
      </c>
      <c r="N4469" s="17" t="s">
        <v>56</v>
      </c>
      <c r="O4469" s="17" t="s">
        <v>57</v>
      </c>
      <c r="P4469" s="17" t="s">
        <v>2</v>
      </c>
      <c r="Q4469" s="17" t="s">
        <v>3</v>
      </c>
      <c r="R4469" s="17" t="s">
        <v>4</v>
      </c>
      <c r="S4469" s="17" t="s">
        <v>5</v>
      </c>
      <c r="U4469" s="28">
        <f t="shared" si="7045"/>
        <v>94</v>
      </c>
      <c r="V4469" s="28">
        <f t="shared" si="7046"/>
        <v>204</v>
      </c>
      <c r="X4469" s="1" t="s">
        <v>48</v>
      </c>
    </row>
    <row r="4470" spans="1:24" x14ac:dyDescent="0.3">
      <c r="A4470" s="28">
        <f t="shared" si="7056"/>
        <v>94205</v>
      </c>
      <c r="B4470" s="63" t="s">
        <v>9</v>
      </c>
      <c r="C4470" s="63"/>
      <c r="D4470" s="71" t="s">
        <v>30</v>
      </c>
      <c r="E4470" s="71"/>
      <c r="F4470" s="71"/>
      <c r="G4470" s="71"/>
      <c r="H4470" s="71"/>
      <c r="J4470" s="17">
        <f t="shared" ref="J4470" si="7060">COUNTA(B4482:B4491)</f>
        <v>5</v>
      </c>
      <c r="K4470" s="17">
        <f t="shared" ref="K4470" si="7061">IF(L4470-1&lt;2,0,L4470-1)</f>
        <v>0</v>
      </c>
      <c r="L4470" s="17">
        <f t="shared" ref="L4470" si="7062">IF(M4470-1&lt;2,0,M4470-1)</f>
        <v>0</v>
      </c>
      <c r="M4470" s="17">
        <f t="shared" ref="M4470" si="7063">IF(N4470-1&lt;2,0,N4470-1)</f>
        <v>0</v>
      </c>
      <c r="N4470" s="17">
        <f t="shared" ref="N4470" si="7064">IF(O4470-1&lt;2,0,O4470-1)</f>
        <v>0</v>
      </c>
      <c r="O4470" s="17">
        <f t="shared" ref="O4470" si="7065">IF(P4470-1&lt;2,0,P4470-1)</f>
        <v>0</v>
      </c>
      <c r="P4470" s="17">
        <f t="shared" ref="P4470" si="7066">IF(Q4470-1&lt;2,0,Q4470-1)</f>
        <v>2</v>
      </c>
      <c r="Q4470" s="17">
        <f t="shared" ref="Q4470:R4470" si="7067">IF(R4470-1&lt;2,0,R4470-1)</f>
        <v>3</v>
      </c>
      <c r="R4470" s="17">
        <f t="shared" si="7067"/>
        <v>4</v>
      </c>
      <c r="S4470" s="17">
        <f t="shared" ref="S4470" si="7068">J4470</f>
        <v>5</v>
      </c>
      <c r="U4470" s="28">
        <f t="shared" si="7045"/>
        <v>94</v>
      </c>
      <c r="V4470" s="28">
        <f t="shared" si="7046"/>
        <v>205</v>
      </c>
      <c r="X4470" s="1" t="s">
        <v>49</v>
      </c>
    </row>
    <row r="4471" spans="1:24" x14ac:dyDescent="0.3">
      <c r="A4471" s="28">
        <f t="shared" si="7056"/>
        <v>94206</v>
      </c>
      <c r="B4471" s="63" t="s">
        <v>10</v>
      </c>
      <c r="C4471" s="63"/>
      <c r="D4471" s="71" t="s">
        <v>331</v>
      </c>
      <c r="E4471" s="71"/>
      <c r="F4471" s="71"/>
      <c r="G4471" s="71"/>
      <c r="H4471" s="71"/>
      <c r="J4471" s="28" t="str">
        <f t="shared" ref="J4471" si="7069">CONCATENATE(J4470,1)</f>
        <v>51</v>
      </c>
      <c r="K4471" s="29">
        <f t="shared" ref="K4471" si="7070">IF(K4470=0,0,VLOOKUP(J4471,J4475:S4505,K4470,FALSE))</f>
        <v>0</v>
      </c>
      <c r="L4471" s="29">
        <f t="shared" ref="L4471" si="7071">IF(L4470=0,0,VLOOKUP(J4471,J4475:S4505,L4470,FALSE))</f>
        <v>0</v>
      </c>
      <c r="M4471" s="29">
        <f t="shared" ref="M4471" si="7072">IF(M4470=0,0,VLOOKUP(J4471,J4475:S4505,M4470,FALSE))</f>
        <v>0</v>
      </c>
      <c r="N4471" s="29">
        <f t="shared" ref="N4471" si="7073">IF(N4470=0,0,VLOOKUP(J4471,J4475:S4505,N4470,FALSE))</f>
        <v>0</v>
      </c>
      <c r="O4471" s="29">
        <f t="shared" ref="O4471" si="7074">IF(O4470=0,0,VLOOKUP(J4471,J4475:S4505,O4470,FALSE))</f>
        <v>0</v>
      </c>
      <c r="P4471" s="29">
        <f t="shared" ref="P4471" si="7075">IF(P4470=0,0,VLOOKUP(J4471,J4475:S4505,P4470,FALSE))</f>
        <v>-2.6632037784446471E-18</v>
      </c>
      <c r="Q4471" s="29">
        <f t="shared" ref="Q4471" si="7076">IF(Q4470=0,0,VLOOKUP(J4471,J4475:S4505,Q4470,FALSE))</f>
        <v>2.1618592433585082E-16</v>
      </c>
      <c r="R4471" s="29">
        <f t="shared" ref="R4471" si="7077">IF(R4470=0,0,VLOOKUP(J4471,J4475:S4505,R4470,FALSE))</f>
        <v>0.99999999999999423</v>
      </c>
      <c r="S4471" s="29">
        <f t="shared" ref="S4471" si="7078">IF(S4470=0,0,VLOOKUP(J4471,J4475:S4505,S4470,FALSE))</f>
        <v>-9.9999999999950628E-2</v>
      </c>
      <c r="U4471" s="28">
        <f t="shared" si="7045"/>
        <v>94</v>
      </c>
      <c r="V4471" s="28">
        <f t="shared" si="7046"/>
        <v>206</v>
      </c>
      <c r="X4471" s="1" t="s">
        <v>50</v>
      </c>
    </row>
    <row r="4472" spans="1:24" x14ac:dyDescent="0.3">
      <c r="A4472" s="28">
        <f t="shared" si="7056"/>
        <v>94207</v>
      </c>
      <c r="B4472" s="63" t="s">
        <v>11</v>
      </c>
      <c r="C4472" s="63"/>
      <c r="D4472" s="64">
        <v>45908</v>
      </c>
      <c r="E4472" s="64"/>
      <c r="F4472" s="64"/>
      <c r="G4472" s="64"/>
      <c r="H4472" s="64"/>
      <c r="J4472" s="28" t="str">
        <f t="shared" ref="J4472" si="7079">CONCATENATE(J4470,2)</f>
        <v>52</v>
      </c>
      <c r="K4472" s="22">
        <f t="shared" ref="K4472" si="7080">IF(K4470=0,0,VLOOKUP(J4472,J4475:S4505,K4470,FALSE))</f>
        <v>0</v>
      </c>
      <c r="L4472" s="22">
        <f t="shared" ref="L4472" si="7081">IF(L4470=0,0,VLOOKUP(J4472,J4475:S4505,L4470,FALSE))</f>
        <v>0</v>
      </c>
      <c r="M4472" s="22">
        <f t="shared" ref="M4472" si="7082">IF(M4470=0,0,VLOOKUP(J4472,J4475:S4505,M4470,FALSE))</f>
        <v>0</v>
      </c>
      <c r="N4472" s="22">
        <f t="shared" ref="N4472" si="7083">IF(N4470=0,0,VLOOKUP(J4472,J4475:S4505,N4470,FALSE))</f>
        <v>0</v>
      </c>
      <c r="O4472" s="22">
        <f t="shared" ref="O4472" si="7084">IF(O4470=0,0,VLOOKUP(J4472,J4475:S4505,O4470,FALSE))</f>
        <v>0</v>
      </c>
      <c r="P4472" s="22">
        <f t="shared" ref="P4472" si="7085">IF(P4470=0,0,VLOOKUP(J4472,J4475:S4505,P4470,FALSE))</f>
        <v>2.8671806660042966E-18</v>
      </c>
      <c r="Q4472" s="22">
        <f t="shared" ref="Q4472" si="7086">IF(Q4470=0,0,VLOOKUP(J4472,J4475:S4505,Q4470,FALSE))</f>
        <v>2.1638770881082546E-16</v>
      </c>
      <c r="R4472" s="22">
        <f t="shared" ref="R4472" si="7087">IF(R4470=0,0,VLOOKUP(J4472,J4475:S4505,R4470,FALSE))</f>
        <v>5.2272677254416783E-15</v>
      </c>
      <c r="S4472" s="22">
        <f t="shared" ref="S4472" si="7088">IF(S4470=0,0,VLOOKUP(J4472,J4475:S4505,S4470,FALSE))</f>
        <v>4.0181282037476051E-14</v>
      </c>
      <c r="U4472" s="28">
        <f t="shared" si="7045"/>
        <v>94</v>
      </c>
      <c r="V4472" s="28">
        <f t="shared" si="7046"/>
        <v>207</v>
      </c>
    </row>
    <row r="4473" spans="1:24" x14ac:dyDescent="0.3">
      <c r="A4473" s="28">
        <f t="shared" si="7056"/>
        <v>94208</v>
      </c>
      <c r="B4473" s="63" t="s">
        <v>12</v>
      </c>
      <c r="C4473" s="63"/>
      <c r="D4473" s="65">
        <v>46295</v>
      </c>
      <c r="E4473" s="65"/>
      <c r="F4473" s="65"/>
      <c r="G4473" s="65"/>
      <c r="H4473" s="65"/>
      <c r="J4473" s="28" t="str">
        <f t="shared" ref="J4473" si="7089">CONCATENATE(J4470,3)</f>
        <v>53</v>
      </c>
      <c r="K4473" s="22"/>
      <c r="L4473" s="22"/>
      <c r="M4473" s="22"/>
      <c r="N4473" s="22" t="s">
        <v>58</v>
      </c>
      <c r="O4473" s="29">
        <f t="shared" ref="O4473" si="7090">J4470-2</f>
        <v>3</v>
      </c>
      <c r="P4473" s="22" t="s">
        <v>59</v>
      </c>
      <c r="Q4473" s="29">
        <f t="shared" ref="Q4473" si="7091">VLOOKUP(J4473,J4475:S4505,3,FALSE)</f>
        <v>1.3600232051658168E-15</v>
      </c>
      <c r="R4473" s="22" t="s">
        <v>60</v>
      </c>
      <c r="S4473" s="22">
        <f t="shared" ref="S4473" si="7092">VLOOKUP(J4473,J4475:S4505,2,FALSE)</f>
        <v>1</v>
      </c>
      <c r="U4473" s="28">
        <f t="shared" si="7045"/>
        <v>94</v>
      </c>
      <c r="V4473" s="28">
        <f t="shared" si="7046"/>
        <v>208</v>
      </c>
    </row>
    <row r="4474" spans="1:24" x14ac:dyDescent="0.3">
      <c r="A4474" s="28">
        <f t="shared" si="7056"/>
        <v>94209</v>
      </c>
      <c r="B4474" s="63" t="s">
        <v>13</v>
      </c>
      <c r="C4474" s="63"/>
      <c r="D4474" s="15">
        <v>0.1</v>
      </c>
      <c r="E4474" s="66" t="s">
        <v>14</v>
      </c>
      <c r="F4474" s="66"/>
      <c r="G4474" s="66"/>
      <c r="H4474" s="6" t="s">
        <v>64</v>
      </c>
      <c r="J4474" s="17"/>
      <c r="K4474" s="17">
        <v>3</v>
      </c>
      <c r="L4474" s="17">
        <v>3</v>
      </c>
      <c r="M4474" s="17"/>
      <c r="N4474" s="17"/>
      <c r="O4474" s="17"/>
      <c r="P4474" s="17"/>
      <c r="Q4474" s="17"/>
      <c r="R4474" s="17"/>
      <c r="S4474" s="17"/>
      <c r="U4474" s="28">
        <f t="shared" si="7045"/>
        <v>94</v>
      </c>
      <c r="V4474" s="28">
        <f t="shared" si="7046"/>
        <v>209</v>
      </c>
    </row>
    <row r="4475" spans="1:24" x14ac:dyDescent="0.3">
      <c r="A4475" s="28">
        <f t="shared" si="7056"/>
        <v>94210</v>
      </c>
      <c r="B4475" s="63" t="s">
        <v>15</v>
      </c>
      <c r="C4475" s="63"/>
      <c r="D4475" s="2">
        <f t="shared" ref="D4475" si="7093">MIN(B4482:B4491)</f>
        <v>15</v>
      </c>
      <c r="E4475" s="3" t="s">
        <v>16</v>
      </c>
      <c r="F4475" s="2">
        <f t="shared" ref="F4475" si="7094">MAX(B4482:B4491)</f>
        <v>35</v>
      </c>
      <c r="G4475" s="4" t="str">
        <f t="shared" ref="G4475" si="7095">IF(H4474="","",H4474)</f>
        <v>°C</v>
      </c>
      <c r="H4475" s="14"/>
      <c r="J4475" s="28" t="str">
        <f t="shared" ref="J4475" si="7096">CONCATENATE(K4474,1)</f>
        <v>31</v>
      </c>
      <c r="K4475" s="22">
        <f t="array" ref="K4475:L4477">LINEST(B4482:B4484,C4482:C4484^{1},TRUE,TRUE)</f>
        <v>0.99999999999999967</v>
      </c>
      <c r="L4475" s="22">
        <v>-9.9999999999994316E-2</v>
      </c>
      <c r="M4475" s="17"/>
      <c r="N4475" s="17"/>
      <c r="O4475" s="17"/>
      <c r="P4475" s="17"/>
      <c r="Q4475" s="17"/>
      <c r="R4475" s="17"/>
      <c r="S4475" s="17"/>
      <c r="U4475" s="28">
        <f t="shared" si="7045"/>
        <v>94</v>
      </c>
      <c r="V4475" s="28">
        <f t="shared" si="7046"/>
        <v>210</v>
      </c>
    </row>
    <row r="4476" spans="1:24" x14ac:dyDescent="0.3">
      <c r="A4476" s="28">
        <f t="shared" si="7056"/>
        <v>94211</v>
      </c>
      <c r="J4476" s="28" t="str">
        <f t="shared" ref="J4476" si="7097">CONCATENATE(K4474,2)</f>
        <v>32</v>
      </c>
      <c r="K4476" s="22">
        <v>1.2560739669470198E-16</v>
      </c>
      <c r="L4476" s="22">
        <v>2.5762584345209797E-15</v>
      </c>
      <c r="M4476" s="17"/>
      <c r="N4476" s="17"/>
      <c r="O4476" s="17"/>
      <c r="P4476" s="17"/>
      <c r="Q4476" s="17"/>
      <c r="R4476" s="17"/>
      <c r="S4476" s="17"/>
      <c r="U4476" s="28">
        <f t="shared" si="7045"/>
        <v>94</v>
      </c>
      <c r="V4476" s="28">
        <f t="shared" si="7046"/>
        <v>211</v>
      </c>
    </row>
    <row r="4477" spans="1:24" x14ac:dyDescent="0.3">
      <c r="A4477" s="28">
        <f t="shared" si="7056"/>
        <v>94212</v>
      </c>
      <c r="B4477" s="67" t="s">
        <v>17</v>
      </c>
      <c r="C4477" s="67"/>
      <c r="D4477" s="67"/>
      <c r="E4477" s="67"/>
      <c r="F4477" s="67"/>
      <c r="G4477" s="68" t="s">
        <v>31</v>
      </c>
      <c r="H4477" s="69"/>
      <c r="J4477" s="28" t="str">
        <f t="shared" ref="J4477" si="7098">CONCATENATE(K4474,3)</f>
        <v>33</v>
      </c>
      <c r="K4477" s="22">
        <v>1</v>
      </c>
      <c r="L4477" s="22">
        <v>8.8817841970012523E-16</v>
      </c>
      <c r="M4477" s="17"/>
      <c r="N4477" s="17"/>
      <c r="O4477" s="17"/>
      <c r="P4477" s="17"/>
      <c r="Q4477" s="17"/>
      <c r="R4477" s="17"/>
      <c r="S4477" s="17"/>
      <c r="U4477" s="28">
        <f t="shared" si="7045"/>
        <v>94</v>
      </c>
      <c r="V4477" s="28">
        <f t="shared" si="7046"/>
        <v>212</v>
      </c>
    </row>
    <row r="4478" spans="1:24" x14ac:dyDescent="0.3">
      <c r="A4478" s="28">
        <f t="shared" si="7056"/>
        <v>94213</v>
      </c>
      <c r="B4478" s="66" t="s">
        <v>18</v>
      </c>
      <c r="C4478" s="66"/>
      <c r="D4478" s="66"/>
      <c r="E4478" s="66" t="str">
        <f t="shared" ref="E4478" si="7099">IF(D4471="","",D4471)</f>
        <v>E0640/25</v>
      </c>
      <c r="F4478" s="66"/>
      <c r="G4478" s="4" t="s">
        <v>18</v>
      </c>
      <c r="H4478" s="16" t="s">
        <v>164</v>
      </c>
      <c r="J4478" s="17"/>
      <c r="K4478" s="17">
        <v>4</v>
      </c>
      <c r="L4478" s="17">
        <v>4</v>
      </c>
      <c r="M4478" s="17">
        <v>4</v>
      </c>
      <c r="N4478" s="17"/>
      <c r="O4478" s="17"/>
      <c r="P4478" s="17"/>
      <c r="Q4478" s="17"/>
      <c r="R4478" s="17"/>
      <c r="S4478" s="17"/>
      <c r="U4478" s="28">
        <f t="shared" si="7045"/>
        <v>94</v>
      </c>
      <c r="V4478" s="28">
        <f t="shared" si="7046"/>
        <v>213</v>
      </c>
    </row>
    <row r="4479" spans="1:24" ht="15" customHeight="1" x14ac:dyDescent="0.3">
      <c r="A4479" s="28">
        <f t="shared" si="7056"/>
        <v>94214</v>
      </c>
      <c r="B4479" s="5" t="s">
        <v>19</v>
      </c>
      <c r="C4479" s="5" t="s">
        <v>20</v>
      </c>
      <c r="D4479" s="5" t="s">
        <v>21</v>
      </c>
      <c r="E4479" s="5"/>
      <c r="F4479" s="70" t="s">
        <v>33</v>
      </c>
      <c r="G4479" s="5" t="s">
        <v>19</v>
      </c>
      <c r="H4479" s="5" t="s">
        <v>20</v>
      </c>
      <c r="J4479" s="28" t="str">
        <f t="shared" ref="J4479" si="7100">CONCATENATE(K4478,1)</f>
        <v>41</v>
      </c>
      <c r="K4479" s="22">
        <f t="array" ref="K4479:M4481">LINEST(B4482:B4485,C4482:C4485^{1,2},TRUE,TRUE)</f>
        <v>6.6462241267255423E-17</v>
      </c>
      <c r="L4479" s="22">
        <v>0.999999999999997</v>
      </c>
      <c r="M4479" s="22">
        <v>-9.9999999999969946E-2</v>
      </c>
      <c r="N4479" s="17"/>
      <c r="O4479" s="17"/>
      <c r="P4479" s="17"/>
      <c r="Q4479" s="17"/>
      <c r="R4479" s="17"/>
      <c r="S4479" s="17"/>
      <c r="U4479" s="28">
        <f t="shared" si="7045"/>
        <v>94</v>
      </c>
      <c r="V4479" s="28">
        <f t="shared" si="7046"/>
        <v>214</v>
      </c>
    </row>
    <row r="4480" spans="1:24" x14ac:dyDescent="0.3">
      <c r="A4480" s="28">
        <f t="shared" si="7056"/>
        <v>94215</v>
      </c>
      <c r="B4480" s="5" t="s">
        <v>22</v>
      </c>
      <c r="C4480" s="5" t="s">
        <v>23</v>
      </c>
      <c r="D4480" s="5" t="s">
        <v>24</v>
      </c>
      <c r="E4480" s="5" t="s">
        <v>32</v>
      </c>
      <c r="F4480" s="70"/>
      <c r="G4480" s="5" t="s">
        <v>22</v>
      </c>
      <c r="H4480" s="5" t="s">
        <v>23</v>
      </c>
      <c r="J4480" s="28" t="str">
        <f t="shared" ref="J4480" si="7101">CONCATENATE(K4478,2)</f>
        <v>42</v>
      </c>
      <c r="K4480" s="22">
        <v>5.329070518200742E-17</v>
      </c>
      <c r="L4480" s="22">
        <v>2.4205011396125687E-15</v>
      </c>
      <c r="M4480" s="22">
        <v>2.6148855776499772E-14</v>
      </c>
      <c r="N4480" s="17"/>
      <c r="O4480" s="17"/>
      <c r="P4480" s="17"/>
      <c r="Q4480" s="17"/>
      <c r="R4480" s="17"/>
      <c r="S4480" s="17"/>
      <c r="U4480" s="28">
        <f t="shared" si="7045"/>
        <v>94</v>
      </c>
      <c r="V4480" s="28">
        <f t="shared" si="7046"/>
        <v>215</v>
      </c>
    </row>
    <row r="4481" spans="1:22" x14ac:dyDescent="0.3">
      <c r="A4481" s="28">
        <f t="shared" si="7056"/>
        <v>94216</v>
      </c>
      <c r="B4481" s="6" t="str">
        <f t="shared" ref="B4481" si="7102">IF(H4474="","",H4474)</f>
        <v>°C</v>
      </c>
      <c r="C4481" s="6" t="str">
        <f t="shared" ref="C4481" si="7103">IF(H4474="","",H4474)</f>
        <v>°C</v>
      </c>
      <c r="D4481" s="6" t="str">
        <f t="shared" ref="D4481" si="7104">IF(H4474="","",H4474)</f>
        <v>°C</v>
      </c>
      <c r="E4481" s="6"/>
      <c r="F4481" s="6"/>
      <c r="G4481" s="6" t="str">
        <f t="shared" ref="G4481" si="7105">IF(H4474="","",H4474)</f>
        <v>°C</v>
      </c>
      <c r="H4481" s="6" t="str">
        <f t="shared" ref="H4481:H4529" si="7106">IF(H4474="","",H4474)</f>
        <v>°C</v>
      </c>
      <c r="J4481" s="28" t="str">
        <f t="shared" ref="J4481" si="7107">CONCATENATE(K4478,3)</f>
        <v>43</v>
      </c>
      <c r="K4481" s="22">
        <v>1</v>
      </c>
      <c r="L4481" s="22">
        <v>2.6645352591003757E-15</v>
      </c>
      <c r="M4481" s="22" t="e">
        <v>#N/A</v>
      </c>
      <c r="N4481" s="17"/>
      <c r="O4481" s="17"/>
      <c r="P4481" s="17"/>
      <c r="Q4481" s="17"/>
      <c r="R4481" s="17"/>
      <c r="S4481" s="17"/>
      <c r="U4481" s="28">
        <f t="shared" si="7045"/>
        <v>94</v>
      </c>
      <c r="V4481" s="28">
        <f t="shared" si="7046"/>
        <v>216</v>
      </c>
    </row>
    <row r="4482" spans="1:22" x14ac:dyDescent="0.3">
      <c r="A4482" s="28">
        <f t="shared" si="7056"/>
        <v>94217</v>
      </c>
      <c r="B4482" s="26">
        <v>15</v>
      </c>
      <c r="C4482" s="26">
        <v>15.1</v>
      </c>
      <c r="D4482" s="26">
        <v>0.1</v>
      </c>
      <c r="E4482" s="9">
        <v>2</v>
      </c>
      <c r="F4482" s="26">
        <v>1000000</v>
      </c>
      <c r="G4482" s="27">
        <v>15</v>
      </c>
      <c r="H4482" s="27">
        <v>15</v>
      </c>
      <c r="J4482" s="17"/>
      <c r="K4482" s="17">
        <v>5</v>
      </c>
      <c r="L4482" s="17">
        <v>5</v>
      </c>
      <c r="M4482" s="17">
        <v>5</v>
      </c>
      <c r="N4482" s="17">
        <v>5</v>
      </c>
      <c r="O4482" s="17"/>
      <c r="P4482" s="17"/>
      <c r="Q4482" s="17"/>
      <c r="R4482" s="17"/>
      <c r="S4482" s="17"/>
      <c r="U4482" s="28">
        <f t="shared" si="7045"/>
        <v>94</v>
      </c>
      <c r="V4482" s="28">
        <f t="shared" si="7046"/>
        <v>217</v>
      </c>
    </row>
    <row r="4483" spans="1:22" x14ac:dyDescent="0.3">
      <c r="A4483" s="28">
        <f t="shared" si="7056"/>
        <v>94218</v>
      </c>
      <c r="B4483" s="26">
        <v>20</v>
      </c>
      <c r="C4483" s="26">
        <v>20.100000000000001</v>
      </c>
      <c r="D4483" s="26">
        <v>0.1</v>
      </c>
      <c r="E4483" s="9">
        <v>2</v>
      </c>
      <c r="F4483" s="26">
        <v>1000000</v>
      </c>
      <c r="G4483" s="27">
        <v>20</v>
      </c>
      <c r="H4483" s="27">
        <v>20</v>
      </c>
      <c r="J4483" s="28" t="str">
        <f t="shared" ref="J4483" si="7108">CONCATENATE(K4482,1)</f>
        <v>51</v>
      </c>
      <c r="K4483" s="22">
        <f t="array" ref="K4483:N4485">LINEST(B4482:B4486,C4482:C4486^{1,2,3},TRUE,TRUE)</f>
        <v>-2.6632037784446471E-18</v>
      </c>
      <c r="L4483" s="22">
        <v>2.1618592433585082E-16</v>
      </c>
      <c r="M4483" s="22">
        <v>0.99999999999999423</v>
      </c>
      <c r="N4483" s="22">
        <v>-9.9999999999950628E-2</v>
      </c>
      <c r="O4483" s="17"/>
      <c r="P4483" s="17"/>
      <c r="Q4483" s="17"/>
      <c r="R4483" s="17"/>
      <c r="S4483" s="17"/>
      <c r="U4483" s="28">
        <f t="shared" si="7045"/>
        <v>94</v>
      </c>
      <c r="V4483" s="28">
        <f t="shared" si="7046"/>
        <v>218</v>
      </c>
    </row>
    <row r="4484" spans="1:22" x14ac:dyDescent="0.3">
      <c r="A4484" s="28">
        <f t="shared" si="7056"/>
        <v>94219</v>
      </c>
      <c r="B4484" s="26">
        <v>25</v>
      </c>
      <c r="C4484" s="26">
        <v>25.1</v>
      </c>
      <c r="D4484" s="26">
        <v>0.1</v>
      </c>
      <c r="E4484" s="9">
        <v>2</v>
      </c>
      <c r="F4484" s="26">
        <v>1000000</v>
      </c>
      <c r="G4484" s="27">
        <v>25</v>
      </c>
      <c r="H4484" s="27">
        <v>25</v>
      </c>
      <c r="J4484" s="28" t="str">
        <f t="shared" ref="J4484" si="7109">CONCATENATE(K4482,2)</f>
        <v>52</v>
      </c>
      <c r="K4484" s="22">
        <v>2.8671806660042966E-18</v>
      </c>
      <c r="L4484" s="22">
        <v>2.1638770881082546E-16</v>
      </c>
      <c r="M4484" s="22">
        <v>5.2272677254416783E-15</v>
      </c>
      <c r="N4484" s="22">
        <v>4.0181282037476051E-14</v>
      </c>
      <c r="O4484" s="17"/>
      <c r="P4484" s="17"/>
      <c r="Q4484" s="17"/>
      <c r="R4484" s="17"/>
      <c r="S4484" s="17"/>
      <c r="U4484" s="28">
        <f t="shared" si="7045"/>
        <v>94</v>
      </c>
      <c r="V4484" s="28">
        <f t="shared" si="7046"/>
        <v>219</v>
      </c>
    </row>
    <row r="4485" spans="1:22" x14ac:dyDescent="0.3">
      <c r="A4485" s="28">
        <f t="shared" si="7056"/>
        <v>94220</v>
      </c>
      <c r="B4485" s="26">
        <v>30</v>
      </c>
      <c r="C4485" s="26">
        <v>30.1</v>
      </c>
      <c r="D4485" s="26">
        <v>0.1</v>
      </c>
      <c r="E4485" s="9">
        <v>2</v>
      </c>
      <c r="F4485" s="26">
        <v>1000000</v>
      </c>
      <c r="G4485" s="27">
        <v>30</v>
      </c>
      <c r="H4485" s="27">
        <v>30</v>
      </c>
      <c r="J4485" s="28" t="str">
        <f t="shared" ref="J4485" si="7110">CONCATENATE(K4482,3)</f>
        <v>53</v>
      </c>
      <c r="K4485" s="22">
        <v>1</v>
      </c>
      <c r="L4485" s="22">
        <v>1.3600232051658168E-15</v>
      </c>
      <c r="M4485" s="22" t="e">
        <v>#N/A</v>
      </c>
      <c r="N4485" s="22" t="e">
        <v>#N/A</v>
      </c>
      <c r="O4485" s="17"/>
      <c r="P4485" s="17"/>
      <c r="Q4485" s="17"/>
      <c r="R4485" s="17"/>
      <c r="S4485" s="17"/>
      <c r="U4485" s="28">
        <f t="shared" si="7045"/>
        <v>94</v>
      </c>
      <c r="V4485" s="28">
        <f t="shared" si="7046"/>
        <v>220</v>
      </c>
    </row>
    <row r="4486" spans="1:22" x14ac:dyDescent="0.3">
      <c r="A4486" s="28">
        <f t="shared" si="7056"/>
        <v>94221</v>
      </c>
      <c r="B4486" s="26">
        <v>35</v>
      </c>
      <c r="C4486" s="26">
        <v>35.1</v>
      </c>
      <c r="D4486" s="26">
        <v>0.1</v>
      </c>
      <c r="E4486" s="9">
        <v>2</v>
      </c>
      <c r="F4486" s="26">
        <v>1000000</v>
      </c>
      <c r="G4486" s="27">
        <v>35</v>
      </c>
      <c r="H4486" s="27">
        <v>35</v>
      </c>
      <c r="J4486" s="17"/>
      <c r="K4486" s="17">
        <v>6</v>
      </c>
      <c r="L4486" s="17">
        <v>6</v>
      </c>
      <c r="M4486" s="17">
        <v>6</v>
      </c>
      <c r="N4486" s="17">
        <v>6</v>
      </c>
      <c r="O4486" s="17">
        <v>6</v>
      </c>
      <c r="P4486" s="17"/>
      <c r="Q4486" s="17"/>
      <c r="R4486" s="17"/>
      <c r="S4486" s="17"/>
      <c r="U4486" s="28">
        <f t="shared" si="7045"/>
        <v>94</v>
      </c>
      <c r="V4486" s="28">
        <f t="shared" si="7046"/>
        <v>221</v>
      </c>
    </row>
    <row r="4487" spans="1:22" x14ac:dyDescent="0.3">
      <c r="A4487" s="28">
        <f t="shared" si="7056"/>
        <v>94222</v>
      </c>
      <c r="B4487" s="26"/>
      <c r="C4487" s="26"/>
      <c r="D4487" s="26"/>
      <c r="E4487" s="9"/>
      <c r="F4487" s="26"/>
      <c r="G4487" s="27"/>
      <c r="H4487" s="27"/>
      <c r="J4487" s="28" t="str">
        <f t="shared" ref="J4487" si="7111">CONCATENATE(K4486,1)</f>
        <v>61</v>
      </c>
      <c r="K4487" s="22" t="e">
        <f t="array" ref="K4487:O4489">LINEST(B4482:B4487,C4482:C4487^{1,2,3,4},TRUE,TRUE)</f>
        <v>#VALUE!</v>
      </c>
      <c r="L4487" s="22" t="e">
        <v>#VALUE!</v>
      </c>
      <c r="M4487" s="22" t="e">
        <v>#VALUE!</v>
      </c>
      <c r="N4487" s="22" t="e">
        <v>#VALUE!</v>
      </c>
      <c r="O4487" s="22" t="e">
        <v>#VALUE!</v>
      </c>
      <c r="P4487" s="17"/>
      <c r="Q4487" s="17"/>
      <c r="R4487" s="17"/>
      <c r="S4487" s="17"/>
      <c r="U4487" s="28">
        <f t="shared" si="7045"/>
        <v>94</v>
      </c>
      <c r="V4487" s="28">
        <f t="shared" si="7046"/>
        <v>222</v>
      </c>
    </row>
    <row r="4488" spans="1:22" x14ac:dyDescent="0.3">
      <c r="A4488" s="28">
        <f t="shared" si="7056"/>
        <v>94223</v>
      </c>
      <c r="B4488" s="26"/>
      <c r="C4488" s="26"/>
      <c r="D4488" s="26"/>
      <c r="E4488" s="9"/>
      <c r="F4488" s="26"/>
      <c r="G4488" s="27"/>
      <c r="H4488" s="27"/>
      <c r="J4488" s="28" t="str">
        <f t="shared" ref="J4488" si="7112">CONCATENATE(K4486,2)</f>
        <v>62</v>
      </c>
      <c r="K4488" s="22" t="e">
        <v>#VALUE!</v>
      </c>
      <c r="L4488" s="22" t="e">
        <v>#VALUE!</v>
      </c>
      <c r="M4488" s="22" t="e">
        <v>#VALUE!</v>
      </c>
      <c r="N4488" s="22" t="e">
        <v>#VALUE!</v>
      </c>
      <c r="O4488" s="22" t="e">
        <v>#VALUE!</v>
      </c>
      <c r="P4488" s="17"/>
      <c r="Q4488" s="17"/>
      <c r="R4488" s="17"/>
      <c r="S4488" s="17"/>
      <c r="U4488" s="28">
        <f t="shared" si="7045"/>
        <v>94</v>
      </c>
      <c r="V4488" s="28">
        <f t="shared" si="7046"/>
        <v>223</v>
      </c>
    </row>
    <row r="4489" spans="1:22" x14ac:dyDescent="0.3">
      <c r="A4489" s="28">
        <f t="shared" si="7056"/>
        <v>94224</v>
      </c>
      <c r="B4489" s="26"/>
      <c r="C4489" s="26"/>
      <c r="D4489" s="26"/>
      <c r="E4489" s="9"/>
      <c r="F4489" s="26"/>
      <c r="G4489" s="27"/>
      <c r="H4489" s="27"/>
      <c r="J4489" s="28" t="str">
        <f t="shared" ref="J4489" si="7113">CONCATENATE(K4486,3)</f>
        <v>63</v>
      </c>
      <c r="K4489" s="22" t="e">
        <v>#VALUE!</v>
      </c>
      <c r="L4489" s="22" t="e">
        <v>#VALUE!</v>
      </c>
      <c r="M4489" s="22" t="e">
        <v>#VALUE!</v>
      </c>
      <c r="N4489" s="22" t="e">
        <v>#VALUE!</v>
      </c>
      <c r="O4489" s="22" t="e">
        <v>#VALUE!</v>
      </c>
      <c r="P4489" s="17"/>
      <c r="Q4489" s="17"/>
      <c r="R4489" s="17"/>
      <c r="S4489" s="17"/>
      <c r="U4489" s="28">
        <f t="shared" si="7045"/>
        <v>94</v>
      </c>
      <c r="V4489" s="28">
        <f t="shared" si="7046"/>
        <v>224</v>
      </c>
    </row>
    <row r="4490" spans="1:22" x14ac:dyDescent="0.3">
      <c r="A4490" s="28">
        <f t="shared" si="7056"/>
        <v>94225</v>
      </c>
      <c r="B4490" s="26"/>
      <c r="C4490" s="26"/>
      <c r="D4490" s="26"/>
      <c r="E4490" s="9"/>
      <c r="F4490" s="26"/>
      <c r="G4490" s="27"/>
      <c r="H4490" s="27"/>
      <c r="J4490" s="17"/>
      <c r="K4490" s="17">
        <v>7</v>
      </c>
      <c r="L4490" s="17">
        <v>7</v>
      </c>
      <c r="M4490" s="17">
        <v>7</v>
      </c>
      <c r="N4490" s="17">
        <v>7</v>
      </c>
      <c r="O4490" s="17">
        <v>7</v>
      </c>
      <c r="P4490" s="17">
        <v>7</v>
      </c>
      <c r="Q4490" s="17"/>
      <c r="R4490" s="17"/>
      <c r="S4490" s="17"/>
      <c r="U4490" s="28">
        <f t="shared" si="7045"/>
        <v>94</v>
      </c>
      <c r="V4490" s="28">
        <f t="shared" si="7046"/>
        <v>225</v>
      </c>
    </row>
    <row r="4491" spans="1:22" x14ac:dyDescent="0.3">
      <c r="A4491" s="28">
        <f t="shared" si="7056"/>
        <v>94226</v>
      </c>
      <c r="B4491" s="26"/>
      <c r="C4491" s="26"/>
      <c r="D4491" s="26"/>
      <c r="E4491" s="9"/>
      <c r="F4491" s="26"/>
      <c r="G4491" s="27"/>
      <c r="H4491" s="27"/>
      <c r="J4491" s="28" t="str">
        <f t="shared" ref="J4491" si="7114">CONCATENATE(K4490,1)</f>
        <v>71</v>
      </c>
      <c r="K4491" s="22" t="e">
        <f t="array" ref="K4491:P4493">LINEST(B4482:B4488,C4482:C4488^{1,2,3,4,5},TRUE,TRUE)</f>
        <v>#VALUE!</v>
      </c>
      <c r="L4491" s="22" t="e">
        <v>#VALUE!</v>
      </c>
      <c r="M4491" s="22" t="e">
        <v>#VALUE!</v>
      </c>
      <c r="N4491" s="22" t="e">
        <v>#VALUE!</v>
      </c>
      <c r="O4491" s="22" t="e">
        <v>#VALUE!</v>
      </c>
      <c r="P4491" s="22" t="e">
        <v>#VALUE!</v>
      </c>
      <c r="Q4491" s="17"/>
      <c r="R4491" s="17"/>
      <c r="S4491" s="17"/>
      <c r="U4491" s="28">
        <f t="shared" si="7045"/>
        <v>94</v>
      </c>
      <c r="V4491" s="28">
        <f t="shared" si="7046"/>
        <v>226</v>
      </c>
    </row>
    <row r="4492" spans="1:22" x14ac:dyDescent="0.3">
      <c r="A4492" s="28">
        <f t="shared" si="7056"/>
        <v>94227</v>
      </c>
      <c r="B4492" s="2">
        <f t="shared" ref="B4492:B4540" si="7115">COUNT(B4482:B4491)-2</f>
        <v>3</v>
      </c>
      <c r="J4492" s="28" t="str">
        <f t="shared" ref="J4492" si="7116">CONCATENATE(K4490,2)</f>
        <v>72</v>
      </c>
      <c r="K4492" s="22" t="e">
        <v>#VALUE!</v>
      </c>
      <c r="L4492" s="22" t="e">
        <v>#VALUE!</v>
      </c>
      <c r="M4492" s="22" t="e">
        <v>#VALUE!</v>
      </c>
      <c r="N4492" s="22" t="e">
        <v>#VALUE!</v>
      </c>
      <c r="O4492" s="22" t="e">
        <v>#VALUE!</v>
      </c>
      <c r="P4492" s="22" t="e">
        <v>#VALUE!</v>
      </c>
      <c r="Q4492" s="17"/>
      <c r="R4492" s="17"/>
      <c r="S4492" s="17"/>
      <c r="U4492" s="28">
        <f t="shared" si="7045"/>
        <v>94</v>
      </c>
      <c r="V4492" s="28">
        <f t="shared" si="7046"/>
        <v>227</v>
      </c>
    </row>
    <row r="4493" spans="1:22" x14ac:dyDescent="0.3">
      <c r="A4493" s="28">
        <f t="shared" si="7056"/>
        <v>94228</v>
      </c>
      <c r="J4493" s="28" t="str">
        <f t="shared" ref="J4493" si="7117">CONCATENATE(K4490,3)</f>
        <v>73</v>
      </c>
      <c r="K4493" s="22" t="e">
        <v>#VALUE!</v>
      </c>
      <c r="L4493" s="22" t="e">
        <v>#VALUE!</v>
      </c>
      <c r="M4493" s="22" t="e">
        <v>#VALUE!</v>
      </c>
      <c r="N4493" s="22" t="e">
        <v>#VALUE!</v>
      </c>
      <c r="O4493" s="22" t="e">
        <v>#VALUE!</v>
      </c>
      <c r="P4493" s="22" t="e">
        <v>#VALUE!</v>
      </c>
      <c r="Q4493" s="17"/>
      <c r="R4493" s="17"/>
      <c r="S4493" s="17"/>
      <c r="U4493" s="28">
        <f t="shared" si="7045"/>
        <v>94</v>
      </c>
      <c r="V4493" s="28">
        <f t="shared" si="7046"/>
        <v>228</v>
      </c>
    </row>
    <row r="4494" spans="1:22" x14ac:dyDescent="0.3">
      <c r="A4494" s="28">
        <f t="shared" si="7056"/>
        <v>94229</v>
      </c>
      <c r="B4494" s="66" t="s">
        <v>25</v>
      </c>
      <c r="C4494" s="66"/>
      <c r="D4494" s="66"/>
      <c r="E4494" s="66"/>
      <c r="F4494" s="66"/>
      <c r="G4494" s="66"/>
      <c r="H4494" s="66"/>
      <c r="J4494" s="17"/>
      <c r="K4494" s="17">
        <v>8</v>
      </c>
      <c r="L4494" s="17">
        <v>8</v>
      </c>
      <c r="M4494" s="17">
        <v>8</v>
      </c>
      <c r="N4494" s="17">
        <v>8</v>
      </c>
      <c r="O4494" s="17">
        <v>8</v>
      </c>
      <c r="P4494" s="17">
        <v>8</v>
      </c>
      <c r="Q4494" s="17">
        <v>8</v>
      </c>
      <c r="R4494" s="17"/>
      <c r="S4494" s="17"/>
      <c r="U4494" s="28">
        <f t="shared" si="7045"/>
        <v>94</v>
      </c>
      <c r="V4494" s="28">
        <f t="shared" si="7046"/>
        <v>229</v>
      </c>
    </row>
    <row r="4495" spans="1:22" x14ac:dyDescent="0.3">
      <c r="A4495" s="28">
        <f t="shared" si="7056"/>
        <v>94230</v>
      </c>
      <c r="B4495" s="71"/>
      <c r="C4495" s="71"/>
      <c r="D4495" s="71"/>
      <c r="E4495" s="71"/>
      <c r="F4495" s="71"/>
      <c r="G4495" s="71"/>
      <c r="H4495" s="71"/>
      <c r="J4495" s="28" t="str">
        <f t="shared" ref="J4495" si="7118">CONCATENATE(K4494,1)</f>
        <v>81</v>
      </c>
      <c r="K4495" s="22" t="e">
        <f t="array" ref="K4495:Q4497">LINEST(B4482:B4489,C4482:C4489^{1,2,3,4,5,6},TRUE,TRUE)</f>
        <v>#VALUE!</v>
      </c>
      <c r="L4495" s="22" t="e">
        <v>#VALUE!</v>
      </c>
      <c r="M4495" s="22" t="e">
        <v>#VALUE!</v>
      </c>
      <c r="N4495" s="22" t="e">
        <v>#VALUE!</v>
      </c>
      <c r="O4495" s="22" t="e">
        <v>#VALUE!</v>
      </c>
      <c r="P4495" s="22" t="e">
        <v>#VALUE!</v>
      </c>
      <c r="Q4495" s="22" t="e">
        <v>#VALUE!</v>
      </c>
      <c r="R4495" s="17"/>
      <c r="S4495" s="17"/>
      <c r="U4495" s="28">
        <f t="shared" si="7045"/>
        <v>94</v>
      </c>
      <c r="V4495" s="28">
        <f t="shared" si="7046"/>
        <v>230</v>
      </c>
    </row>
    <row r="4496" spans="1:22" x14ac:dyDescent="0.3">
      <c r="A4496" s="28">
        <f t="shared" si="7056"/>
        <v>94231</v>
      </c>
      <c r="B4496" s="71"/>
      <c r="C4496" s="71"/>
      <c r="D4496" s="71"/>
      <c r="E4496" s="71"/>
      <c r="F4496" s="71"/>
      <c r="G4496" s="71"/>
      <c r="H4496" s="71"/>
      <c r="J4496" s="28" t="str">
        <f t="shared" ref="J4496" si="7119">CONCATENATE(K4494,2)</f>
        <v>82</v>
      </c>
      <c r="K4496" s="22" t="e">
        <v>#VALUE!</v>
      </c>
      <c r="L4496" s="22" t="e">
        <v>#VALUE!</v>
      </c>
      <c r="M4496" s="22" t="e">
        <v>#VALUE!</v>
      </c>
      <c r="N4496" s="22" t="e">
        <v>#VALUE!</v>
      </c>
      <c r="O4496" s="22" t="e">
        <v>#VALUE!</v>
      </c>
      <c r="P4496" s="22" t="e">
        <v>#VALUE!</v>
      </c>
      <c r="Q4496" s="22" t="e">
        <v>#VALUE!</v>
      </c>
      <c r="R4496" s="17"/>
      <c r="S4496" s="17"/>
      <c r="U4496" s="28">
        <f t="shared" si="7045"/>
        <v>94</v>
      </c>
      <c r="V4496" s="28">
        <f t="shared" si="7046"/>
        <v>231</v>
      </c>
    </row>
    <row r="4497" spans="1:22" x14ac:dyDescent="0.3">
      <c r="A4497" s="28">
        <f t="shared" si="7056"/>
        <v>94232</v>
      </c>
      <c r="J4497" s="28" t="str">
        <f t="shared" ref="J4497" si="7120">CONCATENATE(K4494,3)</f>
        <v>83</v>
      </c>
      <c r="K4497" s="22" t="e">
        <v>#VALUE!</v>
      </c>
      <c r="L4497" s="22" t="e">
        <v>#VALUE!</v>
      </c>
      <c r="M4497" s="22" t="e">
        <v>#VALUE!</v>
      </c>
      <c r="N4497" s="22" t="e">
        <v>#VALUE!</v>
      </c>
      <c r="O4497" s="22" t="e">
        <v>#VALUE!</v>
      </c>
      <c r="P4497" s="22" t="e">
        <v>#VALUE!</v>
      </c>
      <c r="Q4497" s="22" t="e">
        <v>#VALUE!</v>
      </c>
      <c r="R4497" s="17"/>
      <c r="S4497" s="17"/>
      <c r="U4497" s="28">
        <f t="shared" si="7045"/>
        <v>94</v>
      </c>
      <c r="V4497" s="28">
        <f t="shared" si="7046"/>
        <v>232</v>
      </c>
    </row>
    <row r="4498" spans="1:22" ht="15" customHeight="1" x14ac:dyDescent="0.3">
      <c r="A4498" s="28">
        <f t="shared" si="7056"/>
        <v>94233</v>
      </c>
      <c r="B4498" s="66" t="s">
        <v>52</v>
      </c>
      <c r="C4498" s="66"/>
      <c r="D4498" s="66"/>
      <c r="E4498" s="10">
        <f>IF(D4468="","",MAX(E4499,E4500))</f>
        <v>0.10000000000000142</v>
      </c>
      <c r="J4498" s="17"/>
      <c r="K4498" s="17">
        <v>9</v>
      </c>
      <c r="L4498" s="17">
        <v>9</v>
      </c>
      <c r="M4498" s="17">
        <v>9</v>
      </c>
      <c r="N4498" s="17">
        <v>9</v>
      </c>
      <c r="O4498" s="17">
        <v>9</v>
      </c>
      <c r="P4498" s="17">
        <v>9</v>
      </c>
      <c r="Q4498" s="17">
        <v>9</v>
      </c>
      <c r="R4498" s="17">
        <v>9</v>
      </c>
      <c r="S4498" s="17"/>
      <c r="U4498" s="28">
        <f t="shared" si="7045"/>
        <v>94</v>
      </c>
      <c r="V4498" s="28">
        <f t="shared" si="7046"/>
        <v>233</v>
      </c>
    </row>
    <row r="4499" spans="1:22" x14ac:dyDescent="0.3">
      <c r="A4499" s="28">
        <f t="shared" si="7056"/>
        <v>94234</v>
      </c>
      <c r="B4499" s="2" t="s">
        <v>26</v>
      </c>
      <c r="C4499" s="2" t="s">
        <v>27</v>
      </c>
      <c r="D4499" s="2" t="s">
        <v>28</v>
      </c>
      <c r="E4499" s="11">
        <f>ABS(MIN(D4500:D4509))</f>
        <v>0.10000000000000142</v>
      </c>
      <c r="G4499" s="2" t="s">
        <v>230</v>
      </c>
      <c r="J4499" s="28" t="str">
        <f t="shared" ref="J4499" si="7121">CONCATENATE(K4498,1)</f>
        <v>91</v>
      </c>
      <c r="K4499" s="22" t="e">
        <f t="array" ref="K4499:R4501">LINEST(B4482:B4490,C4482:C4490^{1,2,3,4,5,6,7},TRUE,TRUE)</f>
        <v>#VALUE!</v>
      </c>
      <c r="L4499" s="22" t="e">
        <v>#VALUE!</v>
      </c>
      <c r="M4499" s="22" t="e">
        <v>#VALUE!</v>
      </c>
      <c r="N4499" s="22" t="e">
        <v>#VALUE!</v>
      </c>
      <c r="O4499" s="22" t="e">
        <v>#VALUE!</v>
      </c>
      <c r="P4499" s="22" t="e">
        <v>#VALUE!</v>
      </c>
      <c r="Q4499" s="22" t="e">
        <v>#VALUE!</v>
      </c>
      <c r="R4499" s="22" t="e">
        <v>#VALUE!</v>
      </c>
      <c r="S4499" s="17"/>
      <c r="U4499" s="28">
        <f t="shared" si="7045"/>
        <v>94</v>
      </c>
      <c r="V4499" s="28">
        <f t="shared" si="7046"/>
        <v>234</v>
      </c>
    </row>
    <row r="4500" spans="1:22" x14ac:dyDescent="0.3">
      <c r="A4500" s="28">
        <f t="shared" si="7056"/>
        <v>94235</v>
      </c>
      <c r="B4500" s="7">
        <f t="shared" ref="B4500:B4509" si="7122">C4482-B4482</f>
        <v>9.9999999999999645E-2</v>
      </c>
      <c r="C4500" s="7">
        <f t="shared" ref="C4500:C4509" si="7123">H4482-G4482</f>
        <v>0</v>
      </c>
      <c r="D4500" s="7">
        <f>C4500-B4500</f>
        <v>-9.9999999999999645E-2</v>
      </c>
      <c r="E4500" s="11">
        <f>ABS(MAX(D4500:D4509))</f>
        <v>0</v>
      </c>
      <c r="F4500" s="13"/>
      <c r="G4500" s="2">
        <f>IF(D4482="","",D4482/E4482)</f>
        <v>0.05</v>
      </c>
      <c r="H4500" s="13"/>
      <c r="J4500" s="28" t="str">
        <f t="shared" ref="J4500" si="7124">CONCATENATE(K4498,2)</f>
        <v>92</v>
      </c>
      <c r="K4500" s="22" t="e">
        <v>#VALUE!</v>
      </c>
      <c r="L4500" s="22" t="e">
        <v>#VALUE!</v>
      </c>
      <c r="M4500" s="22" t="e">
        <v>#VALUE!</v>
      </c>
      <c r="N4500" s="22" t="e">
        <v>#VALUE!</v>
      </c>
      <c r="O4500" s="22" t="e">
        <v>#VALUE!</v>
      </c>
      <c r="P4500" s="22" t="e">
        <v>#VALUE!</v>
      </c>
      <c r="Q4500" s="22" t="e">
        <v>#VALUE!</v>
      </c>
      <c r="R4500" s="22" t="e">
        <v>#VALUE!</v>
      </c>
      <c r="S4500" s="17"/>
      <c r="U4500" s="28">
        <f t="shared" si="7045"/>
        <v>94</v>
      </c>
      <c r="V4500" s="28">
        <f t="shared" si="7046"/>
        <v>235</v>
      </c>
    </row>
    <row r="4501" spans="1:22" x14ac:dyDescent="0.3">
      <c r="A4501" s="28">
        <f t="shared" si="7056"/>
        <v>94236</v>
      </c>
      <c r="B4501" s="7">
        <f t="shared" si="7122"/>
        <v>0.10000000000000142</v>
      </c>
      <c r="C4501" s="7">
        <f t="shared" si="7123"/>
        <v>0</v>
      </c>
      <c r="D4501" s="7">
        <f t="shared" ref="D4501:D4509" si="7125">C4501-B4501</f>
        <v>-0.10000000000000142</v>
      </c>
      <c r="E4501" s="12" t="s">
        <v>34</v>
      </c>
      <c r="G4501" s="2">
        <f t="shared" ref="G4501:G4509" si="7126">IF(D4483="","",D4483/E4483)</f>
        <v>0.05</v>
      </c>
      <c r="H4501" s="13"/>
      <c r="J4501" s="28" t="str">
        <f t="shared" ref="J4501" si="7127">CONCATENATE(K4498,3)</f>
        <v>93</v>
      </c>
      <c r="K4501" s="22" t="e">
        <v>#VALUE!</v>
      </c>
      <c r="L4501" s="22" t="e">
        <v>#VALUE!</v>
      </c>
      <c r="M4501" s="22" t="e">
        <v>#VALUE!</v>
      </c>
      <c r="N4501" s="22" t="e">
        <v>#VALUE!</v>
      </c>
      <c r="O4501" s="22" t="e">
        <v>#VALUE!</v>
      </c>
      <c r="P4501" s="22" t="e">
        <v>#VALUE!</v>
      </c>
      <c r="Q4501" s="22" t="e">
        <v>#VALUE!</v>
      </c>
      <c r="R4501" s="22" t="e">
        <v>#VALUE!</v>
      </c>
      <c r="S4501" s="17"/>
      <c r="U4501" s="28">
        <f t="shared" si="7045"/>
        <v>94</v>
      </c>
      <c r="V4501" s="28">
        <f t="shared" si="7046"/>
        <v>236</v>
      </c>
    </row>
    <row r="4502" spans="1:22" x14ac:dyDescent="0.3">
      <c r="A4502" s="28">
        <f t="shared" si="7056"/>
        <v>94237</v>
      </c>
      <c r="B4502" s="7">
        <f t="shared" si="7122"/>
        <v>0.10000000000000142</v>
      </c>
      <c r="C4502" s="7">
        <f t="shared" si="7123"/>
        <v>0</v>
      </c>
      <c r="D4502" s="7">
        <f t="shared" si="7125"/>
        <v>-0.10000000000000142</v>
      </c>
      <c r="E4502" s="10">
        <f>IF(D4468="","",MAX(E4503,E4504))</f>
        <v>0.10000000000000142</v>
      </c>
      <c r="G4502" s="2">
        <f t="shared" si="7126"/>
        <v>0.05</v>
      </c>
      <c r="H4502" s="13"/>
      <c r="J4502" s="17"/>
      <c r="K4502" s="17">
        <v>10</v>
      </c>
      <c r="L4502" s="17">
        <v>10</v>
      </c>
      <c r="M4502" s="17">
        <v>10</v>
      </c>
      <c r="N4502" s="17">
        <v>10</v>
      </c>
      <c r="O4502" s="17">
        <v>10</v>
      </c>
      <c r="P4502" s="17">
        <v>10</v>
      </c>
      <c r="Q4502" s="17">
        <v>10</v>
      </c>
      <c r="R4502" s="17">
        <v>10</v>
      </c>
      <c r="S4502" s="17">
        <v>10</v>
      </c>
      <c r="U4502" s="28">
        <f t="shared" si="7045"/>
        <v>94</v>
      </c>
      <c r="V4502" s="28">
        <f t="shared" si="7046"/>
        <v>237</v>
      </c>
    </row>
    <row r="4503" spans="1:22" x14ac:dyDescent="0.3">
      <c r="A4503" s="28">
        <f t="shared" si="7056"/>
        <v>94238</v>
      </c>
      <c r="B4503" s="7">
        <f t="shared" si="7122"/>
        <v>0.10000000000000142</v>
      </c>
      <c r="C4503" s="7">
        <f t="shared" si="7123"/>
        <v>0</v>
      </c>
      <c r="D4503" s="7">
        <f t="shared" si="7125"/>
        <v>-0.10000000000000142</v>
      </c>
      <c r="E4503" s="11">
        <f>ABS(MIN(B4500:B4509))</f>
        <v>0</v>
      </c>
      <c r="G4503" s="2">
        <f t="shared" si="7126"/>
        <v>0.05</v>
      </c>
      <c r="H4503" s="13"/>
      <c r="J4503" s="28" t="str">
        <f t="shared" ref="J4503" si="7128">CONCATENATE(K4502,1)</f>
        <v>101</v>
      </c>
      <c r="K4503" s="22" t="e">
        <f t="array" ref="K4503:S4505">LINEST(B4482:B4491,C4482:C4491^{1,2,3,4,5,6,7,8},TRUE,TRUE)</f>
        <v>#VALUE!</v>
      </c>
      <c r="L4503" s="22" t="e">
        <v>#VALUE!</v>
      </c>
      <c r="M4503" s="22" t="e">
        <v>#VALUE!</v>
      </c>
      <c r="N4503" s="22" t="e">
        <v>#VALUE!</v>
      </c>
      <c r="O4503" s="22" t="e">
        <v>#VALUE!</v>
      </c>
      <c r="P4503" s="22" t="e">
        <v>#VALUE!</v>
      </c>
      <c r="Q4503" s="22" t="e">
        <v>#VALUE!</v>
      </c>
      <c r="R4503" s="22" t="e">
        <v>#VALUE!</v>
      </c>
      <c r="S4503" s="22" t="e">
        <v>#VALUE!</v>
      </c>
      <c r="U4503" s="28">
        <f t="shared" si="7045"/>
        <v>94</v>
      </c>
      <c r="V4503" s="28">
        <f t="shared" si="7046"/>
        <v>238</v>
      </c>
    </row>
    <row r="4504" spans="1:22" x14ac:dyDescent="0.3">
      <c r="A4504" s="28">
        <f t="shared" si="7056"/>
        <v>94239</v>
      </c>
      <c r="B4504" s="7">
        <f t="shared" si="7122"/>
        <v>0.10000000000000142</v>
      </c>
      <c r="C4504" s="7">
        <f t="shared" si="7123"/>
        <v>0</v>
      </c>
      <c r="D4504" s="7">
        <f t="shared" si="7125"/>
        <v>-0.10000000000000142</v>
      </c>
      <c r="E4504" s="11">
        <f>ABS(MAX(B4500:B4509))</f>
        <v>0.10000000000000142</v>
      </c>
      <c r="G4504" s="2">
        <f t="shared" si="7126"/>
        <v>0.05</v>
      </c>
      <c r="H4504" s="13"/>
      <c r="J4504" s="28" t="str">
        <f t="shared" ref="J4504" si="7129">CONCATENATE(K4502,2)</f>
        <v>102</v>
      </c>
      <c r="K4504" s="22" t="e">
        <v>#VALUE!</v>
      </c>
      <c r="L4504" s="22" t="e">
        <v>#VALUE!</v>
      </c>
      <c r="M4504" s="22" t="e">
        <v>#VALUE!</v>
      </c>
      <c r="N4504" s="22" t="e">
        <v>#VALUE!</v>
      </c>
      <c r="O4504" s="22" t="e">
        <v>#VALUE!</v>
      </c>
      <c r="P4504" s="22" t="e">
        <v>#VALUE!</v>
      </c>
      <c r="Q4504" s="22" t="e">
        <v>#VALUE!</v>
      </c>
      <c r="R4504" s="22" t="e">
        <v>#VALUE!</v>
      </c>
      <c r="S4504" s="22" t="e">
        <v>#VALUE!</v>
      </c>
      <c r="U4504" s="28">
        <f t="shared" si="7045"/>
        <v>94</v>
      </c>
      <c r="V4504" s="28">
        <f t="shared" si="7046"/>
        <v>239</v>
      </c>
    </row>
    <row r="4505" spans="1:22" x14ac:dyDescent="0.3">
      <c r="A4505" s="28">
        <f t="shared" si="7056"/>
        <v>94240</v>
      </c>
      <c r="B4505" s="7">
        <f t="shared" si="7122"/>
        <v>0</v>
      </c>
      <c r="C4505" s="7">
        <f t="shared" si="7123"/>
        <v>0</v>
      </c>
      <c r="D4505" s="7">
        <f t="shared" si="7125"/>
        <v>0</v>
      </c>
      <c r="E4505" s="12" t="s">
        <v>231</v>
      </c>
      <c r="G4505" s="2" t="str">
        <f t="shared" si="7126"/>
        <v/>
      </c>
      <c r="H4505" s="13"/>
      <c r="J4505" s="28" t="str">
        <f t="shared" ref="J4505" si="7130">CONCATENATE(K4502,3)</f>
        <v>103</v>
      </c>
      <c r="K4505" s="22" t="e">
        <v>#VALUE!</v>
      </c>
      <c r="L4505" s="22" t="e">
        <v>#VALUE!</v>
      </c>
      <c r="M4505" s="22" t="e">
        <v>#VALUE!</v>
      </c>
      <c r="N4505" s="22" t="e">
        <v>#VALUE!</v>
      </c>
      <c r="O4505" s="22" t="e">
        <v>#VALUE!</v>
      </c>
      <c r="P4505" s="22" t="e">
        <v>#VALUE!</v>
      </c>
      <c r="Q4505" s="22" t="e">
        <v>#VALUE!</v>
      </c>
      <c r="R4505" s="22" t="e">
        <v>#VALUE!</v>
      </c>
      <c r="S4505" s="22" t="e">
        <v>#VALUE!</v>
      </c>
      <c r="U4505" s="28">
        <f t="shared" si="7045"/>
        <v>94</v>
      </c>
      <c r="V4505" s="28">
        <f t="shared" si="7046"/>
        <v>240</v>
      </c>
    </row>
    <row r="4506" spans="1:22" x14ac:dyDescent="0.3">
      <c r="A4506" s="28">
        <f t="shared" si="7056"/>
        <v>94241</v>
      </c>
      <c r="B4506" s="7">
        <f t="shared" si="7122"/>
        <v>0</v>
      </c>
      <c r="C4506" s="7">
        <f t="shared" si="7123"/>
        <v>0</v>
      </c>
      <c r="D4506" s="7">
        <f t="shared" si="7125"/>
        <v>0</v>
      </c>
      <c r="E4506" s="10">
        <f>IF(D4468="","",MAX(E4507,E4508))*2</f>
        <v>0.1</v>
      </c>
      <c r="G4506" s="2" t="str">
        <f t="shared" si="7126"/>
        <v/>
      </c>
      <c r="H4506" s="13"/>
      <c r="U4506" s="28">
        <f t="shared" si="7045"/>
        <v>94</v>
      </c>
      <c r="V4506" s="28">
        <f t="shared" si="7046"/>
        <v>241</v>
      </c>
    </row>
    <row r="4507" spans="1:22" x14ac:dyDescent="0.3">
      <c r="A4507" s="28">
        <f t="shared" si="7056"/>
        <v>94242</v>
      </c>
      <c r="B4507" s="7">
        <f t="shared" si="7122"/>
        <v>0</v>
      </c>
      <c r="C4507" s="7">
        <f t="shared" si="7123"/>
        <v>0</v>
      </c>
      <c r="D4507" s="7">
        <f t="shared" si="7125"/>
        <v>0</v>
      </c>
      <c r="E4507" s="11">
        <f>ABS(MIN(G4500:G4509))</f>
        <v>0.05</v>
      </c>
      <c r="G4507" s="2" t="str">
        <f t="shared" si="7126"/>
        <v/>
      </c>
      <c r="U4507" s="28">
        <f t="shared" si="7045"/>
        <v>94</v>
      </c>
      <c r="V4507" s="28">
        <f t="shared" si="7046"/>
        <v>242</v>
      </c>
    </row>
    <row r="4508" spans="1:22" x14ac:dyDescent="0.3">
      <c r="A4508" s="28">
        <f t="shared" si="7056"/>
        <v>94243</v>
      </c>
      <c r="B4508" s="7">
        <f t="shared" si="7122"/>
        <v>0</v>
      </c>
      <c r="C4508" s="7">
        <f t="shared" si="7123"/>
        <v>0</v>
      </c>
      <c r="D4508" s="7">
        <f t="shared" si="7125"/>
        <v>0</v>
      </c>
      <c r="E4508" s="11">
        <f>ABS(MAX(G4500:G4509))</f>
        <v>0.05</v>
      </c>
      <c r="G4508" s="2" t="str">
        <f t="shared" si="7126"/>
        <v/>
      </c>
      <c r="U4508" s="28">
        <f t="shared" si="7045"/>
        <v>94</v>
      </c>
      <c r="V4508" s="28">
        <f t="shared" si="7046"/>
        <v>243</v>
      </c>
    </row>
    <row r="4509" spans="1:22" x14ac:dyDescent="0.3">
      <c r="A4509" s="28">
        <f t="shared" si="7056"/>
        <v>94244</v>
      </c>
      <c r="B4509" s="7">
        <f t="shared" si="7122"/>
        <v>0</v>
      </c>
      <c r="C4509" s="7">
        <f t="shared" si="7123"/>
        <v>0</v>
      </c>
      <c r="D4509" s="7">
        <f t="shared" si="7125"/>
        <v>0</v>
      </c>
      <c r="F4509" s="13"/>
      <c r="G4509" s="2" t="str">
        <f t="shared" si="7126"/>
        <v/>
      </c>
      <c r="U4509" s="28">
        <f t="shared" si="7045"/>
        <v>94</v>
      </c>
      <c r="V4509" s="28">
        <f t="shared" si="7046"/>
        <v>244</v>
      </c>
    </row>
    <row r="4510" spans="1:22" x14ac:dyDescent="0.3">
      <c r="A4510" s="28">
        <f t="shared" si="7056"/>
        <v>94245</v>
      </c>
      <c r="F4510" s="13"/>
      <c r="U4510" s="28">
        <f t="shared" si="7045"/>
        <v>94</v>
      </c>
      <c r="V4510" s="28">
        <f t="shared" si="7046"/>
        <v>245</v>
      </c>
    </row>
    <row r="4511" spans="1:22" x14ac:dyDescent="0.3">
      <c r="A4511" s="28">
        <f t="shared" si="7056"/>
        <v>94246</v>
      </c>
      <c r="F4511" s="13"/>
      <c r="U4511" s="28">
        <f t="shared" si="7045"/>
        <v>94</v>
      </c>
      <c r="V4511" s="28">
        <f t="shared" si="7046"/>
        <v>246</v>
      </c>
    </row>
    <row r="4512" spans="1:22" x14ac:dyDescent="0.3">
      <c r="A4512" s="28">
        <f t="shared" si="7056"/>
        <v>94247</v>
      </c>
      <c r="F4512" s="13"/>
      <c r="U4512" s="28">
        <f t="shared" si="7045"/>
        <v>94</v>
      </c>
      <c r="V4512" s="28">
        <f t="shared" si="7046"/>
        <v>247</v>
      </c>
    </row>
    <row r="4513" spans="1:24" s="8" customFormat="1" x14ac:dyDescent="0.3"/>
    <row r="4514" spans="1:24" x14ac:dyDescent="0.3">
      <c r="A4514" s="28">
        <f t="shared" ref="A4514:A4560" si="7131">ROUND(CONCATENATE(U4514,V4514),0)</f>
        <v>95201</v>
      </c>
      <c r="B4514" s="63" t="s">
        <v>0</v>
      </c>
      <c r="C4514" s="63"/>
      <c r="D4514" s="71" t="s">
        <v>63</v>
      </c>
      <c r="E4514" s="71"/>
      <c r="F4514" s="71"/>
      <c r="G4514" s="71"/>
      <c r="H4514" s="71"/>
      <c r="U4514" s="28">
        <f t="shared" ref="U4514" si="7132">U4512+1</f>
        <v>95</v>
      </c>
      <c r="V4514" s="28">
        <v>201</v>
      </c>
    </row>
    <row r="4515" spans="1:24" x14ac:dyDescent="0.3">
      <c r="A4515" s="28">
        <f t="shared" si="7131"/>
        <v>95202</v>
      </c>
      <c r="B4515" s="72" t="s">
        <v>70</v>
      </c>
      <c r="C4515" s="73"/>
      <c r="D4515" s="30" t="s">
        <v>69</v>
      </c>
      <c r="E4515" s="66" t="s">
        <v>71</v>
      </c>
      <c r="F4515" s="66"/>
      <c r="G4515" s="74" t="s">
        <v>72</v>
      </c>
      <c r="H4515" s="74"/>
      <c r="U4515" s="28">
        <f t="shared" ref="U4515:U4578" si="7133">U4514</f>
        <v>95</v>
      </c>
      <c r="V4515" s="28">
        <f t="shared" ref="V4515:V4578" si="7134">V4514+1</f>
        <v>202</v>
      </c>
    </row>
    <row r="4516" spans="1:24" x14ac:dyDescent="0.3">
      <c r="A4516" s="28">
        <f t="shared" si="7131"/>
        <v>95203</v>
      </c>
      <c r="B4516" s="75" t="s">
        <v>6</v>
      </c>
      <c r="C4516" s="75"/>
      <c r="D4516" s="71" t="s">
        <v>187</v>
      </c>
      <c r="E4516" s="71"/>
      <c r="F4516" s="71"/>
      <c r="G4516" s="71"/>
      <c r="H4516" s="71"/>
      <c r="U4516" s="28">
        <f t="shared" si="7133"/>
        <v>95</v>
      </c>
      <c r="V4516" s="28">
        <f t="shared" si="7134"/>
        <v>203</v>
      </c>
    </row>
    <row r="4517" spans="1:24" x14ac:dyDescent="0.3">
      <c r="A4517" s="28">
        <f t="shared" si="7131"/>
        <v>95204</v>
      </c>
      <c r="B4517" s="63" t="s">
        <v>7</v>
      </c>
      <c r="C4517" s="63"/>
      <c r="D4517" s="71" t="s">
        <v>29</v>
      </c>
      <c r="E4517" s="71"/>
      <c r="F4517" s="71"/>
      <c r="G4517" s="71"/>
      <c r="H4517" s="71"/>
      <c r="J4517" s="17"/>
      <c r="K4517" s="17" t="s">
        <v>53</v>
      </c>
      <c r="L4517" s="17" t="s">
        <v>54</v>
      </c>
      <c r="M4517" s="17" t="s">
        <v>55</v>
      </c>
      <c r="N4517" s="17" t="s">
        <v>56</v>
      </c>
      <c r="O4517" s="17" t="s">
        <v>57</v>
      </c>
      <c r="P4517" s="17" t="s">
        <v>2</v>
      </c>
      <c r="Q4517" s="17" t="s">
        <v>3</v>
      </c>
      <c r="R4517" s="17" t="s">
        <v>4</v>
      </c>
      <c r="S4517" s="17" t="s">
        <v>5</v>
      </c>
      <c r="U4517" s="28">
        <f t="shared" si="7133"/>
        <v>95</v>
      </c>
      <c r="V4517" s="28">
        <f t="shared" si="7134"/>
        <v>204</v>
      </c>
      <c r="X4517" s="1" t="s">
        <v>48</v>
      </c>
    </row>
    <row r="4518" spans="1:24" x14ac:dyDescent="0.3">
      <c r="A4518" s="28">
        <f t="shared" si="7131"/>
        <v>95205</v>
      </c>
      <c r="B4518" s="63" t="s">
        <v>9</v>
      </c>
      <c r="C4518" s="63"/>
      <c r="D4518" s="71" t="s">
        <v>30</v>
      </c>
      <c r="E4518" s="71"/>
      <c r="F4518" s="71"/>
      <c r="G4518" s="71"/>
      <c r="H4518" s="71"/>
      <c r="J4518" s="17">
        <f t="shared" ref="J4518" si="7135">COUNTA(B4530:B4539)</f>
        <v>5</v>
      </c>
      <c r="K4518" s="17">
        <f t="shared" ref="K4518" si="7136">IF(L4518-1&lt;2,0,L4518-1)</f>
        <v>0</v>
      </c>
      <c r="L4518" s="17">
        <f t="shared" ref="L4518" si="7137">IF(M4518-1&lt;2,0,M4518-1)</f>
        <v>0</v>
      </c>
      <c r="M4518" s="17">
        <f t="shared" ref="M4518" si="7138">IF(N4518-1&lt;2,0,N4518-1)</f>
        <v>0</v>
      </c>
      <c r="N4518" s="17">
        <f t="shared" ref="N4518" si="7139">IF(O4518-1&lt;2,0,O4518-1)</f>
        <v>0</v>
      </c>
      <c r="O4518" s="17">
        <f t="shared" ref="O4518" si="7140">IF(P4518-1&lt;2,0,P4518-1)</f>
        <v>0</v>
      </c>
      <c r="P4518" s="17">
        <f t="shared" ref="P4518" si="7141">IF(Q4518-1&lt;2,0,Q4518-1)</f>
        <v>2</v>
      </c>
      <c r="Q4518" s="17">
        <f t="shared" ref="Q4518:R4518" si="7142">IF(R4518-1&lt;2,0,R4518-1)</f>
        <v>3</v>
      </c>
      <c r="R4518" s="17">
        <f t="shared" si="7142"/>
        <v>4</v>
      </c>
      <c r="S4518" s="17">
        <f t="shared" ref="S4518" si="7143">J4518</f>
        <v>5</v>
      </c>
      <c r="U4518" s="28">
        <f t="shared" si="7133"/>
        <v>95</v>
      </c>
      <c r="V4518" s="28">
        <f t="shared" si="7134"/>
        <v>205</v>
      </c>
      <c r="X4518" s="1" t="s">
        <v>49</v>
      </c>
    </row>
    <row r="4519" spans="1:24" x14ac:dyDescent="0.3">
      <c r="A4519" s="28">
        <f t="shared" si="7131"/>
        <v>95206</v>
      </c>
      <c r="B4519" s="63" t="s">
        <v>10</v>
      </c>
      <c r="C4519" s="63"/>
      <c r="D4519" s="71" t="s">
        <v>369</v>
      </c>
      <c r="E4519" s="71"/>
      <c r="F4519" s="71"/>
      <c r="G4519" s="71"/>
      <c r="H4519" s="71"/>
      <c r="J4519" s="28" t="str">
        <f t="shared" ref="J4519" si="7144">CONCATENATE(J4518,1)</f>
        <v>51</v>
      </c>
      <c r="K4519" s="29">
        <f t="shared" ref="K4519" si="7145">IF(K4518=0,0,VLOOKUP(J4519,J4523:S4553,K4518,FALSE))</f>
        <v>0</v>
      </c>
      <c r="L4519" s="29">
        <f t="shared" ref="L4519" si="7146">IF(L4518=0,0,VLOOKUP(J4519,J4523:S4553,L4518,FALSE))</f>
        <v>0</v>
      </c>
      <c r="M4519" s="29">
        <f t="shared" ref="M4519" si="7147">IF(M4518=0,0,VLOOKUP(J4519,J4523:S4553,M4518,FALSE))</f>
        <v>0</v>
      </c>
      <c r="N4519" s="29">
        <f t="shared" ref="N4519" si="7148">IF(N4518=0,0,VLOOKUP(J4519,J4523:S4553,N4518,FALSE))</f>
        <v>0</v>
      </c>
      <c r="O4519" s="29">
        <f t="shared" ref="O4519" si="7149">IF(O4518=0,0,VLOOKUP(J4519,J4523:S4553,O4518,FALSE))</f>
        <v>0</v>
      </c>
      <c r="P4519" s="29">
        <f t="shared" ref="P4519" si="7150">IF(P4518=0,0,VLOOKUP(J4519,J4523:S4553,P4518,FALSE))</f>
        <v>2.7033087933442125E-18</v>
      </c>
      <c r="Q4519" s="29">
        <f t="shared" ref="Q4519" si="7151">IF(Q4518=0,0,VLOOKUP(J4519,J4523:S4553,Q4518,FALSE))</f>
        <v>-2.0597704296134091E-16</v>
      </c>
      <c r="R4519" s="29">
        <f t="shared" ref="R4519" si="7152">IF(R4518=0,0,VLOOKUP(J4519,J4523:S4553,R4518,FALSE))</f>
        <v>1.0000000000000051</v>
      </c>
      <c r="S4519" s="29">
        <f t="shared" ref="S4519" si="7153">IF(S4518=0,0,VLOOKUP(J4519,J4523:S4553,S4518,FALSE))</f>
        <v>9.9999999999959691E-2</v>
      </c>
      <c r="U4519" s="28">
        <f t="shared" si="7133"/>
        <v>95</v>
      </c>
      <c r="V4519" s="28">
        <f t="shared" si="7134"/>
        <v>206</v>
      </c>
      <c r="X4519" s="1" t="s">
        <v>50</v>
      </c>
    </row>
    <row r="4520" spans="1:24" x14ac:dyDescent="0.3">
      <c r="A4520" s="28">
        <f t="shared" si="7131"/>
        <v>95207</v>
      </c>
      <c r="B4520" s="63" t="s">
        <v>11</v>
      </c>
      <c r="C4520" s="63"/>
      <c r="D4520" s="64">
        <v>45985</v>
      </c>
      <c r="E4520" s="64"/>
      <c r="F4520" s="64"/>
      <c r="G4520" s="64"/>
      <c r="H4520" s="64"/>
      <c r="J4520" s="28" t="str">
        <f t="shared" ref="J4520" si="7154">CONCATENATE(J4518,2)</f>
        <v>52</v>
      </c>
      <c r="K4520" s="22">
        <f t="shared" ref="K4520" si="7155">IF(K4518=0,0,VLOOKUP(J4520,J4523:S4553,K4518,FALSE))</f>
        <v>0</v>
      </c>
      <c r="L4520" s="22">
        <f t="shared" ref="L4520" si="7156">IF(L4518=0,0,VLOOKUP(J4520,J4523:S4553,L4518,FALSE))</f>
        <v>0</v>
      </c>
      <c r="M4520" s="22">
        <f t="shared" ref="M4520" si="7157">IF(M4518=0,0,VLOOKUP(J4520,J4523:S4553,M4518,FALSE))</f>
        <v>0</v>
      </c>
      <c r="N4520" s="22">
        <f t="shared" ref="N4520" si="7158">IF(N4518=0,0,VLOOKUP(J4520,J4523:S4553,N4518,FALSE))</f>
        <v>0</v>
      </c>
      <c r="O4520" s="22">
        <f t="shared" ref="O4520" si="7159">IF(O4518=0,0,VLOOKUP(J4520,J4523:S4553,O4518,FALSE))</f>
        <v>0</v>
      </c>
      <c r="P4520" s="22">
        <f t="shared" ref="P4520" si="7160">IF(P4518=0,0,VLOOKUP(J4520,J4523:S4553,P4518,FALSE))</f>
        <v>3.7448890331485454E-18</v>
      </c>
      <c r="Q4520" s="22">
        <f t="shared" ref="Q4520" si="7161">IF(Q4518=0,0,VLOOKUP(J4520,J4523:S4553,Q4518,FALSE))</f>
        <v>2.8038702912844695E-16</v>
      </c>
      <c r="R4520" s="22">
        <f t="shared" ref="R4520" si="7162">IF(R4518=0,0,VLOOKUP(J4520,J4523:S4553,R4518,FALSE))</f>
        <v>6.7151655586348484E-15</v>
      </c>
      <c r="S4520" s="22">
        <f t="shared" ref="S4520" si="7163">IF(S4518=0,0,VLOOKUP(J4520,J4523:S4553,S4518,FALSE))</f>
        <v>5.1132050295976707E-14</v>
      </c>
      <c r="U4520" s="28">
        <f t="shared" si="7133"/>
        <v>95</v>
      </c>
      <c r="V4520" s="28">
        <f t="shared" si="7134"/>
        <v>207</v>
      </c>
    </row>
    <row r="4521" spans="1:24" x14ac:dyDescent="0.3">
      <c r="A4521" s="28">
        <f t="shared" si="7131"/>
        <v>95208</v>
      </c>
      <c r="B4521" s="63" t="s">
        <v>12</v>
      </c>
      <c r="C4521" s="63"/>
      <c r="D4521" s="65">
        <v>46356</v>
      </c>
      <c r="E4521" s="65"/>
      <c r="F4521" s="65"/>
      <c r="G4521" s="65"/>
      <c r="H4521" s="65"/>
      <c r="J4521" s="28" t="str">
        <f t="shared" ref="J4521" si="7164">CONCATENATE(J4518,3)</f>
        <v>53</v>
      </c>
      <c r="K4521" s="22"/>
      <c r="L4521" s="22"/>
      <c r="M4521" s="22"/>
      <c r="N4521" s="22" t="s">
        <v>58</v>
      </c>
      <c r="O4521" s="29">
        <f t="shared" ref="O4521" si="7165">J4518-2</f>
        <v>3</v>
      </c>
      <c r="P4521" s="22" t="s">
        <v>59</v>
      </c>
      <c r="Q4521" s="29">
        <f t="shared" ref="Q4521" si="7166">VLOOKUP(J4521,J4523:S4553,3,FALSE)</f>
        <v>1.7763568394002505E-15</v>
      </c>
      <c r="R4521" s="22" t="s">
        <v>60</v>
      </c>
      <c r="S4521" s="22">
        <f t="shared" ref="S4521" si="7167">VLOOKUP(J4521,J4523:S4553,2,FALSE)</f>
        <v>1</v>
      </c>
      <c r="U4521" s="28">
        <f t="shared" si="7133"/>
        <v>95</v>
      </c>
      <c r="V4521" s="28">
        <f t="shared" si="7134"/>
        <v>208</v>
      </c>
    </row>
    <row r="4522" spans="1:24" x14ac:dyDescent="0.3">
      <c r="A4522" s="28">
        <f t="shared" si="7131"/>
        <v>95209</v>
      </c>
      <c r="B4522" s="63" t="s">
        <v>13</v>
      </c>
      <c r="C4522" s="63"/>
      <c r="D4522" s="15">
        <v>0.1</v>
      </c>
      <c r="E4522" s="66" t="s">
        <v>14</v>
      </c>
      <c r="F4522" s="66"/>
      <c r="G4522" s="66"/>
      <c r="H4522" s="6" t="s">
        <v>64</v>
      </c>
      <c r="J4522" s="17"/>
      <c r="K4522" s="17">
        <v>3</v>
      </c>
      <c r="L4522" s="17">
        <v>3</v>
      </c>
      <c r="M4522" s="17"/>
      <c r="N4522" s="17"/>
      <c r="O4522" s="17"/>
      <c r="P4522" s="17"/>
      <c r="Q4522" s="17"/>
      <c r="R4522" s="17"/>
      <c r="S4522" s="17"/>
      <c r="U4522" s="28">
        <f t="shared" si="7133"/>
        <v>95</v>
      </c>
      <c r="V4522" s="28">
        <f t="shared" si="7134"/>
        <v>209</v>
      </c>
    </row>
    <row r="4523" spans="1:24" x14ac:dyDescent="0.3">
      <c r="A4523" s="28">
        <f t="shared" si="7131"/>
        <v>95210</v>
      </c>
      <c r="B4523" s="63" t="s">
        <v>15</v>
      </c>
      <c r="C4523" s="63"/>
      <c r="D4523" s="2">
        <f t="shared" ref="D4523" si="7168">MIN(B4530:B4539)</f>
        <v>15</v>
      </c>
      <c r="E4523" s="3" t="s">
        <v>16</v>
      </c>
      <c r="F4523" s="2">
        <f t="shared" ref="F4523" si="7169">MAX(B4530:B4539)</f>
        <v>35</v>
      </c>
      <c r="G4523" s="4" t="str">
        <f t="shared" ref="G4523" si="7170">IF(H4522="","",H4522)</f>
        <v>°C</v>
      </c>
      <c r="H4523" s="14"/>
      <c r="J4523" s="28" t="str">
        <f t="shared" ref="J4523" si="7171">CONCATENATE(K4522,1)</f>
        <v>31</v>
      </c>
      <c r="K4523" s="22">
        <f t="array" ref="K4523:L4525">LINEST(B4530:B4532,C4530:C4532^{1},TRUE,TRUE)</f>
        <v>1.0000000000000002</v>
      </c>
      <c r="L4523" s="22">
        <v>9.9999999999997868E-2</v>
      </c>
      <c r="M4523" s="17"/>
      <c r="N4523" s="17"/>
      <c r="O4523" s="17"/>
      <c r="P4523" s="17"/>
      <c r="Q4523" s="17"/>
      <c r="R4523" s="17"/>
      <c r="S4523" s="17"/>
      <c r="U4523" s="28">
        <f t="shared" si="7133"/>
        <v>95</v>
      </c>
      <c r="V4523" s="28">
        <f t="shared" si="7134"/>
        <v>210</v>
      </c>
    </row>
    <row r="4524" spans="1:24" x14ac:dyDescent="0.3">
      <c r="A4524" s="28">
        <f t="shared" si="7131"/>
        <v>95211</v>
      </c>
      <c r="J4524" s="28" t="str">
        <f t="shared" ref="J4524" si="7172">CONCATENATE(K4522,2)</f>
        <v>32</v>
      </c>
      <c r="K4524" s="22">
        <v>2.5121479338940406E-16</v>
      </c>
      <c r="L4524" s="22">
        <v>5.1032890479004344E-15</v>
      </c>
      <c r="M4524" s="17"/>
      <c r="N4524" s="17"/>
      <c r="O4524" s="17"/>
      <c r="P4524" s="17"/>
      <c r="Q4524" s="17"/>
      <c r="R4524" s="17"/>
      <c r="S4524" s="17"/>
      <c r="U4524" s="28">
        <f t="shared" si="7133"/>
        <v>95</v>
      </c>
      <c r="V4524" s="28">
        <f t="shared" si="7134"/>
        <v>211</v>
      </c>
    </row>
    <row r="4525" spans="1:24" x14ac:dyDescent="0.3">
      <c r="A4525" s="28">
        <f t="shared" si="7131"/>
        <v>95212</v>
      </c>
      <c r="B4525" s="67" t="s">
        <v>17</v>
      </c>
      <c r="C4525" s="67"/>
      <c r="D4525" s="67"/>
      <c r="E4525" s="67"/>
      <c r="F4525" s="67"/>
      <c r="G4525" s="68" t="s">
        <v>31</v>
      </c>
      <c r="H4525" s="69"/>
      <c r="J4525" s="28" t="str">
        <f t="shared" ref="J4525" si="7173">CONCATENATE(K4522,3)</f>
        <v>33</v>
      </c>
      <c r="K4525" s="22">
        <v>1</v>
      </c>
      <c r="L4525" s="22">
        <v>1.7763568394002505E-15</v>
      </c>
      <c r="M4525" s="17"/>
      <c r="N4525" s="17"/>
      <c r="O4525" s="17"/>
      <c r="P4525" s="17"/>
      <c r="Q4525" s="17"/>
      <c r="R4525" s="17"/>
      <c r="S4525" s="17"/>
      <c r="U4525" s="28">
        <f t="shared" si="7133"/>
        <v>95</v>
      </c>
      <c r="V4525" s="28">
        <f t="shared" si="7134"/>
        <v>212</v>
      </c>
    </row>
    <row r="4526" spans="1:24" x14ac:dyDescent="0.3">
      <c r="A4526" s="28">
        <f t="shared" si="7131"/>
        <v>95213</v>
      </c>
      <c r="B4526" s="66" t="s">
        <v>18</v>
      </c>
      <c r="C4526" s="66"/>
      <c r="D4526" s="66"/>
      <c r="E4526" s="66" t="str">
        <f t="shared" ref="E4526" si="7174">IF(D4519="","",D4519)</f>
        <v>E0826/25</v>
      </c>
      <c r="F4526" s="66"/>
      <c r="G4526" s="4" t="s">
        <v>18</v>
      </c>
      <c r="H4526" s="16" t="s">
        <v>117</v>
      </c>
      <c r="J4526" s="17"/>
      <c r="K4526" s="17">
        <v>4</v>
      </c>
      <c r="L4526" s="17">
        <v>4</v>
      </c>
      <c r="M4526" s="17">
        <v>4</v>
      </c>
      <c r="N4526" s="17"/>
      <c r="O4526" s="17"/>
      <c r="P4526" s="17"/>
      <c r="Q4526" s="17"/>
      <c r="R4526" s="17"/>
      <c r="S4526" s="17"/>
      <c r="U4526" s="28">
        <f t="shared" si="7133"/>
        <v>95</v>
      </c>
      <c r="V4526" s="28">
        <f t="shared" si="7134"/>
        <v>213</v>
      </c>
    </row>
    <row r="4527" spans="1:24" ht="15" customHeight="1" x14ac:dyDescent="0.3">
      <c r="A4527" s="28">
        <f t="shared" si="7131"/>
        <v>95214</v>
      </c>
      <c r="B4527" s="5" t="s">
        <v>19</v>
      </c>
      <c r="C4527" s="5" t="s">
        <v>20</v>
      </c>
      <c r="D4527" s="5" t="s">
        <v>21</v>
      </c>
      <c r="E4527" s="5"/>
      <c r="F4527" s="70" t="s">
        <v>33</v>
      </c>
      <c r="G4527" s="5" t="s">
        <v>19</v>
      </c>
      <c r="H4527" s="5" t="s">
        <v>20</v>
      </c>
      <c r="J4527" s="28" t="str">
        <f t="shared" ref="J4527" si="7175">CONCATENATE(K4526,1)</f>
        <v>41</v>
      </c>
      <c r="K4527" s="22">
        <f t="array" ref="K4527:M4529">LINEST(B4530:B4533,C4530:C4533^{1,2},TRUE,TRUE)</f>
        <v>-1.7644690742047969E-17</v>
      </c>
      <c r="L4527" s="22">
        <v>1.0000000000000011</v>
      </c>
      <c r="M4527" s="22">
        <v>9.9999999999985961E-2</v>
      </c>
      <c r="N4527" s="17"/>
      <c r="O4527" s="17"/>
      <c r="P4527" s="17"/>
      <c r="Q4527" s="17"/>
      <c r="R4527" s="17"/>
      <c r="S4527" s="17"/>
      <c r="U4527" s="28">
        <f t="shared" si="7133"/>
        <v>95</v>
      </c>
      <c r="V4527" s="28">
        <f t="shared" si="7134"/>
        <v>214</v>
      </c>
    </row>
    <row r="4528" spans="1:24" x14ac:dyDescent="0.3">
      <c r="A4528" s="28">
        <f t="shared" si="7131"/>
        <v>95215</v>
      </c>
      <c r="B4528" s="5" t="s">
        <v>22</v>
      </c>
      <c r="C4528" s="5" t="s">
        <v>23</v>
      </c>
      <c r="D4528" s="5" t="s">
        <v>24</v>
      </c>
      <c r="E4528" s="5" t="s">
        <v>32</v>
      </c>
      <c r="F4528" s="70"/>
      <c r="G4528" s="5" t="s">
        <v>22</v>
      </c>
      <c r="H4528" s="5" t="s">
        <v>23</v>
      </c>
      <c r="J4528" s="28" t="str">
        <f t="shared" ref="J4528" si="7176">CONCATENATE(K4526,2)</f>
        <v>42</v>
      </c>
      <c r="K4528" s="22">
        <v>9.9920072216264131E-18</v>
      </c>
      <c r="L4528" s="22">
        <v>4.4986675345813383E-16</v>
      </c>
      <c r="M4528" s="22">
        <v>4.8132014263107176E-15</v>
      </c>
      <c r="N4528" s="17"/>
      <c r="O4528" s="17"/>
      <c r="P4528" s="17"/>
      <c r="Q4528" s="17"/>
      <c r="R4528" s="17"/>
      <c r="S4528" s="17"/>
      <c r="U4528" s="28">
        <f t="shared" si="7133"/>
        <v>95</v>
      </c>
      <c r="V4528" s="28">
        <f t="shared" si="7134"/>
        <v>215</v>
      </c>
    </row>
    <row r="4529" spans="1:22" x14ac:dyDescent="0.3">
      <c r="A4529" s="28">
        <f t="shared" si="7131"/>
        <v>95216</v>
      </c>
      <c r="B4529" s="6" t="str">
        <f t="shared" ref="B4529" si="7177">IF(H4522="","",H4522)</f>
        <v>°C</v>
      </c>
      <c r="C4529" s="6" t="str">
        <f t="shared" ref="C4529" si="7178">IF(H4522="","",H4522)</f>
        <v>°C</v>
      </c>
      <c r="D4529" s="6" t="str">
        <f t="shared" ref="D4529" si="7179">IF(H4522="","",H4522)</f>
        <v>°C</v>
      </c>
      <c r="E4529" s="6"/>
      <c r="F4529" s="6"/>
      <c r="G4529" s="6" t="str">
        <f t="shared" ref="G4529" si="7180">IF(H4522="","",H4522)</f>
        <v>°C</v>
      </c>
      <c r="H4529" s="6" t="str">
        <f t="shared" si="7106"/>
        <v>°C</v>
      </c>
      <c r="J4529" s="28" t="str">
        <f t="shared" ref="J4529" si="7181">CONCATENATE(K4526,3)</f>
        <v>43</v>
      </c>
      <c r="K4529" s="22">
        <v>1</v>
      </c>
      <c r="L4529" s="22">
        <v>4.9960036108132044E-16</v>
      </c>
      <c r="M4529" s="22" t="e">
        <v>#N/A</v>
      </c>
      <c r="N4529" s="17"/>
      <c r="O4529" s="17"/>
      <c r="P4529" s="17"/>
      <c r="Q4529" s="17"/>
      <c r="R4529" s="17"/>
      <c r="S4529" s="17"/>
      <c r="U4529" s="28">
        <f t="shared" si="7133"/>
        <v>95</v>
      </c>
      <c r="V4529" s="28">
        <f t="shared" si="7134"/>
        <v>216</v>
      </c>
    </row>
    <row r="4530" spans="1:22" x14ac:dyDescent="0.3">
      <c r="A4530" s="28">
        <f t="shared" si="7131"/>
        <v>95217</v>
      </c>
      <c r="B4530" s="26">
        <v>15</v>
      </c>
      <c r="C4530" s="26">
        <v>14.9</v>
      </c>
      <c r="D4530" s="26">
        <v>0.1</v>
      </c>
      <c r="E4530" s="9">
        <v>2</v>
      </c>
      <c r="F4530" s="26">
        <v>1000000</v>
      </c>
      <c r="G4530" s="27">
        <v>15</v>
      </c>
      <c r="H4530" s="27">
        <v>15</v>
      </c>
      <c r="J4530" s="17"/>
      <c r="K4530" s="17">
        <v>5</v>
      </c>
      <c r="L4530" s="17">
        <v>5</v>
      </c>
      <c r="M4530" s="17">
        <v>5</v>
      </c>
      <c r="N4530" s="17">
        <v>5</v>
      </c>
      <c r="O4530" s="17"/>
      <c r="P4530" s="17"/>
      <c r="Q4530" s="17"/>
      <c r="R4530" s="17"/>
      <c r="S4530" s="17"/>
      <c r="U4530" s="28">
        <f t="shared" si="7133"/>
        <v>95</v>
      </c>
      <c r="V4530" s="28">
        <f t="shared" si="7134"/>
        <v>217</v>
      </c>
    </row>
    <row r="4531" spans="1:22" x14ac:dyDescent="0.3">
      <c r="A4531" s="28">
        <f t="shared" si="7131"/>
        <v>95218</v>
      </c>
      <c r="B4531" s="26">
        <v>20</v>
      </c>
      <c r="C4531" s="26">
        <v>19.899999999999999</v>
      </c>
      <c r="D4531" s="26">
        <v>0.1</v>
      </c>
      <c r="E4531" s="9">
        <v>2</v>
      </c>
      <c r="F4531" s="26">
        <v>1000000</v>
      </c>
      <c r="G4531" s="27">
        <v>20</v>
      </c>
      <c r="H4531" s="27">
        <v>20</v>
      </c>
      <c r="J4531" s="28" t="str">
        <f t="shared" ref="J4531" si="7182">CONCATENATE(K4530,1)</f>
        <v>51</v>
      </c>
      <c r="K4531" s="22">
        <f t="array" ref="K4531:N4533">LINEST(B4530:B4534,C4530:C4534^{1,2,3},TRUE,TRUE)</f>
        <v>2.7033087933442125E-18</v>
      </c>
      <c r="L4531" s="22">
        <v>-2.0597704296134091E-16</v>
      </c>
      <c r="M4531" s="22">
        <v>1.0000000000000051</v>
      </c>
      <c r="N4531" s="22">
        <v>9.9999999999959691E-2</v>
      </c>
      <c r="O4531" s="17"/>
      <c r="P4531" s="17"/>
      <c r="Q4531" s="17"/>
      <c r="R4531" s="17"/>
      <c r="S4531" s="17"/>
      <c r="U4531" s="28">
        <f t="shared" si="7133"/>
        <v>95</v>
      </c>
      <c r="V4531" s="28">
        <f t="shared" si="7134"/>
        <v>218</v>
      </c>
    </row>
    <row r="4532" spans="1:22" x14ac:dyDescent="0.3">
      <c r="A4532" s="28">
        <f t="shared" si="7131"/>
        <v>95219</v>
      </c>
      <c r="B4532" s="26">
        <v>25</v>
      </c>
      <c r="C4532" s="26">
        <v>24.9</v>
      </c>
      <c r="D4532" s="26">
        <v>0.1</v>
      </c>
      <c r="E4532" s="9">
        <v>2</v>
      </c>
      <c r="F4532" s="26">
        <v>1000000</v>
      </c>
      <c r="G4532" s="27">
        <v>25</v>
      </c>
      <c r="H4532" s="27">
        <v>25</v>
      </c>
      <c r="J4532" s="28" t="str">
        <f t="shared" ref="J4532" si="7183">CONCATENATE(K4530,2)</f>
        <v>52</v>
      </c>
      <c r="K4532" s="22">
        <v>3.7448890331485454E-18</v>
      </c>
      <c r="L4532" s="22">
        <v>2.8038702912844695E-16</v>
      </c>
      <c r="M4532" s="22">
        <v>6.7151655586348484E-15</v>
      </c>
      <c r="N4532" s="22">
        <v>5.1132050295976707E-14</v>
      </c>
      <c r="O4532" s="17"/>
      <c r="P4532" s="17"/>
      <c r="Q4532" s="17"/>
      <c r="R4532" s="17"/>
      <c r="S4532" s="17"/>
      <c r="U4532" s="28">
        <f t="shared" si="7133"/>
        <v>95</v>
      </c>
      <c r="V4532" s="28">
        <f t="shared" si="7134"/>
        <v>219</v>
      </c>
    </row>
    <row r="4533" spans="1:22" x14ac:dyDescent="0.3">
      <c r="A4533" s="28">
        <f t="shared" si="7131"/>
        <v>95220</v>
      </c>
      <c r="B4533" s="26">
        <v>30</v>
      </c>
      <c r="C4533" s="26">
        <v>29.9</v>
      </c>
      <c r="D4533" s="26">
        <v>0.1</v>
      </c>
      <c r="E4533" s="9">
        <v>2</v>
      </c>
      <c r="F4533" s="26">
        <v>1000000</v>
      </c>
      <c r="G4533" s="27">
        <v>30</v>
      </c>
      <c r="H4533" s="27">
        <v>30</v>
      </c>
      <c r="J4533" s="28" t="str">
        <f t="shared" ref="J4533" si="7184">CONCATENATE(K4530,3)</f>
        <v>53</v>
      </c>
      <c r="K4533" s="22">
        <v>1</v>
      </c>
      <c r="L4533" s="22">
        <v>1.7763568394002505E-15</v>
      </c>
      <c r="M4533" s="22" t="e">
        <v>#N/A</v>
      </c>
      <c r="N4533" s="22" t="e">
        <v>#N/A</v>
      </c>
      <c r="O4533" s="17"/>
      <c r="P4533" s="17"/>
      <c r="Q4533" s="17"/>
      <c r="R4533" s="17"/>
      <c r="S4533" s="17"/>
      <c r="U4533" s="28">
        <f t="shared" si="7133"/>
        <v>95</v>
      </c>
      <c r="V4533" s="28">
        <f t="shared" si="7134"/>
        <v>220</v>
      </c>
    </row>
    <row r="4534" spans="1:22" x14ac:dyDescent="0.3">
      <c r="A4534" s="28">
        <f t="shared" si="7131"/>
        <v>95221</v>
      </c>
      <c r="B4534" s="26">
        <v>35</v>
      </c>
      <c r="C4534" s="26">
        <v>34.9</v>
      </c>
      <c r="D4534" s="26">
        <v>0.1</v>
      </c>
      <c r="E4534" s="9">
        <v>2</v>
      </c>
      <c r="F4534" s="26">
        <v>1000000</v>
      </c>
      <c r="G4534" s="27">
        <v>35</v>
      </c>
      <c r="H4534" s="27">
        <v>35</v>
      </c>
      <c r="J4534" s="17"/>
      <c r="K4534" s="17">
        <v>6</v>
      </c>
      <c r="L4534" s="17">
        <v>6</v>
      </c>
      <c r="M4534" s="17">
        <v>6</v>
      </c>
      <c r="N4534" s="17">
        <v>6</v>
      </c>
      <c r="O4534" s="17">
        <v>6</v>
      </c>
      <c r="P4534" s="17"/>
      <c r="Q4534" s="17"/>
      <c r="R4534" s="17"/>
      <c r="S4534" s="17"/>
      <c r="U4534" s="28">
        <f t="shared" si="7133"/>
        <v>95</v>
      </c>
      <c r="V4534" s="28">
        <f t="shared" si="7134"/>
        <v>221</v>
      </c>
    </row>
    <row r="4535" spans="1:22" x14ac:dyDescent="0.3">
      <c r="A4535" s="28">
        <f t="shared" si="7131"/>
        <v>95222</v>
      </c>
      <c r="B4535" s="26"/>
      <c r="C4535" s="26"/>
      <c r="D4535" s="26"/>
      <c r="E4535" s="9"/>
      <c r="F4535" s="26"/>
      <c r="G4535" s="27"/>
      <c r="H4535" s="27"/>
      <c r="J4535" s="28" t="str">
        <f t="shared" ref="J4535" si="7185">CONCATENATE(K4534,1)</f>
        <v>61</v>
      </c>
      <c r="K4535" s="22" t="e">
        <f t="array" ref="K4535:O4537">LINEST(B4530:B4535,C4530:C4535^{1,2,3,4},TRUE,TRUE)</f>
        <v>#VALUE!</v>
      </c>
      <c r="L4535" s="22" t="e">
        <v>#VALUE!</v>
      </c>
      <c r="M4535" s="22" t="e">
        <v>#VALUE!</v>
      </c>
      <c r="N4535" s="22" t="e">
        <v>#VALUE!</v>
      </c>
      <c r="O4535" s="22" t="e">
        <v>#VALUE!</v>
      </c>
      <c r="P4535" s="17"/>
      <c r="Q4535" s="17"/>
      <c r="R4535" s="17"/>
      <c r="S4535" s="17"/>
      <c r="U4535" s="28">
        <f t="shared" si="7133"/>
        <v>95</v>
      </c>
      <c r="V4535" s="28">
        <f t="shared" si="7134"/>
        <v>222</v>
      </c>
    </row>
    <row r="4536" spans="1:22" x14ac:dyDescent="0.3">
      <c r="A4536" s="28">
        <f t="shared" si="7131"/>
        <v>95223</v>
      </c>
      <c r="B4536" s="26"/>
      <c r="C4536" s="26"/>
      <c r="D4536" s="26"/>
      <c r="E4536" s="9"/>
      <c r="F4536" s="26"/>
      <c r="G4536" s="27"/>
      <c r="H4536" s="27"/>
      <c r="J4536" s="28" t="str">
        <f t="shared" ref="J4536" si="7186">CONCATENATE(K4534,2)</f>
        <v>62</v>
      </c>
      <c r="K4536" s="22" t="e">
        <v>#VALUE!</v>
      </c>
      <c r="L4536" s="22" t="e">
        <v>#VALUE!</v>
      </c>
      <c r="M4536" s="22" t="e">
        <v>#VALUE!</v>
      </c>
      <c r="N4536" s="22" t="e">
        <v>#VALUE!</v>
      </c>
      <c r="O4536" s="22" t="e">
        <v>#VALUE!</v>
      </c>
      <c r="P4536" s="17"/>
      <c r="Q4536" s="17"/>
      <c r="R4536" s="17"/>
      <c r="S4536" s="17"/>
      <c r="U4536" s="28">
        <f t="shared" si="7133"/>
        <v>95</v>
      </c>
      <c r="V4536" s="28">
        <f t="shared" si="7134"/>
        <v>223</v>
      </c>
    </row>
    <row r="4537" spans="1:22" x14ac:dyDescent="0.3">
      <c r="A4537" s="28">
        <f t="shared" si="7131"/>
        <v>95224</v>
      </c>
      <c r="B4537" s="26"/>
      <c r="C4537" s="26"/>
      <c r="D4537" s="26"/>
      <c r="E4537" s="9"/>
      <c r="F4537" s="26"/>
      <c r="G4537" s="27"/>
      <c r="H4537" s="27"/>
      <c r="J4537" s="28" t="str">
        <f t="shared" ref="J4537" si="7187">CONCATENATE(K4534,3)</f>
        <v>63</v>
      </c>
      <c r="K4537" s="22" t="e">
        <v>#VALUE!</v>
      </c>
      <c r="L4537" s="22" t="e">
        <v>#VALUE!</v>
      </c>
      <c r="M4537" s="22" t="e">
        <v>#VALUE!</v>
      </c>
      <c r="N4537" s="22" t="e">
        <v>#VALUE!</v>
      </c>
      <c r="O4537" s="22" t="e">
        <v>#VALUE!</v>
      </c>
      <c r="P4537" s="17"/>
      <c r="Q4537" s="17"/>
      <c r="R4537" s="17"/>
      <c r="S4537" s="17"/>
      <c r="U4537" s="28">
        <f t="shared" si="7133"/>
        <v>95</v>
      </c>
      <c r="V4537" s="28">
        <f t="shared" si="7134"/>
        <v>224</v>
      </c>
    </row>
    <row r="4538" spans="1:22" x14ac:dyDescent="0.3">
      <c r="A4538" s="28">
        <f t="shared" si="7131"/>
        <v>95225</v>
      </c>
      <c r="B4538" s="26"/>
      <c r="C4538" s="26"/>
      <c r="D4538" s="26"/>
      <c r="E4538" s="9"/>
      <c r="F4538" s="26"/>
      <c r="G4538" s="27"/>
      <c r="H4538" s="27"/>
      <c r="J4538" s="17"/>
      <c r="K4538" s="17">
        <v>7</v>
      </c>
      <c r="L4538" s="17">
        <v>7</v>
      </c>
      <c r="M4538" s="17">
        <v>7</v>
      </c>
      <c r="N4538" s="17">
        <v>7</v>
      </c>
      <c r="O4538" s="17">
        <v>7</v>
      </c>
      <c r="P4538" s="17">
        <v>7</v>
      </c>
      <c r="Q4538" s="17"/>
      <c r="R4538" s="17"/>
      <c r="S4538" s="17"/>
      <c r="U4538" s="28">
        <f t="shared" si="7133"/>
        <v>95</v>
      </c>
      <c r="V4538" s="28">
        <f t="shared" si="7134"/>
        <v>225</v>
      </c>
    </row>
    <row r="4539" spans="1:22" x14ac:dyDescent="0.3">
      <c r="A4539" s="28">
        <f t="shared" si="7131"/>
        <v>95226</v>
      </c>
      <c r="B4539" s="26"/>
      <c r="C4539" s="26"/>
      <c r="D4539" s="26"/>
      <c r="E4539" s="9"/>
      <c r="F4539" s="26"/>
      <c r="G4539" s="27"/>
      <c r="H4539" s="27"/>
      <c r="J4539" s="28" t="str">
        <f t="shared" ref="J4539" si="7188">CONCATENATE(K4538,1)</f>
        <v>71</v>
      </c>
      <c r="K4539" s="22" t="e">
        <f t="array" ref="K4539:P4541">LINEST(B4530:B4536,C4530:C4536^{1,2,3,4,5},TRUE,TRUE)</f>
        <v>#VALUE!</v>
      </c>
      <c r="L4539" s="22" t="e">
        <v>#VALUE!</v>
      </c>
      <c r="M4539" s="22" t="e">
        <v>#VALUE!</v>
      </c>
      <c r="N4539" s="22" t="e">
        <v>#VALUE!</v>
      </c>
      <c r="O4539" s="22" t="e">
        <v>#VALUE!</v>
      </c>
      <c r="P4539" s="22" t="e">
        <v>#VALUE!</v>
      </c>
      <c r="Q4539" s="17"/>
      <c r="R4539" s="17"/>
      <c r="S4539" s="17"/>
      <c r="U4539" s="28">
        <f t="shared" si="7133"/>
        <v>95</v>
      </c>
      <c r="V4539" s="28">
        <f t="shared" si="7134"/>
        <v>226</v>
      </c>
    </row>
    <row r="4540" spans="1:22" x14ac:dyDescent="0.3">
      <c r="A4540" s="28">
        <f t="shared" si="7131"/>
        <v>95227</v>
      </c>
      <c r="B4540" s="2">
        <f t="shared" si="7115"/>
        <v>3</v>
      </c>
      <c r="J4540" s="28" t="str">
        <f t="shared" ref="J4540" si="7189">CONCATENATE(K4538,2)</f>
        <v>72</v>
      </c>
      <c r="K4540" s="22" t="e">
        <v>#VALUE!</v>
      </c>
      <c r="L4540" s="22" t="e">
        <v>#VALUE!</v>
      </c>
      <c r="M4540" s="22" t="e">
        <v>#VALUE!</v>
      </c>
      <c r="N4540" s="22" t="e">
        <v>#VALUE!</v>
      </c>
      <c r="O4540" s="22" t="e">
        <v>#VALUE!</v>
      </c>
      <c r="P4540" s="22" t="e">
        <v>#VALUE!</v>
      </c>
      <c r="Q4540" s="17"/>
      <c r="R4540" s="17"/>
      <c r="S4540" s="17"/>
      <c r="U4540" s="28">
        <f t="shared" si="7133"/>
        <v>95</v>
      </c>
      <c r="V4540" s="28">
        <f t="shared" si="7134"/>
        <v>227</v>
      </c>
    </row>
    <row r="4541" spans="1:22" x14ac:dyDescent="0.3">
      <c r="A4541" s="28">
        <f t="shared" si="7131"/>
        <v>95228</v>
      </c>
      <c r="J4541" s="28" t="str">
        <f t="shared" ref="J4541" si="7190">CONCATENATE(K4538,3)</f>
        <v>73</v>
      </c>
      <c r="K4541" s="22" t="e">
        <v>#VALUE!</v>
      </c>
      <c r="L4541" s="22" t="e">
        <v>#VALUE!</v>
      </c>
      <c r="M4541" s="22" t="e">
        <v>#VALUE!</v>
      </c>
      <c r="N4541" s="22" t="e">
        <v>#VALUE!</v>
      </c>
      <c r="O4541" s="22" t="e">
        <v>#VALUE!</v>
      </c>
      <c r="P4541" s="22" t="e">
        <v>#VALUE!</v>
      </c>
      <c r="Q4541" s="17"/>
      <c r="R4541" s="17"/>
      <c r="S4541" s="17"/>
      <c r="U4541" s="28">
        <f t="shared" si="7133"/>
        <v>95</v>
      </c>
      <c r="V4541" s="28">
        <f t="shared" si="7134"/>
        <v>228</v>
      </c>
    </row>
    <row r="4542" spans="1:22" x14ac:dyDescent="0.3">
      <c r="A4542" s="28">
        <f t="shared" si="7131"/>
        <v>95229</v>
      </c>
      <c r="B4542" s="66" t="s">
        <v>25</v>
      </c>
      <c r="C4542" s="66"/>
      <c r="D4542" s="66"/>
      <c r="E4542" s="66"/>
      <c r="F4542" s="66"/>
      <c r="G4542" s="66"/>
      <c r="H4542" s="66"/>
      <c r="J4542" s="17"/>
      <c r="K4542" s="17">
        <v>8</v>
      </c>
      <c r="L4542" s="17">
        <v>8</v>
      </c>
      <c r="M4542" s="17">
        <v>8</v>
      </c>
      <c r="N4542" s="17">
        <v>8</v>
      </c>
      <c r="O4542" s="17">
        <v>8</v>
      </c>
      <c r="P4542" s="17">
        <v>8</v>
      </c>
      <c r="Q4542" s="17">
        <v>8</v>
      </c>
      <c r="R4542" s="17"/>
      <c r="S4542" s="17"/>
      <c r="U4542" s="28">
        <f t="shared" si="7133"/>
        <v>95</v>
      </c>
      <c r="V4542" s="28">
        <f t="shared" si="7134"/>
        <v>229</v>
      </c>
    </row>
    <row r="4543" spans="1:22" x14ac:dyDescent="0.3">
      <c r="A4543" s="28">
        <f t="shared" si="7131"/>
        <v>95230</v>
      </c>
      <c r="B4543" s="71"/>
      <c r="C4543" s="71"/>
      <c r="D4543" s="71"/>
      <c r="E4543" s="71"/>
      <c r="F4543" s="71"/>
      <c r="G4543" s="71"/>
      <c r="H4543" s="71"/>
      <c r="J4543" s="28" t="str">
        <f t="shared" ref="J4543" si="7191">CONCATENATE(K4542,1)</f>
        <v>81</v>
      </c>
      <c r="K4543" s="22" t="e">
        <f t="array" ref="K4543:Q4545">LINEST(B4530:B4537,C4530:C4537^{1,2,3,4,5,6},TRUE,TRUE)</f>
        <v>#VALUE!</v>
      </c>
      <c r="L4543" s="22" t="e">
        <v>#VALUE!</v>
      </c>
      <c r="M4543" s="22" t="e">
        <v>#VALUE!</v>
      </c>
      <c r="N4543" s="22" t="e">
        <v>#VALUE!</v>
      </c>
      <c r="O4543" s="22" t="e">
        <v>#VALUE!</v>
      </c>
      <c r="P4543" s="22" t="e">
        <v>#VALUE!</v>
      </c>
      <c r="Q4543" s="22" t="e">
        <v>#VALUE!</v>
      </c>
      <c r="R4543" s="17"/>
      <c r="S4543" s="17"/>
      <c r="U4543" s="28">
        <f t="shared" si="7133"/>
        <v>95</v>
      </c>
      <c r="V4543" s="28">
        <f t="shared" si="7134"/>
        <v>230</v>
      </c>
    </row>
    <row r="4544" spans="1:22" x14ac:dyDescent="0.3">
      <c r="A4544" s="28">
        <f t="shared" si="7131"/>
        <v>95231</v>
      </c>
      <c r="B4544" s="71"/>
      <c r="C4544" s="71"/>
      <c r="D4544" s="71"/>
      <c r="E4544" s="71"/>
      <c r="F4544" s="71"/>
      <c r="G4544" s="71"/>
      <c r="H4544" s="71"/>
      <c r="J4544" s="28" t="str">
        <f t="shared" ref="J4544" si="7192">CONCATENATE(K4542,2)</f>
        <v>82</v>
      </c>
      <c r="K4544" s="22" t="e">
        <v>#VALUE!</v>
      </c>
      <c r="L4544" s="22" t="e">
        <v>#VALUE!</v>
      </c>
      <c r="M4544" s="22" t="e">
        <v>#VALUE!</v>
      </c>
      <c r="N4544" s="22" t="e">
        <v>#VALUE!</v>
      </c>
      <c r="O4544" s="22" t="e">
        <v>#VALUE!</v>
      </c>
      <c r="P4544" s="22" t="e">
        <v>#VALUE!</v>
      </c>
      <c r="Q4544" s="22" t="e">
        <v>#VALUE!</v>
      </c>
      <c r="R4544" s="17"/>
      <c r="S4544" s="17"/>
      <c r="U4544" s="28">
        <f t="shared" si="7133"/>
        <v>95</v>
      </c>
      <c r="V4544" s="28">
        <f t="shared" si="7134"/>
        <v>231</v>
      </c>
    </row>
    <row r="4545" spans="1:22" x14ac:dyDescent="0.3">
      <c r="A4545" s="28">
        <f t="shared" si="7131"/>
        <v>95232</v>
      </c>
      <c r="J4545" s="28" t="str">
        <f t="shared" ref="J4545" si="7193">CONCATENATE(K4542,3)</f>
        <v>83</v>
      </c>
      <c r="K4545" s="22" t="e">
        <v>#VALUE!</v>
      </c>
      <c r="L4545" s="22" t="e">
        <v>#VALUE!</v>
      </c>
      <c r="M4545" s="22" t="e">
        <v>#VALUE!</v>
      </c>
      <c r="N4545" s="22" t="e">
        <v>#VALUE!</v>
      </c>
      <c r="O4545" s="22" t="e">
        <v>#VALUE!</v>
      </c>
      <c r="P4545" s="22" t="e">
        <v>#VALUE!</v>
      </c>
      <c r="Q4545" s="22" t="e">
        <v>#VALUE!</v>
      </c>
      <c r="R4545" s="17"/>
      <c r="S4545" s="17"/>
      <c r="U4545" s="28">
        <f t="shared" si="7133"/>
        <v>95</v>
      </c>
      <c r="V4545" s="28">
        <f t="shared" si="7134"/>
        <v>232</v>
      </c>
    </row>
    <row r="4546" spans="1:22" ht="15" customHeight="1" x14ac:dyDescent="0.3">
      <c r="A4546" s="28">
        <f t="shared" si="7131"/>
        <v>95233</v>
      </c>
      <c r="B4546" s="66" t="s">
        <v>52</v>
      </c>
      <c r="C4546" s="66"/>
      <c r="D4546" s="66"/>
      <c r="E4546" s="10">
        <f>IF(D4516="","",MAX(E4547,E4548))</f>
        <v>0.10000000000000142</v>
      </c>
      <c r="J4546" s="17"/>
      <c r="K4546" s="17">
        <v>9</v>
      </c>
      <c r="L4546" s="17">
        <v>9</v>
      </c>
      <c r="M4546" s="17">
        <v>9</v>
      </c>
      <c r="N4546" s="17">
        <v>9</v>
      </c>
      <c r="O4546" s="17">
        <v>9</v>
      </c>
      <c r="P4546" s="17">
        <v>9</v>
      </c>
      <c r="Q4546" s="17">
        <v>9</v>
      </c>
      <c r="R4546" s="17">
        <v>9</v>
      </c>
      <c r="S4546" s="17"/>
      <c r="U4546" s="28">
        <f t="shared" si="7133"/>
        <v>95</v>
      </c>
      <c r="V4546" s="28">
        <f t="shared" si="7134"/>
        <v>233</v>
      </c>
    </row>
    <row r="4547" spans="1:22" x14ac:dyDescent="0.3">
      <c r="A4547" s="28">
        <f t="shared" si="7131"/>
        <v>95234</v>
      </c>
      <c r="B4547" s="2" t="s">
        <v>26</v>
      </c>
      <c r="C4547" s="2" t="s">
        <v>27</v>
      </c>
      <c r="D4547" s="2" t="s">
        <v>28</v>
      </c>
      <c r="E4547" s="11">
        <f>ABS(MIN(D4548:D4557))</f>
        <v>0</v>
      </c>
      <c r="G4547" s="2" t="s">
        <v>230</v>
      </c>
      <c r="J4547" s="28" t="str">
        <f t="shared" ref="J4547" si="7194">CONCATENATE(K4546,1)</f>
        <v>91</v>
      </c>
      <c r="K4547" s="22" t="e">
        <f t="array" ref="K4547:R4549">LINEST(B4530:B4538,C4530:C4538^{1,2,3,4,5,6,7},TRUE,TRUE)</f>
        <v>#VALUE!</v>
      </c>
      <c r="L4547" s="22" t="e">
        <v>#VALUE!</v>
      </c>
      <c r="M4547" s="22" t="e">
        <v>#VALUE!</v>
      </c>
      <c r="N4547" s="22" t="e">
        <v>#VALUE!</v>
      </c>
      <c r="O4547" s="22" t="e">
        <v>#VALUE!</v>
      </c>
      <c r="P4547" s="22" t="e">
        <v>#VALUE!</v>
      </c>
      <c r="Q4547" s="22" t="e">
        <v>#VALUE!</v>
      </c>
      <c r="R4547" s="22" t="e">
        <v>#VALUE!</v>
      </c>
      <c r="S4547" s="17"/>
      <c r="U4547" s="28">
        <f t="shared" si="7133"/>
        <v>95</v>
      </c>
      <c r="V4547" s="28">
        <f t="shared" si="7134"/>
        <v>234</v>
      </c>
    </row>
    <row r="4548" spans="1:22" x14ac:dyDescent="0.3">
      <c r="A4548" s="28">
        <f t="shared" si="7131"/>
        <v>95235</v>
      </c>
      <c r="B4548" s="7">
        <f t="shared" ref="B4548:B4557" si="7195">C4530-B4530</f>
        <v>-9.9999999999999645E-2</v>
      </c>
      <c r="C4548" s="7">
        <f t="shared" ref="C4548:C4557" si="7196">H4530-G4530</f>
        <v>0</v>
      </c>
      <c r="D4548" s="7">
        <f>C4548-B4548</f>
        <v>9.9999999999999645E-2</v>
      </c>
      <c r="E4548" s="11">
        <f>ABS(MAX(D4548:D4557))</f>
        <v>0.10000000000000142</v>
      </c>
      <c r="F4548" s="13"/>
      <c r="G4548" s="2">
        <f>IF(D4530="","",D4530/E4530)</f>
        <v>0.05</v>
      </c>
      <c r="H4548" s="13"/>
      <c r="J4548" s="28" t="str">
        <f t="shared" ref="J4548" si="7197">CONCATENATE(K4546,2)</f>
        <v>92</v>
      </c>
      <c r="K4548" s="22" t="e">
        <v>#VALUE!</v>
      </c>
      <c r="L4548" s="22" t="e">
        <v>#VALUE!</v>
      </c>
      <c r="M4548" s="22" t="e">
        <v>#VALUE!</v>
      </c>
      <c r="N4548" s="22" t="e">
        <v>#VALUE!</v>
      </c>
      <c r="O4548" s="22" t="e">
        <v>#VALUE!</v>
      </c>
      <c r="P4548" s="22" t="e">
        <v>#VALUE!</v>
      </c>
      <c r="Q4548" s="22" t="e">
        <v>#VALUE!</v>
      </c>
      <c r="R4548" s="22" t="e">
        <v>#VALUE!</v>
      </c>
      <c r="S4548" s="17"/>
      <c r="U4548" s="28">
        <f t="shared" si="7133"/>
        <v>95</v>
      </c>
      <c r="V4548" s="28">
        <f t="shared" si="7134"/>
        <v>235</v>
      </c>
    </row>
    <row r="4549" spans="1:22" x14ac:dyDescent="0.3">
      <c r="A4549" s="28">
        <f t="shared" si="7131"/>
        <v>95236</v>
      </c>
      <c r="B4549" s="7">
        <f t="shared" si="7195"/>
        <v>-0.10000000000000142</v>
      </c>
      <c r="C4549" s="7">
        <f t="shared" si="7196"/>
        <v>0</v>
      </c>
      <c r="D4549" s="7">
        <f t="shared" ref="D4549:D4557" si="7198">C4549-B4549</f>
        <v>0.10000000000000142</v>
      </c>
      <c r="E4549" s="12" t="s">
        <v>34</v>
      </c>
      <c r="G4549" s="2">
        <f t="shared" ref="G4549:G4557" si="7199">IF(D4531="","",D4531/E4531)</f>
        <v>0.05</v>
      </c>
      <c r="H4549" s="13"/>
      <c r="J4549" s="28" t="str">
        <f t="shared" ref="J4549" si="7200">CONCATENATE(K4546,3)</f>
        <v>93</v>
      </c>
      <c r="K4549" s="22" t="e">
        <v>#VALUE!</v>
      </c>
      <c r="L4549" s="22" t="e">
        <v>#VALUE!</v>
      </c>
      <c r="M4549" s="22" t="e">
        <v>#VALUE!</v>
      </c>
      <c r="N4549" s="22" t="e">
        <v>#VALUE!</v>
      </c>
      <c r="O4549" s="22" t="e">
        <v>#VALUE!</v>
      </c>
      <c r="P4549" s="22" t="e">
        <v>#VALUE!</v>
      </c>
      <c r="Q4549" s="22" t="e">
        <v>#VALUE!</v>
      </c>
      <c r="R4549" s="22" t="e">
        <v>#VALUE!</v>
      </c>
      <c r="S4549" s="17"/>
      <c r="U4549" s="28">
        <f t="shared" si="7133"/>
        <v>95</v>
      </c>
      <c r="V4549" s="28">
        <f t="shared" si="7134"/>
        <v>236</v>
      </c>
    </row>
    <row r="4550" spans="1:22" x14ac:dyDescent="0.3">
      <c r="A4550" s="28">
        <f t="shared" si="7131"/>
        <v>95237</v>
      </c>
      <c r="B4550" s="7">
        <f t="shared" si="7195"/>
        <v>-0.10000000000000142</v>
      </c>
      <c r="C4550" s="7">
        <f t="shared" si="7196"/>
        <v>0</v>
      </c>
      <c r="D4550" s="7">
        <f t="shared" si="7198"/>
        <v>0.10000000000000142</v>
      </c>
      <c r="E4550" s="10">
        <f>IF(D4516="","",MAX(E4551,E4552))</f>
        <v>0.10000000000000142</v>
      </c>
      <c r="G4550" s="2">
        <f t="shared" si="7199"/>
        <v>0.05</v>
      </c>
      <c r="H4550" s="13"/>
      <c r="J4550" s="17"/>
      <c r="K4550" s="17">
        <v>10</v>
      </c>
      <c r="L4550" s="17">
        <v>10</v>
      </c>
      <c r="M4550" s="17">
        <v>10</v>
      </c>
      <c r="N4550" s="17">
        <v>10</v>
      </c>
      <c r="O4550" s="17">
        <v>10</v>
      </c>
      <c r="P4550" s="17">
        <v>10</v>
      </c>
      <c r="Q4550" s="17">
        <v>10</v>
      </c>
      <c r="R4550" s="17">
        <v>10</v>
      </c>
      <c r="S4550" s="17">
        <v>10</v>
      </c>
      <c r="U4550" s="28">
        <f t="shared" si="7133"/>
        <v>95</v>
      </c>
      <c r="V4550" s="28">
        <f t="shared" si="7134"/>
        <v>237</v>
      </c>
    </row>
    <row r="4551" spans="1:22" x14ac:dyDescent="0.3">
      <c r="A4551" s="28">
        <f t="shared" si="7131"/>
        <v>95238</v>
      </c>
      <c r="B4551" s="7">
        <f t="shared" si="7195"/>
        <v>-0.10000000000000142</v>
      </c>
      <c r="C4551" s="7">
        <f t="shared" si="7196"/>
        <v>0</v>
      </c>
      <c r="D4551" s="7">
        <f t="shared" si="7198"/>
        <v>0.10000000000000142</v>
      </c>
      <c r="E4551" s="11">
        <f>ABS(MIN(B4548:B4557))</f>
        <v>0.10000000000000142</v>
      </c>
      <c r="G4551" s="2">
        <f t="shared" si="7199"/>
        <v>0.05</v>
      </c>
      <c r="H4551" s="13"/>
      <c r="J4551" s="28" t="str">
        <f t="shared" ref="J4551" si="7201">CONCATENATE(K4550,1)</f>
        <v>101</v>
      </c>
      <c r="K4551" s="22" t="e">
        <f t="array" ref="K4551:S4553">LINEST(B4530:B4539,C4530:C4539^{1,2,3,4,5,6,7,8},TRUE,TRUE)</f>
        <v>#VALUE!</v>
      </c>
      <c r="L4551" s="22" t="e">
        <v>#VALUE!</v>
      </c>
      <c r="M4551" s="22" t="e">
        <v>#VALUE!</v>
      </c>
      <c r="N4551" s="22" t="e">
        <v>#VALUE!</v>
      </c>
      <c r="O4551" s="22" t="e">
        <v>#VALUE!</v>
      </c>
      <c r="P4551" s="22" t="e">
        <v>#VALUE!</v>
      </c>
      <c r="Q4551" s="22" t="e">
        <v>#VALUE!</v>
      </c>
      <c r="R4551" s="22" t="e">
        <v>#VALUE!</v>
      </c>
      <c r="S4551" s="22" t="e">
        <v>#VALUE!</v>
      </c>
      <c r="U4551" s="28">
        <f t="shared" si="7133"/>
        <v>95</v>
      </c>
      <c r="V4551" s="28">
        <f t="shared" si="7134"/>
        <v>238</v>
      </c>
    </row>
    <row r="4552" spans="1:22" x14ac:dyDescent="0.3">
      <c r="A4552" s="28">
        <f t="shared" si="7131"/>
        <v>95239</v>
      </c>
      <c r="B4552" s="7">
        <f t="shared" si="7195"/>
        <v>-0.10000000000000142</v>
      </c>
      <c r="C4552" s="7">
        <f t="shared" si="7196"/>
        <v>0</v>
      </c>
      <c r="D4552" s="7">
        <f t="shared" si="7198"/>
        <v>0.10000000000000142</v>
      </c>
      <c r="E4552" s="11">
        <f>ABS(MAX(B4548:B4557))</f>
        <v>0</v>
      </c>
      <c r="G4552" s="2">
        <f t="shared" si="7199"/>
        <v>0.05</v>
      </c>
      <c r="H4552" s="13"/>
      <c r="J4552" s="28" t="str">
        <f t="shared" ref="J4552" si="7202">CONCATENATE(K4550,2)</f>
        <v>102</v>
      </c>
      <c r="K4552" s="22" t="e">
        <v>#VALUE!</v>
      </c>
      <c r="L4552" s="22" t="e">
        <v>#VALUE!</v>
      </c>
      <c r="M4552" s="22" t="e">
        <v>#VALUE!</v>
      </c>
      <c r="N4552" s="22" t="e">
        <v>#VALUE!</v>
      </c>
      <c r="O4552" s="22" t="e">
        <v>#VALUE!</v>
      </c>
      <c r="P4552" s="22" t="e">
        <v>#VALUE!</v>
      </c>
      <c r="Q4552" s="22" t="e">
        <v>#VALUE!</v>
      </c>
      <c r="R4552" s="22" t="e">
        <v>#VALUE!</v>
      </c>
      <c r="S4552" s="22" t="e">
        <v>#VALUE!</v>
      </c>
      <c r="U4552" s="28">
        <f t="shared" si="7133"/>
        <v>95</v>
      </c>
      <c r="V4552" s="28">
        <f t="shared" si="7134"/>
        <v>239</v>
      </c>
    </row>
    <row r="4553" spans="1:22" x14ac:dyDescent="0.3">
      <c r="A4553" s="28">
        <f t="shared" si="7131"/>
        <v>95240</v>
      </c>
      <c r="B4553" s="7">
        <f t="shared" si="7195"/>
        <v>0</v>
      </c>
      <c r="C4553" s="7">
        <f t="shared" si="7196"/>
        <v>0</v>
      </c>
      <c r="D4553" s="7">
        <f t="shared" si="7198"/>
        <v>0</v>
      </c>
      <c r="E4553" s="12" t="s">
        <v>231</v>
      </c>
      <c r="G4553" s="2" t="str">
        <f t="shared" si="7199"/>
        <v/>
      </c>
      <c r="H4553" s="13"/>
      <c r="J4553" s="28" t="str">
        <f t="shared" ref="J4553" si="7203">CONCATENATE(K4550,3)</f>
        <v>103</v>
      </c>
      <c r="K4553" s="22" t="e">
        <v>#VALUE!</v>
      </c>
      <c r="L4553" s="22" t="e">
        <v>#VALUE!</v>
      </c>
      <c r="M4553" s="22" t="e">
        <v>#VALUE!</v>
      </c>
      <c r="N4553" s="22" t="e">
        <v>#VALUE!</v>
      </c>
      <c r="O4553" s="22" t="e">
        <v>#VALUE!</v>
      </c>
      <c r="P4553" s="22" t="e">
        <v>#VALUE!</v>
      </c>
      <c r="Q4553" s="22" t="e">
        <v>#VALUE!</v>
      </c>
      <c r="R4553" s="22" t="e">
        <v>#VALUE!</v>
      </c>
      <c r="S4553" s="22" t="e">
        <v>#VALUE!</v>
      </c>
      <c r="U4553" s="28">
        <f t="shared" si="7133"/>
        <v>95</v>
      </c>
      <c r="V4553" s="28">
        <f t="shared" si="7134"/>
        <v>240</v>
      </c>
    </row>
    <row r="4554" spans="1:22" x14ac:dyDescent="0.3">
      <c r="A4554" s="28">
        <f t="shared" si="7131"/>
        <v>95241</v>
      </c>
      <c r="B4554" s="7">
        <f t="shared" si="7195"/>
        <v>0</v>
      </c>
      <c r="C4554" s="7">
        <f t="shared" si="7196"/>
        <v>0</v>
      </c>
      <c r="D4554" s="7">
        <f t="shared" si="7198"/>
        <v>0</v>
      </c>
      <c r="E4554" s="10">
        <f>IF(D4516="","",MAX(E4555,E4556))*2</f>
        <v>0.1</v>
      </c>
      <c r="G4554" s="2" t="str">
        <f t="shared" si="7199"/>
        <v/>
      </c>
      <c r="H4554" s="13"/>
      <c r="U4554" s="28">
        <f t="shared" si="7133"/>
        <v>95</v>
      </c>
      <c r="V4554" s="28">
        <f t="shared" si="7134"/>
        <v>241</v>
      </c>
    </row>
    <row r="4555" spans="1:22" x14ac:dyDescent="0.3">
      <c r="A4555" s="28">
        <f t="shared" si="7131"/>
        <v>95242</v>
      </c>
      <c r="B4555" s="7">
        <f t="shared" si="7195"/>
        <v>0</v>
      </c>
      <c r="C4555" s="7">
        <f t="shared" si="7196"/>
        <v>0</v>
      </c>
      <c r="D4555" s="7">
        <f t="shared" si="7198"/>
        <v>0</v>
      </c>
      <c r="E4555" s="11">
        <f>ABS(MIN(G4548:G4557))</f>
        <v>0.05</v>
      </c>
      <c r="G4555" s="2" t="str">
        <f t="shared" si="7199"/>
        <v/>
      </c>
      <c r="U4555" s="28">
        <f t="shared" si="7133"/>
        <v>95</v>
      </c>
      <c r="V4555" s="28">
        <f t="shared" si="7134"/>
        <v>242</v>
      </c>
    </row>
    <row r="4556" spans="1:22" x14ac:dyDescent="0.3">
      <c r="A4556" s="28">
        <f t="shared" si="7131"/>
        <v>95243</v>
      </c>
      <c r="B4556" s="7">
        <f t="shared" si="7195"/>
        <v>0</v>
      </c>
      <c r="C4556" s="7">
        <f t="shared" si="7196"/>
        <v>0</v>
      </c>
      <c r="D4556" s="7">
        <f t="shared" si="7198"/>
        <v>0</v>
      </c>
      <c r="E4556" s="11">
        <f>ABS(MAX(G4548:G4557))</f>
        <v>0.05</v>
      </c>
      <c r="G4556" s="2" t="str">
        <f t="shared" si="7199"/>
        <v/>
      </c>
      <c r="U4556" s="28">
        <f t="shared" si="7133"/>
        <v>95</v>
      </c>
      <c r="V4556" s="28">
        <f t="shared" si="7134"/>
        <v>243</v>
      </c>
    </row>
    <row r="4557" spans="1:22" x14ac:dyDescent="0.3">
      <c r="A4557" s="28">
        <f t="shared" si="7131"/>
        <v>95244</v>
      </c>
      <c r="B4557" s="7">
        <f t="shared" si="7195"/>
        <v>0</v>
      </c>
      <c r="C4557" s="7">
        <f t="shared" si="7196"/>
        <v>0</v>
      </c>
      <c r="D4557" s="7">
        <f t="shared" si="7198"/>
        <v>0</v>
      </c>
      <c r="F4557" s="13"/>
      <c r="G4557" s="2" t="str">
        <f t="shared" si="7199"/>
        <v/>
      </c>
      <c r="U4557" s="28">
        <f t="shared" si="7133"/>
        <v>95</v>
      </c>
      <c r="V4557" s="28">
        <f t="shared" si="7134"/>
        <v>244</v>
      </c>
    </row>
    <row r="4558" spans="1:22" x14ac:dyDescent="0.3">
      <c r="A4558" s="28">
        <f t="shared" si="7131"/>
        <v>95245</v>
      </c>
      <c r="F4558" s="13"/>
      <c r="U4558" s="28">
        <f t="shared" si="7133"/>
        <v>95</v>
      </c>
      <c r="V4558" s="28">
        <f t="shared" si="7134"/>
        <v>245</v>
      </c>
    </row>
    <row r="4559" spans="1:22" x14ac:dyDescent="0.3">
      <c r="A4559" s="28">
        <f t="shared" si="7131"/>
        <v>95246</v>
      </c>
      <c r="F4559" s="13"/>
      <c r="U4559" s="28">
        <f t="shared" si="7133"/>
        <v>95</v>
      </c>
      <c r="V4559" s="28">
        <f t="shared" si="7134"/>
        <v>246</v>
      </c>
    </row>
    <row r="4560" spans="1:22" x14ac:dyDescent="0.3">
      <c r="A4560" s="28">
        <f t="shared" si="7131"/>
        <v>95247</v>
      </c>
      <c r="F4560" s="13"/>
      <c r="U4560" s="28">
        <f t="shared" si="7133"/>
        <v>95</v>
      </c>
      <c r="V4560" s="28">
        <f t="shared" si="7134"/>
        <v>247</v>
      </c>
    </row>
    <row r="4561" spans="1:24" s="8" customFormat="1" x14ac:dyDescent="0.3"/>
    <row r="4562" spans="1:24" x14ac:dyDescent="0.3">
      <c r="A4562" s="28">
        <f t="shared" ref="A4562:A4608" si="7204">ROUND(CONCATENATE(U4562,V4562),0)</f>
        <v>96201</v>
      </c>
      <c r="B4562" s="63" t="s">
        <v>0</v>
      </c>
      <c r="C4562" s="63"/>
      <c r="D4562" s="71" t="s">
        <v>63</v>
      </c>
      <c r="E4562" s="71"/>
      <c r="F4562" s="71"/>
      <c r="G4562" s="71"/>
      <c r="H4562" s="71"/>
      <c r="U4562" s="28">
        <f t="shared" ref="U4562" si="7205">U4560+1</f>
        <v>96</v>
      </c>
      <c r="V4562" s="28">
        <v>201</v>
      </c>
    </row>
    <row r="4563" spans="1:24" x14ac:dyDescent="0.3">
      <c r="A4563" s="28">
        <f t="shared" si="7204"/>
        <v>96202</v>
      </c>
      <c r="B4563" s="72" t="s">
        <v>70</v>
      </c>
      <c r="C4563" s="73"/>
      <c r="D4563" s="30" t="s">
        <v>69</v>
      </c>
      <c r="E4563" s="66" t="s">
        <v>71</v>
      </c>
      <c r="F4563" s="66"/>
      <c r="G4563" s="74" t="s">
        <v>72</v>
      </c>
      <c r="H4563" s="74"/>
      <c r="U4563" s="28">
        <f t="shared" ref="U4563" si="7206">U4562</f>
        <v>96</v>
      </c>
      <c r="V4563" s="28">
        <f t="shared" ref="V4563" si="7207">V4562+1</f>
        <v>202</v>
      </c>
    </row>
    <row r="4564" spans="1:24" x14ac:dyDescent="0.3">
      <c r="A4564" s="28">
        <f t="shared" si="7204"/>
        <v>96203</v>
      </c>
      <c r="B4564" s="75" t="s">
        <v>6</v>
      </c>
      <c r="C4564" s="75"/>
      <c r="D4564" s="71" t="s">
        <v>172</v>
      </c>
      <c r="E4564" s="71"/>
      <c r="F4564" s="71"/>
      <c r="G4564" s="71"/>
      <c r="H4564" s="71"/>
      <c r="U4564" s="28">
        <f t="shared" si="7133"/>
        <v>96</v>
      </c>
      <c r="V4564" s="28">
        <f t="shared" si="7134"/>
        <v>203</v>
      </c>
    </row>
    <row r="4565" spans="1:24" x14ac:dyDescent="0.3">
      <c r="A4565" s="28">
        <f t="shared" si="7204"/>
        <v>96204</v>
      </c>
      <c r="B4565" s="63" t="s">
        <v>7</v>
      </c>
      <c r="C4565" s="63"/>
      <c r="D4565" s="71" t="s">
        <v>29</v>
      </c>
      <c r="E4565" s="71"/>
      <c r="F4565" s="71"/>
      <c r="G4565" s="71"/>
      <c r="H4565" s="71"/>
      <c r="J4565" s="17"/>
      <c r="K4565" s="17" t="s">
        <v>53</v>
      </c>
      <c r="L4565" s="17" t="s">
        <v>54</v>
      </c>
      <c r="M4565" s="17" t="s">
        <v>55</v>
      </c>
      <c r="N4565" s="17" t="s">
        <v>56</v>
      </c>
      <c r="O4565" s="17" t="s">
        <v>57</v>
      </c>
      <c r="P4565" s="17" t="s">
        <v>2</v>
      </c>
      <c r="Q4565" s="17" t="s">
        <v>3</v>
      </c>
      <c r="R4565" s="17" t="s">
        <v>4</v>
      </c>
      <c r="S4565" s="17" t="s">
        <v>5</v>
      </c>
      <c r="U4565" s="28">
        <f t="shared" si="7133"/>
        <v>96</v>
      </c>
      <c r="V4565" s="28">
        <f t="shared" si="7134"/>
        <v>204</v>
      </c>
      <c r="X4565" s="1" t="s">
        <v>48</v>
      </c>
    </row>
    <row r="4566" spans="1:24" x14ac:dyDescent="0.3">
      <c r="A4566" s="28">
        <f t="shared" si="7204"/>
        <v>96205</v>
      </c>
      <c r="B4566" s="63" t="s">
        <v>9</v>
      </c>
      <c r="C4566" s="63"/>
      <c r="D4566" s="71" t="s">
        <v>30</v>
      </c>
      <c r="E4566" s="71"/>
      <c r="F4566" s="71"/>
      <c r="G4566" s="71"/>
      <c r="H4566" s="71"/>
      <c r="J4566" s="17">
        <f t="shared" ref="J4566" si="7208">COUNTA(B4578:B4587)</f>
        <v>5</v>
      </c>
      <c r="K4566" s="17">
        <f t="shared" ref="K4566" si="7209">IF(L4566-1&lt;2,0,L4566-1)</f>
        <v>0</v>
      </c>
      <c r="L4566" s="17">
        <f t="shared" ref="L4566" si="7210">IF(M4566-1&lt;2,0,M4566-1)</f>
        <v>0</v>
      </c>
      <c r="M4566" s="17">
        <f t="shared" ref="M4566" si="7211">IF(N4566-1&lt;2,0,N4566-1)</f>
        <v>0</v>
      </c>
      <c r="N4566" s="17">
        <f t="shared" ref="N4566" si="7212">IF(O4566-1&lt;2,0,O4566-1)</f>
        <v>0</v>
      </c>
      <c r="O4566" s="17">
        <f t="shared" ref="O4566" si="7213">IF(P4566-1&lt;2,0,P4566-1)</f>
        <v>0</v>
      </c>
      <c r="P4566" s="17">
        <f t="shared" ref="P4566" si="7214">IF(Q4566-1&lt;2,0,Q4566-1)</f>
        <v>2</v>
      </c>
      <c r="Q4566" s="17">
        <f t="shared" ref="Q4566:R4566" si="7215">IF(R4566-1&lt;2,0,R4566-1)</f>
        <v>3</v>
      </c>
      <c r="R4566" s="17">
        <f t="shared" si="7215"/>
        <v>4</v>
      </c>
      <c r="S4566" s="17">
        <f t="shared" ref="S4566" si="7216">J4566</f>
        <v>5</v>
      </c>
      <c r="U4566" s="28">
        <f t="shared" si="7133"/>
        <v>96</v>
      </c>
      <c r="V4566" s="28">
        <f t="shared" si="7134"/>
        <v>205</v>
      </c>
      <c r="X4566" s="1" t="s">
        <v>49</v>
      </c>
    </row>
    <row r="4567" spans="1:24" x14ac:dyDescent="0.3">
      <c r="A4567" s="28">
        <f t="shared" si="7204"/>
        <v>96206</v>
      </c>
      <c r="B4567" s="63" t="s">
        <v>10</v>
      </c>
      <c r="C4567" s="63"/>
      <c r="D4567" s="71" t="s">
        <v>321</v>
      </c>
      <c r="E4567" s="71"/>
      <c r="F4567" s="71"/>
      <c r="G4567" s="71"/>
      <c r="H4567" s="71"/>
      <c r="J4567" s="28" t="str">
        <f t="shared" ref="J4567" si="7217">CONCATENATE(J4566,1)</f>
        <v>51</v>
      </c>
      <c r="K4567" s="29">
        <f t="shared" ref="K4567" si="7218">IF(K4566=0,0,VLOOKUP(J4567,J4571:S4601,K4566,FALSE))</f>
        <v>0</v>
      </c>
      <c r="L4567" s="29">
        <f t="shared" ref="L4567" si="7219">IF(L4566=0,0,VLOOKUP(J4567,J4571:S4601,L4566,FALSE))</f>
        <v>0</v>
      </c>
      <c r="M4567" s="29">
        <f t="shared" ref="M4567" si="7220">IF(M4566=0,0,VLOOKUP(J4567,J4571:S4601,M4566,FALSE))</f>
        <v>0</v>
      </c>
      <c r="N4567" s="29">
        <f t="shared" ref="N4567" si="7221">IF(N4566=0,0,VLOOKUP(J4567,J4571:S4601,N4566,FALSE))</f>
        <v>0</v>
      </c>
      <c r="O4567" s="29">
        <f t="shared" ref="O4567" si="7222">IF(O4566=0,0,VLOOKUP(J4567,J4571:S4601,O4566,FALSE))</f>
        <v>0</v>
      </c>
      <c r="P4567" s="29">
        <f t="shared" ref="P4567" si="7223">IF(P4566=0,0,VLOOKUP(J4567,J4571:S4601,P4566,FALSE))</f>
        <v>4.5915756965973529E-7</v>
      </c>
      <c r="Q4567" s="29">
        <f t="shared" ref="Q4567" si="7224">IF(Q4566=0,0,VLOOKUP(J4567,J4571:S4601,Q4566,FALSE))</f>
        <v>-3.1188042626169277E-4</v>
      </c>
      <c r="R4567" s="29">
        <f t="shared" ref="R4567" si="7225">IF(R4566=0,0,VLOOKUP(J4567,J4571:S4601,R4566,FALSE))</f>
        <v>1.0048333520863095</v>
      </c>
      <c r="S4567" s="29">
        <f t="shared" ref="S4567" si="7226">IF(S4566=0,0,VLOOKUP(J4567,J4571:S4601,S4566,FALSE))</f>
        <v>1.8557369732273028E-3</v>
      </c>
      <c r="U4567" s="28">
        <f t="shared" si="7133"/>
        <v>96</v>
      </c>
      <c r="V4567" s="28">
        <f t="shared" si="7134"/>
        <v>206</v>
      </c>
      <c r="X4567" s="1" t="s">
        <v>50</v>
      </c>
    </row>
    <row r="4568" spans="1:24" x14ac:dyDescent="0.3">
      <c r="A4568" s="28">
        <f t="shared" si="7204"/>
        <v>96207</v>
      </c>
      <c r="B4568" s="63" t="s">
        <v>11</v>
      </c>
      <c r="C4568" s="63"/>
      <c r="D4568" s="64">
        <v>45884</v>
      </c>
      <c r="E4568" s="64"/>
      <c r="F4568" s="64"/>
      <c r="G4568" s="64"/>
      <c r="H4568" s="64"/>
      <c r="J4568" s="28" t="str">
        <f t="shared" ref="J4568" si="7227">CONCATENATE(J4566,2)</f>
        <v>52</v>
      </c>
      <c r="K4568" s="22">
        <f t="shared" ref="K4568" si="7228">IF(K4566=0,0,VLOOKUP(J4568,J4571:S4601,K4566,FALSE))</f>
        <v>0</v>
      </c>
      <c r="L4568" s="22">
        <f t="shared" ref="L4568" si="7229">IF(L4566=0,0,VLOOKUP(J4568,J4571:S4601,L4566,FALSE))</f>
        <v>0</v>
      </c>
      <c r="M4568" s="22">
        <f t="shared" ref="M4568" si="7230">IF(M4566=0,0,VLOOKUP(J4568,J4571:S4601,M4566,FALSE))</f>
        <v>0</v>
      </c>
      <c r="N4568" s="22">
        <f t="shared" ref="N4568" si="7231">IF(N4566=0,0,VLOOKUP(J4568,J4571:S4601,N4566,FALSE))</f>
        <v>0</v>
      </c>
      <c r="O4568" s="22">
        <f t="shared" ref="O4568" si="7232">IF(O4566=0,0,VLOOKUP(J4568,J4571:S4601,O4566,FALSE))</f>
        <v>0</v>
      </c>
      <c r="P4568" s="22">
        <f t="shared" ref="P4568" si="7233">IF(P4566=0,0,VLOOKUP(J4568,J4571:S4601,P4566,FALSE))</f>
        <v>9.6868940750031554E-5</v>
      </c>
      <c r="Q4568" s="22">
        <f t="shared" ref="Q4568" si="7234">IF(Q4566=0,0,VLOOKUP(J4568,J4571:S4601,Q4566,FALSE))</f>
        <v>7.3141169086230482E-3</v>
      </c>
      <c r="R4568" s="22">
        <f t="shared" ref="R4568" si="7235">IF(R4566=0,0,VLOOKUP(J4568,J4571:S4601,R4566,FALSE))</f>
        <v>0.17662719563531509</v>
      </c>
      <c r="S4568" s="22">
        <f t="shared" ref="S4568" si="7236">IF(S4566=0,0,VLOOKUP(J4568,J4571:S4601,S4566,FALSE))</f>
        <v>1.3557701991691595</v>
      </c>
      <c r="U4568" s="28">
        <f t="shared" si="7133"/>
        <v>96</v>
      </c>
      <c r="V4568" s="28">
        <f t="shared" si="7134"/>
        <v>207</v>
      </c>
    </row>
    <row r="4569" spans="1:24" x14ac:dyDescent="0.3">
      <c r="A4569" s="28">
        <f t="shared" si="7204"/>
        <v>96208</v>
      </c>
      <c r="B4569" s="63" t="s">
        <v>12</v>
      </c>
      <c r="C4569" s="63"/>
      <c r="D4569" s="65">
        <v>46265</v>
      </c>
      <c r="E4569" s="65"/>
      <c r="F4569" s="65"/>
      <c r="G4569" s="65"/>
      <c r="H4569" s="65"/>
      <c r="J4569" s="28" t="str">
        <f t="shared" ref="J4569" si="7237">CONCATENATE(J4566,3)</f>
        <v>53</v>
      </c>
      <c r="K4569" s="22"/>
      <c r="L4569" s="22"/>
      <c r="M4569" s="22"/>
      <c r="N4569" s="22" t="s">
        <v>58</v>
      </c>
      <c r="O4569" s="29">
        <f t="shared" ref="O4569" si="7238">J4566-2</f>
        <v>3</v>
      </c>
      <c r="P4569" s="22" t="s">
        <v>59</v>
      </c>
      <c r="Q4569" s="29">
        <f t="shared" ref="Q4569" si="7239">VLOOKUP(J4569,J4571:S4601,3,FALSE)</f>
        <v>4.7335771774996427E-2</v>
      </c>
      <c r="R4569" s="22" t="s">
        <v>60</v>
      </c>
      <c r="S4569" s="22">
        <f t="shared" ref="S4569" si="7240">VLOOKUP(J4569,J4571:S4601,2,FALSE)</f>
        <v>0.99999103729884187</v>
      </c>
      <c r="U4569" s="28">
        <f t="shared" si="7133"/>
        <v>96</v>
      </c>
      <c r="V4569" s="28">
        <f t="shared" si="7134"/>
        <v>208</v>
      </c>
    </row>
    <row r="4570" spans="1:24" x14ac:dyDescent="0.3">
      <c r="A4570" s="28">
        <f t="shared" si="7204"/>
        <v>96209</v>
      </c>
      <c r="B4570" s="63" t="s">
        <v>13</v>
      </c>
      <c r="C4570" s="63"/>
      <c r="D4570" s="15">
        <v>0.1</v>
      </c>
      <c r="E4570" s="66" t="s">
        <v>14</v>
      </c>
      <c r="F4570" s="66"/>
      <c r="G4570" s="66"/>
      <c r="H4570" s="6" t="s">
        <v>64</v>
      </c>
      <c r="J4570" s="17"/>
      <c r="K4570" s="17">
        <v>3</v>
      </c>
      <c r="L4570" s="17">
        <v>3</v>
      </c>
      <c r="M4570" s="17"/>
      <c r="N4570" s="17"/>
      <c r="O4570" s="17"/>
      <c r="P4570" s="17"/>
      <c r="Q4570" s="17"/>
      <c r="R4570" s="17"/>
      <c r="S4570" s="17"/>
      <c r="U4570" s="28">
        <f t="shared" si="7133"/>
        <v>96</v>
      </c>
      <c r="V4570" s="28">
        <f t="shared" si="7134"/>
        <v>209</v>
      </c>
    </row>
    <row r="4571" spans="1:24" x14ac:dyDescent="0.3">
      <c r="A4571" s="28">
        <f t="shared" si="7204"/>
        <v>96210</v>
      </c>
      <c r="B4571" s="63" t="s">
        <v>15</v>
      </c>
      <c r="C4571" s="63"/>
      <c r="D4571" s="2">
        <f t="shared" ref="D4571" si="7241">MIN(B4578:B4587)</f>
        <v>15</v>
      </c>
      <c r="E4571" s="3" t="s">
        <v>16</v>
      </c>
      <c r="F4571" s="2">
        <f t="shared" ref="F4571" si="7242">MAX(B4578:B4587)</f>
        <v>35</v>
      </c>
      <c r="G4571" s="4" t="str">
        <f t="shared" ref="G4571" si="7243">IF(H4570="","",H4570)</f>
        <v>°C</v>
      </c>
      <c r="H4571" s="14"/>
      <c r="J4571" s="28" t="str">
        <f t="shared" ref="J4571" si="7244">CONCATENATE(K4570,1)</f>
        <v>31</v>
      </c>
      <c r="K4571" s="22">
        <f t="array" ref="K4571:L4573">LINEST(B4578:B4580,C4578:C4580^{1},TRUE,TRUE)</f>
        <v>0.9900666579532087</v>
      </c>
      <c r="L4571" s="22">
        <v>0.16566461900405116</v>
      </c>
      <c r="M4571" s="17"/>
      <c r="N4571" s="17"/>
      <c r="O4571" s="17"/>
      <c r="P4571" s="17"/>
      <c r="Q4571" s="17"/>
      <c r="R4571" s="17"/>
      <c r="S4571" s="17"/>
      <c r="U4571" s="28">
        <f t="shared" si="7133"/>
        <v>96</v>
      </c>
      <c r="V4571" s="28">
        <f t="shared" si="7134"/>
        <v>210</v>
      </c>
    </row>
    <row r="4572" spans="1:24" x14ac:dyDescent="0.3">
      <c r="A4572" s="28">
        <f t="shared" si="7204"/>
        <v>96211</v>
      </c>
      <c r="J4572" s="28" t="str">
        <f t="shared" ref="J4572" si="7245">CONCATENATE(K4570,2)</f>
        <v>32</v>
      </c>
      <c r="K4572" s="22">
        <v>5.659556945395672E-3</v>
      </c>
      <c r="L4572" s="22">
        <v>0.11575650342084393</v>
      </c>
      <c r="M4572" s="17"/>
      <c r="N4572" s="17"/>
      <c r="O4572" s="17"/>
      <c r="P4572" s="17"/>
      <c r="Q4572" s="17"/>
      <c r="R4572" s="17"/>
      <c r="S4572" s="17"/>
      <c r="U4572" s="28">
        <f t="shared" si="7133"/>
        <v>96</v>
      </c>
      <c r="V4572" s="28">
        <f t="shared" si="7134"/>
        <v>211</v>
      </c>
    </row>
    <row r="4573" spans="1:24" x14ac:dyDescent="0.3">
      <c r="A4573" s="28">
        <f t="shared" si="7204"/>
        <v>96212</v>
      </c>
      <c r="B4573" s="67" t="s">
        <v>17</v>
      </c>
      <c r="C4573" s="67"/>
      <c r="D4573" s="67"/>
      <c r="E4573" s="67"/>
      <c r="F4573" s="67"/>
      <c r="G4573" s="68" t="s">
        <v>31</v>
      </c>
      <c r="H4573" s="69"/>
      <c r="J4573" s="28" t="str">
        <f t="shared" ref="J4573" si="7246">CONCATENATE(K4570,3)</f>
        <v>33</v>
      </c>
      <c r="K4573" s="22">
        <v>0.99996732453274073</v>
      </c>
      <c r="L4573" s="22">
        <v>4.0419962431441192E-2</v>
      </c>
      <c r="M4573" s="17"/>
      <c r="N4573" s="17"/>
      <c r="O4573" s="17"/>
      <c r="P4573" s="17"/>
      <c r="Q4573" s="17"/>
      <c r="R4573" s="17"/>
      <c r="S4573" s="17"/>
      <c r="U4573" s="28">
        <f t="shared" si="7133"/>
        <v>96</v>
      </c>
      <c r="V4573" s="28">
        <f t="shared" si="7134"/>
        <v>212</v>
      </c>
    </row>
    <row r="4574" spans="1:24" x14ac:dyDescent="0.3">
      <c r="A4574" s="28">
        <f t="shared" si="7204"/>
        <v>96213</v>
      </c>
      <c r="B4574" s="66" t="s">
        <v>18</v>
      </c>
      <c r="C4574" s="66"/>
      <c r="D4574" s="66"/>
      <c r="E4574" s="66" t="str">
        <f t="shared" ref="E4574" si="7247">IF(D4567="","",D4567)</f>
        <v>E0529/25</v>
      </c>
      <c r="F4574" s="66"/>
      <c r="G4574" s="4" t="s">
        <v>18</v>
      </c>
      <c r="H4574" s="16" t="s">
        <v>202</v>
      </c>
      <c r="J4574" s="17"/>
      <c r="K4574" s="17">
        <v>4</v>
      </c>
      <c r="L4574" s="17">
        <v>4</v>
      </c>
      <c r="M4574" s="17">
        <v>4</v>
      </c>
      <c r="N4574" s="17"/>
      <c r="O4574" s="17"/>
      <c r="P4574" s="17"/>
      <c r="Q4574" s="17"/>
      <c r="R4574" s="17"/>
      <c r="S4574" s="17"/>
      <c r="U4574" s="28">
        <f t="shared" si="7133"/>
        <v>96</v>
      </c>
      <c r="V4574" s="28">
        <f t="shared" si="7134"/>
        <v>213</v>
      </c>
    </row>
    <row r="4575" spans="1:24" ht="15" customHeight="1" x14ac:dyDescent="0.3">
      <c r="A4575" s="28">
        <f t="shared" si="7204"/>
        <v>96214</v>
      </c>
      <c r="B4575" s="5" t="s">
        <v>19</v>
      </c>
      <c r="C4575" s="5" t="s">
        <v>20</v>
      </c>
      <c r="D4575" s="5" t="s">
        <v>21</v>
      </c>
      <c r="E4575" s="5"/>
      <c r="F4575" s="70" t="s">
        <v>33</v>
      </c>
      <c r="G4575" s="5" t="s">
        <v>19</v>
      </c>
      <c r="H4575" s="5" t="s">
        <v>20</v>
      </c>
      <c r="J4575" s="28" t="str">
        <f t="shared" ref="J4575" si="7248">CONCATENATE(K4574,1)</f>
        <v>41</v>
      </c>
      <c r="K4575" s="22">
        <f t="array" ref="K4575:M4577">LINEST(B4578:B4581,C4578:C4581^{1,2},TRUE,TRUE)</f>
        <v>0</v>
      </c>
      <c r="L4575" s="22">
        <v>0.99204787024643704</v>
      </c>
      <c r="M4575" s="22">
        <v>0.12932052594284471</v>
      </c>
      <c r="N4575" s="17"/>
      <c r="O4575" s="17"/>
      <c r="P4575" s="17"/>
      <c r="Q4575" s="17"/>
      <c r="R4575" s="17"/>
      <c r="S4575" s="17"/>
      <c r="U4575" s="28">
        <f t="shared" si="7133"/>
        <v>96</v>
      </c>
      <c r="V4575" s="28">
        <f t="shared" si="7134"/>
        <v>214</v>
      </c>
    </row>
    <row r="4576" spans="1:24" x14ac:dyDescent="0.3">
      <c r="A4576" s="28">
        <f t="shared" si="7204"/>
        <v>96215</v>
      </c>
      <c r="B4576" s="5" t="s">
        <v>22</v>
      </c>
      <c r="C4576" s="5" t="s">
        <v>23</v>
      </c>
      <c r="D4576" s="5" t="s">
        <v>24</v>
      </c>
      <c r="E4576" s="5" t="s">
        <v>32</v>
      </c>
      <c r="F4576" s="70"/>
      <c r="G4576" s="5" t="s">
        <v>22</v>
      </c>
      <c r="H4576" s="5" t="s">
        <v>23</v>
      </c>
      <c r="J4576" s="28" t="str">
        <f t="shared" ref="J4576" si="7249">CONCATENATE(K4574,2)</f>
        <v>42</v>
      </c>
      <c r="K4576" s="22">
        <v>8.7853621404302589E-4</v>
      </c>
      <c r="L4576" s="22">
        <v>3.9817071053337948E-2</v>
      </c>
      <c r="M4576" s="22">
        <v>0.42872064208042304</v>
      </c>
      <c r="N4576" s="17"/>
      <c r="O4576" s="17"/>
      <c r="P4576" s="17"/>
      <c r="Q4576" s="17"/>
      <c r="R4576" s="17"/>
      <c r="S4576" s="17"/>
      <c r="U4576" s="28">
        <f t="shared" si="7133"/>
        <v>96</v>
      </c>
      <c r="V4576" s="28">
        <f t="shared" si="7134"/>
        <v>215</v>
      </c>
    </row>
    <row r="4577" spans="1:22" x14ac:dyDescent="0.3">
      <c r="A4577" s="28">
        <f t="shared" si="7204"/>
        <v>96216</v>
      </c>
      <c r="B4577" s="6" t="str">
        <f t="shared" ref="B4577" si="7250">IF(H4570="","",H4570)</f>
        <v>°C</v>
      </c>
      <c r="C4577" s="6" t="str">
        <f t="shared" ref="C4577" si="7251">IF(H4570="","",H4570)</f>
        <v>°C</v>
      </c>
      <c r="D4577" s="6" t="str">
        <f t="shared" ref="D4577" si="7252">IF(H4570="","",H4570)</f>
        <v>°C</v>
      </c>
      <c r="E4577" s="6"/>
      <c r="F4577" s="6"/>
      <c r="G4577" s="6" t="str">
        <f t="shared" ref="G4577" si="7253">IF(H4570="","",H4570)</f>
        <v>°C</v>
      </c>
      <c r="H4577" s="6" t="str">
        <f t="shared" ref="H4577:H4625" si="7254">IF(H4570="","",H4570)</f>
        <v>°C</v>
      </c>
      <c r="J4577" s="28" t="str">
        <f t="shared" ref="J4577" si="7255">CONCATENATE(K4574,3)</f>
        <v>43</v>
      </c>
      <c r="K4577" s="22">
        <v>0.99998425320840878</v>
      </c>
      <c r="L4577" s="22">
        <v>4.4366078809172871E-2</v>
      </c>
      <c r="M4577" s="22" t="e">
        <v>#N/A</v>
      </c>
      <c r="N4577" s="17"/>
      <c r="O4577" s="17"/>
      <c r="P4577" s="17"/>
      <c r="Q4577" s="17"/>
      <c r="R4577" s="17"/>
      <c r="S4577" s="17"/>
      <c r="U4577" s="28">
        <f t="shared" si="7133"/>
        <v>96</v>
      </c>
      <c r="V4577" s="28">
        <f t="shared" si="7134"/>
        <v>216</v>
      </c>
    </row>
    <row r="4578" spans="1:22" x14ac:dyDescent="0.3">
      <c r="A4578" s="28">
        <f t="shared" si="7204"/>
        <v>96217</v>
      </c>
      <c r="B4578" s="26">
        <v>15</v>
      </c>
      <c r="C4578" s="26">
        <v>15</v>
      </c>
      <c r="D4578" s="26">
        <v>0.1</v>
      </c>
      <c r="E4578" s="9">
        <v>2</v>
      </c>
      <c r="F4578" s="26">
        <v>1000000</v>
      </c>
      <c r="G4578" s="27">
        <v>15</v>
      </c>
      <c r="H4578" s="27">
        <v>15.2</v>
      </c>
      <c r="J4578" s="17"/>
      <c r="K4578" s="17">
        <v>5</v>
      </c>
      <c r="L4578" s="17">
        <v>5</v>
      </c>
      <c r="M4578" s="17">
        <v>5</v>
      </c>
      <c r="N4578" s="17">
        <v>5</v>
      </c>
      <c r="O4578" s="17"/>
      <c r="P4578" s="17"/>
      <c r="Q4578" s="17"/>
      <c r="R4578" s="17"/>
      <c r="S4578" s="17"/>
      <c r="U4578" s="28">
        <f t="shared" si="7133"/>
        <v>96</v>
      </c>
      <c r="V4578" s="28">
        <f t="shared" si="7134"/>
        <v>217</v>
      </c>
    </row>
    <row r="4579" spans="1:22" x14ac:dyDescent="0.3">
      <c r="A4579" s="28">
        <f t="shared" si="7204"/>
        <v>96218</v>
      </c>
      <c r="B4579" s="26">
        <v>20</v>
      </c>
      <c r="C4579" s="26">
        <v>20</v>
      </c>
      <c r="D4579" s="26">
        <v>0.1</v>
      </c>
      <c r="E4579" s="9">
        <v>2</v>
      </c>
      <c r="F4579" s="26">
        <v>1000000</v>
      </c>
      <c r="G4579" s="27">
        <v>20</v>
      </c>
      <c r="H4579" s="27">
        <v>20.100000000000001</v>
      </c>
      <c r="J4579" s="28" t="str">
        <f t="shared" ref="J4579" si="7256">CONCATENATE(K4578,1)</f>
        <v>51</v>
      </c>
      <c r="K4579" s="22">
        <f t="array" ref="K4579:N4581">LINEST(B4578:B4582,C4578:C4582^{1,2,3},TRUE,TRUE)</f>
        <v>4.5915756965973529E-7</v>
      </c>
      <c r="L4579" s="22">
        <v>-3.1188042626169277E-4</v>
      </c>
      <c r="M4579" s="22">
        <v>1.0048333520863095</v>
      </c>
      <c r="N4579" s="22">
        <v>1.8557369732273028E-3</v>
      </c>
      <c r="O4579" s="17"/>
      <c r="P4579" s="17"/>
      <c r="Q4579" s="17"/>
      <c r="R4579" s="17"/>
      <c r="S4579" s="17"/>
      <c r="U4579" s="28">
        <f t="shared" ref="U4579:U4642" si="7257">U4578</f>
        <v>96</v>
      </c>
      <c r="V4579" s="28">
        <f t="shared" ref="V4579:V4642" si="7258">V4578+1</f>
        <v>218</v>
      </c>
    </row>
    <row r="4580" spans="1:22" x14ac:dyDescent="0.3">
      <c r="A4580" s="28">
        <f t="shared" si="7204"/>
        <v>96219</v>
      </c>
      <c r="B4580" s="26">
        <v>25</v>
      </c>
      <c r="C4580" s="26">
        <v>25.1</v>
      </c>
      <c r="D4580" s="26">
        <v>0.1</v>
      </c>
      <c r="E4580" s="9">
        <v>2</v>
      </c>
      <c r="F4580" s="26">
        <v>1000000</v>
      </c>
      <c r="G4580" s="27">
        <v>25</v>
      </c>
      <c r="H4580" s="27">
        <v>25.1</v>
      </c>
      <c r="J4580" s="28" t="str">
        <f t="shared" ref="J4580" si="7259">CONCATENATE(K4578,2)</f>
        <v>52</v>
      </c>
      <c r="K4580" s="22">
        <v>9.6868940750031554E-5</v>
      </c>
      <c r="L4580" s="22">
        <v>7.3141169086230482E-3</v>
      </c>
      <c r="M4580" s="22">
        <v>0.17662719563531509</v>
      </c>
      <c r="N4580" s="22">
        <v>1.3557701991691595</v>
      </c>
      <c r="O4580" s="17"/>
      <c r="P4580" s="17"/>
      <c r="Q4580" s="17"/>
      <c r="R4580" s="17"/>
      <c r="S4580" s="17"/>
      <c r="U4580" s="28">
        <f t="shared" si="7257"/>
        <v>96</v>
      </c>
      <c r="V4580" s="28">
        <f t="shared" si="7258"/>
        <v>219</v>
      </c>
    </row>
    <row r="4581" spans="1:22" x14ac:dyDescent="0.3">
      <c r="A4581" s="28">
        <f t="shared" si="7204"/>
        <v>96220</v>
      </c>
      <c r="B4581" s="26">
        <v>30</v>
      </c>
      <c r="C4581" s="26">
        <v>30.1</v>
      </c>
      <c r="D4581" s="26">
        <v>0.1</v>
      </c>
      <c r="E4581" s="9">
        <v>2</v>
      </c>
      <c r="F4581" s="26">
        <v>1000000</v>
      </c>
      <c r="G4581" s="27">
        <v>30</v>
      </c>
      <c r="H4581" s="27">
        <v>30</v>
      </c>
      <c r="J4581" s="28" t="str">
        <f t="shared" ref="J4581" si="7260">CONCATENATE(K4578,3)</f>
        <v>53</v>
      </c>
      <c r="K4581" s="22">
        <v>0.99999103729884187</v>
      </c>
      <c r="L4581" s="22">
        <v>4.7335771774996427E-2</v>
      </c>
      <c r="M4581" s="22" t="e">
        <v>#N/A</v>
      </c>
      <c r="N4581" s="22" t="e">
        <v>#N/A</v>
      </c>
      <c r="O4581" s="17"/>
      <c r="P4581" s="17"/>
      <c r="Q4581" s="17"/>
      <c r="R4581" s="17"/>
      <c r="S4581" s="17"/>
      <c r="U4581" s="28">
        <f t="shared" si="7257"/>
        <v>96</v>
      </c>
      <c r="V4581" s="28">
        <f t="shared" si="7258"/>
        <v>220</v>
      </c>
    </row>
    <row r="4582" spans="1:22" x14ac:dyDescent="0.3">
      <c r="A4582" s="28">
        <f t="shared" si="7204"/>
        <v>96221</v>
      </c>
      <c r="B4582" s="26">
        <v>35</v>
      </c>
      <c r="C4582" s="26">
        <v>35.200000000000003</v>
      </c>
      <c r="D4582" s="26">
        <v>0.1</v>
      </c>
      <c r="E4582" s="9">
        <v>2</v>
      </c>
      <c r="F4582" s="26">
        <v>1000000</v>
      </c>
      <c r="G4582" s="27">
        <v>35</v>
      </c>
      <c r="H4582" s="27">
        <v>35</v>
      </c>
      <c r="J4582" s="17"/>
      <c r="K4582" s="17">
        <v>6</v>
      </c>
      <c r="L4582" s="17">
        <v>6</v>
      </c>
      <c r="M4582" s="17">
        <v>6</v>
      </c>
      <c r="N4582" s="17">
        <v>6</v>
      </c>
      <c r="O4582" s="17">
        <v>6</v>
      </c>
      <c r="P4582" s="17"/>
      <c r="Q4582" s="17"/>
      <c r="R4582" s="17"/>
      <c r="S4582" s="17"/>
      <c r="U4582" s="28">
        <f t="shared" si="7257"/>
        <v>96</v>
      </c>
      <c r="V4582" s="28">
        <f t="shared" si="7258"/>
        <v>221</v>
      </c>
    </row>
    <row r="4583" spans="1:22" x14ac:dyDescent="0.3">
      <c r="A4583" s="28">
        <f t="shared" si="7204"/>
        <v>96222</v>
      </c>
      <c r="B4583" s="26"/>
      <c r="C4583" s="26"/>
      <c r="D4583" s="26"/>
      <c r="E4583" s="9"/>
      <c r="F4583" s="26"/>
      <c r="G4583" s="27"/>
      <c r="H4583" s="27"/>
      <c r="J4583" s="28" t="str">
        <f t="shared" ref="J4583" si="7261">CONCATENATE(K4582,1)</f>
        <v>61</v>
      </c>
      <c r="K4583" s="22" t="e">
        <f t="array" ref="K4583:O4585">LINEST(B4578:B4583,C4578:C4583^{1,2,3,4},TRUE,TRUE)</f>
        <v>#VALUE!</v>
      </c>
      <c r="L4583" s="22" t="e">
        <v>#VALUE!</v>
      </c>
      <c r="M4583" s="22" t="e">
        <v>#VALUE!</v>
      </c>
      <c r="N4583" s="22" t="e">
        <v>#VALUE!</v>
      </c>
      <c r="O4583" s="22" t="e">
        <v>#VALUE!</v>
      </c>
      <c r="P4583" s="17"/>
      <c r="Q4583" s="17"/>
      <c r="R4583" s="17"/>
      <c r="S4583" s="17"/>
      <c r="U4583" s="28">
        <f t="shared" si="7257"/>
        <v>96</v>
      </c>
      <c r="V4583" s="28">
        <f t="shared" si="7258"/>
        <v>222</v>
      </c>
    </row>
    <row r="4584" spans="1:22" x14ac:dyDescent="0.3">
      <c r="A4584" s="28">
        <f t="shared" si="7204"/>
        <v>96223</v>
      </c>
      <c r="B4584" s="26"/>
      <c r="C4584" s="26"/>
      <c r="D4584" s="26"/>
      <c r="E4584" s="9"/>
      <c r="F4584" s="26"/>
      <c r="G4584" s="27"/>
      <c r="H4584" s="27"/>
      <c r="J4584" s="28" t="str">
        <f t="shared" ref="J4584" si="7262">CONCATENATE(K4582,2)</f>
        <v>62</v>
      </c>
      <c r="K4584" s="22" t="e">
        <v>#VALUE!</v>
      </c>
      <c r="L4584" s="22" t="e">
        <v>#VALUE!</v>
      </c>
      <c r="M4584" s="22" t="e">
        <v>#VALUE!</v>
      </c>
      <c r="N4584" s="22" t="e">
        <v>#VALUE!</v>
      </c>
      <c r="O4584" s="22" t="e">
        <v>#VALUE!</v>
      </c>
      <c r="P4584" s="17"/>
      <c r="Q4584" s="17"/>
      <c r="R4584" s="17"/>
      <c r="S4584" s="17"/>
      <c r="U4584" s="28">
        <f t="shared" si="7257"/>
        <v>96</v>
      </c>
      <c r="V4584" s="28">
        <f t="shared" si="7258"/>
        <v>223</v>
      </c>
    </row>
    <row r="4585" spans="1:22" x14ac:dyDescent="0.3">
      <c r="A4585" s="28">
        <f t="shared" si="7204"/>
        <v>96224</v>
      </c>
      <c r="B4585" s="26"/>
      <c r="C4585" s="26"/>
      <c r="D4585" s="26"/>
      <c r="E4585" s="9"/>
      <c r="F4585" s="26"/>
      <c r="G4585" s="27"/>
      <c r="H4585" s="27"/>
      <c r="J4585" s="28" t="str">
        <f t="shared" ref="J4585" si="7263">CONCATENATE(K4582,3)</f>
        <v>63</v>
      </c>
      <c r="K4585" s="22" t="e">
        <v>#VALUE!</v>
      </c>
      <c r="L4585" s="22" t="e">
        <v>#VALUE!</v>
      </c>
      <c r="M4585" s="22" t="e">
        <v>#VALUE!</v>
      </c>
      <c r="N4585" s="22" t="e">
        <v>#VALUE!</v>
      </c>
      <c r="O4585" s="22" t="e">
        <v>#VALUE!</v>
      </c>
      <c r="P4585" s="17"/>
      <c r="Q4585" s="17"/>
      <c r="R4585" s="17"/>
      <c r="S4585" s="17"/>
      <c r="U4585" s="28">
        <f t="shared" si="7257"/>
        <v>96</v>
      </c>
      <c r="V4585" s="28">
        <f t="shared" si="7258"/>
        <v>224</v>
      </c>
    </row>
    <row r="4586" spans="1:22" x14ac:dyDescent="0.3">
      <c r="A4586" s="28">
        <f t="shared" si="7204"/>
        <v>96225</v>
      </c>
      <c r="B4586" s="26"/>
      <c r="C4586" s="26"/>
      <c r="D4586" s="26"/>
      <c r="E4586" s="9"/>
      <c r="F4586" s="26"/>
      <c r="G4586" s="27"/>
      <c r="H4586" s="27"/>
      <c r="J4586" s="17"/>
      <c r="K4586" s="17">
        <v>7</v>
      </c>
      <c r="L4586" s="17">
        <v>7</v>
      </c>
      <c r="M4586" s="17">
        <v>7</v>
      </c>
      <c r="N4586" s="17">
        <v>7</v>
      </c>
      <c r="O4586" s="17">
        <v>7</v>
      </c>
      <c r="P4586" s="17">
        <v>7</v>
      </c>
      <c r="Q4586" s="17"/>
      <c r="R4586" s="17"/>
      <c r="S4586" s="17"/>
      <c r="U4586" s="28">
        <f t="shared" si="7257"/>
        <v>96</v>
      </c>
      <c r="V4586" s="28">
        <f t="shared" si="7258"/>
        <v>225</v>
      </c>
    </row>
    <row r="4587" spans="1:22" x14ac:dyDescent="0.3">
      <c r="A4587" s="28">
        <f t="shared" si="7204"/>
        <v>96226</v>
      </c>
      <c r="B4587" s="26"/>
      <c r="C4587" s="26"/>
      <c r="D4587" s="26"/>
      <c r="E4587" s="9"/>
      <c r="F4587" s="26"/>
      <c r="G4587" s="27"/>
      <c r="H4587" s="27"/>
      <c r="J4587" s="28" t="str">
        <f t="shared" ref="J4587" si="7264">CONCATENATE(K4586,1)</f>
        <v>71</v>
      </c>
      <c r="K4587" s="22" t="e">
        <f t="array" ref="K4587:P4589">LINEST(B4578:B4584,C4578:C4584^{1,2,3,4,5},TRUE,TRUE)</f>
        <v>#VALUE!</v>
      </c>
      <c r="L4587" s="22" t="e">
        <v>#VALUE!</v>
      </c>
      <c r="M4587" s="22" t="e">
        <v>#VALUE!</v>
      </c>
      <c r="N4587" s="22" t="e">
        <v>#VALUE!</v>
      </c>
      <c r="O4587" s="22" t="e">
        <v>#VALUE!</v>
      </c>
      <c r="P4587" s="22" t="e">
        <v>#VALUE!</v>
      </c>
      <c r="Q4587" s="17"/>
      <c r="R4587" s="17"/>
      <c r="S4587" s="17"/>
      <c r="U4587" s="28">
        <f t="shared" si="7257"/>
        <v>96</v>
      </c>
      <c r="V4587" s="28">
        <f t="shared" si="7258"/>
        <v>226</v>
      </c>
    </row>
    <row r="4588" spans="1:22" x14ac:dyDescent="0.3">
      <c r="A4588" s="28">
        <f t="shared" si="7204"/>
        <v>96227</v>
      </c>
      <c r="B4588" s="2">
        <f t="shared" ref="B4588:B4636" si="7265">COUNT(B4578:B4587)-2</f>
        <v>3</v>
      </c>
      <c r="J4588" s="28" t="str">
        <f t="shared" ref="J4588" si="7266">CONCATENATE(K4586,2)</f>
        <v>72</v>
      </c>
      <c r="K4588" s="22" t="e">
        <v>#VALUE!</v>
      </c>
      <c r="L4588" s="22" t="e">
        <v>#VALUE!</v>
      </c>
      <c r="M4588" s="22" t="e">
        <v>#VALUE!</v>
      </c>
      <c r="N4588" s="22" t="e">
        <v>#VALUE!</v>
      </c>
      <c r="O4588" s="22" t="e">
        <v>#VALUE!</v>
      </c>
      <c r="P4588" s="22" t="e">
        <v>#VALUE!</v>
      </c>
      <c r="Q4588" s="17"/>
      <c r="R4588" s="17"/>
      <c r="S4588" s="17"/>
      <c r="U4588" s="28">
        <f t="shared" si="7257"/>
        <v>96</v>
      </c>
      <c r="V4588" s="28">
        <f t="shared" si="7258"/>
        <v>227</v>
      </c>
    </row>
    <row r="4589" spans="1:22" x14ac:dyDescent="0.3">
      <c r="A4589" s="28">
        <f t="shared" si="7204"/>
        <v>96228</v>
      </c>
      <c r="J4589" s="28" t="str">
        <f t="shared" ref="J4589" si="7267">CONCATENATE(K4586,3)</f>
        <v>73</v>
      </c>
      <c r="K4589" s="22" t="e">
        <v>#VALUE!</v>
      </c>
      <c r="L4589" s="22" t="e">
        <v>#VALUE!</v>
      </c>
      <c r="M4589" s="22" t="e">
        <v>#VALUE!</v>
      </c>
      <c r="N4589" s="22" t="e">
        <v>#VALUE!</v>
      </c>
      <c r="O4589" s="22" t="e">
        <v>#VALUE!</v>
      </c>
      <c r="P4589" s="22" t="e">
        <v>#VALUE!</v>
      </c>
      <c r="Q4589" s="17"/>
      <c r="R4589" s="17"/>
      <c r="S4589" s="17"/>
      <c r="U4589" s="28">
        <f t="shared" si="7257"/>
        <v>96</v>
      </c>
      <c r="V4589" s="28">
        <f t="shared" si="7258"/>
        <v>228</v>
      </c>
    </row>
    <row r="4590" spans="1:22" x14ac:dyDescent="0.3">
      <c r="A4590" s="28">
        <f t="shared" si="7204"/>
        <v>96229</v>
      </c>
      <c r="B4590" s="66" t="s">
        <v>25</v>
      </c>
      <c r="C4590" s="66"/>
      <c r="D4590" s="66"/>
      <c r="E4590" s="66"/>
      <c r="F4590" s="66"/>
      <c r="G4590" s="66"/>
      <c r="H4590" s="66"/>
      <c r="J4590" s="17"/>
      <c r="K4590" s="17">
        <v>8</v>
      </c>
      <c r="L4590" s="17">
        <v>8</v>
      </c>
      <c r="M4590" s="17">
        <v>8</v>
      </c>
      <c r="N4590" s="17">
        <v>8</v>
      </c>
      <c r="O4590" s="17">
        <v>8</v>
      </c>
      <c r="P4590" s="17">
        <v>8</v>
      </c>
      <c r="Q4590" s="17">
        <v>8</v>
      </c>
      <c r="R4590" s="17"/>
      <c r="S4590" s="17"/>
      <c r="U4590" s="28">
        <f t="shared" si="7257"/>
        <v>96</v>
      </c>
      <c r="V4590" s="28">
        <f t="shared" si="7258"/>
        <v>229</v>
      </c>
    </row>
    <row r="4591" spans="1:22" x14ac:dyDescent="0.3">
      <c r="A4591" s="28">
        <f t="shared" si="7204"/>
        <v>96230</v>
      </c>
      <c r="B4591" s="71"/>
      <c r="C4591" s="71"/>
      <c r="D4591" s="71"/>
      <c r="E4591" s="71"/>
      <c r="F4591" s="71"/>
      <c r="G4591" s="71"/>
      <c r="H4591" s="71"/>
      <c r="J4591" s="28" t="str">
        <f t="shared" ref="J4591" si="7268">CONCATENATE(K4590,1)</f>
        <v>81</v>
      </c>
      <c r="K4591" s="22" t="e">
        <f t="array" ref="K4591:Q4593">LINEST(B4578:B4585,C4578:C4585^{1,2,3,4,5,6},TRUE,TRUE)</f>
        <v>#VALUE!</v>
      </c>
      <c r="L4591" s="22" t="e">
        <v>#VALUE!</v>
      </c>
      <c r="M4591" s="22" t="e">
        <v>#VALUE!</v>
      </c>
      <c r="N4591" s="22" t="e">
        <v>#VALUE!</v>
      </c>
      <c r="O4591" s="22" t="e">
        <v>#VALUE!</v>
      </c>
      <c r="P4591" s="22" t="e">
        <v>#VALUE!</v>
      </c>
      <c r="Q4591" s="22" t="e">
        <v>#VALUE!</v>
      </c>
      <c r="R4591" s="17"/>
      <c r="S4591" s="17"/>
      <c r="U4591" s="28">
        <f t="shared" si="7257"/>
        <v>96</v>
      </c>
      <c r="V4591" s="28">
        <f t="shared" si="7258"/>
        <v>230</v>
      </c>
    </row>
    <row r="4592" spans="1:22" x14ac:dyDescent="0.3">
      <c r="A4592" s="28">
        <f t="shared" si="7204"/>
        <v>96231</v>
      </c>
      <c r="B4592" s="71"/>
      <c r="C4592" s="71"/>
      <c r="D4592" s="71"/>
      <c r="E4592" s="71"/>
      <c r="F4592" s="71"/>
      <c r="G4592" s="71"/>
      <c r="H4592" s="71"/>
      <c r="J4592" s="28" t="str">
        <f t="shared" ref="J4592" si="7269">CONCATENATE(K4590,2)</f>
        <v>82</v>
      </c>
      <c r="K4592" s="22" t="e">
        <v>#VALUE!</v>
      </c>
      <c r="L4592" s="22" t="e">
        <v>#VALUE!</v>
      </c>
      <c r="M4592" s="22" t="e">
        <v>#VALUE!</v>
      </c>
      <c r="N4592" s="22" t="e">
        <v>#VALUE!</v>
      </c>
      <c r="O4592" s="22" t="e">
        <v>#VALUE!</v>
      </c>
      <c r="P4592" s="22" t="e">
        <v>#VALUE!</v>
      </c>
      <c r="Q4592" s="22" t="e">
        <v>#VALUE!</v>
      </c>
      <c r="R4592" s="17"/>
      <c r="S4592" s="17"/>
      <c r="U4592" s="28">
        <f t="shared" si="7257"/>
        <v>96</v>
      </c>
      <c r="V4592" s="28">
        <f t="shared" si="7258"/>
        <v>231</v>
      </c>
    </row>
    <row r="4593" spans="1:22" x14ac:dyDescent="0.3">
      <c r="A4593" s="28">
        <f t="shared" si="7204"/>
        <v>96232</v>
      </c>
      <c r="J4593" s="28" t="str">
        <f t="shared" ref="J4593" si="7270">CONCATENATE(K4590,3)</f>
        <v>83</v>
      </c>
      <c r="K4593" s="22" t="e">
        <v>#VALUE!</v>
      </c>
      <c r="L4593" s="22" t="e">
        <v>#VALUE!</v>
      </c>
      <c r="M4593" s="22" t="e">
        <v>#VALUE!</v>
      </c>
      <c r="N4593" s="22" t="e">
        <v>#VALUE!</v>
      </c>
      <c r="O4593" s="22" t="e">
        <v>#VALUE!</v>
      </c>
      <c r="P4593" s="22" t="e">
        <v>#VALUE!</v>
      </c>
      <c r="Q4593" s="22" t="e">
        <v>#VALUE!</v>
      </c>
      <c r="R4593" s="17"/>
      <c r="S4593" s="17"/>
      <c r="U4593" s="28">
        <f t="shared" si="7257"/>
        <v>96</v>
      </c>
      <c r="V4593" s="28">
        <f t="shared" si="7258"/>
        <v>232</v>
      </c>
    </row>
    <row r="4594" spans="1:22" ht="15" customHeight="1" x14ac:dyDescent="0.3">
      <c r="A4594" s="28">
        <f t="shared" si="7204"/>
        <v>96233</v>
      </c>
      <c r="B4594" s="66" t="s">
        <v>52</v>
      </c>
      <c r="C4594" s="66"/>
      <c r="D4594" s="66"/>
      <c r="E4594" s="10">
        <f>IF(D4564="","",MAX(E4595,E4596))</f>
        <v>0.20000000000000284</v>
      </c>
      <c r="J4594" s="17"/>
      <c r="K4594" s="17">
        <v>9</v>
      </c>
      <c r="L4594" s="17">
        <v>9</v>
      </c>
      <c r="M4594" s="17">
        <v>9</v>
      </c>
      <c r="N4594" s="17">
        <v>9</v>
      </c>
      <c r="O4594" s="17">
        <v>9</v>
      </c>
      <c r="P4594" s="17">
        <v>9</v>
      </c>
      <c r="Q4594" s="17">
        <v>9</v>
      </c>
      <c r="R4594" s="17">
        <v>9</v>
      </c>
      <c r="S4594" s="17"/>
      <c r="U4594" s="28">
        <f t="shared" si="7257"/>
        <v>96</v>
      </c>
      <c r="V4594" s="28">
        <f t="shared" si="7258"/>
        <v>233</v>
      </c>
    </row>
    <row r="4595" spans="1:22" x14ac:dyDescent="0.3">
      <c r="A4595" s="28">
        <f t="shared" si="7204"/>
        <v>96234</v>
      </c>
      <c r="B4595" s="2" t="s">
        <v>26</v>
      </c>
      <c r="C4595" s="2" t="s">
        <v>27</v>
      </c>
      <c r="D4595" s="2" t="s">
        <v>28</v>
      </c>
      <c r="E4595" s="11">
        <f>ABS(MIN(D4596:D4605))</f>
        <v>0.20000000000000284</v>
      </c>
      <c r="G4595" s="2" t="s">
        <v>230</v>
      </c>
      <c r="J4595" s="28" t="str">
        <f t="shared" ref="J4595" si="7271">CONCATENATE(K4594,1)</f>
        <v>91</v>
      </c>
      <c r="K4595" s="22" t="e">
        <f t="array" ref="K4595:R4597">LINEST(B4578:B4586,C4578:C4586^{1,2,3,4,5,6,7},TRUE,TRUE)</f>
        <v>#VALUE!</v>
      </c>
      <c r="L4595" s="22" t="e">
        <v>#VALUE!</v>
      </c>
      <c r="M4595" s="22" t="e">
        <v>#VALUE!</v>
      </c>
      <c r="N4595" s="22" t="e">
        <v>#VALUE!</v>
      </c>
      <c r="O4595" s="22" t="e">
        <v>#VALUE!</v>
      </c>
      <c r="P4595" s="22" t="e">
        <v>#VALUE!</v>
      </c>
      <c r="Q4595" s="22" t="e">
        <v>#VALUE!</v>
      </c>
      <c r="R4595" s="22" t="e">
        <v>#VALUE!</v>
      </c>
      <c r="S4595" s="17"/>
      <c r="U4595" s="28">
        <f t="shared" si="7257"/>
        <v>96</v>
      </c>
      <c r="V4595" s="28">
        <f t="shared" si="7258"/>
        <v>234</v>
      </c>
    </row>
    <row r="4596" spans="1:22" x14ac:dyDescent="0.3">
      <c r="A4596" s="28">
        <f t="shared" si="7204"/>
        <v>96235</v>
      </c>
      <c r="B4596" s="7">
        <f t="shared" ref="B4596:B4605" si="7272">C4578-B4578</f>
        <v>0</v>
      </c>
      <c r="C4596" s="7">
        <f t="shared" ref="C4596:C4605" si="7273">H4578-G4578</f>
        <v>0.19999999999999929</v>
      </c>
      <c r="D4596" s="7">
        <f>C4596-B4596</f>
        <v>0.19999999999999929</v>
      </c>
      <c r="E4596" s="11">
        <f>ABS(MAX(D4596:D4605))</f>
        <v>0.19999999999999929</v>
      </c>
      <c r="F4596" s="13"/>
      <c r="G4596" s="2">
        <f>IF(D4578="","",D4578/E4578)</f>
        <v>0.05</v>
      </c>
      <c r="H4596" s="13"/>
      <c r="J4596" s="28" t="str">
        <f t="shared" ref="J4596" si="7274">CONCATENATE(K4594,2)</f>
        <v>92</v>
      </c>
      <c r="K4596" s="22" t="e">
        <v>#VALUE!</v>
      </c>
      <c r="L4596" s="22" t="e">
        <v>#VALUE!</v>
      </c>
      <c r="M4596" s="22" t="e">
        <v>#VALUE!</v>
      </c>
      <c r="N4596" s="22" t="e">
        <v>#VALUE!</v>
      </c>
      <c r="O4596" s="22" t="e">
        <v>#VALUE!</v>
      </c>
      <c r="P4596" s="22" t="e">
        <v>#VALUE!</v>
      </c>
      <c r="Q4596" s="22" t="e">
        <v>#VALUE!</v>
      </c>
      <c r="R4596" s="22" t="e">
        <v>#VALUE!</v>
      </c>
      <c r="S4596" s="17"/>
      <c r="U4596" s="28">
        <f t="shared" si="7257"/>
        <v>96</v>
      </c>
      <c r="V4596" s="28">
        <f t="shared" si="7258"/>
        <v>235</v>
      </c>
    </row>
    <row r="4597" spans="1:22" x14ac:dyDescent="0.3">
      <c r="A4597" s="28">
        <f t="shared" si="7204"/>
        <v>96236</v>
      </c>
      <c r="B4597" s="7">
        <f t="shared" si="7272"/>
        <v>0</v>
      </c>
      <c r="C4597" s="7">
        <f t="shared" si="7273"/>
        <v>0.10000000000000142</v>
      </c>
      <c r="D4597" s="7">
        <f t="shared" ref="D4597:D4605" si="7275">C4597-B4597</f>
        <v>0.10000000000000142</v>
      </c>
      <c r="E4597" s="12" t="s">
        <v>34</v>
      </c>
      <c r="G4597" s="2">
        <f t="shared" ref="G4597:G4605" si="7276">IF(D4579="","",D4579/E4579)</f>
        <v>0.05</v>
      </c>
      <c r="H4597" s="13"/>
      <c r="J4597" s="28" t="str">
        <f t="shared" ref="J4597" si="7277">CONCATENATE(K4594,3)</f>
        <v>93</v>
      </c>
      <c r="K4597" s="22" t="e">
        <v>#VALUE!</v>
      </c>
      <c r="L4597" s="22" t="e">
        <v>#VALUE!</v>
      </c>
      <c r="M4597" s="22" t="e">
        <v>#VALUE!</v>
      </c>
      <c r="N4597" s="22" t="e">
        <v>#VALUE!</v>
      </c>
      <c r="O4597" s="22" t="e">
        <v>#VALUE!</v>
      </c>
      <c r="P4597" s="22" t="e">
        <v>#VALUE!</v>
      </c>
      <c r="Q4597" s="22" t="e">
        <v>#VALUE!</v>
      </c>
      <c r="R4597" s="22" t="e">
        <v>#VALUE!</v>
      </c>
      <c r="S4597" s="17"/>
      <c r="U4597" s="28">
        <f t="shared" si="7257"/>
        <v>96</v>
      </c>
      <c r="V4597" s="28">
        <f t="shared" si="7258"/>
        <v>236</v>
      </c>
    </row>
    <row r="4598" spans="1:22" x14ac:dyDescent="0.3">
      <c r="A4598" s="28">
        <f t="shared" si="7204"/>
        <v>96237</v>
      </c>
      <c r="B4598" s="7">
        <f t="shared" si="7272"/>
        <v>0.10000000000000142</v>
      </c>
      <c r="C4598" s="7">
        <f t="shared" si="7273"/>
        <v>0.10000000000000142</v>
      </c>
      <c r="D4598" s="7">
        <f t="shared" si="7275"/>
        <v>0</v>
      </c>
      <c r="E4598" s="10">
        <f>IF(D4564="","",MAX(E4599,E4600))</f>
        <v>0.20000000000000284</v>
      </c>
      <c r="G4598" s="2">
        <f t="shared" si="7276"/>
        <v>0.05</v>
      </c>
      <c r="H4598" s="13"/>
      <c r="J4598" s="17"/>
      <c r="K4598" s="17">
        <v>10</v>
      </c>
      <c r="L4598" s="17">
        <v>10</v>
      </c>
      <c r="M4598" s="17">
        <v>10</v>
      </c>
      <c r="N4598" s="17">
        <v>10</v>
      </c>
      <c r="O4598" s="17">
        <v>10</v>
      </c>
      <c r="P4598" s="17">
        <v>10</v>
      </c>
      <c r="Q4598" s="17">
        <v>10</v>
      </c>
      <c r="R4598" s="17">
        <v>10</v>
      </c>
      <c r="S4598" s="17">
        <v>10</v>
      </c>
      <c r="U4598" s="28">
        <f t="shared" si="7257"/>
        <v>96</v>
      </c>
      <c r="V4598" s="28">
        <f t="shared" si="7258"/>
        <v>237</v>
      </c>
    </row>
    <row r="4599" spans="1:22" x14ac:dyDescent="0.3">
      <c r="A4599" s="28">
        <f t="shared" si="7204"/>
        <v>96238</v>
      </c>
      <c r="B4599" s="7">
        <f t="shared" si="7272"/>
        <v>0.10000000000000142</v>
      </c>
      <c r="C4599" s="7">
        <f t="shared" si="7273"/>
        <v>0</v>
      </c>
      <c r="D4599" s="7">
        <f t="shared" si="7275"/>
        <v>-0.10000000000000142</v>
      </c>
      <c r="E4599" s="11">
        <f>ABS(MIN(B4596:B4605))</f>
        <v>0</v>
      </c>
      <c r="G4599" s="2">
        <f t="shared" si="7276"/>
        <v>0.05</v>
      </c>
      <c r="H4599" s="13"/>
      <c r="J4599" s="28" t="str">
        <f t="shared" ref="J4599" si="7278">CONCATENATE(K4598,1)</f>
        <v>101</v>
      </c>
      <c r="K4599" s="22" t="e">
        <f t="array" ref="K4599:S4601">LINEST(B4578:B4587,C4578:C4587^{1,2,3,4,5,6,7,8},TRUE,TRUE)</f>
        <v>#VALUE!</v>
      </c>
      <c r="L4599" s="22" t="e">
        <v>#VALUE!</v>
      </c>
      <c r="M4599" s="22" t="e">
        <v>#VALUE!</v>
      </c>
      <c r="N4599" s="22" t="e">
        <v>#VALUE!</v>
      </c>
      <c r="O4599" s="22" t="e">
        <v>#VALUE!</v>
      </c>
      <c r="P4599" s="22" t="e">
        <v>#VALUE!</v>
      </c>
      <c r="Q4599" s="22" t="e">
        <v>#VALUE!</v>
      </c>
      <c r="R4599" s="22" t="e">
        <v>#VALUE!</v>
      </c>
      <c r="S4599" s="22" t="e">
        <v>#VALUE!</v>
      </c>
      <c r="U4599" s="28">
        <f t="shared" si="7257"/>
        <v>96</v>
      </c>
      <c r="V4599" s="28">
        <f t="shared" si="7258"/>
        <v>238</v>
      </c>
    </row>
    <row r="4600" spans="1:22" x14ac:dyDescent="0.3">
      <c r="A4600" s="28">
        <f t="shared" si="7204"/>
        <v>96239</v>
      </c>
      <c r="B4600" s="7">
        <f t="shared" si="7272"/>
        <v>0.20000000000000284</v>
      </c>
      <c r="C4600" s="7">
        <f t="shared" si="7273"/>
        <v>0</v>
      </c>
      <c r="D4600" s="7">
        <f t="shared" si="7275"/>
        <v>-0.20000000000000284</v>
      </c>
      <c r="E4600" s="11">
        <f>ABS(MAX(B4596:B4605))</f>
        <v>0.20000000000000284</v>
      </c>
      <c r="G4600" s="2">
        <f t="shared" si="7276"/>
        <v>0.05</v>
      </c>
      <c r="H4600" s="13"/>
      <c r="J4600" s="28" t="str">
        <f t="shared" ref="J4600" si="7279">CONCATENATE(K4598,2)</f>
        <v>102</v>
      </c>
      <c r="K4600" s="22" t="e">
        <v>#VALUE!</v>
      </c>
      <c r="L4600" s="22" t="e">
        <v>#VALUE!</v>
      </c>
      <c r="M4600" s="22" t="e">
        <v>#VALUE!</v>
      </c>
      <c r="N4600" s="22" t="e">
        <v>#VALUE!</v>
      </c>
      <c r="O4600" s="22" t="e">
        <v>#VALUE!</v>
      </c>
      <c r="P4600" s="22" t="e">
        <v>#VALUE!</v>
      </c>
      <c r="Q4600" s="22" t="e">
        <v>#VALUE!</v>
      </c>
      <c r="R4600" s="22" t="e">
        <v>#VALUE!</v>
      </c>
      <c r="S4600" s="22" t="e">
        <v>#VALUE!</v>
      </c>
      <c r="U4600" s="28">
        <f t="shared" si="7257"/>
        <v>96</v>
      </c>
      <c r="V4600" s="28">
        <f t="shared" si="7258"/>
        <v>239</v>
      </c>
    </row>
    <row r="4601" spans="1:22" x14ac:dyDescent="0.3">
      <c r="A4601" s="28">
        <f t="shared" si="7204"/>
        <v>96240</v>
      </c>
      <c r="B4601" s="7">
        <f t="shared" si="7272"/>
        <v>0</v>
      </c>
      <c r="C4601" s="7">
        <f t="shared" si="7273"/>
        <v>0</v>
      </c>
      <c r="D4601" s="7">
        <f t="shared" si="7275"/>
        <v>0</v>
      </c>
      <c r="E4601" s="12" t="s">
        <v>231</v>
      </c>
      <c r="G4601" s="2" t="str">
        <f t="shared" si="7276"/>
        <v/>
      </c>
      <c r="H4601" s="13"/>
      <c r="J4601" s="28" t="str">
        <f t="shared" ref="J4601" si="7280">CONCATENATE(K4598,3)</f>
        <v>103</v>
      </c>
      <c r="K4601" s="22" t="e">
        <v>#VALUE!</v>
      </c>
      <c r="L4601" s="22" t="e">
        <v>#VALUE!</v>
      </c>
      <c r="M4601" s="22" t="e">
        <v>#VALUE!</v>
      </c>
      <c r="N4601" s="22" t="e">
        <v>#VALUE!</v>
      </c>
      <c r="O4601" s="22" t="e">
        <v>#VALUE!</v>
      </c>
      <c r="P4601" s="22" t="e">
        <v>#VALUE!</v>
      </c>
      <c r="Q4601" s="22" t="e">
        <v>#VALUE!</v>
      </c>
      <c r="R4601" s="22" t="e">
        <v>#VALUE!</v>
      </c>
      <c r="S4601" s="22" t="e">
        <v>#VALUE!</v>
      </c>
      <c r="U4601" s="28">
        <f t="shared" si="7257"/>
        <v>96</v>
      </c>
      <c r="V4601" s="28">
        <f t="shared" si="7258"/>
        <v>240</v>
      </c>
    </row>
    <row r="4602" spans="1:22" x14ac:dyDescent="0.3">
      <c r="A4602" s="28">
        <f t="shared" si="7204"/>
        <v>96241</v>
      </c>
      <c r="B4602" s="7">
        <f t="shared" si="7272"/>
        <v>0</v>
      </c>
      <c r="C4602" s="7">
        <f t="shared" si="7273"/>
        <v>0</v>
      </c>
      <c r="D4602" s="7">
        <f t="shared" si="7275"/>
        <v>0</v>
      </c>
      <c r="E4602" s="10">
        <f>IF(D4564="","",MAX(E4603,E4604))*2</f>
        <v>0.1</v>
      </c>
      <c r="G4602" s="2" t="str">
        <f t="shared" si="7276"/>
        <v/>
      </c>
      <c r="H4602" s="13"/>
      <c r="U4602" s="28">
        <f t="shared" si="7257"/>
        <v>96</v>
      </c>
      <c r="V4602" s="28">
        <f t="shared" si="7258"/>
        <v>241</v>
      </c>
    </row>
    <row r="4603" spans="1:22" x14ac:dyDescent="0.3">
      <c r="A4603" s="28">
        <f t="shared" si="7204"/>
        <v>96242</v>
      </c>
      <c r="B4603" s="7">
        <f t="shared" si="7272"/>
        <v>0</v>
      </c>
      <c r="C4603" s="7">
        <f t="shared" si="7273"/>
        <v>0</v>
      </c>
      <c r="D4603" s="7">
        <f t="shared" si="7275"/>
        <v>0</v>
      </c>
      <c r="E4603" s="11">
        <f>ABS(MIN(G4596:G4605))</f>
        <v>0.05</v>
      </c>
      <c r="G4603" s="2" t="str">
        <f t="shared" si="7276"/>
        <v/>
      </c>
      <c r="U4603" s="28">
        <f t="shared" si="7257"/>
        <v>96</v>
      </c>
      <c r="V4603" s="28">
        <f t="shared" si="7258"/>
        <v>242</v>
      </c>
    </row>
    <row r="4604" spans="1:22" x14ac:dyDescent="0.3">
      <c r="A4604" s="28">
        <f t="shared" si="7204"/>
        <v>96243</v>
      </c>
      <c r="B4604" s="7">
        <f t="shared" si="7272"/>
        <v>0</v>
      </c>
      <c r="C4604" s="7">
        <f t="shared" si="7273"/>
        <v>0</v>
      </c>
      <c r="D4604" s="7">
        <f t="shared" si="7275"/>
        <v>0</v>
      </c>
      <c r="E4604" s="11">
        <f>ABS(MAX(G4596:G4605))</f>
        <v>0.05</v>
      </c>
      <c r="G4604" s="2" t="str">
        <f t="shared" si="7276"/>
        <v/>
      </c>
      <c r="U4604" s="28">
        <f t="shared" si="7257"/>
        <v>96</v>
      </c>
      <c r="V4604" s="28">
        <f t="shared" si="7258"/>
        <v>243</v>
      </c>
    </row>
    <row r="4605" spans="1:22" x14ac:dyDescent="0.3">
      <c r="A4605" s="28">
        <f t="shared" si="7204"/>
        <v>96244</v>
      </c>
      <c r="B4605" s="7">
        <f t="shared" si="7272"/>
        <v>0</v>
      </c>
      <c r="C4605" s="7">
        <f t="shared" si="7273"/>
        <v>0</v>
      </c>
      <c r="D4605" s="7">
        <f t="shared" si="7275"/>
        <v>0</v>
      </c>
      <c r="F4605" s="13"/>
      <c r="G4605" s="2" t="str">
        <f t="shared" si="7276"/>
        <v/>
      </c>
      <c r="U4605" s="28">
        <f t="shared" si="7257"/>
        <v>96</v>
      </c>
      <c r="V4605" s="28">
        <f t="shared" si="7258"/>
        <v>244</v>
      </c>
    </row>
    <row r="4606" spans="1:22" x14ac:dyDescent="0.3">
      <c r="A4606" s="28">
        <f t="shared" si="7204"/>
        <v>96245</v>
      </c>
      <c r="F4606" s="13"/>
      <c r="U4606" s="28">
        <f t="shared" si="7257"/>
        <v>96</v>
      </c>
      <c r="V4606" s="28">
        <f t="shared" si="7258"/>
        <v>245</v>
      </c>
    </row>
    <row r="4607" spans="1:22" x14ac:dyDescent="0.3">
      <c r="A4607" s="28">
        <f t="shared" si="7204"/>
        <v>96246</v>
      </c>
      <c r="F4607" s="13"/>
      <c r="U4607" s="28">
        <f t="shared" si="7257"/>
        <v>96</v>
      </c>
      <c r="V4607" s="28">
        <f t="shared" si="7258"/>
        <v>246</v>
      </c>
    </row>
    <row r="4608" spans="1:22" x14ac:dyDescent="0.3">
      <c r="A4608" s="28">
        <f t="shared" si="7204"/>
        <v>96247</v>
      </c>
      <c r="F4608" s="13"/>
      <c r="U4608" s="28">
        <f t="shared" si="7257"/>
        <v>96</v>
      </c>
      <c r="V4608" s="28">
        <f t="shared" si="7258"/>
        <v>247</v>
      </c>
    </row>
    <row r="4609" spans="1:24" s="8" customFormat="1" x14ac:dyDescent="0.3"/>
    <row r="4610" spans="1:24" x14ac:dyDescent="0.3">
      <c r="A4610" s="28">
        <f t="shared" ref="A4610:A4656" si="7281">ROUND(CONCATENATE(U4610,V4610),0)</f>
        <v>97201</v>
      </c>
      <c r="B4610" s="63" t="s">
        <v>0</v>
      </c>
      <c r="C4610" s="63"/>
      <c r="D4610" s="71" t="s">
        <v>63</v>
      </c>
      <c r="E4610" s="71"/>
      <c r="F4610" s="71"/>
      <c r="G4610" s="71"/>
      <c r="H4610" s="71"/>
      <c r="U4610" s="28">
        <f t="shared" ref="U4610" si="7282">U4608+1</f>
        <v>97</v>
      </c>
      <c r="V4610" s="28">
        <v>201</v>
      </c>
    </row>
    <row r="4611" spans="1:24" x14ac:dyDescent="0.3">
      <c r="A4611" s="28">
        <f t="shared" si="7281"/>
        <v>97202</v>
      </c>
      <c r="B4611" s="72" t="s">
        <v>70</v>
      </c>
      <c r="C4611" s="73"/>
      <c r="D4611" s="30" t="s">
        <v>69</v>
      </c>
      <c r="E4611" s="66" t="s">
        <v>71</v>
      </c>
      <c r="F4611" s="66"/>
      <c r="G4611" s="74" t="s">
        <v>72</v>
      </c>
      <c r="H4611" s="74"/>
      <c r="U4611" s="28">
        <f t="shared" ref="U4611" si="7283">U4610</f>
        <v>97</v>
      </c>
      <c r="V4611" s="28">
        <f t="shared" ref="V4611" si="7284">V4610+1</f>
        <v>202</v>
      </c>
    </row>
    <row r="4612" spans="1:24" x14ac:dyDescent="0.3">
      <c r="A4612" s="28">
        <f t="shared" si="7281"/>
        <v>97203</v>
      </c>
      <c r="B4612" s="75" t="s">
        <v>6</v>
      </c>
      <c r="C4612" s="75"/>
      <c r="D4612" s="71" t="s">
        <v>173</v>
      </c>
      <c r="E4612" s="71"/>
      <c r="F4612" s="71"/>
      <c r="G4612" s="71"/>
      <c r="H4612" s="71"/>
      <c r="U4612" s="28">
        <f t="shared" si="7257"/>
        <v>97</v>
      </c>
      <c r="V4612" s="28">
        <f t="shared" si="7258"/>
        <v>203</v>
      </c>
    </row>
    <row r="4613" spans="1:24" x14ac:dyDescent="0.3">
      <c r="A4613" s="28">
        <f t="shared" si="7281"/>
        <v>97204</v>
      </c>
      <c r="B4613" s="63" t="s">
        <v>7</v>
      </c>
      <c r="C4613" s="63"/>
      <c r="D4613" s="71" t="s">
        <v>29</v>
      </c>
      <c r="E4613" s="71"/>
      <c r="F4613" s="71"/>
      <c r="G4613" s="71"/>
      <c r="H4613" s="71"/>
      <c r="J4613" s="17"/>
      <c r="K4613" s="17" t="s">
        <v>53</v>
      </c>
      <c r="L4613" s="17" t="s">
        <v>54</v>
      </c>
      <c r="M4613" s="17" t="s">
        <v>55</v>
      </c>
      <c r="N4613" s="17" t="s">
        <v>56</v>
      </c>
      <c r="O4613" s="17" t="s">
        <v>57</v>
      </c>
      <c r="P4613" s="17" t="s">
        <v>2</v>
      </c>
      <c r="Q4613" s="17" t="s">
        <v>3</v>
      </c>
      <c r="R4613" s="17" t="s">
        <v>4</v>
      </c>
      <c r="S4613" s="17" t="s">
        <v>5</v>
      </c>
      <c r="U4613" s="28">
        <f t="shared" si="7257"/>
        <v>97</v>
      </c>
      <c r="V4613" s="28">
        <f t="shared" si="7258"/>
        <v>204</v>
      </c>
      <c r="X4613" s="1" t="s">
        <v>48</v>
      </c>
    </row>
    <row r="4614" spans="1:24" x14ac:dyDescent="0.3">
      <c r="A4614" s="28">
        <f t="shared" si="7281"/>
        <v>97205</v>
      </c>
      <c r="B4614" s="63" t="s">
        <v>9</v>
      </c>
      <c r="C4614" s="63"/>
      <c r="D4614" s="71" t="s">
        <v>30</v>
      </c>
      <c r="E4614" s="71"/>
      <c r="F4614" s="71"/>
      <c r="G4614" s="71"/>
      <c r="H4614" s="71"/>
      <c r="J4614" s="17">
        <f t="shared" ref="J4614" si="7285">COUNTA(B4626:B4635)</f>
        <v>5</v>
      </c>
      <c r="K4614" s="17">
        <f t="shared" ref="K4614" si="7286">IF(L4614-1&lt;2,0,L4614-1)</f>
        <v>0</v>
      </c>
      <c r="L4614" s="17">
        <f t="shared" ref="L4614" si="7287">IF(M4614-1&lt;2,0,M4614-1)</f>
        <v>0</v>
      </c>
      <c r="M4614" s="17">
        <f t="shared" ref="M4614" si="7288">IF(N4614-1&lt;2,0,N4614-1)</f>
        <v>0</v>
      </c>
      <c r="N4614" s="17">
        <f t="shared" ref="N4614" si="7289">IF(O4614-1&lt;2,0,O4614-1)</f>
        <v>0</v>
      </c>
      <c r="O4614" s="17">
        <f t="shared" ref="O4614" si="7290">IF(P4614-1&lt;2,0,P4614-1)</f>
        <v>0</v>
      </c>
      <c r="P4614" s="17">
        <f t="shared" ref="P4614" si="7291">IF(Q4614-1&lt;2,0,Q4614-1)</f>
        <v>2</v>
      </c>
      <c r="Q4614" s="17">
        <f t="shared" ref="Q4614:R4614" si="7292">IF(R4614-1&lt;2,0,R4614-1)</f>
        <v>3</v>
      </c>
      <c r="R4614" s="17">
        <f t="shared" si="7292"/>
        <v>4</v>
      </c>
      <c r="S4614" s="17">
        <f t="shared" ref="S4614" si="7293">J4614</f>
        <v>5</v>
      </c>
      <c r="U4614" s="28">
        <f t="shared" si="7257"/>
        <v>97</v>
      </c>
      <c r="V4614" s="28">
        <f t="shared" si="7258"/>
        <v>205</v>
      </c>
      <c r="X4614" s="1" t="s">
        <v>49</v>
      </c>
    </row>
    <row r="4615" spans="1:24" x14ac:dyDescent="0.3">
      <c r="A4615" s="28">
        <f t="shared" si="7281"/>
        <v>97206</v>
      </c>
      <c r="B4615" s="63" t="s">
        <v>10</v>
      </c>
      <c r="C4615" s="63"/>
      <c r="D4615" s="71" t="s">
        <v>322</v>
      </c>
      <c r="E4615" s="71"/>
      <c r="F4615" s="71"/>
      <c r="G4615" s="71"/>
      <c r="H4615" s="71"/>
      <c r="J4615" s="28" t="str">
        <f t="shared" ref="J4615" si="7294">CONCATENATE(J4614,1)</f>
        <v>51</v>
      </c>
      <c r="K4615" s="29">
        <f t="shared" ref="K4615" si="7295">IF(K4614=0,0,VLOOKUP(J4615,J4619:S4649,K4614,FALSE))</f>
        <v>0</v>
      </c>
      <c r="L4615" s="29">
        <f t="shared" ref="L4615" si="7296">IF(L4614=0,0,VLOOKUP(J4615,J4619:S4649,L4614,FALSE))</f>
        <v>0</v>
      </c>
      <c r="M4615" s="29">
        <f t="shared" ref="M4615" si="7297">IF(M4614=0,0,VLOOKUP(J4615,J4619:S4649,M4614,FALSE))</f>
        <v>0</v>
      </c>
      <c r="N4615" s="29">
        <f t="shared" ref="N4615" si="7298">IF(N4614=0,0,VLOOKUP(J4615,J4619:S4649,N4614,FALSE))</f>
        <v>0</v>
      </c>
      <c r="O4615" s="29">
        <f t="shared" ref="O4615" si="7299">IF(O4614=0,0,VLOOKUP(J4615,J4619:S4649,O4614,FALSE))</f>
        <v>0</v>
      </c>
      <c r="P4615" s="29">
        <f t="shared" ref="P4615" si="7300">IF(P4614=0,0,VLOOKUP(J4615,J4619:S4649,P4614,FALSE))</f>
        <v>6.5711077831950271E-5</v>
      </c>
      <c r="Q4615" s="29">
        <f t="shared" ref="Q4615" si="7301">IF(Q4614=0,0,VLOOKUP(J4615,J4619:S4649,Q4614,FALSE))</f>
        <v>-4.6375269312513749E-3</v>
      </c>
      <c r="R4615" s="29">
        <f t="shared" ref="R4615" si="7302">IF(R4614=0,0,VLOOKUP(J4615,J4619:S4649,R4614,FALSE))</f>
        <v>1.0970866723681396</v>
      </c>
      <c r="S4615" s="29">
        <f t="shared" ref="S4615" si="7303">IF(S4614=0,0,VLOOKUP(J4615,J4619:S4649,S4614,FALSE))</f>
        <v>-0.53012839192736561</v>
      </c>
      <c r="U4615" s="28">
        <f t="shared" si="7257"/>
        <v>97</v>
      </c>
      <c r="V4615" s="28">
        <f t="shared" si="7258"/>
        <v>206</v>
      </c>
      <c r="X4615" s="1" t="s">
        <v>50</v>
      </c>
    </row>
    <row r="4616" spans="1:24" x14ac:dyDescent="0.3">
      <c r="A4616" s="28">
        <f t="shared" si="7281"/>
        <v>97207</v>
      </c>
      <c r="B4616" s="63" t="s">
        <v>11</v>
      </c>
      <c r="C4616" s="63"/>
      <c r="D4616" s="64">
        <v>45884</v>
      </c>
      <c r="E4616" s="64"/>
      <c r="F4616" s="64"/>
      <c r="G4616" s="64"/>
      <c r="H4616" s="64"/>
      <c r="J4616" s="28" t="str">
        <f t="shared" ref="J4616" si="7304">CONCATENATE(J4614,2)</f>
        <v>52</v>
      </c>
      <c r="K4616" s="22">
        <f t="shared" ref="K4616" si="7305">IF(K4614=0,0,VLOOKUP(J4616,J4619:S4649,K4614,FALSE))</f>
        <v>0</v>
      </c>
      <c r="L4616" s="22">
        <f t="shared" ref="L4616" si="7306">IF(L4614=0,0,VLOOKUP(J4616,J4619:S4649,L4614,FALSE))</f>
        <v>0</v>
      </c>
      <c r="M4616" s="22">
        <f t="shared" ref="M4616" si="7307">IF(M4614=0,0,VLOOKUP(J4616,J4619:S4649,M4614,FALSE))</f>
        <v>0</v>
      </c>
      <c r="N4616" s="22">
        <f t="shared" ref="N4616" si="7308">IF(N4614=0,0,VLOOKUP(J4616,J4619:S4649,N4614,FALSE))</f>
        <v>0</v>
      </c>
      <c r="O4616" s="22">
        <f t="shared" ref="O4616" si="7309">IF(O4614=0,0,VLOOKUP(J4616,J4619:S4649,O4614,FALSE))</f>
        <v>0</v>
      </c>
      <c r="P4616" s="22">
        <f t="shared" ref="P4616" si="7310">IF(P4614=0,0,VLOOKUP(J4616,J4619:S4649,P4614,FALSE))</f>
        <v>7.3419909064908239E-5</v>
      </c>
      <c r="Q4616" s="22">
        <f t="shared" ref="Q4616" si="7311">IF(Q4614=0,0,VLOOKUP(J4616,J4619:S4649,Q4614,FALSE))</f>
        <v>5.5100427467121016E-3</v>
      </c>
      <c r="R4616" s="22">
        <f t="shared" ref="R4616" si="7312">IF(R4614=0,0,VLOOKUP(J4616,J4619:S4649,R4614,FALSE))</f>
        <v>0.13225200577445534</v>
      </c>
      <c r="S4616" s="22">
        <f t="shared" ref="S4616" si="7313">IF(S4614=0,0,VLOOKUP(J4616,J4619:S4649,S4614,FALSE))</f>
        <v>1.0088636077655337</v>
      </c>
      <c r="U4616" s="28">
        <f t="shared" si="7257"/>
        <v>97</v>
      </c>
      <c r="V4616" s="28">
        <f t="shared" si="7258"/>
        <v>207</v>
      </c>
    </row>
    <row r="4617" spans="1:24" x14ac:dyDescent="0.3">
      <c r="A4617" s="28">
        <f t="shared" si="7281"/>
        <v>97208</v>
      </c>
      <c r="B4617" s="63" t="s">
        <v>12</v>
      </c>
      <c r="C4617" s="63"/>
      <c r="D4617" s="65">
        <v>46265</v>
      </c>
      <c r="E4617" s="65"/>
      <c r="F4617" s="65"/>
      <c r="G4617" s="65"/>
      <c r="H4617" s="65"/>
      <c r="J4617" s="28" t="str">
        <f t="shared" ref="J4617" si="7314">CONCATENATE(J4614,3)</f>
        <v>53</v>
      </c>
      <c r="K4617" s="22"/>
      <c r="L4617" s="22"/>
      <c r="M4617" s="22"/>
      <c r="N4617" s="22" t="s">
        <v>58</v>
      </c>
      <c r="O4617" s="29">
        <f t="shared" ref="O4617" si="7315">J4614-2</f>
        <v>3</v>
      </c>
      <c r="P4617" s="22" t="s">
        <v>59</v>
      </c>
      <c r="Q4617" s="29">
        <f t="shared" ref="Q4617" si="7316">VLOOKUP(J4617,J4619:S4649,3,FALSE)</f>
        <v>3.5374328320040616E-2</v>
      </c>
      <c r="R4617" s="22" t="s">
        <v>60</v>
      </c>
      <c r="S4617" s="22">
        <f t="shared" ref="S4617" si="7317">VLOOKUP(J4617,J4619:S4649,2,FALSE)</f>
        <v>0.99999499462758368</v>
      </c>
      <c r="U4617" s="28">
        <f t="shared" si="7257"/>
        <v>97</v>
      </c>
      <c r="V4617" s="28">
        <f t="shared" si="7258"/>
        <v>208</v>
      </c>
    </row>
    <row r="4618" spans="1:24" x14ac:dyDescent="0.3">
      <c r="A4618" s="28">
        <f t="shared" si="7281"/>
        <v>97209</v>
      </c>
      <c r="B4618" s="63" t="s">
        <v>13</v>
      </c>
      <c r="C4618" s="63"/>
      <c r="D4618" s="15">
        <v>0.1</v>
      </c>
      <c r="E4618" s="66" t="s">
        <v>14</v>
      </c>
      <c r="F4618" s="66"/>
      <c r="G4618" s="66"/>
      <c r="H4618" s="6" t="s">
        <v>64</v>
      </c>
      <c r="J4618" s="17"/>
      <c r="K4618" s="17">
        <v>3</v>
      </c>
      <c r="L4618" s="17">
        <v>3</v>
      </c>
      <c r="M4618" s="17"/>
      <c r="N4618" s="17"/>
      <c r="O4618" s="17"/>
      <c r="P4618" s="17"/>
      <c r="Q4618" s="17"/>
      <c r="R4618" s="17"/>
      <c r="S4618" s="17"/>
      <c r="U4618" s="28">
        <f t="shared" si="7257"/>
        <v>97</v>
      </c>
      <c r="V4618" s="28">
        <f t="shared" si="7258"/>
        <v>209</v>
      </c>
    </row>
    <row r="4619" spans="1:24" x14ac:dyDescent="0.3">
      <c r="A4619" s="28">
        <f t="shared" si="7281"/>
        <v>97210</v>
      </c>
      <c r="B4619" s="63" t="s">
        <v>15</v>
      </c>
      <c r="C4619" s="63"/>
      <c r="D4619" s="2">
        <f t="shared" ref="D4619" si="7318">MIN(B4626:B4635)</f>
        <v>15</v>
      </c>
      <c r="E4619" s="3" t="s">
        <v>16</v>
      </c>
      <c r="F4619" s="2">
        <f t="shared" ref="F4619" si="7319">MAX(B4626:B4635)</f>
        <v>35</v>
      </c>
      <c r="G4619" s="4" t="str">
        <f t="shared" ref="G4619" si="7320">IF(H4618="","",H4618)</f>
        <v>°C</v>
      </c>
      <c r="H4619" s="14"/>
      <c r="J4619" s="28" t="str">
        <f t="shared" ref="J4619" si="7321">CONCATENATE(K4618,1)</f>
        <v>31</v>
      </c>
      <c r="K4619" s="22">
        <f t="array" ref="K4619:L4621">LINEST(B4626:B4628,C4626:C4628^{1},TRUE,TRUE)</f>
        <v>0.9900666579532087</v>
      </c>
      <c r="L4619" s="22">
        <v>0.2646712847993733</v>
      </c>
      <c r="M4619" s="17"/>
      <c r="N4619" s="17"/>
      <c r="O4619" s="17"/>
      <c r="P4619" s="17"/>
      <c r="Q4619" s="17"/>
      <c r="R4619" s="17"/>
      <c r="S4619" s="17"/>
      <c r="U4619" s="28">
        <f t="shared" si="7257"/>
        <v>97</v>
      </c>
      <c r="V4619" s="28">
        <f t="shared" si="7258"/>
        <v>210</v>
      </c>
    </row>
    <row r="4620" spans="1:24" x14ac:dyDescent="0.3">
      <c r="A4620" s="28">
        <f t="shared" si="7281"/>
        <v>97211</v>
      </c>
      <c r="J4620" s="28" t="str">
        <f t="shared" ref="J4620" si="7322">CONCATENATE(K4618,2)</f>
        <v>32</v>
      </c>
      <c r="K4620" s="22">
        <v>5.659556945395672E-3</v>
      </c>
      <c r="L4620" s="22">
        <v>0.11520222442975311</v>
      </c>
      <c r="M4620" s="17"/>
      <c r="N4620" s="17"/>
      <c r="O4620" s="17"/>
      <c r="P4620" s="17"/>
      <c r="Q4620" s="17"/>
      <c r="R4620" s="17"/>
      <c r="S4620" s="17"/>
      <c r="U4620" s="28">
        <f t="shared" si="7257"/>
        <v>97</v>
      </c>
      <c r="V4620" s="28">
        <f t="shared" si="7258"/>
        <v>211</v>
      </c>
    </row>
    <row r="4621" spans="1:24" x14ac:dyDescent="0.3">
      <c r="A4621" s="28">
        <f t="shared" si="7281"/>
        <v>97212</v>
      </c>
      <c r="B4621" s="67" t="s">
        <v>17</v>
      </c>
      <c r="C4621" s="67"/>
      <c r="D4621" s="67"/>
      <c r="E4621" s="67"/>
      <c r="F4621" s="67"/>
      <c r="G4621" s="68" t="s">
        <v>31</v>
      </c>
      <c r="H4621" s="69"/>
      <c r="J4621" s="28" t="str">
        <f t="shared" ref="J4621" si="7323">CONCATENATE(K4618,3)</f>
        <v>33</v>
      </c>
      <c r="K4621" s="22">
        <v>0.99996732453274073</v>
      </c>
      <c r="L4621" s="22">
        <v>4.0419962431441192E-2</v>
      </c>
      <c r="M4621" s="17"/>
      <c r="N4621" s="17"/>
      <c r="O4621" s="17"/>
      <c r="P4621" s="17"/>
      <c r="Q4621" s="17"/>
      <c r="R4621" s="17"/>
      <c r="S4621" s="17"/>
      <c r="U4621" s="28">
        <f t="shared" si="7257"/>
        <v>97</v>
      </c>
      <c r="V4621" s="28">
        <f t="shared" si="7258"/>
        <v>212</v>
      </c>
    </row>
    <row r="4622" spans="1:24" x14ac:dyDescent="0.3">
      <c r="A4622" s="28">
        <f t="shared" si="7281"/>
        <v>97213</v>
      </c>
      <c r="B4622" s="66" t="s">
        <v>18</v>
      </c>
      <c r="C4622" s="66"/>
      <c r="D4622" s="66"/>
      <c r="E4622" s="66" t="str">
        <f t="shared" ref="E4622" si="7324">IF(D4615="","",D4615)</f>
        <v>E0530/25</v>
      </c>
      <c r="F4622" s="66"/>
      <c r="G4622" s="4" t="s">
        <v>18</v>
      </c>
      <c r="H4622" s="16" t="s">
        <v>201</v>
      </c>
      <c r="J4622" s="17"/>
      <c r="K4622" s="17">
        <v>4</v>
      </c>
      <c r="L4622" s="17">
        <v>4</v>
      </c>
      <c r="M4622" s="17">
        <v>4</v>
      </c>
      <c r="N4622" s="17"/>
      <c r="O4622" s="17"/>
      <c r="P4622" s="17"/>
      <c r="Q4622" s="17"/>
      <c r="R4622" s="17"/>
      <c r="S4622" s="17"/>
      <c r="U4622" s="28">
        <f t="shared" si="7257"/>
        <v>97</v>
      </c>
      <c r="V4622" s="28">
        <f t="shared" si="7258"/>
        <v>213</v>
      </c>
    </row>
    <row r="4623" spans="1:24" ht="15" customHeight="1" x14ac:dyDescent="0.3">
      <c r="A4623" s="28">
        <f t="shared" si="7281"/>
        <v>97214</v>
      </c>
      <c r="B4623" s="5" t="s">
        <v>19</v>
      </c>
      <c r="C4623" s="5" t="s">
        <v>20</v>
      </c>
      <c r="D4623" s="5" t="s">
        <v>21</v>
      </c>
      <c r="E4623" s="5"/>
      <c r="F4623" s="70" t="s">
        <v>33</v>
      </c>
      <c r="G4623" s="5" t="s">
        <v>19</v>
      </c>
      <c r="H4623" s="5" t="s">
        <v>20</v>
      </c>
      <c r="J4623" s="28" t="str">
        <f t="shared" ref="J4623" si="7325">CONCATENATE(K4622,1)</f>
        <v>41</v>
      </c>
      <c r="K4623" s="22">
        <f t="array" ref="K4623:M4625">LINEST(B4626:B4629,C4626:C4629^{1,2},TRUE,TRUE)</f>
        <v>-2.4451803780964329E-17</v>
      </c>
      <c r="L4623" s="22">
        <v>0.99204787024643837</v>
      </c>
      <c r="M4623" s="22">
        <v>0.22852531296747247</v>
      </c>
      <c r="N4623" s="17"/>
      <c r="O4623" s="17"/>
      <c r="P4623" s="17"/>
      <c r="Q4623" s="17"/>
      <c r="R4623" s="17"/>
      <c r="S4623" s="17"/>
      <c r="U4623" s="28">
        <f t="shared" si="7257"/>
        <v>97</v>
      </c>
      <c r="V4623" s="28">
        <f t="shared" si="7258"/>
        <v>214</v>
      </c>
    </row>
    <row r="4624" spans="1:24" x14ac:dyDescent="0.3">
      <c r="A4624" s="28">
        <f t="shared" si="7281"/>
        <v>97215</v>
      </c>
      <c r="B4624" s="5" t="s">
        <v>22</v>
      </c>
      <c r="C4624" s="5" t="s">
        <v>23</v>
      </c>
      <c r="D4624" s="5" t="s">
        <v>24</v>
      </c>
      <c r="E4624" s="5" t="s">
        <v>32</v>
      </c>
      <c r="F4624" s="70"/>
      <c r="G4624" s="5" t="s">
        <v>22</v>
      </c>
      <c r="H4624" s="5" t="s">
        <v>23</v>
      </c>
      <c r="J4624" s="28" t="str">
        <f t="shared" ref="J4624" si="7326">CONCATENATE(K4622,2)</f>
        <v>42</v>
      </c>
      <c r="K4624" s="22">
        <v>8.7853621404303326E-4</v>
      </c>
      <c r="L4624" s="22">
        <v>3.9642228512504915E-2</v>
      </c>
      <c r="M4624" s="22">
        <v>0.42477707962108247</v>
      </c>
      <c r="N4624" s="17"/>
      <c r="O4624" s="17"/>
      <c r="P4624" s="17"/>
      <c r="Q4624" s="17"/>
      <c r="R4624" s="17"/>
      <c r="S4624" s="17"/>
      <c r="U4624" s="28">
        <f t="shared" si="7257"/>
        <v>97</v>
      </c>
      <c r="V4624" s="28">
        <f t="shared" si="7258"/>
        <v>215</v>
      </c>
    </row>
    <row r="4625" spans="1:22" x14ac:dyDescent="0.3">
      <c r="A4625" s="28">
        <f t="shared" si="7281"/>
        <v>97216</v>
      </c>
      <c r="B4625" s="6" t="str">
        <f t="shared" ref="B4625" si="7327">IF(H4618="","",H4618)</f>
        <v>°C</v>
      </c>
      <c r="C4625" s="6" t="str">
        <f t="shared" ref="C4625" si="7328">IF(H4618="","",H4618)</f>
        <v>°C</v>
      </c>
      <c r="D4625" s="6" t="str">
        <f t="shared" ref="D4625" si="7329">IF(H4618="","",H4618)</f>
        <v>°C</v>
      </c>
      <c r="E4625" s="6"/>
      <c r="F4625" s="6"/>
      <c r="G4625" s="6" t="str">
        <f t="shared" ref="G4625" si="7330">IF(H4618="","",H4618)</f>
        <v>°C</v>
      </c>
      <c r="H4625" s="6" t="str">
        <f t="shared" si="7254"/>
        <v>°C</v>
      </c>
      <c r="J4625" s="28" t="str">
        <f t="shared" ref="J4625" si="7331">CONCATENATE(K4622,3)</f>
        <v>43</v>
      </c>
      <c r="K4625" s="22">
        <v>0.99998425320840878</v>
      </c>
      <c r="L4625" s="22">
        <v>4.4366078809173204E-2</v>
      </c>
      <c r="M4625" s="22" t="e">
        <v>#N/A</v>
      </c>
      <c r="N4625" s="17"/>
      <c r="O4625" s="17"/>
      <c r="P4625" s="17"/>
      <c r="Q4625" s="17"/>
      <c r="R4625" s="17"/>
      <c r="S4625" s="17"/>
      <c r="U4625" s="28">
        <f t="shared" si="7257"/>
        <v>97</v>
      </c>
      <c r="V4625" s="28">
        <f t="shared" si="7258"/>
        <v>216</v>
      </c>
    </row>
    <row r="4626" spans="1:22" x14ac:dyDescent="0.3">
      <c r="A4626" s="28">
        <f t="shared" si="7281"/>
        <v>97217</v>
      </c>
      <c r="B4626" s="26">
        <v>15</v>
      </c>
      <c r="C4626" s="26">
        <v>14.9</v>
      </c>
      <c r="D4626" s="26">
        <v>0.1</v>
      </c>
      <c r="E4626" s="9">
        <v>2</v>
      </c>
      <c r="F4626" s="26">
        <v>1000000</v>
      </c>
      <c r="G4626" s="27">
        <v>15</v>
      </c>
      <c r="H4626" s="27">
        <v>15</v>
      </c>
      <c r="J4626" s="17"/>
      <c r="K4626" s="17">
        <v>5</v>
      </c>
      <c r="L4626" s="17">
        <v>5</v>
      </c>
      <c r="M4626" s="17">
        <v>5</v>
      </c>
      <c r="N4626" s="17">
        <v>5</v>
      </c>
      <c r="O4626" s="17"/>
      <c r="P4626" s="17"/>
      <c r="Q4626" s="17"/>
      <c r="R4626" s="17"/>
      <c r="S4626" s="17"/>
      <c r="U4626" s="28">
        <f t="shared" si="7257"/>
        <v>97</v>
      </c>
      <c r="V4626" s="28">
        <f t="shared" si="7258"/>
        <v>217</v>
      </c>
    </row>
    <row r="4627" spans="1:22" x14ac:dyDescent="0.3">
      <c r="A4627" s="28">
        <f t="shared" si="7281"/>
        <v>97218</v>
      </c>
      <c r="B4627" s="26">
        <v>20</v>
      </c>
      <c r="C4627" s="26">
        <v>19.899999999999999</v>
      </c>
      <c r="D4627" s="26">
        <v>0.1</v>
      </c>
      <c r="E4627" s="9">
        <v>2</v>
      </c>
      <c r="F4627" s="26">
        <v>1000000</v>
      </c>
      <c r="G4627" s="27">
        <v>20</v>
      </c>
      <c r="H4627" s="27">
        <v>20</v>
      </c>
      <c r="J4627" s="28" t="str">
        <f t="shared" ref="J4627" si="7332">CONCATENATE(K4626,1)</f>
        <v>51</v>
      </c>
      <c r="K4627" s="22">
        <f t="array" ref="K4627:N4629">LINEST(B4626:B4630,C4626:C4630^{1,2,3},TRUE,TRUE)</f>
        <v>6.5711077831950271E-5</v>
      </c>
      <c r="L4627" s="22">
        <v>-4.6375269312513749E-3</v>
      </c>
      <c r="M4627" s="22">
        <v>1.0970866723681396</v>
      </c>
      <c r="N4627" s="22">
        <v>-0.53012839192736561</v>
      </c>
      <c r="O4627" s="17"/>
      <c r="P4627" s="17"/>
      <c r="Q4627" s="17"/>
      <c r="R4627" s="17"/>
      <c r="S4627" s="17"/>
      <c r="U4627" s="28">
        <f t="shared" si="7257"/>
        <v>97</v>
      </c>
      <c r="V4627" s="28">
        <f t="shared" si="7258"/>
        <v>218</v>
      </c>
    </row>
    <row r="4628" spans="1:22" x14ac:dyDescent="0.3">
      <c r="A4628" s="28">
        <f t="shared" si="7281"/>
        <v>97219</v>
      </c>
      <c r="B4628" s="26">
        <v>25</v>
      </c>
      <c r="C4628" s="26">
        <v>25</v>
      </c>
      <c r="D4628" s="26">
        <v>0.1</v>
      </c>
      <c r="E4628" s="9">
        <v>2</v>
      </c>
      <c r="F4628" s="26">
        <v>1000000</v>
      </c>
      <c r="G4628" s="27">
        <v>25</v>
      </c>
      <c r="H4628" s="27">
        <v>25</v>
      </c>
      <c r="J4628" s="28" t="str">
        <f t="shared" ref="J4628" si="7333">CONCATENATE(K4626,2)</f>
        <v>52</v>
      </c>
      <c r="K4628" s="22">
        <v>7.3419909064908239E-5</v>
      </c>
      <c r="L4628" s="22">
        <v>5.5100427467121016E-3</v>
      </c>
      <c r="M4628" s="22">
        <v>0.13225200577445534</v>
      </c>
      <c r="N4628" s="22">
        <v>1.0088636077655337</v>
      </c>
      <c r="O4628" s="17"/>
      <c r="P4628" s="17"/>
      <c r="Q4628" s="17"/>
      <c r="R4628" s="17"/>
      <c r="S4628" s="17"/>
      <c r="U4628" s="28">
        <f t="shared" si="7257"/>
        <v>97</v>
      </c>
      <c r="V4628" s="28">
        <f t="shared" si="7258"/>
        <v>219</v>
      </c>
    </row>
    <row r="4629" spans="1:22" x14ac:dyDescent="0.3">
      <c r="A4629" s="28">
        <f t="shared" si="7281"/>
        <v>97220</v>
      </c>
      <c r="B4629" s="26">
        <v>30</v>
      </c>
      <c r="C4629" s="26">
        <v>30</v>
      </c>
      <c r="D4629" s="26">
        <v>0.1</v>
      </c>
      <c r="E4629" s="9">
        <v>2</v>
      </c>
      <c r="F4629" s="26">
        <v>1000000</v>
      </c>
      <c r="G4629" s="27">
        <v>30</v>
      </c>
      <c r="H4629" s="27">
        <v>30</v>
      </c>
      <c r="J4629" s="28" t="str">
        <f t="shared" ref="J4629" si="7334">CONCATENATE(K4626,3)</f>
        <v>53</v>
      </c>
      <c r="K4629" s="22">
        <v>0.99999499462758368</v>
      </c>
      <c r="L4629" s="22">
        <v>3.5374328320040616E-2</v>
      </c>
      <c r="M4629" s="22" t="e">
        <v>#N/A</v>
      </c>
      <c r="N4629" s="22" t="e">
        <v>#N/A</v>
      </c>
      <c r="O4629" s="17"/>
      <c r="P4629" s="17"/>
      <c r="Q4629" s="17"/>
      <c r="R4629" s="17"/>
      <c r="S4629" s="17"/>
      <c r="U4629" s="28">
        <f t="shared" si="7257"/>
        <v>97</v>
      </c>
      <c r="V4629" s="28">
        <f t="shared" si="7258"/>
        <v>220</v>
      </c>
    </row>
    <row r="4630" spans="1:22" x14ac:dyDescent="0.3">
      <c r="A4630" s="28">
        <f t="shared" si="7281"/>
        <v>97221</v>
      </c>
      <c r="B4630" s="26">
        <v>35</v>
      </c>
      <c r="C4630" s="26">
        <v>35</v>
      </c>
      <c r="D4630" s="26">
        <v>0.1</v>
      </c>
      <c r="E4630" s="9">
        <v>2</v>
      </c>
      <c r="F4630" s="26">
        <v>1000000</v>
      </c>
      <c r="G4630" s="27">
        <v>35</v>
      </c>
      <c r="H4630" s="27">
        <v>34.9</v>
      </c>
      <c r="J4630" s="17"/>
      <c r="K4630" s="17">
        <v>6</v>
      </c>
      <c r="L4630" s="17">
        <v>6</v>
      </c>
      <c r="M4630" s="17">
        <v>6</v>
      </c>
      <c r="N4630" s="17">
        <v>6</v>
      </c>
      <c r="O4630" s="17">
        <v>6</v>
      </c>
      <c r="P4630" s="17"/>
      <c r="Q4630" s="17"/>
      <c r="R4630" s="17"/>
      <c r="S4630" s="17"/>
      <c r="U4630" s="28">
        <f t="shared" si="7257"/>
        <v>97</v>
      </c>
      <c r="V4630" s="28">
        <f t="shared" si="7258"/>
        <v>221</v>
      </c>
    </row>
    <row r="4631" spans="1:22" x14ac:dyDescent="0.3">
      <c r="A4631" s="28">
        <f t="shared" si="7281"/>
        <v>97222</v>
      </c>
      <c r="B4631" s="26"/>
      <c r="C4631" s="26"/>
      <c r="D4631" s="26"/>
      <c r="E4631" s="9"/>
      <c r="F4631" s="26"/>
      <c r="G4631" s="27"/>
      <c r="H4631" s="27"/>
      <c r="J4631" s="28" t="str">
        <f t="shared" ref="J4631" si="7335">CONCATENATE(K4630,1)</f>
        <v>61</v>
      </c>
      <c r="K4631" s="22" t="e">
        <f t="array" ref="K4631:O4633">LINEST(B4626:B4631,C4626:C4631^{1,2,3,4},TRUE,TRUE)</f>
        <v>#VALUE!</v>
      </c>
      <c r="L4631" s="22" t="e">
        <v>#VALUE!</v>
      </c>
      <c r="M4631" s="22" t="e">
        <v>#VALUE!</v>
      </c>
      <c r="N4631" s="22" t="e">
        <v>#VALUE!</v>
      </c>
      <c r="O4631" s="22" t="e">
        <v>#VALUE!</v>
      </c>
      <c r="P4631" s="17"/>
      <c r="Q4631" s="17"/>
      <c r="R4631" s="17"/>
      <c r="S4631" s="17"/>
      <c r="U4631" s="28">
        <f t="shared" si="7257"/>
        <v>97</v>
      </c>
      <c r="V4631" s="28">
        <f t="shared" si="7258"/>
        <v>222</v>
      </c>
    </row>
    <row r="4632" spans="1:22" x14ac:dyDescent="0.3">
      <c r="A4632" s="28">
        <f t="shared" si="7281"/>
        <v>97223</v>
      </c>
      <c r="B4632" s="26"/>
      <c r="C4632" s="26"/>
      <c r="D4632" s="26"/>
      <c r="E4632" s="9"/>
      <c r="F4632" s="26"/>
      <c r="G4632" s="27"/>
      <c r="H4632" s="27"/>
      <c r="J4632" s="28" t="str">
        <f t="shared" ref="J4632" si="7336">CONCATENATE(K4630,2)</f>
        <v>62</v>
      </c>
      <c r="K4632" s="22" t="e">
        <v>#VALUE!</v>
      </c>
      <c r="L4632" s="22" t="e">
        <v>#VALUE!</v>
      </c>
      <c r="M4632" s="22" t="e">
        <v>#VALUE!</v>
      </c>
      <c r="N4632" s="22" t="e">
        <v>#VALUE!</v>
      </c>
      <c r="O4632" s="22" t="e">
        <v>#VALUE!</v>
      </c>
      <c r="P4632" s="17"/>
      <c r="Q4632" s="17"/>
      <c r="R4632" s="17"/>
      <c r="S4632" s="17"/>
      <c r="U4632" s="28">
        <f t="shared" si="7257"/>
        <v>97</v>
      </c>
      <c r="V4632" s="28">
        <f t="shared" si="7258"/>
        <v>223</v>
      </c>
    </row>
    <row r="4633" spans="1:22" x14ac:dyDescent="0.3">
      <c r="A4633" s="28">
        <f t="shared" si="7281"/>
        <v>97224</v>
      </c>
      <c r="B4633" s="26"/>
      <c r="C4633" s="26"/>
      <c r="D4633" s="26"/>
      <c r="E4633" s="9"/>
      <c r="F4633" s="26"/>
      <c r="G4633" s="27"/>
      <c r="H4633" s="27"/>
      <c r="J4633" s="28" t="str">
        <f t="shared" ref="J4633" si="7337">CONCATENATE(K4630,3)</f>
        <v>63</v>
      </c>
      <c r="K4633" s="22" t="e">
        <v>#VALUE!</v>
      </c>
      <c r="L4633" s="22" t="e">
        <v>#VALUE!</v>
      </c>
      <c r="M4633" s="22" t="e">
        <v>#VALUE!</v>
      </c>
      <c r="N4633" s="22" t="e">
        <v>#VALUE!</v>
      </c>
      <c r="O4633" s="22" t="e">
        <v>#VALUE!</v>
      </c>
      <c r="P4633" s="17"/>
      <c r="Q4633" s="17"/>
      <c r="R4633" s="17"/>
      <c r="S4633" s="17"/>
      <c r="U4633" s="28">
        <f t="shared" si="7257"/>
        <v>97</v>
      </c>
      <c r="V4633" s="28">
        <f t="shared" si="7258"/>
        <v>224</v>
      </c>
    </row>
    <row r="4634" spans="1:22" x14ac:dyDescent="0.3">
      <c r="A4634" s="28">
        <f t="shared" si="7281"/>
        <v>97225</v>
      </c>
      <c r="B4634" s="26"/>
      <c r="C4634" s="26"/>
      <c r="D4634" s="26"/>
      <c r="E4634" s="9"/>
      <c r="F4634" s="26"/>
      <c r="G4634" s="27"/>
      <c r="H4634" s="27"/>
      <c r="J4634" s="17"/>
      <c r="K4634" s="17">
        <v>7</v>
      </c>
      <c r="L4634" s="17">
        <v>7</v>
      </c>
      <c r="M4634" s="17">
        <v>7</v>
      </c>
      <c r="N4634" s="17">
        <v>7</v>
      </c>
      <c r="O4634" s="17">
        <v>7</v>
      </c>
      <c r="P4634" s="17">
        <v>7</v>
      </c>
      <c r="Q4634" s="17"/>
      <c r="R4634" s="17"/>
      <c r="S4634" s="17"/>
      <c r="U4634" s="28">
        <f t="shared" si="7257"/>
        <v>97</v>
      </c>
      <c r="V4634" s="28">
        <f t="shared" si="7258"/>
        <v>225</v>
      </c>
    </row>
    <row r="4635" spans="1:22" x14ac:dyDescent="0.3">
      <c r="A4635" s="28">
        <f t="shared" si="7281"/>
        <v>97226</v>
      </c>
      <c r="B4635" s="26"/>
      <c r="C4635" s="26"/>
      <c r="D4635" s="26"/>
      <c r="E4635" s="9"/>
      <c r="F4635" s="26"/>
      <c r="G4635" s="27"/>
      <c r="H4635" s="27"/>
      <c r="J4635" s="28" t="str">
        <f t="shared" ref="J4635" si="7338">CONCATENATE(K4634,1)</f>
        <v>71</v>
      </c>
      <c r="K4635" s="22" t="e">
        <f t="array" ref="K4635:P4637">LINEST(B4626:B4632,C4626:C4632^{1,2,3,4,5},TRUE,TRUE)</f>
        <v>#VALUE!</v>
      </c>
      <c r="L4635" s="22" t="e">
        <v>#VALUE!</v>
      </c>
      <c r="M4635" s="22" t="e">
        <v>#VALUE!</v>
      </c>
      <c r="N4635" s="22" t="e">
        <v>#VALUE!</v>
      </c>
      <c r="O4635" s="22" t="e">
        <v>#VALUE!</v>
      </c>
      <c r="P4635" s="22" t="e">
        <v>#VALUE!</v>
      </c>
      <c r="Q4635" s="17"/>
      <c r="R4635" s="17"/>
      <c r="S4635" s="17"/>
      <c r="U4635" s="28">
        <f t="shared" si="7257"/>
        <v>97</v>
      </c>
      <c r="V4635" s="28">
        <f t="shared" si="7258"/>
        <v>226</v>
      </c>
    </row>
    <row r="4636" spans="1:22" x14ac:dyDescent="0.3">
      <c r="A4636" s="28">
        <f t="shared" si="7281"/>
        <v>97227</v>
      </c>
      <c r="B4636" s="2">
        <f t="shared" si="7265"/>
        <v>3</v>
      </c>
      <c r="J4636" s="28" t="str">
        <f t="shared" ref="J4636" si="7339">CONCATENATE(K4634,2)</f>
        <v>72</v>
      </c>
      <c r="K4636" s="22" t="e">
        <v>#VALUE!</v>
      </c>
      <c r="L4636" s="22" t="e">
        <v>#VALUE!</v>
      </c>
      <c r="M4636" s="22" t="e">
        <v>#VALUE!</v>
      </c>
      <c r="N4636" s="22" t="e">
        <v>#VALUE!</v>
      </c>
      <c r="O4636" s="22" t="e">
        <v>#VALUE!</v>
      </c>
      <c r="P4636" s="22" t="e">
        <v>#VALUE!</v>
      </c>
      <c r="Q4636" s="17"/>
      <c r="R4636" s="17"/>
      <c r="S4636" s="17"/>
      <c r="U4636" s="28">
        <f t="shared" si="7257"/>
        <v>97</v>
      </c>
      <c r="V4636" s="28">
        <f t="shared" si="7258"/>
        <v>227</v>
      </c>
    </row>
    <row r="4637" spans="1:22" x14ac:dyDescent="0.3">
      <c r="A4637" s="28">
        <f t="shared" si="7281"/>
        <v>97228</v>
      </c>
      <c r="J4637" s="28" t="str">
        <f t="shared" ref="J4637" si="7340">CONCATENATE(K4634,3)</f>
        <v>73</v>
      </c>
      <c r="K4637" s="22" t="e">
        <v>#VALUE!</v>
      </c>
      <c r="L4637" s="22" t="e">
        <v>#VALUE!</v>
      </c>
      <c r="M4637" s="22" t="e">
        <v>#VALUE!</v>
      </c>
      <c r="N4637" s="22" t="e">
        <v>#VALUE!</v>
      </c>
      <c r="O4637" s="22" t="e">
        <v>#VALUE!</v>
      </c>
      <c r="P4637" s="22" t="e">
        <v>#VALUE!</v>
      </c>
      <c r="Q4637" s="17"/>
      <c r="R4637" s="17"/>
      <c r="S4637" s="17"/>
      <c r="U4637" s="28">
        <f t="shared" si="7257"/>
        <v>97</v>
      </c>
      <c r="V4637" s="28">
        <f t="shared" si="7258"/>
        <v>228</v>
      </c>
    </row>
    <row r="4638" spans="1:22" x14ac:dyDescent="0.3">
      <c r="A4638" s="28">
        <f t="shared" si="7281"/>
        <v>97229</v>
      </c>
      <c r="B4638" s="66" t="s">
        <v>25</v>
      </c>
      <c r="C4638" s="66"/>
      <c r="D4638" s="66"/>
      <c r="E4638" s="66"/>
      <c r="F4638" s="66"/>
      <c r="G4638" s="66"/>
      <c r="H4638" s="66"/>
      <c r="J4638" s="17"/>
      <c r="K4638" s="17">
        <v>8</v>
      </c>
      <c r="L4638" s="17">
        <v>8</v>
      </c>
      <c r="M4638" s="17">
        <v>8</v>
      </c>
      <c r="N4638" s="17">
        <v>8</v>
      </c>
      <c r="O4638" s="17">
        <v>8</v>
      </c>
      <c r="P4638" s="17">
        <v>8</v>
      </c>
      <c r="Q4638" s="17">
        <v>8</v>
      </c>
      <c r="R4638" s="17"/>
      <c r="S4638" s="17"/>
      <c r="U4638" s="28">
        <f t="shared" si="7257"/>
        <v>97</v>
      </c>
      <c r="V4638" s="28">
        <f t="shared" si="7258"/>
        <v>229</v>
      </c>
    </row>
    <row r="4639" spans="1:22" x14ac:dyDescent="0.3">
      <c r="A4639" s="28">
        <f t="shared" si="7281"/>
        <v>97230</v>
      </c>
      <c r="B4639" s="71"/>
      <c r="C4639" s="71"/>
      <c r="D4639" s="71"/>
      <c r="E4639" s="71"/>
      <c r="F4639" s="71"/>
      <c r="G4639" s="71"/>
      <c r="H4639" s="71"/>
      <c r="J4639" s="28" t="str">
        <f t="shared" ref="J4639" si="7341">CONCATENATE(K4638,1)</f>
        <v>81</v>
      </c>
      <c r="K4639" s="22" t="e">
        <f t="array" ref="K4639:Q4641">LINEST(B4626:B4633,C4626:C4633^{1,2,3,4,5,6},TRUE,TRUE)</f>
        <v>#VALUE!</v>
      </c>
      <c r="L4639" s="22" t="e">
        <v>#VALUE!</v>
      </c>
      <c r="M4639" s="22" t="e">
        <v>#VALUE!</v>
      </c>
      <c r="N4639" s="22" t="e">
        <v>#VALUE!</v>
      </c>
      <c r="O4639" s="22" t="e">
        <v>#VALUE!</v>
      </c>
      <c r="P4639" s="22" t="e">
        <v>#VALUE!</v>
      </c>
      <c r="Q4639" s="22" t="e">
        <v>#VALUE!</v>
      </c>
      <c r="R4639" s="17"/>
      <c r="S4639" s="17"/>
      <c r="U4639" s="28">
        <f t="shared" si="7257"/>
        <v>97</v>
      </c>
      <c r="V4639" s="28">
        <f t="shared" si="7258"/>
        <v>230</v>
      </c>
    </row>
    <row r="4640" spans="1:22" x14ac:dyDescent="0.3">
      <c r="A4640" s="28">
        <f t="shared" si="7281"/>
        <v>97231</v>
      </c>
      <c r="B4640" s="71"/>
      <c r="C4640" s="71"/>
      <c r="D4640" s="71"/>
      <c r="E4640" s="71"/>
      <c r="F4640" s="71"/>
      <c r="G4640" s="71"/>
      <c r="H4640" s="71"/>
      <c r="J4640" s="28" t="str">
        <f t="shared" ref="J4640" si="7342">CONCATENATE(K4638,2)</f>
        <v>82</v>
      </c>
      <c r="K4640" s="22" t="e">
        <v>#VALUE!</v>
      </c>
      <c r="L4640" s="22" t="e">
        <v>#VALUE!</v>
      </c>
      <c r="M4640" s="22" t="e">
        <v>#VALUE!</v>
      </c>
      <c r="N4640" s="22" t="e">
        <v>#VALUE!</v>
      </c>
      <c r="O4640" s="22" t="e">
        <v>#VALUE!</v>
      </c>
      <c r="P4640" s="22" t="e">
        <v>#VALUE!</v>
      </c>
      <c r="Q4640" s="22" t="e">
        <v>#VALUE!</v>
      </c>
      <c r="R4640" s="17"/>
      <c r="S4640" s="17"/>
      <c r="U4640" s="28">
        <f t="shared" si="7257"/>
        <v>97</v>
      </c>
      <c r="V4640" s="28">
        <f t="shared" si="7258"/>
        <v>231</v>
      </c>
    </row>
    <row r="4641" spans="1:22" x14ac:dyDescent="0.3">
      <c r="A4641" s="28">
        <f t="shared" si="7281"/>
        <v>97232</v>
      </c>
      <c r="J4641" s="28" t="str">
        <f t="shared" ref="J4641" si="7343">CONCATENATE(K4638,3)</f>
        <v>83</v>
      </c>
      <c r="K4641" s="22" t="e">
        <v>#VALUE!</v>
      </c>
      <c r="L4641" s="22" t="e">
        <v>#VALUE!</v>
      </c>
      <c r="M4641" s="22" t="e">
        <v>#VALUE!</v>
      </c>
      <c r="N4641" s="22" t="e">
        <v>#VALUE!</v>
      </c>
      <c r="O4641" s="22" t="e">
        <v>#VALUE!</v>
      </c>
      <c r="P4641" s="22" t="e">
        <v>#VALUE!</v>
      </c>
      <c r="Q4641" s="22" t="e">
        <v>#VALUE!</v>
      </c>
      <c r="R4641" s="17"/>
      <c r="S4641" s="17"/>
      <c r="U4641" s="28">
        <f t="shared" si="7257"/>
        <v>97</v>
      </c>
      <c r="V4641" s="28">
        <f t="shared" si="7258"/>
        <v>232</v>
      </c>
    </row>
    <row r="4642" spans="1:22" ht="15" customHeight="1" x14ac:dyDescent="0.3">
      <c r="A4642" s="28">
        <f t="shared" si="7281"/>
        <v>97233</v>
      </c>
      <c r="B4642" s="66" t="s">
        <v>52</v>
      </c>
      <c r="C4642" s="66"/>
      <c r="D4642" s="66"/>
      <c r="E4642" s="10">
        <f>IF(D4612="","",MAX(E4643,E4644))</f>
        <v>0.10000000000000142</v>
      </c>
      <c r="J4642" s="17"/>
      <c r="K4642" s="17">
        <v>9</v>
      </c>
      <c r="L4642" s="17">
        <v>9</v>
      </c>
      <c r="M4642" s="17">
        <v>9</v>
      </c>
      <c r="N4642" s="17">
        <v>9</v>
      </c>
      <c r="O4642" s="17">
        <v>9</v>
      </c>
      <c r="P4642" s="17">
        <v>9</v>
      </c>
      <c r="Q4642" s="17">
        <v>9</v>
      </c>
      <c r="R4642" s="17">
        <v>9</v>
      </c>
      <c r="S4642" s="17"/>
      <c r="U4642" s="28">
        <f t="shared" si="7257"/>
        <v>97</v>
      </c>
      <c r="V4642" s="28">
        <f t="shared" si="7258"/>
        <v>233</v>
      </c>
    </row>
    <row r="4643" spans="1:22" x14ac:dyDescent="0.3">
      <c r="A4643" s="28">
        <f t="shared" si="7281"/>
        <v>97234</v>
      </c>
      <c r="B4643" s="2" t="s">
        <v>26</v>
      </c>
      <c r="C4643" s="2" t="s">
        <v>27</v>
      </c>
      <c r="D4643" s="2" t="s">
        <v>28</v>
      </c>
      <c r="E4643" s="11">
        <f>ABS(MIN(D4644:D4653))</f>
        <v>0.10000000000000142</v>
      </c>
      <c r="G4643" s="2" t="s">
        <v>230</v>
      </c>
      <c r="J4643" s="28" t="str">
        <f t="shared" ref="J4643" si="7344">CONCATENATE(K4642,1)</f>
        <v>91</v>
      </c>
      <c r="K4643" s="22" t="e">
        <f t="array" ref="K4643:R4645">LINEST(B4626:B4634,C4626:C4634^{1,2,3,4,5,6,7},TRUE,TRUE)</f>
        <v>#VALUE!</v>
      </c>
      <c r="L4643" s="22" t="e">
        <v>#VALUE!</v>
      </c>
      <c r="M4643" s="22" t="e">
        <v>#VALUE!</v>
      </c>
      <c r="N4643" s="22" t="e">
        <v>#VALUE!</v>
      </c>
      <c r="O4643" s="22" t="e">
        <v>#VALUE!</v>
      </c>
      <c r="P4643" s="22" t="e">
        <v>#VALUE!</v>
      </c>
      <c r="Q4643" s="22" t="e">
        <v>#VALUE!</v>
      </c>
      <c r="R4643" s="22" t="e">
        <v>#VALUE!</v>
      </c>
      <c r="S4643" s="17"/>
      <c r="U4643" s="28">
        <f t="shared" ref="U4643:U4704" si="7345">U4642</f>
        <v>97</v>
      </c>
      <c r="V4643" s="28">
        <f t="shared" ref="V4643:V4704" si="7346">V4642+1</f>
        <v>234</v>
      </c>
    </row>
    <row r="4644" spans="1:22" x14ac:dyDescent="0.3">
      <c r="A4644" s="28">
        <f t="shared" si="7281"/>
        <v>97235</v>
      </c>
      <c r="B4644" s="7">
        <f t="shared" ref="B4644:B4653" si="7347">C4626-B4626</f>
        <v>-9.9999999999999645E-2</v>
      </c>
      <c r="C4644" s="7">
        <f t="shared" ref="C4644:C4653" si="7348">H4626-G4626</f>
        <v>0</v>
      </c>
      <c r="D4644" s="7">
        <f>C4644-B4644</f>
        <v>9.9999999999999645E-2</v>
      </c>
      <c r="E4644" s="11">
        <f>ABS(MAX(D4644:D4653))</f>
        <v>0.10000000000000142</v>
      </c>
      <c r="F4644" s="13"/>
      <c r="G4644" s="2">
        <f>IF(D4626="","",D4626/E4626)</f>
        <v>0.05</v>
      </c>
      <c r="H4644" s="13"/>
      <c r="J4644" s="28" t="str">
        <f t="shared" ref="J4644" si="7349">CONCATENATE(K4642,2)</f>
        <v>92</v>
      </c>
      <c r="K4644" s="22" t="e">
        <v>#VALUE!</v>
      </c>
      <c r="L4644" s="22" t="e">
        <v>#VALUE!</v>
      </c>
      <c r="M4644" s="22" t="e">
        <v>#VALUE!</v>
      </c>
      <c r="N4644" s="22" t="e">
        <v>#VALUE!</v>
      </c>
      <c r="O4644" s="22" t="e">
        <v>#VALUE!</v>
      </c>
      <c r="P4644" s="22" t="e">
        <v>#VALUE!</v>
      </c>
      <c r="Q4644" s="22" t="e">
        <v>#VALUE!</v>
      </c>
      <c r="R4644" s="22" t="e">
        <v>#VALUE!</v>
      </c>
      <c r="S4644" s="17"/>
      <c r="U4644" s="28">
        <f t="shared" si="7345"/>
        <v>97</v>
      </c>
      <c r="V4644" s="28">
        <f t="shared" si="7346"/>
        <v>235</v>
      </c>
    </row>
    <row r="4645" spans="1:22" x14ac:dyDescent="0.3">
      <c r="A4645" s="28">
        <f t="shared" si="7281"/>
        <v>97236</v>
      </c>
      <c r="B4645" s="7">
        <f t="shared" si="7347"/>
        <v>-0.10000000000000142</v>
      </c>
      <c r="C4645" s="7">
        <f t="shared" si="7348"/>
        <v>0</v>
      </c>
      <c r="D4645" s="7">
        <f t="shared" ref="D4645:D4653" si="7350">C4645-B4645</f>
        <v>0.10000000000000142</v>
      </c>
      <c r="E4645" s="12" t="s">
        <v>34</v>
      </c>
      <c r="G4645" s="2">
        <f t="shared" ref="G4645:G4653" si="7351">IF(D4627="","",D4627/E4627)</f>
        <v>0.05</v>
      </c>
      <c r="H4645" s="13"/>
      <c r="J4645" s="28" t="str">
        <f t="shared" ref="J4645" si="7352">CONCATENATE(K4642,3)</f>
        <v>93</v>
      </c>
      <c r="K4645" s="22" t="e">
        <v>#VALUE!</v>
      </c>
      <c r="L4645" s="22" t="e">
        <v>#VALUE!</v>
      </c>
      <c r="M4645" s="22" t="e">
        <v>#VALUE!</v>
      </c>
      <c r="N4645" s="22" t="e">
        <v>#VALUE!</v>
      </c>
      <c r="O4645" s="22" t="e">
        <v>#VALUE!</v>
      </c>
      <c r="P4645" s="22" t="e">
        <v>#VALUE!</v>
      </c>
      <c r="Q4645" s="22" t="e">
        <v>#VALUE!</v>
      </c>
      <c r="R4645" s="22" t="e">
        <v>#VALUE!</v>
      </c>
      <c r="S4645" s="17"/>
      <c r="U4645" s="28">
        <f t="shared" si="7345"/>
        <v>97</v>
      </c>
      <c r="V4645" s="28">
        <f t="shared" si="7346"/>
        <v>236</v>
      </c>
    </row>
    <row r="4646" spans="1:22" x14ac:dyDescent="0.3">
      <c r="A4646" s="28">
        <f t="shared" si="7281"/>
        <v>97237</v>
      </c>
      <c r="B4646" s="7">
        <f t="shared" si="7347"/>
        <v>0</v>
      </c>
      <c r="C4646" s="7">
        <f t="shared" si="7348"/>
        <v>0</v>
      </c>
      <c r="D4646" s="7">
        <f t="shared" si="7350"/>
        <v>0</v>
      </c>
      <c r="E4646" s="10">
        <f>IF(D4612="","",MAX(E4647,E4648))</f>
        <v>0.10000000000000142</v>
      </c>
      <c r="G4646" s="2">
        <f t="shared" si="7351"/>
        <v>0.05</v>
      </c>
      <c r="H4646" s="13"/>
      <c r="J4646" s="17"/>
      <c r="K4646" s="17">
        <v>10</v>
      </c>
      <c r="L4646" s="17">
        <v>10</v>
      </c>
      <c r="M4646" s="17">
        <v>10</v>
      </c>
      <c r="N4646" s="17">
        <v>10</v>
      </c>
      <c r="O4646" s="17">
        <v>10</v>
      </c>
      <c r="P4646" s="17">
        <v>10</v>
      </c>
      <c r="Q4646" s="17">
        <v>10</v>
      </c>
      <c r="R4646" s="17">
        <v>10</v>
      </c>
      <c r="S4646" s="17">
        <v>10</v>
      </c>
      <c r="U4646" s="28">
        <f t="shared" si="7345"/>
        <v>97</v>
      </c>
      <c r="V4646" s="28">
        <f t="shared" si="7346"/>
        <v>237</v>
      </c>
    </row>
    <row r="4647" spans="1:22" x14ac:dyDescent="0.3">
      <c r="A4647" s="28">
        <f t="shared" si="7281"/>
        <v>97238</v>
      </c>
      <c r="B4647" s="7">
        <f t="shared" si="7347"/>
        <v>0</v>
      </c>
      <c r="C4647" s="7">
        <f t="shared" si="7348"/>
        <v>0</v>
      </c>
      <c r="D4647" s="7">
        <f t="shared" si="7350"/>
        <v>0</v>
      </c>
      <c r="E4647" s="11">
        <f>ABS(MIN(B4644:B4653))</f>
        <v>0.10000000000000142</v>
      </c>
      <c r="G4647" s="2">
        <f t="shared" si="7351"/>
        <v>0.05</v>
      </c>
      <c r="H4647" s="13"/>
      <c r="J4647" s="28" t="str">
        <f t="shared" ref="J4647" si="7353">CONCATENATE(K4646,1)</f>
        <v>101</v>
      </c>
      <c r="K4647" s="22" t="e">
        <f t="array" ref="K4647:S4649">LINEST(B4626:B4635,C4626:C4635^{1,2,3,4,5,6,7,8},TRUE,TRUE)</f>
        <v>#VALUE!</v>
      </c>
      <c r="L4647" s="22" t="e">
        <v>#VALUE!</v>
      </c>
      <c r="M4647" s="22" t="e">
        <v>#VALUE!</v>
      </c>
      <c r="N4647" s="22" t="e">
        <v>#VALUE!</v>
      </c>
      <c r="O4647" s="22" t="e">
        <v>#VALUE!</v>
      </c>
      <c r="P4647" s="22" t="e">
        <v>#VALUE!</v>
      </c>
      <c r="Q4647" s="22" t="e">
        <v>#VALUE!</v>
      </c>
      <c r="R4647" s="22" t="e">
        <v>#VALUE!</v>
      </c>
      <c r="S4647" s="22" t="e">
        <v>#VALUE!</v>
      </c>
      <c r="U4647" s="28">
        <f t="shared" si="7345"/>
        <v>97</v>
      </c>
      <c r="V4647" s="28">
        <f t="shared" si="7346"/>
        <v>238</v>
      </c>
    </row>
    <row r="4648" spans="1:22" x14ac:dyDescent="0.3">
      <c r="A4648" s="28">
        <f t="shared" si="7281"/>
        <v>97239</v>
      </c>
      <c r="B4648" s="7">
        <f t="shared" si="7347"/>
        <v>0</v>
      </c>
      <c r="C4648" s="7">
        <f t="shared" si="7348"/>
        <v>-0.10000000000000142</v>
      </c>
      <c r="D4648" s="7">
        <f t="shared" si="7350"/>
        <v>-0.10000000000000142</v>
      </c>
      <c r="E4648" s="11">
        <f>ABS(MAX(B4644:B4653))</f>
        <v>0</v>
      </c>
      <c r="G4648" s="2">
        <f t="shared" si="7351"/>
        <v>0.05</v>
      </c>
      <c r="H4648" s="13"/>
      <c r="J4648" s="28" t="str">
        <f t="shared" ref="J4648" si="7354">CONCATENATE(K4646,2)</f>
        <v>102</v>
      </c>
      <c r="K4648" s="22" t="e">
        <v>#VALUE!</v>
      </c>
      <c r="L4648" s="22" t="e">
        <v>#VALUE!</v>
      </c>
      <c r="M4648" s="22" t="e">
        <v>#VALUE!</v>
      </c>
      <c r="N4648" s="22" t="e">
        <v>#VALUE!</v>
      </c>
      <c r="O4648" s="22" t="e">
        <v>#VALUE!</v>
      </c>
      <c r="P4648" s="22" t="e">
        <v>#VALUE!</v>
      </c>
      <c r="Q4648" s="22" t="e">
        <v>#VALUE!</v>
      </c>
      <c r="R4648" s="22" t="e">
        <v>#VALUE!</v>
      </c>
      <c r="S4648" s="22" t="e">
        <v>#VALUE!</v>
      </c>
      <c r="U4648" s="28">
        <f t="shared" si="7345"/>
        <v>97</v>
      </c>
      <c r="V4648" s="28">
        <f t="shared" si="7346"/>
        <v>239</v>
      </c>
    </row>
    <row r="4649" spans="1:22" x14ac:dyDescent="0.3">
      <c r="A4649" s="28">
        <f t="shared" si="7281"/>
        <v>97240</v>
      </c>
      <c r="B4649" s="7">
        <f t="shared" si="7347"/>
        <v>0</v>
      </c>
      <c r="C4649" s="7">
        <f t="shared" si="7348"/>
        <v>0</v>
      </c>
      <c r="D4649" s="7">
        <f t="shared" si="7350"/>
        <v>0</v>
      </c>
      <c r="E4649" s="12" t="s">
        <v>231</v>
      </c>
      <c r="G4649" s="2" t="str">
        <f t="shared" si="7351"/>
        <v/>
      </c>
      <c r="H4649" s="13"/>
      <c r="J4649" s="28" t="str">
        <f t="shared" ref="J4649" si="7355">CONCATENATE(K4646,3)</f>
        <v>103</v>
      </c>
      <c r="K4649" s="22" t="e">
        <v>#VALUE!</v>
      </c>
      <c r="L4649" s="22" t="e">
        <v>#VALUE!</v>
      </c>
      <c r="M4649" s="22" t="e">
        <v>#VALUE!</v>
      </c>
      <c r="N4649" s="22" t="e">
        <v>#VALUE!</v>
      </c>
      <c r="O4649" s="22" t="e">
        <v>#VALUE!</v>
      </c>
      <c r="P4649" s="22" t="e">
        <v>#VALUE!</v>
      </c>
      <c r="Q4649" s="22" t="e">
        <v>#VALUE!</v>
      </c>
      <c r="R4649" s="22" t="e">
        <v>#VALUE!</v>
      </c>
      <c r="S4649" s="22" t="e">
        <v>#VALUE!</v>
      </c>
      <c r="U4649" s="28">
        <f t="shared" si="7345"/>
        <v>97</v>
      </c>
      <c r="V4649" s="28">
        <f t="shared" si="7346"/>
        <v>240</v>
      </c>
    </row>
    <row r="4650" spans="1:22" x14ac:dyDescent="0.3">
      <c r="A4650" s="28">
        <f t="shared" si="7281"/>
        <v>97241</v>
      </c>
      <c r="B4650" s="7">
        <f t="shared" si="7347"/>
        <v>0</v>
      </c>
      <c r="C4650" s="7">
        <f t="shared" si="7348"/>
        <v>0</v>
      </c>
      <c r="D4650" s="7">
        <f t="shared" si="7350"/>
        <v>0</v>
      </c>
      <c r="E4650" s="10">
        <f>IF(D4612="","",MAX(E4651,E4652))*2</f>
        <v>0.1</v>
      </c>
      <c r="G4650" s="2" t="str">
        <f t="shared" si="7351"/>
        <v/>
      </c>
      <c r="H4650" s="13"/>
      <c r="U4650" s="28">
        <f t="shared" si="7345"/>
        <v>97</v>
      </c>
      <c r="V4650" s="28">
        <f t="shared" si="7346"/>
        <v>241</v>
      </c>
    </row>
    <row r="4651" spans="1:22" x14ac:dyDescent="0.3">
      <c r="A4651" s="28">
        <f t="shared" si="7281"/>
        <v>97242</v>
      </c>
      <c r="B4651" s="7">
        <f t="shared" si="7347"/>
        <v>0</v>
      </c>
      <c r="C4651" s="7">
        <f t="shared" si="7348"/>
        <v>0</v>
      </c>
      <c r="D4651" s="7">
        <f t="shared" si="7350"/>
        <v>0</v>
      </c>
      <c r="E4651" s="11">
        <f>ABS(MIN(G4644:G4653))</f>
        <v>0.05</v>
      </c>
      <c r="G4651" s="2" t="str">
        <f t="shared" si="7351"/>
        <v/>
      </c>
      <c r="U4651" s="28">
        <f t="shared" si="7345"/>
        <v>97</v>
      </c>
      <c r="V4651" s="28">
        <f t="shared" si="7346"/>
        <v>242</v>
      </c>
    </row>
    <row r="4652" spans="1:22" x14ac:dyDescent="0.3">
      <c r="A4652" s="28">
        <f t="shared" si="7281"/>
        <v>97243</v>
      </c>
      <c r="B4652" s="7">
        <f t="shared" si="7347"/>
        <v>0</v>
      </c>
      <c r="C4652" s="7">
        <f t="shared" si="7348"/>
        <v>0</v>
      </c>
      <c r="D4652" s="7">
        <f t="shared" si="7350"/>
        <v>0</v>
      </c>
      <c r="E4652" s="11">
        <f>ABS(MAX(G4644:G4653))</f>
        <v>0.05</v>
      </c>
      <c r="G4652" s="2" t="str">
        <f t="shared" si="7351"/>
        <v/>
      </c>
      <c r="U4652" s="28">
        <f t="shared" si="7345"/>
        <v>97</v>
      </c>
      <c r="V4652" s="28">
        <f t="shared" si="7346"/>
        <v>243</v>
      </c>
    </row>
    <row r="4653" spans="1:22" x14ac:dyDescent="0.3">
      <c r="A4653" s="28">
        <f t="shared" si="7281"/>
        <v>97244</v>
      </c>
      <c r="B4653" s="7">
        <f t="shared" si="7347"/>
        <v>0</v>
      </c>
      <c r="C4653" s="7">
        <f t="shared" si="7348"/>
        <v>0</v>
      </c>
      <c r="D4653" s="7">
        <f t="shared" si="7350"/>
        <v>0</v>
      </c>
      <c r="F4653" s="13"/>
      <c r="G4653" s="2" t="str">
        <f t="shared" si="7351"/>
        <v/>
      </c>
      <c r="U4653" s="28">
        <f t="shared" si="7345"/>
        <v>97</v>
      </c>
      <c r="V4653" s="28">
        <f t="shared" si="7346"/>
        <v>244</v>
      </c>
    </row>
    <row r="4654" spans="1:22" x14ac:dyDescent="0.3">
      <c r="A4654" s="28">
        <f t="shared" si="7281"/>
        <v>97245</v>
      </c>
      <c r="F4654" s="13"/>
      <c r="U4654" s="28">
        <f t="shared" si="7345"/>
        <v>97</v>
      </c>
      <c r="V4654" s="28">
        <f t="shared" si="7346"/>
        <v>245</v>
      </c>
    </row>
    <row r="4655" spans="1:22" x14ac:dyDescent="0.3">
      <c r="A4655" s="28">
        <f t="shared" si="7281"/>
        <v>97246</v>
      </c>
      <c r="F4655" s="13"/>
      <c r="U4655" s="28">
        <f t="shared" si="7345"/>
        <v>97</v>
      </c>
      <c r="V4655" s="28">
        <f t="shared" si="7346"/>
        <v>246</v>
      </c>
    </row>
    <row r="4656" spans="1:22" x14ac:dyDescent="0.3">
      <c r="A4656" s="28">
        <f t="shared" si="7281"/>
        <v>97247</v>
      </c>
      <c r="F4656" s="13"/>
      <c r="U4656" s="28">
        <f t="shared" si="7345"/>
        <v>97</v>
      </c>
      <c r="V4656" s="28">
        <f t="shared" si="7346"/>
        <v>247</v>
      </c>
    </row>
    <row r="4657" spans="1:24" s="8" customFormat="1" x14ac:dyDescent="0.3"/>
    <row r="4658" spans="1:24" x14ac:dyDescent="0.3">
      <c r="A4658" s="28">
        <f t="shared" ref="A4658:A4704" si="7356">ROUND(CONCATENATE(U4658,V4658),0)</f>
        <v>98201</v>
      </c>
      <c r="B4658" s="63" t="s">
        <v>0</v>
      </c>
      <c r="C4658" s="63"/>
      <c r="D4658" s="71" t="s">
        <v>63</v>
      </c>
      <c r="E4658" s="71"/>
      <c r="F4658" s="71"/>
      <c r="G4658" s="71"/>
      <c r="H4658" s="71"/>
      <c r="U4658" s="28">
        <f t="shared" ref="U4658" si="7357">U4656+1</f>
        <v>98</v>
      </c>
      <c r="V4658" s="28">
        <v>201</v>
      </c>
    </row>
    <row r="4659" spans="1:24" x14ac:dyDescent="0.3">
      <c r="A4659" s="28">
        <f t="shared" si="7356"/>
        <v>98202</v>
      </c>
      <c r="B4659" s="72" t="s">
        <v>70</v>
      </c>
      <c r="C4659" s="73"/>
      <c r="D4659" s="30" t="s">
        <v>69</v>
      </c>
      <c r="E4659" s="66" t="s">
        <v>71</v>
      </c>
      <c r="F4659" s="66"/>
      <c r="G4659" s="74" t="s">
        <v>72</v>
      </c>
      <c r="H4659" s="74"/>
      <c r="U4659" s="28">
        <f t="shared" ref="U4659" si="7358">U4658</f>
        <v>98</v>
      </c>
      <c r="V4659" s="28">
        <f t="shared" ref="V4659" si="7359">V4658+1</f>
        <v>202</v>
      </c>
    </row>
    <row r="4660" spans="1:24" x14ac:dyDescent="0.3">
      <c r="A4660" s="28">
        <f t="shared" si="7356"/>
        <v>98203</v>
      </c>
      <c r="B4660" s="75" t="s">
        <v>6</v>
      </c>
      <c r="C4660" s="75"/>
      <c r="D4660" s="71" t="s">
        <v>174</v>
      </c>
      <c r="E4660" s="71"/>
      <c r="F4660" s="71"/>
      <c r="G4660" s="71"/>
      <c r="H4660" s="71"/>
      <c r="U4660" s="28">
        <f t="shared" si="7345"/>
        <v>98</v>
      </c>
      <c r="V4660" s="28">
        <f t="shared" si="7346"/>
        <v>203</v>
      </c>
    </row>
    <row r="4661" spans="1:24" x14ac:dyDescent="0.3">
      <c r="A4661" s="28">
        <f t="shared" si="7356"/>
        <v>98204</v>
      </c>
      <c r="B4661" s="63" t="s">
        <v>7</v>
      </c>
      <c r="C4661" s="63"/>
      <c r="D4661" s="71" t="s">
        <v>29</v>
      </c>
      <c r="E4661" s="71"/>
      <c r="F4661" s="71"/>
      <c r="G4661" s="71"/>
      <c r="H4661" s="71"/>
      <c r="J4661" s="17"/>
      <c r="K4661" s="17" t="s">
        <v>53</v>
      </c>
      <c r="L4661" s="17" t="s">
        <v>54</v>
      </c>
      <c r="M4661" s="17" t="s">
        <v>55</v>
      </c>
      <c r="N4661" s="17" t="s">
        <v>56</v>
      </c>
      <c r="O4661" s="17" t="s">
        <v>57</v>
      </c>
      <c r="P4661" s="17" t="s">
        <v>2</v>
      </c>
      <c r="Q4661" s="17" t="s">
        <v>3</v>
      </c>
      <c r="R4661" s="17" t="s">
        <v>4</v>
      </c>
      <c r="S4661" s="17" t="s">
        <v>5</v>
      </c>
      <c r="U4661" s="28">
        <f t="shared" si="7345"/>
        <v>98</v>
      </c>
      <c r="V4661" s="28">
        <f t="shared" si="7346"/>
        <v>204</v>
      </c>
      <c r="X4661" s="1" t="s">
        <v>48</v>
      </c>
    </row>
    <row r="4662" spans="1:24" x14ac:dyDescent="0.3">
      <c r="A4662" s="28">
        <f t="shared" si="7356"/>
        <v>98205</v>
      </c>
      <c r="B4662" s="63" t="s">
        <v>9</v>
      </c>
      <c r="C4662" s="63"/>
      <c r="D4662" s="71" t="s">
        <v>30</v>
      </c>
      <c r="E4662" s="71"/>
      <c r="F4662" s="71"/>
      <c r="G4662" s="71"/>
      <c r="H4662" s="71"/>
      <c r="J4662" s="17">
        <f t="shared" ref="J4662" si="7360">COUNTA(B4674:B4683)</f>
        <v>5</v>
      </c>
      <c r="K4662" s="17">
        <f t="shared" ref="K4662" si="7361">IF(L4662-1&lt;2,0,L4662-1)</f>
        <v>0</v>
      </c>
      <c r="L4662" s="17">
        <f t="shared" ref="L4662" si="7362">IF(M4662-1&lt;2,0,M4662-1)</f>
        <v>0</v>
      </c>
      <c r="M4662" s="17">
        <f t="shared" ref="M4662" si="7363">IF(N4662-1&lt;2,0,N4662-1)</f>
        <v>0</v>
      </c>
      <c r="N4662" s="17">
        <f t="shared" ref="N4662" si="7364">IF(O4662-1&lt;2,0,O4662-1)</f>
        <v>0</v>
      </c>
      <c r="O4662" s="17">
        <f t="shared" ref="O4662" si="7365">IF(P4662-1&lt;2,0,P4662-1)</f>
        <v>0</v>
      </c>
      <c r="P4662" s="17">
        <f t="shared" ref="P4662" si="7366">IF(Q4662-1&lt;2,0,Q4662-1)</f>
        <v>2</v>
      </c>
      <c r="Q4662" s="17">
        <f t="shared" ref="Q4662:R4662" si="7367">IF(R4662-1&lt;2,0,R4662-1)</f>
        <v>3</v>
      </c>
      <c r="R4662" s="17">
        <f t="shared" si="7367"/>
        <v>4</v>
      </c>
      <c r="S4662" s="17">
        <f t="shared" ref="S4662" si="7368">J4662</f>
        <v>5</v>
      </c>
      <c r="U4662" s="28">
        <f t="shared" si="7345"/>
        <v>98</v>
      </c>
      <c r="V4662" s="28">
        <f t="shared" si="7346"/>
        <v>205</v>
      </c>
      <c r="X4662" s="1" t="s">
        <v>49</v>
      </c>
    </row>
    <row r="4663" spans="1:24" x14ac:dyDescent="0.3">
      <c r="A4663" s="28">
        <f t="shared" si="7356"/>
        <v>98206</v>
      </c>
      <c r="B4663" s="63" t="s">
        <v>10</v>
      </c>
      <c r="C4663" s="63"/>
      <c r="D4663" s="71" t="s">
        <v>323</v>
      </c>
      <c r="E4663" s="71"/>
      <c r="F4663" s="71"/>
      <c r="G4663" s="71"/>
      <c r="H4663" s="71"/>
      <c r="J4663" s="28" t="str">
        <f t="shared" ref="J4663" si="7369">CONCATENATE(J4662,1)</f>
        <v>51</v>
      </c>
      <c r="K4663" s="29">
        <f t="shared" ref="K4663" si="7370">IF(K4662=0,0,VLOOKUP(J4663,J4667:S4697,K4662,FALSE))</f>
        <v>0</v>
      </c>
      <c r="L4663" s="29">
        <f t="shared" ref="L4663" si="7371">IF(L4662=0,0,VLOOKUP(J4663,J4667:S4697,L4662,FALSE))</f>
        <v>0</v>
      </c>
      <c r="M4663" s="29">
        <f t="shared" ref="M4663" si="7372">IF(M4662=0,0,VLOOKUP(J4663,J4667:S4697,M4662,FALSE))</f>
        <v>0</v>
      </c>
      <c r="N4663" s="29">
        <f t="shared" ref="N4663" si="7373">IF(N4662=0,0,VLOOKUP(J4663,J4667:S4697,N4662,FALSE))</f>
        <v>0</v>
      </c>
      <c r="O4663" s="29">
        <f t="shared" ref="O4663" si="7374">IF(O4662=0,0,VLOOKUP(J4663,J4667:S4697,O4662,FALSE))</f>
        <v>0</v>
      </c>
      <c r="P4663" s="29">
        <f t="shared" ref="P4663" si="7375">IF(P4662=0,0,VLOOKUP(J4663,J4667:S4697,P4662,FALSE))</f>
        <v>0</v>
      </c>
      <c r="Q4663" s="29">
        <f t="shared" ref="Q4663" si="7376">IF(Q4662=0,0,VLOOKUP(J4663,J4667:S4697,Q4662,FALSE))</f>
        <v>0</v>
      </c>
      <c r="R4663" s="29">
        <f t="shared" ref="R4663" si="7377">IF(R4662=0,0,VLOOKUP(J4663,J4667:S4697,R4662,FALSE))</f>
        <v>1</v>
      </c>
      <c r="S4663" s="29">
        <f t="shared" ref="S4663" si="7378">IF(S4662=0,0,VLOOKUP(J4663,J4667:S4697,S4662,FALSE))</f>
        <v>0</v>
      </c>
      <c r="U4663" s="28">
        <f t="shared" si="7345"/>
        <v>98</v>
      </c>
      <c r="V4663" s="28">
        <f t="shared" si="7346"/>
        <v>206</v>
      </c>
      <c r="X4663" s="1" t="s">
        <v>50</v>
      </c>
    </row>
    <row r="4664" spans="1:24" x14ac:dyDescent="0.3">
      <c r="A4664" s="28">
        <f t="shared" si="7356"/>
        <v>98207</v>
      </c>
      <c r="B4664" s="63" t="s">
        <v>11</v>
      </c>
      <c r="C4664" s="63"/>
      <c r="D4664" s="64">
        <v>45884</v>
      </c>
      <c r="E4664" s="64"/>
      <c r="F4664" s="64"/>
      <c r="G4664" s="64"/>
      <c r="H4664" s="64"/>
      <c r="J4664" s="28" t="str">
        <f t="shared" ref="J4664" si="7379">CONCATENATE(J4662,2)</f>
        <v>52</v>
      </c>
      <c r="K4664" s="22">
        <f t="shared" ref="K4664" si="7380">IF(K4662=0,0,VLOOKUP(J4664,J4667:S4697,K4662,FALSE))</f>
        <v>0</v>
      </c>
      <c r="L4664" s="22">
        <f t="shared" ref="L4664" si="7381">IF(L4662=0,0,VLOOKUP(J4664,J4667:S4697,L4662,FALSE))</f>
        <v>0</v>
      </c>
      <c r="M4664" s="22">
        <f t="shared" ref="M4664" si="7382">IF(M4662=0,0,VLOOKUP(J4664,J4667:S4697,M4662,FALSE))</f>
        <v>0</v>
      </c>
      <c r="N4664" s="22">
        <f t="shared" ref="N4664" si="7383">IF(N4662=0,0,VLOOKUP(J4664,J4667:S4697,N4662,FALSE))</f>
        <v>0</v>
      </c>
      <c r="O4664" s="22">
        <f t="shared" ref="O4664" si="7384">IF(O4662=0,0,VLOOKUP(J4664,J4667:S4697,O4662,FALSE))</f>
        <v>0</v>
      </c>
      <c r="P4664" s="22">
        <f t="shared" ref="P4664" si="7385">IF(P4662=0,0,VLOOKUP(J4664,J4667:S4697,P4662,FALSE))</f>
        <v>0</v>
      </c>
      <c r="Q4664" s="22">
        <f t="shared" ref="Q4664" si="7386">IF(Q4662=0,0,VLOOKUP(J4664,J4667:S4697,Q4662,FALSE))</f>
        <v>0</v>
      </c>
      <c r="R4664" s="22">
        <f t="shared" ref="R4664" si="7387">IF(R4662=0,0,VLOOKUP(J4664,J4667:S4697,R4662,FALSE))</f>
        <v>0</v>
      </c>
      <c r="S4664" s="22">
        <f t="shared" ref="S4664" si="7388">IF(S4662=0,0,VLOOKUP(J4664,J4667:S4697,S4662,FALSE))</f>
        <v>0</v>
      </c>
      <c r="U4664" s="28">
        <f t="shared" si="7345"/>
        <v>98</v>
      </c>
      <c r="V4664" s="28">
        <f t="shared" si="7346"/>
        <v>207</v>
      </c>
    </row>
    <row r="4665" spans="1:24" x14ac:dyDescent="0.3">
      <c r="A4665" s="28">
        <f t="shared" si="7356"/>
        <v>98208</v>
      </c>
      <c r="B4665" s="63" t="s">
        <v>12</v>
      </c>
      <c r="C4665" s="63"/>
      <c r="D4665" s="65">
        <v>46265</v>
      </c>
      <c r="E4665" s="65"/>
      <c r="F4665" s="65"/>
      <c r="G4665" s="65"/>
      <c r="H4665" s="65"/>
      <c r="J4665" s="28" t="str">
        <f t="shared" ref="J4665" si="7389">CONCATENATE(J4662,3)</f>
        <v>53</v>
      </c>
      <c r="K4665" s="22"/>
      <c r="L4665" s="22"/>
      <c r="M4665" s="22"/>
      <c r="N4665" s="22" t="s">
        <v>58</v>
      </c>
      <c r="O4665" s="29">
        <f t="shared" ref="O4665" si="7390">J4662-2</f>
        <v>3</v>
      </c>
      <c r="P4665" s="22" t="s">
        <v>59</v>
      </c>
      <c r="Q4665" s="29">
        <f t="shared" ref="Q4665" si="7391">VLOOKUP(J4665,J4667:S4697,3,FALSE)</f>
        <v>0</v>
      </c>
      <c r="R4665" s="22" t="s">
        <v>60</v>
      </c>
      <c r="S4665" s="22">
        <f t="shared" ref="S4665" si="7392">VLOOKUP(J4665,J4667:S4697,2,FALSE)</f>
        <v>1</v>
      </c>
      <c r="U4665" s="28">
        <f t="shared" si="7345"/>
        <v>98</v>
      </c>
      <c r="V4665" s="28">
        <f t="shared" si="7346"/>
        <v>208</v>
      </c>
    </row>
    <row r="4666" spans="1:24" x14ac:dyDescent="0.3">
      <c r="A4666" s="28">
        <f t="shared" si="7356"/>
        <v>98209</v>
      </c>
      <c r="B4666" s="63" t="s">
        <v>13</v>
      </c>
      <c r="C4666" s="63"/>
      <c r="D4666" s="15">
        <v>0.1</v>
      </c>
      <c r="E4666" s="66" t="s">
        <v>14</v>
      </c>
      <c r="F4666" s="66"/>
      <c r="G4666" s="66"/>
      <c r="H4666" s="6" t="s">
        <v>64</v>
      </c>
      <c r="J4666" s="17"/>
      <c r="K4666" s="17">
        <v>3</v>
      </c>
      <c r="L4666" s="17">
        <v>3</v>
      </c>
      <c r="M4666" s="17"/>
      <c r="N4666" s="17"/>
      <c r="O4666" s="17"/>
      <c r="P4666" s="17"/>
      <c r="Q4666" s="17"/>
      <c r="R4666" s="17"/>
      <c r="S4666" s="17"/>
      <c r="U4666" s="28">
        <f t="shared" si="7345"/>
        <v>98</v>
      </c>
      <c r="V4666" s="28">
        <f t="shared" si="7346"/>
        <v>209</v>
      </c>
    </row>
    <row r="4667" spans="1:24" x14ac:dyDescent="0.3">
      <c r="A4667" s="28">
        <f t="shared" si="7356"/>
        <v>98210</v>
      </c>
      <c r="B4667" s="63" t="s">
        <v>15</v>
      </c>
      <c r="C4667" s="63"/>
      <c r="D4667" s="2">
        <f t="shared" ref="D4667" si="7393">MIN(B4674:B4683)</f>
        <v>15</v>
      </c>
      <c r="E4667" s="3" t="s">
        <v>16</v>
      </c>
      <c r="F4667" s="2">
        <f t="shared" ref="F4667" si="7394">MAX(B4674:B4683)</f>
        <v>35</v>
      </c>
      <c r="G4667" s="4" t="str">
        <f t="shared" ref="G4667" si="7395">IF(H4666="","",H4666)</f>
        <v>°C</v>
      </c>
      <c r="H4667" s="14"/>
      <c r="J4667" s="28" t="str">
        <f t="shared" ref="J4667" si="7396">CONCATENATE(K4666,1)</f>
        <v>31</v>
      </c>
      <c r="K4667" s="22">
        <f t="array" ref="K4667:L4669">LINEST(B4674:B4676,C4674:C4676^{1},TRUE,TRUE)</f>
        <v>1.0000000000000002</v>
      </c>
      <c r="L4667" s="22">
        <v>-3.5527136788005009E-15</v>
      </c>
      <c r="M4667" s="17"/>
      <c r="N4667" s="17"/>
      <c r="O4667" s="17"/>
      <c r="P4667" s="17"/>
      <c r="Q4667" s="17"/>
      <c r="R4667" s="17"/>
      <c r="S4667" s="17"/>
      <c r="U4667" s="28">
        <f t="shared" si="7345"/>
        <v>98</v>
      </c>
      <c r="V4667" s="28">
        <f t="shared" si="7346"/>
        <v>210</v>
      </c>
    </row>
    <row r="4668" spans="1:24" x14ac:dyDescent="0.3">
      <c r="A4668" s="28">
        <f t="shared" si="7356"/>
        <v>98211</v>
      </c>
      <c r="J4668" s="28" t="str">
        <f t="shared" ref="J4668" si="7397">CONCATENATE(K4666,2)</f>
        <v>32</v>
      </c>
      <c r="K4668" s="22">
        <v>0</v>
      </c>
      <c r="L4668" s="22">
        <v>0</v>
      </c>
      <c r="M4668" s="17"/>
      <c r="N4668" s="17"/>
      <c r="O4668" s="17"/>
      <c r="P4668" s="17"/>
      <c r="Q4668" s="17"/>
      <c r="R4668" s="17"/>
      <c r="S4668" s="17"/>
      <c r="U4668" s="28">
        <f t="shared" si="7345"/>
        <v>98</v>
      </c>
      <c r="V4668" s="28">
        <f t="shared" si="7346"/>
        <v>211</v>
      </c>
    </row>
    <row r="4669" spans="1:24" x14ac:dyDescent="0.3">
      <c r="A4669" s="28">
        <f t="shared" si="7356"/>
        <v>98212</v>
      </c>
      <c r="B4669" s="67" t="s">
        <v>17</v>
      </c>
      <c r="C4669" s="67"/>
      <c r="D4669" s="67"/>
      <c r="E4669" s="67"/>
      <c r="F4669" s="67"/>
      <c r="G4669" s="68" t="s">
        <v>31</v>
      </c>
      <c r="H4669" s="69"/>
      <c r="J4669" s="28" t="str">
        <f t="shared" ref="J4669" si="7398">CONCATENATE(K4666,3)</f>
        <v>33</v>
      </c>
      <c r="K4669" s="22">
        <v>1</v>
      </c>
      <c r="L4669" s="22">
        <v>0</v>
      </c>
      <c r="M4669" s="17"/>
      <c r="N4669" s="17"/>
      <c r="O4669" s="17"/>
      <c r="P4669" s="17"/>
      <c r="Q4669" s="17"/>
      <c r="R4669" s="17"/>
      <c r="S4669" s="17"/>
      <c r="U4669" s="28">
        <f t="shared" si="7345"/>
        <v>98</v>
      </c>
      <c r="V4669" s="28">
        <f t="shared" si="7346"/>
        <v>212</v>
      </c>
    </row>
    <row r="4670" spans="1:24" x14ac:dyDescent="0.3">
      <c r="A4670" s="28">
        <f t="shared" si="7356"/>
        <v>98213</v>
      </c>
      <c r="B4670" s="66" t="s">
        <v>18</v>
      </c>
      <c r="C4670" s="66"/>
      <c r="D4670" s="66"/>
      <c r="E4670" s="66" t="str">
        <f t="shared" ref="E4670" si="7399">IF(D4663="","",D4663)</f>
        <v>E0531/25</v>
      </c>
      <c r="F4670" s="66"/>
      <c r="G4670" s="4" t="s">
        <v>18</v>
      </c>
      <c r="H4670" s="16" t="s">
        <v>200</v>
      </c>
      <c r="J4670" s="17"/>
      <c r="K4670" s="17">
        <v>4</v>
      </c>
      <c r="L4670" s="17">
        <v>4</v>
      </c>
      <c r="M4670" s="17">
        <v>4</v>
      </c>
      <c r="N4670" s="17"/>
      <c r="O4670" s="17"/>
      <c r="P4670" s="17"/>
      <c r="Q4670" s="17"/>
      <c r="R4670" s="17"/>
      <c r="S4670" s="17"/>
      <c r="U4670" s="28">
        <f t="shared" si="7345"/>
        <v>98</v>
      </c>
      <c r="V4670" s="28">
        <f t="shared" si="7346"/>
        <v>213</v>
      </c>
    </row>
    <row r="4671" spans="1:24" ht="15" customHeight="1" x14ac:dyDescent="0.3">
      <c r="A4671" s="28">
        <f t="shared" si="7356"/>
        <v>98214</v>
      </c>
      <c r="B4671" s="5" t="s">
        <v>19</v>
      </c>
      <c r="C4671" s="5" t="s">
        <v>20</v>
      </c>
      <c r="D4671" s="5" t="s">
        <v>21</v>
      </c>
      <c r="E4671" s="5"/>
      <c r="F4671" s="70" t="s">
        <v>33</v>
      </c>
      <c r="G4671" s="5" t="s">
        <v>19</v>
      </c>
      <c r="H4671" s="5" t="s">
        <v>20</v>
      </c>
      <c r="J4671" s="28" t="str">
        <f t="shared" ref="J4671" si="7400">CONCATENATE(K4670,1)</f>
        <v>41</v>
      </c>
      <c r="K4671" s="22">
        <f t="array" ref="K4671:M4673">LINEST(B4674:B4677,C4674:C4677^{1,2},TRUE,TRUE)</f>
        <v>1.0540223124894839E-17</v>
      </c>
      <c r="L4671" s="22">
        <v>0.99999999999999956</v>
      </c>
      <c r="M4671" s="22">
        <v>4.9927711067705272E-15</v>
      </c>
      <c r="N4671" s="17"/>
      <c r="O4671" s="17"/>
      <c r="P4671" s="17"/>
      <c r="Q4671" s="17"/>
      <c r="R4671" s="17"/>
      <c r="S4671" s="17"/>
      <c r="U4671" s="28">
        <f t="shared" si="7345"/>
        <v>98</v>
      </c>
      <c r="V4671" s="28">
        <f t="shared" si="7346"/>
        <v>214</v>
      </c>
    </row>
    <row r="4672" spans="1:24" x14ac:dyDescent="0.3">
      <c r="A4672" s="28">
        <f t="shared" si="7356"/>
        <v>98215</v>
      </c>
      <c r="B4672" s="5" t="s">
        <v>22</v>
      </c>
      <c r="C4672" s="5" t="s">
        <v>23</v>
      </c>
      <c r="D4672" s="5" t="s">
        <v>24</v>
      </c>
      <c r="E4672" s="5" t="s">
        <v>32</v>
      </c>
      <c r="F4672" s="70"/>
      <c r="G4672" s="5" t="s">
        <v>22</v>
      </c>
      <c r="H4672" s="5" t="s">
        <v>23</v>
      </c>
      <c r="J4672" s="28" t="str">
        <f t="shared" ref="J4672" si="7401">CONCATENATE(K4670,2)</f>
        <v>42</v>
      </c>
      <c r="K4672" s="22">
        <v>1.1102230246251573E-18</v>
      </c>
      <c r="L4672" s="22">
        <v>5.0206146149789444E-17</v>
      </c>
      <c r="M4672" s="22">
        <v>5.3977280589790858E-16</v>
      </c>
      <c r="N4672" s="17"/>
      <c r="O4672" s="17"/>
      <c r="P4672" s="17"/>
      <c r="Q4672" s="17"/>
      <c r="R4672" s="17"/>
      <c r="S4672" s="17"/>
      <c r="U4672" s="28">
        <f t="shared" si="7345"/>
        <v>98</v>
      </c>
      <c r="V4672" s="28">
        <f t="shared" si="7346"/>
        <v>215</v>
      </c>
    </row>
    <row r="4673" spans="1:22" x14ac:dyDescent="0.3">
      <c r="A4673" s="28">
        <f t="shared" si="7356"/>
        <v>98216</v>
      </c>
      <c r="B4673" s="6" t="str">
        <f t="shared" ref="B4673" si="7402">IF(H4666="","",H4666)</f>
        <v>°C</v>
      </c>
      <c r="C4673" s="6" t="str">
        <f t="shared" ref="C4673" si="7403">IF(H4666="","",H4666)</f>
        <v>°C</v>
      </c>
      <c r="D4673" s="6" t="str">
        <f t="shared" ref="D4673" si="7404">IF(H4666="","",H4666)</f>
        <v>°C</v>
      </c>
      <c r="E4673" s="6"/>
      <c r="F4673" s="6"/>
      <c r="G4673" s="6" t="str">
        <f t="shared" ref="G4673" si="7405">IF(H4666="","",H4666)</f>
        <v>°C</v>
      </c>
      <c r="H4673" s="6" t="str">
        <f t="shared" ref="H4673:H4721" si="7406">IF(H4666="","",H4666)</f>
        <v>°C</v>
      </c>
      <c r="J4673" s="28" t="str">
        <f t="shared" ref="J4673" si="7407">CONCATENATE(K4670,3)</f>
        <v>43</v>
      </c>
      <c r="K4673" s="22">
        <v>1</v>
      </c>
      <c r="L4673" s="22">
        <v>5.5511151231257827E-17</v>
      </c>
      <c r="M4673" s="22" t="e">
        <v>#N/A</v>
      </c>
      <c r="N4673" s="17"/>
      <c r="O4673" s="17"/>
      <c r="P4673" s="17"/>
      <c r="Q4673" s="17"/>
      <c r="R4673" s="17"/>
      <c r="S4673" s="17"/>
      <c r="U4673" s="28">
        <f t="shared" si="7345"/>
        <v>98</v>
      </c>
      <c r="V4673" s="28">
        <f t="shared" si="7346"/>
        <v>216</v>
      </c>
    </row>
    <row r="4674" spans="1:22" x14ac:dyDescent="0.3">
      <c r="A4674" s="28">
        <f t="shared" si="7356"/>
        <v>98217</v>
      </c>
      <c r="B4674" s="26">
        <v>15</v>
      </c>
      <c r="C4674" s="26">
        <v>15</v>
      </c>
      <c r="D4674" s="26">
        <v>0.1</v>
      </c>
      <c r="E4674" s="9">
        <v>2</v>
      </c>
      <c r="F4674" s="26">
        <v>1000000</v>
      </c>
      <c r="G4674" s="27">
        <v>15</v>
      </c>
      <c r="H4674" s="27">
        <v>15</v>
      </c>
      <c r="J4674" s="17"/>
      <c r="K4674" s="17">
        <v>5</v>
      </c>
      <c r="L4674" s="17">
        <v>5</v>
      </c>
      <c r="M4674" s="17">
        <v>5</v>
      </c>
      <c r="N4674" s="17">
        <v>5</v>
      </c>
      <c r="O4674" s="17"/>
      <c r="P4674" s="17"/>
      <c r="Q4674" s="17"/>
      <c r="R4674" s="17"/>
      <c r="S4674" s="17"/>
      <c r="U4674" s="28">
        <f t="shared" si="7345"/>
        <v>98</v>
      </c>
      <c r="V4674" s="28">
        <f t="shared" si="7346"/>
        <v>217</v>
      </c>
    </row>
    <row r="4675" spans="1:22" x14ac:dyDescent="0.3">
      <c r="A4675" s="28">
        <f t="shared" si="7356"/>
        <v>98218</v>
      </c>
      <c r="B4675" s="26">
        <v>20</v>
      </c>
      <c r="C4675" s="26">
        <v>20</v>
      </c>
      <c r="D4675" s="26">
        <v>0.1</v>
      </c>
      <c r="E4675" s="9">
        <v>2</v>
      </c>
      <c r="F4675" s="26">
        <v>1000000</v>
      </c>
      <c r="G4675" s="27">
        <v>20</v>
      </c>
      <c r="H4675" s="27">
        <v>20</v>
      </c>
      <c r="J4675" s="28" t="str">
        <f t="shared" ref="J4675" si="7408">CONCATENATE(K4674,1)</f>
        <v>51</v>
      </c>
      <c r="K4675" s="22">
        <f t="array" ref="K4675:N4677">LINEST(B4674:B4678,C4674:C4678^{1,2,3},TRUE,TRUE)</f>
        <v>0</v>
      </c>
      <c r="L4675" s="22">
        <v>0</v>
      </c>
      <c r="M4675" s="22">
        <v>1</v>
      </c>
      <c r="N4675" s="22">
        <v>0</v>
      </c>
      <c r="O4675" s="17"/>
      <c r="P4675" s="17"/>
      <c r="Q4675" s="17"/>
      <c r="R4675" s="17"/>
      <c r="S4675" s="17"/>
      <c r="U4675" s="28">
        <f t="shared" si="7345"/>
        <v>98</v>
      </c>
      <c r="V4675" s="28">
        <f t="shared" si="7346"/>
        <v>218</v>
      </c>
    </row>
    <row r="4676" spans="1:22" x14ac:dyDescent="0.3">
      <c r="A4676" s="28">
        <f t="shared" si="7356"/>
        <v>98219</v>
      </c>
      <c r="B4676" s="26">
        <v>25</v>
      </c>
      <c r="C4676" s="26">
        <v>25</v>
      </c>
      <c r="D4676" s="26">
        <v>0.1</v>
      </c>
      <c r="E4676" s="9">
        <v>2</v>
      </c>
      <c r="F4676" s="26">
        <v>1000000</v>
      </c>
      <c r="G4676" s="27">
        <v>25</v>
      </c>
      <c r="H4676" s="27">
        <v>25</v>
      </c>
      <c r="J4676" s="28" t="str">
        <f t="shared" ref="J4676" si="7409">CONCATENATE(K4674,2)</f>
        <v>52</v>
      </c>
      <c r="K4676" s="22">
        <v>0</v>
      </c>
      <c r="L4676" s="22">
        <v>0</v>
      </c>
      <c r="M4676" s="22">
        <v>0</v>
      </c>
      <c r="N4676" s="22">
        <v>0</v>
      </c>
      <c r="O4676" s="17"/>
      <c r="P4676" s="17"/>
      <c r="Q4676" s="17"/>
      <c r="R4676" s="17"/>
      <c r="S4676" s="17"/>
      <c r="U4676" s="28">
        <f t="shared" si="7345"/>
        <v>98</v>
      </c>
      <c r="V4676" s="28">
        <f t="shared" si="7346"/>
        <v>219</v>
      </c>
    </row>
    <row r="4677" spans="1:22" x14ac:dyDescent="0.3">
      <c r="A4677" s="28">
        <f t="shared" si="7356"/>
        <v>98220</v>
      </c>
      <c r="B4677" s="26">
        <v>30</v>
      </c>
      <c r="C4677" s="26">
        <v>30</v>
      </c>
      <c r="D4677" s="26">
        <v>0.1</v>
      </c>
      <c r="E4677" s="9">
        <v>2</v>
      </c>
      <c r="F4677" s="26">
        <v>1000000</v>
      </c>
      <c r="G4677" s="27">
        <v>30</v>
      </c>
      <c r="H4677" s="27">
        <v>30</v>
      </c>
      <c r="J4677" s="28" t="str">
        <f t="shared" ref="J4677" si="7410">CONCATENATE(K4674,3)</f>
        <v>53</v>
      </c>
      <c r="K4677" s="22">
        <v>1</v>
      </c>
      <c r="L4677" s="22">
        <v>0</v>
      </c>
      <c r="M4677" s="22" t="e">
        <v>#N/A</v>
      </c>
      <c r="N4677" s="22" t="e">
        <v>#N/A</v>
      </c>
      <c r="O4677" s="17"/>
      <c r="P4677" s="17"/>
      <c r="Q4677" s="17"/>
      <c r="R4677" s="17"/>
      <c r="S4677" s="17"/>
      <c r="U4677" s="28">
        <f t="shared" si="7345"/>
        <v>98</v>
      </c>
      <c r="V4677" s="28">
        <f t="shared" si="7346"/>
        <v>220</v>
      </c>
    </row>
    <row r="4678" spans="1:22" x14ac:dyDescent="0.3">
      <c r="A4678" s="28">
        <f t="shared" si="7356"/>
        <v>98221</v>
      </c>
      <c r="B4678" s="26">
        <v>35</v>
      </c>
      <c r="C4678" s="26">
        <v>35</v>
      </c>
      <c r="D4678" s="26">
        <v>0.1</v>
      </c>
      <c r="E4678" s="9">
        <v>2</v>
      </c>
      <c r="F4678" s="26">
        <v>1000000</v>
      </c>
      <c r="G4678" s="27">
        <v>35</v>
      </c>
      <c r="H4678" s="27">
        <v>35</v>
      </c>
      <c r="J4678" s="17"/>
      <c r="K4678" s="17">
        <v>6</v>
      </c>
      <c r="L4678" s="17">
        <v>6</v>
      </c>
      <c r="M4678" s="17">
        <v>6</v>
      </c>
      <c r="N4678" s="17">
        <v>6</v>
      </c>
      <c r="O4678" s="17">
        <v>6</v>
      </c>
      <c r="P4678" s="17"/>
      <c r="Q4678" s="17"/>
      <c r="R4678" s="17"/>
      <c r="S4678" s="17"/>
      <c r="U4678" s="28">
        <f t="shared" si="7345"/>
        <v>98</v>
      </c>
      <c r="V4678" s="28">
        <f t="shared" si="7346"/>
        <v>221</v>
      </c>
    </row>
    <row r="4679" spans="1:22" x14ac:dyDescent="0.3">
      <c r="A4679" s="28">
        <f t="shared" si="7356"/>
        <v>98222</v>
      </c>
      <c r="B4679" s="26"/>
      <c r="C4679" s="26"/>
      <c r="D4679" s="26"/>
      <c r="E4679" s="9"/>
      <c r="F4679" s="26"/>
      <c r="G4679" s="27"/>
      <c r="H4679" s="27"/>
      <c r="J4679" s="28" t="str">
        <f t="shared" ref="J4679" si="7411">CONCATENATE(K4678,1)</f>
        <v>61</v>
      </c>
      <c r="K4679" s="22" t="e">
        <f t="array" ref="K4679:O4681">LINEST(B4674:B4679,C4674:C4679^{1,2,3,4},TRUE,TRUE)</f>
        <v>#VALUE!</v>
      </c>
      <c r="L4679" s="22" t="e">
        <v>#VALUE!</v>
      </c>
      <c r="M4679" s="22" t="e">
        <v>#VALUE!</v>
      </c>
      <c r="N4679" s="22" t="e">
        <v>#VALUE!</v>
      </c>
      <c r="O4679" s="22" t="e">
        <v>#VALUE!</v>
      </c>
      <c r="P4679" s="17"/>
      <c r="Q4679" s="17"/>
      <c r="R4679" s="17"/>
      <c r="S4679" s="17"/>
      <c r="U4679" s="28">
        <f t="shared" si="7345"/>
        <v>98</v>
      </c>
      <c r="V4679" s="28">
        <f t="shared" si="7346"/>
        <v>222</v>
      </c>
    </row>
    <row r="4680" spans="1:22" x14ac:dyDescent="0.3">
      <c r="A4680" s="28">
        <f t="shared" si="7356"/>
        <v>98223</v>
      </c>
      <c r="B4680" s="26"/>
      <c r="C4680" s="26"/>
      <c r="D4680" s="26"/>
      <c r="E4680" s="9"/>
      <c r="F4680" s="26"/>
      <c r="G4680" s="27"/>
      <c r="H4680" s="27"/>
      <c r="J4680" s="28" t="str">
        <f t="shared" ref="J4680" si="7412">CONCATENATE(K4678,2)</f>
        <v>62</v>
      </c>
      <c r="K4680" s="22" t="e">
        <v>#VALUE!</v>
      </c>
      <c r="L4680" s="22" t="e">
        <v>#VALUE!</v>
      </c>
      <c r="M4680" s="22" t="e">
        <v>#VALUE!</v>
      </c>
      <c r="N4680" s="22" t="e">
        <v>#VALUE!</v>
      </c>
      <c r="O4680" s="22" t="e">
        <v>#VALUE!</v>
      </c>
      <c r="P4680" s="17"/>
      <c r="Q4680" s="17"/>
      <c r="R4680" s="17"/>
      <c r="S4680" s="17"/>
      <c r="U4680" s="28">
        <f t="shared" si="7345"/>
        <v>98</v>
      </c>
      <c r="V4680" s="28">
        <f t="shared" si="7346"/>
        <v>223</v>
      </c>
    </row>
    <row r="4681" spans="1:22" x14ac:dyDescent="0.3">
      <c r="A4681" s="28">
        <f t="shared" si="7356"/>
        <v>98224</v>
      </c>
      <c r="B4681" s="26"/>
      <c r="C4681" s="26"/>
      <c r="D4681" s="26"/>
      <c r="E4681" s="9"/>
      <c r="F4681" s="26"/>
      <c r="G4681" s="27"/>
      <c r="H4681" s="27"/>
      <c r="J4681" s="28" t="str">
        <f t="shared" ref="J4681" si="7413">CONCATENATE(K4678,3)</f>
        <v>63</v>
      </c>
      <c r="K4681" s="22" t="e">
        <v>#VALUE!</v>
      </c>
      <c r="L4681" s="22" t="e">
        <v>#VALUE!</v>
      </c>
      <c r="M4681" s="22" t="e">
        <v>#VALUE!</v>
      </c>
      <c r="N4681" s="22" t="e">
        <v>#VALUE!</v>
      </c>
      <c r="O4681" s="22" t="e">
        <v>#VALUE!</v>
      </c>
      <c r="P4681" s="17"/>
      <c r="Q4681" s="17"/>
      <c r="R4681" s="17"/>
      <c r="S4681" s="17"/>
      <c r="U4681" s="28">
        <f t="shared" si="7345"/>
        <v>98</v>
      </c>
      <c r="V4681" s="28">
        <f t="shared" si="7346"/>
        <v>224</v>
      </c>
    </row>
    <row r="4682" spans="1:22" x14ac:dyDescent="0.3">
      <c r="A4682" s="28">
        <f t="shared" si="7356"/>
        <v>98225</v>
      </c>
      <c r="B4682" s="26"/>
      <c r="C4682" s="26"/>
      <c r="D4682" s="26"/>
      <c r="E4682" s="9"/>
      <c r="F4682" s="26"/>
      <c r="G4682" s="27"/>
      <c r="H4682" s="27"/>
      <c r="J4682" s="17"/>
      <c r="K4682" s="17">
        <v>7</v>
      </c>
      <c r="L4682" s="17">
        <v>7</v>
      </c>
      <c r="M4682" s="17">
        <v>7</v>
      </c>
      <c r="N4682" s="17">
        <v>7</v>
      </c>
      <c r="O4682" s="17">
        <v>7</v>
      </c>
      <c r="P4682" s="17">
        <v>7</v>
      </c>
      <c r="Q4682" s="17"/>
      <c r="R4682" s="17"/>
      <c r="S4682" s="17"/>
      <c r="U4682" s="28">
        <f t="shared" si="7345"/>
        <v>98</v>
      </c>
      <c r="V4682" s="28">
        <f t="shared" si="7346"/>
        <v>225</v>
      </c>
    </row>
    <row r="4683" spans="1:22" x14ac:dyDescent="0.3">
      <c r="A4683" s="28">
        <f t="shared" si="7356"/>
        <v>98226</v>
      </c>
      <c r="B4683" s="26"/>
      <c r="C4683" s="26"/>
      <c r="D4683" s="26"/>
      <c r="E4683" s="9"/>
      <c r="F4683" s="26"/>
      <c r="G4683" s="27"/>
      <c r="H4683" s="27"/>
      <c r="J4683" s="28" t="str">
        <f t="shared" ref="J4683" si="7414">CONCATENATE(K4682,1)</f>
        <v>71</v>
      </c>
      <c r="K4683" s="22" t="e">
        <f t="array" ref="K4683:P4685">LINEST(B4674:B4680,C4674:C4680^{1,2,3,4,5},TRUE,TRUE)</f>
        <v>#VALUE!</v>
      </c>
      <c r="L4683" s="22" t="e">
        <v>#VALUE!</v>
      </c>
      <c r="M4683" s="22" t="e">
        <v>#VALUE!</v>
      </c>
      <c r="N4683" s="22" t="e">
        <v>#VALUE!</v>
      </c>
      <c r="O4683" s="22" t="e">
        <v>#VALUE!</v>
      </c>
      <c r="P4683" s="22" t="e">
        <v>#VALUE!</v>
      </c>
      <c r="Q4683" s="17"/>
      <c r="R4683" s="17"/>
      <c r="S4683" s="17"/>
      <c r="U4683" s="28">
        <f t="shared" si="7345"/>
        <v>98</v>
      </c>
      <c r="V4683" s="28">
        <f t="shared" si="7346"/>
        <v>226</v>
      </c>
    </row>
    <row r="4684" spans="1:22" x14ac:dyDescent="0.3">
      <c r="A4684" s="28">
        <f t="shared" si="7356"/>
        <v>98227</v>
      </c>
      <c r="B4684" s="2">
        <f t="shared" ref="B4684:B4732" si="7415">COUNT(B4674:B4683)-2</f>
        <v>3</v>
      </c>
      <c r="J4684" s="28" t="str">
        <f t="shared" ref="J4684" si="7416">CONCATENATE(K4682,2)</f>
        <v>72</v>
      </c>
      <c r="K4684" s="22" t="e">
        <v>#VALUE!</v>
      </c>
      <c r="L4684" s="22" t="e">
        <v>#VALUE!</v>
      </c>
      <c r="M4684" s="22" t="e">
        <v>#VALUE!</v>
      </c>
      <c r="N4684" s="22" t="e">
        <v>#VALUE!</v>
      </c>
      <c r="O4684" s="22" t="e">
        <v>#VALUE!</v>
      </c>
      <c r="P4684" s="22" t="e">
        <v>#VALUE!</v>
      </c>
      <c r="Q4684" s="17"/>
      <c r="R4684" s="17"/>
      <c r="S4684" s="17"/>
      <c r="U4684" s="28">
        <f t="shared" si="7345"/>
        <v>98</v>
      </c>
      <c r="V4684" s="28">
        <f t="shared" si="7346"/>
        <v>227</v>
      </c>
    </row>
    <row r="4685" spans="1:22" x14ac:dyDescent="0.3">
      <c r="A4685" s="28">
        <f t="shared" si="7356"/>
        <v>98228</v>
      </c>
      <c r="J4685" s="28" t="str">
        <f t="shared" ref="J4685" si="7417">CONCATENATE(K4682,3)</f>
        <v>73</v>
      </c>
      <c r="K4685" s="22" t="e">
        <v>#VALUE!</v>
      </c>
      <c r="L4685" s="22" t="e">
        <v>#VALUE!</v>
      </c>
      <c r="M4685" s="22" t="e">
        <v>#VALUE!</v>
      </c>
      <c r="N4685" s="22" t="e">
        <v>#VALUE!</v>
      </c>
      <c r="O4685" s="22" t="e">
        <v>#VALUE!</v>
      </c>
      <c r="P4685" s="22" t="e">
        <v>#VALUE!</v>
      </c>
      <c r="Q4685" s="17"/>
      <c r="R4685" s="17"/>
      <c r="S4685" s="17"/>
      <c r="U4685" s="28">
        <f t="shared" si="7345"/>
        <v>98</v>
      </c>
      <c r="V4685" s="28">
        <f t="shared" si="7346"/>
        <v>228</v>
      </c>
    </row>
    <row r="4686" spans="1:22" x14ac:dyDescent="0.3">
      <c r="A4686" s="28">
        <f t="shared" si="7356"/>
        <v>98229</v>
      </c>
      <c r="B4686" s="66" t="s">
        <v>25</v>
      </c>
      <c r="C4686" s="66"/>
      <c r="D4686" s="66"/>
      <c r="E4686" s="66"/>
      <c r="F4686" s="66"/>
      <c r="G4686" s="66"/>
      <c r="H4686" s="66"/>
      <c r="J4686" s="17"/>
      <c r="K4686" s="17">
        <v>8</v>
      </c>
      <c r="L4686" s="17">
        <v>8</v>
      </c>
      <c r="M4686" s="17">
        <v>8</v>
      </c>
      <c r="N4686" s="17">
        <v>8</v>
      </c>
      <c r="O4686" s="17">
        <v>8</v>
      </c>
      <c r="P4686" s="17">
        <v>8</v>
      </c>
      <c r="Q4686" s="17">
        <v>8</v>
      </c>
      <c r="R4686" s="17"/>
      <c r="S4686" s="17"/>
      <c r="U4686" s="28">
        <f t="shared" si="7345"/>
        <v>98</v>
      </c>
      <c r="V4686" s="28">
        <f t="shared" si="7346"/>
        <v>229</v>
      </c>
    </row>
    <row r="4687" spans="1:22" x14ac:dyDescent="0.3">
      <c r="A4687" s="28">
        <f t="shared" si="7356"/>
        <v>98230</v>
      </c>
      <c r="B4687" s="71"/>
      <c r="C4687" s="71"/>
      <c r="D4687" s="71"/>
      <c r="E4687" s="71"/>
      <c r="F4687" s="71"/>
      <c r="G4687" s="71"/>
      <c r="H4687" s="71"/>
      <c r="J4687" s="28" t="str">
        <f t="shared" ref="J4687" si="7418">CONCATENATE(K4686,1)</f>
        <v>81</v>
      </c>
      <c r="K4687" s="22" t="e">
        <f t="array" ref="K4687:Q4689">LINEST(B4674:B4681,C4674:C4681^{1,2,3,4,5,6},TRUE,TRUE)</f>
        <v>#VALUE!</v>
      </c>
      <c r="L4687" s="22" t="e">
        <v>#VALUE!</v>
      </c>
      <c r="M4687" s="22" t="e">
        <v>#VALUE!</v>
      </c>
      <c r="N4687" s="22" t="e">
        <v>#VALUE!</v>
      </c>
      <c r="O4687" s="22" t="e">
        <v>#VALUE!</v>
      </c>
      <c r="P4687" s="22" t="e">
        <v>#VALUE!</v>
      </c>
      <c r="Q4687" s="22" t="e">
        <v>#VALUE!</v>
      </c>
      <c r="R4687" s="17"/>
      <c r="S4687" s="17"/>
      <c r="U4687" s="28">
        <f t="shared" si="7345"/>
        <v>98</v>
      </c>
      <c r="V4687" s="28">
        <f t="shared" si="7346"/>
        <v>230</v>
      </c>
    </row>
    <row r="4688" spans="1:22" x14ac:dyDescent="0.3">
      <c r="A4688" s="28">
        <f t="shared" si="7356"/>
        <v>98231</v>
      </c>
      <c r="B4688" s="71"/>
      <c r="C4688" s="71"/>
      <c r="D4688" s="71"/>
      <c r="E4688" s="71"/>
      <c r="F4688" s="71"/>
      <c r="G4688" s="71"/>
      <c r="H4688" s="71"/>
      <c r="J4688" s="28" t="str">
        <f t="shared" ref="J4688" si="7419">CONCATENATE(K4686,2)</f>
        <v>82</v>
      </c>
      <c r="K4688" s="22" t="e">
        <v>#VALUE!</v>
      </c>
      <c r="L4688" s="22" t="e">
        <v>#VALUE!</v>
      </c>
      <c r="M4688" s="22" t="e">
        <v>#VALUE!</v>
      </c>
      <c r="N4688" s="22" t="e">
        <v>#VALUE!</v>
      </c>
      <c r="O4688" s="22" t="e">
        <v>#VALUE!</v>
      </c>
      <c r="P4688" s="22" t="e">
        <v>#VALUE!</v>
      </c>
      <c r="Q4688" s="22" t="e">
        <v>#VALUE!</v>
      </c>
      <c r="R4688" s="17"/>
      <c r="S4688" s="17"/>
      <c r="U4688" s="28">
        <f t="shared" si="7345"/>
        <v>98</v>
      </c>
      <c r="V4688" s="28">
        <f t="shared" si="7346"/>
        <v>231</v>
      </c>
    </row>
    <row r="4689" spans="1:22" x14ac:dyDescent="0.3">
      <c r="A4689" s="28">
        <f t="shared" si="7356"/>
        <v>98232</v>
      </c>
      <c r="J4689" s="28" t="str">
        <f t="shared" ref="J4689" si="7420">CONCATENATE(K4686,3)</f>
        <v>83</v>
      </c>
      <c r="K4689" s="22" t="e">
        <v>#VALUE!</v>
      </c>
      <c r="L4689" s="22" t="e">
        <v>#VALUE!</v>
      </c>
      <c r="M4689" s="22" t="e">
        <v>#VALUE!</v>
      </c>
      <c r="N4689" s="22" t="e">
        <v>#VALUE!</v>
      </c>
      <c r="O4689" s="22" t="e">
        <v>#VALUE!</v>
      </c>
      <c r="P4689" s="22" t="e">
        <v>#VALUE!</v>
      </c>
      <c r="Q4689" s="22" t="e">
        <v>#VALUE!</v>
      </c>
      <c r="R4689" s="17"/>
      <c r="S4689" s="17"/>
      <c r="U4689" s="28">
        <f t="shared" si="7345"/>
        <v>98</v>
      </c>
      <c r="V4689" s="28">
        <f t="shared" si="7346"/>
        <v>232</v>
      </c>
    </row>
    <row r="4690" spans="1:22" ht="15" customHeight="1" x14ac:dyDescent="0.3">
      <c r="A4690" s="28">
        <f t="shared" si="7356"/>
        <v>98233</v>
      </c>
      <c r="B4690" s="66" t="s">
        <v>52</v>
      </c>
      <c r="C4690" s="66"/>
      <c r="D4690" s="66"/>
      <c r="E4690" s="10">
        <f>IF(D4660="","",MAX(E4691,E4692))</f>
        <v>0</v>
      </c>
      <c r="J4690" s="17"/>
      <c r="K4690" s="17">
        <v>9</v>
      </c>
      <c r="L4690" s="17">
        <v>9</v>
      </c>
      <c r="M4690" s="17">
        <v>9</v>
      </c>
      <c r="N4690" s="17">
        <v>9</v>
      </c>
      <c r="O4690" s="17">
        <v>9</v>
      </c>
      <c r="P4690" s="17">
        <v>9</v>
      </c>
      <c r="Q4690" s="17">
        <v>9</v>
      </c>
      <c r="R4690" s="17">
        <v>9</v>
      </c>
      <c r="S4690" s="17"/>
      <c r="U4690" s="28">
        <f t="shared" si="7345"/>
        <v>98</v>
      </c>
      <c r="V4690" s="28">
        <f t="shared" si="7346"/>
        <v>233</v>
      </c>
    </row>
    <row r="4691" spans="1:22" x14ac:dyDescent="0.3">
      <c r="A4691" s="28">
        <f t="shared" si="7356"/>
        <v>98234</v>
      </c>
      <c r="B4691" s="2" t="s">
        <v>26</v>
      </c>
      <c r="C4691" s="2" t="s">
        <v>27</v>
      </c>
      <c r="D4691" s="2" t="s">
        <v>28</v>
      </c>
      <c r="E4691" s="11">
        <f>ABS(MIN(D4692:D4701))</f>
        <v>0</v>
      </c>
      <c r="G4691" s="2" t="s">
        <v>230</v>
      </c>
      <c r="J4691" s="28" t="str">
        <f t="shared" ref="J4691" si="7421">CONCATENATE(K4690,1)</f>
        <v>91</v>
      </c>
      <c r="K4691" s="22" t="e">
        <f t="array" ref="K4691:R4693">LINEST(B4674:B4682,C4674:C4682^{1,2,3,4,5,6,7},TRUE,TRUE)</f>
        <v>#VALUE!</v>
      </c>
      <c r="L4691" s="22" t="e">
        <v>#VALUE!</v>
      </c>
      <c r="M4691" s="22" t="e">
        <v>#VALUE!</v>
      </c>
      <c r="N4691" s="22" t="e">
        <v>#VALUE!</v>
      </c>
      <c r="O4691" s="22" t="e">
        <v>#VALUE!</v>
      </c>
      <c r="P4691" s="22" t="e">
        <v>#VALUE!</v>
      </c>
      <c r="Q4691" s="22" t="e">
        <v>#VALUE!</v>
      </c>
      <c r="R4691" s="22" t="e">
        <v>#VALUE!</v>
      </c>
      <c r="S4691" s="17"/>
      <c r="U4691" s="28">
        <f t="shared" si="7345"/>
        <v>98</v>
      </c>
      <c r="V4691" s="28">
        <f t="shared" si="7346"/>
        <v>234</v>
      </c>
    </row>
    <row r="4692" spans="1:22" x14ac:dyDescent="0.3">
      <c r="A4692" s="28">
        <f t="shared" si="7356"/>
        <v>98235</v>
      </c>
      <c r="B4692" s="7">
        <f t="shared" ref="B4692:B4701" si="7422">C4674-B4674</f>
        <v>0</v>
      </c>
      <c r="C4692" s="7">
        <f t="shared" ref="C4692:C4701" si="7423">H4674-G4674</f>
        <v>0</v>
      </c>
      <c r="D4692" s="7">
        <f>C4692-B4692</f>
        <v>0</v>
      </c>
      <c r="E4692" s="11">
        <f>ABS(MAX(D4692:D4701))</f>
        <v>0</v>
      </c>
      <c r="F4692" s="13"/>
      <c r="G4692" s="2">
        <f>IF(D4674="","",D4674/E4674)</f>
        <v>0.05</v>
      </c>
      <c r="H4692" s="13"/>
      <c r="J4692" s="28" t="str">
        <f t="shared" ref="J4692" si="7424">CONCATENATE(K4690,2)</f>
        <v>92</v>
      </c>
      <c r="K4692" s="22" t="e">
        <v>#VALUE!</v>
      </c>
      <c r="L4692" s="22" t="e">
        <v>#VALUE!</v>
      </c>
      <c r="M4692" s="22" t="e">
        <v>#VALUE!</v>
      </c>
      <c r="N4692" s="22" t="e">
        <v>#VALUE!</v>
      </c>
      <c r="O4692" s="22" t="e">
        <v>#VALUE!</v>
      </c>
      <c r="P4692" s="22" t="e">
        <v>#VALUE!</v>
      </c>
      <c r="Q4692" s="22" t="e">
        <v>#VALUE!</v>
      </c>
      <c r="R4692" s="22" t="e">
        <v>#VALUE!</v>
      </c>
      <c r="S4692" s="17"/>
      <c r="U4692" s="28">
        <f t="shared" si="7345"/>
        <v>98</v>
      </c>
      <c r="V4692" s="28">
        <f t="shared" si="7346"/>
        <v>235</v>
      </c>
    </row>
    <row r="4693" spans="1:22" x14ac:dyDescent="0.3">
      <c r="A4693" s="28">
        <f t="shared" si="7356"/>
        <v>98236</v>
      </c>
      <c r="B4693" s="7">
        <f t="shared" si="7422"/>
        <v>0</v>
      </c>
      <c r="C4693" s="7">
        <f t="shared" si="7423"/>
        <v>0</v>
      </c>
      <c r="D4693" s="7">
        <f t="shared" ref="D4693:D4701" si="7425">C4693-B4693</f>
        <v>0</v>
      </c>
      <c r="E4693" s="12" t="s">
        <v>34</v>
      </c>
      <c r="G4693" s="2">
        <f t="shared" ref="G4693:G4701" si="7426">IF(D4675="","",D4675/E4675)</f>
        <v>0.05</v>
      </c>
      <c r="H4693" s="13"/>
      <c r="J4693" s="28" t="str">
        <f t="shared" ref="J4693" si="7427">CONCATENATE(K4690,3)</f>
        <v>93</v>
      </c>
      <c r="K4693" s="22" t="e">
        <v>#VALUE!</v>
      </c>
      <c r="L4693" s="22" t="e">
        <v>#VALUE!</v>
      </c>
      <c r="M4693" s="22" t="e">
        <v>#VALUE!</v>
      </c>
      <c r="N4693" s="22" t="e">
        <v>#VALUE!</v>
      </c>
      <c r="O4693" s="22" t="e">
        <v>#VALUE!</v>
      </c>
      <c r="P4693" s="22" t="e">
        <v>#VALUE!</v>
      </c>
      <c r="Q4693" s="22" t="e">
        <v>#VALUE!</v>
      </c>
      <c r="R4693" s="22" t="e">
        <v>#VALUE!</v>
      </c>
      <c r="S4693" s="17"/>
      <c r="U4693" s="28">
        <f t="shared" si="7345"/>
        <v>98</v>
      </c>
      <c r="V4693" s="28">
        <f t="shared" si="7346"/>
        <v>236</v>
      </c>
    </row>
    <row r="4694" spans="1:22" x14ac:dyDescent="0.3">
      <c r="A4694" s="28">
        <f t="shared" si="7356"/>
        <v>98237</v>
      </c>
      <c r="B4694" s="7">
        <f t="shared" si="7422"/>
        <v>0</v>
      </c>
      <c r="C4694" s="7">
        <f t="shared" si="7423"/>
        <v>0</v>
      </c>
      <c r="D4694" s="7">
        <f t="shared" si="7425"/>
        <v>0</v>
      </c>
      <c r="E4694" s="10">
        <f>IF(D4660="","",MAX(E4695,E4696))</f>
        <v>0</v>
      </c>
      <c r="G4694" s="2">
        <f t="shared" si="7426"/>
        <v>0.05</v>
      </c>
      <c r="H4694" s="13"/>
      <c r="J4694" s="17"/>
      <c r="K4694" s="17">
        <v>10</v>
      </c>
      <c r="L4694" s="17">
        <v>10</v>
      </c>
      <c r="M4694" s="17">
        <v>10</v>
      </c>
      <c r="N4694" s="17">
        <v>10</v>
      </c>
      <c r="O4694" s="17">
        <v>10</v>
      </c>
      <c r="P4694" s="17">
        <v>10</v>
      </c>
      <c r="Q4694" s="17">
        <v>10</v>
      </c>
      <c r="R4694" s="17">
        <v>10</v>
      </c>
      <c r="S4694" s="17">
        <v>10</v>
      </c>
      <c r="U4694" s="28">
        <f t="shared" si="7345"/>
        <v>98</v>
      </c>
      <c r="V4694" s="28">
        <f t="shared" si="7346"/>
        <v>237</v>
      </c>
    </row>
    <row r="4695" spans="1:22" x14ac:dyDescent="0.3">
      <c r="A4695" s="28">
        <f t="shared" si="7356"/>
        <v>98238</v>
      </c>
      <c r="B4695" s="7">
        <f t="shared" si="7422"/>
        <v>0</v>
      </c>
      <c r="C4695" s="7">
        <f t="shared" si="7423"/>
        <v>0</v>
      </c>
      <c r="D4695" s="7">
        <f t="shared" si="7425"/>
        <v>0</v>
      </c>
      <c r="E4695" s="11">
        <f>ABS(MIN(B4692:B4701))</f>
        <v>0</v>
      </c>
      <c r="G4695" s="2">
        <f t="shared" si="7426"/>
        <v>0.05</v>
      </c>
      <c r="H4695" s="13"/>
      <c r="J4695" s="28" t="str">
        <f t="shared" ref="J4695" si="7428">CONCATENATE(K4694,1)</f>
        <v>101</v>
      </c>
      <c r="K4695" s="22" t="e">
        <f t="array" ref="K4695:S4697">LINEST(B4674:B4683,C4674:C4683^{1,2,3,4,5,6,7,8},TRUE,TRUE)</f>
        <v>#VALUE!</v>
      </c>
      <c r="L4695" s="22" t="e">
        <v>#VALUE!</v>
      </c>
      <c r="M4695" s="22" t="e">
        <v>#VALUE!</v>
      </c>
      <c r="N4695" s="22" t="e">
        <v>#VALUE!</v>
      </c>
      <c r="O4695" s="22" t="e">
        <v>#VALUE!</v>
      </c>
      <c r="P4695" s="22" t="e">
        <v>#VALUE!</v>
      </c>
      <c r="Q4695" s="22" t="e">
        <v>#VALUE!</v>
      </c>
      <c r="R4695" s="22" t="e">
        <v>#VALUE!</v>
      </c>
      <c r="S4695" s="22" t="e">
        <v>#VALUE!</v>
      </c>
      <c r="U4695" s="28">
        <f t="shared" si="7345"/>
        <v>98</v>
      </c>
      <c r="V4695" s="28">
        <f t="shared" si="7346"/>
        <v>238</v>
      </c>
    </row>
    <row r="4696" spans="1:22" x14ac:dyDescent="0.3">
      <c r="A4696" s="28">
        <f t="shared" si="7356"/>
        <v>98239</v>
      </c>
      <c r="B4696" s="7">
        <f t="shared" si="7422"/>
        <v>0</v>
      </c>
      <c r="C4696" s="7">
        <f t="shared" si="7423"/>
        <v>0</v>
      </c>
      <c r="D4696" s="7">
        <f t="shared" si="7425"/>
        <v>0</v>
      </c>
      <c r="E4696" s="11">
        <f>ABS(MAX(B4692:B4701))</f>
        <v>0</v>
      </c>
      <c r="G4696" s="2">
        <f t="shared" si="7426"/>
        <v>0.05</v>
      </c>
      <c r="H4696" s="13"/>
      <c r="J4696" s="28" t="str">
        <f t="shared" ref="J4696" si="7429">CONCATENATE(K4694,2)</f>
        <v>102</v>
      </c>
      <c r="K4696" s="22" t="e">
        <v>#VALUE!</v>
      </c>
      <c r="L4696" s="22" t="e">
        <v>#VALUE!</v>
      </c>
      <c r="M4696" s="22" t="e">
        <v>#VALUE!</v>
      </c>
      <c r="N4696" s="22" t="e">
        <v>#VALUE!</v>
      </c>
      <c r="O4696" s="22" t="e">
        <v>#VALUE!</v>
      </c>
      <c r="P4696" s="22" t="e">
        <v>#VALUE!</v>
      </c>
      <c r="Q4696" s="22" t="e">
        <v>#VALUE!</v>
      </c>
      <c r="R4696" s="22" t="e">
        <v>#VALUE!</v>
      </c>
      <c r="S4696" s="22" t="e">
        <v>#VALUE!</v>
      </c>
      <c r="U4696" s="28">
        <f t="shared" si="7345"/>
        <v>98</v>
      </c>
      <c r="V4696" s="28">
        <f t="shared" si="7346"/>
        <v>239</v>
      </c>
    </row>
    <row r="4697" spans="1:22" x14ac:dyDescent="0.3">
      <c r="A4697" s="28">
        <f t="shared" si="7356"/>
        <v>98240</v>
      </c>
      <c r="B4697" s="7">
        <f t="shared" si="7422"/>
        <v>0</v>
      </c>
      <c r="C4697" s="7">
        <f t="shared" si="7423"/>
        <v>0</v>
      </c>
      <c r="D4697" s="7">
        <f t="shared" si="7425"/>
        <v>0</v>
      </c>
      <c r="E4697" s="12" t="s">
        <v>231</v>
      </c>
      <c r="G4697" s="2" t="str">
        <f t="shared" si="7426"/>
        <v/>
      </c>
      <c r="H4697" s="13"/>
      <c r="J4697" s="28" t="str">
        <f t="shared" ref="J4697" si="7430">CONCATENATE(K4694,3)</f>
        <v>103</v>
      </c>
      <c r="K4697" s="22" t="e">
        <v>#VALUE!</v>
      </c>
      <c r="L4697" s="22" t="e">
        <v>#VALUE!</v>
      </c>
      <c r="M4697" s="22" t="e">
        <v>#VALUE!</v>
      </c>
      <c r="N4697" s="22" t="e">
        <v>#VALUE!</v>
      </c>
      <c r="O4697" s="22" t="e">
        <v>#VALUE!</v>
      </c>
      <c r="P4697" s="22" t="e">
        <v>#VALUE!</v>
      </c>
      <c r="Q4697" s="22" t="e">
        <v>#VALUE!</v>
      </c>
      <c r="R4697" s="22" t="e">
        <v>#VALUE!</v>
      </c>
      <c r="S4697" s="22" t="e">
        <v>#VALUE!</v>
      </c>
      <c r="U4697" s="28">
        <f t="shared" si="7345"/>
        <v>98</v>
      </c>
      <c r="V4697" s="28">
        <f t="shared" si="7346"/>
        <v>240</v>
      </c>
    </row>
    <row r="4698" spans="1:22" x14ac:dyDescent="0.3">
      <c r="A4698" s="28">
        <f t="shared" si="7356"/>
        <v>98241</v>
      </c>
      <c r="B4698" s="7">
        <f t="shared" si="7422"/>
        <v>0</v>
      </c>
      <c r="C4698" s="7">
        <f t="shared" si="7423"/>
        <v>0</v>
      </c>
      <c r="D4698" s="7">
        <f t="shared" si="7425"/>
        <v>0</v>
      </c>
      <c r="E4698" s="10">
        <f>IF(D4660="","",MAX(E4699,E4700))*2</f>
        <v>0.1</v>
      </c>
      <c r="G4698" s="2" t="str">
        <f t="shared" si="7426"/>
        <v/>
      </c>
      <c r="H4698" s="13"/>
      <c r="U4698" s="28">
        <f t="shared" si="7345"/>
        <v>98</v>
      </c>
      <c r="V4698" s="28">
        <f t="shared" si="7346"/>
        <v>241</v>
      </c>
    </row>
    <row r="4699" spans="1:22" x14ac:dyDescent="0.3">
      <c r="A4699" s="28">
        <f t="shared" si="7356"/>
        <v>98242</v>
      </c>
      <c r="B4699" s="7">
        <f t="shared" si="7422"/>
        <v>0</v>
      </c>
      <c r="C4699" s="7">
        <f t="shared" si="7423"/>
        <v>0</v>
      </c>
      <c r="D4699" s="7">
        <f t="shared" si="7425"/>
        <v>0</v>
      </c>
      <c r="E4699" s="11">
        <f>ABS(MIN(G4692:G4701))</f>
        <v>0.05</v>
      </c>
      <c r="G4699" s="2" t="str">
        <f t="shared" si="7426"/>
        <v/>
      </c>
      <c r="U4699" s="28">
        <f t="shared" si="7345"/>
        <v>98</v>
      </c>
      <c r="V4699" s="28">
        <f t="shared" si="7346"/>
        <v>242</v>
      </c>
    </row>
    <row r="4700" spans="1:22" x14ac:dyDescent="0.3">
      <c r="A4700" s="28">
        <f t="shared" si="7356"/>
        <v>98243</v>
      </c>
      <c r="B4700" s="7">
        <f t="shared" si="7422"/>
        <v>0</v>
      </c>
      <c r="C4700" s="7">
        <f t="shared" si="7423"/>
        <v>0</v>
      </c>
      <c r="D4700" s="7">
        <f t="shared" si="7425"/>
        <v>0</v>
      </c>
      <c r="E4700" s="11">
        <f>ABS(MAX(G4692:G4701))</f>
        <v>0.05</v>
      </c>
      <c r="G4700" s="2" t="str">
        <f t="shared" si="7426"/>
        <v/>
      </c>
      <c r="U4700" s="28">
        <f t="shared" si="7345"/>
        <v>98</v>
      </c>
      <c r="V4700" s="28">
        <f t="shared" si="7346"/>
        <v>243</v>
      </c>
    </row>
    <row r="4701" spans="1:22" x14ac:dyDescent="0.3">
      <c r="A4701" s="28">
        <f t="shared" si="7356"/>
        <v>98244</v>
      </c>
      <c r="B4701" s="7">
        <f t="shared" si="7422"/>
        <v>0</v>
      </c>
      <c r="C4701" s="7">
        <f t="shared" si="7423"/>
        <v>0</v>
      </c>
      <c r="D4701" s="7">
        <f t="shared" si="7425"/>
        <v>0</v>
      </c>
      <c r="F4701" s="13"/>
      <c r="G4701" s="2" t="str">
        <f t="shared" si="7426"/>
        <v/>
      </c>
      <c r="U4701" s="28">
        <f t="shared" si="7345"/>
        <v>98</v>
      </c>
      <c r="V4701" s="28">
        <f t="shared" si="7346"/>
        <v>244</v>
      </c>
    </row>
    <row r="4702" spans="1:22" x14ac:dyDescent="0.3">
      <c r="A4702" s="28">
        <f t="shared" si="7356"/>
        <v>98245</v>
      </c>
      <c r="F4702" s="13"/>
      <c r="U4702" s="28">
        <f t="shared" si="7345"/>
        <v>98</v>
      </c>
      <c r="V4702" s="28">
        <f t="shared" si="7346"/>
        <v>245</v>
      </c>
    </row>
    <row r="4703" spans="1:22" x14ac:dyDescent="0.3">
      <c r="A4703" s="28">
        <f t="shared" si="7356"/>
        <v>98246</v>
      </c>
      <c r="F4703" s="13"/>
      <c r="U4703" s="28">
        <f t="shared" si="7345"/>
        <v>98</v>
      </c>
      <c r="V4703" s="28">
        <f t="shared" si="7346"/>
        <v>246</v>
      </c>
    </row>
    <row r="4704" spans="1:22" x14ac:dyDescent="0.3">
      <c r="A4704" s="28">
        <f t="shared" si="7356"/>
        <v>98247</v>
      </c>
      <c r="F4704" s="13"/>
      <c r="U4704" s="28">
        <f t="shared" si="7345"/>
        <v>98</v>
      </c>
      <c r="V4704" s="28">
        <f t="shared" si="7346"/>
        <v>247</v>
      </c>
    </row>
    <row r="4705" spans="1:24" s="8" customFormat="1" x14ac:dyDescent="0.3"/>
    <row r="4706" spans="1:24" x14ac:dyDescent="0.3">
      <c r="A4706" s="28">
        <f t="shared" ref="A4706:A4752" si="7431">ROUND(CONCATENATE(U4706,V4706),0)</f>
        <v>99201</v>
      </c>
      <c r="B4706" s="63" t="s">
        <v>0</v>
      </c>
      <c r="C4706" s="63"/>
      <c r="D4706" s="71" t="s">
        <v>63</v>
      </c>
      <c r="E4706" s="71"/>
      <c r="F4706" s="71"/>
      <c r="G4706" s="71"/>
      <c r="H4706" s="71"/>
      <c r="U4706" s="28">
        <f t="shared" ref="U4706" si="7432">U4704+1</f>
        <v>99</v>
      </c>
      <c r="V4706" s="28">
        <v>201</v>
      </c>
    </row>
    <row r="4707" spans="1:24" x14ac:dyDescent="0.3">
      <c r="A4707" s="28">
        <f t="shared" si="7431"/>
        <v>99202</v>
      </c>
      <c r="B4707" s="72" t="s">
        <v>70</v>
      </c>
      <c r="C4707" s="73"/>
      <c r="D4707" s="30" t="s">
        <v>69</v>
      </c>
      <c r="E4707" s="66" t="s">
        <v>71</v>
      </c>
      <c r="F4707" s="66"/>
      <c r="G4707" s="74" t="s">
        <v>72</v>
      </c>
      <c r="H4707" s="74"/>
      <c r="U4707" s="28">
        <f t="shared" ref="U4707:U4800" si="7433">U4706</f>
        <v>99</v>
      </c>
      <c r="V4707" s="28">
        <f t="shared" ref="V4707:V10050" si="7434">V4706+1</f>
        <v>202</v>
      </c>
    </row>
    <row r="4708" spans="1:24" x14ac:dyDescent="0.3">
      <c r="A4708" s="28">
        <f t="shared" si="7431"/>
        <v>99203</v>
      </c>
      <c r="B4708" s="75" t="s">
        <v>6</v>
      </c>
      <c r="C4708" s="75"/>
      <c r="D4708" s="71" t="s">
        <v>166</v>
      </c>
      <c r="E4708" s="71"/>
      <c r="F4708" s="71"/>
      <c r="G4708" s="71"/>
      <c r="H4708" s="71"/>
      <c r="U4708" s="28">
        <f t="shared" si="7433"/>
        <v>99</v>
      </c>
      <c r="V4708" s="28">
        <f t="shared" si="7434"/>
        <v>203</v>
      </c>
    </row>
    <row r="4709" spans="1:24" x14ac:dyDescent="0.3">
      <c r="A4709" s="28">
        <f t="shared" si="7431"/>
        <v>99204</v>
      </c>
      <c r="B4709" s="63" t="s">
        <v>7</v>
      </c>
      <c r="C4709" s="63"/>
      <c r="D4709" s="71" t="s">
        <v>29</v>
      </c>
      <c r="E4709" s="71"/>
      <c r="F4709" s="71"/>
      <c r="G4709" s="71"/>
      <c r="H4709" s="71"/>
      <c r="J4709" s="17"/>
      <c r="K4709" s="17" t="s">
        <v>53</v>
      </c>
      <c r="L4709" s="17" t="s">
        <v>54</v>
      </c>
      <c r="M4709" s="17" t="s">
        <v>55</v>
      </c>
      <c r="N4709" s="17" t="s">
        <v>56</v>
      </c>
      <c r="O4709" s="17" t="s">
        <v>57</v>
      </c>
      <c r="P4709" s="17" t="s">
        <v>2</v>
      </c>
      <c r="Q4709" s="17" t="s">
        <v>3</v>
      </c>
      <c r="R4709" s="17" t="s">
        <v>4</v>
      </c>
      <c r="S4709" s="17" t="s">
        <v>5</v>
      </c>
      <c r="U4709" s="28">
        <f t="shared" si="7433"/>
        <v>99</v>
      </c>
      <c r="V4709" s="28">
        <f t="shared" si="7434"/>
        <v>204</v>
      </c>
      <c r="X4709" s="1" t="s">
        <v>48</v>
      </c>
    </row>
    <row r="4710" spans="1:24" x14ac:dyDescent="0.3">
      <c r="A4710" s="28">
        <f t="shared" si="7431"/>
        <v>99205</v>
      </c>
      <c r="B4710" s="63" t="s">
        <v>9</v>
      </c>
      <c r="C4710" s="63"/>
      <c r="D4710" s="71" t="s">
        <v>30</v>
      </c>
      <c r="E4710" s="71"/>
      <c r="F4710" s="71"/>
      <c r="G4710" s="71"/>
      <c r="H4710" s="71"/>
      <c r="J4710" s="17">
        <f t="shared" ref="J4710" si="7435">COUNTA(B4722:B4731)</f>
        <v>5</v>
      </c>
      <c r="K4710" s="17">
        <f t="shared" ref="K4710" si="7436">IF(L4710-1&lt;2,0,L4710-1)</f>
        <v>0</v>
      </c>
      <c r="L4710" s="17">
        <f t="shared" ref="L4710" si="7437">IF(M4710-1&lt;2,0,M4710-1)</f>
        <v>0</v>
      </c>
      <c r="M4710" s="17">
        <f t="shared" ref="M4710" si="7438">IF(N4710-1&lt;2,0,N4710-1)</f>
        <v>0</v>
      </c>
      <c r="N4710" s="17">
        <f t="shared" ref="N4710" si="7439">IF(O4710-1&lt;2,0,O4710-1)</f>
        <v>0</v>
      </c>
      <c r="O4710" s="17">
        <f t="shared" ref="O4710" si="7440">IF(P4710-1&lt;2,0,P4710-1)</f>
        <v>0</v>
      </c>
      <c r="P4710" s="17">
        <f t="shared" ref="P4710" si="7441">IF(Q4710-1&lt;2,0,Q4710-1)</f>
        <v>2</v>
      </c>
      <c r="Q4710" s="17">
        <f t="shared" ref="Q4710:R4710" si="7442">IF(R4710-1&lt;2,0,R4710-1)</f>
        <v>3</v>
      </c>
      <c r="R4710" s="17">
        <f t="shared" si="7442"/>
        <v>4</v>
      </c>
      <c r="S4710" s="17">
        <f t="shared" ref="S4710" si="7443">J4710</f>
        <v>5</v>
      </c>
      <c r="U4710" s="28">
        <f t="shared" si="7433"/>
        <v>99</v>
      </c>
      <c r="V4710" s="28">
        <f t="shared" si="7434"/>
        <v>205</v>
      </c>
      <c r="X4710" s="1" t="s">
        <v>49</v>
      </c>
    </row>
    <row r="4711" spans="1:24" x14ac:dyDescent="0.3">
      <c r="A4711" s="28">
        <f t="shared" si="7431"/>
        <v>99206</v>
      </c>
      <c r="B4711" s="63" t="s">
        <v>10</v>
      </c>
      <c r="C4711" s="63"/>
      <c r="D4711" s="71" t="s">
        <v>165</v>
      </c>
      <c r="E4711" s="71"/>
      <c r="F4711" s="71"/>
      <c r="G4711" s="71"/>
      <c r="H4711" s="71"/>
      <c r="J4711" s="28" t="str">
        <f t="shared" ref="J4711" si="7444">CONCATENATE(J4710,1)</f>
        <v>51</v>
      </c>
      <c r="K4711" s="29">
        <f t="shared" ref="K4711" si="7445">IF(K4710=0,0,VLOOKUP(J4711,J4715:S4745,K4710,FALSE))</f>
        <v>0</v>
      </c>
      <c r="L4711" s="29">
        <f t="shared" ref="L4711" si="7446">IF(L4710=0,0,VLOOKUP(J4711,J4715:S4745,L4710,FALSE))</f>
        <v>0</v>
      </c>
      <c r="M4711" s="29">
        <f t="shared" ref="M4711" si="7447">IF(M4710=0,0,VLOOKUP(J4711,J4715:S4745,M4710,FALSE))</f>
        <v>0</v>
      </c>
      <c r="N4711" s="29">
        <f t="shared" ref="N4711" si="7448">IF(N4710=0,0,VLOOKUP(J4711,J4715:S4745,N4710,FALSE))</f>
        <v>0</v>
      </c>
      <c r="O4711" s="29">
        <f t="shared" ref="O4711" si="7449">IF(O4710=0,0,VLOOKUP(J4711,J4715:S4745,O4710,FALSE))</f>
        <v>0</v>
      </c>
      <c r="P4711" s="29">
        <f t="shared" ref="P4711" si="7450">IF(P4710=0,0,VLOOKUP(J4711,J4715:S4745,P4710,FALSE))</f>
        <v>0</v>
      </c>
      <c r="Q4711" s="29">
        <f t="shared" ref="Q4711" si="7451">IF(Q4710=0,0,VLOOKUP(J4711,J4715:S4745,Q4710,FALSE))</f>
        <v>0</v>
      </c>
      <c r="R4711" s="29">
        <f t="shared" ref="R4711" si="7452">IF(R4710=0,0,VLOOKUP(J4711,J4715:S4745,R4710,FALSE))</f>
        <v>1</v>
      </c>
      <c r="S4711" s="29">
        <f t="shared" ref="S4711" si="7453">IF(S4710=0,0,VLOOKUP(J4711,J4715:S4745,S4710,FALSE))</f>
        <v>0</v>
      </c>
      <c r="U4711" s="28">
        <f t="shared" si="7433"/>
        <v>99</v>
      </c>
      <c r="V4711" s="28">
        <f t="shared" si="7434"/>
        <v>206</v>
      </c>
      <c r="X4711" s="1" t="s">
        <v>50</v>
      </c>
    </row>
    <row r="4712" spans="1:24" x14ac:dyDescent="0.3">
      <c r="A4712" s="28">
        <f t="shared" si="7431"/>
        <v>99207</v>
      </c>
      <c r="B4712" s="63" t="s">
        <v>11</v>
      </c>
      <c r="C4712" s="63"/>
      <c r="D4712" s="64">
        <v>45532</v>
      </c>
      <c r="E4712" s="64"/>
      <c r="F4712" s="64"/>
      <c r="G4712" s="64"/>
      <c r="H4712" s="64"/>
      <c r="J4712" s="28" t="str">
        <f t="shared" ref="J4712" si="7454">CONCATENATE(J4710,2)</f>
        <v>52</v>
      </c>
      <c r="K4712" s="22">
        <f t="shared" ref="K4712" si="7455">IF(K4710=0,0,VLOOKUP(J4712,J4715:S4745,K4710,FALSE))</f>
        <v>0</v>
      </c>
      <c r="L4712" s="22">
        <f t="shared" ref="L4712" si="7456">IF(L4710=0,0,VLOOKUP(J4712,J4715:S4745,L4710,FALSE))</f>
        <v>0</v>
      </c>
      <c r="M4712" s="22">
        <f t="shared" ref="M4712" si="7457">IF(M4710=0,0,VLOOKUP(J4712,J4715:S4745,M4710,FALSE))</f>
        <v>0</v>
      </c>
      <c r="N4712" s="22">
        <f t="shared" ref="N4712" si="7458">IF(N4710=0,0,VLOOKUP(J4712,J4715:S4745,N4710,FALSE))</f>
        <v>0</v>
      </c>
      <c r="O4712" s="22">
        <f t="shared" ref="O4712" si="7459">IF(O4710=0,0,VLOOKUP(J4712,J4715:S4745,O4710,FALSE))</f>
        <v>0</v>
      </c>
      <c r="P4712" s="22">
        <f t="shared" ref="P4712" si="7460">IF(P4710=0,0,VLOOKUP(J4712,J4715:S4745,P4710,FALSE))</f>
        <v>0</v>
      </c>
      <c r="Q4712" s="22">
        <f t="shared" ref="Q4712" si="7461">IF(Q4710=0,0,VLOOKUP(J4712,J4715:S4745,Q4710,FALSE))</f>
        <v>0</v>
      </c>
      <c r="R4712" s="22">
        <f t="shared" ref="R4712" si="7462">IF(R4710=0,0,VLOOKUP(J4712,J4715:S4745,R4710,FALSE))</f>
        <v>0</v>
      </c>
      <c r="S4712" s="22">
        <f t="shared" ref="S4712" si="7463">IF(S4710=0,0,VLOOKUP(J4712,J4715:S4745,S4710,FALSE))</f>
        <v>0</v>
      </c>
      <c r="U4712" s="28">
        <f t="shared" si="7433"/>
        <v>99</v>
      </c>
      <c r="V4712" s="28">
        <f t="shared" si="7434"/>
        <v>207</v>
      </c>
    </row>
    <row r="4713" spans="1:24" x14ac:dyDescent="0.3">
      <c r="A4713" s="28">
        <f t="shared" si="7431"/>
        <v>99208</v>
      </c>
      <c r="B4713" s="63" t="s">
        <v>12</v>
      </c>
      <c r="C4713" s="63"/>
      <c r="D4713" s="65">
        <v>45900</v>
      </c>
      <c r="E4713" s="65"/>
      <c r="F4713" s="65"/>
      <c r="G4713" s="65"/>
      <c r="H4713" s="65"/>
      <c r="J4713" s="28" t="str">
        <f t="shared" ref="J4713" si="7464">CONCATENATE(J4710,3)</f>
        <v>53</v>
      </c>
      <c r="K4713" s="22"/>
      <c r="L4713" s="22"/>
      <c r="M4713" s="22"/>
      <c r="N4713" s="22" t="s">
        <v>58</v>
      </c>
      <c r="O4713" s="29">
        <f t="shared" ref="O4713" si="7465">J4710-2</f>
        <v>3</v>
      </c>
      <c r="P4713" s="22" t="s">
        <v>59</v>
      </c>
      <c r="Q4713" s="29">
        <f t="shared" ref="Q4713" si="7466">VLOOKUP(J4713,J4715:S4745,3,FALSE)</f>
        <v>0</v>
      </c>
      <c r="R4713" s="22" t="s">
        <v>60</v>
      </c>
      <c r="S4713" s="22">
        <f t="shared" ref="S4713" si="7467">VLOOKUP(J4713,J4715:S4745,2,FALSE)</f>
        <v>1</v>
      </c>
      <c r="U4713" s="28">
        <f t="shared" si="7433"/>
        <v>99</v>
      </c>
      <c r="V4713" s="28">
        <f t="shared" si="7434"/>
        <v>208</v>
      </c>
    </row>
    <row r="4714" spans="1:24" x14ac:dyDescent="0.3">
      <c r="A4714" s="28">
        <f t="shared" si="7431"/>
        <v>99209</v>
      </c>
      <c r="B4714" s="63" t="s">
        <v>13</v>
      </c>
      <c r="C4714" s="63"/>
      <c r="D4714" s="15">
        <v>0.1</v>
      </c>
      <c r="E4714" s="66" t="s">
        <v>14</v>
      </c>
      <c r="F4714" s="66"/>
      <c r="G4714" s="66"/>
      <c r="H4714" s="6" t="s">
        <v>64</v>
      </c>
      <c r="J4714" s="17"/>
      <c r="K4714" s="17">
        <v>3</v>
      </c>
      <c r="L4714" s="17">
        <v>3</v>
      </c>
      <c r="M4714" s="17"/>
      <c r="N4714" s="17"/>
      <c r="O4714" s="17"/>
      <c r="P4714" s="17"/>
      <c r="Q4714" s="17"/>
      <c r="R4714" s="17"/>
      <c r="S4714" s="17"/>
      <c r="U4714" s="28">
        <f t="shared" si="7433"/>
        <v>99</v>
      </c>
      <c r="V4714" s="28">
        <f t="shared" si="7434"/>
        <v>209</v>
      </c>
    </row>
    <row r="4715" spans="1:24" x14ac:dyDescent="0.3">
      <c r="A4715" s="28">
        <f t="shared" si="7431"/>
        <v>99210</v>
      </c>
      <c r="B4715" s="63" t="s">
        <v>15</v>
      </c>
      <c r="C4715" s="63"/>
      <c r="D4715" s="2">
        <f t="shared" ref="D4715" si="7468">MIN(B4722:B4731)</f>
        <v>15</v>
      </c>
      <c r="E4715" s="3" t="s">
        <v>16</v>
      </c>
      <c r="F4715" s="2">
        <f t="shared" ref="F4715" si="7469">MAX(B4722:B4731)</f>
        <v>35</v>
      </c>
      <c r="G4715" s="4" t="str">
        <f t="shared" ref="G4715" si="7470">IF(H4714="","",H4714)</f>
        <v>°C</v>
      </c>
      <c r="H4715" s="14"/>
      <c r="J4715" s="28" t="str">
        <f t="shared" ref="J4715" si="7471">CONCATENATE(K4714,1)</f>
        <v>31</v>
      </c>
      <c r="K4715" s="22">
        <f t="array" ref="K4715:L4717">LINEST(B4722:B4724,C4722:C4724^{1},TRUE,TRUE)</f>
        <v>1.0000000000000002</v>
      </c>
      <c r="L4715" s="22">
        <v>-3.5527136788005009E-15</v>
      </c>
      <c r="M4715" s="17"/>
      <c r="N4715" s="17"/>
      <c r="O4715" s="17"/>
      <c r="P4715" s="17"/>
      <c r="Q4715" s="17"/>
      <c r="R4715" s="17"/>
      <c r="S4715" s="17"/>
      <c r="U4715" s="28">
        <f t="shared" si="7433"/>
        <v>99</v>
      </c>
      <c r="V4715" s="28">
        <f t="shared" si="7434"/>
        <v>210</v>
      </c>
    </row>
    <row r="4716" spans="1:24" x14ac:dyDescent="0.3">
      <c r="A4716" s="28">
        <f t="shared" si="7431"/>
        <v>99211</v>
      </c>
      <c r="J4716" s="28" t="str">
        <f t="shared" ref="J4716" si="7472">CONCATENATE(K4714,2)</f>
        <v>32</v>
      </c>
      <c r="K4716" s="22">
        <v>0</v>
      </c>
      <c r="L4716" s="22">
        <v>0</v>
      </c>
      <c r="M4716" s="17"/>
      <c r="N4716" s="17"/>
      <c r="O4716" s="17"/>
      <c r="P4716" s="17"/>
      <c r="Q4716" s="17"/>
      <c r="R4716" s="17"/>
      <c r="S4716" s="17"/>
      <c r="U4716" s="28">
        <f t="shared" si="7433"/>
        <v>99</v>
      </c>
      <c r="V4716" s="28">
        <f t="shared" si="7434"/>
        <v>211</v>
      </c>
    </row>
    <row r="4717" spans="1:24" x14ac:dyDescent="0.3">
      <c r="A4717" s="28">
        <f t="shared" si="7431"/>
        <v>99212</v>
      </c>
      <c r="B4717" s="67" t="s">
        <v>17</v>
      </c>
      <c r="C4717" s="67"/>
      <c r="D4717" s="67"/>
      <c r="E4717" s="67"/>
      <c r="F4717" s="67"/>
      <c r="G4717" s="68" t="s">
        <v>31</v>
      </c>
      <c r="H4717" s="69"/>
      <c r="J4717" s="28" t="str">
        <f t="shared" ref="J4717" si="7473">CONCATENATE(K4714,3)</f>
        <v>33</v>
      </c>
      <c r="K4717" s="22">
        <v>1</v>
      </c>
      <c r="L4717" s="22">
        <v>0</v>
      </c>
      <c r="M4717" s="17"/>
      <c r="N4717" s="17"/>
      <c r="O4717" s="17"/>
      <c r="P4717" s="17"/>
      <c r="Q4717" s="17"/>
      <c r="R4717" s="17"/>
      <c r="S4717" s="17"/>
      <c r="U4717" s="28">
        <f t="shared" si="7433"/>
        <v>99</v>
      </c>
      <c r="V4717" s="28">
        <f t="shared" si="7434"/>
        <v>212</v>
      </c>
    </row>
    <row r="4718" spans="1:24" x14ac:dyDescent="0.3">
      <c r="A4718" s="28">
        <f t="shared" si="7431"/>
        <v>99213</v>
      </c>
      <c r="B4718" s="66" t="s">
        <v>18</v>
      </c>
      <c r="C4718" s="66"/>
      <c r="D4718" s="66"/>
      <c r="E4718" s="66" t="str">
        <f t="shared" ref="E4718" si="7474">IF(D4711="","",D4711)</f>
        <v>E0337/24</v>
      </c>
      <c r="F4718" s="66"/>
      <c r="G4718" s="4" t="s">
        <v>18</v>
      </c>
      <c r="H4718" s="16" t="s">
        <v>118</v>
      </c>
      <c r="J4718" s="17"/>
      <c r="K4718" s="17">
        <v>4</v>
      </c>
      <c r="L4718" s="17">
        <v>4</v>
      </c>
      <c r="M4718" s="17">
        <v>4</v>
      </c>
      <c r="N4718" s="17"/>
      <c r="O4718" s="17"/>
      <c r="P4718" s="17"/>
      <c r="Q4718" s="17"/>
      <c r="R4718" s="17"/>
      <c r="S4718" s="17"/>
      <c r="U4718" s="28">
        <f t="shared" si="7433"/>
        <v>99</v>
      </c>
      <c r="V4718" s="28">
        <f t="shared" si="7434"/>
        <v>213</v>
      </c>
    </row>
    <row r="4719" spans="1:24" ht="15" customHeight="1" x14ac:dyDescent="0.3">
      <c r="A4719" s="28">
        <f t="shared" si="7431"/>
        <v>99214</v>
      </c>
      <c r="B4719" s="5" t="s">
        <v>19</v>
      </c>
      <c r="C4719" s="5" t="s">
        <v>20</v>
      </c>
      <c r="D4719" s="5" t="s">
        <v>21</v>
      </c>
      <c r="E4719" s="5"/>
      <c r="F4719" s="70" t="s">
        <v>33</v>
      </c>
      <c r="G4719" s="5" t="s">
        <v>19</v>
      </c>
      <c r="H4719" s="5" t="s">
        <v>20</v>
      </c>
      <c r="J4719" s="28" t="str">
        <f t="shared" ref="J4719" si="7475">CONCATENATE(K4718,1)</f>
        <v>41</v>
      </c>
      <c r="K4719" s="22">
        <f t="array" ref="K4719:M4721">LINEST(B4722:B4725,C4722:C4725^{1,2},TRUE,TRUE)</f>
        <v>1.0540223124894839E-17</v>
      </c>
      <c r="L4719" s="22">
        <v>0.99999999999999956</v>
      </c>
      <c r="M4719" s="22">
        <v>4.9927711067705272E-15</v>
      </c>
      <c r="N4719" s="17"/>
      <c r="O4719" s="17"/>
      <c r="P4719" s="17"/>
      <c r="Q4719" s="17"/>
      <c r="R4719" s="17"/>
      <c r="S4719" s="17"/>
      <c r="U4719" s="28">
        <f t="shared" si="7433"/>
        <v>99</v>
      </c>
      <c r="V4719" s="28">
        <f t="shared" si="7434"/>
        <v>214</v>
      </c>
    </row>
    <row r="4720" spans="1:24" x14ac:dyDescent="0.3">
      <c r="A4720" s="28">
        <f t="shared" si="7431"/>
        <v>99215</v>
      </c>
      <c r="B4720" s="5" t="s">
        <v>22</v>
      </c>
      <c r="C4720" s="5" t="s">
        <v>23</v>
      </c>
      <c r="D4720" s="5" t="s">
        <v>24</v>
      </c>
      <c r="E4720" s="5" t="s">
        <v>32</v>
      </c>
      <c r="F4720" s="70"/>
      <c r="G4720" s="5" t="s">
        <v>22</v>
      </c>
      <c r="H4720" s="5" t="s">
        <v>23</v>
      </c>
      <c r="J4720" s="28" t="str">
        <f t="shared" ref="J4720" si="7476">CONCATENATE(K4718,2)</f>
        <v>42</v>
      </c>
      <c r="K4720" s="22">
        <v>1.1102230246251573E-18</v>
      </c>
      <c r="L4720" s="22">
        <v>5.0206146149789444E-17</v>
      </c>
      <c r="M4720" s="22">
        <v>5.3977280589790858E-16</v>
      </c>
      <c r="N4720" s="17"/>
      <c r="O4720" s="17"/>
      <c r="P4720" s="17"/>
      <c r="Q4720" s="17"/>
      <c r="R4720" s="17"/>
      <c r="S4720" s="17"/>
      <c r="U4720" s="28">
        <f t="shared" si="7433"/>
        <v>99</v>
      </c>
      <c r="V4720" s="28">
        <f t="shared" si="7434"/>
        <v>215</v>
      </c>
    </row>
    <row r="4721" spans="1:22" x14ac:dyDescent="0.3">
      <c r="A4721" s="28">
        <f t="shared" si="7431"/>
        <v>99216</v>
      </c>
      <c r="B4721" s="6" t="str">
        <f t="shared" ref="B4721" si="7477">IF(H4714="","",H4714)</f>
        <v>°C</v>
      </c>
      <c r="C4721" s="6" t="str">
        <f t="shared" ref="C4721" si="7478">IF(H4714="","",H4714)</f>
        <v>°C</v>
      </c>
      <c r="D4721" s="6" t="str">
        <f t="shared" ref="D4721" si="7479">IF(H4714="","",H4714)</f>
        <v>°C</v>
      </c>
      <c r="E4721" s="6"/>
      <c r="F4721" s="6"/>
      <c r="G4721" s="6" t="str">
        <f t="shared" ref="G4721" si="7480">IF(H4714="","",H4714)</f>
        <v>°C</v>
      </c>
      <c r="H4721" s="6" t="str">
        <f t="shared" si="7406"/>
        <v>°C</v>
      </c>
      <c r="J4721" s="28" t="str">
        <f t="shared" ref="J4721" si="7481">CONCATENATE(K4718,3)</f>
        <v>43</v>
      </c>
      <c r="K4721" s="22">
        <v>1</v>
      </c>
      <c r="L4721" s="22">
        <v>5.5511151231257827E-17</v>
      </c>
      <c r="M4721" s="22" t="e">
        <v>#N/A</v>
      </c>
      <c r="N4721" s="17"/>
      <c r="O4721" s="17"/>
      <c r="P4721" s="17"/>
      <c r="Q4721" s="17"/>
      <c r="R4721" s="17"/>
      <c r="S4721" s="17"/>
      <c r="U4721" s="28">
        <f t="shared" si="7433"/>
        <v>99</v>
      </c>
      <c r="V4721" s="28">
        <f t="shared" si="7434"/>
        <v>216</v>
      </c>
    </row>
    <row r="4722" spans="1:22" x14ac:dyDescent="0.3">
      <c r="A4722" s="28">
        <f t="shared" si="7431"/>
        <v>99217</v>
      </c>
      <c r="B4722" s="26">
        <v>15</v>
      </c>
      <c r="C4722" s="26">
        <v>15</v>
      </c>
      <c r="D4722" s="26">
        <v>0.1</v>
      </c>
      <c r="E4722" s="9">
        <v>2</v>
      </c>
      <c r="F4722" s="26">
        <v>1000000</v>
      </c>
      <c r="G4722" s="27">
        <v>15</v>
      </c>
      <c r="H4722" s="27">
        <v>15</v>
      </c>
      <c r="J4722" s="17"/>
      <c r="K4722" s="17">
        <v>5</v>
      </c>
      <c r="L4722" s="17">
        <v>5</v>
      </c>
      <c r="M4722" s="17">
        <v>5</v>
      </c>
      <c r="N4722" s="17">
        <v>5</v>
      </c>
      <c r="O4722" s="17"/>
      <c r="P4722" s="17"/>
      <c r="Q4722" s="17"/>
      <c r="R4722" s="17"/>
      <c r="S4722" s="17"/>
      <c r="U4722" s="28">
        <f t="shared" si="7433"/>
        <v>99</v>
      </c>
      <c r="V4722" s="28">
        <f t="shared" si="7434"/>
        <v>217</v>
      </c>
    </row>
    <row r="4723" spans="1:22" x14ac:dyDescent="0.3">
      <c r="A4723" s="28">
        <f t="shared" si="7431"/>
        <v>99218</v>
      </c>
      <c r="B4723" s="26">
        <v>20</v>
      </c>
      <c r="C4723" s="26">
        <v>20</v>
      </c>
      <c r="D4723" s="26">
        <v>0.1</v>
      </c>
      <c r="E4723" s="9">
        <v>2</v>
      </c>
      <c r="F4723" s="26">
        <v>1000000</v>
      </c>
      <c r="G4723" s="27">
        <v>20</v>
      </c>
      <c r="H4723" s="27">
        <v>20</v>
      </c>
      <c r="J4723" s="28" t="str">
        <f t="shared" ref="J4723" si="7482">CONCATENATE(K4722,1)</f>
        <v>51</v>
      </c>
      <c r="K4723" s="22">
        <f t="array" ref="K4723:N4725">LINEST(B4722:B4726,C4722:C4726^{1,2,3},TRUE,TRUE)</f>
        <v>0</v>
      </c>
      <c r="L4723" s="22">
        <v>0</v>
      </c>
      <c r="M4723" s="22">
        <v>1</v>
      </c>
      <c r="N4723" s="22">
        <v>0</v>
      </c>
      <c r="O4723" s="17"/>
      <c r="P4723" s="17"/>
      <c r="Q4723" s="17"/>
      <c r="R4723" s="17"/>
      <c r="S4723" s="17"/>
      <c r="U4723" s="28">
        <f t="shared" si="7433"/>
        <v>99</v>
      </c>
      <c r="V4723" s="28">
        <f t="shared" si="7434"/>
        <v>218</v>
      </c>
    </row>
    <row r="4724" spans="1:22" x14ac:dyDescent="0.3">
      <c r="A4724" s="28">
        <f t="shared" si="7431"/>
        <v>99219</v>
      </c>
      <c r="B4724" s="26">
        <v>25</v>
      </c>
      <c r="C4724" s="26">
        <v>25</v>
      </c>
      <c r="D4724" s="26">
        <v>0.1</v>
      </c>
      <c r="E4724" s="9">
        <v>2</v>
      </c>
      <c r="F4724" s="26">
        <v>1000000</v>
      </c>
      <c r="G4724" s="27">
        <v>25</v>
      </c>
      <c r="H4724" s="27">
        <v>25</v>
      </c>
      <c r="J4724" s="28" t="str">
        <f t="shared" ref="J4724" si="7483">CONCATENATE(K4722,2)</f>
        <v>52</v>
      </c>
      <c r="K4724" s="22">
        <v>0</v>
      </c>
      <c r="L4724" s="22">
        <v>0</v>
      </c>
      <c r="M4724" s="22">
        <v>0</v>
      </c>
      <c r="N4724" s="22">
        <v>0</v>
      </c>
      <c r="O4724" s="17"/>
      <c r="P4724" s="17"/>
      <c r="Q4724" s="17"/>
      <c r="R4724" s="17"/>
      <c r="S4724" s="17"/>
      <c r="U4724" s="28">
        <f t="shared" si="7433"/>
        <v>99</v>
      </c>
      <c r="V4724" s="28">
        <f t="shared" si="7434"/>
        <v>219</v>
      </c>
    </row>
    <row r="4725" spans="1:22" x14ac:dyDescent="0.3">
      <c r="A4725" s="28">
        <f t="shared" si="7431"/>
        <v>99220</v>
      </c>
      <c r="B4725" s="26">
        <v>30</v>
      </c>
      <c r="C4725" s="26">
        <v>30</v>
      </c>
      <c r="D4725" s="26">
        <v>0.1</v>
      </c>
      <c r="E4725" s="9">
        <v>2</v>
      </c>
      <c r="F4725" s="26">
        <v>1000000</v>
      </c>
      <c r="G4725" s="27">
        <v>30</v>
      </c>
      <c r="H4725" s="27">
        <v>30</v>
      </c>
      <c r="J4725" s="28" t="str">
        <f t="shared" ref="J4725" si="7484">CONCATENATE(K4722,3)</f>
        <v>53</v>
      </c>
      <c r="K4725" s="22">
        <v>1</v>
      </c>
      <c r="L4725" s="22">
        <v>0</v>
      </c>
      <c r="M4725" s="22" t="e">
        <v>#N/A</v>
      </c>
      <c r="N4725" s="22" t="e">
        <v>#N/A</v>
      </c>
      <c r="O4725" s="17"/>
      <c r="P4725" s="17"/>
      <c r="Q4725" s="17"/>
      <c r="R4725" s="17"/>
      <c r="S4725" s="17"/>
      <c r="U4725" s="28">
        <f t="shared" si="7433"/>
        <v>99</v>
      </c>
      <c r="V4725" s="28">
        <f t="shared" si="7434"/>
        <v>220</v>
      </c>
    </row>
    <row r="4726" spans="1:22" x14ac:dyDescent="0.3">
      <c r="A4726" s="28">
        <f t="shared" si="7431"/>
        <v>99221</v>
      </c>
      <c r="B4726" s="26">
        <v>35</v>
      </c>
      <c r="C4726" s="26">
        <v>35</v>
      </c>
      <c r="D4726" s="26">
        <v>0.1</v>
      </c>
      <c r="E4726" s="9">
        <v>2</v>
      </c>
      <c r="F4726" s="26">
        <v>1000000</v>
      </c>
      <c r="G4726" s="27">
        <v>35</v>
      </c>
      <c r="H4726" s="27">
        <v>35</v>
      </c>
      <c r="J4726" s="17"/>
      <c r="K4726" s="17">
        <v>6</v>
      </c>
      <c r="L4726" s="17">
        <v>6</v>
      </c>
      <c r="M4726" s="17">
        <v>6</v>
      </c>
      <c r="N4726" s="17">
        <v>6</v>
      </c>
      <c r="O4726" s="17">
        <v>6</v>
      </c>
      <c r="P4726" s="17"/>
      <c r="Q4726" s="17"/>
      <c r="R4726" s="17"/>
      <c r="S4726" s="17"/>
      <c r="U4726" s="28">
        <f t="shared" si="7433"/>
        <v>99</v>
      </c>
      <c r="V4726" s="28">
        <f t="shared" si="7434"/>
        <v>221</v>
      </c>
    </row>
    <row r="4727" spans="1:22" x14ac:dyDescent="0.3">
      <c r="A4727" s="28">
        <f t="shared" si="7431"/>
        <v>99222</v>
      </c>
      <c r="B4727" s="26"/>
      <c r="C4727" s="26"/>
      <c r="D4727" s="26"/>
      <c r="E4727" s="9"/>
      <c r="F4727" s="26"/>
      <c r="G4727" s="27"/>
      <c r="H4727" s="27"/>
      <c r="J4727" s="28" t="str">
        <f t="shared" ref="J4727" si="7485">CONCATENATE(K4726,1)</f>
        <v>61</v>
      </c>
      <c r="K4727" s="22" t="e">
        <f t="array" ref="K4727:O4729">LINEST(B4722:B4727,C4722:C4727^{1,2,3,4},TRUE,TRUE)</f>
        <v>#VALUE!</v>
      </c>
      <c r="L4727" s="22" t="e">
        <v>#VALUE!</v>
      </c>
      <c r="M4727" s="22" t="e">
        <v>#VALUE!</v>
      </c>
      <c r="N4727" s="22" t="e">
        <v>#VALUE!</v>
      </c>
      <c r="O4727" s="22" t="e">
        <v>#VALUE!</v>
      </c>
      <c r="P4727" s="17"/>
      <c r="Q4727" s="17"/>
      <c r="R4727" s="17"/>
      <c r="S4727" s="17"/>
      <c r="U4727" s="28">
        <f t="shared" si="7433"/>
        <v>99</v>
      </c>
      <c r="V4727" s="28">
        <f t="shared" si="7434"/>
        <v>222</v>
      </c>
    </row>
    <row r="4728" spans="1:22" x14ac:dyDescent="0.3">
      <c r="A4728" s="28">
        <f t="shared" si="7431"/>
        <v>99223</v>
      </c>
      <c r="B4728" s="26"/>
      <c r="C4728" s="26"/>
      <c r="D4728" s="26"/>
      <c r="E4728" s="9"/>
      <c r="F4728" s="26"/>
      <c r="G4728" s="27"/>
      <c r="H4728" s="27"/>
      <c r="J4728" s="28" t="str">
        <f t="shared" ref="J4728" si="7486">CONCATENATE(K4726,2)</f>
        <v>62</v>
      </c>
      <c r="K4728" s="22" t="e">
        <v>#VALUE!</v>
      </c>
      <c r="L4728" s="22" t="e">
        <v>#VALUE!</v>
      </c>
      <c r="M4728" s="22" t="e">
        <v>#VALUE!</v>
      </c>
      <c r="N4728" s="22" t="e">
        <v>#VALUE!</v>
      </c>
      <c r="O4728" s="22" t="e">
        <v>#VALUE!</v>
      </c>
      <c r="P4728" s="17"/>
      <c r="Q4728" s="17"/>
      <c r="R4728" s="17"/>
      <c r="S4728" s="17"/>
      <c r="U4728" s="28">
        <f t="shared" si="7433"/>
        <v>99</v>
      </c>
      <c r="V4728" s="28">
        <f t="shared" si="7434"/>
        <v>223</v>
      </c>
    </row>
    <row r="4729" spans="1:22" x14ac:dyDescent="0.3">
      <c r="A4729" s="28">
        <f t="shared" si="7431"/>
        <v>99224</v>
      </c>
      <c r="B4729" s="26"/>
      <c r="C4729" s="26"/>
      <c r="D4729" s="26"/>
      <c r="E4729" s="9"/>
      <c r="F4729" s="26"/>
      <c r="G4729" s="27"/>
      <c r="H4729" s="27"/>
      <c r="J4729" s="28" t="str">
        <f t="shared" ref="J4729" si="7487">CONCATENATE(K4726,3)</f>
        <v>63</v>
      </c>
      <c r="K4729" s="22" t="e">
        <v>#VALUE!</v>
      </c>
      <c r="L4729" s="22" t="e">
        <v>#VALUE!</v>
      </c>
      <c r="M4729" s="22" t="e">
        <v>#VALUE!</v>
      </c>
      <c r="N4729" s="22" t="e">
        <v>#VALUE!</v>
      </c>
      <c r="O4729" s="22" t="e">
        <v>#VALUE!</v>
      </c>
      <c r="P4729" s="17"/>
      <c r="Q4729" s="17"/>
      <c r="R4729" s="17"/>
      <c r="S4729" s="17"/>
      <c r="U4729" s="28">
        <f t="shared" si="7433"/>
        <v>99</v>
      </c>
      <c r="V4729" s="28">
        <f t="shared" si="7434"/>
        <v>224</v>
      </c>
    </row>
    <row r="4730" spans="1:22" x14ac:dyDescent="0.3">
      <c r="A4730" s="28">
        <f t="shared" si="7431"/>
        <v>99225</v>
      </c>
      <c r="B4730" s="26"/>
      <c r="C4730" s="26"/>
      <c r="D4730" s="26"/>
      <c r="E4730" s="9"/>
      <c r="F4730" s="26"/>
      <c r="G4730" s="27"/>
      <c r="H4730" s="27"/>
      <c r="J4730" s="17"/>
      <c r="K4730" s="17">
        <v>7</v>
      </c>
      <c r="L4730" s="17">
        <v>7</v>
      </c>
      <c r="M4730" s="17">
        <v>7</v>
      </c>
      <c r="N4730" s="17">
        <v>7</v>
      </c>
      <c r="O4730" s="17">
        <v>7</v>
      </c>
      <c r="P4730" s="17">
        <v>7</v>
      </c>
      <c r="Q4730" s="17"/>
      <c r="R4730" s="17"/>
      <c r="S4730" s="17"/>
      <c r="U4730" s="28">
        <f t="shared" si="7433"/>
        <v>99</v>
      </c>
      <c r="V4730" s="28">
        <f t="shared" si="7434"/>
        <v>225</v>
      </c>
    </row>
    <row r="4731" spans="1:22" x14ac:dyDescent="0.3">
      <c r="A4731" s="28">
        <f t="shared" si="7431"/>
        <v>99226</v>
      </c>
      <c r="B4731" s="26"/>
      <c r="C4731" s="26"/>
      <c r="D4731" s="26"/>
      <c r="E4731" s="9"/>
      <c r="F4731" s="26"/>
      <c r="G4731" s="27"/>
      <c r="H4731" s="27"/>
      <c r="J4731" s="28" t="str">
        <f t="shared" ref="J4731" si="7488">CONCATENATE(K4730,1)</f>
        <v>71</v>
      </c>
      <c r="K4731" s="22" t="e">
        <f t="array" ref="K4731:P4733">LINEST(B4722:B4728,C4722:C4728^{1,2,3,4,5},TRUE,TRUE)</f>
        <v>#VALUE!</v>
      </c>
      <c r="L4731" s="22" t="e">
        <v>#VALUE!</v>
      </c>
      <c r="M4731" s="22" t="e">
        <v>#VALUE!</v>
      </c>
      <c r="N4731" s="22" t="e">
        <v>#VALUE!</v>
      </c>
      <c r="O4731" s="22" t="e">
        <v>#VALUE!</v>
      </c>
      <c r="P4731" s="22" t="e">
        <v>#VALUE!</v>
      </c>
      <c r="Q4731" s="17"/>
      <c r="R4731" s="17"/>
      <c r="S4731" s="17"/>
      <c r="U4731" s="28">
        <f t="shared" si="7433"/>
        <v>99</v>
      </c>
      <c r="V4731" s="28">
        <f t="shared" si="7434"/>
        <v>226</v>
      </c>
    </row>
    <row r="4732" spans="1:22" x14ac:dyDescent="0.3">
      <c r="A4732" s="28">
        <f t="shared" si="7431"/>
        <v>99227</v>
      </c>
      <c r="B4732" s="2">
        <f t="shared" si="7415"/>
        <v>3</v>
      </c>
      <c r="J4732" s="28" t="str">
        <f t="shared" ref="J4732" si="7489">CONCATENATE(K4730,2)</f>
        <v>72</v>
      </c>
      <c r="K4732" s="22" t="e">
        <v>#VALUE!</v>
      </c>
      <c r="L4732" s="22" t="e">
        <v>#VALUE!</v>
      </c>
      <c r="M4732" s="22" t="e">
        <v>#VALUE!</v>
      </c>
      <c r="N4732" s="22" t="e">
        <v>#VALUE!</v>
      </c>
      <c r="O4732" s="22" t="e">
        <v>#VALUE!</v>
      </c>
      <c r="P4732" s="22" t="e">
        <v>#VALUE!</v>
      </c>
      <c r="Q4732" s="17"/>
      <c r="R4732" s="17"/>
      <c r="S4732" s="17"/>
      <c r="U4732" s="28">
        <f t="shared" si="7433"/>
        <v>99</v>
      </c>
      <c r="V4732" s="28">
        <f t="shared" si="7434"/>
        <v>227</v>
      </c>
    </row>
    <row r="4733" spans="1:22" x14ac:dyDescent="0.3">
      <c r="A4733" s="28">
        <f t="shared" si="7431"/>
        <v>99228</v>
      </c>
      <c r="J4733" s="28" t="str">
        <f t="shared" ref="J4733" si="7490">CONCATENATE(K4730,3)</f>
        <v>73</v>
      </c>
      <c r="K4733" s="22" t="e">
        <v>#VALUE!</v>
      </c>
      <c r="L4733" s="22" t="e">
        <v>#VALUE!</v>
      </c>
      <c r="M4733" s="22" t="e">
        <v>#VALUE!</v>
      </c>
      <c r="N4733" s="22" t="e">
        <v>#VALUE!</v>
      </c>
      <c r="O4733" s="22" t="e">
        <v>#VALUE!</v>
      </c>
      <c r="P4733" s="22" t="e">
        <v>#VALUE!</v>
      </c>
      <c r="Q4733" s="17"/>
      <c r="R4733" s="17"/>
      <c r="S4733" s="17"/>
      <c r="U4733" s="28">
        <f t="shared" si="7433"/>
        <v>99</v>
      </c>
      <c r="V4733" s="28">
        <f t="shared" si="7434"/>
        <v>228</v>
      </c>
    </row>
    <row r="4734" spans="1:22" x14ac:dyDescent="0.3">
      <c r="A4734" s="28">
        <f t="shared" si="7431"/>
        <v>99229</v>
      </c>
      <c r="B4734" s="66" t="s">
        <v>25</v>
      </c>
      <c r="C4734" s="66"/>
      <c r="D4734" s="66"/>
      <c r="E4734" s="66"/>
      <c r="F4734" s="66"/>
      <c r="G4734" s="66"/>
      <c r="H4734" s="66"/>
      <c r="J4734" s="17"/>
      <c r="K4734" s="17">
        <v>8</v>
      </c>
      <c r="L4734" s="17">
        <v>8</v>
      </c>
      <c r="M4734" s="17">
        <v>8</v>
      </c>
      <c r="N4734" s="17">
        <v>8</v>
      </c>
      <c r="O4734" s="17">
        <v>8</v>
      </c>
      <c r="P4734" s="17">
        <v>8</v>
      </c>
      <c r="Q4734" s="17">
        <v>8</v>
      </c>
      <c r="R4734" s="17"/>
      <c r="S4734" s="17"/>
      <c r="U4734" s="28">
        <f t="shared" si="7433"/>
        <v>99</v>
      </c>
      <c r="V4734" s="28">
        <f t="shared" si="7434"/>
        <v>229</v>
      </c>
    </row>
    <row r="4735" spans="1:22" x14ac:dyDescent="0.3">
      <c r="A4735" s="28">
        <f t="shared" si="7431"/>
        <v>99230</v>
      </c>
      <c r="B4735" s="71"/>
      <c r="C4735" s="71"/>
      <c r="D4735" s="71"/>
      <c r="E4735" s="71"/>
      <c r="F4735" s="71"/>
      <c r="G4735" s="71"/>
      <c r="H4735" s="71"/>
      <c r="J4735" s="28" t="str">
        <f t="shared" ref="J4735" si="7491">CONCATENATE(K4734,1)</f>
        <v>81</v>
      </c>
      <c r="K4735" s="22" t="e">
        <f t="array" ref="K4735:Q4737">LINEST(B4722:B4729,C4722:C4729^{1,2,3,4,5,6},TRUE,TRUE)</f>
        <v>#VALUE!</v>
      </c>
      <c r="L4735" s="22" t="e">
        <v>#VALUE!</v>
      </c>
      <c r="M4735" s="22" t="e">
        <v>#VALUE!</v>
      </c>
      <c r="N4735" s="22" t="e">
        <v>#VALUE!</v>
      </c>
      <c r="O4735" s="22" t="e">
        <v>#VALUE!</v>
      </c>
      <c r="P4735" s="22" t="e">
        <v>#VALUE!</v>
      </c>
      <c r="Q4735" s="22" t="e">
        <v>#VALUE!</v>
      </c>
      <c r="R4735" s="17"/>
      <c r="S4735" s="17"/>
      <c r="U4735" s="28">
        <f t="shared" si="7433"/>
        <v>99</v>
      </c>
      <c r="V4735" s="28">
        <f t="shared" si="7434"/>
        <v>230</v>
      </c>
    </row>
    <row r="4736" spans="1:22" x14ac:dyDescent="0.3">
      <c r="A4736" s="28">
        <f t="shared" si="7431"/>
        <v>99231</v>
      </c>
      <c r="B4736" s="71"/>
      <c r="C4736" s="71"/>
      <c r="D4736" s="71"/>
      <c r="E4736" s="71"/>
      <c r="F4736" s="71"/>
      <c r="G4736" s="71"/>
      <c r="H4736" s="71"/>
      <c r="J4736" s="28" t="str">
        <f t="shared" ref="J4736" si="7492">CONCATENATE(K4734,2)</f>
        <v>82</v>
      </c>
      <c r="K4736" s="22" t="e">
        <v>#VALUE!</v>
      </c>
      <c r="L4736" s="22" t="e">
        <v>#VALUE!</v>
      </c>
      <c r="M4736" s="22" t="e">
        <v>#VALUE!</v>
      </c>
      <c r="N4736" s="22" t="e">
        <v>#VALUE!</v>
      </c>
      <c r="O4736" s="22" t="e">
        <v>#VALUE!</v>
      </c>
      <c r="P4736" s="22" t="e">
        <v>#VALUE!</v>
      </c>
      <c r="Q4736" s="22" t="e">
        <v>#VALUE!</v>
      </c>
      <c r="R4736" s="17"/>
      <c r="S4736" s="17"/>
      <c r="U4736" s="28">
        <f t="shared" si="7433"/>
        <v>99</v>
      </c>
      <c r="V4736" s="28">
        <f t="shared" si="7434"/>
        <v>231</v>
      </c>
    </row>
    <row r="4737" spans="1:22" x14ac:dyDescent="0.3">
      <c r="A4737" s="28">
        <f t="shared" si="7431"/>
        <v>99232</v>
      </c>
      <c r="J4737" s="28" t="str">
        <f t="shared" ref="J4737" si="7493">CONCATENATE(K4734,3)</f>
        <v>83</v>
      </c>
      <c r="K4737" s="22" t="e">
        <v>#VALUE!</v>
      </c>
      <c r="L4737" s="22" t="e">
        <v>#VALUE!</v>
      </c>
      <c r="M4737" s="22" t="e">
        <v>#VALUE!</v>
      </c>
      <c r="N4737" s="22" t="e">
        <v>#VALUE!</v>
      </c>
      <c r="O4737" s="22" t="e">
        <v>#VALUE!</v>
      </c>
      <c r="P4737" s="22" t="e">
        <v>#VALUE!</v>
      </c>
      <c r="Q4737" s="22" t="e">
        <v>#VALUE!</v>
      </c>
      <c r="R4737" s="17"/>
      <c r="S4737" s="17"/>
      <c r="U4737" s="28">
        <f t="shared" si="7433"/>
        <v>99</v>
      </c>
      <c r="V4737" s="28">
        <f t="shared" si="7434"/>
        <v>232</v>
      </c>
    </row>
    <row r="4738" spans="1:22" ht="15" customHeight="1" x14ac:dyDescent="0.3">
      <c r="A4738" s="28">
        <f t="shared" si="7431"/>
        <v>99233</v>
      </c>
      <c r="B4738" s="66" t="s">
        <v>52</v>
      </c>
      <c r="C4738" s="66"/>
      <c r="D4738" s="66"/>
      <c r="E4738" s="10">
        <f>IF(D4708="","",MAX(E4739,E4740))</f>
        <v>0</v>
      </c>
      <c r="J4738" s="17"/>
      <c r="K4738" s="17">
        <v>9</v>
      </c>
      <c r="L4738" s="17">
        <v>9</v>
      </c>
      <c r="M4738" s="17">
        <v>9</v>
      </c>
      <c r="N4738" s="17">
        <v>9</v>
      </c>
      <c r="O4738" s="17">
        <v>9</v>
      </c>
      <c r="P4738" s="17">
        <v>9</v>
      </c>
      <c r="Q4738" s="17">
        <v>9</v>
      </c>
      <c r="R4738" s="17">
        <v>9</v>
      </c>
      <c r="S4738" s="17"/>
      <c r="U4738" s="28">
        <f t="shared" si="7433"/>
        <v>99</v>
      </c>
      <c r="V4738" s="28">
        <f t="shared" si="7434"/>
        <v>233</v>
      </c>
    </row>
    <row r="4739" spans="1:22" x14ac:dyDescent="0.3">
      <c r="A4739" s="28">
        <f t="shared" si="7431"/>
        <v>99234</v>
      </c>
      <c r="B4739" s="2" t="s">
        <v>26</v>
      </c>
      <c r="C4739" s="2" t="s">
        <v>27</v>
      </c>
      <c r="D4739" s="2" t="s">
        <v>28</v>
      </c>
      <c r="E4739" s="11">
        <f>ABS(MIN(D4740:D4749))</f>
        <v>0</v>
      </c>
      <c r="G4739" s="2" t="s">
        <v>230</v>
      </c>
      <c r="J4739" s="28" t="str">
        <f t="shared" ref="J4739" si="7494">CONCATENATE(K4738,1)</f>
        <v>91</v>
      </c>
      <c r="K4739" s="22" t="e">
        <f t="array" ref="K4739:R4741">LINEST(B4722:B4730,C4722:C4730^{1,2,3,4,5,6,7},TRUE,TRUE)</f>
        <v>#VALUE!</v>
      </c>
      <c r="L4739" s="22" t="e">
        <v>#VALUE!</v>
      </c>
      <c r="M4739" s="22" t="e">
        <v>#VALUE!</v>
      </c>
      <c r="N4739" s="22" t="e">
        <v>#VALUE!</v>
      </c>
      <c r="O4739" s="22" t="e">
        <v>#VALUE!</v>
      </c>
      <c r="P4739" s="22" t="e">
        <v>#VALUE!</v>
      </c>
      <c r="Q4739" s="22" t="e">
        <v>#VALUE!</v>
      </c>
      <c r="R4739" s="22" t="e">
        <v>#VALUE!</v>
      </c>
      <c r="S4739" s="17"/>
      <c r="U4739" s="28">
        <f t="shared" si="7433"/>
        <v>99</v>
      </c>
      <c r="V4739" s="28">
        <f t="shared" si="7434"/>
        <v>234</v>
      </c>
    </row>
    <row r="4740" spans="1:22" x14ac:dyDescent="0.3">
      <c r="A4740" s="28">
        <f t="shared" si="7431"/>
        <v>99235</v>
      </c>
      <c r="B4740" s="7">
        <f t="shared" ref="B4740:B4749" si="7495">C4722-B4722</f>
        <v>0</v>
      </c>
      <c r="C4740" s="7">
        <f t="shared" ref="C4740:C4749" si="7496">H4722-G4722</f>
        <v>0</v>
      </c>
      <c r="D4740" s="7">
        <f>C4740-B4740</f>
        <v>0</v>
      </c>
      <c r="E4740" s="11">
        <f>ABS(MAX(D4740:D4749))</f>
        <v>0</v>
      </c>
      <c r="F4740" s="13"/>
      <c r="G4740" s="2">
        <f>IF(D4722="","",D4722/E4722)</f>
        <v>0.05</v>
      </c>
      <c r="H4740" s="13"/>
      <c r="J4740" s="28" t="str">
        <f t="shared" ref="J4740" si="7497">CONCATENATE(K4738,2)</f>
        <v>92</v>
      </c>
      <c r="K4740" s="22" t="e">
        <v>#VALUE!</v>
      </c>
      <c r="L4740" s="22" t="e">
        <v>#VALUE!</v>
      </c>
      <c r="M4740" s="22" t="e">
        <v>#VALUE!</v>
      </c>
      <c r="N4740" s="22" t="e">
        <v>#VALUE!</v>
      </c>
      <c r="O4740" s="22" t="e">
        <v>#VALUE!</v>
      </c>
      <c r="P4740" s="22" t="e">
        <v>#VALUE!</v>
      </c>
      <c r="Q4740" s="22" t="e">
        <v>#VALUE!</v>
      </c>
      <c r="R4740" s="22" t="e">
        <v>#VALUE!</v>
      </c>
      <c r="S4740" s="17"/>
      <c r="U4740" s="28">
        <f t="shared" si="7433"/>
        <v>99</v>
      </c>
      <c r="V4740" s="28">
        <f t="shared" si="7434"/>
        <v>235</v>
      </c>
    </row>
    <row r="4741" spans="1:22" x14ac:dyDescent="0.3">
      <c r="A4741" s="28">
        <f t="shared" si="7431"/>
        <v>99236</v>
      </c>
      <c r="B4741" s="7">
        <f t="shared" si="7495"/>
        <v>0</v>
      </c>
      <c r="C4741" s="7">
        <f t="shared" si="7496"/>
        <v>0</v>
      </c>
      <c r="D4741" s="7">
        <f t="shared" ref="D4741:D4749" si="7498">C4741-B4741</f>
        <v>0</v>
      </c>
      <c r="E4741" s="12" t="s">
        <v>34</v>
      </c>
      <c r="G4741" s="2">
        <f t="shared" ref="G4741:G4749" si="7499">IF(D4723="","",D4723/E4723)</f>
        <v>0.05</v>
      </c>
      <c r="H4741" s="13"/>
      <c r="J4741" s="28" t="str">
        <f t="shared" ref="J4741" si="7500">CONCATENATE(K4738,3)</f>
        <v>93</v>
      </c>
      <c r="K4741" s="22" t="e">
        <v>#VALUE!</v>
      </c>
      <c r="L4741" s="22" t="e">
        <v>#VALUE!</v>
      </c>
      <c r="M4741" s="22" t="e">
        <v>#VALUE!</v>
      </c>
      <c r="N4741" s="22" t="e">
        <v>#VALUE!</v>
      </c>
      <c r="O4741" s="22" t="e">
        <v>#VALUE!</v>
      </c>
      <c r="P4741" s="22" t="e">
        <v>#VALUE!</v>
      </c>
      <c r="Q4741" s="22" t="e">
        <v>#VALUE!</v>
      </c>
      <c r="R4741" s="22" t="e">
        <v>#VALUE!</v>
      </c>
      <c r="S4741" s="17"/>
      <c r="U4741" s="28">
        <f t="shared" si="7433"/>
        <v>99</v>
      </c>
      <c r="V4741" s="28">
        <f t="shared" si="7434"/>
        <v>236</v>
      </c>
    </row>
    <row r="4742" spans="1:22" x14ac:dyDescent="0.3">
      <c r="A4742" s="28">
        <f t="shared" si="7431"/>
        <v>99237</v>
      </c>
      <c r="B4742" s="7">
        <f t="shared" si="7495"/>
        <v>0</v>
      </c>
      <c r="C4742" s="7">
        <f t="shared" si="7496"/>
        <v>0</v>
      </c>
      <c r="D4742" s="7">
        <f t="shared" si="7498"/>
        <v>0</v>
      </c>
      <c r="E4742" s="10">
        <f>IF(D4708="","",MAX(E4743,E4744))</f>
        <v>0</v>
      </c>
      <c r="G4742" s="2">
        <f t="shared" si="7499"/>
        <v>0.05</v>
      </c>
      <c r="H4742" s="13"/>
      <c r="J4742" s="17"/>
      <c r="K4742" s="17">
        <v>10</v>
      </c>
      <c r="L4742" s="17">
        <v>10</v>
      </c>
      <c r="M4742" s="17">
        <v>10</v>
      </c>
      <c r="N4742" s="17">
        <v>10</v>
      </c>
      <c r="O4742" s="17">
        <v>10</v>
      </c>
      <c r="P4742" s="17">
        <v>10</v>
      </c>
      <c r="Q4742" s="17">
        <v>10</v>
      </c>
      <c r="R4742" s="17">
        <v>10</v>
      </c>
      <c r="S4742" s="17">
        <v>10</v>
      </c>
      <c r="U4742" s="28">
        <f t="shared" si="7433"/>
        <v>99</v>
      </c>
      <c r="V4742" s="28">
        <f t="shared" si="7434"/>
        <v>237</v>
      </c>
    </row>
    <row r="4743" spans="1:22" x14ac:dyDescent="0.3">
      <c r="A4743" s="28">
        <f t="shared" si="7431"/>
        <v>99238</v>
      </c>
      <c r="B4743" s="7">
        <f t="shared" si="7495"/>
        <v>0</v>
      </c>
      <c r="C4743" s="7">
        <f t="shared" si="7496"/>
        <v>0</v>
      </c>
      <c r="D4743" s="7">
        <f t="shared" si="7498"/>
        <v>0</v>
      </c>
      <c r="E4743" s="11">
        <f>ABS(MIN(B4740:B4749))</f>
        <v>0</v>
      </c>
      <c r="G4743" s="2">
        <f t="shared" si="7499"/>
        <v>0.05</v>
      </c>
      <c r="H4743" s="13"/>
      <c r="J4743" s="28" t="str">
        <f t="shared" ref="J4743" si="7501">CONCATENATE(K4742,1)</f>
        <v>101</v>
      </c>
      <c r="K4743" s="22" t="e">
        <f t="array" ref="K4743:S4745">LINEST(B4722:B4731,C4722:C4731^{1,2,3,4,5,6,7,8},TRUE,TRUE)</f>
        <v>#VALUE!</v>
      </c>
      <c r="L4743" s="22" t="e">
        <v>#VALUE!</v>
      </c>
      <c r="M4743" s="22" t="e">
        <v>#VALUE!</v>
      </c>
      <c r="N4743" s="22" t="e">
        <v>#VALUE!</v>
      </c>
      <c r="O4743" s="22" t="e">
        <v>#VALUE!</v>
      </c>
      <c r="P4743" s="22" t="e">
        <v>#VALUE!</v>
      </c>
      <c r="Q4743" s="22" t="e">
        <v>#VALUE!</v>
      </c>
      <c r="R4743" s="22" t="e">
        <v>#VALUE!</v>
      </c>
      <c r="S4743" s="22" t="e">
        <v>#VALUE!</v>
      </c>
      <c r="U4743" s="28">
        <f t="shared" si="7433"/>
        <v>99</v>
      </c>
      <c r="V4743" s="28">
        <f t="shared" si="7434"/>
        <v>238</v>
      </c>
    </row>
    <row r="4744" spans="1:22" x14ac:dyDescent="0.3">
      <c r="A4744" s="28">
        <f t="shared" si="7431"/>
        <v>99239</v>
      </c>
      <c r="B4744" s="7">
        <f t="shared" si="7495"/>
        <v>0</v>
      </c>
      <c r="C4744" s="7">
        <f t="shared" si="7496"/>
        <v>0</v>
      </c>
      <c r="D4744" s="7">
        <f t="shared" si="7498"/>
        <v>0</v>
      </c>
      <c r="E4744" s="11">
        <f>ABS(MAX(B4740:B4749))</f>
        <v>0</v>
      </c>
      <c r="G4744" s="2">
        <f t="shared" si="7499"/>
        <v>0.05</v>
      </c>
      <c r="H4744" s="13"/>
      <c r="J4744" s="28" t="str">
        <f t="shared" ref="J4744" si="7502">CONCATENATE(K4742,2)</f>
        <v>102</v>
      </c>
      <c r="K4744" s="22" t="e">
        <v>#VALUE!</v>
      </c>
      <c r="L4744" s="22" t="e">
        <v>#VALUE!</v>
      </c>
      <c r="M4744" s="22" t="e">
        <v>#VALUE!</v>
      </c>
      <c r="N4744" s="22" t="e">
        <v>#VALUE!</v>
      </c>
      <c r="O4744" s="22" t="e">
        <v>#VALUE!</v>
      </c>
      <c r="P4744" s="22" t="e">
        <v>#VALUE!</v>
      </c>
      <c r="Q4744" s="22" t="e">
        <v>#VALUE!</v>
      </c>
      <c r="R4744" s="22" t="e">
        <v>#VALUE!</v>
      </c>
      <c r="S4744" s="22" t="e">
        <v>#VALUE!</v>
      </c>
      <c r="U4744" s="28">
        <f t="shared" si="7433"/>
        <v>99</v>
      </c>
      <c r="V4744" s="28">
        <f t="shared" si="7434"/>
        <v>239</v>
      </c>
    </row>
    <row r="4745" spans="1:22" x14ac:dyDescent="0.3">
      <c r="A4745" s="28">
        <f t="shared" si="7431"/>
        <v>99240</v>
      </c>
      <c r="B4745" s="7">
        <f t="shared" si="7495"/>
        <v>0</v>
      </c>
      <c r="C4745" s="7">
        <f t="shared" si="7496"/>
        <v>0</v>
      </c>
      <c r="D4745" s="7">
        <f t="shared" si="7498"/>
        <v>0</v>
      </c>
      <c r="E4745" s="12" t="s">
        <v>231</v>
      </c>
      <c r="G4745" s="2" t="str">
        <f t="shared" si="7499"/>
        <v/>
      </c>
      <c r="H4745" s="13"/>
      <c r="J4745" s="28" t="str">
        <f t="shared" ref="J4745" si="7503">CONCATENATE(K4742,3)</f>
        <v>103</v>
      </c>
      <c r="K4745" s="22" t="e">
        <v>#VALUE!</v>
      </c>
      <c r="L4745" s="22" t="e">
        <v>#VALUE!</v>
      </c>
      <c r="M4745" s="22" t="e">
        <v>#VALUE!</v>
      </c>
      <c r="N4745" s="22" t="e">
        <v>#VALUE!</v>
      </c>
      <c r="O4745" s="22" t="e">
        <v>#VALUE!</v>
      </c>
      <c r="P4745" s="22" t="e">
        <v>#VALUE!</v>
      </c>
      <c r="Q4745" s="22" t="e">
        <v>#VALUE!</v>
      </c>
      <c r="R4745" s="22" t="e">
        <v>#VALUE!</v>
      </c>
      <c r="S4745" s="22" t="e">
        <v>#VALUE!</v>
      </c>
      <c r="U4745" s="28">
        <f t="shared" si="7433"/>
        <v>99</v>
      </c>
      <c r="V4745" s="28">
        <f t="shared" si="7434"/>
        <v>240</v>
      </c>
    </row>
    <row r="4746" spans="1:22" x14ac:dyDescent="0.3">
      <c r="A4746" s="28">
        <f t="shared" si="7431"/>
        <v>99241</v>
      </c>
      <c r="B4746" s="7">
        <f t="shared" si="7495"/>
        <v>0</v>
      </c>
      <c r="C4746" s="7">
        <f t="shared" si="7496"/>
        <v>0</v>
      </c>
      <c r="D4746" s="7">
        <f t="shared" si="7498"/>
        <v>0</v>
      </c>
      <c r="E4746" s="10">
        <f>IF(D4708="","",MAX(E4747,E4748))*2</f>
        <v>0.1</v>
      </c>
      <c r="G4746" s="2" t="str">
        <f t="shared" si="7499"/>
        <v/>
      </c>
      <c r="H4746" s="13"/>
      <c r="U4746" s="28">
        <f t="shared" si="7433"/>
        <v>99</v>
      </c>
      <c r="V4746" s="28">
        <f t="shared" si="7434"/>
        <v>241</v>
      </c>
    </row>
    <row r="4747" spans="1:22" x14ac:dyDescent="0.3">
      <c r="A4747" s="28">
        <f t="shared" si="7431"/>
        <v>99242</v>
      </c>
      <c r="B4747" s="7">
        <f t="shared" si="7495"/>
        <v>0</v>
      </c>
      <c r="C4747" s="7">
        <f t="shared" si="7496"/>
        <v>0</v>
      </c>
      <c r="D4747" s="7">
        <f t="shared" si="7498"/>
        <v>0</v>
      </c>
      <c r="E4747" s="11">
        <f>ABS(MIN(G4740:G4749))</f>
        <v>0.05</v>
      </c>
      <c r="G4747" s="2" t="str">
        <f t="shared" si="7499"/>
        <v/>
      </c>
      <c r="U4747" s="28">
        <f t="shared" si="7433"/>
        <v>99</v>
      </c>
      <c r="V4747" s="28">
        <f t="shared" si="7434"/>
        <v>242</v>
      </c>
    </row>
    <row r="4748" spans="1:22" x14ac:dyDescent="0.3">
      <c r="A4748" s="28">
        <f t="shared" si="7431"/>
        <v>99243</v>
      </c>
      <c r="B4748" s="7">
        <f t="shared" si="7495"/>
        <v>0</v>
      </c>
      <c r="C4748" s="7">
        <f t="shared" si="7496"/>
        <v>0</v>
      </c>
      <c r="D4748" s="7">
        <f t="shared" si="7498"/>
        <v>0</v>
      </c>
      <c r="E4748" s="11">
        <f>ABS(MAX(G4740:G4749))</f>
        <v>0.05</v>
      </c>
      <c r="G4748" s="2" t="str">
        <f t="shared" si="7499"/>
        <v/>
      </c>
      <c r="U4748" s="28">
        <f t="shared" si="7433"/>
        <v>99</v>
      </c>
      <c r="V4748" s="28">
        <f t="shared" si="7434"/>
        <v>243</v>
      </c>
    </row>
    <row r="4749" spans="1:22" x14ac:dyDescent="0.3">
      <c r="A4749" s="28">
        <f t="shared" si="7431"/>
        <v>99244</v>
      </c>
      <c r="B4749" s="7">
        <f t="shared" si="7495"/>
        <v>0</v>
      </c>
      <c r="C4749" s="7">
        <f t="shared" si="7496"/>
        <v>0</v>
      </c>
      <c r="D4749" s="7">
        <f t="shared" si="7498"/>
        <v>0</v>
      </c>
      <c r="F4749" s="13"/>
      <c r="G4749" s="2" t="str">
        <f t="shared" si="7499"/>
        <v/>
      </c>
      <c r="U4749" s="28">
        <f t="shared" si="7433"/>
        <v>99</v>
      </c>
      <c r="V4749" s="28">
        <f t="shared" si="7434"/>
        <v>244</v>
      </c>
    </row>
    <row r="4750" spans="1:22" x14ac:dyDescent="0.3">
      <c r="A4750" s="28">
        <f t="shared" si="7431"/>
        <v>99245</v>
      </c>
      <c r="F4750" s="13"/>
      <c r="U4750" s="28">
        <f t="shared" si="7433"/>
        <v>99</v>
      </c>
      <c r="V4750" s="28">
        <f t="shared" si="7434"/>
        <v>245</v>
      </c>
    </row>
    <row r="4751" spans="1:22" x14ac:dyDescent="0.3">
      <c r="A4751" s="28">
        <f t="shared" si="7431"/>
        <v>99246</v>
      </c>
      <c r="F4751" s="13"/>
      <c r="U4751" s="28">
        <f t="shared" si="7433"/>
        <v>99</v>
      </c>
      <c r="V4751" s="28">
        <f t="shared" si="7434"/>
        <v>246</v>
      </c>
    </row>
    <row r="4752" spans="1:22" x14ac:dyDescent="0.3">
      <c r="A4752" s="28">
        <f t="shared" si="7431"/>
        <v>99247</v>
      </c>
      <c r="F4752" s="13"/>
      <c r="U4752" s="28">
        <f t="shared" si="7433"/>
        <v>99</v>
      </c>
      <c r="V4752" s="28">
        <f t="shared" si="7434"/>
        <v>247</v>
      </c>
    </row>
    <row r="4753" spans="1:24" s="8" customFormat="1" x14ac:dyDescent="0.3"/>
    <row r="4754" spans="1:24" x14ac:dyDescent="0.3">
      <c r="A4754" s="28">
        <f t="shared" ref="A4754:A4800" si="7504">ROUND(CONCATENATE(U4754,V4754),0)</f>
        <v>100201</v>
      </c>
      <c r="B4754" s="63" t="s">
        <v>0</v>
      </c>
      <c r="C4754" s="63"/>
      <c r="D4754" s="71" t="s">
        <v>63</v>
      </c>
      <c r="E4754" s="71"/>
      <c r="F4754" s="71"/>
      <c r="G4754" s="71"/>
      <c r="H4754" s="71"/>
      <c r="U4754" s="28">
        <f>U4752+1</f>
        <v>100</v>
      </c>
      <c r="V4754" s="28">
        <v>201</v>
      </c>
    </row>
    <row r="4755" spans="1:24" x14ac:dyDescent="0.3">
      <c r="A4755" s="28">
        <f t="shared" si="7504"/>
        <v>100202</v>
      </c>
      <c r="B4755" s="72" t="s">
        <v>70</v>
      </c>
      <c r="C4755" s="73"/>
      <c r="D4755" s="30" t="s">
        <v>69</v>
      </c>
      <c r="E4755" s="66" t="s">
        <v>71</v>
      </c>
      <c r="F4755" s="66"/>
      <c r="G4755" s="74" t="s">
        <v>72</v>
      </c>
      <c r="H4755" s="74"/>
      <c r="U4755" s="28">
        <f t="shared" ref="U4755" si="7505">U4754</f>
        <v>100</v>
      </c>
      <c r="V4755" s="28">
        <f t="shared" ref="V4755" si="7506">V4754+1</f>
        <v>202</v>
      </c>
    </row>
    <row r="4756" spans="1:24" x14ac:dyDescent="0.3">
      <c r="A4756" s="28">
        <f t="shared" si="7504"/>
        <v>100203</v>
      </c>
      <c r="B4756" s="75" t="s">
        <v>6</v>
      </c>
      <c r="C4756" s="75"/>
      <c r="D4756" s="71" t="s">
        <v>198</v>
      </c>
      <c r="E4756" s="71"/>
      <c r="F4756" s="71"/>
      <c r="G4756" s="71"/>
      <c r="H4756" s="71"/>
      <c r="U4756" s="28">
        <f t="shared" si="7433"/>
        <v>100</v>
      </c>
      <c r="V4756" s="28">
        <f t="shared" si="7434"/>
        <v>203</v>
      </c>
    </row>
    <row r="4757" spans="1:24" x14ac:dyDescent="0.3">
      <c r="A4757" s="28">
        <f t="shared" si="7504"/>
        <v>100204</v>
      </c>
      <c r="B4757" s="63" t="s">
        <v>7</v>
      </c>
      <c r="C4757" s="63"/>
      <c r="D4757" s="71" t="s">
        <v>29</v>
      </c>
      <c r="E4757" s="71"/>
      <c r="F4757" s="71"/>
      <c r="G4757" s="71"/>
      <c r="H4757" s="71"/>
      <c r="J4757" s="17"/>
      <c r="K4757" s="17" t="s">
        <v>53</v>
      </c>
      <c r="L4757" s="17" t="s">
        <v>54</v>
      </c>
      <c r="M4757" s="17" t="s">
        <v>55</v>
      </c>
      <c r="N4757" s="17" t="s">
        <v>56</v>
      </c>
      <c r="O4757" s="17" t="s">
        <v>57</v>
      </c>
      <c r="P4757" s="17" t="s">
        <v>2</v>
      </c>
      <c r="Q4757" s="17" t="s">
        <v>3</v>
      </c>
      <c r="R4757" s="17" t="s">
        <v>4</v>
      </c>
      <c r="S4757" s="17" t="s">
        <v>5</v>
      </c>
      <c r="U4757" s="28">
        <f t="shared" si="7433"/>
        <v>100</v>
      </c>
      <c r="V4757" s="28">
        <f t="shared" si="7434"/>
        <v>204</v>
      </c>
      <c r="X4757" s="1" t="s">
        <v>48</v>
      </c>
    </row>
    <row r="4758" spans="1:24" x14ac:dyDescent="0.3">
      <c r="A4758" s="28">
        <f t="shared" si="7504"/>
        <v>100205</v>
      </c>
      <c r="B4758" s="63" t="s">
        <v>9</v>
      </c>
      <c r="C4758" s="63"/>
      <c r="D4758" s="71" t="s">
        <v>30</v>
      </c>
      <c r="E4758" s="71"/>
      <c r="F4758" s="71"/>
      <c r="G4758" s="71"/>
      <c r="H4758" s="71"/>
      <c r="J4758" s="17">
        <f t="shared" ref="J4758" si="7507">COUNTA(B4770:B4779)</f>
        <v>5</v>
      </c>
      <c r="K4758" s="17">
        <f t="shared" ref="K4758" si="7508">IF(L4758-1&lt;2,0,L4758-1)</f>
        <v>0</v>
      </c>
      <c r="L4758" s="17">
        <f t="shared" ref="L4758" si="7509">IF(M4758-1&lt;2,0,M4758-1)</f>
        <v>0</v>
      </c>
      <c r="M4758" s="17">
        <f t="shared" ref="M4758" si="7510">IF(N4758-1&lt;2,0,N4758-1)</f>
        <v>0</v>
      </c>
      <c r="N4758" s="17">
        <f t="shared" ref="N4758" si="7511">IF(O4758-1&lt;2,0,O4758-1)</f>
        <v>0</v>
      </c>
      <c r="O4758" s="17">
        <f t="shared" ref="O4758" si="7512">IF(P4758-1&lt;2,0,P4758-1)</f>
        <v>0</v>
      </c>
      <c r="P4758" s="17">
        <f t="shared" ref="P4758" si="7513">IF(Q4758-1&lt;2,0,Q4758-1)</f>
        <v>2</v>
      </c>
      <c r="Q4758" s="17">
        <f t="shared" ref="Q4758" si="7514">IF(R4758-1&lt;2,0,R4758-1)</f>
        <v>3</v>
      </c>
      <c r="R4758" s="17">
        <f t="shared" ref="R4758" si="7515">IF(S4758-1&lt;2,0,S4758-1)</f>
        <v>4</v>
      </c>
      <c r="S4758" s="17">
        <f t="shared" ref="S4758" si="7516">J4758</f>
        <v>5</v>
      </c>
      <c r="U4758" s="28">
        <f t="shared" si="7433"/>
        <v>100</v>
      </c>
      <c r="V4758" s="28">
        <f t="shared" si="7434"/>
        <v>205</v>
      </c>
      <c r="X4758" s="1" t="s">
        <v>49</v>
      </c>
    </row>
    <row r="4759" spans="1:24" x14ac:dyDescent="0.3">
      <c r="A4759" s="28">
        <f t="shared" si="7504"/>
        <v>100206</v>
      </c>
      <c r="B4759" s="63" t="s">
        <v>10</v>
      </c>
      <c r="C4759" s="63"/>
      <c r="D4759" s="71" t="s">
        <v>341</v>
      </c>
      <c r="E4759" s="71"/>
      <c r="F4759" s="71"/>
      <c r="G4759" s="71"/>
      <c r="H4759" s="71"/>
      <c r="J4759" s="28" t="str">
        <f t="shared" ref="J4759" si="7517">CONCATENATE(J4758,1)</f>
        <v>51</v>
      </c>
      <c r="K4759" s="29">
        <f t="shared" ref="K4759" si="7518">IF(K4758=0,0,VLOOKUP(J4759,J4763:S4793,K4758,FALSE))</f>
        <v>0</v>
      </c>
      <c r="L4759" s="29">
        <f t="shared" ref="L4759" si="7519">IF(L4758=0,0,VLOOKUP(J4759,J4763:S4793,L4758,FALSE))</f>
        <v>0</v>
      </c>
      <c r="M4759" s="29">
        <f t="shared" ref="M4759" si="7520">IF(M4758=0,0,VLOOKUP(J4759,J4763:S4793,M4758,FALSE))</f>
        <v>0</v>
      </c>
      <c r="N4759" s="29">
        <f t="shared" ref="N4759" si="7521">IF(N4758=0,0,VLOOKUP(J4759,J4763:S4793,N4758,FALSE))</f>
        <v>0</v>
      </c>
      <c r="O4759" s="29">
        <f t="shared" ref="O4759" si="7522">IF(O4758=0,0,VLOOKUP(J4759,J4763:S4793,O4758,FALSE))</f>
        <v>0</v>
      </c>
      <c r="P4759" s="29">
        <f t="shared" ref="P4759" si="7523">IF(P4758=0,0,VLOOKUP(J4759,J4763:S4793,P4758,FALSE))</f>
        <v>0</v>
      </c>
      <c r="Q4759" s="29">
        <f t="shared" ref="Q4759" si="7524">IF(Q4758=0,0,VLOOKUP(J4759,J4763:S4793,Q4758,FALSE))</f>
        <v>0</v>
      </c>
      <c r="R4759" s="29">
        <f t="shared" ref="R4759" si="7525">IF(R4758=0,0,VLOOKUP(J4759,J4763:S4793,R4758,FALSE))</f>
        <v>1</v>
      </c>
      <c r="S4759" s="29">
        <f t="shared" ref="S4759" si="7526">IF(S4758=0,0,VLOOKUP(J4759,J4763:S4793,S4758,FALSE))</f>
        <v>0</v>
      </c>
      <c r="U4759" s="28">
        <f t="shared" si="7433"/>
        <v>100</v>
      </c>
      <c r="V4759" s="28">
        <f t="shared" si="7434"/>
        <v>206</v>
      </c>
      <c r="X4759" s="1" t="s">
        <v>50</v>
      </c>
    </row>
    <row r="4760" spans="1:24" x14ac:dyDescent="0.3">
      <c r="A4760" s="28">
        <f t="shared" si="7504"/>
        <v>100207</v>
      </c>
      <c r="B4760" s="63" t="s">
        <v>11</v>
      </c>
      <c r="C4760" s="63"/>
      <c r="D4760" s="64">
        <v>45940</v>
      </c>
      <c r="E4760" s="64"/>
      <c r="F4760" s="64"/>
      <c r="G4760" s="64"/>
      <c r="H4760" s="64"/>
      <c r="J4760" s="28" t="str">
        <f t="shared" ref="J4760" si="7527">CONCATENATE(J4758,2)</f>
        <v>52</v>
      </c>
      <c r="K4760" s="22">
        <f t="shared" ref="K4760" si="7528">IF(K4758=0,0,VLOOKUP(J4760,J4763:S4793,K4758,FALSE))</f>
        <v>0</v>
      </c>
      <c r="L4760" s="22">
        <f t="shared" ref="L4760" si="7529">IF(L4758=0,0,VLOOKUP(J4760,J4763:S4793,L4758,FALSE))</f>
        <v>0</v>
      </c>
      <c r="M4760" s="22">
        <f t="shared" ref="M4760" si="7530">IF(M4758=0,0,VLOOKUP(J4760,J4763:S4793,M4758,FALSE))</f>
        <v>0</v>
      </c>
      <c r="N4760" s="22">
        <f t="shared" ref="N4760" si="7531">IF(N4758=0,0,VLOOKUP(J4760,J4763:S4793,N4758,FALSE))</f>
        <v>0</v>
      </c>
      <c r="O4760" s="22">
        <f t="shared" ref="O4760" si="7532">IF(O4758=0,0,VLOOKUP(J4760,J4763:S4793,O4758,FALSE))</f>
        <v>0</v>
      </c>
      <c r="P4760" s="22">
        <f t="shared" ref="P4760" si="7533">IF(P4758=0,0,VLOOKUP(J4760,J4763:S4793,P4758,FALSE))</f>
        <v>0</v>
      </c>
      <c r="Q4760" s="22">
        <f t="shared" ref="Q4760" si="7534">IF(Q4758=0,0,VLOOKUP(J4760,J4763:S4793,Q4758,FALSE))</f>
        <v>0</v>
      </c>
      <c r="R4760" s="22">
        <f t="shared" ref="R4760" si="7535">IF(R4758=0,0,VLOOKUP(J4760,J4763:S4793,R4758,FALSE))</f>
        <v>0</v>
      </c>
      <c r="S4760" s="22">
        <f t="shared" ref="S4760" si="7536">IF(S4758=0,0,VLOOKUP(J4760,J4763:S4793,S4758,FALSE))</f>
        <v>0</v>
      </c>
      <c r="U4760" s="28">
        <f t="shared" si="7433"/>
        <v>100</v>
      </c>
      <c r="V4760" s="28">
        <f t="shared" si="7434"/>
        <v>207</v>
      </c>
    </row>
    <row r="4761" spans="1:24" x14ac:dyDescent="0.3">
      <c r="A4761" s="28">
        <f t="shared" si="7504"/>
        <v>100208</v>
      </c>
      <c r="B4761" s="63" t="s">
        <v>12</v>
      </c>
      <c r="C4761" s="63"/>
      <c r="D4761" s="65">
        <v>46326</v>
      </c>
      <c r="E4761" s="65"/>
      <c r="F4761" s="65"/>
      <c r="G4761" s="65"/>
      <c r="H4761" s="65"/>
      <c r="J4761" s="28" t="str">
        <f t="shared" ref="J4761" si="7537">CONCATENATE(J4758,3)</f>
        <v>53</v>
      </c>
      <c r="K4761" s="22"/>
      <c r="L4761" s="22"/>
      <c r="M4761" s="22"/>
      <c r="N4761" s="22" t="s">
        <v>58</v>
      </c>
      <c r="O4761" s="29">
        <f t="shared" ref="O4761" si="7538">J4758-2</f>
        <v>3</v>
      </c>
      <c r="P4761" s="22" t="s">
        <v>59</v>
      </c>
      <c r="Q4761" s="29">
        <f t="shared" ref="Q4761" si="7539">VLOOKUP(J4761,J4763:S4793,3,FALSE)</f>
        <v>0</v>
      </c>
      <c r="R4761" s="22" t="s">
        <v>60</v>
      </c>
      <c r="S4761" s="22">
        <f t="shared" ref="S4761" si="7540">VLOOKUP(J4761,J4763:S4793,2,FALSE)</f>
        <v>1</v>
      </c>
      <c r="U4761" s="28">
        <f t="shared" si="7433"/>
        <v>100</v>
      </c>
      <c r="V4761" s="28">
        <f t="shared" si="7434"/>
        <v>208</v>
      </c>
    </row>
    <row r="4762" spans="1:24" x14ac:dyDescent="0.3">
      <c r="A4762" s="28">
        <f t="shared" si="7504"/>
        <v>100209</v>
      </c>
      <c r="B4762" s="63" t="s">
        <v>13</v>
      </c>
      <c r="C4762" s="63"/>
      <c r="D4762" s="15">
        <v>0.1</v>
      </c>
      <c r="E4762" s="66" t="s">
        <v>14</v>
      </c>
      <c r="F4762" s="66"/>
      <c r="G4762" s="66"/>
      <c r="H4762" s="6" t="s">
        <v>64</v>
      </c>
      <c r="J4762" s="17"/>
      <c r="K4762" s="17">
        <v>3</v>
      </c>
      <c r="L4762" s="17">
        <v>3</v>
      </c>
      <c r="M4762" s="17"/>
      <c r="N4762" s="17"/>
      <c r="O4762" s="17"/>
      <c r="P4762" s="17"/>
      <c r="Q4762" s="17"/>
      <c r="R4762" s="17"/>
      <c r="S4762" s="17"/>
      <c r="U4762" s="28">
        <f t="shared" si="7433"/>
        <v>100</v>
      </c>
      <c r="V4762" s="28">
        <f t="shared" si="7434"/>
        <v>209</v>
      </c>
    </row>
    <row r="4763" spans="1:24" x14ac:dyDescent="0.3">
      <c r="A4763" s="28">
        <f t="shared" si="7504"/>
        <v>100210</v>
      </c>
      <c r="B4763" s="63" t="s">
        <v>15</v>
      </c>
      <c r="C4763" s="63"/>
      <c r="D4763" s="2">
        <f t="shared" ref="D4763" si="7541">MIN(B4770:B4779)</f>
        <v>15</v>
      </c>
      <c r="E4763" s="3" t="s">
        <v>16</v>
      </c>
      <c r="F4763" s="2">
        <f t="shared" ref="F4763" si="7542">MAX(B4770:B4779)</f>
        <v>35</v>
      </c>
      <c r="G4763" s="4" t="str">
        <f t="shared" ref="G4763" si="7543">IF(H4762="","",H4762)</f>
        <v>°C</v>
      </c>
      <c r="H4763" s="14"/>
      <c r="J4763" s="28" t="str">
        <f t="shared" ref="J4763" si="7544">CONCATENATE(K4762,1)</f>
        <v>31</v>
      </c>
      <c r="K4763" s="22">
        <f t="array" ref="K4763:L4765">LINEST(B4770:B4772,C4770:C4772^{1},TRUE,TRUE)</f>
        <v>1.0000000000000002</v>
      </c>
      <c r="L4763" s="22">
        <v>-3.5527136788005009E-15</v>
      </c>
      <c r="M4763" s="17"/>
      <c r="N4763" s="17"/>
      <c r="O4763" s="17"/>
      <c r="P4763" s="17"/>
      <c r="Q4763" s="17"/>
      <c r="R4763" s="17"/>
      <c r="S4763" s="17"/>
      <c r="U4763" s="28">
        <f t="shared" si="7433"/>
        <v>100</v>
      </c>
      <c r="V4763" s="28">
        <f t="shared" si="7434"/>
        <v>210</v>
      </c>
    </row>
    <row r="4764" spans="1:24" x14ac:dyDescent="0.3">
      <c r="A4764" s="28">
        <f t="shared" si="7504"/>
        <v>100211</v>
      </c>
      <c r="J4764" s="28" t="str">
        <f t="shared" ref="J4764" si="7545">CONCATENATE(K4762,2)</f>
        <v>32</v>
      </c>
      <c r="K4764" s="22">
        <v>0</v>
      </c>
      <c r="L4764" s="22">
        <v>0</v>
      </c>
      <c r="M4764" s="17"/>
      <c r="N4764" s="17"/>
      <c r="O4764" s="17"/>
      <c r="P4764" s="17"/>
      <c r="Q4764" s="17"/>
      <c r="R4764" s="17"/>
      <c r="S4764" s="17"/>
      <c r="U4764" s="28">
        <f t="shared" si="7433"/>
        <v>100</v>
      </c>
      <c r="V4764" s="28">
        <f t="shared" si="7434"/>
        <v>211</v>
      </c>
    </row>
    <row r="4765" spans="1:24" x14ac:dyDescent="0.3">
      <c r="A4765" s="28">
        <f t="shared" si="7504"/>
        <v>100212</v>
      </c>
      <c r="B4765" s="67" t="s">
        <v>17</v>
      </c>
      <c r="C4765" s="67"/>
      <c r="D4765" s="67"/>
      <c r="E4765" s="67"/>
      <c r="F4765" s="67"/>
      <c r="G4765" s="68" t="s">
        <v>31</v>
      </c>
      <c r="H4765" s="69"/>
      <c r="J4765" s="28" t="str">
        <f t="shared" ref="J4765" si="7546">CONCATENATE(K4762,3)</f>
        <v>33</v>
      </c>
      <c r="K4765" s="22">
        <v>1</v>
      </c>
      <c r="L4765" s="22">
        <v>0</v>
      </c>
      <c r="M4765" s="17"/>
      <c r="N4765" s="17"/>
      <c r="O4765" s="17"/>
      <c r="P4765" s="17"/>
      <c r="Q4765" s="17"/>
      <c r="R4765" s="17"/>
      <c r="S4765" s="17"/>
      <c r="U4765" s="28">
        <f t="shared" si="7433"/>
        <v>100</v>
      </c>
      <c r="V4765" s="28">
        <f t="shared" si="7434"/>
        <v>212</v>
      </c>
    </row>
    <row r="4766" spans="1:24" x14ac:dyDescent="0.3">
      <c r="A4766" s="28">
        <f t="shared" si="7504"/>
        <v>100213</v>
      </c>
      <c r="B4766" s="66" t="s">
        <v>18</v>
      </c>
      <c r="C4766" s="66"/>
      <c r="D4766" s="66"/>
      <c r="E4766" s="66" t="str">
        <f t="shared" ref="E4766" si="7547">IF(D4759="","",D4759)</f>
        <v>E0712/25</v>
      </c>
      <c r="F4766" s="66"/>
      <c r="G4766" s="4" t="s">
        <v>18</v>
      </c>
      <c r="H4766" s="16" t="s">
        <v>199</v>
      </c>
      <c r="J4766" s="17"/>
      <c r="K4766" s="17">
        <v>4</v>
      </c>
      <c r="L4766" s="17">
        <v>4</v>
      </c>
      <c r="M4766" s="17">
        <v>4</v>
      </c>
      <c r="N4766" s="17"/>
      <c r="O4766" s="17"/>
      <c r="P4766" s="17"/>
      <c r="Q4766" s="17"/>
      <c r="R4766" s="17"/>
      <c r="S4766" s="17"/>
      <c r="U4766" s="28">
        <f t="shared" si="7433"/>
        <v>100</v>
      </c>
      <c r="V4766" s="28">
        <f t="shared" si="7434"/>
        <v>213</v>
      </c>
    </row>
    <row r="4767" spans="1:24" ht="15" customHeight="1" x14ac:dyDescent="0.3">
      <c r="A4767" s="28">
        <f t="shared" si="7504"/>
        <v>100214</v>
      </c>
      <c r="B4767" s="5" t="s">
        <v>19</v>
      </c>
      <c r="C4767" s="5" t="s">
        <v>20</v>
      </c>
      <c r="D4767" s="5" t="s">
        <v>21</v>
      </c>
      <c r="E4767" s="5"/>
      <c r="F4767" s="70" t="s">
        <v>33</v>
      </c>
      <c r="G4767" s="5" t="s">
        <v>19</v>
      </c>
      <c r="H4767" s="5" t="s">
        <v>20</v>
      </c>
      <c r="J4767" s="28" t="str">
        <f t="shared" ref="J4767" si="7548">CONCATENATE(K4766,1)</f>
        <v>41</v>
      </c>
      <c r="K4767" s="22">
        <f t="array" ref="K4767:M4769">LINEST(B4770:B4773,C4770:C4773^{1,2},TRUE,TRUE)</f>
        <v>1.0540223124894839E-17</v>
      </c>
      <c r="L4767" s="22">
        <v>0.99999999999999956</v>
      </c>
      <c r="M4767" s="22">
        <v>4.9927711067705272E-15</v>
      </c>
      <c r="N4767" s="17"/>
      <c r="O4767" s="17"/>
      <c r="P4767" s="17"/>
      <c r="Q4767" s="17"/>
      <c r="R4767" s="17"/>
      <c r="S4767" s="17"/>
      <c r="U4767" s="28">
        <f t="shared" si="7433"/>
        <v>100</v>
      </c>
      <c r="V4767" s="28">
        <f t="shared" si="7434"/>
        <v>214</v>
      </c>
    </row>
    <row r="4768" spans="1:24" x14ac:dyDescent="0.3">
      <c r="A4768" s="28">
        <f t="shared" si="7504"/>
        <v>100215</v>
      </c>
      <c r="B4768" s="5" t="s">
        <v>22</v>
      </c>
      <c r="C4768" s="5" t="s">
        <v>23</v>
      </c>
      <c r="D4768" s="5" t="s">
        <v>24</v>
      </c>
      <c r="E4768" s="5" t="s">
        <v>32</v>
      </c>
      <c r="F4768" s="70"/>
      <c r="G4768" s="5" t="s">
        <v>22</v>
      </c>
      <c r="H4768" s="5" t="s">
        <v>23</v>
      </c>
      <c r="J4768" s="28" t="str">
        <f t="shared" ref="J4768" si="7549">CONCATENATE(K4766,2)</f>
        <v>42</v>
      </c>
      <c r="K4768" s="22">
        <v>1.1102230246251573E-18</v>
      </c>
      <c r="L4768" s="22">
        <v>5.0206146149789444E-17</v>
      </c>
      <c r="M4768" s="22">
        <v>5.3977280589790858E-16</v>
      </c>
      <c r="N4768" s="17"/>
      <c r="O4768" s="17"/>
      <c r="P4768" s="17"/>
      <c r="Q4768" s="17"/>
      <c r="R4768" s="17"/>
      <c r="S4768" s="17"/>
      <c r="U4768" s="28">
        <f t="shared" si="7433"/>
        <v>100</v>
      </c>
      <c r="V4768" s="28">
        <f t="shared" si="7434"/>
        <v>215</v>
      </c>
    </row>
    <row r="4769" spans="1:22" x14ac:dyDescent="0.3">
      <c r="A4769" s="28">
        <f t="shared" si="7504"/>
        <v>100216</v>
      </c>
      <c r="B4769" s="6" t="str">
        <f t="shared" ref="B4769" si="7550">IF(H4762="","",H4762)</f>
        <v>°C</v>
      </c>
      <c r="C4769" s="6" t="str">
        <f t="shared" ref="C4769" si="7551">IF(H4762="","",H4762)</f>
        <v>°C</v>
      </c>
      <c r="D4769" s="6" t="str">
        <f t="shared" ref="D4769" si="7552">IF(H4762="","",H4762)</f>
        <v>°C</v>
      </c>
      <c r="E4769" s="6"/>
      <c r="F4769" s="6"/>
      <c r="G4769" s="6" t="str">
        <f t="shared" ref="G4769" si="7553">IF(H4762="","",H4762)</f>
        <v>°C</v>
      </c>
      <c r="H4769" s="6" t="str">
        <f t="shared" ref="H4769" si="7554">IF(H4762="","",H4762)</f>
        <v>°C</v>
      </c>
      <c r="J4769" s="28" t="str">
        <f t="shared" ref="J4769" si="7555">CONCATENATE(K4766,3)</f>
        <v>43</v>
      </c>
      <c r="K4769" s="22">
        <v>1</v>
      </c>
      <c r="L4769" s="22">
        <v>5.5511151231257827E-17</v>
      </c>
      <c r="M4769" s="22" t="e">
        <v>#N/A</v>
      </c>
      <c r="N4769" s="17"/>
      <c r="O4769" s="17"/>
      <c r="P4769" s="17"/>
      <c r="Q4769" s="17"/>
      <c r="R4769" s="17"/>
      <c r="S4769" s="17"/>
      <c r="U4769" s="28">
        <f t="shared" si="7433"/>
        <v>100</v>
      </c>
      <c r="V4769" s="28">
        <f t="shared" si="7434"/>
        <v>216</v>
      </c>
    </row>
    <row r="4770" spans="1:22" x14ac:dyDescent="0.3">
      <c r="A4770" s="28">
        <f t="shared" si="7504"/>
        <v>100217</v>
      </c>
      <c r="B4770" s="26">
        <v>15</v>
      </c>
      <c r="C4770" s="26">
        <v>15</v>
      </c>
      <c r="D4770" s="26">
        <v>0.1</v>
      </c>
      <c r="E4770" s="9">
        <v>2</v>
      </c>
      <c r="F4770" s="26">
        <v>1000000</v>
      </c>
      <c r="G4770" s="27">
        <v>15</v>
      </c>
      <c r="H4770" s="27">
        <v>15</v>
      </c>
      <c r="J4770" s="17"/>
      <c r="K4770" s="17">
        <v>5</v>
      </c>
      <c r="L4770" s="17">
        <v>5</v>
      </c>
      <c r="M4770" s="17">
        <v>5</v>
      </c>
      <c r="N4770" s="17">
        <v>5</v>
      </c>
      <c r="O4770" s="17"/>
      <c r="P4770" s="17"/>
      <c r="Q4770" s="17"/>
      <c r="R4770" s="17"/>
      <c r="S4770" s="17"/>
      <c r="U4770" s="28">
        <f t="shared" si="7433"/>
        <v>100</v>
      </c>
      <c r="V4770" s="28">
        <f t="shared" si="7434"/>
        <v>217</v>
      </c>
    </row>
    <row r="4771" spans="1:22" x14ac:dyDescent="0.3">
      <c r="A4771" s="28">
        <f t="shared" si="7504"/>
        <v>100218</v>
      </c>
      <c r="B4771" s="26">
        <v>20</v>
      </c>
      <c r="C4771" s="26">
        <v>20</v>
      </c>
      <c r="D4771" s="26">
        <v>0.1</v>
      </c>
      <c r="E4771" s="9">
        <v>2</v>
      </c>
      <c r="F4771" s="26">
        <v>1000000</v>
      </c>
      <c r="G4771" s="27">
        <v>20</v>
      </c>
      <c r="H4771" s="27">
        <v>20</v>
      </c>
      <c r="J4771" s="28" t="str">
        <f t="shared" ref="J4771" si="7556">CONCATENATE(K4770,1)</f>
        <v>51</v>
      </c>
      <c r="K4771" s="22">
        <f t="array" ref="K4771:N4773">LINEST(B4770:B4774,C4770:C4774^{1,2,3},TRUE,TRUE)</f>
        <v>0</v>
      </c>
      <c r="L4771" s="22">
        <v>0</v>
      </c>
      <c r="M4771" s="22">
        <v>1</v>
      </c>
      <c r="N4771" s="22">
        <v>0</v>
      </c>
      <c r="O4771" s="17"/>
      <c r="P4771" s="17"/>
      <c r="Q4771" s="17"/>
      <c r="R4771" s="17"/>
      <c r="S4771" s="17"/>
      <c r="U4771" s="28">
        <f t="shared" si="7433"/>
        <v>100</v>
      </c>
      <c r="V4771" s="28">
        <f t="shared" si="7434"/>
        <v>218</v>
      </c>
    </row>
    <row r="4772" spans="1:22" x14ac:dyDescent="0.3">
      <c r="A4772" s="28">
        <f t="shared" si="7504"/>
        <v>100219</v>
      </c>
      <c r="B4772" s="26">
        <v>25</v>
      </c>
      <c r="C4772" s="26">
        <v>25</v>
      </c>
      <c r="D4772" s="26">
        <v>0.1</v>
      </c>
      <c r="E4772" s="9">
        <v>2</v>
      </c>
      <c r="F4772" s="26">
        <v>1000000</v>
      </c>
      <c r="G4772" s="27">
        <v>25</v>
      </c>
      <c r="H4772" s="27">
        <v>25</v>
      </c>
      <c r="J4772" s="28" t="str">
        <f t="shared" ref="J4772" si="7557">CONCATENATE(K4770,2)</f>
        <v>52</v>
      </c>
      <c r="K4772" s="22">
        <v>0</v>
      </c>
      <c r="L4772" s="22">
        <v>0</v>
      </c>
      <c r="M4772" s="22">
        <v>0</v>
      </c>
      <c r="N4772" s="22">
        <v>0</v>
      </c>
      <c r="O4772" s="17"/>
      <c r="P4772" s="17"/>
      <c r="Q4772" s="17"/>
      <c r="R4772" s="17"/>
      <c r="S4772" s="17"/>
      <c r="U4772" s="28">
        <f t="shared" si="7433"/>
        <v>100</v>
      </c>
      <c r="V4772" s="28">
        <f t="shared" si="7434"/>
        <v>219</v>
      </c>
    </row>
    <row r="4773" spans="1:22" x14ac:dyDescent="0.3">
      <c r="A4773" s="28">
        <f t="shared" si="7504"/>
        <v>100220</v>
      </c>
      <c r="B4773" s="26">
        <v>30</v>
      </c>
      <c r="C4773" s="26">
        <v>30</v>
      </c>
      <c r="D4773" s="26">
        <v>0.1</v>
      </c>
      <c r="E4773" s="9">
        <v>2</v>
      </c>
      <c r="F4773" s="26">
        <v>1000000</v>
      </c>
      <c r="G4773" s="27">
        <v>30</v>
      </c>
      <c r="H4773" s="27">
        <v>30</v>
      </c>
      <c r="J4773" s="28" t="str">
        <f t="shared" ref="J4773" si="7558">CONCATENATE(K4770,3)</f>
        <v>53</v>
      </c>
      <c r="K4773" s="22">
        <v>1</v>
      </c>
      <c r="L4773" s="22">
        <v>0</v>
      </c>
      <c r="M4773" s="22" t="e">
        <v>#N/A</v>
      </c>
      <c r="N4773" s="22" t="e">
        <v>#N/A</v>
      </c>
      <c r="O4773" s="17"/>
      <c r="P4773" s="17"/>
      <c r="Q4773" s="17"/>
      <c r="R4773" s="17"/>
      <c r="S4773" s="17"/>
      <c r="U4773" s="28">
        <f t="shared" si="7433"/>
        <v>100</v>
      </c>
      <c r="V4773" s="28">
        <f t="shared" si="7434"/>
        <v>220</v>
      </c>
    </row>
    <row r="4774" spans="1:22" x14ac:dyDescent="0.3">
      <c r="A4774" s="28">
        <f t="shared" si="7504"/>
        <v>100221</v>
      </c>
      <c r="B4774" s="26">
        <v>35</v>
      </c>
      <c r="C4774" s="26">
        <v>35</v>
      </c>
      <c r="D4774" s="26">
        <v>0.1</v>
      </c>
      <c r="E4774" s="9">
        <v>2</v>
      </c>
      <c r="F4774" s="26">
        <v>1000000</v>
      </c>
      <c r="G4774" s="27">
        <v>35</v>
      </c>
      <c r="H4774" s="27">
        <v>35</v>
      </c>
      <c r="J4774" s="17"/>
      <c r="K4774" s="17">
        <v>6</v>
      </c>
      <c r="L4774" s="17">
        <v>6</v>
      </c>
      <c r="M4774" s="17">
        <v>6</v>
      </c>
      <c r="N4774" s="17">
        <v>6</v>
      </c>
      <c r="O4774" s="17">
        <v>6</v>
      </c>
      <c r="P4774" s="17"/>
      <c r="Q4774" s="17"/>
      <c r="R4774" s="17"/>
      <c r="S4774" s="17"/>
      <c r="U4774" s="28">
        <f t="shared" si="7433"/>
        <v>100</v>
      </c>
      <c r="V4774" s="28">
        <f t="shared" si="7434"/>
        <v>221</v>
      </c>
    </row>
    <row r="4775" spans="1:22" x14ac:dyDescent="0.3">
      <c r="A4775" s="28">
        <f t="shared" si="7504"/>
        <v>100222</v>
      </c>
      <c r="B4775" s="26"/>
      <c r="C4775" s="26"/>
      <c r="D4775" s="26"/>
      <c r="E4775" s="9"/>
      <c r="F4775" s="26"/>
      <c r="G4775" s="27"/>
      <c r="H4775" s="27"/>
      <c r="J4775" s="28" t="str">
        <f t="shared" ref="J4775" si="7559">CONCATENATE(K4774,1)</f>
        <v>61</v>
      </c>
      <c r="K4775" s="22" t="e">
        <f t="array" ref="K4775:O4777">LINEST(B4770:B4775,C4770:C4775^{1,2,3,4},TRUE,TRUE)</f>
        <v>#VALUE!</v>
      </c>
      <c r="L4775" s="22" t="e">
        <v>#VALUE!</v>
      </c>
      <c r="M4775" s="22" t="e">
        <v>#VALUE!</v>
      </c>
      <c r="N4775" s="22" t="e">
        <v>#VALUE!</v>
      </c>
      <c r="O4775" s="22" t="e">
        <v>#VALUE!</v>
      </c>
      <c r="P4775" s="17"/>
      <c r="Q4775" s="17"/>
      <c r="R4775" s="17"/>
      <c r="S4775" s="17"/>
      <c r="U4775" s="28">
        <f t="shared" si="7433"/>
        <v>100</v>
      </c>
      <c r="V4775" s="28">
        <f t="shared" si="7434"/>
        <v>222</v>
      </c>
    </row>
    <row r="4776" spans="1:22" x14ac:dyDescent="0.3">
      <c r="A4776" s="28">
        <f t="shared" si="7504"/>
        <v>100223</v>
      </c>
      <c r="B4776" s="26"/>
      <c r="C4776" s="26"/>
      <c r="D4776" s="26"/>
      <c r="E4776" s="9"/>
      <c r="F4776" s="26"/>
      <c r="G4776" s="27"/>
      <c r="H4776" s="27"/>
      <c r="J4776" s="28" t="str">
        <f t="shared" ref="J4776" si="7560">CONCATENATE(K4774,2)</f>
        <v>62</v>
      </c>
      <c r="K4776" s="22" t="e">
        <v>#VALUE!</v>
      </c>
      <c r="L4776" s="22" t="e">
        <v>#VALUE!</v>
      </c>
      <c r="M4776" s="22" t="e">
        <v>#VALUE!</v>
      </c>
      <c r="N4776" s="22" t="e">
        <v>#VALUE!</v>
      </c>
      <c r="O4776" s="22" t="e">
        <v>#VALUE!</v>
      </c>
      <c r="P4776" s="17"/>
      <c r="Q4776" s="17"/>
      <c r="R4776" s="17"/>
      <c r="S4776" s="17"/>
      <c r="U4776" s="28">
        <f t="shared" si="7433"/>
        <v>100</v>
      </c>
      <c r="V4776" s="28">
        <f t="shared" si="7434"/>
        <v>223</v>
      </c>
    </row>
    <row r="4777" spans="1:22" x14ac:dyDescent="0.3">
      <c r="A4777" s="28">
        <f t="shared" si="7504"/>
        <v>100224</v>
      </c>
      <c r="B4777" s="26"/>
      <c r="C4777" s="26"/>
      <c r="D4777" s="26"/>
      <c r="E4777" s="9"/>
      <c r="F4777" s="26"/>
      <c r="G4777" s="27"/>
      <c r="H4777" s="27"/>
      <c r="J4777" s="28" t="str">
        <f t="shared" ref="J4777" si="7561">CONCATENATE(K4774,3)</f>
        <v>63</v>
      </c>
      <c r="K4777" s="22" t="e">
        <v>#VALUE!</v>
      </c>
      <c r="L4777" s="22" t="e">
        <v>#VALUE!</v>
      </c>
      <c r="M4777" s="22" t="e">
        <v>#VALUE!</v>
      </c>
      <c r="N4777" s="22" t="e">
        <v>#VALUE!</v>
      </c>
      <c r="O4777" s="22" t="e">
        <v>#VALUE!</v>
      </c>
      <c r="P4777" s="17"/>
      <c r="Q4777" s="17"/>
      <c r="R4777" s="17"/>
      <c r="S4777" s="17"/>
      <c r="U4777" s="28">
        <f t="shared" si="7433"/>
        <v>100</v>
      </c>
      <c r="V4777" s="28">
        <f t="shared" si="7434"/>
        <v>224</v>
      </c>
    </row>
    <row r="4778" spans="1:22" x14ac:dyDescent="0.3">
      <c r="A4778" s="28">
        <f t="shared" si="7504"/>
        <v>100225</v>
      </c>
      <c r="B4778" s="26"/>
      <c r="C4778" s="26"/>
      <c r="D4778" s="26"/>
      <c r="E4778" s="9"/>
      <c r="F4778" s="26"/>
      <c r="G4778" s="27"/>
      <c r="H4778" s="27"/>
      <c r="J4778" s="17"/>
      <c r="K4778" s="17">
        <v>7</v>
      </c>
      <c r="L4778" s="17">
        <v>7</v>
      </c>
      <c r="M4778" s="17">
        <v>7</v>
      </c>
      <c r="N4778" s="17">
        <v>7</v>
      </c>
      <c r="O4778" s="17">
        <v>7</v>
      </c>
      <c r="P4778" s="17">
        <v>7</v>
      </c>
      <c r="Q4778" s="17"/>
      <c r="R4778" s="17"/>
      <c r="S4778" s="17"/>
      <c r="U4778" s="28">
        <f t="shared" si="7433"/>
        <v>100</v>
      </c>
      <c r="V4778" s="28">
        <f t="shared" si="7434"/>
        <v>225</v>
      </c>
    </row>
    <row r="4779" spans="1:22" x14ac:dyDescent="0.3">
      <c r="A4779" s="28">
        <f t="shared" si="7504"/>
        <v>100226</v>
      </c>
      <c r="B4779" s="26"/>
      <c r="C4779" s="26"/>
      <c r="D4779" s="26"/>
      <c r="E4779" s="9"/>
      <c r="F4779" s="26"/>
      <c r="G4779" s="27"/>
      <c r="H4779" s="27"/>
      <c r="J4779" s="28" t="str">
        <f t="shared" ref="J4779" si="7562">CONCATENATE(K4778,1)</f>
        <v>71</v>
      </c>
      <c r="K4779" s="22" t="e">
        <f t="array" ref="K4779:P4781">LINEST(B4770:B4776,C4770:C4776^{1,2,3,4,5},TRUE,TRUE)</f>
        <v>#VALUE!</v>
      </c>
      <c r="L4779" s="22" t="e">
        <v>#VALUE!</v>
      </c>
      <c r="M4779" s="22" t="e">
        <v>#VALUE!</v>
      </c>
      <c r="N4779" s="22" t="e">
        <v>#VALUE!</v>
      </c>
      <c r="O4779" s="22" t="e">
        <v>#VALUE!</v>
      </c>
      <c r="P4779" s="22" t="e">
        <v>#VALUE!</v>
      </c>
      <c r="Q4779" s="17"/>
      <c r="R4779" s="17"/>
      <c r="S4779" s="17"/>
      <c r="U4779" s="28">
        <f t="shared" si="7433"/>
        <v>100</v>
      </c>
      <c r="V4779" s="28">
        <f t="shared" si="7434"/>
        <v>226</v>
      </c>
    </row>
    <row r="4780" spans="1:22" x14ac:dyDescent="0.3">
      <c r="A4780" s="28">
        <f t="shared" si="7504"/>
        <v>100227</v>
      </c>
      <c r="B4780" s="2">
        <f t="shared" ref="B4780" si="7563">COUNT(B4770:B4779)-2</f>
        <v>3</v>
      </c>
      <c r="J4780" s="28" t="str">
        <f t="shared" ref="J4780" si="7564">CONCATENATE(K4778,2)</f>
        <v>72</v>
      </c>
      <c r="K4780" s="22" t="e">
        <v>#VALUE!</v>
      </c>
      <c r="L4780" s="22" t="e">
        <v>#VALUE!</v>
      </c>
      <c r="M4780" s="22" t="e">
        <v>#VALUE!</v>
      </c>
      <c r="N4780" s="22" t="e">
        <v>#VALUE!</v>
      </c>
      <c r="O4780" s="22" t="e">
        <v>#VALUE!</v>
      </c>
      <c r="P4780" s="22" t="e">
        <v>#VALUE!</v>
      </c>
      <c r="Q4780" s="17"/>
      <c r="R4780" s="17"/>
      <c r="S4780" s="17"/>
      <c r="U4780" s="28">
        <f t="shared" si="7433"/>
        <v>100</v>
      </c>
      <c r="V4780" s="28">
        <f t="shared" si="7434"/>
        <v>227</v>
      </c>
    </row>
    <row r="4781" spans="1:22" x14ac:dyDescent="0.3">
      <c r="A4781" s="28">
        <f t="shared" si="7504"/>
        <v>100228</v>
      </c>
      <c r="J4781" s="28" t="str">
        <f t="shared" ref="J4781" si="7565">CONCATENATE(K4778,3)</f>
        <v>73</v>
      </c>
      <c r="K4781" s="22" t="e">
        <v>#VALUE!</v>
      </c>
      <c r="L4781" s="22" t="e">
        <v>#VALUE!</v>
      </c>
      <c r="M4781" s="22" t="e">
        <v>#VALUE!</v>
      </c>
      <c r="N4781" s="22" t="e">
        <v>#VALUE!</v>
      </c>
      <c r="O4781" s="22" t="e">
        <v>#VALUE!</v>
      </c>
      <c r="P4781" s="22" t="e">
        <v>#VALUE!</v>
      </c>
      <c r="Q4781" s="17"/>
      <c r="R4781" s="17"/>
      <c r="S4781" s="17"/>
      <c r="U4781" s="28">
        <f t="shared" si="7433"/>
        <v>100</v>
      </c>
      <c r="V4781" s="28">
        <f t="shared" si="7434"/>
        <v>228</v>
      </c>
    </row>
    <row r="4782" spans="1:22" x14ac:dyDescent="0.3">
      <c r="A4782" s="28">
        <f t="shared" si="7504"/>
        <v>100229</v>
      </c>
      <c r="B4782" s="66" t="s">
        <v>25</v>
      </c>
      <c r="C4782" s="66"/>
      <c r="D4782" s="66"/>
      <c r="E4782" s="66"/>
      <c r="F4782" s="66"/>
      <c r="G4782" s="66"/>
      <c r="H4782" s="66"/>
      <c r="J4782" s="17"/>
      <c r="K4782" s="17">
        <v>8</v>
      </c>
      <c r="L4782" s="17">
        <v>8</v>
      </c>
      <c r="M4782" s="17">
        <v>8</v>
      </c>
      <c r="N4782" s="17">
        <v>8</v>
      </c>
      <c r="O4782" s="17">
        <v>8</v>
      </c>
      <c r="P4782" s="17">
        <v>8</v>
      </c>
      <c r="Q4782" s="17">
        <v>8</v>
      </c>
      <c r="R4782" s="17"/>
      <c r="S4782" s="17"/>
      <c r="U4782" s="28">
        <f t="shared" si="7433"/>
        <v>100</v>
      </c>
      <c r="V4782" s="28">
        <f t="shared" si="7434"/>
        <v>229</v>
      </c>
    </row>
    <row r="4783" spans="1:22" x14ac:dyDescent="0.3">
      <c r="A4783" s="28">
        <f t="shared" si="7504"/>
        <v>100230</v>
      </c>
      <c r="B4783" s="71"/>
      <c r="C4783" s="71"/>
      <c r="D4783" s="71"/>
      <c r="E4783" s="71"/>
      <c r="F4783" s="71"/>
      <c r="G4783" s="71"/>
      <c r="H4783" s="71"/>
      <c r="J4783" s="28" t="str">
        <f t="shared" ref="J4783" si="7566">CONCATENATE(K4782,1)</f>
        <v>81</v>
      </c>
      <c r="K4783" s="22" t="e">
        <f t="array" ref="K4783:Q4785">LINEST(B4770:B4777,C4770:C4777^{1,2,3,4,5,6},TRUE,TRUE)</f>
        <v>#VALUE!</v>
      </c>
      <c r="L4783" s="22" t="e">
        <v>#VALUE!</v>
      </c>
      <c r="M4783" s="22" t="e">
        <v>#VALUE!</v>
      </c>
      <c r="N4783" s="22" t="e">
        <v>#VALUE!</v>
      </c>
      <c r="O4783" s="22" t="e">
        <v>#VALUE!</v>
      </c>
      <c r="P4783" s="22" t="e">
        <v>#VALUE!</v>
      </c>
      <c r="Q4783" s="22" t="e">
        <v>#VALUE!</v>
      </c>
      <c r="R4783" s="17"/>
      <c r="S4783" s="17"/>
      <c r="U4783" s="28">
        <f t="shared" si="7433"/>
        <v>100</v>
      </c>
      <c r="V4783" s="28">
        <f t="shared" si="7434"/>
        <v>230</v>
      </c>
    </row>
    <row r="4784" spans="1:22" x14ac:dyDescent="0.3">
      <c r="A4784" s="28">
        <f t="shared" si="7504"/>
        <v>100231</v>
      </c>
      <c r="B4784" s="71"/>
      <c r="C4784" s="71"/>
      <c r="D4784" s="71"/>
      <c r="E4784" s="71"/>
      <c r="F4784" s="71"/>
      <c r="G4784" s="71"/>
      <c r="H4784" s="71"/>
      <c r="J4784" s="28" t="str">
        <f t="shared" ref="J4784" si="7567">CONCATENATE(K4782,2)</f>
        <v>82</v>
      </c>
      <c r="K4784" s="22" t="e">
        <v>#VALUE!</v>
      </c>
      <c r="L4784" s="22" t="e">
        <v>#VALUE!</v>
      </c>
      <c r="M4784" s="22" t="e">
        <v>#VALUE!</v>
      </c>
      <c r="N4784" s="22" t="e">
        <v>#VALUE!</v>
      </c>
      <c r="O4784" s="22" t="e">
        <v>#VALUE!</v>
      </c>
      <c r="P4784" s="22" t="e">
        <v>#VALUE!</v>
      </c>
      <c r="Q4784" s="22" t="e">
        <v>#VALUE!</v>
      </c>
      <c r="R4784" s="17"/>
      <c r="S4784" s="17"/>
      <c r="U4784" s="28">
        <f t="shared" si="7433"/>
        <v>100</v>
      </c>
      <c r="V4784" s="28">
        <f t="shared" si="7434"/>
        <v>231</v>
      </c>
    </row>
    <row r="4785" spans="1:22" x14ac:dyDescent="0.3">
      <c r="A4785" s="28">
        <f t="shared" si="7504"/>
        <v>100232</v>
      </c>
      <c r="J4785" s="28" t="str">
        <f t="shared" ref="J4785" si="7568">CONCATENATE(K4782,3)</f>
        <v>83</v>
      </c>
      <c r="K4785" s="22" t="e">
        <v>#VALUE!</v>
      </c>
      <c r="L4785" s="22" t="e">
        <v>#VALUE!</v>
      </c>
      <c r="M4785" s="22" t="e">
        <v>#VALUE!</v>
      </c>
      <c r="N4785" s="22" t="e">
        <v>#VALUE!</v>
      </c>
      <c r="O4785" s="22" t="e">
        <v>#VALUE!</v>
      </c>
      <c r="P4785" s="22" t="e">
        <v>#VALUE!</v>
      </c>
      <c r="Q4785" s="22" t="e">
        <v>#VALUE!</v>
      </c>
      <c r="R4785" s="17"/>
      <c r="S4785" s="17"/>
      <c r="U4785" s="28">
        <f t="shared" si="7433"/>
        <v>100</v>
      </c>
      <c r="V4785" s="28">
        <f t="shared" si="7434"/>
        <v>232</v>
      </c>
    </row>
    <row r="4786" spans="1:22" ht="15" customHeight="1" x14ac:dyDescent="0.3">
      <c r="A4786" s="28">
        <f t="shared" si="7504"/>
        <v>100233</v>
      </c>
      <c r="B4786" s="66" t="s">
        <v>52</v>
      </c>
      <c r="C4786" s="66"/>
      <c r="D4786" s="66"/>
      <c r="E4786" s="10">
        <f>IF(D4756="","",MAX(E4787,E4788))</f>
        <v>0</v>
      </c>
      <c r="J4786" s="17"/>
      <c r="K4786" s="17">
        <v>9</v>
      </c>
      <c r="L4786" s="17">
        <v>9</v>
      </c>
      <c r="M4786" s="17">
        <v>9</v>
      </c>
      <c r="N4786" s="17">
        <v>9</v>
      </c>
      <c r="O4786" s="17">
        <v>9</v>
      </c>
      <c r="P4786" s="17">
        <v>9</v>
      </c>
      <c r="Q4786" s="17">
        <v>9</v>
      </c>
      <c r="R4786" s="17">
        <v>9</v>
      </c>
      <c r="S4786" s="17"/>
      <c r="U4786" s="28">
        <f t="shared" si="7433"/>
        <v>100</v>
      </c>
      <c r="V4786" s="28">
        <f t="shared" si="7434"/>
        <v>233</v>
      </c>
    </row>
    <row r="4787" spans="1:22" x14ac:dyDescent="0.3">
      <c r="A4787" s="28">
        <f t="shared" si="7504"/>
        <v>100234</v>
      </c>
      <c r="B4787" s="2" t="s">
        <v>26</v>
      </c>
      <c r="C4787" s="2" t="s">
        <v>27</v>
      </c>
      <c r="D4787" s="2" t="s">
        <v>28</v>
      </c>
      <c r="E4787" s="11">
        <f>ABS(MIN(D4788:D4797))</f>
        <v>0</v>
      </c>
      <c r="G4787" s="2" t="s">
        <v>230</v>
      </c>
      <c r="J4787" s="28" t="str">
        <f t="shared" ref="J4787" si="7569">CONCATENATE(K4786,1)</f>
        <v>91</v>
      </c>
      <c r="K4787" s="22" t="e">
        <f t="array" ref="K4787:R4789">LINEST(B4770:B4778,C4770:C4778^{1,2,3,4,5,6,7},TRUE,TRUE)</f>
        <v>#VALUE!</v>
      </c>
      <c r="L4787" s="22" t="e">
        <v>#VALUE!</v>
      </c>
      <c r="M4787" s="22" t="e">
        <v>#VALUE!</v>
      </c>
      <c r="N4787" s="22" t="e">
        <v>#VALUE!</v>
      </c>
      <c r="O4787" s="22" t="e">
        <v>#VALUE!</v>
      </c>
      <c r="P4787" s="22" t="e">
        <v>#VALUE!</v>
      </c>
      <c r="Q4787" s="22" t="e">
        <v>#VALUE!</v>
      </c>
      <c r="R4787" s="22" t="e">
        <v>#VALUE!</v>
      </c>
      <c r="S4787" s="17"/>
      <c r="U4787" s="28">
        <f t="shared" si="7433"/>
        <v>100</v>
      </c>
      <c r="V4787" s="28">
        <f t="shared" si="7434"/>
        <v>234</v>
      </c>
    </row>
    <row r="4788" spans="1:22" x14ac:dyDescent="0.3">
      <c r="A4788" s="28">
        <f t="shared" si="7504"/>
        <v>100235</v>
      </c>
      <c r="B4788" s="7">
        <f t="shared" ref="B4788:B4797" si="7570">C4770-B4770</f>
        <v>0</v>
      </c>
      <c r="C4788" s="7">
        <f t="shared" ref="C4788:C4797" si="7571">H4770-G4770</f>
        <v>0</v>
      </c>
      <c r="D4788" s="7">
        <f>C4788-B4788</f>
        <v>0</v>
      </c>
      <c r="E4788" s="11">
        <f>ABS(MAX(D4788:D4797))</f>
        <v>0</v>
      </c>
      <c r="F4788" s="13"/>
      <c r="G4788" s="2">
        <f>IF(D4770="","",D4770/E4770)</f>
        <v>0.05</v>
      </c>
      <c r="H4788" s="13"/>
      <c r="J4788" s="28" t="str">
        <f t="shared" ref="J4788" si="7572">CONCATENATE(K4786,2)</f>
        <v>92</v>
      </c>
      <c r="K4788" s="22" t="e">
        <v>#VALUE!</v>
      </c>
      <c r="L4788" s="22" t="e">
        <v>#VALUE!</v>
      </c>
      <c r="M4788" s="22" t="e">
        <v>#VALUE!</v>
      </c>
      <c r="N4788" s="22" t="e">
        <v>#VALUE!</v>
      </c>
      <c r="O4788" s="22" t="e">
        <v>#VALUE!</v>
      </c>
      <c r="P4788" s="22" t="e">
        <v>#VALUE!</v>
      </c>
      <c r="Q4788" s="22" t="e">
        <v>#VALUE!</v>
      </c>
      <c r="R4788" s="22" t="e">
        <v>#VALUE!</v>
      </c>
      <c r="S4788" s="17"/>
      <c r="U4788" s="28">
        <f t="shared" si="7433"/>
        <v>100</v>
      </c>
      <c r="V4788" s="28">
        <f t="shared" si="7434"/>
        <v>235</v>
      </c>
    </row>
    <row r="4789" spans="1:22" x14ac:dyDescent="0.3">
      <c r="A4789" s="28">
        <f t="shared" si="7504"/>
        <v>100236</v>
      </c>
      <c r="B4789" s="7">
        <f t="shared" si="7570"/>
        <v>0</v>
      </c>
      <c r="C4789" s="7">
        <f t="shared" si="7571"/>
        <v>0</v>
      </c>
      <c r="D4789" s="7">
        <f t="shared" ref="D4789:D4797" si="7573">C4789-B4789</f>
        <v>0</v>
      </c>
      <c r="E4789" s="12" t="s">
        <v>34</v>
      </c>
      <c r="G4789" s="2">
        <f t="shared" ref="G4789:G4797" si="7574">IF(D4771="","",D4771/E4771)</f>
        <v>0.05</v>
      </c>
      <c r="H4789" s="13"/>
      <c r="J4789" s="28" t="str">
        <f t="shared" ref="J4789" si="7575">CONCATENATE(K4786,3)</f>
        <v>93</v>
      </c>
      <c r="K4789" s="22" t="e">
        <v>#VALUE!</v>
      </c>
      <c r="L4789" s="22" t="e">
        <v>#VALUE!</v>
      </c>
      <c r="M4789" s="22" t="e">
        <v>#VALUE!</v>
      </c>
      <c r="N4789" s="22" t="e">
        <v>#VALUE!</v>
      </c>
      <c r="O4789" s="22" t="e">
        <v>#VALUE!</v>
      </c>
      <c r="P4789" s="22" t="e">
        <v>#VALUE!</v>
      </c>
      <c r="Q4789" s="22" t="e">
        <v>#VALUE!</v>
      </c>
      <c r="R4789" s="22" t="e">
        <v>#VALUE!</v>
      </c>
      <c r="S4789" s="17"/>
      <c r="U4789" s="28">
        <f t="shared" si="7433"/>
        <v>100</v>
      </c>
      <c r="V4789" s="28">
        <f t="shared" si="7434"/>
        <v>236</v>
      </c>
    </row>
    <row r="4790" spans="1:22" x14ac:dyDescent="0.3">
      <c r="A4790" s="28">
        <f t="shared" si="7504"/>
        <v>100237</v>
      </c>
      <c r="B4790" s="7">
        <f t="shared" si="7570"/>
        <v>0</v>
      </c>
      <c r="C4790" s="7">
        <f t="shared" si="7571"/>
        <v>0</v>
      </c>
      <c r="D4790" s="7">
        <f t="shared" si="7573"/>
        <v>0</v>
      </c>
      <c r="E4790" s="10">
        <f>IF(D4756="","",MAX(E4791,E4792))</f>
        <v>0</v>
      </c>
      <c r="G4790" s="2">
        <f t="shared" si="7574"/>
        <v>0.05</v>
      </c>
      <c r="H4790" s="13"/>
      <c r="J4790" s="17"/>
      <c r="K4790" s="17">
        <v>10</v>
      </c>
      <c r="L4790" s="17">
        <v>10</v>
      </c>
      <c r="M4790" s="17">
        <v>10</v>
      </c>
      <c r="N4790" s="17">
        <v>10</v>
      </c>
      <c r="O4790" s="17">
        <v>10</v>
      </c>
      <c r="P4790" s="17">
        <v>10</v>
      </c>
      <c r="Q4790" s="17">
        <v>10</v>
      </c>
      <c r="R4790" s="17">
        <v>10</v>
      </c>
      <c r="S4790" s="17">
        <v>10</v>
      </c>
      <c r="U4790" s="28">
        <f t="shared" si="7433"/>
        <v>100</v>
      </c>
      <c r="V4790" s="28">
        <f t="shared" si="7434"/>
        <v>237</v>
      </c>
    </row>
    <row r="4791" spans="1:22" x14ac:dyDescent="0.3">
      <c r="A4791" s="28">
        <f t="shared" si="7504"/>
        <v>100238</v>
      </c>
      <c r="B4791" s="7">
        <f t="shared" si="7570"/>
        <v>0</v>
      </c>
      <c r="C4791" s="7">
        <f t="shared" si="7571"/>
        <v>0</v>
      </c>
      <c r="D4791" s="7">
        <f t="shared" si="7573"/>
        <v>0</v>
      </c>
      <c r="E4791" s="11">
        <f>ABS(MIN(B4788:B4797))</f>
        <v>0</v>
      </c>
      <c r="G4791" s="2">
        <f t="shared" si="7574"/>
        <v>0.05</v>
      </c>
      <c r="H4791" s="13"/>
      <c r="J4791" s="28" t="str">
        <f t="shared" ref="J4791" si="7576">CONCATENATE(K4790,1)</f>
        <v>101</v>
      </c>
      <c r="K4791" s="22" t="e">
        <f t="array" ref="K4791:S4793">LINEST(B4770:B4779,C4770:C4779^{1,2,3,4,5,6,7,8},TRUE,TRUE)</f>
        <v>#VALUE!</v>
      </c>
      <c r="L4791" s="22" t="e">
        <v>#VALUE!</v>
      </c>
      <c r="M4791" s="22" t="e">
        <v>#VALUE!</v>
      </c>
      <c r="N4791" s="22" t="e">
        <v>#VALUE!</v>
      </c>
      <c r="O4791" s="22" t="e">
        <v>#VALUE!</v>
      </c>
      <c r="P4791" s="22" t="e">
        <v>#VALUE!</v>
      </c>
      <c r="Q4791" s="22" t="e">
        <v>#VALUE!</v>
      </c>
      <c r="R4791" s="22" t="e">
        <v>#VALUE!</v>
      </c>
      <c r="S4791" s="22" t="e">
        <v>#VALUE!</v>
      </c>
      <c r="U4791" s="28">
        <f t="shared" si="7433"/>
        <v>100</v>
      </c>
      <c r="V4791" s="28">
        <f t="shared" si="7434"/>
        <v>238</v>
      </c>
    </row>
    <row r="4792" spans="1:22" x14ac:dyDescent="0.3">
      <c r="A4792" s="28">
        <f t="shared" si="7504"/>
        <v>100239</v>
      </c>
      <c r="B4792" s="7">
        <f t="shared" si="7570"/>
        <v>0</v>
      </c>
      <c r="C4792" s="7">
        <f t="shared" si="7571"/>
        <v>0</v>
      </c>
      <c r="D4792" s="7">
        <f t="shared" si="7573"/>
        <v>0</v>
      </c>
      <c r="E4792" s="11">
        <f>ABS(MAX(B4788:B4797))</f>
        <v>0</v>
      </c>
      <c r="G4792" s="2">
        <f t="shared" si="7574"/>
        <v>0.05</v>
      </c>
      <c r="H4792" s="13"/>
      <c r="J4792" s="28" t="str">
        <f t="shared" ref="J4792" si="7577">CONCATENATE(K4790,2)</f>
        <v>102</v>
      </c>
      <c r="K4792" s="22" t="e">
        <v>#VALUE!</v>
      </c>
      <c r="L4792" s="22" t="e">
        <v>#VALUE!</v>
      </c>
      <c r="M4792" s="22" t="e">
        <v>#VALUE!</v>
      </c>
      <c r="N4792" s="22" t="e">
        <v>#VALUE!</v>
      </c>
      <c r="O4792" s="22" t="e">
        <v>#VALUE!</v>
      </c>
      <c r="P4792" s="22" t="e">
        <v>#VALUE!</v>
      </c>
      <c r="Q4792" s="22" t="e">
        <v>#VALUE!</v>
      </c>
      <c r="R4792" s="22" t="e">
        <v>#VALUE!</v>
      </c>
      <c r="S4792" s="22" t="e">
        <v>#VALUE!</v>
      </c>
      <c r="U4792" s="28">
        <f t="shared" si="7433"/>
        <v>100</v>
      </c>
      <c r="V4792" s="28">
        <f t="shared" si="7434"/>
        <v>239</v>
      </c>
    </row>
    <row r="4793" spans="1:22" x14ac:dyDescent="0.3">
      <c r="A4793" s="28">
        <f t="shared" si="7504"/>
        <v>100240</v>
      </c>
      <c r="B4793" s="7">
        <f t="shared" si="7570"/>
        <v>0</v>
      </c>
      <c r="C4793" s="7">
        <f t="shared" si="7571"/>
        <v>0</v>
      </c>
      <c r="D4793" s="7">
        <f t="shared" si="7573"/>
        <v>0</v>
      </c>
      <c r="E4793" s="12" t="s">
        <v>231</v>
      </c>
      <c r="G4793" s="2" t="str">
        <f t="shared" si="7574"/>
        <v/>
      </c>
      <c r="H4793" s="13"/>
      <c r="J4793" s="28" t="str">
        <f t="shared" ref="J4793" si="7578">CONCATENATE(K4790,3)</f>
        <v>103</v>
      </c>
      <c r="K4793" s="22" t="e">
        <v>#VALUE!</v>
      </c>
      <c r="L4793" s="22" t="e">
        <v>#VALUE!</v>
      </c>
      <c r="M4793" s="22" t="e">
        <v>#VALUE!</v>
      </c>
      <c r="N4793" s="22" t="e">
        <v>#VALUE!</v>
      </c>
      <c r="O4793" s="22" t="e">
        <v>#VALUE!</v>
      </c>
      <c r="P4793" s="22" t="e">
        <v>#VALUE!</v>
      </c>
      <c r="Q4793" s="22" t="e">
        <v>#VALUE!</v>
      </c>
      <c r="R4793" s="22" t="e">
        <v>#VALUE!</v>
      </c>
      <c r="S4793" s="22" t="e">
        <v>#VALUE!</v>
      </c>
      <c r="U4793" s="28">
        <f t="shared" si="7433"/>
        <v>100</v>
      </c>
      <c r="V4793" s="28">
        <f t="shared" si="7434"/>
        <v>240</v>
      </c>
    </row>
    <row r="4794" spans="1:22" x14ac:dyDescent="0.3">
      <c r="A4794" s="28">
        <f t="shared" si="7504"/>
        <v>100241</v>
      </c>
      <c r="B4794" s="7">
        <f t="shared" si="7570"/>
        <v>0</v>
      </c>
      <c r="C4794" s="7">
        <f t="shared" si="7571"/>
        <v>0</v>
      </c>
      <c r="D4794" s="7">
        <f t="shared" si="7573"/>
        <v>0</v>
      </c>
      <c r="E4794" s="10">
        <f>IF(D4756="","",MAX(E4795,E4796))*2</f>
        <v>0.1</v>
      </c>
      <c r="G4794" s="2" t="str">
        <f t="shared" si="7574"/>
        <v/>
      </c>
      <c r="H4794" s="13"/>
      <c r="U4794" s="28">
        <f t="shared" si="7433"/>
        <v>100</v>
      </c>
      <c r="V4794" s="28">
        <f t="shared" si="7434"/>
        <v>241</v>
      </c>
    </row>
    <row r="4795" spans="1:22" x14ac:dyDescent="0.3">
      <c r="A4795" s="28">
        <f t="shared" si="7504"/>
        <v>100242</v>
      </c>
      <c r="B4795" s="7">
        <f t="shared" si="7570"/>
        <v>0</v>
      </c>
      <c r="C4795" s="7">
        <f t="shared" si="7571"/>
        <v>0</v>
      </c>
      <c r="D4795" s="7">
        <f t="shared" si="7573"/>
        <v>0</v>
      </c>
      <c r="E4795" s="11">
        <f>ABS(MIN(G4788:G4797))</f>
        <v>0.05</v>
      </c>
      <c r="G4795" s="2" t="str">
        <f t="shared" si="7574"/>
        <v/>
      </c>
      <c r="U4795" s="28">
        <f t="shared" si="7433"/>
        <v>100</v>
      </c>
      <c r="V4795" s="28">
        <f t="shared" si="7434"/>
        <v>242</v>
      </c>
    </row>
    <row r="4796" spans="1:22" x14ac:dyDescent="0.3">
      <c r="A4796" s="28">
        <f t="shared" si="7504"/>
        <v>100243</v>
      </c>
      <c r="B4796" s="7">
        <f t="shared" si="7570"/>
        <v>0</v>
      </c>
      <c r="C4796" s="7">
        <f t="shared" si="7571"/>
        <v>0</v>
      </c>
      <c r="D4796" s="7">
        <f t="shared" si="7573"/>
        <v>0</v>
      </c>
      <c r="E4796" s="11">
        <f>ABS(MAX(G4788:G4797))</f>
        <v>0.05</v>
      </c>
      <c r="G4796" s="2" t="str">
        <f t="shared" si="7574"/>
        <v/>
      </c>
      <c r="U4796" s="28">
        <f t="shared" si="7433"/>
        <v>100</v>
      </c>
      <c r="V4796" s="28">
        <f t="shared" si="7434"/>
        <v>243</v>
      </c>
    </row>
    <row r="4797" spans="1:22" x14ac:dyDescent="0.3">
      <c r="A4797" s="28">
        <f t="shared" si="7504"/>
        <v>100244</v>
      </c>
      <c r="B4797" s="7">
        <f t="shared" si="7570"/>
        <v>0</v>
      </c>
      <c r="C4797" s="7">
        <f t="shared" si="7571"/>
        <v>0</v>
      </c>
      <c r="D4797" s="7">
        <f t="shared" si="7573"/>
        <v>0</v>
      </c>
      <c r="F4797" s="13"/>
      <c r="G4797" s="2" t="str">
        <f t="shared" si="7574"/>
        <v/>
      </c>
      <c r="U4797" s="28">
        <f t="shared" si="7433"/>
        <v>100</v>
      </c>
      <c r="V4797" s="28">
        <f t="shared" si="7434"/>
        <v>244</v>
      </c>
    </row>
    <row r="4798" spans="1:22" x14ac:dyDescent="0.3">
      <c r="A4798" s="28">
        <f t="shared" si="7504"/>
        <v>100245</v>
      </c>
      <c r="F4798" s="13"/>
      <c r="U4798" s="28">
        <f t="shared" si="7433"/>
        <v>100</v>
      </c>
      <c r="V4798" s="28">
        <f t="shared" si="7434"/>
        <v>245</v>
      </c>
    </row>
    <row r="4799" spans="1:22" x14ac:dyDescent="0.3">
      <c r="A4799" s="28">
        <f t="shared" si="7504"/>
        <v>100246</v>
      </c>
      <c r="F4799" s="13"/>
      <c r="U4799" s="28">
        <f t="shared" si="7433"/>
        <v>100</v>
      </c>
      <c r="V4799" s="28">
        <f t="shared" si="7434"/>
        <v>246</v>
      </c>
    </row>
    <row r="4800" spans="1:22" x14ac:dyDescent="0.3">
      <c r="A4800" s="28">
        <f t="shared" si="7504"/>
        <v>100247</v>
      </c>
      <c r="F4800" s="13"/>
      <c r="U4800" s="28">
        <f t="shared" si="7433"/>
        <v>100</v>
      </c>
      <c r="V4800" s="28">
        <f t="shared" si="7434"/>
        <v>247</v>
      </c>
    </row>
    <row r="4801" spans="1:24" s="8" customFormat="1" x14ac:dyDescent="0.3"/>
    <row r="4802" spans="1:24" x14ac:dyDescent="0.3">
      <c r="A4802" s="28">
        <f t="shared" ref="A4802:A4848" si="7579">ROUND(CONCATENATE(U4802,V4802),0)</f>
        <v>101201</v>
      </c>
      <c r="B4802" s="63" t="s">
        <v>0</v>
      </c>
      <c r="C4802" s="63"/>
      <c r="D4802" s="71" t="s">
        <v>75</v>
      </c>
      <c r="E4802" s="71"/>
      <c r="F4802" s="71"/>
      <c r="G4802" s="71"/>
      <c r="H4802" s="71"/>
      <c r="U4802" s="28">
        <f t="shared" ref="U4802" si="7580">U4800+1</f>
        <v>101</v>
      </c>
      <c r="V4802" s="28">
        <v>201</v>
      </c>
    </row>
    <row r="4803" spans="1:24" x14ac:dyDescent="0.3">
      <c r="A4803" s="28">
        <f t="shared" si="7579"/>
        <v>101202</v>
      </c>
      <c r="B4803" s="72" t="s">
        <v>70</v>
      </c>
      <c r="C4803" s="73"/>
      <c r="D4803" s="30" t="s">
        <v>65</v>
      </c>
      <c r="E4803" s="66" t="s">
        <v>71</v>
      </c>
      <c r="F4803" s="66"/>
      <c r="G4803" s="74" t="s">
        <v>67</v>
      </c>
      <c r="H4803" s="74"/>
      <c r="U4803" s="28">
        <f t="shared" ref="U4803:U4866" si="7581">U4802</f>
        <v>101</v>
      </c>
      <c r="V4803" s="28">
        <f t="shared" ref="V4803:V4848" si="7582">V4802+1</f>
        <v>202</v>
      </c>
    </row>
    <row r="4804" spans="1:24" x14ac:dyDescent="0.3">
      <c r="A4804" s="28">
        <f t="shared" si="7579"/>
        <v>101203</v>
      </c>
      <c r="B4804" s="75" t="s">
        <v>6</v>
      </c>
      <c r="C4804" s="75"/>
      <c r="D4804" s="71" t="s">
        <v>254</v>
      </c>
      <c r="E4804" s="71"/>
      <c r="F4804" s="71"/>
      <c r="G4804" s="71"/>
      <c r="H4804" s="71"/>
      <c r="U4804" s="28">
        <f t="shared" si="7581"/>
        <v>101</v>
      </c>
      <c r="V4804" s="28">
        <f t="shared" si="7582"/>
        <v>203</v>
      </c>
    </row>
    <row r="4805" spans="1:24" x14ac:dyDescent="0.3">
      <c r="A4805" s="28">
        <f t="shared" si="7579"/>
        <v>101204</v>
      </c>
      <c r="B4805" s="63" t="s">
        <v>7</v>
      </c>
      <c r="C4805" s="63"/>
      <c r="D4805" s="71" t="s">
        <v>29</v>
      </c>
      <c r="E4805" s="71"/>
      <c r="F4805" s="71"/>
      <c r="G4805" s="71"/>
      <c r="H4805" s="71"/>
      <c r="J4805" s="17"/>
      <c r="K4805" s="17" t="s">
        <v>53</v>
      </c>
      <c r="L4805" s="17" t="s">
        <v>54</v>
      </c>
      <c r="M4805" s="17" t="s">
        <v>55</v>
      </c>
      <c r="N4805" s="17" t="s">
        <v>56</v>
      </c>
      <c r="O4805" s="17" t="s">
        <v>57</v>
      </c>
      <c r="P4805" s="17" t="s">
        <v>2</v>
      </c>
      <c r="Q4805" s="17" t="s">
        <v>3</v>
      </c>
      <c r="R4805" s="17" t="s">
        <v>4</v>
      </c>
      <c r="S4805" s="17" t="s">
        <v>5</v>
      </c>
      <c r="U4805" s="28">
        <f t="shared" si="7581"/>
        <v>101</v>
      </c>
      <c r="V4805" s="28">
        <f t="shared" si="7582"/>
        <v>204</v>
      </c>
      <c r="X4805" s="1" t="s">
        <v>48</v>
      </c>
    </row>
    <row r="4806" spans="1:24" x14ac:dyDescent="0.3">
      <c r="A4806" s="28">
        <f t="shared" si="7579"/>
        <v>101205</v>
      </c>
      <c r="B4806" s="63" t="s">
        <v>9</v>
      </c>
      <c r="C4806" s="63"/>
      <c r="D4806" s="71" t="s">
        <v>30</v>
      </c>
      <c r="E4806" s="71"/>
      <c r="F4806" s="71"/>
      <c r="G4806" s="71"/>
      <c r="H4806" s="71"/>
      <c r="J4806" s="17">
        <f t="shared" ref="J4806" si="7583">COUNTA(B4818:B4827)</f>
        <v>4</v>
      </c>
      <c r="K4806" s="17">
        <f t="shared" ref="K4806" si="7584">IF(L4806-1&lt;2,0,L4806-1)</f>
        <v>0</v>
      </c>
      <c r="L4806" s="17">
        <f t="shared" ref="L4806" si="7585">IF(M4806-1&lt;2,0,M4806-1)</f>
        <v>0</v>
      </c>
      <c r="M4806" s="17">
        <f t="shared" ref="M4806" si="7586">IF(N4806-1&lt;2,0,N4806-1)</f>
        <v>0</v>
      </c>
      <c r="N4806" s="17">
        <f t="shared" ref="N4806" si="7587">IF(O4806-1&lt;2,0,O4806-1)</f>
        <v>0</v>
      </c>
      <c r="O4806" s="17">
        <f t="shared" ref="O4806" si="7588">IF(P4806-1&lt;2,0,P4806-1)</f>
        <v>0</v>
      </c>
      <c r="P4806" s="17">
        <f t="shared" ref="P4806" si="7589">IF(Q4806-1&lt;2,0,Q4806-1)</f>
        <v>0</v>
      </c>
      <c r="Q4806" s="17">
        <f t="shared" ref="Q4806" si="7590">IF(R4806-1&lt;2,0,R4806-1)</f>
        <v>2</v>
      </c>
      <c r="R4806" s="17">
        <f t="shared" ref="R4806" si="7591">IF(S4806-1&lt;2,0,S4806-1)</f>
        <v>3</v>
      </c>
      <c r="S4806" s="17">
        <f t="shared" ref="S4806" si="7592">J4806</f>
        <v>4</v>
      </c>
      <c r="U4806" s="28">
        <f t="shared" si="7581"/>
        <v>101</v>
      </c>
      <c r="V4806" s="28">
        <f t="shared" si="7582"/>
        <v>205</v>
      </c>
      <c r="X4806" s="1" t="s">
        <v>49</v>
      </c>
    </row>
    <row r="4807" spans="1:24" x14ac:dyDescent="0.3">
      <c r="A4807" s="28">
        <f t="shared" si="7579"/>
        <v>101206</v>
      </c>
      <c r="B4807" s="63" t="s">
        <v>10</v>
      </c>
      <c r="C4807" s="63"/>
      <c r="D4807" s="71" t="s">
        <v>255</v>
      </c>
      <c r="E4807" s="71"/>
      <c r="F4807" s="71"/>
      <c r="G4807" s="71"/>
      <c r="H4807" s="71"/>
      <c r="J4807" s="28" t="str">
        <f t="shared" ref="J4807" si="7593">CONCATENATE(J4806,1)</f>
        <v>41</v>
      </c>
      <c r="K4807" s="29">
        <f t="shared" ref="K4807" si="7594">IF(K4806=0,0,VLOOKUP(J4807,J4811:S4841,K4806,FALSE))</f>
        <v>0</v>
      </c>
      <c r="L4807" s="29">
        <f t="shared" ref="L4807" si="7595">IF(L4806=0,0,VLOOKUP(J4807,J4811:S4841,L4806,FALSE))</f>
        <v>0</v>
      </c>
      <c r="M4807" s="29">
        <f t="shared" ref="M4807" si="7596">IF(M4806=0,0,VLOOKUP(J4807,J4811:S4841,M4806,FALSE))</f>
        <v>0</v>
      </c>
      <c r="N4807" s="29">
        <f t="shared" ref="N4807" si="7597">IF(N4806=0,0,VLOOKUP(J4807,J4811:S4841,N4806,FALSE))</f>
        <v>0</v>
      </c>
      <c r="O4807" s="29">
        <f t="shared" ref="O4807" si="7598">IF(O4806=0,0,VLOOKUP(J4807,J4811:S4841,O4806,FALSE))</f>
        <v>0</v>
      </c>
      <c r="P4807" s="29">
        <f t="shared" ref="P4807" si="7599">IF(P4806=0,0,VLOOKUP(J4807,J4811:S4841,P4806,FALSE))</f>
        <v>0</v>
      </c>
      <c r="Q4807" s="29">
        <f t="shared" ref="Q4807" si="7600">IF(Q4806=0,0,VLOOKUP(J4807,J4811:S4841,Q4806,FALSE))</f>
        <v>1.9294835450063088E-3</v>
      </c>
      <c r="R4807" s="29">
        <f t="shared" ref="R4807" si="7601">IF(R4806=0,0,VLOOKUP(J4807,J4811:S4841,R4806,FALSE))</f>
        <v>0.90126285331072509</v>
      </c>
      <c r="S4807" s="29">
        <f t="shared" ref="S4807" si="7602">IF(S4806=0,0,VLOOKUP(J4807,J4811:S4841,S4806,FALSE))</f>
        <v>1.1336175069317871</v>
      </c>
      <c r="U4807" s="28">
        <f t="shared" si="7581"/>
        <v>101</v>
      </c>
      <c r="V4807" s="28">
        <f t="shared" si="7582"/>
        <v>206</v>
      </c>
      <c r="X4807" s="1" t="s">
        <v>50</v>
      </c>
    </row>
    <row r="4808" spans="1:24" x14ac:dyDescent="0.3">
      <c r="A4808" s="28">
        <f t="shared" si="7579"/>
        <v>101207</v>
      </c>
      <c r="B4808" s="63" t="s">
        <v>11</v>
      </c>
      <c r="C4808" s="63"/>
      <c r="D4808" s="64">
        <v>45520</v>
      </c>
      <c r="E4808" s="64"/>
      <c r="F4808" s="64"/>
      <c r="G4808" s="64"/>
      <c r="H4808" s="64"/>
      <c r="J4808" s="28" t="str">
        <f t="shared" ref="J4808" si="7603">CONCATENATE(J4806,2)</f>
        <v>42</v>
      </c>
      <c r="K4808" s="22">
        <f t="shared" ref="K4808" si="7604">IF(K4806=0,0,VLOOKUP(J4808,J4811:S4841,K4806,FALSE))</f>
        <v>0</v>
      </c>
      <c r="L4808" s="22">
        <f t="shared" ref="L4808" si="7605">IF(L4806=0,0,VLOOKUP(J4808,J4811:S4841,L4806,FALSE))</f>
        <v>0</v>
      </c>
      <c r="M4808" s="22">
        <f t="shared" ref="M4808" si="7606">IF(M4806=0,0,VLOOKUP(J4808,J4811:S4841,M4806,FALSE))</f>
        <v>0</v>
      </c>
      <c r="N4808" s="22">
        <f t="shared" ref="N4808" si="7607">IF(N4806=0,0,VLOOKUP(J4808,J4811:S4841,N4806,FALSE))</f>
        <v>0</v>
      </c>
      <c r="O4808" s="22">
        <f t="shared" ref="O4808" si="7608">IF(O4806=0,0,VLOOKUP(J4808,J4811:S4841,O4806,FALSE))</f>
        <v>0</v>
      </c>
      <c r="P4808" s="22">
        <f t="shared" ref="P4808" si="7609">IF(P4806=0,0,VLOOKUP(J4808,J4811:S4841,P4806,FALSE))</f>
        <v>0</v>
      </c>
      <c r="Q4808" s="22">
        <f t="shared" ref="Q4808" si="7610">IF(Q4806=0,0,VLOOKUP(J4808,J4811:S4841,Q4806,FALSE))</f>
        <v>8.329075381447187E-4</v>
      </c>
      <c r="R4808" s="22">
        <f t="shared" ref="R4808" si="7611">IF(R4806=0,0,VLOOKUP(J4808,J4811:S4841,R4806,FALSE))</f>
        <v>3.7654946623220477E-2</v>
      </c>
      <c r="S4808" s="22">
        <f t="shared" ref="S4808" si="7612">IF(S4806=0,0,VLOOKUP(J4808,J4811:S4841,S4806,FALSE))</f>
        <v>0.40433358824635479</v>
      </c>
      <c r="U4808" s="28">
        <f t="shared" si="7581"/>
        <v>101</v>
      </c>
      <c r="V4808" s="28">
        <f t="shared" si="7582"/>
        <v>207</v>
      </c>
    </row>
    <row r="4809" spans="1:24" x14ac:dyDescent="0.3">
      <c r="A4809" s="28">
        <f t="shared" si="7579"/>
        <v>101208</v>
      </c>
      <c r="B4809" s="63" t="s">
        <v>12</v>
      </c>
      <c r="C4809" s="63"/>
      <c r="D4809" s="65">
        <v>45899</v>
      </c>
      <c r="E4809" s="65"/>
      <c r="F4809" s="65"/>
      <c r="G4809" s="65"/>
      <c r="H4809" s="65"/>
      <c r="J4809" s="28" t="str">
        <f t="shared" ref="J4809" si="7613">CONCATENATE(J4806,3)</f>
        <v>43</v>
      </c>
      <c r="K4809" s="22"/>
      <c r="L4809" s="22"/>
      <c r="M4809" s="22"/>
      <c r="N4809" s="22" t="s">
        <v>58</v>
      </c>
      <c r="O4809" s="29">
        <f t="shared" ref="O4809" si="7614">J4806-2</f>
        <v>2</v>
      </c>
      <c r="P4809" s="22" t="s">
        <v>59</v>
      </c>
      <c r="Q4809" s="29">
        <f t="shared" ref="Q4809" si="7615">VLOOKUP(J4809,J4811:S4841,3,FALSE)</f>
        <v>4.2898337756977822E-2</v>
      </c>
      <c r="R4809" s="22" t="s">
        <v>60</v>
      </c>
      <c r="S4809" s="22">
        <f t="shared" ref="S4809" si="7616">VLOOKUP(J4809,J4811:S4841,2,FALSE)</f>
        <v>0.9999852778609416</v>
      </c>
      <c r="U4809" s="28">
        <f t="shared" si="7581"/>
        <v>101</v>
      </c>
      <c r="V4809" s="28">
        <f t="shared" si="7582"/>
        <v>208</v>
      </c>
    </row>
    <row r="4810" spans="1:24" x14ac:dyDescent="0.3">
      <c r="A4810" s="28">
        <f t="shared" si="7579"/>
        <v>101209</v>
      </c>
      <c r="B4810" s="63" t="s">
        <v>13</v>
      </c>
      <c r="C4810" s="63"/>
      <c r="D4810" s="15">
        <v>0.1</v>
      </c>
      <c r="E4810" s="66" t="s">
        <v>14</v>
      </c>
      <c r="F4810" s="66"/>
      <c r="G4810" s="66"/>
      <c r="H4810" s="6" t="s">
        <v>64</v>
      </c>
      <c r="J4810" s="17"/>
      <c r="K4810" s="17">
        <v>3</v>
      </c>
      <c r="L4810" s="17">
        <v>3</v>
      </c>
      <c r="M4810" s="17"/>
      <c r="N4810" s="17"/>
      <c r="O4810" s="17"/>
      <c r="P4810" s="17"/>
      <c r="Q4810" s="17"/>
      <c r="R4810" s="17"/>
      <c r="S4810" s="17"/>
      <c r="U4810" s="28">
        <f t="shared" si="7581"/>
        <v>101</v>
      </c>
      <c r="V4810" s="28">
        <f t="shared" si="7582"/>
        <v>209</v>
      </c>
    </row>
    <row r="4811" spans="1:24" x14ac:dyDescent="0.3">
      <c r="A4811" s="28">
        <f t="shared" si="7579"/>
        <v>101210</v>
      </c>
      <c r="B4811" s="63" t="s">
        <v>15</v>
      </c>
      <c r="C4811" s="63"/>
      <c r="D4811" s="2">
        <f t="shared" ref="D4811" si="7617">MIN(B4818:B4827)</f>
        <v>15</v>
      </c>
      <c r="E4811" s="3" t="s">
        <v>16</v>
      </c>
      <c r="F4811" s="2">
        <f t="shared" ref="F4811" si="7618">MAX(B4818:B4827)</f>
        <v>30</v>
      </c>
      <c r="G4811" s="4" t="str">
        <f t="shared" ref="G4811" si="7619">IF(H4810="","",H4810)</f>
        <v>°C</v>
      </c>
      <c r="H4811" s="14"/>
      <c r="J4811" s="28" t="str">
        <f t="shared" ref="J4811" si="7620">CONCATENATE(K4810,1)</f>
        <v>31</v>
      </c>
      <c r="K4811" s="22">
        <f t="array" ref="K4811:L4813">LINEST(B4818:B4820,C4818:C4820^{1},TRUE,TRUE)</f>
        <v>0.98026652998462327</v>
      </c>
      <c r="L4811" s="22">
        <v>0.36199384930804612</v>
      </c>
      <c r="M4811" s="17"/>
      <c r="N4811" s="17"/>
      <c r="O4811" s="17"/>
      <c r="P4811" s="17"/>
      <c r="Q4811" s="17"/>
      <c r="R4811" s="17"/>
      <c r="S4811" s="17"/>
      <c r="U4811" s="28">
        <f t="shared" si="7581"/>
        <v>101</v>
      </c>
      <c r="V4811" s="28">
        <f t="shared" si="7582"/>
        <v>210</v>
      </c>
    </row>
    <row r="4812" spans="1:24" x14ac:dyDescent="0.3">
      <c r="A4812" s="28">
        <f t="shared" si="7579"/>
        <v>101211</v>
      </c>
      <c r="J4812" s="28" t="str">
        <f t="shared" ref="J4812" si="7621">CONCATENATE(K4810,2)</f>
        <v>32</v>
      </c>
      <c r="K4812" s="22">
        <v>1.1097198920866521E-2</v>
      </c>
      <c r="L4812" s="22">
        <v>0.22706633483019431</v>
      </c>
      <c r="M4812" s="17"/>
      <c r="N4812" s="17"/>
      <c r="O4812" s="17"/>
      <c r="P4812" s="17"/>
      <c r="Q4812" s="17"/>
      <c r="R4812" s="17"/>
      <c r="S4812" s="17"/>
      <c r="U4812" s="28">
        <f t="shared" si="7581"/>
        <v>101</v>
      </c>
      <c r="V4812" s="28">
        <f t="shared" si="7582"/>
        <v>211</v>
      </c>
    </row>
    <row r="4813" spans="1:24" x14ac:dyDescent="0.3">
      <c r="A4813" s="28">
        <f t="shared" si="7579"/>
        <v>101212</v>
      </c>
      <c r="B4813" s="67" t="s">
        <v>17</v>
      </c>
      <c r="C4813" s="67"/>
      <c r="D4813" s="67"/>
      <c r="E4813" s="67"/>
      <c r="F4813" s="67"/>
      <c r="G4813" s="68" t="s">
        <v>31</v>
      </c>
      <c r="H4813" s="69"/>
      <c r="J4813" s="28" t="str">
        <f t="shared" ref="J4813" si="7622">CONCATENATE(K4810,3)</f>
        <v>33</v>
      </c>
      <c r="K4813" s="22">
        <v>0.99987186058431576</v>
      </c>
      <c r="L4813" s="22">
        <v>8.0043555544547118E-2</v>
      </c>
      <c r="M4813" s="17"/>
      <c r="N4813" s="17"/>
      <c r="O4813" s="17"/>
      <c r="P4813" s="17"/>
      <c r="Q4813" s="17"/>
      <c r="R4813" s="17"/>
      <c r="S4813" s="17"/>
      <c r="U4813" s="28">
        <f t="shared" si="7581"/>
        <v>101</v>
      </c>
      <c r="V4813" s="28">
        <f t="shared" si="7582"/>
        <v>212</v>
      </c>
    </row>
    <row r="4814" spans="1:24" x14ac:dyDescent="0.3">
      <c r="A4814" s="28">
        <f t="shared" si="7579"/>
        <v>101213</v>
      </c>
      <c r="B4814" s="66" t="s">
        <v>18</v>
      </c>
      <c r="C4814" s="66"/>
      <c r="D4814" s="66"/>
      <c r="E4814" s="66" t="str">
        <f t="shared" ref="E4814" si="7623">IF(D4807="","",D4807)</f>
        <v>E0307/24</v>
      </c>
      <c r="F4814" s="66"/>
      <c r="G4814" s="4" t="s">
        <v>18</v>
      </c>
      <c r="H4814" s="16"/>
      <c r="J4814" s="17"/>
      <c r="K4814" s="17">
        <v>4</v>
      </c>
      <c r="L4814" s="17">
        <v>4</v>
      </c>
      <c r="M4814" s="17">
        <v>4</v>
      </c>
      <c r="N4814" s="17"/>
      <c r="O4814" s="17"/>
      <c r="P4814" s="17"/>
      <c r="Q4814" s="17"/>
      <c r="R4814" s="17"/>
      <c r="S4814" s="17"/>
      <c r="U4814" s="28">
        <f t="shared" si="7581"/>
        <v>101</v>
      </c>
      <c r="V4814" s="28">
        <f t="shared" si="7582"/>
        <v>213</v>
      </c>
    </row>
    <row r="4815" spans="1:24" ht="15" customHeight="1" x14ac:dyDescent="0.3">
      <c r="A4815" s="28">
        <f t="shared" si="7579"/>
        <v>101214</v>
      </c>
      <c r="B4815" s="5" t="s">
        <v>19</v>
      </c>
      <c r="C4815" s="5" t="s">
        <v>20</v>
      </c>
      <c r="D4815" s="5" t="s">
        <v>21</v>
      </c>
      <c r="E4815" s="5"/>
      <c r="F4815" s="70" t="s">
        <v>33</v>
      </c>
      <c r="G4815" s="5" t="s">
        <v>19</v>
      </c>
      <c r="H4815" s="5" t="s">
        <v>20</v>
      </c>
      <c r="J4815" s="28" t="str">
        <f t="shared" ref="J4815" si="7624">CONCATENATE(K4814,1)</f>
        <v>41</v>
      </c>
      <c r="K4815" s="22">
        <f t="array" ref="K4815:M4817">LINEST(B4818:B4821,C4818:C4821^{1,2},TRUE,TRUE)</f>
        <v>1.9294835450063088E-3</v>
      </c>
      <c r="L4815" s="22">
        <v>0.90126285331072509</v>
      </c>
      <c r="M4815" s="22">
        <v>1.1336175069317871</v>
      </c>
      <c r="N4815" s="17"/>
      <c r="O4815" s="17"/>
      <c r="P4815" s="17"/>
      <c r="Q4815" s="17"/>
      <c r="R4815" s="17"/>
      <c r="S4815" s="17"/>
      <c r="U4815" s="28">
        <f t="shared" si="7581"/>
        <v>101</v>
      </c>
      <c r="V4815" s="28">
        <f t="shared" si="7582"/>
        <v>214</v>
      </c>
    </row>
    <row r="4816" spans="1:24" x14ac:dyDescent="0.3">
      <c r="A4816" s="28">
        <f t="shared" si="7579"/>
        <v>101215</v>
      </c>
      <c r="B4816" s="5" t="s">
        <v>22</v>
      </c>
      <c r="C4816" s="5" t="s">
        <v>23</v>
      </c>
      <c r="D4816" s="5" t="s">
        <v>24</v>
      </c>
      <c r="E4816" s="5" t="s">
        <v>32</v>
      </c>
      <c r="F4816" s="70"/>
      <c r="G4816" s="5" t="s">
        <v>22</v>
      </c>
      <c r="H4816" s="5" t="s">
        <v>23</v>
      </c>
      <c r="J4816" s="28" t="str">
        <f t="shared" ref="J4816" si="7625">CONCATENATE(K4814,2)</f>
        <v>42</v>
      </c>
      <c r="K4816" s="22">
        <v>8.329075381447187E-4</v>
      </c>
      <c r="L4816" s="22">
        <v>3.7654946623220477E-2</v>
      </c>
      <c r="M4816" s="22">
        <v>0.40433358824635479</v>
      </c>
      <c r="N4816" s="17"/>
      <c r="O4816" s="17"/>
      <c r="P4816" s="17"/>
      <c r="Q4816" s="17"/>
      <c r="R4816" s="17"/>
      <c r="S4816" s="17"/>
      <c r="U4816" s="28">
        <f t="shared" si="7581"/>
        <v>101</v>
      </c>
      <c r="V4816" s="28">
        <f t="shared" si="7582"/>
        <v>215</v>
      </c>
    </row>
    <row r="4817" spans="1:22" x14ac:dyDescent="0.3">
      <c r="A4817" s="28">
        <f t="shared" si="7579"/>
        <v>101216</v>
      </c>
      <c r="B4817" s="6" t="str">
        <f t="shared" ref="B4817" si="7626">IF(H4810="","",H4810)</f>
        <v>°C</v>
      </c>
      <c r="C4817" s="6" t="str">
        <f t="shared" ref="C4817" si="7627">IF(H4810="","",H4810)</f>
        <v>°C</v>
      </c>
      <c r="D4817" s="6" t="str">
        <f t="shared" ref="D4817" si="7628">IF(H4810="","",H4810)</f>
        <v>°C</v>
      </c>
      <c r="E4817" s="6"/>
      <c r="F4817" s="6"/>
      <c r="G4817" s="6" t="str">
        <f t="shared" ref="G4817" si="7629">IF(H4810="","",H4810)</f>
        <v>°C</v>
      </c>
      <c r="H4817" s="6" t="str">
        <f t="shared" ref="H4817" si="7630">IF(H4810="","",H4810)</f>
        <v>°C</v>
      </c>
      <c r="J4817" s="28" t="str">
        <f t="shared" ref="J4817" si="7631">CONCATENATE(K4814,3)</f>
        <v>43</v>
      </c>
      <c r="K4817" s="22">
        <v>0.9999852778609416</v>
      </c>
      <c r="L4817" s="22">
        <v>4.2898337756977822E-2</v>
      </c>
      <c r="M4817" s="22" t="e">
        <v>#N/A</v>
      </c>
      <c r="N4817" s="17"/>
      <c r="O4817" s="17"/>
      <c r="P4817" s="17"/>
      <c r="Q4817" s="17"/>
      <c r="R4817" s="17"/>
      <c r="S4817" s="17"/>
      <c r="U4817" s="28">
        <f t="shared" si="7581"/>
        <v>101</v>
      </c>
      <c r="V4817" s="28">
        <f t="shared" si="7582"/>
        <v>216</v>
      </c>
    </row>
    <row r="4818" spans="1:22" x14ac:dyDescent="0.3">
      <c r="A4818" s="28">
        <f t="shared" si="7579"/>
        <v>101217</v>
      </c>
      <c r="B4818" s="26">
        <v>15</v>
      </c>
      <c r="C4818" s="26">
        <v>14.9</v>
      </c>
      <c r="D4818" s="26">
        <v>0.3</v>
      </c>
      <c r="E4818" s="9">
        <v>2</v>
      </c>
      <c r="F4818" s="26">
        <v>1000000</v>
      </c>
      <c r="G4818" s="27"/>
      <c r="H4818" s="27"/>
      <c r="J4818" s="17"/>
      <c r="K4818" s="17">
        <v>5</v>
      </c>
      <c r="L4818" s="17">
        <v>5</v>
      </c>
      <c r="M4818" s="17">
        <v>5</v>
      </c>
      <c r="N4818" s="17">
        <v>5</v>
      </c>
      <c r="O4818" s="17"/>
      <c r="P4818" s="17"/>
      <c r="Q4818" s="17"/>
      <c r="R4818" s="17"/>
      <c r="S4818" s="17"/>
      <c r="U4818" s="28">
        <f t="shared" si="7581"/>
        <v>101</v>
      </c>
      <c r="V4818" s="28">
        <f t="shared" si="7582"/>
        <v>217</v>
      </c>
    </row>
    <row r="4819" spans="1:22" x14ac:dyDescent="0.3">
      <c r="A4819" s="28">
        <f t="shared" si="7579"/>
        <v>101218</v>
      </c>
      <c r="B4819" s="26">
        <v>20</v>
      </c>
      <c r="C4819" s="26">
        <v>20.100000000000001</v>
      </c>
      <c r="D4819" s="26">
        <v>0.3</v>
      </c>
      <c r="E4819" s="9">
        <v>2</v>
      </c>
      <c r="F4819" s="26">
        <v>1000000</v>
      </c>
      <c r="G4819" s="27"/>
      <c r="H4819" s="27"/>
      <c r="J4819" s="28" t="str">
        <f t="shared" ref="J4819" si="7632">CONCATENATE(K4818,1)</f>
        <v>51</v>
      </c>
      <c r="K4819" s="22" t="e">
        <f t="array" ref="K4819:N4821">LINEST(B4818:B4822,C4818:C4822^{1,2,3},TRUE,TRUE)</f>
        <v>#VALUE!</v>
      </c>
      <c r="L4819" s="22" t="e">
        <v>#VALUE!</v>
      </c>
      <c r="M4819" s="22" t="e">
        <v>#VALUE!</v>
      </c>
      <c r="N4819" s="22" t="e">
        <v>#VALUE!</v>
      </c>
      <c r="O4819" s="17"/>
      <c r="P4819" s="17"/>
      <c r="Q4819" s="17"/>
      <c r="R4819" s="17"/>
      <c r="S4819" s="17"/>
      <c r="U4819" s="28">
        <f t="shared" si="7581"/>
        <v>101</v>
      </c>
      <c r="V4819" s="28">
        <f t="shared" si="7582"/>
        <v>218</v>
      </c>
    </row>
    <row r="4820" spans="1:22" x14ac:dyDescent="0.3">
      <c r="A4820" s="28">
        <f t="shared" si="7579"/>
        <v>101219</v>
      </c>
      <c r="B4820" s="26">
        <v>25</v>
      </c>
      <c r="C4820" s="26">
        <v>25.1</v>
      </c>
      <c r="D4820" s="26">
        <v>0.3</v>
      </c>
      <c r="E4820" s="9">
        <v>2</v>
      </c>
      <c r="F4820" s="26">
        <v>1000000</v>
      </c>
      <c r="G4820" s="27"/>
      <c r="H4820" s="27"/>
      <c r="J4820" s="28" t="str">
        <f t="shared" ref="J4820" si="7633">CONCATENATE(K4818,2)</f>
        <v>52</v>
      </c>
      <c r="K4820" s="22" t="e">
        <v>#VALUE!</v>
      </c>
      <c r="L4820" s="22" t="e">
        <v>#VALUE!</v>
      </c>
      <c r="M4820" s="22" t="e">
        <v>#VALUE!</v>
      </c>
      <c r="N4820" s="22" t="e">
        <v>#VALUE!</v>
      </c>
      <c r="O4820" s="17"/>
      <c r="P4820" s="17"/>
      <c r="Q4820" s="17"/>
      <c r="R4820" s="17"/>
      <c r="S4820" s="17"/>
      <c r="U4820" s="28">
        <f t="shared" si="7581"/>
        <v>101</v>
      </c>
      <c r="V4820" s="28">
        <f t="shared" si="7582"/>
        <v>219</v>
      </c>
    </row>
    <row r="4821" spans="1:22" x14ac:dyDescent="0.3">
      <c r="A4821" s="28">
        <f t="shared" si="7579"/>
        <v>101220</v>
      </c>
      <c r="B4821" s="26">
        <v>30</v>
      </c>
      <c r="C4821" s="26">
        <v>30.1</v>
      </c>
      <c r="D4821" s="26">
        <v>0.3</v>
      </c>
      <c r="E4821" s="9">
        <v>2</v>
      </c>
      <c r="F4821" s="26">
        <v>1000000</v>
      </c>
      <c r="G4821" s="27"/>
      <c r="H4821" s="27"/>
      <c r="J4821" s="28" t="str">
        <f t="shared" ref="J4821" si="7634">CONCATENATE(K4818,3)</f>
        <v>53</v>
      </c>
      <c r="K4821" s="22" t="e">
        <v>#VALUE!</v>
      </c>
      <c r="L4821" s="22" t="e">
        <v>#VALUE!</v>
      </c>
      <c r="M4821" s="22" t="e">
        <v>#VALUE!</v>
      </c>
      <c r="N4821" s="22" t="e">
        <v>#VALUE!</v>
      </c>
      <c r="O4821" s="17"/>
      <c r="P4821" s="17"/>
      <c r="Q4821" s="17"/>
      <c r="R4821" s="17"/>
      <c r="S4821" s="17"/>
      <c r="U4821" s="28">
        <f t="shared" si="7581"/>
        <v>101</v>
      </c>
      <c r="V4821" s="28">
        <f t="shared" si="7582"/>
        <v>220</v>
      </c>
    </row>
    <row r="4822" spans="1:22" x14ac:dyDescent="0.3">
      <c r="A4822" s="28">
        <f t="shared" si="7579"/>
        <v>101221</v>
      </c>
      <c r="B4822" s="26"/>
      <c r="C4822" s="26"/>
      <c r="D4822" s="26"/>
      <c r="E4822" s="9"/>
      <c r="F4822" s="26"/>
      <c r="G4822" s="27"/>
      <c r="H4822" s="27"/>
      <c r="J4822" s="17"/>
      <c r="K4822" s="17">
        <v>6</v>
      </c>
      <c r="L4822" s="17">
        <v>6</v>
      </c>
      <c r="M4822" s="17">
        <v>6</v>
      </c>
      <c r="N4822" s="17">
        <v>6</v>
      </c>
      <c r="O4822" s="17">
        <v>6</v>
      </c>
      <c r="P4822" s="17"/>
      <c r="Q4822" s="17"/>
      <c r="R4822" s="17"/>
      <c r="S4822" s="17"/>
      <c r="U4822" s="28">
        <f t="shared" si="7581"/>
        <v>101</v>
      </c>
      <c r="V4822" s="28">
        <f t="shared" si="7582"/>
        <v>221</v>
      </c>
    </row>
    <row r="4823" spans="1:22" x14ac:dyDescent="0.3">
      <c r="A4823" s="28">
        <f t="shared" si="7579"/>
        <v>101222</v>
      </c>
      <c r="B4823" s="26"/>
      <c r="C4823" s="26"/>
      <c r="D4823" s="26"/>
      <c r="E4823" s="9"/>
      <c r="F4823" s="26"/>
      <c r="G4823" s="27"/>
      <c r="H4823" s="27"/>
      <c r="J4823" s="28" t="str">
        <f t="shared" ref="J4823" si="7635">CONCATENATE(K4822,1)</f>
        <v>61</v>
      </c>
      <c r="K4823" s="22" t="e">
        <f t="array" ref="K4823:O4825">LINEST(B4818:B4823,C4818:C4823^{1,2,3,4},TRUE,TRUE)</f>
        <v>#VALUE!</v>
      </c>
      <c r="L4823" s="22" t="e">
        <v>#VALUE!</v>
      </c>
      <c r="M4823" s="22" t="e">
        <v>#VALUE!</v>
      </c>
      <c r="N4823" s="22" t="e">
        <v>#VALUE!</v>
      </c>
      <c r="O4823" s="22" t="e">
        <v>#VALUE!</v>
      </c>
      <c r="P4823" s="17"/>
      <c r="Q4823" s="17"/>
      <c r="R4823" s="17"/>
      <c r="S4823" s="17"/>
      <c r="U4823" s="28">
        <f t="shared" si="7581"/>
        <v>101</v>
      </c>
      <c r="V4823" s="28">
        <f t="shared" si="7582"/>
        <v>222</v>
      </c>
    </row>
    <row r="4824" spans="1:22" x14ac:dyDescent="0.3">
      <c r="A4824" s="28">
        <f t="shared" si="7579"/>
        <v>101223</v>
      </c>
      <c r="B4824" s="26"/>
      <c r="C4824" s="26"/>
      <c r="D4824" s="26"/>
      <c r="E4824" s="9"/>
      <c r="F4824" s="26"/>
      <c r="G4824" s="27"/>
      <c r="H4824" s="27"/>
      <c r="J4824" s="28" t="str">
        <f t="shared" ref="J4824" si="7636">CONCATENATE(K4822,2)</f>
        <v>62</v>
      </c>
      <c r="K4824" s="22" t="e">
        <v>#VALUE!</v>
      </c>
      <c r="L4824" s="22" t="e">
        <v>#VALUE!</v>
      </c>
      <c r="M4824" s="22" t="e">
        <v>#VALUE!</v>
      </c>
      <c r="N4824" s="22" t="e">
        <v>#VALUE!</v>
      </c>
      <c r="O4824" s="22" t="e">
        <v>#VALUE!</v>
      </c>
      <c r="P4824" s="17"/>
      <c r="Q4824" s="17"/>
      <c r="R4824" s="17"/>
      <c r="S4824" s="17"/>
      <c r="U4824" s="28">
        <f t="shared" si="7581"/>
        <v>101</v>
      </c>
      <c r="V4824" s="28">
        <f t="shared" si="7582"/>
        <v>223</v>
      </c>
    </row>
    <row r="4825" spans="1:22" x14ac:dyDescent="0.3">
      <c r="A4825" s="28">
        <f t="shared" si="7579"/>
        <v>101224</v>
      </c>
      <c r="B4825" s="26"/>
      <c r="C4825" s="26"/>
      <c r="D4825" s="26"/>
      <c r="E4825" s="9"/>
      <c r="F4825" s="26"/>
      <c r="G4825" s="27"/>
      <c r="H4825" s="27"/>
      <c r="J4825" s="28" t="str">
        <f t="shared" ref="J4825" si="7637">CONCATENATE(K4822,3)</f>
        <v>63</v>
      </c>
      <c r="K4825" s="22" t="e">
        <v>#VALUE!</v>
      </c>
      <c r="L4825" s="22" t="e">
        <v>#VALUE!</v>
      </c>
      <c r="M4825" s="22" t="e">
        <v>#VALUE!</v>
      </c>
      <c r="N4825" s="22" t="e">
        <v>#VALUE!</v>
      </c>
      <c r="O4825" s="22" t="e">
        <v>#VALUE!</v>
      </c>
      <c r="P4825" s="17"/>
      <c r="Q4825" s="17"/>
      <c r="R4825" s="17"/>
      <c r="S4825" s="17"/>
      <c r="U4825" s="28">
        <f t="shared" si="7581"/>
        <v>101</v>
      </c>
      <c r="V4825" s="28">
        <f t="shared" si="7582"/>
        <v>224</v>
      </c>
    </row>
    <row r="4826" spans="1:22" x14ac:dyDescent="0.3">
      <c r="A4826" s="28">
        <f t="shared" si="7579"/>
        <v>101225</v>
      </c>
      <c r="B4826" s="26"/>
      <c r="C4826" s="26"/>
      <c r="D4826" s="26"/>
      <c r="E4826" s="9"/>
      <c r="F4826" s="26"/>
      <c r="G4826" s="27"/>
      <c r="H4826" s="27"/>
      <c r="J4826" s="17"/>
      <c r="K4826" s="17">
        <v>7</v>
      </c>
      <c r="L4826" s="17">
        <v>7</v>
      </c>
      <c r="M4826" s="17">
        <v>7</v>
      </c>
      <c r="N4826" s="17">
        <v>7</v>
      </c>
      <c r="O4826" s="17">
        <v>7</v>
      </c>
      <c r="P4826" s="17">
        <v>7</v>
      </c>
      <c r="Q4826" s="17"/>
      <c r="R4826" s="17"/>
      <c r="S4826" s="17"/>
      <c r="U4826" s="28">
        <f t="shared" si="7581"/>
        <v>101</v>
      </c>
      <c r="V4826" s="28">
        <f t="shared" si="7582"/>
        <v>225</v>
      </c>
    </row>
    <row r="4827" spans="1:22" x14ac:dyDescent="0.3">
      <c r="A4827" s="28">
        <f t="shared" si="7579"/>
        <v>101226</v>
      </c>
      <c r="B4827" s="26"/>
      <c r="C4827" s="26"/>
      <c r="D4827" s="26"/>
      <c r="E4827" s="9"/>
      <c r="F4827" s="26"/>
      <c r="G4827" s="27"/>
      <c r="H4827" s="27"/>
      <c r="J4827" s="28" t="str">
        <f t="shared" ref="J4827" si="7638">CONCATENATE(K4826,1)</f>
        <v>71</v>
      </c>
      <c r="K4827" s="22" t="e">
        <f t="array" ref="K4827:P4829">LINEST(B4818:B4824,C4818:C4824^{1,2,3,4,5},TRUE,TRUE)</f>
        <v>#VALUE!</v>
      </c>
      <c r="L4827" s="22" t="e">
        <v>#VALUE!</v>
      </c>
      <c r="M4827" s="22" t="e">
        <v>#VALUE!</v>
      </c>
      <c r="N4827" s="22" t="e">
        <v>#VALUE!</v>
      </c>
      <c r="O4827" s="22" t="e">
        <v>#VALUE!</v>
      </c>
      <c r="P4827" s="22" t="e">
        <v>#VALUE!</v>
      </c>
      <c r="Q4827" s="17"/>
      <c r="R4827" s="17"/>
      <c r="S4827" s="17"/>
      <c r="U4827" s="28">
        <f t="shared" si="7581"/>
        <v>101</v>
      </c>
      <c r="V4827" s="28">
        <f t="shared" si="7582"/>
        <v>226</v>
      </c>
    </row>
    <row r="4828" spans="1:22" x14ac:dyDescent="0.3">
      <c r="A4828" s="28">
        <f t="shared" si="7579"/>
        <v>101227</v>
      </c>
      <c r="B4828" s="2">
        <f t="shared" ref="B4828" si="7639">COUNT(B4818:B4827)-2</f>
        <v>2</v>
      </c>
      <c r="J4828" s="28" t="str">
        <f t="shared" ref="J4828" si="7640">CONCATENATE(K4826,2)</f>
        <v>72</v>
      </c>
      <c r="K4828" s="22" t="e">
        <v>#VALUE!</v>
      </c>
      <c r="L4828" s="22" t="e">
        <v>#VALUE!</v>
      </c>
      <c r="M4828" s="22" t="e">
        <v>#VALUE!</v>
      </c>
      <c r="N4828" s="22" t="e">
        <v>#VALUE!</v>
      </c>
      <c r="O4828" s="22" t="e">
        <v>#VALUE!</v>
      </c>
      <c r="P4828" s="22" t="e">
        <v>#VALUE!</v>
      </c>
      <c r="Q4828" s="17"/>
      <c r="R4828" s="17"/>
      <c r="S4828" s="17"/>
      <c r="U4828" s="28">
        <f t="shared" si="7581"/>
        <v>101</v>
      </c>
      <c r="V4828" s="28">
        <f t="shared" si="7582"/>
        <v>227</v>
      </c>
    </row>
    <row r="4829" spans="1:22" x14ac:dyDescent="0.3">
      <c r="A4829" s="28">
        <f t="shared" si="7579"/>
        <v>101228</v>
      </c>
      <c r="J4829" s="28" t="str">
        <f t="shared" ref="J4829" si="7641">CONCATENATE(K4826,3)</f>
        <v>73</v>
      </c>
      <c r="K4829" s="22" t="e">
        <v>#VALUE!</v>
      </c>
      <c r="L4829" s="22" t="e">
        <v>#VALUE!</v>
      </c>
      <c r="M4829" s="22" t="e">
        <v>#VALUE!</v>
      </c>
      <c r="N4829" s="22" t="e">
        <v>#VALUE!</v>
      </c>
      <c r="O4829" s="22" t="e">
        <v>#VALUE!</v>
      </c>
      <c r="P4829" s="22" t="e">
        <v>#VALUE!</v>
      </c>
      <c r="Q4829" s="17"/>
      <c r="R4829" s="17"/>
      <c r="S4829" s="17"/>
      <c r="U4829" s="28">
        <f t="shared" si="7581"/>
        <v>101</v>
      </c>
      <c r="V4829" s="28">
        <f t="shared" si="7582"/>
        <v>228</v>
      </c>
    </row>
    <row r="4830" spans="1:22" x14ac:dyDescent="0.3">
      <c r="A4830" s="28">
        <f t="shared" si="7579"/>
        <v>101229</v>
      </c>
      <c r="B4830" s="66" t="s">
        <v>25</v>
      </c>
      <c r="C4830" s="66"/>
      <c r="D4830" s="66"/>
      <c r="E4830" s="66"/>
      <c r="F4830" s="66"/>
      <c r="G4830" s="66"/>
      <c r="H4830" s="66"/>
      <c r="J4830" s="17"/>
      <c r="K4830" s="17">
        <v>8</v>
      </c>
      <c r="L4830" s="17">
        <v>8</v>
      </c>
      <c r="M4830" s="17">
        <v>8</v>
      </c>
      <c r="N4830" s="17">
        <v>8</v>
      </c>
      <c r="O4830" s="17">
        <v>8</v>
      </c>
      <c r="P4830" s="17">
        <v>8</v>
      </c>
      <c r="Q4830" s="17">
        <v>8</v>
      </c>
      <c r="R4830" s="17"/>
      <c r="S4830" s="17"/>
      <c r="U4830" s="28">
        <f t="shared" si="7581"/>
        <v>101</v>
      </c>
      <c r="V4830" s="28">
        <f t="shared" si="7582"/>
        <v>229</v>
      </c>
    </row>
    <row r="4831" spans="1:22" x14ac:dyDescent="0.3">
      <c r="A4831" s="28">
        <f t="shared" si="7579"/>
        <v>101230</v>
      </c>
      <c r="B4831" s="71"/>
      <c r="C4831" s="71"/>
      <c r="D4831" s="71"/>
      <c r="E4831" s="71"/>
      <c r="F4831" s="71"/>
      <c r="G4831" s="71"/>
      <c r="H4831" s="71"/>
      <c r="J4831" s="28" t="str">
        <f t="shared" ref="J4831" si="7642">CONCATENATE(K4830,1)</f>
        <v>81</v>
      </c>
      <c r="K4831" s="22" t="e">
        <f t="array" ref="K4831:Q4833">LINEST(B4818:B4825,C4818:C4825^{1,2,3,4,5,6},TRUE,TRUE)</f>
        <v>#VALUE!</v>
      </c>
      <c r="L4831" s="22" t="e">
        <v>#VALUE!</v>
      </c>
      <c r="M4831" s="22" t="e">
        <v>#VALUE!</v>
      </c>
      <c r="N4831" s="22" t="e">
        <v>#VALUE!</v>
      </c>
      <c r="O4831" s="22" t="e">
        <v>#VALUE!</v>
      </c>
      <c r="P4831" s="22" t="e">
        <v>#VALUE!</v>
      </c>
      <c r="Q4831" s="22" t="e">
        <v>#VALUE!</v>
      </c>
      <c r="R4831" s="17"/>
      <c r="S4831" s="17"/>
      <c r="U4831" s="28">
        <f t="shared" si="7581"/>
        <v>101</v>
      </c>
      <c r="V4831" s="28">
        <f t="shared" si="7582"/>
        <v>230</v>
      </c>
    </row>
    <row r="4832" spans="1:22" x14ac:dyDescent="0.3">
      <c r="A4832" s="28">
        <f t="shared" si="7579"/>
        <v>101231</v>
      </c>
      <c r="B4832" s="71"/>
      <c r="C4832" s="71"/>
      <c r="D4832" s="71"/>
      <c r="E4832" s="71"/>
      <c r="F4832" s="71"/>
      <c r="G4832" s="71"/>
      <c r="H4832" s="71"/>
      <c r="J4832" s="28" t="str">
        <f t="shared" ref="J4832" si="7643">CONCATENATE(K4830,2)</f>
        <v>82</v>
      </c>
      <c r="K4832" s="22" t="e">
        <v>#VALUE!</v>
      </c>
      <c r="L4832" s="22" t="e">
        <v>#VALUE!</v>
      </c>
      <c r="M4832" s="22" t="e">
        <v>#VALUE!</v>
      </c>
      <c r="N4832" s="22" t="e">
        <v>#VALUE!</v>
      </c>
      <c r="O4832" s="22" t="e">
        <v>#VALUE!</v>
      </c>
      <c r="P4832" s="22" t="e">
        <v>#VALUE!</v>
      </c>
      <c r="Q4832" s="22" t="e">
        <v>#VALUE!</v>
      </c>
      <c r="R4832" s="17"/>
      <c r="S4832" s="17"/>
      <c r="U4832" s="28">
        <f t="shared" si="7581"/>
        <v>101</v>
      </c>
      <c r="V4832" s="28">
        <f t="shared" si="7582"/>
        <v>231</v>
      </c>
    </row>
    <row r="4833" spans="1:22" x14ac:dyDescent="0.3">
      <c r="A4833" s="28">
        <f t="shared" si="7579"/>
        <v>101232</v>
      </c>
      <c r="J4833" s="28" t="str">
        <f t="shared" ref="J4833" si="7644">CONCATENATE(K4830,3)</f>
        <v>83</v>
      </c>
      <c r="K4833" s="22" t="e">
        <v>#VALUE!</v>
      </c>
      <c r="L4833" s="22" t="e">
        <v>#VALUE!</v>
      </c>
      <c r="M4833" s="22" t="e">
        <v>#VALUE!</v>
      </c>
      <c r="N4833" s="22" t="e">
        <v>#VALUE!</v>
      </c>
      <c r="O4833" s="22" t="e">
        <v>#VALUE!</v>
      </c>
      <c r="P4833" s="22" t="e">
        <v>#VALUE!</v>
      </c>
      <c r="Q4833" s="22" t="e">
        <v>#VALUE!</v>
      </c>
      <c r="R4833" s="17"/>
      <c r="S4833" s="17"/>
      <c r="U4833" s="28">
        <f t="shared" si="7581"/>
        <v>101</v>
      </c>
      <c r="V4833" s="28">
        <f t="shared" si="7582"/>
        <v>232</v>
      </c>
    </row>
    <row r="4834" spans="1:22" ht="15" customHeight="1" x14ac:dyDescent="0.3">
      <c r="A4834" s="28">
        <f t="shared" si="7579"/>
        <v>101233</v>
      </c>
      <c r="B4834" s="66" t="s">
        <v>52</v>
      </c>
      <c r="C4834" s="66"/>
      <c r="D4834" s="66"/>
      <c r="E4834" s="10">
        <f>IF(D4804="","",MAX(E4835,E4836))</f>
        <v>0.10000000000000142</v>
      </c>
      <c r="J4834" s="17"/>
      <c r="K4834" s="17">
        <v>9</v>
      </c>
      <c r="L4834" s="17">
        <v>9</v>
      </c>
      <c r="M4834" s="17">
        <v>9</v>
      </c>
      <c r="N4834" s="17">
        <v>9</v>
      </c>
      <c r="O4834" s="17">
        <v>9</v>
      </c>
      <c r="P4834" s="17">
        <v>9</v>
      </c>
      <c r="Q4834" s="17">
        <v>9</v>
      </c>
      <c r="R4834" s="17">
        <v>9</v>
      </c>
      <c r="S4834" s="17"/>
      <c r="U4834" s="28">
        <f t="shared" si="7581"/>
        <v>101</v>
      </c>
      <c r="V4834" s="28">
        <f t="shared" si="7582"/>
        <v>233</v>
      </c>
    </row>
    <row r="4835" spans="1:22" x14ac:dyDescent="0.3">
      <c r="A4835" s="28">
        <f t="shared" si="7579"/>
        <v>101234</v>
      </c>
      <c r="B4835" s="2" t="s">
        <v>26</v>
      </c>
      <c r="C4835" s="2" t="s">
        <v>27</v>
      </c>
      <c r="D4835" s="2" t="s">
        <v>28</v>
      </c>
      <c r="E4835" s="11">
        <f>ABS(MIN(D4836:D4845))</f>
        <v>0.10000000000000142</v>
      </c>
      <c r="G4835" s="2" t="s">
        <v>230</v>
      </c>
      <c r="J4835" s="28" t="str">
        <f t="shared" ref="J4835" si="7645">CONCATENATE(K4834,1)</f>
        <v>91</v>
      </c>
      <c r="K4835" s="22" t="e">
        <f t="array" ref="K4835:R4837">LINEST(B4818:B4826,C4818:C4826^{1,2,3,4,5,6,7},TRUE,TRUE)</f>
        <v>#VALUE!</v>
      </c>
      <c r="L4835" s="22" t="e">
        <v>#VALUE!</v>
      </c>
      <c r="M4835" s="22" t="e">
        <v>#VALUE!</v>
      </c>
      <c r="N4835" s="22" t="e">
        <v>#VALUE!</v>
      </c>
      <c r="O4835" s="22" t="e">
        <v>#VALUE!</v>
      </c>
      <c r="P4835" s="22" t="e">
        <v>#VALUE!</v>
      </c>
      <c r="Q4835" s="22" t="e">
        <v>#VALUE!</v>
      </c>
      <c r="R4835" s="22" t="e">
        <v>#VALUE!</v>
      </c>
      <c r="S4835" s="17"/>
      <c r="U4835" s="28">
        <f t="shared" si="7581"/>
        <v>101</v>
      </c>
      <c r="V4835" s="28">
        <f t="shared" si="7582"/>
        <v>234</v>
      </c>
    </row>
    <row r="4836" spans="1:22" x14ac:dyDescent="0.3">
      <c r="A4836" s="28">
        <f t="shared" si="7579"/>
        <v>101235</v>
      </c>
      <c r="B4836" s="7">
        <f t="shared" ref="B4836:B4845" si="7646">C4818-B4818</f>
        <v>-9.9999999999999645E-2</v>
      </c>
      <c r="C4836" s="7">
        <f t="shared" ref="C4836:C4845" si="7647">H4818-G4818</f>
        <v>0</v>
      </c>
      <c r="D4836" s="7">
        <f>C4836-B4836</f>
        <v>9.9999999999999645E-2</v>
      </c>
      <c r="E4836" s="11">
        <f>ABS(MAX(D4836:D4845))</f>
        <v>9.9999999999999645E-2</v>
      </c>
      <c r="F4836" s="13"/>
      <c r="G4836" s="2">
        <f>IF(D4818="","",D4818/E4818)</f>
        <v>0.15</v>
      </c>
      <c r="H4836" s="13"/>
      <c r="J4836" s="28" t="str">
        <f t="shared" ref="J4836" si="7648">CONCATENATE(K4834,2)</f>
        <v>92</v>
      </c>
      <c r="K4836" s="22" t="e">
        <v>#VALUE!</v>
      </c>
      <c r="L4836" s="22" t="e">
        <v>#VALUE!</v>
      </c>
      <c r="M4836" s="22" t="e">
        <v>#VALUE!</v>
      </c>
      <c r="N4836" s="22" t="e">
        <v>#VALUE!</v>
      </c>
      <c r="O4836" s="22" t="e">
        <v>#VALUE!</v>
      </c>
      <c r="P4836" s="22" t="e">
        <v>#VALUE!</v>
      </c>
      <c r="Q4836" s="22" t="e">
        <v>#VALUE!</v>
      </c>
      <c r="R4836" s="22" t="e">
        <v>#VALUE!</v>
      </c>
      <c r="S4836" s="17"/>
      <c r="U4836" s="28">
        <f t="shared" si="7581"/>
        <v>101</v>
      </c>
      <c r="V4836" s="28">
        <f t="shared" si="7582"/>
        <v>235</v>
      </c>
    </row>
    <row r="4837" spans="1:22" x14ac:dyDescent="0.3">
      <c r="A4837" s="28">
        <f t="shared" si="7579"/>
        <v>101236</v>
      </c>
      <c r="B4837" s="7">
        <f t="shared" si="7646"/>
        <v>0.10000000000000142</v>
      </c>
      <c r="C4837" s="7">
        <f t="shared" si="7647"/>
        <v>0</v>
      </c>
      <c r="D4837" s="7">
        <f t="shared" ref="D4837:D4845" si="7649">C4837-B4837</f>
        <v>-0.10000000000000142</v>
      </c>
      <c r="E4837" s="12" t="s">
        <v>34</v>
      </c>
      <c r="G4837" s="2">
        <f t="shared" ref="G4837:G4845" si="7650">IF(D4819="","",D4819/E4819)</f>
        <v>0.15</v>
      </c>
      <c r="H4837" s="13"/>
      <c r="J4837" s="28" t="str">
        <f t="shared" ref="J4837" si="7651">CONCATENATE(K4834,3)</f>
        <v>93</v>
      </c>
      <c r="K4837" s="22" t="e">
        <v>#VALUE!</v>
      </c>
      <c r="L4837" s="22" t="e">
        <v>#VALUE!</v>
      </c>
      <c r="M4837" s="22" t="e">
        <v>#VALUE!</v>
      </c>
      <c r="N4837" s="22" t="e">
        <v>#VALUE!</v>
      </c>
      <c r="O4837" s="22" t="e">
        <v>#VALUE!</v>
      </c>
      <c r="P4837" s="22" t="e">
        <v>#VALUE!</v>
      </c>
      <c r="Q4837" s="22" t="e">
        <v>#VALUE!</v>
      </c>
      <c r="R4837" s="22" t="e">
        <v>#VALUE!</v>
      </c>
      <c r="S4837" s="17"/>
      <c r="U4837" s="28">
        <f t="shared" si="7581"/>
        <v>101</v>
      </c>
      <c r="V4837" s="28">
        <f t="shared" si="7582"/>
        <v>236</v>
      </c>
    </row>
    <row r="4838" spans="1:22" x14ac:dyDescent="0.3">
      <c r="A4838" s="28">
        <f t="shared" si="7579"/>
        <v>101237</v>
      </c>
      <c r="B4838" s="7">
        <f t="shared" si="7646"/>
        <v>0.10000000000000142</v>
      </c>
      <c r="C4838" s="7">
        <f t="shared" si="7647"/>
        <v>0</v>
      </c>
      <c r="D4838" s="7">
        <f t="shared" si="7649"/>
        <v>-0.10000000000000142</v>
      </c>
      <c r="E4838" s="10">
        <f>IF(D4804="","",MAX(E4839,E4840))</f>
        <v>0.10000000000000142</v>
      </c>
      <c r="G4838" s="2">
        <f t="shared" si="7650"/>
        <v>0.15</v>
      </c>
      <c r="H4838" s="13"/>
      <c r="J4838" s="17"/>
      <c r="K4838" s="17">
        <v>10</v>
      </c>
      <c r="L4838" s="17">
        <v>10</v>
      </c>
      <c r="M4838" s="17">
        <v>10</v>
      </c>
      <c r="N4838" s="17">
        <v>10</v>
      </c>
      <c r="O4838" s="17">
        <v>10</v>
      </c>
      <c r="P4838" s="17">
        <v>10</v>
      </c>
      <c r="Q4838" s="17">
        <v>10</v>
      </c>
      <c r="R4838" s="17">
        <v>10</v>
      </c>
      <c r="S4838" s="17">
        <v>10</v>
      </c>
      <c r="U4838" s="28">
        <f t="shared" si="7581"/>
        <v>101</v>
      </c>
      <c r="V4838" s="28">
        <f t="shared" si="7582"/>
        <v>237</v>
      </c>
    </row>
    <row r="4839" spans="1:22" x14ac:dyDescent="0.3">
      <c r="A4839" s="28">
        <f t="shared" si="7579"/>
        <v>101238</v>
      </c>
      <c r="B4839" s="7">
        <f t="shared" si="7646"/>
        <v>0.10000000000000142</v>
      </c>
      <c r="C4839" s="7">
        <f t="shared" si="7647"/>
        <v>0</v>
      </c>
      <c r="D4839" s="7">
        <f t="shared" si="7649"/>
        <v>-0.10000000000000142</v>
      </c>
      <c r="E4839" s="11">
        <f>ABS(MIN(B4836:B4845))</f>
        <v>9.9999999999999645E-2</v>
      </c>
      <c r="G4839" s="2">
        <f t="shared" si="7650"/>
        <v>0.15</v>
      </c>
      <c r="H4839" s="13"/>
      <c r="J4839" s="28" t="str">
        <f t="shared" ref="J4839" si="7652">CONCATENATE(K4838,1)</f>
        <v>101</v>
      </c>
      <c r="K4839" s="22" t="e">
        <f t="array" ref="K4839:S4841">LINEST(B4818:B4827,C4818:C4827^{1,2,3,4,5,6,7,8},TRUE,TRUE)</f>
        <v>#VALUE!</v>
      </c>
      <c r="L4839" s="22" t="e">
        <v>#VALUE!</v>
      </c>
      <c r="M4839" s="22" t="e">
        <v>#VALUE!</v>
      </c>
      <c r="N4839" s="22" t="e">
        <v>#VALUE!</v>
      </c>
      <c r="O4839" s="22" t="e">
        <v>#VALUE!</v>
      </c>
      <c r="P4839" s="22" t="e">
        <v>#VALUE!</v>
      </c>
      <c r="Q4839" s="22" t="e">
        <v>#VALUE!</v>
      </c>
      <c r="R4839" s="22" t="e">
        <v>#VALUE!</v>
      </c>
      <c r="S4839" s="22" t="e">
        <v>#VALUE!</v>
      </c>
      <c r="U4839" s="28">
        <f t="shared" si="7581"/>
        <v>101</v>
      </c>
      <c r="V4839" s="28">
        <f t="shared" si="7582"/>
        <v>238</v>
      </c>
    </row>
    <row r="4840" spans="1:22" x14ac:dyDescent="0.3">
      <c r="A4840" s="28">
        <f t="shared" si="7579"/>
        <v>101239</v>
      </c>
      <c r="B4840" s="7">
        <f t="shared" si="7646"/>
        <v>0</v>
      </c>
      <c r="C4840" s="7">
        <f t="shared" si="7647"/>
        <v>0</v>
      </c>
      <c r="D4840" s="7">
        <f t="shared" si="7649"/>
        <v>0</v>
      </c>
      <c r="E4840" s="11">
        <f>ABS(MAX(B4836:B4845))</f>
        <v>0.10000000000000142</v>
      </c>
      <c r="G4840" s="2" t="str">
        <f t="shared" si="7650"/>
        <v/>
      </c>
      <c r="H4840" s="13"/>
      <c r="J4840" s="28" t="str">
        <f t="shared" ref="J4840" si="7653">CONCATENATE(K4838,2)</f>
        <v>102</v>
      </c>
      <c r="K4840" s="22" t="e">
        <v>#VALUE!</v>
      </c>
      <c r="L4840" s="22" t="e">
        <v>#VALUE!</v>
      </c>
      <c r="M4840" s="22" t="e">
        <v>#VALUE!</v>
      </c>
      <c r="N4840" s="22" t="e">
        <v>#VALUE!</v>
      </c>
      <c r="O4840" s="22" t="e">
        <v>#VALUE!</v>
      </c>
      <c r="P4840" s="22" t="e">
        <v>#VALUE!</v>
      </c>
      <c r="Q4840" s="22" t="e">
        <v>#VALUE!</v>
      </c>
      <c r="R4840" s="22" t="e">
        <v>#VALUE!</v>
      </c>
      <c r="S4840" s="22" t="e">
        <v>#VALUE!</v>
      </c>
      <c r="U4840" s="28">
        <f t="shared" si="7581"/>
        <v>101</v>
      </c>
      <c r="V4840" s="28">
        <f t="shared" si="7582"/>
        <v>239</v>
      </c>
    </row>
    <row r="4841" spans="1:22" x14ac:dyDescent="0.3">
      <c r="A4841" s="28">
        <f t="shared" si="7579"/>
        <v>101240</v>
      </c>
      <c r="B4841" s="7">
        <f t="shared" si="7646"/>
        <v>0</v>
      </c>
      <c r="C4841" s="7">
        <f t="shared" si="7647"/>
        <v>0</v>
      </c>
      <c r="D4841" s="7">
        <f t="shared" si="7649"/>
        <v>0</v>
      </c>
      <c r="E4841" s="12" t="s">
        <v>231</v>
      </c>
      <c r="G4841" s="2" t="str">
        <f t="shared" si="7650"/>
        <v/>
      </c>
      <c r="H4841" s="13"/>
      <c r="J4841" s="28" t="str">
        <f t="shared" ref="J4841" si="7654">CONCATENATE(K4838,3)</f>
        <v>103</v>
      </c>
      <c r="K4841" s="22" t="e">
        <v>#VALUE!</v>
      </c>
      <c r="L4841" s="22" t="e">
        <v>#VALUE!</v>
      </c>
      <c r="M4841" s="22" t="e">
        <v>#VALUE!</v>
      </c>
      <c r="N4841" s="22" t="e">
        <v>#VALUE!</v>
      </c>
      <c r="O4841" s="22" t="e">
        <v>#VALUE!</v>
      </c>
      <c r="P4841" s="22" t="e">
        <v>#VALUE!</v>
      </c>
      <c r="Q4841" s="22" t="e">
        <v>#VALUE!</v>
      </c>
      <c r="R4841" s="22" t="e">
        <v>#VALUE!</v>
      </c>
      <c r="S4841" s="22" t="e">
        <v>#VALUE!</v>
      </c>
      <c r="U4841" s="28">
        <f t="shared" si="7581"/>
        <v>101</v>
      </c>
      <c r="V4841" s="28">
        <f t="shared" si="7582"/>
        <v>240</v>
      </c>
    </row>
    <row r="4842" spans="1:22" x14ac:dyDescent="0.3">
      <c r="A4842" s="28">
        <f t="shared" si="7579"/>
        <v>101241</v>
      </c>
      <c r="B4842" s="7">
        <f t="shared" si="7646"/>
        <v>0</v>
      </c>
      <c r="C4842" s="7">
        <f t="shared" si="7647"/>
        <v>0</v>
      </c>
      <c r="D4842" s="7">
        <f t="shared" si="7649"/>
        <v>0</v>
      </c>
      <c r="E4842" s="10">
        <f>IF(D4804="","",MAX(E4843,E4844))*2</f>
        <v>0.3</v>
      </c>
      <c r="G4842" s="2" t="str">
        <f t="shared" si="7650"/>
        <v/>
      </c>
      <c r="H4842" s="13"/>
      <c r="U4842" s="28">
        <f t="shared" si="7581"/>
        <v>101</v>
      </c>
      <c r="V4842" s="28">
        <f t="shared" si="7582"/>
        <v>241</v>
      </c>
    </row>
    <row r="4843" spans="1:22" x14ac:dyDescent="0.3">
      <c r="A4843" s="28">
        <f t="shared" si="7579"/>
        <v>101242</v>
      </c>
      <c r="B4843" s="7">
        <f t="shared" si="7646"/>
        <v>0</v>
      </c>
      <c r="C4843" s="7">
        <f t="shared" si="7647"/>
        <v>0</v>
      </c>
      <c r="D4843" s="7">
        <f t="shared" si="7649"/>
        <v>0</v>
      </c>
      <c r="E4843" s="11">
        <f>ABS(MIN(G4836:G4845))</f>
        <v>0.15</v>
      </c>
      <c r="G4843" s="2" t="str">
        <f t="shared" si="7650"/>
        <v/>
      </c>
      <c r="U4843" s="28">
        <f t="shared" si="7581"/>
        <v>101</v>
      </c>
      <c r="V4843" s="28">
        <f t="shared" si="7582"/>
        <v>242</v>
      </c>
    </row>
    <row r="4844" spans="1:22" x14ac:dyDescent="0.3">
      <c r="A4844" s="28">
        <f t="shared" si="7579"/>
        <v>101243</v>
      </c>
      <c r="B4844" s="7">
        <f t="shared" si="7646"/>
        <v>0</v>
      </c>
      <c r="C4844" s="7">
        <f t="shared" si="7647"/>
        <v>0</v>
      </c>
      <c r="D4844" s="7">
        <f t="shared" si="7649"/>
        <v>0</v>
      </c>
      <c r="E4844" s="11">
        <f>ABS(MAX(G4836:G4845))</f>
        <v>0.15</v>
      </c>
      <c r="G4844" s="2" t="str">
        <f t="shared" si="7650"/>
        <v/>
      </c>
      <c r="U4844" s="28">
        <f t="shared" si="7581"/>
        <v>101</v>
      </c>
      <c r="V4844" s="28">
        <f t="shared" si="7582"/>
        <v>243</v>
      </c>
    </row>
    <row r="4845" spans="1:22" x14ac:dyDescent="0.3">
      <c r="A4845" s="28">
        <f t="shared" si="7579"/>
        <v>101244</v>
      </c>
      <c r="B4845" s="7">
        <f t="shared" si="7646"/>
        <v>0</v>
      </c>
      <c r="C4845" s="7">
        <f t="shared" si="7647"/>
        <v>0</v>
      </c>
      <c r="D4845" s="7">
        <f t="shared" si="7649"/>
        <v>0</v>
      </c>
      <c r="F4845" s="13"/>
      <c r="G4845" s="2" t="str">
        <f t="shared" si="7650"/>
        <v/>
      </c>
      <c r="U4845" s="28">
        <f t="shared" si="7581"/>
        <v>101</v>
      </c>
      <c r="V4845" s="28">
        <f t="shared" si="7582"/>
        <v>244</v>
      </c>
    </row>
    <row r="4846" spans="1:22" x14ac:dyDescent="0.3">
      <c r="A4846" s="28">
        <f t="shared" si="7579"/>
        <v>101245</v>
      </c>
      <c r="F4846" s="13"/>
      <c r="U4846" s="28">
        <f t="shared" si="7581"/>
        <v>101</v>
      </c>
      <c r="V4846" s="28">
        <f t="shared" si="7582"/>
        <v>245</v>
      </c>
    </row>
    <row r="4847" spans="1:22" x14ac:dyDescent="0.3">
      <c r="A4847" s="28">
        <f t="shared" si="7579"/>
        <v>101246</v>
      </c>
      <c r="F4847" s="13"/>
      <c r="U4847" s="28">
        <f t="shared" si="7581"/>
        <v>101</v>
      </c>
      <c r="V4847" s="28">
        <f t="shared" si="7582"/>
        <v>246</v>
      </c>
    </row>
    <row r="4848" spans="1:22" x14ac:dyDescent="0.3">
      <c r="A4848" s="28">
        <f t="shared" si="7579"/>
        <v>101247</v>
      </c>
      <c r="F4848" s="13"/>
      <c r="U4848" s="28">
        <f t="shared" si="7581"/>
        <v>101</v>
      </c>
      <c r="V4848" s="28">
        <f t="shared" si="7582"/>
        <v>247</v>
      </c>
    </row>
    <row r="4849" spans="1:24" s="8" customFormat="1" x14ac:dyDescent="0.3"/>
    <row r="4850" spans="1:24" x14ac:dyDescent="0.3">
      <c r="A4850" s="28">
        <f t="shared" ref="A4850:A4896" si="7655">ROUND(CONCATENATE(U4850,V4850),0)</f>
        <v>102201</v>
      </c>
      <c r="B4850" s="63" t="s">
        <v>0</v>
      </c>
      <c r="C4850" s="63"/>
      <c r="D4850" s="71" t="s">
        <v>75</v>
      </c>
      <c r="E4850" s="71"/>
      <c r="F4850" s="71"/>
      <c r="G4850" s="71"/>
      <c r="H4850" s="71"/>
      <c r="U4850" s="28">
        <f t="shared" ref="U4850:U4898" si="7656">U4848+1</f>
        <v>102</v>
      </c>
      <c r="V4850" s="28">
        <v>201</v>
      </c>
    </row>
    <row r="4851" spans="1:24" x14ac:dyDescent="0.3">
      <c r="A4851" s="28">
        <f t="shared" si="7655"/>
        <v>102202</v>
      </c>
      <c r="B4851" s="72" t="s">
        <v>70</v>
      </c>
      <c r="C4851" s="73"/>
      <c r="D4851" s="30" t="s">
        <v>66</v>
      </c>
      <c r="E4851" s="66" t="s">
        <v>71</v>
      </c>
      <c r="F4851" s="66"/>
      <c r="G4851" s="74" t="s">
        <v>67</v>
      </c>
      <c r="H4851" s="74"/>
      <c r="U4851" s="28">
        <f t="shared" si="7581"/>
        <v>102</v>
      </c>
      <c r="V4851" s="28">
        <f t="shared" ref="V4851:V4896" si="7657">V4850+1</f>
        <v>202</v>
      </c>
    </row>
    <row r="4852" spans="1:24" x14ac:dyDescent="0.3">
      <c r="A4852" s="28">
        <f t="shared" si="7655"/>
        <v>102203</v>
      </c>
      <c r="B4852" s="75" t="s">
        <v>6</v>
      </c>
      <c r="C4852" s="75"/>
      <c r="D4852" s="71" t="s">
        <v>254</v>
      </c>
      <c r="E4852" s="71"/>
      <c r="F4852" s="71"/>
      <c r="G4852" s="71"/>
      <c r="H4852" s="71"/>
      <c r="U4852" s="28">
        <f t="shared" si="7581"/>
        <v>102</v>
      </c>
      <c r="V4852" s="28">
        <f t="shared" si="7657"/>
        <v>203</v>
      </c>
    </row>
    <row r="4853" spans="1:24" x14ac:dyDescent="0.3">
      <c r="A4853" s="28">
        <f t="shared" si="7655"/>
        <v>102204</v>
      </c>
      <c r="B4853" s="63" t="s">
        <v>7</v>
      </c>
      <c r="C4853" s="63"/>
      <c r="D4853" s="71" t="s">
        <v>29</v>
      </c>
      <c r="E4853" s="71"/>
      <c r="F4853" s="71"/>
      <c r="G4853" s="71"/>
      <c r="H4853" s="71"/>
      <c r="J4853" s="17"/>
      <c r="K4853" s="17" t="s">
        <v>53</v>
      </c>
      <c r="L4853" s="17" t="s">
        <v>54</v>
      </c>
      <c r="M4853" s="17" t="s">
        <v>55</v>
      </c>
      <c r="N4853" s="17" t="s">
        <v>56</v>
      </c>
      <c r="O4853" s="17" t="s">
        <v>57</v>
      </c>
      <c r="P4853" s="17" t="s">
        <v>2</v>
      </c>
      <c r="Q4853" s="17" t="s">
        <v>3</v>
      </c>
      <c r="R4853" s="17" t="s">
        <v>4</v>
      </c>
      <c r="S4853" s="17" t="s">
        <v>5</v>
      </c>
      <c r="U4853" s="28">
        <f t="shared" si="7581"/>
        <v>102</v>
      </c>
      <c r="V4853" s="28">
        <f t="shared" si="7657"/>
        <v>204</v>
      </c>
      <c r="X4853" s="1" t="s">
        <v>48</v>
      </c>
    </row>
    <row r="4854" spans="1:24" x14ac:dyDescent="0.3">
      <c r="A4854" s="28">
        <f t="shared" si="7655"/>
        <v>102205</v>
      </c>
      <c r="B4854" s="63" t="s">
        <v>9</v>
      </c>
      <c r="C4854" s="63"/>
      <c r="D4854" s="71" t="s">
        <v>30</v>
      </c>
      <c r="E4854" s="71"/>
      <c r="F4854" s="71"/>
      <c r="G4854" s="71"/>
      <c r="H4854" s="71"/>
      <c r="J4854" s="17">
        <f t="shared" ref="J4854" si="7658">COUNTA(B4866:B4875)</f>
        <v>4</v>
      </c>
      <c r="K4854" s="17">
        <f t="shared" ref="K4854" si="7659">IF(L4854-1&lt;2,0,L4854-1)</f>
        <v>0</v>
      </c>
      <c r="L4854" s="17">
        <f t="shared" ref="L4854" si="7660">IF(M4854-1&lt;2,0,M4854-1)</f>
        <v>0</v>
      </c>
      <c r="M4854" s="17">
        <f t="shared" ref="M4854" si="7661">IF(N4854-1&lt;2,0,N4854-1)</f>
        <v>0</v>
      </c>
      <c r="N4854" s="17">
        <f t="shared" ref="N4854" si="7662">IF(O4854-1&lt;2,0,O4854-1)</f>
        <v>0</v>
      </c>
      <c r="O4854" s="17">
        <f t="shared" ref="O4854" si="7663">IF(P4854-1&lt;2,0,P4854-1)</f>
        <v>0</v>
      </c>
      <c r="P4854" s="17">
        <f t="shared" ref="P4854" si="7664">IF(Q4854-1&lt;2,0,Q4854-1)</f>
        <v>0</v>
      </c>
      <c r="Q4854" s="17">
        <f t="shared" ref="Q4854" si="7665">IF(R4854-1&lt;2,0,R4854-1)</f>
        <v>2</v>
      </c>
      <c r="R4854" s="17">
        <f t="shared" ref="R4854" si="7666">IF(S4854-1&lt;2,0,S4854-1)</f>
        <v>3</v>
      </c>
      <c r="S4854" s="17">
        <f t="shared" ref="S4854" si="7667">J4854</f>
        <v>4</v>
      </c>
      <c r="U4854" s="28">
        <f t="shared" si="7581"/>
        <v>102</v>
      </c>
      <c r="V4854" s="28">
        <f t="shared" si="7657"/>
        <v>205</v>
      </c>
      <c r="X4854" s="1" t="s">
        <v>49</v>
      </c>
    </row>
    <row r="4855" spans="1:24" x14ac:dyDescent="0.3">
      <c r="A4855" s="28">
        <f t="shared" si="7655"/>
        <v>102206</v>
      </c>
      <c r="B4855" s="63" t="s">
        <v>10</v>
      </c>
      <c r="C4855" s="63"/>
      <c r="D4855" s="71" t="s">
        <v>255</v>
      </c>
      <c r="E4855" s="71"/>
      <c r="F4855" s="71"/>
      <c r="G4855" s="71"/>
      <c r="H4855" s="71"/>
      <c r="J4855" s="28" t="str">
        <f t="shared" ref="J4855" si="7668">CONCATENATE(J4854,1)</f>
        <v>41</v>
      </c>
      <c r="K4855" s="29">
        <f t="shared" ref="K4855" si="7669">IF(K4854=0,0,VLOOKUP(J4855,J4859:S4889,K4854,FALSE))</f>
        <v>0</v>
      </c>
      <c r="L4855" s="29">
        <f t="shared" ref="L4855" si="7670">IF(L4854=0,0,VLOOKUP(J4855,J4859:S4889,L4854,FALSE))</f>
        <v>0</v>
      </c>
      <c r="M4855" s="29">
        <f t="shared" ref="M4855" si="7671">IF(M4854=0,0,VLOOKUP(J4855,J4859:S4889,M4854,FALSE))</f>
        <v>0</v>
      </c>
      <c r="N4855" s="29">
        <f t="shared" ref="N4855" si="7672">IF(N4854=0,0,VLOOKUP(J4855,J4859:S4889,N4854,FALSE))</f>
        <v>0</v>
      </c>
      <c r="O4855" s="29">
        <f t="shared" ref="O4855" si="7673">IF(O4854=0,0,VLOOKUP(J4855,J4859:S4889,O4854,FALSE))</f>
        <v>0</v>
      </c>
      <c r="P4855" s="29">
        <f t="shared" ref="P4855" si="7674">IF(P4854=0,0,VLOOKUP(J4855,J4859:S4889,P4854,FALSE))</f>
        <v>0</v>
      </c>
      <c r="Q4855" s="29">
        <f t="shared" ref="Q4855" si="7675">IF(Q4854=0,0,VLOOKUP(J4855,J4859:S4889,Q4854,FALSE))</f>
        <v>-2.0232862582662643E-3</v>
      </c>
      <c r="R4855" s="29">
        <f t="shared" ref="R4855" si="7676">IF(R4854=0,0,VLOOKUP(J4855,J4859:S4889,R4854,FALSE))</f>
        <v>1.0943487292537868</v>
      </c>
      <c r="S4855" s="29">
        <f t="shared" ref="S4855" si="7677">IF(S4854=0,0,VLOOKUP(J4855,J4859:S4889,S4854,FALSE))</f>
        <v>-0.83508464854867115</v>
      </c>
      <c r="U4855" s="28">
        <f t="shared" si="7581"/>
        <v>102</v>
      </c>
      <c r="V4855" s="28">
        <f t="shared" si="7657"/>
        <v>206</v>
      </c>
      <c r="X4855" s="1" t="s">
        <v>50</v>
      </c>
    </row>
    <row r="4856" spans="1:24" x14ac:dyDescent="0.3">
      <c r="A4856" s="28">
        <f t="shared" si="7655"/>
        <v>102207</v>
      </c>
      <c r="B4856" s="63" t="s">
        <v>11</v>
      </c>
      <c r="C4856" s="63"/>
      <c r="D4856" s="64">
        <v>45520</v>
      </c>
      <c r="E4856" s="64"/>
      <c r="F4856" s="64"/>
      <c r="G4856" s="64"/>
      <c r="H4856" s="64"/>
      <c r="J4856" s="28" t="str">
        <f t="shared" ref="J4856" si="7678">CONCATENATE(J4854,2)</f>
        <v>42</v>
      </c>
      <c r="K4856" s="22">
        <f t="shared" ref="K4856" si="7679">IF(K4854=0,0,VLOOKUP(J4856,J4859:S4889,K4854,FALSE))</f>
        <v>0</v>
      </c>
      <c r="L4856" s="22">
        <f t="shared" ref="L4856" si="7680">IF(L4854=0,0,VLOOKUP(J4856,J4859:S4889,L4854,FALSE))</f>
        <v>0</v>
      </c>
      <c r="M4856" s="22">
        <f t="shared" ref="M4856" si="7681">IF(M4854=0,0,VLOOKUP(J4856,J4859:S4889,M4854,FALSE))</f>
        <v>0</v>
      </c>
      <c r="N4856" s="22">
        <f t="shared" ref="N4856" si="7682">IF(N4854=0,0,VLOOKUP(J4856,J4859:S4889,N4854,FALSE))</f>
        <v>0</v>
      </c>
      <c r="O4856" s="22">
        <f t="shared" ref="O4856" si="7683">IF(O4854=0,0,VLOOKUP(J4856,J4859:S4889,O4854,FALSE))</f>
        <v>0</v>
      </c>
      <c r="P4856" s="22">
        <f t="shared" ref="P4856" si="7684">IF(P4854=0,0,VLOOKUP(J4856,J4859:S4889,P4854,FALSE))</f>
        <v>0</v>
      </c>
      <c r="Q4856" s="22">
        <f t="shared" ref="Q4856" si="7685">IF(Q4854=0,0,VLOOKUP(J4856,J4859:S4889,Q4854,FALSE))</f>
        <v>1.8611851096042836E-3</v>
      </c>
      <c r="R4856" s="22">
        <f t="shared" ref="R4856" si="7686">IF(R4854=0,0,VLOOKUP(J4856,J4859:S4889,R4854,FALSE))</f>
        <v>8.3631283560089739E-2</v>
      </c>
      <c r="S4856" s="22">
        <f t="shared" ref="S4856" si="7687">IF(S4854=0,0,VLOOKUP(J4856,J4859:S4889,S4854,FALSE))</f>
        <v>0.89282428036983108</v>
      </c>
      <c r="U4856" s="28">
        <f t="shared" si="7581"/>
        <v>102</v>
      </c>
      <c r="V4856" s="28">
        <f t="shared" si="7657"/>
        <v>207</v>
      </c>
    </row>
    <row r="4857" spans="1:24" x14ac:dyDescent="0.3">
      <c r="A4857" s="28">
        <f t="shared" si="7655"/>
        <v>102208</v>
      </c>
      <c r="B4857" s="63" t="s">
        <v>12</v>
      </c>
      <c r="C4857" s="63"/>
      <c r="D4857" s="65">
        <v>45899</v>
      </c>
      <c r="E4857" s="65"/>
      <c r="F4857" s="65"/>
      <c r="G4857" s="65"/>
      <c r="H4857" s="65"/>
      <c r="J4857" s="28" t="str">
        <f t="shared" ref="J4857" si="7688">CONCATENATE(J4854,3)</f>
        <v>43</v>
      </c>
      <c r="K4857" s="22"/>
      <c r="L4857" s="22"/>
      <c r="M4857" s="22"/>
      <c r="N4857" s="22" t="s">
        <v>58</v>
      </c>
      <c r="O4857" s="29">
        <f t="shared" ref="O4857" si="7689">J4854-2</f>
        <v>2</v>
      </c>
      <c r="P4857" s="22" t="s">
        <v>59</v>
      </c>
      <c r="Q4857" s="29">
        <f t="shared" ref="Q4857" si="7690">VLOOKUP(J4857,J4859:S4889,3,FALSE)</f>
        <v>9.1188530723270378E-2</v>
      </c>
      <c r="R4857" s="22" t="s">
        <v>60</v>
      </c>
      <c r="S4857" s="22">
        <f t="shared" ref="S4857" si="7691">VLOOKUP(J4857,J4859:S4889,2,FALSE)</f>
        <v>0.99993347721491621</v>
      </c>
      <c r="U4857" s="28">
        <f t="shared" si="7581"/>
        <v>102</v>
      </c>
      <c r="V4857" s="28">
        <f t="shared" si="7657"/>
        <v>208</v>
      </c>
    </row>
    <row r="4858" spans="1:24" x14ac:dyDescent="0.3">
      <c r="A4858" s="28">
        <f t="shared" si="7655"/>
        <v>102209</v>
      </c>
      <c r="B4858" s="63" t="s">
        <v>13</v>
      </c>
      <c r="C4858" s="63"/>
      <c r="D4858" s="15">
        <v>0.1</v>
      </c>
      <c r="E4858" s="66" t="s">
        <v>14</v>
      </c>
      <c r="F4858" s="66"/>
      <c r="G4858" s="66"/>
      <c r="H4858" s="6" t="s">
        <v>64</v>
      </c>
      <c r="J4858" s="17"/>
      <c r="K4858" s="17">
        <v>3</v>
      </c>
      <c r="L4858" s="17">
        <v>3</v>
      </c>
      <c r="M4858" s="17"/>
      <c r="N4858" s="17"/>
      <c r="O4858" s="17"/>
      <c r="P4858" s="17"/>
      <c r="Q4858" s="17"/>
      <c r="R4858" s="17"/>
      <c r="S4858" s="17"/>
      <c r="U4858" s="28">
        <f t="shared" si="7581"/>
        <v>102</v>
      </c>
      <c r="V4858" s="28">
        <f t="shared" si="7657"/>
        <v>209</v>
      </c>
    </row>
    <row r="4859" spans="1:24" x14ac:dyDescent="0.3">
      <c r="A4859" s="28">
        <f t="shared" si="7655"/>
        <v>102210</v>
      </c>
      <c r="B4859" s="63" t="s">
        <v>15</v>
      </c>
      <c r="C4859" s="63"/>
      <c r="D4859" s="2">
        <f t="shared" ref="D4859" si="7692">MIN(B4866:B4875)</f>
        <v>15</v>
      </c>
      <c r="E4859" s="3" t="s">
        <v>16</v>
      </c>
      <c r="F4859" s="2">
        <f t="shared" ref="F4859" si="7693">MAX(B4866:B4875)</f>
        <v>30</v>
      </c>
      <c r="G4859" s="4" t="str">
        <f t="shared" ref="G4859" si="7694">IF(H4858="","",H4858)</f>
        <v>°C</v>
      </c>
      <c r="H4859" s="14"/>
      <c r="J4859" s="28" t="str">
        <f t="shared" ref="J4859" si="7695">CONCATENATE(K4858,1)</f>
        <v>31</v>
      </c>
      <c r="K4859" s="22">
        <f t="array" ref="K4859:L4861">LINEST(B4866:B4868,C4866:C4868^{1},TRUE,TRUE)</f>
        <v>1.0097919216646265</v>
      </c>
      <c r="L4859" s="22">
        <v>6.1199510403930901E-3</v>
      </c>
      <c r="M4859" s="17"/>
      <c r="N4859" s="17"/>
      <c r="O4859" s="17"/>
      <c r="P4859" s="17"/>
      <c r="Q4859" s="17"/>
      <c r="R4859" s="17"/>
      <c r="S4859" s="17"/>
      <c r="U4859" s="28">
        <f t="shared" si="7581"/>
        <v>102</v>
      </c>
      <c r="V4859" s="28">
        <f t="shared" si="7657"/>
        <v>210</v>
      </c>
    </row>
    <row r="4860" spans="1:24" x14ac:dyDescent="0.3">
      <c r="A4860" s="28">
        <f t="shared" si="7655"/>
        <v>102211</v>
      </c>
      <c r="J4860" s="28" t="str">
        <f t="shared" ref="J4860" si="7696">CONCATENATE(K4858,2)</f>
        <v>32</v>
      </c>
      <c r="K4860" s="22">
        <v>1.7666776902987541E-2</v>
      </c>
      <c r="L4860" s="22">
        <v>0.35701754327683433</v>
      </c>
      <c r="M4860" s="17"/>
      <c r="N4860" s="17"/>
      <c r="O4860" s="17"/>
      <c r="P4860" s="17"/>
      <c r="Q4860" s="17"/>
      <c r="R4860" s="17"/>
      <c r="S4860" s="17"/>
      <c r="U4860" s="28">
        <f t="shared" si="7581"/>
        <v>102</v>
      </c>
      <c r="V4860" s="28">
        <f t="shared" si="7657"/>
        <v>211</v>
      </c>
    </row>
    <row r="4861" spans="1:24" x14ac:dyDescent="0.3">
      <c r="A4861" s="28">
        <f t="shared" si="7655"/>
        <v>102212</v>
      </c>
      <c r="B4861" s="67" t="s">
        <v>17</v>
      </c>
      <c r="C4861" s="67"/>
      <c r="D4861" s="67"/>
      <c r="E4861" s="67"/>
      <c r="F4861" s="67"/>
      <c r="G4861" s="68" t="s">
        <v>31</v>
      </c>
      <c r="H4861" s="69"/>
      <c r="J4861" s="28" t="str">
        <f t="shared" ref="J4861" si="7697">CONCATENATE(K4858,3)</f>
        <v>33</v>
      </c>
      <c r="K4861" s="22">
        <v>0.99969400244798035</v>
      </c>
      <c r="L4861" s="22">
        <v>0.12369267399882489</v>
      </c>
      <c r="M4861" s="17"/>
      <c r="N4861" s="17"/>
      <c r="O4861" s="17"/>
      <c r="P4861" s="17"/>
      <c r="Q4861" s="17"/>
      <c r="R4861" s="17"/>
      <c r="S4861" s="17"/>
      <c r="U4861" s="28">
        <f t="shared" si="7581"/>
        <v>102</v>
      </c>
      <c r="V4861" s="28">
        <f t="shared" si="7657"/>
        <v>212</v>
      </c>
    </row>
    <row r="4862" spans="1:24" x14ac:dyDescent="0.3">
      <c r="A4862" s="28">
        <f t="shared" si="7655"/>
        <v>102213</v>
      </c>
      <c r="B4862" s="66" t="s">
        <v>18</v>
      </c>
      <c r="C4862" s="66"/>
      <c r="D4862" s="66"/>
      <c r="E4862" s="66" t="str">
        <f t="shared" ref="E4862" si="7698">IF(D4855="","",D4855)</f>
        <v>E0307/24</v>
      </c>
      <c r="F4862" s="66"/>
      <c r="G4862" s="4" t="s">
        <v>18</v>
      </c>
      <c r="H4862" s="16"/>
      <c r="J4862" s="17"/>
      <c r="K4862" s="17">
        <v>4</v>
      </c>
      <c r="L4862" s="17">
        <v>4</v>
      </c>
      <c r="M4862" s="17">
        <v>4</v>
      </c>
      <c r="N4862" s="17"/>
      <c r="O4862" s="17"/>
      <c r="P4862" s="17"/>
      <c r="Q4862" s="17"/>
      <c r="R4862" s="17"/>
      <c r="S4862" s="17"/>
      <c r="U4862" s="28">
        <f t="shared" si="7581"/>
        <v>102</v>
      </c>
      <c r="V4862" s="28">
        <f t="shared" si="7657"/>
        <v>213</v>
      </c>
    </row>
    <row r="4863" spans="1:24" ht="15" customHeight="1" x14ac:dyDescent="0.3">
      <c r="A4863" s="28">
        <f t="shared" si="7655"/>
        <v>102214</v>
      </c>
      <c r="B4863" s="5" t="s">
        <v>19</v>
      </c>
      <c r="C4863" s="5" t="s">
        <v>20</v>
      </c>
      <c r="D4863" s="5" t="s">
        <v>21</v>
      </c>
      <c r="E4863" s="5"/>
      <c r="F4863" s="70" t="s">
        <v>33</v>
      </c>
      <c r="G4863" s="5" t="s">
        <v>19</v>
      </c>
      <c r="H4863" s="5" t="s">
        <v>20</v>
      </c>
      <c r="J4863" s="28" t="str">
        <f t="shared" ref="J4863" si="7699">CONCATENATE(K4862,1)</f>
        <v>41</v>
      </c>
      <c r="K4863" s="22">
        <f t="array" ref="K4863:M4865">LINEST(B4866:B4869,C4866:C4869^{1,2},TRUE,TRUE)</f>
        <v>-2.0232862582662643E-3</v>
      </c>
      <c r="L4863" s="22">
        <v>1.0943487292537868</v>
      </c>
      <c r="M4863" s="22">
        <v>-0.83508464854867115</v>
      </c>
      <c r="N4863" s="17"/>
      <c r="O4863" s="17"/>
      <c r="P4863" s="17"/>
      <c r="Q4863" s="17"/>
      <c r="R4863" s="17"/>
      <c r="S4863" s="17"/>
      <c r="U4863" s="28">
        <f t="shared" si="7581"/>
        <v>102</v>
      </c>
      <c r="V4863" s="28">
        <f t="shared" si="7657"/>
        <v>214</v>
      </c>
    </row>
    <row r="4864" spans="1:24" x14ac:dyDescent="0.3">
      <c r="A4864" s="28">
        <f t="shared" si="7655"/>
        <v>102215</v>
      </c>
      <c r="B4864" s="5" t="s">
        <v>22</v>
      </c>
      <c r="C4864" s="5" t="s">
        <v>23</v>
      </c>
      <c r="D4864" s="5" t="s">
        <v>24</v>
      </c>
      <c r="E4864" s="5" t="s">
        <v>32</v>
      </c>
      <c r="F4864" s="70"/>
      <c r="G4864" s="5" t="s">
        <v>22</v>
      </c>
      <c r="H4864" s="5" t="s">
        <v>23</v>
      </c>
      <c r="J4864" s="28" t="str">
        <f t="shared" ref="J4864" si="7700">CONCATENATE(K4862,2)</f>
        <v>42</v>
      </c>
      <c r="K4864" s="22">
        <v>1.8611851096042836E-3</v>
      </c>
      <c r="L4864" s="22">
        <v>8.3631283560089739E-2</v>
      </c>
      <c r="M4864" s="22">
        <v>0.89282428036983108</v>
      </c>
      <c r="N4864" s="17"/>
      <c r="O4864" s="17"/>
      <c r="P4864" s="17"/>
      <c r="Q4864" s="17"/>
      <c r="R4864" s="17"/>
      <c r="S4864" s="17"/>
      <c r="U4864" s="28">
        <f t="shared" si="7581"/>
        <v>102</v>
      </c>
      <c r="V4864" s="28">
        <f t="shared" si="7657"/>
        <v>215</v>
      </c>
    </row>
    <row r="4865" spans="1:22" x14ac:dyDescent="0.3">
      <c r="A4865" s="28">
        <f t="shared" si="7655"/>
        <v>102216</v>
      </c>
      <c r="B4865" s="6" t="str">
        <f t="shared" ref="B4865" si="7701">IF(H4858="","",H4858)</f>
        <v>°C</v>
      </c>
      <c r="C4865" s="6" t="str">
        <f t="shared" ref="C4865" si="7702">IF(H4858="","",H4858)</f>
        <v>°C</v>
      </c>
      <c r="D4865" s="6" t="str">
        <f t="shared" ref="D4865" si="7703">IF(H4858="","",H4858)</f>
        <v>°C</v>
      </c>
      <c r="E4865" s="6"/>
      <c r="F4865" s="6"/>
      <c r="G4865" s="6" t="str">
        <f t="shared" ref="G4865" si="7704">IF(H4858="","",H4858)</f>
        <v>°C</v>
      </c>
      <c r="H4865" s="6" t="str">
        <f t="shared" ref="H4865" si="7705">IF(H4858="","",H4858)</f>
        <v>°C</v>
      </c>
      <c r="J4865" s="28" t="str">
        <f t="shared" ref="J4865" si="7706">CONCATENATE(K4862,3)</f>
        <v>43</v>
      </c>
      <c r="K4865" s="22">
        <v>0.99993347721491621</v>
      </c>
      <c r="L4865" s="22">
        <v>9.1188530723270378E-2</v>
      </c>
      <c r="M4865" s="22" t="e">
        <v>#N/A</v>
      </c>
      <c r="N4865" s="17"/>
      <c r="O4865" s="17"/>
      <c r="P4865" s="17"/>
      <c r="Q4865" s="17"/>
      <c r="R4865" s="17"/>
      <c r="S4865" s="17"/>
      <c r="U4865" s="28">
        <f t="shared" si="7581"/>
        <v>102</v>
      </c>
      <c r="V4865" s="28">
        <f t="shared" si="7657"/>
        <v>216</v>
      </c>
    </row>
    <row r="4866" spans="1:22" x14ac:dyDescent="0.3">
      <c r="A4866" s="28">
        <f t="shared" si="7655"/>
        <v>102217</v>
      </c>
      <c r="B4866" s="26">
        <v>15</v>
      </c>
      <c r="C4866" s="26">
        <v>14.9</v>
      </c>
      <c r="D4866" s="26">
        <v>0.3</v>
      </c>
      <c r="E4866" s="9">
        <v>2</v>
      </c>
      <c r="F4866" s="26">
        <v>1000000</v>
      </c>
      <c r="G4866" s="27"/>
      <c r="H4866" s="27"/>
      <c r="J4866" s="17"/>
      <c r="K4866" s="17">
        <v>5</v>
      </c>
      <c r="L4866" s="17">
        <v>5</v>
      </c>
      <c r="M4866" s="17">
        <v>5</v>
      </c>
      <c r="N4866" s="17">
        <v>5</v>
      </c>
      <c r="O4866" s="17"/>
      <c r="P4866" s="17"/>
      <c r="Q4866" s="17"/>
      <c r="R4866" s="17"/>
      <c r="S4866" s="17"/>
      <c r="U4866" s="28">
        <f t="shared" si="7581"/>
        <v>102</v>
      </c>
      <c r="V4866" s="28">
        <f t="shared" si="7657"/>
        <v>217</v>
      </c>
    </row>
    <row r="4867" spans="1:22" x14ac:dyDescent="0.3">
      <c r="A4867" s="28">
        <f t="shared" si="7655"/>
        <v>102218</v>
      </c>
      <c r="B4867" s="26">
        <v>20</v>
      </c>
      <c r="C4867" s="26">
        <v>19.7</v>
      </c>
      <c r="D4867" s="26">
        <v>0.3</v>
      </c>
      <c r="E4867" s="9">
        <v>2</v>
      </c>
      <c r="F4867" s="26">
        <v>1000000</v>
      </c>
      <c r="G4867" s="27"/>
      <c r="H4867" s="27"/>
      <c r="J4867" s="28" t="str">
        <f t="shared" ref="J4867" si="7707">CONCATENATE(K4866,1)</f>
        <v>51</v>
      </c>
      <c r="K4867" s="22" t="e">
        <f t="array" ref="K4867:N4869">LINEST(B4866:B4870,C4866:C4870^{1,2,3},TRUE,TRUE)</f>
        <v>#VALUE!</v>
      </c>
      <c r="L4867" s="22" t="e">
        <v>#VALUE!</v>
      </c>
      <c r="M4867" s="22" t="e">
        <v>#VALUE!</v>
      </c>
      <c r="N4867" s="22" t="e">
        <v>#VALUE!</v>
      </c>
      <c r="O4867" s="17"/>
      <c r="P4867" s="17"/>
      <c r="Q4867" s="17"/>
      <c r="R4867" s="17"/>
      <c r="S4867" s="17"/>
      <c r="U4867" s="28">
        <f t="shared" ref="U4867:U4930" si="7708">U4866</f>
        <v>102</v>
      </c>
      <c r="V4867" s="28">
        <f t="shared" si="7657"/>
        <v>218</v>
      </c>
    </row>
    <row r="4868" spans="1:22" x14ac:dyDescent="0.3">
      <c r="A4868" s="28">
        <f t="shared" si="7655"/>
        <v>102219</v>
      </c>
      <c r="B4868" s="26">
        <v>25</v>
      </c>
      <c r="C4868" s="26">
        <v>24.8</v>
      </c>
      <c r="D4868" s="26">
        <v>0.3</v>
      </c>
      <c r="E4868" s="9">
        <v>2</v>
      </c>
      <c r="F4868" s="26">
        <v>1000000</v>
      </c>
      <c r="G4868" s="27"/>
      <c r="H4868" s="27"/>
      <c r="J4868" s="28" t="str">
        <f t="shared" ref="J4868" si="7709">CONCATENATE(K4866,2)</f>
        <v>52</v>
      </c>
      <c r="K4868" s="22" t="e">
        <v>#VALUE!</v>
      </c>
      <c r="L4868" s="22" t="e">
        <v>#VALUE!</v>
      </c>
      <c r="M4868" s="22" t="e">
        <v>#VALUE!</v>
      </c>
      <c r="N4868" s="22" t="e">
        <v>#VALUE!</v>
      </c>
      <c r="O4868" s="17"/>
      <c r="P4868" s="17"/>
      <c r="Q4868" s="17"/>
      <c r="R4868" s="17"/>
      <c r="S4868" s="17"/>
      <c r="U4868" s="28">
        <f t="shared" si="7708"/>
        <v>102</v>
      </c>
      <c r="V4868" s="28">
        <f t="shared" si="7657"/>
        <v>219</v>
      </c>
    </row>
    <row r="4869" spans="1:22" x14ac:dyDescent="0.3">
      <c r="A4869" s="28">
        <f t="shared" si="7655"/>
        <v>102220</v>
      </c>
      <c r="B4869" s="26">
        <v>30</v>
      </c>
      <c r="C4869" s="26">
        <v>29.8</v>
      </c>
      <c r="D4869" s="26">
        <v>0.3</v>
      </c>
      <c r="E4869" s="9">
        <v>2</v>
      </c>
      <c r="F4869" s="26">
        <v>1000000</v>
      </c>
      <c r="G4869" s="27"/>
      <c r="H4869" s="27"/>
      <c r="J4869" s="28" t="str">
        <f t="shared" ref="J4869" si="7710">CONCATENATE(K4866,3)</f>
        <v>53</v>
      </c>
      <c r="K4869" s="22" t="e">
        <v>#VALUE!</v>
      </c>
      <c r="L4869" s="22" t="e">
        <v>#VALUE!</v>
      </c>
      <c r="M4869" s="22" t="e">
        <v>#VALUE!</v>
      </c>
      <c r="N4869" s="22" t="e">
        <v>#VALUE!</v>
      </c>
      <c r="O4869" s="17"/>
      <c r="P4869" s="17"/>
      <c r="Q4869" s="17"/>
      <c r="R4869" s="17"/>
      <c r="S4869" s="17"/>
      <c r="U4869" s="28">
        <f t="shared" si="7708"/>
        <v>102</v>
      </c>
      <c r="V4869" s="28">
        <f t="shared" si="7657"/>
        <v>220</v>
      </c>
    </row>
    <row r="4870" spans="1:22" x14ac:dyDescent="0.3">
      <c r="A4870" s="28">
        <f t="shared" si="7655"/>
        <v>102221</v>
      </c>
      <c r="B4870" s="26"/>
      <c r="C4870" s="26"/>
      <c r="D4870" s="26"/>
      <c r="E4870" s="9"/>
      <c r="F4870" s="26"/>
      <c r="G4870" s="27"/>
      <c r="H4870" s="27"/>
      <c r="J4870" s="17"/>
      <c r="K4870" s="17">
        <v>6</v>
      </c>
      <c r="L4870" s="17">
        <v>6</v>
      </c>
      <c r="M4870" s="17">
        <v>6</v>
      </c>
      <c r="N4870" s="17">
        <v>6</v>
      </c>
      <c r="O4870" s="17">
        <v>6</v>
      </c>
      <c r="P4870" s="17"/>
      <c r="Q4870" s="17"/>
      <c r="R4870" s="17"/>
      <c r="S4870" s="17"/>
      <c r="U4870" s="28">
        <f t="shared" si="7708"/>
        <v>102</v>
      </c>
      <c r="V4870" s="28">
        <f t="shared" si="7657"/>
        <v>221</v>
      </c>
    </row>
    <row r="4871" spans="1:22" x14ac:dyDescent="0.3">
      <c r="A4871" s="28">
        <f t="shared" si="7655"/>
        <v>102222</v>
      </c>
      <c r="B4871" s="26"/>
      <c r="C4871" s="26"/>
      <c r="D4871" s="26"/>
      <c r="E4871" s="9"/>
      <c r="F4871" s="26"/>
      <c r="G4871" s="27"/>
      <c r="H4871" s="27"/>
      <c r="J4871" s="28" t="str">
        <f t="shared" ref="J4871" si="7711">CONCATENATE(K4870,1)</f>
        <v>61</v>
      </c>
      <c r="K4871" s="22" t="e">
        <f t="array" ref="K4871:O4873">LINEST(B4866:B4871,C4866:C4871^{1,2,3,4},TRUE,TRUE)</f>
        <v>#VALUE!</v>
      </c>
      <c r="L4871" s="22" t="e">
        <v>#VALUE!</v>
      </c>
      <c r="M4871" s="22" t="e">
        <v>#VALUE!</v>
      </c>
      <c r="N4871" s="22" t="e">
        <v>#VALUE!</v>
      </c>
      <c r="O4871" s="22" t="e">
        <v>#VALUE!</v>
      </c>
      <c r="P4871" s="17"/>
      <c r="Q4871" s="17"/>
      <c r="R4871" s="17"/>
      <c r="S4871" s="17"/>
      <c r="U4871" s="28">
        <f t="shared" si="7708"/>
        <v>102</v>
      </c>
      <c r="V4871" s="28">
        <f t="shared" si="7657"/>
        <v>222</v>
      </c>
    </row>
    <row r="4872" spans="1:22" x14ac:dyDescent="0.3">
      <c r="A4872" s="28">
        <f t="shared" si="7655"/>
        <v>102223</v>
      </c>
      <c r="B4872" s="26"/>
      <c r="C4872" s="26"/>
      <c r="D4872" s="26"/>
      <c r="E4872" s="9"/>
      <c r="F4872" s="26"/>
      <c r="G4872" s="27"/>
      <c r="H4872" s="27"/>
      <c r="J4872" s="28" t="str">
        <f t="shared" ref="J4872" si="7712">CONCATENATE(K4870,2)</f>
        <v>62</v>
      </c>
      <c r="K4872" s="22" t="e">
        <v>#VALUE!</v>
      </c>
      <c r="L4872" s="22" t="e">
        <v>#VALUE!</v>
      </c>
      <c r="M4872" s="22" t="e">
        <v>#VALUE!</v>
      </c>
      <c r="N4872" s="22" t="e">
        <v>#VALUE!</v>
      </c>
      <c r="O4872" s="22" t="e">
        <v>#VALUE!</v>
      </c>
      <c r="P4872" s="17"/>
      <c r="Q4872" s="17"/>
      <c r="R4872" s="17"/>
      <c r="S4872" s="17"/>
      <c r="U4872" s="28">
        <f t="shared" si="7708"/>
        <v>102</v>
      </c>
      <c r="V4872" s="28">
        <f t="shared" si="7657"/>
        <v>223</v>
      </c>
    </row>
    <row r="4873" spans="1:22" x14ac:dyDescent="0.3">
      <c r="A4873" s="28">
        <f t="shared" si="7655"/>
        <v>102224</v>
      </c>
      <c r="B4873" s="26"/>
      <c r="C4873" s="26"/>
      <c r="D4873" s="26"/>
      <c r="E4873" s="9"/>
      <c r="F4873" s="26"/>
      <c r="G4873" s="27"/>
      <c r="H4873" s="27"/>
      <c r="J4873" s="28" t="str">
        <f t="shared" ref="J4873" si="7713">CONCATENATE(K4870,3)</f>
        <v>63</v>
      </c>
      <c r="K4873" s="22" t="e">
        <v>#VALUE!</v>
      </c>
      <c r="L4873" s="22" t="e">
        <v>#VALUE!</v>
      </c>
      <c r="M4873" s="22" t="e">
        <v>#VALUE!</v>
      </c>
      <c r="N4873" s="22" t="e">
        <v>#VALUE!</v>
      </c>
      <c r="O4873" s="22" t="e">
        <v>#VALUE!</v>
      </c>
      <c r="P4873" s="17"/>
      <c r="Q4873" s="17"/>
      <c r="R4873" s="17"/>
      <c r="S4873" s="17"/>
      <c r="U4873" s="28">
        <f t="shared" si="7708"/>
        <v>102</v>
      </c>
      <c r="V4873" s="28">
        <f t="shared" si="7657"/>
        <v>224</v>
      </c>
    </row>
    <row r="4874" spans="1:22" x14ac:dyDescent="0.3">
      <c r="A4874" s="28">
        <f t="shared" si="7655"/>
        <v>102225</v>
      </c>
      <c r="B4874" s="26"/>
      <c r="C4874" s="26"/>
      <c r="D4874" s="26"/>
      <c r="E4874" s="9"/>
      <c r="F4874" s="26"/>
      <c r="G4874" s="27"/>
      <c r="H4874" s="27"/>
      <c r="J4874" s="17"/>
      <c r="K4874" s="17">
        <v>7</v>
      </c>
      <c r="L4874" s="17">
        <v>7</v>
      </c>
      <c r="M4874" s="17">
        <v>7</v>
      </c>
      <c r="N4874" s="17">
        <v>7</v>
      </c>
      <c r="O4874" s="17">
        <v>7</v>
      </c>
      <c r="P4874" s="17">
        <v>7</v>
      </c>
      <c r="Q4874" s="17"/>
      <c r="R4874" s="17"/>
      <c r="S4874" s="17"/>
      <c r="U4874" s="28">
        <f t="shared" si="7708"/>
        <v>102</v>
      </c>
      <c r="V4874" s="28">
        <f t="shared" si="7657"/>
        <v>225</v>
      </c>
    </row>
    <row r="4875" spans="1:22" x14ac:dyDescent="0.3">
      <c r="A4875" s="28">
        <f t="shared" si="7655"/>
        <v>102226</v>
      </c>
      <c r="B4875" s="26"/>
      <c r="C4875" s="26"/>
      <c r="D4875" s="26"/>
      <c r="E4875" s="9"/>
      <c r="F4875" s="26"/>
      <c r="G4875" s="27"/>
      <c r="H4875" s="27"/>
      <c r="J4875" s="28" t="str">
        <f t="shared" ref="J4875" si="7714">CONCATENATE(K4874,1)</f>
        <v>71</v>
      </c>
      <c r="K4875" s="22" t="e">
        <f t="array" ref="K4875:P4877">LINEST(B4866:B4872,C4866:C4872^{1,2,3,4,5},TRUE,TRUE)</f>
        <v>#VALUE!</v>
      </c>
      <c r="L4875" s="22" t="e">
        <v>#VALUE!</v>
      </c>
      <c r="M4875" s="22" t="e">
        <v>#VALUE!</v>
      </c>
      <c r="N4875" s="22" t="e">
        <v>#VALUE!</v>
      </c>
      <c r="O4875" s="22" t="e">
        <v>#VALUE!</v>
      </c>
      <c r="P4875" s="22" t="e">
        <v>#VALUE!</v>
      </c>
      <c r="Q4875" s="17"/>
      <c r="R4875" s="17"/>
      <c r="S4875" s="17"/>
      <c r="U4875" s="28">
        <f t="shared" si="7708"/>
        <v>102</v>
      </c>
      <c r="V4875" s="28">
        <f t="shared" si="7657"/>
        <v>226</v>
      </c>
    </row>
    <row r="4876" spans="1:22" x14ac:dyDescent="0.3">
      <c r="A4876" s="28">
        <f t="shared" si="7655"/>
        <v>102227</v>
      </c>
      <c r="B4876" s="2">
        <f t="shared" ref="B4876" si="7715">COUNT(B4866:B4875)-2</f>
        <v>2</v>
      </c>
      <c r="J4876" s="28" t="str">
        <f t="shared" ref="J4876" si="7716">CONCATENATE(K4874,2)</f>
        <v>72</v>
      </c>
      <c r="K4876" s="22" t="e">
        <v>#VALUE!</v>
      </c>
      <c r="L4876" s="22" t="e">
        <v>#VALUE!</v>
      </c>
      <c r="M4876" s="22" t="e">
        <v>#VALUE!</v>
      </c>
      <c r="N4876" s="22" t="e">
        <v>#VALUE!</v>
      </c>
      <c r="O4876" s="22" t="e">
        <v>#VALUE!</v>
      </c>
      <c r="P4876" s="22" t="e">
        <v>#VALUE!</v>
      </c>
      <c r="Q4876" s="17"/>
      <c r="R4876" s="17"/>
      <c r="S4876" s="17"/>
      <c r="U4876" s="28">
        <f t="shared" si="7708"/>
        <v>102</v>
      </c>
      <c r="V4876" s="28">
        <f t="shared" si="7657"/>
        <v>227</v>
      </c>
    </row>
    <row r="4877" spans="1:22" x14ac:dyDescent="0.3">
      <c r="A4877" s="28">
        <f t="shared" si="7655"/>
        <v>102228</v>
      </c>
      <c r="J4877" s="28" t="str">
        <f t="shared" ref="J4877" si="7717">CONCATENATE(K4874,3)</f>
        <v>73</v>
      </c>
      <c r="K4877" s="22" t="e">
        <v>#VALUE!</v>
      </c>
      <c r="L4877" s="22" t="e">
        <v>#VALUE!</v>
      </c>
      <c r="M4877" s="22" t="e">
        <v>#VALUE!</v>
      </c>
      <c r="N4877" s="22" t="e">
        <v>#VALUE!</v>
      </c>
      <c r="O4877" s="22" t="e">
        <v>#VALUE!</v>
      </c>
      <c r="P4877" s="22" t="e">
        <v>#VALUE!</v>
      </c>
      <c r="Q4877" s="17"/>
      <c r="R4877" s="17"/>
      <c r="S4877" s="17"/>
      <c r="U4877" s="28">
        <f t="shared" si="7708"/>
        <v>102</v>
      </c>
      <c r="V4877" s="28">
        <f t="shared" si="7657"/>
        <v>228</v>
      </c>
    </row>
    <row r="4878" spans="1:22" x14ac:dyDescent="0.3">
      <c r="A4878" s="28">
        <f t="shared" si="7655"/>
        <v>102229</v>
      </c>
      <c r="B4878" s="66" t="s">
        <v>25</v>
      </c>
      <c r="C4878" s="66"/>
      <c r="D4878" s="66"/>
      <c r="E4878" s="66"/>
      <c r="F4878" s="66"/>
      <c r="G4878" s="66"/>
      <c r="H4878" s="66"/>
      <c r="J4878" s="17"/>
      <c r="K4878" s="17">
        <v>8</v>
      </c>
      <c r="L4878" s="17">
        <v>8</v>
      </c>
      <c r="M4878" s="17">
        <v>8</v>
      </c>
      <c r="N4878" s="17">
        <v>8</v>
      </c>
      <c r="O4878" s="17">
        <v>8</v>
      </c>
      <c r="P4878" s="17">
        <v>8</v>
      </c>
      <c r="Q4878" s="17">
        <v>8</v>
      </c>
      <c r="R4878" s="17"/>
      <c r="S4878" s="17"/>
      <c r="U4878" s="28">
        <f t="shared" si="7708"/>
        <v>102</v>
      </c>
      <c r="V4878" s="28">
        <f t="shared" si="7657"/>
        <v>229</v>
      </c>
    </row>
    <row r="4879" spans="1:22" x14ac:dyDescent="0.3">
      <c r="A4879" s="28">
        <f t="shared" si="7655"/>
        <v>102230</v>
      </c>
      <c r="B4879" s="71"/>
      <c r="C4879" s="71"/>
      <c r="D4879" s="71"/>
      <c r="E4879" s="71"/>
      <c r="F4879" s="71"/>
      <c r="G4879" s="71"/>
      <c r="H4879" s="71"/>
      <c r="J4879" s="28" t="str">
        <f t="shared" ref="J4879" si="7718">CONCATENATE(K4878,1)</f>
        <v>81</v>
      </c>
      <c r="K4879" s="22" t="e">
        <f t="array" ref="K4879:Q4881">LINEST(B4866:B4873,C4866:C4873^{1,2,3,4,5,6},TRUE,TRUE)</f>
        <v>#VALUE!</v>
      </c>
      <c r="L4879" s="22" t="e">
        <v>#VALUE!</v>
      </c>
      <c r="M4879" s="22" t="e">
        <v>#VALUE!</v>
      </c>
      <c r="N4879" s="22" t="e">
        <v>#VALUE!</v>
      </c>
      <c r="O4879" s="22" t="e">
        <v>#VALUE!</v>
      </c>
      <c r="P4879" s="22" t="e">
        <v>#VALUE!</v>
      </c>
      <c r="Q4879" s="22" t="e">
        <v>#VALUE!</v>
      </c>
      <c r="R4879" s="17"/>
      <c r="S4879" s="17"/>
      <c r="U4879" s="28">
        <f t="shared" si="7708"/>
        <v>102</v>
      </c>
      <c r="V4879" s="28">
        <f t="shared" si="7657"/>
        <v>230</v>
      </c>
    </row>
    <row r="4880" spans="1:22" x14ac:dyDescent="0.3">
      <c r="A4880" s="28">
        <f t="shared" si="7655"/>
        <v>102231</v>
      </c>
      <c r="B4880" s="71"/>
      <c r="C4880" s="71"/>
      <c r="D4880" s="71"/>
      <c r="E4880" s="71"/>
      <c r="F4880" s="71"/>
      <c r="G4880" s="71"/>
      <c r="H4880" s="71"/>
      <c r="J4880" s="28" t="str">
        <f t="shared" ref="J4880" si="7719">CONCATENATE(K4878,2)</f>
        <v>82</v>
      </c>
      <c r="K4880" s="22" t="e">
        <v>#VALUE!</v>
      </c>
      <c r="L4880" s="22" t="e">
        <v>#VALUE!</v>
      </c>
      <c r="M4880" s="22" t="e">
        <v>#VALUE!</v>
      </c>
      <c r="N4880" s="22" t="e">
        <v>#VALUE!</v>
      </c>
      <c r="O4880" s="22" t="e">
        <v>#VALUE!</v>
      </c>
      <c r="P4880" s="22" t="e">
        <v>#VALUE!</v>
      </c>
      <c r="Q4880" s="22" t="e">
        <v>#VALUE!</v>
      </c>
      <c r="R4880" s="17"/>
      <c r="S4880" s="17"/>
      <c r="U4880" s="28">
        <f t="shared" si="7708"/>
        <v>102</v>
      </c>
      <c r="V4880" s="28">
        <f t="shared" si="7657"/>
        <v>231</v>
      </c>
    </row>
    <row r="4881" spans="1:22" x14ac:dyDescent="0.3">
      <c r="A4881" s="28">
        <f t="shared" si="7655"/>
        <v>102232</v>
      </c>
      <c r="J4881" s="28" t="str">
        <f t="shared" ref="J4881" si="7720">CONCATENATE(K4878,3)</f>
        <v>83</v>
      </c>
      <c r="K4881" s="22" t="e">
        <v>#VALUE!</v>
      </c>
      <c r="L4881" s="22" t="e">
        <v>#VALUE!</v>
      </c>
      <c r="M4881" s="22" t="e">
        <v>#VALUE!</v>
      </c>
      <c r="N4881" s="22" t="e">
        <v>#VALUE!</v>
      </c>
      <c r="O4881" s="22" t="e">
        <v>#VALUE!</v>
      </c>
      <c r="P4881" s="22" t="e">
        <v>#VALUE!</v>
      </c>
      <c r="Q4881" s="22" t="e">
        <v>#VALUE!</v>
      </c>
      <c r="R4881" s="17"/>
      <c r="S4881" s="17"/>
      <c r="U4881" s="28">
        <f t="shared" si="7708"/>
        <v>102</v>
      </c>
      <c r="V4881" s="28">
        <f t="shared" si="7657"/>
        <v>232</v>
      </c>
    </row>
    <row r="4882" spans="1:22" ht="15" customHeight="1" x14ac:dyDescent="0.3">
      <c r="A4882" s="28">
        <f t="shared" si="7655"/>
        <v>102233</v>
      </c>
      <c r="B4882" s="66" t="s">
        <v>52</v>
      </c>
      <c r="C4882" s="66"/>
      <c r="D4882" s="66"/>
      <c r="E4882" s="10">
        <f>IF(D4852="","",MAX(E4883,E4884))</f>
        <v>0.30000000000000071</v>
      </c>
      <c r="J4882" s="17"/>
      <c r="K4882" s="17">
        <v>9</v>
      </c>
      <c r="L4882" s="17">
        <v>9</v>
      </c>
      <c r="M4882" s="17">
        <v>9</v>
      </c>
      <c r="N4882" s="17">
        <v>9</v>
      </c>
      <c r="O4882" s="17">
        <v>9</v>
      </c>
      <c r="P4882" s="17">
        <v>9</v>
      </c>
      <c r="Q4882" s="17">
        <v>9</v>
      </c>
      <c r="R4882" s="17">
        <v>9</v>
      </c>
      <c r="S4882" s="17"/>
      <c r="U4882" s="28">
        <f t="shared" si="7708"/>
        <v>102</v>
      </c>
      <c r="V4882" s="28">
        <f t="shared" si="7657"/>
        <v>233</v>
      </c>
    </row>
    <row r="4883" spans="1:22" x14ac:dyDescent="0.3">
      <c r="A4883" s="28">
        <f t="shared" si="7655"/>
        <v>102234</v>
      </c>
      <c r="B4883" s="2" t="s">
        <v>26</v>
      </c>
      <c r="C4883" s="2" t="s">
        <v>27</v>
      </c>
      <c r="D4883" s="2" t="s">
        <v>28</v>
      </c>
      <c r="E4883" s="11">
        <f>ABS(MIN(D4884:D4893))</f>
        <v>0</v>
      </c>
      <c r="G4883" s="2" t="s">
        <v>230</v>
      </c>
      <c r="J4883" s="28" t="str">
        <f t="shared" ref="J4883" si="7721">CONCATENATE(K4882,1)</f>
        <v>91</v>
      </c>
      <c r="K4883" s="22" t="e">
        <f t="array" ref="K4883:R4885">LINEST(B4866:B4874,C4866:C4874^{1,2,3,4,5,6,7},TRUE,TRUE)</f>
        <v>#VALUE!</v>
      </c>
      <c r="L4883" s="22" t="e">
        <v>#VALUE!</v>
      </c>
      <c r="M4883" s="22" t="e">
        <v>#VALUE!</v>
      </c>
      <c r="N4883" s="22" t="e">
        <v>#VALUE!</v>
      </c>
      <c r="O4883" s="22" t="e">
        <v>#VALUE!</v>
      </c>
      <c r="P4883" s="22" t="e">
        <v>#VALUE!</v>
      </c>
      <c r="Q4883" s="22" t="e">
        <v>#VALUE!</v>
      </c>
      <c r="R4883" s="22" t="e">
        <v>#VALUE!</v>
      </c>
      <c r="S4883" s="17"/>
      <c r="U4883" s="28">
        <f t="shared" si="7708"/>
        <v>102</v>
      </c>
      <c r="V4883" s="28">
        <f t="shared" si="7657"/>
        <v>234</v>
      </c>
    </row>
    <row r="4884" spans="1:22" x14ac:dyDescent="0.3">
      <c r="A4884" s="28">
        <f t="shared" si="7655"/>
        <v>102235</v>
      </c>
      <c r="B4884" s="7">
        <f t="shared" ref="B4884:B4893" si="7722">C4866-B4866</f>
        <v>-9.9999999999999645E-2</v>
      </c>
      <c r="C4884" s="7">
        <f t="shared" ref="C4884:C4893" si="7723">H4866-G4866</f>
        <v>0</v>
      </c>
      <c r="D4884" s="7">
        <f>C4884-B4884</f>
        <v>9.9999999999999645E-2</v>
      </c>
      <c r="E4884" s="11">
        <f>ABS(MAX(D4884:D4893))</f>
        <v>0.30000000000000071</v>
      </c>
      <c r="F4884" s="13"/>
      <c r="G4884" s="2">
        <f>IF(D4866="","",D4866/E4866)</f>
        <v>0.15</v>
      </c>
      <c r="H4884" s="13"/>
      <c r="J4884" s="28" t="str">
        <f t="shared" ref="J4884" si="7724">CONCATENATE(K4882,2)</f>
        <v>92</v>
      </c>
      <c r="K4884" s="22" t="e">
        <v>#VALUE!</v>
      </c>
      <c r="L4884" s="22" t="e">
        <v>#VALUE!</v>
      </c>
      <c r="M4884" s="22" t="e">
        <v>#VALUE!</v>
      </c>
      <c r="N4884" s="22" t="e">
        <v>#VALUE!</v>
      </c>
      <c r="O4884" s="22" t="e">
        <v>#VALUE!</v>
      </c>
      <c r="P4884" s="22" t="e">
        <v>#VALUE!</v>
      </c>
      <c r="Q4884" s="22" t="e">
        <v>#VALUE!</v>
      </c>
      <c r="R4884" s="22" t="e">
        <v>#VALUE!</v>
      </c>
      <c r="S4884" s="17"/>
      <c r="U4884" s="28">
        <f t="shared" si="7708"/>
        <v>102</v>
      </c>
      <c r="V4884" s="28">
        <f t="shared" si="7657"/>
        <v>235</v>
      </c>
    </row>
    <row r="4885" spans="1:22" x14ac:dyDescent="0.3">
      <c r="A4885" s="28">
        <f t="shared" si="7655"/>
        <v>102236</v>
      </c>
      <c r="B4885" s="7">
        <f t="shared" si="7722"/>
        <v>-0.30000000000000071</v>
      </c>
      <c r="C4885" s="7">
        <f t="shared" si="7723"/>
        <v>0</v>
      </c>
      <c r="D4885" s="7">
        <f t="shared" ref="D4885:D4893" si="7725">C4885-B4885</f>
        <v>0.30000000000000071</v>
      </c>
      <c r="E4885" s="12" t="s">
        <v>34</v>
      </c>
      <c r="G4885" s="2">
        <f t="shared" ref="G4885:G4893" si="7726">IF(D4867="","",D4867/E4867)</f>
        <v>0.15</v>
      </c>
      <c r="H4885" s="13"/>
      <c r="J4885" s="28" t="str">
        <f t="shared" ref="J4885" si="7727">CONCATENATE(K4882,3)</f>
        <v>93</v>
      </c>
      <c r="K4885" s="22" t="e">
        <v>#VALUE!</v>
      </c>
      <c r="L4885" s="22" t="e">
        <v>#VALUE!</v>
      </c>
      <c r="M4885" s="22" t="e">
        <v>#VALUE!</v>
      </c>
      <c r="N4885" s="22" t="e">
        <v>#VALUE!</v>
      </c>
      <c r="O4885" s="22" t="e">
        <v>#VALUE!</v>
      </c>
      <c r="P4885" s="22" t="e">
        <v>#VALUE!</v>
      </c>
      <c r="Q4885" s="22" t="e">
        <v>#VALUE!</v>
      </c>
      <c r="R4885" s="22" t="e">
        <v>#VALUE!</v>
      </c>
      <c r="S4885" s="17"/>
      <c r="U4885" s="28">
        <f t="shared" si="7708"/>
        <v>102</v>
      </c>
      <c r="V4885" s="28">
        <f t="shared" si="7657"/>
        <v>236</v>
      </c>
    </row>
    <row r="4886" spans="1:22" x14ac:dyDescent="0.3">
      <c r="A4886" s="28">
        <f t="shared" si="7655"/>
        <v>102237</v>
      </c>
      <c r="B4886" s="7">
        <f t="shared" si="7722"/>
        <v>-0.19999999999999929</v>
      </c>
      <c r="C4886" s="7">
        <f t="shared" si="7723"/>
        <v>0</v>
      </c>
      <c r="D4886" s="7">
        <f t="shared" si="7725"/>
        <v>0.19999999999999929</v>
      </c>
      <c r="E4886" s="10">
        <f>IF(D4852="","",MAX(E4887,E4888))</f>
        <v>0.30000000000000071</v>
      </c>
      <c r="G4886" s="2">
        <f t="shared" si="7726"/>
        <v>0.15</v>
      </c>
      <c r="H4886" s="13"/>
      <c r="J4886" s="17"/>
      <c r="K4886" s="17">
        <v>10</v>
      </c>
      <c r="L4886" s="17">
        <v>10</v>
      </c>
      <c r="M4886" s="17">
        <v>10</v>
      </c>
      <c r="N4886" s="17">
        <v>10</v>
      </c>
      <c r="O4886" s="17">
        <v>10</v>
      </c>
      <c r="P4886" s="17">
        <v>10</v>
      </c>
      <c r="Q4886" s="17">
        <v>10</v>
      </c>
      <c r="R4886" s="17">
        <v>10</v>
      </c>
      <c r="S4886" s="17">
        <v>10</v>
      </c>
      <c r="U4886" s="28">
        <f t="shared" si="7708"/>
        <v>102</v>
      </c>
      <c r="V4886" s="28">
        <f t="shared" si="7657"/>
        <v>237</v>
      </c>
    </row>
    <row r="4887" spans="1:22" x14ac:dyDescent="0.3">
      <c r="A4887" s="28">
        <f t="shared" si="7655"/>
        <v>102238</v>
      </c>
      <c r="B4887" s="7">
        <f t="shared" si="7722"/>
        <v>-0.19999999999999929</v>
      </c>
      <c r="C4887" s="7">
        <f t="shared" si="7723"/>
        <v>0</v>
      </c>
      <c r="D4887" s="7">
        <f t="shared" si="7725"/>
        <v>0.19999999999999929</v>
      </c>
      <c r="E4887" s="11">
        <f>ABS(MIN(B4884:B4893))</f>
        <v>0.30000000000000071</v>
      </c>
      <c r="G4887" s="2">
        <f t="shared" si="7726"/>
        <v>0.15</v>
      </c>
      <c r="H4887" s="13"/>
      <c r="J4887" s="28" t="str">
        <f t="shared" ref="J4887" si="7728">CONCATENATE(K4886,1)</f>
        <v>101</v>
      </c>
      <c r="K4887" s="22" t="e">
        <f t="array" ref="K4887:S4889">LINEST(B4866:B4875,C4866:C4875^{1,2,3,4,5,6,7,8},TRUE,TRUE)</f>
        <v>#VALUE!</v>
      </c>
      <c r="L4887" s="22" t="e">
        <v>#VALUE!</v>
      </c>
      <c r="M4887" s="22" t="e">
        <v>#VALUE!</v>
      </c>
      <c r="N4887" s="22" t="e">
        <v>#VALUE!</v>
      </c>
      <c r="O4887" s="22" t="e">
        <v>#VALUE!</v>
      </c>
      <c r="P4887" s="22" t="e">
        <v>#VALUE!</v>
      </c>
      <c r="Q4887" s="22" t="e">
        <v>#VALUE!</v>
      </c>
      <c r="R4887" s="22" t="e">
        <v>#VALUE!</v>
      </c>
      <c r="S4887" s="22" t="e">
        <v>#VALUE!</v>
      </c>
      <c r="U4887" s="28">
        <f t="shared" si="7708"/>
        <v>102</v>
      </c>
      <c r="V4887" s="28">
        <f t="shared" si="7657"/>
        <v>238</v>
      </c>
    </row>
    <row r="4888" spans="1:22" x14ac:dyDescent="0.3">
      <c r="A4888" s="28">
        <f t="shared" si="7655"/>
        <v>102239</v>
      </c>
      <c r="B4888" s="7">
        <f t="shared" si="7722"/>
        <v>0</v>
      </c>
      <c r="C4888" s="7">
        <f t="shared" si="7723"/>
        <v>0</v>
      </c>
      <c r="D4888" s="7">
        <f t="shared" si="7725"/>
        <v>0</v>
      </c>
      <c r="E4888" s="11">
        <f>ABS(MAX(B4884:B4893))</f>
        <v>0</v>
      </c>
      <c r="G4888" s="2" t="str">
        <f t="shared" si="7726"/>
        <v/>
      </c>
      <c r="H4888" s="13"/>
      <c r="J4888" s="28" t="str">
        <f t="shared" ref="J4888" si="7729">CONCATENATE(K4886,2)</f>
        <v>102</v>
      </c>
      <c r="K4888" s="22" t="e">
        <v>#VALUE!</v>
      </c>
      <c r="L4888" s="22" t="e">
        <v>#VALUE!</v>
      </c>
      <c r="M4888" s="22" t="e">
        <v>#VALUE!</v>
      </c>
      <c r="N4888" s="22" t="e">
        <v>#VALUE!</v>
      </c>
      <c r="O4888" s="22" t="e">
        <v>#VALUE!</v>
      </c>
      <c r="P4888" s="22" t="e">
        <v>#VALUE!</v>
      </c>
      <c r="Q4888" s="22" t="e">
        <v>#VALUE!</v>
      </c>
      <c r="R4888" s="22" t="e">
        <v>#VALUE!</v>
      </c>
      <c r="S4888" s="22" t="e">
        <v>#VALUE!</v>
      </c>
      <c r="U4888" s="28">
        <f t="shared" si="7708"/>
        <v>102</v>
      </c>
      <c r="V4888" s="28">
        <f t="shared" si="7657"/>
        <v>239</v>
      </c>
    </row>
    <row r="4889" spans="1:22" x14ac:dyDescent="0.3">
      <c r="A4889" s="28">
        <f t="shared" si="7655"/>
        <v>102240</v>
      </c>
      <c r="B4889" s="7">
        <f t="shared" si="7722"/>
        <v>0</v>
      </c>
      <c r="C4889" s="7">
        <f t="shared" si="7723"/>
        <v>0</v>
      </c>
      <c r="D4889" s="7">
        <f t="shared" si="7725"/>
        <v>0</v>
      </c>
      <c r="E4889" s="12" t="s">
        <v>231</v>
      </c>
      <c r="G4889" s="2" t="str">
        <f t="shared" si="7726"/>
        <v/>
      </c>
      <c r="H4889" s="13"/>
      <c r="J4889" s="28" t="str">
        <f t="shared" ref="J4889" si="7730">CONCATENATE(K4886,3)</f>
        <v>103</v>
      </c>
      <c r="K4889" s="22" t="e">
        <v>#VALUE!</v>
      </c>
      <c r="L4889" s="22" t="e">
        <v>#VALUE!</v>
      </c>
      <c r="M4889" s="22" t="e">
        <v>#VALUE!</v>
      </c>
      <c r="N4889" s="22" t="e">
        <v>#VALUE!</v>
      </c>
      <c r="O4889" s="22" t="e">
        <v>#VALUE!</v>
      </c>
      <c r="P4889" s="22" t="e">
        <v>#VALUE!</v>
      </c>
      <c r="Q4889" s="22" t="e">
        <v>#VALUE!</v>
      </c>
      <c r="R4889" s="22" t="e">
        <v>#VALUE!</v>
      </c>
      <c r="S4889" s="22" t="e">
        <v>#VALUE!</v>
      </c>
      <c r="U4889" s="28">
        <f t="shared" si="7708"/>
        <v>102</v>
      </c>
      <c r="V4889" s="28">
        <f t="shared" si="7657"/>
        <v>240</v>
      </c>
    </row>
    <row r="4890" spans="1:22" x14ac:dyDescent="0.3">
      <c r="A4890" s="28">
        <f t="shared" si="7655"/>
        <v>102241</v>
      </c>
      <c r="B4890" s="7">
        <f t="shared" si="7722"/>
        <v>0</v>
      </c>
      <c r="C4890" s="7">
        <f t="shared" si="7723"/>
        <v>0</v>
      </c>
      <c r="D4890" s="7">
        <f t="shared" si="7725"/>
        <v>0</v>
      </c>
      <c r="E4890" s="10">
        <f>IF(D4852="","",MAX(E4891,E4892))*2</f>
        <v>0.3</v>
      </c>
      <c r="G4890" s="2" t="str">
        <f t="shared" si="7726"/>
        <v/>
      </c>
      <c r="H4890" s="13"/>
      <c r="U4890" s="28">
        <f t="shared" si="7708"/>
        <v>102</v>
      </c>
      <c r="V4890" s="28">
        <f t="shared" si="7657"/>
        <v>241</v>
      </c>
    </row>
    <row r="4891" spans="1:22" x14ac:dyDescent="0.3">
      <c r="A4891" s="28">
        <f t="shared" si="7655"/>
        <v>102242</v>
      </c>
      <c r="B4891" s="7">
        <f t="shared" si="7722"/>
        <v>0</v>
      </c>
      <c r="C4891" s="7">
        <f t="shared" si="7723"/>
        <v>0</v>
      </c>
      <c r="D4891" s="7">
        <f t="shared" si="7725"/>
        <v>0</v>
      </c>
      <c r="E4891" s="11">
        <f>ABS(MIN(G4884:G4893))</f>
        <v>0.15</v>
      </c>
      <c r="G4891" s="2" t="str">
        <f t="shared" si="7726"/>
        <v/>
      </c>
      <c r="U4891" s="28">
        <f t="shared" si="7708"/>
        <v>102</v>
      </c>
      <c r="V4891" s="28">
        <f t="shared" si="7657"/>
        <v>242</v>
      </c>
    </row>
    <row r="4892" spans="1:22" x14ac:dyDescent="0.3">
      <c r="A4892" s="28">
        <f t="shared" si="7655"/>
        <v>102243</v>
      </c>
      <c r="B4892" s="7">
        <f t="shared" si="7722"/>
        <v>0</v>
      </c>
      <c r="C4892" s="7">
        <f t="shared" si="7723"/>
        <v>0</v>
      </c>
      <c r="D4892" s="7">
        <f t="shared" si="7725"/>
        <v>0</v>
      </c>
      <c r="E4892" s="11">
        <f>ABS(MAX(G4884:G4893))</f>
        <v>0.15</v>
      </c>
      <c r="G4892" s="2" t="str">
        <f t="shared" si="7726"/>
        <v/>
      </c>
      <c r="U4892" s="28">
        <f t="shared" si="7708"/>
        <v>102</v>
      </c>
      <c r="V4892" s="28">
        <f t="shared" si="7657"/>
        <v>243</v>
      </c>
    </row>
    <row r="4893" spans="1:22" x14ac:dyDescent="0.3">
      <c r="A4893" s="28">
        <f t="shared" si="7655"/>
        <v>102244</v>
      </c>
      <c r="B4893" s="7">
        <f t="shared" si="7722"/>
        <v>0</v>
      </c>
      <c r="C4893" s="7">
        <f t="shared" si="7723"/>
        <v>0</v>
      </c>
      <c r="D4893" s="7">
        <f t="shared" si="7725"/>
        <v>0</v>
      </c>
      <c r="F4893" s="13"/>
      <c r="G4893" s="2" t="str">
        <f t="shared" si="7726"/>
        <v/>
      </c>
      <c r="U4893" s="28">
        <f t="shared" si="7708"/>
        <v>102</v>
      </c>
      <c r="V4893" s="28">
        <f t="shared" si="7657"/>
        <v>244</v>
      </c>
    </row>
    <row r="4894" spans="1:22" x14ac:dyDescent="0.3">
      <c r="A4894" s="28">
        <f t="shared" si="7655"/>
        <v>102245</v>
      </c>
      <c r="F4894" s="13"/>
      <c r="U4894" s="28">
        <f t="shared" si="7708"/>
        <v>102</v>
      </c>
      <c r="V4894" s="28">
        <f t="shared" si="7657"/>
        <v>245</v>
      </c>
    </row>
    <row r="4895" spans="1:22" x14ac:dyDescent="0.3">
      <c r="A4895" s="28">
        <f t="shared" si="7655"/>
        <v>102246</v>
      </c>
      <c r="F4895" s="13"/>
      <c r="U4895" s="28">
        <f t="shared" si="7708"/>
        <v>102</v>
      </c>
      <c r="V4895" s="28">
        <f t="shared" si="7657"/>
        <v>246</v>
      </c>
    </row>
    <row r="4896" spans="1:22" x14ac:dyDescent="0.3">
      <c r="A4896" s="28">
        <f t="shared" si="7655"/>
        <v>102247</v>
      </c>
      <c r="F4896" s="13"/>
      <c r="U4896" s="28">
        <f t="shared" si="7708"/>
        <v>102</v>
      </c>
      <c r="V4896" s="28">
        <f t="shared" si="7657"/>
        <v>247</v>
      </c>
    </row>
    <row r="4897" spans="1:24" s="8" customFormat="1" x14ac:dyDescent="0.3"/>
    <row r="4898" spans="1:24" x14ac:dyDescent="0.3">
      <c r="A4898" s="28">
        <f t="shared" ref="A4898:A4944" si="7731">ROUND(CONCATENATE(U4898,V4898),0)</f>
        <v>103201</v>
      </c>
      <c r="B4898" s="63" t="s">
        <v>0</v>
      </c>
      <c r="C4898" s="63"/>
      <c r="D4898" s="71" t="s">
        <v>75</v>
      </c>
      <c r="E4898" s="71"/>
      <c r="F4898" s="71"/>
      <c r="G4898" s="71"/>
      <c r="H4898" s="71"/>
      <c r="U4898" s="28">
        <f t="shared" si="7656"/>
        <v>103</v>
      </c>
      <c r="V4898" s="28">
        <v>201</v>
      </c>
    </row>
    <row r="4899" spans="1:24" x14ac:dyDescent="0.3">
      <c r="A4899" s="28">
        <f t="shared" si="7731"/>
        <v>103202</v>
      </c>
      <c r="B4899" s="72" t="s">
        <v>70</v>
      </c>
      <c r="C4899" s="73"/>
      <c r="D4899" s="30" t="s">
        <v>65</v>
      </c>
      <c r="E4899" s="66" t="s">
        <v>71</v>
      </c>
      <c r="F4899" s="66"/>
      <c r="G4899" s="74" t="s">
        <v>67</v>
      </c>
      <c r="H4899" s="74"/>
      <c r="U4899" s="28">
        <f t="shared" si="7708"/>
        <v>103</v>
      </c>
      <c r="V4899" s="28">
        <f t="shared" ref="V4899:V4944" si="7732">V4898+1</f>
        <v>202</v>
      </c>
    </row>
    <row r="4900" spans="1:24" x14ac:dyDescent="0.3">
      <c r="A4900" s="28">
        <f t="shared" si="7731"/>
        <v>103203</v>
      </c>
      <c r="B4900" s="75" t="s">
        <v>6</v>
      </c>
      <c r="C4900" s="75"/>
      <c r="D4900" s="71" t="s">
        <v>257</v>
      </c>
      <c r="E4900" s="71"/>
      <c r="F4900" s="71"/>
      <c r="G4900" s="71"/>
      <c r="H4900" s="71"/>
      <c r="U4900" s="28">
        <f t="shared" si="7708"/>
        <v>103</v>
      </c>
      <c r="V4900" s="28">
        <f t="shared" si="7732"/>
        <v>203</v>
      </c>
    </row>
    <row r="4901" spans="1:24" x14ac:dyDescent="0.3">
      <c r="A4901" s="28">
        <f t="shared" si="7731"/>
        <v>103204</v>
      </c>
      <c r="B4901" s="63" t="s">
        <v>7</v>
      </c>
      <c r="C4901" s="63"/>
      <c r="D4901" s="71" t="s">
        <v>29</v>
      </c>
      <c r="E4901" s="71"/>
      <c r="F4901" s="71"/>
      <c r="G4901" s="71"/>
      <c r="H4901" s="71"/>
      <c r="J4901" s="17"/>
      <c r="K4901" s="17" t="s">
        <v>53</v>
      </c>
      <c r="L4901" s="17" t="s">
        <v>54</v>
      </c>
      <c r="M4901" s="17" t="s">
        <v>55</v>
      </c>
      <c r="N4901" s="17" t="s">
        <v>56</v>
      </c>
      <c r="O4901" s="17" t="s">
        <v>57</v>
      </c>
      <c r="P4901" s="17" t="s">
        <v>2</v>
      </c>
      <c r="Q4901" s="17" t="s">
        <v>3</v>
      </c>
      <c r="R4901" s="17" t="s">
        <v>4</v>
      </c>
      <c r="S4901" s="17" t="s">
        <v>5</v>
      </c>
      <c r="U4901" s="28">
        <f t="shared" si="7708"/>
        <v>103</v>
      </c>
      <c r="V4901" s="28">
        <f t="shared" si="7732"/>
        <v>204</v>
      </c>
      <c r="X4901" s="1" t="s">
        <v>48</v>
      </c>
    </row>
    <row r="4902" spans="1:24" x14ac:dyDescent="0.3">
      <c r="A4902" s="28">
        <f t="shared" si="7731"/>
        <v>103205</v>
      </c>
      <c r="B4902" s="63" t="s">
        <v>9</v>
      </c>
      <c r="C4902" s="63"/>
      <c r="D4902" s="71" t="s">
        <v>30</v>
      </c>
      <c r="E4902" s="71"/>
      <c r="F4902" s="71"/>
      <c r="G4902" s="71"/>
      <c r="H4902" s="71"/>
      <c r="J4902" s="17">
        <f t="shared" ref="J4902" si="7733">COUNTA(B4914:B4923)</f>
        <v>4</v>
      </c>
      <c r="K4902" s="17">
        <f t="shared" ref="K4902" si="7734">IF(L4902-1&lt;2,0,L4902-1)</f>
        <v>0</v>
      </c>
      <c r="L4902" s="17">
        <f t="shared" ref="L4902" si="7735">IF(M4902-1&lt;2,0,M4902-1)</f>
        <v>0</v>
      </c>
      <c r="M4902" s="17">
        <f t="shared" ref="M4902" si="7736">IF(N4902-1&lt;2,0,N4902-1)</f>
        <v>0</v>
      </c>
      <c r="N4902" s="17">
        <f t="shared" ref="N4902" si="7737">IF(O4902-1&lt;2,0,O4902-1)</f>
        <v>0</v>
      </c>
      <c r="O4902" s="17">
        <f t="shared" ref="O4902" si="7738">IF(P4902-1&lt;2,0,P4902-1)</f>
        <v>0</v>
      </c>
      <c r="P4902" s="17">
        <f t="shared" ref="P4902" si="7739">IF(Q4902-1&lt;2,0,Q4902-1)</f>
        <v>0</v>
      </c>
      <c r="Q4902" s="17">
        <f t="shared" ref="Q4902" si="7740">IF(R4902-1&lt;2,0,R4902-1)</f>
        <v>2</v>
      </c>
      <c r="R4902" s="17">
        <f t="shared" ref="R4902" si="7741">IF(S4902-1&lt;2,0,S4902-1)</f>
        <v>3</v>
      </c>
      <c r="S4902" s="17">
        <f t="shared" ref="S4902" si="7742">J4902</f>
        <v>4</v>
      </c>
      <c r="U4902" s="28">
        <f t="shared" si="7708"/>
        <v>103</v>
      </c>
      <c r="V4902" s="28">
        <f t="shared" si="7732"/>
        <v>205</v>
      </c>
      <c r="X4902" s="1" t="s">
        <v>49</v>
      </c>
    </row>
    <row r="4903" spans="1:24" x14ac:dyDescent="0.3">
      <c r="A4903" s="28">
        <f t="shared" si="7731"/>
        <v>103206</v>
      </c>
      <c r="B4903" s="63" t="s">
        <v>10</v>
      </c>
      <c r="C4903" s="63"/>
      <c r="D4903" s="71" t="s">
        <v>256</v>
      </c>
      <c r="E4903" s="71"/>
      <c r="F4903" s="71"/>
      <c r="G4903" s="71"/>
      <c r="H4903" s="71"/>
      <c r="J4903" s="28" t="str">
        <f t="shared" ref="J4903" si="7743">CONCATENATE(J4902,1)</f>
        <v>41</v>
      </c>
      <c r="K4903" s="29">
        <f t="shared" ref="K4903" si="7744">IF(K4902=0,0,VLOOKUP(J4903,J4907:S4937,K4902,FALSE))</f>
        <v>0</v>
      </c>
      <c r="L4903" s="29">
        <f t="shared" ref="L4903" si="7745">IF(L4902=0,0,VLOOKUP(J4903,J4907:S4937,L4902,FALSE))</f>
        <v>0</v>
      </c>
      <c r="M4903" s="29">
        <f t="shared" ref="M4903" si="7746">IF(M4902=0,0,VLOOKUP(J4903,J4907:S4937,M4902,FALSE))</f>
        <v>0</v>
      </c>
      <c r="N4903" s="29">
        <f t="shared" ref="N4903" si="7747">IF(N4902=0,0,VLOOKUP(J4903,J4907:S4937,N4902,FALSE))</f>
        <v>0</v>
      </c>
      <c r="O4903" s="29">
        <f t="shared" ref="O4903" si="7748">IF(O4902=0,0,VLOOKUP(J4903,J4907:S4937,O4902,FALSE))</f>
        <v>0</v>
      </c>
      <c r="P4903" s="29">
        <f t="shared" ref="P4903" si="7749">IF(P4902=0,0,VLOOKUP(J4903,J4907:S4937,P4902,FALSE))</f>
        <v>0</v>
      </c>
      <c r="Q4903" s="29">
        <f t="shared" ref="Q4903" si="7750">IF(Q4902=0,0,VLOOKUP(J4903,J4907:S4937,Q4902,FALSE))</f>
        <v>3.5557203355094181E-3</v>
      </c>
      <c r="R4903" s="29">
        <f t="shared" ref="R4903" si="7751">IF(R4902=0,0,VLOOKUP(J4903,J4907:S4937,R4902,FALSE))</f>
        <v>0.80281091629132095</v>
      </c>
      <c r="S4903" s="29">
        <f t="shared" ref="S4903" si="7752">IF(S4902=0,0,VLOOKUP(J4903,J4907:S4937,S4902,FALSE))</f>
        <v>2.6126983349856325</v>
      </c>
      <c r="U4903" s="28">
        <f t="shared" si="7708"/>
        <v>103</v>
      </c>
      <c r="V4903" s="28">
        <f t="shared" si="7732"/>
        <v>206</v>
      </c>
      <c r="X4903" s="1" t="s">
        <v>50</v>
      </c>
    </row>
    <row r="4904" spans="1:24" x14ac:dyDescent="0.3">
      <c r="A4904" s="28">
        <f t="shared" si="7731"/>
        <v>103207</v>
      </c>
      <c r="B4904" s="63" t="s">
        <v>11</v>
      </c>
      <c r="C4904" s="63"/>
      <c r="D4904" s="64">
        <v>45520</v>
      </c>
      <c r="E4904" s="64"/>
      <c r="F4904" s="64"/>
      <c r="G4904" s="64"/>
      <c r="H4904" s="64"/>
      <c r="J4904" s="28" t="str">
        <f t="shared" ref="J4904" si="7753">CONCATENATE(J4902,2)</f>
        <v>42</v>
      </c>
      <c r="K4904" s="22">
        <f t="shared" ref="K4904" si="7754">IF(K4902=0,0,VLOOKUP(J4904,J4907:S4937,K4902,FALSE))</f>
        <v>0</v>
      </c>
      <c r="L4904" s="22">
        <f t="shared" ref="L4904" si="7755">IF(L4902=0,0,VLOOKUP(J4904,J4907:S4937,L4902,FALSE))</f>
        <v>0</v>
      </c>
      <c r="M4904" s="22">
        <f t="shared" ref="M4904" si="7756">IF(M4902=0,0,VLOOKUP(J4904,J4907:S4937,M4902,FALSE))</f>
        <v>0</v>
      </c>
      <c r="N4904" s="22">
        <f t="shared" ref="N4904" si="7757">IF(N4902=0,0,VLOOKUP(J4904,J4907:S4937,N4902,FALSE))</f>
        <v>0</v>
      </c>
      <c r="O4904" s="22">
        <f t="shared" ref="O4904" si="7758">IF(O4902=0,0,VLOOKUP(J4904,J4907:S4937,O4902,FALSE))</f>
        <v>0</v>
      </c>
      <c r="P4904" s="22">
        <f t="shared" ref="P4904" si="7759">IF(P4902=0,0,VLOOKUP(J4904,J4907:S4937,P4902,FALSE))</f>
        <v>0</v>
      </c>
      <c r="Q4904" s="22">
        <f t="shared" ref="Q4904" si="7760">IF(Q4902=0,0,VLOOKUP(J4904,J4907:S4937,Q4902,FALSE))</f>
        <v>9.1808268082441431E-5</v>
      </c>
      <c r="R4904" s="22">
        <f t="shared" ref="R4904" si="7761">IF(R4902=0,0,VLOOKUP(J4904,J4907:S4937,R4902,FALSE))</f>
        <v>4.1131824960819628E-3</v>
      </c>
      <c r="S4904" s="22">
        <f t="shared" ref="S4904" si="7762">IF(S4902=0,0,VLOOKUP(J4904,J4907:S4937,S4902,FALSE))</f>
        <v>4.3601561375039184E-2</v>
      </c>
      <c r="U4904" s="28">
        <f t="shared" si="7708"/>
        <v>103</v>
      </c>
      <c r="V4904" s="28">
        <f t="shared" si="7732"/>
        <v>207</v>
      </c>
    </row>
    <row r="4905" spans="1:24" x14ac:dyDescent="0.3">
      <c r="A4905" s="28">
        <f t="shared" si="7731"/>
        <v>103208</v>
      </c>
      <c r="B4905" s="63" t="s">
        <v>12</v>
      </c>
      <c r="C4905" s="63"/>
      <c r="D4905" s="65">
        <v>45899</v>
      </c>
      <c r="E4905" s="65"/>
      <c r="F4905" s="65"/>
      <c r="G4905" s="65"/>
      <c r="H4905" s="65"/>
      <c r="J4905" s="28" t="str">
        <f t="shared" ref="J4905" si="7763">CONCATENATE(J4902,3)</f>
        <v>43</v>
      </c>
      <c r="K4905" s="22"/>
      <c r="L4905" s="22"/>
      <c r="M4905" s="22"/>
      <c r="N4905" s="22" t="s">
        <v>58</v>
      </c>
      <c r="O4905" s="29">
        <f t="shared" ref="O4905" si="7764">J4902-2</f>
        <v>2</v>
      </c>
      <c r="P4905" s="22" t="s">
        <v>59</v>
      </c>
      <c r="Q4905" s="29">
        <f t="shared" ref="Q4905" si="7765">VLOOKUP(J4905,J4907:S4937,3,FALSE)</f>
        <v>4.9629729009010859E-3</v>
      </c>
      <c r="R4905" s="22" t="s">
        <v>60</v>
      </c>
      <c r="S4905" s="22">
        <f t="shared" ref="S4905" si="7766">VLOOKUP(J4905,J4907:S4937,2,FALSE)</f>
        <v>0.99999980295119983</v>
      </c>
      <c r="U4905" s="28">
        <f t="shared" si="7708"/>
        <v>103</v>
      </c>
      <c r="V4905" s="28">
        <f t="shared" si="7732"/>
        <v>208</v>
      </c>
    </row>
    <row r="4906" spans="1:24" x14ac:dyDescent="0.3">
      <c r="A4906" s="28">
        <f t="shared" si="7731"/>
        <v>103209</v>
      </c>
      <c r="B4906" s="63" t="s">
        <v>13</v>
      </c>
      <c r="C4906" s="63"/>
      <c r="D4906" s="15">
        <v>0.1</v>
      </c>
      <c r="E4906" s="66" t="s">
        <v>14</v>
      </c>
      <c r="F4906" s="66"/>
      <c r="G4906" s="66"/>
      <c r="H4906" s="6" t="s">
        <v>64</v>
      </c>
      <c r="J4906" s="17"/>
      <c r="K4906" s="17">
        <v>3</v>
      </c>
      <c r="L4906" s="17">
        <v>3</v>
      </c>
      <c r="M4906" s="17"/>
      <c r="N4906" s="17"/>
      <c r="O4906" s="17"/>
      <c r="P4906" s="17"/>
      <c r="Q4906" s="17"/>
      <c r="R4906" s="17"/>
      <c r="S4906" s="17"/>
      <c r="U4906" s="28">
        <f t="shared" si="7708"/>
        <v>103</v>
      </c>
      <c r="V4906" s="28">
        <f t="shared" si="7732"/>
        <v>209</v>
      </c>
    </row>
    <row r="4907" spans="1:24" x14ac:dyDescent="0.3">
      <c r="A4907" s="28">
        <f t="shared" si="7731"/>
        <v>103210</v>
      </c>
      <c r="B4907" s="63" t="s">
        <v>15</v>
      </c>
      <c r="C4907" s="63"/>
      <c r="D4907" s="2">
        <f t="shared" ref="D4907" si="7767">MIN(B4914:B4923)</f>
        <v>15</v>
      </c>
      <c r="E4907" s="3" t="s">
        <v>16</v>
      </c>
      <c r="F4907" s="2">
        <f t="shared" ref="F4907" si="7768">MAX(B4914:B4923)</f>
        <v>30</v>
      </c>
      <c r="G4907" s="4" t="str">
        <f t="shared" ref="G4907" si="7769">IF(H4906="","",H4906)</f>
        <v>°C</v>
      </c>
      <c r="H4907" s="14"/>
      <c r="J4907" s="28" t="str">
        <f t="shared" ref="J4907" si="7770">CONCATENATE(K4906,1)</f>
        <v>31</v>
      </c>
      <c r="K4907" s="22">
        <f t="array" ref="K4907:L4909">LINEST(B4914:B4916,C4914:C4916^{1},TRUE,TRUE)</f>
        <v>0.94328429046036988</v>
      </c>
      <c r="L4907" s="22">
        <v>1.2915282392026661</v>
      </c>
      <c r="M4907" s="17"/>
      <c r="N4907" s="17"/>
      <c r="O4907" s="17"/>
      <c r="P4907" s="17"/>
      <c r="Q4907" s="17"/>
      <c r="R4907" s="17"/>
      <c r="S4907" s="17"/>
      <c r="U4907" s="28">
        <f t="shared" si="7708"/>
        <v>103</v>
      </c>
      <c r="V4907" s="28">
        <f t="shared" si="7732"/>
        <v>210</v>
      </c>
    </row>
    <row r="4908" spans="1:24" x14ac:dyDescent="0.3">
      <c r="A4908" s="28">
        <f t="shared" si="7731"/>
        <v>103211</v>
      </c>
      <c r="J4908" s="28" t="str">
        <f t="shared" ref="J4908" si="7771">CONCATENATE(K4906,2)</f>
        <v>32</v>
      </c>
      <c r="K4908" s="22">
        <v>1.027557432112527E-2</v>
      </c>
      <c r="L4908" s="22">
        <v>0.20859415871884299</v>
      </c>
      <c r="M4908" s="17"/>
      <c r="N4908" s="17"/>
      <c r="O4908" s="17"/>
      <c r="P4908" s="17"/>
      <c r="Q4908" s="17"/>
      <c r="R4908" s="17"/>
      <c r="S4908" s="17"/>
      <c r="U4908" s="28">
        <f t="shared" si="7708"/>
        <v>103</v>
      </c>
      <c r="V4908" s="28">
        <f t="shared" si="7732"/>
        <v>211</v>
      </c>
    </row>
    <row r="4909" spans="1:24" x14ac:dyDescent="0.3">
      <c r="A4909" s="28">
        <f t="shared" si="7731"/>
        <v>103212</v>
      </c>
      <c r="B4909" s="67" t="s">
        <v>17</v>
      </c>
      <c r="C4909" s="67"/>
      <c r="D4909" s="67"/>
      <c r="E4909" s="67"/>
      <c r="F4909" s="67"/>
      <c r="G4909" s="68" t="s">
        <v>31</v>
      </c>
      <c r="H4909" s="69"/>
      <c r="J4909" s="28" t="str">
        <f t="shared" ref="J4909" si="7772">CONCATENATE(K4906,3)</f>
        <v>33</v>
      </c>
      <c r="K4909" s="22">
        <v>0.99988134788799243</v>
      </c>
      <c r="L4909" s="22">
        <v>7.7023409431027368E-2</v>
      </c>
      <c r="M4909" s="17"/>
      <c r="N4909" s="17"/>
      <c r="O4909" s="17"/>
      <c r="P4909" s="17"/>
      <c r="Q4909" s="17"/>
      <c r="R4909" s="17"/>
      <c r="S4909" s="17"/>
      <c r="U4909" s="28">
        <f t="shared" si="7708"/>
        <v>103</v>
      </c>
      <c r="V4909" s="28">
        <f t="shared" si="7732"/>
        <v>212</v>
      </c>
    </row>
    <row r="4910" spans="1:24" x14ac:dyDescent="0.3">
      <c r="A4910" s="28">
        <f t="shared" si="7731"/>
        <v>103213</v>
      </c>
      <c r="B4910" s="66" t="s">
        <v>18</v>
      </c>
      <c r="C4910" s="66"/>
      <c r="D4910" s="66"/>
      <c r="E4910" s="66" t="str">
        <f t="shared" ref="E4910" si="7773">IF(D4903="","",D4903)</f>
        <v>E0308/24</v>
      </c>
      <c r="F4910" s="66"/>
      <c r="G4910" s="4" t="s">
        <v>18</v>
      </c>
      <c r="H4910" s="16"/>
      <c r="J4910" s="17"/>
      <c r="K4910" s="17">
        <v>4</v>
      </c>
      <c r="L4910" s="17">
        <v>4</v>
      </c>
      <c r="M4910" s="17">
        <v>4</v>
      </c>
      <c r="N4910" s="17"/>
      <c r="O4910" s="17"/>
      <c r="P4910" s="17"/>
      <c r="Q4910" s="17"/>
      <c r="R4910" s="17"/>
      <c r="S4910" s="17"/>
      <c r="U4910" s="28">
        <f t="shared" si="7708"/>
        <v>103</v>
      </c>
      <c r="V4910" s="28">
        <f t="shared" si="7732"/>
        <v>213</v>
      </c>
    </row>
    <row r="4911" spans="1:24" ht="15" customHeight="1" x14ac:dyDescent="0.3">
      <c r="A4911" s="28">
        <f t="shared" si="7731"/>
        <v>103214</v>
      </c>
      <c r="B4911" s="5" t="s">
        <v>19</v>
      </c>
      <c r="C4911" s="5" t="s">
        <v>20</v>
      </c>
      <c r="D4911" s="5" t="s">
        <v>21</v>
      </c>
      <c r="E4911" s="5"/>
      <c r="F4911" s="70" t="s">
        <v>33</v>
      </c>
      <c r="G4911" s="5" t="s">
        <v>19</v>
      </c>
      <c r="H4911" s="5" t="s">
        <v>20</v>
      </c>
      <c r="J4911" s="28" t="str">
        <f t="shared" ref="J4911" si="7774">CONCATENATE(K4910,1)</f>
        <v>41</v>
      </c>
      <c r="K4911" s="22">
        <f t="array" ref="K4911:M4913">LINEST(B4914:B4917,C4914:C4917^{1,2},TRUE,TRUE)</f>
        <v>3.5557203355094181E-3</v>
      </c>
      <c r="L4911" s="22">
        <v>0.80281091629132095</v>
      </c>
      <c r="M4911" s="22">
        <v>2.6126983349856325</v>
      </c>
      <c r="N4911" s="17"/>
      <c r="O4911" s="17"/>
      <c r="P4911" s="17"/>
      <c r="Q4911" s="17"/>
      <c r="R4911" s="17"/>
      <c r="S4911" s="17"/>
      <c r="U4911" s="28">
        <f t="shared" si="7708"/>
        <v>103</v>
      </c>
      <c r="V4911" s="28">
        <f t="shared" si="7732"/>
        <v>214</v>
      </c>
    </row>
    <row r="4912" spans="1:24" x14ac:dyDescent="0.3">
      <c r="A4912" s="28">
        <f t="shared" si="7731"/>
        <v>103215</v>
      </c>
      <c r="B4912" s="5" t="s">
        <v>22</v>
      </c>
      <c r="C4912" s="5" t="s">
        <v>23</v>
      </c>
      <c r="D4912" s="5" t="s">
        <v>24</v>
      </c>
      <c r="E4912" s="5" t="s">
        <v>32</v>
      </c>
      <c r="F4912" s="70"/>
      <c r="G4912" s="5" t="s">
        <v>22</v>
      </c>
      <c r="H4912" s="5" t="s">
        <v>23</v>
      </c>
      <c r="J4912" s="28" t="str">
        <f t="shared" ref="J4912" si="7775">CONCATENATE(K4910,2)</f>
        <v>42</v>
      </c>
      <c r="K4912" s="22">
        <v>9.1808268082441431E-5</v>
      </c>
      <c r="L4912" s="22">
        <v>4.1131824960819628E-3</v>
      </c>
      <c r="M4912" s="22">
        <v>4.3601561375039184E-2</v>
      </c>
      <c r="N4912" s="17"/>
      <c r="O4912" s="17"/>
      <c r="P4912" s="17"/>
      <c r="Q4912" s="17"/>
      <c r="R4912" s="17"/>
      <c r="S4912" s="17"/>
      <c r="U4912" s="28">
        <f t="shared" si="7708"/>
        <v>103</v>
      </c>
      <c r="V4912" s="28">
        <f t="shared" si="7732"/>
        <v>215</v>
      </c>
    </row>
    <row r="4913" spans="1:22" x14ac:dyDescent="0.3">
      <c r="A4913" s="28">
        <f t="shared" si="7731"/>
        <v>103216</v>
      </c>
      <c r="B4913" s="6" t="str">
        <f t="shared" ref="B4913" si="7776">IF(H4906="","",H4906)</f>
        <v>°C</v>
      </c>
      <c r="C4913" s="6" t="str">
        <f t="shared" ref="C4913" si="7777">IF(H4906="","",H4906)</f>
        <v>°C</v>
      </c>
      <c r="D4913" s="6" t="str">
        <f t="shared" ref="D4913" si="7778">IF(H4906="","",H4906)</f>
        <v>°C</v>
      </c>
      <c r="E4913" s="6"/>
      <c r="F4913" s="6"/>
      <c r="G4913" s="6" t="str">
        <f t="shared" ref="G4913" si="7779">IF(H4906="","",H4906)</f>
        <v>°C</v>
      </c>
      <c r="H4913" s="6" t="str">
        <f t="shared" ref="H4913" si="7780">IF(H4906="","",H4906)</f>
        <v>°C</v>
      </c>
      <c r="J4913" s="28" t="str">
        <f t="shared" ref="J4913" si="7781">CONCATENATE(K4910,3)</f>
        <v>43</v>
      </c>
      <c r="K4913" s="22">
        <v>0.99999980295119983</v>
      </c>
      <c r="L4913" s="22">
        <v>4.9629729009010859E-3</v>
      </c>
      <c r="M4913" s="22" t="e">
        <v>#N/A</v>
      </c>
      <c r="N4913" s="17"/>
      <c r="O4913" s="17"/>
      <c r="P4913" s="17"/>
      <c r="Q4913" s="17"/>
      <c r="R4913" s="17"/>
      <c r="S4913" s="17"/>
      <c r="U4913" s="28">
        <f t="shared" si="7708"/>
        <v>103</v>
      </c>
      <c r="V4913" s="28">
        <f t="shared" si="7732"/>
        <v>216</v>
      </c>
    </row>
    <row r="4914" spans="1:22" x14ac:dyDescent="0.3">
      <c r="A4914" s="28">
        <f t="shared" si="7731"/>
        <v>103217</v>
      </c>
      <c r="B4914" s="26">
        <v>15</v>
      </c>
      <c r="C4914" s="26">
        <v>14.5</v>
      </c>
      <c r="D4914" s="26">
        <v>0.3</v>
      </c>
      <c r="E4914" s="9">
        <v>2</v>
      </c>
      <c r="F4914" s="26">
        <v>1000000</v>
      </c>
      <c r="G4914" s="27"/>
      <c r="H4914" s="27"/>
      <c r="J4914" s="17"/>
      <c r="K4914" s="17">
        <v>5</v>
      </c>
      <c r="L4914" s="17">
        <v>5</v>
      </c>
      <c r="M4914" s="17">
        <v>5</v>
      </c>
      <c r="N4914" s="17">
        <v>5</v>
      </c>
      <c r="O4914" s="17"/>
      <c r="P4914" s="17"/>
      <c r="Q4914" s="17"/>
      <c r="R4914" s="17"/>
      <c r="S4914" s="17"/>
      <c r="U4914" s="28">
        <f t="shared" si="7708"/>
        <v>103</v>
      </c>
      <c r="V4914" s="28">
        <f t="shared" si="7732"/>
        <v>217</v>
      </c>
    </row>
    <row r="4915" spans="1:22" x14ac:dyDescent="0.3">
      <c r="A4915" s="28">
        <f t="shared" si="7731"/>
        <v>103218</v>
      </c>
      <c r="B4915" s="26">
        <v>20</v>
      </c>
      <c r="C4915" s="26">
        <v>19.899999999999999</v>
      </c>
      <c r="D4915" s="26">
        <v>0.3</v>
      </c>
      <c r="E4915" s="9">
        <v>2</v>
      </c>
      <c r="F4915" s="26">
        <v>1000000</v>
      </c>
      <c r="G4915" s="27"/>
      <c r="H4915" s="27"/>
      <c r="J4915" s="28" t="str">
        <f t="shared" ref="J4915" si="7782">CONCATENATE(K4914,1)</f>
        <v>51</v>
      </c>
      <c r="K4915" s="22" t="e">
        <f t="array" ref="K4915:N4917">LINEST(B4914:B4918,C4914:C4918^{1,2,3},TRUE,TRUE)</f>
        <v>#VALUE!</v>
      </c>
      <c r="L4915" s="22" t="e">
        <v>#VALUE!</v>
      </c>
      <c r="M4915" s="22" t="e">
        <v>#VALUE!</v>
      </c>
      <c r="N4915" s="22" t="e">
        <v>#VALUE!</v>
      </c>
      <c r="O4915" s="17"/>
      <c r="P4915" s="17"/>
      <c r="Q4915" s="17"/>
      <c r="R4915" s="17"/>
      <c r="S4915" s="17"/>
      <c r="U4915" s="28">
        <f t="shared" si="7708"/>
        <v>103</v>
      </c>
      <c r="V4915" s="28">
        <f t="shared" si="7732"/>
        <v>218</v>
      </c>
    </row>
    <row r="4916" spans="1:22" x14ac:dyDescent="0.3">
      <c r="A4916" s="28">
        <f t="shared" si="7731"/>
        <v>103219</v>
      </c>
      <c r="B4916" s="26">
        <v>25</v>
      </c>
      <c r="C4916" s="26">
        <v>25.1</v>
      </c>
      <c r="D4916" s="26">
        <v>0.3</v>
      </c>
      <c r="E4916" s="9">
        <v>2</v>
      </c>
      <c r="F4916" s="26">
        <v>1000000</v>
      </c>
      <c r="G4916" s="27"/>
      <c r="H4916" s="27"/>
      <c r="J4916" s="28" t="str">
        <f t="shared" ref="J4916" si="7783">CONCATENATE(K4914,2)</f>
        <v>52</v>
      </c>
      <c r="K4916" s="22" t="e">
        <v>#VALUE!</v>
      </c>
      <c r="L4916" s="22" t="e">
        <v>#VALUE!</v>
      </c>
      <c r="M4916" s="22" t="e">
        <v>#VALUE!</v>
      </c>
      <c r="N4916" s="22" t="e">
        <v>#VALUE!</v>
      </c>
      <c r="O4916" s="17"/>
      <c r="P4916" s="17"/>
      <c r="Q4916" s="17"/>
      <c r="R4916" s="17"/>
      <c r="S4916" s="17"/>
      <c r="U4916" s="28">
        <f t="shared" si="7708"/>
        <v>103</v>
      </c>
      <c r="V4916" s="28">
        <f t="shared" si="7732"/>
        <v>219</v>
      </c>
    </row>
    <row r="4917" spans="1:22" x14ac:dyDescent="0.3">
      <c r="A4917" s="28">
        <f t="shared" si="7731"/>
        <v>103220</v>
      </c>
      <c r="B4917" s="26">
        <v>30</v>
      </c>
      <c r="C4917" s="26">
        <v>30.1</v>
      </c>
      <c r="D4917" s="26">
        <v>0.3</v>
      </c>
      <c r="E4917" s="9">
        <v>2</v>
      </c>
      <c r="F4917" s="26">
        <v>1000000</v>
      </c>
      <c r="G4917" s="27"/>
      <c r="H4917" s="27"/>
      <c r="J4917" s="28" t="str">
        <f t="shared" ref="J4917" si="7784">CONCATENATE(K4914,3)</f>
        <v>53</v>
      </c>
      <c r="K4917" s="22" t="e">
        <v>#VALUE!</v>
      </c>
      <c r="L4917" s="22" t="e">
        <v>#VALUE!</v>
      </c>
      <c r="M4917" s="22" t="e">
        <v>#VALUE!</v>
      </c>
      <c r="N4917" s="22" t="e">
        <v>#VALUE!</v>
      </c>
      <c r="O4917" s="17"/>
      <c r="P4917" s="17"/>
      <c r="Q4917" s="17"/>
      <c r="R4917" s="17"/>
      <c r="S4917" s="17"/>
      <c r="U4917" s="28">
        <f t="shared" si="7708"/>
        <v>103</v>
      </c>
      <c r="V4917" s="28">
        <f t="shared" si="7732"/>
        <v>220</v>
      </c>
    </row>
    <row r="4918" spans="1:22" x14ac:dyDescent="0.3">
      <c r="A4918" s="28">
        <f t="shared" si="7731"/>
        <v>103221</v>
      </c>
      <c r="B4918" s="26"/>
      <c r="C4918" s="26"/>
      <c r="D4918" s="26"/>
      <c r="E4918" s="9"/>
      <c r="F4918" s="26"/>
      <c r="G4918" s="27"/>
      <c r="H4918" s="27"/>
      <c r="J4918" s="17"/>
      <c r="K4918" s="17">
        <v>6</v>
      </c>
      <c r="L4918" s="17">
        <v>6</v>
      </c>
      <c r="M4918" s="17">
        <v>6</v>
      </c>
      <c r="N4918" s="17">
        <v>6</v>
      </c>
      <c r="O4918" s="17">
        <v>6</v>
      </c>
      <c r="P4918" s="17"/>
      <c r="Q4918" s="17"/>
      <c r="R4918" s="17"/>
      <c r="S4918" s="17"/>
      <c r="U4918" s="28">
        <f t="shared" si="7708"/>
        <v>103</v>
      </c>
      <c r="V4918" s="28">
        <f t="shared" si="7732"/>
        <v>221</v>
      </c>
    </row>
    <row r="4919" spans="1:22" x14ac:dyDescent="0.3">
      <c r="A4919" s="28">
        <f t="shared" si="7731"/>
        <v>103222</v>
      </c>
      <c r="B4919" s="26"/>
      <c r="C4919" s="26"/>
      <c r="D4919" s="26"/>
      <c r="E4919" s="9"/>
      <c r="F4919" s="26"/>
      <c r="G4919" s="27"/>
      <c r="H4919" s="27"/>
      <c r="J4919" s="28" t="str">
        <f t="shared" ref="J4919" si="7785">CONCATENATE(K4918,1)</f>
        <v>61</v>
      </c>
      <c r="K4919" s="22" t="e">
        <f t="array" ref="K4919:O4921">LINEST(B4914:B4919,C4914:C4919^{1,2,3,4},TRUE,TRUE)</f>
        <v>#VALUE!</v>
      </c>
      <c r="L4919" s="22" t="e">
        <v>#VALUE!</v>
      </c>
      <c r="M4919" s="22" t="e">
        <v>#VALUE!</v>
      </c>
      <c r="N4919" s="22" t="e">
        <v>#VALUE!</v>
      </c>
      <c r="O4919" s="22" t="e">
        <v>#VALUE!</v>
      </c>
      <c r="P4919" s="17"/>
      <c r="Q4919" s="17"/>
      <c r="R4919" s="17"/>
      <c r="S4919" s="17"/>
      <c r="U4919" s="28">
        <f t="shared" si="7708"/>
        <v>103</v>
      </c>
      <c r="V4919" s="28">
        <f t="shared" si="7732"/>
        <v>222</v>
      </c>
    </row>
    <row r="4920" spans="1:22" x14ac:dyDescent="0.3">
      <c r="A4920" s="28">
        <f t="shared" si="7731"/>
        <v>103223</v>
      </c>
      <c r="B4920" s="26"/>
      <c r="C4920" s="26"/>
      <c r="D4920" s="26"/>
      <c r="E4920" s="9"/>
      <c r="F4920" s="26"/>
      <c r="G4920" s="27"/>
      <c r="H4920" s="27"/>
      <c r="J4920" s="28" t="str">
        <f t="shared" ref="J4920" si="7786">CONCATENATE(K4918,2)</f>
        <v>62</v>
      </c>
      <c r="K4920" s="22" t="e">
        <v>#VALUE!</v>
      </c>
      <c r="L4920" s="22" t="e">
        <v>#VALUE!</v>
      </c>
      <c r="M4920" s="22" t="e">
        <v>#VALUE!</v>
      </c>
      <c r="N4920" s="22" t="e">
        <v>#VALUE!</v>
      </c>
      <c r="O4920" s="22" t="e">
        <v>#VALUE!</v>
      </c>
      <c r="P4920" s="17"/>
      <c r="Q4920" s="17"/>
      <c r="R4920" s="17"/>
      <c r="S4920" s="17"/>
      <c r="U4920" s="28">
        <f t="shared" si="7708"/>
        <v>103</v>
      </c>
      <c r="V4920" s="28">
        <f t="shared" si="7732"/>
        <v>223</v>
      </c>
    </row>
    <row r="4921" spans="1:22" x14ac:dyDescent="0.3">
      <c r="A4921" s="28">
        <f t="shared" si="7731"/>
        <v>103224</v>
      </c>
      <c r="B4921" s="26"/>
      <c r="C4921" s="26"/>
      <c r="D4921" s="26"/>
      <c r="E4921" s="9"/>
      <c r="F4921" s="26"/>
      <c r="G4921" s="27"/>
      <c r="H4921" s="27"/>
      <c r="J4921" s="28" t="str">
        <f t="shared" ref="J4921" si="7787">CONCATENATE(K4918,3)</f>
        <v>63</v>
      </c>
      <c r="K4921" s="22" t="e">
        <v>#VALUE!</v>
      </c>
      <c r="L4921" s="22" t="e">
        <v>#VALUE!</v>
      </c>
      <c r="M4921" s="22" t="e">
        <v>#VALUE!</v>
      </c>
      <c r="N4921" s="22" t="e">
        <v>#VALUE!</v>
      </c>
      <c r="O4921" s="22" t="e">
        <v>#VALUE!</v>
      </c>
      <c r="P4921" s="17"/>
      <c r="Q4921" s="17"/>
      <c r="R4921" s="17"/>
      <c r="S4921" s="17"/>
      <c r="U4921" s="28">
        <f t="shared" si="7708"/>
        <v>103</v>
      </c>
      <c r="V4921" s="28">
        <f t="shared" si="7732"/>
        <v>224</v>
      </c>
    </row>
    <row r="4922" spans="1:22" x14ac:dyDescent="0.3">
      <c r="A4922" s="28">
        <f t="shared" si="7731"/>
        <v>103225</v>
      </c>
      <c r="B4922" s="26"/>
      <c r="C4922" s="26"/>
      <c r="D4922" s="26"/>
      <c r="E4922" s="9"/>
      <c r="F4922" s="26"/>
      <c r="G4922" s="27"/>
      <c r="H4922" s="27"/>
      <c r="J4922" s="17"/>
      <c r="K4922" s="17">
        <v>7</v>
      </c>
      <c r="L4922" s="17">
        <v>7</v>
      </c>
      <c r="M4922" s="17">
        <v>7</v>
      </c>
      <c r="N4922" s="17">
        <v>7</v>
      </c>
      <c r="O4922" s="17">
        <v>7</v>
      </c>
      <c r="P4922" s="17">
        <v>7</v>
      </c>
      <c r="Q4922" s="17"/>
      <c r="R4922" s="17"/>
      <c r="S4922" s="17"/>
      <c r="U4922" s="28">
        <f t="shared" si="7708"/>
        <v>103</v>
      </c>
      <c r="V4922" s="28">
        <f t="shared" si="7732"/>
        <v>225</v>
      </c>
    </row>
    <row r="4923" spans="1:22" x14ac:dyDescent="0.3">
      <c r="A4923" s="28">
        <f t="shared" si="7731"/>
        <v>103226</v>
      </c>
      <c r="B4923" s="26"/>
      <c r="C4923" s="26"/>
      <c r="D4923" s="26"/>
      <c r="E4923" s="9"/>
      <c r="F4923" s="26"/>
      <c r="G4923" s="27"/>
      <c r="H4923" s="27"/>
      <c r="J4923" s="28" t="str">
        <f t="shared" ref="J4923" si="7788">CONCATENATE(K4922,1)</f>
        <v>71</v>
      </c>
      <c r="K4923" s="22" t="e">
        <f t="array" ref="K4923:P4925">LINEST(B4914:B4920,C4914:C4920^{1,2,3,4,5},TRUE,TRUE)</f>
        <v>#VALUE!</v>
      </c>
      <c r="L4923" s="22" t="e">
        <v>#VALUE!</v>
      </c>
      <c r="M4923" s="22" t="e">
        <v>#VALUE!</v>
      </c>
      <c r="N4923" s="22" t="e">
        <v>#VALUE!</v>
      </c>
      <c r="O4923" s="22" t="e">
        <v>#VALUE!</v>
      </c>
      <c r="P4923" s="22" t="e">
        <v>#VALUE!</v>
      </c>
      <c r="Q4923" s="17"/>
      <c r="R4923" s="17"/>
      <c r="S4923" s="17"/>
      <c r="U4923" s="28">
        <f t="shared" si="7708"/>
        <v>103</v>
      </c>
      <c r="V4923" s="28">
        <f t="shared" si="7732"/>
        <v>226</v>
      </c>
    </row>
    <row r="4924" spans="1:22" x14ac:dyDescent="0.3">
      <c r="A4924" s="28">
        <f t="shared" si="7731"/>
        <v>103227</v>
      </c>
      <c r="B4924" s="2">
        <f t="shared" ref="B4924" si="7789">COUNT(B4914:B4923)-2</f>
        <v>2</v>
      </c>
      <c r="J4924" s="28" t="str">
        <f t="shared" ref="J4924" si="7790">CONCATENATE(K4922,2)</f>
        <v>72</v>
      </c>
      <c r="K4924" s="22" t="e">
        <v>#VALUE!</v>
      </c>
      <c r="L4924" s="22" t="e">
        <v>#VALUE!</v>
      </c>
      <c r="M4924" s="22" t="e">
        <v>#VALUE!</v>
      </c>
      <c r="N4924" s="22" t="e">
        <v>#VALUE!</v>
      </c>
      <c r="O4924" s="22" t="e">
        <v>#VALUE!</v>
      </c>
      <c r="P4924" s="22" t="e">
        <v>#VALUE!</v>
      </c>
      <c r="Q4924" s="17"/>
      <c r="R4924" s="17"/>
      <c r="S4924" s="17"/>
      <c r="U4924" s="28">
        <f t="shared" si="7708"/>
        <v>103</v>
      </c>
      <c r="V4924" s="28">
        <f t="shared" si="7732"/>
        <v>227</v>
      </c>
    </row>
    <row r="4925" spans="1:22" x14ac:dyDescent="0.3">
      <c r="A4925" s="28">
        <f t="shared" si="7731"/>
        <v>103228</v>
      </c>
      <c r="J4925" s="28" t="str">
        <f t="shared" ref="J4925" si="7791">CONCATENATE(K4922,3)</f>
        <v>73</v>
      </c>
      <c r="K4925" s="22" t="e">
        <v>#VALUE!</v>
      </c>
      <c r="L4925" s="22" t="e">
        <v>#VALUE!</v>
      </c>
      <c r="M4925" s="22" t="e">
        <v>#VALUE!</v>
      </c>
      <c r="N4925" s="22" t="e">
        <v>#VALUE!</v>
      </c>
      <c r="O4925" s="22" t="e">
        <v>#VALUE!</v>
      </c>
      <c r="P4925" s="22" t="e">
        <v>#VALUE!</v>
      </c>
      <c r="Q4925" s="17"/>
      <c r="R4925" s="17"/>
      <c r="S4925" s="17"/>
      <c r="U4925" s="28">
        <f t="shared" si="7708"/>
        <v>103</v>
      </c>
      <c r="V4925" s="28">
        <f t="shared" si="7732"/>
        <v>228</v>
      </c>
    </row>
    <row r="4926" spans="1:22" x14ac:dyDescent="0.3">
      <c r="A4926" s="28">
        <f t="shared" si="7731"/>
        <v>103229</v>
      </c>
      <c r="B4926" s="66" t="s">
        <v>25</v>
      </c>
      <c r="C4926" s="66"/>
      <c r="D4926" s="66"/>
      <c r="E4926" s="66"/>
      <c r="F4926" s="66"/>
      <c r="G4926" s="66"/>
      <c r="H4926" s="66"/>
      <c r="J4926" s="17"/>
      <c r="K4926" s="17">
        <v>8</v>
      </c>
      <c r="L4926" s="17">
        <v>8</v>
      </c>
      <c r="M4926" s="17">
        <v>8</v>
      </c>
      <c r="N4926" s="17">
        <v>8</v>
      </c>
      <c r="O4926" s="17">
        <v>8</v>
      </c>
      <c r="P4926" s="17">
        <v>8</v>
      </c>
      <c r="Q4926" s="17">
        <v>8</v>
      </c>
      <c r="R4926" s="17"/>
      <c r="S4926" s="17"/>
      <c r="U4926" s="28">
        <f t="shared" si="7708"/>
        <v>103</v>
      </c>
      <c r="V4926" s="28">
        <f t="shared" si="7732"/>
        <v>229</v>
      </c>
    </row>
    <row r="4927" spans="1:22" x14ac:dyDescent="0.3">
      <c r="A4927" s="28">
        <f t="shared" si="7731"/>
        <v>103230</v>
      </c>
      <c r="B4927" s="71"/>
      <c r="C4927" s="71"/>
      <c r="D4927" s="71"/>
      <c r="E4927" s="71"/>
      <c r="F4927" s="71"/>
      <c r="G4927" s="71"/>
      <c r="H4927" s="71"/>
      <c r="J4927" s="28" t="str">
        <f t="shared" ref="J4927" si="7792">CONCATENATE(K4926,1)</f>
        <v>81</v>
      </c>
      <c r="K4927" s="22" t="e">
        <f t="array" ref="K4927:Q4929">LINEST(B4914:B4921,C4914:C4921^{1,2,3,4,5,6},TRUE,TRUE)</f>
        <v>#VALUE!</v>
      </c>
      <c r="L4927" s="22" t="e">
        <v>#VALUE!</v>
      </c>
      <c r="M4927" s="22" t="e">
        <v>#VALUE!</v>
      </c>
      <c r="N4927" s="22" t="e">
        <v>#VALUE!</v>
      </c>
      <c r="O4927" s="22" t="e">
        <v>#VALUE!</v>
      </c>
      <c r="P4927" s="22" t="e">
        <v>#VALUE!</v>
      </c>
      <c r="Q4927" s="22" t="e">
        <v>#VALUE!</v>
      </c>
      <c r="R4927" s="17"/>
      <c r="S4927" s="17"/>
      <c r="U4927" s="28">
        <f t="shared" si="7708"/>
        <v>103</v>
      </c>
      <c r="V4927" s="28">
        <f t="shared" si="7732"/>
        <v>230</v>
      </c>
    </row>
    <row r="4928" spans="1:22" x14ac:dyDescent="0.3">
      <c r="A4928" s="28">
        <f t="shared" si="7731"/>
        <v>103231</v>
      </c>
      <c r="B4928" s="71"/>
      <c r="C4928" s="71"/>
      <c r="D4928" s="71"/>
      <c r="E4928" s="71"/>
      <c r="F4928" s="71"/>
      <c r="G4928" s="71"/>
      <c r="H4928" s="71"/>
      <c r="J4928" s="28" t="str">
        <f t="shared" ref="J4928" si="7793">CONCATENATE(K4926,2)</f>
        <v>82</v>
      </c>
      <c r="K4928" s="22" t="e">
        <v>#VALUE!</v>
      </c>
      <c r="L4928" s="22" t="e">
        <v>#VALUE!</v>
      </c>
      <c r="M4928" s="22" t="e">
        <v>#VALUE!</v>
      </c>
      <c r="N4928" s="22" t="e">
        <v>#VALUE!</v>
      </c>
      <c r="O4928" s="22" t="e">
        <v>#VALUE!</v>
      </c>
      <c r="P4928" s="22" t="e">
        <v>#VALUE!</v>
      </c>
      <c r="Q4928" s="22" t="e">
        <v>#VALUE!</v>
      </c>
      <c r="R4928" s="17"/>
      <c r="S4928" s="17"/>
      <c r="U4928" s="28">
        <f t="shared" si="7708"/>
        <v>103</v>
      </c>
      <c r="V4928" s="28">
        <f t="shared" si="7732"/>
        <v>231</v>
      </c>
    </row>
    <row r="4929" spans="1:22" x14ac:dyDescent="0.3">
      <c r="A4929" s="28">
        <f t="shared" si="7731"/>
        <v>103232</v>
      </c>
      <c r="J4929" s="28" t="str">
        <f t="shared" ref="J4929" si="7794">CONCATENATE(K4926,3)</f>
        <v>83</v>
      </c>
      <c r="K4929" s="22" t="e">
        <v>#VALUE!</v>
      </c>
      <c r="L4929" s="22" t="e">
        <v>#VALUE!</v>
      </c>
      <c r="M4929" s="22" t="e">
        <v>#VALUE!</v>
      </c>
      <c r="N4929" s="22" t="e">
        <v>#VALUE!</v>
      </c>
      <c r="O4929" s="22" t="e">
        <v>#VALUE!</v>
      </c>
      <c r="P4929" s="22" t="e">
        <v>#VALUE!</v>
      </c>
      <c r="Q4929" s="22" t="e">
        <v>#VALUE!</v>
      </c>
      <c r="R4929" s="17"/>
      <c r="S4929" s="17"/>
      <c r="U4929" s="28">
        <f t="shared" si="7708"/>
        <v>103</v>
      </c>
      <c r="V4929" s="28">
        <f t="shared" si="7732"/>
        <v>232</v>
      </c>
    </row>
    <row r="4930" spans="1:22" ht="15" customHeight="1" x14ac:dyDescent="0.3">
      <c r="A4930" s="28">
        <f t="shared" si="7731"/>
        <v>103233</v>
      </c>
      <c r="B4930" s="66" t="s">
        <v>52</v>
      </c>
      <c r="C4930" s="66"/>
      <c r="D4930" s="66"/>
      <c r="E4930" s="10">
        <f>IF(D4900="","",MAX(E4931,E4932))</f>
        <v>0.5</v>
      </c>
      <c r="J4930" s="17"/>
      <c r="K4930" s="17">
        <v>9</v>
      </c>
      <c r="L4930" s="17">
        <v>9</v>
      </c>
      <c r="M4930" s="17">
        <v>9</v>
      </c>
      <c r="N4930" s="17">
        <v>9</v>
      </c>
      <c r="O4930" s="17">
        <v>9</v>
      </c>
      <c r="P4930" s="17">
        <v>9</v>
      </c>
      <c r="Q4930" s="17">
        <v>9</v>
      </c>
      <c r="R4930" s="17">
        <v>9</v>
      </c>
      <c r="S4930" s="17"/>
      <c r="U4930" s="28">
        <f t="shared" si="7708"/>
        <v>103</v>
      </c>
      <c r="V4930" s="28">
        <f t="shared" si="7732"/>
        <v>233</v>
      </c>
    </row>
    <row r="4931" spans="1:22" x14ac:dyDescent="0.3">
      <c r="A4931" s="28">
        <f t="shared" si="7731"/>
        <v>103234</v>
      </c>
      <c r="B4931" s="2" t="s">
        <v>26</v>
      </c>
      <c r="C4931" s="2" t="s">
        <v>27</v>
      </c>
      <c r="D4931" s="2" t="s">
        <v>28</v>
      </c>
      <c r="E4931" s="11">
        <f>ABS(MIN(D4932:D4941))</f>
        <v>0.10000000000000142</v>
      </c>
      <c r="G4931" s="2" t="s">
        <v>230</v>
      </c>
      <c r="J4931" s="28" t="str">
        <f t="shared" ref="J4931" si="7795">CONCATENATE(K4930,1)</f>
        <v>91</v>
      </c>
      <c r="K4931" s="22" t="e">
        <f t="array" ref="K4931:R4933">LINEST(B4914:B4922,C4914:C4922^{1,2,3,4,5,6,7},TRUE,TRUE)</f>
        <v>#VALUE!</v>
      </c>
      <c r="L4931" s="22" t="e">
        <v>#VALUE!</v>
      </c>
      <c r="M4931" s="22" t="e">
        <v>#VALUE!</v>
      </c>
      <c r="N4931" s="22" t="e">
        <v>#VALUE!</v>
      </c>
      <c r="O4931" s="22" t="e">
        <v>#VALUE!</v>
      </c>
      <c r="P4931" s="22" t="e">
        <v>#VALUE!</v>
      </c>
      <c r="Q4931" s="22" t="e">
        <v>#VALUE!</v>
      </c>
      <c r="R4931" s="22" t="e">
        <v>#VALUE!</v>
      </c>
      <c r="S4931" s="17"/>
      <c r="U4931" s="28">
        <f t="shared" ref="U4931:U4992" si="7796">U4930</f>
        <v>103</v>
      </c>
      <c r="V4931" s="28">
        <f t="shared" si="7732"/>
        <v>234</v>
      </c>
    </row>
    <row r="4932" spans="1:22" x14ac:dyDescent="0.3">
      <c r="A4932" s="28">
        <f t="shared" si="7731"/>
        <v>103235</v>
      </c>
      <c r="B4932" s="7">
        <f t="shared" ref="B4932:B4941" si="7797">C4914-B4914</f>
        <v>-0.5</v>
      </c>
      <c r="C4932" s="7">
        <f t="shared" ref="C4932:C4941" si="7798">H4914-G4914</f>
        <v>0</v>
      </c>
      <c r="D4932" s="7">
        <f>C4932-B4932</f>
        <v>0.5</v>
      </c>
      <c r="E4932" s="11">
        <f>ABS(MAX(D4932:D4941))</f>
        <v>0.5</v>
      </c>
      <c r="F4932" s="13"/>
      <c r="G4932" s="2">
        <f>IF(D4914="","",D4914/E4914)</f>
        <v>0.15</v>
      </c>
      <c r="H4932" s="13"/>
      <c r="J4932" s="28" t="str">
        <f t="shared" ref="J4932" si="7799">CONCATENATE(K4930,2)</f>
        <v>92</v>
      </c>
      <c r="K4932" s="22" t="e">
        <v>#VALUE!</v>
      </c>
      <c r="L4932" s="22" t="e">
        <v>#VALUE!</v>
      </c>
      <c r="M4932" s="22" t="e">
        <v>#VALUE!</v>
      </c>
      <c r="N4932" s="22" t="e">
        <v>#VALUE!</v>
      </c>
      <c r="O4932" s="22" t="e">
        <v>#VALUE!</v>
      </c>
      <c r="P4932" s="22" t="e">
        <v>#VALUE!</v>
      </c>
      <c r="Q4932" s="22" t="e">
        <v>#VALUE!</v>
      </c>
      <c r="R4932" s="22" t="e">
        <v>#VALUE!</v>
      </c>
      <c r="S4932" s="17"/>
      <c r="U4932" s="28">
        <f t="shared" si="7796"/>
        <v>103</v>
      </c>
      <c r="V4932" s="28">
        <f t="shared" si="7732"/>
        <v>235</v>
      </c>
    </row>
    <row r="4933" spans="1:22" x14ac:dyDescent="0.3">
      <c r="A4933" s="28">
        <f t="shared" si="7731"/>
        <v>103236</v>
      </c>
      <c r="B4933" s="7">
        <f t="shared" si="7797"/>
        <v>-0.10000000000000142</v>
      </c>
      <c r="C4933" s="7">
        <f t="shared" si="7798"/>
        <v>0</v>
      </c>
      <c r="D4933" s="7">
        <f t="shared" ref="D4933:D4941" si="7800">C4933-B4933</f>
        <v>0.10000000000000142</v>
      </c>
      <c r="E4933" s="12" t="s">
        <v>34</v>
      </c>
      <c r="G4933" s="2">
        <f t="shared" ref="G4933:G4941" si="7801">IF(D4915="","",D4915/E4915)</f>
        <v>0.15</v>
      </c>
      <c r="H4933" s="13"/>
      <c r="J4933" s="28" t="str">
        <f t="shared" ref="J4933" si="7802">CONCATENATE(K4930,3)</f>
        <v>93</v>
      </c>
      <c r="K4933" s="22" t="e">
        <v>#VALUE!</v>
      </c>
      <c r="L4933" s="22" t="e">
        <v>#VALUE!</v>
      </c>
      <c r="M4933" s="22" t="e">
        <v>#VALUE!</v>
      </c>
      <c r="N4933" s="22" t="e">
        <v>#VALUE!</v>
      </c>
      <c r="O4933" s="22" t="e">
        <v>#VALUE!</v>
      </c>
      <c r="P4933" s="22" t="e">
        <v>#VALUE!</v>
      </c>
      <c r="Q4933" s="22" t="e">
        <v>#VALUE!</v>
      </c>
      <c r="R4933" s="22" t="e">
        <v>#VALUE!</v>
      </c>
      <c r="S4933" s="17"/>
      <c r="U4933" s="28">
        <f t="shared" si="7796"/>
        <v>103</v>
      </c>
      <c r="V4933" s="28">
        <f t="shared" si="7732"/>
        <v>236</v>
      </c>
    </row>
    <row r="4934" spans="1:22" x14ac:dyDescent="0.3">
      <c r="A4934" s="28">
        <f t="shared" si="7731"/>
        <v>103237</v>
      </c>
      <c r="B4934" s="7">
        <f t="shared" si="7797"/>
        <v>0.10000000000000142</v>
      </c>
      <c r="C4934" s="7">
        <f t="shared" si="7798"/>
        <v>0</v>
      </c>
      <c r="D4934" s="7">
        <f t="shared" si="7800"/>
        <v>-0.10000000000000142</v>
      </c>
      <c r="E4934" s="10">
        <f>IF(D4900="","",MAX(E4935,E4936))</f>
        <v>0.5</v>
      </c>
      <c r="G4934" s="2">
        <f t="shared" si="7801"/>
        <v>0.15</v>
      </c>
      <c r="H4934" s="13"/>
      <c r="J4934" s="17"/>
      <c r="K4934" s="17">
        <v>10</v>
      </c>
      <c r="L4934" s="17">
        <v>10</v>
      </c>
      <c r="M4934" s="17">
        <v>10</v>
      </c>
      <c r="N4934" s="17">
        <v>10</v>
      </c>
      <c r="O4934" s="17">
        <v>10</v>
      </c>
      <c r="P4934" s="17">
        <v>10</v>
      </c>
      <c r="Q4934" s="17">
        <v>10</v>
      </c>
      <c r="R4934" s="17">
        <v>10</v>
      </c>
      <c r="S4934" s="17">
        <v>10</v>
      </c>
      <c r="U4934" s="28">
        <f t="shared" si="7796"/>
        <v>103</v>
      </c>
      <c r="V4934" s="28">
        <f t="shared" si="7732"/>
        <v>237</v>
      </c>
    </row>
    <row r="4935" spans="1:22" x14ac:dyDescent="0.3">
      <c r="A4935" s="28">
        <f t="shared" si="7731"/>
        <v>103238</v>
      </c>
      <c r="B4935" s="7">
        <f t="shared" si="7797"/>
        <v>0.10000000000000142</v>
      </c>
      <c r="C4935" s="7">
        <f t="shared" si="7798"/>
        <v>0</v>
      </c>
      <c r="D4935" s="7">
        <f t="shared" si="7800"/>
        <v>-0.10000000000000142</v>
      </c>
      <c r="E4935" s="11">
        <f>ABS(MIN(B4932:B4941))</f>
        <v>0.5</v>
      </c>
      <c r="G4935" s="2">
        <f t="shared" si="7801"/>
        <v>0.15</v>
      </c>
      <c r="H4935" s="13"/>
      <c r="J4935" s="28" t="str">
        <f t="shared" ref="J4935" si="7803">CONCATENATE(K4934,1)</f>
        <v>101</v>
      </c>
      <c r="K4935" s="22" t="e">
        <f t="array" ref="K4935:S4937">LINEST(B4914:B4923,C4914:C4923^{1,2,3,4,5,6,7,8},TRUE,TRUE)</f>
        <v>#VALUE!</v>
      </c>
      <c r="L4935" s="22" t="e">
        <v>#VALUE!</v>
      </c>
      <c r="M4935" s="22" t="e">
        <v>#VALUE!</v>
      </c>
      <c r="N4935" s="22" t="e">
        <v>#VALUE!</v>
      </c>
      <c r="O4935" s="22" t="e">
        <v>#VALUE!</v>
      </c>
      <c r="P4935" s="22" t="e">
        <v>#VALUE!</v>
      </c>
      <c r="Q4935" s="22" t="e">
        <v>#VALUE!</v>
      </c>
      <c r="R4935" s="22" t="e">
        <v>#VALUE!</v>
      </c>
      <c r="S4935" s="22" t="e">
        <v>#VALUE!</v>
      </c>
      <c r="U4935" s="28">
        <f t="shared" si="7796"/>
        <v>103</v>
      </c>
      <c r="V4935" s="28">
        <f t="shared" si="7732"/>
        <v>238</v>
      </c>
    </row>
    <row r="4936" spans="1:22" x14ac:dyDescent="0.3">
      <c r="A4936" s="28">
        <f t="shared" si="7731"/>
        <v>103239</v>
      </c>
      <c r="B4936" s="7">
        <f t="shared" si="7797"/>
        <v>0</v>
      </c>
      <c r="C4936" s="7">
        <f t="shared" si="7798"/>
        <v>0</v>
      </c>
      <c r="D4936" s="7">
        <f t="shared" si="7800"/>
        <v>0</v>
      </c>
      <c r="E4936" s="11">
        <f>ABS(MAX(B4932:B4941))</f>
        <v>0.10000000000000142</v>
      </c>
      <c r="G4936" s="2" t="str">
        <f t="shared" si="7801"/>
        <v/>
      </c>
      <c r="H4936" s="13"/>
      <c r="J4936" s="28" t="str">
        <f t="shared" ref="J4936" si="7804">CONCATENATE(K4934,2)</f>
        <v>102</v>
      </c>
      <c r="K4936" s="22" t="e">
        <v>#VALUE!</v>
      </c>
      <c r="L4936" s="22" t="e">
        <v>#VALUE!</v>
      </c>
      <c r="M4936" s="22" t="e">
        <v>#VALUE!</v>
      </c>
      <c r="N4936" s="22" t="e">
        <v>#VALUE!</v>
      </c>
      <c r="O4936" s="22" t="e">
        <v>#VALUE!</v>
      </c>
      <c r="P4936" s="22" t="e">
        <v>#VALUE!</v>
      </c>
      <c r="Q4936" s="22" t="e">
        <v>#VALUE!</v>
      </c>
      <c r="R4936" s="22" t="e">
        <v>#VALUE!</v>
      </c>
      <c r="S4936" s="22" t="e">
        <v>#VALUE!</v>
      </c>
      <c r="U4936" s="28">
        <f t="shared" si="7796"/>
        <v>103</v>
      </c>
      <c r="V4936" s="28">
        <f t="shared" si="7732"/>
        <v>239</v>
      </c>
    </row>
    <row r="4937" spans="1:22" x14ac:dyDescent="0.3">
      <c r="A4937" s="28">
        <f t="shared" si="7731"/>
        <v>103240</v>
      </c>
      <c r="B4937" s="7">
        <f t="shared" si="7797"/>
        <v>0</v>
      </c>
      <c r="C4937" s="7">
        <f t="shared" si="7798"/>
        <v>0</v>
      </c>
      <c r="D4937" s="7">
        <f t="shared" si="7800"/>
        <v>0</v>
      </c>
      <c r="E4937" s="12" t="s">
        <v>231</v>
      </c>
      <c r="G4937" s="2" t="str">
        <f t="shared" si="7801"/>
        <v/>
      </c>
      <c r="H4937" s="13"/>
      <c r="J4937" s="28" t="str">
        <f t="shared" ref="J4937" si="7805">CONCATENATE(K4934,3)</f>
        <v>103</v>
      </c>
      <c r="K4937" s="22" t="e">
        <v>#VALUE!</v>
      </c>
      <c r="L4937" s="22" t="e">
        <v>#VALUE!</v>
      </c>
      <c r="M4937" s="22" t="e">
        <v>#VALUE!</v>
      </c>
      <c r="N4937" s="22" t="e">
        <v>#VALUE!</v>
      </c>
      <c r="O4937" s="22" t="e">
        <v>#VALUE!</v>
      </c>
      <c r="P4937" s="22" t="e">
        <v>#VALUE!</v>
      </c>
      <c r="Q4937" s="22" t="e">
        <v>#VALUE!</v>
      </c>
      <c r="R4937" s="22" t="e">
        <v>#VALUE!</v>
      </c>
      <c r="S4937" s="22" t="e">
        <v>#VALUE!</v>
      </c>
      <c r="U4937" s="28">
        <f t="shared" si="7796"/>
        <v>103</v>
      </c>
      <c r="V4937" s="28">
        <f t="shared" si="7732"/>
        <v>240</v>
      </c>
    </row>
    <row r="4938" spans="1:22" x14ac:dyDescent="0.3">
      <c r="A4938" s="28">
        <f t="shared" si="7731"/>
        <v>103241</v>
      </c>
      <c r="B4938" s="7">
        <f t="shared" si="7797"/>
        <v>0</v>
      </c>
      <c r="C4938" s="7">
        <f t="shared" si="7798"/>
        <v>0</v>
      </c>
      <c r="D4938" s="7">
        <f t="shared" si="7800"/>
        <v>0</v>
      </c>
      <c r="E4938" s="10">
        <f>IF(D4900="","",MAX(E4939,E4940))*2</f>
        <v>0.3</v>
      </c>
      <c r="G4938" s="2" t="str">
        <f t="shared" si="7801"/>
        <v/>
      </c>
      <c r="H4938" s="13"/>
      <c r="U4938" s="28">
        <f t="shared" si="7796"/>
        <v>103</v>
      </c>
      <c r="V4938" s="28">
        <f t="shared" si="7732"/>
        <v>241</v>
      </c>
    </row>
    <row r="4939" spans="1:22" x14ac:dyDescent="0.3">
      <c r="A4939" s="28">
        <f t="shared" si="7731"/>
        <v>103242</v>
      </c>
      <c r="B4939" s="7">
        <f t="shared" si="7797"/>
        <v>0</v>
      </c>
      <c r="C4939" s="7">
        <f t="shared" si="7798"/>
        <v>0</v>
      </c>
      <c r="D4939" s="7">
        <f t="shared" si="7800"/>
        <v>0</v>
      </c>
      <c r="E4939" s="11">
        <f>ABS(MIN(G4932:G4941))</f>
        <v>0.15</v>
      </c>
      <c r="G4939" s="2" t="str">
        <f t="shared" si="7801"/>
        <v/>
      </c>
      <c r="U4939" s="28">
        <f t="shared" si="7796"/>
        <v>103</v>
      </c>
      <c r="V4939" s="28">
        <f t="shared" si="7732"/>
        <v>242</v>
      </c>
    </row>
    <row r="4940" spans="1:22" x14ac:dyDescent="0.3">
      <c r="A4940" s="28">
        <f t="shared" si="7731"/>
        <v>103243</v>
      </c>
      <c r="B4940" s="7">
        <f t="shared" si="7797"/>
        <v>0</v>
      </c>
      <c r="C4940" s="7">
        <f t="shared" si="7798"/>
        <v>0</v>
      </c>
      <c r="D4940" s="7">
        <f t="shared" si="7800"/>
        <v>0</v>
      </c>
      <c r="E4940" s="11">
        <f>ABS(MAX(G4932:G4941))</f>
        <v>0.15</v>
      </c>
      <c r="G4940" s="2" t="str">
        <f t="shared" si="7801"/>
        <v/>
      </c>
      <c r="U4940" s="28">
        <f t="shared" si="7796"/>
        <v>103</v>
      </c>
      <c r="V4940" s="28">
        <f t="shared" si="7732"/>
        <v>243</v>
      </c>
    </row>
    <row r="4941" spans="1:22" x14ac:dyDescent="0.3">
      <c r="A4941" s="28">
        <f t="shared" si="7731"/>
        <v>103244</v>
      </c>
      <c r="B4941" s="7">
        <f t="shared" si="7797"/>
        <v>0</v>
      </c>
      <c r="C4941" s="7">
        <f t="shared" si="7798"/>
        <v>0</v>
      </c>
      <c r="D4941" s="7">
        <f t="shared" si="7800"/>
        <v>0</v>
      </c>
      <c r="F4941" s="13"/>
      <c r="G4941" s="2" t="str">
        <f t="shared" si="7801"/>
        <v/>
      </c>
      <c r="U4941" s="28">
        <f t="shared" si="7796"/>
        <v>103</v>
      </c>
      <c r="V4941" s="28">
        <f t="shared" si="7732"/>
        <v>244</v>
      </c>
    </row>
    <row r="4942" spans="1:22" x14ac:dyDescent="0.3">
      <c r="A4942" s="28">
        <f t="shared" si="7731"/>
        <v>103245</v>
      </c>
      <c r="F4942" s="13"/>
      <c r="U4942" s="28">
        <f t="shared" si="7796"/>
        <v>103</v>
      </c>
      <c r="V4942" s="28">
        <f t="shared" si="7732"/>
        <v>245</v>
      </c>
    </row>
    <row r="4943" spans="1:22" x14ac:dyDescent="0.3">
      <c r="A4943" s="28">
        <f t="shared" si="7731"/>
        <v>103246</v>
      </c>
      <c r="F4943" s="13"/>
      <c r="U4943" s="28">
        <f t="shared" si="7796"/>
        <v>103</v>
      </c>
      <c r="V4943" s="28">
        <f t="shared" si="7732"/>
        <v>246</v>
      </c>
    </row>
    <row r="4944" spans="1:22" x14ac:dyDescent="0.3">
      <c r="A4944" s="28">
        <f t="shared" si="7731"/>
        <v>103247</v>
      </c>
      <c r="F4944" s="13"/>
      <c r="U4944" s="28">
        <f t="shared" si="7796"/>
        <v>103</v>
      </c>
      <c r="V4944" s="28">
        <f t="shared" si="7732"/>
        <v>247</v>
      </c>
    </row>
    <row r="4945" spans="1:24" s="8" customFormat="1" x14ac:dyDescent="0.3"/>
    <row r="4946" spans="1:24" x14ac:dyDescent="0.3">
      <c r="A4946" s="28">
        <f t="shared" ref="A4946:A4992" si="7806">ROUND(CONCATENATE(U4946,V4946),0)</f>
        <v>104201</v>
      </c>
      <c r="B4946" s="63" t="s">
        <v>0</v>
      </c>
      <c r="C4946" s="63"/>
      <c r="D4946" s="71" t="s">
        <v>75</v>
      </c>
      <c r="E4946" s="71"/>
      <c r="F4946" s="71"/>
      <c r="G4946" s="71"/>
      <c r="H4946" s="71"/>
      <c r="U4946" s="28">
        <f t="shared" ref="U4946:U4994" si="7807">U4944+1</f>
        <v>104</v>
      </c>
      <c r="V4946" s="28">
        <v>201</v>
      </c>
    </row>
    <row r="4947" spans="1:24" x14ac:dyDescent="0.3">
      <c r="A4947" s="28">
        <f t="shared" si="7806"/>
        <v>104202</v>
      </c>
      <c r="B4947" s="72" t="s">
        <v>70</v>
      </c>
      <c r="C4947" s="73"/>
      <c r="D4947" s="30" t="s">
        <v>66</v>
      </c>
      <c r="E4947" s="66" t="s">
        <v>71</v>
      </c>
      <c r="F4947" s="66"/>
      <c r="G4947" s="74" t="s">
        <v>67</v>
      </c>
      <c r="H4947" s="74"/>
      <c r="U4947" s="28">
        <f t="shared" si="7796"/>
        <v>104</v>
      </c>
      <c r="V4947" s="28">
        <f t="shared" ref="V4947:V4992" si="7808">V4946+1</f>
        <v>202</v>
      </c>
    </row>
    <row r="4948" spans="1:24" x14ac:dyDescent="0.3">
      <c r="A4948" s="28">
        <f t="shared" si="7806"/>
        <v>104203</v>
      </c>
      <c r="B4948" s="75" t="s">
        <v>6</v>
      </c>
      <c r="C4948" s="75"/>
      <c r="D4948" s="71" t="s">
        <v>257</v>
      </c>
      <c r="E4948" s="71"/>
      <c r="F4948" s="71"/>
      <c r="G4948" s="71"/>
      <c r="H4948" s="71"/>
      <c r="U4948" s="28">
        <f t="shared" si="7796"/>
        <v>104</v>
      </c>
      <c r="V4948" s="28">
        <f t="shared" si="7808"/>
        <v>203</v>
      </c>
    </row>
    <row r="4949" spans="1:24" x14ac:dyDescent="0.3">
      <c r="A4949" s="28">
        <f t="shared" si="7806"/>
        <v>104204</v>
      </c>
      <c r="B4949" s="63" t="s">
        <v>7</v>
      </c>
      <c r="C4949" s="63"/>
      <c r="D4949" s="71" t="s">
        <v>29</v>
      </c>
      <c r="E4949" s="71"/>
      <c r="F4949" s="71"/>
      <c r="G4949" s="71"/>
      <c r="H4949" s="71"/>
      <c r="J4949" s="17"/>
      <c r="K4949" s="17" t="s">
        <v>53</v>
      </c>
      <c r="L4949" s="17" t="s">
        <v>54</v>
      </c>
      <c r="M4949" s="17" t="s">
        <v>55</v>
      </c>
      <c r="N4949" s="17" t="s">
        <v>56</v>
      </c>
      <c r="O4949" s="17" t="s">
        <v>57</v>
      </c>
      <c r="P4949" s="17" t="s">
        <v>2</v>
      </c>
      <c r="Q4949" s="17" t="s">
        <v>3</v>
      </c>
      <c r="R4949" s="17" t="s">
        <v>4</v>
      </c>
      <c r="S4949" s="17" t="s">
        <v>5</v>
      </c>
      <c r="U4949" s="28">
        <f t="shared" si="7796"/>
        <v>104</v>
      </c>
      <c r="V4949" s="28">
        <f t="shared" si="7808"/>
        <v>204</v>
      </c>
      <c r="X4949" s="1" t="s">
        <v>48</v>
      </c>
    </row>
    <row r="4950" spans="1:24" x14ac:dyDescent="0.3">
      <c r="A4950" s="28">
        <f t="shared" si="7806"/>
        <v>104205</v>
      </c>
      <c r="B4950" s="63" t="s">
        <v>9</v>
      </c>
      <c r="C4950" s="63"/>
      <c r="D4950" s="71" t="s">
        <v>30</v>
      </c>
      <c r="E4950" s="71"/>
      <c r="F4950" s="71"/>
      <c r="G4950" s="71"/>
      <c r="H4950" s="71"/>
      <c r="J4950" s="17">
        <f t="shared" ref="J4950" si="7809">COUNTA(B4962:B4971)</f>
        <v>4</v>
      </c>
      <c r="K4950" s="17">
        <f t="shared" ref="K4950" si="7810">IF(L4950-1&lt;2,0,L4950-1)</f>
        <v>0</v>
      </c>
      <c r="L4950" s="17">
        <f t="shared" ref="L4950" si="7811">IF(M4950-1&lt;2,0,M4950-1)</f>
        <v>0</v>
      </c>
      <c r="M4950" s="17">
        <f t="shared" ref="M4950" si="7812">IF(N4950-1&lt;2,0,N4950-1)</f>
        <v>0</v>
      </c>
      <c r="N4950" s="17">
        <f t="shared" ref="N4950" si="7813">IF(O4950-1&lt;2,0,O4950-1)</f>
        <v>0</v>
      </c>
      <c r="O4950" s="17">
        <f t="shared" ref="O4950" si="7814">IF(P4950-1&lt;2,0,P4950-1)</f>
        <v>0</v>
      </c>
      <c r="P4950" s="17">
        <f t="shared" ref="P4950" si="7815">IF(Q4950-1&lt;2,0,Q4950-1)</f>
        <v>0</v>
      </c>
      <c r="Q4950" s="17">
        <f t="shared" ref="Q4950" si="7816">IF(R4950-1&lt;2,0,R4950-1)</f>
        <v>2</v>
      </c>
      <c r="R4950" s="17">
        <f t="shared" ref="R4950" si="7817">IF(S4950-1&lt;2,0,S4950-1)</f>
        <v>3</v>
      </c>
      <c r="S4950" s="17">
        <f t="shared" ref="S4950" si="7818">J4950</f>
        <v>4</v>
      </c>
      <c r="U4950" s="28">
        <f t="shared" si="7796"/>
        <v>104</v>
      </c>
      <c r="V4950" s="28">
        <f t="shared" si="7808"/>
        <v>205</v>
      </c>
      <c r="X4950" s="1" t="s">
        <v>49</v>
      </c>
    </row>
    <row r="4951" spans="1:24" x14ac:dyDescent="0.3">
      <c r="A4951" s="28">
        <f t="shared" si="7806"/>
        <v>104206</v>
      </c>
      <c r="B4951" s="63" t="s">
        <v>10</v>
      </c>
      <c r="C4951" s="63"/>
      <c r="D4951" s="71" t="s">
        <v>256</v>
      </c>
      <c r="E4951" s="71"/>
      <c r="F4951" s="71"/>
      <c r="G4951" s="71"/>
      <c r="H4951" s="71"/>
      <c r="J4951" s="28" t="str">
        <f t="shared" ref="J4951" si="7819">CONCATENATE(J4950,1)</f>
        <v>41</v>
      </c>
      <c r="K4951" s="29">
        <f t="shared" ref="K4951" si="7820">IF(K4950=0,0,VLOOKUP(J4951,J4955:S4985,K4950,FALSE))</f>
        <v>0</v>
      </c>
      <c r="L4951" s="29">
        <f t="shared" ref="L4951" si="7821">IF(L4950=0,0,VLOOKUP(J4951,J4955:S4985,L4950,FALSE))</f>
        <v>0</v>
      </c>
      <c r="M4951" s="29">
        <f t="shared" ref="M4951" si="7822">IF(M4950=0,0,VLOOKUP(J4951,J4955:S4985,M4950,FALSE))</f>
        <v>0</v>
      </c>
      <c r="N4951" s="29">
        <f t="shared" ref="N4951" si="7823">IF(N4950=0,0,VLOOKUP(J4951,J4955:S4985,N4950,FALSE))</f>
        <v>0</v>
      </c>
      <c r="O4951" s="29">
        <f t="shared" ref="O4951" si="7824">IF(O4950=0,0,VLOOKUP(J4951,J4955:S4985,O4950,FALSE))</f>
        <v>0</v>
      </c>
      <c r="P4951" s="29">
        <f t="shared" ref="P4951" si="7825">IF(P4950=0,0,VLOOKUP(J4951,J4955:S4985,P4950,FALSE))</f>
        <v>0</v>
      </c>
      <c r="Q4951" s="29">
        <f t="shared" ref="Q4951" si="7826">IF(Q4950=0,0,VLOOKUP(J4951,J4955:S4985,Q4950,FALSE))</f>
        <v>-3.4821317242071447E-18</v>
      </c>
      <c r="R4951" s="29">
        <f t="shared" ref="R4951" si="7827">IF(R4950=0,0,VLOOKUP(J4951,J4955:S4985,R4950,FALSE))</f>
        <v>0.98039215686274517</v>
      </c>
      <c r="S4951" s="29">
        <f t="shared" ref="S4951" si="7828">IF(S4950=0,0,VLOOKUP(J4951,J4955:S4985,S4950,FALSE))</f>
        <v>0.68627450980392102</v>
      </c>
      <c r="U4951" s="28">
        <f t="shared" si="7796"/>
        <v>104</v>
      </c>
      <c r="V4951" s="28">
        <f t="shared" si="7808"/>
        <v>206</v>
      </c>
      <c r="X4951" s="1" t="s">
        <v>50</v>
      </c>
    </row>
    <row r="4952" spans="1:24" x14ac:dyDescent="0.3">
      <c r="A4952" s="28">
        <f t="shared" si="7806"/>
        <v>104207</v>
      </c>
      <c r="B4952" s="63" t="s">
        <v>11</v>
      </c>
      <c r="C4952" s="63"/>
      <c r="D4952" s="64">
        <v>45520</v>
      </c>
      <c r="E4952" s="64"/>
      <c r="F4952" s="64"/>
      <c r="G4952" s="64"/>
      <c r="H4952" s="64"/>
      <c r="J4952" s="28" t="str">
        <f t="shared" ref="J4952" si="7829">CONCATENATE(J4950,2)</f>
        <v>42</v>
      </c>
      <c r="K4952" s="22">
        <f t="shared" ref="K4952" si="7830">IF(K4950=0,0,VLOOKUP(J4952,J4955:S4985,K4950,FALSE))</f>
        <v>0</v>
      </c>
      <c r="L4952" s="22">
        <f t="shared" ref="L4952" si="7831">IF(L4950=0,0,VLOOKUP(J4952,J4955:S4985,L4950,FALSE))</f>
        <v>0</v>
      </c>
      <c r="M4952" s="22">
        <f t="shared" ref="M4952" si="7832">IF(M4950=0,0,VLOOKUP(J4952,J4955:S4985,M4950,FALSE))</f>
        <v>0</v>
      </c>
      <c r="N4952" s="22">
        <f t="shared" ref="N4952" si="7833">IF(N4950=0,0,VLOOKUP(J4952,J4955:S4985,N4950,FALSE))</f>
        <v>0</v>
      </c>
      <c r="O4952" s="22">
        <f t="shared" ref="O4952" si="7834">IF(O4950=0,0,VLOOKUP(J4952,J4955:S4985,O4950,FALSE))</f>
        <v>0</v>
      </c>
      <c r="P4952" s="22">
        <f t="shared" ref="P4952" si="7835">IF(P4950=0,0,VLOOKUP(J4952,J4955:S4985,P4950,FALSE))</f>
        <v>0</v>
      </c>
      <c r="Q4952" s="22">
        <f t="shared" ref="Q4952" si="7836">IF(Q4950=0,0,VLOOKUP(J4952,J4955:S4985,Q4950,FALSE))</f>
        <v>5.3355585574065716E-17</v>
      </c>
      <c r="R4952" s="22">
        <f t="shared" ref="R4952" si="7837">IF(R4950=0,0,VLOOKUP(J4952,J4955:S4985,R4950,FALSE))</f>
        <v>2.3867653755425024E-15</v>
      </c>
      <c r="S4952" s="22">
        <f t="shared" ref="S4952" si="7838">IF(S4950=0,0,VLOOKUP(J4952,J4955:S4985,S4950,FALSE))</f>
        <v>2.5304855143382273E-14</v>
      </c>
      <c r="U4952" s="28">
        <f t="shared" si="7796"/>
        <v>104</v>
      </c>
      <c r="V4952" s="28">
        <f t="shared" si="7808"/>
        <v>207</v>
      </c>
    </row>
    <row r="4953" spans="1:24" x14ac:dyDescent="0.3">
      <c r="A4953" s="28">
        <f t="shared" si="7806"/>
        <v>104208</v>
      </c>
      <c r="B4953" s="63" t="s">
        <v>12</v>
      </c>
      <c r="C4953" s="63"/>
      <c r="D4953" s="65">
        <v>45899</v>
      </c>
      <c r="E4953" s="65"/>
      <c r="F4953" s="65"/>
      <c r="G4953" s="65"/>
      <c r="H4953" s="65"/>
      <c r="J4953" s="28" t="str">
        <f t="shared" ref="J4953" si="7839">CONCATENATE(J4950,3)</f>
        <v>43</v>
      </c>
      <c r="K4953" s="22"/>
      <c r="L4953" s="22"/>
      <c r="M4953" s="22"/>
      <c r="N4953" s="22" t="s">
        <v>58</v>
      </c>
      <c r="O4953" s="29">
        <f t="shared" ref="O4953" si="7840">J4950-2</f>
        <v>2</v>
      </c>
      <c r="P4953" s="22" t="s">
        <v>59</v>
      </c>
      <c r="Q4953" s="29">
        <f t="shared" ref="Q4953" si="7841">VLOOKUP(J4953,J4955:S4985,3,FALSE)</f>
        <v>2.7755575615628914E-15</v>
      </c>
      <c r="R4953" s="22" t="s">
        <v>60</v>
      </c>
      <c r="S4953" s="22">
        <f t="shared" ref="S4953" si="7842">VLOOKUP(J4953,J4955:S4985,2,FALSE)</f>
        <v>1</v>
      </c>
      <c r="U4953" s="28">
        <f t="shared" si="7796"/>
        <v>104</v>
      </c>
      <c r="V4953" s="28">
        <f t="shared" si="7808"/>
        <v>208</v>
      </c>
    </row>
    <row r="4954" spans="1:24" x14ac:dyDescent="0.3">
      <c r="A4954" s="28">
        <f t="shared" si="7806"/>
        <v>104209</v>
      </c>
      <c r="B4954" s="63" t="s">
        <v>13</v>
      </c>
      <c r="C4954" s="63"/>
      <c r="D4954" s="15">
        <v>0.1</v>
      </c>
      <c r="E4954" s="66" t="s">
        <v>14</v>
      </c>
      <c r="F4954" s="66"/>
      <c r="G4954" s="66"/>
      <c r="H4954" s="6" t="s">
        <v>64</v>
      </c>
      <c r="J4954" s="17"/>
      <c r="K4954" s="17">
        <v>3</v>
      </c>
      <c r="L4954" s="17">
        <v>3</v>
      </c>
      <c r="M4954" s="17"/>
      <c r="N4954" s="17"/>
      <c r="O4954" s="17"/>
      <c r="P4954" s="17"/>
      <c r="Q4954" s="17"/>
      <c r="R4954" s="17"/>
      <c r="S4954" s="17"/>
      <c r="U4954" s="28">
        <f t="shared" si="7796"/>
        <v>104</v>
      </c>
      <c r="V4954" s="28">
        <f t="shared" si="7808"/>
        <v>209</v>
      </c>
    </row>
    <row r="4955" spans="1:24" x14ac:dyDescent="0.3">
      <c r="A4955" s="28">
        <f t="shared" si="7806"/>
        <v>104210</v>
      </c>
      <c r="B4955" s="63" t="s">
        <v>15</v>
      </c>
      <c r="C4955" s="63"/>
      <c r="D4955" s="2">
        <f t="shared" ref="D4955" si="7843">MIN(B4962:B4971)</f>
        <v>15</v>
      </c>
      <c r="E4955" s="3" t="s">
        <v>16</v>
      </c>
      <c r="F4955" s="2">
        <f t="shared" ref="F4955" si="7844">MAX(B4962:B4971)</f>
        <v>30</v>
      </c>
      <c r="G4955" s="4" t="str">
        <f t="shared" ref="G4955" si="7845">IF(H4954="","",H4954)</f>
        <v>°C</v>
      </c>
      <c r="H4955" s="14"/>
      <c r="J4955" s="28" t="str">
        <f t="shared" ref="J4955" si="7846">CONCATENATE(K4954,1)</f>
        <v>31</v>
      </c>
      <c r="K4955" s="22">
        <f t="array" ref="K4955:L4957">LINEST(B4962:B4964,C4962:C4964^{1},TRUE,TRUE)</f>
        <v>0.98039215686274495</v>
      </c>
      <c r="L4955" s="22">
        <v>0.68627450980392624</v>
      </c>
      <c r="M4955" s="17"/>
      <c r="N4955" s="17"/>
      <c r="O4955" s="17"/>
      <c r="P4955" s="17"/>
      <c r="Q4955" s="17"/>
      <c r="R4955" s="17"/>
      <c r="S4955" s="17"/>
      <c r="U4955" s="28">
        <f t="shared" si="7796"/>
        <v>104</v>
      </c>
      <c r="V4955" s="28">
        <f t="shared" si="7808"/>
        <v>210</v>
      </c>
    </row>
    <row r="4956" spans="1:24" x14ac:dyDescent="0.3">
      <c r="A4956" s="28">
        <f t="shared" si="7806"/>
        <v>104211</v>
      </c>
      <c r="J4956" s="28" t="str">
        <f t="shared" ref="J4956" si="7847">CONCATENATE(K4954,2)</f>
        <v>32</v>
      </c>
      <c r="K4956" s="22">
        <v>0</v>
      </c>
      <c r="L4956" s="22">
        <v>0</v>
      </c>
      <c r="M4956" s="17"/>
      <c r="N4956" s="17"/>
      <c r="O4956" s="17"/>
      <c r="P4956" s="17"/>
      <c r="Q4956" s="17"/>
      <c r="R4956" s="17"/>
      <c r="S4956" s="17"/>
      <c r="U4956" s="28">
        <f t="shared" si="7796"/>
        <v>104</v>
      </c>
      <c r="V4956" s="28">
        <f t="shared" si="7808"/>
        <v>211</v>
      </c>
    </row>
    <row r="4957" spans="1:24" x14ac:dyDescent="0.3">
      <c r="A4957" s="28">
        <f t="shared" si="7806"/>
        <v>104212</v>
      </c>
      <c r="B4957" s="67" t="s">
        <v>17</v>
      </c>
      <c r="C4957" s="67"/>
      <c r="D4957" s="67"/>
      <c r="E4957" s="67"/>
      <c r="F4957" s="67"/>
      <c r="G4957" s="68" t="s">
        <v>31</v>
      </c>
      <c r="H4957" s="69"/>
      <c r="J4957" s="28" t="str">
        <f t="shared" ref="J4957" si="7848">CONCATENATE(K4954,3)</f>
        <v>33</v>
      </c>
      <c r="K4957" s="22">
        <v>1</v>
      </c>
      <c r="L4957" s="22">
        <v>0</v>
      </c>
      <c r="M4957" s="17"/>
      <c r="N4957" s="17"/>
      <c r="O4957" s="17"/>
      <c r="P4957" s="17"/>
      <c r="Q4957" s="17"/>
      <c r="R4957" s="17"/>
      <c r="S4957" s="17"/>
      <c r="U4957" s="28">
        <f t="shared" si="7796"/>
        <v>104</v>
      </c>
      <c r="V4957" s="28">
        <f t="shared" si="7808"/>
        <v>212</v>
      </c>
    </row>
    <row r="4958" spans="1:24" x14ac:dyDescent="0.3">
      <c r="A4958" s="28">
        <f t="shared" si="7806"/>
        <v>104213</v>
      </c>
      <c r="B4958" s="66" t="s">
        <v>18</v>
      </c>
      <c r="C4958" s="66"/>
      <c r="D4958" s="66"/>
      <c r="E4958" s="66" t="str">
        <f t="shared" ref="E4958" si="7849">IF(D4951="","",D4951)</f>
        <v>E0308/24</v>
      </c>
      <c r="F4958" s="66"/>
      <c r="G4958" s="4" t="s">
        <v>18</v>
      </c>
      <c r="H4958" s="16"/>
      <c r="J4958" s="17"/>
      <c r="K4958" s="17">
        <v>4</v>
      </c>
      <c r="L4958" s="17">
        <v>4</v>
      </c>
      <c r="M4958" s="17">
        <v>4</v>
      </c>
      <c r="N4958" s="17"/>
      <c r="O4958" s="17"/>
      <c r="P4958" s="17"/>
      <c r="Q4958" s="17"/>
      <c r="R4958" s="17"/>
      <c r="S4958" s="17"/>
      <c r="U4958" s="28">
        <f t="shared" si="7796"/>
        <v>104</v>
      </c>
      <c r="V4958" s="28">
        <f t="shared" si="7808"/>
        <v>213</v>
      </c>
    </row>
    <row r="4959" spans="1:24" ht="15" customHeight="1" x14ac:dyDescent="0.3">
      <c r="A4959" s="28">
        <f t="shared" si="7806"/>
        <v>104214</v>
      </c>
      <c r="B4959" s="5" t="s">
        <v>19</v>
      </c>
      <c r="C4959" s="5" t="s">
        <v>20</v>
      </c>
      <c r="D4959" s="5" t="s">
        <v>21</v>
      </c>
      <c r="E4959" s="5"/>
      <c r="F4959" s="70" t="s">
        <v>33</v>
      </c>
      <c r="G4959" s="5" t="s">
        <v>19</v>
      </c>
      <c r="H4959" s="5" t="s">
        <v>20</v>
      </c>
      <c r="J4959" s="28" t="str">
        <f t="shared" ref="J4959" si="7850">CONCATENATE(K4958,1)</f>
        <v>41</v>
      </c>
      <c r="K4959" s="22">
        <f t="array" ref="K4959:M4961">LINEST(B4962:B4965,C4962:C4965^{1,2},TRUE,TRUE)</f>
        <v>-3.4821317242071447E-18</v>
      </c>
      <c r="L4959" s="22">
        <v>0.98039215686274517</v>
      </c>
      <c r="M4959" s="22">
        <v>0.68627450980392102</v>
      </c>
      <c r="N4959" s="17"/>
      <c r="O4959" s="17"/>
      <c r="P4959" s="17"/>
      <c r="Q4959" s="17"/>
      <c r="R4959" s="17"/>
      <c r="S4959" s="17"/>
      <c r="U4959" s="28">
        <f t="shared" si="7796"/>
        <v>104</v>
      </c>
      <c r="V4959" s="28">
        <f t="shared" si="7808"/>
        <v>214</v>
      </c>
    </row>
    <row r="4960" spans="1:24" x14ac:dyDescent="0.3">
      <c r="A4960" s="28">
        <f t="shared" si="7806"/>
        <v>104215</v>
      </c>
      <c r="B4960" s="5" t="s">
        <v>22</v>
      </c>
      <c r="C4960" s="5" t="s">
        <v>23</v>
      </c>
      <c r="D4960" s="5" t="s">
        <v>24</v>
      </c>
      <c r="E4960" s="5" t="s">
        <v>32</v>
      </c>
      <c r="F4960" s="70"/>
      <c r="G4960" s="5" t="s">
        <v>22</v>
      </c>
      <c r="H4960" s="5" t="s">
        <v>23</v>
      </c>
      <c r="J4960" s="28" t="str">
        <f t="shared" ref="J4960" si="7851">CONCATENATE(K4958,2)</f>
        <v>42</v>
      </c>
      <c r="K4960" s="22">
        <v>5.3355585574065716E-17</v>
      </c>
      <c r="L4960" s="22">
        <v>2.3867653755425024E-15</v>
      </c>
      <c r="M4960" s="22">
        <v>2.5304855143382273E-14</v>
      </c>
      <c r="N4960" s="17"/>
      <c r="O4960" s="17"/>
      <c r="P4960" s="17"/>
      <c r="Q4960" s="17"/>
      <c r="R4960" s="17"/>
      <c r="S4960" s="17"/>
      <c r="U4960" s="28">
        <f t="shared" si="7796"/>
        <v>104</v>
      </c>
      <c r="V4960" s="28">
        <f t="shared" si="7808"/>
        <v>215</v>
      </c>
    </row>
    <row r="4961" spans="1:22" x14ac:dyDescent="0.3">
      <c r="A4961" s="28">
        <f t="shared" si="7806"/>
        <v>104216</v>
      </c>
      <c r="B4961" s="6" t="str">
        <f t="shared" ref="B4961" si="7852">IF(H4954="","",H4954)</f>
        <v>°C</v>
      </c>
      <c r="C4961" s="6" t="str">
        <f t="shared" ref="C4961" si="7853">IF(H4954="","",H4954)</f>
        <v>°C</v>
      </c>
      <c r="D4961" s="6" t="str">
        <f t="shared" ref="D4961" si="7854">IF(H4954="","",H4954)</f>
        <v>°C</v>
      </c>
      <c r="E4961" s="6"/>
      <c r="F4961" s="6"/>
      <c r="G4961" s="6" t="str">
        <f t="shared" ref="G4961" si="7855">IF(H4954="","",H4954)</f>
        <v>°C</v>
      </c>
      <c r="H4961" s="6" t="str">
        <f t="shared" ref="H4961" si="7856">IF(H4954="","",H4954)</f>
        <v>°C</v>
      </c>
      <c r="J4961" s="28" t="str">
        <f t="shared" ref="J4961" si="7857">CONCATENATE(K4958,3)</f>
        <v>43</v>
      </c>
      <c r="K4961" s="22">
        <v>1</v>
      </c>
      <c r="L4961" s="22">
        <v>2.7755575615628914E-15</v>
      </c>
      <c r="M4961" s="22" t="e">
        <v>#N/A</v>
      </c>
      <c r="N4961" s="17"/>
      <c r="O4961" s="17"/>
      <c r="P4961" s="17"/>
      <c r="Q4961" s="17"/>
      <c r="R4961" s="17"/>
      <c r="S4961" s="17"/>
      <c r="U4961" s="28">
        <f t="shared" si="7796"/>
        <v>104</v>
      </c>
      <c r="V4961" s="28">
        <f t="shared" si="7808"/>
        <v>216</v>
      </c>
    </row>
    <row r="4962" spans="1:22" x14ac:dyDescent="0.3">
      <c r="A4962" s="28">
        <f t="shared" si="7806"/>
        <v>104217</v>
      </c>
      <c r="B4962" s="26">
        <v>15</v>
      </c>
      <c r="C4962" s="26">
        <v>14.6</v>
      </c>
      <c r="D4962" s="26">
        <v>0.3</v>
      </c>
      <c r="E4962" s="9">
        <v>2</v>
      </c>
      <c r="F4962" s="26">
        <v>1000000</v>
      </c>
      <c r="G4962" s="27"/>
      <c r="H4962" s="27"/>
      <c r="J4962" s="17"/>
      <c r="K4962" s="17">
        <v>5</v>
      </c>
      <c r="L4962" s="17">
        <v>5</v>
      </c>
      <c r="M4962" s="17">
        <v>5</v>
      </c>
      <c r="N4962" s="17">
        <v>5</v>
      </c>
      <c r="O4962" s="17"/>
      <c r="P4962" s="17"/>
      <c r="Q4962" s="17"/>
      <c r="R4962" s="17"/>
      <c r="S4962" s="17"/>
      <c r="U4962" s="28">
        <f t="shared" si="7796"/>
        <v>104</v>
      </c>
      <c r="V4962" s="28">
        <f t="shared" si="7808"/>
        <v>217</v>
      </c>
    </row>
    <row r="4963" spans="1:22" x14ac:dyDescent="0.3">
      <c r="A4963" s="28">
        <f t="shared" si="7806"/>
        <v>104218</v>
      </c>
      <c r="B4963" s="26">
        <v>20</v>
      </c>
      <c r="C4963" s="26">
        <v>19.7</v>
      </c>
      <c r="D4963" s="26">
        <v>0.3</v>
      </c>
      <c r="E4963" s="9">
        <v>2</v>
      </c>
      <c r="F4963" s="26">
        <v>1000000</v>
      </c>
      <c r="G4963" s="27"/>
      <c r="H4963" s="27"/>
      <c r="J4963" s="28" t="str">
        <f t="shared" ref="J4963" si="7858">CONCATENATE(K4962,1)</f>
        <v>51</v>
      </c>
      <c r="K4963" s="22" t="e">
        <f t="array" ref="K4963:N4965">LINEST(B4962:B4966,C4962:C4966^{1,2,3},TRUE,TRUE)</f>
        <v>#VALUE!</v>
      </c>
      <c r="L4963" s="22" t="e">
        <v>#VALUE!</v>
      </c>
      <c r="M4963" s="22" t="e">
        <v>#VALUE!</v>
      </c>
      <c r="N4963" s="22" t="e">
        <v>#VALUE!</v>
      </c>
      <c r="O4963" s="17"/>
      <c r="P4963" s="17"/>
      <c r="Q4963" s="17"/>
      <c r="R4963" s="17"/>
      <c r="S4963" s="17"/>
      <c r="U4963" s="28">
        <f t="shared" si="7796"/>
        <v>104</v>
      </c>
      <c r="V4963" s="28">
        <f t="shared" si="7808"/>
        <v>218</v>
      </c>
    </row>
    <row r="4964" spans="1:22" x14ac:dyDescent="0.3">
      <c r="A4964" s="28">
        <f t="shared" si="7806"/>
        <v>104219</v>
      </c>
      <c r="B4964" s="26">
        <v>25</v>
      </c>
      <c r="C4964" s="26">
        <v>24.8</v>
      </c>
      <c r="D4964" s="26">
        <v>0.3</v>
      </c>
      <c r="E4964" s="9">
        <v>2</v>
      </c>
      <c r="F4964" s="26">
        <v>1000000</v>
      </c>
      <c r="G4964" s="27"/>
      <c r="H4964" s="27"/>
      <c r="J4964" s="28" t="str">
        <f t="shared" ref="J4964" si="7859">CONCATENATE(K4962,2)</f>
        <v>52</v>
      </c>
      <c r="K4964" s="22" t="e">
        <v>#VALUE!</v>
      </c>
      <c r="L4964" s="22" t="e">
        <v>#VALUE!</v>
      </c>
      <c r="M4964" s="22" t="e">
        <v>#VALUE!</v>
      </c>
      <c r="N4964" s="22" t="e">
        <v>#VALUE!</v>
      </c>
      <c r="O4964" s="17"/>
      <c r="P4964" s="17"/>
      <c r="Q4964" s="17"/>
      <c r="R4964" s="17"/>
      <c r="S4964" s="17"/>
      <c r="U4964" s="28">
        <f t="shared" si="7796"/>
        <v>104</v>
      </c>
      <c r="V4964" s="28">
        <f t="shared" si="7808"/>
        <v>219</v>
      </c>
    </row>
    <row r="4965" spans="1:22" x14ac:dyDescent="0.3">
      <c r="A4965" s="28">
        <f t="shared" si="7806"/>
        <v>104220</v>
      </c>
      <c r="B4965" s="26">
        <v>30</v>
      </c>
      <c r="C4965" s="26">
        <v>29.9</v>
      </c>
      <c r="D4965" s="26">
        <v>0.3</v>
      </c>
      <c r="E4965" s="9">
        <v>2</v>
      </c>
      <c r="F4965" s="26">
        <v>1000000</v>
      </c>
      <c r="G4965" s="27"/>
      <c r="H4965" s="27"/>
      <c r="J4965" s="28" t="str">
        <f t="shared" ref="J4965" si="7860">CONCATENATE(K4962,3)</f>
        <v>53</v>
      </c>
      <c r="K4965" s="22" t="e">
        <v>#VALUE!</v>
      </c>
      <c r="L4965" s="22" t="e">
        <v>#VALUE!</v>
      </c>
      <c r="M4965" s="22" t="e">
        <v>#VALUE!</v>
      </c>
      <c r="N4965" s="22" t="e">
        <v>#VALUE!</v>
      </c>
      <c r="O4965" s="17"/>
      <c r="P4965" s="17"/>
      <c r="Q4965" s="17"/>
      <c r="R4965" s="17"/>
      <c r="S4965" s="17"/>
      <c r="U4965" s="28">
        <f t="shared" si="7796"/>
        <v>104</v>
      </c>
      <c r="V4965" s="28">
        <f t="shared" si="7808"/>
        <v>220</v>
      </c>
    </row>
    <row r="4966" spans="1:22" x14ac:dyDescent="0.3">
      <c r="A4966" s="28">
        <f t="shared" si="7806"/>
        <v>104221</v>
      </c>
      <c r="B4966" s="26"/>
      <c r="C4966" s="26"/>
      <c r="D4966" s="26"/>
      <c r="E4966" s="9"/>
      <c r="F4966" s="26"/>
      <c r="G4966" s="27"/>
      <c r="H4966" s="27"/>
      <c r="J4966" s="17"/>
      <c r="K4966" s="17">
        <v>6</v>
      </c>
      <c r="L4966" s="17">
        <v>6</v>
      </c>
      <c r="M4966" s="17">
        <v>6</v>
      </c>
      <c r="N4966" s="17">
        <v>6</v>
      </c>
      <c r="O4966" s="17">
        <v>6</v>
      </c>
      <c r="P4966" s="17"/>
      <c r="Q4966" s="17"/>
      <c r="R4966" s="17"/>
      <c r="S4966" s="17"/>
      <c r="U4966" s="28">
        <f t="shared" si="7796"/>
        <v>104</v>
      </c>
      <c r="V4966" s="28">
        <f t="shared" si="7808"/>
        <v>221</v>
      </c>
    </row>
    <row r="4967" spans="1:22" x14ac:dyDescent="0.3">
      <c r="A4967" s="28">
        <f t="shared" si="7806"/>
        <v>104222</v>
      </c>
      <c r="B4967" s="26"/>
      <c r="C4967" s="26"/>
      <c r="D4967" s="26"/>
      <c r="E4967" s="9"/>
      <c r="F4967" s="26"/>
      <c r="G4967" s="27"/>
      <c r="H4967" s="27"/>
      <c r="J4967" s="28" t="str">
        <f t="shared" ref="J4967" si="7861">CONCATENATE(K4966,1)</f>
        <v>61</v>
      </c>
      <c r="K4967" s="22" t="e">
        <f t="array" ref="K4967:O4969">LINEST(B4962:B4967,C4962:C4967^{1,2,3,4},TRUE,TRUE)</f>
        <v>#VALUE!</v>
      </c>
      <c r="L4967" s="22" t="e">
        <v>#VALUE!</v>
      </c>
      <c r="M4967" s="22" t="e">
        <v>#VALUE!</v>
      </c>
      <c r="N4967" s="22" t="e">
        <v>#VALUE!</v>
      </c>
      <c r="O4967" s="22" t="e">
        <v>#VALUE!</v>
      </c>
      <c r="P4967" s="17"/>
      <c r="Q4967" s="17"/>
      <c r="R4967" s="17"/>
      <c r="S4967" s="17"/>
      <c r="U4967" s="28">
        <f t="shared" si="7796"/>
        <v>104</v>
      </c>
      <c r="V4967" s="28">
        <f t="shared" si="7808"/>
        <v>222</v>
      </c>
    </row>
    <row r="4968" spans="1:22" x14ac:dyDescent="0.3">
      <c r="A4968" s="28">
        <f t="shared" si="7806"/>
        <v>104223</v>
      </c>
      <c r="B4968" s="26"/>
      <c r="C4968" s="26"/>
      <c r="D4968" s="26"/>
      <c r="E4968" s="9"/>
      <c r="F4968" s="26"/>
      <c r="G4968" s="27"/>
      <c r="H4968" s="27"/>
      <c r="J4968" s="28" t="str">
        <f t="shared" ref="J4968" si="7862">CONCATENATE(K4966,2)</f>
        <v>62</v>
      </c>
      <c r="K4968" s="22" t="e">
        <v>#VALUE!</v>
      </c>
      <c r="L4968" s="22" t="e">
        <v>#VALUE!</v>
      </c>
      <c r="M4968" s="22" t="e">
        <v>#VALUE!</v>
      </c>
      <c r="N4968" s="22" t="e">
        <v>#VALUE!</v>
      </c>
      <c r="O4968" s="22" t="e">
        <v>#VALUE!</v>
      </c>
      <c r="P4968" s="17"/>
      <c r="Q4968" s="17"/>
      <c r="R4968" s="17"/>
      <c r="S4968" s="17"/>
      <c r="U4968" s="28">
        <f t="shared" si="7796"/>
        <v>104</v>
      </c>
      <c r="V4968" s="28">
        <f t="shared" si="7808"/>
        <v>223</v>
      </c>
    </row>
    <row r="4969" spans="1:22" x14ac:dyDescent="0.3">
      <c r="A4969" s="28">
        <f t="shared" si="7806"/>
        <v>104224</v>
      </c>
      <c r="B4969" s="26"/>
      <c r="C4969" s="26"/>
      <c r="D4969" s="26"/>
      <c r="E4969" s="9"/>
      <c r="F4969" s="26"/>
      <c r="G4969" s="27"/>
      <c r="H4969" s="27"/>
      <c r="J4969" s="28" t="str">
        <f t="shared" ref="J4969" si="7863">CONCATENATE(K4966,3)</f>
        <v>63</v>
      </c>
      <c r="K4969" s="22" t="e">
        <v>#VALUE!</v>
      </c>
      <c r="L4969" s="22" t="e">
        <v>#VALUE!</v>
      </c>
      <c r="M4969" s="22" t="e">
        <v>#VALUE!</v>
      </c>
      <c r="N4969" s="22" t="e">
        <v>#VALUE!</v>
      </c>
      <c r="O4969" s="22" t="e">
        <v>#VALUE!</v>
      </c>
      <c r="P4969" s="17"/>
      <c r="Q4969" s="17"/>
      <c r="R4969" s="17"/>
      <c r="S4969" s="17"/>
      <c r="U4969" s="28">
        <f t="shared" si="7796"/>
        <v>104</v>
      </c>
      <c r="V4969" s="28">
        <f t="shared" si="7808"/>
        <v>224</v>
      </c>
    </row>
    <row r="4970" spans="1:22" x14ac:dyDescent="0.3">
      <c r="A4970" s="28">
        <f t="shared" si="7806"/>
        <v>104225</v>
      </c>
      <c r="B4970" s="26"/>
      <c r="C4970" s="26"/>
      <c r="D4970" s="26"/>
      <c r="E4970" s="9"/>
      <c r="F4970" s="26"/>
      <c r="G4970" s="27"/>
      <c r="H4970" s="27"/>
      <c r="J4970" s="17"/>
      <c r="K4970" s="17">
        <v>7</v>
      </c>
      <c r="L4970" s="17">
        <v>7</v>
      </c>
      <c r="M4970" s="17">
        <v>7</v>
      </c>
      <c r="N4970" s="17">
        <v>7</v>
      </c>
      <c r="O4970" s="17">
        <v>7</v>
      </c>
      <c r="P4970" s="17">
        <v>7</v>
      </c>
      <c r="Q4970" s="17"/>
      <c r="R4970" s="17"/>
      <c r="S4970" s="17"/>
      <c r="U4970" s="28">
        <f t="shared" si="7796"/>
        <v>104</v>
      </c>
      <c r="V4970" s="28">
        <f t="shared" si="7808"/>
        <v>225</v>
      </c>
    </row>
    <row r="4971" spans="1:22" x14ac:dyDescent="0.3">
      <c r="A4971" s="28">
        <f t="shared" si="7806"/>
        <v>104226</v>
      </c>
      <c r="B4971" s="26"/>
      <c r="C4971" s="26"/>
      <c r="D4971" s="26"/>
      <c r="E4971" s="9"/>
      <c r="F4971" s="26"/>
      <c r="G4971" s="27"/>
      <c r="H4971" s="27"/>
      <c r="J4971" s="28" t="str">
        <f t="shared" ref="J4971" si="7864">CONCATENATE(K4970,1)</f>
        <v>71</v>
      </c>
      <c r="K4971" s="22" t="e">
        <f t="array" ref="K4971:P4973">LINEST(B4962:B4968,C4962:C4968^{1,2,3,4,5},TRUE,TRUE)</f>
        <v>#VALUE!</v>
      </c>
      <c r="L4971" s="22" t="e">
        <v>#VALUE!</v>
      </c>
      <c r="M4971" s="22" t="e">
        <v>#VALUE!</v>
      </c>
      <c r="N4971" s="22" t="e">
        <v>#VALUE!</v>
      </c>
      <c r="O4971" s="22" t="e">
        <v>#VALUE!</v>
      </c>
      <c r="P4971" s="22" t="e">
        <v>#VALUE!</v>
      </c>
      <c r="Q4971" s="17"/>
      <c r="R4971" s="17"/>
      <c r="S4971" s="17"/>
      <c r="U4971" s="28">
        <f t="shared" si="7796"/>
        <v>104</v>
      </c>
      <c r="V4971" s="28">
        <f t="shared" si="7808"/>
        <v>226</v>
      </c>
    </row>
    <row r="4972" spans="1:22" x14ac:dyDescent="0.3">
      <c r="A4972" s="28">
        <f t="shared" si="7806"/>
        <v>104227</v>
      </c>
      <c r="B4972" s="2">
        <f t="shared" ref="B4972" si="7865">COUNT(B4962:B4971)-2</f>
        <v>2</v>
      </c>
      <c r="J4972" s="28" t="str">
        <f t="shared" ref="J4972" si="7866">CONCATENATE(K4970,2)</f>
        <v>72</v>
      </c>
      <c r="K4972" s="22" t="e">
        <v>#VALUE!</v>
      </c>
      <c r="L4972" s="22" t="e">
        <v>#VALUE!</v>
      </c>
      <c r="M4972" s="22" t="e">
        <v>#VALUE!</v>
      </c>
      <c r="N4972" s="22" t="e">
        <v>#VALUE!</v>
      </c>
      <c r="O4972" s="22" t="e">
        <v>#VALUE!</v>
      </c>
      <c r="P4972" s="22" t="e">
        <v>#VALUE!</v>
      </c>
      <c r="Q4972" s="17"/>
      <c r="R4972" s="17"/>
      <c r="S4972" s="17"/>
      <c r="U4972" s="28">
        <f t="shared" si="7796"/>
        <v>104</v>
      </c>
      <c r="V4972" s="28">
        <f t="shared" si="7808"/>
        <v>227</v>
      </c>
    </row>
    <row r="4973" spans="1:22" x14ac:dyDescent="0.3">
      <c r="A4973" s="28">
        <f t="shared" si="7806"/>
        <v>104228</v>
      </c>
      <c r="J4973" s="28" t="str">
        <f t="shared" ref="J4973" si="7867">CONCATENATE(K4970,3)</f>
        <v>73</v>
      </c>
      <c r="K4973" s="22" t="e">
        <v>#VALUE!</v>
      </c>
      <c r="L4973" s="22" t="e">
        <v>#VALUE!</v>
      </c>
      <c r="M4973" s="22" t="e">
        <v>#VALUE!</v>
      </c>
      <c r="N4973" s="22" t="e">
        <v>#VALUE!</v>
      </c>
      <c r="O4973" s="22" t="e">
        <v>#VALUE!</v>
      </c>
      <c r="P4973" s="22" t="e">
        <v>#VALUE!</v>
      </c>
      <c r="Q4973" s="17"/>
      <c r="R4973" s="17"/>
      <c r="S4973" s="17"/>
      <c r="U4973" s="28">
        <f t="shared" si="7796"/>
        <v>104</v>
      </c>
      <c r="V4973" s="28">
        <f t="shared" si="7808"/>
        <v>228</v>
      </c>
    </row>
    <row r="4974" spans="1:22" x14ac:dyDescent="0.3">
      <c r="A4974" s="28">
        <f t="shared" si="7806"/>
        <v>104229</v>
      </c>
      <c r="B4974" s="66" t="s">
        <v>25</v>
      </c>
      <c r="C4974" s="66"/>
      <c r="D4974" s="66"/>
      <c r="E4974" s="66"/>
      <c r="F4974" s="66"/>
      <c r="G4974" s="66"/>
      <c r="H4974" s="66"/>
      <c r="J4974" s="17"/>
      <c r="K4974" s="17">
        <v>8</v>
      </c>
      <c r="L4974" s="17">
        <v>8</v>
      </c>
      <c r="M4974" s="17">
        <v>8</v>
      </c>
      <c r="N4974" s="17">
        <v>8</v>
      </c>
      <c r="O4974" s="17">
        <v>8</v>
      </c>
      <c r="P4974" s="17">
        <v>8</v>
      </c>
      <c r="Q4974" s="17">
        <v>8</v>
      </c>
      <c r="R4974" s="17"/>
      <c r="S4974" s="17"/>
      <c r="U4974" s="28">
        <f t="shared" si="7796"/>
        <v>104</v>
      </c>
      <c r="V4974" s="28">
        <f t="shared" si="7808"/>
        <v>229</v>
      </c>
    </row>
    <row r="4975" spans="1:22" x14ac:dyDescent="0.3">
      <c r="A4975" s="28">
        <f t="shared" si="7806"/>
        <v>104230</v>
      </c>
      <c r="B4975" s="71"/>
      <c r="C4975" s="71"/>
      <c r="D4975" s="71"/>
      <c r="E4975" s="71"/>
      <c r="F4975" s="71"/>
      <c r="G4975" s="71"/>
      <c r="H4975" s="71"/>
      <c r="J4975" s="28" t="str">
        <f t="shared" ref="J4975" si="7868">CONCATENATE(K4974,1)</f>
        <v>81</v>
      </c>
      <c r="K4975" s="22" t="e">
        <f t="array" ref="K4975:Q4977">LINEST(B4962:B4969,C4962:C4969^{1,2,3,4,5,6},TRUE,TRUE)</f>
        <v>#VALUE!</v>
      </c>
      <c r="L4975" s="22" t="e">
        <v>#VALUE!</v>
      </c>
      <c r="M4975" s="22" t="e">
        <v>#VALUE!</v>
      </c>
      <c r="N4975" s="22" t="e">
        <v>#VALUE!</v>
      </c>
      <c r="O4975" s="22" t="e">
        <v>#VALUE!</v>
      </c>
      <c r="P4975" s="22" t="e">
        <v>#VALUE!</v>
      </c>
      <c r="Q4975" s="22" t="e">
        <v>#VALUE!</v>
      </c>
      <c r="R4975" s="17"/>
      <c r="S4975" s="17"/>
      <c r="U4975" s="28">
        <f t="shared" si="7796"/>
        <v>104</v>
      </c>
      <c r="V4975" s="28">
        <f t="shared" si="7808"/>
        <v>230</v>
      </c>
    </row>
    <row r="4976" spans="1:22" x14ac:dyDescent="0.3">
      <c r="A4976" s="28">
        <f t="shared" si="7806"/>
        <v>104231</v>
      </c>
      <c r="B4976" s="71"/>
      <c r="C4976" s="71"/>
      <c r="D4976" s="71"/>
      <c r="E4976" s="71"/>
      <c r="F4976" s="71"/>
      <c r="G4976" s="71"/>
      <c r="H4976" s="71"/>
      <c r="J4976" s="28" t="str">
        <f t="shared" ref="J4976" si="7869">CONCATENATE(K4974,2)</f>
        <v>82</v>
      </c>
      <c r="K4976" s="22" t="e">
        <v>#VALUE!</v>
      </c>
      <c r="L4976" s="22" t="e">
        <v>#VALUE!</v>
      </c>
      <c r="M4976" s="22" t="e">
        <v>#VALUE!</v>
      </c>
      <c r="N4976" s="22" t="e">
        <v>#VALUE!</v>
      </c>
      <c r="O4976" s="22" t="e">
        <v>#VALUE!</v>
      </c>
      <c r="P4976" s="22" t="e">
        <v>#VALUE!</v>
      </c>
      <c r="Q4976" s="22" t="e">
        <v>#VALUE!</v>
      </c>
      <c r="R4976" s="17"/>
      <c r="S4976" s="17"/>
      <c r="U4976" s="28">
        <f t="shared" si="7796"/>
        <v>104</v>
      </c>
      <c r="V4976" s="28">
        <f t="shared" si="7808"/>
        <v>231</v>
      </c>
    </row>
    <row r="4977" spans="1:22" x14ac:dyDescent="0.3">
      <c r="A4977" s="28">
        <f t="shared" si="7806"/>
        <v>104232</v>
      </c>
      <c r="J4977" s="28" t="str">
        <f t="shared" ref="J4977" si="7870">CONCATENATE(K4974,3)</f>
        <v>83</v>
      </c>
      <c r="K4977" s="22" t="e">
        <v>#VALUE!</v>
      </c>
      <c r="L4977" s="22" t="e">
        <v>#VALUE!</v>
      </c>
      <c r="M4977" s="22" t="e">
        <v>#VALUE!</v>
      </c>
      <c r="N4977" s="22" t="e">
        <v>#VALUE!</v>
      </c>
      <c r="O4977" s="22" t="e">
        <v>#VALUE!</v>
      </c>
      <c r="P4977" s="22" t="e">
        <v>#VALUE!</v>
      </c>
      <c r="Q4977" s="22" t="e">
        <v>#VALUE!</v>
      </c>
      <c r="R4977" s="17"/>
      <c r="S4977" s="17"/>
      <c r="U4977" s="28">
        <f t="shared" si="7796"/>
        <v>104</v>
      </c>
      <c r="V4977" s="28">
        <f t="shared" si="7808"/>
        <v>232</v>
      </c>
    </row>
    <row r="4978" spans="1:22" ht="15" customHeight="1" x14ac:dyDescent="0.3">
      <c r="A4978" s="28">
        <f t="shared" si="7806"/>
        <v>104233</v>
      </c>
      <c r="B4978" s="66" t="s">
        <v>52</v>
      </c>
      <c r="C4978" s="66"/>
      <c r="D4978" s="66"/>
      <c r="E4978" s="10">
        <f>IF(D4948="","",MAX(E4979,E4980))</f>
        <v>0.40000000000000036</v>
      </c>
      <c r="J4978" s="17"/>
      <c r="K4978" s="17">
        <v>9</v>
      </c>
      <c r="L4978" s="17">
        <v>9</v>
      </c>
      <c r="M4978" s="17">
        <v>9</v>
      </c>
      <c r="N4978" s="17">
        <v>9</v>
      </c>
      <c r="O4978" s="17">
        <v>9</v>
      </c>
      <c r="P4978" s="17">
        <v>9</v>
      </c>
      <c r="Q4978" s="17">
        <v>9</v>
      </c>
      <c r="R4978" s="17">
        <v>9</v>
      </c>
      <c r="S4978" s="17"/>
      <c r="U4978" s="28">
        <f t="shared" si="7796"/>
        <v>104</v>
      </c>
      <c r="V4978" s="28">
        <f t="shared" si="7808"/>
        <v>233</v>
      </c>
    </row>
    <row r="4979" spans="1:22" x14ac:dyDescent="0.3">
      <c r="A4979" s="28">
        <f t="shared" si="7806"/>
        <v>104234</v>
      </c>
      <c r="B4979" s="2" t="s">
        <v>26</v>
      </c>
      <c r="C4979" s="2" t="s">
        <v>27</v>
      </c>
      <c r="D4979" s="2" t="s">
        <v>28</v>
      </c>
      <c r="E4979" s="11">
        <f>ABS(MIN(D4980:D4989))</f>
        <v>0</v>
      </c>
      <c r="G4979" s="2" t="s">
        <v>230</v>
      </c>
      <c r="J4979" s="28" t="str">
        <f t="shared" ref="J4979" si="7871">CONCATENATE(K4978,1)</f>
        <v>91</v>
      </c>
      <c r="K4979" s="22" t="e">
        <f t="array" ref="K4979:R4981">LINEST(B4962:B4970,C4962:C4970^{1,2,3,4,5,6,7},TRUE,TRUE)</f>
        <v>#VALUE!</v>
      </c>
      <c r="L4979" s="22" t="e">
        <v>#VALUE!</v>
      </c>
      <c r="M4979" s="22" t="e">
        <v>#VALUE!</v>
      </c>
      <c r="N4979" s="22" t="e">
        <v>#VALUE!</v>
      </c>
      <c r="O4979" s="22" t="e">
        <v>#VALUE!</v>
      </c>
      <c r="P4979" s="22" t="e">
        <v>#VALUE!</v>
      </c>
      <c r="Q4979" s="22" t="e">
        <v>#VALUE!</v>
      </c>
      <c r="R4979" s="22" t="e">
        <v>#VALUE!</v>
      </c>
      <c r="S4979" s="17"/>
      <c r="U4979" s="28">
        <f t="shared" si="7796"/>
        <v>104</v>
      </c>
      <c r="V4979" s="28">
        <f t="shared" si="7808"/>
        <v>234</v>
      </c>
    </row>
    <row r="4980" spans="1:22" x14ac:dyDescent="0.3">
      <c r="A4980" s="28">
        <f t="shared" si="7806"/>
        <v>104235</v>
      </c>
      <c r="B4980" s="7">
        <f t="shared" ref="B4980:B4989" si="7872">C4962-B4962</f>
        <v>-0.40000000000000036</v>
      </c>
      <c r="C4980" s="7">
        <f t="shared" ref="C4980:C4989" si="7873">H4962-G4962</f>
        <v>0</v>
      </c>
      <c r="D4980" s="7">
        <f>C4980-B4980</f>
        <v>0.40000000000000036</v>
      </c>
      <c r="E4980" s="11">
        <f>ABS(MAX(D4980:D4989))</f>
        <v>0.40000000000000036</v>
      </c>
      <c r="F4980" s="13"/>
      <c r="G4980" s="2">
        <f>IF(D4962="","",D4962/E4962)</f>
        <v>0.15</v>
      </c>
      <c r="H4980" s="13"/>
      <c r="J4980" s="28" t="str">
        <f t="shared" ref="J4980" si="7874">CONCATENATE(K4978,2)</f>
        <v>92</v>
      </c>
      <c r="K4980" s="22" t="e">
        <v>#VALUE!</v>
      </c>
      <c r="L4980" s="22" t="e">
        <v>#VALUE!</v>
      </c>
      <c r="M4980" s="22" t="e">
        <v>#VALUE!</v>
      </c>
      <c r="N4980" s="22" t="e">
        <v>#VALUE!</v>
      </c>
      <c r="O4980" s="22" t="e">
        <v>#VALUE!</v>
      </c>
      <c r="P4980" s="22" t="e">
        <v>#VALUE!</v>
      </c>
      <c r="Q4980" s="22" t="e">
        <v>#VALUE!</v>
      </c>
      <c r="R4980" s="22" t="e">
        <v>#VALUE!</v>
      </c>
      <c r="S4980" s="17"/>
      <c r="U4980" s="28">
        <f t="shared" si="7796"/>
        <v>104</v>
      </c>
      <c r="V4980" s="28">
        <f t="shared" si="7808"/>
        <v>235</v>
      </c>
    </row>
    <row r="4981" spans="1:22" x14ac:dyDescent="0.3">
      <c r="A4981" s="28">
        <f t="shared" si="7806"/>
        <v>104236</v>
      </c>
      <c r="B4981" s="7">
        <f t="shared" si="7872"/>
        <v>-0.30000000000000071</v>
      </c>
      <c r="C4981" s="7">
        <f t="shared" si="7873"/>
        <v>0</v>
      </c>
      <c r="D4981" s="7">
        <f t="shared" ref="D4981:D4989" si="7875">C4981-B4981</f>
        <v>0.30000000000000071</v>
      </c>
      <c r="E4981" s="12" t="s">
        <v>34</v>
      </c>
      <c r="G4981" s="2">
        <f t="shared" ref="G4981:G4989" si="7876">IF(D4963="","",D4963/E4963)</f>
        <v>0.15</v>
      </c>
      <c r="H4981" s="13"/>
      <c r="J4981" s="28" t="str">
        <f t="shared" ref="J4981" si="7877">CONCATENATE(K4978,3)</f>
        <v>93</v>
      </c>
      <c r="K4981" s="22" t="e">
        <v>#VALUE!</v>
      </c>
      <c r="L4981" s="22" t="e">
        <v>#VALUE!</v>
      </c>
      <c r="M4981" s="22" t="e">
        <v>#VALUE!</v>
      </c>
      <c r="N4981" s="22" t="e">
        <v>#VALUE!</v>
      </c>
      <c r="O4981" s="22" t="e">
        <v>#VALUE!</v>
      </c>
      <c r="P4981" s="22" t="e">
        <v>#VALUE!</v>
      </c>
      <c r="Q4981" s="22" t="e">
        <v>#VALUE!</v>
      </c>
      <c r="R4981" s="22" t="e">
        <v>#VALUE!</v>
      </c>
      <c r="S4981" s="17"/>
      <c r="U4981" s="28">
        <f t="shared" si="7796"/>
        <v>104</v>
      </c>
      <c r="V4981" s="28">
        <f t="shared" si="7808"/>
        <v>236</v>
      </c>
    </row>
    <row r="4982" spans="1:22" x14ac:dyDescent="0.3">
      <c r="A4982" s="28">
        <f t="shared" si="7806"/>
        <v>104237</v>
      </c>
      <c r="B4982" s="7">
        <f t="shared" si="7872"/>
        <v>-0.19999999999999929</v>
      </c>
      <c r="C4982" s="7">
        <f t="shared" si="7873"/>
        <v>0</v>
      </c>
      <c r="D4982" s="7">
        <f t="shared" si="7875"/>
        <v>0.19999999999999929</v>
      </c>
      <c r="E4982" s="10">
        <f>IF(D4948="","",MAX(E4983,E4984))</f>
        <v>0.40000000000000036</v>
      </c>
      <c r="G4982" s="2">
        <f t="shared" si="7876"/>
        <v>0.15</v>
      </c>
      <c r="H4982" s="13"/>
      <c r="J4982" s="17"/>
      <c r="K4982" s="17">
        <v>10</v>
      </c>
      <c r="L4982" s="17">
        <v>10</v>
      </c>
      <c r="M4982" s="17">
        <v>10</v>
      </c>
      <c r="N4982" s="17">
        <v>10</v>
      </c>
      <c r="O4982" s="17">
        <v>10</v>
      </c>
      <c r="P4982" s="17">
        <v>10</v>
      </c>
      <c r="Q4982" s="17">
        <v>10</v>
      </c>
      <c r="R4982" s="17">
        <v>10</v>
      </c>
      <c r="S4982" s="17">
        <v>10</v>
      </c>
      <c r="U4982" s="28">
        <f t="shared" si="7796"/>
        <v>104</v>
      </c>
      <c r="V4982" s="28">
        <f t="shared" si="7808"/>
        <v>237</v>
      </c>
    </row>
    <row r="4983" spans="1:22" x14ac:dyDescent="0.3">
      <c r="A4983" s="28">
        <f t="shared" si="7806"/>
        <v>104238</v>
      </c>
      <c r="B4983" s="7">
        <f t="shared" si="7872"/>
        <v>-0.10000000000000142</v>
      </c>
      <c r="C4983" s="7">
        <f t="shared" si="7873"/>
        <v>0</v>
      </c>
      <c r="D4983" s="7">
        <f t="shared" si="7875"/>
        <v>0.10000000000000142</v>
      </c>
      <c r="E4983" s="11">
        <f>ABS(MIN(B4980:B4989))</f>
        <v>0.40000000000000036</v>
      </c>
      <c r="G4983" s="2">
        <f t="shared" si="7876"/>
        <v>0.15</v>
      </c>
      <c r="H4983" s="13"/>
      <c r="J4983" s="28" t="str">
        <f t="shared" ref="J4983" si="7878">CONCATENATE(K4982,1)</f>
        <v>101</v>
      </c>
      <c r="K4983" s="22" t="e">
        <f t="array" ref="K4983:S4985">LINEST(B4962:B4971,C4962:C4971^{1,2,3,4,5,6,7,8},TRUE,TRUE)</f>
        <v>#VALUE!</v>
      </c>
      <c r="L4983" s="22" t="e">
        <v>#VALUE!</v>
      </c>
      <c r="M4983" s="22" t="e">
        <v>#VALUE!</v>
      </c>
      <c r="N4983" s="22" t="e">
        <v>#VALUE!</v>
      </c>
      <c r="O4983" s="22" t="e">
        <v>#VALUE!</v>
      </c>
      <c r="P4983" s="22" t="e">
        <v>#VALUE!</v>
      </c>
      <c r="Q4983" s="22" t="e">
        <v>#VALUE!</v>
      </c>
      <c r="R4983" s="22" t="e">
        <v>#VALUE!</v>
      </c>
      <c r="S4983" s="22" t="e">
        <v>#VALUE!</v>
      </c>
      <c r="U4983" s="28">
        <f t="shared" si="7796"/>
        <v>104</v>
      </c>
      <c r="V4983" s="28">
        <f t="shared" si="7808"/>
        <v>238</v>
      </c>
    </row>
    <row r="4984" spans="1:22" x14ac:dyDescent="0.3">
      <c r="A4984" s="28">
        <f t="shared" si="7806"/>
        <v>104239</v>
      </c>
      <c r="B4984" s="7">
        <f t="shared" si="7872"/>
        <v>0</v>
      </c>
      <c r="C4984" s="7">
        <f t="shared" si="7873"/>
        <v>0</v>
      </c>
      <c r="D4984" s="7">
        <f t="shared" si="7875"/>
        <v>0</v>
      </c>
      <c r="E4984" s="11">
        <f>ABS(MAX(B4980:B4989))</f>
        <v>0</v>
      </c>
      <c r="G4984" s="2" t="str">
        <f t="shared" si="7876"/>
        <v/>
      </c>
      <c r="H4984" s="13"/>
      <c r="J4984" s="28" t="str">
        <f t="shared" ref="J4984" si="7879">CONCATENATE(K4982,2)</f>
        <v>102</v>
      </c>
      <c r="K4984" s="22" t="e">
        <v>#VALUE!</v>
      </c>
      <c r="L4984" s="22" t="e">
        <v>#VALUE!</v>
      </c>
      <c r="M4984" s="22" t="e">
        <v>#VALUE!</v>
      </c>
      <c r="N4984" s="22" t="e">
        <v>#VALUE!</v>
      </c>
      <c r="O4984" s="22" t="e">
        <v>#VALUE!</v>
      </c>
      <c r="P4984" s="22" t="e">
        <v>#VALUE!</v>
      </c>
      <c r="Q4984" s="22" t="e">
        <v>#VALUE!</v>
      </c>
      <c r="R4984" s="22" t="e">
        <v>#VALUE!</v>
      </c>
      <c r="S4984" s="22" t="e">
        <v>#VALUE!</v>
      </c>
      <c r="U4984" s="28">
        <f t="shared" si="7796"/>
        <v>104</v>
      </c>
      <c r="V4984" s="28">
        <f t="shared" si="7808"/>
        <v>239</v>
      </c>
    </row>
    <row r="4985" spans="1:22" x14ac:dyDescent="0.3">
      <c r="A4985" s="28">
        <f t="shared" si="7806"/>
        <v>104240</v>
      </c>
      <c r="B4985" s="7">
        <f t="shared" si="7872"/>
        <v>0</v>
      </c>
      <c r="C4985" s="7">
        <f t="shared" si="7873"/>
        <v>0</v>
      </c>
      <c r="D4985" s="7">
        <f t="shared" si="7875"/>
        <v>0</v>
      </c>
      <c r="E4985" s="12" t="s">
        <v>231</v>
      </c>
      <c r="G4985" s="2" t="str">
        <f t="shared" si="7876"/>
        <v/>
      </c>
      <c r="H4985" s="13"/>
      <c r="J4985" s="28" t="str">
        <f t="shared" ref="J4985" si="7880">CONCATENATE(K4982,3)</f>
        <v>103</v>
      </c>
      <c r="K4985" s="22" t="e">
        <v>#VALUE!</v>
      </c>
      <c r="L4985" s="22" t="e">
        <v>#VALUE!</v>
      </c>
      <c r="M4985" s="22" t="e">
        <v>#VALUE!</v>
      </c>
      <c r="N4985" s="22" t="e">
        <v>#VALUE!</v>
      </c>
      <c r="O4985" s="22" t="e">
        <v>#VALUE!</v>
      </c>
      <c r="P4985" s="22" t="e">
        <v>#VALUE!</v>
      </c>
      <c r="Q4985" s="22" t="e">
        <v>#VALUE!</v>
      </c>
      <c r="R4985" s="22" t="e">
        <v>#VALUE!</v>
      </c>
      <c r="S4985" s="22" t="e">
        <v>#VALUE!</v>
      </c>
      <c r="U4985" s="28">
        <f t="shared" si="7796"/>
        <v>104</v>
      </c>
      <c r="V4985" s="28">
        <f t="shared" si="7808"/>
        <v>240</v>
      </c>
    </row>
    <row r="4986" spans="1:22" x14ac:dyDescent="0.3">
      <c r="A4986" s="28">
        <f t="shared" si="7806"/>
        <v>104241</v>
      </c>
      <c r="B4986" s="7">
        <f t="shared" si="7872"/>
        <v>0</v>
      </c>
      <c r="C4986" s="7">
        <f t="shared" si="7873"/>
        <v>0</v>
      </c>
      <c r="D4986" s="7">
        <f t="shared" si="7875"/>
        <v>0</v>
      </c>
      <c r="E4986" s="10">
        <f>IF(D4948="","",MAX(E4987,E4988))*2</f>
        <v>0.3</v>
      </c>
      <c r="G4986" s="2" t="str">
        <f t="shared" si="7876"/>
        <v/>
      </c>
      <c r="H4986" s="13"/>
      <c r="U4986" s="28">
        <f t="shared" si="7796"/>
        <v>104</v>
      </c>
      <c r="V4986" s="28">
        <f t="shared" si="7808"/>
        <v>241</v>
      </c>
    </row>
    <row r="4987" spans="1:22" x14ac:dyDescent="0.3">
      <c r="A4987" s="28">
        <f t="shared" si="7806"/>
        <v>104242</v>
      </c>
      <c r="B4987" s="7">
        <f t="shared" si="7872"/>
        <v>0</v>
      </c>
      <c r="C4987" s="7">
        <f t="shared" si="7873"/>
        <v>0</v>
      </c>
      <c r="D4987" s="7">
        <f t="shared" si="7875"/>
        <v>0</v>
      </c>
      <c r="E4987" s="11">
        <f>ABS(MIN(G4980:G4989))</f>
        <v>0.15</v>
      </c>
      <c r="G4987" s="2" t="str">
        <f t="shared" si="7876"/>
        <v/>
      </c>
      <c r="U4987" s="28">
        <f t="shared" si="7796"/>
        <v>104</v>
      </c>
      <c r="V4987" s="28">
        <f t="shared" si="7808"/>
        <v>242</v>
      </c>
    </row>
    <row r="4988" spans="1:22" x14ac:dyDescent="0.3">
      <c r="A4988" s="28">
        <f t="shared" si="7806"/>
        <v>104243</v>
      </c>
      <c r="B4988" s="7">
        <f t="shared" si="7872"/>
        <v>0</v>
      </c>
      <c r="C4988" s="7">
        <f t="shared" si="7873"/>
        <v>0</v>
      </c>
      <c r="D4988" s="7">
        <f t="shared" si="7875"/>
        <v>0</v>
      </c>
      <c r="E4988" s="11">
        <f>ABS(MAX(G4980:G4989))</f>
        <v>0.15</v>
      </c>
      <c r="G4988" s="2" t="str">
        <f t="shared" si="7876"/>
        <v/>
      </c>
      <c r="U4988" s="28">
        <f t="shared" si="7796"/>
        <v>104</v>
      </c>
      <c r="V4988" s="28">
        <f t="shared" si="7808"/>
        <v>243</v>
      </c>
    </row>
    <row r="4989" spans="1:22" x14ac:dyDescent="0.3">
      <c r="A4989" s="28">
        <f t="shared" si="7806"/>
        <v>104244</v>
      </c>
      <c r="B4989" s="7">
        <f t="shared" si="7872"/>
        <v>0</v>
      </c>
      <c r="C4989" s="7">
        <f t="shared" si="7873"/>
        <v>0</v>
      </c>
      <c r="D4989" s="7">
        <f t="shared" si="7875"/>
        <v>0</v>
      </c>
      <c r="F4989" s="13"/>
      <c r="G4989" s="2" t="str">
        <f t="shared" si="7876"/>
        <v/>
      </c>
      <c r="U4989" s="28">
        <f t="shared" si="7796"/>
        <v>104</v>
      </c>
      <c r="V4989" s="28">
        <f t="shared" si="7808"/>
        <v>244</v>
      </c>
    </row>
    <row r="4990" spans="1:22" x14ac:dyDescent="0.3">
      <c r="A4990" s="28">
        <f t="shared" si="7806"/>
        <v>104245</v>
      </c>
      <c r="F4990" s="13"/>
      <c r="U4990" s="28">
        <f t="shared" si="7796"/>
        <v>104</v>
      </c>
      <c r="V4990" s="28">
        <f t="shared" si="7808"/>
        <v>245</v>
      </c>
    </row>
    <row r="4991" spans="1:22" x14ac:dyDescent="0.3">
      <c r="A4991" s="28">
        <f t="shared" si="7806"/>
        <v>104246</v>
      </c>
      <c r="F4991" s="13"/>
      <c r="U4991" s="28">
        <f t="shared" si="7796"/>
        <v>104</v>
      </c>
      <c r="V4991" s="28">
        <f t="shared" si="7808"/>
        <v>246</v>
      </c>
    </row>
    <row r="4992" spans="1:22" x14ac:dyDescent="0.3">
      <c r="A4992" s="28">
        <f t="shared" si="7806"/>
        <v>104247</v>
      </c>
      <c r="F4992" s="13"/>
      <c r="U4992" s="28">
        <f t="shared" si="7796"/>
        <v>104</v>
      </c>
      <c r="V4992" s="28">
        <f t="shared" si="7808"/>
        <v>247</v>
      </c>
    </row>
    <row r="4993" spans="1:24" s="8" customFormat="1" x14ac:dyDescent="0.3"/>
    <row r="4994" spans="1:24" x14ac:dyDescent="0.3">
      <c r="A4994" s="28">
        <f t="shared" ref="A4994:A5040" si="7881">ROUND(CONCATENATE(U4994,V4994),0)</f>
        <v>105201</v>
      </c>
      <c r="B4994" s="63" t="s">
        <v>0</v>
      </c>
      <c r="C4994" s="63"/>
      <c r="D4994" s="71" t="s">
        <v>75</v>
      </c>
      <c r="E4994" s="71"/>
      <c r="F4994" s="71"/>
      <c r="G4994" s="71"/>
      <c r="H4994" s="71"/>
      <c r="U4994" s="28">
        <f t="shared" si="7807"/>
        <v>105</v>
      </c>
      <c r="V4994" s="28">
        <v>201</v>
      </c>
    </row>
    <row r="4995" spans="1:24" x14ac:dyDescent="0.3">
      <c r="A4995" s="28">
        <f t="shared" si="7881"/>
        <v>105202</v>
      </c>
      <c r="B4995" s="72" t="s">
        <v>70</v>
      </c>
      <c r="C4995" s="73"/>
      <c r="D4995" s="30" t="s">
        <v>65</v>
      </c>
      <c r="E4995" s="66" t="s">
        <v>71</v>
      </c>
      <c r="F4995" s="66"/>
      <c r="G4995" s="74" t="s">
        <v>67</v>
      </c>
      <c r="H4995" s="74"/>
      <c r="U4995" s="28">
        <f t="shared" ref="U4995:U5058" si="7882">U4994</f>
        <v>105</v>
      </c>
      <c r="V4995" s="28">
        <f t="shared" ref="V4995:V5058" si="7883">V4994+1</f>
        <v>202</v>
      </c>
    </row>
    <row r="4996" spans="1:24" x14ac:dyDescent="0.3">
      <c r="A4996" s="28">
        <f t="shared" si="7881"/>
        <v>105203</v>
      </c>
      <c r="B4996" s="75" t="s">
        <v>6</v>
      </c>
      <c r="C4996" s="75"/>
      <c r="D4996" s="71" t="s">
        <v>259</v>
      </c>
      <c r="E4996" s="71"/>
      <c r="F4996" s="71"/>
      <c r="G4996" s="71"/>
      <c r="H4996" s="71"/>
      <c r="U4996" s="28">
        <f t="shared" si="7882"/>
        <v>105</v>
      </c>
      <c r="V4996" s="28">
        <f t="shared" si="7883"/>
        <v>203</v>
      </c>
    </row>
    <row r="4997" spans="1:24" x14ac:dyDescent="0.3">
      <c r="A4997" s="28">
        <f t="shared" si="7881"/>
        <v>105204</v>
      </c>
      <c r="B4997" s="63" t="s">
        <v>7</v>
      </c>
      <c r="C4997" s="63"/>
      <c r="D4997" s="71" t="s">
        <v>29</v>
      </c>
      <c r="E4997" s="71"/>
      <c r="F4997" s="71"/>
      <c r="G4997" s="71"/>
      <c r="H4997" s="71"/>
      <c r="J4997" s="17"/>
      <c r="K4997" s="17" t="s">
        <v>53</v>
      </c>
      <c r="L4997" s="17" t="s">
        <v>54</v>
      </c>
      <c r="M4997" s="17" t="s">
        <v>55</v>
      </c>
      <c r="N4997" s="17" t="s">
        <v>56</v>
      </c>
      <c r="O4997" s="17" t="s">
        <v>57</v>
      </c>
      <c r="P4997" s="17" t="s">
        <v>2</v>
      </c>
      <c r="Q4997" s="17" t="s">
        <v>3</v>
      </c>
      <c r="R4997" s="17" t="s">
        <v>4</v>
      </c>
      <c r="S4997" s="17" t="s">
        <v>5</v>
      </c>
      <c r="U4997" s="28">
        <f t="shared" si="7882"/>
        <v>105</v>
      </c>
      <c r="V4997" s="28">
        <f t="shared" si="7883"/>
        <v>204</v>
      </c>
      <c r="X4997" s="1" t="s">
        <v>48</v>
      </c>
    </row>
    <row r="4998" spans="1:24" x14ac:dyDescent="0.3">
      <c r="A4998" s="28">
        <f t="shared" si="7881"/>
        <v>105205</v>
      </c>
      <c r="B4998" s="63" t="s">
        <v>9</v>
      </c>
      <c r="C4998" s="63"/>
      <c r="D4998" s="71" t="s">
        <v>30</v>
      </c>
      <c r="E4998" s="71"/>
      <c r="F4998" s="71"/>
      <c r="G4998" s="71"/>
      <c r="H4998" s="71"/>
      <c r="J4998" s="17">
        <f t="shared" ref="J4998" si="7884">COUNTA(B5010:B5019)</f>
        <v>4</v>
      </c>
      <c r="K4998" s="17">
        <f t="shared" ref="K4998" si="7885">IF(L4998-1&lt;2,0,L4998-1)</f>
        <v>0</v>
      </c>
      <c r="L4998" s="17">
        <f t="shared" ref="L4998" si="7886">IF(M4998-1&lt;2,0,M4998-1)</f>
        <v>0</v>
      </c>
      <c r="M4998" s="17">
        <f t="shared" ref="M4998" si="7887">IF(N4998-1&lt;2,0,N4998-1)</f>
        <v>0</v>
      </c>
      <c r="N4998" s="17">
        <f t="shared" ref="N4998" si="7888">IF(O4998-1&lt;2,0,O4998-1)</f>
        <v>0</v>
      </c>
      <c r="O4998" s="17">
        <f t="shared" ref="O4998" si="7889">IF(P4998-1&lt;2,0,P4998-1)</f>
        <v>0</v>
      </c>
      <c r="P4998" s="17">
        <f t="shared" ref="P4998" si="7890">IF(Q4998-1&lt;2,0,Q4998-1)</f>
        <v>0</v>
      </c>
      <c r="Q4998" s="17">
        <f t="shared" ref="Q4998" si="7891">IF(R4998-1&lt;2,0,R4998-1)</f>
        <v>2</v>
      </c>
      <c r="R4998" s="17">
        <f t="shared" ref="R4998" si="7892">IF(S4998-1&lt;2,0,S4998-1)</f>
        <v>3</v>
      </c>
      <c r="S4998" s="17">
        <f t="shared" ref="S4998" si="7893">J4998</f>
        <v>4</v>
      </c>
      <c r="U4998" s="28">
        <f t="shared" si="7882"/>
        <v>105</v>
      </c>
      <c r="V4998" s="28">
        <f t="shared" si="7883"/>
        <v>205</v>
      </c>
      <c r="X4998" s="1" t="s">
        <v>49</v>
      </c>
    </row>
    <row r="4999" spans="1:24" x14ac:dyDescent="0.3">
      <c r="A4999" s="28">
        <f t="shared" si="7881"/>
        <v>105206</v>
      </c>
      <c r="B4999" s="63" t="s">
        <v>10</v>
      </c>
      <c r="C4999" s="63"/>
      <c r="D4999" s="71" t="s">
        <v>258</v>
      </c>
      <c r="E4999" s="71"/>
      <c r="F4999" s="71"/>
      <c r="G4999" s="71"/>
      <c r="H4999" s="71"/>
      <c r="J4999" s="28" t="str">
        <f t="shared" ref="J4999" si="7894">CONCATENATE(J4998,1)</f>
        <v>41</v>
      </c>
      <c r="K4999" s="29">
        <f t="shared" ref="K4999" si="7895">IF(K4998=0,0,VLOOKUP(J4999,J5003:S5033,K4998,FALSE))</f>
        <v>0</v>
      </c>
      <c r="L4999" s="29">
        <f t="shared" ref="L4999" si="7896">IF(L4998=0,0,VLOOKUP(J4999,J5003:S5033,L4998,FALSE))</f>
        <v>0</v>
      </c>
      <c r="M4999" s="29">
        <f t="shared" ref="M4999" si="7897">IF(M4998=0,0,VLOOKUP(J4999,J5003:S5033,M4998,FALSE))</f>
        <v>0</v>
      </c>
      <c r="N4999" s="29">
        <f t="shared" ref="N4999" si="7898">IF(N4998=0,0,VLOOKUP(J4999,J5003:S5033,N4998,FALSE))</f>
        <v>0</v>
      </c>
      <c r="O4999" s="29">
        <f t="shared" ref="O4999" si="7899">IF(O4998=0,0,VLOOKUP(J4999,J5003:S5033,O4998,FALSE))</f>
        <v>0</v>
      </c>
      <c r="P4999" s="29">
        <f t="shared" ref="P4999" si="7900">IF(P4998=0,0,VLOOKUP(J4999,J5003:S5033,P4998,FALSE))</f>
        <v>0</v>
      </c>
      <c r="Q4999" s="29">
        <f t="shared" ref="Q4999" si="7901">IF(Q4998=0,0,VLOOKUP(J4999,J5003:S5033,Q4998,FALSE))</f>
        <v>-1.8846083653330692E-3</v>
      </c>
      <c r="R4999" s="29">
        <f t="shared" ref="R4999" si="7902">IF(R4998=0,0,VLOOKUP(J4999,J5003:S5033,R4998,FALSE))</f>
        <v>1.0649733672546149</v>
      </c>
      <c r="S4999" s="29">
        <f t="shared" ref="S4999" si="7903">IF(S4998=0,0,VLOOKUP(J4999,J5003:S5033,S4998,FALSE))</f>
        <v>-0.34850429211504652</v>
      </c>
      <c r="U4999" s="28">
        <f t="shared" si="7882"/>
        <v>105</v>
      </c>
      <c r="V4999" s="28">
        <f t="shared" si="7883"/>
        <v>206</v>
      </c>
      <c r="X4999" s="1" t="s">
        <v>50</v>
      </c>
    </row>
    <row r="5000" spans="1:24" x14ac:dyDescent="0.3">
      <c r="A5000" s="28">
        <f t="shared" si="7881"/>
        <v>105207</v>
      </c>
      <c r="B5000" s="63" t="s">
        <v>11</v>
      </c>
      <c r="C5000" s="63"/>
      <c r="D5000" s="64">
        <v>45520</v>
      </c>
      <c r="E5000" s="64"/>
      <c r="F5000" s="64"/>
      <c r="G5000" s="64"/>
      <c r="H5000" s="64"/>
      <c r="J5000" s="28" t="str">
        <f t="shared" ref="J5000" si="7904">CONCATENATE(J4998,2)</f>
        <v>42</v>
      </c>
      <c r="K5000" s="22">
        <f t="shared" ref="K5000" si="7905">IF(K4998=0,0,VLOOKUP(J5000,J5003:S5033,K4998,FALSE))</f>
        <v>0</v>
      </c>
      <c r="L5000" s="22">
        <f t="shared" ref="L5000" si="7906">IF(L4998=0,0,VLOOKUP(J5000,J5003:S5033,L4998,FALSE))</f>
        <v>0</v>
      </c>
      <c r="M5000" s="22">
        <f t="shared" ref="M5000" si="7907">IF(M4998=0,0,VLOOKUP(J5000,J5003:S5033,M4998,FALSE))</f>
        <v>0</v>
      </c>
      <c r="N5000" s="22">
        <f t="shared" ref="N5000" si="7908">IF(N4998=0,0,VLOOKUP(J5000,J5003:S5033,N4998,FALSE))</f>
        <v>0</v>
      </c>
      <c r="O5000" s="22">
        <f t="shared" ref="O5000" si="7909">IF(O4998=0,0,VLOOKUP(J5000,J5003:S5033,O4998,FALSE))</f>
        <v>0</v>
      </c>
      <c r="P5000" s="22">
        <f t="shared" ref="P5000" si="7910">IF(P4998=0,0,VLOOKUP(J5000,J5003:S5033,P4998,FALSE))</f>
        <v>0</v>
      </c>
      <c r="Q5000" s="22">
        <f t="shared" ref="Q5000" si="7911">IF(Q4998=0,0,VLOOKUP(J5000,J5003:S5033,Q4998,FALSE))</f>
        <v>2.4793662541084358E-5</v>
      </c>
      <c r="R5000" s="22">
        <f t="shared" ref="R5000" si="7912">IF(R4998=0,0,VLOOKUP(J5000,J5003:S5033,R4998,FALSE))</f>
        <v>1.119457221878213E-3</v>
      </c>
      <c r="S5000" s="22">
        <f t="shared" ref="S5000" si="7913">IF(S4998=0,0,VLOOKUP(J5000,J5003:S5033,S4998,FALSE))</f>
        <v>1.1989333110821954E-2</v>
      </c>
      <c r="U5000" s="28">
        <f t="shared" si="7882"/>
        <v>105</v>
      </c>
      <c r="V5000" s="28">
        <f t="shared" si="7883"/>
        <v>207</v>
      </c>
    </row>
    <row r="5001" spans="1:24" x14ac:dyDescent="0.3">
      <c r="A5001" s="28">
        <f t="shared" si="7881"/>
        <v>105208</v>
      </c>
      <c r="B5001" s="63" t="s">
        <v>12</v>
      </c>
      <c r="C5001" s="63"/>
      <c r="D5001" s="65">
        <v>45899</v>
      </c>
      <c r="E5001" s="65"/>
      <c r="F5001" s="65"/>
      <c r="G5001" s="65"/>
      <c r="H5001" s="65"/>
      <c r="J5001" s="28" t="str">
        <f t="shared" ref="J5001" si="7914">CONCATENATE(J4998,3)</f>
        <v>43</v>
      </c>
      <c r="K5001" s="22"/>
      <c r="L5001" s="22"/>
      <c r="M5001" s="22"/>
      <c r="N5001" s="22" t="s">
        <v>58</v>
      </c>
      <c r="O5001" s="29">
        <f t="shared" ref="O5001" si="7915">J4998-2</f>
        <v>2</v>
      </c>
      <c r="P5001" s="22" t="s">
        <v>59</v>
      </c>
      <c r="Q5001" s="29">
        <f t="shared" ref="Q5001" si="7916">VLOOKUP(J5001,J5003:S5033,3,FALSE)</f>
        <v>1.2896299873511041E-3</v>
      </c>
      <c r="R5001" s="22" t="s">
        <v>60</v>
      </c>
      <c r="S5001" s="22">
        <f t="shared" ref="S5001" si="7917">VLOOKUP(J5001,J5003:S5033,2,FALSE)</f>
        <v>0.99999998669483592</v>
      </c>
      <c r="U5001" s="28">
        <f t="shared" si="7882"/>
        <v>105</v>
      </c>
      <c r="V5001" s="28">
        <f t="shared" si="7883"/>
        <v>208</v>
      </c>
    </row>
    <row r="5002" spans="1:24" x14ac:dyDescent="0.3">
      <c r="A5002" s="28">
        <f t="shared" si="7881"/>
        <v>105209</v>
      </c>
      <c r="B5002" s="63" t="s">
        <v>13</v>
      </c>
      <c r="C5002" s="63"/>
      <c r="D5002" s="15">
        <v>0.1</v>
      </c>
      <c r="E5002" s="66" t="s">
        <v>14</v>
      </c>
      <c r="F5002" s="66"/>
      <c r="G5002" s="66"/>
      <c r="H5002" s="6" t="s">
        <v>64</v>
      </c>
      <c r="J5002" s="17"/>
      <c r="K5002" s="17">
        <v>3</v>
      </c>
      <c r="L5002" s="17">
        <v>3</v>
      </c>
      <c r="M5002" s="17"/>
      <c r="N5002" s="17"/>
      <c r="O5002" s="17"/>
      <c r="P5002" s="17"/>
      <c r="Q5002" s="17"/>
      <c r="R5002" s="17"/>
      <c r="S5002" s="17"/>
      <c r="U5002" s="28">
        <f t="shared" si="7882"/>
        <v>105</v>
      </c>
      <c r="V5002" s="28">
        <f t="shared" si="7883"/>
        <v>209</v>
      </c>
    </row>
    <row r="5003" spans="1:24" x14ac:dyDescent="0.3">
      <c r="A5003" s="28">
        <f t="shared" si="7881"/>
        <v>105210</v>
      </c>
      <c r="B5003" s="63" t="s">
        <v>15</v>
      </c>
      <c r="C5003" s="63"/>
      <c r="D5003" s="2">
        <f t="shared" ref="D5003" si="7918">MIN(B5010:B5019)</f>
        <v>15</v>
      </c>
      <c r="E5003" s="3" t="s">
        <v>16</v>
      </c>
      <c r="F5003" s="2">
        <f t="shared" ref="F5003" si="7919">MAX(B5010:B5019)</f>
        <v>30</v>
      </c>
      <c r="G5003" s="4" t="str">
        <f t="shared" ref="G5003" si="7920">IF(H5002="","",H5002)</f>
        <v>°C</v>
      </c>
      <c r="H5003" s="14"/>
      <c r="J5003" s="28" t="str">
        <f t="shared" ref="J5003" si="7921">CONCATENATE(K5002,1)</f>
        <v>31</v>
      </c>
      <c r="K5003" s="22">
        <f t="array" ref="K5003:L5005">LINEST(B5010:B5012,C5010:C5012^{1},TRUE,TRUE)</f>
        <v>0.99006665795320892</v>
      </c>
      <c r="L5003" s="22">
        <v>0.36367795059469188</v>
      </c>
      <c r="M5003" s="17"/>
      <c r="N5003" s="17"/>
      <c r="O5003" s="17"/>
      <c r="P5003" s="17"/>
      <c r="Q5003" s="17"/>
      <c r="R5003" s="17"/>
      <c r="S5003" s="17"/>
      <c r="U5003" s="28">
        <f t="shared" si="7882"/>
        <v>105</v>
      </c>
      <c r="V5003" s="28">
        <f t="shared" si="7883"/>
        <v>210</v>
      </c>
    </row>
    <row r="5004" spans="1:24" x14ac:dyDescent="0.3">
      <c r="A5004" s="28">
        <f t="shared" si="7881"/>
        <v>105211</v>
      </c>
      <c r="J5004" s="28" t="str">
        <f t="shared" ref="J5004" si="7922">CONCATENATE(K5002,2)</f>
        <v>32</v>
      </c>
      <c r="K5004" s="22">
        <v>5.6595569453954248E-3</v>
      </c>
      <c r="L5004" s="22">
        <v>0.11464805953264876</v>
      </c>
      <c r="M5004" s="17"/>
      <c r="N5004" s="17"/>
      <c r="O5004" s="17"/>
      <c r="P5004" s="17"/>
      <c r="Q5004" s="17"/>
      <c r="R5004" s="17"/>
      <c r="S5004" s="17"/>
      <c r="U5004" s="28">
        <f t="shared" si="7882"/>
        <v>105</v>
      </c>
      <c r="V5004" s="28">
        <f t="shared" si="7883"/>
        <v>211</v>
      </c>
    </row>
    <row r="5005" spans="1:24" x14ac:dyDescent="0.3">
      <c r="A5005" s="28">
        <f t="shared" si="7881"/>
        <v>105212</v>
      </c>
      <c r="B5005" s="67" t="s">
        <v>17</v>
      </c>
      <c r="C5005" s="67"/>
      <c r="D5005" s="67"/>
      <c r="E5005" s="67"/>
      <c r="F5005" s="67"/>
      <c r="G5005" s="68" t="s">
        <v>31</v>
      </c>
      <c r="H5005" s="69"/>
      <c r="J5005" s="28" t="str">
        <f t="shared" ref="J5005" si="7923">CONCATENATE(K5002,3)</f>
        <v>33</v>
      </c>
      <c r="K5005" s="22">
        <v>0.99996732453274073</v>
      </c>
      <c r="L5005" s="22">
        <v>4.0419962431439416E-2</v>
      </c>
      <c r="M5005" s="17"/>
      <c r="N5005" s="17"/>
      <c r="O5005" s="17"/>
      <c r="P5005" s="17"/>
      <c r="Q5005" s="17"/>
      <c r="R5005" s="17"/>
      <c r="S5005" s="17"/>
      <c r="U5005" s="28">
        <f t="shared" si="7882"/>
        <v>105</v>
      </c>
      <c r="V5005" s="28">
        <f t="shared" si="7883"/>
        <v>212</v>
      </c>
    </row>
    <row r="5006" spans="1:24" x14ac:dyDescent="0.3">
      <c r="A5006" s="28">
        <f t="shared" si="7881"/>
        <v>105213</v>
      </c>
      <c r="B5006" s="66" t="s">
        <v>18</v>
      </c>
      <c r="C5006" s="66"/>
      <c r="D5006" s="66"/>
      <c r="E5006" s="66" t="str">
        <f t="shared" ref="E5006" si="7924">IF(D4999="","",D4999)</f>
        <v>E0309/24</v>
      </c>
      <c r="F5006" s="66"/>
      <c r="G5006" s="4" t="s">
        <v>18</v>
      </c>
      <c r="H5006" s="16"/>
      <c r="J5006" s="17"/>
      <c r="K5006" s="17">
        <v>4</v>
      </c>
      <c r="L5006" s="17">
        <v>4</v>
      </c>
      <c r="M5006" s="17">
        <v>4</v>
      </c>
      <c r="N5006" s="17"/>
      <c r="O5006" s="17"/>
      <c r="P5006" s="17"/>
      <c r="Q5006" s="17"/>
      <c r="R5006" s="17"/>
      <c r="S5006" s="17"/>
      <c r="U5006" s="28">
        <f t="shared" si="7882"/>
        <v>105</v>
      </c>
      <c r="V5006" s="28">
        <f t="shared" si="7883"/>
        <v>213</v>
      </c>
    </row>
    <row r="5007" spans="1:24" ht="15" customHeight="1" x14ac:dyDescent="0.3">
      <c r="A5007" s="28">
        <f t="shared" si="7881"/>
        <v>105214</v>
      </c>
      <c r="B5007" s="5" t="s">
        <v>19</v>
      </c>
      <c r="C5007" s="5" t="s">
        <v>20</v>
      </c>
      <c r="D5007" s="5" t="s">
        <v>21</v>
      </c>
      <c r="E5007" s="5"/>
      <c r="F5007" s="70" t="s">
        <v>33</v>
      </c>
      <c r="G5007" s="5" t="s">
        <v>19</v>
      </c>
      <c r="H5007" s="5" t="s">
        <v>20</v>
      </c>
      <c r="J5007" s="28" t="str">
        <f t="shared" ref="J5007" si="7925">CONCATENATE(K5006,1)</f>
        <v>41</v>
      </c>
      <c r="K5007" s="22">
        <f t="array" ref="K5007:M5009">LINEST(B5010:B5013,C5010:C5013^{1,2},TRUE,TRUE)</f>
        <v>-1.8846083653330692E-3</v>
      </c>
      <c r="L5007" s="22">
        <v>1.0649733672546149</v>
      </c>
      <c r="M5007" s="22">
        <v>-0.34850429211504652</v>
      </c>
      <c r="N5007" s="17"/>
      <c r="O5007" s="17"/>
      <c r="P5007" s="17"/>
      <c r="Q5007" s="17"/>
      <c r="R5007" s="17"/>
      <c r="S5007" s="17"/>
      <c r="U5007" s="28">
        <f t="shared" si="7882"/>
        <v>105</v>
      </c>
      <c r="V5007" s="28">
        <f t="shared" si="7883"/>
        <v>214</v>
      </c>
    </row>
    <row r="5008" spans="1:24" x14ac:dyDescent="0.3">
      <c r="A5008" s="28">
        <f t="shared" si="7881"/>
        <v>105215</v>
      </c>
      <c r="B5008" s="5" t="s">
        <v>22</v>
      </c>
      <c r="C5008" s="5" t="s">
        <v>23</v>
      </c>
      <c r="D5008" s="5" t="s">
        <v>24</v>
      </c>
      <c r="E5008" s="5" t="s">
        <v>32</v>
      </c>
      <c r="F5008" s="70"/>
      <c r="G5008" s="5" t="s">
        <v>22</v>
      </c>
      <c r="H5008" s="5" t="s">
        <v>23</v>
      </c>
      <c r="J5008" s="28" t="str">
        <f t="shared" ref="J5008" si="7926">CONCATENATE(K5006,2)</f>
        <v>42</v>
      </c>
      <c r="K5008" s="22">
        <v>2.4793662541084358E-5</v>
      </c>
      <c r="L5008" s="22">
        <v>1.119457221878213E-3</v>
      </c>
      <c r="M5008" s="22">
        <v>1.1989333110821954E-2</v>
      </c>
      <c r="N5008" s="17"/>
      <c r="O5008" s="17"/>
      <c r="P5008" s="17"/>
      <c r="Q5008" s="17"/>
      <c r="R5008" s="17"/>
      <c r="S5008" s="17"/>
      <c r="U5008" s="28">
        <f t="shared" si="7882"/>
        <v>105</v>
      </c>
      <c r="V5008" s="28">
        <f t="shared" si="7883"/>
        <v>215</v>
      </c>
    </row>
    <row r="5009" spans="1:22" x14ac:dyDescent="0.3">
      <c r="A5009" s="28">
        <f t="shared" si="7881"/>
        <v>105216</v>
      </c>
      <c r="B5009" s="6" t="str">
        <f t="shared" ref="B5009" si="7927">IF(H5002="","",H5002)</f>
        <v>°C</v>
      </c>
      <c r="C5009" s="6" t="str">
        <f t="shared" ref="C5009" si="7928">IF(H5002="","",H5002)</f>
        <v>°C</v>
      </c>
      <c r="D5009" s="6" t="str">
        <f t="shared" ref="D5009" si="7929">IF(H5002="","",H5002)</f>
        <v>°C</v>
      </c>
      <c r="E5009" s="6"/>
      <c r="F5009" s="6"/>
      <c r="G5009" s="6" t="str">
        <f t="shared" ref="G5009" si="7930">IF(H5002="","",H5002)</f>
        <v>°C</v>
      </c>
      <c r="H5009" s="6" t="str">
        <f t="shared" ref="H5009" si="7931">IF(H5002="","",H5002)</f>
        <v>°C</v>
      </c>
      <c r="J5009" s="28" t="str">
        <f t="shared" ref="J5009" si="7932">CONCATENATE(K5006,3)</f>
        <v>43</v>
      </c>
      <c r="K5009" s="22">
        <v>0.99999998669483592</v>
      </c>
      <c r="L5009" s="22">
        <v>1.2896299873511041E-3</v>
      </c>
      <c r="M5009" s="22" t="e">
        <v>#N/A</v>
      </c>
      <c r="N5009" s="17"/>
      <c r="O5009" s="17"/>
      <c r="P5009" s="17"/>
      <c r="Q5009" s="17"/>
      <c r="R5009" s="17"/>
      <c r="S5009" s="17"/>
      <c r="U5009" s="28">
        <f t="shared" si="7882"/>
        <v>105</v>
      </c>
      <c r="V5009" s="28">
        <f t="shared" si="7883"/>
        <v>216</v>
      </c>
    </row>
    <row r="5010" spans="1:22" x14ac:dyDescent="0.3">
      <c r="A5010" s="28">
        <f t="shared" si="7881"/>
        <v>105217</v>
      </c>
      <c r="B5010" s="26">
        <v>15</v>
      </c>
      <c r="C5010" s="26">
        <v>14.8</v>
      </c>
      <c r="D5010" s="26">
        <v>0.3</v>
      </c>
      <c r="E5010" s="9">
        <v>2</v>
      </c>
      <c r="F5010" s="26">
        <v>1000000</v>
      </c>
      <c r="G5010" s="27"/>
      <c r="H5010" s="27"/>
      <c r="J5010" s="17"/>
      <c r="K5010" s="17">
        <v>5</v>
      </c>
      <c r="L5010" s="17">
        <v>5</v>
      </c>
      <c r="M5010" s="17">
        <v>5</v>
      </c>
      <c r="N5010" s="17">
        <v>5</v>
      </c>
      <c r="O5010" s="17"/>
      <c r="P5010" s="17"/>
      <c r="Q5010" s="17"/>
      <c r="R5010" s="17"/>
      <c r="S5010" s="17"/>
      <c r="U5010" s="28">
        <f t="shared" si="7882"/>
        <v>105</v>
      </c>
      <c r="V5010" s="28">
        <f t="shared" si="7883"/>
        <v>217</v>
      </c>
    </row>
    <row r="5011" spans="1:22" x14ac:dyDescent="0.3">
      <c r="A5011" s="28">
        <f t="shared" si="7881"/>
        <v>105218</v>
      </c>
      <c r="B5011" s="26">
        <v>20</v>
      </c>
      <c r="C5011" s="26">
        <v>19.8</v>
      </c>
      <c r="D5011" s="26">
        <v>0.3</v>
      </c>
      <c r="E5011" s="9">
        <v>2</v>
      </c>
      <c r="F5011" s="26">
        <v>1000000</v>
      </c>
      <c r="G5011" s="27"/>
      <c r="H5011" s="27"/>
      <c r="J5011" s="28" t="str">
        <f t="shared" ref="J5011" si="7933">CONCATENATE(K5010,1)</f>
        <v>51</v>
      </c>
      <c r="K5011" s="22" t="e">
        <f t="array" ref="K5011:N5013">LINEST(B5010:B5014,C5010:C5014^{1,2,3},TRUE,TRUE)</f>
        <v>#VALUE!</v>
      </c>
      <c r="L5011" s="22" t="e">
        <v>#VALUE!</v>
      </c>
      <c r="M5011" s="22" t="e">
        <v>#VALUE!</v>
      </c>
      <c r="N5011" s="22" t="e">
        <v>#VALUE!</v>
      </c>
      <c r="O5011" s="17"/>
      <c r="P5011" s="17"/>
      <c r="Q5011" s="17"/>
      <c r="R5011" s="17"/>
      <c r="S5011" s="17"/>
      <c r="U5011" s="28">
        <f t="shared" si="7882"/>
        <v>105</v>
      </c>
      <c r="V5011" s="28">
        <f t="shared" si="7883"/>
        <v>218</v>
      </c>
    </row>
    <row r="5012" spans="1:22" x14ac:dyDescent="0.3">
      <c r="A5012" s="28">
        <f t="shared" si="7881"/>
        <v>105219</v>
      </c>
      <c r="B5012" s="26">
        <v>25</v>
      </c>
      <c r="C5012" s="26">
        <v>24.9</v>
      </c>
      <c r="D5012" s="26">
        <v>0.3</v>
      </c>
      <c r="E5012" s="9">
        <v>2</v>
      </c>
      <c r="F5012" s="26">
        <v>1000000</v>
      </c>
      <c r="G5012" s="27"/>
      <c r="H5012" s="27"/>
      <c r="J5012" s="28" t="str">
        <f t="shared" ref="J5012" si="7934">CONCATENATE(K5010,2)</f>
        <v>52</v>
      </c>
      <c r="K5012" s="22" t="e">
        <v>#VALUE!</v>
      </c>
      <c r="L5012" s="22" t="e">
        <v>#VALUE!</v>
      </c>
      <c r="M5012" s="22" t="e">
        <v>#VALUE!</v>
      </c>
      <c r="N5012" s="22" t="e">
        <v>#VALUE!</v>
      </c>
      <c r="O5012" s="17"/>
      <c r="P5012" s="17"/>
      <c r="Q5012" s="17"/>
      <c r="R5012" s="17"/>
      <c r="S5012" s="17"/>
      <c r="U5012" s="28">
        <f t="shared" si="7882"/>
        <v>105</v>
      </c>
      <c r="V5012" s="28">
        <f t="shared" si="7883"/>
        <v>219</v>
      </c>
    </row>
    <row r="5013" spans="1:22" x14ac:dyDescent="0.3">
      <c r="A5013" s="28">
        <f t="shared" si="7881"/>
        <v>105220</v>
      </c>
      <c r="B5013" s="26">
        <v>30</v>
      </c>
      <c r="C5013" s="26">
        <v>30.1</v>
      </c>
      <c r="D5013" s="26">
        <v>0.3</v>
      </c>
      <c r="E5013" s="9">
        <v>2</v>
      </c>
      <c r="F5013" s="26">
        <v>1000000</v>
      </c>
      <c r="G5013" s="27"/>
      <c r="H5013" s="27"/>
      <c r="J5013" s="28" t="str">
        <f t="shared" ref="J5013" si="7935">CONCATENATE(K5010,3)</f>
        <v>53</v>
      </c>
      <c r="K5013" s="22" t="e">
        <v>#VALUE!</v>
      </c>
      <c r="L5013" s="22" t="e">
        <v>#VALUE!</v>
      </c>
      <c r="M5013" s="22" t="e">
        <v>#VALUE!</v>
      </c>
      <c r="N5013" s="22" t="e">
        <v>#VALUE!</v>
      </c>
      <c r="O5013" s="17"/>
      <c r="P5013" s="17"/>
      <c r="Q5013" s="17"/>
      <c r="R5013" s="17"/>
      <c r="S5013" s="17"/>
      <c r="U5013" s="28">
        <f t="shared" si="7882"/>
        <v>105</v>
      </c>
      <c r="V5013" s="28">
        <f t="shared" si="7883"/>
        <v>220</v>
      </c>
    </row>
    <row r="5014" spans="1:22" x14ac:dyDescent="0.3">
      <c r="A5014" s="28">
        <f t="shared" si="7881"/>
        <v>105221</v>
      </c>
      <c r="B5014" s="26"/>
      <c r="C5014" s="26"/>
      <c r="D5014" s="26"/>
      <c r="E5014" s="9"/>
      <c r="F5014" s="26"/>
      <c r="G5014" s="27"/>
      <c r="H5014" s="27"/>
      <c r="J5014" s="17"/>
      <c r="K5014" s="17">
        <v>6</v>
      </c>
      <c r="L5014" s="17">
        <v>6</v>
      </c>
      <c r="M5014" s="17">
        <v>6</v>
      </c>
      <c r="N5014" s="17">
        <v>6</v>
      </c>
      <c r="O5014" s="17">
        <v>6</v>
      </c>
      <c r="P5014" s="17"/>
      <c r="Q5014" s="17"/>
      <c r="R5014" s="17"/>
      <c r="S5014" s="17"/>
      <c r="U5014" s="28">
        <f t="shared" si="7882"/>
        <v>105</v>
      </c>
      <c r="V5014" s="28">
        <f t="shared" si="7883"/>
        <v>221</v>
      </c>
    </row>
    <row r="5015" spans="1:22" x14ac:dyDescent="0.3">
      <c r="A5015" s="28">
        <f t="shared" si="7881"/>
        <v>105222</v>
      </c>
      <c r="B5015" s="26"/>
      <c r="C5015" s="26"/>
      <c r="D5015" s="26"/>
      <c r="E5015" s="9"/>
      <c r="F5015" s="26"/>
      <c r="G5015" s="27"/>
      <c r="H5015" s="27"/>
      <c r="J5015" s="28" t="str">
        <f t="shared" ref="J5015" si="7936">CONCATENATE(K5014,1)</f>
        <v>61</v>
      </c>
      <c r="K5015" s="22" t="e">
        <f t="array" ref="K5015:O5017">LINEST(B5010:B5015,C5010:C5015^{1,2,3,4},TRUE,TRUE)</f>
        <v>#VALUE!</v>
      </c>
      <c r="L5015" s="22" t="e">
        <v>#VALUE!</v>
      </c>
      <c r="M5015" s="22" t="e">
        <v>#VALUE!</v>
      </c>
      <c r="N5015" s="22" t="e">
        <v>#VALUE!</v>
      </c>
      <c r="O5015" s="22" t="e">
        <v>#VALUE!</v>
      </c>
      <c r="P5015" s="17"/>
      <c r="Q5015" s="17"/>
      <c r="R5015" s="17"/>
      <c r="S5015" s="17"/>
      <c r="U5015" s="28">
        <f t="shared" si="7882"/>
        <v>105</v>
      </c>
      <c r="V5015" s="28">
        <f t="shared" si="7883"/>
        <v>222</v>
      </c>
    </row>
    <row r="5016" spans="1:22" x14ac:dyDescent="0.3">
      <c r="A5016" s="28">
        <f t="shared" si="7881"/>
        <v>105223</v>
      </c>
      <c r="B5016" s="26"/>
      <c r="C5016" s="26"/>
      <c r="D5016" s="26"/>
      <c r="E5016" s="9"/>
      <c r="F5016" s="26"/>
      <c r="G5016" s="27"/>
      <c r="H5016" s="27"/>
      <c r="J5016" s="28" t="str">
        <f t="shared" ref="J5016" si="7937">CONCATENATE(K5014,2)</f>
        <v>62</v>
      </c>
      <c r="K5016" s="22" t="e">
        <v>#VALUE!</v>
      </c>
      <c r="L5016" s="22" t="e">
        <v>#VALUE!</v>
      </c>
      <c r="M5016" s="22" t="e">
        <v>#VALUE!</v>
      </c>
      <c r="N5016" s="22" t="e">
        <v>#VALUE!</v>
      </c>
      <c r="O5016" s="22" t="e">
        <v>#VALUE!</v>
      </c>
      <c r="P5016" s="17"/>
      <c r="Q5016" s="17"/>
      <c r="R5016" s="17"/>
      <c r="S5016" s="17"/>
      <c r="U5016" s="28">
        <f t="shared" si="7882"/>
        <v>105</v>
      </c>
      <c r="V5016" s="28">
        <f t="shared" si="7883"/>
        <v>223</v>
      </c>
    </row>
    <row r="5017" spans="1:22" x14ac:dyDescent="0.3">
      <c r="A5017" s="28">
        <f t="shared" si="7881"/>
        <v>105224</v>
      </c>
      <c r="B5017" s="26"/>
      <c r="C5017" s="26"/>
      <c r="D5017" s="26"/>
      <c r="E5017" s="9"/>
      <c r="F5017" s="26"/>
      <c r="G5017" s="27"/>
      <c r="H5017" s="27"/>
      <c r="J5017" s="28" t="str">
        <f t="shared" ref="J5017" si="7938">CONCATENATE(K5014,3)</f>
        <v>63</v>
      </c>
      <c r="K5017" s="22" t="e">
        <v>#VALUE!</v>
      </c>
      <c r="L5017" s="22" t="e">
        <v>#VALUE!</v>
      </c>
      <c r="M5017" s="22" t="e">
        <v>#VALUE!</v>
      </c>
      <c r="N5017" s="22" t="e">
        <v>#VALUE!</v>
      </c>
      <c r="O5017" s="22" t="e">
        <v>#VALUE!</v>
      </c>
      <c r="P5017" s="17"/>
      <c r="Q5017" s="17"/>
      <c r="R5017" s="17"/>
      <c r="S5017" s="17"/>
      <c r="U5017" s="28">
        <f t="shared" si="7882"/>
        <v>105</v>
      </c>
      <c r="V5017" s="28">
        <f t="shared" si="7883"/>
        <v>224</v>
      </c>
    </row>
    <row r="5018" spans="1:22" x14ac:dyDescent="0.3">
      <c r="A5018" s="28">
        <f t="shared" si="7881"/>
        <v>105225</v>
      </c>
      <c r="B5018" s="26"/>
      <c r="C5018" s="26"/>
      <c r="D5018" s="26"/>
      <c r="E5018" s="9"/>
      <c r="F5018" s="26"/>
      <c r="G5018" s="27"/>
      <c r="H5018" s="27"/>
      <c r="J5018" s="17"/>
      <c r="K5018" s="17">
        <v>7</v>
      </c>
      <c r="L5018" s="17">
        <v>7</v>
      </c>
      <c r="M5018" s="17">
        <v>7</v>
      </c>
      <c r="N5018" s="17">
        <v>7</v>
      </c>
      <c r="O5018" s="17">
        <v>7</v>
      </c>
      <c r="P5018" s="17">
        <v>7</v>
      </c>
      <c r="Q5018" s="17"/>
      <c r="R5018" s="17"/>
      <c r="S5018" s="17"/>
      <c r="U5018" s="28">
        <f t="shared" si="7882"/>
        <v>105</v>
      </c>
      <c r="V5018" s="28">
        <f t="shared" si="7883"/>
        <v>225</v>
      </c>
    </row>
    <row r="5019" spans="1:22" x14ac:dyDescent="0.3">
      <c r="A5019" s="28">
        <f t="shared" si="7881"/>
        <v>105226</v>
      </c>
      <c r="B5019" s="26"/>
      <c r="C5019" s="26"/>
      <c r="D5019" s="26"/>
      <c r="E5019" s="9"/>
      <c r="F5019" s="26"/>
      <c r="G5019" s="27"/>
      <c r="H5019" s="27"/>
      <c r="J5019" s="28" t="str">
        <f t="shared" ref="J5019" si="7939">CONCATENATE(K5018,1)</f>
        <v>71</v>
      </c>
      <c r="K5019" s="22" t="e">
        <f t="array" ref="K5019:P5021">LINEST(B5010:B5016,C5010:C5016^{1,2,3,4,5},TRUE,TRUE)</f>
        <v>#VALUE!</v>
      </c>
      <c r="L5019" s="22" t="e">
        <v>#VALUE!</v>
      </c>
      <c r="M5019" s="22" t="e">
        <v>#VALUE!</v>
      </c>
      <c r="N5019" s="22" t="e">
        <v>#VALUE!</v>
      </c>
      <c r="O5019" s="22" t="e">
        <v>#VALUE!</v>
      </c>
      <c r="P5019" s="22" t="e">
        <v>#VALUE!</v>
      </c>
      <c r="Q5019" s="17"/>
      <c r="R5019" s="17"/>
      <c r="S5019" s="17"/>
      <c r="U5019" s="28">
        <f t="shared" si="7882"/>
        <v>105</v>
      </c>
      <c r="V5019" s="28">
        <f t="shared" si="7883"/>
        <v>226</v>
      </c>
    </row>
    <row r="5020" spans="1:22" x14ac:dyDescent="0.3">
      <c r="A5020" s="28">
        <f t="shared" si="7881"/>
        <v>105227</v>
      </c>
      <c r="B5020" s="2">
        <f t="shared" ref="B5020" si="7940">COUNT(B5010:B5019)-2</f>
        <v>2</v>
      </c>
      <c r="J5020" s="28" t="str">
        <f t="shared" ref="J5020" si="7941">CONCATENATE(K5018,2)</f>
        <v>72</v>
      </c>
      <c r="K5020" s="22" t="e">
        <v>#VALUE!</v>
      </c>
      <c r="L5020" s="22" t="e">
        <v>#VALUE!</v>
      </c>
      <c r="M5020" s="22" t="e">
        <v>#VALUE!</v>
      </c>
      <c r="N5020" s="22" t="e">
        <v>#VALUE!</v>
      </c>
      <c r="O5020" s="22" t="e">
        <v>#VALUE!</v>
      </c>
      <c r="P5020" s="22" t="e">
        <v>#VALUE!</v>
      </c>
      <c r="Q5020" s="17"/>
      <c r="R5020" s="17"/>
      <c r="S5020" s="17"/>
      <c r="U5020" s="28">
        <f t="shared" si="7882"/>
        <v>105</v>
      </c>
      <c r="V5020" s="28">
        <f t="shared" si="7883"/>
        <v>227</v>
      </c>
    </row>
    <row r="5021" spans="1:22" x14ac:dyDescent="0.3">
      <c r="A5021" s="28">
        <f t="shared" si="7881"/>
        <v>105228</v>
      </c>
      <c r="J5021" s="28" t="str">
        <f t="shared" ref="J5021" si="7942">CONCATENATE(K5018,3)</f>
        <v>73</v>
      </c>
      <c r="K5021" s="22" t="e">
        <v>#VALUE!</v>
      </c>
      <c r="L5021" s="22" t="e">
        <v>#VALUE!</v>
      </c>
      <c r="M5021" s="22" t="e">
        <v>#VALUE!</v>
      </c>
      <c r="N5021" s="22" t="e">
        <v>#VALUE!</v>
      </c>
      <c r="O5021" s="22" t="e">
        <v>#VALUE!</v>
      </c>
      <c r="P5021" s="22" t="e">
        <v>#VALUE!</v>
      </c>
      <c r="Q5021" s="17"/>
      <c r="R5021" s="17"/>
      <c r="S5021" s="17"/>
      <c r="U5021" s="28">
        <f t="shared" si="7882"/>
        <v>105</v>
      </c>
      <c r="V5021" s="28">
        <f t="shared" si="7883"/>
        <v>228</v>
      </c>
    </row>
    <row r="5022" spans="1:22" x14ac:dyDescent="0.3">
      <c r="A5022" s="28">
        <f t="shared" si="7881"/>
        <v>105229</v>
      </c>
      <c r="B5022" s="66" t="s">
        <v>25</v>
      </c>
      <c r="C5022" s="66"/>
      <c r="D5022" s="66"/>
      <c r="E5022" s="66"/>
      <c r="F5022" s="66"/>
      <c r="G5022" s="66"/>
      <c r="H5022" s="66"/>
      <c r="J5022" s="17"/>
      <c r="K5022" s="17">
        <v>8</v>
      </c>
      <c r="L5022" s="17">
        <v>8</v>
      </c>
      <c r="M5022" s="17">
        <v>8</v>
      </c>
      <c r="N5022" s="17">
        <v>8</v>
      </c>
      <c r="O5022" s="17">
        <v>8</v>
      </c>
      <c r="P5022" s="17">
        <v>8</v>
      </c>
      <c r="Q5022" s="17">
        <v>8</v>
      </c>
      <c r="R5022" s="17"/>
      <c r="S5022" s="17"/>
      <c r="U5022" s="28">
        <f t="shared" si="7882"/>
        <v>105</v>
      </c>
      <c r="V5022" s="28">
        <f t="shared" si="7883"/>
        <v>229</v>
      </c>
    </row>
    <row r="5023" spans="1:22" x14ac:dyDescent="0.3">
      <c r="A5023" s="28">
        <f t="shared" si="7881"/>
        <v>105230</v>
      </c>
      <c r="B5023" s="71"/>
      <c r="C5023" s="71"/>
      <c r="D5023" s="71"/>
      <c r="E5023" s="71"/>
      <c r="F5023" s="71"/>
      <c r="G5023" s="71"/>
      <c r="H5023" s="71"/>
      <c r="J5023" s="28" t="str">
        <f t="shared" ref="J5023" si="7943">CONCATENATE(K5022,1)</f>
        <v>81</v>
      </c>
      <c r="K5023" s="22" t="e">
        <f t="array" ref="K5023:Q5025">LINEST(B5010:B5017,C5010:C5017^{1,2,3,4,5,6},TRUE,TRUE)</f>
        <v>#VALUE!</v>
      </c>
      <c r="L5023" s="22" t="e">
        <v>#VALUE!</v>
      </c>
      <c r="M5023" s="22" t="e">
        <v>#VALUE!</v>
      </c>
      <c r="N5023" s="22" t="e">
        <v>#VALUE!</v>
      </c>
      <c r="O5023" s="22" t="e">
        <v>#VALUE!</v>
      </c>
      <c r="P5023" s="22" t="e">
        <v>#VALUE!</v>
      </c>
      <c r="Q5023" s="22" t="e">
        <v>#VALUE!</v>
      </c>
      <c r="R5023" s="17"/>
      <c r="S5023" s="17"/>
      <c r="U5023" s="28">
        <f t="shared" si="7882"/>
        <v>105</v>
      </c>
      <c r="V5023" s="28">
        <f t="shared" si="7883"/>
        <v>230</v>
      </c>
    </row>
    <row r="5024" spans="1:22" x14ac:dyDescent="0.3">
      <c r="A5024" s="28">
        <f t="shared" si="7881"/>
        <v>105231</v>
      </c>
      <c r="B5024" s="71"/>
      <c r="C5024" s="71"/>
      <c r="D5024" s="71"/>
      <c r="E5024" s="71"/>
      <c r="F5024" s="71"/>
      <c r="G5024" s="71"/>
      <c r="H5024" s="71"/>
      <c r="J5024" s="28" t="str">
        <f t="shared" ref="J5024" si="7944">CONCATENATE(K5022,2)</f>
        <v>82</v>
      </c>
      <c r="K5024" s="22" t="e">
        <v>#VALUE!</v>
      </c>
      <c r="L5024" s="22" t="e">
        <v>#VALUE!</v>
      </c>
      <c r="M5024" s="22" t="e">
        <v>#VALUE!</v>
      </c>
      <c r="N5024" s="22" t="e">
        <v>#VALUE!</v>
      </c>
      <c r="O5024" s="22" t="e">
        <v>#VALUE!</v>
      </c>
      <c r="P5024" s="22" t="e">
        <v>#VALUE!</v>
      </c>
      <c r="Q5024" s="22" t="e">
        <v>#VALUE!</v>
      </c>
      <c r="R5024" s="17"/>
      <c r="S5024" s="17"/>
      <c r="U5024" s="28">
        <f t="shared" si="7882"/>
        <v>105</v>
      </c>
      <c r="V5024" s="28">
        <f t="shared" si="7883"/>
        <v>231</v>
      </c>
    </row>
    <row r="5025" spans="1:22" x14ac:dyDescent="0.3">
      <c r="A5025" s="28">
        <f t="shared" si="7881"/>
        <v>105232</v>
      </c>
      <c r="J5025" s="28" t="str">
        <f t="shared" ref="J5025" si="7945">CONCATENATE(K5022,3)</f>
        <v>83</v>
      </c>
      <c r="K5025" s="22" t="e">
        <v>#VALUE!</v>
      </c>
      <c r="L5025" s="22" t="e">
        <v>#VALUE!</v>
      </c>
      <c r="M5025" s="22" t="e">
        <v>#VALUE!</v>
      </c>
      <c r="N5025" s="22" t="e">
        <v>#VALUE!</v>
      </c>
      <c r="O5025" s="22" t="e">
        <v>#VALUE!</v>
      </c>
      <c r="P5025" s="22" t="e">
        <v>#VALUE!</v>
      </c>
      <c r="Q5025" s="22" t="e">
        <v>#VALUE!</v>
      </c>
      <c r="R5025" s="17"/>
      <c r="S5025" s="17"/>
      <c r="U5025" s="28">
        <f t="shared" si="7882"/>
        <v>105</v>
      </c>
      <c r="V5025" s="28">
        <f t="shared" si="7883"/>
        <v>232</v>
      </c>
    </row>
    <row r="5026" spans="1:22" ht="15" customHeight="1" x14ac:dyDescent="0.3">
      <c r="A5026" s="28">
        <f t="shared" si="7881"/>
        <v>105233</v>
      </c>
      <c r="B5026" s="66" t="s">
        <v>52</v>
      </c>
      <c r="C5026" s="66"/>
      <c r="D5026" s="66"/>
      <c r="E5026" s="10">
        <f>IF(D4996="","",MAX(E5027,E5028))</f>
        <v>0.19999999999999929</v>
      </c>
      <c r="J5026" s="17"/>
      <c r="K5026" s="17">
        <v>9</v>
      </c>
      <c r="L5026" s="17">
        <v>9</v>
      </c>
      <c r="M5026" s="17">
        <v>9</v>
      </c>
      <c r="N5026" s="17">
        <v>9</v>
      </c>
      <c r="O5026" s="17">
        <v>9</v>
      </c>
      <c r="P5026" s="17">
        <v>9</v>
      </c>
      <c r="Q5026" s="17">
        <v>9</v>
      </c>
      <c r="R5026" s="17">
        <v>9</v>
      </c>
      <c r="S5026" s="17"/>
      <c r="U5026" s="28">
        <f t="shared" si="7882"/>
        <v>105</v>
      </c>
      <c r="V5026" s="28">
        <f t="shared" si="7883"/>
        <v>233</v>
      </c>
    </row>
    <row r="5027" spans="1:22" x14ac:dyDescent="0.3">
      <c r="A5027" s="28">
        <f t="shared" si="7881"/>
        <v>105234</v>
      </c>
      <c r="B5027" s="2" t="s">
        <v>26</v>
      </c>
      <c r="C5027" s="2" t="s">
        <v>27</v>
      </c>
      <c r="D5027" s="2" t="s">
        <v>28</v>
      </c>
      <c r="E5027" s="11">
        <f>ABS(MIN(D5028:D5037))</f>
        <v>0.10000000000000142</v>
      </c>
      <c r="G5027" s="2" t="s">
        <v>230</v>
      </c>
      <c r="J5027" s="28" t="str">
        <f t="shared" ref="J5027" si="7946">CONCATENATE(K5026,1)</f>
        <v>91</v>
      </c>
      <c r="K5027" s="22" t="e">
        <f t="array" ref="K5027:R5029">LINEST(B5010:B5018,C5010:C5018^{1,2,3,4,5,6,7},TRUE,TRUE)</f>
        <v>#VALUE!</v>
      </c>
      <c r="L5027" s="22" t="e">
        <v>#VALUE!</v>
      </c>
      <c r="M5027" s="22" t="e">
        <v>#VALUE!</v>
      </c>
      <c r="N5027" s="22" t="e">
        <v>#VALUE!</v>
      </c>
      <c r="O5027" s="22" t="e">
        <v>#VALUE!</v>
      </c>
      <c r="P5027" s="22" t="e">
        <v>#VALUE!</v>
      </c>
      <c r="Q5027" s="22" t="e">
        <v>#VALUE!</v>
      </c>
      <c r="R5027" s="22" t="e">
        <v>#VALUE!</v>
      </c>
      <c r="S5027" s="17"/>
      <c r="U5027" s="28">
        <f t="shared" si="7882"/>
        <v>105</v>
      </c>
      <c r="V5027" s="28">
        <f t="shared" si="7883"/>
        <v>234</v>
      </c>
    </row>
    <row r="5028" spans="1:22" x14ac:dyDescent="0.3">
      <c r="A5028" s="28">
        <f t="shared" si="7881"/>
        <v>105235</v>
      </c>
      <c r="B5028" s="7">
        <f t="shared" ref="B5028:B5037" si="7947">C5010-B5010</f>
        <v>-0.19999999999999929</v>
      </c>
      <c r="C5028" s="7">
        <f t="shared" ref="C5028:C5037" si="7948">H5010-G5010</f>
        <v>0</v>
      </c>
      <c r="D5028" s="7">
        <f>C5028-B5028</f>
        <v>0.19999999999999929</v>
      </c>
      <c r="E5028" s="11">
        <f>ABS(MAX(D5028:D5037))</f>
        <v>0.19999999999999929</v>
      </c>
      <c r="F5028" s="13"/>
      <c r="G5028" s="2">
        <f>IF(D5010="","",D5010/E5010)</f>
        <v>0.15</v>
      </c>
      <c r="H5028" s="13"/>
      <c r="J5028" s="28" t="str">
        <f t="shared" ref="J5028" si="7949">CONCATENATE(K5026,2)</f>
        <v>92</v>
      </c>
      <c r="K5028" s="22" t="e">
        <v>#VALUE!</v>
      </c>
      <c r="L5028" s="22" t="e">
        <v>#VALUE!</v>
      </c>
      <c r="M5028" s="22" t="e">
        <v>#VALUE!</v>
      </c>
      <c r="N5028" s="22" t="e">
        <v>#VALUE!</v>
      </c>
      <c r="O5028" s="22" t="e">
        <v>#VALUE!</v>
      </c>
      <c r="P5028" s="22" t="e">
        <v>#VALUE!</v>
      </c>
      <c r="Q5028" s="22" t="e">
        <v>#VALUE!</v>
      </c>
      <c r="R5028" s="22" t="e">
        <v>#VALUE!</v>
      </c>
      <c r="S5028" s="17"/>
      <c r="U5028" s="28">
        <f t="shared" si="7882"/>
        <v>105</v>
      </c>
      <c r="V5028" s="28">
        <f t="shared" si="7883"/>
        <v>235</v>
      </c>
    </row>
    <row r="5029" spans="1:22" x14ac:dyDescent="0.3">
      <c r="A5029" s="28">
        <f t="shared" si="7881"/>
        <v>105236</v>
      </c>
      <c r="B5029" s="7">
        <f t="shared" si="7947"/>
        <v>-0.19999999999999929</v>
      </c>
      <c r="C5029" s="7">
        <f t="shared" si="7948"/>
        <v>0</v>
      </c>
      <c r="D5029" s="7">
        <f t="shared" ref="D5029:D5037" si="7950">C5029-B5029</f>
        <v>0.19999999999999929</v>
      </c>
      <c r="E5029" s="12" t="s">
        <v>34</v>
      </c>
      <c r="G5029" s="2">
        <f t="shared" ref="G5029:G5037" si="7951">IF(D5011="","",D5011/E5011)</f>
        <v>0.15</v>
      </c>
      <c r="H5029" s="13"/>
      <c r="J5029" s="28" t="str">
        <f t="shared" ref="J5029" si="7952">CONCATENATE(K5026,3)</f>
        <v>93</v>
      </c>
      <c r="K5029" s="22" t="e">
        <v>#VALUE!</v>
      </c>
      <c r="L5029" s="22" t="e">
        <v>#VALUE!</v>
      </c>
      <c r="M5029" s="22" t="e">
        <v>#VALUE!</v>
      </c>
      <c r="N5029" s="22" t="e">
        <v>#VALUE!</v>
      </c>
      <c r="O5029" s="22" t="e">
        <v>#VALUE!</v>
      </c>
      <c r="P5029" s="22" t="e">
        <v>#VALUE!</v>
      </c>
      <c r="Q5029" s="22" t="e">
        <v>#VALUE!</v>
      </c>
      <c r="R5029" s="22" t="e">
        <v>#VALUE!</v>
      </c>
      <c r="S5029" s="17"/>
      <c r="U5029" s="28">
        <f t="shared" si="7882"/>
        <v>105</v>
      </c>
      <c r="V5029" s="28">
        <f t="shared" si="7883"/>
        <v>236</v>
      </c>
    </row>
    <row r="5030" spans="1:22" x14ac:dyDescent="0.3">
      <c r="A5030" s="28">
        <f t="shared" si="7881"/>
        <v>105237</v>
      </c>
      <c r="B5030" s="7">
        <f t="shared" si="7947"/>
        <v>-0.10000000000000142</v>
      </c>
      <c r="C5030" s="7">
        <f t="shared" si="7948"/>
        <v>0</v>
      </c>
      <c r="D5030" s="7">
        <f t="shared" si="7950"/>
        <v>0.10000000000000142</v>
      </c>
      <c r="E5030" s="10">
        <f>IF(D4996="","",MAX(E5031,E5032))</f>
        <v>0.19999999999999929</v>
      </c>
      <c r="G5030" s="2">
        <f t="shared" si="7951"/>
        <v>0.15</v>
      </c>
      <c r="H5030" s="13"/>
      <c r="J5030" s="17"/>
      <c r="K5030" s="17">
        <v>10</v>
      </c>
      <c r="L5030" s="17">
        <v>10</v>
      </c>
      <c r="M5030" s="17">
        <v>10</v>
      </c>
      <c r="N5030" s="17">
        <v>10</v>
      </c>
      <c r="O5030" s="17">
        <v>10</v>
      </c>
      <c r="P5030" s="17">
        <v>10</v>
      </c>
      <c r="Q5030" s="17">
        <v>10</v>
      </c>
      <c r="R5030" s="17">
        <v>10</v>
      </c>
      <c r="S5030" s="17">
        <v>10</v>
      </c>
      <c r="U5030" s="28">
        <f t="shared" si="7882"/>
        <v>105</v>
      </c>
      <c r="V5030" s="28">
        <f t="shared" si="7883"/>
        <v>237</v>
      </c>
    </row>
    <row r="5031" spans="1:22" x14ac:dyDescent="0.3">
      <c r="A5031" s="28">
        <f t="shared" si="7881"/>
        <v>105238</v>
      </c>
      <c r="B5031" s="7">
        <f t="shared" si="7947"/>
        <v>0.10000000000000142</v>
      </c>
      <c r="C5031" s="7">
        <f t="shared" si="7948"/>
        <v>0</v>
      </c>
      <c r="D5031" s="7">
        <f t="shared" si="7950"/>
        <v>-0.10000000000000142</v>
      </c>
      <c r="E5031" s="11">
        <f>ABS(MIN(B5028:B5037))</f>
        <v>0.19999999999999929</v>
      </c>
      <c r="G5031" s="2">
        <f t="shared" si="7951"/>
        <v>0.15</v>
      </c>
      <c r="H5031" s="13"/>
      <c r="J5031" s="28" t="str">
        <f t="shared" ref="J5031" si="7953">CONCATENATE(K5030,1)</f>
        <v>101</v>
      </c>
      <c r="K5031" s="22" t="e">
        <f t="array" ref="K5031:S5033">LINEST(B5010:B5019,C5010:C5019^{1,2,3,4,5,6,7,8},TRUE,TRUE)</f>
        <v>#VALUE!</v>
      </c>
      <c r="L5031" s="22" t="e">
        <v>#VALUE!</v>
      </c>
      <c r="M5031" s="22" t="e">
        <v>#VALUE!</v>
      </c>
      <c r="N5031" s="22" t="e">
        <v>#VALUE!</v>
      </c>
      <c r="O5031" s="22" t="e">
        <v>#VALUE!</v>
      </c>
      <c r="P5031" s="22" t="e">
        <v>#VALUE!</v>
      </c>
      <c r="Q5031" s="22" t="e">
        <v>#VALUE!</v>
      </c>
      <c r="R5031" s="22" t="e">
        <v>#VALUE!</v>
      </c>
      <c r="S5031" s="22" t="e">
        <v>#VALUE!</v>
      </c>
      <c r="U5031" s="28">
        <f t="shared" si="7882"/>
        <v>105</v>
      </c>
      <c r="V5031" s="28">
        <f t="shared" si="7883"/>
        <v>238</v>
      </c>
    </row>
    <row r="5032" spans="1:22" x14ac:dyDescent="0.3">
      <c r="A5032" s="28">
        <f t="shared" si="7881"/>
        <v>105239</v>
      </c>
      <c r="B5032" s="7">
        <f t="shared" si="7947"/>
        <v>0</v>
      </c>
      <c r="C5032" s="7">
        <f t="shared" si="7948"/>
        <v>0</v>
      </c>
      <c r="D5032" s="7">
        <f t="shared" si="7950"/>
        <v>0</v>
      </c>
      <c r="E5032" s="11">
        <f>ABS(MAX(B5028:B5037))</f>
        <v>0.10000000000000142</v>
      </c>
      <c r="G5032" s="2" t="str">
        <f t="shared" si="7951"/>
        <v/>
      </c>
      <c r="H5032" s="13"/>
      <c r="J5032" s="28" t="str">
        <f t="shared" ref="J5032" si="7954">CONCATENATE(K5030,2)</f>
        <v>102</v>
      </c>
      <c r="K5032" s="22" t="e">
        <v>#VALUE!</v>
      </c>
      <c r="L5032" s="22" t="e">
        <v>#VALUE!</v>
      </c>
      <c r="M5032" s="22" t="e">
        <v>#VALUE!</v>
      </c>
      <c r="N5032" s="22" t="e">
        <v>#VALUE!</v>
      </c>
      <c r="O5032" s="22" t="e">
        <v>#VALUE!</v>
      </c>
      <c r="P5032" s="22" t="e">
        <v>#VALUE!</v>
      </c>
      <c r="Q5032" s="22" t="e">
        <v>#VALUE!</v>
      </c>
      <c r="R5032" s="22" t="e">
        <v>#VALUE!</v>
      </c>
      <c r="S5032" s="22" t="e">
        <v>#VALUE!</v>
      </c>
      <c r="U5032" s="28">
        <f t="shared" si="7882"/>
        <v>105</v>
      </c>
      <c r="V5032" s="28">
        <f t="shared" si="7883"/>
        <v>239</v>
      </c>
    </row>
    <row r="5033" spans="1:22" x14ac:dyDescent="0.3">
      <c r="A5033" s="28">
        <f t="shared" si="7881"/>
        <v>105240</v>
      </c>
      <c r="B5033" s="7">
        <f t="shared" si="7947"/>
        <v>0</v>
      </c>
      <c r="C5033" s="7">
        <f t="shared" si="7948"/>
        <v>0</v>
      </c>
      <c r="D5033" s="7">
        <f t="shared" si="7950"/>
        <v>0</v>
      </c>
      <c r="E5033" s="12" t="s">
        <v>231</v>
      </c>
      <c r="G5033" s="2" t="str">
        <f t="shared" si="7951"/>
        <v/>
      </c>
      <c r="H5033" s="13"/>
      <c r="J5033" s="28" t="str">
        <f t="shared" ref="J5033" si="7955">CONCATENATE(K5030,3)</f>
        <v>103</v>
      </c>
      <c r="K5033" s="22" t="e">
        <v>#VALUE!</v>
      </c>
      <c r="L5033" s="22" t="e">
        <v>#VALUE!</v>
      </c>
      <c r="M5033" s="22" t="e">
        <v>#VALUE!</v>
      </c>
      <c r="N5033" s="22" t="e">
        <v>#VALUE!</v>
      </c>
      <c r="O5033" s="22" t="e">
        <v>#VALUE!</v>
      </c>
      <c r="P5033" s="22" t="e">
        <v>#VALUE!</v>
      </c>
      <c r="Q5033" s="22" t="e">
        <v>#VALUE!</v>
      </c>
      <c r="R5033" s="22" t="e">
        <v>#VALUE!</v>
      </c>
      <c r="S5033" s="22" t="e">
        <v>#VALUE!</v>
      </c>
      <c r="U5033" s="28">
        <f t="shared" si="7882"/>
        <v>105</v>
      </c>
      <c r="V5033" s="28">
        <f t="shared" si="7883"/>
        <v>240</v>
      </c>
    </row>
    <row r="5034" spans="1:22" x14ac:dyDescent="0.3">
      <c r="A5034" s="28">
        <f t="shared" si="7881"/>
        <v>105241</v>
      </c>
      <c r="B5034" s="7">
        <f t="shared" si="7947"/>
        <v>0</v>
      </c>
      <c r="C5034" s="7">
        <f t="shared" si="7948"/>
        <v>0</v>
      </c>
      <c r="D5034" s="7">
        <f t="shared" si="7950"/>
        <v>0</v>
      </c>
      <c r="E5034" s="10">
        <f>IF(D4996="","",MAX(E5035,E5036))*2</f>
        <v>0.3</v>
      </c>
      <c r="G5034" s="2" t="str">
        <f t="shared" si="7951"/>
        <v/>
      </c>
      <c r="H5034" s="13"/>
      <c r="U5034" s="28">
        <f t="shared" si="7882"/>
        <v>105</v>
      </c>
      <c r="V5034" s="28">
        <f t="shared" si="7883"/>
        <v>241</v>
      </c>
    </row>
    <row r="5035" spans="1:22" x14ac:dyDescent="0.3">
      <c r="A5035" s="28">
        <f t="shared" si="7881"/>
        <v>105242</v>
      </c>
      <c r="B5035" s="7">
        <f t="shared" si="7947"/>
        <v>0</v>
      </c>
      <c r="C5035" s="7">
        <f t="shared" si="7948"/>
        <v>0</v>
      </c>
      <c r="D5035" s="7">
        <f t="shared" si="7950"/>
        <v>0</v>
      </c>
      <c r="E5035" s="11">
        <f>ABS(MIN(G5028:G5037))</f>
        <v>0.15</v>
      </c>
      <c r="G5035" s="2" t="str">
        <f t="shared" si="7951"/>
        <v/>
      </c>
      <c r="U5035" s="28">
        <f t="shared" si="7882"/>
        <v>105</v>
      </c>
      <c r="V5035" s="28">
        <f t="shared" si="7883"/>
        <v>242</v>
      </c>
    </row>
    <row r="5036" spans="1:22" x14ac:dyDescent="0.3">
      <c r="A5036" s="28">
        <f t="shared" si="7881"/>
        <v>105243</v>
      </c>
      <c r="B5036" s="7">
        <f t="shared" si="7947"/>
        <v>0</v>
      </c>
      <c r="C5036" s="7">
        <f t="shared" si="7948"/>
        <v>0</v>
      </c>
      <c r="D5036" s="7">
        <f t="shared" si="7950"/>
        <v>0</v>
      </c>
      <c r="E5036" s="11">
        <f>ABS(MAX(G5028:G5037))</f>
        <v>0.15</v>
      </c>
      <c r="G5036" s="2" t="str">
        <f t="shared" si="7951"/>
        <v/>
      </c>
      <c r="U5036" s="28">
        <f t="shared" si="7882"/>
        <v>105</v>
      </c>
      <c r="V5036" s="28">
        <f t="shared" si="7883"/>
        <v>243</v>
      </c>
    </row>
    <row r="5037" spans="1:22" x14ac:dyDescent="0.3">
      <c r="A5037" s="28">
        <f t="shared" si="7881"/>
        <v>105244</v>
      </c>
      <c r="B5037" s="7">
        <f t="shared" si="7947"/>
        <v>0</v>
      </c>
      <c r="C5037" s="7">
        <f t="shared" si="7948"/>
        <v>0</v>
      </c>
      <c r="D5037" s="7">
        <f t="shared" si="7950"/>
        <v>0</v>
      </c>
      <c r="F5037" s="13"/>
      <c r="G5037" s="2" t="str">
        <f t="shared" si="7951"/>
        <v/>
      </c>
      <c r="U5037" s="28">
        <f t="shared" si="7882"/>
        <v>105</v>
      </c>
      <c r="V5037" s="28">
        <f t="shared" si="7883"/>
        <v>244</v>
      </c>
    </row>
    <row r="5038" spans="1:22" x14ac:dyDescent="0.3">
      <c r="A5038" s="28">
        <f t="shared" si="7881"/>
        <v>105245</v>
      </c>
      <c r="F5038" s="13"/>
      <c r="U5038" s="28">
        <f t="shared" si="7882"/>
        <v>105</v>
      </c>
      <c r="V5038" s="28">
        <f t="shared" si="7883"/>
        <v>245</v>
      </c>
    </row>
    <row r="5039" spans="1:22" x14ac:dyDescent="0.3">
      <c r="A5039" s="28">
        <f t="shared" si="7881"/>
        <v>105246</v>
      </c>
      <c r="F5039" s="13"/>
      <c r="U5039" s="28">
        <f t="shared" si="7882"/>
        <v>105</v>
      </c>
      <c r="V5039" s="28">
        <f t="shared" si="7883"/>
        <v>246</v>
      </c>
    </row>
    <row r="5040" spans="1:22" x14ac:dyDescent="0.3">
      <c r="A5040" s="28">
        <f t="shared" si="7881"/>
        <v>105247</v>
      </c>
      <c r="F5040" s="13"/>
      <c r="U5040" s="28">
        <f t="shared" si="7882"/>
        <v>105</v>
      </c>
      <c r="V5040" s="28">
        <f t="shared" si="7883"/>
        <v>247</v>
      </c>
    </row>
    <row r="5041" spans="1:24" s="8" customFormat="1" x14ac:dyDescent="0.3"/>
    <row r="5042" spans="1:24" x14ac:dyDescent="0.3">
      <c r="A5042" s="28">
        <f t="shared" ref="A5042:A5088" si="7956">ROUND(CONCATENATE(U5042,V5042),0)</f>
        <v>106201</v>
      </c>
      <c r="B5042" s="63" t="s">
        <v>0</v>
      </c>
      <c r="C5042" s="63"/>
      <c r="D5042" s="71" t="s">
        <v>75</v>
      </c>
      <c r="E5042" s="71"/>
      <c r="F5042" s="71"/>
      <c r="G5042" s="71"/>
      <c r="H5042" s="71"/>
      <c r="U5042" s="28">
        <f t="shared" ref="U5042:U5090" si="7957">U5040+1</f>
        <v>106</v>
      </c>
      <c r="V5042" s="28">
        <v>201</v>
      </c>
    </row>
    <row r="5043" spans="1:24" x14ac:dyDescent="0.3">
      <c r="A5043" s="28">
        <f t="shared" si="7956"/>
        <v>106202</v>
      </c>
      <c r="B5043" s="72" t="s">
        <v>70</v>
      </c>
      <c r="C5043" s="73"/>
      <c r="D5043" s="30" t="s">
        <v>66</v>
      </c>
      <c r="E5043" s="66" t="s">
        <v>71</v>
      </c>
      <c r="F5043" s="66"/>
      <c r="G5043" s="74" t="s">
        <v>67</v>
      </c>
      <c r="H5043" s="74"/>
      <c r="U5043" s="28">
        <f t="shared" si="7882"/>
        <v>106</v>
      </c>
      <c r="V5043" s="28">
        <f t="shared" ref="V5043" si="7958">V5042+1</f>
        <v>202</v>
      </c>
    </row>
    <row r="5044" spans="1:24" x14ac:dyDescent="0.3">
      <c r="A5044" s="28">
        <f t="shared" si="7956"/>
        <v>106203</v>
      </c>
      <c r="B5044" s="75" t="s">
        <v>6</v>
      </c>
      <c r="C5044" s="75"/>
      <c r="D5044" s="71" t="s">
        <v>259</v>
      </c>
      <c r="E5044" s="71"/>
      <c r="F5044" s="71"/>
      <c r="G5044" s="71"/>
      <c r="H5044" s="71"/>
      <c r="U5044" s="28">
        <f t="shared" si="7882"/>
        <v>106</v>
      </c>
      <c r="V5044" s="28">
        <f t="shared" si="7883"/>
        <v>203</v>
      </c>
    </row>
    <row r="5045" spans="1:24" x14ac:dyDescent="0.3">
      <c r="A5045" s="28">
        <f t="shared" si="7956"/>
        <v>106204</v>
      </c>
      <c r="B5045" s="63" t="s">
        <v>7</v>
      </c>
      <c r="C5045" s="63"/>
      <c r="D5045" s="71" t="s">
        <v>29</v>
      </c>
      <c r="E5045" s="71"/>
      <c r="F5045" s="71"/>
      <c r="G5045" s="71"/>
      <c r="H5045" s="71"/>
      <c r="J5045" s="17"/>
      <c r="K5045" s="17" t="s">
        <v>53</v>
      </c>
      <c r="L5045" s="17" t="s">
        <v>54</v>
      </c>
      <c r="M5045" s="17" t="s">
        <v>55</v>
      </c>
      <c r="N5045" s="17" t="s">
        <v>56</v>
      </c>
      <c r="O5045" s="17" t="s">
        <v>57</v>
      </c>
      <c r="P5045" s="17" t="s">
        <v>2</v>
      </c>
      <c r="Q5045" s="17" t="s">
        <v>3</v>
      </c>
      <c r="R5045" s="17" t="s">
        <v>4</v>
      </c>
      <c r="S5045" s="17" t="s">
        <v>5</v>
      </c>
      <c r="U5045" s="28">
        <f t="shared" si="7882"/>
        <v>106</v>
      </c>
      <c r="V5045" s="28">
        <f t="shared" si="7883"/>
        <v>204</v>
      </c>
      <c r="X5045" s="1" t="s">
        <v>48</v>
      </c>
    </row>
    <row r="5046" spans="1:24" x14ac:dyDescent="0.3">
      <c r="A5046" s="28">
        <f t="shared" si="7956"/>
        <v>106205</v>
      </c>
      <c r="B5046" s="63" t="s">
        <v>9</v>
      </c>
      <c r="C5046" s="63"/>
      <c r="D5046" s="71" t="s">
        <v>30</v>
      </c>
      <c r="E5046" s="71"/>
      <c r="F5046" s="71"/>
      <c r="G5046" s="71"/>
      <c r="H5046" s="71"/>
      <c r="J5046" s="17">
        <f t="shared" ref="J5046" si="7959">COUNTA(B5058:B5067)</f>
        <v>4</v>
      </c>
      <c r="K5046" s="17">
        <f t="shared" ref="K5046" si="7960">IF(L5046-1&lt;2,0,L5046-1)</f>
        <v>0</v>
      </c>
      <c r="L5046" s="17">
        <f t="shared" ref="L5046" si="7961">IF(M5046-1&lt;2,0,M5046-1)</f>
        <v>0</v>
      </c>
      <c r="M5046" s="17">
        <f t="shared" ref="M5046" si="7962">IF(N5046-1&lt;2,0,N5046-1)</f>
        <v>0</v>
      </c>
      <c r="N5046" s="17">
        <f t="shared" ref="N5046" si="7963">IF(O5046-1&lt;2,0,O5046-1)</f>
        <v>0</v>
      </c>
      <c r="O5046" s="17">
        <f t="shared" ref="O5046" si="7964">IF(P5046-1&lt;2,0,P5046-1)</f>
        <v>0</v>
      </c>
      <c r="P5046" s="17">
        <f t="shared" ref="P5046" si="7965">IF(Q5046-1&lt;2,0,Q5046-1)</f>
        <v>0</v>
      </c>
      <c r="Q5046" s="17">
        <f t="shared" ref="Q5046" si="7966">IF(R5046-1&lt;2,0,R5046-1)</f>
        <v>2</v>
      </c>
      <c r="R5046" s="17">
        <f t="shared" ref="R5046" si="7967">IF(S5046-1&lt;2,0,S5046-1)</f>
        <v>3</v>
      </c>
      <c r="S5046" s="17">
        <f t="shared" ref="S5046" si="7968">J5046</f>
        <v>4</v>
      </c>
      <c r="U5046" s="28">
        <f t="shared" si="7882"/>
        <v>106</v>
      </c>
      <c r="V5046" s="28">
        <f t="shared" si="7883"/>
        <v>205</v>
      </c>
      <c r="X5046" s="1" t="s">
        <v>49</v>
      </c>
    </row>
    <row r="5047" spans="1:24" x14ac:dyDescent="0.3">
      <c r="A5047" s="28">
        <f t="shared" si="7956"/>
        <v>106206</v>
      </c>
      <c r="B5047" s="63" t="s">
        <v>10</v>
      </c>
      <c r="C5047" s="63"/>
      <c r="D5047" s="71" t="s">
        <v>258</v>
      </c>
      <c r="E5047" s="71"/>
      <c r="F5047" s="71"/>
      <c r="G5047" s="71"/>
      <c r="H5047" s="71"/>
      <c r="J5047" s="28" t="str">
        <f t="shared" ref="J5047" si="7969">CONCATENATE(J5046,1)</f>
        <v>41</v>
      </c>
      <c r="K5047" s="29">
        <f t="shared" ref="K5047" si="7970">IF(K5046=0,0,VLOOKUP(J5047,J5051:S5081,K5046,FALSE))</f>
        <v>0</v>
      </c>
      <c r="L5047" s="29">
        <f t="shared" ref="L5047" si="7971">IF(L5046=0,0,VLOOKUP(J5047,J5051:S5081,L5046,FALSE))</f>
        <v>0</v>
      </c>
      <c r="M5047" s="29">
        <f t="shared" ref="M5047" si="7972">IF(M5046=0,0,VLOOKUP(J5047,J5051:S5081,M5046,FALSE))</f>
        <v>0</v>
      </c>
      <c r="N5047" s="29">
        <f t="shared" ref="N5047" si="7973">IF(N5046=0,0,VLOOKUP(J5047,J5051:S5081,N5046,FALSE))</f>
        <v>0</v>
      </c>
      <c r="O5047" s="29">
        <f t="shared" ref="O5047" si="7974">IF(O5046=0,0,VLOOKUP(J5047,J5051:S5081,O5046,FALSE))</f>
        <v>0</v>
      </c>
      <c r="P5047" s="29">
        <f t="shared" ref="P5047" si="7975">IF(P5046=0,0,VLOOKUP(J5047,J5051:S5081,P5046,FALSE))</f>
        <v>0</v>
      </c>
      <c r="Q5047" s="29">
        <f t="shared" ref="Q5047" si="7976">IF(Q5046=0,0,VLOOKUP(J5047,J5051:S5081,Q5046,FALSE))</f>
        <v>9.4671189190158366E-4</v>
      </c>
      <c r="R5047" s="29">
        <f t="shared" ref="R5047" si="7977">IF(R5046=0,0,VLOOKUP(J5047,J5051:S5081,R5046,FALSE))</f>
        <v>0.93951980803142365</v>
      </c>
      <c r="S5047" s="29">
        <f t="shared" ref="S5047" si="7978">IF(S5046=0,0,VLOOKUP(J5047,J5051:S5081,S5046,FALSE))</f>
        <v>0.82631201298019386</v>
      </c>
      <c r="U5047" s="28">
        <f t="shared" si="7882"/>
        <v>106</v>
      </c>
      <c r="V5047" s="28">
        <f t="shared" si="7883"/>
        <v>206</v>
      </c>
      <c r="X5047" s="1" t="s">
        <v>50</v>
      </c>
    </row>
    <row r="5048" spans="1:24" x14ac:dyDescent="0.3">
      <c r="A5048" s="28">
        <f t="shared" si="7956"/>
        <v>106207</v>
      </c>
      <c r="B5048" s="63" t="s">
        <v>11</v>
      </c>
      <c r="C5048" s="63"/>
      <c r="D5048" s="64">
        <v>45520</v>
      </c>
      <c r="E5048" s="64"/>
      <c r="F5048" s="64"/>
      <c r="G5048" s="64"/>
      <c r="H5048" s="64"/>
      <c r="J5048" s="28" t="str">
        <f t="shared" ref="J5048" si="7979">CONCATENATE(J5046,2)</f>
        <v>42</v>
      </c>
      <c r="K5048" s="22">
        <f t="shared" ref="K5048" si="7980">IF(K5046=0,0,VLOOKUP(J5048,J5051:S5081,K5046,FALSE))</f>
        <v>0</v>
      </c>
      <c r="L5048" s="22">
        <f t="shared" ref="L5048" si="7981">IF(L5046=0,0,VLOOKUP(J5048,J5051:S5081,L5046,FALSE))</f>
        <v>0</v>
      </c>
      <c r="M5048" s="22">
        <f t="shared" ref="M5048" si="7982">IF(M5046=0,0,VLOOKUP(J5048,J5051:S5081,M5046,FALSE))</f>
        <v>0</v>
      </c>
      <c r="N5048" s="22">
        <f t="shared" ref="N5048" si="7983">IF(N5046=0,0,VLOOKUP(J5048,J5051:S5081,N5046,FALSE))</f>
        <v>0</v>
      </c>
      <c r="O5048" s="22">
        <f t="shared" ref="O5048" si="7984">IF(O5046=0,0,VLOOKUP(J5048,J5051:S5081,O5046,FALSE))</f>
        <v>0</v>
      </c>
      <c r="P5048" s="22">
        <f t="shared" ref="P5048" si="7985">IF(P5046=0,0,VLOOKUP(J5048,J5051:S5081,P5046,FALSE))</f>
        <v>0</v>
      </c>
      <c r="Q5048" s="22">
        <f t="shared" ref="Q5048" si="7986">IF(Q5046=0,0,VLOOKUP(J5048,J5051:S5081,Q5046,FALSE))</f>
        <v>3.0369064144516902E-3</v>
      </c>
      <c r="R5048" s="22">
        <f t="shared" ref="R5048" si="7987">IF(R5046=0,0,VLOOKUP(J5048,J5051:S5081,R5046,FALSE))</f>
        <v>0.13730313711845316</v>
      </c>
      <c r="S5048" s="22">
        <f t="shared" ref="S5048" si="7988">IF(S5046=0,0,VLOOKUP(J5048,J5051:S5081,S5046,FALSE))</f>
        <v>1.4724399476839085</v>
      </c>
      <c r="U5048" s="28">
        <f t="shared" si="7882"/>
        <v>106</v>
      </c>
      <c r="V5048" s="28">
        <f t="shared" si="7883"/>
        <v>207</v>
      </c>
    </row>
    <row r="5049" spans="1:24" x14ac:dyDescent="0.3">
      <c r="A5049" s="28">
        <f t="shared" si="7956"/>
        <v>106208</v>
      </c>
      <c r="B5049" s="63" t="s">
        <v>12</v>
      </c>
      <c r="C5049" s="63"/>
      <c r="D5049" s="65">
        <v>45899</v>
      </c>
      <c r="E5049" s="65"/>
      <c r="F5049" s="65"/>
      <c r="G5049" s="65"/>
      <c r="H5049" s="65"/>
      <c r="J5049" s="28" t="str">
        <f t="shared" ref="J5049" si="7989">CONCATENATE(J5046,3)</f>
        <v>43</v>
      </c>
      <c r="K5049" s="22"/>
      <c r="L5049" s="22"/>
      <c r="M5049" s="22"/>
      <c r="N5049" s="22" t="s">
        <v>58</v>
      </c>
      <c r="O5049" s="29">
        <f t="shared" ref="O5049" si="7990">J5046-2</f>
        <v>2</v>
      </c>
      <c r="P5049" s="22" t="s">
        <v>59</v>
      </c>
      <c r="Q5049" s="29">
        <f t="shared" ref="Q5049" si="7991">VLOOKUP(J5049,J5051:S5081,3,FALSE)</f>
        <v>0.15408135430069225</v>
      </c>
      <c r="R5049" s="22" t="s">
        <v>60</v>
      </c>
      <c r="S5049" s="22">
        <f t="shared" ref="S5049" si="7992">VLOOKUP(J5049,J5051:S5081,2,FALSE)</f>
        <v>0.99981007149005496</v>
      </c>
      <c r="U5049" s="28">
        <f t="shared" si="7882"/>
        <v>106</v>
      </c>
      <c r="V5049" s="28">
        <f t="shared" si="7883"/>
        <v>208</v>
      </c>
    </row>
    <row r="5050" spans="1:24" x14ac:dyDescent="0.3">
      <c r="A5050" s="28">
        <f t="shared" si="7956"/>
        <v>106209</v>
      </c>
      <c r="B5050" s="63" t="s">
        <v>13</v>
      </c>
      <c r="C5050" s="63"/>
      <c r="D5050" s="15">
        <v>0.1</v>
      </c>
      <c r="E5050" s="66" t="s">
        <v>14</v>
      </c>
      <c r="F5050" s="66"/>
      <c r="G5050" s="66"/>
      <c r="H5050" s="6" t="s">
        <v>64</v>
      </c>
      <c r="J5050" s="17"/>
      <c r="K5050" s="17">
        <v>3</v>
      </c>
      <c r="L5050" s="17">
        <v>3</v>
      </c>
      <c r="M5050" s="17"/>
      <c r="N5050" s="17"/>
      <c r="O5050" s="17"/>
      <c r="P5050" s="17"/>
      <c r="Q5050" s="17"/>
      <c r="R5050" s="17"/>
      <c r="S5050" s="17"/>
      <c r="U5050" s="28">
        <f t="shared" si="7882"/>
        <v>106</v>
      </c>
      <c r="V5050" s="28">
        <f t="shared" si="7883"/>
        <v>209</v>
      </c>
    </row>
    <row r="5051" spans="1:24" x14ac:dyDescent="0.3">
      <c r="A5051" s="28">
        <f t="shared" si="7956"/>
        <v>106210</v>
      </c>
      <c r="B5051" s="63" t="s">
        <v>15</v>
      </c>
      <c r="C5051" s="63"/>
      <c r="D5051" s="2">
        <f t="shared" ref="D5051" si="7993">MIN(B5058:B5067)</f>
        <v>15</v>
      </c>
      <c r="E5051" s="3" t="s">
        <v>16</v>
      </c>
      <c r="F5051" s="2">
        <f t="shared" ref="F5051" si="7994">MAX(B5058:B5067)</f>
        <v>30</v>
      </c>
      <c r="G5051" s="4" t="str">
        <f t="shared" ref="G5051" si="7995">IF(H5050="","",H5050)</f>
        <v>°C</v>
      </c>
      <c r="H5051" s="14"/>
      <c r="J5051" s="28" t="str">
        <f t="shared" ref="J5051" si="7996">CONCATENATE(K5050,1)</f>
        <v>31</v>
      </c>
      <c r="K5051" s="22">
        <f t="array" ref="K5051:L5053">LINEST(B5058:B5060,C5058:C5060^{1},TRUE,TRUE)</f>
        <v>0.97059932152280459</v>
      </c>
      <c r="L5051" s="22">
        <v>0.58801356954390727</v>
      </c>
      <c r="M5051" s="17"/>
      <c r="N5051" s="17"/>
      <c r="O5051" s="17"/>
      <c r="P5051" s="17"/>
      <c r="Q5051" s="17"/>
      <c r="R5051" s="17"/>
      <c r="S5051" s="17"/>
      <c r="U5051" s="28">
        <f t="shared" si="7882"/>
        <v>106</v>
      </c>
      <c r="V5051" s="28">
        <f t="shared" si="7883"/>
        <v>210</v>
      </c>
    </row>
    <row r="5052" spans="1:24" x14ac:dyDescent="0.3">
      <c r="A5052" s="28">
        <f t="shared" si="7956"/>
        <v>106211</v>
      </c>
      <c r="J5052" s="28" t="str">
        <f t="shared" ref="J5052" si="7997">CONCATENATE(K5050,2)</f>
        <v>32</v>
      </c>
      <c r="K5052" s="22">
        <v>1.632162464727582E-2</v>
      </c>
      <c r="L5052" s="22">
        <v>0.33357131118020783</v>
      </c>
      <c r="M5052" s="17"/>
      <c r="N5052" s="17"/>
      <c r="O5052" s="17"/>
      <c r="P5052" s="17"/>
      <c r="Q5052" s="17"/>
      <c r="R5052" s="17"/>
      <c r="S5052" s="17"/>
      <c r="U5052" s="28">
        <f t="shared" si="7882"/>
        <v>106</v>
      </c>
      <c r="V5052" s="28">
        <f t="shared" si="7883"/>
        <v>211</v>
      </c>
    </row>
    <row r="5053" spans="1:24" x14ac:dyDescent="0.3">
      <c r="A5053" s="28">
        <f t="shared" si="7956"/>
        <v>106212</v>
      </c>
      <c r="B5053" s="67" t="s">
        <v>17</v>
      </c>
      <c r="C5053" s="67"/>
      <c r="D5053" s="67"/>
      <c r="E5053" s="67"/>
      <c r="F5053" s="67"/>
      <c r="G5053" s="68" t="s">
        <v>31</v>
      </c>
      <c r="H5053" s="69"/>
      <c r="J5053" s="28" t="str">
        <f t="shared" ref="J5053" si="7998">CONCATENATE(K5050,3)</f>
        <v>33</v>
      </c>
      <c r="K5053" s="22">
        <v>0.99971730116848845</v>
      </c>
      <c r="L5053" s="22">
        <v>0.11889046040610385</v>
      </c>
      <c r="M5053" s="17"/>
      <c r="N5053" s="17"/>
      <c r="O5053" s="17"/>
      <c r="P5053" s="17"/>
      <c r="Q5053" s="17"/>
      <c r="R5053" s="17"/>
      <c r="S5053" s="17"/>
      <c r="U5053" s="28">
        <f t="shared" si="7882"/>
        <v>106</v>
      </c>
      <c r="V5053" s="28">
        <f t="shared" si="7883"/>
        <v>212</v>
      </c>
    </row>
    <row r="5054" spans="1:24" x14ac:dyDescent="0.3">
      <c r="A5054" s="28">
        <f t="shared" si="7956"/>
        <v>106213</v>
      </c>
      <c r="B5054" s="66" t="s">
        <v>18</v>
      </c>
      <c r="C5054" s="66"/>
      <c r="D5054" s="66"/>
      <c r="E5054" s="66" t="str">
        <f t="shared" ref="E5054" si="7999">IF(D5047="","",D5047)</f>
        <v>E0309/24</v>
      </c>
      <c r="F5054" s="66"/>
      <c r="G5054" s="4" t="s">
        <v>18</v>
      </c>
      <c r="H5054" s="16"/>
      <c r="J5054" s="17"/>
      <c r="K5054" s="17">
        <v>4</v>
      </c>
      <c r="L5054" s="17">
        <v>4</v>
      </c>
      <c r="M5054" s="17">
        <v>4</v>
      </c>
      <c r="N5054" s="17"/>
      <c r="O5054" s="17"/>
      <c r="P5054" s="17"/>
      <c r="Q5054" s="17"/>
      <c r="R5054" s="17"/>
      <c r="S5054" s="17"/>
      <c r="U5054" s="28">
        <f t="shared" si="7882"/>
        <v>106</v>
      </c>
      <c r="V5054" s="28">
        <f t="shared" si="7883"/>
        <v>213</v>
      </c>
    </row>
    <row r="5055" spans="1:24" ht="15" customHeight="1" x14ac:dyDescent="0.3">
      <c r="A5055" s="28">
        <f t="shared" si="7956"/>
        <v>106214</v>
      </c>
      <c r="B5055" s="5" t="s">
        <v>19</v>
      </c>
      <c r="C5055" s="5" t="s">
        <v>20</v>
      </c>
      <c r="D5055" s="5" t="s">
        <v>21</v>
      </c>
      <c r="E5055" s="5"/>
      <c r="F5055" s="70" t="s">
        <v>33</v>
      </c>
      <c r="G5055" s="5" t="s">
        <v>19</v>
      </c>
      <c r="H5055" s="5" t="s">
        <v>20</v>
      </c>
      <c r="J5055" s="28" t="str">
        <f t="shared" ref="J5055" si="8000">CONCATENATE(K5054,1)</f>
        <v>41</v>
      </c>
      <c r="K5055" s="22">
        <f t="array" ref="K5055:M5057">LINEST(B5058:B5061,C5058:C5061^{1,2},TRUE,TRUE)</f>
        <v>9.4671189190158366E-4</v>
      </c>
      <c r="L5055" s="22">
        <v>0.93951980803142365</v>
      </c>
      <c r="M5055" s="22">
        <v>0.82631201298019386</v>
      </c>
      <c r="N5055" s="17"/>
      <c r="O5055" s="17"/>
      <c r="P5055" s="17"/>
      <c r="Q5055" s="17"/>
      <c r="R5055" s="17"/>
      <c r="S5055" s="17"/>
      <c r="U5055" s="28">
        <f t="shared" si="7882"/>
        <v>106</v>
      </c>
      <c r="V5055" s="28">
        <f t="shared" si="7883"/>
        <v>214</v>
      </c>
    </row>
    <row r="5056" spans="1:24" x14ac:dyDescent="0.3">
      <c r="A5056" s="28">
        <f t="shared" si="7956"/>
        <v>106215</v>
      </c>
      <c r="B5056" s="5" t="s">
        <v>22</v>
      </c>
      <c r="C5056" s="5" t="s">
        <v>23</v>
      </c>
      <c r="D5056" s="5" t="s">
        <v>24</v>
      </c>
      <c r="E5056" s="5" t="s">
        <v>32</v>
      </c>
      <c r="F5056" s="70"/>
      <c r="G5056" s="5" t="s">
        <v>22</v>
      </c>
      <c r="H5056" s="5" t="s">
        <v>23</v>
      </c>
      <c r="J5056" s="28" t="str">
        <f t="shared" ref="J5056" si="8001">CONCATENATE(K5054,2)</f>
        <v>42</v>
      </c>
      <c r="K5056" s="22">
        <v>3.0369064144516902E-3</v>
      </c>
      <c r="L5056" s="22">
        <v>0.13730313711845316</v>
      </c>
      <c r="M5056" s="22">
        <v>1.4724399476839085</v>
      </c>
      <c r="N5056" s="17"/>
      <c r="O5056" s="17"/>
      <c r="P5056" s="17"/>
      <c r="Q5056" s="17"/>
      <c r="R5056" s="17"/>
      <c r="S5056" s="17"/>
      <c r="U5056" s="28">
        <f t="shared" si="7882"/>
        <v>106</v>
      </c>
      <c r="V5056" s="28">
        <f t="shared" si="7883"/>
        <v>215</v>
      </c>
    </row>
    <row r="5057" spans="1:22" x14ac:dyDescent="0.3">
      <c r="A5057" s="28">
        <f t="shared" si="7956"/>
        <v>106216</v>
      </c>
      <c r="B5057" s="6" t="str">
        <f t="shared" ref="B5057" si="8002">IF(H5050="","",H5050)</f>
        <v>°C</v>
      </c>
      <c r="C5057" s="6" t="str">
        <f t="shared" ref="C5057" si="8003">IF(H5050="","",H5050)</f>
        <v>°C</v>
      </c>
      <c r="D5057" s="6" t="str">
        <f t="shared" ref="D5057" si="8004">IF(H5050="","",H5050)</f>
        <v>°C</v>
      </c>
      <c r="E5057" s="6"/>
      <c r="F5057" s="6"/>
      <c r="G5057" s="6" t="str">
        <f t="shared" ref="G5057" si="8005">IF(H5050="","",H5050)</f>
        <v>°C</v>
      </c>
      <c r="H5057" s="6" t="str">
        <f t="shared" ref="H5057" si="8006">IF(H5050="","",H5050)</f>
        <v>°C</v>
      </c>
      <c r="J5057" s="28" t="str">
        <f t="shared" ref="J5057" si="8007">CONCATENATE(K5054,3)</f>
        <v>43</v>
      </c>
      <c r="K5057" s="22">
        <v>0.99981007149005496</v>
      </c>
      <c r="L5057" s="22">
        <v>0.15408135430069225</v>
      </c>
      <c r="M5057" s="22" t="e">
        <v>#N/A</v>
      </c>
      <c r="N5057" s="17"/>
      <c r="O5057" s="17"/>
      <c r="P5057" s="17"/>
      <c r="Q5057" s="17"/>
      <c r="R5057" s="17"/>
      <c r="S5057" s="17"/>
      <c r="U5057" s="28">
        <f t="shared" si="7882"/>
        <v>106</v>
      </c>
      <c r="V5057" s="28">
        <f t="shared" si="7883"/>
        <v>216</v>
      </c>
    </row>
    <row r="5058" spans="1:22" x14ac:dyDescent="0.3">
      <c r="A5058" s="28">
        <f t="shared" si="7956"/>
        <v>106217</v>
      </c>
      <c r="B5058" s="26">
        <v>15</v>
      </c>
      <c r="C5058" s="26">
        <v>14.9</v>
      </c>
      <c r="D5058" s="26">
        <v>0.3</v>
      </c>
      <c r="E5058" s="9">
        <v>2</v>
      </c>
      <c r="F5058" s="26">
        <v>1000000</v>
      </c>
      <c r="G5058" s="27"/>
      <c r="H5058" s="27"/>
      <c r="J5058" s="17"/>
      <c r="K5058" s="17">
        <v>5</v>
      </c>
      <c r="L5058" s="17">
        <v>5</v>
      </c>
      <c r="M5058" s="17">
        <v>5</v>
      </c>
      <c r="N5058" s="17">
        <v>5</v>
      </c>
      <c r="O5058" s="17"/>
      <c r="P5058" s="17"/>
      <c r="Q5058" s="17"/>
      <c r="R5058" s="17"/>
      <c r="S5058" s="17"/>
      <c r="U5058" s="28">
        <f t="shared" si="7882"/>
        <v>106</v>
      </c>
      <c r="V5058" s="28">
        <f t="shared" si="7883"/>
        <v>217</v>
      </c>
    </row>
    <row r="5059" spans="1:22" x14ac:dyDescent="0.3">
      <c r="A5059" s="28">
        <f t="shared" si="7956"/>
        <v>106218</v>
      </c>
      <c r="B5059" s="26">
        <v>20</v>
      </c>
      <c r="C5059" s="26">
        <v>19.899999999999999</v>
      </c>
      <c r="D5059" s="26">
        <v>0.3</v>
      </c>
      <c r="E5059" s="9">
        <v>2</v>
      </c>
      <c r="F5059" s="26">
        <v>1000000</v>
      </c>
      <c r="G5059" s="27"/>
      <c r="H5059" s="27"/>
      <c r="J5059" s="28" t="str">
        <f t="shared" ref="J5059" si="8008">CONCATENATE(K5058,1)</f>
        <v>51</v>
      </c>
      <c r="K5059" s="22" t="e">
        <f t="array" ref="K5059:N5061">LINEST(B5058:B5062,C5058:C5062^{1,2,3},TRUE,TRUE)</f>
        <v>#VALUE!</v>
      </c>
      <c r="L5059" s="22" t="e">
        <v>#VALUE!</v>
      </c>
      <c r="M5059" s="22" t="e">
        <v>#VALUE!</v>
      </c>
      <c r="N5059" s="22" t="e">
        <v>#VALUE!</v>
      </c>
      <c r="O5059" s="17"/>
      <c r="P5059" s="17"/>
      <c r="Q5059" s="17"/>
      <c r="R5059" s="17"/>
      <c r="S5059" s="17"/>
      <c r="U5059" s="28">
        <f t="shared" ref="U5059:U5122" si="8009">U5058</f>
        <v>106</v>
      </c>
      <c r="V5059" s="28">
        <f t="shared" ref="V5059:V5122" si="8010">V5058+1</f>
        <v>218</v>
      </c>
    </row>
    <row r="5060" spans="1:22" x14ac:dyDescent="0.3">
      <c r="A5060" s="28">
        <f t="shared" si="7956"/>
        <v>106219</v>
      </c>
      <c r="B5060" s="26">
        <v>25</v>
      </c>
      <c r="C5060" s="26">
        <v>25.2</v>
      </c>
      <c r="D5060" s="26">
        <v>0.3</v>
      </c>
      <c r="E5060" s="9">
        <v>2</v>
      </c>
      <c r="F5060" s="26">
        <v>1000000</v>
      </c>
      <c r="G5060" s="27"/>
      <c r="H5060" s="27"/>
      <c r="J5060" s="28" t="str">
        <f t="shared" ref="J5060" si="8011">CONCATENATE(K5058,2)</f>
        <v>52</v>
      </c>
      <c r="K5060" s="22" t="e">
        <v>#VALUE!</v>
      </c>
      <c r="L5060" s="22" t="e">
        <v>#VALUE!</v>
      </c>
      <c r="M5060" s="22" t="e">
        <v>#VALUE!</v>
      </c>
      <c r="N5060" s="22" t="e">
        <v>#VALUE!</v>
      </c>
      <c r="O5060" s="17"/>
      <c r="P5060" s="17"/>
      <c r="Q5060" s="17"/>
      <c r="R5060" s="17"/>
      <c r="S5060" s="17"/>
      <c r="U5060" s="28">
        <f t="shared" si="8009"/>
        <v>106</v>
      </c>
      <c r="V5060" s="28">
        <f t="shared" si="8010"/>
        <v>219</v>
      </c>
    </row>
    <row r="5061" spans="1:22" x14ac:dyDescent="0.3">
      <c r="A5061" s="28">
        <f t="shared" si="7956"/>
        <v>106220</v>
      </c>
      <c r="B5061" s="26">
        <v>30</v>
      </c>
      <c r="C5061" s="26">
        <v>30.1</v>
      </c>
      <c r="D5061" s="26">
        <v>0.3</v>
      </c>
      <c r="E5061" s="9">
        <v>2</v>
      </c>
      <c r="F5061" s="26">
        <v>1000000</v>
      </c>
      <c r="G5061" s="27"/>
      <c r="H5061" s="27"/>
      <c r="J5061" s="28" t="str">
        <f t="shared" ref="J5061" si="8012">CONCATENATE(K5058,3)</f>
        <v>53</v>
      </c>
      <c r="K5061" s="22" t="e">
        <v>#VALUE!</v>
      </c>
      <c r="L5061" s="22" t="e">
        <v>#VALUE!</v>
      </c>
      <c r="M5061" s="22" t="e">
        <v>#VALUE!</v>
      </c>
      <c r="N5061" s="22" t="e">
        <v>#VALUE!</v>
      </c>
      <c r="O5061" s="17"/>
      <c r="P5061" s="17"/>
      <c r="Q5061" s="17"/>
      <c r="R5061" s="17"/>
      <c r="S5061" s="17"/>
      <c r="U5061" s="28">
        <f t="shared" si="8009"/>
        <v>106</v>
      </c>
      <c r="V5061" s="28">
        <f t="shared" si="8010"/>
        <v>220</v>
      </c>
    </row>
    <row r="5062" spans="1:22" x14ac:dyDescent="0.3">
      <c r="A5062" s="28">
        <f t="shared" si="7956"/>
        <v>106221</v>
      </c>
      <c r="B5062" s="26"/>
      <c r="C5062" s="26"/>
      <c r="D5062" s="26"/>
      <c r="E5062" s="9"/>
      <c r="F5062" s="26"/>
      <c r="G5062" s="27"/>
      <c r="H5062" s="27"/>
      <c r="J5062" s="17"/>
      <c r="K5062" s="17">
        <v>6</v>
      </c>
      <c r="L5062" s="17">
        <v>6</v>
      </c>
      <c r="M5062" s="17">
        <v>6</v>
      </c>
      <c r="N5062" s="17">
        <v>6</v>
      </c>
      <c r="O5062" s="17">
        <v>6</v>
      </c>
      <c r="P5062" s="17"/>
      <c r="Q5062" s="17"/>
      <c r="R5062" s="17"/>
      <c r="S5062" s="17"/>
      <c r="U5062" s="28">
        <f t="shared" si="8009"/>
        <v>106</v>
      </c>
      <c r="V5062" s="28">
        <f t="shared" si="8010"/>
        <v>221</v>
      </c>
    </row>
    <row r="5063" spans="1:22" x14ac:dyDescent="0.3">
      <c r="A5063" s="28">
        <f t="shared" si="7956"/>
        <v>106222</v>
      </c>
      <c r="B5063" s="26"/>
      <c r="C5063" s="26"/>
      <c r="D5063" s="26"/>
      <c r="E5063" s="9"/>
      <c r="F5063" s="26"/>
      <c r="G5063" s="27"/>
      <c r="H5063" s="27"/>
      <c r="J5063" s="28" t="str">
        <f t="shared" ref="J5063" si="8013">CONCATENATE(K5062,1)</f>
        <v>61</v>
      </c>
      <c r="K5063" s="22" t="e">
        <f t="array" ref="K5063:O5065">LINEST(B5058:B5063,C5058:C5063^{1,2,3,4},TRUE,TRUE)</f>
        <v>#VALUE!</v>
      </c>
      <c r="L5063" s="22" t="e">
        <v>#VALUE!</v>
      </c>
      <c r="M5063" s="22" t="e">
        <v>#VALUE!</v>
      </c>
      <c r="N5063" s="22" t="e">
        <v>#VALUE!</v>
      </c>
      <c r="O5063" s="22" t="e">
        <v>#VALUE!</v>
      </c>
      <c r="P5063" s="17"/>
      <c r="Q5063" s="17"/>
      <c r="R5063" s="17"/>
      <c r="S5063" s="17"/>
      <c r="U5063" s="28">
        <f t="shared" si="8009"/>
        <v>106</v>
      </c>
      <c r="V5063" s="28">
        <f t="shared" si="8010"/>
        <v>222</v>
      </c>
    </row>
    <row r="5064" spans="1:22" x14ac:dyDescent="0.3">
      <c r="A5064" s="28">
        <f t="shared" si="7956"/>
        <v>106223</v>
      </c>
      <c r="B5064" s="26"/>
      <c r="C5064" s="26"/>
      <c r="D5064" s="26"/>
      <c r="E5064" s="9"/>
      <c r="F5064" s="26"/>
      <c r="G5064" s="27"/>
      <c r="H5064" s="27"/>
      <c r="J5064" s="28" t="str">
        <f t="shared" ref="J5064" si="8014">CONCATENATE(K5062,2)</f>
        <v>62</v>
      </c>
      <c r="K5064" s="22" t="e">
        <v>#VALUE!</v>
      </c>
      <c r="L5064" s="22" t="e">
        <v>#VALUE!</v>
      </c>
      <c r="M5064" s="22" t="e">
        <v>#VALUE!</v>
      </c>
      <c r="N5064" s="22" t="e">
        <v>#VALUE!</v>
      </c>
      <c r="O5064" s="22" t="e">
        <v>#VALUE!</v>
      </c>
      <c r="P5064" s="17"/>
      <c r="Q5064" s="17"/>
      <c r="R5064" s="17"/>
      <c r="S5064" s="17"/>
      <c r="U5064" s="28">
        <f t="shared" si="8009"/>
        <v>106</v>
      </c>
      <c r="V5064" s="28">
        <f t="shared" si="8010"/>
        <v>223</v>
      </c>
    </row>
    <row r="5065" spans="1:22" x14ac:dyDescent="0.3">
      <c r="A5065" s="28">
        <f t="shared" si="7956"/>
        <v>106224</v>
      </c>
      <c r="B5065" s="26"/>
      <c r="C5065" s="26"/>
      <c r="D5065" s="26"/>
      <c r="E5065" s="9"/>
      <c r="F5065" s="26"/>
      <c r="G5065" s="27"/>
      <c r="H5065" s="27"/>
      <c r="J5065" s="28" t="str">
        <f t="shared" ref="J5065" si="8015">CONCATENATE(K5062,3)</f>
        <v>63</v>
      </c>
      <c r="K5065" s="22" t="e">
        <v>#VALUE!</v>
      </c>
      <c r="L5065" s="22" t="e">
        <v>#VALUE!</v>
      </c>
      <c r="M5065" s="22" t="e">
        <v>#VALUE!</v>
      </c>
      <c r="N5065" s="22" t="e">
        <v>#VALUE!</v>
      </c>
      <c r="O5065" s="22" t="e">
        <v>#VALUE!</v>
      </c>
      <c r="P5065" s="17"/>
      <c r="Q5065" s="17"/>
      <c r="R5065" s="17"/>
      <c r="S5065" s="17"/>
      <c r="U5065" s="28">
        <f t="shared" si="8009"/>
        <v>106</v>
      </c>
      <c r="V5065" s="28">
        <f t="shared" si="8010"/>
        <v>224</v>
      </c>
    </row>
    <row r="5066" spans="1:22" x14ac:dyDescent="0.3">
      <c r="A5066" s="28">
        <f t="shared" si="7956"/>
        <v>106225</v>
      </c>
      <c r="B5066" s="26"/>
      <c r="C5066" s="26"/>
      <c r="D5066" s="26"/>
      <c r="E5066" s="9"/>
      <c r="F5066" s="26"/>
      <c r="G5066" s="27"/>
      <c r="H5066" s="27"/>
      <c r="J5066" s="17"/>
      <c r="K5066" s="17">
        <v>7</v>
      </c>
      <c r="L5066" s="17">
        <v>7</v>
      </c>
      <c r="M5066" s="17">
        <v>7</v>
      </c>
      <c r="N5066" s="17">
        <v>7</v>
      </c>
      <c r="O5066" s="17">
        <v>7</v>
      </c>
      <c r="P5066" s="17">
        <v>7</v>
      </c>
      <c r="Q5066" s="17"/>
      <c r="R5066" s="17"/>
      <c r="S5066" s="17"/>
      <c r="U5066" s="28">
        <f t="shared" si="8009"/>
        <v>106</v>
      </c>
      <c r="V5066" s="28">
        <f t="shared" si="8010"/>
        <v>225</v>
      </c>
    </row>
    <row r="5067" spans="1:22" x14ac:dyDescent="0.3">
      <c r="A5067" s="28">
        <f t="shared" si="7956"/>
        <v>106226</v>
      </c>
      <c r="B5067" s="26"/>
      <c r="C5067" s="26"/>
      <c r="D5067" s="26"/>
      <c r="E5067" s="9"/>
      <c r="F5067" s="26"/>
      <c r="G5067" s="27"/>
      <c r="H5067" s="27"/>
      <c r="J5067" s="28" t="str">
        <f t="shared" ref="J5067" si="8016">CONCATENATE(K5066,1)</f>
        <v>71</v>
      </c>
      <c r="K5067" s="22" t="e">
        <f t="array" ref="K5067:P5069">LINEST(B5058:B5064,C5058:C5064^{1,2,3,4,5},TRUE,TRUE)</f>
        <v>#VALUE!</v>
      </c>
      <c r="L5067" s="22" t="e">
        <v>#VALUE!</v>
      </c>
      <c r="M5067" s="22" t="e">
        <v>#VALUE!</v>
      </c>
      <c r="N5067" s="22" t="e">
        <v>#VALUE!</v>
      </c>
      <c r="O5067" s="22" t="e">
        <v>#VALUE!</v>
      </c>
      <c r="P5067" s="22" t="e">
        <v>#VALUE!</v>
      </c>
      <c r="Q5067" s="17"/>
      <c r="R5067" s="17"/>
      <c r="S5067" s="17"/>
      <c r="U5067" s="28">
        <f t="shared" si="8009"/>
        <v>106</v>
      </c>
      <c r="V5067" s="28">
        <f t="shared" si="8010"/>
        <v>226</v>
      </c>
    </row>
    <row r="5068" spans="1:22" x14ac:dyDescent="0.3">
      <c r="A5068" s="28">
        <f t="shared" si="7956"/>
        <v>106227</v>
      </c>
      <c r="B5068" s="2">
        <f t="shared" ref="B5068" si="8017">COUNT(B5058:B5067)-2</f>
        <v>2</v>
      </c>
      <c r="J5068" s="28" t="str">
        <f t="shared" ref="J5068" si="8018">CONCATENATE(K5066,2)</f>
        <v>72</v>
      </c>
      <c r="K5068" s="22" t="e">
        <v>#VALUE!</v>
      </c>
      <c r="L5068" s="22" t="e">
        <v>#VALUE!</v>
      </c>
      <c r="M5068" s="22" t="e">
        <v>#VALUE!</v>
      </c>
      <c r="N5068" s="22" t="e">
        <v>#VALUE!</v>
      </c>
      <c r="O5068" s="22" t="e">
        <v>#VALUE!</v>
      </c>
      <c r="P5068" s="22" t="e">
        <v>#VALUE!</v>
      </c>
      <c r="Q5068" s="17"/>
      <c r="R5068" s="17"/>
      <c r="S5068" s="17"/>
      <c r="U5068" s="28">
        <f t="shared" si="8009"/>
        <v>106</v>
      </c>
      <c r="V5068" s="28">
        <f t="shared" si="8010"/>
        <v>227</v>
      </c>
    </row>
    <row r="5069" spans="1:22" x14ac:dyDescent="0.3">
      <c r="A5069" s="28">
        <f t="shared" si="7956"/>
        <v>106228</v>
      </c>
      <c r="J5069" s="28" t="str">
        <f t="shared" ref="J5069" si="8019">CONCATENATE(K5066,3)</f>
        <v>73</v>
      </c>
      <c r="K5069" s="22" t="e">
        <v>#VALUE!</v>
      </c>
      <c r="L5069" s="22" t="e">
        <v>#VALUE!</v>
      </c>
      <c r="M5069" s="22" t="e">
        <v>#VALUE!</v>
      </c>
      <c r="N5069" s="22" t="e">
        <v>#VALUE!</v>
      </c>
      <c r="O5069" s="22" t="e">
        <v>#VALUE!</v>
      </c>
      <c r="P5069" s="22" t="e">
        <v>#VALUE!</v>
      </c>
      <c r="Q5069" s="17"/>
      <c r="R5069" s="17"/>
      <c r="S5069" s="17"/>
      <c r="U5069" s="28">
        <f t="shared" si="8009"/>
        <v>106</v>
      </c>
      <c r="V5069" s="28">
        <f t="shared" si="8010"/>
        <v>228</v>
      </c>
    </row>
    <row r="5070" spans="1:22" x14ac:dyDescent="0.3">
      <c r="A5070" s="28">
        <f t="shared" si="7956"/>
        <v>106229</v>
      </c>
      <c r="B5070" s="66" t="s">
        <v>25</v>
      </c>
      <c r="C5070" s="66"/>
      <c r="D5070" s="66"/>
      <c r="E5070" s="66"/>
      <c r="F5070" s="66"/>
      <c r="G5070" s="66"/>
      <c r="H5070" s="66"/>
      <c r="J5070" s="17"/>
      <c r="K5070" s="17">
        <v>8</v>
      </c>
      <c r="L5070" s="17">
        <v>8</v>
      </c>
      <c r="M5070" s="17">
        <v>8</v>
      </c>
      <c r="N5070" s="17">
        <v>8</v>
      </c>
      <c r="O5070" s="17">
        <v>8</v>
      </c>
      <c r="P5070" s="17">
        <v>8</v>
      </c>
      <c r="Q5070" s="17">
        <v>8</v>
      </c>
      <c r="R5070" s="17"/>
      <c r="S5070" s="17"/>
      <c r="U5070" s="28">
        <f t="shared" si="8009"/>
        <v>106</v>
      </c>
      <c r="V5070" s="28">
        <f t="shared" si="8010"/>
        <v>229</v>
      </c>
    </row>
    <row r="5071" spans="1:22" x14ac:dyDescent="0.3">
      <c r="A5071" s="28">
        <f t="shared" si="7956"/>
        <v>106230</v>
      </c>
      <c r="B5071" s="71"/>
      <c r="C5071" s="71"/>
      <c r="D5071" s="71"/>
      <c r="E5071" s="71"/>
      <c r="F5071" s="71"/>
      <c r="G5071" s="71"/>
      <c r="H5071" s="71"/>
      <c r="J5071" s="28" t="str">
        <f t="shared" ref="J5071" si="8020">CONCATENATE(K5070,1)</f>
        <v>81</v>
      </c>
      <c r="K5071" s="22" t="e">
        <f t="array" ref="K5071:Q5073">LINEST(B5058:B5065,C5058:C5065^{1,2,3,4,5,6},TRUE,TRUE)</f>
        <v>#VALUE!</v>
      </c>
      <c r="L5071" s="22" t="e">
        <v>#VALUE!</v>
      </c>
      <c r="M5071" s="22" t="e">
        <v>#VALUE!</v>
      </c>
      <c r="N5071" s="22" t="e">
        <v>#VALUE!</v>
      </c>
      <c r="O5071" s="22" t="e">
        <v>#VALUE!</v>
      </c>
      <c r="P5071" s="22" t="e">
        <v>#VALUE!</v>
      </c>
      <c r="Q5071" s="22" t="e">
        <v>#VALUE!</v>
      </c>
      <c r="R5071" s="17"/>
      <c r="S5071" s="17"/>
      <c r="U5071" s="28">
        <f t="shared" si="8009"/>
        <v>106</v>
      </c>
      <c r="V5071" s="28">
        <f t="shared" si="8010"/>
        <v>230</v>
      </c>
    </row>
    <row r="5072" spans="1:22" x14ac:dyDescent="0.3">
      <c r="A5072" s="28">
        <f t="shared" si="7956"/>
        <v>106231</v>
      </c>
      <c r="B5072" s="71"/>
      <c r="C5072" s="71"/>
      <c r="D5072" s="71"/>
      <c r="E5072" s="71"/>
      <c r="F5072" s="71"/>
      <c r="G5072" s="71"/>
      <c r="H5072" s="71"/>
      <c r="J5072" s="28" t="str">
        <f t="shared" ref="J5072" si="8021">CONCATENATE(K5070,2)</f>
        <v>82</v>
      </c>
      <c r="K5072" s="22" t="e">
        <v>#VALUE!</v>
      </c>
      <c r="L5072" s="22" t="e">
        <v>#VALUE!</v>
      </c>
      <c r="M5072" s="22" t="e">
        <v>#VALUE!</v>
      </c>
      <c r="N5072" s="22" t="e">
        <v>#VALUE!</v>
      </c>
      <c r="O5072" s="22" t="e">
        <v>#VALUE!</v>
      </c>
      <c r="P5072" s="22" t="e">
        <v>#VALUE!</v>
      </c>
      <c r="Q5072" s="22" t="e">
        <v>#VALUE!</v>
      </c>
      <c r="R5072" s="17"/>
      <c r="S5072" s="17"/>
      <c r="U5072" s="28">
        <f t="shared" si="8009"/>
        <v>106</v>
      </c>
      <c r="V5072" s="28">
        <f t="shared" si="8010"/>
        <v>231</v>
      </c>
    </row>
    <row r="5073" spans="1:22" x14ac:dyDescent="0.3">
      <c r="A5073" s="28">
        <f t="shared" si="7956"/>
        <v>106232</v>
      </c>
      <c r="J5073" s="28" t="str">
        <f t="shared" ref="J5073" si="8022">CONCATENATE(K5070,3)</f>
        <v>83</v>
      </c>
      <c r="K5073" s="22" t="e">
        <v>#VALUE!</v>
      </c>
      <c r="L5073" s="22" t="e">
        <v>#VALUE!</v>
      </c>
      <c r="M5073" s="22" t="e">
        <v>#VALUE!</v>
      </c>
      <c r="N5073" s="22" t="e">
        <v>#VALUE!</v>
      </c>
      <c r="O5073" s="22" t="e">
        <v>#VALUE!</v>
      </c>
      <c r="P5073" s="22" t="e">
        <v>#VALUE!</v>
      </c>
      <c r="Q5073" s="22" t="e">
        <v>#VALUE!</v>
      </c>
      <c r="R5073" s="17"/>
      <c r="S5073" s="17"/>
      <c r="U5073" s="28">
        <f t="shared" si="8009"/>
        <v>106</v>
      </c>
      <c r="V5073" s="28">
        <f t="shared" si="8010"/>
        <v>232</v>
      </c>
    </row>
    <row r="5074" spans="1:22" ht="15" customHeight="1" x14ac:dyDescent="0.3">
      <c r="A5074" s="28">
        <f t="shared" si="7956"/>
        <v>106233</v>
      </c>
      <c r="B5074" s="66" t="s">
        <v>52</v>
      </c>
      <c r="C5074" s="66"/>
      <c r="D5074" s="66"/>
      <c r="E5074" s="10">
        <f>IF(D5044="","",MAX(E5075,E5076))</f>
        <v>0.19999999999999929</v>
      </c>
      <c r="J5074" s="17"/>
      <c r="K5074" s="17">
        <v>9</v>
      </c>
      <c r="L5074" s="17">
        <v>9</v>
      </c>
      <c r="M5074" s="17">
        <v>9</v>
      </c>
      <c r="N5074" s="17">
        <v>9</v>
      </c>
      <c r="O5074" s="17">
        <v>9</v>
      </c>
      <c r="P5074" s="17">
        <v>9</v>
      </c>
      <c r="Q5074" s="17">
        <v>9</v>
      </c>
      <c r="R5074" s="17">
        <v>9</v>
      </c>
      <c r="S5074" s="17"/>
      <c r="U5074" s="28">
        <f t="shared" si="8009"/>
        <v>106</v>
      </c>
      <c r="V5074" s="28">
        <f t="shared" si="8010"/>
        <v>233</v>
      </c>
    </row>
    <row r="5075" spans="1:22" x14ac:dyDescent="0.3">
      <c r="A5075" s="28">
        <f t="shared" si="7956"/>
        <v>106234</v>
      </c>
      <c r="B5075" s="2" t="s">
        <v>26</v>
      </c>
      <c r="C5075" s="2" t="s">
        <v>27</v>
      </c>
      <c r="D5075" s="2" t="s">
        <v>28</v>
      </c>
      <c r="E5075" s="11">
        <f>ABS(MIN(D5076:D5085))</f>
        <v>0.19999999999999929</v>
      </c>
      <c r="G5075" s="2" t="s">
        <v>230</v>
      </c>
      <c r="J5075" s="28" t="str">
        <f t="shared" ref="J5075" si="8023">CONCATENATE(K5074,1)</f>
        <v>91</v>
      </c>
      <c r="K5075" s="22" t="e">
        <f t="array" ref="K5075:R5077">LINEST(B5058:B5066,C5058:C5066^{1,2,3,4,5,6,7},TRUE,TRUE)</f>
        <v>#VALUE!</v>
      </c>
      <c r="L5075" s="22" t="e">
        <v>#VALUE!</v>
      </c>
      <c r="M5075" s="22" t="e">
        <v>#VALUE!</v>
      </c>
      <c r="N5075" s="22" t="e">
        <v>#VALUE!</v>
      </c>
      <c r="O5075" s="22" t="e">
        <v>#VALUE!</v>
      </c>
      <c r="P5075" s="22" t="e">
        <v>#VALUE!</v>
      </c>
      <c r="Q5075" s="22" t="e">
        <v>#VALUE!</v>
      </c>
      <c r="R5075" s="22" t="e">
        <v>#VALUE!</v>
      </c>
      <c r="S5075" s="17"/>
      <c r="U5075" s="28">
        <f t="shared" si="8009"/>
        <v>106</v>
      </c>
      <c r="V5075" s="28">
        <f t="shared" si="8010"/>
        <v>234</v>
      </c>
    </row>
    <row r="5076" spans="1:22" x14ac:dyDescent="0.3">
      <c r="A5076" s="28">
        <f t="shared" si="7956"/>
        <v>106235</v>
      </c>
      <c r="B5076" s="7">
        <f t="shared" ref="B5076:B5085" si="8024">C5058-B5058</f>
        <v>-9.9999999999999645E-2</v>
      </c>
      <c r="C5076" s="7">
        <f t="shared" ref="C5076:C5085" si="8025">H5058-G5058</f>
        <v>0</v>
      </c>
      <c r="D5076" s="7">
        <f>C5076-B5076</f>
        <v>9.9999999999999645E-2</v>
      </c>
      <c r="E5076" s="11">
        <f>ABS(MAX(D5076:D5085))</f>
        <v>0.10000000000000142</v>
      </c>
      <c r="F5076" s="13"/>
      <c r="G5076" s="2">
        <f>IF(D5058="","",D5058/E5058)</f>
        <v>0.15</v>
      </c>
      <c r="H5076" s="13"/>
      <c r="J5076" s="28" t="str">
        <f t="shared" ref="J5076" si="8026">CONCATENATE(K5074,2)</f>
        <v>92</v>
      </c>
      <c r="K5076" s="22" t="e">
        <v>#VALUE!</v>
      </c>
      <c r="L5076" s="22" t="e">
        <v>#VALUE!</v>
      </c>
      <c r="M5076" s="22" t="e">
        <v>#VALUE!</v>
      </c>
      <c r="N5076" s="22" t="e">
        <v>#VALUE!</v>
      </c>
      <c r="O5076" s="22" t="e">
        <v>#VALUE!</v>
      </c>
      <c r="P5076" s="22" t="e">
        <v>#VALUE!</v>
      </c>
      <c r="Q5076" s="22" t="e">
        <v>#VALUE!</v>
      </c>
      <c r="R5076" s="22" t="e">
        <v>#VALUE!</v>
      </c>
      <c r="S5076" s="17"/>
      <c r="U5076" s="28">
        <f t="shared" si="8009"/>
        <v>106</v>
      </c>
      <c r="V5076" s="28">
        <f t="shared" si="8010"/>
        <v>235</v>
      </c>
    </row>
    <row r="5077" spans="1:22" x14ac:dyDescent="0.3">
      <c r="A5077" s="28">
        <f t="shared" si="7956"/>
        <v>106236</v>
      </c>
      <c r="B5077" s="7">
        <f t="shared" si="8024"/>
        <v>-0.10000000000000142</v>
      </c>
      <c r="C5077" s="7">
        <f t="shared" si="8025"/>
        <v>0</v>
      </c>
      <c r="D5077" s="7">
        <f t="shared" ref="D5077:D5085" si="8027">C5077-B5077</f>
        <v>0.10000000000000142</v>
      </c>
      <c r="E5077" s="12" t="s">
        <v>34</v>
      </c>
      <c r="G5077" s="2">
        <f t="shared" ref="G5077:G5085" si="8028">IF(D5059="","",D5059/E5059)</f>
        <v>0.15</v>
      </c>
      <c r="H5077" s="13"/>
      <c r="J5077" s="28" t="str">
        <f t="shared" ref="J5077" si="8029">CONCATENATE(K5074,3)</f>
        <v>93</v>
      </c>
      <c r="K5077" s="22" t="e">
        <v>#VALUE!</v>
      </c>
      <c r="L5077" s="22" t="e">
        <v>#VALUE!</v>
      </c>
      <c r="M5077" s="22" t="e">
        <v>#VALUE!</v>
      </c>
      <c r="N5077" s="22" t="e">
        <v>#VALUE!</v>
      </c>
      <c r="O5077" s="22" t="e">
        <v>#VALUE!</v>
      </c>
      <c r="P5077" s="22" t="e">
        <v>#VALUE!</v>
      </c>
      <c r="Q5077" s="22" t="e">
        <v>#VALUE!</v>
      </c>
      <c r="R5077" s="22" t="e">
        <v>#VALUE!</v>
      </c>
      <c r="S5077" s="17"/>
      <c r="U5077" s="28">
        <f t="shared" si="8009"/>
        <v>106</v>
      </c>
      <c r="V5077" s="28">
        <f t="shared" si="8010"/>
        <v>236</v>
      </c>
    </row>
    <row r="5078" spans="1:22" x14ac:dyDescent="0.3">
      <c r="A5078" s="28">
        <f t="shared" si="7956"/>
        <v>106237</v>
      </c>
      <c r="B5078" s="7">
        <f t="shared" si="8024"/>
        <v>0.19999999999999929</v>
      </c>
      <c r="C5078" s="7">
        <f t="shared" si="8025"/>
        <v>0</v>
      </c>
      <c r="D5078" s="7">
        <f t="shared" si="8027"/>
        <v>-0.19999999999999929</v>
      </c>
      <c r="E5078" s="10">
        <f>IF(D5044="","",MAX(E5079,E5080))</f>
        <v>0.19999999999999929</v>
      </c>
      <c r="G5078" s="2">
        <f t="shared" si="8028"/>
        <v>0.15</v>
      </c>
      <c r="H5078" s="13"/>
      <c r="J5078" s="17"/>
      <c r="K5078" s="17">
        <v>10</v>
      </c>
      <c r="L5078" s="17">
        <v>10</v>
      </c>
      <c r="M5078" s="17">
        <v>10</v>
      </c>
      <c r="N5078" s="17">
        <v>10</v>
      </c>
      <c r="O5078" s="17">
        <v>10</v>
      </c>
      <c r="P5078" s="17">
        <v>10</v>
      </c>
      <c r="Q5078" s="17">
        <v>10</v>
      </c>
      <c r="R5078" s="17">
        <v>10</v>
      </c>
      <c r="S5078" s="17">
        <v>10</v>
      </c>
      <c r="U5078" s="28">
        <f t="shared" si="8009"/>
        <v>106</v>
      </c>
      <c r="V5078" s="28">
        <f t="shared" si="8010"/>
        <v>237</v>
      </c>
    </row>
    <row r="5079" spans="1:22" x14ac:dyDescent="0.3">
      <c r="A5079" s="28">
        <f t="shared" si="7956"/>
        <v>106238</v>
      </c>
      <c r="B5079" s="7">
        <f t="shared" si="8024"/>
        <v>0.10000000000000142</v>
      </c>
      <c r="C5079" s="7">
        <f t="shared" si="8025"/>
        <v>0</v>
      </c>
      <c r="D5079" s="7">
        <f t="shared" si="8027"/>
        <v>-0.10000000000000142</v>
      </c>
      <c r="E5079" s="11">
        <f>ABS(MIN(B5076:B5085))</f>
        <v>0.10000000000000142</v>
      </c>
      <c r="G5079" s="2">
        <f t="shared" si="8028"/>
        <v>0.15</v>
      </c>
      <c r="H5079" s="13"/>
      <c r="J5079" s="28" t="str">
        <f t="shared" ref="J5079" si="8030">CONCATENATE(K5078,1)</f>
        <v>101</v>
      </c>
      <c r="K5079" s="22" t="e">
        <f t="array" ref="K5079:S5081">LINEST(B5058:B5067,C5058:C5067^{1,2,3,4,5,6,7,8},TRUE,TRUE)</f>
        <v>#VALUE!</v>
      </c>
      <c r="L5079" s="22" t="e">
        <v>#VALUE!</v>
      </c>
      <c r="M5079" s="22" t="e">
        <v>#VALUE!</v>
      </c>
      <c r="N5079" s="22" t="e">
        <v>#VALUE!</v>
      </c>
      <c r="O5079" s="22" t="e">
        <v>#VALUE!</v>
      </c>
      <c r="P5079" s="22" t="e">
        <v>#VALUE!</v>
      </c>
      <c r="Q5079" s="22" t="e">
        <v>#VALUE!</v>
      </c>
      <c r="R5079" s="22" t="e">
        <v>#VALUE!</v>
      </c>
      <c r="S5079" s="22" t="e">
        <v>#VALUE!</v>
      </c>
      <c r="U5079" s="28">
        <f t="shared" si="8009"/>
        <v>106</v>
      </c>
      <c r="V5079" s="28">
        <f t="shared" si="8010"/>
        <v>238</v>
      </c>
    </row>
    <row r="5080" spans="1:22" x14ac:dyDescent="0.3">
      <c r="A5080" s="28">
        <f t="shared" si="7956"/>
        <v>106239</v>
      </c>
      <c r="B5080" s="7">
        <f t="shared" si="8024"/>
        <v>0</v>
      </c>
      <c r="C5080" s="7">
        <f t="shared" si="8025"/>
        <v>0</v>
      </c>
      <c r="D5080" s="7">
        <f t="shared" si="8027"/>
        <v>0</v>
      </c>
      <c r="E5080" s="11">
        <f>ABS(MAX(B5076:B5085))</f>
        <v>0.19999999999999929</v>
      </c>
      <c r="G5080" s="2" t="str">
        <f t="shared" si="8028"/>
        <v/>
      </c>
      <c r="H5080" s="13"/>
      <c r="J5080" s="28" t="str">
        <f t="shared" ref="J5080" si="8031">CONCATENATE(K5078,2)</f>
        <v>102</v>
      </c>
      <c r="K5080" s="22" t="e">
        <v>#VALUE!</v>
      </c>
      <c r="L5080" s="22" t="e">
        <v>#VALUE!</v>
      </c>
      <c r="M5080" s="22" t="e">
        <v>#VALUE!</v>
      </c>
      <c r="N5080" s="22" t="e">
        <v>#VALUE!</v>
      </c>
      <c r="O5080" s="22" t="e">
        <v>#VALUE!</v>
      </c>
      <c r="P5080" s="22" t="e">
        <v>#VALUE!</v>
      </c>
      <c r="Q5080" s="22" t="e">
        <v>#VALUE!</v>
      </c>
      <c r="R5080" s="22" t="e">
        <v>#VALUE!</v>
      </c>
      <c r="S5080" s="22" t="e">
        <v>#VALUE!</v>
      </c>
      <c r="U5080" s="28">
        <f t="shared" si="8009"/>
        <v>106</v>
      </c>
      <c r="V5080" s="28">
        <f t="shared" si="8010"/>
        <v>239</v>
      </c>
    </row>
    <row r="5081" spans="1:22" x14ac:dyDescent="0.3">
      <c r="A5081" s="28">
        <f t="shared" si="7956"/>
        <v>106240</v>
      </c>
      <c r="B5081" s="7">
        <f t="shared" si="8024"/>
        <v>0</v>
      </c>
      <c r="C5081" s="7">
        <f t="shared" si="8025"/>
        <v>0</v>
      </c>
      <c r="D5081" s="7">
        <f t="shared" si="8027"/>
        <v>0</v>
      </c>
      <c r="E5081" s="12" t="s">
        <v>231</v>
      </c>
      <c r="G5081" s="2" t="str">
        <f t="shared" si="8028"/>
        <v/>
      </c>
      <c r="H5081" s="13"/>
      <c r="J5081" s="28" t="str">
        <f t="shared" ref="J5081" si="8032">CONCATENATE(K5078,3)</f>
        <v>103</v>
      </c>
      <c r="K5081" s="22" t="e">
        <v>#VALUE!</v>
      </c>
      <c r="L5081" s="22" t="e">
        <v>#VALUE!</v>
      </c>
      <c r="M5081" s="22" t="e">
        <v>#VALUE!</v>
      </c>
      <c r="N5081" s="22" t="e">
        <v>#VALUE!</v>
      </c>
      <c r="O5081" s="22" t="e">
        <v>#VALUE!</v>
      </c>
      <c r="P5081" s="22" t="e">
        <v>#VALUE!</v>
      </c>
      <c r="Q5081" s="22" t="e">
        <v>#VALUE!</v>
      </c>
      <c r="R5081" s="22" t="e">
        <v>#VALUE!</v>
      </c>
      <c r="S5081" s="22" t="e">
        <v>#VALUE!</v>
      </c>
      <c r="U5081" s="28">
        <f t="shared" si="8009"/>
        <v>106</v>
      </c>
      <c r="V5081" s="28">
        <f t="shared" si="8010"/>
        <v>240</v>
      </c>
    </row>
    <row r="5082" spans="1:22" x14ac:dyDescent="0.3">
      <c r="A5082" s="28">
        <f t="shared" si="7956"/>
        <v>106241</v>
      </c>
      <c r="B5082" s="7">
        <f t="shared" si="8024"/>
        <v>0</v>
      </c>
      <c r="C5082" s="7">
        <f t="shared" si="8025"/>
        <v>0</v>
      </c>
      <c r="D5082" s="7">
        <f t="shared" si="8027"/>
        <v>0</v>
      </c>
      <c r="E5082" s="10">
        <f>IF(D5044="","",MAX(E5083,E5084))*2</f>
        <v>0.3</v>
      </c>
      <c r="G5082" s="2" t="str">
        <f t="shared" si="8028"/>
        <v/>
      </c>
      <c r="H5082" s="13"/>
      <c r="U5082" s="28">
        <f t="shared" si="8009"/>
        <v>106</v>
      </c>
      <c r="V5082" s="28">
        <f t="shared" si="8010"/>
        <v>241</v>
      </c>
    </row>
    <row r="5083" spans="1:22" x14ac:dyDescent="0.3">
      <c r="A5083" s="28">
        <f t="shared" si="7956"/>
        <v>106242</v>
      </c>
      <c r="B5083" s="7">
        <f t="shared" si="8024"/>
        <v>0</v>
      </c>
      <c r="C5083" s="7">
        <f t="shared" si="8025"/>
        <v>0</v>
      </c>
      <c r="D5083" s="7">
        <f t="shared" si="8027"/>
        <v>0</v>
      </c>
      <c r="E5083" s="11">
        <f>ABS(MIN(G5076:G5085))</f>
        <v>0.15</v>
      </c>
      <c r="G5083" s="2" t="str">
        <f t="shared" si="8028"/>
        <v/>
      </c>
      <c r="U5083" s="28">
        <f t="shared" si="8009"/>
        <v>106</v>
      </c>
      <c r="V5083" s="28">
        <f t="shared" si="8010"/>
        <v>242</v>
      </c>
    </row>
    <row r="5084" spans="1:22" x14ac:dyDescent="0.3">
      <c r="A5084" s="28">
        <f t="shared" si="7956"/>
        <v>106243</v>
      </c>
      <c r="B5084" s="7">
        <f t="shared" si="8024"/>
        <v>0</v>
      </c>
      <c r="C5084" s="7">
        <f t="shared" si="8025"/>
        <v>0</v>
      </c>
      <c r="D5084" s="7">
        <f t="shared" si="8027"/>
        <v>0</v>
      </c>
      <c r="E5084" s="11">
        <f>ABS(MAX(G5076:G5085))</f>
        <v>0.15</v>
      </c>
      <c r="G5084" s="2" t="str">
        <f t="shared" si="8028"/>
        <v/>
      </c>
      <c r="U5084" s="28">
        <f t="shared" si="8009"/>
        <v>106</v>
      </c>
      <c r="V5084" s="28">
        <f t="shared" si="8010"/>
        <v>243</v>
      </c>
    </row>
    <row r="5085" spans="1:22" x14ac:dyDescent="0.3">
      <c r="A5085" s="28">
        <f t="shared" si="7956"/>
        <v>106244</v>
      </c>
      <c r="B5085" s="7">
        <f t="shared" si="8024"/>
        <v>0</v>
      </c>
      <c r="C5085" s="7">
        <f t="shared" si="8025"/>
        <v>0</v>
      </c>
      <c r="D5085" s="7">
        <f t="shared" si="8027"/>
        <v>0</v>
      </c>
      <c r="F5085" s="13"/>
      <c r="G5085" s="2" t="str">
        <f t="shared" si="8028"/>
        <v/>
      </c>
      <c r="U5085" s="28">
        <f t="shared" si="8009"/>
        <v>106</v>
      </c>
      <c r="V5085" s="28">
        <f t="shared" si="8010"/>
        <v>244</v>
      </c>
    </row>
    <row r="5086" spans="1:22" x14ac:dyDescent="0.3">
      <c r="A5086" s="28">
        <f t="shared" si="7956"/>
        <v>106245</v>
      </c>
      <c r="F5086" s="13"/>
      <c r="U5086" s="28">
        <f t="shared" si="8009"/>
        <v>106</v>
      </c>
      <c r="V5086" s="28">
        <f t="shared" si="8010"/>
        <v>245</v>
      </c>
    </row>
    <row r="5087" spans="1:22" x14ac:dyDescent="0.3">
      <c r="A5087" s="28">
        <f t="shared" si="7956"/>
        <v>106246</v>
      </c>
      <c r="F5087" s="13"/>
      <c r="U5087" s="28">
        <f t="shared" si="8009"/>
        <v>106</v>
      </c>
      <c r="V5087" s="28">
        <f t="shared" si="8010"/>
        <v>246</v>
      </c>
    </row>
    <row r="5088" spans="1:22" x14ac:dyDescent="0.3">
      <c r="A5088" s="28">
        <f t="shared" si="7956"/>
        <v>106247</v>
      </c>
      <c r="F5088" s="13"/>
      <c r="U5088" s="28">
        <f t="shared" si="8009"/>
        <v>106</v>
      </c>
      <c r="V5088" s="28">
        <f t="shared" si="8010"/>
        <v>247</v>
      </c>
    </row>
    <row r="5089" spans="1:24" s="8" customFormat="1" x14ac:dyDescent="0.3"/>
    <row r="5090" spans="1:24" x14ac:dyDescent="0.3">
      <c r="A5090" s="28">
        <f t="shared" ref="A5090:A5136" si="8033">ROUND(CONCATENATE(U5090,V5090),0)</f>
        <v>107201</v>
      </c>
      <c r="B5090" s="63" t="s">
        <v>0</v>
      </c>
      <c r="C5090" s="63"/>
      <c r="D5090" s="71" t="s">
        <v>75</v>
      </c>
      <c r="E5090" s="71"/>
      <c r="F5090" s="71"/>
      <c r="G5090" s="71"/>
      <c r="H5090" s="71"/>
      <c r="U5090" s="28">
        <f t="shared" si="7957"/>
        <v>107</v>
      </c>
      <c r="V5090" s="28">
        <v>201</v>
      </c>
    </row>
    <row r="5091" spans="1:24" x14ac:dyDescent="0.3">
      <c r="A5091" s="28">
        <f t="shared" si="8033"/>
        <v>107202</v>
      </c>
      <c r="B5091" s="72" t="s">
        <v>70</v>
      </c>
      <c r="C5091" s="73"/>
      <c r="D5091" s="30" t="s">
        <v>65</v>
      </c>
      <c r="E5091" s="66" t="s">
        <v>71</v>
      </c>
      <c r="F5091" s="66"/>
      <c r="G5091" s="74" t="s">
        <v>67</v>
      </c>
      <c r="H5091" s="74"/>
      <c r="U5091" s="28">
        <f t="shared" si="8009"/>
        <v>107</v>
      </c>
      <c r="V5091" s="28">
        <f t="shared" ref="V5091" si="8034">V5090+1</f>
        <v>202</v>
      </c>
    </row>
    <row r="5092" spans="1:24" x14ac:dyDescent="0.3">
      <c r="A5092" s="28">
        <f t="shared" si="8033"/>
        <v>107203</v>
      </c>
      <c r="B5092" s="75" t="s">
        <v>6</v>
      </c>
      <c r="C5092" s="75"/>
      <c r="D5092" s="71" t="s">
        <v>260</v>
      </c>
      <c r="E5092" s="71"/>
      <c r="F5092" s="71"/>
      <c r="G5092" s="71"/>
      <c r="H5092" s="71"/>
      <c r="U5092" s="28">
        <f t="shared" si="8009"/>
        <v>107</v>
      </c>
      <c r="V5092" s="28">
        <f t="shared" si="8010"/>
        <v>203</v>
      </c>
    </row>
    <row r="5093" spans="1:24" x14ac:dyDescent="0.3">
      <c r="A5093" s="28">
        <f t="shared" si="8033"/>
        <v>107204</v>
      </c>
      <c r="B5093" s="63" t="s">
        <v>7</v>
      </c>
      <c r="C5093" s="63"/>
      <c r="D5093" s="71" t="s">
        <v>29</v>
      </c>
      <c r="E5093" s="71"/>
      <c r="F5093" s="71"/>
      <c r="G5093" s="71"/>
      <c r="H5093" s="71"/>
      <c r="J5093" s="17"/>
      <c r="K5093" s="17" t="s">
        <v>53</v>
      </c>
      <c r="L5093" s="17" t="s">
        <v>54</v>
      </c>
      <c r="M5093" s="17" t="s">
        <v>55</v>
      </c>
      <c r="N5093" s="17" t="s">
        <v>56</v>
      </c>
      <c r="O5093" s="17" t="s">
        <v>57</v>
      </c>
      <c r="P5093" s="17" t="s">
        <v>2</v>
      </c>
      <c r="Q5093" s="17" t="s">
        <v>3</v>
      </c>
      <c r="R5093" s="17" t="s">
        <v>4</v>
      </c>
      <c r="S5093" s="17" t="s">
        <v>5</v>
      </c>
      <c r="U5093" s="28">
        <f t="shared" si="8009"/>
        <v>107</v>
      </c>
      <c r="V5093" s="28">
        <f t="shared" si="8010"/>
        <v>204</v>
      </c>
      <c r="X5093" s="1" t="s">
        <v>48</v>
      </c>
    </row>
    <row r="5094" spans="1:24" x14ac:dyDescent="0.3">
      <c r="A5094" s="28">
        <f t="shared" si="8033"/>
        <v>107205</v>
      </c>
      <c r="B5094" s="63" t="s">
        <v>9</v>
      </c>
      <c r="C5094" s="63"/>
      <c r="D5094" s="71" t="s">
        <v>30</v>
      </c>
      <c r="E5094" s="71"/>
      <c r="F5094" s="71"/>
      <c r="G5094" s="71"/>
      <c r="H5094" s="71"/>
      <c r="J5094" s="17">
        <f t="shared" ref="J5094" si="8035">COUNTA(B5106:B5115)</f>
        <v>4</v>
      </c>
      <c r="K5094" s="17">
        <f t="shared" ref="K5094" si="8036">IF(L5094-1&lt;2,0,L5094-1)</f>
        <v>0</v>
      </c>
      <c r="L5094" s="17">
        <f t="shared" ref="L5094" si="8037">IF(M5094-1&lt;2,0,M5094-1)</f>
        <v>0</v>
      </c>
      <c r="M5094" s="17">
        <f t="shared" ref="M5094" si="8038">IF(N5094-1&lt;2,0,N5094-1)</f>
        <v>0</v>
      </c>
      <c r="N5094" s="17">
        <f t="shared" ref="N5094" si="8039">IF(O5094-1&lt;2,0,O5094-1)</f>
        <v>0</v>
      </c>
      <c r="O5094" s="17">
        <f t="shared" ref="O5094" si="8040">IF(P5094-1&lt;2,0,P5094-1)</f>
        <v>0</v>
      </c>
      <c r="P5094" s="17">
        <f t="shared" ref="P5094" si="8041">IF(Q5094-1&lt;2,0,Q5094-1)</f>
        <v>0</v>
      </c>
      <c r="Q5094" s="17">
        <f t="shared" ref="Q5094" si="8042">IF(R5094-1&lt;2,0,R5094-1)</f>
        <v>2</v>
      </c>
      <c r="R5094" s="17">
        <f t="shared" ref="R5094" si="8043">IF(S5094-1&lt;2,0,S5094-1)</f>
        <v>3</v>
      </c>
      <c r="S5094" s="17">
        <f t="shared" ref="S5094" si="8044">J5094</f>
        <v>4</v>
      </c>
      <c r="U5094" s="28">
        <f t="shared" si="8009"/>
        <v>107</v>
      </c>
      <c r="V5094" s="28">
        <f t="shared" si="8010"/>
        <v>205</v>
      </c>
      <c r="X5094" s="1" t="s">
        <v>49</v>
      </c>
    </row>
    <row r="5095" spans="1:24" x14ac:dyDescent="0.3">
      <c r="A5095" s="28">
        <f t="shared" si="8033"/>
        <v>107206</v>
      </c>
      <c r="B5095" s="63" t="s">
        <v>10</v>
      </c>
      <c r="C5095" s="63"/>
      <c r="D5095" s="71" t="s">
        <v>261</v>
      </c>
      <c r="E5095" s="71"/>
      <c r="F5095" s="71"/>
      <c r="G5095" s="71"/>
      <c r="H5095" s="71"/>
      <c r="J5095" s="28" t="str">
        <f t="shared" ref="J5095" si="8045">CONCATENATE(J5094,1)</f>
        <v>41</v>
      </c>
      <c r="K5095" s="29">
        <f t="shared" ref="K5095" si="8046">IF(K5094=0,0,VLOOKUP(J5095,J5099:S5129,K5094,FALSE))</f>
        <v>0</v>
      </c>
      <c r="L5095" s="29">
        <f t="shared" ref="L5095" si="8047">IF(L5094=0,0,VLOOKUP(J5095,J5099:S5129,L5094,FALSE))</f>
        <v>0</v>
      </c>
      <c r="M5095" s="29">
        <f t="shared" ref="M5095" si="8048">IF(M5094=0,0,VLOOKUP(J5095,J5099:S5129,M5094,FALSE))</f>
        <v>0</v>
      </c>
      <c r="N5095" s="29">
        <f t="shared" ref="N5095" si="8049">IF(N5094=0,0,VLOOKUP(J5095,J5099:S5129,N5094,FALSE))</f>
        <v>0</v>
      </c>
      <c r="O5095" s="29">
        <f t="shared" ref="O5095" si="8050">IF(O5094=0,0,VLOOKUP(J5095,J5099:S5129,O5094,FALSE))</f>
        <v>0</v>
      </c>
      <c r="P5095" s="29">
        <f t="shared" ref="P5095" si="8051">IF(P5094=0,0,VLOOKUP(J5095,J5099:S5129,P5094,FALSE))</f>
        <v>0</v>
      </c>
      <c r="Q5095" s="29">
        <f t="shared" ref="Q5095" si="8052">IF(Q5094=0,0,VLOOKUP(J5095,J5099:S5129,Q5094,FALSE))</f>
        <v>3.1163737250813702E-17</v>
      </c>
      <c r="R5095" s="29">
        <f t="shared" ref="R5095" si="8053">IF(R5094=0,0,VLOOKUP(J5095,J5099:S5129,R5094,FALSE))</f>
        <v>0.97274791824375328</v>
      </c>
      <c r="S5095" s="29">
        <f t="shared" ref="S5095" si="8054">IF(S5094=0,0,VLOOKUP(J5095,J5099:S5129,S5094,FALSE))</f>
        <v>0.90499621498865812</v>
      </c>
      <c r="U5095" s="28">
        <f t="shared" si="8009"/>
        <v>107</v>
      </c>
      <c r="V5095" s="28">
        <f t="shared" si="8010"/>
        <v>206</v>
      </c>
      <c r="X5095" s="1" t="s">
        <v>50</v>
      </c>
    </row>
    <row r="5096" spans="1:24" x14ac:dyDescent="0.3">
      <c r="A5096" s="28">
        <f t="shared" si="8033"/>
        <v>107207</v>
      </c>
      <c r="B5096" s="63" t="s">
        <v>11</v>
      </c>
      <c r="C5096" s="63"/>
      <c r="D5096" s="64">
        <v>45520</v>
      </c>
      <c r="E5096" s="64"/>
      <c r="F5096" s="64"/>
      <c r="G5096" s="64"/>
      <c r="H5096" s="64"/>
      <c r="J5096" s="28" t="str">
        <f t="shared" ref="J5096" si="8055">CONCATENATE(J5094,2)</f>
        <v>42</v>
      </c>
      <c r="K5096" s="22">
        <f t="shared" ref="K5096" si="8056">IF(K5094=0,0,VLOOKUP(J5096,J5099:S5129,K5094,FALSE))</f>
        <v>0</v>
      </c>
      <c r="L5096" s="22">
        <f t="shared" ref="L5096" si="8057">IF(L5094=0,0,VLOOKUP(J5096,J5099:S5129,L5094,FALSE))</f>
        <v>0</v>
      </c>
      <c r="M5096" s="22">
        <f t="shared" ref="M5096" si="8058">IF(M5094=0,0,VLOOKUP(J5096,J5099:S5129,M5094,FALSE))</f>
        <v>0</v>
      </c>
      <c r="N5096" s="22">
        <f t="shared" ref="N5096" si="8059">IF(N5094=0,0,VLOOKUP(J5096,J5099:S5129,N5094,FALSE))</f>
        <v>0</v>
      </c>
      <c r="O5096" s="22">
        <f t="shared" ref="O5096" si="8060">IF(O5094=0,0,VLOOKUP(J5096,J5099:S5129,O5094,FALSE))</f>
        <v>0</v>
      </c>
      <c r="P5096" s="22">
        <f t="shared" ref="P5096" si="8061">IF(P5094=0,0,VLOOKUP(J5096,J5099:S5129,P5094,FALSE))</f>
        <v>0</v>
      </c>
      <c r="Q5096" s="22">
        <f t="shared" ref="Q5096" si="8062">IF(Q5094=0,0,VLOOKUP(J5096,J5099:S5129,Q5094,FALSE))</f>
        <v>8.2815417328708141E-4</v>
      </c>
      <c r="R5096" s="22">
        <f t="shared" ref="R5096" si="8063">IF(R5094=0,0,VLOOKUP(J5096,J5099:S5129,R5094,FALSE))</f>
        <v>3.6964341491180483E-2</v>
      </c>
      <c r="S5096" s="22">
        <f t="shared" ref="S5096" si="8064">IF(S5094=0,0,VLOOKUP(J5096,J5099:S5129,S5094,FALSE))</f>
        <v>0.39056446632960906</v>
      </c>
      <c r="U5096" s="28">
        <f t="shared" si="8009"/>
        <v>107</v>
      </c>
      <c r="V5096" s="28">
        <f t="shared" si="8010"/>
        <v>207</v>
      </c>
    </row>
    <row r="5097" spans="1:24" x14ac:dyDescent="0.3">
      <c r="A5097" s="28">
        <f t="shared" si="8033"/>
        <v>107208</v>
      </c>
      <c r="B5097" s="63" t="s">
        <v>12</v>
      </c>
      <c r="C5097" s="63"/>
      <c r="D5097" s="65">
        <v>45899</v>
      </c>
      <c r="E5097" s="65"/>
      <c r="F5097" s="65"/>
      <c r="G5097" s="65"/>
      <c r="H5097" s="65"/>
      <c r="J5097" s="28" t="str">
        <f t="shared" ref="J5097" si="8065">CONCATENATE(J5094,3)</f>
        <v>43</v>
      </c>
      <c r="K5097" s="22"/>
      <c r="L5097" s="22"/>
      <c r="M5097" s="22"/>
      <c r="N5097" s="22" t="s">
        <v>58</v>
      </c>
      <c r="O5097" s="29">
        <f t="shared" ref="O5097" si="8066">J5094-2</f>
        <v>2</v>
      </c>
      <c r="P5097" s="22" t="s">
        <v>59</v>
      </c>
      <c r="Q5097" s="29">
        <f t="shared" ref="Q5097" si="8067">VLOOKUP(J5097,J5099:S5129,3,FALSE)</f>
        <v>4.3502938722770279E-2</v>
      </c>
      <c r="R5097" s="22" t="s">
        <v>60</v>
      </c>
      <c r="S5097" s="22">
        <f t="shared" ref="S5097" si="8068">VLOOKUP(J5097,J5099:S5129,2,FALSE)</f>
        <v>0.99998485995457986</v>
      </c>
      <c r="U5097" s="28">
        <f t="shared" si="8009"/>
        <v>107</v>
      </c>
      <c r="V5097" s="28">
        <f t="shared" si="8010"/>
        <v>208</v>
      </c>
    </row>
    <row r="5098" spans="1:24" x14ac:dyDescent="0.3">
      <c r="A5098" s="28">
        <f t="shared" si="8033"/>
        <v>107209</v>
      </c>
      <c r="B5098" s="63" t="s">
        <v>13</v>
      </c>
      <c r="C5098" s="63"/>
      <c r="D5098" s="15">
        <v>0.1</v>
      </c>
      <c r="E5098" s="66" t="s">
        <v>14</v>
      </c>
      <c r="F5098" s="66"/>
      <c r="G5098" s="66"/>
      <c r="H5098" s="6" t="s">
        <v>64</v>
      </c>
      <c r="J5098" s="17"/>
      <c r="K5098" s="17">
        <v>3</v>
      </c>
      <c r="L5098" s="17">
        <v>3</v>
      </c>
      <c r="M5098" s="17"/>
      <c r="N5098" s="17"/>
      <c r="O5098" s="17"/>
      <c r="P5098" s="17"/>
      <c r="Q5098" s="17"/>
      <c r="R5098" s="17"/>
      <c r="S5098" s="17"/>
      <c r="U5098" s="28">
        <f t="shared" si="8009"/>
        <v>107</v>
      </c>
      <c r="V5098" s="28">
        <f t="shared" si="8010"/>
        <v>209</v>
      </c>
    </row>
    <row r="5099" spans="1:24" x14ac:dyDescent="0.3">
      <c r="A5099" s="28">
        <f t="shared" si="8033"/>
        <v>107210</v>
      </c>
      <c r="B5099" s="63" t="s">
        <v>15</v>
      </c>
      <c r="C5099" s="63"/>
      <c r="D5099" s="2">
        <f t="shared" ref="D5099" si="8069">MIN(B5106:B5115)</f>
        <v>15</v>
      </c>
      <c r="E5099" s="3" t="s">
        <v>16</v>
      </c>
      <c r="F5099" s="2">
        <f t="shared" ref="F5099" si="8070">MAX(B5106:B5115)</f>
        <v>30</v>
      </c>
      <c r="G5099" s="4" t="str">
        <f t="shared" ref="G5099" si="8071">IF(H5098="","",H5098)</f>
        <v>°C</v>
      </c>
      <c r="H5099" s="14"/>
      <c r="J5099" s="28" t="str">
        <f t="shared" ref="J5099" si="8072">CONCATENATE(K5098,1)</f>
        <v>31</v>
      </c>
      <c r="K5099" s="22">
        <f t="array" ref="K5099:L5101">LINEST(B5106:B5108,C5106:C5108^{1},TRUE,TRUE)</f>
        <v>0.97084328264421271</v>
      </c>
      <c r="L5099" s="22">
        <v>0.93911021741861944</v>
      </c>
      <c r="M5099" s="17"/>
      <c r="N5099" s="17"/>
      <c r="O5099" s="17"/>
      <c r="P5099" s="17"/>
      <c r="Q5099" s="17"/>
      <c r="R5099" s="17"/>
      <c r="S5099" s="17"/>
      <c r="U5099" s="28">
        <f t="shared" si="8009"/>
        <v>107</v>
      </c>
      <c r="V5099" s="28">
        <f t="shared" si="8010"/>
        <v>210</v>
      </c>
    </row>
    <row r="5100" spans="1:24" x14ac:dyDescent="0.3">
      <c r="A5100" s="28">
        <f t="shared" si="8033"/>
        <v>107211</v>
      </c>
      <c r="J5100" s="28" t="str">
        <f t="shared" ref="J5100" si="8073">CONCATENATE(K5098,2)</f>
        <v>32</v>
      </c>
      <c r="K5100" s="22">
        <v>5.4419090347142939E-3</v>
      </c>
      <c r="L5100" s="22">
        <v>0.10926589062813544</v>
      </c>
      <c r="M5100" s="17"/>
      <c r="N5100" s="17"/>
      <c r="O5100" s="17"/>
      <c r="P5100" s="17"/>
      <c r="Q5100" s="17"/>
      <c r="R5100" s="17"/>
      <c r="S5100" s="17"/>
      <c r="U5100" s="28">
        <f t="shared" si="8009"/>
        <v>107</v>
      </c>
      <c r="V5100" s="28">
        <f t="shared" si="8010"/>
        <v>211</v>
      </c>
    </row>
    <row r="5101" spans="1:24" x14ac:dyDescent="0.3">
      <c r="A5101" s="28">
        <f t="shared" si="8033"/>
        <v>107212</v>
      </c>
      <c r="B5101" s="67" t="s">
        <v>17</v>
      </c>
      <c r="C5101" s="67"/>
      <c r="D5101" s="67"/>
      <c r="E5101" s="67"/>
      <c r="F5101" s="67"/>
      <c r="G5101" s="68" t="s">
        <v>31</v>
      </c>
      <c r="H5101" s="69"/>
      <c r="J5101" s="28" t="str">
        <f t="shared" ref="J5101" si="8074">CONCATENATE(K5098,3)</f>
        <v>33</v>
      </c>
      <c r="K5101" s="22">
        <v>0.99996858112353904</v>
      </c>
      <c r="L5101" s="22">
        <v>3.9635133695357538E-2</v>
      </c>
      <c r="M5101" s="17"/>
      <c r="N5101" s="17"/>
      <c r="O5101" s="17"/>
      <c r="P5101" s="17"/>
      <c r="Q5101" s="17"/>
      <c r="R5101" s="17"/>
      <c r="S5101" s="17"/>
      <c r="U5101" s="28">
        <f t="shared" si="8009"/>
        <v>107</v>
      </c>
      <c r="V5101" s="28">
        <f t="shared" si="8010"/>
        <v>212</v>
      </c>
    </row>
    <row r="5102" spans="1:24" x14ac:dyDescent="0.3">
      <c r="A5102" s="28">
        <f t="shared" si="8033"/>
        <v>107213</v>
      </c>
      <c r="B5102" s="66" t="s">
        <v>18</v>
      </c>
      <c r="C5102" s="66"/>
      <c r="D5102" s="66"/>
      <c r="E5102" s="66" t="str">
        <f t="shared" ref="E5102" si="8075">IF(D5095="","",D5095)</f>
        <v>E0310/24</v>
      </c>
      <c r="F5102" s="66"/>
      <c r="G5102" s="4" t="s">
        <v>18</v>
      </c>
      <c r="H5102" s="16"/>
      <c r="J5102" s="17"/>
      <c r="K5102" s="17">
        <v>4</v>
      </c>
      <c r="L5102" s="17">
        <v>4</v>
      </c>
      <c r="M5102" s="17">
        <v>4</v>
      </c>
      <c r="N5102" s="17"/>
      <c r="O5102" s="17"/>
      <c r="P5102" s="17"/>
      <c r="Q5102" s="17"/>
      <c r="R5102" s="17"/>
      <c r="S5102" s="17"/>
      <c r="U5102" s="28">
        <f t="shared" si="8009"/>
        <v>107</v>
      </c>
      <c r="V5102" s="28">
        <f t="shared" si="8010"/>
        <v>213</v>
      </c>
    </row>
    <row r="5103" spans="1:24" ht="15" customHeight="1" x14ac:dyDescent="0.3">
      <c r="A5103" s="28">
        <f t="shared" si="8033"/>
        <v>107214</v>
      </c>
      <c r="B5103" s="5" t="s">
        <v>19</v>
      </c>
      <c r="C5103" s="5" t="s">
        <v>20</v>
      </c>
      <c r="D5103" s="5" t="s">
        <v>21</v>
      </c>
      <c r="E5103" s="5"/>
      <c r="F5103" s="70" t="s">
        <v>33</v>
      </c>
      <c r="G5103" s="5" t="s">
        <v>19</v>
      </c>
      <c r="H5103" s="5" t="s">
        <v>20</v>
      </c>
      <c r="J5103" s="28" t="str">
        <f t="shared" ref="J5103" si="8076">CONCATENATE(K5102,1)</f>
        <v>41</v>
      </c>
      <c r="K5103" s="22">
        <f t="array" ref="K5103:M5105">LINEST(B5106:B5109,C5106:C5109^{1,2},TRUE,TRUE)</f>
        <v>3.1163737250813702E-17</v>
      </c>
      <c r="L5103" s="22">
        <v>0.97274791824375328</v>
      </c>
      <c r="M5103" s="22">
        <v>0.90499621498865812</v>
      </c>
      <c r="N5103" s="17"/>
      <c r="O5103" s="17"/>
      <c r="P5103" s="17"/>
      <c r="Q5103" s="17"/>
      <c r="R5103" s="17"/>
      <c r="S5103" s="17"/>
      <c r="U5103" s="28">
        <f t="shared" si="8009"/>
        <v>107</v>
      </c>
      <c r="V5103" s="28">
        <f t="shared" si="8010"/>
        <v>214</v>
      </c>
    </row>
    <row r="5104" spans="1:24" x14ac:dyDescent="0.3">
      <c r="A5104" s="28">
        <f t="shared" si="8033"/>
        <v>107215</v>
      </c>
      <c r="B5104" s="5" t="s">
        <v>22</v>
      </c>
      <c r="C5104" s="5" t="s">
        <v>23</v>
      </c>
      <c r="D5104" s="5" t="s">
        <v>24</v>
      </c>
      <c r="E5104" s="5" t="s">
        <v>32</v>
      </c>
      <c r="F5104" s="70"/>
      <c r="G5104" s="5" t="s">
        <v>22</v>
      </c>
      <c r="H5104" s="5" t="s">
        <v>23</v>
      </c>
      <c r="J5104" s="28" t="str">
        <f t="shared" ref="J5104" si="8077">CONCATENATE(K5102,2)</f>
        <v>42</v>
      </c>
      <c r="K5104" s="22">
        <v>8.2815417328708141E-4</v>
      </c>
      <c r="L5104" s="22">
        <v>3.6964341491180483E-2</v>
      </c>
      <c r="M5104" s="22">
        <v>0.39056446632960906</v>
      </c>
      <c r="N5104" s="17"/>
      <c r="O5104" s="17"/>
      <c r="P5104" s="17"/>
      <c r="Q5104" s="17"/>
      <c r="R5104" s="17"/>
      <c r="S5104" s="17"/>
      <c r="U5104" s="28">
        <f t="shared" si="8009"/>
        <v>107</v>
      </c>
      <c r="V5104" s="28">
        <f t="shared" si="8010"/>
        <v>215</v>
      </c>
    </row>
    <row r="5105" spans="1:22" x14ac:dyDescent="0.3">
      <c r="A5105" s="28">
        <f t="shared" si="8033"/>
        <v>107216</v>
      </c>
      <c r="B5105" s="6" t="str">
        <f t="shared" ref="B5105" si="8078">IF(H5098="","",H5098)</f>
        <v>°C</v>
      </c>
      <c r="C5105" s="6" t="str">
        <f t="shared" ref="C5105" si="8079">IF(H5098="","",H5098)</f>
        <v>°C</v>
      </c>
      <c r="D5105" s="6" t="str">
        <f t="shared" ref="D5105" si="8080">IF(H5098="","",H5098)</f>
        <v>°C</v>
      </c>
      <c r="E5105" s="6"/>
      <c r="F5105" s="6"/>
      <c r="G5105" s="6" t="str">
        <f t="shared" ref="G5105" si="8081">IF(H5098="","",H5098)</f>
        <v>°C</v>
      </c>
      <c r="H5105" s="6" t="str">
        <f t="shared" ref="H5105" si="8082">IF(H5098="","",H5098)</f>
        <v>°C</v>
      </c>
      <c r="J5105" s="28" t="str">
        <f t="shared" ref="J5105" si="8083">CONCATENATE(K5102,3)</f>
        <v>43</v>
      </c>
      <c r="K5105" s="22">
        <v>0.99998485995457986</v>
      </c>
      <c r="L5105" s="22">
        <v>4.3502938722770279E-2</v>
      </c>
      <c r="M5105" s="22" t="e">
        <v>#N/A</v>
      </c>
      <c r="N5105" s="17"/>
      <c r="O5105" s="17"/>
      <c r="P5105" s="17"/>
      <c r="Q5105" s="17"/>
      <c r="R5105" s="17"/>
      <c r="S5105" s="17"/>
      <c r="U5105" s="28">
        <f t="shared" si="8009"/>
        <v>107</v>
      </c>
      <c r="V5105" s="28">
        <f t="shared" si="8010"/>
        <v>216</v>
      </c>
    </row>
    <row r="5106" spans="1:22" x14ac:dyDescent="0.3">
      <c r="A5106" s="28">
        <f t="shared" si="8033"/>
        <v>107217</v>
      </c>
      <c r="B5106" s="26">
        <v>15</v>
      </c>
      <c r="C5106" s="26">
        <v>14.5</v>
      </c>
      <c r="D5106" s="26">
        <v>0.3</v>
      </c>
      <c r="E5106" s="9">
        <v>2</v>
      </c>
      <c r="F5106" s="26">
        <v>1000000</v>
      </c>
      <c r="G5106" s="27"/>
      <c r="H5106" s="27"/>
      <c r="J5106" s="17"/>
      <c r="K5106" s="17">
        <v>5</v>
      </c>
      <c r="L5106" s="17">
        <v>5</v>
      </c>
      <c r="M5106" s="17">
        <v>5</v>
      </c>
      <c r="N5106" s="17">
        <v>5</v>
      </c>
      <c r="O5106" s="17"/>
      <c r="P5106" s="17"/>
      <c r="Q5106" s="17"/>
      <c r="R5106" s="17"/>
      <c r="S5106" s="17"/>
      <c r="U5106" s="28">
        <f t="shared" si="8009"/>
        <v>107</v>
      </c>
      <c r="V5106" s="28">
        <f t="shared" si="8010"/>
        <v>217</v>
      </c>
    </row>
    <row r="5107" spans="1:22" x14ac:dyDescent="0.3">
      <c r="A5107" s="28">
        <f t="shared" si="8033"/>
        <v>107218</v>
      </c>
      <c r="B5107" s="26">
        <v>20</v>
      </c>
      <c r="C5107" s="26">
        <v>19.600000000000001</v>
      </c>
      <c r="D5107" s="26">
        <v>0.3</v>
      </c>
      <c r="E5107" s="9">
        <v>2</v>
      </c>
      <c r="F5107" s="26">
        <v>1000000</v>
      </c>
      <c r="G5107" s="27"/>
      <c r="H5107" s="27"/>
      <c r="J5107" s="28" t="str">
        <f t="shared" ref="J5107" si="8084">CONCATENATE(K5106,1)</f>
        <v>51</v>
      </c>
      <c r="K5107" s="22" t="e">
        <f t="array" ref="K5107:N5109">LINEST(B5106:B5110,C5106:C5110^{1,2,3},TRUE,TRUE)</f>
        <v>#VALUE!</v>
      </c>
      <c r="L5107" s="22" t="e">
        <v>#VALUE!</v>
      </c>
      <c r="M5107" s="22" t="e">
        <v>#VALUE!</v>
      </c>
      <c r="N5107" s="22" t="e">
        <v>#VALUE!</v>
      </c>
      <c r="O5107" s="17"/>
      <c r="P5107" s="17"/>
      <c r="Q5107" s="17"/>
      <c r="R5107" s="17"/>
      <c r="S5107" s="17"/>
      <c r="U5107" s="28">
        <f t="shared" si="8009"/>
        <v>107</v>
      </c>
      <c r="V5107" s="28">
        <f t="shared" si="8010"/>
        <v>218</v>
      </c>
    </row>
    <row r="5108" spans="1:22" x14ac:dyDescent="0.3">
      <c r="A5108" s="28">
        <f t="shared" si="8033"/>
        <v>107219</v>
      </c>
      <c r="B5108" s="26">
        <v>25</v>
      </c>
      <c r="C5108" s="26">
        <v>24.8</v>
      </c>
      <c r="D5108" s="26">
        <v>0.3</v>
      </c>
      <c r="E5108" s="9">
        <v>2</v>
      </c>
      <c r="F5108" s="26">
        <v>1000000</v>
      </c>
      <c r="G5108" s="27"/>
      <c r="H5108" s="27"/>
      <c r="J5108" s="28" t="str">
        <f t="shared" ref="J5108" si="8085">CONCATENATE(K5106,2)</f>
        <v>52</v>
      </c>
      <c r="K5108" s="22" t="e">
        <v>#VALUE!</v>
      </c>
      <c r="L5108" s="22" t="e">
        <v>#VALUE!</v>
      </c>
      <c r="M5108" s="22" t="e">
        <v>#VALUE!</v>
      </c>
      <c r="N5108" s="22" t="e">
        <v>#VALUE!</v>
      </c>
      <c r="O5108" s="17"/>
      <c r="P5108" s="17"/>
      <c r="Q5108" s="17"/>
      <c r="R5108" s="17"/>
      <c r="S5108" s="17"/>
      <c r="U5108" s="28">
        <f t="shared" si="8009"/>
        <v>107</v>
      </c>
      <c r="V5108" s="28">
        <f t="shared" si="8010"/>
        <v>219</v>
      </c>
    </row>
    <row r="5109" spans="1:22" x14ac:dyDescent="0.3">
      <c r="A5109" s="28">
        <f t="shared" si="8033"/>
        <v>107220</v>
      </c>
      <c r="B5109" s="26">
        <v>30</v>
      </c>
      <c r="C5109" s="26">
        <v>29.9</v>
      </c>
      <c r="D5109" s="26">
        <v>0.3</v>
      </c>
      <c r="E5109" s="9">
        <v>2</v>
      </c>
      <c r="F5109" s="26">
        <v>1000000</v>
      </c>
      <c r="G5109" s="27"/>
      <c r="H5109" s="27"/>
      <c r="J5109" s="28" t="str">
        <f t="shared" ref="J5109" si="8086">CONCATENATE(K5106,3)</f>
        <v>53</v>
      </c>
      <c r="K5109" s="22" t="e">
        <v>#VALUE!</v>
      </c>
      <c r="L5109" s="22" t="e">
        <v>#VALUE!</v>
      </c>
      <c r="M5109" s="22" t="e">
        <v>#VALUE!</v>
      </c>
      <c r="N5109" s="22" t="e">
        <v>#VALUE!</v>
      </c>
      <c r="O5109" s="17"/>
      <c r="P5109" s="17"/>
      <c r="Q5109" s="17"/>
      <c r="R5109" s="17"/>
      <c r="S5109" s="17"/>
      <c r="U5109" s="28">
        <f t="shared" si="8009"/>
        <v>107</v>
      </c>
      <c r="V5109" s="28">
        <f t="shared" si="8010"/>
        <v>220</v>
      </c>
    </row>
    <row r="5110" spans="1:22" x14ac:dyDescent="0.3">
      <c r="A5110" s="28">
        <f t="shared" si="8033"/>
        <v>107221</v>
      </c>
      <c r="B5110" s="26"/>
      <c r="C5110" s="26"/>
      <c r="D5110" s="26"/>
      <c r="E5110" s="9"/>
      <c r="F5110" s="26"/>
      <c r="G5110" s="27"/>
      <c r="H5110" s="27"/>
      <c r="J5110" s="17"/>
      <c r="K5110" s="17">
        <v>6</v>
      </c>
      <c r="L5110" s="17">
        <v>6</v>
      </c>
      <c r="M5110" s="17">
        <v>6</v>
      </c>
      <c r="N5110" s="17">
        <v>6</v>
      </c>
      <c r="O5110" s="17">
        <v>6</v>
      </c>
      <c r="P5110" s="17"/>
      <c r="Q5110" s="17"/>
      <c r="R5110" s="17"/>
      <c r="S5110" s="17"/>
      <c r="U5110" s="28">
        <f t="shared" si="8009"/>
        <v>107</v>
      </c>
      <c r="V5110" s="28">
        <f t="shared" si="8010"/>
        <v>221</v>
      </c>
    </row>
    <row r="5111" spans="1:22" x14ac:dyDescent="0.3">
      <c r="A5111" s="28">
        <f t="shared" si="8033"/>
        <v>107222</v>
      </c>
      <c r="B5111" s="26"/>
      <c r="C5111" s="26"/>
      <c r="D5111" s="26"/>
      <c r="E5111" s="9"/>
      <c r="F5111" s="26"/>
      <c r="G5111" s="27"/>
      <c r="H5111" s="27"/>
      <c r="J5111" s="28" t="str">
        <f t="shared" ref="J5111" si="8087">CONCATENATE(K5110,1)</f>
        <v>61</v>
      </c>
      <c r="K5111" s="22" t="e">
        <f t="array" ref="K5111:O5113">LINEST(B5106:B5111,C5106:C5111^{1,2,3,4},TRUE,TRUE)</f>
        <v>#VALUE!</v>
      </c>
      <c r="L5111" s="22" t="e">
        <v>#VALUE!</v>
      </c>
      <c r="M5111" s="22" t="e">
        <v>#VALUE!</v>
      </c>
      <c r="N5111" s="22" t="e">
        <v>#VALUE!</v>
      </c>
      <c r="O5111" s="22" t="e">
        <v>#VALUE!</v>
      </c>
      <c r="P5111" s="17"/>
      <c r="Q5111" s="17"/>
      <c r="R5111" s="17"/>
      <c r="S5111" s="17"/>
      <c r="U5111" s="28">
        <f t="shared" si="8009"/>
        <v>107</v>
      </c>
      <c r="V5111" s="28">
        <f t="shared" si="8010"/>
        <v>222</v>
      </c>
    </row>
    <row r="5112" spans="1:22" x14ac:dyDescent="0.3">
      <c r="A5112" s="28">
        <f t="shared" si="8033"/>
        <v>107223</v>
      </c>
      <c r="B5112" s="26"/>
      <c r="C5112" s="26"/>
      <c r="D5112" s="26"/>
      <c r="E5112" s="9"/>
      <c r="F5112" s="26"/>
      <c r="G5112" s="27"/>
      <c r="H5112" s="27"/>
      <c r="J5112" s="28" t="str">
        <f t="shared" ref="J5112" si="8088">CONCATENATE(K5110,2)</f>
        <v>62</v>
      </c>
      <c r="K5112" s="22" t="e">
        <v>#VALUE!</v>
      </c>
      <c r="L5112" s="22" t="e">
        <v>#VALUE!</v>
      </c>
      <c r="M5112" s="22" t="e">
        <v>#VALUE!</v>
      </c>
      <c r="N5112" s="22" t="e">
        <v>#VALUE!</v>
      </c>
      <c r="O5112" s="22" t="e">
        <v>#VALUE!</v>
      </c>
      <c r="P5112" s="17"/>
      <c r="Q5112" s="17"/>
      <c r="R5112" s="17"/>
      <c r="S5112" s="17"/>
      <c r="U5112" s="28">
        <f t="shared" si="8009"/>
        <v>107</v>
      </c>
      <c r="V5112" s="28">
        <f t="shared" si="8010"/>
        <v>223</v>
      </c>
    </row>
    <row r="5113" spans="1:22" x14ac:dyDescent="0.3">
      <c r="A5113" s="28">
        <f t="shared" si="8033"/>
        <v>107224</v>
      </c>
      <c r="B5113" s="26"/>
      <c r="C5113" s="26"/>
      <c r="D5113" s="26"/>
      <c r="E5113" s="9"/>
      <c r="F5113" s="26"/>
      <c r="G5113" s="27"/>
      <c r="H5113" s="27"/>
      <c r="J5113" s="28" t="str">
        <f t="shared" ref="J5113" si="8089">CONCATENATE(K5110,3)</f>
        <v>63</v>
      </c>
      <c r="K5113" s="22" t="e">
        <v>#VALUE!</v>
      </c>
      <c r="L5113" s="22" t="e">
        <v>#VALUE!</v>
      </c>
      <c r="M5113" s="22" t="e">
        <v>#VALUE!</v>
      </c>
      <c r="N5113" s="22" t="e">
        <v>#VALUE!</v>
      </c>
      <c r="O5113" s="22" t="e">
        <v>#VALUE!</v>
      </c>
      <c r="P5113" s="17"/>
      <c r="Q5113" s="17"/>
      <c r="R5113" s="17"/>
      <c r="S5113" s="17"/>
      <c r="U5113" s="28">
        <f t="shared" si="8009"/>
        <v>107</v>
      </c>
      <c r="V5113" s="28">
        <f t="shared" si="8010"/>
        <v>224</v>
      </c>
    </row>
    <row r="5114" spans="1:22" x14ac:dyDescent="0.3">
      <c r="A5114" s="28">
        <f t="shared" si="8033"/>
        <v>107225</v>
      </c>
      <c r="B5114" s="26"/>
      <c r="C5114" s="26"/>
      <c r="D5114" s="26"/>
      <c r="E5114" s="9"/>
      <c r="F5114" s="26"/>
      <c r="G5114" s="27"/>
      <c r="H5114" s="27"/>
      <c r="J5114" s="17"/>
      <c r="K5114" s="17">
        <v>7</v>
      </c>
      <c r="L5114" s="17">
        <v>7</v>
      </c>
      <c r="M5114" s="17">
        <v>7</v>
      </c>
      <c r="N5114" s="17">
        <v>7</v>
      </c>
      <c r="O5114" s="17">
        <v>7</v>
      </c>
      <c r="P5114" s="17">
        <v>7</v>
      </c>
      <c r="Q5114" s="17"/>
      <c r="R5114" s="17"/>
      <c r="S5114" s="17"/>
      <c r="U5114" s="28">
        <f t="shared" si="8009"/>
        <v>107</v>
      </c>
      <c r="V5114" s="28">
        <f t="shared" si="8010"/>
        <v>225</v>
      </c>
    </row>
    <row r="5115" spans="1:22" x14ac:dyDescent="0.3">
      <c r="A5115" s="28">
        <f t="shared" si="8033"/>
        <v>107226</v>
      </c>
      <c r="B5115" s="26"/>
      <c r="C5115" s="26"/>
      <c r="D5115" s="26"/>
      <c r="E5115" s="9"/>
      <c r="F5115" s="26"/>
      <c r="G5115" s="27"/>
      <c r="H5115" s="27"/>
      <c r="J5115" s="28" t="str">
        <f t="shared" ref="J5115" si="8090">CONCATENATE(K5114,1)</f>
        <v>71</v>
      </c>
      <c r="K5115" s="22" t="e">
        <f t="array" ref="K5115:P5117">LINEST(B5106:B5112,C5106:C5112^{1,2,3,4,5},TRUE,TRUE)</f>
        <v>#VALUE!</v>
      </c>
      <c r="L5115" s="22" t="e">
        <v>#VALUE!</v>
      </c>
      <c r="M5115" s="22" t="e">
        <v>#VALUE!</v>
      </c>
      <c r="N5115" s="22" t="e">
        <v>#VALUE!</v>
      </c>
      <c r="O5115" s="22" t="e">
        <v>#VALUE!</v>
      </c>
      <c r="P5115" s="22" t="e">
        <v>#VALUE!</v>
      </c>
      <c r="Q5115" s="17"/>
      <c r="R5115" s="17"/>
      <c r="S5115" s="17"/>
      <c r="U5115" s="28">
        <f t="shared" si="8009"/>
        <v>107</v>
      </c>
      <c r="V5115" s="28">
        <f t="shared" si="8010"/>
        <v>226</v>
      </c>
    </row>
    <row r="5116" spans="1:22" x14ac:dyDescent="0.3">
      <c r="A5116" s="28">
        <f t="shared" si="8033"/>
        <v>107227</v>
      </c>
      <c r="B5116" s="2">
        <f t="shared" ref="B5116" si="8091">COUNT(B5106:B5115)-2</f>
        <v>2</v>
      </c>
      <c r="J5116" s="28" t="str">
        <f t="shared" ref="J5116" si="8092">CONCATENATE(K5114,2)</f>
        <v>72</v>
      </c>
      <c r="K5116" s="22" t="e">
        <v>#VALUE!</v>
      </c>
      <c r="L5116" s="22" t="e">
        <v>#VALUE!</v>
      </c>
      <c r="M5116" s="22" t="e">
        <v>#VALUE!</v>
      </c>
      <c r="N5116" s="22" t="e">
        <v>#VALUE!</v>
      </c>
      <c r="O5116" s="22" t="e">
        <v>#VALUE!</v>
      </c>
      <c r="P5116" s="22" t="e">
        <v>#VALUE!</v>
      </c>
      <c r="Q5116" s="17"/>
      <c r="R5116" s="17"/>
      <c r="S5116" s="17"/>
      <c r="U5116" s="28">
        <f t="shared" si="8009"/>
        <v>107</v>
      </c>
      <c r="V5116" s="28">
        <f t="shared" si="8010"/>
        <v>227</v>
      </c>
    </row>
    <row r="5117" spans="1:22" x14ac:dyDescent="0.3">
      <c r="A5117" s="28">
        <f t="shared" si="8033"/>
        <v>107228</v>
      </c>
      <c r="J5117" s="28" t="str">
        <f t="shared" ref="J5117" si="8093">CONCATENATE(K5114,3)</f>
        <v>73</v>
      </c>
      <c r="K5117" s="22" t="e">
        <v>#VALUE!</v>
      </c>
      <c r="L5117" s="22" t="e">
        <v>#VALUE!</v>
      </c>
      <c r="M5117" s="22" t="e">
        <v>#VALUE!</v>
      </c>
      <c r="N5117" s="22" t="e">
        <v>#VALUE!</v>
      </c>
      <c r="O5117" s="22" t="e">
        <v>#VALUE!</v>
      </c>
      <c r="P5117" s="22" t="e">
        <v>#VALUE!</v>
      </c>
      <c r="Q5117" s="17"/>
      <c r="R5117" s="17"/>
      <c r="S5117" s="17"/>
      <c r="U5117" s="28">
        <f t="shared" si="8009"/>
        <v>107</v>
      </c>
      <c r="V5117" s="28">
        <f t="shared" si="8010"/>
        <v>228</v>
      </c>
    </row>
    <row r="5118" spans="1:22" x14ac:dyDescent="0.3">
      <c r="A5118" s="28">
        <f t="shared" si="8033"/>
        <v>107229</v>
      </c>
      <c r="B5118" s="66" t="s">
        <v>25</v>
      </c>
      <c r="C5118" s="66"/>
      <c r="D5118" s="66"/>
      <c r="E5118" s="66"/>
      <c r="F5118" s="66"/>
      <c r="G5118" s="66"/>
      <c r="H5118" s="66"/>
      <c r="J5118" s="17"/>
      <c r="K5118" s="17">
        <v>8</v>
      </c>
      <c r="L5118" s="17">
        <v>8</v>
      </c>
      <c r="M5118" s="17">
        <v>8</v>
      </c>
      <c r="N5118" s="17">
        <v>8</v>
      </c>
      <c r="O5118" s="17">
        <v>8</v>
      </c>
      <c r="P5118" s="17">
        <v>8</v>
      </c>
      <c r="Q5118" s="17">
        <v>8</v>
      </c>
      <c r="R5118" s="17"/>
      <c r="S5118" s="17"/>
      <c r="U5118" s="28">
        <f t="shared" si="8009"/>
        <v>107</v>
      </c>
      <c r="V5118" s="28">
        <f t="shared" si="8010"/>
        <v>229</v>
      </c>
    </row>
    <row r="5119" spans="1:22" x14ac:dyDescent="0.3">
      <c r="A5119" s="28">
        <f t="shared" si="8033"/>
        <v>107230</v>
      </c>
      <c r="B5119" s="71"/>
      <c r="C5119" s="71"/>
      <c r="D5119" s="71"/>
      <c r="E5119" s="71"/>
      <c r="F5119" s="71"/>
      <c r="G5119" s="71"/>
      <c r="H5119" s="71"/>
      <c r="J5119" s="28" t="str">
        <f t="shared" ref="J5119" si="8094">CONCATENATE(K5118,1)</f>
        <v>81</v>
      </c>
      <c r="K5119" s="22" t="e">
        <f t="array" ref="K5119:Q5121">LINEST(B5106:B5113,C5106:C5113^{1,2,3,4,5,6},TRUE,TRUE)</f>
        <v>#VALUE!</v>
      </c>
      <c r="L5119" s="22" t="e">
        <v>#VALUE!</v>
      </c>
      <c r="M5119" s="22" t="e">
        <v>#VALUE!</v>
      </c>
      <c r="N5119" s="22" t="e">
        <v>#VALUE!</v>
      </c>
      <c r="O5119" s="22" t="e">
        <v>#VALUE!</v>
      </c>
      <c r="P5119" s="22" t="e">
        <v>#VALUE!</v>
      </c>
      <c r="Q5119" s="22" t="e">
        <v>#VALUE!</v>
      </c>
      <c r="R5119" s="17"/>
      <c r="S5119" s="17"/>
      <c r="U5119" s="28">
        <f t="shared" si="8009"/>
        <v>107</v>
      </c>
      <c r="V5119" s="28">
        <f t="shared" si="8010"/>
        <v>230</v>
      </c>
    </row>
    <row r="5120" spans="1:22" x14ac:dyDescent="0.3">
      <c r="A5120" s="28">
        <f t="shared" si="8033"/>
        <v>107231</v>
      </c>
      <c r="B5120" s="71"/>
      <c r="C5120" s="71"/>
      <c r="D5120" s="71"/>
      <c r="E5120" s="71"/>
      <c r="F5120" s="71"/>
      <c r="G5120" s="71"/>
      <c r="H5120" s="71"/>
      <c r="J5120" s="28" t="str">
        <f t="shared" ref="J5120" si="8095">CONCATENATE(K5118,2)</f>
        <v>82</v>
      </c>
      <c r="K5120" s="22" t="e">
        <v>#VALUE!</v>
      </c>
      <c r="L5120" s="22" t="e">
        <v>#VALUE!</v>
      </c>
      <c r="M5120" s="22" t="e">
        <v>#VALUE!</v>
      </c>
      <c r="N5120" s="22" t="e">
        <v>#VALUE!</v>
      </c>
      <c r="O5120" s="22" t="e">
        <v>#VALUE!</v>
      </c>
      <c r="P5120" s="22" t="e">
        <v>#VALUE!</v>
      </c>
      <c r="Q5120" s="22" t="e">
        <v>#VALUE!</v>
      </c>
      <c r="R5120" s="17"/>
      <c r="S5120" s="17"/>
      <c r="U5120" s="28">
        <f t="shared" si="8009"/>
        <v>107</v>
      </c>
      <c r="V5120" s="28">
        <f t="shared" si="8010"/>
        <v>231</v>
      </c>
    </row>
    <row r="5121" spans="1:22" x14ac:dyDescent="0.3">
      <c r="A5121" s="28">
        <f t="shared" si="8033"/>
        <v>107232</v>
      </c>
      <c r="J5121" s="28" t="str">
        <f t="shared" ref="J5121" si="8096">CONCATENATE(K5118,3)</f>
        <v>83</v>
      </c>
      <c r="K5121" s="22" t="e">
        <v>#VALUE!</v>
      </c>
      <c r="L5121" s="22" t="e">
        <v>#VALUE!</v>
      </c>
      <c r="M5121" s="22" t="e">
        <v>#VALUE!</v>
      </c>
      <c r="N5121" s="22" t="e">
        <v>#VALUE!</v>
      </c>
      <c r="O5121" s="22" t="e">
        <v>#VALUE!</v>
      </c>
      <c r="P5121" s="22" t="e">
        <v>#VALUE!</v>
      </c>
      <c r="Q5121" s="22" t="e">
        <v>#VALUE!</v>
      </c>
      <c r="R5121" s="17"/>
      <c r="S5121" s="17"/>
      <c r="U5121" s="28">
        <f t="shared" si="8009"/>
        <v>107</v>
      </c>
      <c r="V5121" s="28">
        <f t="shared" si="8010"/>
        <v>232</v>
      </c>
    </row>
    <row r="5122" spans="1:22" ht="15" customHeight="1" x14ac:dyDescent="0.3">
      <c r="A5122" s="28">
        <f t="shared" si="8033"/>
        <v>107233</v>
      </c>
      <c r="B5122" s="66" t="s">
        <v>52</v>
      </c>
      <c r="C5122" s="66"/>
      <c r="D5122" s="66"/>
      <c r="E5122" s="10">
        <f>IF(D5092="","",MAX(E5123,E5124))</f>
        <v>0.5</v>
      </c>
      <c r="J5122" s="17"/>
      <c r="K5122" s="17">
        <v>9</v>
      </c>
      <c r="L5122" s="17">
        <v>9</v>
      </c>
      <c r="M5122" s="17">
        <v>9</v>
      </c>
      <c r="N5122" s="17">
        <v>9</v>
      </c>
      <c r="O5122" s="17">
        <v>9</v>
      </c>
      <c r="P5122" s="17">
        <v>9</v>
      </c>
      <c r="Q5122" s="17">
        <v>9</v>
      </c>
      <c r="R5122" s="17">
        <v>9</v>
      </c>
      <c r="S5122" s="17"/>
      <c r="U5122" s="28">
        <f t="shared" si="8009"/>
        <v>107</v>
      </c>
      <c r="V5122" s="28">
        <f t="shared" si="8010"/>
        <v>233</v>
      </c>
    </row>
    <row r="5123" spans="1:22" x14ac:dyDescent="0.3">
      <c r="A5123" s="28">
        <f t="shared" si="8033"/>
        <v>107234</v>
      </c>
      <c r="B5123" s="2" t="s">
        <v>26</v>
      </c>
      <c r="C5123" s="2" t="s">
        <v>27</v>
      </c>
      <c r="D5123" s="2" t="s">
        <v>28</v>
      </c>
      <c r="E5123" s="11">
        <f>ABS(MIN(D5124:D5133))</f>
        <v>0</v>
      </c>
      <c r="G5123" s="2" t="s">
        <v>230</v>
      </c>
      <c r="J5123" s="28" t="str">
        <f t="shared" ref="J5123" si="8097">CONCATENATE(K5122,1)</f>
        <v>91</v>
      </c>
      <c r="K5123" s="22" t="e">
        <f t="array" ref="K5123:R5125">LINEST(B5106:B5114,C5106:C5114^{1,2,3,4,5,6,7},TRUE,TRUE)</f>
        <v>#VALUE!</v>
      </c>
      <c r="L5123" s="22" t="e">
        <v>#VALUE!</v>
      </c>
      <c r="M5123" s="22" t="e">
        <v>#VALUE!</v>
      </c>
      <c r="N5123" s="22" t="e">
        <v>#VALUE!</v>
      </c>
      <c r="O5123" s="22" t="e">
        <v>#VALUE!</v>
      </c>
      <c r="P5123" s="22" t="e">
        <v>#VALUE!</v>
      </c>
      <c r="Q5123" s="22" t="e">
        <v>#VALUE!</v>
      </c>
      <c r="R5123" s="22" t="e">
        <v>#VALUE!</v>
      </c>
      <c r="S5123" s="17"/>
      <c r="U5123" s="28">
        <f t="shared" ref="U5123:U5184" si="8098">U5122</f>
        <v>107</v>
      </c>
      <c r="V5123" s="28">
        <f t="shared" ref="V5123:V5184" si="8099">V5122+1</f>
        <v>234</v>
      </c>
    </row>
    <row r="5124" spans="1:22" x14ac:dyDescent="0.3">
      <c r="A5124" s="28">
        <f t="shared" si="8033"/>
        <v>107235</v>
      </c>
      <c r="B5124" s="7">
        <f t="shared" ref="B5124:B5133" si="8100">C5106-B5106</f>
        <v>-0.5</v>
      </c>
      <c r="C5124" s="7">
        <f t="shared" ref="C5124:C5133" si="8101">H5106-G5106</f>
        <v>0</v>
      </c>
      <c r="D5124" s="7">
        <f>C5124-B5124</f>
        <v>0.5</v>
      </c>
      <c r="E5124" s="11">
        <f>ABS(MAX(D5124:D5133))</f>
        <v>0.5</v>
      </c>
      <c r="F5124" s="13"/>
      <c r="G5124" s="2">
        <f>IF(D5106="","",D5106/E5106)</f>
        <v>0.15</v>
      </c>
      <c r="H5124" s="13"/>
      <c r="J5124" s="28" t="str">
        <f t="shared" ref="J5124" si="8102">CONCATENATE(K5122,2)</f>
        <v>92</v>
      </c>
      <c r="K5124" s="22" t="e">
        <v>#VALUE!</v>
      </c>
      <c r="L5124" s="22" t="e">
        <v>#VALUE!</v>
      </c>
      <c r="M5124" s="22" t="e">
        <v>#VALUE!</v>
      </c>
      <c r="N5124" s="22" t="e">
        <v>#VALUE!</v>
      </c>
      <c r="O5124" s="22" t="e">
        <v>#VALUE!</v>
      </c>
      <c r="P5124" s="22" t="e">
        <v>#VALUE!</v>
      </c>
      <c r="Q5124" s="22" t="e">
        <v>#VALUE!</v>
      </c>
      <c r="R5124" s="22" t="e">
        <v>#VALUE!</v>
      </c>
      <c r="S5124" s="17"/>
      <c r="U5124" s="28">
        <f t="shared" si="8098"/>
        <v>107</v>
      </c>
      <c r="V5124" s="28">
        <f t="shared" si="8099"/>
        <v>235</v>
      </c>
    </row>
    <row r="5125" spans="1:22" x14ac:dyDescent="0.3">
      <c r="A5125" s="28">
        <f t="shared" si="8033"/>
        <v>107236</v>
      </c>
      <c r="B5125" s="7">
        <f t="shared" si="8100"/>
        <v>-0.39999999999999858</v>
      </c>
      <c r="C5125" s="7">
        <f t="shared" si="8101"/>
        <v>0</v>
      </c>
      <c r="D5125" s="7">
        <f t="shared" ref="D5125:D5133" si="8103">C5125-B5125</f>
        <v>0.39999999999999858</v>
      </c>
      <c r="E5125" s="12" t="s">
        <v>34</v>
      </c>
      <c r="G5125" s="2">
        <f t="shared" ref="G5125:G5133" si="8104">IF(D5107="","",D5107/E5107)</f>
        <v>0.15</v>
      </c>
      <c r="H5125" s="13"/>
      <c r="J5125" s="28" t="str">
        <f t="shared" ref="J5125" si="8105">CONCATENATE(K5122,3)</f>
        <v>93</v>
      </c>
      <c r="K5125" s="22" t="e">
        <v>#VALUE!</v>
      </c>
      <c r="L5125" s="22" t="e">
        <v>#VALUE!</v>
      </c>
      <c r="M5125" s="22" t="e">
        <v>#VALUE!</v>
      </c>
      <c r="N5125" s="22" t="e">
        <v>#VALUE!</v>
      </c>
      <c r="O5125" s="22" t="e">
        <v>#VALUE!</v>
      </c>
      <c r="P5125" s="22" t="e">
        <v>#VALUE!</v>
      </c>
      <c r="Q5125" s="22" t="e">
        <v>#VALUE!</v>
      </c>
      <c r="R5125" s="22" t="e">
        <v>#VALUE!</v>
      </c>
      <c r="S5125" s="17"/>
      <c r="U5125" s="28">
        <f t="shared" si="8098"/>
        <v>107</v>
      </c>
      <c r="V5125" s="28">
        <f t="shared" si="8099"/>
        <v>236</v>
      </c>
    </row>
    <row r="5126" spans="1:22" x14ac:dyDescent="0.3">
      <c r="A5126" s="28">
        <f t="shared" si="8033"/>
        <v>107237</v>
      </c>
      <c r="B5126" s="7">
        <f t="shared" si="8100"/>
        <v>-0.19999999999999929</v>
      </c>
      <c r="C5126" s="7">
        <f t="shared" si="8101"/>
        <v>0</v>
      </c>
      <c r="D5126" s="7">
        <f t="shared" si="8103"/>
        <v>0.19999999999999929</v>
      </c>
      <c r="E5126" s="10">
        <f>IF(D5092="","",MAX(E5127,E5128))</f>
        <v>0.5</v>
      </c>
      <c r="G5126" s="2">
        <f t="shared" si="8104"/>
        <v>0.15</v>
      </c>
      <c r="H5126" s="13"/>
      <c r="J5126" s="17"/>
      <c r="K5126" s="17">
        <v>10</v>
      </c>
      <c r="L5126" s="17">
        <v>10</v>
      </c>
      <c r="M5126" s="17">
        <v>10</v>
      </c>
      <c r="N5126" s="17">
        <v>10</v>
      </c>
      <c r="O5126" s="17">
        <v>10</v>
      </c>
      <c r="P5126" s="17">
        <v>10</v>
      </c>
      <c r="Q5126" s="17">
        <v>10</v>
      </c>
      <c r="R5126" s="17">
        <v>10</v>
      </c>
      <c r="S5126" s="17">
        <v>10</v>
      </c>
      <c r="U5126" s="28">
        <f t="shared" si="8098"/>
        <v>107</v>
      </c>
      <c r="V5126" s="28">
        <f t="shared" si="8099"/>
        <v>237</v>
      </c>
    </row>
    <row r="5127" spans="1:22" x14ac:dyDescent="0.3">
      <c r="A5127" s="28">
        <f t="shared" si="8033"/>
        <v>107238</v>
      </c>
      <c r="B5127" s="7">
        <f t="shared" si="8100"/>
        <v>-0.10000000000000142</v>
      </c>
      <c r="C5127" s="7">
        <f t="shared" si="8101"/>
        <v>0</v>
      </c>
      <c r="D5127" s="7">
        <f t="shared" si="8103"/>
        <v>0.10000000000000142</v>
      </c>
      <c r="E5127" s="11">
        <f>ABS(MIN(B5124:B5133))</f>
        <v>0.5</v>
      </c>
      <c r="G5127" s="2">
        <f t="shared" si="8104"/>
        <v>0.15</v>
      </c>
      <c r="H5127" s="13"/>
      <c r="J5127" s="28" t="str">
        <f t="shared" ref="J5127" si="8106">CONCATENATE(K5126,1)</f>
        <v>101</v>
      </c>
      <c r="K5127" s="22" t="e">
        <f t="array" ref="K5127:S5129">LINEST(B5106:B5115,C5106:C5115^{1,2,3,4,5,6,7,8},TRUE,TRUE)</f>
        <v>#VALUE!</v>
      </c>
      <c r="L5127" s="22" t="e">
        <v>#VALUE!</v>
      </c>
      <c r="M5127" s="22" t="e">
        <v>#VALUE!</v>
      </c>
      <c r="N5127" s="22" t="e">
        <v>#VALUE!</v>
      </c>
      <c r="O5127" s="22" t="e">
        <v>#VALUE!</v>
      </c>
      <c r="P5127" s="22" t="e">
        <v>#VALUE!</v>
      </c>
      <c r="Q5127" s="22" t="e">
        <v>#VALUE!</v>
      </c>
      <c r="R5127" s="22" t="e">
        <v>#VALUE!</v>
      </c>
      <c r="S5127" s="22" t="e">
        <v>#VALUE!</v>
      </c>
      <c r="U5127" s="28">
        <f t="shared" si="8098"/>
        <v>107</v>
      </c>
      <c r="V5127" s="28">
        <f t="shared" si="8099"/>
        <v>238</v>
      </c>
    </row>
    <row r="5128" spans="1:22" x14ac:dyDescent="0.3">
      <c r="A5128" s="28">
        <f t="shared" si="8033"/>
        <v>107239</v>
      </c>
      <c r="B5128" s="7">
        <f t="shared" si="8100"/>
        <v>0</v>
      </c>
      <c r="C5128" s="7">
        <f t="shared" si="8101"/>
        <v>0</v>
      </c>
      <c r="D5128" s="7">
        <f t="shared" si="8103"/>
        <v>0</v>
      </c>
      <c r="E5128" s="11">
        <f>ABS(MAX(B5124:B5133))</f>
        <v>0</v>
      </c>
      <c r="G5128" s="2" t="str">
        <f t="shared" si="8104"/>
        <v/>
      </c>
      <c r="H5128" s="13"/>
      <c r="J5128" s="28" t="str">
        <f t="shared" ref="J5128" si="8107">CONCATENATE(K5126,2)</f>
        <v>102</v>
      </c>
      <c r="K5128" s="22" t="e">
        <v>#VALUE!</v>
      </c>
      <c r="L5128" s="22" t="e">
        <v>#VALUE!</v>
      </c>
      <c r="M5128" s="22" t="e">
        <v>#VALUE!</v>
      </c>
      <c r="N5128" s="22" t="e">
        <v>#VALUE!</v>
      </c>
      <c r="O5128" s="22" t="e">
        <v>#VALUE!</v>
      </c>
      <c r="P5128" s="22" t="e">
        <v>#VALUE!</v>
      </c>
      <c r="Q5128" s="22" t="e">
        <v>#VALUE!</v>
      </c>
      <c r="R5128" s="22" t="e">
        <v>#VALUE!</v>
      </c>
      <c r="S5128" s="22" t="e">
        <v>#VALUE!</v>
      </c>
      <c r="U5128" s="28">
        <f t="shared" si="8098"/>
        <v>107</v>
      </c>
      <c r="V5128" s="28">
        <f t="shared" si="8099"/>
        <v>239</v>
      </c>
    </row>
    <row r="5129" spans="1:22" x14ac:dyDescent="0.3">
      <c r="A5129" s="28">
        <f t="shared" si="8033"/>
        <v>107240</v>
      </c>
      <c r="B5129" s="7">
        <f t="shared" si="8100"/>
        <v>0</v>
      </c>
      <c r="C5129" s="7">
        <f t="shared" si="8101"/>
        <v>0</v>
      </c>
      <c r="D5129" s="7">
        <f t="shared" si="8103"/>
        <v>0</v>
      </c>
      <c r="E5129" s="12" t="s">
        <v>231</v>
      </c>
      <c r="G5129" s="2" t="str">
        <f t="shared" si="8104"/>
        <v/>
      </c>
      <c r="H5129" s="13"/>
      <c r="J5129" s="28" t="str">
        <f t="shared" ref="J5129" si="8108">CONCATENATE(K5126,3)</f>
        <v>103</v>
      </c>
      <c r="K5129" s="22" t="e">
        <v>#VALUE!</v>
      </c>
      <c r="L5129" s="22" t="e">
        <v>#VALUE!</v>
      </c>
      <c r="M5129" s="22" t="e">
        <v>#VALUE!</v>
      </c>
      <c r="N5129" s="22" t="e">
        <v>#VALUE!</v>
      </c>
      <c r="O5129" s="22" t="e">
        <v>#VALUE!</v>
      </c>
      <c r="P5129" s="22" t="e">
        <v>#VALUE!</v>
      </c>
      <c r="Q5129" s="22" t="e">
        <v>#VALUE!</v>
      </c>
      <c r="R5129" s="22" t="e">
        <v>#VALUE!</v>
      </c>
      <c r="S5129" s="22" t="e">
        <v>#VALUE!</v>
      </c>
      <c r="U5129" s="28">
        <f t="shared" si="8098"/>
        <v>107</v>
      </c>
      <c r="V5129" s="28">
        <f t="shared" si="8099"/>
        <v>240</v>
      </c>
    </row>
    <row r="5130" spans="1:22" x14ac:dyDescent="0.3">
      <c r="A5130" s="28">
        <f t="shared" si="8033"/>
        <v>107241</v>
      </c>
      <c r="B5130" s="7">
        <f t="shared" si="8100"/>
        <v>0</v>
      </c>
      <c r="C5130" s="7">
        <f t="shared" si="8101"/>
        <v>0</v>
      </c>
      <c r="D5130" s="7">
        <f t="shared" si="8103"/>
        <v>0</v>
      </c>
      <c r="E5130" s="10">
        <f>IF(D5092="","",MAX(E5131,E5132))*2</f>
        <v>0.3</v>
      </c>
      <c r="G5130" s="2" t="str">
        <f t="shared" si="8104"/>
        <v/>
      </c>
      <c r="H5130" s="13"/>
      <c r="U5130" s="28">
        <f t="shared" si="8098"/>
        <v>107</v>
      </c>
      <c r="V5130" s="28">
        <f t="shared" si="8099"/>
        <v>241</v>
      </c>
    </row>
    <row r="5131" spans="1:22" x14ac:dyDescent="0.3">
      <c r="A5131" s="28">
        <f t="shared" si="8033"/>
        <v>107242</v>
      </c>
      <c r="B5131" s="7">
        <f t="shared" si="8100"/>
        <v>0</v>
      </c>
      <c r="C5131" s="7">
        <f t="shared" si="8101"/>
        <v>0</v>
      </c>
      <c r="D5131" s="7">
        <f t="shared" si="8103"/>
        <v>0</v>
      </c>
      <c r="E5131" s="11">
        <f>ABS(MIN(G5124:G5133))</f>
        <v>0.15</v>
      </c>
      <c r="G5131" s="2" t="str">
        <f t="shared" si="8104"/>
        <v/>
      </c>
      <c r="U5131" s="28">
        <f t="shared" si="8098"/>
        <v>107</v>
      </c>
      <c r="V5131" s="28">
        <f t="shared" si="8099"/>
        <v>242</v>
      </c>
    </row>
    <row r="5132" spans="1:22" x14ac:dyDescent="0.3">
      <c r="A5132" s="28">
        <f t="shared" si="8033"/>
        <v>107243</v>
      </c>
      <c r="B5132" s="7">
        <f t="shared" si="8100"/>
        <v>0</v>
      </c>
      <c r="C5132" s="7">
        <f t="shared" si="8101"/>
        <v>0</v>
      </c>
      <c r="D5132" s="7">
        <f t="shared" si="8103"/>
        <v>0</v>
      </c>
      <c r="E5132" s="11">
        <f>ABS(MAX(G5124:G5133))</f>
        <v>0.15</v>
      </c>
      <c r="G5132" s="2" t="str">
        <f t="shared" si="8104"/>
        <v/>
      </c>
      <c r="U5132" s="28">
        <f t="shared" si="8098"/>
        <v>107</v>
      </c>
      <c r="V5132" s="28">
        <f t="shared" si="8099"/>
        <v>243</v>
      </c>
    </row>
    <row r="5133" spans="1:22" x14ac:dyDescent="0.3">
      <c r="A5133" s="28">
        <f t="shared" si="8033"/>
        <v>107244</v>
      </c>
      <c r="B5133" s="7">
        <f t="shared" si="8100"/>
        <v>0</v>
      </c>
      <c r="C5133" s="7">
        <f t="shared" si="8101"/>
        <v>0</v>
      </c>
      <c r="D5133" s="7">
        <f t="shared" si="8103"/>
        <v>0</v>
      </c>
      <c r="F5133" s="13"/>
      <c r="G5133" s="2" t="str">
        <f t="shared" si="8104"/>
        <v/>
      </c>
      <c r="U5133" s="28">
        <f t="shared" si="8098"/>
        <v>107</v>
      </c>
      <c r="V5133" s="28">
        <f t="shared" si="8099"/>
        <v>244</v>
      </c>
    </row>
    <row r="5134" spans="1:22" x14ac:dyDescent="0.3">
      <c r="A5134" s="28">
        <f t="shared" si="8033"/>
        <v>107245</v>
      </c>
      <c r="F5134" s="13"/>
      <c r="U5134" s="28">
        <f t="shared" si="8098"/>
        <v>107</v>
      </c>
      <c r="V5134" s="28">
        <f t="shared" si="8099"/>
        <v>245</v>
      </c>
    </row>
    <row r="5135" spans="1:22" x14ac:dyDescent="0.3">
      <c r="A5135" s="28">
        <f t="shared" si="8033"/>
        <v>107246</v>
      </c>
      <c r="F5135" s="13"/>
      <c r="U5135" s="28">
        <f t="shared" si="8098"/>
        <v>107</v>
      </c>
      <c r="V5135" s="28">
        <f t="shared" si="8099"/>
        <v>246</v>
      </c>
    </row>
    <row r="5136" spans="1:22" x14ac:dyDescent="0.3">
      <c r="A5136" s="28">
        <f t="shared" si="8033"/>
        <v>107247</v>
      </c>
      <c r="F5136" s="13"/>
      <c r="U5136" s="28">
        <f t="shared" si="8098"/>
        <v>107</v>
      </c>
      <c r="V5136" s="28">
        <f t="shared" si="8099"/>
        <v>247</v>
      </c>
    </row>
    <row r="5137" spans="1:24" s="8" customFormat="1" x14ac:dyDescent="0.3"/>
    <row r="5138" spans="1:24" x14ac:dyDescent="0.3">
      <c r="A5138" s="28">
        <f t="shared" ref="A5138:A5184" si="8109">ROUND(CONCATENATE(U5138,V5138),0)</f>
        <v>108201</v>
      </c>
      <c r="B5138" s="63" t="s">
        <v>0</v>
      </c>
      <c r="C5138" s="63"/>
      <c r="D5138" s="71" t="s">
        <v>75</v>
      </c>
      <c r="E5138" s="71"/>
      <c r="F5138" s="71"/>
      <c r="G5138" s="71"/>
      <c r="H5138" s="71"/>
      <c r="U5138" s="28">
        <f t="shared" ref="U5138:U5186" si="8110">U5136+1</f>
        <v>108</v>
      </c>
      <c r="V5138" s="28">
        <v>201</v>
      </c>
    </row>
    <row r="5139" spans="1:24" x14ac:dyDescent="0.3">
      <c r="A5139" s="28">
        <f t="shared" si="8109"/>
        <v>108202</v>
      </c>
      <c r="B5139" s="72" t="s">
        <v>70</v>
      </c>
      <c r="C5139" s="73"/>
      <c r="D5139" s="30" t="s">
        <v>66</v>
      </c>
      <c r="E5139" s="66" t="s">
        <v>71</v>
      </c>
      <c r="F5139" s="66"/>
      <c r="G5139" s="74" t="s">
        <v>67</v>
      </c>
      <c r="H5139" s="74"/>
      <c r="U5139" s="28">
        <f t="shared" si="8098"/>
        <v>108</v>
      </c>
      <c r="V5139" s="28">
        <f t="shared" ref="V5139" si="8111">V5138+1</f>
        <v>202</v>
      </c>
    </row>
    <row r="5140" spans="1:24" x14ac:dyDescent="0.3">
      <c r="A5140" s="28">
        <f t="shared" si="8109"/>
        <v>108203</v>
      </c>
      <c r="B5140" s="75" t="s">
        <v>6</v>
      </c>
      <c r="C5140" s="75"/>
      <c r="D5140" s="71" t="s">
        <v>260</v>
      </c>
      <c r="E5140" s="71"/>
      <c r="F5140" s="71"/>
      <c r="G5140" s="71"/>
      <c r="H5140" s="71"/>
      <c r="U5140" s="28">
        <f t="shared" si="8098"/>
        <v>108</v>
      </c>
      <c r="V5140" s="28">
        <f t="shared" si="8099"/>
        <v>203</v>
      </c>
    </row>
    <row r="5141" spans="1:24" x14ac:dyDescent="0.3">
      <c r="A5141" s="28">
        <f t="shared" si="8109"/>
        <v>108204</v>
      </c>
      <c r="B5141" s="63" t="s">
        <v>7</v>
      </c>
      <c r="C5141" s="63"/>
      <c r="D5141" s="71" t="s">
        <v>29</v>
      </c>
      <c r="E5141" s="71"/>
      <c r="F5141" s="71"/>
      <c r="G5141" s="71"/>
      <c r="H5141" s="71"/>
      <c r="J5141" s="17"/>
      <c r="K5141" s="17" t="s">
        <v>53</v>
      </c>
      <c r="L5141" s="17" t="s">
        <v>54</v>
      </c>
      <c r="M5141" s="17" t="s">
        <v>55</v>
      </c>
      <c r="N5141" s="17" t="s">
        <v>56</v>
      </c>
      <c r="O5141" s="17" t="s">
        <v>57</v>
      </c>
      <c r="P5141" s="17" t="s">
        <v>2</v>
      </c>
      <c r="Q5141" s="17" t="s">
        <v>3</v>
      </c>
      <c r="R5141" s="17" t="s">
        <v>4</v>
      </c>
      <c r="S5141" s="17" t="s">
        <v>5</v>
      </c>
      <c r="U5141" s="28">
        <f t="shared" si="8098"/>
        <v>108</v>
      </c>
      <c r="V5141" s="28">
        <f t="shared" si="8099"/>
        <v>204</v>
      </c>
      <c r="X5141" s="1" t="s">
        <v>48</v>
      </c>
    </row>
    <row r="5142" spans="1:24" x14ac:dyDescent="0.3">
      <c r="A5142" s="28">
        <f t="shared" si="8109"/>
        <v>108205</v>
      </c>
      <c r="B5142" s="63" t="s">
        <v>9</v>
      </c>
      <c r="C5142" s="63"/>
      <c r="D5142" s="71" t="s">
        <v>30</v>
      </c>
      <c r="E5142" s="71"/>
      <c r="F5142" s="71"/>
      <c r="G5142" s="71"/>
      <c r="H5142" s="71"/>
      <c r="J5142" s="17">
        <f t="shared" ref="J5142" si="8112">COUNTA(B5154:B5163)</f>
        <v>4</v>
      </c>
      <c r="K5142" s="17">
        <f t="shared" ref="K5142" si="8113">IF(L5142-1&lt;2,0,L5142-1)</f>
        <v>0</v>
      </c>
      <c r="L5142" s="17">
        <f t="shared" ref="L5142" si="8114">IF(M5142-1&lt;2,0,M5142-1)</f>
        <v>0</v>
      </c>
      <c r="M5142" s="17">
        <f t="shared" ref="M5142" si="8115">IF(N5142-1&lt;2,0,N5142-1)</f>
        <v>0</v>
      </c>
      <c r="N5142" s="17">
        <f t="shared" ref="N5142" si="8116">IF(O5142-1&lt;2,0,O5142-1)</f>
        <v>0</v>
      </c>
      <c r="O5142" s="17">
        <f t="shared" ref="O5142" si="8117">IF(P5142-1&lt;2,0,P5142-1)</f>
        <v>0</v>
      </c>
      <c r="P5142" s="17">
        <f t="shared" ref="P5142" si="8118">IF(Q5142-1&lt;2,0,Q5142-1)</f>
        <v>0</v>
      </c>
      <c r="Q5142" s="17">
        <f t="shared" ref="Q5142" si="8119">IF(R5142-1&lt;2,0,R5142-1)</f>
        <v>2</v>
      </c>
      <c r="R5142" s="17">
        <f t="shared" ref="R5142" si="8120">IF(S5142-1&lt;2,0,S5142-1)</f>
        <v>3</v>
      </c>
      <c r="S5142" s="17">
        <f t="shared" ref="S5142" si="8121">J5142</f>
        <v>4</v>
      </c>
      <c r="U5142" s="28">
        <f t="shared" si="8098"/>
        <v>108</v>
      </c>
      <c r="V5142" s="28">
        <f t="shared" si="8099"/>
        <v>205</v>
      </c>
      <c r="X5142" s="1" t="s">
        <v>49</v>
      </c>
    </row>
    <row r="5143" spans="1:24" x14ac:dyDescent="0.3">
      <c r="A5143" s="28">
        <f t="shared" si="8109"/>
        <v>108206</v>
      </c>
      <c r="B5143" s="63" t="s">
        <v>10</v>
      </c>
      <c r="C5143" s="63"/>
      <c r="D5143" s="71" t="s">
        <v>261</v>
      </c>
      <c r="E5143" s="71"/>
      <c r="F5143" s="71"/>
      <c r="G5143" s="71"/>
      <c r="H5143" s="71"/>
      <c r="J5143" s="28" t="str">
        <f t="shared" ref="J5143" si="8122">CONCATENATE(J5142,1)</f>
        <v>41</v>
      </c>
      <c r="K5143" s="29">
        <f t="shared" ref="K5143" si="8123">IF(K5142=0,0,VLOOKUP(J5143,J5147:S5177,K5142,FALSE))</f>
        <v>0</v>
      </c>
      <c r="L5143" s="29">
        <f t="shared" ref="L5143" si="8124">IF(L5142=0,0,VLOOKUP(J5143,J5147:S5177,L5142,FALSE))</f>
        <v>0</v>
      </c>
      <c r="M5143" s="29">
        <f t="shared" ref="M5143" si="8125">IF(M5142=0,0,VLOOKUP(J5143,J5147:S5177,M5142,FALSE))</f>
        <v>0</v>
      </c>
      <c r="N5143" s="29">
        <f t="shared" ref="N5143" si="8126">IF(N5142=0,0,VLOOKUP(J5143,J5147:S5177,N5142,FALSE))</f>
        <v>0</v>
      </c>
      <c r="O5143" s="29">
        <f t="shared" ref="O5143" si="8127">IF(O5142=0,0,VLOOKUP(J5143,J5147:S5177,O5142,FALSE))</f>
        <v>0</v>
      </c>
      <c r="P5143" s="29">
        <f t="shared" ref="P5143" si="8128">IF(P5142=0,0,VLOOKUP(J5143,J5147:S5177,P5142,FALSE))</f>
        <v>0</v>
      </c>
      <c r="Q5143" s="29">
        <f t="shared" ref="Q5143" si="8129">IF(Q5142=0,0,VLOOKUP(J5143,J5147:S5177,Q5142,FALSE))</f>
        <v>-1.9294835450063422E-3</v>
      </c>
      <c r="R5143" s="29">
        <f t="shared" ref="R5143" si="8130">IF(R5142=0,0,VLOOKUP(J5143,J5147:S5177,R5142,FALSE))</f>
        <v>1.0749163723612947</v>
      </c>
      <c r="S5143" s="29">
        <f t="shared" ref="S5143" si="8131">IF(S5142=0,0,VLOOKUP(J5143,J5147:S5177,S5142,FALSE))</f>
        <v>-0.59765008455221325</v>
      </c>
      <c r="U5143" s="28">
        <f t="shared" si="8098"/>
        <v>108</v>
      </c>
      <c r="V5143" s="28">
        <f t="shared" si="8099"/>
        <v>206</v>
      </c>
      <c r="X5143" s="1" t="s">
        <v>50</v>
      </c>
    </row>
    <row r="5144" spans="1:24" x14ac:dyDescent="0.3">
      <c r="A5144" s="28">
        <f t="shared" si="8109"/>
        <v>108207</v>
      </c>
      <c r="B5144" s="63" t="s">
        <v>11</v>
      </c>
      <c r="C5144" s="63"/>
      <c r="D5144" s="64">
        <v>45520</v>
      </c>
      <c r="E5144" s="64"/>
      <c r="F5144" s="64"/>
      <c r="G5144" s="64"/>
      <c r="H5144" s="64"/>
      <c r="J5144" s="28" t="str">
        <f t="shared" ref="J5144" si="8132">CONCATENATE(J5142,2)</f>
        <v>42</v>
      </c>
      <c r="K5144" s="22">
        <f t="shared" ref="K5144" si="8133">IF(K5142=0,0,VLOOKUP(J5144,J5147:S5177,K5142,FALSE))</f>
        <v>0</v>
      </c>
      <c r="L5144" s="22">
        <f t="shared" ref="L5144" si="8134">IF(L5142=0,0,VLOOKUP(J5144,J5147:S5177,L5142,FALSE))</f>
        <v>0</v>
      </c>
      <c r="M5144" s="22">
        <f t="shared" ref="M5144" si="8135">IF(M5142=0,0,VLOOKUP(J5144,J5147:S5177,M5142,FALSE))</f>
        <v>0</v>
      </c>
      <c r="N5144" s="22">
        <f t="shared" ref="N5144" si="8136">IF(N5142=0,0,VLOOKUP(J5144,J5147:S5177,N5142,FALSE))</f>
        <v>0</v>
      </c>
      <c r="O5144" s="22">
        <f t="shared" ref="O5144" si="8137">IF(O5142=0,0,VLOOKUP(J5144,J5147:S5177,O5142,FALSE))</f>
        <v>0</v>
      </c>
      <c r="P5144" s="22">
        <f t="shared" ref="P5144" si="8138">IF(P5142=0,0,VLOOKUP(J5144,J5147:S5177,P5142,FALSE))</f>
        <v>0</v>
      </c>
      <c r="Q5144" s="22">
        <f t="shared" ref="Q5144" si="8139">IF(Q5142=0,0,VLOOKUP(J5144,J5147:S5177,Q5142,FALSE))</f>
        <v>8.3290753814469929E-4</v>
      </c>
      <c r="R5144" s="22">
        <f t="shared" ref="R5144" si="8140">IF(R5142=0,0,VLOOKUP(J5144,J5147:S5177,R5142,FALSE))</f>
        <v>3.7689251068913882E-2</v>
      </c>
      <c r="S5144" s="22">
        <f t="shared" ref="S5144" si="8141">IF(S5142=0,0,VLOOKUP(J5144,J5147:S5177,S5142,FALSE))</f>
        <v>0.40501091042784582</v>
      </c>
      <c r="U5144" s="28">
        <f t="shared" si="8098"/>
        <v>108</v>
      </c>
      <c r="V5144" s="28">
        <f t="shared" si="8099"/>
        <v>207</v>
      </c>
    </row>
    <row r="5145" spans="1:24" x14ac:dyDescent="0.3">
      <c r="A5145" s="28">
        <f t="shared" si="8109"/>
        <v>108208</v>
      </c>
      <c r="B5145" s="63" t="s">
        <v>12</v>
      </c>
      <c r="C5145" s="63"/>
      <c r="D5145" s="65">
        <v>45899</v>
      </c>
      <c r="E5145" s="65"/>
      <c r="F5145" s="65"/>
      <c r="G5145" s="65"/>
      <c r="H5145" s="65"/>
      <c r="J5145" s="28" t="str">
        <f t="shared" ref="J5145" si="8142">CONCATENATE(J5142,3)</f>
        <v>43</v>
      </c>
      <c r="K5145" s="22"/>
      <c r="L5145" s="22"/>
      <c r="M5145" s="22"/>
      <c r="N5145" s="22" t="s">
        <v>58</v>
      </c>
      <c r="O5145" s="29">
        <f t="shared" ref="O5145" si="8143">J5142-2</f>
        <v>2</v>
      </c>
      <c r="P5145" s="22" t="s">
        <v>59</v>
      </c>
      <c r="Q5145" s="29">
        <f t="shared" ref="Q5145" si="8144">VLOOKUP(J5145,J5147:S5177,3,FALSE)</f>
        <v>4.2898337756976879E-2</v>
      </c>
      <c r="R5145" s="22" t="s">
        <v>60</v>
      </c>
      <c r="S5145" s="22">
        <f t="shared" ref="S5145" si="8145">VLOOKUP(J5145,J5147:S5177,2,FALSE)</f>
        <v>0.9999852778609416</v>
      </c>
      <c r="U5145" s="28">
        <f t="shared" si="8098"/>
        <v>108</v>
      </c>
      <c r="V5145" s="28">
        <f t="shared" si="8099"/>
        <v>208</v>
      </c>
    </row>
    <row r="5146" spans="1:24" x14ac:dyDescent="0.3">
      <c r="A5146" s="28">
        <f t="shared" si="8109"/>
        <v>108209</v>
      </c>
      <c r="B5146" s="63" t="s">
        <v>13</v>
      </c>
      <c r="C5146" s="63"/>
      <c r="D5146" s="15">
        <v>0.1</v>
      </c>
      <c r="E5146" s="66" t="s">
        <v>14</v>
      </c>
      <c r="F5146" s="66"/>
      <c r="G5146" s="66"/>
      <c r="H5146" s="6" t="s">
        <v>64</v>
      </c>
      <c r="J5146" s="17"/>
      <c r="K5146" s="17">
        <v>3</v>
      </c>
      <c r="L5146" s="17">
        <v>3</v>
      </c>
      <c r="M5146" s="17"/>
      <c r="N5146" s="17"/>
      <c r="O5146" s="17"/>
      <c r="P5146" s="17"/>
      <c r="Q5146" s="17"/>
      <c r="R5146" s="17"/>
      <c r="S5146" s="17"/>
      <c r="U5146" s="28">
        <f t="shared" si="8098"/>
        <v>108</v>
      </c>
      <c r="V5146" s="28">
        <f t="shared" si="8099"/>
        <v>209</v>
      </c>
    </row>
    <row r="5147" spans="1:24" x14ac:dyDescent="0.3">
      <c r="A5147" s="28">
        <f t="shared" si="8109"/>
        <v>108210</v>
      </c>
      <c r="B5147" s="63" t="s">
        <v>15</v>
      </c>
      <c r="C5147" s="63"/>
      <c r="D5147" s="2">
        <f t="shared" ref="D5147" si="8146">MIN(B5154:B5163)</f>
        <v>15</v>
      </c>
      <c r="E5147" s="3" t="s">
        <v>16</v>
      </c>
      <c r="F5147" s="2">
        <f t="shared" ref="F5147" si="8147">MAX(B5154:B5163)</f>
        <v>30</v>
      </c>
      <c r="G5147" s="4" t="str">
        <f t="shared" ref="G5147" si="8148">IF(H5146="","",H5146)</f>
        <v>°C</v>
      </c>
      <c r="H5147" s="14"/>
      <c r="J5147" s="28" t="str">
        <f t="shared" ref="J5147" si="8149">CONCATENATE(K5146,1)</f>
        <v>31</v>
      </c>
      <c r="K5147" s="22">
        <f t="array" ref="K5147:L5149">LINEST(B5154:B5156,C5154:C5156^{1},TRUE,TRUE)</f>
        <v>1.0000000000000002</v>
      </c>
      <c r="L5147" s="22">
        <v>9.9999999999997868E-2</v>
      </c>
      <c r="M5147" s="17"/>
      <c r="N5147" s="17"/>
      <c r="O5147" s="17"/>
      <c r="P5147" s="17"/>
      <c r="Q5147" s="17"/>
      <c r="R5147" s="17"/>
      <c r="S5147" s="17"/>
      <c r="U5147" s="28">
        <f t="shared" si="8098"/>
        <v>108</v>
      </c>
      <c r="V5147" s="28">
        <f t="shared" si="8099"/>
        <v>210</v>
      </c>
    </row>
    <row r="5148" spans="1:24" x14ac:dyDescent="0.3">
      <c r="A5148" s="28">
        <f t="shared" si="8109"/>
        <v>108211</v>
      </c>
      <c r="J5148" s="28" t="str">
        <f t="shared" ref="J5148" si="8150">CONCATENATE(K5146,2)</f>
        <v>32</v>
      </c>
      <c r="K5148" s="22">
        <v>2.5121479338940406E-16</v>
      </c>
      <c r="L5148" s="22">
        <v>5.1032890479004344E-15</v>
      </c>
      <c r="M5148" s="17"/>
      <c r="N5148" s="17"/>
      <c r="O5148" s="17"/>
      <c r="P5148" s="17"/>
      <c r="Q5148" s="17"/>
      <c r="R5148" s="17"/>
      <c r="S5148" s="17"/>
      <c r="U5148" s="28">
        <f t="shared" si="8098"/>
        <v>108</v>
      </c>
      <c r="V5148" s="28">
        <f t="shared" si="8099"/>
        <v>211</v>
      </c>
    </row>
    <row r="5149" spans="1:24" x14ac:dyDescent="0.3">
      <c r="A5149" s="28">
        <f t="shared" si="8109"/>
        <v>108212</v>
      </c>
      <c r="B5149" s="67" t="s">
        <v>17</v>
      </c>
      <c r="C5149" s="67"/>
      <c r="D5149" s="67"/>
      <c r="E5149" s="67"/>
      <c r="F5149" s="67"/>
      <c r="G5149" s="68" t="s">
        <v>31</v>
      </c>
      <c r="H5149" s="69"/>
      <c r="J5149" s="28" t="str">
        <f t="shared" ref="J5149" si="8151">CONCATENATE(K5146,3)</f>
        <v>33</v>
      </c>
      <c r="K5149" s="22">
        <v>1</v>
      </c>
      <c r="L5149" s="22">
        <v>1.7763568394002505E-15</v>
      </c>
      <c r="M5149" s="17"/>
      <c r="N5149" s="17"/>
      <c r="O5149" s="17"/>
      <c r="P5149" s="17"/>
      <c r="Q5149" s="17"/>
      <c r="R5149" s="17"/>
      <c r="S5149" s="17"/>
      <c r="U5149" s="28">
        <f t="shared" si="8098"/>
        <v>108</v>
      </c>
      <c r="V5149" s="28">
        <f t="shared" si="8099"/>
        <v>212</v>
      </c>
    </row>
    <row r="5150" spans="1:24" x14ac:dyDescent="0.3">
      <c r="A5150" s="28">
        <f t="shared" si="8109"/>
        <v>108213</v>
      </c>
      <c r="B5150" s="66" t="s">
        <v>18</v>
      </c>
      <c r="C5150" s="66"/>
      <c r="D5150" s="66"/>
      <c r="E5150" s="66" t="str">
        <f t="shared" ref="E5150" si="8152">IF(D5143="","",D5143)</f>
        <v>E0310/24</v>
      </c>
      <c r="F5150" s="66"/>
      <c r="G5150" s="4" t="s">
        <v>18</v>
      </c>
      <c r="H5150" s="16"/>
      <c r="J5150" s="17"/>
      <c r="K5150" s="17">
        <v>4</v>
      </c>
      <c r="L5150" s="17">
        <v>4</v>
      </c>
      <c r="M5150" s="17">
        <v>4</v>
      </c>
      <c r="N5150" s="17"/>
      <c r="O5150" s="17"/>
      <c r="P5150" s="17"/>
      <c r="Q5150" s="17"/>
      <c r="R5150" s="17"/>
      <c r="S5150" s="17"/>
      <c r="U5150" s="28">
        <f t="shared" si="8098"/>
        <v>108</v>
      </c>
      <c r="V5150" s="28">
        <f t="shared" si="8099"/>
        <v>213</v>
      </c>
    </row>
    <row r="5151" spans="1:24" ht="15" customHeight="1" x14ac:dyDescent="0.3">
      <c r="A5151" s="28">
        <f t="shared" si="8109"/>
        <v>108214</v>
      </c>
      <c r="B5151" s="5" t="s">
        <v>19</v>
      </c>
      <c r="C5151" s="5" t="s">
        <v>20</v>
      </c>
      <c r="D5151" s="5" t="s">
        <v>21</v>
      </c>
      <c r="E5151" s="5"/>
      <c r="F5151" s="70" t="s">
        <v>33</v>
      </c>
      <c r="G5151" s="5" t="s">
        <v>19</v>
      </c>
      <c r="H5151" s="5" t="s">
        <v>20</v>
      </c>
      <c r="J5151" s="28" t="str">
        <f t="shared" ref="J5151" si="8153">CONCATENATE(K5150,1)</f>
        <v>41</v>
      </c>
      <c r="K5151" s="22">
        <f t="array" ref="K5151:M5153">LINEST(B5154:B5157,C5154:C5157^{1,2},TRUE,TRUE)</f>
        <v>-1.9294835450063422E-3</v>
      </c>
      <c r="L5151" s="22">
        <v>1.0749163723612947</v>
      </c>
      <c r="M5151" s="22">
        <v>-0.59765008455221325</v>
      </c>
      <c r="N5151" s="17"/>
      <c r="O5151" s="17"/>
      <c r="P5151" s="17"/>
      <c r="Q5151" s="17"/>
      <c r="R5151" s="17"/>
      <c r="S5151" s="17"/>
      <c r="U5151" s="28">
        <f t="shared" si="8098"/>
        <v>108</v>
      </c>
      <c r="V5151" s="28">
        <f t="shared" si="8099"/>
        <v>214</v>
      </c>
    </row>
    <row r="5152" spans="1:24" x14ac:dyDescent="0.3">
      <c r="A5152" s="28">
        <f t="shared" si="8109"/>
        <v>108215</v>
      </c>
      <c r="B5152" s="5" t="s">
        <v>22</v>
      </c>
      <c r="C5152" s="5" t="s">
        <v>23</v>
      </c>
      <c r="D5152" s="5" t="s">
        <v>24</v>
      </c>
      <c r="E5152" s="5" t="s">
        <v>32</v>
      </c>
      <c r="F5152" s="70"/>
      <c r="G5152" s="5" t="s">
        <v>22</v>
      </c>
      <c r="H5152" s="5" t="s">
        <v>23</v>
      </c>
      <c r="J5152" s="28" t="str">
        <f t="shared" ref="J5152" si="8154">CONCATENATE(K5150,2)</f>
        <v>42</v>
      </c>
      <c r="K5152" s="22">
        <v>8.3290753814469929E-4</v>
      </c>
      <c r="L5152" s="22">
        <v>3.7689251068913882E-2</v>
      </c>
      <c r="M5152" s="22">
        <v>0.40501091042784582</v>
      </c>
      <c r="N5152" s="17"/>
      <c r="O5152" s="17"/>
      <c r="P5152" s="17"/>
      <c r="Q5152" s="17"/>
      <c r="R5152" s="17"/>
      <c r="S5152" s="17"/>
      <c r="U5152" s="28">
        <f t="shared" si="8098"/>
        <v>108</v>
      </c>
      <c r="V5152" s="28">
        <f t="shared" si="8099"/>
        <v>215</v>
      </c>
    </row>
    <row r="5153" spans="1:22" x14ac:dyDescent="0.3">
      <c r="A5153" s="28">
        <f t="shared" si="8109"/>
        <v>108216</v>
      </c>
      <c r="B5153" s="6" t="str">
        <f t="shared" ref="B5153" si="8155">IF(H5146="","",H5146)</f>
        <v>°C</v>
      </c>
      <c r="C5153" s="6" t="str">
        <f t="shared" ref="C5153" si="8156">IF(H5146="","",H5146)</f>
        <v>°C</v>
      </c>
      <c r="D5153" s="6" t="str">
        <f t="shared" ref="D5153" si="8157">IF(H5146="","",H5146)</f>
        <v>°C</v>
      </c>
      <c r="E5153" s="6"/>
      <c r="F5153" s="6"/>
      <c r="G5153" s="6" t="str">
        <f t="shared" ref="G5153" si="8158">IF(H5146="","",H5146)</f>
        <v>°C</v>
      </c>
      <c r="H5153" s="6" t="str">
        <f t="shared" ref="H5153" si="8159">IF(H5146="","",H5146)</f>
        <v>°C</v>
      </c>
      <c r="J5153" s="28" t="str">
        <f t="shared" ref="J5153" si="8160">CONCATENATE(K5150,3)</f>
        <v>43</v>
      </c>
      <c r="K5153" s="22">
        <v>0.9999852778609416</v>
      </c>
      <c r="L5153" s="22">
        <v>4.2898337756976879E-2</v>
      </c>
      <c r="M5153" s="22" t="e">
        <v>#N/A</v>
      </c>
      <c r="N5153" s="17"/>
      <c r="O5153" s="17"/>
      <c r="P5153" s="17"/>
      <c r="Q5153" s="17"/>
      <c r="R5153" s="17"/>
      <c r="S5153" s="17"/>
      <c r="U5153" s="28">
        <f t="shared" si="8098"/>
        <v>108</v>
      </c>
      <c r="V5153" s="28">
        <f t="shared" si="8099"/>
        <v>216</v>
      </c>
    </row>
    <row r="5154" spans="1:22" x14ac:dyDescent="0.3">
      <c r="A5154" s="28">
        <f t="shared" si="8109"/>
        <v>108217</v>
      </c>
      <c r="B5154" s="26">
        <v>15</v>
      </c>
      <c r="C5154" s="26">
        <v>14.9</v>
      </c>
      <c r="D5154" s="26">
        <v>0.3</v>
      </c>
      <c r="E5154" s="9">
        <v>2</v>
      </c>
      <c r="F5154" s="26">
        <v>1000000</v>
      </c>
      <c r="G5154" s="27"/>
      <c r="H5154" s="27"/>
      <c r="J5154" s="17"/>
      <c r="K5154" s="17">
        <v>5</v>
      </c>
      <c r="L5154" s="17">
        <v>5</v>
      </c>
      <c r="M5154" s="17">
        <v>5</v>
      </c>
      <c r="N5154" s="17">
        <v>5</v>
      </c>
      <c r="O5154" s="17"/>
      <c r="P5154" s="17"/>
      <c r="Q5154" s="17"/>
      <c r="R5154" s="17"/>
      <c r="S5154" s="17"/>
      <c r="U5154" s="28">
        <f t="shared" si="8098"/>
        <v>108</v>
      </c>
      <c r="V5154" s="28">
        <f t="shared" si="8099"/>
        <v>217</v>
      </c>
    </row>
    <row r="5155" spans="1:22" x14ac:dyDescent="0.3">
      <c r="A5155" s="28">
        <f t="shared" si="8109"/>
        <v>108218</v>
      </c>
      <c r="B5155" s="26">
        <v>20</v>
      </c>
      <c r="C5155" s="26">
        <v>19.899999999999999</v>
      </c>
      <c r="D5155" s="26">
        <v>0.3</v>
      </c>
      <c r="E5155" s="9">
        <v>2</v>
      </c>
      <c r="F5155" s="26">
        <v>1000000</v>
      </c>
      <c r="G5155" s="27"/>
      <c r="H5155" s="27"/>
      <c r="J5155" s="28" t="str">
        <f t="shared" ref="J5155" si="8161">CONCATENATE(K5154,1)</f>
        <v>51</v>
      </c>
      <c r="K5155" s="22" t="e">
        <f t="array" ref="K5155:N5157">LINEST(B5154:B5158,C5154:C5158^{1,2,3},TRUE,TRUE)</f>
        <v>#VALUE!</v>
      </c>
      <c r="L5155" s="22" t="e">
        <v>#VALUE!</v>
      </c>
      <c r="M5155" s="22" t="e">
        <v>#VALUE!</v>
      </c>
      <c r="N5155" s="22" t="e">
        <v>#VALUE!</v>
      </c>
      <c r="O5155" s="17"/>
      <c r="P5155" s="17"/>
      <c r="Q5155" s="17"/>
      <c r="R5155" s="17"/>
      <c r="S5155" s="17"/>
      <c r="U5155" s="28">
        <f t="shared" si="8098"/>
        <v>108</v>
      </c>
      <c r="V5155" s="28">
        <f t="shared" si="8099"/>
        <v>218</v>
      </c>
    </row>
    <row r="5156" spans="1:22" x14ac:dyDescent="0.3">
      <c r="A5156" s="28">
        <f t="shared" si="8109"/>
        <v>108219</v>
      </c>
      <c r="B5156" s="26">
        <v>25</v>
      </c>
      <c r="C5156" s="26">
        <v>24.9</v>
      </c>
      <c r="D5156" s="26">
        <v>0.3</v>
      </c>
      <c r="E5156" s="9">
        <v>2</v>
      </c>
      <c r="F5156" s="26">
        <v>1000000</v>
      </c>
      <c r="G5156" s="27"/>
      <c r="H5156" s="27"/>
      <c r="J5156" s="28" t="str">
        <f t="shared" ref="J5156" si="8162">CONCATENATE(K5154,2)</f>
        <v>52</v>
      </c>
      <c r="K5156" s="22" t="e">
        <v>#VALUE!</v>
      </c>
      <c r="L5156" s="22" t="e">
        <v>#VALUE!</v>
      </c>
      <c r="M5156" s="22" t="e">
        <v>#VALUE!</v>
      </c>
      <c r="N5156" s="22" t="e">
        <v>#VALUE!</v>
      </c>
      <c r="O5156" s="17"/>
      <c r="P5156" s="17"/>
      <c r="Q5156" s="17"/>
      <c r="R5156" s="17"/>
      <c r="S5156" s="17"/>
      <c r="U5156" s="28">
        <f t="shared" si="8098"/>
        <v>108</v>
      </c>
      <c r="V5156" s="28">
        <f t="shared" si="8099"/>
        <v>219</v>
      </c>
    </row>
    <row r="5157" spans="1:22" x14ac:dyDescent="0.3">
      <c r="A5157" s="28">
        <f t="shared" si="8109"/>
        <v>108220</v>
      </c>
      <c r="B5157" s="26">
        <v>30</v>
      </c>
      <c r="C5157" s="26">
        <v>30.1</v>
      </c>
      <c r="D5157" s="26">
        <v>0.3</v>
      </c>
      <c r="E5157" s="9">
        <v>2</v>
      </c>
      <c r="F5157" s="26">
        <v>1000000</v>
      </c>
      <c r="G5157" s="27"/>
      <c r="H5157" s="27"/>
      <c r="J5157" s="28" t="str">
        <f t="shared" ref="J5157" si="8163">CONCATENATE(K5154,3)</f>
        <v>53</v>
      </c>
      <c r="K5157" s="22" t="e">
        <v>#VALUE!</v>
      </c>
      <c r="L5157" s="22" t="e">
        <v>#VALUE!</v>
      </c>
      <c r="M5157" s="22" t="e">
        <v>#VALUE!</v>
      </c>
      <c r="N5157" s="22" t="e">
        <v>#VALUE!</v>
      </c>
      <c r="O5157" s="17"/>
      <c r="P5157" s="17"/>
      <c r="Q5157" s="17"/>
      <c r="R5157" s="17"/>
      <c r="S5157" s="17"/>
      <c r="U5157" s="28">
        <f t="shared" si="8098"/>
        <v>108</v>
      </c>
      <c r="V5157" s="28">
        <f t="shared" si="8099"/>
        <v>220</v>
      </c>
    </row>
    <row r="5158" spans="1:22" x14ac:dyDescent="0.3">
      <c r="A5158" s="28">
        <f t="shared" si="8109"/>
        <v>108221</v>
      </c>
      <c r="B5158" s="26"/>
      <c r="C5158" s="26"/>
      <c r="D5158" s="26"/>
      <c r="E5158" s="9"/>
      <c r="F5158" s="26"/>
      <c r="G5158" s="27"/>
      <c r="H5158" s="27"/>
      <c r="J5158" s="17"/>
      <c r="K5158" s="17">
        <v>6</v>
      </c>
      <c r="L5158" s="17">
        <v>6</v>
      </c>
      <c r="M5158" s="17">
        <v>6</v>
      </c>
      <c r="N5158" s="17">
        <v>6</v>
      </c>
      <c r="O5158" s="17">
        <v>6</v>
      </c>
      <c r="P5158" s="17"/>
      <c r="Q5158" s="17"/>
      <c r="R5158" s="17"/>
      <c r="S5158" s="17"/>
      <c r="U5158" s="28">
        <f t="shared" si="8098"/>
        <v>108</v>
      </c>
      <c r="V5158" s="28">
        <f t="shared" si="8099"/>
        <v>221</v>
      </c>
    </row>
    <row r="5159" spans="1:22" x14ac:dyDescent="0.3">
      <c r="A5159" s="28">
        <f t="shared" si="8109"/>
        <v>108222</v>
      </c>
      <c r="B5159" s="26"/>
      <c r="C5159" s="26"/>
      <c r="D5159" s="26"/>
      <c r="E5159" s="9"/>
      <c r="F5159" s="26"/>
      <c r="G5159" s="27"/>
      <c r="H5159" s="27"/>
      <c r="J5159" s="28" t="str">
        <f t="shared" ref="J5159" si="8164">CONCATENATE(K5158,1)</f>
        <v>61</v>
      </c>
      <c r="K5159" s="22" t="e">
        <f t="array" ref="K5159:O5161">LINEST(B5154:B5159,C5154:C5159^{1,2,3,4},TRUE,TRUE)</f>
        <v>#VALUE!</v>
      </c>
      <c r="L5159" s="22" t="e">
        <v>#VALUE!</v>
      </c>
      <c r="M5159" s="22" t="e">
        <v>#VALUE!</v>
      </c>
      <c r="N5159" s="22" t="e">
        <v>#VALUE!</v>
      </c>
      <c r="O5159" s="22" t="e">
        <v>#VALUE!</v>
      </c>
      <c r="P5159" s="17"/>
      <c r="Q5159" s="17"/>
      <c r="R5159" s="17"/>
      <c r="S5159" s="17"/>
      <c r="U5159" s="28">
        <f t="shared" si="8098"/>
        <v>108</v>
      </c>
      <c r="V5159" s="28">
        <f t="shared" si="8099"/>
        <v>222</v>
      </c>
    </row>
    <row r="5160" spans="1:22" x14ac:dyDescent="0.3">
      <c r="A5160" s="28">
        <f t="shared" si="8109"/>
        <v>108223</v>
      </c>
      <c r="B5160" s="26"/>
      <c r="C5160" s="26"/>
      <c r="D5160" s="26"/>
      <c r="E5160" s="9"/>
      <c r="F5160" s="26"/>
      <c r="G5160" s="27"/>
      <c r="H5160" s="27"/>
      <c r="J5160" s="28" t="str">
        <f t="shared" ref="J5160" si="8165">CONCATENATE(K5158,2)</f>
        <v>62</v>
      </c>
      <c r="K5160" s="22" t="e">
        <v>#VALUE!</v>
      </c>
      <c r="L5160" s="22" t="e">
        <v>#VALUE!</v>
      </c>
      <c r="M5160" s="22" t="e">
        <v>#VALUE!</v>
      </c>
      <c r="N5160" s="22" t="e">
        <v>#VALUE!</v>
      </c>
      <c r="O5160" s="22" t="e">
        <v>#VALUE!</v>
      </c>
      <c r="P5160" s="17"/>
      <c r="Q5160" s="17"/>
      <c r="R5160" s="17"/>
      <c r="S5160" s="17"/>
      <c r="U5160" s="28">
        <f t="shared" si="8098"/>
        <v>108</v>
      </c>
      <c r="V5160" s="28">
        <f t="shared" si="8099"/>
        <v>223</v>
      </c>
    </row>
    <row r="5161" spans="1:22" x14ac:dyDescent="0.3">
      <c r="A5161" s="28">
        <f t="shared" si="8109"/>
        <v>108224</v>
      </c>
      <c r="B5161" s="26"/>
      <c r="C5161" s="26"/>
      <c r="D5161" s="26"/>
      <c r="E5161" s="9"/>
      <c r="F5161" s="26"/>
      <c r="G5161" s="27"/>
      <c r="H5161" s="27"/>
      <c r="J5161" s="28" t="str">
        <f t="shared" ref="J5161" si="8166">CONCATENATE(K5158,3)</f>
        <v>63</v>
      </c>
      <c r="K5161" s="22" t="e">
        <v>#VALUE!</v>
      </c>
      <c r="L5161" s="22" t="e">
        <v>#VALUE!</v>
      </c>
      <c r="M5161" s="22" t="e">
        <v>#VALUE!</v>
      </c>
      <c r="N5161" s="22" t="e">
        <v>#VALUE!</v>
      </c>
      <c r="O5161" s="22" t="e">
        <v>#VALUE!</v>
      </c>
      <c r="P5161" s="17"/>
      <c r="Q5161" s="17"/>
      <c r="R5161" s="17"/>
      <c r="S5161" s="17"/>
      <c r="U5161" s="28">
        <f t="shared" si="8098"/>
        <v>108</v>
      </c>
      <c r="V5161" s="28">
        <f t="shared" si="8099"/>
        <v>224</v>
      </c>
    </row>
    <row r="5162" spans="1:22" x14ac:dyDescent="0.3">
      <c r="A5162" s="28">
        <f t="shared" si="8109"/>
        <v>108225</v>
      </c>
      <c r="B5162" s="26"/>
      <c r="C5162" s="26"/>
      <c r="D5162" s="26"/>
      <c r="E5162" s="9"/>
      <c r="F5162" s="26"/>
      <c r="G5162" s="27"/>
      <c r="H5162" s="27"/>
      <c r="J5162" s="17"/>
      <c r="K5162" s="17">
        <v>7</v>
      </c>
      <c r="L5162" s="17">
        <v>7</v>
      </c>
      <c r="M5162" s="17">
        <v>7</v>
      </c>
      <c r="N5162" s="17">
        <v>7</v>
      </c>
      <c r="O5162" s="17">
        <v>7</v>
      </c>
      <c r="P5162" s="17">
        <v>7</v>
      </c>
      <c r="Q5162" s="17"/>
      <c r="R5162" s="17"/>
      <c r="S5162" s="17"/>
      <c r="U5162" s="28">
        <f t="shared" si="8098"/>
        <v>108</v>
      </c>
      <c r="V5162" s="28">
        <f t="shared" si="8099"/>
        <v>225</v>
      </c>
    </row>
    <row r="5163" spans="1:22" x14ac:dyDescent="0.3">
      <c r="A5163" s="28">
        <f t="shared" si="8109"/>
        <v>108226</v>
      </c>
      <c r="B5163" s="26"/>
      <c r="C5163" s="26"/>
      <c r="D5163" s="26"/>
      <c r="E5163" s="9"/>
      <c r="F5163" s="26"/>
      <c r="G5163" s="27"/>
      <c r="H5163" s="27"/>
      <c r="J5163" s="28" t="str">
        <f t="shared" ref="J5163" si="8167">CONCATENATE(K5162,1)</f>
        <v>71</v>
      </c>
      <c r="K5163" s="22" t="e">
        <f t="array" ref="K5163:P5165">LINEST(B5154:B5160,C5154:C5160^{1,2,3,4,5},TRUE,TRUE)</f>
        <v>#VALUE!</v>
      </c>
      <c r="L5163" s="22" t="e">
        <v>#VALUE!</v>
      </c>
      <c r="M5163" s="22" t="e">
        <v>#VALUE!</v>
      </c>
      <c r="N5163" s="22" t="e">
        <v>#VALUE!</v>
      </c>
      <c r="O5163" s="22" t="e">
        <v>#VALUE!</v>
      </c>
      <c r="P5163" s="22" t="e">
        <v>#VALUE!</v>
      </c>
      <c r="Q5163" s="17"/>
      <c r="R5163" s="17"/>
      <c r="S5163" s="17"/>
      <c r="U5163" s="28">
        <f t="shared" si="8098"/>
        <v>108</v>
      </c>
      <c r="V5163" s="28">
        <f t="shared" si="8099"/>
        <v>226</v>
      </c>
    </row>
    <row r="5164" spans="1:22" x14ac:dyDescent="0.3">
      <c r="A5164" s="28">
        <f t="shared" si="8109"/>
        <v>108227</v>
      </c>
      <c r="B5164" s="2">
        <f t="shared" ref="B5164" si="8168">COUNT(B5154:B5163)-2</f>
        <v>2</v>
      </c>
      <c r="J5164" s="28" t="str">
        <f t="shared" ref="J5164" si="8169">CONCATENATE(K5162,2)</f>
        <v>72</v>
      </c>
      <c r="K5164" s="22" t="e">
        <v>#VALUE!</v>
      </c>
      <c r="L5164" s="22" t="e">
        <v>#VALUE!</v>
      </c>
      <c r="M5164" s="22" t="e">
        <v>#VALUE!</v>
      </c>
      <c r="N5164" s="22" t="e">
        <v>#VALUE!</v>
      </c>
      <c r="O5164" s="22" t="e">
        <v>#VALUE!</v>
      </c>
      <c r="P5164" s="22" t="e">
        <v>#VALUE!</v>
      </c>
      <c r="Q5164" s="17"/>
      <c r="R5164" s="17"/>
      <c r="S5164" s="17"/>
      <c r="U5164" s="28">
        <f t="shared" si="8098"/>
        <v>108</v>
      </c>
      <c r="V5164" s="28">
        <f t="shared" si="8099"/>
        <v>227</v>
      </c>
    </row>
    <row r="5165" spans="1:22" x14ac:dyDescent="0.3">
      <c r="A5165" s="28">
        <f t="shared" si="8109"/>
        <v>108228</v>
      </c>
      <c r="J5165" s="28" t="str">
        <f t="shared" ref="J5165" si="8170">CONCATENATE(K5162,3)</f>
        <v>73</v>
      </c>
      <c r="K5165" s="22" t="e">
        <v>#VALUE!</v>
      </c>
      <c r="L5165" s="22" t="e">
        <v>#VALUE!</v>
      </c>
      <c r="M5165" s="22" t="e">
        <v>#VALUE!</v>
      </c>
      <c r="N5165" s="22" t="e">
        <v>#VALUE!</v>
      </c>
      <c r="O5165" s="22" t="e">
        <v>#VALUE!</v>
      </c>
      <c r="P5165" s="22" t="e">
        <v>#VALUE!</v>
      </c>
      <c r="Q5165" s="17"/>
      <c r="R5165" s="17"/>
      <c r="S5165" s="17"/>
      <c r="U5165" s="28">
        <f t="shared" si="8098"/>
        <v>108</v>
      </c>
      <c r="V5165" s="28">
        <f t="shared" si="8099"/>
        <v>228</v>
      </c>
    </row>
    <row r="5166" spans="1:22" x14ac:dyDescent="0.3">
      <c r="A5166" s="28">
        <f t="shared" si="8109"/>
        <v>108229</v>
      </c>
      <c r="B5166" s="66" t="s">
        <v>25</v>
      </c>
      <c r="C5166" s="66"/>
      <c r="D5166" s="66"/>
      <c r="E5166" s="66"/>
      <c r="F5166" s="66"/>
      <c r="G5166" s="66"/>
      <c r="H5166" s="66"/>
      <c r="J5166" s="17"/>
      <c r="K5166" s="17">
        <v>8</v>
      </c>
      <c r="L5166" s="17">
        <v>8</v>
      </c>
      <c r="M5166" s="17">
        <v>8</v>
      </c>
      <c r="N5166" s="17">
        <v>8</v>
      </c>
      <c r="O5166" s="17">
        <v>8</v>
      </c>
      <c r="P5166" s="17">
        <v>8</v>
      </c>
      <c r="Q5166" s="17">
        <v>8</v>
      </c>
      <c r="R5166" s="17"/>
      <c r="S5166" s="17"/>
      <c r="U5166" s="28">
        <f t="shared" si="8098"/>
        <v>108</v>
      </c>
      <c r="V5166" s="28">
        <f t="shared" si="8099"/>
        <v>229</v>
      </c>
    </row>
    <row r="5167" spans="1:22" x14ac:dyDescent="0.3">
      <c r="A5167" s="28">
        <f t="shared" si="8109"/>
        <v>108230</v>
      </c>
      <c r="B5167" s="71"/>
      <c r="C5167" s="71"/>
      <c r="D5167" s="71"/>
      <c r="E5167" s="71"/>
      <c r="F5167" s="71"/>
      <c r="G5167" s="71"/>
      <c r="H5167" s="71"/>
      <c r="J5167" s="28" t="str">
        <f t="shared" ref="J5167" si="8171">CONCATENATE(K5166,1)</f>
        <v>81</v>
      </c>
      <c r="K5167" s="22" t="e">
        <f t="array" ref="K5167:Q5169">LINEST(B5154:B5161,C5154:C5161^{1,2,3,4,5,6},TRUE,TRUE)</f>
        <v>#VALUE!</v>
      </c>
      <c r="L5167" s="22" t="e">
        <v>#VALUE!</v>
      </c>
      <c r="M5167" s="22" t="e">
        <v>#VALUE!</v>
      </c>
      <c r="N5167" s="22" t="e">
        <v>#VALUE!</v>
      </c>
      <c r="O5167" s="22" t="e">
        <v>#VALUE!</v>
      </c>
      <c r="P5167" s="22" t="e">
        <v>#VALUE!</v>
      </c>
      <c r="Q5167" s="22" t="e">
        <v>#VALUE!</v>
      </c>
      <c r="R5167" s="17"/>
      <c r="S5167" s="17"/>
      <c r="U5167" s="28">
        <f t="shared" si="8098"/>
        <v>108</v>
      </c>
      <c r="V5167" s="28">
        <f t="shared" si="8099"/>
        <v>230</v>
      </c>
    </row>
    <row r="5168" spans="1:22" x14ac:dyDescent="0.3">
      <c r="A5168" s="28">
        <f t="shared" si="8109"/>
        <v>108231</v>
      </c>
      <c r="B5168" s="71"/>
      <c r="C5168" s="71"/>
      <c r="D5168" s="71"/>
      <c r="E5168" s="71"/>
      <c r="F5168" s="71"/>
      <c r="G5168" s="71"/>
      <c r="H5168" s="71"/>
      <c r="J5168" s="28" t="str">
        <f t="shared" ref="J5168" si="8172">CONCATENATE(K5166,2)</f>
        <v>82</v>
      </c>
      <c r="K5168" s="22" t="e">
        <v>#VALUE!</v>
      </c>
      <c r="L5168" s="22" t="e">
        <v>#VALUE!</v>
      </c>
      <c r="M5168" s="22" t="e">
        <v>#VALUE!</v>
      </c>
      <c r="N5168" s="22" t="e">
        <v>#VALUE!</v>
      </c>
      <c r="O5168" s="22" t="e">
        <v>#VALUE!</v>
      </c>
      <c r="P5168" s="22" t="e">
        <v>#VALUE!</v>
      </c>
      <c r="Q5168" s="22" t="e">
        <v>#VALUE!</v>
      </c>
      <c r="R5168" s="17"/>
      <c r="S5168" s="17"/>
      <c r="U5168" s="28">
        <f t="shared" si="8098"/>
        <v>108</v>
      </c>
      <c r="V5168" s="28">
        <f t="shared" si="8099"/>
        <v>231</v>
      </c>
    </row>
    <row r="5169" spans="1:22" x14ac:dyDescent="0.3">
      <c r="A5169" s="28">
        <f t="shared" si="8109"/>
        <v>108232</v>
      </c>
      <c r="J5169" s="28" t="str">
        <f t="shared" ref="J5169" si="8173">CONCATENATE(K5166,3)</f>
        <v>83</v>
      </c>
      <c r="K5169" s="22" t="e">
        <v>#VALUE!</v>
      </c>
      <c r="L5169" s="22" t="e">
        <v>#VALUE!</v>
      </c>
      <c r="M5169" s="22" t="e">
        <v>#VALUE!</v>
      </c>
      <c r="N5169" s="22" t="e">
        <v>#VALUE!</v>
      </c>
      <c r="O5169" s="22" t="e">
        <v>#VALUE!</v>
      </c>
      <c r="P5169" s="22" t="e">
        <v>#VALUE!</v>
      </c>
      <c r="Q5169" s="22" t="e">
        <v>#VALUE!</v>
      </c>
      <c r="R5169" s="17"/>
      <c r="S5169" s="17"/>
      <c r="U5169" s="28">
        <f t="shared" si="8098"/>
        <v>108</v>
      </c>
      <c r="V5169" s="28">
        <f t="shared" si="8099"/>
        <v>232</v>
      </c>
    </row>
    <row r="5170" spans="1:22" ht="15" customHeight="1" x14ac:dyDescent="0.3">
      <c r="A5170" s="28">
        <f t="shared" si="8109"/>
        <v>108233</v>
      </c>
      <c r="B5170" s="66" t="s">
        <v>52</v>
      </c>
      <c r="C5170" s="66"/>
      <c r="D5170" s="66"/>
      <c r="E5170" s="10">
        <f>IF(D5140="","",MAX(E5171,E5172))</f>
        <v>0.10000000000000142</v>
      </c>
      <c r="J5170" s="17"/>
      <c r="K5170" s="17">
        <v>9</v>
      </c>
      <c r="L5170" s="17">
        <v>9</v>
      </c>
      <c r="M5170" s="17">
        <v>9</v>
      </c>
      <c r="N5170" s="17">
        <v>9</v>
      </c>
      <c r="O5170" s="17">
        <v>9</v>
      </c>
      <c r="P5170" s="17">
        <v>9</v>
      </c>
      <c r="Q5170" s="17">
        <v>9</v>
      </c>
      <c r="R5170" s="17">
        <v>9</v>
      </c>
      <c r="S5170" s="17"/>
      <c r="U5170" s="28">
        <f t="shared" si="8098"/>
        <v>108</v>
      </c>
      <c r="V5170" s="28">
        <f t="shared" si="8099"/>
        <v>233</v>
      </c>
    </row>
    <row r="5171" spans="1:22" x14ac:dyDescent="0.3">
      <c r="A5171" s="28">
        <f t="shared" si="8109"/>
        <v>108234</v>
      </c>
      <c r="B5171" s="2" t="s">
        <v>26</v>
      </c>
      <c r="C5171" s="2" t="s">
        <v>27</v>
      </c>
      <c r="D5171" s="2" t="s">
        <v>28</v>
      </c>
      <c r="E5171" s="11">
        <f>ABS(MIN(D5172:D5181))</f>
        <v>0.10000000000000142</v>
      </c>
      <c r="G5171" s="2" t="s">
        <v>230</v>
      </c>
      <c r="J5171" s="28" t="str">
        <f t="shared" ref="J5171" si="8174">CONCATENATE(K5170,1)</f>
        <v>91</v>
      </c>
      <c r="K5171" s="22" t="e">
        <f t="array" ref="K5171:R5173">LINEST(B5154:B5162,C5154:C5162^{1,2,3,4,5,6,7},TRUE,TRUE)</f>
        <v>#VALUE!</v>
      </c>
      <c r="L5171" s="22" t="e">
        <v>#VALUE!</v>
      </c>
      <c r="M5171" s="22" t="e">
        <v>#VALUE!</v>
      </c>
      <c r="N5171" s="22" t="e">
        <v>#VALUE!</v>
      </c>
      <c r="O5171" s="22" t="e">
        <v>#VALUE!</v>
      </c>
      <c r="P5171" s="22" t="e">
        <v>#VALUE!</v>
      </c>
      <c r="Q5171" s="22" t="e">
        <v>#VALUE!</v>
      </c>
      <c r="R5171" s="22" t="e">
        <v>#VALUE!</v>
      </c>
      <c r="S5171" s="17"/>
      <c r="U5171" s="28">
        <f t="shared" si="8098"/>
        <v>108</v>
      </c>
      <c r="V5171" s="28">
        <f t="shared" si="8099"/>
        <v>234</v>
      </c>
    </row>
    <row r="5172" spans="1:22" x14ac:dyDescent="0.3">
      <c r="A5172" s="28">
        <f t="shared" si="8109"/>
        <v>108235</v>
      </c>
      <c r="B5172" s="7">
        <f t="shared" ref="B5172:B5181" si="8175">C5154-B5154</f>
        <v>-9.9999999999999645E-2</v>
      </c>
      <c r="C5172" s="7">
        <f t="shared" ref="C5172:C5181" si="8176">H5154-G5154</f>
        <v>0</v>
      </c>
      <c r="D5172" s="7">
        <f>C5172-B5172</f>
        <v>9.9999999999999645E-2</v>
      </c>
      <c r="E5172" s="11">
        <f>ABS(MAX(D5172:D5181))</f>
        <v>0.10000000000000142</v>
      </c>
      <c r="F5172" s="13"/>
      <c r="G5172" s="2">
        <f>IF(D5154="","",D5154/E5154)</f>
        <v>0.15</v>
      </c>
      <c r="H5172" s="13"/>
      <c r="J5172" s="28" t="str">
        <f t="shared" ref="J5172" si="8177">CONCATENATE(K5170,2)</f>
        <v>92</v>
      </c>
      <c r="K5172" s="22" t="e">
        <v>#VALUE!</v>
      </c>
      <c r="L5172" s="22" t="e">
        <v>#VALUE!</v>
      </c>
      <c r="M5172" s="22" t="e">
        <v>#VALUE!</v>
      </c>
      <c r="N5172" s="22" t="e">
        <v>#VALUE!</v>
      </c>
      <c r="O5172" s="22" t="e">
        <v>#VALUE!</v>
      </c>
      <c r="P5172" s="22" t="e">
        <v>#VALUE!</v>
      </c>
      <c r="Q5172" s="22" t="e">
        <v>#VALUE!</v>
      </c>
      <c r="R5172" s="22" t="e">
        <v>#VALUE!</v>
      </c>
      <c r="S5172" s="17"/>
      <c r="U5172" s="28">
        <f t="shared" si="8098"/>
        <v>108</v>
      </c>
      <c r="V5172" s="28">
        <f t="shared" si="8099"/>
        <v>235</v>
      </c>
    </row>
    <row r="5173" spans="1:22" x14ac:dyDescent="0.3">
      <c r="A5173" s="28">
        <f t="shared" si="8109"/>
        <v>108236</v>
      </c>
      <c r="B5173" s="7">
        <f t="shared" si="8175"/>
        <v>-0.10000000000000142</v>
      </c>
      <c r="C5173" s="7">
        <f t="shared" si="8176"/>
        <v>0</v>
      </c>
      <c r="D5173" s="7">
        <f t="shared" ref="D5173:D5181" si="8178">C5173-B5173</f>
        <v>0.10000000000000142</v>
      </c>
      <c r="E5173" s="12" t="s">
        <v>34</v>
      </c>
      <c r="G5173" s="2">
        <f t="shared" ref="G5173:G5181" si="8179">IF(D5155="","",D5155/E5155)</f>
        <v>0.15</v>
      </c>
      <c r="H5173" s="13"/>
      <c r="J5173" s="28" t="str">
        <f t="shared" ref="J5173" si="8180">CONCATENATE(K5170,3)</f>
        <v>93</v>
      </c>
      <c r="K5173" s="22" t="e">
        <v>#VALUE!</v>
      </c>
      <c r="L5173" s="22" t="e">
        <v>#VALUE!</v>
      </c>
      <c r="M5173" s="22" t="e">
        <v>#VALUE!</v>
      </c>
      <c r="N5173" s="22" t="e">
        <v>#VALUE!</v>
      </c>
      <c r="O5173" s="22" t="e">
        <v>#VALUE!</v>
      </c>
      <c r="P5173" s="22" t="e">
        <v>#VALUE!</v>
      </c>
      <c r="Q5173" s="22" t="e">
        <v>#VALUE!</v>
      </c>
      <c r="R5173" s="22" t="e">
        <v>#VALUE!</v>
      </c>
      <c r="S5173" s="17"/>
      <c r="U5173" s="28">
        <f t="shared" si="8098"/>
        <v>108</v>
      </c>
      <c r="V5173" s="28">
        <f t="shared" si="8099"/>
        <v>236</v>
      </c>
    </row>
    <row r="5174" spans="1:22" x14ac:dyDescent="0.3">
      <c r="A5174" s="28">
        <f t="shared" si="8109"/>
        <v>108237</v>
      </c>
      <c r="B5174" s="7">
        <f t="shared" si="8175"/>
        <v>-0.10000000000000142</v>
      </c>
      <c r="C5174" s="7">
        <f t="shared" si="8176"/>
        <v>0</v>
      </c>
      <c r="D5174" s="7">
        <f t="shared" si="8178"/>
        <v>0.10000000000000142</v>
      </c>
      <c r="E5174" s="10">
        <f>IF(D5140="","",MAX(E5175,E5176))</f>
        <v>0.10000000000000142</v>
      </c>
      <c r="G5174" s="2">
        <f t="shared" si="8179"/>
        <v>0.15</v>
      </c>
      <c r="H5174" s="13"/>
      <c r="J5174" s="17"/>
      <c r="K5174" s="17">
        <v>10</v>
      </c>
      <c r="L5174" s="17">
        <v>10</v>
      </c>
      <c r="M5174" s="17">
        <v>10</v>
      </c>
      <c r="N5174" s="17">
        <v>10</v>
      </c>
      <c r="O5174" s="17">
        <v>10</v>
      </c>
      <c r="P5174" s="17">
        <v>10</v>
      </c>
      <c r="Q5174" s="17">
        <v>10</v>
      </c>
      <c r="R5174" s="17">
        <v>10</v>
      </c>
      <c r="S5174" s="17">
        <v>10</v>
      </c>
      <c r="U5174" s="28">
        <f t="shared" si="8098"/>
        <v>108</v>
      </c>
      <c r="V5174" s="28">
        <f t="shared" si="8099"/>
        <v>237</v>
      </c>
    </row>
    <row r="5175" spans="1:22" x14ac:dyDescent="0.3">
      <c r="A5175" s="28">
        <f t="shared" si="8109"/>
        <v>108238</v>
      </c>
      <c r="B5175" s="7">
        <f t="shared" si="8175"/>
        <v>0.10000000000000142</v>
      </c>
      <c r="C5175" s="7">
        <f t="shared" si="8176"/>
        <v>0</v>
      </c>
      <c r="D5175" s="7">
        <f t="shared" si="8178"/>
        <v>-0.10000000000000142</v>
      </c>
      <c r="E5175" s="11">
        <f>ABS(MIN(B5172:B5181))</f>
        <v>0.10000000000000142</v>
      </c>
      <c r="G5175" s="2">
        <f t="shared" si="8179"/>
        <v>0.15</v>
      </c>
      <c r="H5175" s="13"/>
      <c r="J5175" s="28" t="str">
        <f t="shared" ref="J5175" si="8181">CONCATENATE(K5174,1)</f>
        <v>101</v>
      </c>
      <c r="K5175" s="22" t="e">
        <f t="array" ref="K5175:S5177">LINEST(B5154:B5163,C5154:C5163^{1,2,3,4,5,6,7,8},TRUE,TRUE)</f>
        <v>#VALUE!</v>
      </c>
      <c r="L5175" s="22" t="e">
        <v>#VALUE!</v>
      </c>
      <c r="M5175" s="22" t="e">
        <v>#VALUE!</v>
      </c>
      <c r="N5175" s="22" t="e">
        <v>#VALUE!</v>
      </c>
      <c r="O5175" s="22" t="e">
        <v>#VALUE!</v>
      </c>
      <c r="P5175" s="22" t="e">
        <v>#VALUE!</v>
      </c>
      <c r="Q5175" s="22" t="e">
        <v>#VALUE!</v>
      </c>
      <c r="R5175" s="22" t="e">
        <v>#VALUE!</v>
      </c>
      <c r="S5175" s="22" t="e">
        <v>#VALUE!</v>
      </c>
      <c r="U5175" s="28">
        <f t="shared" si="8098"/>
        <v>108</v>
      </c>
      <c r="V5175" s="28">
        <f t="shared" si="8099"/>
        <v>238</v>
      </c>
    </row>
    <row r="5176" spans="1:22" x14ac:dyDescent="0.3">
      <c r="A5176" s="28">
        <f t="shared" si="8109"/>
        <v>108239</v>
      </c>
      <c r="B5176" s="7">
        <f t="shared" si="8175"/>
        <v>0</v>
      </c>
      <c r="C5176" s="7">
        <f t="shared" si="8176"/>
        <v>0</v>
      </c>
      <c r="D5176" s="7">
        <f t="shared" si="8178"/>
        <v>0</v>
      </c>
      <c r="E5176" s="11">
        <f>ABS(MAX(B5172:B5181))</f>
        <v>0.10000000000000142</v>
      </c>
      <c r="G5176" s="2" t="str">
        <f t="shared" si="8179"/>
        <v/>
      </c>
      <c r="H5176" s="13"/>
      <c r="J5176" s="28" t="str">
        <f t="shared" ref="J5176" si="8182">CONCATENATE(K5174,2)</f>
        <v>102</v>
      </c>
      <c r="K5176" s="22" t="e">
        <v>#VALUE!</v>
      </c>
      <c r="L5176" s="22" t="e">
        <v>#VALUE!</v>
      </c>
      <c r="M5176" s="22" t="e">
        <v>#VALUE!</v>
      </c>
      <c r="N5176" s="22" t="e">
        <v>#VALUE!</v>
      </c>
      <c r="O5176" s="22" t="e">
        <v>#VALUE!</v>
      </c>
      <c r="P5176" s="22" t="e">
        <v>#VALUE!</v>
      </c>
      <c r="Q5176" s="22" t="e">
        <v>#VALUE!</v>
      </c>
      <c r="R5176" s="22" t="e">
        <v>#VALUE!</v>
      </c>
      <c r="S5176" s="22" t="e">
        <v>#VALUE!</v>
      </c>
      <c r="U5176" s="28">
        <f t="shared" si="8098"/>
        <v>108</v>
      </c>
      <c r="V5176" s="28">
        <f t="shared" si="8099"/>
        <v>239</v>
      </c>
    </row>
    <row r="5177" spans="1:22" x14ac:dyDescent="0.3">
      <c r="A5177" s="28">
        <f t="shared" si="8109"/>
        <v>108240</v>
      </c>
      <c r="B5177" s="7">
        <f t="shared" si="8175"/>
        <v>0</v>
      </c>
      <c r="C5177" s="7">
        <f t="shared" si="8176"/>
        <v>0</v>
      </c>
      <c r="D5177" s="7">
        <f t="shared" si="8178"/>
        <v>0</v>
      </c>
      <c r="E5177" s="12" t="s">
        <v>231</v>
      </c>
      <c r="G5177" s="2" t="str">
        <f t="shared" si="8179"/>
        <v/>
      </c>
      <c r="H5177" s="13"/>
      <c r="J5177" s="28" t="str">
        <f t="shared" ref="J5177" si="8183">CONCATENATE(K5174,3)</f>
        <v>103</v>
      </c>
      <c r="K5177" s="22" t="e">
        <v>#VALUE!</v>
      </c>
      <c r="L5177" s="22" t="e">
        <v>#VALUE!</v>
      </c>
      <c r="M5177" s="22" t="e">
        <v>#VALUE!</v>
      </c>
      <c r="N5177" s="22" t="e">
        <v>#VALUE!</v>
      </c>
      <c r="O5177" s="22" t="e">
        <v>#VALUE!</v>
      </c>
      <c r="P5177" s="22" t="e">
        <v>#VALUE!</v>
      </c>
      <c r="Q5177" s="22" t="e">
        <v>#VALUE!</v>
      </c>
      <c r="R5177" s="22" t="e">
        <v>#VALUE!</v>
      </c>
      <c r="S5177" s="22" t="e">
        <v>#VALUE!</v>
      </c>
      <c r="U5177" s="28">
        <f t="shared" si="8098"/>
        <v>108</v>
      </c>
      <c r="V5177" s="28">
        <f t="shared" si="8099"/>
        <v>240</v>
      </c>
    </row>
    <row r="5178" spans="1:22" x14ac:dyDescent="0.3">
      <c r="A5178" s="28">
        <f t="shared" si="8109"/>
        <v>108241</v>
      </c>
      <c r="B5178" s="7">
        <f t="shared" si="8175"/>
        <v>0</v>
      </c>
      <c r="C5178" s="7">
        <f t="shared" si="8176"/>
        <v>0</v>
      </c>
      <c r="D5178" s="7">
        <f t="shared" si="8178"/>
        <v>0</v>
      </c>
      <c r="E5178" s="10">
        <f>IF(D5140="","",MAX(E5179,E5180))*2</f>
        <v>0.3</v>
      </c>
      <c r="G5178" s="2" t="str">
        <f t="shared" si="8179"/>
        <v/>
      </c>
      <c r="H5178" s="13"/>
      <c r="U5178" s="28">
        <f t="shared" si="8098"/>
        <v>108</v>
      </c>
      <c r="V5178" s="28">
        <f t="shared" si="8099"/>
        <v>241</v>
      </c>
    </row>
    <row r="5179" spans="1:22" x14ac:dyDescent="0.3">
      <c r="A5179" s="28">
        <f t="shared" si="8109"/>
        <v>108242</v>
      </c>
      <c r="B5179" s="7">
        <f t="shared" si="8175"/>
        <v>0</v>
      </c>
      <c r="C5179" s="7">
        <f t="shared" si="8176"/>
        <v>0</v>
      </c>
      <c r="D5179" s="7">
        <f t="shared" si="8178"/>
        <v>0</v>
      </c>
      <c r="E5179" s="11">
        <f>ABS(MIN(G5172:G5181))</f>
        <v>0.15</v>
      </c>
      <c r="G5179" s="2" t="str">
        <f t="shared" si="8179"/>
        <v/>
      </c>
      <c r="U5179" s="28">
        <f t="shared" si="8098"/>
        <v>108</v>
      </c>
      <c r="V5179" s="28">
        <f t="shared" si="8099"/>
        <v>242</v>
      </c>
    </row>
    <row r="5180" spans="1:22" x14ac:dyDescent="0.3">
      <c r="A5180" s="28">
        <f t="shared" si="8109"/>
        <v>108243</v>
      </c>
      <c r="B5180" s="7">
        <f t="shared" si="8175"/>
        <v>0</v>
      </c>
      <c r="C5180" s="7">
        <f t="shared" si="8176"/>
        <v>0</v>
      </c>
      <c r="D5180" s="7">
        <f t="shared" si="8178"/>
        <v>0</v>
      </c>
      <c r="E5180" s="11">
        <f>ABS(MAX(G5172:G5181))</f>
        <v>0.15</v>
      </c>
      <c r="G5180" s="2" t="str">
        <f t="shared" si="8179"/>
        <v/>
      </c>
      <c r="U5180" s="28">
        <f t="shared" si="8098"/>
        <v>108</v>
      </c>
      <c r="V5180" s="28">
        <f t="shared" si="8099"/>
        <v>243</v>
      </c>
    </row>
    <row r="5181" spans="1:22" x14ac:dyDescent="0.3">
      <c r="A5181" s="28">
        <f t="shared" si="8109"/>
        <v>108244</v>
      </c>
      <c r="B5181" s="7">
        <f t="shared" si="8175"/>
        <v>0</v>
      </c>
      <c r="C5181" s="7">
        <f t="shared" si="8176"/>
        <v>0</v>
      </c>
      <c r="D5181" s="7">
        <f t="shared" si="8178"/>
        <v>0</v>
      </c>
      <c r="F5181" s="13"/>
      <c r="G5181" s="2" t="str">
        <f t="shared" si="8179"/>
        <v/>
      </c>
      <c r="U5181" s="28">
        <f t="shared" si="8098"/>
        <v>108</v>
      </c>
      <c r="V5181" s="28">
        <f t="shared" si="8099"/>
        <v>244</v>
      </c>
    </row>
    <row r="5182" spans="1:22" x14ac:dyDescent="0.3">
      <c r="A5182" s="28">
        <f t="shared" si="8109"/>
        <v>108245</v>
      </c>
      <c r="F5182" s="13"/>
      <c r="U5182" s="28">
        <f t="shared" si="8098"/>
        <v>108</v>
      </c>
      <c r="V5182" s="28">
        <f t="shared" si="8099"/>
        <v>245</v>
      </c>
    </row>
    <row r="5183" spans="1:22" x14ac:dyDescent="0.3">
      <c r="A5183" s="28">
        <f t="shared" si="8109"/>
        <v>108246</v>
      </c>
      <c r="F5183" s="13"/>
      <c r="U5183" s="28">
        <f t="shared" si="8098"/>
        <v>108</v>
      </c>
      <c r="V5183" s="28">
        <f t="shared" si="8099"/>
        <v>246</v>
      </c>
    </row>
    <row r="5184" spans="1:22" x14ac:dyDescent="0.3">
      <c r="A5184" s="28">
        <f t="shared" si="8109"/>
        <v>108247</v>
      </c>
      <c r="F5184" s="13"/>
      <c r="U5184" s="28">
        <f t="shared" si="8098"/>
        <v>108</v>
      </c>
      <c r="V5184" s="28">
        <f t="shared" si="8099"/>
        <v>247</v>
      </c>
    </row>
    <row r="5185" spans="1:24" s="8" customFormat="1" x14ac:dyDescent="0.3"/>
    <row r="5186" spans="1:24" x14ac:dyDescent="0.3">
      <c r="A5186" s="28">
        <f t="shared" ref="A5186:A5232" si="8184">ROUND(CONCATENATE(U5186,V5186),0)</f>
        <v>109201</v>
      </c>
      <c r="B5186" s="63" t="s">
        <v>0</v>
      </c>
      <c r="C5186" s="63"/>
      <c r="D5186" s="71" t="s">
        <v>75</v>
      </c>
      <c r="E5186" s="71"/>
      <c r="F5186" s="71"/>
      <c r="G5186" s="71"/>
      <c r="H5186" s="71"/>
      <c r="U5186" s="28">
        <f t="shared" si="8110"/>
        <v>109</v>
      </c>
      <c r="V5186" s="28">
        <v>201</v>
      </c>
    </row>
    <row r="5187" spans="1:24" x14ac:dyDescent="0.3">
      <c r="A5187" s="28">
        <f t="shared" si="8184"/>
        <v>109202</v>
      </c>
      <c r="B5187" s="72" t="s">
        <v>70</v>
      </c>
      <c r="C5187" s="73"/>
      <c r="D5187" s="30" t="s">
        <v>65</v>
      </c>
      <c r="E5187" s="66" t="s">
        <v>71</v>
      </c>
      <c r="F5187" s="66"/>
      <c r="G5187" s="74" t="s">
        <v>67</v>
      </c>
      <c r="H5187" s="74"/>
      <c r="U5187" s="28">
        <f t="shared" ref="U5187:U5250" si="8185">U5186</f>
        <v>109</v>
      </c>
      <c r="V5187" s="28">
        <f t="shared" ref="V5187:V5232" si="8186">V5186+1</f>
        <v>202</v>
      </c>
    </row>
    <row r="5188" spans="1:24" x14ac:dyDescent="0.3">
      <c r="A5188" s="28">
        <f t="shared" si="8184"/>
        <v>109203</v>
      </c>
      <c r="B5188" s="75" t="s">
        <v>6</v>
      </c>
      <c r="C5188" s="75"/>
      <c r="D5188" s="71" t="s">
        <v>262</v>
      </c>
      <c r="E5188" s="71"/>
      <c r="F5188" s="71"/>
      <c r="G5188" s="71"/>
      <c r="H5188" s="71"/>
      <c r="U5188" s="28">
        <f t="shared" si="8185"/>
        <v>109</v>
      </c>
      <c r="V5188" s="28">
        <f t="shared" si="8186"/>
        <v>203</v>
      </c>
    </row>
    <row r="5189" spans="1:24" x14ac:dyDescent="0.3">
      <c r="A5189" s="28">
        <f t="shared" si="8184"/>
        <v>109204</v>
      </c>
      <c r="B5189" s="63" t="s">
        <v>7</v>
      </c>
      <c r="C5189" s="63"/>
      <c r="D5189" s="71" t="s">
        <v>29</v>
      </c>
      <c r="E5189" s="71"/>
      <c r="F5189" s="71"/>
      <c r="G5189" s="71"/>
      <c r="H5189" s="71"/>
      <c r="J5189" s="17"/>
      <c r="K5189" s="17" t="s">
        <v>53</v>
      </c>
      <c r="L5189" s="17" t="s">
        <v>54</v>
      </c>
      <c r="M5189" s="17" t="s">
        <v>55</v>
      </c>
      <c r="N5189" s="17" t="s">
        <v>56</v>
      </c>
      <c r="O5189" s="17" t="s">
        <v>57</v>
      </c>
      <c r="P5189" s="17" t="s">
        <v>2</v>
      </c>
      <c r="Q5189" s="17" t="s">
        <v>3</v>
      </c>
      <c r="R5189" s="17" t="s">
        <v>4</v>
      </c>
      <c r="S5189" s="17" t="s">
        <v>5</v>
      </c>
      <c r="U5189" s="28">
        <f t="shared" si="8185"/>
        <v>109</v>
      </c>
      <c r="V5189" s="28">
        <f t="shared" si="8186"/>
        <v>204</v>
      </c>
      <c r="X5189" s="1" t="s">
        <v>48</v>
      </c>
    </row>
    <row r="5190" spans="1:24" x14ac:dyDescent="0.3">
      <c r="A5190" s="28">
        <f t="shared" si="8184"/>
        <v>109205</v>
      </c>
      <c r="B5190" s="63" t="s">
        <v>9</v>
      </c>
      <c r="C5190" s="63"/>
      <c r="D5190" s="71" t="s">
        <v>30</v>
      </c>
      <c r="E5190" s="71"/>
      <c r="F5190" s="71"/>
      <c r="G5190" s="71"/>
      <c r="H5190" s="71"/>
      <c r="J5190" s="17">
        <f t="shared" ref="J5190" si="8187">COUNTA(B5202:B5211)</f>
        <v>4</v>
      </c>
      <c r="K5190" s="17">
        <f t="shared" ref="K5190" si="8188">IF(L5190-1&lt;2,0,L5190-1)</f>
        <v>0</v>
      </c>
      <c r="L5190" s="17">
        <f t="shared" ref="L5190" si="8189">IF(M5190-1&lt;2,0,M5190-1)</f>
        <v>0</v>
      </c>
      <c r="M5190" s="17">
        <f t="shared" ref="M5190" si="8190">IF(N5190-1&lt;2,0,N5190-1)</f>
        <v>0</v>
      </c>
      <c r="N5190" s="17">
        <f t="shared" ref="N5190" si="8191">IF(O5190-1&lt;2,0,O5190-1)</f>
        <v>0</v>
      </c>
      <c r="O5190" s="17">
        <f t="shared" ref="O5190" si="8192">IF(P5190-1&lt;2,0,P5190-1)</f>
        <v>0</v>
      </c>
      <c r="P5190" s="17">
        <f t="shared" ref="P5190" si="8193">IF(Q5190-1&lt;2,0,Q5190-1)</f>
        <v>0</v>
      </c>
      <c r="Q5190" s="17">
        <f t="shared" ref="Q5190" si="8194">IF(R5190-1&lt;2,0,R5190-1)</f>
        <v>2</v>
      </c>
      <c r="R5190" s="17">
        <f t="shared" ref="R5190" si="8195">IF(S5190-1&lt;2,0,S5190-1)</f>
        <v>3</v>
      </c>
      <c r="S5190" s="17">
        <f t="shared" ref="S5190" si="8196">J5190</f>
        <v>4</v>
      </c>
      <c r="U5190" s="28">
        <f t="shared" si="8185"/>
        <v>109</v>
      </c>
      <c r="V5190" s="28">
        <f t="shared" si="8186"/>
        <v>205</v>
      </c>
      <c r="X5190" s="1" t="s">
        <v>49</v>
      </c>
    </row>
    <row r="5191" spans="1:24" x14ac:dyDescent="0.3">
      <c r="A5191" s="28">
        <f t="shared" si="8184"/>
        <v>109206</v>
      </c>
      <c r="B5191" s="63" t="s">
        <v>10</v>
      </c>
      <c r="C5191" s="63"/>
      <c r="D5191" s="71" t="s">
        <v>263</v>
      </c>
      <c r="E5191" s="71"/>
      <c r="F5191" s="71"/>
      <c r="G5191" s="71"/>
      <c r="H5191" s="71"/>
      <c r="J5191" s="28" t="str">
        <f t="shared" ref="J5191" si="8197">CONCATENATE(J5190,1)</f>
        <v>41</v>
      </c>
      <c r="K5191" s="29">
        <f t="shared" ref="K5191" si="8198">IF(K5190=0,0,VLOOKUP(J5191,J5195:S5225,K5190,FALSE))</f>
        <v>0</v>
      </c>
      <c r="L5191" s="29">
        <f t="shared" ref="L5191" si="8199">IF(L5190=0,0,VLOOKUP(J5191,J5195:S5225,L5190,FALSE))</f>
        <v>0</v>
      </c>
      <c r="M5191" s="29">
        <f t="shared" ref="M5191" si="8200">IF(M5190=0,0,VLOOKUP(J5191,J5195:S5225,M5190,FALSE))</f>
        <v>0</v>
      </c>
      <c r="N5191" s="29">
        <f t="shared" ref="N5191" si="8201">IF(N5190=0,0,VLOOKUP(J5191,J5195:S5225,N5190,FALSE))</f>
        <v>0</v>
      </c>
      <c r="O5191" s="29">
        <f t="shared" ref="O5191" si="8202">IF(O5190=0,0,VLOOKUP(J5191,J5195:S5225,O5190,FALSE))</f>
        <v>0</v>
      </c>
      <c r="P5191" s="29">
        <f t="shared" ref="P5191" si="8203">IF(P5190=0,0,VLOOKUP(J5191,J5195:S5225,P5190,FALSE))</f>
        <v>0</v>
      </c>
      <c r="Q5191" s="29">
        <f t="shared" ref="Q5191" si="8204">IF(Q5190=0,0,VLOOKUP(J5191,J5195:S5225,Q5190,FALSE))</f>
        <v>2.149237070437739E-3</v>
      </c>
      <c r="R5191" s="29">
        <f t="shared" ref="R5191" si="8205">IF(R5190=0,0,VLOOKUP(J5191,J5195:S5225,R5190,FALSE))</f>
        <v>0.92660664012855021</v>
      </c>
      <c r="S5191" s="29">
        <f t="shared" ref="S5191" si="8206">IF(S5190=0,0,VLOOKUP(J5191,J5195:S5225,S5190,FALSE))</f>
        <v>0.1921156726004194</v>
      </c>
      <c r="U5191" s="28">
        <f t="shared" si="8185"/>
        <v>109</v>
      </c>
      <c r="V5191" s="28">
        <f t="shared" si="8186"/>
        <v>206</v>
      </c>
      <c r="X5191" s="1" t="s">
        <v>50</v>
      </c>
    </row>
    <row r="5192" spans="1:24" x14ac:dyDescent="0.3">
      <c r="A5192" s="28">
        <f t="shared" si="8184"/>
        <v>109207</v>
      </c>
      <c r="B5192" s="63" t="s">
        <v>11</v>
      </c>
      <c r="C5192" s="63"/>
      <c r="D5192" s="64">
        <v>45520</v>
      </c>
      <c r="E5192" s="64"/>
      <c r="F5192" s="64"/>
      <c r="G5192" s="64"/>
      <c r="H5192" s="64"/>
      <c r="J5192" s="28" t="str">
        <f t="shared" ref="J5192" si="8207">CONCATENATE(J5190,2)</f>
        <v>42</v>
      </c>
      <c r="K5192" s="22">
        <f t="shared" ref="K5192" si="8208">IF(K5190=0,0,VLOOKUP(J5192,J5195:S5225,K5190,FALSE))</f>
        <v>0</v>
      </c>
      <c r="L5192" s="22">
        <f t="shared" ref="L5192" si="8209">IF(L5190=0,0,VLOOKUP(J5192,J5195:S5225,L5190,FALSE))</f>
        <v>0</v>
      </c>
      <c r="M5192" s="22">
        <f t="shared" ref="M5192" si="8210">IF(M5190=0,0,VLOOKUP(J5192,J5195:S5225,M5190,FALSE))</f>
        <v>0</v>
      </c>
      <c r="N5192" s="22">
        <f t="shared" ref="N5192" si="8211">IF(N5190=0,0,VLOOKUP(J5192,J5195:S5225,N5190,FALSE))</f>
        <v>0</v>
      </c>
      <c r="O5192" s="22">
        <f t="shared" ref="O5192" si="8212">IF(O5190=0,0,VLOOKUP(J5192,J5195:S5225,O5190,FALSE))</f>
        <v>0</v>
      </c>
      <c r="P5192" s="22">
        <f t="shared" ref="P5192" si="8213">IF(P5190=0,0,VLOOKUP(J5192,J5195:S5225,P5190,FALSE))</f>
        <v>0</v>
      </c>
      <c r="Q5192" s="22">
        <f t="shared" ref="Q5192" si="8214">IF(Q5190=0,0,VLOOKUP(J5192,J5195:S5225,Q5190,FALSE))</f>
        <v>2.8066119978733517E-3</v>
      </c>
      <c r="R5192" s="22">
        <f t="shared" ref="R5192" si="8215">IF(R5190=0,0,VLOOKUP(J5192,J5195:S5225,R5190,FALSE))</f>
        <v>0.12824646527954389</v>
      </c>
      <c r="S5192" s="22">
        <f t="shared" ref="S5192" si="8216">IF(S5190=0,0,VLOOKUP(J5192,J5195:S5225,S5190,FALSE))</f>
        <v>1.3985089407152564</v>
      </c>
      <c r="U5192" s="28">
        <f t="shared" si="8185"/>
        <v>109</v>
      </c>
      <c r="V5192" s="28">
        <f t="shared" si="8186"/>
        <v>207</v>
      </c>
    </row>
    <row r="5193" spans="1:24" x14ac:dyDescent="0.3">
      <c r="A5193" s="28">
        <f t="shared" si="8184"/>
        <v>109208</v>
      </c>
      <c r="B5193" s="63" t="s">
        <v>12</v>
      </c>
      <c r="C5193" s="63"/>
      <c r="D5193" s="65">
        <v>45899</v>
      </c>
      <c r="E5193" s="65"/>
      <c r="F5193" s="65"/>
      <c r="G5193" s="65"/>
      <c r="H5193" s="65"/>
      <c r="J5193" s="28" t="str">
        <f t="shared" ref="J5193" si="8217">CONCATENATE(J5190,3)</f>
        <v>43</v>
      </c>
      <c r="K5193" s="22"/>
      <c r="L5193" s="22"/>
      <c r="M5193" s="22"/>
      <c r="N5193" s="22" t="s">
        <v>58</v>
      </c>
      <c r="O5193" s="29">
        <f t="shared" ref="O5193" si="8218">J5190-2</f>
        <v>2</v>
      </c>
      <c r="P5193" s="22" t="s">
        <v>59</v>
      </c>
      <c r="Q5193" s="29">
        <f t="shared" ref="Q5193" si="8219">VLOOKUP(J5193,J5195:S5225,3,FALSE)</f>
        <v>0.13610370752283163</v>
      </c>
      <c r="R5193" s="22" t="s">
        <v>60</v>
      </c>
      <c r="S5193" s="22">
        <f t="shared" ref="S5193" si="8220">VLOOKUP(J5193,J5195:S5225,2,FALSE)</f>
        <v>0.99985180624638825</v>
      </c>
      <c r="U5193" s="28">
        <f t="shared" si="8185"/>
        <v>109</v>
      </c>
      <c r="V5193" s="28">
        <f t="shared" si="8186"/>
        <v>208</v>
      </c>
    </row>
    <row r="5194" spans="1:24" x14ac:dyDescent="0.3">
      <c r="A5194" s="28">
        <f t="shared" si="8184"/>
        <v>109209</v>
      </c>
      <c r="B5194" s="63" t="s">
        <v>13</v>
      </c>
      <c r="C5194" s="63"/>
      <c r="D5194" s="15">
        <v>0.1</v>
      </c>
      <c r="E5194" s="66" t="s">
        <v>14</v>
      </c>
      <c r="F5194" s="66"/>
      <c r="G5194" s="66"/>
      <c r="H5194" s="6" t="s">
        <v>64</v>
      </c>
      <c r="J5194" s="17"/>
      <c r="K5194" s="17">
        <v>3</v>
      </c>
      <c r="L5194" s="17">
        <v>3</v>
      </c>
      <c r="M5194" s="17"/>
      <c r="N5194" s="17"/>
      <c r="O5194" s="17"/>
      <c r="P5194" s="17"/>
      <c r="Q5194" s="17"/>
      <c r="R5194" s="17"/>
      <c r="S5194" s="17"/>
      <c r="U5194" s="28">
        <f t="shared" si="8185"/>
        <v>109</v>
      </c>
      <c r="V5194" s="28">
        <f t="shared" si="8186"/>
        <v>209</v>
      </c>
    </row>
    <row r="5195" spans="1:24" x14ac:dyDescent="0.3">
      <c r="A5195" s="28">
        <f t="shared" si="8184"/>
        <v>109210</v>
      </c>
      <c r="B5195" s="63" t="s">
        <v>15</v>
      </c>
      <c r="C5195" s="63"/>
      <c r="D5195" s="2">
        <f t="shared" ref="D5195" si="8221">MIN(B5202:B5211)</f>
        <v>15</v>
      </c>
      <c r="E5195" s="3" t="s">
        <v>16</v>
      </c>
      <c r="F5195" s="2">
        <f t="shared" ref="F5195" si="8222">MAX(B5202:B5211)</f>
        <v>30</v>
      </c>
      <c r="G5195" s="4" t="str">
        <f t="shared" ref="G5195" si="8223">IF(H5194="","",H5194)</f>
        <v>°C</v>
      </c>
      <c r="H5195" s="14"/>
      <c r="J5195" s="28" t="str">
        <f t="shared" ref="J5195" si="8224">CONCATENATE(K5194,1)</f>
        <v>31</v>
      </c>
      <c r="K5195" s="22">
        <f t="array" ref="K5195:L5197">LINEST(B5202:B5204,C5202:C5204^{1},TRUE,TRUE)</f>
        <v>1.0198418204523381</v>
      </c>
      <c r="L5195" s="22">
        <v>-0.7707784098792807</v>
      </c>
      <c r="M5195" s="17"/>
      <c r="N5195" s="17"/>
      <c r="O5195" s="17"/>
      <c r="P5195" s="17"/>
      <c r="Q5195" s="17"/>
      <c r="R5195" s="17"/>
      <c r="S5195" s="17"/>
      <c r="U5195" s="28">
        <f t="shared" si="8185"/>
        <v>109</v>
      </c>
      <c r="V5195" s="28">
        <f t="shared" si="8186"/>
        <v>210</v>
      </c>
    </row>
    <row r="5196" spans="1:24" x14ac:dyDescent="0.3">
      <c r="A5196" s="28">
        <f t="shared" si="8184"/>
        <v>109211</v>
      </c>
      <c r="J5196" s="28" t="str">
        <f t="shared" ref="J5196" si="8225">CONCATENATE(K5194,2)</f>
        <v>32</v>
      </c>
      <c r="K5196" s="22">
        <v>2.4032895900775328E-2</v>
      </c>
      <c r="L5196" s="22">
        <v>0.49882975764822296</v>
      </c>
      <c r="M5196" s="17"/>
      <c r="N5196" s="17"/>
      <c r="O5196" s="17"/>
      <c r="P5196" s="17"/>
      <c r="Q5196" s="17"/>
      <c r="R5196" s="17"/>
      <c r="S5196" s="17"/>
      <c r="U5196" s="28">
        <f t="shared" si="8185"/>
        <v>109</v>
      </c>
      <c r="V5196" s="28">
        <f t="shared" si="8186"/>
        <v>211</v>
      </c>
    </row>
    <row r="5197" spans="1:24" x14ac:dyDescent="0.3">
      <c r="A5197" s="28">
        <f t="shared" si="8184"/>
        <v>109212</v>
      </c>
      <c r="B5197" s="67" t="s">
        <v>17</v>
      </c>
      <c r="C5197" s="67"/>
      <c r="D5197" s="67"/>
      <c r="E5197" s="67"/>
      <c r="F5197" s="67"/>
      <c r="G5197" s="68" t="s">
        <v>31</v>
      </c>
      <c r="H5197" s="69"/>
      <c r="J5197" s="28" t="str">
        <f t="shared" ref="J5197" si="8226">CONCATENATE(K5194,3)</f>
        <v>33</v>
      </c>
      <c r="K5197" s="22">
        <v>0.9994449840432913</v>
      </c>
      <c r="L5197" s="22">
        <v>0.16658570717632948</v>
      </c>
      <c r="M5197" s="17"/>
      <c r="N5197" s="17"/>
      <c r="O5197" s="17"/>
      <c r="P5197" s="17"/>
      <c r="Q5197" s="17"/>
      <c r="R5197" s="17"/>
      <c r="S5197" s="17"/>
      <c r="U5197" s="28">
        <f t="shared" si="8185"/>
        <v>109</v>
      </c>
      <c r="V5197" s="28">
        <f t="shared" si="8186"/>
        <v>212</v>
      </c>
    </row>
    <row r="5198" spans="1:24" x14ac:dyDescent="0.3">
      <c r="A5198" s="28">
        <f t="shared" si="8184"/>
        <v>109213</v>
      </c>
      <c r="B5198" s="66" t="s">
        <v>18</v>
      </c>
      <c r="C5198" s="66"/>
      <c r="D5198" s="66"/>
      <c r="E5198" s="66" t="str">
        <f t="shared" ref="E5198" si="8227">IF(D5191="","",D5191)</f>
        <v>E0311/24</v>
      </c>
      <c r="F5198" s="66"/>
      <c r="G5198" s="4" t="s">
        <v>18</v>
      </c>
      <c r="H5198" s="16"/>
      <c r="J5198" s="17"/>
      <c r="K5198" s="17">
        <v>4</v>
      </c>
      <c r="L5198" s="17">
        <v>4</v>
      </c>
      <c r="M5198" s="17">
        <v>4</v>
      </c>
      <c r="N5198" s="17"/>
      <c r="O5198" s="17"/>
      <c r="P5198" s="17"/>
      <c r="Q5198" s="17"/>
      <c r="R5198" s="17"/>
      <c r="S5198" s="17"/>
      <c r="U5198" s="28">
        <f t="shared" si="8185"/>
        <v>109</v>
      </c>
      <c r="V5198" s="28">
        <f t="shared" si="8186"/>
        <v>213</v>
      </c>
    </row>
    <row r="5199" spans="1:24" ht="15" customHeight="1" x14ac:dyDescent="0.3">
      <c r="A5199" s="28">
        <f t="shared" si="8184"/>
        <v>109214</v>
      </c>
      <c r="B5199" s="5" t="s">
        <v>19</v>
      </c>
      <c r="C5199" s="5" t="s">
        <v>20</v>
      </c>
      <c r="D5199" s="5" t="s">
        <v>21</v>
      </c>
      <c r="E5199" s="5"/>
      <c r="F5199" s="70" t="s">
        <v>33</v>
      </c>
      <c r="G5199" s="5" t="s">
        <v>19</v>
      </c>
      <c r="H5199" s="5" t="s">
        <v>20</v>
      </c>
      <c r="J5199" s="28" t="str">
        <f t="shared" ref="J5199" si="8228">CONCATENATE(K5198,1)</f>
        <v>41</v>
      </c>
      <c r="K5199" s="22">
        <f t="array" ref="K5199:M5201">LINEST(B5202:B5205,C5202:C5205^{1,2},TRUE,TRUE)</f>
        <v>2.149237070437739E-3</v>
      </c>
      <c r="L5199" s="22">
        <v>0.92660664012855021</v>
      </c>
      <c r="M5199" s="22">
        <v>0.1921156726004194</v>
      </c>
      <c r="N5199" s="17"/>
      <c r="O5199" s="17"/>
      <c r="P5199" s="17"/>
      <c r="Q5199" s="17"/>
      <c r="R5199" s="17"/>
      <c r="S5199" s="17"/>
      <c r="U5199" s="28">
        <f t="shared" si="8185"/>
        <v>109</v>
      </c>
      <c r="V5199" s="28">
        <f t="shared" si="8186"/>
        <v>214</v>
      </c>
    </row>
    <row r="5200" spans="1:24" x14ac:dyDescent="0.3">
      <c r="A5200" s="28">
        <f t="shared" si="8184"/>
        <v>109215</v>
      </c>
      <c r="B5200" s="5" t="s">
        <v>22</v>
      </c>
      <c r="C5200" s="5" t="s">
        <v>23</v>
      </c>
      <c r="D5200" s="5" t="s">
        <v>24</v>
      </c>
      <c r="E5200" s="5" t="s">
        <v>32</v>
      </c>
      <c r="F5200" s="70"/>
      <c r="G5200" s="5" t="s">
        <v>22</v>
      </c>
      <c r="H5200" s="5" t="s">
        <v>23</v>
      </c>
      <c r="J5200" s="28" t="str">
        <f t="shared" ref="J5200" si="8229">CONCATENATE(K5198,2)</f>
        <v>42</v>
      </c>
      <c r="K5200" s="22">
        <v>2.8066119978733517E-3</v>
      </c>
      <c r="L5200" s="22">
        <v>0.12824646527954389</v>
      </c>
      <c r="M5200" s="22">
        <v>1.3985089407152564</v>
      </c>
      <c r="N5200" s="17"/>
      <c r="O5200" s="17"/>
      <c r="P5200" s="17"/>
      <c r="Q5200" s="17"/>
      <c r="R5200" s="17"/>
      <c r="S5200" s="17"/>
      <c r="U5200" s="28">
        <f t="shared" si="8185"/>
        <v>109</v>
      </c>
      <c r="V5200" s="28">
        <f t="shared" si="8186"/>
        <v>215</v>
      </c>
    </row>
    <row r="5201" spans="1:22" x14ac:dyDescent="0.3">
      <c r="A5201" s="28">
        <f t="shared" si="8184"/>
        <v>109216</v>
      </c>
      <c r="B5201" s="6" t="str">
        <f t="shared" ref="B5201" si="8230">IF(H5194="","",H5194)</f>
        <v>°C</v>
      </c>
      <c r="C5201" s="6" t="str">
        <f t="shared" ref="C5201" si="8231">IF(H5194="","",H5194)</f>
        <v>°C</v>
      </c>
      <c r="D5201" s="6" t="str">
        <f t="shared" ref="D5201" si="8232">IF(H5194="","",H5194)</f>
        <v>°C</v>
      </c>
      <c r="E5201" s="6"/>
      <c r="F5201" s="6"/>
      <c r="G5201" s="6" t="str">
        <f t="shared" ref="G5201" si="8233">IF(H5194="","",H5194)</f>
        <v>°C</v>
      </c>
      <c r="H5201" s="6" t="str">
        <f t="shared" ref="H5201" si="8234">IF(H5194="","",H5194)</f>
        <v>°C</v>
      </c>
      <c r="J5201" s="28" t="str">
        <f t="shared" ref="J5201" si="8235">CONCATENATE(K5198,3)</f>
        <v>43</v>
      </c>
      <c r="K5201" s="22">
        <v>0.99985180624638825</v>
      </c>
      <c r="L5201" s="22">
        <v>0.13610370752283163</v>
      </c>
      <c r="M5201" s="22" t="e">
        <v>#N/A</v>
      </c>
      <c r="N5201" s="17"/>
      <c r="O5201" s="17"/>
      <c r="P5201" s="17"/>
      <c r="Q5201" s="17"/>
      <c r="R5201" s="17"/>
      <c r="S5201" s="17"/>
      <c r="U5201" s="28">
        <f t="shared" si="8185"/>
        <v>109</v>
      </c>
      <c r="V5201" s="28">
        <f t="shared" si="8186"/>
        <v>216</v>
      </c>
    </row>
    <row r="5202" spans="1:22" x14ac:dyDescent="0.3">
      <c r="A5202" s="28">
        <f t="shared" si="8184"/>
        <v>109217</v>
      </c>
      <c r="B5202" s="26">
        <v>15</v>
      </c>
      <c r="C5202" s="26">
        <v>15.4</v>
      </c>
      <c r="D5202" s="26">
        <v>0.3</v>
      </c>
      <c r="E5202" s="9">
        <v>2</v>
      </c>
      <c r="F5202" s="26">
        <v>1000000</v>
      </c>
      <c r="G5202" s="27"/>
      <c r="H5202" s="27"/>
      <c r="J5202" s="17"/>
      <c r="K5202" s="17">
        <v>5</v>
      </c>
      <c r="L5202" s="17">
        <v>5</v>
      </c>
      <c r="M5202" s="17">
        <v>5</v>
      </c>
      <c r="N5202" s="17">
        <v>5</v>
      </c>
      <c r="O5202" s="17"/>
      <c r="P5202" s="17"/>
      <c r="Q5202" s="17"/>
      <c r="R5202" s="17"/>
      <c r="S5202" s="17"/>
      <c r="U5202" s="28">
        <f t="shared" si="8185"/>
        <v>109</v>
      </c>
      <c r="V5202" s="28">
        <f t="shared" si="8186"/>
        <v>217</v>
      </c>
    </row>
    <row r="5203" spans="1:22" x14ac:dyDescent="0.3">
      <c r="A5203" s="28">
        <f t="shared" si="8184"/>
        <v>109218</v>
      </c>
      <c r="B5203" s="26">
        <v>20</v>
      </c>
      <c r="C5203" s="26">
        <v>20.5</v>
      </c>
      <c r="D5203" s="26">
        <v>0.3</v>
      </c>
      <c r="E5203" s="9">
        <v>2</v>
      </c>
      <c r="F5203" s="26">
        <v>1000000</v>
      </c>
      <c r="G5203" s="27"/>
      <c r="H5203" s="27"/>
      <c r="J5203" s="28" t="str">
        <f t="shared" ref="J5203" si="8236">CONCATENATE(K5202,1)</f>
        <v>51</v>
      </c>
      <c r="K5203" s="22" t="e">
        <f t="array" ref="K5203:N5205">LINEST(B5202:B5206,C5202:C5206^{1,2,3},TRUE,TRUE)</f>
        <v>#VALUE!</v>
      </c>
      <c r="L5203" s="22" t="e">
        <v>#VALUE!</v>
      </c>
      <c r="M5203" s="22" t="e">
        <v>#VALUE!</v>
      </c>
      <c r="N5203" s="22" t="e">
        <v>#VALUE!</v>
      </c>
      <c r="O5203" s="17"/>
      <c r="P5203" s="17"/>
      <c r="Q5203" s="17"/>
      <c r="R5203" s="17"/>
      <c r="S5203" s="17"/>
      <c r="U5203" s="28">
        <f t="shared" si="8185"/>
        <v>109</v>
      </c>
      <c r="V5203" s="28">
        <f t="shared" si="8186"/>
        <v>218</v>
      </c>
    </row>
    <row r="5204" spans="1:22" x14ac:dyDescent="0.3">
      <c r="A5204" s="28">
        <f t="shared" si="8184"/>
        <v>109219</v>
      </c>
      <c r="B5204" s="26">
        <v>25</v>
      </c>
      <c r="C5204" s="26">
        <v>25.2</v>
      </c>
      <c r="D5204" s="26">
        <v>0.3</v>
      </c>
      <c r="E5204" s="9">
        <v>2</v>
      </c>
      <c r="F5204" s="26">
        <v>1000000</v>
      </c>
      <c r="G5204" s="27"/>
      <c r="H5204" s="27"/>
      <c r="J5204" s="28" t="str">
        <f t="shared" ref="J5204" si="8237">CONCATENATE(K5202,2)</f>
        <v>52</v>
      </c>
      <c r="K5204" s="22" t="e">
        <v>#VALUE!</v>
      </c>
      <c r="L5204" s="22" t="e">
        <v>#VALUE!</v>
      </c>
      <c r="M5204" s="22" t="e">
        <v>#VALUE!</v>
      </c>
      <c r="N5204" s="22" t="e">
        <v>#VALUE!</v>
      </c>
      <c r="O5204" s="17"/>
      <c r="P5204" s="17"/>
      <c r="Q5204" s="17"/>
      <c r="R5204" s="17"/>
      <c r="S5204" s="17"/>
      <c r="U5204" s="28">
        <f t="shared" si="8185"/>
        <v>109</v>
      </c>
      <c r="V5204" s="28">
        <f t="shared" si="8186"/>
        <v>219</v>
      </c>
    </row>
    <row r="5205" spans="1:22" x14ac:dyDescent="0.3">
      <c r="A5205" s="28">
        <f t="shared" si="8184"/>
        <v>109220</v>
      </c>
      <c r="B5205" s="26">
        <v>30</v>
      </c>
      <c r="C5205" s="26">
        <v>30.1</v>
      </c>
      <c r="D5205" s="26">
        <v>0.3</v>
      </c>
      <c r="E5205" s="9">
        <v>2</v>
      </c>
      <c r="F5205" s="26">
        <v>1000000</v>
      </c>
      <c r="G5205" s="27"/>
      <c r="H5205" s="27"/>
      <c r="J5205" s="28" t="str">
        <f t="shared" ref="J5205" si="8238">CONCATENATE(K5202,3)</f>
        <v>53</v>
      </c>
      <c r="K5205" s="22" t="e">
        <v>#VALUE!</v>
      </c>
      <c r="L5205" s="22" t="e">
        <v>#VALUE!</v>
      </c>
      <c r="M5205" s="22" t="e">
        <v>#VALUE!</v>
      </c>
      <c r="N5205" s="22" t="e">
        <v>#VALUE!</v>
      </c>
      <c r="O5205" s="17"/>
      <c r="P5205" s="17"/>
      <c r="Q5205" s="17"/>
      <c r="R5205" s="17"/>
      <c r="S5205" s="17"/>
      <c r="U5205" s="28">
        <f t="shared" si="8185"/>
        <v>109</v>
      </c>
      <c r="V5205" s="28">
        <f t="shared" si="8186"/>
        <v>220</v>
      </c>
    </row>
    <row r="5206" spans="1:22" x14ac:dyDescent="0.3">
      <c r="A5206" s="28">
        <f t="shared" si="8184"/>
        <v>109221</v>
      </c>
      <c r="B5206" s="26"/>
      <c r="C5206" s="26"/>
      <c r="D5206" s="26"/>
      <c r="E5206" s="9"/>
      <c r="F5206" s="26"/>
      <c r="G5206" s="27"/>
      <c r="H5206" s="27"/>
      <c r="J5206" s="17"/>
      <c r="K5206" s="17">
        <v>6</v>
      </c>
      <c r="L5206" s="17">
        <v>6</v>
      </c>
      <c r="M5206" s="17">
        <v>6</v>
      </c>
      <c r="N5206" s="17">
        <v>6</v>
      </c>
      <c r="O5206" s="17">
        <v>6</v>
      </c>
      <c r="P5206" s="17"/>
      <c r="Q5206" s="17"/>
      <c r="R5206" s="17"/>
      <c r="S5206" s="17"/>
      <c r="U5206" s="28">
        <f t="shared" si="8185"/>
        <v>109</v>
      </c>
      <c r="V5206" s="28">
        <f t="shared" si="8186"/>
        <v>221</v>
      </c>
    </row>
    <row r="5207" spans="1:22" x14ac:dyDescent="0.3">
      <c r="A5207" s="28">
        <f t="shared" si="8184"/>
        <v>109222</v>
      </c>
      <c r="B5207" s="26"/>
      <c r="C5207" s="26"/>
      <c r="D5207" s="26"/>
      <c r="E5207" s="9"/>
      <c r="F5207" s="26"/>
      <c r="G5207" s="27"/>
      <c r="H5207" s="27"/>
      <c r="J5207" s="28" t="str">
        <f t="shared" ref="J5207" si="8239">CONCATENATE(K5206,1)</f>
        <v>61</v>
      </c>
      <c r="K5207" s="22" t="e">
        <f t="array" ref="K5207:O5209">LINEST(B5202:B5207,C5202:C5207^{1,2,3,4},TRUE,TRUE)</f>
        <v>#VALUE!</v>
      </c>
      <c r="L5207" s="22" t="e">
        <v>#VALUE!</v>
      </c>
      <c r="M5207" s="22" t="e">
        <v>#VALUE!</v>
      </c>
      <c r="N5207" s="22" t="e">
        <v>#VALUE!</v>
      </c>
      <c r="O5207" s="22" t="e">
        <v>#VALUE!</v>
      </c>
      <c r="P5207" s="17"/>
      <c r="Q5207" s="17"/>
      <c r="R5207" s="17"/>
      <c r="S5207" s="17"/>
      <c r="U5207" s="28">
        <f t="shared" si="8185"/>
        <v>109</v>
      </c>
      <c r="V5207" s="28">
        <f t="shared" si="8186"/>
        <v>222</v>
      </c>
    </row>
    <row r="5208" spans="1:22" x14ac:dyDescent="0.3">
      <c r="A5208" s="28">
        <f t="shared" si="8184"/>
        <v>109223</v>
      </c>
      <c r="B5208" s="26"/>
      <c r="C5208" s="26"/>
      <c r="D5208" s="26"/>
      <c r="E5208" s="9"/>
      <c r="F5208" s="26"/>
      <c r="G5208" s="27"/>
      <c r="H5208" s="27"/>
      <c r="J5208" s="28" t="str">
        <f t="shared" ref="J5208" si="8240">CONCATENATE(K5206,2)</f>
        <v>62</v>
      </c>
      <c r="K5208" s="22" t="e">
        <v>#VALUE!</v>
      </c>
      <c r="L5208" s="22" t="e">
        <v>#VALUE!</v>
      </c>
      <c r="M5208" s="22" t="e">
        <v>#VALUE!</v>
      </c>
      <c r="N5208" s="22" t="e">
        <v>#VALUE!</v>
      </c>
      <c r="O5208" s="22" t="e">
        <v>#VALUE!</v>
      </c>
      <c r="P5208" s="17"/>
      <c r="Q5208" s="17"/>
      <c r="R5208" s="17"/>
      <c r="S5208" s="17"/>
      <c r="U5208" s="28">
        <f t="shared" si="8185"/>
        <v>109</v>
      </c>
      <c r="V5208" s="28">
        <f t="shared" si="8186"/>
        <v>223</v>
      </c>
    </row>
    <row r="5209" spans="1:22" x14ac:dyDescent="0.3">
      <c r="A5209" s="28">
        <f t="shared" si="8184"/>
        <v>109224</v>
      </c>
      <c r="B5209" s="26"/>
      <c r="C5209" s="26"/>
      <c r="D5209" s="26"/>
      <c r="E5209" s="9"/>
      <c r="F5209" s="26"/>
      <c r="G5209" s="27"/>
      <c r="H5209" s="27"/>
      <c r="J5209" s="28" t="str">
        <f t="shared" ref="J5209" si="8241">CONCATENATE(K5206,3)</f>
        <v>63</v>
      </c>
      <c r="K5209" s="22" t="e">
        <v>#VALUE!</v>
      </c>
      <c r="L5209" s="22" t="e">
        <v>#VALUE!</v>
      </c>
      <c r="M5209" s="22" t="e">
        <v>#VALUE!</v>
      </c>
      <c r="N5209" s="22" t="e">
        <v>#VALUE!</v>
      </c>
      <c r="O5209" s="22" t="e">
        <v>#VALUE!</v>
      </c>
      <c r="P5209" s="17"/>
      <c r="Q5209" s="17"/>
      <c r="R5209" s="17"/>
      <c r="S5209" s="17"/>
      <c r="U5209" s="28">
        <f t="shared" si="8185"/>
        <v>109</v>
      </c>
      <c r="V5209" s="28">
        <f t="shared" si="8186"/>
        <v>224</v>
      </c>
    </row>
    <row r="5210" spans="1:22" x14ac:dyDescent="0.3">
      <c r="A5210" s="28">
        <f t="shared" si="8184"/>
        <v>109225</v>
      </c>
      <c r="B5210" s="26"/>
      <c r="C5210" s="26"/>
      <c r="D5210" s="26"/>
      <c r="E5210" s="9"/>
      <c r="F5210" s="26"/>
      <c r="G5210" s="27"/>
      <c r="H5210" s="27"/>
      <c r="J5210" s="17"/>
      <c r="K5210" s="17">
        <v>7</v>
      </c>
      <c r="L5210" s="17">
        <v>7</v>
      </c>
      <c r="M5210" s="17">
        <v>7</v>
      </c>
      <c r="N5210" s="17">
        <v>7</v>
      </c>
      <c r="O5210" s="17">
        <v>7</v>
      </c>
      <c r="P5210" s="17">
        <v>7</v>
      </c>
      <c r="Q5210" s="17"/>
      <c r="R5210" s="17"/>
      <c r="S5210" s="17"/>
      <c r="U5210" s="28">
        <f t="shared" si="8185"/>
        <v>109</v>
      </c>
      <c r="V5210" s="28">
        <f t="shared" si="8186"/>
        <v>225</v>
      </c>
    </row>
    <row r="5211" spans="1:22" x14ac:dyDescent="0.3">
      <c r="A5211" s="28">
        <f t="shared" si="8184"/>
        <v>109226</v>
      </c>
      <c r="B5211" s="26"/>
      <c r="C5211" s="26"/>
      <c r="D5211" s="26"/>
      <c r="E5211" s="9"/>
      <c r="F5211" s="26"/>
      <c r="G5211" s="27"/>
      <c r="H5211" s="27"/>
      <c r="J5211" s="28" t="str">
        <f t="shared" ref="J5211" si="8242">CONCATENATE(K5210,1)</f>
        <v>71</v>
      </c>
      <c r="K5211" s="22" t="e">
        <f t="array" ref="K5211:P5213">LINEST(B5202:B5208,C5202:C5208^{1,2,3,4,5},TRUE,TRUE)</f>
        <v>#VALUE!</v>
      </c>
      <c r="L5211" s="22" t="e">
        <v>#VALUE!</v>
      </c>
      <c r="M5211" s="22" t="e">
        <v>#VALUE!</v>
      </c>
      <c r="N5211" s="22" t="e">
        <v>#VALUE!</v>
      </c>
      <c r="O5211" s="22" t="e">
        <v>#VALUE!</v>
      </c>
      <c r="P5211" s="22" t="e">
        <v>#VALUE!</v>
      </c>
      <c r="Q5211" s="17"/>
      <c r="R5211" s="17"/>
      <c r="S5211" s="17"/>
      <c r="U5211" s="28">
        <f t="shared" si="8185"/>
        <v>109</v>
      </c>
      <c r="V5211" s="28">
        <f t="shared" si="8186"/>
        <v>226</v>
      </c>
    </row>
    <row r="5212" spans="1:22" x14ac:dyDescent="0.3">
      <c r="A5212" s="28">
        <f t="shared" si="8184"/>
        <v>109227</v>
      </c>
      <c r="B5212" s="2">
        <f t="shared" ref="B5212" si="8243">COUNT(B5202:B5211)-2</f>
        <v>2</v>
      </c>
      <c r="J5212" s="28" t="str">
        <f t="shared" ref="J5212" si="8244">CONCATENATE(K5210,2)</f>
        <v>72</v>
      </c>
      <c r="K5212" s="22" t="e">
        <v>#VALUE!</v>
      </c>
      <c r="L5212" s="22" t="e">
        <v>#VALUE!</v>
      </c>
      <c r="M5212" s="22" t="e">
        <v>#VALUE!</v>
      </c>
      <c r="N5212" s="22" t="e">
        <v>#VALUE!</v>
      </c>
      <c r="O5212" s="22" t="e">
        <v>#VALUE!</v>
      </c>
      <c r="P5212" s="22" t="e">
        <v>#VALUE!</v>
      </c>
      <c r="Q5212" s="17"/>
      <c r="R5212" s="17"/>
      <c r="S5212" s="17"/>
      <c r="U5212" s="28">
        <f t="shared" si="8185"/>
        <v>109</v>
      </c>
      <c r="V5212" s="28">
        <f t="shared" si="8186"/>
        <v>227</v>
      </c>
    </row>
    <row r="5213" spans="1:22" x14ac:dyDescent="0.3">
      <c r="A5213" s="28">
        <f t="shared" si="8184"/>
        <v>109228</v>
      </c>
      <c r="J5213" s="28" t="str">
        <f t="shared" ref="J5213" si="8245">CONCATENATE(K5210,3)</f>
        <v>73</v>
      </c>
      <c r="K5213" s="22" t="e">
        <v>#VALUE!</v>
      </c>
      <c r="L5213" s="22" t="e">
        <v>#VALUE!</v>
      </c>
      <c r="M5213" s="22" t="e">
        <v>#VALUE!</v>
      </c>
      <c r="N5213" s="22" t="e">
        <v>#VALUE!</v>
      </c>
      <c r="O5213" s="22" t="e">
        <v>#VALUE!</v>
      </c>
      <c r="P5213" s="22" t="e">
        <v>#VALUE!</v>
      </c>
      <c r="Q5213" s="17"/>
      <c r="R5213" s="17"/>
      <c r="S5213" s="17"/>
      <c r="U5213" s="28">
        <f t="shared" si="8185"/>
        <v>109</v>
      </c>
      <c r="V5213" s="28">
        <f t="shared" si="8186"/>
        <v>228</v>
      </c>
    </row>
    <row r="5214" spans="1:22" x14ac:dyDescent="0.3">
      <c r="A5214" s="28">
        <f t="shared" si="8184"/>
        <v>109229</v>
      </c>
      <c r="B5214" s="66" t="s">
        <v>25</v>
      </c>
      <c r="C5214" s="66"/>
      <c r="D5214" s="66"/>
      <c r="E5214" s="66"/>
      <c r="F5214" s="66"/>
      <c r="G5214" s="66"/>
      <c r="H5214" s="66"/>
      <c r="J5214" s="17"/>
      <c r="K5214" s="17">
        <v>8</v>
      </c>
      <c r="L5214" s="17">
        <v>8</v>
      </c>
      <c r="M5214" s="17">
        <v>8</v>
      </c>
      <c r="N5214" s="17">
        <v>8</v>
      </c>
      <c r="O5214" s="17">
        <v>8</v>
      </c>
      <c r="P5214" s="17">
        <v>8</v>
      </c>
      <c r="Q5214" s="17">
        <v>8</v>
      </c>
      <c r="R5214" s="17"/>
      <c r="S5214" s="17"/>
      <c r="U5214" s="28">
        <f t="shared" si="8185"/>
        <v>109</v>
      </c>
      <c r="V5214" s="28">
        <f t="shared" si="8186"/>
        <v>229</v>
      </c>
    </row>
    <row r="5215" spans="1:22" x14ac:dyDescent="0.3">
      <c r="A5215" s="28">
        <f t="shared" si="8184"/>
        <v>109230</v>
      </c>
      <c r="B5215" s="71"/>
      <c r="C5215" s="71"/>
      <c r="D5215" s="71"/>
      <c r="E5215" s="71"/>
      <c r="F5215" s="71"/>
      <c r="G5215" s="71"/>
      <c r="H5215" s="71"/>
      <c r="J5215" s="28" t="str">
        <f t="shared" ref="J5215" si="8246">CONCATENATE(K5214,1)</f>
        <v>81</v>
      </c>
      <c r="K5215" s="22" t="e">
        <f t="array" ref="K5215:Q5217">LINEST(B5202:B5209,C5202:C5209^{1,2,3,4,5,6},TRUE,TRUE)</f>
        <v>#VALUE!</v>
      </c>
      <c r="L5215" s="22" t="e">
        <v>#VALUE!</v>
      </c>
      <c r="M5215" s="22" t="e">
        <v>#VALUE!</v>
      </c>
      <c r="N5215" s="22" t="e">
        <v>#VALUE!</v>
      </c>
      <c r="O5215" s="22" t="e">
        <v>#VALUE!</v>
      </c>
      <c r="P5215" s="22" t="e">
        <v>#VALUE!</v>
      </c>
      <c r="Q5215" s="22" t="e">
        <v>#VALUE!</v>
      </c>
      <c r="R5215" s="17"/>
      <c r="S5215" s="17"/>
      <c r="U5215" s="28">
        <f t="shared" si="8185"/>
        <v>109</v>
      </c>
      <c r="V5215" s="28">
        <f t="shared" si="8186"/>
        <v>230</v>
      </c>
    </row>
    <row r="5216" spans="1:22" x14ac:dyDescent="0.3">
      <c r="A5216" s="28">
        <f t="shared" si="8184"/>
        <v>109231</v>
      </c>
      <c r="B5216" s="71"/>
      <c r="C5216" s="71"/>
      <c r="D5216" s="71"/>
      <c r="E5216" s="71"/>
      <c r="F5216" s="71"/>
      <c r="G5216" s="71"/>
      <c r="H5216" s="71"/>
      <c r="J5216" s="28" t="str">
        <f t="shared" ref="J5216" si="8247">CONCATENATE(K5214,2)</f>
        <v>82</v>
      </c>
      <c r="K5216" s="22" t="e">
        <v>#VALUE!</v>
      </c>
      <c r="L5216" s="22" t="e">
        <v>#VALUE!</v>
      </c>
      <c r="M5216" s="22" t="e">
        <v>#VALUE!</v>
      </c>
      <c r="N5216" s="22" t="e">
        <v>#VALUE!</v>
      </c>
      <c r="O5216" s="22" t="e">
        <v>#VALUE!</v>
      </c>
      <c r="P5216" s="22" t="e">
        <v>#VALUE!</v>
      </c>
      <c r="Q5216" s="22" t="e">
        <v>#VALUE!</v>
      </c>
      <c r="R5216" s="17"/>
      <c r="S5216" s="17"/>
      <c r="U5216" s="28">
        <f t="shared" si="8185"/>
        <v>109</v>
      </c>
      <c r="V5216" s="28">
        <f t="shared" si="8186"/>
        <v>231</v>
      </c>
    </row>
    <row r="5217" spans="1:22" x14ac:dyDescent="0.3">
      <c r="A5217" s="28">
        <f t="shared" si="8184"/>
        <v>109232</v>
      </c>
      <c r="J5217" s="28" t="str">
        <f t="shared" ref="J5217" si="8248">CONCATENATE(K5214,3)</f>
        <v>83</v>
      </c>
      <c r="K5217" s="22" t="e">
        <v>#VALUE!</v>
      </c>
      <c r="L5217" s="22" t="e">
        <v>#VALUE!</v>
      </c>
      <c r="M5217" s="22" t="e">
        <v>#VALUE!</v>
      </c>
      <c r="N5217" s="22" t="e">
        <v>#VALUE!</v>
      </c>
      <c r="O5217" s="22" t="e">
        <v>#VALUE!</v>
      </c>
      <c r="P5217" s="22" t="e">
        <v>#VALUE!</v>
      </c>
      <c r="Q5217" s="22" t="e">
        <v>#VALUE!</v>
      </c>
      <c r="R5217" s="17"/>
      <c r="S5217" s="17"/>
      <c r="U5217" s="28">
        <f t="shared" si="8185"/>
        <v>109</v>
      </c>
      <c r="V5217" s="28">
        <f t="shared" si="8186"/>
        <v>232</v>
      </c>
    </row>
    <row r="5218" spans="1:22" ht="15" customHeight="1" x14ac:dyDescent="0.3">
      <c r="A5218" s="28">
        <f t="shared" si="8184"/>
        <v>109233</v>
      </c>
      <c r="B5218" s="66" t="s">
        <v>52</v>
      </c>
      <c r="C5218" s="66"/>
      <c r="D5218" s="66"/>
      <c r="E5218" s="10">
        <f>IF(D5188="","",MAX(E5219,E5220))</f>
        <v>0.5</v>
      </c>
      <c r="J5218" s="17"/>
      <c r="K5218" s="17">
        <v>9</v>
      </c>
      <c r="L5218" s="17">
        <v>9</v>
      </c>
      <c r="M5218" s="17">
        <v>9</v>
      </c>
      <c r="N5218" s="17">
        <v>9</v>
      </c>
      <c r="O5218" s="17">
        <v>9</v>
      </c>
      <c r="P5218" s="17">
        <v>9</v>
      </c>
      <c r="Q5218" s="17">
        <v>9</v>
      </c>
      <c r="R5218" s="17">
        <v>9</v>
      </c>
      <c r="S5218" s="17"/>
      <c r="U5218" s="28">
        <f t="shared" si="8185"/>
        <v>109</v>
      </c>
      <c r="V5218" s="28">
        <f t="shared" si="8186"/>
        <v>233</v>
      </c>
    </row>
    <row r="5219" spans="1:22" x14ac:dyDescent="0.3">
      <c r="A5219" s="28">
        <f t="shared" si="8184"/>
        <v>109234</v>
      </c>
      <c r="B5219" s="2" t="s">
        <v>26</v>
      </c>
      <c r="C5219" s="2" t="s">
        <v>27</v>
      </c>
      <c r="D5219" s="2" t="s">
        <v>28</v>
      </c>
      <c r="E5219" s="11">
        <f>ABS(MIN(D5220:D5229))</f>
        <v>0.5</v>
      </c>
      <c r="G5219" s="2" t="s">
        <v>230</v>
      </c>
      <c r="J5219" s="28" t="str">
        <f t="shared" ref="J5219" si="8249">CONCATENATE(K5218,1)</f>
        <v>91</v>
      </c>
      <c r="K5219" s="22" t="e">
        <f t="array" ref="K5219:R5221">LINEST(B5202:B5210,C5202:C5210^{1,2,3,4,5,6,7},TRUE,TRUE)</f>
        <v>#VALUE!</v>
      </c>
      <c r="L5219" s="22" t="e">
        <v>#VALUE!</v>
      </c>
      <c r="M5219" s="22" t="e">
        <v>#VALUE!</v>
      </c>
      <c r="N5219" s="22" t="e">
        <v>#VALUE!</v>
      </c>
      <c r="O5219" s="22" t="e">
        <v>#VALUE!</v>
      </c>
      <c r="P5219" s="22" t="e">
        <v>#VALUE!</v>
      </c>
      <c r="Q5219" s="22" t="e">
        <v>#VALUE!</v>
      </c>
      <c r="R5219" s="22" t="e">
        <v>#VALUE!</v>
      </c>
      <c r="S5219" s="17"/>
      <c r="U5219" s="28">
        <f t="shared" si="8185"/>
        <v>109</v>
      </c>
      <c r="V5219" s="28">
        <f t="shared" si="8186"/>
        <v>234</v>
      </c>
    </row>
    <row r="5220" spans="1:22" x14ac:dyDescent="0.3">
      <c r="A5220" s="28">
        <f t="shared" si="8184"/>
        <v>109235</v>
      </c>
      <c r="B5220" s="7">
        <f t="shared" ref="B5220:B5229" si="8250">C5202-B5202</f>
        <v>0.40000000000000036</v>
      </c>
      <c r="C5220" s="7">
        <f t="shared" ref="C5220:C5229" si="8251">H5202-G5202</f>
        <v>0</v>
      </c>
      <c r="D5220" s="7">
        <f>C5220-B5220</f>
        <v>-0.40000000000000036</v>
      </c>
      <c r="E5220" s="11">
        <f>ABS(MAX(D5220:D5229))</f>
        <v>0</v>
      </c>
      <c r="F5220" s="13"/>
      <c r="G5220" s="2">
        <f>IF(D5202="","",D5202/E5202)</f>
        <v>0.15</v>
      </c>
      <c r="H5220" s="13"/>
      <c r="J5220" s="28" t="str">
        <f t="shared" ref="J5220" si="8252">CONCATENATE(K5218,2)</f>
        <v>92</v>
      </c>
      <c r="K5220" s="22" t="e">
        <v>#VALUE!</v>
      </c>
      <c r="L5220" s="22" t="e">
        <v>#VALUE!</v>
      </c>
      <c r="M5220" s="22" t="e">
        <v>#VALUE!</v>
      </c>
      <c r="N5220" s="22" t="e">
        <v>#VALUE!</v>
      </c>
      <c r="O5220" s="22" t="e">
        <v>#VALUE!</v>
      </c>
      <c r="P5220" s="22" t="e">
        <v>#VALUE!</v>
      </c>
      <c r="Q5220" s="22" t="e">
        <v>#VALUE!</v>
      </c>
      <c r="R5220" s="22" t="e">
        <v>#VALUE!</v>
      </c>
      <c r="S5220" s="17"/>
      <c r="U5220" s="28">
        <f t="shared" si="8185"/>
        <v>109</v>
      </c>
      <c r="V5220" s="28">
        <f t="shared" si="8186"/>
        <v>235</v>
      </c>
    </row>
    <row r="5221" spans="1:22" x14ac:dyDescent="0.3">
      <c r="A5221" s="28">
        <f t="shared" si="8184"/>
        <v>109236</v>
      </c>
      <c r="B5221" s="7">
        <f t="shared" si="8250"/>
        <v>0.5</v>
      </c>
      <c r="C5221" s="7">
        <f t="shared" si="8251"/>
        <v>0</v>
      </c>
      <c r="D5221" s="7">
        <f t="shared" ref="D5221:D5229" si="8253">C5221-B5221</f>
        <v>-0.5</v>
      </c>
      <c r="E5221" s="12" t="s">
        <v>34</v>
      </c>
      <c r="G5221" s="2">
        <f t="shared" ref="G5221:G5229" si="8254">IF(D5203="","",D5203/E5203)</f>
        <v>0.15</v>
      </c>
      <c r="H5221" s="13"/>
      <c r="J5221" s="28" t="str">
        <f t="shared" ref="J5221" si="8255">CONCATENATE(K5218,3)</f>
        <v>93</v>
      </c>
      <c r="K5221" s="22" t="e">
        <v>#VALUE!</v>
      </c>
      <c r="L5221" s="22" t="e">
        <v>#VALUE!</v>
      </c>
      <c r="M5221" s="22" t="e">
        <v>#VALUE!</v>
      </c>
      <c r="N5221" s="22" t="e">
        <v>#VALUE!</v>
      </c>
      <c r="O5221" s="22" t="e">
        <v>#VALUE!</v>
      </c>
      <c r="P5221" s="22" t="e">
        <v>#VALUE!</v>
      </c>
      <c r="Q5221" s="22" t="e">
        <v>#VALUE!</v>
      </c>
      <c r="R5221" s="22" t="e">
        <v>#VALUE!</v>
      </c>
      <c r="S5221" s="17"/>
      <c r="U5221" s="28">
        <f t="shared" si="8185"/>
        <v>109</v>
      </c>
      <c r="V5221" s="28">
        <f t="shared" si="8186"/>
        <v>236</v>
      </c>
    </row>
    <row r="5222" spans="1:22" x14ac:dyDescent="0.3">
      <c r="A5222" s="28">
        <f t="shared" si="8184"/>
        <v>109237</v>
      </c>
      <c r="B5222" s="7">
        <f t="shared" si="8250"/>
        <v>0.19999999999999929</v>
      </c>
      <c r="C5222" s="7">
        <f t="shared" si="8251"/>
        <v>0</v>
      </c>
      <c r="D5222" s="7">
        <f t="shared" si="8253"/>
        <v>-0.19999999999999929</v>
      </c>
      <c r="E5222" s="10">
        <f>IF(D5188="","",MAX(E5223,E5224))</f>
        <v>0.5</v>
      </c>
      <c r="G5222" s="2">
        <f t="shared" si="8254"/>
        <v>0.15</v>
      </c>
      <c r="H5222" s="13"/>
      <c r="J5222" s="17"/>
      <c r="K5222" s="17">
        <v>10</v>
      </c>
      <c r="L5222" s="17">
        <v>10</v>
      </c>
      <c r="M5222" s="17">
        <v>10</v>
      </c>
      <c r="N5222" s="17">
        <v>10</v>
      </c>
      <c r="O5222" s="17">
        <v>10</v>
      </c>
      <c r="P5222" s="17">
        <v>10</v>
      </c>
      <c r="Q5222" s="17">
        <v>10</v>
      </c>
      <c r="R5222" s="17">
        <v>10</v>
      </c>
      <c r="S5222" s="17">
        <v>10</v>
      </c>
      <c r="U5222" s="28">
        <f t="shared" si="8185"/>
        <v>109</v>
      </c>
      <c r="V5222" s="28">
        <f t="shared" si="8186"/>
        <v>237</v>
      </c>
    </row>
    <row r="5223" spans="1:22" x14ac:dyDescent="0.3">
      <c r="A5223" s="28">
        <f t="shared" si="8184"/>
        <v>109238</v>
      </c>
      <c r="B5223" s="7">
        <f t="shared" si="8250"/>
        <v>0.10000000000000142</v>
      </c>
      <c r="C5223" s="7">
        <f t="shared" si="8251"/>
        <v>0</v>
      </c>
      <c r="D5223" s="7">
        <f t="shared" si="8253"/>
        <v>-0.10000000000000142</v>
      </c>
      <c r="E5223" s="11">
        <f>ABS(MIN(B5220:B5229))</f>
        <v>0</v>
      </c>
      <c r="G5223" s="2">
        <f t="shared" si="8254"/>
        <v>0.15</v>
      </c>
      <c r="H5223" s="13"/>
      <c r="J5223" s="28" t="str">
        <f t="shared" ref="J5223" si="8256">CONCATENATE(K5222,1)</f>
        <v>101</v>
      </c>
      <c r="K5223" s="22" t="e">
        <f t="array" ref="K5223:S5225">LINEST(B5202:B5211,C5202:C5211^{1,2,3,4,5,6,7,8},TRUE,TRUE)</f>
        <v>#VALUE!</v>
      </c>
      <c r="L5223" s="22" t="e">
        <v>#VALUE!</v>
      </c>
      <c r="M5223" s="22" t="e">
        <v>#VALUE!</v>
      </c>
      <c r="N5223" s="22" t="e">
        <v>#VALUE!</v>
      </c>
      <c r="O5223" s="22" t="e">
        <v>#VALUE!</v>
      </c>
      <c r="P5223" s="22" t="e">
        <v>#VALUE!</v>
      </c>
      <c r="Q5223" s="22" t="e">
        <v>#VALUE!</v>
      </c>
      <c r="R5223" s="22" t="e">
        <v>#VALUE!</v>
      </c>
      <c r="S5223" s="22" t="e">
        <v>#VALUE!</v>
      </c>
      <c r="U5223" s="28">
        <f t="shared" si="8185"/>
        <v>109</v>
      </c>
      <c r="V5223" s="28">
        <f t="shared" si="8186"/>
        <v>238</v>
      </c>
    </row>
    <row r="5224" spans="1:22" x14ac:dyDescent="0.3">
      <c r="A5224" s="28">
        <f t="shared" si="8184"/>
        <v>109239</v>
      </c>
      <c r="B5224" s="7">
        <f t="shared" si="8250"/>
        <v>0</v>
      </c>
      <c r="C5224" s="7">
        <f t="shared" si="8251"/>
        <v>0</v>
      </c>
      <c r="D5224" s="7">
        <f t="shared" si="8253"/>
        <v>0</v>
      </c>
      <c r="E5224" s="11">
        <f>ABS(MAX(B5220:B5229))</f>
        <v>0.5</v>
      </c>
      <c r="G5224" s="2" t="str">
        <f t="shared" si="8254"/>
        <v/>
      </c>
      <c r="H5224" s="13"/>
      <c r="J5224" s="28" t="str">
        <f t="shared" ref="J5224" si="8257">CONCATENATE(K5222,2)</f>
        <v>102</v>
      </c>
      <c r="K5224" s="22" t="e">
        <v>#VALUE!</v>
      </c>
      <c r="L5224" s="22" t="e">
        <v>#VALUE!</v>
      </c>
      <c r="M5224" s="22" t="e">
        <v>#VALUE!</v>
      </c>
      <c r="N5224" s="22" t="e">
        <v>#VALUE!</v>
      </c>
      <c r="O5224" s="22" t="e">
        <v>#VALUE!</v>
      </c>
      <c r="P5224" s="22" t="e">
        <v>#VALUE!</v>
      </c>
      <c r="Q5224" s="22" t="e">
        <v>#VALUE!</v>
      </c>
      <c r="R5224" s="22" t="e">
        <v>#VALUE!</v>
      </c>
      <c r="S5224" s="22" t="e">
        <v>#VALUE!</v>
      </c>
      <c r="U5224" s="28">
        <f t="shared" si="8185"/>
        <v>109</v>
      </c>
      <c r="V5224" s="28">
        <f t="shared" si="8186"/>
        <v>239</v>
      </c>
    </row>
    <row r="5225" spans="1:22" x14ac:dyDescent="0.3">
      <c r="A5225" s="28">
        <f t="shared" si="8184"/>
        <v>109240</v>
      </c>
      <c r="B5225" s="7">
        <f t="shared" si="8250"/>
        <v>0</v>
      </c>
      <c r="C5225" s="7">
        <f t="shared" si="8251"/>
        <v>0</v>
      </c>
      <c r="D5225" s="7">
        <f t="shared" si="8253"/>
        <v>0</v>
      </c>
      <c r="E5225" s="12" t="s">
        <v>231</v>
      </c>
      <c r="G5225" s="2" t="str">
        <f t="shared" si="8254"/>
        <v/>
      </c>
      <c r="H5225" s="13"/>
      <c r="J5225" s="28" t="str">
        <f t="shared" ref="J5225" si="8258">CONCATENATE(K5222,3)</f>
        <v>103</v>
      </c>
      <c r="K5225" s="22" t="e">
        <v>#VALUE!</v>
      </c>
      <c r="L5225" s="22" t="e">
        <v>#VALUE!</v>
      </c>
      <c r="M5225" s="22" t="e">
        <v>#VALUE!</v>
      </c>
      <c r="N5225" s="22" t="e">
        <v>#VALUE!</v>
      </c>
      <c r="O5225" s="22" t="e">
        <v>#VALUE!</v>
      </c>
      <c r="P5225" s="22" t="e">
        <v>#VALUE!</v>
      </c>
      <c r="Q5225" s="22" t="e">
        <v>#VALUE!</v>
      </c>
      <c r="R5225" s="22" t="e">
        <v>#VALUE!</v>
      </c>
      <c r="S5225" s="22" t="e">
        <v>#VALUE!</v>
      </c>
      <c r="U5225" s="28">
        <f t="shared" si="8185"/>
        <v>109</v>
      </c>
      <c r="V5225" s="28">
        <f t="shared" si="8186"/>
        <v>240</v>
      </c>
    </row>
    <row r="5226" spans="1:22" x14ac:dyDescent="0.3">
      <c r="A5226" s="28">
        <f t="shared" si="8184"/>
        <v>109241</v>
      </c>
      <c r="B5226" s="7">
        <f t="shared" si="8250"/>
        <v>0</v>
      </c>
      <c r="C5226" s="7">
        <f t="shared" si="8251"/>
        <v>0</v>
      </c>
      <c r="D5226" s="7">
        <f t="shared" si="8253"/>
        <v>0</v>
      </c>
      <c r="E5226" s="10">
        <f>IF(D5188="","",MAX(E5227,E5228))*2</f>
        <v>0.3</v>
      </c>
      <c r="G5226" s="2" t="str">
        <f t="shared" si="8254"/>
        <v/>
      </c>
      <c r="H5226" s="13"/>
      <c r="U5226" s="28">
        <f t="shared" si="8185"/>
        <v>109</v>
      </c>
      <c r="V5226" s="28">
        <f t="shared" si="8186"/>
        <v>241</v>
      </c>
    </row>
    <row r="5227" spans="1:22" x14ac:dyDescent="0.3">
      <c r="A5227" s="28">
        <f t="shared" si="8184"/>
        <v>109242</v>
      </c>
      <c r="B5227" s="7">
        <f t="shared" si="8250"/>
        <v>0</v>
      </c>
      <c r="C5227" s="7">
        <f t="shared" si="8251"/>
        <v>0</v>
      </c>
      <c r="D5227" s="7">
        <f t="shared" si="8253"/>
        <v>0</v>
      </c>
      <c r="E5227" s="11">
        <f>ABS(MIN(G5220:G5229))</f>
        <v>0.15</v>
      </c>
      <c r="G5227" s="2" t="str">
        <f t="shared" si="8254"/>
        <v/>
      </c>
      <c r="U5227" s="28">
        <f t="shared" si="8185"/>
        <v>109</v>
      </c>
      <c r="V5227" s="28">
        <f t="shared" si="8186"/>
        <v>242</v>
      </c>
    </row>
    <row r="5228" spans="1:22" x14ac:dyDescent="0.3">
      <c r="A5228" s="28">
        <f t="shared" si="8184"/>
        <v>109243</v>
      </c>
      <c r="B5228" s="7">
        <f t="shared" si="8250"/>
        <v>0</v>
      </c>
      <c r="C5228" s="7">
        <f t="shared" si="8251"/>
        <v>0</v>
      </c>
      <c r="D5228" s="7">
        <f t="shared" si="8253"/>
        <v>0</v>
      </c>
      <c r="E5228" s="11">
        <f>ABS(MAX(G5220:G5229))</f>
        <v>0.15</v>
      </c>
      <c r="G5228" s="2" t="str">
        <f t="shared" si="8254"/>
        <v/>
      </c>
      <c r="U5228" s="28">
        <f t="shared" si="8185"/>
        <v>109</v>
      </c>
      <c r="V5228" s="28">
        <f t="shared" si="8186"/>
        <v>243</v>
      </c>
    </row>
    <row r="5229" spans="1:22" x14ac:dyDescent="0.3">
      <c r="A5229" s="28">
        <f t="shared" si="8184"/>
        <v>109244</v>
      </c>
      <c r="B5229" s="7">
        <f t="shared" si="8250"/>
        <v>0</v>
      </c>
      <c r="C5229" s="7">
        <f t="shared" si="8251"/>
        <v>0</v>
      </c>
      <c r="D5229" s="7">
        <f t="shared" si="8253"/>
        <v>0</v>
      </c>
      <c r="F5229" s="13"/>
      <c r="G5229" s="2" t="str">
        <f t="shared" si="8254"/>
        <v/>
      </c>
      <c r="U5229" s="28">
        <f t="shared" si="8185"/>
        <v>109</v>
      </c>
      <c r="V5229" s="28">
        <f t="shared" si="8186"/>
        <v>244</v>
      </c>
    </row>
    <row r="5230" spans="1:22" x14ac:dyDescent="0.3">
      <c r="A5230" s="28">
        <f t="shared" si="8184"/>
        <v>109245</v>
      </c>
      <c r="F5230" s="13"/>
      <c r="U5230" s="28">
        <f t="shared" si="8185"/>
        <v>109</v>
      </c>
      <c r="V5230" s="28">
        <f t="shared" si="8186"/>
        <v>245</v>
      </c>
    </row>
    <row r="5231" spans="1:22" x14ac:dyDescent="0.3">
      <c r="A5231" s="28">
        <f t="shared" si="8184"/>
        <v>109246</v>
      </c>
      <c r="F5231" s="13"/>
      <c r="U5231" s="28">
        <f t="shared" si="8185"/>
        <v>109</v>
      </c>
      <c r="V5231" s="28">
        <f t="shared" si="8186"/>
        <v>246</v>
      </c>
    </row>
    <row r="5232" spans="1:22" x14ac:dyDescent="0.3">
      <c r="A5232" s="28">
        <f t="shared" si="8184"/>
        <v>109247</v>
      </c>
      <c r="F5232" s="13"/>
      <c r="U5232" s="28">
        <f t="shared" si="8185"/>
        <v>109</v>
      </c>
      <c r="V5232" s="28">
        <f t="shared" si="8186"/>
        <v>247</v>
      </c>
    </row>
    <row r="5233" spans="1:24" s="8" customFormat="1" x14ac:dyDescent="0.3"/>
    <row r="5234" spans="1:24" x14ac:dyDescent="0.3">
      <c r="A5234" s="28">
        <f t="shared" ref="A5234:A5280" si="8259">ROUND(CONCATENATE(U5234,V5234),0)</f>
        <v>110201</v>
      </c>
      <c r="B5234" s="63" t="s">
        <v>0</v>
      </c>
      <c r="C5234" s="63"/>
      <c r="D5234" s="71" t="s">
        <v>75</v>
      </c>
      <c r="E5234" s="71"/>
      <c r="F5234" s="71"/>
      <c r="G5234" s="71"/>
      <c r="H5234" s="71"/>
      <c r="U5234" s="28">
        <f t="shared" ref="U5234:U5282" si="8260">U5232+1</f>
        <v>110</v>
      </c>
      <c r="V5234" s="28">
        <v>201</v>
      </c>
    </row>
    <row r="5235" spans="1:24" x14ac:dyDescent="0.3">
      <c r="A5235" s="28">
        <f t="shared" si="8259"/>
        <v>110202</v>
      </c>
      <c r="B5235" s="72" t="s">
        <v>70</v>
      </c>
      <c r="C5235" s="73"/>
      <c r="D5235" s="30" t="s">
        <v>66</v>
      </c>
      <c r="E5235" s="66" t="s">
        <v>71</v>
      </c>
      <c r="F5235" s="66"/>
      <c r="G5235" s="74" t="s">
        <v>67</v>
      </c>
      <c r="H5235" s="74"/>
      <c r="U5235" s="28">
        <f t="shared" si="8185"/>
        <v>110</v>
      </c>
      <c r="V5235" s="28">
        <f t="shared" ref="V5235:V5280" si="8261">V5234+1</f>
        <v>202</v>
      </c>
    </row>
    <row r="5236" spans="1:24" x14ac:dyDescent="0.3">
      <c r="A5236" s="28">
        <f t="shared" si="8259"/>
        <v>110203</v>
      </c>
      <c r="B5236" s="75" t="s">
        <v>6</v>
      </c>
      <c r="C5236" s="75"/>
      <c r="D5236" s="71" t="s">
        <v>262</v>
      </c>
      <c r="E5236" s="71"/>
      <c r="F5236" s="71"/>
      <c r="G5236" s="71"/>
      <c r="H5236" s="71"/>
      <c r="U5236" s="28">
        <f t="shared" si="8185"/>
        <v>110</v>
      </c>
      <c r="V5236" s="28">
        <f t="shared" si="8261"/>
        <v>203</v>
      </c>
    </row>
    <row r="5237" spans="1:24" x14ac:dyDescent="0.3">
      <c r="A5237" s="28">
        <f t="shared" si="8259"/>
        <v>110204</v>
      </c>
      <c r="B5237" s="63" t="s">
        <v>7</v>
      </c>
      <c r="C5237" s="63"/>
      <c r="D5237" s="71" t="s">
        <v>29</v>
      </c>
      <c r="E5237" s="71"/>
      <c r="F5237" s="71"/>
      <c r="G5237" s="71"/>
      <c r="H5237" s="71"/>
      <c r="J5237" s="17"/>
      <c r="K5237" s="17" t="s">
        <v>53</v>
      </c>
      <c r="L5237" s="17" t="s">
        <v>54</v>
      </c>
      <c r="M5237" s="17" t="s">
        <v>55</v>
      </c>
      <c r="N5237" s="17" t="s">
        <v>56</v>
      </c>
      <c r="O5237" s="17" t="s">
        <v>57</v>
      </c>
      <c r="P5237" s="17" t="s">
        <v>2</v>
      </c>
      <c r="Q5237" s="17" t="s">
        <v>3</v>
      </c>
      <c r="R5237" s="17" t="s">
        <v>4</v>
      </c>
      <c r="S5237" s="17" t="s">
        <v>5</v>
      </c>
      <c r="U5237" s="28">
        <f t="shared" si="8185"/>
        <v>110</v>
      </c>
      <c r="V5237" s="28">
        <f t="shared" si="8261"/>
        <v>204</v>
      </c>
      <c r="X5237" s="1" t="s">
        <v>48</v>
      </c>
    </row>
    <row r="5238" spans="1:24" x14ac:dyDescent="0.3">
      <c r="A5238" s="28">
        <f t="shared" si="8259"/>
        <v>110205</v>
      </c>
      <c r="B5238" s="63" t="s">
        <v>9</v>
      </c>
      <c r="C5238" s="63"/>
      <c r="D5238" s="71" t="s">
        <v>30</v>
      </c>
      <c r="E5238" s="71"/>
      <c r="F5238" s="71"/>
      <c r="G5238" s="71"/>
      <c r="H5238" s="71"/>
      <c r="J5238" s="17">
        <f t="shared" ref="J5238" si="8262">COUNTA(B5250:B5259)</f>
        <v>4</v>
      </c>
      <c r="K5238" s="17">
        <f t="shared" ref="K5238" si="8263">IF(L5238-1&lt;2,0,L5238-1)</f>
        <v>0</v>
      </c>
      <c r="L5238" s="17">
        <f t="shared" ref="L5238" si="8264">IF(M5238-1&lt;2,0,M5238-1)</f>
        <v>0</v>
      </c>
      <c r="M5238" s="17">
        <f t="shared" ref="M5238" si="8265">IF(N5238-1&lt;2,0,N5238-1)</f>
        <v>0</v>
      </c>
      <c r="N5238" s="17">
        <f t="shared" ref="N5238" si="8266">IF(O5238-1&lt;2,0,O5238-1)</f>
        <v>0</v>
      </c>
      <c r="O5238" s="17">
        <f t="shared" ref="O5238" si="8267">IF(P5238-1&lt;2,0,P5238-1)</f>
        <v>0</v>
      </c>
      <c r="P5238" s="17">
        <f t="shared" ref="P5238" si="8268">IF(Q5238-1&lt;2,0,Q5238-1)</f>
        <v>0</v>
      </c>
      <c r="Q5238" s="17">
        <f t="shared" ref="Q5238" si="8269">IF(R5238-1&lt;2,0,R5238-1)</f>
        <v>2</v>
      </c>
      <c r="R5238" s="17">
        <f t="shared" ref="R5238" si="8270">IF(S5238-1&lt;2,0,S5238-1)</f>
        <v>3</v>
      </c>
      <c r="S5238" s="17">
        <f t="shared" ref="S5238" si="8271">J5238</f>
        <v>4</v>
      </c>
      <c r="U5238" s="28">
        <f t="shared" si="8185"/>
        <v>110</v>
      </c>
      <c r="V5238" s="28">
        <f t="shared" si="8261"/>
        <v>205</v>
      </c>
      <c r="X5238" s="1" t="s">
        <v>49</v>
      </c>
    </row>
    <row r="5239" spans="1:24" x14ac:dyDescent="0.3">
      <c r="A5239" s="28">
        <f t="shared" si="8259"/>
        <v>110206</v>
      </c>
      <c r="B5239" s="63" t="s">
        <v>10</v>
      </c>
      <c r="C5239" s="63"/>
      <c r="D5239" s="71" t="s">
        <v>263</v>
      </c>
      <c r="E5239" s="71"/>
      <c r="F5239" s="71"/>
      <c r="G5239" s="71"/>
      <c r="H5239" s="71"/>
      <c r="J5239" s="28" t="str">
        <f t="shared" ref="J5239" si="8272">CONCATENATE(J5238,1)</f>
        <v>41</v>
      </c>
      <c r="K5239" s="29">
        <f t="shared" ref="K5239" si="8273">IF(K5238=0,0,VLOOKUP(J5239,J5243:S5273,K5238,FALSE))</f>
        <v>0</v>
      </c>
      <c r="L5239" s="29">
        <f t="shared" ref="L5239" si="8274">IF(L5238=0,0,VLOOKUP(J5239,J5243:S5273,L5238,FALSE))</f>
        <v>0</v>
      </c>
      <c r="M5239" s="29">
        <f t="shared" ref="M5239" si="8275">IF(M5238=0,0,VLOOKUP(J5239,J5243:S5273,M5238,FALSE))</f>
        <v>0</v>
      </c>
      <c r="N5239" s="29">
        <f t="shared" ref="N5239" si="8276">IF(N5238=0,0,VLOOKUP(J5239,J5243:S5273,N5238,FALSE))</f>
        <v>0</v>
      </c>
      <c r="O5239" s="29">
        <f t="shared" ref="O5239" si="8277">IF(O5238=0,0,VLOOKUP(J5239,J5243:S5273,O5238,FALSE))</f>
        <v>0</v>
      </c>
      <c r="P5239" s="29">
        <f t="shared" ref="P5239" si="8278">IF(P5238=0,0,VLOOKUP(J5239,J5243:S5273,P5238,FALSE))</f>
        <v>0</v>
      </c>
      <c r="Q5239" s="29">
        <f t="shared" ref="Q5239" si="8279">IF(Q5238=0,0,VLOOKUP(J5239,J5243:S5273,Q5238,FALSE))</f>
        <v>-9.6996948720089367E-4</v>
      </c>
      <c r="R5239" s="29">
        <f t="shared" ref="R5239" si="8280">IF(R5238=0,0,VLOOKUP(J5239,J5243:S5273,R5238,FALSE))</f>
        <v>1.0331550178806232</v>
      </c>
      <c r="S5239" s="29">
        <f t="shared" ref="S5239" si="8281">IF(S5238=0,0,VLOOKUP(J5239,J5243:S5273,S5238,FALSE))</f>
        <v>4.8171207981712816E-2</v>
      </c>
      <c r="U5239" s="28">
        <f t="shared" si="8185"/>
        <v>110</v>
      </c>
      <c r="V5239" s="28">
        <f t="shared" si="8261"/>
        <v>206</v>
      </c>
      <c r="X5239" s="1" t="s">
        <v>50</v>
      </c>
    </row>
    <row r="5240" spans="1:24" x14ac:dyDescent="0.3">
      <c r="A5240" s="28">
        <f t="shared" si="8259"/>
        <v>110207</v>
      </c>
      <c r="B5240" s="63" t="s">
        <v>11</v>
      </c>
      <c r="C5240" s="63"/>
      <c r="D5240" s="64">
        <v>45520</v>
      </c>
      <c r="E5240" s="64"/>
      <c r="F5240" s="64"/>
      <c r="G5240" s="64"/>
      <c r="H5240" s="64"/>
      <c r="J5240" s="28" t="str">
        <f t="shared" ref="J5240" si="8282">CONCATENATE(J5238,2)</f>
        <v>42</v>
      </c>
      <c r="K5240" s="22">
        <f t="shared" ref="K5240" si="8283">IF(K5238=0,0,VLOOKUP(J5240,J5243:S5273,K5238,FALSE))</f>
        <v>0</v>
      </c>
      <c r="L5240" s="22">
        <f t="shared" ref="L5240" si="8284">IF(L5238=0,0,VLOOKUP(J5240,J5243:S5273,L5238,FALSE))</f>
        <v>0</v>
      </c>
      <c r="M5240" s="22">
        <f t="shared" ref="M5240" si="8285">IF(M5238=0,0,VLOOKUP(J5240,J5243:S5273,M5238,FALSE))</f>
        <v>0</v>
      </c>
      <c r="N5240" s="22">
        <f t="shared" ref="N5240" si="8286">IF(N5238=0,0,VLOOKUP(J5240,J5243:S5273,N5238,FALSE))</f>
        <v>0</v>
      </c>
      <c r="O5240" s="22">
        <f t="shared" ref="O5240" si="8287">IF(O5238=0,0,VLOOKUP(J5240,J5243:S5273,O5238,FALSE))</f>
        <v>0</v>
      </c>
      <c r="P5240" s="22">
        <f t="shared" ref="P5240" si="8288">IF(P5238=0,0,VLOOKUP(J5240,J5243:S5273,P5238,FALSE))</f>
        <v>0</v>
      </c>
      <c r="Q5240" s="22">
        <f t="shared" ref="Q5240" si="8289">IF(Q5238=0,0,VLOOKUP(J5240,J5243:S5273,Q5238,FALSE))</f>
        <v>2.2099550943887698E-3</v>
      </c>
      <c r="R5240" s="22">
        <f t="shared" ref="R5240" si="8290">IF(R5238=0,0,VLOOKUP(J5240,J5243:S5273,R5238,FALSE))</f>
        <v>9.8853266930623948E-2</v>
      </c>
      <c r="S5240" s="22">
        <f t="shared" ref="S5240" si="8291">IF(S5238=0,0,VLOOKUP(J5240,J5243:S5273,S5238,FALSE))</f>
        <v>1.0485787579565451</v>
      </c>
      <c r="U5240" s="28">
        <f t="shared" si="8185"/>
        <v>110</v>
      </c>
      <c r="V5240" s="28">
        <f t="shared" si="8261"/>
        <v>207</v>
      </c>
    </row>
    <row r="5241" spans="1:24" x14ac:dyDescent="0.3">
      <c r="A5241" s="28">
        <f t="shared" si="8259"/>
        <v>110208</v>
      </c>
      <c r="B5241" s="63" t="s">
        <v>12</v>
      </c>
      <c r="C5241" s="63"/>
      <c r="D5241" s="65">
        <v>45899</v>
      </c>
      <c r="E5241" s="65"/>
      <c r="F5241" s="65"/>
      <c r="G5241" s="65"/>
      <c r="H5241" s="65"/>
      <c r="J5241" s="28" t="str">
        <f t="shared" ref="J5241" si="8292">CONCATENATE(J5238,3)</f>
        <v>43</v>
      </c>
      <c r="K5241" s="22"/>
      <c r="L5241" s="22"/>
      <c r="M5241" s="22"/>
      <c r="N5241" s="22" t="s">
        <v>58</v>
      </c>
      <c r="O5241" s="29">
        <f t="shared" ref="O5241" si="8293">J5238-2</f>
        <v>2</v>
      </c>
      <c r="P5241" s="22" t="s">
        <v>59</v>
      </c>
      <c r="Q5241" s="29">
        <f t="shared" ref="Q5241" si="8294">VLOOKUP(J5241,J5243:S5273,3,FALSE)</f>
        <v>0.11103088542594852</v>
      </c>
      <c r="R5241" s="22" t="s">
        <v>60</v>
      </c>
      <c r="S5241" s="22">
        <f t="shared" ref="S5241" si="8295">VLOOKUP(J5241,J5243:S5273,2,FALSE)</f>
        <v>0.99990137713985228</v>
      </c>
      <c r="U5241" s="28">
        <f t="shared" si="8185"/>
        <v>110</v>
      </c>
      <c r="V5241" s="28">
        <f t="shared" si="8261"/>
        <v>208</v>
      </c>
    </row>
    <row r="5242" spans="1:24" x14ac:dyDescent="0.3">
      <c r="A5242" s="28">
        <f t="shared" si="8259"/>
        <v>110209</v>
      </c>
      <c r="B5242" s="63" t="s">
        <v>13</v>
      </c>
      <c r="C5242" s="63"/>
      <c r="D5242" s="15">
        <v>0.1</v>
      </c>
      <c r="E5242" s="66" t="s">
        <v>14</v>
      </c>
      <c r="F5242" s="66"/>
      <c r="G5242" s="66"/>
      <c r="H5242" s="6" t="s">
        <v>64</v>
      </c>
      <c r="J5242" s="17"/>
      <c r="K5242" s="17">
        <v>3</v>
      </c>
      <c r="L5242" s="17">
        <v>3</v>
      </c>
      <c r="M5242" s="17"/>
      <c r="N5242" s="17"/>
      <c r="O5242" s="17"/>
      <c r="P5242" s="17"/>
      <c r="Q5242" s="17"/>
      <c r="R5242" s="17"/>
      <c r="S5242" s="17"/>
      <c r="U5242" s="28">
        <f t="shared" si="8185"/>
        <v>110</v>
      </c>
      <c r="V5242" s="28">
        <f t="shared" si="8261"/>
        <v>209</v>
      </c>
    </row>
    <row r="5243" spans="1:24" x14ac:dyDescent="0.3">
      <c r="A5243" s="28">
        <f t="shared" si="8259"/>
        <v>110210</v>
      </c>
      <c r="B5243" s="63" t="s">
        <v>15</v>
      </c>
      <c r="C5243" s="63"/>
      <c r="D5243" s="2">
        <f t="shared" ref="D5243" si="8296">MIN(B5250:B5259)</f>
        <v>15</v>
      </c>
      <c r="E5243" s="3" t="s">
        <v>16</v>
      </c>
      <c r="F5243" s="2">
        <f t="shared" ref="F5243" si="8297">MAX(B5250:B5259)</f>
        <v>30</v>
      </c>
      <c r="G5243" s="4" t="str">
        <f t="shared" ref="G5243" si="8298">IF(H5242="","",H5242)</f>
        <v>°C</v>
      </c>
      <c r="H5243" s="14"/>
      <c r="J5243" s="28" t="str">
        <f t="shared" ref="J5243" si="8299">CONCATENATE(K5242,1)</f>
        <v>31</v>
      </c>
      <c r="K5243" s="22">
        <f t="array" ref="K5243:L5245">LINEST(B5250:B5252,C5250:C5252^{1},TRUE,TRUE)</f>
        <v>0.98980791846334759</v>
      </c>
      <c r="L5243" s="22">
        <v>0.50078400627205255</v>
      </c>
      <c r="M5243" s="17"/>
      <c r="N5243" s="17"/>
      <c r="O5243" s="17"/>
      <c r="P5243" s="17"/>
      <c r="Q5243" s="17"/>
      <c r="R5243" s="17"/>
      <c r="S5243" s="17"/>
      <c r="U5243" s="28">
        <f t="shared" si="8185"/>
        <v>110</v>
      </c>
      <c r="V5243" s="28">
        <f t="shared" si="8261"/>
        <v>210</v>
      </c>
    </row>
    <row r="5244" spans="1:24" x14ac:dyDescent="0.3">
      <c r="A5244" s="28">
        <f t="shared" si="8259"/>
        <v>110211</v>
      </c>
      <c r="J5244" s="28" t="str">
        <f t="shared" ref="J5244" si="8300">CONCATENATE(K5242,2)</f>
        <v>32</v>
      </c>
      <c r="K5244" s="22">
        <v>1.6974233708044462E-2</v>
      </c>
      <c r="L5244" s="22">
        <v>0.34164062856404048</v>
      </c>
      <c r="M5244" s="17"/>
      <c r="N5244" s="17"/>
      <c r="O5244" s="17"/>
      <c r="P5244" s="17"/>
      <c r="Q5244" s="17"/>
      <c r="R5244" s="17"/>
      <c r="S5244" s="17"/>
      <c r="U5244" s="28">
        <f t="shared" si="8185"/>
        <v>110</v>
      </c>
      <c r="V5244" s="28">
        <f t="shared" si="8261"/>
        <v>211</v>
      </c>
    </row>
    <row r="5245" spans="1:24" x14ac:dyDescent="0.3">
      <c r="A5245" s="28">
        <f t="shared" si="8259"/>
        <v>110212</v>
      </c>
      <c r="B5245" s="67" t="s">
        <v>17</v>
      </c>
      <c r="C5245" s="67"/>
      <c r="D5245" s="67"/>
      <c r="E5245" s="67"/>
      <c r="F5245" s="67"/>
      <c r="G5245" s="68" t="s">
        <v>31</v>
      </c>
      <c r="H5245" s="69"/>
      <c r="J5245" s="28" t="str">
        <f t="shared" ref="J5245" si="8301">CONCATENATE(K5242,3)</f>
        <v>33</v>
      </c>
      <c r="K5245" s="22">
        <v>0.99970599764798118</v>
      </c>
      <c r="L5245" s="22">
        <v>0.121244041506956</v>
      </c>
      <c r="M5245" s="17"/>
      <c r="N5245" s="17"/>
      <c r="O5245" s="17"/>
      <c r="P5245" s="17"/>
      <c r="Q5245" s="17"/>
      <c r="R5245" s="17"/>
      <c r="S5245" s="17"/>
      <c r="U5245" s="28">
        <f t="shared" si="8185"/>
        <v>110</v>
      </c>
      <c r="V5245" s="28">
        <f t="shared" si="8261"/>
        <v>212</v>
      </c>
    </row>
    <row r="5246" spans="1:24" x14ac:dyDescent="0.3">
      <c r="A5246" s="28">
        <f t="shared" si="8259"/>
        <v>110213</v>
      </c>
      <c r="B5246" s="66" t="s">
        <v>18</v>
      </c>
      <c r="C5246" s="66"/>
      <c r="D5246" s="66"/>
      <c r="E5246" s="66" t="str">
        <f t="shared" ref="E5246" si="8302">IF(D5239="","",D5239)</f>
        <v>E0311/24</v>
      </c>
      <c r="F5246" s="66"/>
      <c r="G5246" s="4" t="s">
        <v>18</v>
      </c>
      <c r="H5246" s="16"/>
      <c r="J5246" s="17"/>
      <c r="K5246" s="17">
        <v>4</v>
      </c>
      <c r="L5246" s="17">
        <v>4</v>
      </c>
      <c r="M5246" s="17">
        <v>4</v>
      </c>
      <c r="N5246" s="17"/>
      <c r="O5246" s="17"/>
      <c r="P5246" s="17"/>
      <c r="Q5246" s="17"/>
      <c r="R5246" s="17"/>
      <c r="S5246" s="17"/>
      <c r="U5246" s="28">
        <f t="shared" si="8185"/>
        <v>110</v>
      </c>
      <c r="V5246" s="28">
        <f t="shared" si="8261"/>
        <v>213</v>
      </c>
    </row>
    <row r="5247" spans="1:24" ht="15" customHeight="1" x14ac:dyDescent="0.3">
      <c r="A5247" s="28">
        <f t="shared" si="8259"/>
        <v>110214</v>
      </c>
      <c r="B5247" s="5" t="s">
        <v>19</v>
      </c>
      <c r="C5247" s="5" t="s">
        <v>20</v>
      </c>
      <c r="D5247" s="5" t="s">
        <v>21</v>
      </c>
      <c r="E5247" s="5"/>
      <c r="F5247" s="70" t="s">
        <v>33</v>
      </c>
      <c r="G5247" s="5" t="s">
        <v>19</v>
      </c>
      <c r="H5247" s="5" t="s">
        <v>20</v>
      </c>
      <c r="J5247" s="28" t="str">
        <f t="shared" ref="J5247" si="8303">CONCATENATE(K5246,1)</f>
        <v>41</v>
      </c>
      <c r="K5247" s="22">
        <f t="array" ref="K5247:M5249">LINEST(B5250:B5253,C5250:C5253^{1,2},TRUE,TRUE)</f>
        <v>-9.6996948720089367E-4</v>
      </c>
      <c r="L5247" s="22">
        <v>1.0331550178806232</v>
      </c>
      <c r="M5247" s="22">
        <v>4.8171207981712816E-2</v>
      </c>
      <c r="N5247" s="17"/>
      <c r="O5247" s="17"/>
      <c r="P5247" s="17"/>
      <c r="Q5247" s="17"/>
      <c r="R5247" s="17"/>
      <c r="S5247" s="17"/>
      <c r="U5247" s="28">
        <f t="shared" si="8185"/>
        <v>110</v>
      </c>
      <c r="V5247" s="28">
        <f t="shared" si="8261"/>
        <v>214</v>
      </c>
    </row>
    <row r="5248" spans="1:24" x14ac:dyDescent="0.3">
      <c r="A5248" s="28">
        <f t="shared" si="8259"/>
        <v>110215</v>
      </c>
      <c r="B5248" s="5" t="s">
        <v>22</v>
      </c>
      <c r="C5248" s="5" t="s">
        <v>23</v>
      </c>
      <c r="D5248" s="5" t="s">
        <v>24</v>
      </c>
      <c r="E5248" s="5" t="s">
        <v>32</v>
      </c>
      <c r="F5248" s="70"/>
      <c r="G5248" s="5" t="s">
        <v>22</v>
      </c>
      <c r="H5248" s="5" t="s">
        <v>23</v>
      </c>
      <c r="J5248" s="28" t="str">
        <f t="shared" ref="J5248" si="8304">CONCATENATE(K5246,2)</f>
        <v>42</v>
      </c>
      <c r="K5248" s="22">
        <v>2.2099550943887698E-3</v>
      </c>
      <c r="L5248" s="22">
        <v>9.8853266930623948E-2</v>
      </c>
      <c r="M5248" s="22">
        <v>1.0485787579565451</v>
      </c>
      <c r="N5248" s="17"/>
      <c r="O5248" s="17"/>
      <c r="P5248" s="17"/>
      <c r="Q5248" s="17"/>
      <c r="R5248" s="17"/>
      <c r="S5248" s="17"/>
      <c r="U5248" s="28">
        <f t="shared" si="8185"/>
        <v>110</v>
      </c>
      <c r="V5248" s="28">
        <f t="shared" si="8261"/>
        <v>215</v>
      </c>
    </row>
    <row r="5249" spans="1:22" x14ac:dyDescent="0.3">
      <c r="A5249" s="28">
        <f t="shared" si="8259"/>
        <v>110216</v>
      </c>
      <c r="B5249" s="6" t="str">
        <f t="shared" ref="B5249" si="8305">IF(H5242="","",H5242)</f>
        <v>°C</v>
      </c>
      <c r="C5249" s="6" t="str">
        <f t="shared" ref="C5249" si="8306">IF(H5242="","",H5242)</f>
        <v>°C</v>
      </c>
      <c r="D5249" s="6" t="str">
        <f t="shared" ref="D5249" si="8307">IF(H5242="","",H5242)</f>
        <v>°C</v>
      </c>
      <c r="E5249" s="6"/>
      <c r="F5249" s="6"/>
      <c r="G5249" s="6" t="str">
        <f t="shared" ref="G5249" si="8308">IF(H5242="","",H5242)</f>
        <v>°C</v>
      </c>
      <c r="H5249" s="6" t="str">
        <f t="shared" ref="H5249" si="8309">IF(H5242="","",H5242)</f>
        <v>°C</v>
      </c>
      <c r="J5249" s="28" t="str">
        <f t="shared" ref="J5249" si="8310">CONCATENATE(K5246,3)</f>
        <v>43</v>
      </c>
      <c r="K5249" s="22">
        <v>0.99990137713985228</v>
      </c>
      <c r="L5249" s="22">
        <v>0.11103088542594852</v>
      </c>
      <c r="M5249" s="22" t="e">
        <v>#N/A</v>
      </c>
      <c r="N5249" s="17"/>
      <c r="O5249" s="17"/>
      <c r="P5249" s="17"/>
      <c r="Q5249" s="17"/>
      <c r="R5249" s="17"/>
      <c r="S5249" s="17"/>
      <c r="U5249" s="28">
        <f t="shared" si="8185"/>
        <v>110</v>
      </c>
      <c r="V5249" s="28">
        <f t="shared" si="8261"/>
        <v>216</v>
      </c>
    </row>
    <row r="5250" spans="1:22" x14ac:dyDescent="0.3">
      <c r="A5250" s="28">
        <f t="shared" si="8259"/>
        <v>110217</v>
      </c>
      <c r="B5250" s="26">
        <v>15</v>
      </c>
      <c r="C5250" s="26">
        <v>14.7</v>
      </c>
      <c r="D5250" s="26">
        <v>0.3</v>
      </c>
      <c r="E5250" s="9">
        <v>2</v>
      </c>
      <c r="F5250" s="26">
        <v>1000000</v>
      </c>
      <c r="G5250" s="27"/>
      <c r="H5250" s="27"/>
      <c r="J5250" s="17"/>
      <c r="K5250" s="17">
        <v>5</v>
      </c>
      <c r="L5250" s="17">
        <v>5</v>
      </c>
      <c r="M5250" s="17">
        <v>5</v>
      </c>
      <c r="N5250" s="17">
        <v>5</v>
      </c>
      <c r="O5250" s="17"/>
      <c r="P5250" s="17"/>
      <c r="Q5250" s="17"/>
      <c r="R5250" s="17"/>
      <c r="S5250" s="17"/>
      <c r="U5250" s="28">
        <f t="shared" si="8185"/>
        <v>110</v>
      </c>
      <c r="V5250" s="28">
        <f t="shared" si="8261"/>
        <v>217</v>
      </c>
    </row>
    <row r="5251" spans="1:22" x14ac:dyDescent="0.3">
      <c r="A5251" s="28">
        <f t="shared" si="8259"/>
        <v>110218</v>
      </c>
      <c r="B5251" s="26">
        <v>20</v>
      </c>
      <c r="C5251" s="26">
        <v>19.600000000000001</v>
      </c>
      <c r="D5251" s="26">
        <v>0.3</v>
      </c>
      <c r="E5251" s="9">
        <v>2</v>
      </c>
      <c r="F5251" s="26">
        <v>1000000</v>
      </c>
      <c r="G5251" s="27"/>
      <c r="H5251" s="27"/>
      <c r="J5251" s="28" t="str">
        <f t="shared" ref="J5251" si="8311">CONCATENATE(K5250,1)</f>
        <v>51</v>
      </c>
      <c r="K5251" s="22" t="e">
        <f t="array" ref="K5251:N5253">LINEST(B5250:B5254,C5250:C5254^{1,2,3},TRUE,TRUE)</f>
        <v>#VALUE!</v>
      </c>
      <c r="L5251" s="22" t="e">
        <v>#VALUE!</v>
      </c>
      <c r="M5251" s="22" t="e">
        <v>#VALUE!</v>
      </c>
      <c r="N5251" s="22" t="e">
        <v>#VALUE!</v>
      </c>
      <c r="O5251" s="17"/>
      <c r="P5251" s="17"/>
      <c r="Q5251" s="17"/>
      <c r="R5251" s="17"/>
      <c r="S5251" s="17"/>
      <c r="U5251" s="28">
        <f t="shared" ref="U5251:U5314" si="8312">U5250</f>
        <v>110</v>
      </c>
      <c r="V5251" s="28">
        <f t="shared" si="8261"/>
        <v>218</v>
      </c>
    </row>
    <row r="5252" spans="1:22" x14ac:dyDescent="0.3">
      <c r="A5252" s="28">
        <f t="shared" si="8259"/>
        <v>110219</v>
      </c>
      <c r="B5252" s="26">
        <v>25</v>
      </c>
      <c r="C5252" s="26">
        <v>24.8</v>
      </c>
      <c r="D5252" s="26">
        <v>0.3</v>
      </c>
      <c r="E5252" s="9">
        <v>2</v>
      </c>
      <c r="F5252" s="26">
        <v>1000000</v>
      </c>
      <c r="G5252" s="27"/>
      <c r="H5252" s="27"/>
      <c r="J5252" s="28" t="str">
        <f t="shared" ref="J5252" si="8313">CONCATENATE(K5250,2)</f>
        <v>52</v>
      </c>
      <c r="K5252" s="22" t="e">
        <v>#VALUE!</v>
      </c>
      <c r="L5252" s="22" t="e">
        <v>#VALUE!</v>
      </c>
      <c r="M5252" s="22" t="e">
        <v>#VALUE!</v>
      </c>
      <c r="N5252" s="22" t="e">
        <v>#VALUE!</v>
      </c>
      <c r="O5252" s="17"/>
      <c r="P5252" s="17"/>
      <c r="Q5252" s="17"/>
      <c r="R5252" s="17"/>
      <c r="S5252" s="17"/>
      <c r="U5252" s="28">
        <f t="shared" si="8312"/>
        <v>110</v>
      </c>
      <c r="V5252" s="28">
        <f t="shared" si="8261"/>
        <v>219</v>
      </c>
    </row>
    <row r="5253" spans="1:22" x14ac:dyDescent="0.3">
      <c r="A5253" s="28">
        <f t="shared" si="8259"/>
        <v>110220</v>
      </c>
      <c r="B5253" s="26">
        <v>30</v>
      </c>
      <c r="C5253" s="26">
        <v>29.8</v>
      </c>
      <c r="D5253" s="26">
        <v>0.3</v>
      </c>
      <c r="E5253" s="9">
        <v>2</v>
      </c>
      <c r="F5253" s="26">
        <v>1000000</v>
      </c>
      <c r="G5253" s="27"/>
      <c r="H5253" s="27"/>
      <c r="J5253" s="28" t="str">
        <f t="shared" ref="J5253" si="8314">CONCATENATE(K5250,3)</f>
        <v>53</v>
      </c>
      <c r="K5253" s="22" t="e">
        <v>#VALUE!</v>
      </c>
      <c r="L5253" s="22" t="e">
        <v>#VALUE!</v>
      </c>
      <c r="M5253" s="22" t="e">
        <v>#VALUE!</v>
      </c>
      <c r="N5253" s="22" t="e">
        <v>#VALUE!</v>
      </c>
      <c r="O5253" s="17"/>
      <c r="P5253" s="17"/>
      <c r="Q5253" s="17"/>
      <c r="R5253" s="17"/>
      <c r="S5253" s="17"/>
      <c r="U5253" s="28">
        <f t="shared" si="8312"/>
        <v>110</v>
      </c>
      <c r="V5253" s="28">
        <f t="shared" si="8261"/>
        <v>220</v>
      </c>
    </row>
    <row r="5254" spans="1:22" x14ac:dyDescent="0.3">
      <c r="A5254" s="28">
        <f t="shared" si="8259"/>
        <v>110221</v>
      </c>
      <c r="B5254" s="26"/>
      <c r="C5254" s="26"/>
      <c r="D5254" s="26"/>
      <c r="E5254" s="9"/>
      <c r="F5254" s="26"/>
      <c r="G5254" s="27"/>
      <c r="H5254" s="27"/>
      <c r="J5254" s="17"/>
      <c r="K5254" s="17">
        <v>6</v>
      </c>
      <c r="L5254" s="17">
        <v>6</v>
      </c>
      <c r="M5254" s="17">
        <v>6</v>
      </c>
      <c r="N5254" s="17">
        <v>6</v>
      </c>
      <c r="O5254" s="17">
        <v>6</v>
      </c>
      <c r="P5254" s="17"/>
      <c r="Q5254" s="17"/>
      <c r="R5254" s="17"/>
      <c r="S5254" s="17"/>
      <c r="U5254" s="28">
        <f t="shared" si="8312"/>
        <v>110</v>
      </c>
      <c r="V5254" s="28">
        <f t="shared" si="8261"/>
        <v>221</v>
      </c>
    </row>
    <row r="5255" spans="1:22" x14ac:dyDescent="0.3">
      <c r="A5255" s="28">
        <f t="shared" si="8259"/>
        <v>110222</v>
      </c>
      <c r="B5255" s="26"/>
      <c r="C5255" s="26"/>
      <c r="D5255" s="26"/>
      <c r="E5255" s="9"/>
      <c r="F5255" s="26"/>
      <c r="G5255" s="27"/>
      <c r="H5255" s="27"/>
      <c r="J5255" s="28" t="str">
        <f t="shared" ref="J5255" si="8315">CONCATENATE(K5254,1)</f>
        <v>61</v>
      </c>
      <c r="K5255" s="22" t="e">
        <f t="array" ref="K5255:O5257">LINEST(B5250:B5255,C5250:C5255^{1,2,3,4},TRUE,TRUE)</f>
        <v>#VALUE!</v>
      </c>
      <c r="L5255" s="22" t="e">
        <v>#VALUE!</v>
      </c>
      <c r="M5255" s="22" t="e">
        <v>#VALUE!</v>
      </c>
      <c r="N5255" s="22" t="e">
        <v>#VALUE!</v>
      </c>
      <c r="O5255" s="22" t="e">
        <v>#VALUE!</v>
      </c>
      <c r="P5255" s="17"/>
      <c r="Q5255" s="17"/>
      <c r="R5255" s="17"/>
      <c r="S5255" s="17"/>
      <c r="U5255" s="28">
        <f t="shared" si="8312"/>
        <v>110</v>
      </c>
      <c r="V5255" s="28">
        <f t="shared" si="8261"/>
        <v>222</v>
      </c>
    </row>
    <row r="5256" spans="1:22" x14ac:dyDescent="0.3">
      <c r="A5256" s="28">
        <f t="shared" si="8259"/>
        <v>110223</v>
      </c>
      <c r="B5256" s="26"/>
      <c r="C5256" s="26"/>
      <c r="D5256" s="26"/>
      <c r="E5256" s="9"/>
      <c r="F5256" s="26"/>
      <c r="G5256" s="27"/>
      <c r="H5256" s="27"/>
      <c r="J5256" s="28" t="str">
        <f t="shared" ref="J5256" si="8316">CONCATENATE(K5254,2)</f>
        <v>62</v>
      </c>
      <c r="K5256" s="22" t="e">
        <v>#VALUE!</v>
      </c>
      <c r="L5256" s="22" t="e">
        <v>#VALUE!</v>
      </c>
      <c r="M5256" s="22" t="e">
        <v>#VALUE!</v>
      </c>
      <c r="N5256" s="22" t="e">
        <v>#VALUE!</v>
      </c>
      <c r="O5256" s="22" t="e">
        <v>#VALUE!</v>
      </c>
      <c r="P5256" s="17"/>
      <c r="Q5256" s="17"/>
      <c r="R5256" s="17"/>
      <c r="S5256" s="17"/>
      <c r="U5256" s="28">
        <f t="shared" si="8312"/>
        <v>110</v>
      </c>
      <c r="V5256" s="28">
        <f t="shared" si="8261"/>
        <v>223</v>
      </c>
    </row>
    <row r="5257" spans="1:22" x14ac:dyDescent="0.3">
      <c r="A5257" s="28">
        <f t="shared" si="8259"/>
        <v>110224</v>
      </c>
      <c r="B5257" s="26"/>
      <c r="C5257" s="26"/>
      <c r="D5257" s="26"/>
      <c r="E5257" s="9"/>
      <c r="F5257" s="26"/>
      <c r="G5257" s="27"/>
      <c r="H5257" s="27"/>
      <c r="J5257" s="28" t="str">
        <f t="shared" ref="J5257" si="8317">CONCATENATE(K5254,3)</f>
        <v>63</v>
      </c>
      <c r="K5257" s="22" t="e">
        <v>#VALUE!</v>
      </c>
      <c r="L5257" s="22" t="e">
        <v>#VALUE!</v>
      </c>
      <c r="M5257" s="22" t="e">
        <v>#VALUE!</v>
      </c>
      <c r="N5257" s="22" t="e">
        <v>#VALUE!</v>
      </c>
      <c r="O5257" s="22" t="e">
        <v>#VALUE!</v>
      </c>
      <c r="P5257" s="17"/>
      <c r="Q5257" s="17"/>
      <c r="R5257" s="17"/>
      <c r="S5257" s="17"/>
      <c r="U5257" s="28">
        <f t="shared" si="8312"/>
        <v>110</v>
      </c>
      <c r="V5257" s="28">
        <f t="shared" si="8261"/>
        <v>224</v>
      </c>
    </row>
    <row r="5258" spans="1:22" x14ac:dyDescent="0.3">
      <c r="A5258" s="28">
        <f t="shared" si="8259"/>
        <v>110225</v>
      </c>
      <c r="B5258" s="26"/>
      <c r="C5258" s="26"/>
      <c r="D5258" s="26"/>
      <c r="E5258" s="9"/>
      <c r="F5258" s="26"/>
      <c r="G5258" s="27"/>
      <c r="H5258" s="27"/>
      <c r="J5258" s="17"/>
      <c r="K5258" s="17">
        <v>7</v>
      </c>
      <c r="L5258" s="17">
        <v>7</v>
      </c>
      <c r="M5258" s="17">
        <v>7</v>
      </c>
      <c r="N5258" s="17">
        <v>7</v>
      </c>
      <c r="O5258" s="17">
        <v>7</v>
      </c>
      <c r="P5258" s="17">
        <v>7</v>
      </c>
      <c r="Q5258" s="17"/>
      <c r="R5258" s="17"/>
      <c r="S5258" s="17"/>
      <c r="U5258" s="28">
        <f t="shared" si="8312"/>
        <v>110</v>
      </c>
      <c r="V5258" s="28">
        <f t="shared" si="8261"/>
        <v>225</v>
      </c>
    </row>
    <row r="5259" spans="1:22" x14ac:dyDescent="0.3">
      <c r="A5259" s="28">
        <f t="shared" si="8259"/>
        <v>110226</v>
      </c>
      <c r="B5259" s="26"/>
      <c r="C5259" s="26"/>
      <c r="D5259" s="26"/>
      <c r="E5259" s="9"/>
      <c r="F5259" s="26"/>
      <c r="G5259" s="27"/>
      <c r="H5259" s="27"/>
      <c r="J5259" s="28" t="str">
        <f t="shared" ref="J5259" si="8318">CONCATENATE(K5258,1)</f>
        <v>71</v>
      </c>
      <c r="K5259" s="22" t="e">
        <f t="array" ref="K5259:P5261">LINEST(B5250:B5256,C5250:C5256^{1,2,3,4,5},TRUE,TRUE)</f>
        <v>#VALUE!</v>
      </c>
      <c r="L5259" s="22" t="e">
        <v>#VALUE!</v>
      </c>
      <c r="M5259" s="22" t="e">
        <v>#VALUE!</v>
      </c>
      <c r="N5259" s="22" t="e">
        <v>#VALUE!</v>
      </c>
      <c r="O5259" s="22" t="e">
        <v>#VALUE!</v>
      </c>
      <c r="P5259" s="22" t="e">
        <v>#VALUE!</v>
      </c>
      <c r="Q5259" s="17"/>
      <c r="R5259" s="17"/>
      <c r="S5259" s="17"/>
      <c r="U5259" s="28">
        <f t="shared" si="8312"/>
        <v>110</v>
      </c>
      <c r="V5259" s="28">
        <f t="shared" si="8261"/>
        <v>226</v>
      </c>
    </row>
    <row r="5260" spans="1:22" x14ac:dyDescent="0.3">
      <c r="A5260" s="28">
        <f t="shared" si="8259"/>
        <v>110227</v>
      </c>
      <c r="B5260" s="2">
        <f t="shared" ref="B5260" si="8319">COUNT(B5250:B5259)-2</f>
        <v>2</v>
      </c>
      <c r="J5260" s="28" t="str">
        <f t="shared" ref="J5260" si="8320">CONCATENATE(K5258,2)</f>
        <v>72</v>
      </c>
      <c r="K5260" s="22" t="e">
        <v>#VALUE!</v>
      </c>
      <c r="L5260" s="22" t="e">
        <v>#VALUE!</v>
      </c>
      <c r="M5260" s="22" t="e">
        <v>#VALUE!</v>
      </c>
      <c r="N5260" s="22" t="e">
        <v>#VALUE!</v>
      </c>
      <c r="O5260" s="22" t="e">
        <v>#VALUE!</v>
      </c>
      <c r="P5260" s="22" t="e">
        <v>#VALUE!</v>
      </c>
      <c r="Q5260" s="17"/>
      <c r="R5260" s="17"/>
      <c r="S5260" s="17"/>
      <c r="U5260" s="28">
        <f t="shared" si="8312"/>
        <v>110</v>
      </c>
      <c r="V5260" s="28">
        <f t="shared" si="8261"/>
        <v>227</v>
      </c>
    </row>
    <row r="5261" spans="1:22" x14ac:dyDescent="0.3">
      <c r="A5261" s="28">
        <f t="shared" si="8259"/>
        <v>110228</v>
      </c>
      <c r="J5261" s="28" t="str">
        <f t="shared" ref="J5261" si="8321">CONCATENATE(K5258,3)</f>
        <v>73</v>
      </c>
      <c r="K5261" s="22" t="e">
        <v>#VALUE!</v>
      </c>
      <c r="L5261" s="22" t="e">
        <v>#VALUE!</v>
      </c>
      <c r="M5261" s="22" t="e">
        <v>#VALUE!</v>
      </c>
      <c r="N5261" s="22" t="e">
        <v>#VALUE!</v>
      </c>
      <c r="O5261" s="22" t="e">
        <v>#VALUE!</v>
      </c>
      <c r="P5261" s="22" t="e">
        <v>#VALUE!</v>
      </c>
      <c r="Q5261" s="17"/>
      <c r="R5261" s="17"/>
      <c r="S5261" s="17"/>
      <c r="U5261" s="28">
        <f t="shared" si="8312"/>
        <v>110</v>
      </c>
      <c r="V5261" s="28">
        <f t="shared" si="8261"/>
        <v>228</v>
      </c>
    </row>
    <row r="5262" spans="1:22" x14ac:dyDescent="0.3">
      <c r="A5262" s="28">
        <f t="shared" si="8259"/>
        <v>110229</v>
      </c>
      <c r="B5262" s="66" t="s">
        <v>25</v>
      </c>
      <c r="C5262" s="66"/>
      <c r="D5262" s="66"/>
      <c r="E5262" s="66"/>
      <c r="F5262" s="66"/>
      <c r="G5262" s="66"/>
      <c r="H5262" s="66"/>
      <c r="J5262" s="17"/>
      <c r="K5262" s="17">
        <v>8</v>
      </c>
      <c r="L5262" s="17">
        <v>8</v>
      </c>
      <c r="M5262" s="17">
        <v>8</v>
      </c>
      <c r="N5262" s="17">
        <v>8</v>
      </c>
      <c r="O5262" s="17">
        <v>8</v>
      </c>
      <c r="P5262" s="17">
        <v>8</v>
      </c>
      <c r="Q5262" s="17">
        <v>8</v>
      </c>
      <c r="R5262" s="17"/>
      <c r="S5262" s="17"/>
      <c r="U5262" s="28">
        <f t="shared" si="8312"/>
        <v>110</v>
      </c>
      <c r="V5262" s="28">
        <f t="shared" si="8261"/>
        <v>229</v>
      </c>
    </row>
    <row r="5263" spans="1:22" x14ac:dyDescent="0.3">
      <c r="A5263" s="28">
        <f t="shared" si="8259"/>
        <v>110230</v>
      </c>
      <c r="B5263" s="71"/>
      <c r="C5263" s="71"/>
      <c r="D5263" s="71"/>
      <c r="E5263" s="71"/>
      <c r="F5263" s="71"/>
      <c r="G5263" s="71"/>
      <c r="H5263" s="71"/>
      <c r="J5263" s="28" t="str">
        <f t="shared" ref="J5263" si="8322">CONCATENATE(K5262,1)</f>
        <v>81</v>
      </c>
      <c r="K5263" s="22" t="e">
        <f t="array" ref="K5263:Q5265">LINEST(B5250:B5257,C5250:C5257^{1,2,3,4,5,6},TRUE,TRUE)</f>
        <v>#VALUE!</v>
      </c>
      <c r="L5263" s="22" t="e">
        <v>#VALUE!</v>
      </c>
      <c r="M5263" s="22" t="e">
        <v>#VALUE!</v>
      </c>
      <c r="N5263" s="22" t="e">
        <v>#VALUE!</v>
      </c>
      <c r="O5263" s="22" t="e">
        <v>#VALUE!</v>
      </c>
      <c r="P5263" s="22" t="e">
        <v>#VALUE!</v>
      </c>
      <c r="Q5263" s="22" t="e">
        <v>#VALUE!</v>
      </c>
      <c r="R5263" s="17"/>
      <c r="S5263" s="17"/>
      <c r="U5263" s="28">
        <f t="shared" si="8312"/>
        <v>110</v>
      </c>
      <c r="V5263" s="28">
        <f t="shared" si="8261"/>
        <v>230</v>
      </c>
    </row>
    <row r="5264" spans="1:22" x14ac:dyDescent="0.3">
      <c r="A5264" s="28">
        <f t="shared" si="8259"/>
        <v>110231</v>
      </c>
      <c r="B5264" s="71"/>
      <c r="C5264" s="71"/>
      <c r="D5264" s="71"/>
      <c r="E5264" s="71"/>
      <c r="F5264" s="71"/>
      <c r="G5264" s="71"/>
      <c r="H5264" s="71"/>
      <c r="J5264" s="28" t="str">
        <f t="shared" ref="J5264" si="8323">CONCATENATE(K5262,2)</f>
        <v>82</v>
      </c>
      <c r="K5264" s="22" t="e">
        <v>#VALUE!</v>
      </c>
      <c r="L5264" s="22" t="e">
        <v>#VALUE!</v>
      </c>
      <c r="M5264" s="22" t="e">
        <v>#VALUE!</v>
      </c>
      <c r="N5264" s="22" t="e">
        <v>#VALUE!</v>
      </c>
      <c r="O5264" s="22" t="e">
        <v>#VALUE!</v>
      </c>
      <c r="P5264" s="22" t="e">
        <v>#VALUE!</v>
      </c>
      <c r="Q5264" s="22" t="e">
        <v>#VALUE!</v>
      </c>
      <c r="R5264" s="17"/>
      <c r="S5264" s="17"/>
      <c r="U5264" s="28">
        <f t="shared" si="8312"/>
        <v>110</v>
      </c>
      <c r="V5264" s="28">
        <f t="shared" si="8261"/>
        <v>231</v>
      </c>
    </row>
    <row r="5265" spans="1:22" x14ac:dyDescent="0.3">
      <c r="A5265" s="28">
        <f t="shared" si="8259"/>
        <v>110232</v>
      </c>
      <c r="J5265" s="28" t="str">
        <f t="shared" ref="J5265" si="8324">CONCATENATE(K5262,3)</f>
        <v>83</v>
      </c>
      <c r="K5265" s="22" t="e">
        <v>#VALUE!</v>
      </c>
      <c r="L5265" s="22" t="e">
        <v>#VALUE!</v>
      </c>
      <c r="M5265" s="22" t="e">
        <v>#VALUE!</v>
      </c>
      <c r="N5265" s="22" t="e">
        <v>#VALUE!</v>
      </c>
      <c r="O5265" s="22" t="e">
        <v>#VALUE!</v>
      </c>
      <c r="P5265" s="22" t="e">
        <v>#VALUE!</v>
      </c>
      <c r="Q5265" s="22" t="e">
        <v>#VALUE!</v>
      </c>
      <c r="R5265" s="17"/>
      <c r="S5265" s="17"/>
      <c r="U5265" s="28">
        <f t="shared" si="8312"/>
        <v>110</v>
      </c>
      <c r="V5265" s="28">
        <f t="shared" si="8261"/>
        <v>232</v>
      </c>
    </row>
    <row r="5266" spans="1:22" ht="15" customHeight="1" x14ac:dyDescent="0.3">
      <c r="A5266" s="28">
        <f t="shared" si="8259"/>
        <v>110233</v>
      </c>
      <c r="B5266" s="66" t="s">
        <v>52</v>
      </c>
      <c r="C5266" s="66"/>
      <c r="D5266" s="66"/>
      <c r="E5266" s="10">
        <f>IF(D5236="","",MAX(E5267,E5268))</f>
        <v>0.39999999999999858</v>
      </c>
      <c r="J5266" s="17"/>
      <c r="K5266" s="17">
        <v>9</v>
      </c>
      <c r="L5266" s="17">
        <v>9</v>
      </c>
      <c r="M5266" s="17">
        <v>9</v>
      </c>
      <c r="N5266" s="17">
        <v>9</v>
      </c>
      <c r="O5266" s="17">
        <v>9</v>
      </c>
      <c r="P5266" s="17">
        <v>9</v>
      </c>
      <c r="Q5266" s="17">
        <v>9</v>
      </c>
      <c r="R5266" s="17">
        <v>9</v>
      </c>
      <c r="S5266" s="17"/>
      <c r="U5266" s="28">
        <f t="shared" si="8312"/>
        <v>110</v>
      </c>
      <c r="V5266" s="28">
        <f t="shared" si="8261"/>
        <v>233</v>
      </c>
    </row>
    <row r="5267" spans="1:22" x14ac:dyDescent="0.3">
      <c r="A5267" s="28">
        <f t="shared" si="8259"/>
        <v>110234</v>
      </c>
      <c r="B5267" s="2" t="s">
        <v>26</v>
      </c>
      <c r="C5267" s="2" t="s">
        <v>27</v>
      </c>
      <c r="D5267" s="2" t="s">
        <v>28</v>
      </c>
      <c r="E5267" s="11">
        <f>ABS(MIN(D5268:D5277))</f>
        <v>0</v>
      </c>
      <c r="G5267" s="2" t="s">
        <v>230</v>
      </c>
      <c r="J5267" s="28" t="str">
        <f t="shared" ref="J5267" si="8325">CONCATENATE(K5266,1)</f>
        <v>91</v>
      </c>
      <c r="K5267" s="22" t="e">
        <f t="array" ref="K5267:R5269">LINEST(B5250:B5258,C5250:C5258^{1,2,3,4,5,6,7},TRUE,TRUE)</f>
        <v>#VALUE!</v>
      </c>
      <c r="L5267" s="22" t="e">
        <v>#VALUE!</v>
      </c>
      <c r="M5267" s="22" t="e">
        <v>#VALUE!</v>
      </c>
      <c r="N5267" s="22" t="e">
        <v>#VALUE!</v>
      </c>
      <c r="O5267" s="22" t="e">
        <v>#VALUE!</v>
      </c>
      <c r="P5267" s="22" t="e">
        <v>#VALUE!</v>
      </c>
      <c r="Q5267" s="22" t="e">
        <v>#VALUE!</v>
      </c>
      <c r="R5267" s="22" t="e">
        <v>#VALUE!</v>
      </c>
      <c r="S5267" s="17"/>
      <c r="U5267" s="28">
        <f t="shared" si="8312"/>
        <v>110</v>
      </c>
      <c r="V5267" s="28">
        <f t="shared" si="8261"/>
        <v>234</v>
      </c>
    </row>
    <row r="5268" spans="1:22" x14ac:dyDescent="0.3">
      <c r="A5268" s="28">
        <f t="shared" si="8259"/>
        <v>110235</v>
      </c>
      <c r="B5268" s="7">
        <f t="shared" ref="B5268:B5277" si="8326">C5250-B5250</f>
        <v>-0.30000000000000071</v>
      </c>
      <c r="C5268" s="7">
        <f t="shared" ref="C5268:C5277" si="8327">H5250-G5250</f>
        <v>0</v>
      </c>
      <c r="D5268" s="7">
        <f>C5268-B5268</f>
        <v>0.30000000000000071</v>
      </c>
      <c r="E5268" s="11">
        <f>ABS(MAX(D5268:D5277))</f>
        <v>0.39999999999999858</v>
      </c>
      <c r="F5268" s="13"/>
      <c r="G5268" s="2">
        <f>IF(D5250="","",D5250/E5250)</f>
        <v>0.15</v>
      </c>
      <c r="H5268" s="13"/>
      <c r="J5268" s="28" t="str">
        <f t="shared" ref="J5268" si="8328">CONCATENATE(K5266,2)</f>
        <v>92</v>
      </c>
      <c r="K5268" s="22" t="e">
        <v>#VALUE!</v>
      </c>
      <c r="L5268" s="22" t="e">
        <v>#VALUE!</v>
      </c>
      <c r="M5268" s="22" t="e">
        <v>#VALUE!</v>
      </c>
      <c r="N5268" s="22" t="e">
        <v>#VALUE!</v>
      </c>
      <c r="O5268" s="22" t="e">
        <v>#VALUE!</v>
      </c>
      <c r="P5268" s="22" t="e">
        <v>#VALUE!</v>
      </c>
      <c r="Q5268" s="22" t="e">
        <v>#VALUE!</v>
      </c>
      <c r="R5268" s="22" t="e">
        <v>#VALUE!</v>
      </c>
      <c r="S5268" s="17"/>
      <c r="U5268" s="28">
        <f t="shared" si="8312"/>
        <v>110</v>
      </c>
      <c r="V5268" s="28">
        <f t="shared" si="8261"/>
        <v>235</v>
      </c>
    </row>
    <row r="5269" spans="1:22" x14ac:dyDescent="0.3">
      <c r="A5269" s="28">
        <f t="shared" si="8259"/>
        <v>110236</v>
      </c>
      <c r="B5269" s="7">
        <f t="shared" si="8326"/>
        <v>-0.39999999999999858</v>
      </c>
      <c r="C5269" s="7">
        <f t="shared" si="8327"/>
        <v>0</v>
      </c>
      <c r="D5269" s="7">
        <f t="shared" ref="D5269:D5277" si="8329">C5269-B5269</f>
        <v>0.39999999999999858</v>
      </c>
      <c r="E5269" s="12" t="s">
        <v>34</v>
      </c>
      <c r="G5269" s="2">
        <f t="shared" ref="G5269:G5277" si="8330">IF(D5251="","",D5251/E5251)</f>
        <v>0.15</v>
      </c>
      <c r="H5269" s="13"/>
      <c r="J5269" s="28" t="str">
        <f t="shared" ref="J5269" si="8331">CONCATENATE(K5266,3)</f>
        <v>93</v>
      </c>
      <c r="K5269" s="22" t="e">
        <v>#VALUE!</v>
      </c>
      <c r="L5269" s="22" t="e">
        <v>#VALUE!</v>
      </c>
      <c r="M5269" s="22" t="e">
        <v>#VALUE!</v>
      </c>
      <c r="N5269" s="22" t="e">
        <v>#VALUE!</v>
      </c>
      <c r="O5269" s="22" t="e">
        <v>#VALUE!</v>
      </c>
      <c r="P5269" s="22" t="e">
        <v>#VALUE!</v>
      </c>
      <c r="Q5269" s="22" t="e">
        <v>#VALUE!</v>
      </c>
      <c r="R5269" s="22" t="e">
        <v>#VALUE!</v>
      </c>
      <c r="S5269" s="17"/>
      <c r="U5269" s="28">
        <f t="shared" si="8312"/>
        <v>110</v>
      </c>
      <c r="V5269" s="28">
        <f t="shared" si="8261"/>
        <v>236</v>
      </c>
    </row>
    <row r="5270" spans="1:22" x14ac:dyDescent="0.3">
      <c r="A5270" s="28">
        <f t="shared" si="8259"/>
        <v>110237</v>
      </c>
      <c r="B5270" s="7">
        <f t="shared" si="8326"/>
        <v>-0.19999999999999929</v>
      </c>
      <c r="C5270" s="7">
        <f t="shared" si="8327"/>
        <v>0</v>
      </c>
      <c r="D5270" s="7">
        <f t="shared" si="8329"/>
        <v>0.19999999999999929</v>
      </c>
      <c r="E5270" s="10">
        <f>IF(D5236="","",MAX(E5271,E5272))</f>
        <v>0.39999999999999858</v>
      </c>
      <c r="G5270" s="2">
        <f t="shared" si="8330"/>
        <v>0.15</v>
      </c>
      <c r="H5270" s="13"/>
      <c r="J5270" s="17"/>
      <c r="K5270" s="17">
        <v>10</v>
      </c>
      <c r="L5270" s="17">
        <v>10</v>
      </c>
      <c r="M5270" s="17">
        <v>10</v>
      </c>
      <c r="N5270" s="17">
        <v>10</v>
      </c>
      <c r="O5270" s="17">
        <v>10</v>
      </c>
      <c r="P5270" s="17">
        <v>10</v>
      </c>
      <c r="Q5270" s="17">
        <v>10</v>
      </c>
      <c r="R5270" s="17">
        <v>10</v>
      </c>
      <c r="S5270" s="17">
        <v>10</v>
      </c>
      <c r="U5270" s="28">
        <f t="shared" si="8312"/>
        <v>110</v>
      </c>
      <c r="V5270" s="28">
        <f t="shared" si="8261"/>
        <v>237</v>
      </c>
    </row>
    <row r="5271" spans="1:22" x14ac:dyDescent="0.3">
      <c r="A5271" s="28">
        <f t="shared" si="8259"/>
        <v>110238</v>
      </c>
      <c r="B5271" s="7">
        <f t="shared" si="8326"/>
        <v>-0.19999999999999929</v>
      </c>
      <c r="C5271" s="7">
        <f t="shared" si="8327"/>
        <v>0</v>
      </c>
      <c r="D5271" s="7">
        <f t="shared" si="8329"/>
        <v>0.19999999999999929</v>
      </c>
      <c r="E5271" s="11">
        <f>ABS(MIN(B5268:B5277))</f>
        <v>0.39999999999999858</v>
      </c>
      <c r="G5271" s="2">
        <f t="shared" si="8330"/>
        <v>0.15</v>
      </c>
      <c r="H5271" s="13"/>
      <c r="J5271" s="28" t="str">
        <f t="shared" ref="J5271" si="8332">CONCATENATE(K5270,1)</f>
        <v>101</v>
      </c>
      <c r="K5271" s="22" t="e">
        <f t="array" ref="K5271:S5273">LINEST(B5250:B5259,C5250:C5259^{1,2,3,4,5,6,7,8},TRUE,TRUE)</f>
        <v>#VALUE!</v>
      </c>
      <c r="L5271" s="22" t="e">
        <v>#VALUE!</v>
      </c>
      <c r="M5271" s="22" t="e">
        <v>#VALUE!</v>
      </c>
      <c r="N5271" s="22" t="e">
        <v>#VALUE!</v>
      </c>
      <c r="O5271" s="22" t="e">
        <v>#VALUE!</v>
      </c>
      <c r="P5271" s="22" t="e">
        <v>#VALUE!</v>
      </c>
      <c r="Q5271" s="22" t="e">
        <v>#VALUE!</v>
      </c>
      <c r="R5271" s="22" t="e">
        <v>#VALUE!</v>
      </c>
      <c r="S5271" s="22" t="e">
        <v>#VALUE!</v>
      </c>
      <c r="U5271" s="28">
        <f t="shared" si="8312"/>
        <v>110</v>
      </c>
      <c r="V5271" s="28">
        <f t="shared" si="8261"/>
        <v>238</v>
      </c>
    </row>
    <row r="5272" spans="1:22" x14ac:dyDescent="0.3">
      <c r="A5272" s="28">
        <f t="shared" si="8259"/>
        <v>110239</v>
      </c>
      <c r="B5272" s="7">
        <f t="shared" si="8326"/>
        <v>0</v>
      </c>
      <c r="C5272" s="7">
        <f t="shared" si="8327"/>
        <v>0</v>
      </c>
      <c r="D5272" s="7">
        <f t="shared" si="8329"/>
        <v>0</v>
      </c>
      <c r="E5272" s="11">
        <f>ABS(MAX(B5268:B5277))</f>
        <v>0</v>
      </c>
      <c r="G5272" s="2" t="str">
        <f t="shared" si="8330"/>
        <v/>
      </c>
      <c r="H5272" s="13"/>
      <c r="J5272" s="28" t="str">
        <f t="shared" ref="J5272" si="8333">CONCATENATE(K5270,2)</f>
        <v>102</v>
      </c>
      <c r="K5272" s="22" t="e">
        <v>#VALUE!</v>
      </c>
      <c r="L5272" s="22" t="e">
        <v>#VALUE!</v>
      </c>
      <c r="M5272" s="22" t="e">
        <v>#VALUE!</v>
      </c>
      <c r="N5272" s="22" t="e">
        <v>#VALUE!</v>
      </c>
      <c r="O5272" s="22" t="e">
        <v>#VALUE!</v>
      </c>
      <c r="P5272" s="22" t="e">
        <v>#VALUE!</v>
      </c>
      <c r="Q5272" s="22" t="e">
        <v>#VALUE!</v>
      </c>
      <c r="R5272" s="22" t="e">
        <v>#VALUE!</v>
      </c>
      <c r="S5272" s="22" t="e">
        <v>#VALUE!</v>
      </c>
      <c r="U5272" s="28">
        <f t="shared" si="8312"/>
        <v>110</v>
      </c>
      <c r="V5272" s="28">
        <f t="shared" si="8261"/>
        <v>239</v>
      </c>
    </row>
    <row r="5273" spans="1:22" x14ac:dyDescent="0.3">
      <c r="A5273" s="28">
        <f t="shared" si="8259"/>
        <v>110240</v>
      </c>
      <c r="B5273" s="7">
        <f t="shared" si="8326"/>
        <v>0</v>
      </c>
      <c r="C5273" s="7">
        <f t="shared" si="8327"/>
        <v>0</v>
      </c>
      <c r="D5273" s="7">
        <f t="shared" si="8329"/>
        <v>0</v>
      </c>
      <c r="E5273" s="12" t="s">
        <v>231</v>
      </c>
      <c r="G5273" s="2" t="str">
        <f t="shared" si="8330"/>
        <v/>
      </c>
      <c r="H5273" s="13"/>
      <c r="J5273" s="28" t="str">
        <f t="shared" ref="J5273" si="8334">CONCATENATE(K5270,3)</f>
        <v>103</v>
      </c>
      <c r="K5273" s="22" t="e">
        <v>#VALUE!</v>
      </c>
      <c r="L5273" s="22" t="e">
        <v>#VALUE!</v>
      </c>
      <c r="M5273" s="22" t="e">
        <v>#VALUE!</v>
      </c>
      <c r="N5273" s="22" t="e">
        <v>#VALUE!</v>
      </c>
      <c r="O5273" s="22" t="e">
        <v>#VALUE!</v>
      </c>
      <c r="P5273" s="22" t="e">
        <v>#VALUE!</v>
      </c>
      <c r="Q5273" s="22" t="e">
        <v>#VALUE!</v>
      </c>
      <c r="R5273" s="22" t="e">
        <v>#VALUE!</v>
      </c>
      <c r="S5273" s="22" t="e">
        <v>#VALUE!</v>
      </c>
      <c r="U5273" s="28">
        <f t="shared" si="8312"/>
        <v>110</v>
      </c>
      <c r="V5273" s="28">
        <f t="shared" si="8261"/>
        <v>240</v>
      </c>
    </row>
    <row r="5274" spans="1:22" x14ac:dyDescent="0.3">
      <c r="A5274" s="28">
        <f t="shared" si="8259"/>
        <v>110241</v>
      </c>
      <c r="B5274" s="7">
        <f t="shared" si="8326"/>
        <v>0</v>
      </c>
      <c r="C5274" s="7">
        <f t="shared" si="8327"/>
        <v>0</v>
      </c>
      <c r="D5274" s="7">
        <f t="shared" si="8329"/>
        <v>0</v>
      </c>
      <c r="E5274" s="10">
        <f>IF(D5236="","",MAX(E5275,E5276))*2</f>
        <v>0.3</v>
      </c>
      <c r="G5274" s="2" t="str">
        <f t="shared" si="8330"/>
        <v/>
      </c>
      <c r="H5274" s="13"/>
      <c r="U5274" s="28">
        <f t="shared" si="8312"/>
        <v>110</v>
      </c>
      <c r="V5274" s="28">
        <f t="shared" si="8261"/>
        <v>241</v>
      </c>
    </row>
    <row r="5275" spans="1:22" x14ac:dyDescent="0.3">
      <c r="A5275" s="28">
        <f t="shared" si="8259"/>
        <v>110242</v>
      </c>
      <c r="B5275" s="7">
        <f t="shared" si="8326"/>
        <v>0</v>
      </c>
      <c r="C5275" s="7">
        <f t="shared" si="8327"/>
        <v>0</v>
      </c>
      <c r="D5275" s="7">
        <f t="shared" si="8329"/>
        <v>0</v>
      </c>
      <c r="E5275" s="11">
        <f>ABS(MIN(G5268:G5277))</f>
        <v>0.15</v>
      </c>
      <c r="G5275" s="2" t="str">
        <f t="shared" si="8330"/>
        <v/>
      </c>
      <c r="U5275" s="28">
        <f t="shared" si="8312"/>
        <v>110</v>
      </c>
      <c r="V5275" s="28">
        <f t="shared" si="8261"/>
        <v>242</v>
      </c>
    </row>
    <row r="5276" spans="1:22" x14ac:dyDescent="0.3">
      <c r="A5276" s="28">
        <f t="shared" si="8259"/>
        <v>110243</v>
      </c>
      <c r="B5276" s="7">
        <f t="shared" si="8326"/>
        <v>0</v>
      </c>
      <c r="C5276" s="7">
        <f t="shared" si="8327"/>
        <v>0</v>
      </c>
      <c r="D5276" s="7">
        <f t="shared" si="8329"/>
        <v>0</v>
      </c>
      <c r="E5276" s="11">
        <f>ABS(MAX(G5268:G5277))</f>
        <v>0.15</v>
      </c>
      <c r="G5276" s="2" t="str">
        <f t="shared" si="8330"/>
        <v/>
      </c>
      <c r="U5276" s="28">
        <f t="shared" si="8312"/>
        <v>110</v>
      </c>
      <c r="V5276" s="28">
        <f t="shared" si="8261"/>
        <v>243</v>
      </c>
    </row>
    <row r="5277" spans="1:22" x14ac:dyDescent="0.3">
      <c r="A5277" s="28">
        <f t="shared" si="8259"/>
        <v>110244</v>
      </c>
      <c r="B5277" s="7">
        <f t="shared" si="8326"/>
        <v>0</v>
      </c>
      <c r="C5277" s="7">
        <f t="shared" si="8327"/>
        <v>0</v>
      </c>
      <c r="D5277" s="7">
        <f t="shared" si="8329"/>
        <v>0</v>
      </c>
      <c r="F5277" s="13"/>
      <c r="G5277" s="2" t="str">
        <f t="shared" si="8330"/>
        <v/>
      </c>
      <c r="U5277" s="28">
        <f t="shared" si="8312"/>
        <v>110</v>
      </c>
      <c r="V5277" s="28">
        <f t="shared" si="8261"/>
        <v>244</v>
      </c>
    </row>
    <row r="5278" spans="1:22" x14ac:dyDescent="0.3">
      <c r="A5278" s="28">
        <f t="shared" si="8259"/>
        <v>110245</v>
      </c>
      <c r="F5278" s="13"/>
      <c r="U5278" s="28">
        <f t="shared" si="8312"/>
        <v>110</v>
      </c>
      <c r="V5278" s="28">
        <f t="shared" si="8261"/>
        <v>245</v>
      </c>
    </row>
    <row r="5279" spans="1:22" x14ac:dyDescent="0.3">
      <c r="A5279" s="28">
        <f t="shared" si="8259"/>
        <v>110246</v>
      </c>
      <c r="F5279" s="13"/>
      <c r="U5279" s="28">
        <f t="shared" si="8312"/>
        <v>110</v>
      </c>
      <c r="V5279" s="28">
        <f t="shared" si="8261"/>
        <v>246</v>
      </c>
    </row>
    <row r="5280" spans="1:22" x14ac:dyDescent="0.3">
      <c r="A5280" s="28">
        <f t="shared" si="8259"/>
        <v>110247</v>
      </c>
      <c r="F5280" s="13"/>
      <c r="U5280" s="28">
        <f t="shared" si="8312"/>
        <v>110</v>
      </c>
      <c r="V5280" s="28">
        <f t="shared" si="8261"/>
        <v>247</v>
      </c>
    </row>
    <row r="5281" spans="1:24" s="8" customFormat="1" x14ac:dyDescent="0.3"/>
    <row r="5282" spans="1:24" x14ac:dyDescent="0.3">
      <c r="A5282" s="28">
        <f t="shared" ref="A5282:A5328" si="8335">ROUND(CONCATENATE(U5282,V5282),0)</f>
        <v>111201</v>
      </c>
      <c r="B5282" s="63" t="s">
        <v>0</v>
      </c>
      <c r="C5282" s="63"/>
      <c r="D5282" s="71" t="s">
        <v>75</v>
      </c>
      <c r="E5282" s="71"/>
      <c r="F5282" s="71"/>
      <c r="G5282" s="71"/>
      <c r="H5282" s="71"/>
      <c r="U5282" s="28">
        <f t="shared" si="8260"/>
        <v>111</v>
      </c>
      <c r="V5282" s="28">
        <v>201</v>
      </c>
    </row>
    <row r="5283" spans="1:24" x14ac:dyDescent="0.3">
      <c r="A5283" s="28">
        <f t="shared" si="8335"/>
        <v>111202</v>
      </c>
      <c r="B5283" s="72" t="s">
        <v>70</v>
      </c>
      <c r="C5283" s="73"/>
      <c r="D5283" s="30" t="s">
        <v>65</v>
      </c>
      <c r="E5283" s="66" t="s">
        <v>71</v>
      </c>
      <c r="F5283" s="66"/>
      <c r="G5283" s="74" t="s">
        <v>67</v>
      </c>
      <c r="H5283" s="74"/>
      <c r="U5283" s="28">
        <f t="shared" si="8312"/>
        <v>111</v>
      </c>
      <c r="V5283" s="28">
        <f t="shared" ref="V5283:V5328" si="8336">V5282+1</f>
        <v>202</v>
      </c>
    </row>
    <row r="5284" spans="1:24" x14ac:dyDescent="0.3">
      <c r="A5284" s="28">
        <f t="shared" si="8335"/>
        <v>111203</v>
      </c>
      <c r="B5284" s="75" t="s">
        <v>6</v>
      </c>
      <c r="C5284" s="75"/>
      <c r="D5284" s="71" t="s">
        <v>264</v>
      </c>
      <c r="E5284" s="71"/>
      <c r="F5284" s="71"/>
      <c r="G5284" s="71"/>
      <c r="H5284" s="71"/>
      <c r="U5284" s="28">
        <f t="shared" si="8312"/>
        <v>111</v>
      </c>
      <c r="V5284" s="28">
        <f t="shared" si="8336"/>
        <v>203</v>
      </c>
    </row>
    <row r="5285" spans="1:24" x14ac:dyDescent="0.3">
      <c r="A5285" s="28">
        <f t="shared" si="8335"/>
        <v>111204</v>
      </c>
      <c r="B5285" s="63" t="s">
        <v>7</v>
      </c>
      <c r="C5285" s="63"/>
      <c r="D5285" s="71" t="s">
        <v>29</v>
      </c>
      <c r="E5285" s="71"/>
      <c r="F5285" s="71"/>
      <c r="G5285" s="71"/>
      <c r="H5285" s="71"/>
      <c r="J5285" s="17"/>
      <c r="K5285" s="17" t="s">
        <v>53</v>
      </c>
      <c r="L5285" s="17" t="s">
        <v>54</v>
      </c>
      <c r="M5285" s="17" t="s">
        <v>55</v>
      </c>
      <c r="N5285" s="17" t="s">
        <v>56</v>
      </c>
      <c r="O5285" s="17" t="s">
        <v>57</v>
      </c>
      <c r="P5285" s="17" t="s">
        <v>2</v>
      </c>
      <c r="Q5285" s="17" t="s">
        <v>3</v>
      </c>
      <c r="R5285" s="17" t="s">
        <v>4</v>
      </c>
      <c r="S5285" s="17" t="s">
        <v>5</v>
      </c>
      <c r="U5285" s="28">
        <f t="shared" si="8312"/>
        <v>111</v>
      </c>
      <c r="V5285" s="28">
        <f t="shared" si="8336"/>
        <v>204</v>
      </c>
      <c r="X5285" s="1" t="s">
        <v>48</v>
      </c>
    </row>
    <row r="5286" spans="1:24" x14ac:dyDescent="0.3">
      <c r="A5286" s="28">
        <f t="shared" si="8335"/>
        <v>111205</v>
      </c>
      <c r="B5286" s="63" t="s">
        <v>9</v>
      </c>
      <c r="C5286" s="63"/>
      <c r="D5286" s="71" t="s">
        <v>30</v>
      </c>
      <c r="E5286" s="71"/>
      <c r="F5286" s="71"/>
      <c r="G5286" s="71"/>
      <c r="H5286" s="71"/>
      <c r="J5286" s="17">
        <f t="shared" ref="J5286" si="8337">COUNTA(B5298:B5307)</f>
        <v>4</v>
      </c>
      <c r="K5286" s="17">
        <f t="shared" ref="K5286" si="8338">IF(L5286-1&lt;2,0,L5286-1)</f>
        <v>0</v>
      </c>
      <c r="L5286" s="17">
        <f t="shared" ref="L5286" si="8339">IF(M5286-1&lt;2,0,M5286-1)</f>
        <v>0</v>
      </c>
      <c r="M5286" s="17">
        <f t="shared" ref="M5286" si="8340">IF(N5286-1&lt;2,0,N5286-1)</f>
        <v>0</v>
      </c>
      <c r="N5286" s="17">
        <f t="shared" ref="N5286" si="8341">IF(O5286-1&lt;2,0,O5286-1)</f>
        <v>0</v>
      </c>
      <c r="O5286" s="17">
        <f t="shared" ref="O5286" si="8342">IF(P5286-1&lt;2,0,P5286-1)</f>
        <v>0</v>
      </c>
      <c r="P5286" s="17">
        <f t="shared" ref="P5286" si="8343">IF(Q5286-1&lt;2,0,Q5286-1)</f>
        <v>0</v>
      </c>
      <c r="Q5286" s="17">
        <f t="shared" ref="Q5286" si="8344">IF(R5286-1&lt;2,0,R5286-1)</f>
        <v>2</v>
      </c>
      <c r="R5286" s="17">
        <f t="shared" ref="R5286" si="8345">IF(S5286-1&lt;2,0,S5286-1)</f>
        <v>3</v>
      </c>
      <c r="S5286" s="17">
        <f t="shared" ref="S5286" si="8346">J5286</f>
        <v>4</v>
      </c>
      <c r="U5286" s="28">
        <f t="shared" si="8312"/>
        <v>111</v>
      </c>
      <c r="V5286" s="28">
        <f t="shared" si="8336"/>
        <v>205</v>
      </c>
      <c r="X5286" s="1" t="s">
        <v>49</v>
      </c>
    </row>
    <row r="5287" spans="1:24" x14ac:dyDescent="0.3">
      <c r="A5287" s="28">
        <f t="shared" si="8335"/>
        <v>111206</v>
      </c>
      <c r="B5287" s="63" t="s">
        <v>10</v>
      </c>
      <c r="C5287" s="63"/>
      <c r="D5287" s="71" t="s">
        <v>265</v>
      </c>
      <c r="E5287" s="71"/>
      <c r="F5287" s="71"/>
      <c r="G5287" s="71"/>
      <c r="H5287" s="71"/>
      <c r="J5287" s="28" t="str">
        <f t="shared" ref="J5287" si="8347">CONCATENATE(J5286,1)</f>
        <v>41</v>
      </c>
      <c r="K5287" s="29">
        <f t="shared" ref="K5287" si="8348">IF(K5286=0,0,VLOOKUP(J5287,J5291:S5321,K5286,FALSE))</f>
        <v>0</v>
      </c>
      <c r="L5287" s="29">
        <f t="shared" ref="L5287" si="8349">IF(L5286=0,0,VLOOKUP(J5287,J5291:S5321,L5286,FALSE))</f>
        <v>0</v>
      </c>
      <c r="M5287" s="29">
        <f t="shared" ref="M5287" si="8350">IF(M5286=0,0,VLOOKUP(J5287,J5291:S5321,M5286,FALSE))</f>
        <v>0</v>
      </c>
      <c r="N5287" s="29">
        <f t="shared" ref="N5287" si="8351">IF(N5286=0,0,VLOOKUP(J5287,J5291:S5321,N5286,FALSE))</f>
        <v>0</v>
      </c>
      <c r="O5287" s="29">
        <f t="shared" ref="O5287" si="8352">IF(O5286=0,0,VLOOKUP(J5287,J5291:S5321,O5286,FALSE))</f>
        <v>0</v>
      </c>
      <c r="P5287" s="29">
        <f t="shared" ref="P5287" si="8353">IF(P5286=0,0,VLOOKUP(J5287,J5291:S5321,P5286,FALSE))</f>
        <v>0</v>
      </c>
      <c r="Q5287" s="29">
        <f t="shared" ref="Q5287" si="8354">IF(Q5286=0,0,VLOOKUP(J5287,J5291:S5321,Q5286,FALSE))</f>
        <v>-9.5912014749534552E-4</v>
      </c>
      <c r="R5287" s="29">
        <f t="shared" ref="R5287" si="8355">IF(R5286=0,0,VLOOKUP(J5287,J5291:S5321,R5286,FALSE))</f>
        <v>1.0291482768320328</v>
      </c>
      <c r="S5287" s="29">
        <f t="shared" ref="S5287" si="8356">IF(S5286=0,0,VLOOKUP(J5287,J5291:S5321,S5286,FALSE))</f>
        <v>-1.6199855335271129E-2</v>
      </c>
      <c r="U5287" s="28">
        <f t="shared" si="8312"/>
        <v>111</v>
      </c>
      <c r="V5287" s="28">
        <f t="shared" si="8336"/>
        <v>206</v>
      </c>
      <c r="X5287" s="1" t="s">
        <v>50</v>
      </c>
    </row>
    <row r="5288" spans="1:24" x14ac:dyDescent="0.3">
      <c r="A5288" s="28">
        <f t="shared" si="8335"/>
        <v>111207</v>
      </c>
      <c r="B5288" s="63" t="s">
        <v>11</v>
      </c>
      <c r="C5288" s="63"/>
      <c r="D5288" s="64">
        <v>45520</v>
      </c>
      <c r="E5288" s="64"/>
      <c r="F5288" s="64"/>
      <c r="G5288" s="64"/>
      <c r="H5288" s="64"/>
      <c r="J5288" s="28" t="str">
        <f t="shared" ref="J5288" si="8357">CONCATENATE(J5286,2)</f>
        <v>42</v>
      </c>
      <c r="K5288" s="22">
        <f t="shared" ref="K5288" si="8358">IF(K5286=0,0,VLOOKUP(J5288,J5291:S5321,K5286,FALSE))</f>
        <v>0</v>
      </c>
      <c r="L5288" s="22">
        <f t="shared" ref="L5288" si="8359">IF(L5286=0,0,VLOOKUP(J5288,J5291:S5321,L5286,FALSE))</f>
        <v>0</v>
      </c>
      <c r="M5288" s="22">
        <f t="shared" ref="M5288" si="8360">IF(M5286=0,0,VLOOKUP(J5288,J5291:S5321,M5286,FALSE))</f>
        <v>0</v>
      </c>
      <c r="N5288" s="22">
        <f t="shared" ref="N5288" si="8361">IF(N5286=0,0,VLOOKUP(J5288,J5291:S5321,N5286,FALSE))</f>
        <v>0</v>
      </c>
      <c r="O5288" s="22">
        <f t="shared" ref="O5288" si="8362">IF(O5286=0,0,VLOOKUP(J5288,J5291:S5321,O5286,FALSE))</f>
        <v>0</v>
      </c>
      <c r="P5288" s="22">
        <f t="shared" ref="P5288" si="8363">IF(P5286=0,0,VLOOKUP(J5288,J5291:S5321,P5286,FALSE))</f>
        <v>0</v>
      </c>
      <c r="Q5288" s="22">
        <f t="shared" ref="Q5288" si="8364">IF(Q5286=0,0,VLOOKUP(J5288,J5291:S5321,Q5286,FALSE))</f>
        <v>4.3663686615845866E-4</v>
      </c>
      <c r="R5288" s="22">
        <f t="shared" ref="R5288" si="8365">IF(R5286=0,0,VLOOKUP(J5288,J5291:S5321,R5286,FALSE))</f>
        <v>1.9664956965310218E-2</v>
      </c>
      <c r="S5288" s="22">
        <f t="shared" ref="S5288" si="8366">IF(S5286=0,0,VLOOKUP(J5288,J5291:S5321,S5286,FALSE))</f>
        <v>0.21015195645187246</v>
      </c>
      <c r="U5288" s="28">
        <f t="shared" si="8312"/>
        <v>111</v>
      </c>
      <c r="V5288" s="28">
        <f t="shared" si="8336"/>
        <v>207</v>
      </c>
    </row>
    <row r="5289" spans="1:24" x14ac:dyDescent="0.3">
      <c r="A5289" s="28">
        <f t="shared" si="8335"/>
        <v>111208</v>
      </c>
      <c r="B5289" s="63" t="s">
        <v>12</v>
      </c>
      <c r="C5289" s="63"/>
      <c r="D5289" s="65">
        <v>45899</v>
      </c>
      <c r="E5289" s="65"/>
      <c r="F5289" s="65"/>
      <c r="G5289" s="65"/>
      <c r="H5289" s="65"/>
      <c r="J5289" s="28" t="str">
        <f t="shared" ref="J5289" si="8367">CONCATENATE(J5286,3)</f>
        <v>43</v>
      </c>
      <c r="K5289" s="22"/>
      <c r="L5289" s="22"/>
      <c r="M5289" s="22"/>
      <c r="N5289" s="22" t="s">
        <v>58</v>
      </c>
      <c r="O5289" s="29">
        <f t="shared" ref="O5289" si="8368">J5286-2</f>
        <v>2</v>
      </c>
      <c r="P5289" s="22" t="s">
        <v>59</v>
      </c>
      <c r="Q5289" s="29">
        <f t="shared" ref="Q5289" si="8369">VLOOKUP(J5289,J5291:S5321,3,FALSE)</f>
        <v>2.2380323709817074E-2</v>
      </c>
      <c r="R5289" s="22" t="s">
        <v>60</v>
      </c>
      <c r="S5289" s="22">
        <f t="shared" ref="S5289" si="8370">VLOOKUP(J5289,J5291:S5321,2,FALSE)</f>
        <v>0.99999599296888519</v>
      </c>
      <c r="U5289" s="28">
        <f t="shared" si="8312"/>
        <v>111</v>
      </c>
      <c r="V5289" s="28">
        <f t="shared" si="8336"/>
        <v>208</v>
      </c>
    </row>
    <row r="5290" spans="1:24" x14ac:dyDescent="0.3">
      <c r="A5290" s="28">
        <f t="shared" si="8335"/>
        <v>111209</v>
      </c>
      <c r="B5290" s="63" t="s">
        <v>13</v>
      </c>
      <c r="C5290" s="63"/>
      <c r="D5290" s="15">
        <v>0.1</v>
      </c>
      <c r="E5290" s="66" t="s">
        <v>14</v>
      </c>
      <c r="F5290" s="66"/>
      <c r="G5290" s="66"/>
      <c r="H5290" s="6" t="s">
        <v>64</v>
      </c>
      <c r="J5290" s="17"/>
      <c r="K5290" s="17">
        <v>3</v>
      </c>
      <c r="L5290" s="17">
        <v>3</v>
      </c>
      <c r="M5290" s="17"/>
      <c r="N5290" s="17"/>
      <c r="O5290" s="17"/>
      <c r="P5290" s="17"/>
      <c r="Q5290" s="17"/>
      <c r="R5290" s="17"/>
      <c r="S5290" s="17"/>
      <c r="U5290" s="28">
        <f t="shared" si="8312"/>
        <v>111</v>
      </c>
      <c r="V5290" s="28">
        <f t="shared" si="8336"/>
        <v>209</v>
      </c>
    </row>
    <row r="5291" spans="1:24" x14ac:dyDescent="0.3">
      <c r="A5291" s="28">
        <f t="shared" si="8335"/>
        <v>111210</v>
      </c>
      <c r="B5291" s="63" t="s">
        <v>15</v>
      </c>
      <c r="C5291" s="63"/>
      <c r="D5291" s="2">
        <f t="shared" ref="D5291" si="8371">MIN(B5298:B5307)</f>
        <v>15</v>
      </c>
      <c r="E5291" s="3" t="s">
        <v>16</v>
      </c>
      <c r="F5291" s="2">
        <f t="shared" ref="F5291" si="8372">MAX(B5298:B5307)</f>
        <v>30</v>
      </c>
      <c r="G5291" s="4" t="str">
        <f t="shared" ref="G5291" si="8373">IF(H5290="","",H5290)</f>
        <v>°C</v>
      </c>
      <c r="H5291" s="14"/>
      <c r="J5291" s="28" t="str">
        <f t="shared" ref="J5291" si="8374">CONCATENATE(K5290,1)</f>
        <v>31</v>
      </c>
      <c r="K5291" s="22">
        <f t="array" ref="K5291:L5293">LINEST(B5298:B5300,C5298:C5300^{1},TRUE,TRUE)</f>
        <v>0.99006665795320892</v>
      </c>
      <c r="L5291" s="22">
        <v>0.36367795059469188</v>
      </c>
      <c r="M5291" s="17"/>
      <c r="N5291" s="17"/>
      <c r="O5291" s="17"/>
      <c r="P5291" s="17"/>
      <c r="Q5291" s="17"/>
      <c r="R5291" s="17"/>
      <c r="S5291" s="17"/>
      <c r="U5291" s="28">
        <f t="shared" si="8312"/>
        <v>111</v>
      </c>
      <c r="V5291" s="28">
        <f t="shared" si="8336"/>
        <v>210</v>
      </c>
    </row>
    <row r="5292" spans="1:24" x14ac:dyDescent="0.3">
      <c r="A5292" s="28">
        <f t="shared" si="8335"/>
        <v>111211</v>
      </c>
      <c r="J5292" s="28" t="str">
        <f t="shared" ref="J5292" si="8375">CONCATENATE(K5290,2)</f>
        <v>32</v>
      </c>
      <c r="K5292" s="22">
        <v>5.6595569453954248E-3</v>
      </c>
      <c r="L5292" s="22">
        <v>0.11464805953264876</v>
      </c>
      <c r="M5292" s="17"/>
      <c r="N5292" s="17"/>
      <c r="O5292" s="17"/>
      <c r="P5292" s="17"/>
      <c r="Q5292" s="17"/>
      <c r="R5292" s="17"/>
      <c r="S5292" s="17"/>
      <c r="U5292" s="28">
        <f t="shared" si="8312"/>
        <v>111</v>
      </c>
      <c r="V5292" s="28">
        <f t="shared" si="8336"/>
        <v>211</v>
      </c>
    </row>
    <row r="5293" spans="1:24" x14ac:dyDescent="0.3">
      <c r="A5293" s="28">
        <f t="shared" si="8335"/>
        <v>111212</v>
      </c>
      <c r="B5293" s="67" t="s">
        <v>17</v>
      </c>
      <c r="C5293" s="67"/>
      <c r="D5293" s="67"/>
      <c r="E5293" s="67"/>
      <c r="F5293" s="67"/>
      <c r="G5293" s="68" t="s">
        <v>31</v>
      </c>
      <c r="H5293" s="69"/>
      <c r="J5293" s="28" t="str">
        <f t="shared" ref="J5293" si="8376">CONCATENATE(K5290,3)</f>
        <v>33</v>
      </c>
      <c r="K5293" s="22">
        <v>0.99996732453274073</v>
      </c>
      <c r="L5293" s="22">
        <v>4.0419962431439416E-2</v>
      </c>
      <c r="M5293" s="17"/>
      <c r="N5293" s="17"/>
      <c r="O5293" s="17"/>
      <c r="P5293" s="17"/>
      <c r="Q5293" s="17"/>
      <c r="R5293" s="17"/>
      <c r="S5293" s="17"/>
      <c r="U5293" s="28">
        <f t="shared" si="8312"/>
        <v>111</v>
      </c>
      <c r="V5293" s="28">
        <f t="shared" si="8336"/>
        <v>212</v>
      </c>
    </row>
    <row r="5294" spans="1:24" x14ac:dyDescent="0.3">
      <c r="A5294" s="28">
        <f t="shared" si="8335"/>
        <v>111213</v>
      </c>
      <c r="B5294" s="66" t="s">
        <v>18</v>
      </c>
      <c r="C5294" s="66"/>
      <c r="D5294" s="66"/>
      <c r="E5294" s="66" t="str">
        <f t="shared" ref="E5294" si="8377">IF(D5287="","",D5287)</f>
        <v>E0312/24</v>
      </c>
      <c r="F5294" s="66"/>
      <c r="G5294" s="4" t="s">
        <v>18</v>
      </c>
      <c r="H5294" s="16"/>
      <c r="J5294" s="17"/>
      <c r="K5294" s="17">
        <v>4</v>
      </c>
      <c r="L5294" s="17">
        <v>4</v>
      </c>
      <c r="M5294" s="17">
        <v>4</v>
      </c>
      <c r="N5294" s="17"/>
      <c r="O5294" s="17"/>
      <c r="P5294" s="17"/>
      <c r="Q5294" s="17"/>
      <c r="R5294" s="17"/>
      <c r="S5294" s="17"/>
      <c r="U5294" s="28">
        <f t="shared" si="8312"/>
        <v>111</v>
      </c>
      <c r="V5294" s="28">
        <f t="shared" si="8336"/>
        <v>213</v>
      </c>
    </row>
    <row r="5295" spans="1:24" ht="15" customHeight="1" x14ac:dyDescent="0.3">
      <c r="A5295" s="28">
        <f t="shared" si="8335"/>
        <v>111214</v>
      </c>
      <c r="B5295" s="5" t="s">
        <v>19</v>
      </c>
      <c r="C5295" s="5" t="s">
        <v>20</v>
      </c>
      <c r="D5295" s="5" t="s">
        <v>21</v>
      </c>
      <c r="E5295" s="5"/>
      <c r="F5295" s="70" t="s">
        <v>33</v>
      </c>
      <c r="G5295" s="5" t="s">
        <v>19</v>
      </c>
      <c r="H5295" s="5" t="s">
        <v>20</v>
      </c>
      <c r="J5295" s="28" t="str">
        <f t="shared" ref="J5295" si="8378">CONCATENATE(K5294,1)</f>
        <v>41</v>
      </c>
      <c r="K5295" s="22">
        <f t="array" ref="K5295:M5297">LINEST(B5298:B5301,C5298:C5301^{1,2},TRUE,TRUE)</f>
        <v>-9.5912014749534552E-4</v>
      </c>
      <c r="L5295" s="22">
        <v>1.0291482768320328</v>
      </c>
      <c r="M5295" s="22">
        <v>-1.6199855335271129E-2</v>
      </c>
      <c r="N5295" s="17"/>
      <c r="O5295" s="17"/>
      <c r="P5295" s="17"/>
      <c r="Q5295" s="17"/>
      <c r="R5295" s="17"/>
      <c r="S5295" s="17"/>
      <c r="U5295" s="28">
        <f t="shared" si="8312"/>
        <v>111</v>
      </c>
      <c r="V5295" s="28">
        <f t="shared" si="8336"/>
        <v>214</v>
      </c>
    </row>
    <row r="5296" spans="1:24" x14ac:dyDescent="0.3">
      <c r="A5296" s="28">
        <f t="shared" si="8335"/>
        <v>111215</v>
      </c>
      <c r="B5296" s="5" t="s">
        <v>22</v>
      </c>
      <c r="C5296" s="5" t="s">
        <v>23</v>
      </c>
      <c r="D5296" s="5" t="s">
        <v>24</v>
      </c>
      <c r="E5296" s="5" t="s">
        <v>32</v>
      </c>
      <c r="F5296" s="70"/>
      <c r="G5296" s="5" t="s">
        <v>22</v>
      </c>
      <c r="H5296" s="5" t="s">
        <v>23</v>
      </c>
      <c r="J5296" s="28" t="str">
        <f t="shared" ref="J5296" si="8379">CONCATENATE(K5294,2)</f>
        <v>42</v>
      </c>
      <c r="K5296" s="22">
        <v>4.3663686615845866E-4</v>
      </c>
      <c r="L5296" s="22">
        <v>1.9664956965310218E-2</v>
      </c>
      <c r="M5296" s="22">
        <v>0.21015195645187246</v>
      </c>
      <c r="N5296" s="17"/>
      <c r="O5296" s="17"/>
      <c r="P5296" s="17"/>
      <c r="Q5296" s="17"/>
      <c r="R5296" s="17"/>
      <c r="S5296" s="17"/>
      <c r="U5296" s="28">
        <f t="shared" si="8312"/>
        <v>111</v>
      </c>
      <c r="V5296" s="28">
        <f t="shared" si="8336"/>
        <v>215</v>
      </c>
    </row>
    <row r="5297" spans="1:22" x14ac:dyDescent="0.3">
      <c r="A5297" s="28">
        <f t="shared" si="8335"/>
        <v>111216</v>
      </c>
      <c r="B5297" s="6" t="str">
        <f t="shared" ref="B5297" si="8380">IF(H5290="","",H5290)</f>
        <v>°C</v>
      </c>
      <c r="C5297" s="6" t="str">
        <f t="shared" ref="C5297" si="8381">IF(H5290="","",H5290)</f>
        <v>°C</v>
      </c>
      <c r="D5297" s="6" t="str">
        <f t="shared" ref="D5297" si="8382">IF(H5290="","",H5290)</f>
        <v>°C</v>
      </c>
      <c r="E5297" s="6"/>
      <c r="F5297" s="6"/>
      <c r="G5297" s="6" t="str">
        <f t="shared" ref="G5297" si="8383">IF(H5290="","",H5290)</f>
        <v>°C</v>
      </c>
      <c r="H5297" s="6" t="str">
        <f t="shared" ref="H5297" si="8384">IF(H5290="","",H5290)</f>
        <v>°C</v>
      </c>
      <c r="J5297" s="28" t="str">
        <f t="shared" ref="J5297" si="8385">CONCATENATE(K5294,3)</f>
        <v>43</v>
      </c>
      <c r="K5297" s="22">
        <v>0.99999599296888519</v>
      </c>
      <c r="L5297" s="22">
        <v>2.2380323709817074E-2</v>
      </c>
      <c r="M5297" s="22" t="e">
        <v>#N/A</v>
      </c>
      <c r="N5297" s="17"/>
      <c r="O5297" s="17"/>
      <c r="P5297" s="17"/>
      <c r="Q5297" s="17"/>
      <c r="R5297" s="17"/>
      <c r="S5297" s="17"/>
      <c r="U5297" s="28">
        <f t="shared" si="8312"/>
        <v>111</v>
      </c>
      <c r="V5297" s="28">
        <f t="shared" si="8336"/>
        <v>216</v>
      </c>
    </row>
    <row r="5298" spans="1:22" x14ac:dyDescent="0.3">
      <c r="A5298" s="28">
        <f t="shared" si="8335"/>
        <v>111217</v>
      </c>
      <c r="B5298" s="26">
        <v>15</v>
      </c>
      <c r="C5298" s="26">
        <v>14.8</v>
      </c>
      <c r="D5298" s="26">
        <v>0.3</v>
      </c>
      <c r="E5298" s="9">
        <v>2</v>
      </c>
      <c r="F5298" s="26">
        <v>1000000</v>
      </c>
      <c r="G5298" s="27"/>
      <c r="H5298" s="27"/>
      <c r="J5298" s="17"/>
      <c r="K5298" s="17">
        <v>5</v>
      </c>
      <c r="L5298" s="17">
        <v>5</v>
      </c>
      <c r="M5298" s="17">
        <v>5</v>
      </c>
      <c r="N5298" s="17">
        <v>5</v>
      </c>
      <c r="O5298" s="17"/>
      <c r="P5298" s="17"/>
      <c r="Q5298" s="17"/>
      <c r="R5298" s="17"/>
      <c r="S5298" s="17"/>
      <c r="U5298" s="28">
        <f t="shared" si="8312"/>
        <v>111</v>
      </c>
      <c r="V5298" s="28">
        <f t="shared" si="8336"/>
        <v>217</v>
      </c>
    </row>
    <row r="5299" spans="1:22" x14ac:dyDescent="0.3">
      <c r="A5299" s="28">
        <f t="shared" si="8335"/>
        <v>111218</v>
      </c>
      <c r="B5299" s="26">
        <v>20</v>
      </c>
      <c r="C5299" s="26">
        <v>19.8</v>
      </c>
      <c r="D5299" s="26">
        <v>0.3</v>
      </c>
      <c r="E5299" s="9">
        <v>2</v>
      </c>
      <c r="F5299" s="26">
        <v>1000000</v>
      </c>
      <c r="G5299" s="27"/>
      <c r="H5299" s="27"/>
      <c r="J5299" s="28" t="str">
        <f t="shared" ref="J5299" si="8386">CONCATENATE(K5298,1)</f>
        <v>51</v>
      </c>
      <c r="K5299" s="22" t="e">
        <f t="array" ref="K5299:N5301">LINEST(B5298:B5302,C5298:C5302^{1,2,3},TRUE,TRUE)</f>
        <v>#VALUE!</v>
      </c>
      <c r="L5299" s="22" t="e">
        <v>#VALUE!</v>
      </c>
      <c r="M5299" s="22" t="e">
        <v>#VALUE!</v>
      </c>
      <c r="N5299" s="22" t="e">
        <v>#VALUE!</v>
      </c>
      <c r="O5299" s="17"/>
      <c r="P5299" s="17"/>
      <c r="Q5299" s="17"/>
      <c r="R5299" s="17"/>
      <c r="S5299" s="17"/>
      <c r="U5299" s="28">
        <f t="shared" si="8312"/>
        <v>111</v>
      </c>
      <c r="V5299" s="28">
        <f t="shared" si="8336"/>
        <v>218</v>
      </c>
    </row>
    <row r="5300" spans="1:22" x14ac:dyDescent="0.3">
      <c r="A5300" s="28">
        <f t="shared" si="8335"/>
        <v>111219</v>
      </c>
      <c r="B5300" s="26">
        <v>25</v>
      </c>
      <c r="C5300" s="26">
        <v>24.9</v>
      </c>
      <c r="D5300" s="26">
        <v>0.3</v>
      </c>
      <c r="E5300" s="9">
        <v>2</v>
      </c>
      <c r="F5300" s="26">
        <v>1000000</v>
      </c>
      <c r="G5300" s="27"/>
      <c r="H5300" s="27"/>
      <c r="J5300" s="28" t="str">
        <f t="shared" ref="J5300" si="8387">CONCATENATE(K5298,2)</f>
        <v>52</v>
      </c>
      <c r="K5300" s="22" t="e">
        <v>#VALUE!</v>
      </c>
      <c r="L5300" s="22" t="e">
        <v>#VALUE!</v>
      </c>
      <c r="M5300" s="22" t="e">
        <v>#VALUE!</v>
      </c>
      <c r="N5300" s="22" t="e">
        <v>#VALUE!</v>
      </c>
      <c r="O5300" s="17"/>
      <c r="P5300" s="17"/>
      <c r="Q5300" s="17"/>
      <c r="R5300" s="17"/>
      <c r="S5300" s="17"/>
      <c r="U5300" s="28">
        <f t="shared" si="8312"/>
        <v>111</v>
      </c>
      <c r="V5300" s="28">
        <f t="shared" si="8336"/>
        <v>219</v>
      </c>
    </row>
    <row r="5301" spans="1:22" x14ac:dyDescent="0.3">
      <c r="A5301" s="28">
        <f t="shared" si="8335"/>
        <v>111220</v>
      </c>
      <c r="B5301" s="26">
        <v>30</v>
      </c>
      <c r="C5301" s="26">
        <v>30</v>
      </c>
      <c r="D5301" s="26">
        <v>0.3</v>
      </c>
      <c r="E5301" s="9">
        <v>2</v>
      </c>
      <c r="F5301" s="26">
        <v>1000000</v>
      </c>
      <c r="G5301" s="27"/>
      <c r="H5301" s="27"/>
      <c r="J5301" s="28" t="str">
        <f t="shared" ref="J5301" si="8388">CONCATENATE(K5298,3)</f>
        <v>53</v>
      </c>
      <c r="K5301" s="22" t="e">
        <v>#VALUE!</v>
      </c>
      <c r="L5301" s="22" t="e">
        <v>#VALUE!</v>
      </c>
      <c r="M5301" s="22" t="e">
        <v>#VALUE!</v>
      </c>
      <c r="N5301" s="22" t="e">
        <v>#VALUE!</v>
      </c>
      <c r="O5301" s="17"/>
      <c r="P5301" s="17"/>
      <c r="Q5301" s="17"/>
      <c r="R5301" s="17"/>
      <c r="S5301" s="17"/>
      <c r="U5301" s="28">
        <f t="shared" si="8312"/>
        <v>111</v>
      </c>
      <c r="V5301" s="28">
        <f t="shared" si="8336"/>
        <v>220</v>
      </c>
    </row>
    <row r="5302" spans="1:22" x14ac:dyDescent="0.3">
      <c r="A5302" s="28">
        <f t="shared" si="8335"/>
        <v>111221</v>
      </c>
      <c r="B5302" s="26"/>
      <c r="C5302" s="26"/>
      <c r="D5302" s="26"/>
      <c r="E5302" s="9"/>
      <c r="F5302" s="26"/>
      <c r="G5302" s="27"/>
      <c r="H5302" s="27"/>
      <c r="J5302" s="17"/>
      <c r="K5302" s="17">
        <v>6</v>
      </c>
      <c r="L5302" s="17">
        <v>6</v>
      </c>
      <c r="M5302" s="17">
        <v>6</v>
      </c>
      <c r="N5302" s="17">
        <v>6</v>
      </c>
      <c r="O5302" s="17">
        <v>6</v>
      </c>
      <c r="P5302" s="17"/>
      <c r="Q5302" s="17"/>
      <c r="R5302" s="17"/>
      <c r="S5302" s="17"/>
      <c r="U5302" s="28">
        <f t="shared" si="8312"/>
        <v>111</v>
      </c>
      <c r="V5302" s="28">
        <f t="shared" si="8336"/>
        <v>221</v>
      </c>
    </row>
    <row r="5303" spans="1:22" x14ac:dyDescent="0.3">
      <c r="A5303" s="28">
        <f t="shared" si="8335"/>
        <v>111222</v>
      </c>
      <c r="B5303" s="26"/>
      <c r="C5303" s="26"/>
      <c r="D5303" s="26"/>
      <c r="E5303" s="9"/>
      <c r="F5303" s="26"/>
      <c r="G5303" s="27"/>
      <c r="H5303" s="27"/>
      <c r="J5303" s="28" t="str">
        <f t="shared" ref="J5303" si="8389">CONCATENATE(K5302,1)</f>
        <v>61</v>
      </c>
      <c r="K5303" s="22" t="e">
        <f t="array" ref="K5303:O5305">LINEST(B5298:B5303,C5298:C5303^{1,2,3,4},TRUE,TRUE)</f>
        <v>#VALUE!</v>
      </c>
      <c r="L5303" s="22" t="e">
        <v>#VALUE!</v>
      </c>
      <c r="M5303" s="22" t="e">
        <v>#VALUE!</v>
      </c>
      <c r="N5303" s="22" t="e">
        <v>#VALUE!</v>
      </c>
      <c r="O5303" s="22" t="e">
        <v>#VALUE!</v>
      </c>
      <c r="P5303" s="17"/>
      <c r="Q5303" s="17"/>
      <c r="R5303" s="17"/>
      <c r="S5303" s="17"/>
      <c r="U5303" s="28">
        <f t="shared" si="8312"/>
        <v>111</v>
      </c>
      <c r="V5303" s="28">
        <f t="shared" si="8336"/>
        <v>222</v>
      </c>
    </row>
    <row r="5304" spans="1:22" x14ac:dyDescent="0.3">
      <c r="A5304" s="28">
        <f t="shared" si="8335"/>
        <v>111223</v>
      </c>
      <c r="B5304" s="26"/>
      <c r="C5304" s="26"/>
      <c r="D5304" s="26"/>
      <c r="E5304" s="9"/>
      <c r="F5304" s="26"/>
      <c r="G5304" s="27"/>
      <c r="H5304" s="27"/>
      <c r="J5304" s="28" t="str">
        <f t="shared" ref="J5304" si="8390">CONCATENATE(K5302,2)</f>
        <v>62</v>
      </c>
      <c r="K5304" s="22" t="e">
        <v>#VALUE!</v>
      </c>
      <c r="L5304" s="22" t="e">
        <v>#VALUE!</v>
      </c>
      <c r="M5304" s="22" t="e">
        <v>#VALUE!</v>
      </c>
      <c r="N5304" s="22" t="e">
        <v>#VALUE!</v>
      </c>
      <c r="O5304" s="22" t="e">
        <v>#VALUE!</v>
      </c>
      <c r="P5304" s="17"/>
      <c r="Q5304" s="17"/>
      <c r="R5304" s="17"/>
      <c r="S5304" s="17"/>
      <c r="U5304" s="28">
        <f t="shared" si="8312"/>
        <v>111</v>
      </c>
      <c r="V5304" s="28">
        <f t="shared" si="8336"/>
        <v>223</v>
      </c>
    </row>
    <row r="5305" spans="1:22" x14ac:dyDescent="0.3">
      <c r="A5305" s="28">
        <f t="shared" si="8335"/>
        <v>111224</v>
      </c>
      <c r="B5305" s="26"/>
      <c r="C5305" s="26"/>
      <c r="D5305" s="26"/>
      <c r="E5305" s="9"/>
      <c r="F5305" s="26"/>
      <c r="G5305" s="27"/>
      <c r="H5305" s="27"/>
      <c r="J5305" s="28" t="str">
        <f t="shared" ref="J5305" si="8391">CONCATENATE(K5302,3)</f>
        <v>63</v>
      </c>
      <c r="K5305" s="22" t="e">
        <v>#VALUE!</v>
      </c>
      <c r="L5305" s="22" t="e">
        <v>#VALUE!</v>
      </c>
      <c r="M5305" s="22" t="e">
        <v>#VALUE!</v>
      </c>
      <c r="N5305" s="22" t="e">
        <v>#VALUE!</v>
      </c>
      <c r="O5305" s="22" t="e">
        <v>#VALUE!</v>
      </c>
      <c r="P5305" s="17"/>
      <c r="Q5305" s="17"/>
      <c r="R5305" s="17"/>
      <c r="S5305" s="17"/>
      <c r="U5305" s="28">
        <f t="shared" si="8312"/>
        <v>111</v>
      </c>
      <c r="V5305" s="28">
        <f t="shared" si="8336"/>
        <v>224</v>
      </c>
    </row>
    <row r="5306" spans="1:22" x14ac:dyDescent="0.3">
      <c r="A5306" s="28">
        <f t="shared" si="8335"/>
        <v>111225</v>
      </c>
      <c r="B5306" s="26"/>
      <c r="C5306" s="26"/>
      <c r="D5306" s="26"/>
      <c r="E5306" s="9"/>
      <c r="F5306" s="26"/>
      <c r="G5306" s="27"/>
      <c r="H5306" s="27"/>
      <c r="J5306" s="17"/>
      <c r="K5306" s="17">
        <v>7</v>
      </c>
      <c r="L5306" s="17">
        <v>7</v>
      </c>
      <c r="M5306" s="17">
        <v>7</v>
      </c>
      <c r="N5306" s="17">
        <v>7</v>
      </c>
      <c r="O5306" s="17">
        <v>7</v>
      </c>
      <c r="P5306" s="17">
        <v>7</v>
      </c>
      <c r="Q5306" s="17"/>
      <c r="R5306" s="17"/>
      <c r="S5306" s="17"/>
      <c r="U5306" s="28">
        <f t="shared" si="8312"/>
        <v>111</v>
      </c>
      <c r="V5306" s="28">
        <f t="shared" si="8336"/>
        <v>225</v>
      </c>
    </row>
    <row r="5307" spans="1:22" x14ac:dyDescent="0.3">
      <c r="A5307" s="28">
        <f t="shared" si="8335"/>
        <v>111226</v>
      </c>
      <c r="B5307" s="26"/>
      <c r="C5307" s="26"/>
      <c r="D5307" s="26"/>
      <c r="E5307" s="9"/>
      <c r="F5307" s="26"/>
      <c r="G5307" s="27"/>
      <c r="H5307" s="27"/>
      <c r="J5307" s="28" t="str">
        <f t="shared" ref="J5307" si="8392">CONCATENATE(K5306,1)</f>
        <v>71</v>
      </c>
      <c r="K5307" s="22" t="e">
        <f t="array" ref="K5307:P5309">LINEST(B5298:B5304,C5298:C5304^{1,2,3,4,5},TRUE,TRUE)</f>
        <v>#VALUE!</v>
      </c>
      <c r="L5307" s="22" t="e">
        <v>#VALUE!</v>
      </c>
      <c r="M5307" s="22" t="e">
        <v>#VALUE!</v>
      </c>
      <c r="N5307" s="22" t="e">
        <v>#VALUE!</v>
      </c>
      <c r="O5307" s="22" t="e">
        <v>#VALUE!</v>
      </c>
      <c r="P5307" s="22" t="e">
        <v>#VALUE!</v>
      </c>
      <c r="Q5307" s="17"/>
      <c r="R5307" s="17"/>
      <c r="S5307" s="17"/>
      <c r="U5307" s="28">
        <f t="shared" si="8312"/>
        <v>111</v>
      </c>
      <c r="V5307" s="28">
        <f t="shared" si="8336"/>
        <v>226</v>
      </c>
    </row>
    <row r="5308" spans="1:22" x14ac:dyDescent="0.3">
      <c r="A5308" s="28">
        <f t="shared" si="8335"/>
        <v>111227</v>
      </c>
      <c r="B5308" s="2">
        <f t="shared" ref="B5308" si="8393">COUNT(B5298:B5307)-2</f>
        <v>2</v>
      </c>
      <c r="J5308" s="28" t="str">
        <f t="shared" ref="J5308" si="8394">CONCATENATE(K5306,2)</f>
        <v>72</v>
      </c>
      <c r="K5308" s="22" t="e">
        <v>#VALUE!</v>
      </c>
      <c r="L5308" s="22" t="e">
        <v>#VALUE!</v>
      </c>
      <c r="M5308" s="22" t="e">
        <v>#VALUE!</v>
      </c>
      <c r="N5308" s="22" t="e">
        <v>#VALUE!</v>
      </c>
      <c r="O5308" s="22" t="e">
        <v>#VALUE!</v>
      </c>
      <c r="P5308" s="22" t="e">
        <v>#VALUE!</v>
      </c>
      <c r="Q5308" s="17"/>
      <c r="R5308" s="17"/>
      <c r="S5308" s="17"/>
      <c r="U5308" s="28">
        <f t="shared" si="8312"/>
        <v>111</v>
      </c>
      <c r="V5308" s="28">
        <f t="shared" si="8336"/>
        <v>227</v>
      </c>
    </row>
    <row r="5309" spans="1:22" x14ac:dyDescent="0.3">
      <c r="A5309" s="28">
        <f t="shared" si="8335"/>
        <v>111228</v>
      </c>
      <c r="J5309" s="28" t="str">
        <f t="shared" ref="J5309" si="8395">CONCATENATE(K5306,3)</f>
        <v>73</v>
      </c>
      <c r="K5309" s="22" t="e">
        <v>#VALUE!</v>
      </c>
      <c r="L5309" s="22" t="e">
        <v>#VALUE!</v>
      </c>
      <c r="M5309" s="22" t="e">
        <v>#VALUE!</v>
      </c>
      <c r="N5309" s="22" t="e">
        <v>#VALUE!</v>
      </c>
      <c r="O5309" s="22" t="e">
        <v>#VALUE!</v>
      </c>
      <c r="P5309" s="22" t="e">
        <v>#VALUE!</v>
      </c>
      <c r="Q5309" s="17"/>
      <c r="R5309" s="17"/>
      <c r="S5309" s="17"/>
      <c r="U5309" s="28">
        <f t="shared" si="8312"/>
        <v>111</v>
      </c>
      <c r="V5309" s="28">
        <f t="shared" si="8336"/>
        <v>228</v>
      </c>
    </row>
    <row r="5310" spans="1:22" x14ac:dyDescent="0.3">
      <c r="A5310" s="28">
        <f t="shared" si="8335"/>
        <v>111229</v>
      </c>
      <c r="B5310" s="66" t="s">
        <v>25</v>
      </c>
      <c r="C5310" s="66"/>
      <c r="D5310" s="66"/>
      <c r="E5310" s="66"/>
      <c r="F5310" s="66"/>
      <c r="G5310" s="66"/>
      <c r="H5310" s="66"/>
      <c r="J5310" s="17"/>
      <c r="K5310" s="17">
        <v>8</v>
      </c>
      <c r="L5310" s="17">
        <v>8</v>
      </c>
      <c r="M5310" s="17">
        <v>8</v>
      </c>
      <c r="N5310" s="17">
        <v>8</v>
      </c>
      <c r="O5310" s="17">
        <v>8</v>
      </c>
      <c r="P5310" s="17">
        <v>8</v>
      </c>
      <c r="Q5310" s="17">
        <v>8</v>
      </c>
      <c r="R5310" s="17"/>
      <c r="S5310" s="17"/>
      <c r="U5310" s="28">
        <f t="shared" si="8312"/>
        <v>111</v>
      </c>
      <c r="V5310" s="28">
        <f t="shared" si="8336"/>
        <v>229</v>
      </c>
    </row>
    <row r="5311" spans="1:22" x14ac:dyDescent="0.3">
      <c r="A5311" s="28">
        <f t="shared" si="8335"/>
        <v>111230</v>
      </c>
      <c r="B5311" s="71"/>
      <c r="C5311" s="71"/>
      <c r="D5311" s="71"/>
      <c r="E5311" s="71"/>
      <c r="F5311" s="71"/>
      <c r="G5311" s="71"/>
      <c r="H5311" s="71"/>
      <c r="J5311" s="28" t="str">
        <f t="shared" ref="J5311" si="8396">CONCATENATE(K5310,1)</f>
        <v>81</v>
      </c>
      <c r="K5311" s="22" t="e">
        <f t="array" ref="K5311:Q5313">LINEST(B5298:B5305,C5298:C5305^{1,2,3,4,5,6},TRUE,TRUE)</f>
        <v>#VALUE!</v>
      </c>
      <c r="L5311" s="22" t="e">
        <v>#VALUE!</v>
      </c>
      <c r="M5311" s="22" t="e">
        <v>#VALUE!</v>
      </c>
      <c r="N5311" s="22" t="e">
        <v>#VALUE!</v>
      </c>
      <c r="O5311" s="22" t="e">
        <v>#VALUE!</v>
      </c>
      <c r="P5311" s="22" t="e">
        <v>#VALUE!</v>
      </c>
      <c r="Q5311" s="22" t="e">
        <v>#VALUE!</v>
      </c>
      <c r="R5311" s="17"/>
      <c r="S5311" s="17"/>
      <c r="U5311" s="28">
        <f t="shared" si="8312"/>
        <v>111</v>
      </c>
      <c r="V5311" s="28">
        <f t="shared" si="8336"/>
        <v>230</v>
      </c>
    </row>
    <row r="5312" spans="1:22" x14ac:dyDescent="0.3">
      <c r="A5312" s="28">
        <f t="shared" si="8335"/>
        <v>111231</v>
      </c>
      <c r="B5312" s="71"/>
      <c r="C5312" s="71"/>
      <c r="D5312" s="71"/>
      <c r="E5312" s="71"/>
      <c r="F5312" s="71"/>
      <c r="G5312" s="71"/>
      <c r="H5312" s="71"/>
      <c r="J5312" s="28" t="str">
        <f t="shared" ref="J5312" si="8397">CONCATENATE(K5310,2)</f>
        <v>82</v>
      </c>
      <c r="K5312" s="22" t="e">
        <v>#VALUE!</v>
      </c>
      <c r="L5312" s="22" t="e">
        <v>#VALUE!</v>
      </c>
      <c r="M5312" s="22" t="e">
        <v>#VALUE!</v>
      </c>
      <c r="N5312" s="22" t="e">
        <v>#VALUE!</v>
      </c>
      <c r="O5312" s="22" t="e">
        <v>#VALUE!</v>
      </c>
      <c r="P5312" s="22" t="e">
        <v>#VALUE!</v>
      </c>
      <c r="Q5312" s="22" t="e">
        <v>#VALUE!</v>
      </c>
      <c r="R5312" s="17"/>
      <c r="S5312" s="17"/>
      <c r="U5312" s="28">
        <f t="shared" si="8312"/>
        <v>111</v>
      </c>
      <c r="V5312" s="28">
        <f t="shared" si="8336"/>
        <v>231</v>
      </c>
    </row>
    <row r="5313" spans="1:22" x14ac:dyDescent="0.3">
      <c r="A5313" s="28">
        <f t="shared" si="8335"/>
        <v>111232</v>
      </c>
      <c r="J5313" s="28" t="str">
        <f t="shared" ref="J5313" si="8398">CONCATENATE(K5310,3)</f>
        <v>83</v>
      </c>
      <c r="K5313" s="22" t="e">
        <v>#VALUE!</v>
      </c>
      <c r="L5313" s="22" t="e">
        <v>#VALUE!</v>
      </c>
      <c r="M5313" s="22" t="e">
        <v>#VALUE!</v>
      </c>
      <c r="N5313" s="22" t="e">
        <v>#VALUE!</v>
      </c>
      <c r="O5313" s="22" t="e">
        <v>#VALUE!</v>
      </c>
      <c r="P5313" s="22" t="e">
        <v>#VALUE!</v>
      </c>
      <c r="Q5313" s="22" t="e">
        <v>#VALUE!</v>
      </c>
      <c r="R5313" s="17"/>
      <c r="S5313" s="17"/>
      <c r="U5313" s="28">
        <f t="shared" si="8312"/>
        <v>111</v>
      </c>
      <c r="V5313" s="28">
        <f t="shared" si="8336"/>
        <v>232</v>
      </c>
    </row>
    <row r="5314" spans="1:22" ht="15" customHeight="1" x14ac:dyDescent="0.3">
      <c r="A5314" s="28">
        <f t="shared" si="8335"/>
        <v>111233</v>
      </c>
      <c r="B5314" s="66" t="s">
        <v>52</v>
      </c>
      <c r="C5314" s="66"/>
      <c r="D5314" s="66"/>
      <c r="E5314" s="10">
        <f>IF(D5284="","",MAX(E5315,E5316))</f>
        <v>0.19999999999999929</v>
      </c>
      <c r="J5314" s="17"/>
      <c r="K5314" s="17">
        <v>9</v>
      </c>
      <c r="L5314" s="17">
        <v>9</v>
      </c>
      <c r="M5314" s="17">
        <v>9</v>
      </c>
      <c r="N5314" s="17">
        <v>9</v>
      </c>
      <c r="O5314" s="17">
        <v>9</v>
      </c>
      <c r="P5314" s="17">
        <v>9</v>
      </c>
      <c r="Q5314" s="17">
        <v>9</v>
      </c>
      <c r="R5314" s="17">
        <v>9</v>
      </c>
      <c r="S5314" s="17"/>
      <c r="U5314" s="28">
        <f t="shared" si="8312"/>
        <v>111</v>
      </c>
      <c r="V5314" s="28">
        <f t="shared" si="8336"/>
        <v>233</v>
      </c>
    </row>
    <row r="5315" spans="1:22" x14ac:dyDescent="0.3">
      <c r="A5315" s="28">
        <f t="shared" si="8335"/>
        <v>111234</v>
      </c>
      <c r="B5315" s="2" t="s">
        <v>26</v>
      </c>
      <c r="C5315" s="2" t="s">
        <v>27</v>
      </c>
      <c r="D5315" s="2" t="s">
        <v>28</v>
      </c>
      <c r="E5315" s="11">
        <f>ABS(MIN(D5316:D5325))</f>
        <v>0</v>
      </c>
      <c r="G5315" s="2" t="s">
        <v>230</v>
      </c>
      <c r="J5315" s="28" t="str">
        <f t="shared" ref="J5315" si="8399">CONCATENATE(K5314,1)</f>
        <v>91</v>
      </c>
      <c r="K5315" s="22" t="e">
        <f t="array" ref="K5315:R5317">LINEST(B5298:B5306,C5298:C5306^{1,2,3,4,5,6,7},TRUE,TRUE)</f>
        <v>#VALUE!</v>
      </c>
      <c r="L5315" s="22" t="e">
        <v>#VALUE!</v>
      </c>
      <c r="M5315" s="22" t="e">
        <v>#VALUE!</v>
      </c>
      <c r="N5315" s="22" t="e">
        <v>#VALUE!</v>
      </c>
      <c r="O5315" s="22" t="e">
        <v>#VALUE!</v>
      </c>
      <c r="P5315" s="22" t="e">
        <v>#VALUE!</v>
      </c>
      <c r="Q5315" s="22" t="e">
        <v>#VALUE!</v>
      </c>
      <c r="R5315" s="22" t="e">
        <v>#VALUE!</v>
      </c>
      <c r="S5315" s="17"/>
      <c r="U5315" s="28">
        <f t="shared" ref="U5315:U5376" si="8400">U5314</f>
        <v>111</v>
      </c>
      <c r="V5315" s="28">
        <f t="shared" si="8336"/>
        <v>234</v>
      </c>
    </row>
    <row r="5316" spans="1:22" x14ac:dyDescent="0.3">
      <c r="A5316" s="28">
        <f t="shared" si="8335"/>
        <v>111235</v>
      </c>
      <c r="B5316" s="7">
        <f t="shared" ref="B5316:B5325" si="8401">C5298-B5298</f>
        <v>-0.19999999999999929</v>
      </c>
      <c r="C5316" s="7">
        <f t="shared" ref="C5316:C5325" si="8402">H5298-G5298</f>
        <v>0</v>
      </c>
      <c r="D5316" s="7">
        <f>C5316-B5316</f>
        <v>0.19999999999999929</v>
      </c>
      <c r="E5316" s="11">
        <f>ABS(MAX(D5316:D5325))</f>
        <v>0.19999999999999929</v>
      </c>
      <c r="F5316" s="13"/>
      <c r="G5316" s="2">
        <f>IF(D5298="","",D5298/E5298)</f>
        <v>0.15</v>
      </c>
      <c r="H5316" s="13"/>
      <c r="J5316" s="28" t="str">
        <f t="shared" ref="J5316" si="8403">CONCATENATE(K5314,2)</f>
        <v>92</v>
      </c>
      <c r="K5316" s="22" t="e">
        <v>#VALUE!</v>
      </c>
      <c r="L5316" s="22" t="e">
        <v>#VALUE!</v>
      </c>
      <c r="M5316" s="22" t="e">
        <v>#VALUE!</v>
      </c>
      <c r="N5316" s="22" t="e">
        <v>#VALUE!</v>
      </c>
      <c r="O5316" s="22" t="e">
        <v>#VALUE!</v>
      </c>
      <c r="P5316" s="22" t="e">
        <v>#VALUE!</v>
      </c>
      <c r="Q5316" s="22" t="e">
        <v>#VALUE!</v>
      </c>
      <c r="R5316" s="22" t="e">
        <v>#VALUE!</v>
      </c>
      <c r="S5316" s="17"/>
      <c r="U5316" s="28">
        <f t="shared" si="8400"/>
        <v>111</v>
      </c>
      <c r="V5316" s="28">
        <f t="shared" si="8336"/>
        <v>235</v>
      </c>
    </row>
    <row r="5317" spans="1:22" x14ac:dyDescent="0.3">
      <c r="A5317" s="28">
        <f t="shared" si="8335"/>
        <v>111236</v>
      </c>
      <c r="B5317" s="7">
        <f t="shared" si="8401"/>
        <v>-0.19999999999999929</v>
      </c>
      <c r="C5317" s="7">
        <f t="shared" si="8402"/>
        <v>0</v>
      </c>
      <c r="D5317" s="7">
        <f t="shared" ref="D5317:D5325" si="8404">C5317-B5317</f>
        <v>0.19999999999999929</v>
      </c>
      <c r="E5317" s="12" t="s">
        <v>34</v>
      </c>
      <c r="G5317" s="2">
        <f t="shared" ref="G5317:G5325" si="8405">IF(D5299="","",D5299/E5299)</f>
        <v>0.15</v>
      </c>
      <c r="H5317" s="13"/>
      <c r="J5317" s="28" t="str">
        <f t="shared" ref="J5317" si="8406">CONCATENATE(K5314,3)</f>
        <v>93</v>
      </c>
      <c r="K5317" s="22" t="e">
        <v>#VALUE!</v>
      </c>
      <c r="L5317" s="22" t="e">
        <v>#VALUE!</v>
      </c>
      <c r="M5317" s="22" t="e">
        <v>#VALUE!</v>
      </c>
      <c r="N5317" s="22" t="e">
        <v>#VALUE!</v>
      </c>
      <c r="O5317" s="22" t="e">
        <v>#VALUE!</v>
      </c>
      <c r="P5317" s="22" t="e">
        <v>#VALUE!</v>
      </c>
      <c r="Q5317" s="22" t="e">
        <v>#VALUE!</v>
      </c>
      <c r="R5317" s="22" t="e">
        <v>#VALUE!</v>
      </c>
      <c r="S5317" s="17"/>
      <c r="U5317" s="28">
        <f t="shared" si="8400"/>
        <v>111</v>
      </c>
      <c r="V5317" s="28">
        <f t="shared" si="8336"/>
        <v>236</v>
      </c>
    </row>
    <row r="5318" spans="1:22" x14ac:dyDescent="0.3">
      <c r="A5318" s="28">
        <f t="shared" si="8335"/>
        <v>111237</v>
      </c>
      <c r="B5318" s="7">
        <f t="shared" si="8401"/>
        <v>-0.10000000000000142</v>
      </c>
      <c r="C5318" s="7">
        <f t="shared" si="8402"/>
        <v>0</v>
      </c>
      <c r="D5318" s="7">
        <f t="shared" si="8404"/>
        <v>0.10000000000000142</v>
      </c>
      <c r="E5318" s="10">
        <f>IF(D5284="","",MAX(E5319,E5320))</f>
        <v>0.19999999999999929</v>
      </c>
      <c r="G5318" s="2">
        <f t="shared" si="8405"/>
        <v>0.15</v>
      </c>
      <c r="H5318" s="13"/>
      <c r="J5318" s="17"/>
      <c r="K5318" s="17">
        <v>10</v>
      </c>
      <c r="L5318" s="17">
        <v>10</v>
      </c>
      <c r="M5318" s="17">
        <v>10</v>
      </c>
      <c r="N5318" s="17">
        <v>10</v>
      </c>
      <c r="O5318" s="17">
        <v>10</v>
      </c>
      <c r="P5318" s="17">
        <v>10</v>
      </c>
      <c r="Q5318" s="17">
        <v>10</v>
      </c>
      <c r="R5318" s="17">
        <v>10</v>
      </c>
      <c r="S5318" s="17">
        <v>10</v>
      </c>
      <c r="U5318" s="28">
        <f t="shared" si="8400"/>
        <v>111</v>
      </c>
      <c r="V5318" s="28">
        <f t="shared" si="8336"/>
        <v>237</v>
      </c>
    </row>
    <row r="5319" spans="1:22" x14ac:dyDescent="0.3">
      <c r="A5319" s="28">
        <f t="shared" si="8335"/>
        <v>111238</v>
      </c>
      <c r="B5319" s="7">
        <f t="shared" si="8401"/>
        <v>0</v>
      </c>
      <c r="C5319" s="7">
        <f t="shared" si="8402"/>
        <v>0</v>
      </c>
      <c r="D5319" s="7">
        <f t="shared" si="8404"/>
        <v>0</v>
      </c>
      <c r="E5319" s="11">
        <f>ABS(MIN(B5316:B5325))</f>
        <v>0.19999999999999929</v>
      </c>
      <c r="G5319" s="2">
        <f t="shared" si="8405"/>
        <v>0.15</v>
      </c>
      <c r="H5319" s="13"/>
      <c r="J5319" s="28" t="str">
        <f t="shared" ref="J5319" si="8407">CONCATENATE(K5318,1)</f>
        <v>101</v>
      </c>
      <c r="K5319" s="22" t="e">
        <f t="array" ref="K5319:S5321">LINEST(B5298:B5307,C5298:C5307^{1,2,3,4,5,6,7,8},TRUE,TRUE)</f>
        <v>#VALUE!</v>
      </c>
      <c r="L5319" s="22" t="e">
        <v>#VALUE!</v>
      </c>
      <c r="M5319" s="22" t="e">
        <v>#VALUE!</v>
      </c>
      <c r="N5319" s="22" t="e">
        <v>#VALUE!</v>
      </c>
      <c r="O5319" s="22" t="e">
        <v>#VALUE!</v>
      </c>
      <c r="P5319" s="22" t="e">
        <v>#VALUE!</v>
      </c>
      <c r="Q5319" s="22" t="e">
        <v>#VALUE!</v>
      </c>
      <c r="R5319" s="22" t="e">
        <v>#VALUE!</v>
      </c>
      <c r="S5319" s="22" t="e">
        <v>#VALUE!</v>
      </c>
      <c r="U5319" s="28">
        <f t="shared" si="8400"/>
        <v>111</v>
      </c>
      <c r="V5319" s="28">
        <f t="shared" si="8336"/>
        <v>238</v>
      </c>
    </row>
    <row r="5320" spans="1:22" x14ac:dyDescent="0.3">
      <c r="A5320" s="28">
        <f t="shared" si="8335"/>
        <v>111239</v>
      </c>
      <c r="B5320" s="7">
        <f t="shared" si="8401"/>
        <v>0</v>
      </c>
      <c r="C5320" s="7">
        <f t="shared" si="8402"/>
        <v>0</v>
      </c>
      <c r="D5320" s="7">
        <f t="shared" si="8404"/>
        <v>0</v>
      </c>
      <c r="E5320" s="11">
        <f>ABS(MAX(B5316:B5325))</f>
        <v>0</v>
      </c>
      <c r="G5320" s="2" t="str">
        <f t="shared" si="8405"/>
        <v/>
      </c>
      <c r="H5320" s="13"/>
      <c r="J5320" s="28" t="str">
        <f t="shared" ref="J5320" si="8408">CONCATENATE(K5318,2)</f>
        <v>102</v>
      </c>
      <c r="K5320" s="22" t="e">
        <v>#VALUE!</v>
      </c>
      <c r="L5320" s="22" t="e">
        <v>#VALUE!</v>
      </c>
      <c r="M5320" s="22" t="e">
        <v>#VALUE!</v>
      </c>
      <c r="N5320" s="22" t="e">
        <v>#VALUE!</v>
      </c>
      <c r="O5320" s="22" t="e">
        <v>#VALUE!</v>
      </c>
      <c r="P5320" s="22" t="e">
        <v>#VALUE!</v>
      </c>
      <c r="Q5320" s="22" t="e">
        <v>#VALUE!</v>
      </c>
      <c r="R5320" s="22" t="e">
        <v>#VALUE!</v>
      </c>
      <c r="S5320" s="22" t="e">
        <v>#VALUE!</v>
      </c>
      <c r="U5320" s="28">
        <f t="shared" si="8400"/>
        <v>111</v>
      </c>
      <c r="V5320" s="28">
        <f t="shared" si="8336"/>
        <v>239</v>
      </c>
    </row>
    <row r="5321" spans="1:22" x14ac:dyDescent="0.3">
      <c r="A5321" s="28">
        <f t="shared" si="8335"/>
        <v>111240</v>
      </c>
      <c r="B5321" s="7">
        <f t="shared" si="8401"/>
        <v>0</v>
      </c>
      <c r="C5321" s="7">
        <f t="shared" si="8402"/>
        <v>0</v>
      </c>
      <c r="D5321" s="7">
        <f t="shared" si="8404"/>
        <v>0</v>
      </c>
      <c r="E5321" s="12" t="s">
        <v>231</v>
      </c>
      <c r="G5321" s="2" t="str">
        <f t="shared" si="8405"/>
        <v/>
      </c>
      <c r="H5321" s="13"/>
      <c r="J5321" s="28" t="str">
        <f t="shared" ref="J5321" si="8409">CONCATENATE(K5318,3)</f>
        <v>103</v>
      </c>
      <c r="K5321" s="22" t="e">
        <v>#VALUE!</v>
      </c>
      <c r="L5321" s="22" t="e">
        <v>#VALUE!</v>
      </c>
      <c r="M5321" s="22" t="e">
        <v>#VALUE!</v>
      </c>
      <c r="N5321" s="22" t="e">
        <v>#VALUE!</v>
      </c>
      <c r="O5321" s="22" t="e">
        <v>#VALUE!</v>
      </c>
      <c r="P5321" s="22" t="e">
        <v>#VALUE!</v>
      </c>
      <c r="Q5321" s="22" t="e">
        <v>#VALUE!</v>
      </c>
      <c r="R5321" s="22" t="e">
        <v>#VALUE!</v>
      </c>
      <c r="S5321" s="22" t="e">
        <v>#VALUE!</v>
      </c>
      <c r="U5321" s="28">
        <f t="shared" si="8400"/>
        <v>111</v>
      </c>
      <c r="V5321" s="28">
        <f t="shared" si="8336"/>
        <v>240</v>
      </c>
    </row>
    <row r="5322" spans="1:22" x14ac:dyDescent="0.3">
      <c r="A5322" s="28">
        <f t="shared" si="8335"/>
        <v>111241</v>
      </c>
      <c r="B5322" s="7">
        <f t="shared" si="8401"/>
        <v>0</v>
      </c>
      <c r="C5322" s="7">
        <f t="shared" si="8402"/>
        <v>0</v>
      </c>
      <c r="D5322" s="7">
        <f t="shared" si="8404"/>
        <v>0</v>
      </c>
      <c r="E5322" s="10">
        <f>IF(D5284="","",MAX(E5323,E5324))*2</f>
        <v>0.3</v>
      </c>
      <c r="G5322" s="2" t="str">
        <f t="shared" si="8405"/>
        <v/>
      </c>
      <c r="H5322" s="13"/>
      <c r="U5322" s="28">
        <f t="shared" si="8400"/>
        <v>111</v>
      </c>
      <c r="V5322" s="28">
        <f t="shared" si="8336"/>
        <v>241</v>
      </c>
    </row>
    <row r="5323" spans="1:22" x14ac:dyDescent="0.3">
      <c r="A5323" s="28">
        <f t="shared" si="8335"/>
        <v>111242</v>
      </c>
      <c r="B5323" s="7">
        <f t="shared" si="8401"/>
        <v>0</v>
      </c>
      <c r="C5323" s="7">
        <f t="shared" si="8402"/>
        <v>0</v>
      </c>
      <c r="D5323" s="7">
        <f t="shared" si="8404"/>
        <v>0</v>
      </c>
      <c r="E5323" s="11">
        <f>ABS(MIN(G5316:G5325))</f>
        <v>0.15</v>
      </c>
      <c r="G5323" s="2" t="str">
        <f t="shared" si="8405"/>
        <v/>
      </c>
      <c r="U5323" s="28">
        <f t="shared" si="8400"/>
        <v>111</v>
      </c>
      <c r="V5323" s="28">
        <f t="shared" si="8336"/>
        <v>242</v>
      </c>
    </row>
    <row r="5324" spans="1:22" x14ac:dyDescent="0.3">
      <c r="A5324" s="28">
        <f t="shared" si="8335"/>
        <v>111243</v>
      </c>
      <c r="B5324" s="7">
        <f t="shared" si="8401"/>
        <v>0</v>
      </c>
      <c r="C5324" s="7">
        <f t="shared" si="8402"/>
        <v>0</v>
      </c>
      <c r="D5324" s="7">
        <f t="shared" si="8404"/>
        <v>0</v>
      </c>
      <c r="E5324" s="11">
        <f>ABS(MAX(G5316:G5325))</f>
        <v>0.15</v>
      </c>
      <c r="G5324" s="2" t="str">
        <f t="shared" si="8405"/>
        <v/>
      </c>
      <c r="U5324" s="28">
        <f t="shared" si="8400"/>
        <v>111</v>
      </c>
      <c r="V5324" s="28">
        <f t="shared" si="8336"/>
        <v>243</v>
      </c>
    </row>
    <row r="5325" spans="1:22" x14ac:dyDescent="0.3">
      <c r="A5325" s="28">
        <f t="shared" si="8335"/>
        <v>111244</v>
      </c>
      <c r="B5325" s="7">
        <f t="shared" si="8401"/>
        <v>0</v>
      </c>
      <c r="C5325" s="7">
        <f t="shared" si="8402"/>
        <v>0</v>
      </c>
      <c r="D5325" s="7">
        <f t="shared" si="8404"/>
        <v>0</v>
      </c>
      <c r="F5325" s="13"/>
      <c r="G5325" s="2" t="str">
        <f t="shared" si="8405"/>
        <v/>
      </c>
      <c r="U5325" s="28">
        <f t="shared" si="8400"/>
        <v>111</v>
      </c>
      <c r="V5325" s="28">
        <f t="shared" si="8336"/>
        <v>244</v>
      </c>
    </row>
    <row r="5326" spans="1:22" x14ac:dyDescent="0.3">
      <c r="A5326" s="28">
        <f t="shared" si="8335"/>
        <v>111245</v>
      </c>
      <c r="F5326" s="13"/>
      <c r="U5326" s="28">
        <f t="shared" si="8400"/>
        <v>111</v>
      </c>
      <c r="V5326" s="28">
        <f t="shared" si="8336"/>
        <v>245</v>
      </c>
    </row>
    <row r="5327" spans="1:22" x14ac:dyDescent="0.3">
      <c r="A5327" s="28">
        <f t="shared" si="8335"/>
        <v>111246</v>
      </c>
      <c r="F5327" s="13"/>
      <c r="U5327" s="28">
        <f t="shared" si="8400"/>
        <v>111</v>
      </c>
      <c r="V5327" s="28">
        <f t="shared" si="8336"/>
        <v>246</v>
      </c>
    </row>
    <row r="5328" spans="1:22" x14ac:dyDescent="0.3">
      <c r="A5328" s="28">
        <f t="shared" si="8335"/>
        <v>111247</v>
      </c>
      <c r="F5328" s="13"/>
      <c r="U5328" s="28">
        <f t="shared" si="8400"/>
        <v>111</v>
      </c>
      <c r="V5328" s="28">
        <f t="shared" si="8336"/>
        <v>247</v>
      </c>
    </row>
    <row r="5329" spans="1:24" s="8" customFormat="1" x14ac:dyDescent="0.3"/>
    <row r="5330" spans="1:24" x14ac:dyDescent="0.3">
      <c r="A5330" s="28">
        <f t="shared" ref="A5330:A5376" si="8410">ROUND(CONCATENATE(U5330,V5330),0)</f>
        <v>112201</v>
      </c>
      <c r="B5330" s="63" t="s">
        <v>0</v>
      </c>
      <c r="C5330" s="63"/>
      <c r="D5330" s="71" t="s">
        <v>75</v>
      </c>
      <c r="E5330" s="71"/>
      <c r="F5330" s="71"/>
      <c r="G5330" s="71"/>
      <c r="H5330" s="71"/>
      <c r="U5330" s="28">
        <f t="shared" ref="U5330:U5378" si="8411">U5328+1</f>
        <v>112</v>
      </c>
      <c r="V5330" s="28">
        <v>201</v>
      </c>
    </row>
    <row r="5331" spans="1:24" x14ac:dyDescent="0.3">
      <c r="A5331" s="28">
        <f t="shared" si="8410"/>
        <v>112202</v>
      </c>
      <c r="B5331" s="72" t="s">
        <v>70</v>
      </c>
      <c r="C5331" s="73"/>
      <c r="D5331" s="30" t="s">
        <v>66</v>
      </c>
      <c r="E5331" s="66" t="s">
        <v>71</v>
      </c>
      <c r="F5331" s="66"/>
      <c r="G5331" s="74" t="s">
        <v>67</v>
      </c>
      <c r="H5331" s="74"/>
      <c r="U5331" s="28">
        <f t="shared" si="8400"/>
        <v>112</v>
      </c>
      <c r="V5331" s="28">
        <f t="shared" ref="V5331:V5376" si="8412">V5330+1</f>
        <v>202</v>
      </c>
    </row>
    <row r="5332" spans="1:24" x14ac:dyDescent="0.3">
      <c r="A5332" s="28">
        <f t="shared" si="8410"/>
        <v>112203</v>
      </c>
      <c r="B5332" s="75" t="s">
        <v>6</v>
      </c>
      <c r="C5332" s="75"/>
      <c r="D5332" s="71" t="s">
        <v>264</v>
      </c>
      <c r="E5332" s="71"/>
      <c r="F5332" s="71"/>
      <c r="G5332" s="71"/>
      <c r="H5332" s="71"/>
      <c r="U5332" s="28">
        <f t="shared" si="8400"/>
        <v>112</v>
      </c>
      <c r="V5332" s="28">
        <f t="shared" si="8412"/>
        <v>203</v>
      </c>
    </row>
    <row r="5333" spans="1:24" x14ac:dyDescent="0.3">
      <c r="A5333" s="28">
        <f t="shared" si="8410"/>
        <v>112204</v>
      </c>
      <c r="B5333" s="63" t="s">
        <v>7</v>
      </c>
      <c r="C5333" s="63"/>
      <c r="D5333" s="71" t="s">
        <v>29</v>
      </c>
      <c r="E5333" s="71"/>
      <c r="F5333" s="71"/>
      <c r="G5333" s="71"/>
      <c r="H5333" s="71"/>
      <c r="J5333" s="17"/>
      <c r="K5333" s="17" t="s">
        <v>53</v>
      </c>
      <c r="L5333" s="17" t="s">
        <v>54</v>
      </c>
      <c r="M5333" s="17" t="s">
        <v>55</v>
      </c>
      <c r="N5333" s="17" t="s">
        <v>56</v>
      </c>
      <c r="O5333" s="17" t="s">
        <v>57</v>
      </c>
      <c r="P5333" s="17" t="s">
        <v>2</v>
      </c>
      <c r="Q5333" s="17" t="s">
        <v>3</v>
      </c>
      <c r="R5333" s="17" t="s">
        <v>4</v>
      </c>
      <c r="S5333" s="17" t="s">
        <v>5</v>
      </c>
      <c r="U5333" s="28">
        <f t="shared" si="8400"/>
        <v>112</v>
      </c>
      <c r="V5333" s="28">
        <f t="shared" si="8412"/>
        <v>204</v>
      </c>
      <c r="X5333" s="1" t="s">
        <v>48</v>
      </c>
    </row>
    <row r="5334" spans="1:24" x14ac:dyDescent="0.3">
      <c r="A5334" s="28">
        <f t="shared" si="8410"/>
        <v>112205</v>
      </c>
      <c r="B5334" s="63" t="s">
        <v>9</v>
      </c>
      <c r="C5334" s="63"/>
      <c r="D5334" s="71" t="s">
        <v>30</v>
      </c>
      <c r="E5334" s="71"/>
      <c r="F5334" s="71"/>
      <c r="G5334" s="71"/>
      <c r="H5334" s="71"/>
      <c r="J5334" s="17">
        <f t="shared" ref="J5334" si="8413">COUNTA(B5346:B5355)</f>
        <v>4</v>
      </c>
      <c r="K5334" s="17">
        <f t="shared" ref="K5334" si="8414">IF(L5334-1&lt;2,0,L5334-1)</f>
        <v>0</v>
      </c>
      <c r="L5334" s="17">
        <f t="shared" ref="L5334" si="8415">IF(M5334-1&lt;2,0,M5334-1)</f>
        <v>0</v>
      </c>
      <c r="M5334" s="17">
        <f t="shared" ref="M5334" si="8416">IF(N5334-1&lt;2,0,N5334-1)</f>
        <v>0</v>
      </c>
      <c r="N5334" s="17">
        <f t="shared" ref="N5334" si="8417">IF(O5334-1&lt;2,0,O5334-1)</f>
        <v>0</v>
      </c>
      <c r="O5334" s="17">
        <f t="shared" ref="O5334" si="8418">IF(P5334-1&lt;2,0,P5334-1)</f>
        <v>0</v>
      </c>
      <c r="P5334" s="17">
        <f t="shared" ref="P5334" si="8419">IF(Q5334-1&lt;2,0,Q5334-1)</f>
        <v>0</v>
      </c>
      <c r="Q5334" s="17">
        <f t="shared" ref="Q5334" si="8420">IF(R5334-1&lt;2,0,R5334-1)</f>
        <v>2</v>
      </c>
      <c r="R5334" s="17">
        <f t="shared" ref="R5334" si="8421">IF(S5334-1&lt;2,0,S5334-1)</f>
        <v>3</v>
      </c>
      <c r="S5334" s="17">
        <f t="shared" ref="S5334" si="8422">J5334</f>
        <v>4</v>
      </c>
      <c r="U5334" s="28">
        <f t="shared" si="8400"/>
        <v>112</v>
      </c>
      <c r="V5334" s="28">
        <f t="shared" si="8412"/>
        <v>205</v>
      </c>
      <c r="X5334" s="1" t="s">
        <v>49</v>
      </c>
    </row>
    <row r="5335" spans="1:24" x14ac:dyDescent="0.3">
      <c r="A5335" s="28">
        <f t="shared" si="8410"/>
        <v>112206</v>
      </c>
      <c r="B5335" s="63" t="s">
        <v>10</v>
      </c>
      <c r="C5335" s="63"/>
      <c r="D5335" s="71" t="s">
        <v>265</v>
      </c>
      <c r="E5335" s="71"/>
      <c r="F5335" s="71"/>
      <c r="G5335" s="71"/>
      <c r="H5335" s="71"/>
      <c r="J5335" s="28" t="str">
        <f t="shared" ref="J5335" si="8423">CONCATENATE(J5334,1)</f>
        <v>41</v>
      </c>
      <c r="K5335" s="29">
        <f t="shared" ref="K5335" si="8424">IF(K5334=0,0,VLOOKUP(J5335,J5339:S5369,K5334,FALSE))</f>
        <v>0</v>
      </c>
      <c r="L5335" s="29">
        <f t="shared" ref="L5335" si="8425">IF(L5334=0,0,VLOOKUP(J5335,J5339:S5369,L5334,FALSE))</f>
        <v>0</v>
      </c>
      <c r="M5335" s="29">
        <f t="shared" ref="M5335" si="8426">IF(M5334=0,0,VLOOKUP(J5335,J5339:S5369,M5334,FALSE))</f>
        <v>0</v>
      </c>
      <c r="N5335" s="29">
        <f t="shared" ref="N5335" si="8427">IF(N5334=0,0,VLOOKUP(J5335,J5339:S5369,N5334,FALSE))</f>
        <v>0</v>
      </c>
      <c r="O5335" s="29">
        <f t="shared" ref="O5335" si="8428">IF(O5334=0,0,VLOOKUP(J5335,J5339:S5369,O5334,FALSE))</f>
        <v>0</v>
      </c>
      <c r="P5335" s="29">
        <f t="shared" ref="P5335" si="8429">IF(P5334=0,0,VLOOKUP(J5335,J5339:S5369,P5334,FALSE))</f>
        <v>0</v>
      </c>
      <c r="Q5335" s="29">
        <f t="shared" ref="Q5335" si="8430">IF(Q5334=0,0,VLOOKUP(J5335,J5339:S5369,Q5334,FALSE))</f>
        <v>1.906171719062199E-3</v>
      </c>
      <c r="R5335" s="29">
        <f t="shared" ref="R5335" si="8431">IF(R5334=0,0,VLOOKUP(J5335,J5339:S5369,R5334,FALSE))</f>
        <v>0.89875356728254308</v>
      </c>
      <c r="S5335" s="29">
        <f t="shared" ref="S5335" si="8432">IF(S5334=0,0,VLOOKUP(J5335,J5339:S5369,S5334,FALSE))</f>
        <v>1.3007692375840165</v>
      </c>
      <c r="U5335" s="28">
        <f t="shared" si="8400"/>
        <v>112</v>
      </c>
      <c r="V5335" s="28">
        <f t="shared" si="8412"/>
        <v>206</v>
      </c>
      <c r="X5335" s="1" t="s">
        <v>50</v>
      </c>
    </row>
    <row r="5336" spans="1:24" x14ac:dyDescent="0.3">
      <c r="A5336" s="28">
        <f t="shared" si="8410"/>
        <v>112207</v>
      </c>
      <c r="B5336" s="63" t="s">
        <v>11</v>
      </c>
      <c r="C5336" s="63"/>
      <c r="D5336" s="64">
        <v>45520</v>
      </c>
      <c r="E5336" s="64"/>
      <c r="F5336" s="64"/>
      <c r="G5336" s="64"/>
      <c r="H5336" s="64"/>
      <c r="J5336" s="28" t="str">
        <f t="shared" ref="J5336" si="8433">CONCATENATE(J5334,2)</f>
        <v>42</v>
      </c>
      <c r="K5336" s="22">
        <f t="shared" ref="K5336" si="8434">IF(K5334=0,0,VLOOKUP(J5336,J5339:S5369,K5334,FALSE))</f>
        <v>0</v>
      </c>
      <c r="L5336" s="22">
        <f t="shared" ref="L5336" si="8435">IF(L5334=0,0,VLOOKUP(J5336,J5339:S5369,L5334,FALSE))</f>
        <v>0</v>
      </c>
      <c r="M5336" s="22">
        <f t="shared" ref="M5336" si="8436">IF(M5334=0,0,VLOOKUP(J5336,J5339:S5369,M5334,FALSE))</f>
        <v>0</v>
      </c>
      <c r="N5336" s="22">
        <f t="shared" ref="N5336" si="8437">IF(N5334=0,0,VLOOKUP(J5336,J5339:S5369,N5334,FALSE))</f>
        <v>0</v>
      </c>
      <c r="O5336" s="22">
        <f t="shared" ref="O5336" si="8438">IF(O5334=0,0,VLOOKUP(J5336,J5339:S5369,O5334,FALSE))</f>
        <v>0</v>
      </c>
      <c r="P5336" s="22">
        <f t="shared" ref="P5336" si="8439">IF(P5334=0,0,VLOOKUP(J5336,J5339:S5369,P5334,FALSE))</f>
        <v>0</v>
      </c>
      <c r="Q5336" s="22">
        <f t="shared" ref="Q5336" si="8440">IF(Q5334=0,0,VLOOKUP(J5336,J5339:S5369,Q5334,FALSE))</f>
        <v>1.7524524183926084E-3</v>
      </c>
      <c r="R5336" s="22">
        <f t="shared" ref="R5336" si="8441">IF(R5334=0,0,VLOOKUP(J5336,J5339:S5369,R5334,FALSE))</f>
        <v>7.8870647132193397E-2</v>
      </c>
      <c r="S5336" s="22">
        <f t="shared" ref="S5336" si="8442">IF(S5334=0,0,VLOOKUP(J5336,J5339:S5369,S5334,FALSE))</f>
        <v>0.84198133330578451</v>
      </c>
      <c r="U5336" s="28">
        <f t="shared" si="8400"/>
        <v>112</v>
      </c>
      <c r="V5336" s="28">
        <f t="shared" si="8412"/>
        <v>207</v>
      </c>
    </row>
    <row r="5337" spans="1:24" x14ac:dyDescent="0.3">
      <c r="A5337" s="28">
        <f t="shared" si="8410"/>
        <v>112208</v>
      </c>
      <c r="B5337" s="63" t="s">
        <v>12</v>
      </c>
      <c r="C5337" s="63"/>
      <c r="D5337" s="65">
        <v>45899</v>
      </c>
      <c r="E5337" s="65"/>
      <c r="F5337" s="65"/>
      <c r="G5337" s="65"/>
      <c r="H5337" s="65"/>
      <c r="J5337" s="28" t="str">
        <f t="shared" ref="J5337" si="8443">CONCATENATE(J5334,3)</f>
        <v>43</v>
      </c>
      <c r="K5337" s="22"/>
      <c r="L5337" s="22"/>
      <c r="M5337" s="22"/>
      <c r="N5337" s="22" t="s">
        <v>58</v>
      </c>
      <c r="O5337" s="29">
        <f t="shared" ref="O5337" si="8444">J5334-2</f>
        <v>2</v>
      </c>
      <c r="P5337" s="22" t="s">
        <v>59</v>
      </c>
      <c r="Q5337" s="29">
        <f t="shared" ref="Q5337" si="8445">VLOOKUP(J5337,J5339:S5369,3,FALSE)</f>
        <v>8.9366077854912573E-2</v>
      </c>
      <c r="R5337" s="22" t="s">
        <v>60</v>
      </c>
      <c r="S5337" s="22">
        <f t="shared" ref="S5337" si="8446">VLOOKUP(J5337,J5339:S5369,2,FALSE)</f>
        <v>0.99993610963303059</v>
      </c>
      <c r="U5337" s="28">
        <f t="shared" si="8400"/>
        <v>112</v>
      </c>
      <c r="V5337" s="28">
        <f t="shared" si="8412"/>
        <v>208</v>
      </c>
    </row>
    <row r="5338" spans="1:24" x14ac:dyDescent="0.3">
      <c r="A5338" s="28">
        <f t="shared" si="8410"/>
        <v>112209</v>
      </c>
      <c r="B5338" s="63" t="s">
        <v>13</v>
      </c>
      <c r="C5338" s="63"/>
      <c r="D5338" s="15">
        <v>0.1</v>
      </c>
      <c r="E5338" s="66" t="s">
        <v>14</v>
      </c>
      <c r="F5338" s="66"/>
      <c r="G5338" s="66"/>
      <c r="H5338" s="6" t="s">
        <v>64</v>
      </c>
      <c r="J5338" s="17"/>
      <c r="K5338" s="17">
        <v>3</v>
      </c>
      <c r="L5338" s="17">
        <v>3</v>
      </c>
      <c r="M5338" s="17"/>
      <c r="N5338" s="17"/>
      <c r="O5338" s="17"/>
      <c r="P5338" s="17"/>
      <c r="Q5338" s="17"/>
      <c r="R5338" s="17"/>
      <c r="S5338" s="17"/>
      <c r="U5338" s="28">
        <f t="shared" si="8400"/>
        <v>112</v>
      </c>
      <c r="V5338" s="28">
        <f t="shared" si="8412"/>
        <v>209</v>
      </c>
    </row>
    <row r="5339" spans="1:24" x14ac:dyDescent="0.3">
      <c r="A5339" s="28">
        <f t="shared" si="8410"/>
        <v>112210</v>
      </c>
      <c r="B5339" s="63" t="s">
        <v>15</v>
      </c>
      <c r="C5339" s="63"/>
      <c r="D5339" s="2">
        <f t="shared" ref="D5339" si="8447">MIN(B5346:B5355)</f>
        <v>15</v>
      </c>
      <c r="E5339" s="3" t="s">
        <v>16</v>
      </c>
      <c r="F5339" s="2">
        <f t="shared" ref="F5339" si="8448">MAX(B5346:B5355)</f>
        <v>30</v>
      </c>
      <c r="G5339" s="4" t="str">
        <f t="shared" ref="G5339" si="8449">IF(H5338="","",H5338)</f>
        <v>°C</v>
      </c>
      <c r="H5339" s="14"/>
      <c r="J5339" s="28" t="str">
        <f t="shared" ref="J5339" si="8450">CONCATENATE(K5338,1)</f>
        <v>31</v>
      </c>
      <c r="K5339" s="22">
        <f t="array" ref="K5339:L5341">LINEST(B5346:B5348,C5346:C5348^{1},TRUE,TRUE)</f>
        <v>0.97084328264421249</v>
      </c>
      <c r="L5339" s="22">
        <v>0.64785723262536266</v>
      </c>
      <c r="M5339" s="17"/>
      <c r="N5339" s="17"/>
      <c r="O5339" s="17"/>
      <c r="P5339" s="17"/>
      <c r="Q5339" s="17"/>
      <c r="R5339" s="17"/>
      <c r="S5339" s="17"/>
      <c r="U5339" s="28">
        <f t="shared" si="8400"/>
        <v>112</v>
      </c>
      <c r="V5339" s="28">
        <f t="shared" si="8412"/>
        <v>210</v>
      </c>
    </row>
    <row r="5340" spans="1:24" x14ac:dyDescent="0.3">
      <c r="A5340" s="28">
        <f t="shared" si="8410"/>
        <v>112211</v>
      </c>
      <c r="J5340" s="28" t="str">
        <f t="shared" ref="J5340" si="8451">CONCATENATE(K5338,2)</f>
        <v>32</v>
      </c>
      <c r="K5340" s="22">
        <v>5.4419090347146599E-3</v>
      </c>
      <c r="L5340" s="22">
        <v>0.11086278669352531</v>
      </c>
      <c r="M5340" s="17"/>
      <c r="N5340" s="17"/>
      <c r="O5340" s="17"/>
      <c r="P5340" s="17"/>
      <c r="Q5340" s="17"/>
      <c r="R5340" s="17"/>
      <c r="S5340" s="17"/>
      <c r="U5340" s="28">
        <f t="shared" si="8400"/>
        <v>112</v>
      </c>
      <c r="V5340" s="28">
        <f t="shared" si="8412"/>
        <v>211</v>
      </c>
    </row>
    <row r="5341" spans="1:24" x14ac:dyDescent="0.3">
      <c r="A5341" s="28">
        <f t="shared" si="8410"/>
        <v>112212</v>
      </c>
      <c r="B5341" s="67" t="s">
        <v>17</v>
      </c>
      <c r="C5341" s="67"/>
      <c r="D5341" s="67"/>
      <c r="E5341" s="67"/>
      <c r="F5341" s="67"/>
      <c r="G5341" s="68" t="s">
        <v>31</v>
      </c>
      <c r="H5341" s="69"/>
      <c r="J5341" s="28" t="str">
        <f t="shared" ref="J5341" si="8452">CONCATENATE(K5338,3)</f>
        <v>33</v>
      </c>
      <c r="K5341" s="22">
        <v>0.99996858112353904</v>
      </c>
      <c r="L5341" s="22">
        <v>3.9635133695360203E-2</v>
      </c>
      <c r="M5341" s="17"/>
      <c r="N5341" s="17"/>
      <c r="O5341" s="17"/>
      <c r="P5341" s="17"/>
      <c r="Q5341" s="17"/>
      <c r="R5341" s="17"/>
      <c r="S5341" s="17"/>
      <c r="U5341" s="28">
        <f t="shared" si="8400"/>
        <v>112</v>
      </c>
      <c r="V5341" s="28">
        <f t="shared" si="8412"/>
        <v>212</v>
      </c>
    </row>
    <row r="5342" spans="1:24" x14ac:dyDescent="0.3">
      <c r="A5342" s="28">
        <f t="shared" si="8410"/>
        <v>112213</v>
      </c>
      <c r="B5342" s="66" t="s">
        <v>18</v>
      </c>
      <c r="C5342" s="66"/>
      <c r="D5342" s="66"/>
      <c r="E5342" s="66" t="str">
        <f t="shared" ref="E5342" si="8453">IF(D5335="","",D5335)</f>
        <v>E0312/24</v>
      </c>
      <c r="F5342" s="66"/>
      <c r="G5342" s="4" t="s">
        <v>18</v>
      </c>
      <c r="H5342" s="16"/>
      <c r="J5342" s="17"/>
      <c r="K5342" s="17">
        <v>4</v>
      </c>
      <c r="L5342" s="17">
        <v>4</v>
      </c>
      <c r="M5342" s="17">
        <v>4</v>
      </c>
      <c r="N5342" s="17"/>
      <c r="O5342" s="17"/>
      <c r="P5342" s="17"/>
      <c r="Q5342" s="17"/>
      <c r="R5342" s="17"/>
      <c r="S5342" s="17"/>
      <c r="U5342" s="28">
        <f t="shared" si="8400"/>
        <v>112</v>
      </c>
      <c r="V5342" s="28">
        <f t="shared" si="8412"/>
        <v>213</v>
      </c>
    </row>
    <row r="5343" spans="1:24" ht="15" customHeight="1" x14ac:dyDescent="0.3">
      <c r="A5343" s="28">
        <f t="shared" si="8410"/>
        <v>112214</v>
      </c>
      <c r="B5343" s="5" t="s">
        <v>19</v>
      </c>
      <c r="C5343" s="5" t="s">
        <v>20</v>
      </c>
      <c r="D5343" s="5" t="s">
        <v>21</v>
      </c>
      <c r="E5343" s="5"/>
      <c r="F5343" s="70" t="s">
        <v>33</v>
      </c>
      <c r="G5343" s="5" t="s">
        <v>19</v>
      </c>
      <c r="H5343" s="5" t="s">
        <v>20</v>
      </c>
      <c r="J5343" s="28" t="str">
        <f t="shared" ref="J5343" si="8454">CONCATENATE(K5342,1)</f>
        <v>41</v>
      </c>
      <c r="K5343" s="22">
        <f t="array" ref="K5343:M5345">LINEST(B5346:B5349,C5346:C5349^{1,2},TRUE,TRUE)</f>
        <v>1.906171719062199E-3</v>
      </c>
      <c r="L5343" s="22">
        <v>0.89875356728254308</v>
      </c>
      <c r="M5343" s="22">
        <v>1.3007692375840165</v>
      </c>
      <c r="N5343" s="17"/>
      <c r="O5343" s="17"/>
      <c r="P5343" s="17"/>
      <c r="Q5343" s="17"/>
      <c r="R5343" s="17"/>
      <c r="S5343" s="17"/>
      <c r="U5343" s="28">
        <f t="shared" si="8400"/>
        <v>112</v>
      </c>
      <c r="V5343" s="28">
        <f t="shared" si="8412"/>
        <v>214</v>
      </c>
    </row>
    <row r="5344" spans="1:24" x14ac:dyDescent="0.3">
      <c r="A5344" s="28">
        <f t="shared" si="8410"/>
        <v>112215</v>
      </c>
      <c r="B5344" s="5" t="s">
        <v>22</v>
      </c>
      <c r="C5344" s="5" t="s">
        <v>23</v>
      </c>
      <c r="D5344" s="5" t="s">
        <v>24</v>
      </c>
      <c r="E5344" s="5" t="s">
        <v>32</v>
      </c>
      <c r="F5344" s="70"/>
      <c r="G5344" s="5" t="s">
        <v>22</v>
      </c>
      <c r="H5344" s="5" t="s">
        <v>23</v>
      </c>
      <c r="J5344" s="28" t="str">
        <f t="shared" ref="J5344" si="8455">CONCATENATE(K5342,2)</f>
        <v>42</v>
      </c>
      <c r="K5344" s="22">
        <v>1.7524524183926084E-3</v>
      </c>
      <c r="L5344" s="22">
        <v>7.8870647132193397E-2</v>
      </c>
      <c r="M5344" s="22">
        <v>0.84198133330578451</v>
      </c>
      <c r="N5344" s="17"/>
      <c r="O5344" s="17"/>
      <c r="P5344" s="17"/>
      <c r="Q5344" s="17"/>
      <c r="R5344" s="17"/>
      <c r="S5344" s="17"/>
      <c r="U5344" s="28">
        <f t="shared" si="8400"/>
        <v>112</v>
      </c>
      <c r="V5344" s="28">
        <f t="shared" si="8412"/>
        <v>215</v>
      </c>
    </row>
    <row r="5345" spans="1:22" x14ac:dyDescent="0.3">
      <c r="A5345" s="28">
        <f t="shared" si="8410"/>
        <v>112216</v>
      </c>
      <c r="B5345" s="6" t="str">
        <f t="shared" ref="B5345" si="8456">IF(H5338="","",H5338)</f>
        <v>°C</v>
      </c>
      <c r="C5345" s="6" t="str">
        <f t="shared" ref="C5345" si="8457">IF(H5338="","",H5338)</f>
        <v>°C</v>
      </c>
      <c r="D5345" s="6" t="str">
        <f t="shared" ref="D5345" si="8458">IF(H5338="","",H5338)</f>
        <v>°C</v>
      </c>
      <c r="E5345" s="6"/>
      <c r="F5345" s="6"/>
      <c r="G5345" s="6" t="str">
        <f t="shared" ref="G5345" si="8459">IF(H5338="","",H5338)</f>
        <v>°C</v>
      </c>
      <c r="H5345" s="6" t="str">
        <f t="shared" ref="H5345" si="8460">IF(H5338="","",H5338)</f>
        <v>°C</v>
      </c>
      <c r="J5345" s="28" t="str">
        <f t="shared" ref="J5345" si="8461">CONCATENATE(K5342,3)</f>
        <v>43</v>
      </c>
      <c r="K5345" s="22">
        <v>0.99993610963303059</v>
      </c>
      <c r="L5345" s="22">
        <v>8.9366077854912573E-2</v>
      </c>
      <c r="M5345" s="22" t="e">
        <v>#N/A</v>
      </c>
      <c r="N5345" s="17"/>
      <c r="O5345" s="17"/>
      <c r="P5345" s="17"/>
      <c r="Q5345" s="17"/>
      <c r="R5345" s="17"/>
      <c r="S5345" s="17"/>
      <c r="U5345" s="28">
        <f t="shared" si="8400"/>
        <v>112</v>
      </c>
      <c r="V5345" s="28">
        <f t="shared" si="8412"/>
        <v>216</v>
      </c>
    </row>
    <row r="5346" spans="1:22" x14ac:dyDescent="0.3">
      <c r="A5346" s="28">
        <f t="shared" si="8410"/>
        <v>112217</v>
      </c>
      <c r="B5346" s="26">
        <v>15</v>
      </c>
      <c r="C5346" s="26">
        <v>14.8</v>
      </c>
      <c r="D5346" s="26">
        <v>0.3</v>
      </c>
      <c r="E5346" s="9">
        <v>2</v>
      </c>
      <c r="F5346" s="26">
        <v>1000000</v>
      </c>
      <c r="G5346" s="27"/>
      <c r="H5346" s="27"/>
      <c r="J5346" s="17"/>
      <c r="K5346" s="17">
        <v>5</v>
      </c>
      <c r="L5346" s="17">
        <v>5</v>
      </c>
      <c r="M5346" s="17">
        <v>5</v>
      </c>
      <c r="N5346" s="17">
        <v>5</v>
      </c>
      <c r="O5346" s="17"/>
      <c r="P5346" s="17"/>
      <c r="Q5346" s="17"/>
      <c r="R5346" s="17"/>
      <c r="S5346" s="17"/>
      <c r="U5346" s="28">
        <f t="shared" si="8400"/>
        <v>112</v>
      </c>
      <c r="V5346" s="28">
        <f t="shared" si="8412"/>
        <v>217</v>
      </c>
    </row>
    <row r="5347" spans="1:22" x14ac:dyDescent="0.3">
      <c r="A5347" s="28">
        <f t="shared" si="8410"/>
        <v>112218</v>
      </c>
      <c r="B5347" s="26">
        <v>20</v>
      </c>
      <c r="C5347" s="26">
        <v>19.899999999999999</v>
      </c>
      <c r="D5347" s="26">
        <v>0.3</v>
      </c>
      <c r="E5347" s="9">
        <v>2</v>
      </c>
      <c r="F5347" s="26">
        <v>1000000</v>
      </c>
      <c r="G5347" s="27"/>
      <c r="H5347" s="27"/>
      <c r="J5347" s="28" t="str">
        <f t="shared" ref="J5347" si="8462">CONCATENATE(K5346,1)</f>
        <v>51</v>
      </c>
      <c r="K5347" s="22" t="e">
        <f t="array" ref="K5347:N5349">LINEST(B5346:B5350,C5346:C5350^{1,2,3},TRUE,TRUE)</f>
        <v>#VALUE!</v>
      </c>
      <c r="L5347" s="22" t="e">
        <v>#VALUE!</v>
      </c>
      <c r="M5347" s="22" t="e">
        <v>#VALUE!</v>
      </c>
      <c r="N5347" s="22" t="e">
        <v>#VALUE!</v>
      </c>
      <c r="O5347" s="17"/>
      <c r="P5347" s="17"/>
      <c r="Q5347" s="17"/>
      <c r="R5347" s="17"/>
      <c r="S5347" s="17"/>
      <c r="U5347" s="28">
        <f t="shared" si="8400"/>
        <v>112</v>
      </c>
      <c r="V5347" s="28">
        <f t="shared" si="8412"/>
        <v>218</v>
      </c>
    </row>
    <row r="5348" spans="1:22" x14ac:dyDescent="0.3">
      <c r="A5348" s="28">
        <f t="shared" si="8410"/>
        <v>112219</v>
      </c>
      <c r="B5348" s="26">
        <v>25</v>
      </c>
      <c r="C5348" s="26">
        <v>25.1</v>
      </c>
      <c r="D5348" s="26">
        <v>0.3</v>
      </c>
      <c r="E5348" s="9">
        <v>2</v>
      </c>
      <c r="F5348" s="26">
        <v>1000000</v>
      </c>
      <c r="G5348" s="27"/>
      <c r="H5348" s="27"/>
      <c r="J5348" s="28" t="str">
        <f t="shared" ref="J5348" si="8463">CONCATENATE(K5346,2)</f>
        <v>52</v>
      </c>
      <c r="K5348" s="22" t="e">
        <v>#VALUE!</v>
      </c>
      <c r="L5348" s="22" t="e">
        <v>#VALUE!</v>
      </c>
      <c r="M5348" s="22" t="e">
        <v>#VALUE!</v>
      </c>
      <c r="N5348" s="22" t="e">
        <v>#VALUE!</v>
      </c>
      <c r="O5348" s="17"/>
      <c r="P5348" s="17"/>
      <c r="Q5348" s="17"/>
      <c r="R5348" s="17"/>
      <c r="S5348" s="17"/>
      <c r="U5348" s="28">
        <f t="shared" si="8400"/>
        <v>112</v>
      </c>
      <c r="V5348" s="28">
        <f t="shared" si="8412"/>
        <v>219</v>
      </c>
    </row>
    <row r="5349" spans="1:22" x14ac:dyDescent="0.3">
      <c r="A5349" s="28">
        <f t="shared" si="8410"/>
        <v>112220</v>
      </c>
      <c r="B5349" s="26">
        <v>30</v>
      </c>
      <c r="C5349" s="26">
        <v>30</v>
      </c>
      <c r="D5349" s="26">
        <v>0.3</v>
      </c>
      <c r="E5349" s="9">
        <v>2</v>
      </c>
      <c r="F5349" s="26">
        <v>1000000</v>
      </c>
      <c r="G5349" s="27"/>
      <c r="H5349" s="27"/>
      <c r="J5349" s="28" t="str">
        <f t="shared" ref="J5349" si="8464">CONCATENATE(K5346,3)</f>
        <v>53</v>
      </c>
      <c r="K5349" s="22" t="e">
        <v>#VALUE!</v>
      </c>
      <c r="L5349" s="22" t="e">
        <v>#VALUE!</v>
      </c>
      <c r="M5349" s="22" t="e">
        <v>#VALUE!</v>
      </c>
      <c r="N5349" s="22" t="e">
        <v>#VALUE!</v>
      </c>
      <c r="O5349" s="17"/>
      <c r="P5349" s="17"/>
      <c r="Q5349" s="17"/>
      <c r="R5349" s="17"/>
      <c r="S5349" s="17"/>
      <c r="U5349" s="28">
        <f t="shared" si="8400"/>
        <v>112</v>
      </c>
      <c r="V5349" s="28">
        <f t="shared" si="8412"/>
        <v>220</v>
      </c>
    </row>
    <row r="5350" spans="1:22" x14ac:dyDescent="0.3">
      <c r="A5350" s="28">
        <f t="shared" si="8410"/>
        <v>112221</v>
      </c>
      <c r="B5350" s="26"/>
      <c r="C5350" s="26"/>
      <c r="D5350" s="26"/>
      <c r="E5350" s="9"/>
      <c r="F5350" s="26"/>
      <c r="G5350" s="27"/>
      <c r="H5350" s="27"/>
      <c r="J5350" s="17"/>
      <c r="K5350" s="17">
        <v>6</v>
      </c>
      <c r="L5350" s="17">
        <v>6</v>
      </c>
      <c r="M5350" s="17">
        <v>6</v>
      </c>
      <c r="N5350" s="17">
        <v>6</v>
      </c>
      <c r="O5350" s="17">
        <v>6</v>
      </c>
      <c r="P5350" s="17"/>
      <c r="Q5350" s="17"/>
      <c r="R5350" s="17"/>
      <c r="S5350" s="17"/>
      <c r="U5350" s="28">
        <f t="shared" si="8400"/>
        <v>112</v>
      </c>
      <c r="V5350" s="28">
        <f t="shared" si="8412"/>
        <v>221</v>
      </c>
    </row>
    <row r="5351" spans="1:22" x14ac:dyDescent="0.3">
      <c r="A5351" s="28">
        <f t="shared" si="8410"/>
        <v>112222</v>
      </c>
      <c r="B5351" s="26"/>
      <c r="C5351" s="26"/>
      <c r="D5351" s="26"/>
      <c r="E5351" s="9"/>
      <c r="F5351" s="26"/>
      <c r="G5351" s="27"/>
      <c r="H5351" s="27"/>
      <c r="J5351" s="28" t="str">
        <f t="shared" ref="J5351" si="8465">CONCATENATE(K5350,1)</f>
        <v>61</v>
      </c>
      <c r="K5351" s="22" t="e">
        <f t="array" ref="K5351:O5353">LINEST(B5346:B5351,C5346:C5351^{1,2,3,4},TRUE,TRUE)</f>
        <v>#VALUE!</v>
      </c>
      <c r="L5351" s="22" t="e">
        <v>#VALUE!</v>
      </c>
      <c r="M5351" s="22" t="e">
        <v>#VALUE!</v>
      </c>
      <c r="N5351" s="22" t="e">
        <v>#VALUE!</v>
      </c>
      <c r="O5351" s="22" t="e">
        <v>#VALUE!</v>
      </c>
      <c r="P5351" s="17"/>
      <c r="Q5351" s="17"/>
      <c r="R5351" s="17"/>
      <c r="S5351" s="17"/>
      <c r="U5351" s="28">
        <f t="shared" si="8400"/>
        <v>112</v>
      </c>
      <c r="V5351" s="28">
        <f t="shared" si="8412"/>
        <v>222</v>
      </c>
    </row>
    <row r="5352" spans="1:22" x14ac:dyDescent="0.3">
      <c r="A5352" s="28">
        <f t="shared" si="8410"/>
        <v>112223</v>
      </c>
      <c r="B5352" s="26"/>
      <c r="C5352" s="26"/>
      <c r="D5352" s="26"/>
      <c r="E5352" s="9"/>
      <c r="F5352" s="26"/>
      <c r="G5352" s="27"/>
      <c r="H5352" s="27"/>
      <c r="J5352" s="28" t="str">
        <f t="shared" ref="J5352" si="8466">CONCATENATE(K5350,2)</f>
        <v>62</v>
      </c>
      <c r="K5352" s="22" t="e">
        <v>#VALUE!</v>
      </c>
      <c r="L5352" s="22" t="e">
        <v>#VALUE!</v>
      </c>
      <c r="M5352" s="22" t="e">
        <v>#VALUE!</v>
      </c>
      <c r="N5352" s="22" t="e">
        <v>#VALUE!</v>
      </c>
      <c r="O5352" s="22" t="e">
        <v>#VALUE!</v>
      </c>
      <c r="P5352" s="17"/>
      <c r="Q5352" s="17"/>
      <c r="R5352" s="17"/>
      <c r="S5352" s="17"/>
      <c r="U5352" s="28">
        <f t="shared" si="8400"/>
        <v>112</v>
      </c>
      <c r="V5352" s="28">
        <f t="shared" si="8412"/>
        <v>223</v>
      </c>
    </row>
    <row r="5353" spans="1:22" x14ac:dyDescent="0.3">
      <c r="A5353" s="28">
        <f t="shared" si="8410"/>
        <v>112224</v>
      </c>
      <c r="B5353" s="26"/>
      <c r="C5353" s="26"/>
      <c r="D5353" s="26"/>
      <c r="E5353" s="9"/>
      <c r="F5353" s="26"/>
      <c r="G5353" s="27"/>
      <c r="H5353" s="27"/>
      <c r="J5353" s="28" t="str">
        <f t="shared" ref="J5353" si="8467">CONCATENATE(K5350,3)</f>
        <v>63</v>
      </c>
      <c r="K5353" s="22" t="e">
        <v>#VALUE!</v>
      </c>
      <c r="L5353" s="22" t="e">
        <v>#VALUE!</v>
      </c>
      <c r="M5353" s="22" t="e">
        <v>#VALUE!</v>
      </c>
      <c r="N5353" s="22" t="e">
        <v>#VALUE!</v>
      </c>
      <c r="O5353" s="22" t="e">
        <v>#VALUE!</v>
      </c>
      <c r="P5353" s="17"/>
      <c r="Q5353" s="17"/>
      <c r="R5353" s="17"/>
      <c r="S5353" s="17"/>
      <c r="U5353" s="28">
        <f t="shared" si="8400"/>
        <v>112</v>
      </c>
      <c r="V5353" s="28">
        <f t="shared" si="8412"/>
        <v>224</v>
      </c>
    </row>
    <row r="5354" spans="1:22" x14ac:dyDescent="0.3">
      <c r="A5354" s="28">
        <f t="shared" si="8410"/>
        <v>112225</v>
      </c>
      <c r="B5354" s="26"/>
      <c r="C5354" s="26"/>
      <c r="D5354" s="26"/>
      <c r="E5354" s="9"/>
      <c r="F5354" s="26"/>
      <c r="G5354" s="27"/>
      <c r="H5354" s="27"/>
      <c r="J5354" s="17"/>
      <c r="K5354" s="17">
        <v>7</v>
      </c>
      <c r="L5354" s="17">
        <v>7</v>
      </c>
      <c r="M5354" s="17">
        <v>7</v>
      </c>
      <c r="N5354" s="17">
        <v>7</v>
      </c>
      <c r="O5354" s="17">
        <v>7</v>
      </c>
      <c r="P5354" s="17">
        <v>7</v>
      </c>
      <c r="Q5354" s="17"/>
      <c r="R5354" s="17"/>
      <c r="S5354" s="17"/>
      <c r="U5354" s="28">
        <f t="shared" si="8400"/>
        <v>112</v>
      </c>
      <c r="V5354" s="28">
        <f t="shared" si="8412"/>
        <v>225</v>
      </c>
    </row>
    <row r="5355" spans="1:22" x14ac:dyDescent="0.3">
      <c r="A5355" s="28">
        <f t="shared" si="8410"/>
        <v>112226</v>
      </c>
      <c r="B5355" s="26"/>
      <c r="C5355" s="26"/>
      <c r="D5355" s="26"/>
      <c r="E5355" s="9"/>
      <c r="F5355" s="26"/>
      <c r="G5355" s="27"/>
      <c r="H5355" s="27"/>
      <c r="J5355" s="28" t="str">
        <f t="shared" ref="J5355" si="8468">CONCATENATE(K5354,1)</f>
        <v>71</v>
      </c>
      <c r="K5355" s="22" t="e">
        <f t="array" ref="K5355:P5357">LINEST(B5346:B5352,C5346:C5352^{1,2,3,4,5},TRUE,TRUE)</f>
        <v>#VALUE!</v>
      </c>
      <c r="L5355" s="22" t="e">
        <v>#VALUE!</v>
      </c>
      <c r="M5355" s="22" t="e">
        <v>#VALUE!</v>
      </c>
      <c r="N5355" s="22" t="e">
        <v>#VALUE!</v>
      </c>
      <c r="O5355" s="22" t="e">
        <v>#VALUE!</v>
      </c>
      <c r="P5355" s="22" t="e">
        <v>#VALUE!</v>
      </c>
      <c r="Q5355" s="17"/>
      <c r="R5355" s="17"/>
      <c r="S5355" s="17"/>
      <c r="U5355" s="28">
        <f t="shared" si="8400"/>
        <v>112</v>
      </c>
      <c r="V5355" s="28">
        <f t="shared" si="8412"/>
        <v>226</v>
      </c>
    </row>
    <row r="5356" spans="1:22" x14ac:dyDescent="0.3">
      <c r="A5356" s="28">
        <f t="shared" si="8410"/>
        <v>112227</v>
      </c>
      <c r="B5356" s="2">
        <f t="shared" ref="B5356" si="8469">COUNT(B5346:B5355)-2</f>
        <v>2</v>
      </c>
      <c r="J5356" s="28" t="str">
        <f t="shared" ref="J5356" si="8470">CONCATENATE(K5354,2)</f>
        <v>72</v>
      </c>
      <c r="K5356" s="22" t="e">
        <v>#VALUE!</v>
      </c>
      <c r="L5356" s="22" t="e">
        <v>#VALUE!</v>
      </c>
      <c r="M5356" s="22" t="e">
        <v>#VALUE!</v>
      </c>
      <c r="N5356" s="22" t="e">
        <v>#VALUE!</v>
      </c>
      <c r="O5356" s="22" t="e">
        <v>#VALUE!</v>
      </c>
      <c r="P5356" s="22" t="e">
        <v>#VALUE!</v>
      </c>
      <c r="Q5356" s="17"/>
      <c r="R5356" s="17"/>
      <c r="S5356" s="17"/>
      <c r="U5356" s="28">
        <f t="shared" si="8400"/>
        <v>112</v>
      </c>
      <c r="V5356" s="28">
        <f t="shared" si="8412"/>
        <v>227</v>
      </c>
    </row>
    <row r="5357" spans="1:22" x14ac:dyDescent="0.3">
      <c r="A5357" s="28">
        <f t="shared" si="8410"/>
        <v>112228</v>
      </c>
      <c r="J5357" s="28" t="str">
        <f t="shared" ref="J5357" si="8471">CONCATENATE(K5354,3)</f>
        <v>73</v>
      </c>
      <c r="K5357" s="22" t="e">
        <v>#VALUE!</v>
      </c>
      <c r="L5357" s="22" t="e">
        <v>#VALUE!</v>
      </c>
      <c r="M5357" s="22" t="e">
        <v>#VALUE!</v>
      </c>
      <c r="N5357" s="22" t="e">
        <v>#VALUE!</v>
      </c>
      <c r="O5357" s="22" t="e">
        <v>#VALUE!</v>
      </c>
      <c r="P5357" s="22" t="e">
        <v>#VALUE!</v>
      </c>
      <c r="Q5357" s="17"/>
      <c r="R5357" s="17"/>
      <c r="S5357" s="17"/>
      <c r="U5357" s="28">
        <f t="shared" si="8400"/>
        <v>112</v>
      </c>
      <c r="V5357" s="28">
        <f t="shared" si="8412"/>
        <v>228</v>
      </c>
    </row>
    <row r="5358" spans="1:22" x14ac:dyDescent="0.3">
      <c r="A5358" s="28">
        <f t="shared" si="8410"/>
        <v>112229</v>
      </c>
      <c r="B5358" s="66" t="s">
        <v>25</v>
      </c>
      <c r="C5358" s="66"/>
      <c r="D5358" s="66"/>
      <c r="E5358" s="66"/>
      <c r="F5358" s="66"/>
      <c r="G5358" s="66"/>
      <c r="H5358" s="66"/>
      <c r="J5358" s="17"/>
      <c r="K5358" s="17">
        <v>8</v>
      </c>
      <c r="L5358" s="17">
        <v>8</v>
      </c>
      <c r="M5358" s="17">
        <v>8</v>
      </c>
      <c r="N5358" s="17">
        <v>8</v>
      </c>
      <c r="O5358" s="17">
        <v>8</v>
      </c>
      <c r="P5358" s="17">
        <v>8</v>
      </c>
      <c r="Q5358" s="17">
        <v>8</v>
      </c>
      <c r="R5358" s="17"/>
      <c r="S5358" s="17"/>
      <c r="U5358" s="28">
        <f t="shared" si="8400"/>
        <v>112</v>
      </c>
      <c r="V5358" s="28">
        <f t="shared" si="8412"/>
        <v>229</v>
      </c>
    </row>
    <row r="5359" spans="1:22" x14ac:dyDescent="0.3">
      <c r="A5359" s="28">
        <f t="shared" si="8410"/>
        <v>112230</v>
      </c>
      <c r="B5359" s="71"/>
      <c r="C5359" s="71"/>
      <c r="D5359" s="71"/>
      <c r="E5359" s="71"/>
      <c r="F5359" s="71"/>
      <c r="G5359" s="71"/>
      <c r="H5359" s="71"/>
      <c r="J5359" s="28" t="str">
        <f t="shared" ref="J5359" si="8472">CONCATENATE(K5358,1)</f>
        <v>81</v>
      </c>
      <c r="K5359" s="22" t="e">
        <f t="array" ref="K5359:Q5361">LINEST(B5346:B5353,C5346:C5353^{1,2,3,4,5,6},TRUE,TRUE)</f>
        <v>#VALUE!</v>
      </c>
      <c r="L5359" s="22" t="e">
        <v>#VALUE!</v>
      </c>
      <c r="M5359" s="22" t="e">
        <v>#VALUE!</v>
      </c>
      <c r="N5359" s="22" t="e">
        <v>#VALUE!</v>
      </c>
      <c r="O5359" s="22" t="e">
        <v>#VALUE!</v>
      </c>
      <c r="P5359" s="22" t="e">
        <v>#VALUE!</v>
      </c>
      <c r="Q5359" s="22" t="e">
        <v>#VALUE!</v>
      </c>
      <c r="R5359" s="17"/>
      <c r="S5359" s="17"/>
      <c r="U5359" s="28">
        <f t="shared" si="8400"/>
        <v>112</v>
      </c>
      <c r="V5359" s="28">
        <f t="shared" si="8412"/>
        <v>230</v>
      </c>
    </row>
    <row r="5360" spans="1:22" x14ac:dyDescent="0.3">
      <c r="A5360" s="28">
        <f t="shared" si="8410"/>
        <v>112231</v>
      </c>
      <c r="B5360" s="71"/>
      <c r="C5360" s="71"/>
      <c r="D5360" s="71"/>
      <c r="E5360" s="71"/>
      <c r="F5360" s="71"/>
      <c r="G5360" s="71"/>
      <c r="H5360" s="71"/>
      <c r="J5360" s="28" t="str">
        <f t="shared" ref="J5360" si="8473">CONCATENATE(K5358,2)</f>
        <v>82</v>
      </c>
      <c r="K5360" s="22" t="e">
        <v>#VALUE!</v>
      </c>
      <c r="L5360" s="22" t="e">
        <v>#VALUE!</v>
      </c>
      <c r="M5360" s="22" t="e">
        <v>#VALUE!</v>
      </c>
      <c r="N5360" s="22" t="e">
        <v>#VALUE!</v>
      </c>
      <c r="O5360" s="22" t="e">
        <v>#VALUE!</v>
      </c>
      <c r="P5360" s="22" t="e">
        <v>#VALUE!</v>
      </c>
      <c r="Q5360" s="22" t="e">
        <v>#VALUE!</v>
      </c>
      <c r="R5360" s="17"/>
      <c r="S5360" s="17"/>
      <c r="U5360" s="28">
        <f t="shared" si="8400"/>
        <v>112</v>
      </c>
      <c r="V5360" s="28">
        <f t="shared" si="8412"/>
        <v>231</v>
      </c>
    </row>
    <row r="5361" spans="1:22" x14ac:dyDescent="0.3">
      <c r="A5361" s="28">
        <f t="shared" si="8410"/>
        <v>112232</v>
      </c>
      <c r="J5361" s="28" t="str">
        <f t="shared" ref="J5361" si="8474">CONCATENATE(K5358,3)</f>
        <v>83</v>
      </c>
      <c r="K5361" s="22" t="e">
        <v>#VALUE!</v>
      </c>
      <c r="L5361" s="22" t="e">
        <v>#VALUE!</v>
      </c>
      <c r="M5361" s="22" t="e">
        <v>#VALUE!</v>
      </c>
      <c r="N5361" s="22" t="e">
        <v>#VALUE!</v>
      </c>
      <c r="O5361" s="22" t="e">
        <v>#VALUE!</v>
      </c>
      <c r="P5361" s="22" t="e">
        <v>#VALUE!</v>
      </c>
      <c r="Q5361" s="22" t="e">
        <v>#VALUE!</v>
      </c>
      <c r="R5361" s="17"/>
      <c r="S5361" s="17"/>
      <c r="U5361" s="28">
        <f t="shared" si="8400"/>
        <v>112</v>
      </c>
      <c r="V5361" s="28">
        <f t="shared" si="8412"/>
        <v>232</v>
      </c>
    </row>
    <row r="5362" spans="1:22" ht="15" customHeight="1" x14ac:dyDescent="0.3">
      <c r="A5362" s="28">
        <f t="shared" si="8410"/>
        <v>112233</v>
      </c>
      <c r="B5362" s="66" t="s">
        <v>52</v>
      </c>
      <c r="C5362" s="66"/>
      <c r="D5362" s="66"/>
      <c r="E5362" s="10">
        <f>IF(D5332="","",MAX(E5363,E5364))</f>
        <v>0.19999999999999929</v>
      </c>
      <c r="J5362" s="17"/>
      <c r="K5362" s="17">
        <v>9</v>
      </c>
      <c r="L5362" s="17">
        <v>9</v>
      </c>
      <c r="M5362" s="17">
        <v>9</v>
      </c>
      <c r="N5362" s="17">
        <v>9</v>
      </c>
      <c r="O5362" s="17">
        <v>9</v>
      </c>
      <c r="P5362" s="17">
        <v>9</v>
      </c>
      <c r="Q5362" s="17">
        <v>9</v>
      </c>
      <c r="R5362" s="17">
        <v>9</v>
      </c>
      <c r="S5362" s="17"/>
      <c r="U5362" s="28">
        <f t="shared" si="8400"/>
        <v>112</v>
      </c>
      <c r="V5362" s="28">
        <f t="shared" si="8412"/>
        <v>233</v>
      </c>
    </row>
    <row r="5363" spans="1:22" x14ac:dyDescent="0.3">
      <c r="A5363" s="28">
        <f t="shared" si="8410"/>
        <v>112234</v>
      </c>
      <c r="B5363" s="2" t="s">
        <v>26</v>
      </c>
      <c r="C5363" s="2" t="s">
        <v>27</v>
      </c>
      <c r="D5363" s="2" t="s">
        <v>28</v>
      </c>
      <c r="E5363" s="11">
        <f>ABS(MIN(D5364:D5373))</f>
        <v>0.10000000000000142</v>
      </c>
      <c r="G5363" s="2" t="s">
        <v>230</v>
      </c>
      <c r="J5363" s="28" t="str">
        <f t="shared" ref="J5363" si="8475">CONCATENATE(K5362,1)</f>
        <v>91</v>
      </c>
      <c r="K5363" s="22" t="e">
        <f t="array" ref="K5363:R5365">LINEST(B5346:B5354,C5346:C5354^{1,2,3,4,5,6,7},TRUE,TRUE)</f>
        <v>#VALUE!</v>
      </c>
      <c r="L5363" s="22" t="e">
        <v>#VALUE!</v>
      </c>
      <c r="M5363" s="22" t="e">
        <v>#VALUE!</v>
      </c>
      <c r="N5363" s="22" t="e">
        <v>#VALUE!</v>
      </c>
      <c r="O5363" s="22" t="e">
        <v>#VALUE!</v>
      </c>
      <c r="P5363" s="22" t="e">
        <v>#VALUE!</v>
      </c>
      <c r="Q5363" s="22" t="e">
        <v>#VALUE!</v>
      </c>
      <c r="R5363" s="22" t="e">
        <v>#VALUE!</v>
      </c>
      <c r="S5363" s="17"/>
      <c r="U5363" s="28">
        <f t="shared" si="8400"/>
        <v>112</v>
      </c>
      <c r="V5363" s="28">
        <f t="shared" si="8412"/>
        <v>234</v>
      </c>
    </row>
    <row r="5364" spans="1:22" x14ac:dyDescent="0.3">
      <c r="A5364" s="28">
        <f t="shared" si="8410"/>
        <v>112235</v>
      </c>
      <c r="B5364" s="7">
        <f t="shared" ref="B5364:B5373" si="8476">C5346-B5346</f>
        <v>-0.19999999999999929</v>
      </c>
      <c r="C5364" s="7">
        <f t="shared" ref="C5364:C5373" si="8477">H5346-G5346</f>
        <v>0</v>
      </c>
      <c r="D5364" s="7">
        <f>C5364-B5364</f>
        <v>0.19999999999999929</v>
      </c>
      <c r="E5364" s="11">
        <f>ABS(MAX(D5364:D5373))</f>
        <v>0.19999999999999929</v>
      </c>
      <c r="F5364" s="13"/>
      <c r="G5364" s="2">
        <f>IF(D5346="","",D5346/E5346)</f>
        <v>0.15</v>
      </c>
      <c r="H5364" s="13"/>
      <c r="J5364" s="28" t="str">
        <f t="shared" ref="J5364" si="8478">CONCATENATE(K5362,2)</f>
        <v>92</v>
      </c>
      <c r="K5364" s="22" t="e">
        <v>#VALUE!</v>
      </c>
      <c r="L5364" s="22" t="e">
        <v>#VALUE!</v>
      </c>
      <c r="M5364" s="22" t="e">
        <v>#VALUE!</v>
      </c>
      <c r="N5364" s="22" t="e">
        <v>#VALUE!</v>
      </c>
      <c r="O5364" s="22" t="e">
        <v>#VALUE!</v>
      </c>
      <c r="P5364" s="22" t="e">
        <v>#VALUE!</v>
      </c>
      <c r="Q5364" s="22" t="e">
        <v>#VALUE!</v>
      </c>
      <c r="R5364" s="22" t="e">
        <v>#VALUE!</v>
      </c>
      <c r="S5364" s="17"/>
      <c r="U5364" s="28">
        <f t="shared" si="8400"/>
        <v>112</v>
      </c>
      <c r="V5364" s="28">
        <f t="shared" si="8412"/>
        <v>235</v>
      </c>
    </row>
    <row r="5365" spans="1:22" x14ac:dyDescent="0.3">
      <c r="A5365" s="28">
        <f t="shared" si="8410"/>
        <v>112236</v>
      </c>
      <c r="B5365" s="7">
        <f t="shared" si="8476"/>
        <v>-0.10000000000000142</v>
      </c>
      <c r="C5365" s="7">
        <f t="shared" si="8477"/>
        <v>0</v>
      </c>
      <c r="D5365" s="7">
        <f t="shared" ref="D5365:D5373" si="8479">C5365-B5365</f>
        <v>0.10000000000000142</v>
      </c>
      <c r="E5365" s="12" t="s">
        <v>34</v>
      </c>
      <c r="G5365" s="2">
        <f t="shared" ref="G5365:G5373" si="8480">IF(D5347="","",D5347/E5347)</f>
        <v>0.15</v>
      </c>
      <c r="H5365" s="13"/>
      <c r="J5365" s="28" t="str">
        <f t="shared" ref="J5365" si="8481">CONCATENATE(K5362,3)</f>
        <v>93</v>
      </c>
      <c r="K5365" s="22" t="e">
        <v>#VALUE!</v>
      </c>
      <c r="L5365" s="22" t="e">
        <v>#VALUE!</v>
      </c>
      <c r="M5365" s="22" t="e">
        <v>#VALUE!</v>
      </c>
      <c r="N5365" s="22" t="e">
        <v>#VALUE!</v>
      </c>
      <c r="O5365" s="22" t="e">
        <v>#VALUE!</v>
      </c>
      <c r="P5365" s="22" t="e">
        <v>#VALUE!</v>
      </c>
      <c r="Q5365" s="22" t="e">
        <v>#VALUE!</v>
      </c>
      <c r="R5365" s="22" t="e">
        <v>#VALUE!</v>
      </c>
      <c r="S5365" s="17"/>
      <c r="U5365" s="28">
        <f t="shared" si="8400"/>
        <v>112</v>
      </c>
      <c r="V5365" s="28">
        <f t="shared" si="8412"/>
        <v>236</v>
      </c>
    </row>
    <row r="5366" spans="1:22" x14ac:dyDescent="0.3">
      <c r="A5366" s="28">
        <f t="shared" si="8410"/>
        <v>112237</v>
      </c>
      <c r="B5366" s="7">
        <f t="shared" si="8476"/>
        <v>0.10000000000000142</v>
      </c>
      <c r="C5366" s="7">
        <f t="shared" si="8477"/>
        <v>0</v>
      </c>
      <c r="D5366" s="7">
        <f t="shared" si="8479"/>
        <v>-0.10000000000000142</v>
      </c>
      <c r="E5366" s="10">
        <f>IF(D5332="","",MAX(E5367,E5368))</f>
        <v>0.19999999999999929</v>
      </c>
      <c r="G5366" s="2">
        <f t="shared" si="8480"/>
        <v>0.15</v>
      </c>
      <c r="H5366" s="13"/>
      <c r="J5366" s="17"/>
      <c r="K5366" s="17">
        <v>10</v>
      </c>
      <c r="L5366" s="17">
        <v>10</v>
      </c>
      <c r="M5366" s="17">
        <v>10</v>
      </c>
      <c r="N5366" s="17">
        <v>10</v>
      </c>
      <c r="O5366" s="17">
        <v>10</v>
      </c>
      <c r="P5366" s="17">
        <v>10</v>
      </c>
      <c r="Q5366" s="17">
        <v>10</v>
      </c>
      <c r="R5366" s="17">
        <v>10</v>
      </c>
      <c r="S5366" s="17">
        <v>10</v>
      </c>
      <c r="U5366" s="28">
        <f t="shared" si="8400"/>
        <v>112</v>
      </c>
      <c r="V5366" s="28">
        <f t="shared" si="8412"/>
        <v>237</v>
      </c>
    </row>
    <row r="5367" spans="1:22" x14ac:dyDescent="0.3">
      <c r="A5367" s="28">
        <f t="shared" si="8410"/>
        <v>112238</v>
      </c>
      <c r="B5367" s="7">
        <f t="shared" si="8476"/>
        <v>0</v>
      </c>
      <c r="C5367" s="7">
        <f t="shared" si="8477"/>
        <v>0</v>
      </c>
      <c r="D5367" s="7">
        <f t="shared" si="8479"/>
        <v>0</v>
      </c>
      <c r="E5367" s="11">
        <f>ABS(MIN(B5364:B5373))</f>
        <v>0.19999999999999929</v>
      </c>
      <c r="G5367" s="2">
        <f t="shared" si="8480"/>
        <v>0.15</v>
      </c>
      <c r="H5367" s="13"/>
      <c r="J5367" s="28" t="str">
        <f t="shared" ref="J5367" si="8482">CONCATENATE(K5366,1)</f>
        <v>101</v>
      </c>
      <c r="K5367" s="22" t="e">
        <f t="array" ref="K5367:S5369">LINEST(B5346:B5355,C5346:C5355^{1,2,3,4,5,6,7,8},TRUE,TRUE)</f>
        <v>#VALUE!</v>
      </c>
      <c r="L5367" s="22" t="e">
        <v>#VALUE!</v>
      </c>
      <c r="M5367" s="22" t="e">
        <v>#VALUE!</v>
      </c>
      <c r="N5367" s="22" t="e">
        <v>#VALUE!</v>
      </c>
      <c r="O5367" s="22" t="e">
        <v>#VALUE!</v>
      </c>
      <c r="P5367" s="22" t="e">
        <v>#VALUE!</v>
      </c>
      <c r="Q5367" s="22" t="e">
        <v>#VALUE!</v>
      </c>
      <c r="R5367" s="22" t="e">
        <v>#VALUE!</v>
      </c>
      <c r="S5367" s="22" t="e">
        <v>#VALUE!</v>
      </c>
      <c r="U5367" s="28">
        <f t="shared" si="8400"/>
        <v>112</v>
      </c>
      <c r="V5367" s="28">
        <f t="shared" si="8412"/>
        <v>238</v>
      </c>
    </row>
    <row r="5368" spans="1:22" x14ac:dyDescent="0.3">
      <c r="A5368" s="28">
        <f t="shared" si="8410"/>
        <v>112239</v>
      </c>
      <c r="B5368" s="7">
        <f t="shared" si="8476"/>
        <v>0</v>
      </c>
      <c r="C5368" s="7">
        <f t="shared" si="8477"/>
        <v>0</v>
      </c>
      <c r="D5368" s="7">
        <f t="shared" si="8479"/>
        <v>0</v>
      </c>
      <c r="E5368" s="11">
        <f>ABS(MAX(B5364:B5373))</f>
        <v>0.10000000000000142</v>
      </c>
      <c r="G5368" s="2" t="str">
        <f t="shared" si="8480"/>
        <v/>
      </c>
      <c r="H5368" s="13"/>
      <c r="J5368" s="28" t="str">
        <f t="shared" ref="J5368" si="8483">CONCATENATE(K5366,2)</f>
        <v>102</v>
      </c>
      <c r="K5368" s="22" t="e">
        <v>#VALUE!</v>
      </c>
      <c r="L5368" s="22" t="e">
        <v>#VALUE!</v>
      </c>
      <c r="M5368" s="22" t="e">
        <v>#VALUE!</v>
      </c>
      <c r="N5368" s="22" t="e">
        <v>#VALUE!</v>
      </c>
      <c r="O5368" s="22" t="e">
        <v>#VALUE!</v>
      </c>
      <c r="P5368" s="22" t="e">
        <v>#VALUE!</v>
      </c>
      <c r="Q5368" s="22" t="e">
        <v>#VALUE!</v>
      </c>
      <c r="R5368" s="22" t="e">
        <v>#VALUE!</v>
      </c>
      <c r="S5368" s="22" t="e">
        <v>#VALUE!</v>
      </c>
      <c r="U5368" s="28">
        <f t="shared" si="8400"/>
        <v>112</v>
      </c>
      <c r="V5368" s="28">
        <f t="shared" si="8412"/>
        <v>239</v>
      </c>
    </row>
    <row r="5369" spans="1:22" x14ac:dyDescent="0.3">
      <c r="A5369" s="28">
        <f t="shared" si="8410"/>
        <v>112240</v>
      </c>
      <c r="B5369" s="7">
        <f t="shared" si="8476"/>
        <v>0</v>
      </c>
      <c r="C5369" s="7">
        <f t="shared" si="8477"/>
        <v>0</v>
      </c>
      <c r="D5369" s="7">
        <f t="shared" si="8479"/>
        <v>0</v>
      </c>
      <c r="E5369" s="12" t="s">
        <v>231</v>
      </c>
      <c r="G5369" s="2" t="str">
        <f t="shared" si="8480"/>
        <v/>
      </c>
      <c r="H5369" s="13"/>
      <c r="J5369" s="28" t="str">
        <f t="shared" ref="J5369" si="8484">CONCATENATE(K5366,3)</f>
        <v>103</v>
      </c>
      <c r="K5369" s="22" t="e">
        <v>#VALUE!</v>
      </c>
      <c r="L5369" s="22" t="e">
        <v>#VALUE!</v>
      </c>
      <c r="M5369" s="22" t="e">
        <v>#VALUE!</v>
      </c>
      <c r="N5369" s="22" t="e">
        <v>#VALUE!</v>
      </c>
      <c r="O5369" s="22" t="e">
        <v>#VALUE!</v>
      </c>
      <c r="P5369" s="22" t="e">
        <v>#VALUE!</v>
      </c>
      <c r="Q5369" s="22" t="e">
        <v>#VALUE!</v>
      </c>
      <c r="R5369" s="22" t="e">
        <v>#VALUE!</v>
      </c>
      <c r="S5369" s="22" t="e">
        <v>#VALUE!</v>
      </c>
      <c r="U5369" s="28">
        <f t="shared" si="8400"/>
        <v>112</v>
      </c>
      <c r="V5369" s="28">
        <f t="shared" si="8412"/>
        <v>240</v>
      </c>
    </row>
    <row r="5370" spans="1:22" x14ac:dyDescent="0.3">
      <c r="A5370" s="28">
        <f t="shared" si="8410"/>
        <v>112241</v>
      </c>
      <c r="B5370" s="7">
        <f t="shared" si="8476"/>
        <v>0</v>
      </c>
      <c r="C5370" s="7">
        <f t="shared" si="8477"/>
        <v>0</v>
      </c>
      <c r="D5370" s="7">
        <f t="shared" si="8479"/>
        <v>0</v>
      </c>
      <c r="E5370" s="10">
        <f>IF(D5332="","",MAX(E5371,E5372))*2</f>
        <v>0.3</v>
      </c>
      <c r="G5370" s="2" t="str">
        <f t="shared" si="8480"/>
        <v/>
      </c>
      <c r="H5370" s="13"/>
      <c r="U5370" s="28">
        <f t="shared" si="8400"/>
        <v>112</v>
      </c>
      <c r="V5370" s="28">
        <f t="shared" si="8412"/>
        <v>241</v>
      </c>
    </row>
    <row r="5371" spans="1:22" x14ac:dyDescent="0.3">
      <c r="A5371" s="28">
        <f t="shared" si="8410"/>
        <v>112242</v>
      </c>
      <c r="B5371" s="7">
        <f t="shared" si="8476"/>
        <v>0</v>
      </c>
      <c r="C5371" s="7">
        <f t="shared" si="8477"/>
        <v>0</v>
      </c>
      <c r="D5371" s="7">
        <f t="shared" si="8479"/>
        <v>0</v>
      </c>
      <c r="E5371" s="11">
        <f>ABS(MIN(G5364:G5373))</f>
        <v>0.15</v>
      </c>
      <c r="G5371" s="2" t="str">
        <f t="shared" si="8480"/>
        <v/>
      </c>
      <c r="U5371" s="28">
        <f t="shared" si="8400"/>
        <v>112</v>
      </c>
      <c r="V5371" s="28">
        <f t="shared" si="8412"/>
        <v>242</v>
      </c>
    </row>
    <row r="5372" spans="1:22" x14ac:dyDescent="0.3">
      <c r="A5372" s="28">
        <f t="shared" si="8410"/>
        <v>112243</v>
      </c>
      <c r="B5372" s="7">
        <f t="shared" si="8476"/>
        <v>0</v>
      </c>
      <c r="C5372" s="7">
        <f t="shared" si="8477"/>
        <v>0</v>
      </c>
      <c r="D5372" s="7">
        <f t="shared" si="8479"/>
        <v>0</v>
      </c>
      <c r="E5372" s="11">
        <f>ABS(MAX(G5364:G5373))</f>
        <v>0.15</v>
      </c>
      <c r="G5372" s="2" t="str">
        <f t="shared" si="8480"/>
        <v/>
      </c>
      <c r="U5372" s="28">
        <f t="shared" si="8400"/>
        <v>112</v>
      </c>
      <c r="V5372" s="28">
        <f t="shared" si="8412"/>
        <v>243</v>
      </c>
    </row>
    <row r="5373" spans="1:22" x14ac:dyDescent="0.3">
      <c r="A5373" s="28">
        <f t="shared" si="8410"/>
        <v>112244</v>
      </c>
      <c r="B5373" s="7">
        <f t="shared" si="8476"/>
        <v>0</v>
      </c>
      <c r="C5373" s="7">
        <f t="shared" si="8477"/>
        <v>0</v>
      </c>
      <c r="D5373" s="7">
        <f t="shared" si="8479"/>
        <v>0</v>
      </c>
      <c r="F5373" s="13"/>
      <c r="G5373" s="2" t="str">
        <f t="shared" si="8480"/>
        <v/>
      </c>
      <c r="U5373" s="28">
        <f t="shared" si="8400"/>
        <v>112</v>
      </c>
      <c r="V5373" s="28">
        <f t="shared" si="8412"/>
        <v>244</v>
      </c>
    </row>
    <row r="5374" spans="1:22" x14ac:dyDescent="0.3">
      <c r="A5374" s="28">
        <f t="shared" si="8410"/>
        <v>112245</v>
      </c>
      <c r="F5374" s="13"/>
      <c r="U5374" s="28">
        <f t="shared" si="8400"/>
        <v>112</v>
      </c>
      <c r="V5374" s="28">
        <f t="shared" si="8412"/>
        <v>245</v>
      </c>
    </row>
    <row r="5375" spans="1:22" x14ac:dyDescent="0.3">
      <c r="A5375" s="28">
        <f t="shared" si="8410"/>
        <v>112246</v>
      </c>
      <c r="F5375" s="13"/>
      <c r="U5375" s="28">
        <f t="shared" si="8400"/>
        <v>112</v>
      </c>
      <c r="V5375" s="28">
        <f t="shared" si="8412"/>
        <v>246</v>
      </c>
    </row>
    <row r="5376" spans="1:22" x14ac:dyDescent="0.3">
      <c r="A5376" s="28">
        <f t="shared" si="8410"/>
        <v>112247</v>
      </c>
      <c r="F5376" s="13"/>
      <c r="U5376" s="28">
        <f t="shared" si="8400"/>
        <v>112</v>
      </c>
      <c r="V5376" s="28">
        <f t="shared" si="8412"/>
        <v>247</v>
      </c>
    </row>
    <row r="5377" spans="1:24" s="8" customFormat="1" x14ac:dyDescent="0.3"/>
    <row r="5378" spans="1:24" x14ac:dyDescent="0.3">
      <c r="A5378" s="28">
        <f t="shared" ref="A5378:A5424" si="8485">ROUND(CONCATENATE(U5378,V5378),0)</f>
        <v>113201</v>
      </c>
      <c r="B5378" s="63" t="s">
        <v>0</v>
      </c>
      <c r="C5378" s="63"/>
      <c r="D5378" s="71" t="s">
        <v>75</v>
      </c>
      <c r="E5378" s="71"/>
      <c r="F5378" s="71"/>
      <c r="G5378" s="71"/>
      <c r="H5378" s="71"/>
      <c r="U5378" s="28">
        <f t="shared" si="8411"/>
        <v>113</v>
      </c>
      <c r="V5378" s="28">
        <v>201</v>
      </c>
    </row>
    <row r="5379" spans="1:24" x14ac:dyDescent="0.3">
      <c r="A5379" s="28">
        <f t="shared" si="8485"/>
        <v>113202</v>
      </c>
      <c r="B5379" s="72" t="s">
        <v>70</v>
      </c>
      <c r="C5379" s="73"/>
      <c r="D5379" s="30" t="s">
        <v>65</v>
      </c>
      <c r="E5379" s="66" t="s">
        <v>71</v>
      </c>
      <c r="F5379" s="66"/>
      <c r="G5379" s="74" t="s">
        <v>67</v>
      </c>
      <c r="H5379" s="74"/>
      <c r="U5379" s="28">
        <f t="shared" ref="U5379:U5442" si="8486">U5378</f>
        <v>113</v>
      </c>
      <c r="V5379" s="28">
        <f t="shared" ref="V5379:V5442" si="8487">V5378+1</f>
        <v>202</v>
      </c>
    </row>
    <row r="5380" spans="1:24" x14ac:dyDescent="0.3">
      <c r="A5380" s="28">
        <f t="shared" si="8485"/>
        <v>113203</v>
      </c>
      <c r="B5380" s="75" t="s">
        <v>6</v>
      </c>
      <c r="C5380" s="75"/>
      <c r="D5380" s="71" t="s">
        <v>266</v>
      </c>
      <c r="E5380" s="71"/>
      <c r="F5380" s="71"/>
      <c r="G5380" s="71"/>
      <c r="H5380" s="71"/>
      <c r="U5380" s="28">
        <f t="shared" si="8486"/>
        <v>113</v>
      </c>
      <c r="V5380" s="28">
        <f t="shared" si="8487"/>
        <v>203</v>
      </c>
    </row>
    <row r="5381" spans="1:24" x14ac:dyDescent="0.3">
      <c r="A5381" s="28">
        <f t="shared" si="8485"/>
        <v>113204</v>
      </c>
      <c r="B5381" s="63" t="s">
        <v>7</v>
      </c>
      <c r="C5381" s="63"/>
      <c r="D5381" s="71" t="s">
        <v>29</v>
      </c>
      <c r="E5381" s="71"/>
      <c r="F5381" s="71"/>
      <c r="G5381" s="71"/>
      <c r="H5381" s="71"/>
      <c r="J5381" s="17"/>
      <c r="K5381" s="17" t="s">
        <v>53</v>
      </c>
      <c r="L5381" s="17" t="s">
        <v>54</v>
      </c>
      <c r="M5381" s="17" t="s">
        <v>55</v>
      </c>
      <c r="N5381" s="17" t="s">
        <v>56</v>
      </c>
      <c r="O5381" s="17" t="s">
        <v>57</v>
      </c>
      <c r="P5381" s="17" t="s">
        <v>2</v>
      </c>
      <c r="Q5381" s="17" t="s">
        <v>3</v>
      </c>
      <c r="R5381" s="17" t="s">
        <v>4</v>
      </c>
      <c r="S5381" s="17" t="s">
        <v>5</v>
      </c>
      <c r="U5381" s="28">
        <f t="shared" si="8486"/>
        <v>113</v>
      </c>
      <c r="V5381" s="28">
        <f t="shared" si="8487"/>
        <v>204</v>
      </c>
      <c r="X5381" s="1" t="s">
        <v>48</v>
      </c>
    </row>
    <row r="5382" spans="1:24" x14ac:dyDescent="0.3">
      <c r="A5382" s="28">
        <f t="shared" si="8485"/>
        <v>113205</v>
      </c>
      <c r="B5382" s="63" t="s">
        <v>9</v>
      </c>
      <c r="C5382" s="63"/>
      <c r="D5382" s="71" t="s">
        <v>30</v>
      </c>
      <c r="E5382" s="71"/>
      <c r="F5382" s="71"/>
      <c r="G5382" s="71"/>
      <c r="H5382" s="71"/>
      <c r="J5382" s="17">
        <f t="shared" ref="J5382" si="8488">COUNTA(B5394:B5403)</f>
        <v>4</v>
      </c>
      <c r="K5382" s="17">
        <f t="shared" ref="K5382" si="8489">IF(L5382-1&lt;2,0,L5382-1)</f>
        <v>0</v>
      </c>
      <c r="L5382" s="17">
        <f t="shared" ref="L5382" si="8490">IF(M5382-1&lt;2,0,M5382-1)</f>
        <v>0</v>
      </c>
      <c r="M5382" s="17">
        <f t="shared" ref="M5382" si="8491">IF(N5382-1&lt;2,0,N5382-1)</f>
        <v>0</v>
      </c>
      <c r="N5382" s="17">
        <f t="shared" ref="N5382" si="8492">IF(O5382-1&lt;2,0,O5382-1)</f>
        <v>0</v>
      </c>
      <c r="O5382" s="17">
        <f t="shared" ref="O5382" si="8493">IF(P5382-1&lt;2,0,P5382-1)</f>
        <v>0</v>
      </c>
      <c r="P5382" s="17">
        <f t="shared" ref="P5382" si="8494">IF(Q5382-1&lt;2,0,Q5382-1)</f>
        <v>0</v>
      </c>
      <c r="Q5382" s="17">
        <f t="shared" ref="Q5382" si="8495">IF(R5382-1&lt;2,0,R5382-1)</f>
        <v>2</v>
      </c>
      <c r="R5382" s="17">
        <f t="shared" ref="R5382" si="8496">IF(S5382-1&lt;2,0,S5382-1)</f>
        <v>3</v>
      </c>
      <c r="S5382" s="17">
        <f t="shared" ref="S5382" si="8497">J5382</f>
        <v>4</v>
      </c>
      <c r="U5382" s="28">
        <f t="shared" si="8486"/>
        <v>113</v>
      </c>
      <c r="V5382" s="28">
        <f t="shared" si="8487"/>
        <v>205</v>
      </c>
      <c r="X5382" s="1" t="s">
        <v>49</v>
      </c>
    </row>
    <row r="5383" spans="1:24" x14ac:dyDescent="0.3">
      <c r="A5383" s="28">
        <f t="shared" si="8485"/>
        <v>113206</v>
      </c>
      <c r="B5383" s="63" t="s">
        <v>10</v>
      </c>
      <c r="C5383" s="63"/>
      <c r="D5383" s="71" t="s">
        <v>267</v>
      </c>
      <c r="E5383" s="71"/>
      <c r="F5383" s="71"/>
      <c r="G5383" s="71"/>
      <c r="H5383" s="71"/>
      <c r="J5383" s="28" t="str">
        <f t="shared" ref="J5383" si="8498">CONCATENATE(J5382,1)</f>
        <v>41</v>
      </c>
      <c r="K5383" s="29">
        <f t="shared" ref="K5383" si="8499">IF(K5382=0,0,VLOOKUP(J5383,J5387:S5417,K5382,FALSE))</f>
        <v>0</v>
      </c>
      <c r="L5383" s="29">
        <f t="shared" ref="L5383" si="8500">IF(L5382=0,0,VLOOKUP(J5383,J5387:S5417,L5382,FALSE))</f>
        <v>0</v>
      </c>
      <c r="M5383" s="29">
        <f t="shared" ref="M5383" si="8501">IF(M5382=0,0,VLOOKUP(J5383,J5387:S5417,M5382,FALSE))</f>
        <v>0</v>
      </c>
      <c r="N5383" s="29">
        <f t="shared" ref="N5383" si="8502">IF(N5382=0,0,VLOOKUP(J5383,J5387:S5417,N5382,FALSE))</f>
        <v>0</v>
      </c>
      <c r="O5383" s="29">
        <f t="shared" ref="O5383" si="8503">IF(O5382=0,0,VLOOKUP(J5383,J5387:S5417,O5382,FALSE))</f>
        <v>0</v>
      </c>
      <c r="P5383" s="29">
        <f t="shared" ref="P5383" si="8504">IF(P5382=0,0,VLOOKUP(J5383,J5387:S5417,P5382,FALSE))</f>
        <v>0</v>
      </c>
      <c r="Q5383" s="29">
        <f t="shared" ref="Q5383" si="8505">IF(Q5382=0,0,VLOOKUP(J5383,J5387:S5417,Q5382,FALSE))</f>
        <v>-2.8772272166668715E-3</v>
      </c>
      <c r="R5383" s="29">
        <f t="shared" ref="R5383" si="8506">IF(R5382=0,0,VLOOKUP(J5383,J5387:S5417,R5382,FALSE))</f>
        <v>1.115576756934463</v>
      </c>
      <c r="S5383" s="29">
        <f t="shared" ref="S5383" si="8507">IF(S5382=0,0,VLOOKUP(J5383,J5387:S5417,S5382,FALSE))</f>
        <v>-0.97744186186226667</v>
      </c>
      <c r="U5383" s="28">
        <f t="shared" si="8486"/>
        <v>113</v>
      </c>
      <c r="V5383" s="28">
        <f t="shared" si="8487"/>
        <v>206</v>
      </c>
      <c r="X5383" s="1" t="s">
        <v>50</v>
      </c>
    </row>
    <row r="5384" spans="1:24" x14ac:dyDescent="0.3">
      <c r="A5384" s="28">
        <f t="shared" si="8485"/>
        <v>113207</v>
      </c>
      <c r="B5384" s="63" t="s">
        <v>11</v>
      </c>
      <c r="C5384" s="63"/>
      <c r="D5384" s="64">
        <v>45520</v>
      </c>
      <c r="E5384" s="64"/>
      <c r="F5384" s="64"/>
      <c r="G5384" s="64"/>
      <c r="H5384" s="64"/>
      <c r="J5384" s="28" t="str">
        <f t="shared" ref="J5384" si="8508">CONCATENATE(J5382,2)</f>
        <v>42</v>
      </c>
      <c r="K5384" s="22">
        <f t="shared" ref="K5384" si="8509">IF(K5382=0,0,VLOOKUP(J5384,J5387:S5417,K5382,FALSE))</f>
        <v>0</v>
      </c>
      <c r="L5384" s="22">
        <f t="shared" ref="L5384" si="8510">IF(L5382=0,0,VLOOKUP(J5384,J5387:S5417,L5382,FALSE))</f>
        <v>0</v>
      </c>
      <c r="M5384" s="22">
        <f t="shared" ref="M5384" si="8511">IF(M5382=0,0,VLOOKUP(J5384,J5387:S5417,M5382,FALSE))</f>
        <v>0</v>
      </c>
      <c r="N5384" s="22">
        <f t="shared" ref="N5384" si="8512">IF(N5382=0,0,VLOOKUP(J5384,J5387:S5417,N5382,FALSE))</f>
        <v>0</v>
      </c>
      <c r="O5384" s="22">
        <f t="shared" ref="O5384" si="8513">IF(O5382=0,0,VLOOKUP(J5384,J5387:S5417,O5382,FALSE))</f>
        <v>0</v>
      </c>
      <c r="P5384" s="22">
        <f t="shared" ref="P5384" si="8514">IF(P5382=0,0,VLOOKUP(J5384,J5387:S5417,P5382,FALSE))</f>
        <v>0</v>
      </c>
      <c r="Q5384" s="22">
        <f t="shared" ref="Q5384" si="8515">IF(Q5382=0,0,VLOOKUP(J5384,J5387:S5417,Q5382,FALSE))</f>
        <v>4.8800596814846538E-4</v>
      </c>
      <c r="R5384" s="22">
        <f t="shared" ref="R5384" si="8516">IF(R5382=0,0,VLOOKUP(J5384,J5387:S5417,R5382,FALSE))</f>
        <v>2.2085054410713057E-2</v>
      </c>
      <c r="S5384" s="22">
        <f t="shared" ref="S5384" si="8517">IF(S5382=0,0,VLOOKUP(J5384,J5387:S5417,S5382,FALSE))</f>
        <v>0.23724020908195662</v>
      </c>
      <c r="U5384" s="28">
        <f t="shared" si="8486"/>
        <v>113</v>
      </c>
      <c r="V5384" s="28">
        <f t="shared" si="8487"/>
        <v>207</v>
      </c>
    </row>
    <row r="5385" spans="1:24" x14ac:dyDescent="0.3">
      <c r="A5385" s="28">
        <f t="shared" si="8485"/>
        <v>113208</v>
      </c>
      <c r="B5385" s="63" t="s">
        <v>12</v>
      </c>
      <c r="C5385" s="63"/>
      <c r="D5385" s="65">
        <v>45899</v>
      </c>
      <c r="E5385" s="65"/>
      <c r="F5385" s="65"/>
      <c r="G5385" s="65"/>
      <c r="H5385" s="65"/>
      <c r="J5385" s="28" t="str">
        <f t="shared" ref="J5385" si="8518">CONCATENATE(J5382,3)</f>
        <v>43</v>
      </c>
      <c r="K5385" s="22"/>
      <c r="L5385" s="22"/>
      <c r="M5385" s="22"/>
      <c r="N5385" s="22" t="s">
        <v>58</v>
      </c>
      <c r="O5385" s="29">
        <f t="shared" ref="O5385" si="8519">J5382-2</f>
        <v>2</v>
      </c>
      <c r="P5385" s="22" t="s">
        <v>59</v>
      </c>
      <c r="Q5385" s="29">
        <f t="shared" ref="Q5385" si="8520">VLOOKUP(J5385,J5387:S5417,3,FALSE)</f>
        <v>2.500802904550975E-2</v>
      </c>
      <c r="R5385" s="22" t="s">
        <v>60</v>
      </c>
      <c r="S5385" s="22">
        <f t="shared" ref="S5385" si="8521">VLOOKUP(J5385,J5387:S5417,2,FALSE)</f>
        <v>0.99999499678786608</v>
      </c>
      <c r="U5385" s="28">
        <f t="shared" si="8486"/>
        <v>113</v>
      </c>
      <c r="V5385" s="28">
        <f t="shared" si="8487"/>
        <v>208</v>
      </c>
    </row>
    <row r="5386" spans="1:24" x14ac:dyDescent="0.3">
      <c r="A5386" s="28">
        <f t="shared" si="8485"/>
        <v>113209</v>
      </c>
      <c r="B5386" s="63" t="s">
        <v>13</v>
      </c>
      <c r="C5386" s="63"/>
      <c r="D5386" s="15">
        <v>0.1</v>
      </c>
      <c r="E5386" s="66" t="s">
        <v>14</v>
      </c>
      <c r="F5386" s="66"/>
      <c r="G5386" s="66"/>
      <c r="H5386" s="6" t="s">
        <v>64</v>
      </c>
      <c r="J5386" s="17"/>
      <c r="K5386" s="17">
        <v>3</v>
      </c>
      <c r="L5386" s="17">
        <v>3</v>
      </c>
      <c r="M5386" s="17"/>
      <c r="N5386" s="17"/>
      <c r="O5386" s="17"/>
      <c r="P5386" s="17"/>
      <c r="Q5386" s="17"/>
      <c r="R5386" s="17"/>
      <c r="S5386" s="17"/>
      <c r="U5386" s="28">
        <f t="shared" si="8486"/>
        <v>113</v>
      </c>
      <c r="V5386" s="28">
        <f t="shared" si="8487"/>
        <v>209</v>
      </c>
    </row>
    <row r="5387" spans="1:24" x14ac:dyDescent="0.3">
      <c r="A5387" s="28">
        <f t="shared" si="8485"/>
        <v>113210</v>
      </c>
      <c r="B5387" s="63" t="s">
        <v>15</v>
      </c>
      <c r="C5387" s="63"/>
      <c r="D5387" s="2">
        <f t="shared" ref="D5387" si="8522">MIN(B5394:B5403)</f>
        <v>15</v>
      </c>
      <c r="E5387" s="3" t="s">
        <v>16</v>
      </c>
      <c r="F5387" s="2">
        <f t="shared" ref="F5387" si="8523">MAX(B5394:B5403)</f>
        <v>30</v>
      </c>
      <c r="G5387" s="4" t="str">
        <f t="shared" ref="G5387" si="8524">IF(H5386="","",H5386)</f>
        <v>°C</v>
      </c>
      <c r="H5387" s="14"/>
      <c r="J5387" s="28" t="str">
        <f t="shared" ref="J5387" si="8525">CONCATENATE(K5386,1)</f>
        <v>31</v>
      </c>
      <c r="K5387" s="22">
        <f t="array" ref="K5387:L5389">LINEST(B5394:B5396,C5394:C5396^{1},TRUE,TRUE)</f>
        <v>0.99986668444207483</v>
      </c>
      <c r="L5387" s="22">
        <v>0.13598186908411236</v>
      </c>
      <c r="M5387" s="17"/>
      <c r="N5387" s="17"/>
      <c r="O5387" s="17"/>
      <c r="P5387" s="17"/>
      <c r="Q5387" s="17"/>
      <c r="R5387" s="17"/>
      <c r="S5387" s="17"/>
      <c r="U5387" s="28">
        <f t="shared" si="8486"/>
        <v>113</v>
      </c>
      <c r="V5387" s="28">
        <f t="shared" si="8487"/>
        <v>210</v>
      </c>
    </row>
    <row r="5388" spans="1:24" x14ac:dyDescent="0.3">
      <c r="A5388" s="28">
        <f t="shared" si="8485"/>
        <v>113211</v>
      </c>
      <c r="J5388" s="28" t="str">
        <f t="shared" ref="J5388" si="8526">CONCATENATE(K5386,2)</f>
        <v>32</v>
      </c>
      <c r="K5388" s="22">
        <v>1.1545465988327331E-2</v>
      </c>
      <c r="L5388" s="22">
        <v>0.23416337915966581</v>
      </c>
      <c r="M5388" s="17"/>
      <c r="N5388" s="17"/>
      <c r="O5388" s="17"/>
      <c r="P5388" s="17"/>
      <c r="Q5388" s="17"/>
      <c r="R5388" s="17"/>
      <c r="S5388" s="17"/>
      <c r="U5388" s="28">
        <f t="shared" si="8486"/>
        <v>113</v>
      </c>
      <c r="V5388" s="28">
        <f t="shared" si="8487"/>
        <v>211</v>
      </c>
    </row>
    <row r="5389" spans="1:24" x14ac:dyDescent="0.3">
      <c r="A5389" s="28">
        <f t="shared" si="8485"/>
        <v>113212</v>
      </c>
      <c r="B5389" s="67" t="s">
        <v>17</v>
      </c>
      <c r="C5389" s="67"/>
      <c r="D5389" s="67"/>
      <c r="E5389" s="67"/>
      <c r="F5389" s="67"/>
      <c r="G5389" s="68" t="s">
        <v>31</v>
      </c>
      <c r="H5389" s="69"/>
      <c r="J5389" s="28" t="str">
        <f t="shared" ref="J5389" si="8527">CONCATENATE(K5386,3)</f>
        <v>33</v>
      </c>
      <c r="K5389" s="22">
        <v>0.99986668444207438</v>
      </c>
      <c r="L5389" s="22">
        <v>8.1644215326503122E-2</v>
      </c>
      <c r="M5389" s="17"/>
      <c r="N5389" s="17"/>
      <c r="O5389" s="17"/>
      <c r="P5389" s="17"/>
      <c r="Q5389" s="17"/>
      <c r="R5389" s="17"/>
      <c r="S5389" s="17"/>
      <c r="U5389" s="28">
        <f t="shared" si="8486"/>
        <v>113</v>
      </c>
      <c r="V5389" s="28">
        <f t="shared" si="8487"/>
        <v>212</v>
      </c>
    </row>
    <row r="5390" spans="1:24" x14ac:dyDescent="0.3">
      <c r="A5390" s="28">
        <f t="shared" si="8485"/>
        <v>113213</v>
      </c>
      <c r="B5390" s="66" t="s">
        <v>18</v>
      </c>
      <c r="C5390" s="66"/>
      <c r="D5390" s="66"/>
      <c r="E5390" s="66" t="str">
        <f t="shared" ref="E5390" si="8528">IF(D5383="","",D5383)</f>
        <v>E0313/24</v>
      </c>
      <c r="F5390" s="66"/>
      <c r="G5390" s="4" t="s">
        <v>18</v>
      </c>
      <c r="H5390" s="16"/>
      <c r="J5390" s="17"/>
      <c r="K5390" s="17">
        <v>4</v>
      </c>
      <c r="L5390" s="17">
        <v>4</v>
      </c>
      <c r="M5390" s="17">
        <v>4</v>
      </c>
      <c r="N5390" s="17"/>
      <c r="O5390" s="17"/>
      <c r="P5390" s="17"/>
      <c r="Q5390" s="17"/>
      <c r="R5390" s="17"/>
      <c r="S5390" s="17"/>
      <c r="U5390" s="28">
        <f t="shared" si="8486"/>
        <v>113</v>
      </c>
      <c r="V5390" s="28">
        <f t="shared" si="8487"/>
        <v>213</v>
      </c>
    </row>
    <row r="5391" spans="1:24" ht="15" customHeight="1" x14ac:dyDescent="0.3">
      <c r="A5391" s="28">
        <f t="shared" si="8485"/>
        <v>113214</v>
      </c>
      <c r="B5391" s="5" t="s">
        <v>19</v>
      </c>
      <c r="C5391" s="5" t="s">
        <v>20</v>
      </c>
      <c r="D5391" s="5" t="s">
        <v>21</v>
      </c>
      <c r="E5391" s="5"/>
      <c r="F5391" s="70" t="s">
        <v>33</v>
      </c>
      <c r="G5391" s="5" t="s">
        <v>19</v>
      </c>
      <c r="H5391" s="5" t="s">
        <v>20</v>
      </c>
      <c r="J5391" s="28" t="str">
        <f t="shared" ref="J5391" si="8529">CONCATENATE(K5390,1)</f>
        <v>41</v>
      </c>
      <c r="K5391" s="22">
        <f t="array" ref="K5391:M5393">LINEST(B5394:B5397,C5394:C5397^{1,2},TRUE,TRUE)</f>
        <v>-2.8772272166668715E-3</v>
      </c>
      <c r="L5391" s="22">
        <v>1.115576756934463</v>
      </c>
      <c r="M5391" s="22">
        <v>-0.97744186186226667</v>
      </c>
      <c r="N5391" s="17"/>
      <c r="O5391" s="17"/>
      <c r="P5391" s="17"/>
      <c r="Q5391" s="17"/>
      <c r="R5391" s="17"/>
      <c r="S5391" s="17"/>
      <c r="U5391" s="28">
        <f t="shared" si="8486"/>
        <v>113</v>
      </c>
      <c r="V5391" s="28">
        <f t="shared" si="8487"/>
        <v>214</v>
      </c>
    </row>
    <row r="5392" spans="1:24" x14ac:dyDescent="0.3">
      <c r="A5392" s="28">
        <f t="shared" si="8485"/>
        <v>113215</v>
      </c>
      <c r="B5392" s="5" t="s">
        <v>22</v>
      </c>
      <c r="C5392" s="5" t="s">
        <v>23</v>
      </c>
      <c r="D5392" s="5" t="s">
        <v>24</v>
      </c>
      <c r="E5392" s="5" t="s">
        <v>32</v>
      </c>
      <c r="F5392" s="70"/>
      <c r="G5392" s="5" t="s">
        <v>22</v>
      </c>
      <c r="H5392" s="5" t="s">
        <v>23</v>
      </c>
      <c r="J5392" s="28" t="str">
        <f t="shared" ref="J5392" si="8530">CONCATENATE(K5390,2)</f>
        <v>42</v>
      </c>
      <c r="K5392" s="22">
        <v>4.8800596814846538E-4</v>
      </c>
      <c r="L5392" s="22">
        <v>2.2085054410713057E-2</v>
      </c>
      <c r="M5392" s="22">
        <v>0.23724020908195662</v>
      </c>
      <c r="N5392" s="17"/>
      <c r="O5392" s="17"/>
      <c r="P5392" s="17"/>
      <c r="Q5392" s="17"/>
      <c r="R5392" s="17"/>
      <c r="S5392" s="17"/>
      <c r="U5392" s="28">
        <f t="shared" si="8486"/>
        <v>113</v>
      </c>
      <c r="V5392" s="28">
        <f t="shared" si="8487"/>
        <v>215</v>
      </c>
    </row>
    <row r="5393" spans="1:22" x14ac:dyDescent="0.3">
      <c r="A5393" s="28">
        <f t="shared" si="8485"/>
        <v>113216</v>
      </c>
      <c r="B5393" s="6" t="str">
        <f t="shared" ref="B5393" si="8531">IF(H5386="","",H5386)</f>
        <v>°C</v>
      </c>
      <c r="C5393" s="6" t="str">
        <f t="shared" ref="C5393" si="8532">IF(H5386="","",H5386)</f>
        <v>°C</v>
      </c>
      <c r="D5393" s="6" t="str">
        <f t="shared" ref="D5393" si="8533">IF(H5386="","",H5386)</f>
        <v>°C</v>
      </c>
      <c r="E5393" s="6"/>
      <c r="F5393" s="6"/>
      <c r="G5393" s="6" t="str">
        <f t="shared" ref="G5393" si="8534">IF(H5386="","",H5386)</f>
        <v>°C</v>
      </c>
      <c r="H5393" s="6" t="str">
        <f t="shared" ref="H5393" si="8535">IF(H5386="","",H5386)</f>
        <v>°C</v>
      </c>
      <c r="J5393" s="28" t="str">
        <f t="shared" ref="J5393" si="8536">CONCATENATE(K5390,3)</f>
        <v>43</v>
      </c>
      <c r="K5393" s="22">
        <v>0.99999499678786608</v>
      </c>
      <c r="L5393" s="22">
        <v>2.500802904550975E-2</v>
      </c>
      <c r="M5393" s="22" t="e">
        <v>#N/A</v>
      </c>
      <c r="N5393" s="17"/>
      <c r="O5393" s="17"/>
      <c r="P5393" s="17"/>
      <c r="Q5393" s="17"/>
      <c r="R5393" s="17"/>
      <c r="S5393" s="17"/>
      <c r="U5393" s="28">
        <f t="shared" si="8486"/>
        <v>113</v>
      </c>
      <c r="V5393" s="28">
        <f t="shared" si="8487"/>
        <v>216</v>
      </c>
    </row>
    <row r="5394" spans="1:22" x14ac:dyDescent="0.3">
      <c r="A5394" s="28">
        <f t="shared" si="8485"/>
        <v>113217</v>
      </c>
      <c r="B5394" s="26">
        <v>15</v>
      </c>
      <c r="C5394" s="26">
        <v>14.9</v>
      </c>
      <c r="D5394" s="26">
        <v>0.3</v>
      </c>
      <c r="E5394" s="9">
        <v>2</v>
      </c>
      <c r="F5394" s="26">
        <v>1000000</v>
      </c>
      <c r="G5394" s="27"/>
      <c r="H5394" s="27"/>
      <c r="J5394" s="17"/>
      <c r="K5394" s="17">
        <v>5</v>
      </c>
      <c r="L5394" s="17">
        <v>5</v>
      </c>
      <c r="M5394" s="17">
        <v>5</v>
      </c>
      <c r="N5394" s="17">
        <v>5</v>
      </c>
      <c r="O5394" s="17"/>
      <c r="P5394" s="17"/>
      <c r="Q5394" s="17"/>
      <c r="R5394" s="17"/>
      <c r="S5394" s="17"/>
      <c r="U5394" s="28">
        <f t="shared" si="8486"/>
        <v>113</v>
      </c>
      <c r="V5394" s="28">
        <f t="shared" si="8487"/>
        <v>217</v>
      </c>
    </row>
    <row r="5395" spans="1:22" x14ac:dyDescent="0.3">
      <c r="A5395" s="28">
        <f t="shared" si="8485"/>
        <v>113218</v>
      </c>
      <c r="B5395" s="26">
        <v>20</v>
      </c>
      <c r="C5395" s="26">
        <v>19.8</v>
      </c>
      <c r="D5395" s="26">
        <v>0.3</v>
      </c>
      <c r="E5395" s="9">
        <v>2</v>
      </c>
      <c r="F5395" s="26">
        <v>1000000</v>
      </c>
      <c r="G5395" s="27"/>
      <c r="H5395" s="27"/>
      <c r="J5395" s="28" t="str">
        <f t="shared" ref="J5395" si="8537">CONCATENATE(K5394,1)</f>
        <v>51</v>
      </c>
      <c r="K5395" s="22" t="e">
        <f t="array" ref="K5395:N5397">LINEST(B5394:B5398,C5394:C5398^{1,2,3},TRUE,TRUE)</f>
        <v>#VALUE!</v>
      </c>
      <c r="L5395" s="22" t="e">
        <v>#VALUE!</v>
      </c>
      <c r="M5395" s="22" t="e">
        <v>#VALUE!</v>
      </c>
      <c r="N5395" s="22" t="e">
        <v>#VALUE!</v>
      </c>
      <c r="O5395" s="17"/>
      <c r="P5395" s="17"/>
      <c r="Q5395" s="17"/>
      <c r="R5395" s="17"/>
      <c r="S5395" s="17"/>
      <c r="U5395" s="28">
        <f t="shared" si="8486"/>
        <v>113</v>
      </c>
      <c r="V5395" s="28">
        <f t="shared" si="8487"/>
        <v>218</v>
      </c>
    </row>
    <row r="5396" spans="1:22" x14ac:dyDescent="0.3">
      <c r="A5396" s="28">
        <f t="shared" si="8485"/>
        <v>113219</v>
      </c>
      <c r="B5396" s="26">
        <v>25</v>
      </c>
      <c r="C5396" s="26">
        <v>24.9</v>
      </c>
      <c r="D5396" s="26">
        <v>0.3</v>
      </c>
      <c r="E5396" s="9">
        <v>2</v>
      </c>
      <c r="F5396" s="26">
        <v>1000000</v>
      </c>
      <c r="G5396" s="27"/>
      <c r="H5396" s="27"/>
      <c r="J5396" s="28" t="str">
        <f t="shared" ref="J5396" si="8538">CONCATENATE(K5394,2)</f>
        <v>52</v>
      </c>
      <c r="K5396" s="22" t="e">
        <v>#VALUE!</v>
      </c>
      <c r="L5396" s="22" t="e">
        <v>#VALUE!</v>
      </c>
      <c r="M5396" s="22" t="e">
        <v>#VALUE!</v>
      </c>
      <c r="N5396" s="22" t="e">
        <v>#VALUE!</v>
      </c>
      <c r="O5396" s="17"/>
      <c r="P5396" s="17"/>
      <c r="Q5396" s="17"/>
      <c r="R5396" s="17"/>
      <c r="S5396" s="17"/>
      <c r="U5396" s="28">
        <f t="shared" si="8486"/>
        <v>113</v>
      </c>
      <c r="V5396" s="28">
        <f t="shared" si="8487"/>
        <v>219</v>
      </c>
    </row>
    <row r="5397" spans="1:22" x14ac:dyDescent="0.3">
      <c r="A5397" s="28">
        <f t="shared" si="8485"/>
        <v>113220</v>
      </c>
      <c r="B5397" s="26">
        <v>30</v>
      </c>
      <c r="C5397" s="26">
        <v>30.1</v>
      </c>
      <c r="D5397" s="26">
        <v>0.3</v>
      </c>
      <c r="E5397" s="9">
        <v>2</v>
      </c>
      <c r="F5397" s="26">
        <v>1000000</v>
      </c>
      <c r="G5397" s="27"/>
      <c r="H5397" s="27"/>
      <c r="J5397" s="28" t="str">
        <f t="shared" ref="J5397" si="8539">CONCATENATE(K5394,3)</f>
        <v>53</v>
      </c>
      <c r="K5397" s="22" t="e">
        <v>#VALUE!</v>
      </c>
      <c r="L5397" s="22" t="e">
        <v>#VALUE!</v>
      </c>
      <c r="M5397" s="22" t="e">
        <v>#VALUE!</v>
      </c>
      <c r="N5397" s="22" t="e">
        <v>#VALUE!</v>
      </c>
      <c r="O5397" s="17"/>
      <c r="P5397" s="17"/>
      <c r="Q5397" s="17"/>
      <c r="R5397" s="17"/>
      <c r="S5397" s="17"/>
      <c r="U5397" s="28">
        <f t="shared" si="8486"/>
        <v>113</v>
      </c>
      <c r="V5397" s="28">
        <f t="shared" si="8487"/>
        <v>220</v>
      </c>
    </row>
    <row r="5398" spans="1:22" x14ac:dyDescent="0.3">
      <c r="A5398" s="28">
        <f t="shared" si="8485"/>
        <v>113221</v>
      </c>
      <c r="B5398" s="26"/>
      <c r="C5398" s="26"/>
      <c r="D5398" s="26"/>
      <c r="E5398" s="9"/>
      <c r="F5398" s="26"/>
      <c r="G5398" s="27"/>
      <c r="H5398" s="27"/>
      <c r="J5398" s="17"/>
      <c r="K5398" s="17">
        <v>6</v>
      </c>
      <c r="L5398" s="17">
        <v>6</v>
      </c>
      <c r="M5398" s="17">
        <v>6</v>
      </c>
      <c r="N5398" s="17">
        <v>6</v>
      </c>
      <c r="O5398" s="17">
        <v>6</v>
      </c>
      <c r="P5398" s="17"/>
      <c r="Q5398" s="17"/>
      <c r="R5398" s="17"/>
      <c r="S5398" s="17"/>
      <c r="U5398" s="28">
        <f t="shared" si="8486"/>
        <v>113</v>
      </c>
      <c r="V5398" s="28">
        <f t="shared" si="8487"/>
        <v>221</v>
      </c>
    </row>
    <row r="5399" spans="1:22" x14ac:dyDescent="0.3">
      <c r="A5399" s="28">
        <f t="shared" si="8485"/>
        <v>113222</v>
      </c>
      <c r="B5399" s="26"/>
      <c r="C5399" s="26"/>
      <c r="D5399" s="26"/>
      <c r="E5399" s="9"/>
      <c r="F5399" s="26"/>
      <c r="G5399" s="27"/>
      <c r="H5399" s="27"/>
      <c r="J5399" s="28" t="str">
        <f t="shared" ref="J5399" si="8540">CONCATENATE(K5398,1)</f>
        <v>61</v>
      </c>
      <c r="K5399" s="22" t="e">
        <f t="array" ref="K5399:O5401">LINEST(B5394:B5399,C5394:C5399^{1,2,3,4},TRUE,TRUE)</f>
        <v>#VALUE!</v>
      </c>
      <c r="L5399" s="22" t="e">
        <v>#VALUE!</v>
      </c>
      <c r="M5399" s="22" t="e">
        <v>#VALUE!</v>
      </c>
      <c r="N5399" s="22" t="e">
        <v>#VALUE!</v>
      </c>
      <c r="O5399" s="22" t="e">
        <v>#VALUE!</v>
      </c>
      <c r="P5399" s="17"/>
      <c r="Q5399" s="17"/>
      <c r="R5399" s="17"/>
      <c r="S5399" s="17"/>
      <c r="U5399" s="28">
        <f t="shared" si="8486"/>
        <v>113</v>
      </c>
      <c r="V5399" s="28">
        <f t="shared" si="8487"/>
        <v>222</v>
      </c>
    </row>
    <row r="5400" spans="1:22" x14ac:dyDescent="0.3">
      <c r="A5400" s="28">
        <f t="shared" si="8485"/>
        <v>113223</v>
      </c>
      <c r="B5400" s="26"/>
      <c r="C5400" s="26"/>
      <c r="D5400" s="26"/>
      <c r="E5400" s="9"/>
      <c r="F5400" s="26"/>
      <c r="G5400" s="27"/>
      <c r="H5400" s="27"/>
      <c r="J5400" s="28" t="str">
        <f t="shared" ref="J5400" si="8541">CONCATENATE(K5398,2)</f>
        <v>62</v>
      </c>
      <c r="K5400" s="22" t="e">
        <v>#VALUE!</v>
      </c>
      <c r="L5400" s="22" t="e">
        <v>#VALUE!</v>
      </c>
      <c r="M5400" s="22" t="e">
        <v>#VALUE!</v>
      </c>
      <c r="N5400" s="22" t="e">
        <v>#VALUE!</v>
      </c>
      <c r="O5400" s="22" t="e">
        <v>#VALUE!</v>
      </c>
      <c r="P5400" s="17"/>
      <c r="Q5400" s="17"/>
      <c r="R5400" s="17"/>
      <c r="S5400" s="17"/>
      <c r="U5400" s="28">
        <f t="shared" si="8486"/>
        <v>113</v>
      </c>
      <c r="V5400" s="28">
        <f t="shared" si="8487"/>
        <v>223</v>
      </c>
    </row>
    <row r="5401" spans="1:22" x14ac:dyDescent="0.3">
      <c r="A5401" s="28">
        <f t="shared" si="8485"/>
        <v>113224</v>
      </c>
      <c r="B5401" s="26"/>
      <c r="C5401" s="26"/>
      <c r="D5401" s="26"/>
      <c r="E5401" s="9"/>
      <c r="F5401" s="26"/>
      <c r="G5401" s="27"/>
      <c r="H5401" s="27"/>
      <c r="J5401" s="28" t="str">
        <f t="shared" ref="J5401" si="8542">CONCATENATE(K5398,3)</f>
        <v>63</v>
      </c>
      <c r="K5401" s="22" t="e">
        <v>#VALUE!</v>
      </c>
      <c r="L5401" s="22" t="e">
        <v>#VALUE!</v>
      </c>
      <c r="M5401" s="22" t="e">
        <v>#VALUE!</v>
      </c>
      <c r="N5401" s="22" t="e">
        <v>#VALUE!</v>
      </c>
      <c r="O5401" s="22" t="e">
        <v>#VALUE!</v>
      </c>
      <c r="P5401" s="17"/>
      <c r="Q5401" s="17"/>
      <c r="R5401" s="17"/>
      <c r="S5401" s="17"/>
      <c r="U5401" s="28">
        <f t="shared" si="8486"/>
        <v>113</v>
      </c>
      <c r="V5401" s="28">
        <f t="shared" si="8487"/>
        <v>224</v>
      </c>
    </row>
    <row r="5402" spans="1:22" x14ac:dyDescent="0.3">
      <c r="A5402" s="28">
        <f t="shared" si="8485"/>
        <v>113225</v>
      </c>
      <c r="B5402" s="26"/>
      <c r="C5402" s="26"/>
      <c r="D5402" s="26"/>
      <c r="E5402" s="9"/>
      <c r="F5402" s="26"/>
      <c r="G5402" s="27"/>
      <c r="H5402" s="27"/>
      <c r="J5402" s="17"/>
      <c r="K5402" s="17">
        <v>7</v>
      </c>
      <c r="L5402" s="17">
        <v>7</v>
      </c>
      <c r="M5402" s="17">
        <v>7</v>
      </c>
      <c r="N5402" s="17">
        <v>7</v>
      </c>
      <c r="O5402" s="17">
        <v>7</v>
      </c>
      <c r="P5402" s="17">
        <v>7</v>
      </c>
      <c r="Q5402" s="17"/>
      <c r="R5402" s="17"/>
      <c r="S5402" s="17"/>
      <c r="U5402" s="28">
        <f t="shared" si="8486"/>
        <v>113</v>
      </c>
      <c r="V5402" s="28">
        <f t="shared" si="8487"/>
        <v>225</v>
      </c>
    </row>
    <row r="5403" spans="1:22" x14ac:dyDescent="0.3">
      <c r="A5403" s="28">
        <f t="shared" si="8485"/>
        <v>113226</v>
      </c>
      <c r="B5403" s="26"/>
      <c r="C5403" s="26"/>
      <c r="D5403" s="26"/>
      <c r="E5403" s="9"/>
      <c r="F5403" s="26"/>
      <c r="G5403" s="27"/>
      <c r="H5403" s="27"/>
      <c r="J5403" s="28" t="str">
        <f t="shared" ref="J5403" si="8543">CONCATENATE(K5402,1)</f>
        <v>71</v>
      </c>
      <c r="K5403" s="22" t="e">
        <f t="array" ref="K5403:P5405">LINEST(B5394:B5400,C5394:C5400^{1,2,3,4,5},TRUE,TRUE)</f>
        <v>#VALUE!</v>
      </c>
      <c r="L5403" s="22" t="e">
        <v>#VALUE!</v>
      </c>
      <c r="M5403" s="22" t="e">
        <v>#VALUE!</v>
      </c>
      <c r="N5403" s="22" t="e">
        <v>#VALUE!</v>
      </c>
      <c r="O5403" s="22" t="e">
        <v>#VALUE!</v>
      </c>
      <c r="P5403" s="22" t="e">
        <v>#VALUE!</v>
      </c>
      <c r="Q5403" s="17"/>
      <c r="R5403" s="17"/>
      <c r="S5403" s="17"/>
      <c r="U5403" s="28">
        <f t="shared" si="8486"/>
        <v>113</v>
      </c>
      <c r="V5403" s="28">
        <f t="shared" si="8487"/>
        <v>226</v>
      </c>
    </row>
    <row r="5404" spans="1:22" x14ac:dyDescent="0.3">
      <c r="A5404" s="28">
        <f t="shared" si="8485"/>
        <v>113227</v>
      </c>
      <c r="B5404" s="2">
        <f t="shared" ref="B5404" si="8544">COUNT(B5394:B5403)-2</f>
        <v>2</v>
      </c>
      <c r="J5404" s="28" t="str">
        <f t="shared" ref="J5404" si="8545">CONCATENATE(K5402,2)</f>
        <v>72</v>
      </c>
      <c r="K5404" s="22" t="e">
        <v>#VALUE!</v>
      </c>
      <c r="L5404" s="22" t="e">
        <v>#VALUE!</v>
      </c>
      <c r="M5404" s="22" t="e">
        <v>#VALUE!</v>
      </c>
      <c r="N5404" s="22" t="e">
        <v>#VALUE!</v>
      </c>
      <c r="O5404" s="22" t="e">
        <v>#VALUE!</v>
      </c>
      <c r="P5404" s="22" t="e">
        <v>#VALUE!</v>
      </c>
      <c r="Q5404" s="17"/>
      <c r="R5404" s="17"/>
      <c r="S5404" s="17"/>
      <c r="U5404" s="28">
        <f t="shared" si="8486"/>
        <v>113</v>
      </c>
      <c r="V5404" s="28">
        <f t="shared" si="8487"/>
        <v>227</v>
      </c>
    </row>
    <row r="5405" spans="1:22" x14ac:dyDescent="0.3">
      <c r="A5405" s="28">
        <f t="shared" si="8485"/>
        <v>113228</v>
      </c>
      <c r="J5405" s="28" t="str">
        <f t="shared" ref="J5405" si="8546">CONCATENATE(K5402,3)</f>
        <v>73</v>
      </c>
      <c r="K5405" s="22" t="e">
        <v>#VALUE!</v>
      </c>
      <c r="L5405" s="22" t="e">
        <v>#VALUE!</v>
      </c>
      <c r="M5405" s="22" t="e">
        <v>#VALUE!</v>
      </c>
      <c r="N5405" s="22" t="e">
        <v>#VALUE!</v>
      </c>
      <c r="O5405" s="22" t="e">
        <v>#VALUE!</v>
      </c>
      <c r="P5405" s="22" t="e">
        <v>#VALUE!</v>
      </c>
      <c r="Q5405" s="17"/>
      <c r="R5405" s="17"/>
      <c r="S5405" s="17"/>
      <c r="U5405" s="28">
        <f t="shared" si="8486"/>
        <v>113</v>
      </c>
      <c r="V5405" s="28">
        <f t="shared" si="8487"/>
        <v>228</v>
      </c>
    </row>
    <row r="5406" spans="1:22" x14ac:dyDescent="0.3">
      <c r="A5406" s="28">
        <f t="shared" si="8485"/>
        <v>113229</v>
      </c>
      <c r="B5406" s="66" t="s">
        <v>25</v>
      </c>
      <c r="C5406" s="66"/>
      <c r="D5406" s="66"/>
      <c r="E5406" s="66"/>
      <c r="F5406" s="66"/>
      <c r="G5406" s="66"/>
      <c r="H5406" s="66"/>
      <c r="J5406" s="17"/>
      <c r="K5406" s="17">
        <v>8</v>
      </c>
      <c r="L5406" s="17">
        <v>8</v>
      </c>
      <c r="M5406" s="17">
        <v>8</v>
      </c>
      <c r="N5406" s="17">
        <v>8</v>
      </c>
      <c r="O5406" s="17">
        <v>8</v>
      </c>
      <c r="P5406" s="17">
        <v>8</v>
      </c>
      <c r="Q5406" s="17">
        <v>8</v>
      </c>
      <c r="R5406" s="17"/>
      <c r="S5406" s="17"/>
      <c r="U5406" s="28">
        <f t="shared" si="8486"/>
        <v>113</v>
      </c>
      <c r="V5406" s="28">
        <f t="shared" si="8487"/>
        <v>229</v>
      </c>
    </row>
    <row r="5407" spans="1:22" x14ac:dyDescent="0.3">
      <c r="A5407" s="28">
        <f t="shared" si="8485"/>
        <v>113230</v>
      </c>
      <c r="B5407" s="71"/>
      <c r="C5407" s="71"/>
      <c r="D5407" s="71"/>
      <c r="E5407" s="71"/>
      <c r="F5407" s="71"/>
      <c r="G5407" s="71"/>
      <c r="H5407" s="71"/>
      <c r="J5407" s="28" t="str">
        <f t="shared" ref="J5407" si="8547">CONCATENATE(K5406,1)</f>
        <v>81</v>
      </c>
      <c r="K5407" s="22" t="e">
        <f t="array" ref="K5407:Q5409">LINEST(B5394:B5401,C5394:C5401^{1,2,3,4,5,6},TRUE,TRUE)</f>
        <v>#VALUE!</v>
      </c>
      <c r="L5407" s="22" t="e">
        <v>#VALUE!</v>
      </c>
      <c r="M5407" s="22" t="e">
        <v>#VALUE!</v>
      </c>
      <c r="N5407" s="22" t="e">
        <v>#VALUE!</v>
      </c>
      <c r="O5407" s="22" t="e">
        <v>#VALUE!</v>
      </c>
      <c r="P5407" s="22" t="e">
        <v>#VALUE!</v>
      </c>
      <c r="Q5407" s="22" t="e">
        <v>#VALUE!</v>
      </c>
      <c r="R5407" s="17"/>
      <c r="S5407" s="17"/>
      <c r="U5407" s="28">
        <f t="shared" si="8486"/>
        <v>113</v>
      </c>
      <c r="V5407" s="28">
        <f t="shared" si="8487"/>
        <v>230</v>
      </c>
    </row>
    <row r="5408" spans="1:22" x14ac:dyDescent="0.3">
      <c r="A5408" s="28">
        <f t="shared" si="8485"/>
        <v>113231</v>
      </c>
      <c r="B5408" s="71"/>
      <c r="C5408" s="71"/>
      <c r="D5408" s="71"/>
      <c r="E5408" s="71"/>
      <c r="F5408" s="71"/>
      <c r="G5408" s="71"/>
      <c r="H5408" s="71"/>
      <c r="J5408" s="28" t="str">
        <f t="shared" ref="J5408" si="8548">CONCATENATE(K5406,2)</f>
        <v>82</v>
      </c>
      <c r="K5408" s="22" t="e">
        <v>#VALUE!</v>
      </c>
      <c r="L5408" s="22" t="e">
        <v>#VALUE!</v>
      </c>
      <c r="M5408" s="22" t="e">
        <v>#VALUE!</v>
      </c>
      <c r="N5408" s="22" t="e">
        <v>#VALUE!</v>
      </c>
      <c r="O5408" s="22" t="e">
        <v>#VALUE!</v>
      </c>
      <c r="P5408" s="22" t="e">
        <v>#VALUE!</v>
      </c>
      <c r="Q5408" s="22" t="e">
        <v>#VALUE!</v>
      </c>
      <c r="R5408" s="17"/>
      <c r="S5408" s="17"/>
      <c r="U5408" s="28">
        <f t="shared" si="8486"/>
        <v>113</v>
      </c>
      <c r="V5408" s="28">
        <f t="shared" si="8487"/>
        <v>231</v>
      </c>
    </row>
    <row r="5409" spans="1:22" x14ac:dyDescent="0.3">
      <c r="A5409" s="28">
        <f t="shared" si="8485"/>
        <v>113232</v>
      </c>
      <c r="J5409" s="28" t="str">
        <f t="shared" ref="J5409" si="8549">CONCATENATE(K5406,3)</f>
        <v>83</v>
      </c>
      <c r="K5409" s="22" t="e">
        <v>#VALUE!</v>
      </c>
      <c r="L5409" s="22" t="e">
        <v>#VALUE!</v>
      </c>
      <c r="M5409" s="22" t="e">
        <v>#VALUE!</v>
      </c>
      <c r="N5409" s="22" t="e">
        <v>#VALUE!</v>
      </c>
      <c r="O5409" s="22" t="e">
        <v>#VALUE!</v>
      </c>
      <c r="P5409" s="22" t="e">
        <v>#VALUE!</v>
      </c>
      <c r="Q5409" s="22" t="e">
        <v>#VALUE!</v>
      </c>
      <c r="R5409" s="17"/>
      <c r="S5409" s="17"/>
      <c r="U5409" s="28">
        <f t="shared" si="8486"/>
        <v>113</v>
      </c>
      <c r="V5409" s="28">
        <f t="shared" si="8487"/>
        <v>232</v>
      </c>
    </row>
    <row r="5410" spans="1:22" ht="15" customHeight="1" x14ac:dyDescent="0.3">
      <c r="A5410" s="28">
        <f t="shared" si="8485"/>
        <v>113233</v>
      </c>
      <c r="B5410" s="66" t="s">
        <v>52</v>
      </c>
      <c r="C5410" s="66"/>
      <c r="D5410" s="66"/>
      <c r="E5410" s="10">
        <f>IF(D5380="","",MAX(E5411,E5412))</f>
        <v>0.19999999999999929</v>
      </c>
      <c r="J5410" s="17"/>
      <c r="K5410" s="17">
        <v>9</v>
      </c>
      <c r="L5410" s="17">
        <v>9</v>
      </c>
      <c r="M5410" s="17">
        <v>9</v>
      </c>
      <c r="N5410" s="17">
        <v>9</v>
      </c>
      <c r="O5410" s="17">
        <v>9</v>
      </c>
      <c r="P5410" s="17">
        <v>9</v>
      </c>
      <c r="Q5410" s="17">
        <v>9</v>
      </c>
      <c r="R5410" s="17">
        <v>9</v>
      </c>
      <c r="S5410" s="17"/>
      <c r="U5410" s="28">
        <f t="shared" si="8486"/>
        <v>113</v>
      </c>
      <c r="V5410" s="28">
        <f t="shared" si="8487"/>
        <v>233</v>
      </c>
    </row>
    <row r="5411" spans="1:22" x14ac:dyDescent="0.3">
      <c r="A5411" s="28">
        <f t="shared" si="8485"/>
        <v>113234</v>
      </c>
      <c r="B5411" s="2" t="s">
        <v>26</v>
      </c>
      <c r="C5411" s="2" t="s">
        <v>27</v>
      </c>
      <c r="D5411" s="2" t="s">
        <v>28</v>
      </c>
      <c r="E5411" s="11">
        <f>ABS(MIN(D5412:D5421))</f>
        <v>0.10000000000000142</v>
      </c>
      <c r="G5411" s="2" t="s">
        <v>230</v>
      </c>
      <c r="J5411" s="28" t="str">
        <f t="shared" ref="J5411" si="8550">CONCATENATE(K5410,1)</f>
        <v>91</v>
      </c>
      <c r="K5411" s="22" t="e">
        <f t="array" ref="K5411:R5413">LINEST(B5394:B5402,C5394:C5402^{1,2,3,4,5,6,7},TRUE,TRUE)</f>
        <v>#VALUE!</v>
      </c>
      <c r="L5411" s="22" t="e">
        <v>#VALUE!</v>
      </c>
      <c r="M5411" s="22" t="e">
        <v>#VALUE!</v>
      </c>
      <c r="N5411" s="22" t="e">
        <v>#VALUE!</v>
      </c>
      <c r="O5411" s="22" t="e">
        <v>#VALUE!</v>
      </c>
      <c r="P5411" s="22" t="e">
        <v>#VALUE!</v>
      </c>
      <c r="Q5411" s="22" t="e">
        <v>#VALUE!</v>
      </c>
      <c r="R5411" s="22" t="e">
        <v>#VALUE!</v>
      </c>
      <c r="S5411" s="17"/>
      <c r="U5411" s="28">
        <f t="shared" si="8486"/>
        <v>113</v>
      </c>
      <c r="V5411" s="28">
        <f t="shared" si="8487"/>
        <v>234</v>
      </c>
    </row>
    <row r="5412" spans="1:22" x14ac:dyDescent="0.3">
      <c r="A5412" s="28">
        <f t="shared" si="8485"/>
        <v>113235</v>
      </c>
      <c r="B5412" s="7">
        <f t="shared" ref="B5412:B5421" si="8551">C5394-B5394</f>
        <v>-9.9999999999999645E-2</v>
      </c>
      <c r="C5412" s="7">
        <f t="shared" ref="C5412:C5421" si="8552">H5394-G5394</f>
        <v>0</v>
      </c>
      <c r="D5412" s="7">
        <f>C5412-B5412</f>
        <v>9.9999999999999645E-2</v>
      </c>
      <c r="E5412" s="11">
        <f>ABS(MAX(D5412:D5421))</f>
        <v>0.19999999999999929</v>
      </c>
      <c r="F5412" s="13"/>
      <c r="G5412" s="2">
        <f>IF(D5394="","",D5394/E5394)</f>
        <v>0.15</v>
      </c>
      <c r="H5412" s="13"/>
      <c r="J5412" s="28" t="str">
        <f t="shared" ref="J5412" si="8553">CONCATENATE(K5410,2)</f>
        <v>92</v>
      </c>
      <c r="K5412" s="22" t="e">
        <v>#VALUE!</v>
      </c>
      <c r="L5412" s="22" t="e">
        <v>#VALUE!</v>
      </c>
      <c r="M5412" s="22" t="e">
        <v>#VALUE!</v>
      </c>
      <c r="N5412" s="22" t="e">
        <v>#VALUE!</v>
      </c>
      <c r="O5412" s="22" t="e">
        <v>#VALUE!</v>
      </c>
      <c r="P5412" s="22" t="e">
        <v>#VALUE!</v>
      </c>
      <c r="Q5412" s="22" t="e">
        <v>#VALUE!</v>
      </c>
      <c r="R5412" s="22" t="e">
        <v>#VALUE!</v>
      </c>
      <c r="S5412" s="17"/>
      <c r="U5412" s="28">
        <f t="shared" si="8486"/>
        <v>113</v>
      </c>
      <c r="V5412" s="28">
        <f t="shared" si="8487"/>
        <v>235</v>
      </c>
    </row>
    <row r="5413" spans="1:22" x14ac:dyDescent="0.3">
      <c r="A5413" s="28">
        <f t="shared" si="8485"/>
        <v>113236</v>
      </c>
      <c r="B5413" s="7">
        <f t="shared" si="8551"/>
        <v>-0.19999999999999929</v>
      </c>
      <c r="C5413" s="7">
        <f t="shared" si="8552"/>
        <v>0</v>
      </c>
      <c r="D5413" s="7">
        <f t="shared" ref="D5413:D5421" si="8554">C5413-B5413</f>
        <v>0.19999999999999929</v>
      </c>
      <c r="E5413" s="12" t="s">
        <v>34</v>
      </c>
      <c r="G5413" s="2">
        <f t="shared" ref="G5413:G5421" si="8555">IF(D5395="","",D5395/E5395)</f>
        <v>0.15</v>
      </c>
      <c r="H5413" s="13"/>
      <c r="J5413" s="28" t="str">
        <f t="shared" ref="J5413" si="8556">CONCATENATE(K5410,3)</f>
        <v>93</v>
      </c>
      <c r="K5413" s="22" t="e">
        <v>#VALUE!</v>
      </c>
      <c r="L5413" s="22" t="e">
        <v>#VALUE!</v>
      </c>
      <c r="M5413" s="22" t="e">
        <v>#VALUE!</v>
      </c>
      <c r="N5413" s="22" t="e">
        <v>#VALUE!</v>
      </c>
      <c r="O5413" s="22" t="e">
        <v>#VALUE!</v>
      </c>
      <c r="P5413" s="22" t="e">
        <v>#VALUE!</v>
      </c>
      <c r="Q5413" s="22" t="e">
        <v>#VALUE!</v>
      </c>
      <c r="R5413" s="22" t="e">
        <v>#VALUE!</v>
      </c>
      <c r="S5413" s="17"/>
      <c r="U5413" s="28">
        <f t="shared" si="8486"/>
        <v>113</v>
      </c>
      <c r="V5413" s="28">
        <f t="shared" si="8487"/>
        <v>236</v>
      </c>
    </row>
    <row r="5414" spans="1:22" x14ac:dyDescent="0.3">
      <c r="A5414" s="28">
        <f t="shared" si="8485"/>
        <v>113237</v>
      </c>
      <c r="B5414" s="7">
        <f t="shared" si="8551"/>
        <v>-0.10000000000000142</v>
      </c>
      <c r="C5414" s="7">
        <f t="shared" si="8552"/>
        <v>0</v>
      </c>
      <c r="D5414" s="7">
        <f t="shared" si="8554"/>
        <v>0.10000000000000142</v>
      </c>
      <c r="E5414" s="10">
        <f>IF(D5380="","",MAX(E5415,E5416))</f>
        <v>0.19999999999999929</v>
      </c>
      <c r="G5414" s="2">
        <f t="shared" si="8555"/>
        <v>0.15</v>
      </c>
      <c r="H5414" s="13"/>
      <c r="J5414" s="17"/>
      <c r="K5414" s="17">
        <v>10</v>
      </c>
      <c r="L5414" s="17">
        <v>10</v>
      </c>
      <c r="M5414" s="17">
        <v>10</v>
      </c>
      <c r="N5414" s="17">
        <v>10</v>
      </c>
      <c r="O5414" s="17">
        <v>10</v>
      </c>
      <c r="P5414" s="17">
        <v>10</v>
      </c>
      <c r="Q5414" s="17">
        <v>10</v>
      </c>
      <c r="R5414" s="17">
        <v>10</v>
      </c>
      <c r="S5414" s="17">
        <v>10</v>
      </c>
      <c r="U5414" s="28">
        <f t="shared" si="8486"/>
        <v>113</v>
      </c>
      <c r="V5414" s="28">
        <f t="shared" si="8487"/>
        <v>237</v>
      </c>
    </row>
    <row r="5415" spans="1:22" x14ac:dyDescent="0.3">
      <c r="A5415" s="28">
        <f t="shared" si="8485"/>
        <v>113238</v>
      </c>
      <c r="B5415" s="7">
        <f t="shared" si="8551"/>
        <v>0.10000000000000142</v>
      </c>
      <c r="C5415" s="7">
        <f t="shared" si="8552"/>
        <v>0</v>
      </c>
      <c r="D5415" s="7">
        <f t="shared" si="8554"/>
        <v>-0.10000000000000142</v>
      </c>
      <c r="E5415" s="11">
        <f>ABS(MIN(B5412:B5421))</f>
        <v>0.19999999999999929</v>
      </c>
      <c r="G5415" s="2">
        <f t="shared" si="8555"/>
        <v>0.15</v>
      </c>
      <c r="H5415" s="13"/>
      <c r="J5415" s="28" t="str">
        <f t="shared" ref="J5415" si="8557">CONCATENATE(K5414,1)</f>
        <v>101</v>
      </c>
      <c r="K5415" s="22" t="e">
        <f t="array" ref="K5415:S5417">LINEST(B5394:B5403,C5394:C5403^{1,2,3,4,5,6,7,8},TRUE,TRUE)</f>
        <v>#VALUE!</v>
      </c>
      <c r="L5415" s="22" t="e">
        <v>#VALUE!</v>
      </c>
      <c r="M5415" s="22" t="e">
        <v>#VALUE!</v>
      </c>
      <c r="N5415" s="22" t="e">
        <v>#VALUE!</v>
      </c>
      <c r="O5415" s="22" t="e">
        <v>#VALUE!</v>
      </c>
      <c r="P5415" s="22" t="e">
        <v>#VALUE!</v>
      </c>
      <c r="Q5415" s="22" t="e">
        <v>#VALUE!</v>
      </c>
      <c r="R5415" s="22" t="e">
        <v>#VALUE!</v>
      </c>
      <c r="S5415" s="22" t="e">
        <v>#VALUE!</v>
      </c>
      <c r="U5415" s="28">
        <f t="shared" si="8486"/>
        <v>113</v>
      </c>
      <c r="V5415" s="28">
        <f t="shared" si="8487"/>
        <v>238</v>
      </c>
    </row>
    <row r="5416" spans="1:22" x14ac:dyDescent="0.3">
      <c r="A5416" s="28">
        <f t="shared" si="8485"/>
        <v>113239</v>
      </c>
      <c r="B5416" s="7">
        <f t="shared" si="8551"/>
        <v>0</v>
      </c>
      <c r="C5416" s="7">
        <f t="shared" si="8552"/>
        <v>0</v>
      </c>
      <c r="D5416" s="7">
        <f t="shared" si="8554"/>
        <v>0</v>
      </c>
      <c r="E5416" s="11">
        <f>ABS(MAX(B5412:B5421))</f>
        <v>0.10000000000000142</v>
      </c>
      <c r="G5416" s="2" t="str">
        <f t="shared" si="8555"/>
        <v/>
      </c>
      <c r="H5416" s="13"/>
      <c r="J5416" s="28" t="str">
        <f t="shared" ref="J5416" si="8558">CONCATENATE(K5414,2)</f>
        <v>102</v>
      </c>
      <c r="K5416" s="22" t="e">
        <v>#VALUE!</v>
      </c>
      <c r="L5416" s="22" t="e">
        <v>#VALUE!</v>
      </c>
      <c r="M5416" s="22" t="e">
        <v>#VALUE!</v>
      </c>
      <c r="N5416" s="22" t="e">
        <v>#VALUE!</v>
      </c>
      <c r="O5416" s="22" t="e">
        <v>#VALUE!</v>
      </c>
      <c r="P5416" s="22" t="e">
        <v>#VALUE!</v>
      </c>
      <c r="Q5416" s="22" t="e">
        <v>#VALUE!</v>
      </c>
      <c r="R5416" s="22" t="e">
        <v>#VALUE!</v>
      </c>
      <c r="S5416" s="22" t="e">
        <v>#VALUE!</v>
      </c>
      <c r="U5416" s="28">
        <f t="shared" si="8486"/>
        <v>113</v>
      </c>
      <c r="V5416" s="28">
        <f t="shared" si="8487"/>
        <v>239</v>
      </c>
    </row>
    <row r="5417" spans="1:22" x14ac:dyDescent="0.3">
      <c r="A5417" s="28">
        <f t="shared" si="8485"/>
        <v>113240</v>
      </c>
      <c r="B5417" s="7">
        <f t="shared" si="8551"/>
        <v>0</v>
      </c>
      <c r="C5417" s="7">
        <f t="shared" si="8552"/>
        <v>0</v>
      </c>
      <c r="D5417" s="7">
        <f t="shared" si="8554"/>
        <v>0</v>
      </c>
      <c r="E5417" s="12" t="s">
        <v>231</v>
      </c>
      <c r="G5417" s="2" t="str">
        <f t="shared" si="8555"/>
        <v/>
      </c>
      <c r="H5417" s="13"/>
      <c r="J5417" s="28" t="str">
        <f t="shared" ref="J5417" si="8559">CONCATENATE(K5414,3)</f>
        <v>103</v>
      </c>
      <c r="K5417" s="22" t="e">
        <v>#VALUE!</v>
      </c>
      <c r="L5417" s="22" t="e">
        <v>#VALUE!</v>
      </c>
      <c r="M5417" s="22" t="e">
        <v>#VALUE!</v>
      </c>
      <c r="N5417" s="22" t="e">
        <v>#VALUE!</v>
      </c>
      <c r="O5417" s="22" t="e">
        <v>#VALUE!</v>
      </c>
      <c r="P5417" s="22" t="e">
        <v>#VALUE!</v>
      </c>
      <c r="Q5417" s="22" t="e">
        <v>#VALUE!</v>
      </c>
      <c r="R5417" s="22" t="e">
        <v>#VALUE!</v>
      </c>
      <c r="S5417" s="22" t="e">
        <v>#VALUE!</v>
      </c>
      <c r="U5417" s="28">
        <f t="shared" si="8486"/>
        <v>113</v>
      </c>
      <c r="V5417" s="28">
        <f t="shared" si="8487"/>
        <v>240</v>
      </c>
    </row>
    <row r="5418" spans="1:22" x14ac:dyDescent="0.3">
      <c r="A5418" s="28">
        <f t="shared" si="8485"/>
        <v>113241</v>
      </c>
      <c r="B5418" s="7">
        <f t="shared" si="8551"/>
        <v>0</v>
      </c>
      <c r="C5418" s="7">
        <f t="shared" si="8552"/>
        <v>0</v>
      </c>
      <c r="D5418" s="7">
        <f t="shared" si="8554"/>
        <v>0</v>
      </c>
      <c r="E5418" s="10">
        <f>IF(D5380="","",MAX(E5419,E5420))*2</f>
        <v>0.3</v>
      </c>
      <c r="G5418" s="2" t="str">
        <f t="shared" si="8555"/>
        <v/>
      </c>
      <c r="H5418" s="13"/>
      <c r="U5418" s="28">
        <f t="shared" si="8486"/>
        <v>113</v>
      </c>
      <c r="V5418" s="28">
        <f t="shared" si="8487"/>
        <v>241</v>
      </c>
    </row>
    <row r="5419" spans="1:22" x14ac:dyDescent="0.3">
      <c r="A5419" s="28">
        <f t="shared" si="8485"/>
        <v>113242</v>
      </c>
      <c r="B5419" s="7">
        <f t="shared" si="8551"/>
        <v>0</v>
      </c>
      <c r="C5419" s="7">
        <f t="shared" si="8552"/>
        <v>0</v>
      </c>
      <c r="D5419" s="7">
        <f t="shared" si="8554"/>
        <v>0</v>
      </c>
      <c r="E5419" s="11">
        <f>ABS(MIN(G5412:G5421))</f>
        <v>0.15</v>
      </c>
      <c r="G5419" s="2" t="str">
        <f t="shared" si="8555"/>
        <v/>
      </c>
      <c r="U5419" s="28">
        <f t="shared" si="8486"/>
        <v>113</v>
      </c>
      <c r="V5419" s="28">
        <f t="shared" si="8487"/>
        <v>242</v>
      </c>
    </row>
    <row r="5420" spans="1:22" x14ac:dyDescent="0.3">
      <c r="A5420" s="28">
        <f t="shared" si="8485"/>
        <v>113243</v>
      </c>
      <c r="B5420" s="7">
        <f t="shared" si="8551"/>
        <v>0</v>
      </c>
      <c r="C5420" s="7">
        <f t="shared" si="8552"/>
        <v>0</v>
      </c>
      <c r="D5420" s="7">
        <f t="shared" si="8554"/>
        <v>0</v>
      </c>
      <c r="E5420" s="11">
        <f>ABS(MAX(G5412:G5421))</f>
        <v>0.15</v>
      </c>
      <c r="G5420" s="2" t="str">
        <f t="shared" si="8555"/>
        <v/>
      </c>
      <c r="U5420" s="28">
        <f t="shared" si="8486"/>
        <v>113</v>
      </c>
      <c r="V5420" s="28">
        <f t="shared" si="8487"/>
        <v>243</v>
      </c>
    </row>
    <row r="5421" spans="1:22" x14ac:dyDescent="0.3">
      <c r="A5421" s="28">
        <f t="shared" si="8485"/>
        <v>113244</v>
      </c>
      <c r="B5421" s="7">
        <f t="shared" si="8551"/>
        <v>0</v>
      </c>
      <c r="C5421" s="7">
        <f t="shared" si="8552"/>
        <v>0</v>
      </c>
      <c r="D5421" s="7">
        <f t="shared" si="8554"/>
        <v>0</v>
      </c>
      <c r="F5421" s="13"/>
      <c r="G5421" s="2" t="str">
        <f t="shared" si="8555"/>
        <v/>
      </c>
      <c r="U5421" s="28">
        <f t="shared" si="8486"/>
        <v>113</v>
      </c>
      <c r="V5421" s="28">
        <f t="shared" si="8487"/>
        <v>244</v>
      </c>
    </row>
    <row r="5422" spans="1:22" x14ac:dyDescent="0.3">
      <c r="A5422" s="28">
        <f t="shared" si="8485"/>
        <v>113245</v>
      </c>
      <c r="F5422" s="13"/>
      <c r="U5422" s="28">
        <f t="shared" si="8486"/>
        <v>113</v>
      </c>
      <c r="V5422" s="28">
        <f t="shared" si="8487"/>
        <v>245</v>
      </c>
    </row>
    <row r="5423" spans="1:22" x14ac:dyDescent="0.3">
      <c r="A5423" s="28">
        <f t="shared" si="8485"/>
        <v>113246</v>
      </c>
      <c r="F5423" s="13"/>
      <c r="U5423" s="28">
        <f t="shared" si="8486"/>
        <v>113</v>
      </c>
      <c r="V5423" s="28">
        <f t="shared" si="8487"/>
        <v>246</v>
      </c>
    </row>
    <row r="5424" spans="1:22" x14ac:dyDescent="0.3">
      <c r="A5424" s="28">
        <f t="shared" si="8485"/>
        <v>113247</v>
      </c>
      <c r="F5424" s="13"/>
      <c r="U5424" s="28">
        <f t="shared" si="8486"/>
        <v>113</v>
      </c>
      <c r="V5424" s="28">
        <f t="shared" si="8487"/>
        <v>247</v>
      </c>
    </row>
    <row r="5425" spans="1:24" s="8" customFormat="1" x14ac:dyDescent="0.3"/>
    <row r="5426" spans="1:24" x14ac:dyDescent="0.3">
      <c r="A5426" s="28">
        <f t="shared" ref="A5426:A5472" si="8560">ROUND(CONCATENATE(U5426,V5426),0)</f>
        <v>114201</v>
      </c>
      <c r="B5426" s="63" t="s">
        <v>0</v>
      </c>
      <c r="C5426" s="63"/>
      <c r="D5426" s="71" t="s">
        <v>75</v>
      </c>
      <c r="E5426" s="71"/>
      <c r="F5426" s="71"/>
      <c r="G5426" s="71"/>
      <c r="H5426" s="71"/>
      <c r="U5426" s="28">
        <f t="shared" ref="U5426:U5474" si="8561">U5424+1</f>
        <v>114</v>
      </c>
      <c r="V5426" s="28">
        <v>201</v>
      </c>
    </row>
    <row r="5427" spans="1:24" x14ac:dyDescent="0.3">
      <c r="A5427" s="28">
        <f t="shared" si="8560"/>
        <v>114202</v>
      </c>
      <c r="B5427" s="72" t="s">
        <v>70</v>
      </c>
      <c r="C5427" s="73"/>
      <c r="D5427" s="30" t="s">
        <v>66</v>
      </c>
      <c r="E5427" s="66" t="s">
        <v>71</v>
      </c>
      <c r="F5427" s="66"/>
      <c r="G5427" s="74" t="s">
        <v>67</v>
      </c>
      <c r="H5427" s="74"/>
      <c r="U5427" s="28">
        <f t="shared" si="8486"/>
        <v>114</v>
      </c>
      <c r="V5427" s="28">
        <f t="shared" ref="V5427" si="8562">V5426+1</f>
        <v>202</v>
      </c>
    </row>
    <row r="5428" spans="1:24" x14ac:dyDescent="0.3">
      <c r="A5428" s="28">
        <f t="shared" si="8560"/>
        <v>114203</v>
      </c>
      <c r="B5428" s="75" t="s">
        <v>6</v>
      </c>
      <c r="C5428" s="75"/>
      <c r="D5428" s="71" t="s">
        <v>266</v>
      </c>
      <c r="E5428" s="71"/>
      <c r="F5428" s="71"/>
      <c r="G5428" s="71"/>
      <c r="H5428" s="71"/>
      <c r="U5428" s="28">
        <f t="shared" si="8486"/>
        <v>114</v>
      </c>
      <c r="V5428" s="28">
        <f t="shared" si="8487"/>
        <v>203</v>
      </c>
    </row>
    <row r="5429" spans="1:24" x14ac:dyDescent="0.3">
      <c r="A5429" s="28">
        <f t="shared" si="8560"/>
        <v>114204</v>
      </c>
      <c r="B5429" s="63" t="s">
        <v>7</v>
      </c>
      <c r="C5429" s="63"/>
      <c r="D5429" s="71" t="s">
        <v>29</v>
      </c>
      <c r="E5429" s="71"/>
      <c r="F5429" s="71"/>
      <c r="G5429" s="71"/>
      <c r="H5429" s="71"/>
      <c r="J5429" s="17"/>
      <c r="K5429" s="17" t="s">
        <v>53</v>
      </c>
      <c r="L5429" s="17" t="s">
        <v>54</v>
      </c>
      <c r="M5429" s="17" t="s">
        <v>55</v>
      </c>
      <c r="N5429" s="17" t="s">
        <v>56</v>
      </c>
      <c r="O5429" s="17" t="s">
        <v>57</v>
      </c>
      <c r="P5429" s="17" t="s">
        <v>2</v>
      </c>
      <c r="Q5429" s="17" t="s">
        <v>3</v>
      </c>
      <c r="R5429" s="17" t="s">
        <v>4</v>
      </c>
      <c r="S5429" s="17" t="s">
        <v>5</v>
      </c>
      <c r="U5429" s="28">
        <f t="shared" si="8486"/>
        <v>114</v>
      </c>
      <c r="V5429" s="28">
        <f t="shared" si="8487"/>
        <v>204</v>
      </c>
      <c r="X5429" s="1" t="s">
        <v>48</v>
      </c>
    </row>
    <row r="5430" spans="1:24" x14ac:dyDescent="0.3">
      <c r="A5430" s="28">
        <f t="shared" si="8560"/>
        <v>114205</v>
      </c>
      <c r="B5430" s="63" t="s">
        <v>9</v>
      </c>
      <c r="C5430" s="63"/>
      <c r="D5430" s="71" t="s">
        <v>30</v>
      </c>
      <c r="E5430" s="71"/>
      <c r="F5430" s="71"/>
      <c r="G5430" s="71"/>
      <c r="H5430" s="71"/>
      <c r="J5430" s="17">
        <f t="shared" ref="J5430" si="8563">COUNTA(B5442:B5451)</f>
        <v>4</v>
      </c>
      <c r="K5430" s="17">
        <f t="shared" ref="K5430" si="8564">IF(L5430-1&lt;2,0,L5430-1)</f>
        <v>0</v>
      </c>
      <c r="L5430" s="17">
        <f t="shared" ref="L5430" si="8565">IF(M5430-1&lt;2,0,M5430-1)</f>
        <v>0</v>
      </c>
      <c r="M5430" s="17">
        <f t="shared" ref="M5430" si="8566">IF(N5430-1&lt;2,0,N5430-1)</f>
        <v>0</v>
      </c>
      <c r="N5430" s="17">
        <f t="shared" ref="N5430" si="8567">IF(O5430-1&lt;2,0,O5430-1)</f>
        <v>0</v>
      </c>
      <c r="O5430" s="17">
        <f t="shared" ref="O5430" si="8568">IF(P5430-1&lt;2,0,P5430-1)</f>
        <v>0</v>
      </c>
      <c r="P5430" s="17">
        <f t="shared" ref="P5430" si="8569">IF(Q5430-1&lt;2,0,Q5430-1)</f>
        <v>0</v>
      </c>
      <c r="Q5430" s="17">
        <f t="shared" ref="Q5430" si="8570">IF(R5430-1&lt;2,0,R5430-1)</f>
        <v>2</v>
      </c>
      <c r="R5430" s="17">
        <f t="shared" ref="R5430" si="8571">IF(S5430-1&lt;2,0,S5430-1)</f>
        <v>3</v>
      </c>
      <c r="S5430" s="17">
        <f t="shared" ref="S5430" si="8572">J5430</f>
        <v>4</v>
      </c>
      <c r="U5430" s="28">
        <f t="shared" si="8486"/>
        <v>114</v>
      </c>
      <c r="V5430" s="28">
        <f t="shared" si="8487"/>
        <v>205</v>
      </c>
      <c r="X5430" s="1" t="s">
        <v>49</v>
      </c>
    </row>
    <row r="5431" spans="1:24" x14ac:dyDescent="0.3">
      <c r="A5431" s="28">
        <f t="shared" si="8560"/>
        <v>114206</v>
      </c>
      <c r="B5431" s="63" t="s">
        <v>10</v>
      </c>
      <c r="C5431" s="63"/>
      <c r="D5431" s="71" t="s">
        <v>267</v>
      </c>
      <c r="E5431" s="71"/>
      <c r="F5431" s="71"/>
      <c r="G5431" s="71"/>
      <c r="H5431" s="71"/>
      <c r="J5431" s="28" t="str">
        <f t="shared" ref="J5431" si="8573">CONCATENATE(J5430,1)</f>
        <v>41</v>
      </c>
      <c r="K5431" s="29">
        <f t="shared" ref="K5431" si="8574">IF(K5430=0,0,VLOOKUP(J5431,J5435:S5465,K5430,FALSE))</f>
        <v>0</v>
      </c>
      <c r="L5431" s="29">
        <f t="shared" ref="L5431" si="8575">IF(L5430=0,0,VLOOKUP(J5431,J5435:S5465,L5430,FALSE))</f>
        <v>0</v>
      </c>
      <c r="M5431" s="29">
        <f t="shared" ref="M5431" si="8576">IF(M5430=0,0,VLOOKUP(J5431,J5435:S5465,M5430,FALSE))</f>
        <v>0</v>
      </c>
      <c r="N5431" s="29">
        <f t="shared" ref="N5431" si="8577">IF(N5430=0,0,VLOOKUP(J5431,J5435:S5465,N5430,FALSE))</f>
        <v>0</v>
      </c>
      <c r="O5431" s="29">
        <f t="shared" ref="O5431" si="8578">IF(O5430=0,0,VLOOKUP(J5431,J5435:S5465,O5430,FALSE))</f>
        <v>0</v>
      </c>
      <c r="P5431" s="29">
        <f t="shared" ref="P5431" si="8579">IF(P5430=0,0,VLOOKUP(J5431,J5435:S5465,P5430,FALSE))</f>
        <v>0</v>
      </c>
      <c r="Q5431" s="29">
        <f t="shared" ref="Q5431" si="8580">IF(Q5430=0,0,VLOOKUP(J5431,J5435:S5465,Q5430,FALSE))</f>
        <v>1.4034355282536405E-17</v>
      </c>
      <c r="R5431" s="29">
        <f t="shared" ref="R5431" si="8581">IF(R5430=0,0,VLOOKUP(J5431,J5435:S5465,R5430,FALSE))</f>
        <v>0.99204787024643704</v>
      </c>
      <c r="S5431" s="29">
        <f t="shared" ref="S5431" si="8582">IF(S5430=0,0,VLOOKUP(J5431,J5435:S5465,S5430,FALSE))</f>
        <v>0.32773009999212344</v>
      </c>
      <c r="U5431" s="28">
        <f t="shared" si="8486"/>
        <v>114</v>
      </c>
      <c r="V5431" s="28">
        <f t="shared" si="8487"/>
        <v>206</v>
      </c>
      <c r="X5431" s="1" t="s">
        <v>50</v>
      </c>
    </row>
    <row r="5432" spans="1:24" x14ac:dyDescent="0.3">
      <c r="A5432" s="28">
        <f t="shared" si="8560"/>
        <v>114207</v>
      </c>
      <c r="B5432" s="63" t="s">
        <v>11</v>
      </c>
      <c r="C5432" s="63"/>
      <c r="D5432" s="64">
        <v>45520</v>
      </c>
      <c r="E5432" s="64"/>
      <c r="F5432" s="64"/>
      <c r="G5432" s="64"/>
      <c r="H5432" s="64"/>
      <c r="J5432" s="28" t="str">
        <f t="shared" ref="J5432" si="8583">CONCATENATE(J5430,2)</f>
        <v>42</v>
      </c>
      <c r="K5432" s="22">
        <f t="shared" ref="K5432" si="8584">IF(K5430=0,0,VLOOKUP(J5432,J5435:S5465,K5430,FALSE))</f>
        <v>0</v>
      </c>
      <c r="L5432" s="22">
        <f t="shared" ref="L5432" si="8585">IF(L5430=0,0,VLOOKUP(J5432,J5435:S5465,L5430,FALSE))</f>
        <v>0</v>
      </c>
      <c r="M5432" s="22">
        <f t="shared" ref="M5432" si="8586">IF(M5430=0,0,VLOOKUP(J5432,J5435:S5465,M5430,FALSE))</f>
        <v>0</v>
      </c>
      <c r="N5432" s="22">
        <f t="shared" ref="N5432" si="8587">IF(N5430=0,0,VLOOKUP(J5432,J5435:S5465,N5430,FALSE))</f>
        <v>0</v>
      </c>
      <c r="O5432" s="22">
        <f t="shared" ref="O5432" si="8588">IF(O5430=0,0,VLOOKUP(J5432,J5435:S5465,O5430,FALSE))</f>
        <v>0</v>
      </c>
      <c r="P5432" s="22">
        <f t="shared" ref="P5432" si="8589">IF(P5430=0,0,VLOOKUP(J5432,J5435:S5465,P5430,FALSE))</f>
        <v>0</v>
      </c>
      <c r="Q5432" s="22">
        <f t="shared" ref="Q5432" si="8590">IF(Q5430=0,0,VLOOKUP(J5432,J5435:S5465,Q5430,FALSE))</f>
        <v>8.7853621404297981E-4</v>
      </c>
      <c r="R5432" s="22">
        <f t="shared" ref="R5432" si="8591">IF(R5430=0,0,VLOOKUP(J5432,J5435:S5465,R5430,FALSE))</f>
        <v>3.9467393651961467E-2</v>
      </c>
      <c r="S5432" s="22">
        <f t="shared" ref="S5432" si="8592">IF(S5430=0,0,VLOOKUP(J5432,J5435:S5465,S5430,FALSE))</f>
        <v>0.42085122771332389</v>
      </c>
      <c r="U5432" s="28">
        <f t="shared" si="8486"/>
        <v>114</v>
      </c>
      <c r="V5432" s="28">
        <f t="shared" si="8487"/>
        <v>207</v>
      </c>
    </row>
    <row r="5433" spans="1:24" x14ac:dyDescent="0.3">
      <c r="A5433" s="28">
        <f t="shared" si="8560"/>
        <v>114208</v>
      </c>
      <c r="B5433" s="63" t="s">
        <v>12</v>
      </c>
      <c r="C5433" s="63"/>
      <c r="D5433" s="65">
        <v>45899</v>
      </c>
      <c r="E5433" s="65"/>
      <c r="F5433" s="65"/>
      <c r="G5433" s="65"/>
      <c r="H5433" s="65"/>
      <c r="J5433" s="28" t="str">
        <f t="shared" ref="J5433" si="8593">CONCATENATE(J5430,3)</f>
        <v>43</v>
      </c>
      <c r="K5433" s="22"/>
      <c r="L5433" s="22"/>
      <c r="M5433" s="22"/>
      <c r="N5433" s="22" t="s">
        <v>58</v>
      </c>
      <c r="O5433" s="29">
        <f t="shared" ref="O5433" si="8594">J5430-2</f>
        <v>2</v>
      </c>
      <c r="P5433" s="22" t="s">
        <v>59</v>
      </c>
      <c r="Q5433" s="29">
        <f t="shared" ref="Q5433" si="8595">VLOOKUP(J5433,J5435:S5465,3,FALSE)</f>
        <v>4.4366078809170484E-2</v>
      </c>
      <c r="R5433" s="22" t="s">
        <v>60</v>
      </c>
      <c r="S5433" s="22">
        <f t="shared" ref="S5433" si="8596">VLOOKUP(J5433,J5435:S5465,2,FALSE)</f>
        <v>0.99998425320840878</v>
      </c>
      <c r="U5433" s="28">
        <f t="shared" si="8486"/>
        <v>114</v>
      </c>
      <c r="V5433" s="28">
        <f t="shared" si="8487"/>
        <v>208</v>
      </c>
    </row>
    <row r="5434" spans="1:24" x14ac:dyDescent="0.3">
      <c r="A5434" s="28">
        <f t="shared" si="8560"/>
        <v>114209</v>
      </c>
      <c r="B5434" s="63" t="s">
        <v>13</v>
      </c>
      <c r="C5434" s="63"/>
      <c r="D5434" s="15">
        <v>0.1</v>
      </c>
      <c r="E5434" s="66" t="s">
        <v>14</v>
      </c>
      <c r="F5434" s="66"/>
      <c r="G5434" s="66"/>
      <c r="H5434" s="6" t="s">
        <v>64</v>
      </c>
      <c r="J5434" s="17"/>
      <c r="K5434" s="17">
        <v>3</v>
      </c>
      <c r="L5434" s="17">
        <v>3</v>
      </c>
      <c r="M5434" s="17"/>
      <c r="N5434" s="17"/>
      <c r="O5434" s="17"/>
      <c r="P5434" s="17"/>
      <c r="Q5434" s="17"/>
      <c r="R5434" s="17"/>
      <c r="S5434" s="17"/>
      <c r="U5434" s="28">
        <f t="shared" si="8486"/>
        <v>114</v>
      </c>
      <c r="V5434" s="28">
        <f t="shared" si="8487"/>
        <v>209</v>
      </c>
    </row>
    <row r="5435" spans="1:24" x14ac:dyDescent="0.3">
      <c r="A5435" s="28">
        <f t="shared" si="8560"/>
        <v>114210</v>
      </c>
      <c r="B5435" s="63" t="s">
        <v>15</v>
      </c>
      <c r="C5435" s="63"/>
      <c r="D5435" s="2">
        <f t="shared" ref="D5435" si="8597">MIN(B5442:B5451)</f>
        <v>15</v>
      </c>
      <c r="E5435" s="3" t="s">
        <v>16</v>
      </c>
      <c r="F5435" s="2">
        <f t="shared" ref="F5435" si="8598">MAX(B5442:B5451)</f>
        <v>30</v>
      </c>
      <c r="G5435" s="4" t="str">
        <f t="shared" ref="G5435" si="8599">IF(H5434="","",H5434)</f>
        <v>°C</v>
      </c>
      <c r="H5435" s="14"/>
      <c r="J5435" s="28" t="str">
        <f t="shared" ref="J5435" si="8600">CONCATENATE(K5434,1)</f>
        <v>31</v>
      </c>
      <c r="K5435" s="22">
        <f t="array" ref="K5435:L5437">LINEST(B5442:B5444,C5442:C5444^{1},TRUE,TRUE)</f>
        <v>0.99006665795320892</v>
      </c>
      <c r="L5435" s="22">
        <v>0.36367795059469188</v>
      </c>
      <c r="M5435" s="17"/>
      <c r="N5435" s="17"/>
      <c r="O5435" s="17"/>
      <c r="P5435" s="17"/>
      <c r="Q5435" s="17"/>
      <c r="R5435" s="17"/>
      <c r="S5435" s="17"/>
      <c r="U5435" s="28">
        <f t="shared" si="8486"/>
        <v>114</v>
      </c>
      <c r="V5435" s="28">
        <f t="shared" si="8487"/>
        <v>210</v>
      </c>
    </row>
    <row r="5436" spans="1:24" x14ac:dyDescent="0.3">
      <c r="A5436" s="28">
        <f t="shared" si="8560"/>
        <v>114211</v>
      </c>
      <c r="J5436" s="28" t="str">
        <f t="shared" ref="J5436" si="8601">CONCATENATE(K5434,2)</f>
        <v>32</v>
      </c>
      <c r="K5436" s="22">
        <v>5.6595569453954248E-3</v>
      </c>
      <c r="L5436" s="22">
        <v>0.11464805953264876</v>
      </c>
      <c r="M5436" s="17"/>
      <c r="N5436" s="17"/>
      <c r="O5436" s="17"/>
      <c r="P5436" s="17"/>
      <c r="Q5436" s="17"/>
      <c r="R5436" s="17"/>
      <c r="S5436" s="17"/>
      <c r="U5436" s="28">
        <f t="shared" si="8486"/>
        <v>114</v>
      </c>
      <c r="V5436" s="28">
        <f t="shared" si="8487"/>
        <v>211</v>
      </c>
    </row>
    <row r="5437" spans="1:24" x14ac:dyDescent="0.3">
      <c r="A5437" s="28">
        <f t="shared" si="8560"/>
        <v>114212</v>
      </c>
      <c r="B5437" s="67" t="s">
        <v>17</v>
      </c>
      <c r="C5437" s="67"/>
      <c r="D5437" s="67"/>
      <c r="E5437" s="67"/>
      <c r="F5437" s="67"/>
      <c r="G5437" s="68" t="s">
        <v>31</v>
      </c>
      <c r="H5437" s="69"/>
      <c r="J5437" s="28" t="str">
        <f t="shared" ref="J5437" si="8602">CONCATENATE(K5434,3)</f>
        <v>33</v>
      </c>
      <c r="K5437" s="22">
        <v>0.99996732453274073</v>
      </c>
      <c r="L5437" s="22">
        <v>4.0419962431439416E-2</v>
      </c>
      <c r="M5437" s="17"/>
      <c r="N5437" s="17"/>
      <c r="O5437" s="17"/>
      <c r="P5437" s="17"/>
      <c r="Q5437" s="17"/>
      <c r="R5437" s="17"/>
      <c r="S5437" s="17"/>
      <c r="U5437" s="28">
        <f t="shared" si="8486"/>
        <v>114</v>
      </c>
      <c r="V5437" s="28">
        <f t="shared" si="8487"/>
        <v>212</v>
      </c>
    </row>
    <row r="5438" spans="1:24" x14ac:dyDescent="0.3">
      <c r="A5438" s="28">
        <f t="shared" si="8560"/>
        <v>114213</v>
      </c>
      <c r="B5438" s="66" t="s">
        <v>18</v>
      </c>
      <c r="C5438" s="66"/>
      <c r="D5438" s="66"/>
      <c r="E5438" s="66" t="str">
        <f t="shared" ref="E5438" si="8603">IF(D5431="","",D5431)</f>
        <v>E0313/24</v>
      </c>
      <c r="F5438" s="66"/>
      <c r="G5438" s="4" t="s">
        <v>18</v>
      </c>
      <c r="H5438" s="16"/>
      <c r="J5438" s="17"/>
      <c r="K5438" s="17">
        <v>4</v>
      </c>
      <c r="L5438" s="17">
        <v>4</v>
      </c>
      <c r="M5438" s="17">
        <v>4</v>
      </c>
      <c r="N5438" s="17"/>
      <c r="O5438" s="17"/>
      <c r="P5438" s="17"/>
      <c r="Q5438" s="17"/>
      <c r="R5438" s="17"/>
      <c r="S5438" s="17"/>
      <c r="U5438" s="28">
        <f t="shared" si="8486"/>
        <v>114</v>
      </c>
      <c r="V5438" s="28">
        <f t="shared" si="8487"/>
        <v>213</v>
      </c>
    </row>
    <row r="5439" spans="1:24" ht="15" customHeight="1" x14ac:dyDescent="0.3">
      <c r="A5439" s="28">
        <f t="shared" si="8560"/>
        <v>114214</v>
      </c>
      <c r="B5439" s="5" t="s">
        <v>19</v>
      </c>
      <c r="C5439" s="5" t="s">
        <v>20</v>
      </c>
      <c r="D5439" s="5" t="s">
        <v>21</v>
      </c>
      <c r="E5439" s="5"/>
      <c r="F5439" s="70" t="s">
        <v>33</v>
      </c>
      <c r="G5439" s="5" t="s">
        <v>19</v>
      </c>
      <c r="H5439" s="5" t="s">
        <v>20</v>
      </c>
      <c r="J5439" s="28" t="str">
        <f t="shared" ref="J5439" si="8604">CONCATENATE(K5438,1)</f>
        <v>41</v>
      </c>
      <c r="K5439" s="22">
        <f t="array" ref="K5439:M5441">LINEST(B5442:B5445,C5442:C5445^{1,2},TRUE,TRUE)</f>
        <v>1.4034355282536405E-17</v>
      </c>
      <c r="L5439" s="22">
        <v>0.99204787024643704</v>
      </c>
      <c r="M5439" s="22">
        <v>0.32773009999212344</v>
      </c>
      <c r="N5439" s="17"/>
      <c r="O5439" s="17"/>
      <c r="P5439" s="17"/>
      <c r="Q5439" s="17"/>
      <c r="R5439" s="17"/>
      <c r="S5439" s="17"/>
      <c r="U5439" s="28">
        <f t="shared" si="8486"/>
        <v>114</v>
      </c>
      <c r="V5439" s="28">
        <f t="shared" si="8487"/>
        <v>214</v>
      </c>
    </row>
    <row r="5440" spans="1:24" x14ac:dyDescent="0.3">
      <c r="A5440" s="28">
        <f t="shared" si="8560"/>
        <v>114215</v>
      </c>
      <c r="B5440" s="5" t="s">
        <v>22</v>
      </c>
      <c r="C5440" s="5" t="s">
        <v>23</v>
      </c>
      <c r="D5440" s="5" t="s">
        <v>24</v>
      </c>
      <c r="E5440" s="5" t="s">
        <v>32</v>
      </c>
      <c r="F5440" s="70"/>
      <c r="G5440" s="5" t="s">
        <v>22</v>
      </c>
      <c r="H5440" s="5" t="s">
        <v>23</v>
      </c>
      <c r="J5440" s="28" t="str">
        <f t="shared" ref="J5440" si="8605">CONCATENATE(K5438,2)</f>
        <v>42</v>
      </c>
      <c r="K5440" s="22">
        <v>8.7853621404297981E-4</v>
      </c>
      <c r="L5440" s="22">
        <v>3.9467393651961467E-2</v>
      </c>
      <c r="M5440" s="22">
        <v>0.42085122771332389</v>
      </c>
      <c r="N5440" s="17"/>
      <c r="O5440" s="17"/>
      <c r="P5440" s="17"/>
      <c r="Q5440" s="17"/>
      <c r="R5440" s="17"/>
      <c r="S5440" s="17"/>
      <c r="U5440" s="28">
        <f t="shared" si="8486"/>
        <v>114</v>
      </c>
      <c r="V5440" s="28">
        <f t="shared" si="8487"/>
        <v>215</v>
      </c>
    </row>
    <row r="5441" spans="1:22" x14ac:dyDescent="0.3">
      <c r="A5441" s="28">
        <f t="shared" si="8560"/>
        <v>114216</v>
      </c>
      <c r="B5441" s="6" t="str">
        <f t="shared" ref="B5441" si="8606">IF(H5434="","",H5434)</f>
        <v>°C</v>
      </c>
      <c r="C5441" s="6" t="str">
        <f t="shared" ref="C5441" si="8607">IF(H5434="","",H5434)</f>
        <v>°C</v>
      </c>
      <c r="D5441" s="6" t="str">
        <f t="shared" ref="D5441" si="8608">IF(H5434="","",H5434)</f>
        <v>°C</v>
      </c>
      <c r="E5441" s="6"/>
      <c r="F5441" s="6"/>
      <c r="G5441" s="6" t="str">
        <f t="shared" ref="G5441" si="8609">IF(H5434="","",H5434)</f>
        <v>°C</v>
      </c>
      <c r="H5441" s="6" t="str">
        <f t="shared" ref="H5441" si="8610">IF(H5434="","",H5434)</f>
        <v>°C</v>
      </c>
      <c r="J5441" s="28" t="str">
        <f t="shared" ref="J5441" si="8611">CONCATENATE(K5438,3)</f>
        <v>43</v>
      </c>
      <c r="K5441" s="22">
        <v>0.99998425320840878</v>
      </c>
      <c r="L5441" s="22">
        <v>4.4366078809170484E-2</v>
      </c>
      <c r="M5441" s="22" t="e">
        <v>#N/A</v>
      </c>
      <c r="N5441" s="17"/>
      <c r="O5441" s="17"/>
      <c r="P5441" s="17"/>
      <c r="Q5441" s="17"/>
      <c r="R5441" s="17"/>
      <c r="S5441" s="17"/>
      <c r="U5441" s="28">
        <f t="shared" si="8486"/>
        <v>114</v>
      </c>
      <c r="V5441" s="28">
        <f t="shared" si="8487"/>
        <v>216</v>
      </c>
    </row>
    <row r="5442" spans="1:22" x14ac:dyDescent="0.3">
      <c r="A5442" s="28">
        <f t="shared" si="8560"/>
        <v>114217</v>
      </c>
      <c r="B5442" s="26">
        <v>15</v>
      </c>
      <c r="C5442" s="26">
        <v>14.8</v>
      </c>
      <c r="D5442" s="26">
        <v>0.3</v>
      </c>
      <c r="E5442" s="9">
        <v>2</v>
      </c>
      <c r="F5442" s="26">
        <v>1000000</v>
      </c>
      <c r="G5442" s="27"/>
      <c r="H5442" s="27"/>
      <c r="J5442" s="17"/>
      <c r="K5442" s="17">
        <v>5</v>
      </c>
      <c r="L5442" s="17">
        <v>5</v>
      </c>
      <c r="M5442" s="17">
        <v>5</v>
      </c>
      <c r="N5442" s="17">
        <v>5</v>
      </c>
      <c r="O5442" s="17"/>
      <c r="P5442" s="17"/>
      <c r="Q5442" s="17"/>
      <c r="R5442" s="17"/>
      <c r="S5442" s="17"/>
      <c r="U5442" s="28">
        <f t="shared" si="8486"/>
        <v>114</v>
      </c>
      <c r="V5442" s="28">
        <f t="shared" si="8487"/>
        <v>217</v>
      </c>
    </row>
    <row r="5443" spans="1:22" x14ac:dyDescent="0.3">
      <c r="A5443" s="28">
        <f t="shared" si="8560"/>
        <v>114218</v>
      </c>
      <c r="B5443" s="26">
        <v>20</v>
      </c>
      <c r="C5443" s="26">
        <v>19.8</v>
      </c>
      <c r="D5443" s="26">
        <v>0.3</v>
      </c>
      <c r="E5443" s="9">
        <v>2</v>
      </c>
      <c r="F5443" s="26">
        <v>1000000</v>
      </c>
      <c r="G5443" s="27"/>
      <c r="H5443" s="27"/>
      <c r="J5443" s="28" t="str">
        <f t="shared" ref="J5443" si="8612">CONCATENATE(K5442,1)</f>
        <v>51</v>
      </c>
      <c r="K5443" s="22" t="e">
        <f t="array" ref="K5443:N5445">LINEST(B5442:B5446,C5442:C5446^{1,2,3},TRUE,TRUE)</f>
        <v>#VALUE!</v>
      </c>
      <c r="L5443" s="22" t="e">
        <v>#VALUE!</v>
      </c>
      <c r="M5443" s="22" t="e">
        <v>#VALUE!</v>
      </c>
      <c r="N5443" s="22" t="e">
        <v>#VALUE!</v>
      </c>
      <c r="O5443" s="17"/>
      <c r="P5443" s="17"/>
      <c r="Q5443" s="17"/>
      <c r="R5443" s="17"/>
      <c r="S5443" s="17"/>
      <c r="U5443" s="28">
        <f t="shared" ref="U5443:U5506" si="8613">U5442</f>
        <v>114</v>
      </c>
      <c r="V5443" s="28">
        <f t="shared" ref="V5443:V5506" si="8614">V5442+1</f>
        <v>218</v>
      </c>
    </row>
    <row r="5444" spans="1:22" x14ac:dyDescent="0.3">
      <c r="A5444" s="28">
        <f t="shared" si="8560"/>
        <v>114219</v>
      </c>
      <c r="B5444" s="26">
        <v>25</v>
      </c>
      <c r="C5444" s="26">
        <v>24.9</v>
      </c>
      <c r="D5444" s="26">
        <v>0.3</v>
      </c>
      <c r="E5444" s="9">
        <v>2</v>
      </c>
      <c r="F5444" s="26">
        <v>1000000</v>
      </c>
      <c r="G5444" s="27"/>
      <c r="H5444" s="27"/>
      <c r="J5444" s="28" t="str">
        <f t="shared" ref="J5444" si="8615">CONCATENATE(K5442,2)</f>
        <v>52</v>
      </c>
      <c r="K5444" s="22" t="e">
        <v>#VALUE!</v>
      </c>
      <c r="L5444" s="22" t="e">
        <v>#VALUE!</v>
      </c>
      <c r="M5444" s="22" t="e">
        <v>#VALUE!</v>
      </c>
      <c r="N5444" s="22" t="e">
        <v>#VALUE!</v>
      </c>
      <c r="O5444" s="17"/>
      <c r="P5444" s="17"/>
      <c r="Q5444" s="17"/>
      <c r="R5444" s="17"/>
      <c r="S5444" s="17"/>
      <c r="U5444" s="28">
        <f t="shared" si="8613"/>
        <v>114</v>
      </c>
      <c r="V5444" s="28">
        <f t="shared" si="8614"/>
        <v>219</v>
      </c>
    </row>
    <row r="5445" spans="1:22" x14ac:dyDescent="0.3">
      <c r="A5445" s="28">
        <f t="shared" si="8560"/>
        <v>114220</v>
      </c>
      <c r="B5445" s="26">
        <v>30</v>
      </c>
      <c r="C5445" s="26">
        <v>29.9</v>
      </c>
      <c r="D5445" s="26">
        <v>0.3</v>
      </c>
      <c r="E5445" s="9">
        <v>2</v>
      </c>
      <c r="F5445" s="26">
        <v>1000000</v>
      </c>
      <c r="G5445" s="27"/>
      <c r="H5445" s="27"/>
      <c r="J5445" s="28" t="str">
        <f t="shared" ref="J5445" si="8616">CONCATENATE(K5442,3)</f>
        <v>53</v>
      </c>
      <c r="K5445" s="22" t="e">
        <v>#VALUE!</v>
      </c>
      <c r="L5445" s="22" t="e">
        <v>#VALUE!</v>
      </c>
      <c r="M5445" s="22" t="e">
        <v>#VALUE!</v>
      </c>
      <c r="N5445" s="22" t="e">
        <v>#VALUE!</v>
      </c>
      <c r="O5445" s="17"/>
      <c r="P5445" s="17"/>
      <c r="Q5445" s="17"/>
      <c r="R5445" s="17"/>
      <c r="S5445" s="17"/>
      <c r="U5445" s="28">
        <f t="shared" si="8613"/>
        <v>114</v>
      </c>
      <c r="V5445" s="28">
        <f t="shared" si="8614"/>
        <v>220</v>
      </c>
    </row>
    <row r="5446" spans="1:22" x14ac:dyDescent="0.3">
      <c r="A5446" s="28">
        <f t="shared" si="8560"/>
        <v>114221</v>
      </c>
      <c r="B5446" s="26"/>
      <c r="C5446" s="26"/>
      <c r="D5446" s="26"/>
      <c r="E5446" s="9"/>
      <c r="F5446" s="26"/>
      <c r="G5446" s="27"/>
      <c r="H5446" s="27"/>
      <c r="J5446" s="17"/>
      <c r="K5446" s="17">
        <v>6</v>
      </c>
      <c r="L5446" s="17">
        <v>6</v>
      </c>
      <c r="M5446" s="17">
        <v>6</v>
      </c>
      <c r="N5446" s="17">
        <v>6</v>
      </c>
      <c r="O5446" s="17">
        <v>6</v>
      </c>
      <c r="P5446" s="17"/>
      <c r="Q5446" s="17"/>
      <c r="R5446" s="17"/>
      <c r="S5446" s="17"/>
      <c r="U5446" s="28">
        <f t="shared" si="8613"/>
        <v>114</v>
      </c>
      <c r="V5446" s="28">
        <f t="shared" si="8614"/>
        <v>221</v>
      </c>
    </row>
    <row r="5447" spans="1:22" x14ac:dyDescent="0.3">
      <c r="A5447" s="28">
        <f t="shared" si="8560"/>
        <v>114222</v>
      </c>
      <c r="B5447" s="26"/>
      <c r="C5447" s="26"/>
      <c r="D5447" s="26"/>
      <c r="E5447" s="9"/>
      <c r="F5447" s="26"/>
      <c r="G5447" s="27"/>
      <c r="H5447" s="27"/>
      <c r="J5447" s="28" t="str">
        <f t="shared" ref="J5447" si="8617">CONCATENATE(K5446,1)</f>
        <v>61</v>
      </c>
      <c r="K5447" s="22" t="e">
        <f t="array" ref="K5447:O5449">LINEST(B5442:B5447,C5442:C5447^{1,2,3,4},TRUE,TRUE)</f>
        <v>#VALUE!</v>
      </c>
      <c r="L5447" s="22" t="e">
        <v>#VALUE!</v>
      </c>
      <c r="M5447" s="22" t="e">
        <v>#VALUE!</v>
      </c>
      <c r="N5447" s="22" t="e">
        <v>#VALUE!</v>
      </c>
      <c r="O5447" s="22" t="e">
        <v>#VALUE!</v>
      </c>
      <c r="P5447" s="17"/>
      <c r="Q5447" s="17"/>
      <c r="R5447" s="17"/>
      <c r="S5447" s="17"/>
      <c r="U5447" s="28">
        <f t="shared" si="8613"/>
        <v>114</v>
      </c>
      <c r="V5447" s="28">
        <f t="shared" si="8614"/>
        <v>222</v>
      </c>
    </row>
    <row r="5448" spans="1:22" x14ac:dyDescent="0.3">
      <c r="A5448" s="28">
        <f t="shared" si="8560"/>
        <v>114223</v>
      </c>
      <c r="B5448" s="26"/>
      <c r="C5448" s="26"/>
      <c r="D5448" s="26"/>
      <c r="E5448" s="9"/>
      <c r="F5448" s="26"/>
      <c r="G5448" s="27"/>
      <c r="H5448" s="27"/>
      <c r="J5448" s="28" t="str">
        <f t="shared" ref="J5448" si="8618">CONCATENATE(K5446,2)</f>
        <v>62</v>
      </c>
      <c r="K5448" s="22" t="e">
        <v>#VALUE!</v>
      </c>
      <c r="L5448" s="22" t="e">
        <v>#VALUE!</v>
      </c>
      <c r="M5448" s="22" t="e">
        <v>#VALUE!</v>
      </c>
      <c r="N5448" s="22" t="e">
        <v>#VALUE!</v>
      </c>
      <c r="O5448" s="22" t="e">
        <v>#VALUE!</v>
      </c>
      <c r="P5448" s="17"/>
      <c r="Q5448" s="17"/>
      <c r="R5448" s="17"/>
      <c r="S5448" s="17"/>
      <c r="U5448" s="28">
        <f t="shared" si="8613"/>
        <v>114</v>
      </c>
      <c r="V5448" s="28">
        <f t="shared" si="8614"/>
        <v>223</v>
      </c>
    </row>
    <row r="5449" spans="1:22" x14ac:dyDescent="0.3">
      <c r="A5449" s="28">
        <f t="shared" si="8560"/>
        <v>114224</v>
      </c>
      <c r="B5449" s="26"/>
      <c r="C5449" s="26"/>
      <c r="D5449" s="26"/>
      <c r="E5449" s="9"/>
      <c r="F5449" s="26"/>
      <c r="G5449" s="27"/>
      <c r="H5449" s="27"/>
      <c r="J5449" s="28" t="str">
        <f t="shared" ref="J5449" si="8619">CONCATENATE(K5446,3)</f>
        <v>63</v>
      </c>
      <c r="K5449" s="22" t="e">
        <v>#VALUE!</v>
      </c>
      <c r="L5449" s="22" t="e">
        <v>#VALUE!</v>
      </c>
      <c r="M5449" s="22" t="e">
        <v>#VALUE!</v>
      </c>
      <c r="N5449" s="22" t="e">
        <v>#VALUE!</v>
      </c>
      <c r="O5449" s="22" t="e">
        <v>#VALUE!</v>
      </c>
      <c r="P5449" s="17"/>
      <c r="Q5449" s="17"/>
      <c r="R5449" s="17"/>
      <c r="S5449" s="17"/>
      <c r="U5449" s="28">
        <f t="shared" si="8613"/>
        <v>114</v>
      </c>
      <c r="V5449" s="28">
        <f t="shared" si="8614"/>
        <v>224</v>
      </c>
    </row>
    <row r="5450" spans="1:22" x14ac:dyDescent="0.3">
      <c r="A5450" s="28">
        <f t="shared" si="8560"/>
        <v>114225</v>
      </c>
      <c r="B5450" s="26"/>
      <c r="C5450" s="26"/>
      <c r="D5450" s="26"/>
      <c r="E5450" s="9"/>
      <c r="F5450" s="26"/>
      <c r="G5450" s="27"/>
      <c r="H5450" s="27"/>
      <c r="J5450" s="17"/>
      <c r="K5450" s="17">
        <v>7</v>
      </c>
      <c r="L5450" s="17">
        <v>7</v>
      </c>
      <c r="M5450" s="17">
        <v>7</v>
      </c>
      <c r="N5450" s="17">
        <v>7</v>
      </c>
      <c r="O5450" s="17">
        <v>7</v>
      </c>
      <c r="P5450" s="17">
        <v>7</v>
      </c>
      <c r="Q5450" s="17"/>
      <c r="R5450" s="17"/>
      <c r="S5450" s="17"/>
      <c r="U5450" s="28">
        <f t="shared" si="8613"/>
        <v>114</v>
      </c>
      <c r="V5450" s="28">
        <f t="shared" si="8614"/>
        <v>225</v>
      </c>
    </row>
    <row r="5451" spans="1:22" x14ac:dyDescent="0.3">
      <c r="A5451" s="28">
        <f t="shared" si="8560"/>
        <v>114226</v>
      </c>
      <c r="B5451" s="26"/>
      <c r="C5451" s="26"/>
      <c r="D5451" s="26"/>
      <c r="E5451" s="9"/>
      <c r="F5451" s="26"/>
      <c r="G5451" s="27"/>
      <c r="H5451" s="27"/>
      <c r="J5451" s="28" t="str">
        <f t="shared" ref="J5451" si="8620">CONCATENATE(K5450,1)</f>
        <v>71</v>
      </c>
      <c r="K5451" s="22" t="e">
        <f t="array" ref="K5451:P5453">LINEST(B5442:B5448,C5442:C5448^{1,2,3,4,5},TRUE,TRUE)</f>
        <v>#VALUE!</v>
      </c>
      <c r="L5451" s="22" t="e">
        <v>#VALUE!</v>
      </c>
      <c r="M5451" s="22" t="e">
        <v>#VALUE!</v>
      </c>
      <c r="N5451" s="22" t="e">
        <v>#VALUE!</v>
      </c>
      <c r="O5451" s="22" t="e">
        <v>#VALUE!</v>
      </c>
      <c r="P5451" s="22" t="e">
        <v>#VALUE!</v>
      </c>
      <c r="Q5451" s="17"/>
      <c r="R5451" s="17"/>
      <c r="S5451" s="17"/>
      <c r="U5451" s="28">
        <f t="shared" si="8613"/>
        <v>114</v>
      </c>
      <c r="V5451" s="28">
        <f t="shared" si="8614"/>
        <v>226</v>
      </c>
    </row>
    <row r="5452" spans="1:22" x14ac:dyDescent="0.3">
      <c r="A5452" s="28">
        <f t="shared" si="8560"/>
        <v>114227</v>
      </c>
      <c r="B5452" s="2">
        <f t="shared" ref="B5452" si="8621">COUNT(B5442:B5451)-2</f>
        <v>2</v>
      </c>
      <c r="J5452" s="28" t="str">
        <f t="shared" ref="J5452" si="8622">CONCATENATE(K5450,2)</f>
        <v>72</v>
      </c>
      <c r="K5452" s="22" t="e">
        <v>#VALUE!</v>
      </c>
      <c r="L5452" s="22" t="e">
        <v>#VALUE!</v>
      </c>
      <c r="M5452" s="22" t="e">
        <v>#VALUE!</v>
      </c>
      <c r="N5452" s="22" t="e">
        <v>#VALUE!</v>
      </c>
      <c r="O5452" s="22" t="e">
        <v>#VALUE!</v>
      </c>
      <c r="P5452" s="22" t="e">
        <v>#VALUE!</v>
      </c>
      <c r="Q5452" s="17"/>
      <c r="R5452" s="17"/>
      <c r="S5452" s="17"/>
      <c r="U5452" s="28">
        <f t="shared" si="8613"/>
        <v>114</v>
      </c>
      <c r="V5452" s="28">
        <f t="shared" si="8614"/>
        <v>227</v>
      </c>
    </row>
    <row r="5453" spans="1:22" x14ac:dyDescent="0.3">
      <c r="A5453" s="28">
        <f t="shared" si="8560"/>
        <v>114228</v>
      </c>
      <c r="J5453" s="28" t="str">
        <f t="shared" ref="J5453" si="8623">CONCATENATE(K5450,3)</f>
        <v>73</v>
      </c>
      <c r="K5453" s="22" t="e">
        <v>#VALUE!</v>
      </c>
      <c r="L5453" s="22" t="e">
        <v>#VALUE!</v>
      </c>
      <c r="M5453" s="22" t="e">
        <v>#VALUE!</v>
      </c>
      <c r="N5453" s="22" t="e">
        <v>#VALUE!</v>
      </c>
      <c r="O5453" s="22" t="e">
        <v>#VALUE!</v>
      </c>
      <c r="P5453" s="22" t="e">
        <v>#VALUE!</v>
      </c>
      <c r="Q5453" s="17"/>
      <c r="R5453" s="17"/>
      <c r="S5453" s="17"/>
      <c r="U5453" s="28">
        <f t="shared" si="8613"/>
        <v>114</v>
      </c>
      <c r="V5453" s="28">
        <f t="shared" si="8614"/>
        <v>228</v>
      </c>
    </row>
    <row r="5454" spans="1:22" x14ac:dyDescent="0.3">
      <c r="A5454" s="28">
        <f t="shared" si="8560"/>
        <v>114229</v>
      </c>
      <c r="B5454" s="66" t="s">
        <v>25</v>
      </c>
      <c r="C5454" s="66"/>
      <c r="D5454" s="66"/>
      <c r="E5454" s="66"/>
      <c r="F5454" s="66"/>
      <c r="G5454" s="66"/>
      <c r="H5454" s="66"/>
      <c r="J5454" s="17"/>
      <c r="K5454" s="17">
        <v>8</v>
      </c>
      <c r="L5454" s="17">
        <v>8</v>
      </c>
      <c r="M5454" s="17">
        <v>8</v>
      </c>
      <c r="N5454" s="17">
        <v>8</v>
      </c>
      <c r="O5454" s="17">
        <v>8</v>
      </c>
      <c r="P5454" s="17">
        <v>8</v>
      </c>
      <c r="Q5454" s="17">
        <v>8</v>
      </c>
      <c r="R5454" s="17"/>
      <c r="S5454" s="17"/>
      <c r="U5454" s="28">
        <f t="shared" si="8613"/>
        <v>114</v>
      </c>
      <c r="V5454" s="28">
        <f t="shared" si="8614"/>
        <v>229</v>
      </c>
    </row>
    <row r="5455" spans="1:22" x14ac:dyDescent="0.3">
      <c r="A5455" s="28">
        <f t="shared" si="8560"/>
        <v>114230</v>
      </c>
      <c r="B5455" s="71"/>
      <c r="C5455" s="71"/>
      <c r="D5455" s="71"/>
      <c r="E5455" s="71"/>
      <c r="F5455" s="71"/>
      <c r="G5455" s="71"/>
      <c r="H5455" s="71"/>
      <c r="J5455" s="28" t="str">
        <f t="shared" ref="J5455" si="8624">CONCATENATE(K5454,1)</f>
        <v>81</v>
      </c>
      <c r="K5455" s="22" t="e">
        <f t="array" ref="K5455:Q5457">LINEST(B5442:B5449,C5442:C5449^{1,2,3,4,5,6},TRUE,TRUE)</f>
        <v>#VALUE!</v>
      </c>
      <c r="L5455" s="22" t="e">
        <v>#VALUE!</v>
      </c>
      <c r="M5455" s="22" t="e">
        <v>#VALUE!</v>
      </c>
      <c r="N5455" s="22" t="e">
        <v>#VALUE!</v>
      </c>
      <c r="O5455" s="22" t="e">
        <v>#VALUE!</v>
      </c>
      <c r="P5455" s="22" t="e">
        <v>#VALUE!</v>
      </c>
      <c r="Q5455" s="22" t="e">
        <v>#VALUE!</v>
      </c>
      <c r="R5455" s="17"/>
      <c r="S5455" s="17"/>
      <c r="U5455" s="28">
        <f t="shared" si="8613"/>
        <v>114</v>
      </c>
      <c r="V5455" s="28">
        <f t="shared" si="8614"/>
        <v>230</v>
      </c>
    </row>
    <row r="5456" spans="1:22" x14ac:dyDescent="0.3">
      <c r="A5456" s="28">
        <f t="shared" si="8560"/>
        <v>114231</v>
      </c>
      <c r="B5456" s="71"/>
      <c r="C5456" s="71"/>
      <c r="D5456" s="71"/>
      <c r="E5456" s="71"/>
      <c r="F5456" s="71"/>
      <c r="G5456" s="71"/>
      <c r="H5456" s="71"/>
      <c r="J5456" s="28" t="str">
        <f t="shared" ref="J5456" si="8625">CONCATENATE(K5454,2)</f>
        <v>82</v>
      </c>
      <c r="K5456" s="22" t="e">
        <v>#VALUE!</v>
      </c>
      <c r="L5456" s="22" t="e">
        <v>#VALUE!</v>
      </c>
      <c r="M5456" s="22" t="e">
        <v>#VALUE!</v>
      </c>
      <c r="N5456" s="22" t="e">
        <v>#VALUE!</v>
      </c>
      <c r="O5456" s="22" t="e">
        <v>#VALUE!</v>
      </c>
      <c r="P5456" s="22" t="e">
        <v>#VALUE!</v>
      </c>
      <c r="Q5456" s="22" t="e">
        <v>#VALUE!</v>
      </c>
      <c r="R5456" s="17"/>
      <c r="S5456" s="17"/>
      <c r="U5456" s="28">
        <f t="shared" si="8613"/>
        <v>114</v>
      </c>
      <c r="V5456" s="28">
        <f t="shared" si="8614"/>
        <v>231</v>
      </c>
    </row>
    <row r="5457" spans="1:22" x14ac:dyDescent="0.3">
      <c r="A5457" s="28">
        <f t="shared" si="8560"/>
        <v>114232</v>
      </c>
      <c r="J5457" s="28" t="str">
        <f t="shared" ref="J5457" si="8626">CONCATENATE(K5454,3)</f>
        <v>83</v>
      </c>
      <c r="K5457" s="22" t="e">
        <v>#VALUE!</v>
      </c>
      <c r="L5457" s="22" t="e">
        <v>#VALUE!</v>
      </c>
      <c r="M5457" s="22" t="e">
        <v>#VALUE!</v>
      </c>
      <c r="N5457" s="22" t="e">
        <v>#VALUE!</v>
      </c>
      <c r="O5457" s="22" t="e">
        <v>#VALUE!</v>
      </c>
      <c r="P5457" s="22" t="e">
        <v>#VALUE!</v>
      </c>
      <c r="Q5457" s="22" t="e">
        <v>#VALUE!</v>
      </c>
      <c r="R5457" s="17"/>
      <c r="S5457" s="17"/>
      <c r="U5457" s="28">
        <f t="shared" si="8613"/>
        <v>114</v>
      </c>
      <c r="V5457" s="28">
        <f t="shared" si="8614"/>
        <v>232</v>
      </c>
    </row>
    <row r="5458" spans="1:22" ht="15" customHeight="1" x14ac:dyDescent="0.3">
      <c r="A5458" s="28">
        <f t="shared" si="8560"/>
        <v>114233</v>
      </c>
      <c r="B5458" s="66" t="s">
        <v>52</v>
      </c>
      <c r="C5458" s="66"/>
      <c r="D5458" s="66"/>
      <c r="E5458" s="10">
        <f>IF(D5428="","",MAX(E5459,E5460))</f>
        <v>0.19999999999999929</v>
      </c>
      <c r="J5458" s="17"/>
      <c r="K5458" s="17">
        <v>9</v>
      </c>
      <c r="L5458" s="17">
        <v>9</v>
      </c>
      <c r="M5458" s="17">
        <v>9</v>
      </c>
      <c r="N5458" s="17">
        <v>9</v>
      </c>
      <c r="O5458" s="17">
        <v>9</v>
      </c>
      <c r="P5458" s="17">
        <v>9</v>
      </c>
      <c r="Q5458" s="17">
        <v>9</v>
      </c>
      <c r="R5458" s="17">
        <v>9</v>
      </c>
      <c r="S5458" s="17"/>
      <c r="U5458" s="28">
        <f t="shared" si="8613"/>
        <v>114</v>
      </c>
      <c r="V5458" s="28">
        <f t="shared" si="8614"/>
        <v>233</v>
      </c>
    </row>
    <row r="5459" spans="1:22" x14ac:dyDescent="0.3">
      <c r="A5459" s="28">
        <f t="shared" si="8560"/>
        <v>114234</v>
      </c>
      <c r="B5459" s="2" t="s">
        <v>26</v>
      </c>
      <c r="C5459" s="2" t="s">
        <v>27</v>
      </c>
      <c r="D5459" s="2" t="s">
        <v>28</v>
      </c>
      <c r="E5459" s="11">
        <f>ABS(MIN(D5460:D5469))</f>
        <v>0</v>
      </c>
      <c r="G5459" s="2" t="s">
        <v>230</v>
      </c>
      <c r="J5459" s="28" t="str">
        <f t="shared" ref="J5459" si="8627">CONCATENATE(K5458,1)</f>
        <v>91</v>
      </c>
      <c r="K5459" s="22" t="e">
        <f t="array" ref="K5459:R5461">LINEST(B5442:B5450,C5442:C5450^{1,2,3,4,5,6,7},TRUE,TRUE)</f>
        <v>#VALUE!</v>
      </c>
      <c r="L5459" s="22" t="e">
        <v>#VALUE!</v>
      </c>
      <c r="M5459" s="22" t="e">
        <v>#VALUE!</v>
      </c>
      <c r="N5459" s="22" t="e">
        <v>#VALUE!</v>
      </c>
      <c r="O5459" s="22" t="e">
        <v>#VALUE!</v>
      </c>
      <c r="P5459" s="22" t="e">
        <v>#VALUE!</v>
      </c>
      <c r="Q5459" s="22" t="e">
        <v>#VALUE!</v>
      </c>
      <c r="R5459" s="22" t="e">
        <v>#VALUE!</v>
      </c>
      <c r="S5459" s="17"/>
      <c r="U5459" s="28">
        <f t="shared" si="8613"/>
        <v>114</v>
      </c>
      <c r="V5459" s="28">
        <f t="shared" si="8614"/>
        <v>234</v>
      </c>
    </row>
    <row r="5460" spans="1:22" x14ac:dyDescent="0.3">
      <c r="A5460" s="28">
        <f t="shared" si="8560"/>
        <v>114235</v>
      </c>
      <c r="B5460" s="7">
        <f t="shared" ref="B5460:B5469" si="8628">C5442-B5442</f>
        <v>-0.19999999999999929</v>
      </c>
      <c r="C5460" s="7">
        <f t="shared" ref="C5460:C5469" si="8629">H5442-G5442</f>
        <v>0</v>
      </c>
      <c r="D5460" s="7">
        <f>C5460-B5460</f>
        <v>0.19999999999999929</v>
      </c>
      <c r="E5460" s="11">
        <f>ABS(MAX(D5460:D5469))</f>
        <v>0.19999999999999929</v>
      </c>
      <c r="F5460" s="13"/>
      <c r="G5460" s="2">
        <f>IF(D5442="","",D5442/E5442)</f>
        <v>0.15</v>
      </c>
      <c r="H5460" s="13"/>
      <c r="J5460" s="28" t="str">
        <f t="shared" ref="J5460" si="8630">CONCATENATE(K5458,2)</f>
        <v>92</v>
      </c>
      <c r="K5460" s="22" t="e">
        <v>#VALUE!</v>
      </c>
      <c r="L5460" s="22" t="e">
        <v>#VALUE!</v>
      </c>
      <c r="M5460" s="22" t="e">
        <v>#VALUE!</v>
      </c>
      <c r="N5460" s="22" t="e">
        <v>#VALUE!</v>
      </c>
      <c r="O5460" s="22" t="e">
        <v>#VALUE!</v>
      </c>
      <c r="P5460" s="22" t="e">
        <v>#VALUE!</v>
      </c>
      <c r="Q5460" s="22" t="e">
        <v>#VALUE!</v>
      </c>
      <c r="R5460" s="22" t="e">
        <v>#VALUE!</v>
      </c>
      <c r="S5460" s="17"/>
      <c r="U5460" s="28">
        <f t="shared" si="8613"/>
        <v>114</v>
      </c>
      <c r="V5460" s="28">
        <f t="shared" si="8614"/>
        <v>235</v>
      </c>
    </row>
    <row r="5461" spans="1:22" x14ac:dyDescent="0.3">
      <c r="A5461" s="28">
        <f t="shared" si="8560"/>
        <v>114236</v>
      </c>
      <c r="B5461" s="7">
        <f t="shared" si="8628"/>
        <v>-0.19999999999999929</v>
      </c>
      <c r="C5461" s="7">
        <f t="shared" si="8629"/>
        <v>0</v>
      </c>
      <c r="D5461" s="7">
        <f t="shared" ref="D5461:D5469" si="8631">C5461-B5461</f>
        <v>0.19999999999999929</v>
      </c>
      <c r="E5461" s="12" t="s">
        <v>34</v>
      </c>
      <c r="G5461" s="2">
        <f t="shared" ref="G5461:G5469" si="8632">IF(D5443="","",D5443/E5443)</f>
        <v>0.15</v>
      </c>
      <c r="H5461" s="13"/>
      <c r="J5461" s="28" t="str">
        <f t="shared" ref="J5461" si="8633">CONCATENATE(K5458,3)</f>
        <v>93</v>
      </c>
      <c r="K5461" s="22" t="e">
        <v>#VALUE!</v>
      </c>
      <c r="L5461" s="22" t="e">
        <v>#VALUE!</v>
      </c>
      <c r="M5461" s="22" t="e">
        <v>#VALUE!</v>
      </c>
      <c r="N5461" s="22" t="e">
        <v>#VALUE!</v>
      </c>
      <c r="O5461" s="22" t="e">
        <v>#VALUE!</v>
      </c>
      <c r="P5461" s="22" t="e">
        <v>#VALUE!</v>
      </c>
      <c r="Q5461" s="22" t="e">
        <v>#VALUE!</v>
      </c>
      <c r="R5461" s="22" t="e">
        <v>#VALUE!</v>
      </c>
      <c r="S5461" s="17"/>
      <c r="U5461" s="28">
        <f t="shared" si="8613"/>
        <v>114</v>
      </c>
      <c r="V5461" s="28">
        <f t="shared" si="8614"/>
        <v>236</v>
      </c>
    </row>
    <row r="5462" spans="1:22" x14ac:dyDescent="0.3">
      <c r="A5462" s="28">
        <f t="shared" si="8560"/>
        <v>114237</v>
      </c>
      <c r="B5462" s="7">
        <f t="shared" si="8628"/>
        <v>-0.10000000000000142</v>
      </c>
      <c r="C5462" s="7">
        <f t="shared" si="8629"/>
        <v>0</v>
      </c>
      <c r="D5462" s="7">
        <f t="shared" si="8631"/>
        <v>0.10000000000000142</v>
      </c>
      <c r="E5462" s="10">
        <f>IF(D5428="","",MAX(E5463,E5464))</f>
        <v>0.19999999999999929</v>
      </c>
      <c r="G5462" s="2">
        <f t="shared" si="8632"/>
        <v>0.15</v>
      </c>
      <c r="H5462" s="13"/>
      <c r="J5462" s="17"/>
      <c r="K5462" s="17">
        <v>10</v>
      </c>
      <c r="L5462" s="17">
        <v>10</v>
      </c>
      <c r="M5462" s="17">
        <v>10</v>
      </c>
      <c r="N5462" s="17">
        <v>10</v>
      </c>
      <c r="O5462" s="17">
        <v>10</v>
      </c>
      <c r="P5462" s="17">
        <v>10</v>
      </c>
      <c r="Q5462" s="17">
        <v>10</v>
      </c>
      <c r="R5462" s="17">
        <v>10</v>
      </c>
      <c r="S5462" s="17">
        <v>10</v>
      </c>
      <c r="U5462" s="28">
        <f t="shared" si="8613"/>
        <v>114</v>
      </c>
      <c r="V5462" s="28">
        <f t="shared" si="8614"/>
        <v>237</v>
      </c>
    </row>
    <row r="5463" spans="1:22" x14ac:dyDescent="0.3">
      <c r="A5463" s="28">
        <f t="shared" si="8560"/>
        <v>114238</v>
      </c>
      <c r="B5463" s="7">
        <f t="shared" si="8628"/>
        <v>-0.10000000000000142</v>
      </c>
      <c r="C5463" s="7">
        <f t="shared" si="8629"/>
        <v>0</v>
      </c>
      <c r="D5463" s="7">
        <f t="shared" si="8631"/>
        <v>0.10000000000000142</v>
      </c>
      <c r="E5463" s="11">
        <f>ABS(MIN(B5460:B5469))</f>
        <v>0.19999999999999929</v>
      </c>
      <c r="G5463" s="2">
        <f t="shared" si="8632"/>
        <v>0.15</v>
      </c>
      <c r="H5463" s="13"/>
      <c r="J5463" s="28" t="str">
        <f t="shared" ref="J5463" si="8634">CONCATENATE(K5462,1)</f>
        <v>101</v>
      </c>
      <c r="K5463" s="22" t="e">
        <f t="array" ref="K5463:S5465">LINEST(B5442:B5451,C5442:C5451^{1,2,3,4,5,6,7,8},TRUE,TRUE)</f>
        <v>#VALUE!</v>
      </c>
      <c r="L5463" s="22" t="e">
        <v>#VALUE!</v>
      </c>
      <c r="M5463" s="22" t="e">
        <v>#VALUE!</v>
      </c>
      <c r="N5463" s="22" t="e">
        <v>#VALUE!</v>
      </c>
      <c r="O5463" s="22" t="e">
        <v>#VALUE!</v>
      </c>
      <c r="P5463" s="22" t="e">
        <v>#VALUE!</v>
      </c>
      <c r="Q5463" s="22" t="e">
        <v>#VALUE!</v>
      </c>
      <c r="R5463" s="22" t="e">
        <v>#VALUE!</v>
      </c>
      <c r="S5463" s="22" t="e">
        <v>#VALUE!</v>
      </c>
      <c r="U5463" s="28">
        <f t="shared" si="8613"/>
        <v>114</v>
      </c>
      <c r="V5463" s="28">
        <f t="shared" si="8614"/>
        <v>238</v>
      </c>
    </row>
    <row r="5464" spans="1:22" x14ac:dyDescent="0.3">
      <c r="A5464" s="28">
        <f t="shared" si="8560"/>
        <v>114239</v>
      </c>
      <c r="B5464" s="7">
        <f t="shared" si="8628"/>
        <v>0</v>
      </c>
      <c r="C5464" s="7">
        <f t="shared" si="8629"/>
        <v>0</v>
      </c>
      <c r="D5464" s="7">
        <f t="shared" si="8631"/>
        <v>0</v>
      </c>
      <c r="E5464" s="11">
        <f>ABS(MAX(B5460:B5469))</f>
        <v>0</v>
      </c>
      <c r="G5464" s="2" t="str">
        <f t="shared" si="8632"/>
        <v/>
      </c>
      <c r="H5464" s="13"/>
      <c r="J5464" s="28" t="str">
        <f t="shared" ref="J5464" si="8635">CONCATENATE(K5462,2)</f>
        <v>102</v>
      </c>
      <c r="K5464" s="22" t="e">
        <v>#VALUE!</v>
      </c>
      <c r="L5464" s="22" t="e">
        <v>#VALUE!</v>
      </c>
      <c r="M5464" s="22" t="e">
        <v>#VALUE!</v>
      </c>
      <c r="N5464" s="22" t="e">
        <v>#VALUE!</v>
      </c>
      <c r="O5464" s="22" t="e">
        <v>#VALUE!</v>
      </c>
      <c r="P5464" s="22" t="e">
        <v>#VALUE!</v>
      </c>
      <c r="Q5464" s="22" t="e">
        <v>#VALUE!</v>
      </c>
      <c r="R5464" s="22" t="e">
        <v>#VALUE!</v>
      </c>
      <c r="S5464" s="22" t="e">
        <v>#VALUE!</v>
      </c>
      <c r="U5464" s="28">
        <f t="shared" si="8613"/>
        <v>114</v>
      </c>
      <c r="V5464" s="28">
        <f t="shared" si="8614"/>
        <v>239</v>
      </c>
    </row>
    <row r="5465" spans="1:22" x14ac:dyDescent="0.3">
      <c r="A5465" s="28">
        <f t="shared" si="8560"/>
        <v>114240</v>
      </c>
      <c r="B5465" s="7">
        <f t="shared" si="8628"/>
        <v>0</v>
      </c>
      <c r="C5465" s="7">
        <f t="shared" si="8629"/>
        <v>0</v>
      </c>
      <c r="D5465" s="7">
        <f t="shared" si="8631"/>
        <v>0</v>
      </c>
      <c r="E5465" s="12" t="s">
        <v>231</v>
      </c>
      <c r="G5465" s="2" t="str">
        <f t="shared" si="8632"/>
        <v/>
      </c>
      <c r="H5465" s="13"/>
      <c r="J5465" s="28" t="str">
        <f t="shared" ref="J5465" si="8636">CONCATENATE(K5462,3)</f>
        <v>103</v>
      </c>
      <c r="K5465" s="22" t="e">
        <v>#VALUE!</v>
      </c>
      <c r="L5465" s="22" t="e">
        <v>#VALUE!</v>
      </c>
      <c r="M5465" s="22" t="e">
        <v>#VALUE!</v>
      </c>
      <c r="N5465" s="22" t="e">
        <v>#VALUE!</v>
      </c>
      <c r="O5465" s="22" t="e">
        <v>#VALUE!</v>
      </c>
      <c r="P5465" s="22" t="e">
        <v>#VALUE!</v>
      </c>
      <c r="Q5465" s="22" t="e">
        <v>#VALUE!</v>
      </c>
      <c r="R5465" s="22" t="e">
        <v>#VALUE!</v>
      </c>
      <c r="S5465" s="22" t="e">
        <v>#VALUE!</v>
      </c>
      <c r="U5465" s="28">
        <f t="shared" si="8613"/>
        <v>114</v>
      </c>
      <c r="V5465" s="28">
        <f t="shared" si="8614"/>
        <v>240</v>
      </c>
    </row>
    <row r="5466" spans="1:22" x14ac:dyDescent="0.3">
      <c r="A5466" s="28">
        <f t="shared" si="8560"/>
        <v>114241</v>
      </c>
      <c r="B5466" s="7">
        <f t="shared" si="8628"/>
        <v>0</v>
      </c>
      <c r="C5466" s="7">
        <f t="shared" si="8629"/>
        <v>0</v>
      </c>
      <c r="D5466" s="7">
        <f t="shared" si="8631"/>
        <v>0</v>
      </c>
      <c r="E5466" s="10">
        <f>IF(D5428="","",MAX(E5467,E5468))*2</f>
        <v>0.3</v>
      </c>
      <c r="G5466" s="2" t="str">
        <f t="shared" si="8632"/>
        <v/>
      </c>
      <c r="H5466" s="13"/>
      <c r="U5466" s="28">
        <f t="shared" si="8613"/>
        <v>114</v>
      </c>
      <c r="V5466" s="28">
        <f t="shared" si="8614"/>
        <v>241</v>
      </c>
    </row>
    <row r="5467" spans="1:22" x14ac:dyDescent="0.3">
      <c r="A5467" s="28">
        <f t="shared" si="8560"/>
        <v>114242</v>
      </c>
      <c r="B5467" s="7">
        <f t="shared" si="8628"/>
        <v>0</v>
      </c>
      <c r="C5467" s="7">
        <f t="shared" si="8629"/>
        <v>0</v>
      </c>
      <c r="D5467" s="7">
        <f t="shared" si="8631"/>
        <v>0</v>
      </c>
      <c r="E5467" s="11">
        <f>ABS(MIN(G5460:G5469))</f>
        <v>0.15</v>
      </c>
      <c r="G5467" s="2" t="str">
        <f t="shared" si="8632"/>
        <v/>
      </c>
      <c r="U5467" s="28">
        <f t="shared" si="8613"/>
        <v>114</v>
      </c>
      <c r="V5467" s="28">
        <f t="shared" si="8614"/>
        <v>242</v>
      </c>
    </row>
    <row r="5468" spans="1:22" x14ac:dyDescent="0.3">
      <c r="A5468" s="28">
        <f t="shared" si="8560"/>
        <v>114243</v>
      </c>
      <c r="B5468" s="7">
        <f t="shared" si="8628"/>
        <v>0</v>
      </c>
      <c r="C5468" s="7">
        <f t="shared" si="8629"/>
        <v>0</v>
      </c>
      <c r="D5468" s="7">
        <f t="shared" si="8631"/>
        <v>0</v>
      </c>
      <c r="E5468" s="11">
        <f>ABS(MAX(G5460:G5469))</f>
        <v>0.15</v>
      </c>
      <c r="G5468" s="2" t="str">
        <f t="shared" si="8632"/>
        <v/>
      </c>
      <c r="U5468" s="28">
        <f t="shared" si="8613"/>
        <v>114</v>
      </c>
      <c r="V5468" s="28">
        <f t="shared" si="8614"/>
        <v>243</v>
      </c>
    </row>
    <row r="5469" spans="1:22" x14ac:dyDescent="0.3">
      <c r="A5469" s="28">
        <f t="shared" si="8560"/>
        <v>114244</v>
      </c>
      <c r="B5469" s="7">
        <f t="shared" si="8628"/>
        <v>0</v>
      </c>
      <c r="C5469" s="7">
        <f t="shared" si="8629"/>
        <v>0</v>
      </c>
      <c r="D5469" s="7">
        <f t="shared" si="8631"/>
        <v>0</v>
      </c>
      <c r="F5469" s="13"/>
      <c r="G5469" s="2" t="str">
        <f t="shared" si="8632"/>
        <v/>
      </c>
      <c r="U5469" s="28">
        <f t="shared" si="8613"/>
        <v>114</v>
      </c>
      <c r="V5469" s="28">
        <f t="shared" si="8614"/>
        <v>244</v>
      </c>
    </row>
    <row r="5470" spans="1:22" x14ac:dyDescent="0.3">
      <c r="A5470" s="28">
        <f t="shared" si="8560"/>
        <v>114245</v>
      </c>
      <c r="F5470" s="13"/>
      <c r="U5470" s="28">
        <f t="shared" si="8613"/>
        <v>114</v>
      </c>
      <c r="V5470" s="28">
        <f t="shared" si="8614"/>
        <v>245</v>
      </c>
    </row>
    <row r="5471" spans="1:22" x14ac:dyDescent="0.3">
      <c r="A5471" s="28">
        <f t="shared" si="8560"/>
        <v>114246</v>
      </c>
      <c r="F5471" s="13"/>
      <c r="U5471" s="28">
        <f t="shared" si="8613"/>
        <v>114</v>
      </c>
      <c r="V5471" s="28">
        <f t="shared" si="8614"/>
        <v>246</v>
      </c>
    </row>
    <row r="5472" spans="1:22" x14ac:dyDescent="0.3">
      <c r="A5472" s="28">
        <f t="shared" si="8560"/>
        <v>114247</v>
      </c>
      <c r="F5472" s="13"/>
      <c r="U5472" s="28">
        <f t="shared" si="8613"/>
        <v>114</v>
      </c>
      <c r="V5472" s="28">
        <f t="shared" si="8614"/>
        <v>247</v>
      </c>
    </row>
    <row r="5473" spans="1:24" s="8" customFormat="1" x14ac:dyDescent="0.3"/>
    <row r="5474" spans="1:24" x14ac:dyDescent="0.3">
      <c r="A5474" s="28">
        <f t="shared" ref="A5474:A5520" si="8637">ROUND(CONCATENATE(U5474,V5474),0)</f>
        <v>115201</v>
      </c>
      <c r="B5474" s="63" t="s">
        <v>0</v>
      </c>
      <c r="C5474" s="63"/>
      <c r="D5474" s="71" t="s">
        <v>75</v>
      </c>
      <c r="E5474" s="71"/>
      <c r="F5474" s="71"/>
      <c r="G5474" s="71"/>
      <c r="H5474" s="71"/>
      <c r="U5474" s="28">
        <f t="shared" si="8561"/>
        <v>115</v>
      </c>
      <c r="V5474" s="28">
        <v>201</v>
      </c>
    </row>
    <row r="5475" spans="1:24" x14ac:dyDescent="0.3">
      <c r="A5475" s="28">
        <f t="shared" si="8637"/>
        <v>115202</v>
      </c>
      <c r="B5475" s="72" t="s">
        <v>70</v>
      </c>
      <c r="C5475" s="73"/>
      <c r="D5475" s="30" t="s">
        <v>65</v>
      </c>
      <c r="E5475" s="66" t="s">
        <v>71</v>
      </c>
      <c r="F5475" s="66"/>
      <c r="G5475" s="74" t="s">
        <v>67</v>
      </c>
      <c r="H5475" s="74"/>
      <c r="U5475" s="28">
        <f t="shared" si="8613"/>
        <v>115</v>
      </c>
      <c r="V5475" s="28">
        <f t="shared" ref="V5475" si="8638">V5474+1</f>
        <v>202</v>
      </c>
    </row>
    <row r="5476" spans="1:24" x14ac:dyDescent="0.3">
      <c r="A5476" s="28">
        <f t="shared" si="8637"/>
        <v>115203</v>
      </c>
      <c r="B5476" s="75" t="s">
        <v>6</v>
      </c>
      <c r="C5476" s="75"/>
      <c r="D5476" s="71" t="s">
        <v>268</v>
      </c>
      <c r="E5476" s="71"/>
      <c r="F5476" s="71"/>
      <c r="G5476" s="71"/>
      <c r="H5476" s="71"/>
      <c r="U5476" s="28">
        <f t="shared" si="8613"/>
        <v>115</v>
      </c>
      <c r="V5476" s="28">
        <f t="shared" si="8614"/>
        <v>203</v>
      </c>
    </row>
    <row r="5477" spans="1:24" x14ac:dyDescent="0.3">
      <c r="A5477" s="28">
        <f t="shared" si="8637"/>
        <v>115204</v>
      </c>
      <c r="B5477" s="63" t="s">
        <v>7</v>
      </c>
      <c r="C5477" s="63"/>
      <c r="D5477" s="71" t="s">
        <v>29</v>
      </c>
      <c r="E5477" s="71"/>
      <c r="F5477" s="71"/>
      <c r="G5477" s="71"/>
      <c r="H5477" s="71"/>
      <c r="J5477" s="17"/>
      <c r="K5477" s="17" t="s">
        <v>53</v>
      </c>
      <c r="L5477" s="17" t="s">
        <v>54</v>
      </c>
      <c r="M5477" s="17" t="s">
        <v>55</v>
      </c>
      <c r="N5477" s="17" t="s">
        <v>56</v>
      </c>
      <c r="O5477" s="17" t="s">
        <v>57</v>
      </c>
      <c r="P5477" s="17" t="s">
        <v>2</v>
      </c>
      <c r="Q5477" s="17" t="s">
        <v>3</v>
      </c>
      <c r="R5477" s="17" t="s">
        <v>4</v>
      </c>
      <c r="S5477" s="17" t="s">
        <v>5</v>
      </c>
      <c r="U5477" s="28">
        <f t="shared" si="8613"/>
        <v>115</v>
      </c>
      <c r="V5477" s="28">
        <f t="shared" si="8614"/>
        <v>204</v>
      </c>
      <c r="X5477" s="1" t="s">
        <v>48</v>
      </c>
    </row>
    <row r="5478" spans="1:24" x14ac:dyDescent="0.3">
      <c r="A5478" s="28">
        <f t="shared" si="8637"/>
        <v>115205</v>
      </c>
      <c r="B5478" s="63" t="s">
        <v>9</v>
      </c>
      <c r="C5478" s="63"/>
      <c r="D5478" s="71" t="s">
        <v>30</v>
      </c>
      <c r="E5478" s="71"/>
      <c r="F5478" s="71"/>
      <c r="G5478" s="71"/>
      <c r="H5478" s="71"/>
      <c r="J5478" s="17">
        <f t="shared" ref="J5478" si="8639">COUNTA(B5490:B5499)</f>
        <v>4</v>
      </c>
      <c r="K5478" s="17">
        <f t="shared" ref="K5478" si="8640">IF(L5478-1&lt;2,0,L5478-1)</f>
        <v>0</v>
      </c>
      <c r="L5478" s="17">
        <f t="shared" ref="L5478" si="8641">IF(M5478-1&lt;2,0,M5478-1)</f>
        <v>0</v>
      </c>
      <c r="M5478" s="17">
        <f t="shared" ref="M5478" si="8642">IF(N5478-1&lt;2,0,N5478-1)</f>
        <v>0</v>
      </c>
      <c r="N5478" s="17">
        <f t="shared" ref="N5478" si="8643">IF(O5478-1&lt;2,0,O5478-1)</f>
        <v>0</v>
      </c>
      <c r="O5478" s="17">
        <f t="shared" ref="O5478" si="8644">IF(P5478-1&lt;2,0,P5478-1)</f>
        <v>0</v>
      </c>
      <c r="P5478" s="17">
        <f t="shared" ref="P5478" si="8645">IF(Q5478-1&lt;2,0,Q5478-1)</f>
        <v>0</v>
      </c>
      <c r="Q5478" s="17">
        <f t="shared" ref="Q5478" si="8646">IF(R5478-1&lt;2,0,R5478-1)</f>
        <v>2</v>
      </c>
      <c r="R5478" s="17">
        <f t="shared" ref="R5478" si="8647">IF(S5478-1&lt;2,0,S5478-1)</f>
        <v>3</v>
      </c>
      <c r="S5478" s="17">
        <f t="shared" ref="S5478" si="8648">J5478</f>
        <v>4</v>
      </c>
      <c r="U5478" s="28">
        <f t="shared" si="8613"/>
        <v>115</v>
      </c>
      <c r="V5478" s="28">
        <f t="shared" si="8614"/>
        <v>205</v>
      </c>
      <c r="X5478" s="1" t="s">
        <v>49</v>
      </c>
    </row>
    <row r="5479" spans="1:24" x14ac:dyDescent="0.3">
      <c r="A5479" s="28">
        <f t="shared" si="8637"/>
        <v>115206</v>
      </c>
      <c r="B5479" s="63" t="s">
        <v>10</v>
      </c>
      <c r="C5479" s="63"/>
      <c r="D5479" s="71" t="s">
        <v>269</v>
      </c>
      <c r="E5479" s="71"/>
      <c r="F5479" s="71"/>
      <c r="G5479" s="71"/>
      <c r="H5479" s="71"/>
      <c r="J5479" s="28" t="str">
        <f t="shared" ref="J5479" si="8649">CONCATENATE(J5478,1)</f>
        <v>41</v>
      </c>
      <c r="K5479" s="29">
        <f t="shared" ref="K5479" si="8650">IF(K5478=0,0,VLOOKUP(J5479,J5483:S5513,K5478,FALSE))</f>
        <v>0</v>
      </c>
      <c r="L5479" s="29">
        <f t="shared" ref="L5479" si="8651">IF(L5478=0,0,VLOOKUP(J5479,J5483:S5513,L5478,FALSE))</f>
        <v>0</v>
      </c>
      <c r="M5479" s="29">
        <f t="shared" ref="M5479" si="8652">IF(M5478=0,0,VLOOKUP(J5479,J5483:S5513,M5478,FALSE))</f>
        <v>0</v>
      </c>
      <c r="N5479" s="29">
        <f t="shared" ref="N5479" si="8653">IF(N5478=0,0,VLOOKUP(J5479,J5483:S5513,N5478,FALSE))</f>
        <v>0</v>
      </c>
      <c r="O5479" s="29">
        <f t="shared" ref="O5479" si="8654">IF(O5478=0,0,VLOOKUP(J5479,J5483:S5513,O5478,FALSE))</f>
        <v>0</v>
      </c>
      <c r="P5479" s="29">
        <f t="shared" ref="P5479" si="8655">IF(P5478=0,0,VLOOKUP(J5479,J5483:S5513,P5478,FALSE))</f>
        <v>0</v>
      </c>
      <c r="Q5479" s="29">
        <f t="shared" ref="Q5479" si="8656">IF(Q5478=0,0,VLOOKUP(J5479,J5483:S5513,Q5478,FALSE))</f>
        <v>5.8771918578368065E-4</v>
      </c>
      <c r="R5479" s="29">
        <f t="shared" ref="R5479" si="8657">IF(R5478=0,0,VLOOKUP(J5479,J5483:S5513,R5478,FALSE))</f>
        <v>0.96045719082129732</v>
      </c>
      <c r="S5479" s="29">
        <f t="shared" ref="S5479" si="8658">IF(S5478=0,0,VLOOKUP(J5479,J5483:S5513,S5478,FALSE))</f>
        <v>0.15382216649877967</v>
      </c>
      <c r="U5479" s="28">
        <f t="shared" si="8613"/>
        <v>115</v>
      </c>
      <c r="V5479" s="28">
        <f t="shared" si="8614"/>
        <v>206</v>
      </c>
      <c r="X5479" s="1" t="s">
        <v>50</v>
      </c>
    </row>
    <row r="5480" spans="1:24" x14ac:dyDescent="0.3">
      <c r="A5480" s="28">
        <f t="shared" si="8637"/>
        <v>115207</v>
      </c>
      <c r="B5480" s="63" t="s">
        <v>11</v>
      </c>
      <c r="C5480" s="63"/>
      <c r="D5480" s="64">
        <v>45664</v>
      </c>
      <c r="E5480" s="64"/>
      <c r="F5480" s="64"/>
      <c r="G5480" s="64"/>
      <c r="H5480" s="64"/>
      <c r="J5480" s="28" t="str">
        <f t="shared" ref="J5480" si="8659">CONCATENATE(J5478,2)</f>
        <v>42</v>
      </c>
      <c r="K5480" s="22">
        <f t="shared" ref="K5480" si="8660">IF(K5478=0,0,VLOOKUP(J5480,J5483:S5513,K5478,FALSE))</f>
        <v>0</v>
      </c>
      <c r="L5480" s="22">
        <f t="shared" ref="L5480" si="8661">IF(L5478=0,0,VLOOKUP(J5480,J5483:S5513,L5478,FALSE))</f>
        <v>0</v>
      </c>
      <c r="M5480" s="22">
        <f t="shared" ref="M5480" si="8662">IF(M5478=0,0,VLOOKUP(J5480,J5483:S5513,M5478,FALSE))</f>
        <v>0</v>
      </c>
      <c r="N5480" s="22">
        <f t="shared" ref="N5480" si="8663">IF(N5478=0,0,VLOOKUP(J5480,J5483:S5513,N5478,FALSE))</f>
        <v>0</v>
      </c>
      <c r="O5480" s="22">
        <f t="shared" ref="O5480" si="8664">IF(O5478=0,0,VLOOKUP(J5480,J5483:S5513,O5478,FALSE))</f>
        <v>0</v>
      </c>
      <c r="P5480" s="22">
        <f t="shared" ref="P5480" si="8665">IF(P5478=0,0,VLOOKUP(J5480,J5483:S5513,P5478,FALSE))</f>
        <v>0</v>
      </c>
      <c r="Q5480" s="22">
        <f t="shared" ref="Q5480" si="8666">IF(Q5478=0,0,VLOOKUP(J5480,J5483:S5513,Q5478,FALSE))</f>
        <v>4.0345607789960561E-4</v>
      </c>
      <c r="R5480" s="22">
        <f t="shared" ref="R5480" si="8667">IF(R5478=0,0,VLOOKUP(J5480,J5483:S5513,R5478,FALSE))</f>
        <v>1.9126969477699356E-2</v>
      </c>
      <c r="S5480" s="22">
        <f t="shared" ref="S5480" si="8668">IF(S5478=0,0,VLOOKUP(J5480,J5483:S5513,S5478,FALSE))</f>
        <v>0.18242246071645976</v>
      </c>
      <c r="U5480" s="28">
        <f t="shared" si="8613"/>
        <v>115</v>
      </c>
      <c r="V5480" s="28">
        <f t="shared" si="8614"/>
        <v>207</v>
      </c>
    </row>
    <row r="5481" spans="1:24" x14ac:dyDescent="0.3">
      <c r="A5481" s="28">
        <f t="shared" si="8637"/>
        <v>115208</v>
      </c>
      <c r="B5481" s="63" t="s">
        <v>12</v>
      </c>
      <c r="C5481" s="63"/>
      <c r="D5481" s="65">
        <v>46417</v>
      </c>
      <c r="E5481" s="65"/>
      <c r="F5481" s="65"/>
      <c r="G5481" s="65"/>
      <c r="H5481" s="65"/>
      <c r="J5481" s="28" t="str">
        <f t="shared" ref="J5481" si="8669">CONCATENATE(J5478,3)</f>
        <v>43</v>
      </c>
      <c r="K5481" s="22"/>
      <c r="L5481" s="22"/>
      <c r="M5481" s="22"/>
      <c r="N5481" s="22" t="s">
        <v>58</v>
      </c>
      <c r="O5481" s="29">
        <f t="shared" ref="O5481" si="8670">J5478-2</f>
        <v>2</v>
      </c>
      <c r="P5481" s="22" t="s">
        <v>59</v>
      </c>
      <c r="Q5481" s="29">
        <f t="shared" ref="Q5481" si="8671">VLOOKUP(J5481,J5483:S5513,3,FALSE)</f>
        <v>0.1153864759161829</v>
      </c>
      <c r="R5481" s="22" t="s">
        <v>60</v>
      </c>
      <c r="S5481" s="22">
        <f t="shared" ref="S5481" si="8672">VLOOKUP(J5481,J5483:S5513,2,FALSE)</f>
        <v>0.99998009115689823</v>
      </c>
      <c r="U5481" s="28">
        <f t="shared" si="8613"/>
        <v>115</v>
      </c>
      <c r="V5481" s="28">
        <f t="shared" si="8614"/>
        <v>208</v>
      </c>
    </row>
    <row r="5482" spans="1:24" x14ac:dyDescent="0.3">
      <c r="A5482" s="28">
        <f t="shared" si="8637"/>
        <v>115209</v>
      </c>
      <c r="B5482" s="63" t="s">
        <v>13</v>
      </c>
      <c r="C5482" s="63"/>
      <c r="D5482" s="15">
        <v>0.1</v>
      </c>
      <c r="E5482" s="66" t="s">
        <v>14</v>
      </c>
      <c r="F5482" s="66"/>
      <c r="G5482" s="66"/>
      <c r="H5482" s="6" t="s">
        <v>64</v>
      </c>
      <c r="J5482" s="17"/>
      <c r="K5482" s="17">
        <v>3</v>
      </c>
      <c r="L5482" s="17">
        <v>3</v>
      </c>
      <c r="M5482" s="17"/>
      <c r="N5482" s="17"/>
      <c r="O5482" s="17"/>
      <c r="P5482" s="17"/>
      <c r="Q5482" s="17"/>
      <c r="R5482" s="17"/>
      <c r="S5482" s="17"/>
      <c r="U5482" s="28">
        <f t="shared" si="8613"/>
        <v>115</v>
      </c>
      <c r="V5482" s="28">
        <f t="shared" si="8614"/>
        <v>209</v>
      </c>
    </row>
    <row r="5483" spans="1:24" x14ac:dyDescent="0.3">
      <c r="A5483" s="28">
        <f t="shared" si="8637"/>
        <v>115210</v>
      </c>
      <c r="B5483" s="63" t="s">
        <v>15</v>
      </c>
      <c r="C5483" s="63"/>
      <c r="D5483" s="2">
        <f t="shared" ref="D5483" si="8673">MIN(B5490:B5499)</f>
        <v>5</v>
      </c>
      <c r="E5483" s="3" t="s">
        <v>16</v>
      </c>
      <c r="F5483" s="2">
        <f t="shared" ref="F5483" si="8674">MAX(B5490:B5499)</f>
        <v>40</v>
      </c>
      <c r="G5483" s="4" t="str">
        <f t="shared" ref="G5483" si="8675">IF(H5482="","",H5482)</f>
        <v>°C</v>
      </c>
      <c r="H5483" s="14"/>
      <c r="J5483" s="28" t="str">
        <f t="shared" ref="J5483" si="8676">CONCATENATE(K5482,1)</f>
        <v>31</v>
      </c>
      <c r="K5483" s="22">
        <f t="array" ref="K5483:L5485">LINEST(B5490:B5492,C5490:C5492^{1},TRUE,TRUE)</f>
        <v>0.98026652998462338</v>
      </c>
      <c r="L5483" s="22">
        <v>3.4597642234750481E-2</v>
      </c>
      <c r="M5483" s="17"/>
      <c r="N5483" s="17"/>
      <c r="O5483" s="17"/>
      <c r="P5483" s="17"/>
      <c r="Q5483" s="17"/>
      <c r="R5483" s="17"/>
      <c r="S5483" s="17"/>
      <c r="U5483" s="28">
        <f t="shared" si="8613"/>
        <v>115</v>
      </c>
      <c r="V5483" s="28">
        <f t="shared" si="8614"/>
        <v>210</v>
      </c>
    </row>
    <row r="5484" spans="1:24" x14ac:dyDescent="0.3">
      <c r="A5484" s="28">
        <f t="shared" si="8637"/>
        <v>115211</v>
      </c>
      <c r="J5484" s="28" t="str">
        <f t="shared" ref="J5484" si="8677">CONCATENATE(K5482,2)</f>
        <v>32</v>
      </c>
      <c r="K5484" s="22">
        <v>1.1097198920866644E-2</v>
      </c>
      <c r="L5484" s="22">
        <v>0.1929891910368946</v>
      </c>
      <c r="M5484" s="17"/>
      <c r="N5484" s="17"/>
      <c r="O5484" s="17"/>
      <c r="P5484" s="17"/>
      <c r="Q5484" s="17"/>
      <c r="R5484" s="17"/>
      <c r="S5484" s="17"/>
      <c r="U5484" s="28">
        <f t="shared" si="8613"/>
        <v>115</v>
      </c>
      <c r="V5484" s="28">
        <f t="shared" si="8614"/>
        <v>211</v>
      </c>
    </row>
    <row r="5485" spans="1:24" x14ac:dyDescent="0.3">
      <c r="A5485" s="28">
        <f t="shared" si="8637"/>
        <v>115212</v>
      </c>
      <c r="B5485" s="67" t="s">
        <v>17</v>
      </c>
      <c r="C5485" s="67"/>
      <c r="D5485" s="67"/>
      <c r="E5485" s="67"/>
      <c r="F5485" s="67"/>
      <c r="G5485" s="68" t="s">
        <v>31</v>
      </c>
      <c r="H5485" s="69"/>
      <c r="J5485" s="28" t="str">
        <f t="shared" ref="J5485" si="8678">CONCATENATE(K5482,3)</f>
        <v>33</v>
      </c>
      <c r="K5485" s="22">
        <v>0.99987186058431576</v>
      </c>
      <c r="L5485" s="22">
        <v>0.16008711108909601</v>
      </c>
      <c r="M5485" s="17"/>
      <c r="N5485" s="17"/>
      <c r="O5485" s="17"/>
      <c r="P5485" s="17"/>
      <c r="Q5485" s="17"/>
      <c r="R5485" s="17"/>
      <c r="S5485" s="17"/>
      <c r="U5485" s="28">
        <f t="shared" si="8613"/>
        <v>115</v>
      </c>
      <c r="V5485" s="28">
        <f t="shared" si="8614"/>
        <v>212</v>
      </c>
    </row>
    <row r="5486" spans="1:24" x14ac:dyDescent="0.3">
      <c r="A5486" s="28">
        <f t="shared" si="8637"/>
        <v>115213</v>
      </c>
      <c r="B5486" s="66" t="s">
        <v>18</v>
      </c>
      <c r="C5486" s="66"/>
      <c r="D5486" s="66"/>
      <c r="E5486" s="66" t="str">
        <f t="shared" ref="E5486" si="8679">IF(D5479="","",D5479)</f>
        <v>E0526B/24</v>
      </c>
      <c r="F5486" s="66"/>
      <c r="G5486" s="4" t="s">
        <v>18</v>
      </c>
      <c r="H5486" s="16"/>
      <c r="J5486" s="17"/>
      <c r="K5486" s="17">
        <v>4</v>
      </c>
      <c r="L5486" s="17">
        <v>4</v>
      </c>
      <c r="M5486" s="17">
        <v>4</v>
      </c>
      <c r="N5486" s="17"/>
      <c r="O5486" s="17"/>
      <c r="P5486" s="17"/>
      <c r="Q5486" s="17"/>
      <c r="R5486" s="17"/>
      <c r="S5486" s="17"/>
      <c r="U5486" s="28">
        <f t="shared" si="8613"/>
        <v>115</v>
      </c>
      <c r="V5486" s="28">
        <f t="shared" si="8614"/>
        <v>213</v>
      </c>
    </row>
    <row r="5487" spans="1:24" ht="15" customHeight="1" x14ac:dyDescent="0.3">
      <c r="A5487" s="28">
        <f t="shared" si="8637"/>
        <v>115214</v>
      </c>
      <c r="B5487" s="5" t="s">
        <v>19</v>
      </c>
      <c r="C5487" s="5" t="s">
        <v>20</v>
      </c>
      <c r="D5487" s="5" t="s">
        <v>21</v>
      </c>
      <c r="E5487" s="5"/>
      <c r="F5487" s="70" t="s">
        <v>33</v>
      </c>
      <c r="G5487" s="5" t="s">
        <v>19</v>
      </c>
      <c r="H5487" s="5" t="s">
        <v>20</v>
      </c>
      <c r="J5487" s="28" t="str">
        <f t="shared" ref="J5487" si="8680">CONCATENATE(K5486,1)</f>
        <v>41</v>
      </c>
      <c r="K5487" s="22">
        <f t="array" ref="K5487:M5489">LINEST(B5490:B5493,C5490:C5493^{1,2},TRUE,TRUE)</f>
        <v>5.8771918578368065E-4</v>
      </c>
      <c r="L5487" s="22">
        <v>0.96045719082129732</v>
      </c>
      <c r="M5487" s="22">
        <v>0.15382216649877967</v>
      </c>
      <c r="N5487" s="17"/>
      <c r="O5487" s="17"/>
      <c r="P5487" s="17"/>
      <c r="Q5487" s="17"/>
      <c r="R5487" s="17"/>
      <c r="S5487" s="17"/>
      <c r="U5487" s="28">
        <f t="shared" si="8613"/>
        <v>115</v>
      </c>
      <c r="V5487" s="28">
        <f t="shared" si="8614"/>
        <v>214</v>
      </c>
    </row>
    <row r="5488" spans="1:24" x14ac:dyDescent="0.3">
      <c r="A5488" s="28">
        <f t="shared" si="8637"/>
        <v>115215</v>
      </c>
      <c r="B5488" s="5" t="s">
        <v>22</v>
      </c>
      <c r="C5488" s="5" t="s">
        <v>23</v>
      </c>
      <c r="D5488" s="5" t="s">
        <v>24</v>
      </c>
      <c r="E5488" s="5" t="s">
        <v>32</v>
      </c>
      <c r="F5488" s="70"/>
      <c r="G5488" s="5" t="s">
        <v>22</v>
      </c>
      <c r="H5488" s="5" t="s">
        <v>23</v>
      </c>
      <c r="J5488" s="28" t="str">
        <f t="shared" ref="J5488" si="8681">CONCATENATE(K5486,2)</f>
        <v>42</v>
      </c>
      <c r="K5488" s="22">
        <v>4.0345607789960561E-4</v>
      </c>
      <c r="L5488" s="22">
        <v>1.9126969477699356E-2</v>
      </c>
      <c r="M5488" s="22">
        <v>0.18242246071645976</v>
      </c>
      <c r="N5488" s="17"/>
      <c r="O5488" s="17"/>
      <c r="P5488" s="17"/>
      <c r="Q5488" s="17"/>
      <c r="R5488" s="17"/>
      <c r="S5488" s="17"/>
      <c r="U5488" s="28">
        <f t="shared" si="8613"/>
        <v>115</v>
      </c>
      <c r="V5488" s="28">
        <f t="shared" si="8614"/>
        <v>215</v>
      </c>
    </row>
    <row r="5489" spans="1:22" x14ac:dyDescent="0.3">
      <c r="A5489" s="28">
        <f t="shared" si="8637"/>
        <v>115216</v>
      </c>
      <c r="B5489" s="6" t="str">
        <f t="shared" ref="B5489" si="8682">IF(H5482="","",H5482)</f>
        <v>°C</v>
      </c>
      <c r="C5489" s="6" t="str">
        <f t="shared" ref="C5489" si="8683">IF(H5482="","",H5482)</f>
        <v>°C</v>
      </c>
      <c r="D5489" s="6" t="str">
        <f t="shared" ref="D5489" si="8684">IF(H5482="","",H5482)</f>
        <v>°C</v>
      </c>
      <c r="E5489" s="6"/>
      <c r="F5489" s="6"/>
      <c r="G5489" s="6" t="str">
        <f t="shared" ref="G5489" si="8685">IF(H5482="","",H5482)</f>
        <v>°C</v>
      </c>
      <c r="H5489" s="6" t="str">
        <f t="shared" ref="H5489" si="8686">IF(H5482="","",H5482)</f>
        <v>°C</v>
      </c>
      <c r="J5489" s="28" t="str">
        <f t="shared" ref="J5489" si="8687">CONCATENATE(K5486,3)</f>
        <v>43</v>
      </c>
      <c r="K5489" s="22">
        <v>0.99998009115689823</v>
      </c>
      <c r="L5489" s="22">
        <v>0.1153864759161829</v>
      </c>
      <c r="M5489" s="22" t="e">
        <v>#N/A</v>
      </c>
      <c r="N5489" s="17"/>
      <c r="O5489" s="17"/>
      <c r="P5489" s="17"/>
      <c r="Q5489" s="17"/>
      <c r="R5489" s="17"/>
      <c r="S5489" s="17"/>
      <c r="U5489" s="28">
        <f t="shared" si="8613"/>
        <v>115</v>
      </c>
      <c r="V5489" s="28">
        <f t="shared" si="8614"/>
        <v>216</v>
      </c>
    </row>
    <row r="5490" spans="1:22" x14ac:dyDescent="0.3">
      <c r="A5490" s="28">
        <f t="shared" si="8637"/>
        <v>115217</v>
      </c>
      <c r="B5490" s="26">
        <v>5</v>
      </c>
      <c r="C5490" s="26">
        <v>5</v>
      </c>
      <c r="D5490" s="26">
        <v>0.2</v>
      </c>
      <c r="E5490" s="9">
        <v>2</v>
      </c>
      <c r="F5490" s="26">
        <v>1000000</v>
      </c>
      <c r="G5490" s="27"/>
      <c r="H5490" s="27"/>
      <c r="J5490" s="17"/>
      <c r="K5490" s="17">
        <v>5</v>
      </c>
      <c r="L5490" s="17">
        <v>5</v>
      </c>
      <c r="M5490" s="17">
        <v>5</v>
      </c>
      <c r="N5490" s="17">
        <v>5</v>
      </c>
      <c r="O5490" s="17"/>
      <c r="P5490" s="17"/>
      <c r="Q5490" s="17"/>
      <c r="R5490" s="17"/>
      <c r="S5490" s="17"/>
      <c r="U5490" s="28">
        <f t="shared" si="8613"/>
        <v>115</v>
      </c>
      <c r="V5490" s="28">
        <f t="shared" si="8614"/>
        <v>217</v>
      </c>
    </row>
    <row r="5491" spans="1:22" x14ac:dyDescent="0.3">
      <c r="A5491" s="28">
        <f t="shared" si="8637"/>
        <v>115218</v>
      </c>
      <c r="B5491" s="26">
        <v>15</v>
      </c>
      <c r="C5491" s="26">
        <v>15.4</v>
      </c>
      <c r="D5491" s="26">
        <v>0.2</v>
      </c>
      <c r="E5491" s="9">
        <v>2</v>
      </c>
      <c r="F5491" s="26">
        <v>1000000</v>
      </c>
      <c r="G5491" s="27"/>
      <c r="H5491" s="27"/>
      <c r="J5491" s="28" t="str">
        <f t="shared" ref="J5491" si="8688">CONCATENATE(K5490,1)</f>
        <v>51</v>
      </c>
      <c r="K5491" s="22" t="e">
        <f t="array" ref="K5491:N5493">LINEST(B5490:B5494,C5490:C5494^{1,2,3},TRUE,TRUE)</f>
        <v>#VALUE!</v>
      </c>
      <c r="L5491" s="22" t="e">
        <v>#VALUE!</v>
      </c>
      <c r="M5491" s="22" t="e">
        <v>#VALUE!</v>
      </c>
      <c r="N5491" s="22" t="e">
        <v>#VALUE!</v>
      </c>
      <c r="O5491" s="17"/>
      <c r="P5491" s="17"/>
      <c r="Q5491" s="17"/>
      <c r="R5491" s="17"/>
      <c r="S5491" s="17"/>
      <c r="U5491" s="28">
        <f t="shared" si="8613"/>
        <v>115</v>
      </c>
      <c r="V5491" s="28">
        <f t="shared" si="8614"/>
        <v>218</v>
      </c>
    </row>
    <row r="5492" spans="1:22" x14ac:dyDescent="0.3">
      <c r="A5492" s="28">
        <f t="shared" si="8637"/>
        <v>115219</v>
      </c>
      <c r="B5492" s="26">
        <v>25</v>
      </c>
      <c r="C5492" s="26">
        <v>25.4</v>
      </c>
      <c r="D5492" s="26">
        <v>0.2</v>
      </c>
      <c r="E5492" s="9">
        <v>2</v>
      </c>
      <c r="F5492" s="26">
        <v>1000000</v>
      </c>
      <c r="G5492" s="27"/>
      <c r="H5492" s="27"/>
      <c r="J5492" s="28" t="str">
        <f t="shared" ref="J5492" si="8689">CONCATENATE(K5490,2)</f>
        <v>52</v>
      </c>
      <c r="K5492" s="22" t="e">
        <v>#VALUE!</v>
      </c>
      <c r="L5492" s="22" t="e">
        <v>#VALUE!</v>
      </c>
      <c r="M5492" s="22" t="e">
        <v>#VALUE!</v>
      </c>
      <c r="N5492" s="22" t="e">
        <v>#VALUE!</v>
      </c>
      <c r="O5492" s="17"/>
      <c r="P5492" s="17"/>
      <c r="Q5492" s="17"/>
      <c r="R5492" s="17"/>
      <c r="S5492" s="17"/>
      <c r="U5492" s="28">
        <f t="shared" si="8613"/>
        <v>115</v>
      </c>
      <c r="V5492" s="28">
        <f t="shared" si="8614"/>
        <v>219</v>
      </c>
    </row>
    <row r="5493" spans="1:22" x14ac:dyDescent="0.3">
      <c r="A5493" s="28">
        <f t="shared" si="8637"/>
        <v>115220</v>
      </c>
      <c r="B5493" s="26">
        <v>40</v>
      </c>
      <c r="C5493" s="26">
        <v>40.5</v>
      </c>
      <c r="D5493" s="26">
        <v>0.2</v>
      </c>
      <c r="E5493" s="9">
        <v>2</v>
      </c>
      <c r="F5493" s="26">
        <v>1000000</v>
      </c>
      <c r="G5493" s="27"/>
      <c r="H5493" s="27"/>
      <c r="J5493" s="28" t="str">
        <f t="shared" ref="J5493" si="8690">CONCATENATE(K5490,3)</f>
        <v>53</v>
      </c>
      <c r="K5493" s="22" t="e">
        <v>#VALUE!</v>
      </c>
      <c r="L5493" s="22" t="e">
        <v>#VALUE!</v>
      </c>
      <c r="M5493" s="22" t="e">
        <v>#VALUE!</v>
      </c>
      <c r="N5493" s="22" t="e">
        <v>#VALUE!</v>
      </c>
      <c r="O5493" s="17"/>
      <c r="P5493" s="17"/>
      <c r="Q5493" s="17"/>
      <c r="R5493" s="17"/>
      <c r="S5493" s="17"/>
      <c r="U5493" s="28">
        <f t="shared" si="8613"/>
        <v>115</v>
      </c>
      <c r="V5493" s="28">
        <f t="shared" si="8614"/>
        <v>220</v>
      </c>
    </row>
    <row r="5494" spans="1:22" x14ac:dyDescent="0.3">
      <c r="A5494" s="28">
        <f t="shared" si="8637"/>
        <v>115221</v>
      </c>
      <c r="B5494" s="26"/>
      <c r="C5494" s="26"/>
      <c r="D5494" s="26"/>
      <c r="E5494" s="9"/>
      <c r="F5494" s="26"/>
      <c r="G5494" s="27"/>
      <c r="H5494" s="27"/>
      <c r="J5494" s="17"/>
      <c r="K5494" s="17">
        <v>6</v>
      </c>
      <c r="L5494" s="17">
        <v>6</v>
      </c>
      <c r="M5494" s="17">
        <v>6</v>
      </c>
      <c r="N5494" s="17">
        <v>6</v>
      </c>
      <c r="O5494" s="17">
        <v>6</v>
      </c>
      <c r="P5494" s="17"/>
      <c r="Q5494" s="17"/>
      <c r="R5494" s="17"/>
      <c r="S5494" s="17"/>
      <c r="U5494" s="28">
        <f t="shared" si="8613"/>
        <v>115</v>
      </c>
      <c r="V5494" s="28">
        <f t="shared" si="8614"/>
        <v>221</v>
      </c>
    </row>
    <row r="5495" spans="1:22" x14ac:dyDescent="0.3">
      <c r="A5495" s="28">
        <f t="shared" si="8637"/>
        <v>115222</v>
      </c>
      <c r="B5495" s="26"/>
      <c r="C5495" s="26"/>
      <c r="D5495" s="26"/>
      <c r="E5495" s="9"/>
      <c r="F5495" s="26"/>
      <c r="G5495" s="27"/>
      <c r="H5495" s="27"/>
      <c r="J5495" s="28" t="str">
        <f t="shared" ref="J5495" si="8691">CONCATENATE(K5494,1)</f>
        <v>61</v>
      </c>
      <c r="K5495" s="22" t="e">
        <f t="array" ref="K5495:O5497">LINEST(B5490:B5495,C5490:C5495^{1,2,3,4},TRUE,TRUE)</f>
        <v>#VALUE!</v>
      </c>
      <c r="L5495" s="22" t="e">
        <v>#VALUE!</v>
      </c>
      <c r="M5495" s="22" t="e">
        <v>#VALUE!</v>
      </c>
      <c r="N5495" s="22" t="e">
        <v>#VALUE!</v>
      </c>
      <c r="O5495" s="22" t="e">
        <v>#VALUE!</v>
      </c>
      <c r="P5495" s="17"/>
      <c r="Q5495" s="17"/>
      <c r="R5495" s="17"/>
      <c r="S5495" s="17"/>
      <c r="U5495" s="28">
        <f t="shared" si="8613"/>
        <v>115</v>
      </c>
      <c r="V5495" s="28">
        <f t="shared" si="8614"/>
        <v>222</v>
      </c>
    </row>
    <row r="5496" spans="1:22" x14ac:dyDescent="0.3">
      <c r="A5496" s="28">
        <f t="shared" si="8637"/>
        <v>115223</v>
      </c>
      <c r="B5496" s="26"/>
      <c r="C5496" s="26"/>
      <c r="D5496" s="26"/>
      <c r="E5496" s="9"/>
      <c r="F5496" s="26"/>
      <c r="G5496" s="27"/>
      <c r="H5496" s="27"/>
      <c r="J5496" s="28" t="str">
        <f t="shared" ref="J5496" si="8692">CONCATENATE(K5494,2)</f>
        <v>62</v>
      </c>
      <c r="K5496" s="22" t="e">
        <v>#VALUE!</v>
      </c>
      <c r="L5496" s="22" t="e">
        <v>#VALUE!</v>
      </c>
      <c r="M5496" s="22" t="e">
        <v>#VALUE!</v>
      </c>
      <c r="N5496" s="22" t="e">
        <v>#VALUE!</v>
      </c>
      <c r="O5496" s="22" t="e">
        <v>#VALUE!</v>
      </c>
      <c r="P5496" s="17"/>
      <c r="Q5496" s="17"/>
      <c r="R5496" s="17"/>
      <c r="S5496" s="17"/>
      <c r="U5496" s="28">
        <f t="shared" si="8613"/>
        <v>115</v>
      </c>
      <c r="V5496" s="28">
        <f t="shared" si="8614"/>
        <v>223</v>
      </c>
    </row>
    <row r="5497" spans="1:22" x14ac:dyDescent="0.3">
      <c r="A5497" s="28">
        <f t="shared" si="8637"/>
        <v>115224</v>
      </c>
      <c r="B5497" s="26"/>
      <c r="C5497" s="26"/>
      <c r="D5497" s="26"/>
      <c r="E5497" s="9"/>
      <c r="F5497" s="26"/>
      <c r="G5497" s="27"/>
      <c r="H5497" s="27"/>
      <c r="J5497" s="28" t="str">
        <f t="shared" ref="J5497" si="8693">CONCATENATE(K5494,3)</f>
        <v>63</v>
      </c>
      <c r="K5497" s="22" t="e">
        <v>#VALUE!</v>
      </c>
      <c r="L5497" s="22" t="e">
        <v>#VALUE!</v>
      </c>
      <c r="M5497" s="22" t="e">
        <v>#VALUE!</v>
      </c>
      <c r="N5497" s="22" t="e">
        <v>#VALUE!</v>
      </c>
      <c r="O5497" s="22" t="e">
        <v>#VALUE!</v>
      </c>
      <c r="P5497" s="17"/>
      <c r="Q5497" s="17"/>
      <c r="R5497" s="17"/>
      <c r="S5497" s="17"/>
      <c r="U5497" s="28">
        <f t="shared" si="8613"/>
        <v>115</v>
      </c>
      <c r="V5497" s="28">
        <f t="shared" si="8614"/>
        <v>224</v>
      </c>
    </row>
    <row r="5498" spans="1:22" x14ac:dyDescent="0.3">
      <c r="A5498" s="28">
        <f t="shared" si="8637"/>
        <v>115225</v>
      </c>
      <c r="B5498" s="26"/>
      <c r="C5498" s="26"/>
      <c r="D5498" s="26"/>
      <c r="E5498" s="9"/>
      <c r="F5498" s="26"/>
      <c r="G5498" s="27"/>
      <c r="H5498" s="27"/>
      <c r="J5498" s="17"/>
      <c r="K5498" s="17">
        <v>7</v>
      </c>
      <c r="L5498" s="17">
        <v>7</v>
      </c>
      <c r="M5498" s="17">
        <v>7</v>
      </c>
      <c r="N5498" s="17">
        <v>7</v>
      </c>
      <c r="O5498" s="17">
        <v>7</v>
      </c>
      <c r="P5498" s="17">
        <v>7</v>
      </c>
      <c r="Q5498" s="17"/>
      <c r="R5498" s="17"/>
      <c r="S5498" s="17"/>
      <c r="U5498" s="28">
        <f t="shared" si="8613"/>
        <v>115</v>
      </c>
      <c r="V5498" s="28">
        <f t="shared" si="8614"/>
        <v>225</v>
      </c>
    </row>
    <row r="5499" spans="1:22" x14ac:dyDescent="0.3">
      <c r="A5499" s="28">
        <f t="shared" si="8637"/>
        <v>115226</v>
      </c>
      <c r="B5499" s="26"/>
      <c r="C5499" s="26"/>
      <c r="D5499" s="26"/>
      <c r="E5499" s="9"/>
      <c r="F5499" s="26"/>
      <c r="G5499" s="27"/>
      <c r="H5499" s="27"/>
      <c r="J5499" s="28" t="str">
        <f t="shared" ref="J5499" si="8694">CONCATENATE(K5498,1)</f>
        <v>71</v>
      </c>
      <c r="K5499" s="22" t="e">
        <f t="array" ref="K5499:P5501">LINEST(B5490:B5496,C5490:C5496^{1,2,3,4,5},TRUE,TRUE)</f>
        <v>#VALUE!</v>
      </c>
      <c r="L5499" s="22" t="e">
        <v>#VALUE!</v>
      </c>
      <c r="M5499" s="22" t="e">
        <v>#VALUE!</v>
      </c>
      <c r="N5499" s="22" t="e">
        <v>#VALUE!</v>
      </c>
      <c r="O5499" s="22" t="e">
        <v>#VALUE!</v>
      </c>
      <c r="P5499" s="22" t="e">
        <v>#VALUE!</v>
      </c>
      <c r="Q5499" s="17"/>
      <c r="R5499" s="17"/>
      <c r="S5499" s="17"/>
      <c r="U5499" s="28">
        <f t="shared" si="8613"/>
        <v>115</v>
      </c>
      <c r="V5499" s="28">
        <f t="shared" si="8614"/>
        <v>226</v>
      </c>
    </row>
    <row r="5500" spans="1:22" x14ac:dyDescent="0.3">
      <c r="A5500" s="28">
        <f t="shared" si="8637"/>
        <v>115227</v>
      </c>
      <c r="B5500" s="2">
        <f t="shared" ref="B5500" si="8695">COUNT(B5490:B5499)-2</f>
        <v>2</v>
      </c>
      <c r="J5500" s="28" t="str">
        <f t="shared" ref="J5500" si="8696">CONCATENATE(K5498,2)</f>
        <v>72</v>
      </c>
      <c r="K5500" s="22" t="e">
        <v>#VALUE!</v>
      </c>
      <c r="L5500" s="22" t="e">
        <v>#VALUE!</v>
      </c>
      <c r="M5500" s="22" t="e">
        <v>#VALUE!</v>
      </c>
      <c r="N5500" s="22" t="e">
        <v>#VALUE!</v>
      </c>
      <c r="O5500" s="22" t="e">
        <v>#VALUE!</v>
      </c>
      <c r="P5500" s="22" t="e">
        <v>#VALUE!</v>
      </c>
      <c r="Q5500" s="17"/>
      <c r="R5500" s="17"/>
      <c r="S5500" s="17"/>
      <c r="U5500" s="28">
        <f t="shared" si="8613"/>
        <v>115</v>
      </c>
      <c r="V5500" s="28">
        <f t="shared" si="8614"/>
        <v>227</v>
      </c>
    </row>
    <row r="5501" spans="1:22" x14ac:dyDescent="0.3">
      <c r="A5501" s="28">
        <f t="shared" si="8637"/>
        <v>115228</v>
      </c>
      <c r="J5501" s="28" t="str">
        <f t="shared" ref="J5501" si="8697">CONCATENATE(K5498,3)</f>
        <v>73</v>
      </c>
      <c r="K5501" s="22" t="e">
        <v>#VALUE!</v>
      </c>
      <c r="L5501" s="22" t="e">
        <v>#VALUE!</v>
      </c>
      <c r="M5501" s="22" t="e">
        <v>#VALUE!</v>
      </c>
      <c r="N5501" s="22" t="e">
        <v>#VALUE!</v>
      </c>
      <c r="O5501" s="22" t="e">
        <v>#VALUE!</v>
      </c>
      <c r="P5501" s="22" t="e">
        <v>#VALUE!</v>
      </c>
      <c r="Q5501" s="17"/>
      <c r="R5501" s="17"/>
      <c r="S5501" s="17"/>
      <c r="U5501" s="28">
        <f t="shared" si="8613"/>
        <v>115</v>
      </c>
      <c r="V5501" s="28">
        <f t="shared" si="8614"/>
        <v>228</v>
      </c>
    </row>
    <row r="5502" spans="1:22" x14ac:dyDescent="0.3">
      <c r="A5502" s="28">
        <f t="shared" si="8637"/>
        <v>115229</v>
      </c>
      <c r="B5502" s="66" t="s">
        <v>25</v>
      </c>
      <c r="C5502" s="66"/>
      <c r="D5502" s="66"/>
      <c r="E5502" s="66"/>
      <c r="F5502" s="66"/>
      <c r="G5502" s="66"/>
      <c r="H5502" s="66"/>
      <c r="J5502" s="17"/>
      <c r="K5502" s="17">
        <v>8</v>
      </c>
      <c r="L5502" s="17">
        <v>8</v>
      </c>
      <c r="M5502" s="17">
        <v>8</v>
      </c>
      <c r="N5502" s="17">
        <v>8</v>
      </c>
      <c r="O5502" s="17">
        <v>8</v>
      </c>
      <c r="P5502" s="17">
        <v>8</v>
      </c>
      <c r="Q5502" s="17">
        <v>8</v>
      </c>
      <c r="R5502" s="17"/>
      <c r="S5502" s="17"/>
      <c r="U5502" s="28">
        <f t="shared" si="8613"/>
        <v>115</v>
      </c>
      <c r="V5502" s="28">
        <f t="shared" si="8614"/>
        <v>229</v>
      </c>
    </row>
    <row r="5503" spans="1:22" x14ac:dyDescent="0.3">
      <c r="A5503" s="28">
        <f t="shared" si="8637"/>
        <v>115230</v>
      </c>
      <c r="B5503" s="71"/>
      <c r="C5503" s="71"/>
      <c r="D5503" s="71"/>
      <c r="E5503" s="71"/>
      <c r="F5503" s="71"/>
      <c r="G5503" s="71"/>
      <c r="H5503" s="71"/>
      <c r="J5503" s="28" t="str">
        <f t="shared" ref="J5503" si="8698">CONCATENATE(K5502,1)</f>
        <v>81</v>
      </c>
      <c r="K5503" s="22" t="e">
        <f t="array" ref="K5503:Q5505">LINEST(B5490:B5497,C5490:C5497^{1,2,3,4,5,6},TRUE,TRUE)</f>
        <v>#VALUE!</v>
      </c>
      <c r="L5503" s="22" t="e">
        <v>#VALUE!</v>
      </c>
      <c r="M5503" s="22" t="e">
        <v>#VALUE!</v>
      </c>
      <c r="N5503" s="22" t="e">
        <v>#VALUE!</v>
      </c>
      <c r="O5503" s="22" t="e">
        <v>#VALUE!</v>
      </c>
      <c r="P5503" s="22" t="e">
        <v>#VALUE!</v>
      </c>
      <c r="Q5503" s="22" t="e">
        <v>#VALUE!</v>
      </c>
      <c r="R5503" s="17"/>
      <c r="S5503" s="17"/>
      <c r="U5503" s="28">
        <f t="shared" si="8613"/>
        <v>115</v>
      </c>
      <c r="V5503" s="28">
        <f t="shared" si="8614"/>
        <v>230</v>
      </c>
    </row>
    <row r="5504" spans="1:22" x14ac:dyDescent="0.3">
      <c r="A5504" s="28">
        <f t="shared" si="8637"/>
        <v>115231</v>
      </c>
      <c r="B5504" s="71"/>
      <c r="C5504" s="71"/>
      <c r="D5504" s="71"/>
      <c r="E5504" s="71"/>
      <c r="F5504" s="71"/>
      <c r="G5504" s="71"/>
      <c r="H5504" s="71"/>
      <c r="J5504" s="28" t="str">
        <f t="shared" ref="J5504" si="8699">CONCATENATE(K5502,2)</f>
        <v>82</v>
      </c>
      <c r="K5504" s="22" t="e">
        <v>#VALUE!</v>
      </c>
      <c r="L5504" s="22" t="e">
        <v>#VALUE!</v>
      </c>
      <c r="M5504" s="22" t="e">
        <v>#VALUE!</v>
      </c>
      <c r="N5504" s="22" t="e">
        <v>#VALUE!</v>
      </c>
      <c r="O5504" s="22" t="e">
        <v>#VALUE!</v>
      </c>
      <c r="P5504" s="22" t="e">
        <v>#VALUE!</v>
      </c>
      <c r="Q5504" s="22" t="e">
        <v>#VALUE!</v>
      </c>
      <c r="R5504" s="17"/>
      <c r="S5504" s="17"/>
      <c r="U5504" s="28">
        <f t="shared" si="8613"/>
        <v>115</v>
      </c>
      <c r="V5504" s="28">
        <f t="shared" si="8614"/>
        <v>231</v>
      </c>
    </row>
    <row r="5505" spans="1:22" x14ac:dyDescent="0.3">
      <c r="A5505" s="28">
        <f t="shared" si="8637"/>
        <v>115232</v>
      </c>
      <c r="J5505" s="28" t="str">
        <f t="shared" ref="J5505" si="8700">CONCATENATE(K5502,3)</f>
        <v>83</v>
      </c>
      <c r="K5505" s="22" t="e">
        <v>#VALUE!</v>
      </c>
      <c r="L5505" s="22" t="e">
        <v>#VALUE!</v>
      </c>
      <c r="M5505" s="22" t="e">
        <v>#VALUE!</v>
      </c>
      <c r="N5505" s="22" t="e">
        <v>#VALUE!</v>
      </c>
      <c r="O5505" s="22" t="e">
        <v>#VALUE!</v>
      </c>
      <c r="P5505" s="22" t="e">
        <v>#VALUE!</v>
      </c>
      <c r="Q5505" s="22" t="e">
        <v>#VALUE!</v>
      </c>
      <c r="R5505" s="17"/>
      <c r="S5505" s="17"/>
      <c r="U5505" s="28">
        <f t="shared" si="8613"/>
        <v>115</v>
      </c>
      <c r="V5505" s="28">
        <f t="shared" si="8614"/>
        <v>232</v>
      </c>
    </row>
    <row r="5506" spans="1:22" ht="15" customHeight="1" x14ac:dyDescent="0.3">
      <c r="A5506" s="28">
        <f t="shared" si="8637"/>
        <v>115233</v>
      </c>
      <c r="B5506" s="66" t="s">
        <v>52</v>
      </c>
      <c r="C5506" s="66"/>
      <c r="D5506" s="66"/>
      <c r="E5506" s="10">
        <f>IF(D5476="","",MAX(E5507,E5508))</f>
        <v>0.5</v>
      </c>
      <c r="J5506" s="17"/>
      <c r="K5506" s="17">
        <v>9</v>
      </c>
      <c r="L5506" s="17">
        <v>9</v>
      </c>
      <c r="M5506" s="17">
        <v>9</v>
      </c>
      <c r="N5506" s="17">
        <v>9</v>
      </c>
      <c r="O5506" s="17">
        <v>9</v>
      </c>
      <c r="P5506" s="17">
        <v>9</v>
      </c>
      <c r="Q5506" s="17">
        <v>9</v>
      </c>
      <c r="R5506" s="17">
        <v>9</v>
      </c>
      <c r="S5506" s="17"/>
      <c r="U5506" s="28">
        <f t="shared" si="8613"/>
        <v>115</v>
      </c>
      <c r="V5506" s="28">
        <f t="shared" si="8614"/>
        <v>233</v>
      </c>
    </row>
    <row r="5507" spans="1:22" x14ac:dyDescent="0.3">
      <c r="A5507" s="28">
        <f t="shared" si="8637"/>
        <v>115234</v>
      </c>
      <c r="B5507" s="2" t="s">
        <v>26</v>
      </c>
      <c r="C5507" s="2" t="s">
        <v>27</v>
      </c>
      <c r="D5507" s="2" t="s">
        <v>28</v>
      </c>
      <c r="E5507" s="11">
        <f>ABS(MIN(D5508:D5517))</f>
        <v>0.5</v>
      </c>
      <c r="G5507" s="2" t="s">
        <v>230</v>
      </c>
      <c r="J5507" s="28" t="str">
        <f t="shared" ref="J5507" si="8701">CONCATENATE(K5506,1)</f>
        <v>91</v>
      </c>
      <c r="K5507" s="22" t="e">
        <f t="array" ref="K5507:R5509">LINEST(B5490:B5498,C5490:C5498^{1,2,3,4,5,6,7},TRUE,TRUE)</f>
        <v>#VALUE!</v>
      </c>
      <c r="L5507" s="22" t="e">
        <v>#VALUE!</v>
      </c>
      <c r="M5507" s="22" t="e">
        <v>#VALUE!</v>
      </c>
      <c r="N5507" s="22" t="e">
        <v>#VALUE!</v>
      </c>
      <c r="O5507" s="22" t="e">
        <v>#VALUE!</v>
      </c>
      <c r="P5507" s="22" t="e">
        <v>#VALUE!</v>
      </c>
      <c r="Q5507" s="22" t="e">
        <v>#VALUE!</v>
      </c>
      <c r="R5507" s="22" t="e">
        <v>#VALUE!</v>
      </c>
      <c r="S5507" s="17"/>
      <c r="U5507" s="28">
        <f t="shared" ref="U5507:U5568" si="8702">U5506</f>
        <v>115</v>
      </c>
      <c r="V5507" s="28">
        <f t="shared" ref="V5507:V5568" si="8703">V5506+1</f>
        <v>234</v>
      </c>
    </row>
    <row r="5508" spans="1:22" x14ac:dyDescent="0.3">
      <c r="A5508" s="28">
        <f t="shared" si="8637"/>
        <v>115235</v>
      </c>
      <c r="B5508" s="7">
        <f t="shared" ref="B5508:B5517" si="8704">C5490-B5490</f>
        <v>0</v>
      </c>
      <c r="C5508" s="7">
        <f t="shared" ref="C5508:C5517" si="8705">H5490-G5490</f>
        <v>0</v>
      </c>
      <c r="D5508" s="7">
        <f>C5508-B5508</f>
        <v>0</v>
      </c>
      <c r="E5508" s="11">
        <f>ABS(MAX(D5508:D5517))</f>
        <v>0</v>
      </c>
      <c r="F5508" s="13"/>
      <c r="G5508" s="2">
        <f>IF(D5490="","",D5490/E5490)</f>
        <v>0.1</v>
      </c>
      <c r="H5508" s="13"/>
      <c r="J5508" s="28" t="str">
        <f t="shared" ref="J5508" si="8706">CONCATENATE(K5506,2)</f>
        <v>92</v>
      </c>
      <c r="K5508" s="22" t="e">
        <v>#VALUE!</v>
      </c>
      <c r="L5508" s="22" t="e">
        <v>#VALUE!</v>
      </c>
      <c r="M5508" s="22" t="e">
        <v>#VALUE!</v>
      </c>
      <c r="N5508" s="22" t="e">
        <v>#VALUE!</v>
      </c>
      <c r="O5508" s="22" t="e">
        <v>#VALUE!</v>
      </c>
      <c r="P5508" s="22" t="e">
        <v>#VALUE!</v>
      </c>
      <c r="Q5508" s="22" t="e">
        <v>#VALUE!</v>
      </c>
      <c r="R5508" s="22" t="e">
        <v>#VALUE!</v>
      </c>
      <c r="S5508" s="17"/>
      <c r="U5508" s="28">
        <f t="shared" si="8702"/>
        <v>115</v>
      </c>
      <c r="V5508" s="28">
        <f t="shared" si="8703"/>
        <v>235</v>
      </c>
    </row>
    <row r="5509" spans="1:22" x14ac:dyDescent="0.3">
      <c r="A5509" s="28">
        <f t="shared" si="8637"/>
        <v>115236</v>
      </c>
      <c r="B5509" s="7">
        <f t="shared" si="8704"/>
        <v>0.40000000000000036</v>
      </c>
      <c r="C5509" s="7">
        <f t="shared" si="8705"/>
        <v>0</v>
      </c>
      <c r="D5509" s="7">
        <f t="shared" ref="D5509:D5517" si="8707">C5509-B5509</f>
        <v>-0.40000000000000036</v>
      </c>
      <c r="E5509" s="12" t="s">
        <v>34</v>
      </c>
      <c r="G5509" s="2">
        <f t="shared" ref="G5509:G5517" si="8708">IF(D5491="","",D5491/E5491)</f>
        <v>0.1</v>
      </c>
      <c r="H5509" s="13"/>
      <c r="J5509" s="28" t="str">
        <f t="shared" ref="J5509" si="8709">CONCATENATE(K5506,3)</f>
        <v>93</v>
      </c>
      <c r="K5509" s="22" t="e">
        <v>#VALUE!</v>
      </c>
      <c r="L5509" s="22" t="e">
        <v>#VALUE!</v>
      </c>
      <c r="M5509" s="22" t="e">
        <v>#VALUE!</v>
      </c>
      <c r="N5509" s="22" t="e">
        <v>#VALUE!</v>
      </c>
      <c r="O5509" s="22" t="e">
        <v>#VALUE!</v>
      </c>
      <c r="P5509" s="22" t="e">
        <v>#VALUE!</v>
      </c>
      <c r="Q5509" s="22" t="e">
        <v>#VALUE!</v>
      </c>
      <c r="R5509" s="22" t="e">
        <v>#VALUE!</v>
      </c>
      <c r="S5509" s="17"/>
      <c r="U5509" s="28">
        <f t="shared" si="8702"/>
        <v>115</v>
      </c>
      <c r="V5509" s="28">
        <f t="shared" si="8703"/>
        <v>236</v>
      </c>
    </row>
    <row r="5510" spans="1:22" x14ac:dyDescent="0.3">
      <c r="A5510" s="28">
        <f t="shared" si="8637"/>
        <v>115237</v>
      </c>
      <c r="B5510" s="7">
        <f t="shared" si="8704"/>
        <v>0.39999999999999858</v>
      </c>
      <c r="C5510" s="7">
        <f t="shared" si="8705"/>
        <v>0</v>
      </c>
      <c r="D5510" s="7">
        <f t="shared" si="8707"/>
        <v>-0.39999999999999858</v>
      </c>
      <c r="E5510" s="10">
        <f>IF(D5476="","",MAX(E5511,E5512))</f>
        <v>0.5</v>
      </c>
      <c r="G5510" s="2">
        <f t="shared" si="8708"/>
        <v>0.1</v>
      </c>
      <c r="H5510" s="13"/>
      <c r="J5510" s="17"/>
      <c r="K5510" s="17">
        <v>10</v>
      </c>
      <c r="L5510" s="17">
        <v>10</v>
      </c>
      <c r="M5510" s="17">
        <v>10</v>
      </c>
      <c r="N5510" s="17">
        <v>10</v>
      </c>
      <c r="O5510" s="17">
        <v>10</v>
      </c>
      <c r="P5510" s="17">
        <v>10</v>
      </c>
      <c r="Q5510" s="17">
        <v>10</v>
      </c>
      <c r="R5510" s="17">
        <v>10</v>
      </c>
      <c r="S5510" s="17">
        <v>10</v>
      </c>
      <c r="U5510" s="28">
        <f t="shared" si="8702"/>
        <v>115</v>
      </c>
      <c r="V5510" s="28">
        <f t="shared" si="8703"/>
        <v>237</v>
      </c>
    </row>
    <row r="5511" spans="1:22" x14ac:dyDescent="0.3">
      <c r="A5511" s="28">
        <f t="shared" si="8637"/>
        <v>115238</v>
      </c>
      <c r="B5511" s="7">
        <f t="shared" si="8704"/>
        <v>0.5</v>
      </c>
      <c r="C5511" s="7">
        <f t="shared" si="8705"/>
        <v>0</v>
      </c>
      <c r="D5511" s="7">
        <f t="shared" si="8707"/>
        <v>-0.5</v>
      </c>
      <c r="E5511" s="11">
        <f>ABS(MIN(B5508:B5517))</f>
        <v>0</v>
      </c>
      <c r="G5511" s="2">
        <f t="shared" si="8708"/>
        <v>0.1</v>
      </c>
      <c r="H5511" s="13"/>
      <c r="J5511" s="28" t="str">
        <f t="shared" ref="J5511" si="8710">CONCATENATE(K5510,1)</f>
        <v>101</v>
      </c>
      <c r="K5511" s="22" t="e">
        <f t="array" ref="K5511:S5513">LINEST(B5490:B5499,C5490:C5499^{1,2,3,4,5,6,7,8},TRUE,TRUE)</f>
        <v>#VALUE!</v>
      </c>
      <c r="L5511" s="22" t="e">
        <v>#VALUE!</v>
      </c>
      <c r="M5511" s="22" t="e">
        <v>#VALUE!</v>
      </c>
      <c r="N5511" s="22" t="e">
        <v>#VALUE!</v>
      </c>
      <c r="O5511" s="22" t="e">
        <v>#VALUE!</v>
      </c>
      <c r="P5511" s="22" t="e">
        <v>#VALUE!</v>
      </c>
      <c r="Q5511" s="22" t="e">
        <v>#VALUE!</v>
      </c>
      <c r="R5511" s="22" t="e">
        <v>#VALUE!</v>
      </c>
      <c r="S5511" s="22" t="e">
        <v>#VALUE!</v>
      </c>
      <c r="U5511" s="28">
        <f t="shared" si="8702"/>
        <v>115</v>
      </c>
      <c r="V5511" s="28">
        <f t="shared" si="8703"/>
        <v>238</v>
      </c>
    </row>
    <row r="5512" spans="1:22" x14ac:dyDescent="0.3">
      <c r="A5512" s="28">
        <f t="shared" si="8637"/>
        <v>115239</v>
      </c>
      <c r="B5512" s="7">
        <f t="shared" si="8704"/>
        <v>0</v>
      </c>
      <c r="C5512" s="7">
        <f t="shared" si="8705"/>
        <v>0</v>
      </c>
      <c r="D5512" s="7">
        <f t="shared" si="8707"/>
        <v>0</v>
      </c>
      <c r="E5512" s="11">
        <f>ABS(MAX(B5508:B5517))</f>
        <v>0.5</v>
      </c>
      <c r="G5512" s="2" t="str">
        <f t="shared" si="8708"/>
        <v/>
      </c>
      <c r="H5512" s="13"/>
      <c r="J5512" s="28" t="str">
        <f t="shared" ref="J5512" si="8711">CONCATENATE(K5510,2)</f>
        <v>102</v>
      </c>
      <c r="K5512" s="22" t="e">
        <v>#VALUE!</v>
      </c>
      <c r="L5512" s="22" t="e">
        <v>#VALUE!</v>
      </c>
      <c r="M5512" s="22" t="e">
        <v>#VALUE!</v>
      </c>
      <c r="N5512" s="22" t="e">
        <v>#VALUE!</v>
      </c>
      <c r="O5512" s="22" t="e">
        <v>#VALUE!</v>
      </c>
      <c r="P5512" s="22" t="e">
        <v>#VALUE!</v>
      </c>
      <c r="Q5512" s="22" t="e">
        <v>#VALUE!</v>
      </c>
      <c r="R5512" s="22" t="e">
        <v>#VALUE!</v>
      </c>
      <c r="S5512" s="22" t="e">
        <v>#VALUE!</v>
      </c>
      <c r="U5512" s="28">
        <f t="shared" si="8702"/>
        <v>115</v>
      </c>
      <c r="V5512" s="28">
        <f t="shared" si="8703"/>
        <v>239</v>
      </c>
    </row>
    <row r="5513" spans="1:22" x14ac:dyDescent="0.3">
      <c r="A5513" s="28">
        <f t="shared" si="8637"/>
        <v>115240</v>
      </c>
      <c r="B5513" s="7">
        <f t="shared" si="8704"/>
        <v>0</v>
      </c>
      <c r="C5513" s="7">
        <f t="shared" si="8705"/>
        <v>0</v>
      </c>
      <c r="D5513" s="7">
        <f t="shared" si="8707"/>
        <v>0</v>
      </c>
      <c r="E5513" s="12" t="s">
        <v>231</v>
      </c>
      <c r="G5513" s="2" t="str">
        <f t="shared" si="8708"/>
        <v/>
      </c>
      <c r="H5513" s="13"/>
      <c r="J5513" s="28" t="str">
        <f t="shared" ref="J5513" si="8712">CONCATENATE(K5510,3)</f>
        <v>103</v>
      </c>
      <c r="K5513" s="22" t="e">
        <v>#VALUE!</v>
      </c>
      <c r="L5513" s="22" t="e">
        <v>#VALUE!</v>
      </c>
      <c r="M5513" s="22" t="e">
        <v>#VALUE!</v>
      </c>
      <c r="N5513" s="22" t="e">
        <v>#VALUE!</v>
      </c>
      <c r="O5513" s="22" t="e">
        <v>#VALUE!</v>
      </c>
      <c r="P5513" s="22" t="e">
        <v>#VALUE!</v>
      </c>
      <c r="Q5513" s="22" t="e">
        <v>#VALUE!</v>
      </c>
      <c r="R5513" s="22" t="e">
        <v>#VALUE!</v>
      </c>
      <c r="S5513" s="22" t="e">
        <v>#VALUE!</v>
      </c>
      <c r="U5513" s="28">
        <f t="shared" si="8702"/>
        <v>115</v>
      </c>
      <c r="V5513" s="28">
        <f t="shared" si="8703"/>
        <v>240</v>
      </c>
    </row>
    <row r="5514" spans="1:22" x14ac:dyDescent="0.3">
      <c r="A5514" s="28">
        <f t="shared" si="8637"/>
        <v>115241</v>
      </c>
      <c r="B5514" s="7">
        <f t="shared" si="8704"/>
        <v>0</v>
      </c>
      <c r="C5514" s="7">
        <f t="shared" si="8705"/>
        <v>0</v>
      </c>
      <c r="D5514" s="7">
        <f t="shared" si="8707"/>
        <v>0</v>
      </c>
      <c r="E5514" s="10">
        <f>IF(D5476="","",MAX(E5515,E5516))*2</f>
        <v>0.2</v>
      </c>
      <c r="G5514" s="2" t="str">
        <f t="shared" si="8708"/>
        <v/>
      </c>
      <c r="H5514" s="13"/>
      <c r="U5514" s="28">
        <f t="shared" si="8702"/>
        <v>115</v>
      </c>
      <c r="V5514" s="28">
        <f t="shared" si="8703"/>
        <v>241</v>
      </c>
    </row>
    <row r="5515" spans="1:22" x14ac:dyDescent="0.3">
      <c r="A5515" s="28">
        <f t="shared" si="8637"/>
        <v>115242</v>
      </c>
      <c r="B5515" s="7">
        <f t="shared" si="8704"/>
        <v>0</v>
      </c>
      <c r="C5515" s="7">
        <f t="shared" si="8705"/>
        <v>0</v>
      </c>
      <c r="D5515" s="7">
        <f t="shared" si="8707"/>
        <v>0</v>
      </c>
      <c r="E5515" s="11">
        <f>ABS(MIN(G5508:G5517))</f>
        <v>0.1</v>
      </c>
      <c r="G5515" s="2" t="str">
        <f t="shared" si="8708"/>
        <v/>
      </c>
      <c r="U5515" s="28">
        <f t="shared" si="8702"/>
        <v>115</v>
      </c>
      <c r="V5515" s="28">
        <f t="shared" si="8703"/>
        <v>242</v>
      </c>
    </row>
    <row r="5516" spans="1:22" x14ac:dyDescent="0.3">
      <c r="A5516" s="28">
        <f t="shared" si="8637"/>
        <v>115243</v>
      </c>
      <c r="B5516" s="7">
        <f t="shared" si="8704"/>
        <v>0</v>
      </c>
      <c r="C5516" s="7">
        <f t="shared" si="8705"/>
        <v>0</v>
      </c>
      <c r="D5516" s="7">
        <f t="shared" si="8707"/>
        <v>0</v>
      </c>
      <c r="E5516" s="11">
        <f>ABS(MAX(G5508:G5517))</f>
        <v>0.1</v>
      </c>
      <c r="G5516" s="2" t="str">
        <f t="shared" si="8708"/>
        <v/>
      </c>
      <c r="U5516" s="28">
        <f t="shared" si="8702"/>
        <v>115</v>
      </c>
      <c r="V5516" s="28">
        <f t="shared" si="8703"/>
        <v>243</v>
      </c>
    </row>
    <row r="5517" spans="1:22" x14ac:dyDescent="0.3">
      <c r="A5517" s="28">
        <f t="shared" si="8637"/>
        <v>115244</v>
      </c>
      <c r="B5517" s="7">
        <f t="shared" si="8704"/>
        <v>0</v>
      </c>
      <c r="C5517" s="7">
        <f t="shared" si="8705"/>
        <v>0</v>
      </c>
      <c r="D5517" s="7">
        <f t="shared" si="8707"/>
        <v>0</v>
      </c>
      <c r="F5517" s="13"/>
      <c r="G5517" s="2" t="str">
        <f t="shared" si="8708"/>
        <v/>
      </c>
      <c r="U5517" s="28">
        <f t="shared" si="8702"/>
        <v>115</v>
      </c>
      <c r="V5517" s="28">
        <f t="shared" si="8703"/>
        <v>244</v>
      </c>
    </row>
    <row r="5518" spans="1:22" x14ac:dyDescent="0.3">
      <c r="A5518" s="28">
        <f t="shared" si="8637"/>
        <v>115245</v>
      </c>
      <c r="F5518" s="13"/>
      <c r="U5518" s="28">
        <f t="shared" si="8702"/>
        <v>115</v>
      </c>
      <c r="V5518" s="28">
        <f t="shared" si="8703"/>
        <v>245</v>
      </c>
    </row>
    <row r="5519" spans="1:22" x14ac:dyDescent="0.3">
      <c r="A5519" s="28">
        <f t="shared" si="8637"/>
        <v>115246</v>
      </c>
      <c r="F5519" s="13"/>
      <c r="U5519" s="28">
        <f t="shared" si="8702"/>
        <v>115</v>
      </c>
      <c r="V5519" s="28">
        <f t="shared" si="8703"/>
        <v>246</v>
      </c>
    </row>
    <row r="5520" spans="1:22" x14ac:dyDescent="0.3">
      <c r="A5520" s="28">
        <f t="shared" si="8637"/>
        <v>115247</v>
      </c>
      <c r="F5520" s="13"/>
      <c r="U5520" s="28">
        <f t="shared" si="8702"/>
        <v>115</v>
      </c>
      <c r="V5520" s="28">
        <f t="shared" si="8703"/>
        <v>247</v>
      </c>
    </row>
    <row r="5521" spans="1:24" s="8" customFormat="1" x14ac:dyDescent="0.3"/>
    <row r="5522" spans="1:24" x14ac:dyDescent="0.3">
      <c r="A5522" s="28">
        <f t="shared" ref="A5522:A5568" si="8713">ROUND(CONCATENATE(U5522,V5522),0)</f>
        <v>116201</v>
      </c>
      <c r="B5522" s="63" t="s">
        <v>0</v>
      </c>
      <c r="C5522" s="63"/>
      <c r="D5522" s="71" t="s">
        <v>75</v>
      </c>
      <c r="E5522" s="71"/>
      <c r="F5522" s="71"/>
      <c r="G5522" s="71"/>
      <c r="H5522" s="71"/>
      <c r="U5522" s="28">
        <f t="shared" ref="U5522:U5570" si="8714">U5520+1</f>
        <v>116</v>
      </c>
      <c r="V5522" s="28">
        <v>201</v>
      </c>
    </row>
    <row r="5523" spans="1:24" x14ac:dyDescent="0.3">
      <c r="A5523" s="28">
        <f t="shared" si="8713"/>
        <v>116202</v>
      </c>
      <c r="B5523" s="72" t="s">
        <v>70</v>
      </c>
      <c r="C5523" s="73"/>
      <c r="D5523" s="30" t="s">
        <v>65</v>
      </c>
      <c r="E5523" s="66" t="s">
        <v>71</v>
      </c>
      <c r="F5523" s="66"/>
      <c r="G5523" s="74" t="s">
        <v>67</v>
      </c>
      <c r="H5523" s="74"/>
      <c r="U5523" s="28">
        <f t="shared" si="8702"/>
        <v>116</v>
      </c>
      <c r="V5523" s="28">
        <f t="shared" ref="V5523" si="8715">V5522+1</f>
        <v>202</v>
      </c>
    </row>
    <row r="5524" spans="1:24" x14ac:dyDescent="0.3">
      <c r="A5524" s="28">
        <f t="shared" si="8713"/>
        <v>116203</v>
      </c>
      <c r="B5524" s="75" t="s">
        <v>6</v>
      </c>
      <c r="C5524" s="75"/>
      <c r="D5524" s="71" t="s">
        <v>270</v>
      </c>
      <c r="E5524" s="71"/>
      <c r="F5524" s="71"/>
      <c r="G5524" s="71"/>
      <c r="H5524" s="71"/>
      <c r="U5524" s="28">
        <f t="shared" si="8702"/>
        <v>116</v>
      </c>
      <c r="V5524" s="28">
        <f t="shared" si="8703"/>
        <v>203</v>
      </c>
    </row>
    <row r="5525" spans="1:24" x14ac:dyDescent="0.3">
      <c r="A5525" s="28">
        <f t="shared" si="8713"/>
        <v>116204</v>
      </c>
      <c r="B5525" s="63" t="s">
        <v>7</v>
      </c>
      <c r="C5525" s="63"/>
      <c r="D5525" s="71" t="s">
        <v>29</v>
      </c>
      <c r="E5525" s="71"/>
      <c r="F5525" s="71"/>
      <c r="G5525" s="71"/>
      <c r="H5525" s="71"/>
      <c r="J5525" s="17"/>
      <c r="K5525" s="17" t="s">
        <v>53</v>
      </c>
      <c r="L5525" s="17" t="s">
        <v>54</v>
      </c>
      <c r="M5525" s="17" t="s">
        <v>55</v>
      </c>
      <c r="N5525" s="17" t="s">
        <v>56</v>
      </c>
      <c r="O5525" s="17" t="s">
        <v>57</v>
      </c>
      <c r="P5525" s="17" t="s">
        <v>2</v>
      </c>
      <c r="Q5525" s="17" t="s">
        <v>3</v>
      </c>
      <c r="R5525" s="17" t="s">
        <v>4</v>
      </c>
      <c r="S5525" s="17" t="s">
        <v>5</v>
      </c>
      <c r="U5525" s="28">
        <f t="shared" si="8702"/>
        <v>116</v>
      </c>
      <c r="V5525" s="28">
        <f t="shared" si="8703"/>
        <v>204</v>
      </c>
      <c r="X5525" s="1" t="s">
        <v>48</v>
      </c>
    </row>
    <row r="5526" spans="1:24" x14ac:dyDescent="0.3">
      <c r="A5526" s="28">
        <f t="shared" si="8713"/>
        <v>116205</v>
      </c>
      <c r="B5526" s="63" t="s">
        <v>9</v>
      </c>
      <c r="C5526" s="63"/>
      <c r="D5526" s="71" t="s">
        <v>30</v>
      </c>
      <c r="E5526" s="71"/>
      <c r="F5526" s="71"/>
      <c r="G5526" s="71"/>
      <c r="H5526" s="71"/>
      <c r="J5526" s="17">
        <f t="shared" ref="J5526" si="8716">COUNTA(B5538:B5547)</f>
        <v>4</v>
      </c>
      <c r="K5526" s="17">
        <f t="shared" ref="K5526" si="8717">IF(L5526-1&lt;2,0,L5526-1)</f>
        <v>0</v>
      </c>
      <c r="L5526" s="17">
        <f t="shared" ref="L5526" si="8718">IF(M5526-1&lt;2,0,M5526-1)</f>
        <v>0</v>
      </c>
      <c r="M5526" s="17">
        <f t="shared" ref="M5526" si="8719">IF(N5526-1&lt;2,0,N5526-1)</f>
        <v>0</v>
      </c>
      <c r="N5526" s="17">
        <f t="shared" ref="N5526" si="8720">IF(O5526-1&lt;2,0,O5526-1)</f>
        <v>0</v>
      </c>
      <c r="O5526" s="17">
        <f t="shared" ref="O5526" si="8721">IF(P5526-1&lt;2,0,P5526-1)</f>
        <v>0</v>
      </c>
      <c r="P5526" s="17">
        <f t="shared" ref="P5526" si="8722">IF(Q5526-1&lt;2,0,Q5526-1)</f>
        <v>0</v>
      </c>
      <c r="Q5526" s="17">
        <f t="shared" ref="Q5526" si="8723">IF(R5526-1&lt;2,0,R5526-1)</f>
        <v>2</v>
      </c>
      <c r="R5526" s="17">
        <f t="shared" ref="R5526" si="8724">IF(S5526-1&lt;2,0,S5526-1)</f>
        <v>3</v>
      </c>
      <c r="S5526" s="17">
        <f t="shared" ref="S5526" si="8725">J5526</f>
        <v>4</v>
      </c>
      <c r="U5526" s="28">
        <f t="shared" si="8702"/>
        <v>116</v>
      </c>
      <c r="V5526" s="28">
        <f t="shared" si="8703"/>
        <v>205</v>
      </c>
      <c r="X5526" s="1" t="s">
        <v>49</v>
      </c>
    </row>
    <row r="5527" spans="1:24" x14ac:dyDescent="0.3">
      <c r="A5527" s="28">
        <f t="shared" si="8713"/>
        <v>116206</v>
      </c>
      <c r="B5527" s="63" t="s">
        <v>10</v>
      </c>
      <c r="C5527" s="63"/>
      <c r="D5527" s="71" t="s">
        <v>271</v>
      </c>
      <c r="E5527" s="71"/>
      <c r="F5527" s="71"/>
      <c r="G5527" s="71"/>
      <c r="H5527" s="71"/>
      <c r="J5527" s="28" t="str">
        <f t="shared" ref="J5527" si="8726">CONCATENATE(J5526,1)</f>
        <v>41</v>
      </c>
      <c r="K5527" s="29">
        <f t="shared" ref="K5527" si="8727">IF(K5526=0,0,VLOOKUP(J5527,J5531:S5561,K5526,FALSE))</f>
        <v>0</v>
      </c>
      <c r="L5527" s="29">
        <f t="shared" ref="L5527" si="8728">IF(L5526=0,0,VLOOKUP(J5527,J5531:S5561,L5526,FALSE))</f>
        <v>0</v>
      </c>
      <c r="M5527" s="29">
        <f t="shared" ref="M5527" si="8729">IF(M5526=0,0,VLOOKUP(J5527,J5531:S5561,M5526,FALSE))</f>
        <v>0</v>
      </c>
      <c r="N5527" s="29">
        <f t="shared" ref="N5527" si="8730">IF(N5526=0,0,VLOOKUP(J5527,J5531:S5561,N5526,FALSE))</f>
        <v>0</v>
      </c>
      <c r="O5527" s="29">
        <f t="shared" ref="O5527" si="8731">IF(O5526=0,0,VLOOKUP(J5527,J5531:S5561,O5526,FALSE))</f>
        <v>0</v>
      </c>
      <c r="P5527" s="29">
        <f t="shared" ref="P5527" si="8732">IF(P5526=0,0,VLOOKUP(J5527,J5531:S5561,P5526,FALSE))</f>
        <v>0</v>
      </c>
      <c r="Q5527" s="29">
        <f t="shared" ref="Q5527" si="8733">IF(Q5526=0,0,VLOOKUP(J5527,J5531:S5561,Q5526,FALSE))</f>
        <v>4.537455003999788E-4</v>
      </c>
      <c r="R5527" s="29">
        <f t="shared" ref="R5527" si="8734">IF(R5526=0,0,VLOOKUP(J5527,J5531:S5561,R5526,FALSE))</f>
        <v>0.99119499307627257</v>
      </c>
      <c r="S5527" s="29">
        <f t="shared" ref="S5527" si="8735">IF(S5526=0,0,VLOOKUP(J5527,J5531:S5561,S5526,FALSE))</f>
        <v>-0.16766269332746192</v>
      </c>
      <c r="U5527" s="28">
        <f t="shared" si="8702"/>
        <v>116</v>
      </c>
      <c r="V5527" s="28">
        <f t="shared" si="8703"/>
        <v>206</v>
      </c>
      <c r="X5527" s="1" t="s">
        <v>50</v>
      </c>
    </row>
    <row r="5528" spans="1:24" x14ac:dyDescent="0.3">
      <c r="A5528" s="28">
        <f t="shared" si="8713"/>
        <v>116207</v>
      </c>
      <c r="B5528" s="63" t="s">
        <v>11</v>
      </c>
      <c r="C5528" s="63"/>
      <c r="D5528" s="64">
        <v>45709</v>
      </c>
      <c r="E5528" s="64"/>
      <c r="F5528" s="64"/>
      <c r="G5528" s="64"/>
      <c r="H5528" s="64"/>
      <c r="J5528" s="28" t="str">
        <f t="shared" ref="J5528" si="8736">CONCATENATE(J5526,2)</f>
        <v>42</v>
      </c>
      <c r="K5528" s="22">
        <f t="shared" ref="K5528" si="8737">IF(K5526=0,0,VLOOKUP(J5528,J5531:S5561,K5526,FALSE))</f>
        <v>0</v>
      </c>
      <c r="L5528" s="22">
        <f t="shared" ref="L5528" si="8738">IF(L5526=0,0,VLOOKUP(J5528,J5531:S5561,L5526,FALSE))</f>
        <v>0</v>
      </c>
      <c r="M5528" s="22">
        <f t="shared" ref="M5528" si="8739">IF(M5526=0,0,VLOOKUP(J5528,J5531:S5561,M5526,FALSE))</f>
        <v>0</v>
      </c>
      <c r="N5528" s="22">
        <f t="shared" ref="N5528" si="8740">IF(N5526=0,0,VLOOKUP(J5528,J5531:S5561,N5526,FALSE))</f>
        <v>0</v>
      </c>
      <c r="O5528" s="22">
        <f t="shared" ref="O5528" si="8741">IF(O5526=0,0,VLOOKUP(J5528,J5531:S5561,O5526,FALSE))</f>
        <v>0</v>
      </c>
      <c r="P5528" s="22">
        <f t="shared" ref="P5528" si="8742">IF(P5526=0,0,VLOOKUP(J5528,J5531:S5561,P5526,FALSE))</f>
        <v>0</v>
      </c>
      <c r="Q5528" s="22">
        <f t="shared" ref="Q5528" si="8743">IF(Q5526=0,0,VLOOKUP(J5528,J5531:S5561,Q5526,FALSE))</f>
        <v>1.6838934114465236E-5</v>
      </c>
      <c r="R5528" s="22">
        <f t="shared" ref="R5528" si="8744">IF(R5526=0,0,VLOOKUP(J5528,J5531:S5561,R5526,FALSE))</f>
        <v>7.8858176317157401E-4</v>
      </c>
      <c r="S5528" s="22">
        <f t="shared" ref="S5528" si="8745">IF(S5526=0,0,VLOOKUP(J5528,J5531:S5561,S5526,FALSE))</f>
        <v>7.4403538083260131E-3</v>
      </c>
      <c r="U5528" s="28">
        <f t="shared" si="8702"/>
        <v>116</v>
      </c>
      <c r="V5528" s="28">
        <f t="shared" si="8703"/>
        <v>207</v>
      </c>
    </row>
    <row r="5529" spans="1:24" x14ac:dyDescent="0.3">
      <c r="A5529" s="28">
        <f t="shared" si="8713"/>
        <v>116208</v>
      </c>
      <c r="B5529" s="63" t="s">
        <v>12</v>
      </c>
      <c r="C5529" s="63"/>
      <c r="D5529" s="65">
        <v>46446</v>
      </c>
      <c r="E5529" s="65"/>
      <c r="F5529" s="65"/>
      <c r="G5529" s="65"/>
      <c r="H5529" s="65"/>
      <c r="J5529" s="28" t="str">
        <f t="shared" ref="J5529" si="8746">CONCATENATE(J5526,3)</f>
        <v>43</v>
      </c>
      <c r="K5529" s="22"/>
      <c r="L5529" s="22"/>
      <c r="M5529" s="22"/>
      <c r="N5529" s="22" t="s">
        <v>58</v>
      </c>
      <c r="O5529" s="29">
        <f t="shared" ref="O5529" si="8747">J5526-2</f>
        <v>2</v>
      </c>
      <c r="P5529" s="22" t="s">
        <v>59</v>
      </c>
      <c r="Q5529" s="29">
        <f t="shared" ref="Q5529" si="8748">VLOOKUP(J5529,J5531:S5561,3,FALSE)</f>
        <v>4.5601552492158248E-3</v>
      </c>
      <c r="R5529" s="22" t="s">
        <v>60</v>
      </c>
      <c r="S5529" s="22">
        <f t="shared" ref="S5529" si="8749">VLOOKUP(J5529,J5531:S5561,2,FALSE)</f>
        <v>0.99999996890464915</v>
      </c>
      <c r="U5529" s="28">
        <f t="shared" si="8702"/>
        <v>116</v>
      </c>
      <c r="V5529" s="28">
        <f t="shared" si="8703"/>
        <v>208</v>
      </c>
    </row>
    <row r="5530" spans="1:24" x14ac:dyDescent="0.3">
      <c r="A5530" s="28">
        <f t="shared" si="8713"/>
        <v>116209</v>
      </c>
      <c r="B5530" s="63" t="s">
        <v>13</v>
      </c>
      <c r="C5530" s="63"/>
      <c r="D5530" s="15">
        <v>0.1</v>
      </c>
      <c r="E5530" s="66" t="s">
        <v>14</v>
      </c>
      <c r="F5530" s="66"/>
      <c r="G5530" s="66"/>
      <c r="H5530" s="6" t="s">
        <v>64</v>
      </c>
      <c r="J5530" s="17"/>
      <c r="K5530" s="17">
        <v>3</v>
      </c>
      <c r="L5530" s="17">
        <v>3</v>
      </c>
      <c r="M5530" s="17"/>
      <c r="N5530" s="17"/>
      <c r="O5530" s="17"/>
      <c r="P5530" s="17"/>
      <c r="Q5530" s="17"/>
      <c r="R5530" s="17"/>
      <c r="S5530" s="17"/>
      <c r="U5530" s="28">
        <f t="shared" si="8702"/>
        <v>116</v>
      </c>
      <c r="V5530" s="28">
        <f t="shared" si="8703"/>
        <v>209</v>
      </c>
    </row>
    <row r="5531" spans="1:24" x14ac:dyDescent="0.3">
      <c r="A5531" s="28">
        <f t="shared" si="8713"/>
        <v>116210</v>
      </c>
      <c r="B5531" s="63" t="s">
        <v>15</v>
      </c>
      <c r="C5531" s="63"/>
      <c r="D5531" s="2">
        <f t="shared" ref="D5531" si="8750">MIN(B5538:B5547)</f>
        <v>5</v>
      </c>
      <c r="E5531" s="3" t="s">
        <v>16</v>
      </c>
      <c r="F5531" s="2">
        <f t="shared" ref="F5531" si="8751">MAX(B5538:B5547)</f>
        <v>40</v>
      </c>
      <c r="G5531" s="4" t="str">
        <f t="shared" ref="G5531" si="8752">IF(H5530="","",H5530)</f>
        <v>°C</v>
      </c>
      <c r="H5531" s="14"/>
      <c r="J5531" s="28" t="str">
        <f t="shared" ref="J5531" si="8753">CONCATENATE(K5530,1)</f>
        <v>31</v>
      </c>
      <c r="K5531" s="22">
        <f t="array" ref="K5531:L5533">LINEST(B5538:B5540,C5538:C5540^{1},TRUE,TRUE)</f>
        <v>1.0050166661055182</v>
      </c>
      <c r="L5531" s="22">
        <v>-0.24275276926702638</v>
      </c>
      <c r="M5531" s="17"/>
      <c r="N5531" s="17"/>
      <c r="O5531" s="17"/>
      <c r="P5531" s="17"/>
      <c r="Q5531" s="17"/>
      <c r="R5531" s="17"/>
      <c r="S5531" s="17"/>
      <c r="U5531" s="28">
        <f t="shared" si="8702"/>
        <v>116</v>
      </c>
      <c r="V5531" s="28">
        <f t="shared" si="8703"/>
        <v>210</v>
      </c>
    </row>
    <row r="5532" spans="1:24" x14ac:dyDescent="0.3">
      <c r="A5532" s="28">
        <f t="shared" si="8713"/>
        <v>116211</v>
      </c>
      <c r="J5532" s="28" t="str">
        <f t="shared" ref="J5532" si="8754">CONCATENATE(K5530,2)</f>
        <v>32</v>
      </c>
      <c r="K5532" s="22">
        <v>2.9158122749552507E-3</v>
      </c>
      <c r="L5532" s="22">
        <v>5.01680733213812E-2</v>
      </c>
      <c r="M5532" s="17"/>
      <c r="N5532" s="17"/>
      <c r="O5532" s="17"/>
      <c r="P5532" s="17"/>
      <c r="Q5532" s="17"/>
      <c r="R5532" s="17"/>
      <c r="S5532" s="17"/>
      <c r="U5532" s="28">
        <f t="shared" si="8702"/>
        <v>116</v>
      </c>
      <c r="V5532" s="28">
        <f t="shared" si="8703"/>
        <v>211</v>
      </c>
    </row>
    <row r="5533" spans="1:24" x14ac:dyDescent="0.3">
      <c r="A5533" s="28">
        <f t="shared" si="8713"/>
        <v>116212</v>
      </c>
      <c r="B5533" s="67" t="s">
        <v>17</v>
      </c>
      <c r="C5533" s="67"/>
      <c r="D5533" s="67"/>
      <c r="E5533" s="67"/>
      <c r="F5533" s="67"/>
      <c r="G5533" s="68" t="s">
        <v>31</v>
      </c>
      <c r="H5533" s="69"/>
      <c r="J5533" s="28" t="str">
        <f t="shared" ref="J5533" si="8755">CONCATENATE(K5530,3)</f>
        <v>33</v>
      </c>
      <c r="K5533" s="22">
        <v>0.99999158277499078</v>
      </c>
      <c r="L5533" s="22">
        <v>4.1029806261446922E-2</v>
      </c>
      <c r="M5533" s="17"/>
      <c r="N5533" s="17"/>
      <c r="O5533" s="17"/>
      <c r="P5533" s="17"/>
      <c r="Q5533" s="17"/>
      <c r="R5533" s="17"/>
      <c r="S5533" s="17"/>
      <c r="U5533" s="28">
        <f t="shared" si="8702"/>
        <v>116</v>
      </c>
      <c r="V5533" s="28">
        <f t="shared" si="8703"/>
        <v>212</v>
      </c>
    </row>
    <row r="5534" spans="1:24" x14ac:dyDescent="0.3">
      <c r="A5534" s="28">
        <f t="shared" si="8713"/>
        <v>116213</v>
      </c>
      <c r="B5534" s="66" t="s">
        <v>18</v>
      </c>
      <c r="C5534" s="66"/>
      <c r="D5534" s="66"/>
      <c r="E5534" s="66" t="str">
        <f t="shared" ref="E5534" si="8756">IF(D5527="","",D5527)</f>
        <v>E0040B/25</v>
      </c>
      <c r="F5534" s="66"/>
      <c r="G5534" s="4" t="s">
        <v>18</v>
      </c>
      <c r="H5534" s="16"/>
      <c r="J5534" s="17"/>
      <c r="K5534" s="17">
        <v>4</v>
      </c>
      <c r="L5534" s="17">
        <v>4</v>
      </c>
      <c r="M5534" s="17">
        <v>4</v>
      </c>
      <c r="N5534" s="17"/>
      <c r="O5534" s="17"/>
      <c r="P5534" s="17"/>
      <c r="Q5534" s="17"/>
      <c r="R5534" s="17"/>
      <c r="S5534" s="17"/>
      <c r="U5534" s="28">
        <f t="shared" si="8702"/>
        <v>116</v>
      </c>
      <c r="V5534" s="28">
        <f t="shared" si="8703"/>
        <v>213</v>
      </c>
    </row>
    <row r="5535" spans="1:24" ht="15" customHeight="1" x14ac:dyDescent="0.3">
      <c r="A5535" s="28">
        <f t="shared" si="8713"/>
        <v>116214</v>
      </c>
      <c r="B5535" s="5" t="s">
        <v>19</v>
      </c>
      <c r="C5535" s="5" t="s">
        <v>20</v>
      </c>
      <c r="D5535" s="5" t="s">
        <v>21</v>
      </c>
      <c r="E5535" s="5"/>
      <c r="F5535" s="70" t="s">
        <v>33</v>
      </c>
      <c r="G5535" s="5" t="s">
        <v>19</v>
      </c>
      <c r="H5535" s="5" t="s">
        <v>20</v>
      </c>
      <c r="J5535" s="28" t="str">
        <f t="shared" ref="J5535" si="8757">CONCATENATE(K5534,1)</f>
        <v>41</v>
      </c>
      <c r="K5535" s="22">
        <f t="array" ref="K5535:M5537">LINEST(B5538:B5541,C5538:C5541^{1,2},TRUE,TRUE)</f>
        <v>4.537455003999788E-4</v>
      </c>
      <c r="L5535" s="22">
        <v>0.99119499307627257</v>
      </c>
      <c r="M5535" s="22">
        <v>-0.16766269332746192</v>
      </c>
      <c r="N5535" s="17"/>
      <c r="O5535" s="17"/>
      <c r="P5535" s="17"/>
      <c r="Q5535" s="17"/>
      <c r="R5535" s="17"/>
      <c r="S5535" s="17"/>
      <c r="U5535" s="28">
        <f t="shared" si="8702"/>
        <v>116</v>
      </c>
      <c r="V5535" s="28">
        <f t="shared" si="8703"/>
        <v>214</v>
      </c>
    </row>
    <row r="5536" spans="1:24" x14ac:dyDescent="0.3">
      <c r="A5536" s="28">
        <f t="shared" si="8713"/>
        <v>116215</v>
      </c>
      <c r="B5536" s="5" t="s">
        <v>22</v>
      </c>
      <c r="C5536" s="5" t="s">
        <v>23</v>
      </c>
      <c r="D5536" s="5" t="s">
        <v>24</v>
      </c>
      <c r="E5536" s="5" t="s">
        <v>32</v>
      </c>
      <c r="F5536" s="70"/>
      <c r="G5536" s="5" t="s">
        <v>22</v>
      </c>
      <c r="H5536" s="5" t="s">
        <v>23</v>
      </c>
      <c r="J5536" s="28" t="str">
        <f t="shared" ref="J5536" si="8758">CONCATENATE(K5534,2)</f>
        <v>42</v>
      </c>
      <c r="K5536" s="22">
        <v>1.6838934114465236E-5</v>
      </c>
      <c r="L5536" s="22">
        <v>7.8858176317157401E-4</v>
      </c>
      <c r="M5536" s="22">
        <v>7.4403538083260131E-3</v>
      </c>
      <c r="N5536" s="17"/>
      <c r="O5536" s="17"/>
      <c r="P5536" s="17"/>
      <c r="Q5536" s="17"/>
      <c r="R5536" s="17"/>
      <c r="S5536" s="17"/>
      <c r="U5536" s="28">
        <f t="shared" si="8702"/>
        <v>116</v>
      </c>
      <c r="V5536" s="28">
        <f t="shared" si="8703"/>
        <v>215</v>
      </c>
    </row>
    <row r="5537" spans="1:22" x14ac:dyDescent="0.3">
      <c r="A5537" s="28">
        <f t="shared" si="8713"/>
        <v>116216</v>
      </c>
      <c r="B5537" s="6" t="str">
        <f t="shared" ref="B5537" si="8759">IF(H5530="","",H5530)</f>
        <v>°C</v>
      </c>
      <c r="C5537" s="6" t="str">
        <f t="shared" ref="C5537" si="8760">IF(H5530="","",H5530)</f>
        <v>°C</v>
      </c>
      <c r="D5537" s="6" t="str">
        <f t="shared" ref="D5537" si="8761">IF(H5530="","",H5530)</f>
        <v>°C</v>
      </c>
      <c r="E5537" s="6"/>
      <c r="F5537" s="6"/>
      <c r="G5537" s="6" t="str">
        <f t="shared" ref="G5537" si="8762">IF(H5530="","",H5530)</f>
        <v>°C</v>
      </c>
      <c r="H5537" s="6" t="str">
        <f t="shared" ref="H5537" si="8763">IF(H5530="","",H5530)</f>
        <v>°C</v>
      </c>
      <c r="J5537" s="28" t="str">
        <f t="shared" ref="J5537" si="8764">CONCATENATE(K5534,3)</f>
        <v>43</v>
      </c>
      <c r="K5537" s="22">
        <v>0.99999996890464915</v>
      </c>
      <c r="L5537" s="22">
        <v>4.5601552492158248E-3</v>
      </c>
      <c r="M5537" s="22" t="e">
        <v>#N/A</v>
      </c>
      <c r="N5537" s="17"/>
      <c r="O5537" s="17"/>
      <c r="P5537" s="17"/>
      <c r="Q5537" s="17"/>
      <c r="R5537" s="17"/>
      <c r="S5537" s="17"/>
      <c r="U5537" s="28">
        <f t="shared" si="8702"/>
        <v>116</v>
      </c>
      <c r="V5537" s="28">
        <f t="shared" si="8703"/>
        <v>216</v>
      </c>
    </row>
    <row r="5538" spans="1:22" x14ac:dyDescent="0.3">
      <c r="A5538" s="28">
        <f t="shared" si="8713"/>
        <v>116217</v>
      </c>
      <c r="B5538" s="26">
        <v>5</v>
      </c>
      <c r="C5538" s="26">
        <v>5.2</v>
      </c>
      <c r="D5538" s="26">
        <v>0.2</v>
      </c>
      <c r="E5538" s="9">
        <v>2</v>
      </c>
      <c r="F5538" s="26">
        <v>1000000</v>
      </c>
      <c r="G5538" s="27"/>
      <c r="H5538" s="27"/>
      <c r="J5538" s="17"/>
      <c r="K5538" s="17">
        <v>5</v>
      </c>
      <c r="L5538" s="17">
        <v>5</v>
      </c>
      <c r="M5538" s="17">
        <v>5</v>
      </c>
      <c r="N5538" s="17">
        <v>5</v>
      </c>
      <c r="O5538" s="17"/>
      <c r="P5538" s="17"/>
      <c r="Q5538" s="17"/>
      <c r="R5538" s="17"/>
      <c r="S5538" s="17"/>
      <c r="U5538" s="28">
        <f t="shared" si="8702"/>
        <v>116</v>
      </c>
      <c r="V5538" s="28">
        <f t="shared" si="8703"/>
        <v>217</v>
      </c>
    </row>
    <row r="5539" spans="1:22" x14ac:dyDescent="0.3">
      <c r="A5539" s="28">
        <f t="shared" si="8713"/>
        <v>116218</v>
      </c>
      <c r="B5539" s="26">
        <v>15</v>
      </c>
      <c r="C5539" s="26">
        <v>15.2</v>
      </c>
      <c r="D5539" s="26">
        <v>0.2</v>
      </c>
      <c r="E5539" s="9">
        <v>2</v>
      </c>
      <c r="F5539" s="26">
        <v>1000000</v>
      </c>
      <c r="G5539" s="27"/>
      <c r="H5539" s="27"/>
      <c r="J5539" s="28" t="str">
        <f t="shared" ref="J5539" si="8765">CONCATENATE(K5538,1)</f>
        <v>51</v>
      </c>
      <c r="K5539" s="22" t="e">
        <f t="array" ref="K5539:N5541">LINEST(B5538:B5542,C5538:C5542^{1,2,3},TRUE,TRUE)</f>
        <v>#VALUE!</v>
      </c>
      <c r="L5539" s="22" t="e">
        <v>#VALUE!</v>
      </c>
      <c r="M5539" s="22" t="e">
        <v>#VALUE!</v>
      </c>
      <c r="N5539" s="22" t="e">
        <v>#VALUE!</v>
      </c>
      <c r="O5539" s="17"/>
      <c r="P5539" s="17"/>
      <c r="Q5539" s="17"/>
      <c r="R5539" s="17"/>
      <c r="S5539" s="17"/>
      <c r="U5539" s="28">
        <f t="shared" si="8702"/>
        <v>116</v>
      </c>
      <c r="V5539" s="28">
        <f t="shared" si="8703"/>
        <v>218</v>
      </c>
    </row>
    <row r="5540" spans="1:22" x14ac:dyDescent="0.3">
      <c r="A5540" s="28">
        <f t="shared" si="8713"/>
        <v>116219</v>
      </c>
      <c r="B5540" s="26">
        <v>25</v>
      </c>
      <c r="C5540" s="26">
        <v>25.1</v>
      </c>
      <c r="D5540" s="26">
        <v>0.2</v>
      </c>
      <c r="E5540" s="9">
        <v>2</v>
      </c>
      <c r="F5540" s="26">
        <v>1000000</v>
      </c>
      <c r="G5540" s="27"/>
      <c r="H5540" s="27"/>
      <c r="J5540" s="28" t="str">
        <f t="shared" ref="J5540" si="8766">CONCATENATE(K5538,2)</f>
        <v>52</v>
      </c>
      <c r="K5540" s="22" t="e">
        <v>#VALUE!</v>
      </c>
      <c r="L5540" s="22" t="e">
        <v>#VALUE!</v>
      </c>
      <c r="M5540" s="22" t="e">
        <v>#VALUE!</v>
      </c>
      <c r="N5540" s="22" t="e">
        <v>#VALUE!</v>
      </c>
      <c r="O5540" s="17"/>
      <c r="P5540" s="17"/>
      <c r="Q5540" s="17"/>
      <c r="R5540" s="17"/>
      <c r="S5540" s="17"/>
      <c r="U5540" s="28">
        <f t="shared" si="8702"/>
        <v>116</v>
      </c>
      <c r="V5540" s="28">
        <f t="shared" si="8703"/>
        <v>219</v>
      </c>
    </row>
    <row r="5541" spans="1:22" x14ac:dyDescent="0.3">
      <c r="A5541" s="28">
        <f t="shared" si="8713"/>
        <v>116220</v>
      </c>
      <c r="B5541" s="26">
        <v>40</v>
      </c>
      <c r="C5541" s="26">
        <v>39.799999999999997</v>
      </c>
      <c r="D5541" s="26">
        <v>0.2</v>
      </c>
      <c r="E5541" s="9">
        <v>2</v>
      </c>
      <c r="F5541" s="26">
        <v>1000000</v>
      </c>
      <c r="G5541" s="27"/>
      <c r="H5541" s="27"/>
      <c r="J5541" s="28" t="str">
        <f t="shared" ref="J5541" si="8767">CONCATENATE(K5538,3)</f>
        <v>53</v>
      </c>
      <c r="K5541" s="22" t="e">
        <v>#VALUE!</v>
      </c>
      <c r="L5541" s="22" t="e">
        <v>#VALUE!</v>
      </c>
      <c r="M5541" s="22" t="e">
        <v>#VALUE!</v>
      </c>
      <c r="N5541" s="22" t="e">
        <v>#VALUE!</v>
      </c>
      <c r="O5541" s="17"/>
      <c r="P5541" s="17"/>
      <c r="Q5541" s="17"/>
      <c r="R5541" s="17"/>
      <c r="S5541" s="17"/>
      <c r="U5541" s="28">
        <f t="shared" si="8702"/>
        <v>116</v>
      </c>
      <c r="V5541" s="28">
        <f t="shared" si="8703"/>
        <v>220</v>
      </c>
    </row>
    <row r="5542" spans="1:22" x14ac:dyDescent="0.3">
      <c r="A5542" s="28">
        <f t="shared" si="8713"/>
        <v>116221</v>
      </c>
      <c r="B5542" s="26"/>
      <c r="C5542" s="26"/>
      <c r="D5542" s="26"/>
      <c r="E5542" s="9"/>
      <c r="F5542" s="26"/>
      <c r="G5542" s="27"/>
      <c r="H5542" s="27"/>
      <c r="J5542" s="17"/>
      <c r="K5542" s="17">
        <v>6</v>
      </c>
      <c r="L5542" s="17">
        <v>6</v>
      </c>
      <c r="M5542" s="17">
        <v>6</v>
      </c>
      <c r="N5542" s="17">
        <v>6</v>
      </c>
      <c r="O5542" s="17">
        <v>6</v>
      </c>
      <c r="P5542" s="17"/>
      <c r="Q5542" s="17"/>
      <c r="R5542" s="17"/>
      <c r="S5542" s="17"/>
      <c r="U5542" s="28">
        <f t="shared" si="8702"/>
        <v>116</v>
      </c>
      <c r="V5542" s="28">
        <f t="shared" si="8703"/>
        <v>221</v>
      </c>
    </row>
    <row r="5543" spans="1:22" x14ac:dyDescent="0.3">
      <c r="A5543" s="28">
        <f t="shared" si="8713"/>
        <v>116222</v>
      </c>
      <c r="B5543" s="26"/>
      <c r="C5543" s="26"/>
      <c r="D5543" s="26"/>
      <c r="E5543" s="9"/>
      <c r="F5543" s="26"/>
      <c r="G5543" s="27"/>
      <c r="H5543" s="27"/>
      <c r="J5543" s="28" t="str">
        <f t="shared" ref="J5543" si="8768">CONCATENATE(K5542,1)</f>
        <v>61</v>
      </c>
      <c r="K5543" s="22" t="e">
        <f t="array" ref="K5543:O5545">LINEST(B5538:B5543,C5538:C5543^{1,2,3,4},TRUE,TRUE)</f>
        <v>#VALUE!</v>
      </c>
      <c r="L5543" s="22" t="e">
        <v>#VALUE!</v>
      </c>
      <c r="M5543" s="22" t="e">
        <v>#VALUE!</v>
      </c>
      <c r="N5543" s="22" t="e">
        <v>#VALUE!</v>
      </c>
      <c r="O5543" s="22" t="e">
        <v>#VALUE!</v>
      </c>
      <c r="P5543" s="17"/>
      <c r="Q5543" s="17"/>
      <c r="R5543" s="17"/>
      <c r="S5543" s="17"/>
      <c r="U5543" s="28">
        <f t="shared" si="8702"/>
        <v>116</v>
      </c>
      <c r="V5543" s="28">
        <f t="shared" si="8703"/>
        <v>222</v>
      </c>
    </row>
    <row r="5544" spans="1:22" x14ac:dyDescent="0.3">
      <c r="A5544" s="28">
        <f t="shared" si="8713"/>
        <v>116223</v>
      </c>
      <c r="B5544" s="26"/>
      <c r="C5544" s="26"/>
      <c r="D5544" s="26"/>
      <c r="E5544" s="9"/>
      <c r="F5544" s="26"/>
      <c r="G5544" s="27"/>
      <c r="H5544" s="27"/>
      <c r="J5544" s="28" t="str">
        <f t="shared" ref="J5544" si="8769">CONCATENATE(K5542,2)</f>
        <v>62</v>
      </c>
      <c r="K5544" s="22" t="e">
        <v>#VALUE!</v>
      </c>
      <c r="L5544" s="22" t="e">
        <v>#VALUE!</v>
      </c>
      <c r="M5544" s="22" t="e">
        <v>#VALUE!</v>
      </c>
      <c r="N5544" s="22" t="e">
        <v>#VALUE!</v>
      </c>
      <c r="O5544" s="22" t="e">
        <v>#VALUE!</v>
      </c>
      <c r="P5544" s="17"/>
      <c r="Q5544" s="17"/>
      <c r="R5544" s="17"/>
      <c r="S5544" s="17"/>
      <c r="U5544" s="28">
        <f t="shared" si="8702"/>
        <v>116</v>
      </c>
      <c r="V5544" s="28">
        <f t="shared" si="8703"/>
        <v>223</v>
      </c>
    </row>
    <row r="5545" spans="1:22" x14ac:dyDescent="0.3">
      <c r="A5545" s="28">
        <f t="shared" si="8713"/>
        <v>116224</v>
      </c>
      <c r="B5545" s="26"/>
      <c r="C5545" s="26"/>
      <c r="D5545" s="26"/>
      <c r="E5545" s="9"/>
      <c r="F5545" s="26"/>
      <c r="G5545" s="27"/>
      <c r="H5545" s="27"/>
      <c r="J5545" s="28" t="str">
        <f t="shared" ref="J5545" si="8770">CONCATENATE(K5542,3)</f>
        <v>63</v>
      </c>
      <c r="K5545" s="22" t="e">
        <v>#VALUE!</v>
      </c>
      <c r="L5545" s="22" t="e">
        <v>#VALUE!</v>
      </c>
      <c r="M5545" s="22" t="e">
        <v>#VALUE!</v>
      </c>
      <c r="N5545" s="22" t="e">
        <v>#VALUE!</v>
      </c>
      <c r="O5545" s="22" t="e">
        <v>#VALUE!</v>
      </c>
      <c r="P5545" s="17"/>
      <c r="Q5545" s="17"/>
      <c r="R5545" s="17"/>
      <c r="S5545" s="17"/>
      <c r="U5545" s="28">
        <f t="shared" si="8702"/>
        <v>116</v>
      </c>
      <c r="V5545" s="28">
        <f t="shared" si="8703"/>
        <v>224</v>
      </c>
    </row>
    <row r="5546" spans="1:22" x14ac:dyDescent="0.3">
      <c r="A5546" s="28">
        <f t="shared" si="8713"/>
        <v>116225</v>
      </c>
      <c r="B5546" s="26"/>
      <c r="C5546" s="26"/>
      <c r="D5546" s="26"/>
      <c r="E5546" s="9"/>
      <c r="F5546" s="26"/>
      <c r="G5546" s="27"/>
      <c r="H5546" s="27"/>
      <c r="J5546" s="17"/>
      <c r="K5546" s="17">
        <v>7</v>
      </c>
      <c r="L5546" s="17">
        <v>7</v>
      </c>
      <c r="M5546" s="17">
        <v>7</v>
      </c>
      <c r="N5546" s="17">
        <v>7</v>
      </c>
      <c r="O5546" s="17">
        <v>7</v>
      </c>
      <c r="P5546" s="17">
        <v>7</v>
      </c>
      <c r="Q5546" s="17"/>
      <c r="R5546" s="17"/>
      <c r="S5546" s="17"/>
      <c r="U5546" s="28">
        <f t="shared" si="8702"/>
        <v>116</v>
      </c>
      <c r="V5546" s="28">
        <f t="shared" si="8703"/>
        <v>225</v>
      </c>
    </row>
    <row r="5547" spans="1:22" x14ac:dyDescent="0.3">
      <c r="A5547" s="28">
        <f t="shared" si="8713"/>
        <v>116226</v>
      </c>
      <c r="B5547" s="26"/>
      <c r="C5547" s="26"/>
      <c r="D5547" s="26"/>
      <c r="E5547" s="9"/>
      <c r="F5547" s="26"/>
      <c r="G5547" s="27"/>
      <c r="H5547" s="27"/>
      <c r="J5547" s="28" t="str">
        <f t="shared" ref="J5547" si="8771">CONCATENATE(K5546,1)</f>
        <v>71</v>
      </c>
      <c r="K5547" s="22" t="e">
        <f t="array" ref="K5547:P5549">LINEST(B5538:B5544,C5538:C5544^{1,2,3,4,5},TRUE,TRUE)</f>
        <v>#VALUE!</v>
      </c>
      <c r="L5547" s="22" t="e">
        <v>#VALUE!</v>
      </c>
      <c r="M5547" s="22" t="e">
        <v>#VALUE!</v>
      </c>
      <c r="N5547" s="22" t="e">
        <v>#VALUE!</v>
      </c>
      <c r="O5547" s="22" t="e">
        <v>#VALUE!</v>
      </c>
      <c r="P5547" s="22" t="e">
        <v>#VALUE!</v>
      </c>
      <c r="Q5547" s="17"/>
      <c r="R5547" s="17"/>
      <c r="S5547" s="17"/>
      <c r="U5547" s="28">
        <f t="shared" si="8702"/>
        <v>116</v>
      </c>
      <c r="V5547" s="28">
        <f t="shared" si="8703"/>
        <v>226</v>
      </c>
    </row>
    <row r="5548" spans="1:22" x14ac:dyDescent="0.3">
      <c r="A5548" s="28">
        <f t="shared" si="8713"/>
        <v>116227</v>
      </c>
      <c r="B5548" s="2">
        <f t="shared" ref="B5548" si="8772">COUNT(B5538:B5547)-2</f>
        <v>2</v>
      </c>
      <c r="J5548" s="28" t="str">
        <f t="shared" ref="J5548" si="8773">CONCATENATE(K5546,2)</f>
        <v>72</v>
      </c>
      <c r="K5548" s="22" t="e">
        <v>#VALUE!</v>
      </c>
      <c r="L5548" s="22" t="e">
        <v>#VALUE!</v>
      </c>
      <c r="M5548" s="22" t="e">
        <v>#VALUE!</v>
      </c>
      <c r="N5548" s="22" t="e">
        <v>#VALUE!</v>
      </c>
      <c r="O5548" s="22" t="e">
        <v>#VALUE!</v>
      </c>
      <c r="P5548" s="22" t="e">
        <v>#VALUE!</v>
      </c>
      <c r="Q5548" s="17"/>
      <c r="R5548" s="17"/>
      <c r="S5548" s="17"/>
      <c r="U5548" s="28">
        <f t="shared" si="8702"/>
        <v>116</v>
      </c>
      <c r="V5548" s="28">
        <f t="shared" si="8703"/>
        <v>227</v>
      </c>
    </row>
    <row r="5549" spans="1:22" x14ac:dyDescent="0.3">
      <c r="A5549" s="28">
        <f t="shared" si="8713"/>
        <v>116228</v>
      </c>
      <c r="J5549" s="28" t="str">
        <f t="shared" ref="J5549" si="8774">CONCATENATE(K5546,3)</f>
        <v>73</v>
      </c>
      <c r="K5549" s="22" t="e">
        <v>#VALUE!</v>
      </c>
      <c r="L5549" s="22" t="e">
        <v>#VALUE!</v>
      </c>
      <c r="M5549" s="22" t="e">
        <v>#VALUE!</v>
      </c>
      <c r="N5549" s="22" t="e">
        <v>#VALUE!</v>
      </c>
      <c r="O5549" s="22" t="e">
        <v>#VALUE!</v>
      </c>
      <c r="P5549" s="22" t="e">
        <v>#VALUE!</v>
      </c>
      <c r="Q5549" s="17"/>
      <c r="R5549" s="17"/>
      <c r="S5549" s="17"/>
      <c r="U5549" s="28">
        <f t="shared" si="8702"/>
        <v>116</v>
      </c>
      <c r="V5549" s="28">
        <f t="shared" si="8703"/>
        <v>228</v>
      </c>
    </row>
    <row r="5550" spans="1:22" x14ac:dyDescent="0.3">
      <c r="A5550" s="28">
        <f t="shared" si="8713"/>
        <v>116229</v>
      </c>
      <c r="B5550" s="66" t="s">
        <v>25</v>
      </c>
      <c r="C5550" s="66"/>
      <c r="D5550" s="66"/>
      <c r="E5550" s="66"/>
      <c r="F5550" s="66"/>
      <c r="G5550" s="66"/>
      <c r="H5550" s="66"/>
      <c r="J5550" s="17"/>
      <c r="K5550" s="17">
        <v>8</v>
      </c>
      <c r="L5550" s="17">
        <v>8</v>
      </c>
      <c r="M5550" s="17">
        <v>8</v>
      </c>
      <c r="N5550" s="17">
        <v>8</v>
      </c>
      <c r="O5550" s="17">
        <v>8</v>
      </c>
      <c r="P5550" s="17">
        <v>8</v>
      </c>
      <c r="Q5550" s="17">
        <v>8</v>
      </c>
      <c r="R5550" s="17"/>
      <c r="S5550" s="17"/>
      <c r="U5550" s="28">
        <f t="shared" si="8702"/>
        <v>116</v>
      </c>
      <c r="V5550" s="28">
        <f t="shared" si="8703"/>
        <v>229</v>
      </c>
    </row>
    <row r="5551" spans="1:22" x14ac:dyDescent="0.3">
      <c r="A5551" s="28">
        <f t="shared" si="8713"/>
        <v>116230</v>
      </c>
      <c r="B5551" s="71"/>
      <c r="C5551" s="71"/>
      <c r="D5551" s="71"/>
      <c r="E5551" s="71"/>
      <c r="F5551" s="71"/>
      <c r="G5551" s="71"/>
      <c r="H5551" s="71"/>
      <c r="J5551" s="28" t="str">
        <f t="shared" ref="J5551" si="8775">CONCATENATE(K5550,1)</f>
        <v>81</v>
      </c>
      <c r="K5551" s="22" t="e">
        <f t="array" ref="K5551:Q5553">LINEST(B5538:B5545,C5538:C5545^{1,2,3,4,5,6},TRUE,TRUE)</f>
        <v>#VALUE!</v>
      </c>
      <c r="L5551" s="22" t="e">
        <v>#VALUE!</v>
      </c>
      <c r="M5551" s="22" t="e">
        <v>#VALUE!</v>
      </c>
      <c r="N5551" s="22" t="e">
        <v>#VALUE!</v>
      </c>
      <c r="O5551" s="22" t="e">
        <v>#VALUE!</v>
      </c>
      <c r="P5551" s="22" t="e">
        <v>#VALUE!</v>
      </c>
      <c r="Q5551" s="22" t="e">
        <v>#VALUE!</v>
      </c>
      <c r="R5551" s="17"/>
      <c r="S5551" s="17"/>
      <c r="U5551" s="28">
        <f t="shared" si="8702"/>
        <v>116</v>
      </c>
      <c r="V5551" s="28">
        <f t="shared" si="8703"/>
        <v>230</v>
      </c>
    </row>
    <row r="5552" spans="1:22" x14ac:dyDescent="0.3">
      <c r="A5552" s="28">
        <f t="shared" si="8713"/>
        <v>116231</v>
      </c>
      <c r="B5552" s="71"/>
      <c r="C5552" s="71"/>
      <c r="D5552" s="71"/>
      <c r="E5552" s="71"/>
      <c r="F5552" s="71"/>
      <c r="G5552" s="71"/>
      <c r="H5552" s="71"/>
      <c r="J5552" s="28" t="str">
        <f t="shared" ref="J5552" si="8776">CONCATENATE(K5550,2)</f>
        <v>82</v>
      </c>
      <c r="K5552" s="22" t="e">
        <v>#VALUE!</v>
      </c>
      <c r="L5552" s="22" t="e">
        <v>#VALUE!</v>
      </c>
      <c r="M5552" s="22" t="e">
        <v>#VALUE!</v>
      </c>
      <c r="N5552" s="22" t="e">
        <v>#VALUE!</v>
      </c>
      <c r="O5552" s="22" t="e">
        <v>#VALUE!</v>
      </c>
      <c r="P5552" s="22" t="e">
        <v>#VALUE!</v>
      </c>
      <c r="Q5552" s="22" t="e">
        <v>#VALUE!</v>
      </c>
      <c r="R5552" s="17"/>
      <c r="S5552" s="17"/>
      <c r="U5552" s="28">
        <f t="shared" si="8702"/>
        <v>116</v>
      </c>
      <c r="V5552" s="28">
        <f t="shared" si="8703"/>
        <v>231</v>
      </c>
    </row>
    <row r="5553" spans="1:22" x14ac:dyDescent="0.3">
      <c r="A5553" s="28">
        <f t="shared" si="8713"/>
        <v>116232</v>
      </c>
      <c r="J5553" s="28" t="str">
        <f t="shared" ref="J5553" si="8777">CONCATENATE(K5550,3)</f>
        <v>83</v>
      </c>
      <c r="K5553" s="22" t="e">
        <v>#VALUE!</v>
      </c>
      <c r="L5553" s="22" t="e">
        <v>#VALUE!</v>
      </c>
      <c r="M5553" s="22" t="e">
        <v>#VALUE!</v>
      </c>
      <c r="N5553" s="22" t="e">
        <v>#VALUE!</v>
      </c>
      <c r="O5553" s="22" t="e">
        <v>#VALUE!</v>
      </c>
      <c r="P5553" s="22" t="e">
        <v>#VALUE!</v>
      </c>
      <c r="Q5553" s="22" t="e">
        <v>#VALUE!</v>
      </c>
      <c r="R5553" s="17"/>
      <c r="S5553" s="17"/>
      <c r="U5553" s="28">
        <f t="shared" si="8702"/>
        <v>116</v>
      </c>
      <c r="V5553" s="28">
        <f t="shared" si="8703"/>
        <v>232</v>
      </c>
    </row>
    <row r="5554" spans="1:22" ht="15" customHeight="1" x14ac:dyDescent="0.3">
      <c r="A5554" s="28">
        <f t="shared" si="8713"/>
        <v>116233</v>
      </c>
      <c r="B5554" s="66" t="s">
        <v>52</v>
      </c>
      <c r="C5554" s="66"/>
      <c r="D5554" s="66"/>
      <c r="E5554" s="10">
        <f>IF(D5524="","",MAX(E5555,E5556))</f>
        <v>0.20000000000000284</v>
      </c>
      <c r="J5554" s="17"/>
      <c r="K5554" s="17">
        <v>9</v>
      </c>
      <c r="L5554" s="17">
        <v>9</v>
      </c>
      <c r="M5554" s="17">
        <v>9</v>
      </c>
      <c r="N5554" s="17">
        <v>9</v>
      </c>
      <c r="O5554" s="17">
        <v>9</v>
      </c>
      <c r="P5554" s="17">
        <v>9</v>
      </c>
      <c r="Q5554" s="17">
        <v>9</v>
      </c>
      <c r="R5554" s="17">
        <v>9</v>
      </c>
      <c r="S5554" s="17"/>
      <c r="U5554" s="28">
        <f t="shared" si="8702"/>
        <v>116</v>
      </c>
      <c r="V5554" s="28">
        <f t="shared" si="8703"/>
        <v>233</v>
      </c>
    </row>
    <row r="5555" spans="1:22" x14ac:dyDescent="0.3">
      <c r="A5555" s="28">
        <f t="shared" si="8713"/>
        <v>116234</v>
      </c>
      <c r="B5555" s="2" t="s">
        <v>26</v>
      </c>
      <c r="C5555" s="2" t="s">
        <v>27</v>
      </c>
      <c r="D5555" s="2" t="s">
        <v>28</v>
      </c>
      <c r="E5555" s="11">
        <f>ABS(MIN(D5556:D5565))</f>
        <v>0.20000000000000018</v>
      </c>
      <c r="G5555" s="2" t="s">
        <v>230</v>
      </c>
      <c r="J5555" s="28" t="str">
        <f t="shared" ref="J5555" si="8778">CONCATENATE(K5554,1)</f>
        <v>91</v>
      </c>
      <c r="K5555" s="22" t="e">
        <f t="array" ref="K5555:R5557">LINEST(B5538:B5546,C5538:C5546^{1,2,3,4,5,6,7},TRUE,TRUE)</f>
        <v>#VALUE!</v>
      </c>
      <c r="L5555" s="22" t="e">
        <v>#VALUE!</v>
      </c>
      <c r="M5555" s="22" t="e">
        <v>#VALUE!</v>
      </c>
      <c r="N5555" s="22" t="e">
        <v>#VALUE!</v>
      </c>
      <c r="O5555" s="22" t="e">
        <v>#VALUE!</v>
      </c>
      <c r="P5555" s="22" t="e">
        <v>#VALUE!</v>
      </c>
      <c r="Q5555" s="22" t="e">
        <v>#VALUE!</v>
      </c>
      <c r="R5555" s="22" t="e">
        <v>#VALUE!</v>
      </c>
      <c r="S5555" s="17"/>
      <c r="U5555" s="28">
        <f t="shared" si="8702"/>
        <v>116</v>
      </c>
      <c r="V5555" s="28">
        <f t="shared" si="8703"/>
        <v>234</v>
      </c>
    </row>
    <row r="5556" spans="1:22" x14ac:dyDescent="0.3">
      <c r="A5556" s="28">
        <f t="shared" si="8713"/>
        <v>116235</v>
      </c>
      <c r="B5556" s="7">
        <f t="shared" ref="B5556:B5565" si="8779">C5538-B5538</f>
        <v>0.20000000000000018</v>
      </c>
      <c r="C5556" s="7">
        <f t="shared" ref="C5556:C5565" si="8780">H5538-G5538</f>
        <v>0</v>
      </c>
      <c r="D5556" s="7">
        <f>C5556-B5556</f>
        <v>-0.20000000000000018</v>
      </c>
      <c r="E5556" s="11">
        <f>ABS(MAX(D5556:D5565))</f>
        <v>0.20000000000000284</v>
      </c>
      <c r="F5556" s="13"/>
      <c r="G5556" s="2">
        <f>IF(D5538="","",D5538/E5538)</f>
        <v>0.1</v>
      </c>
      <c r="H5556" s="13"/>
      <c r="J5556" s="28" t="str">
        <f t="shared" ref="J5556" si="8781">CONCATENATE(K5554,2)</f>
        <v>92</v>
      </c>
      <c r="K5556" s="22" t="e">
        <v>#VALUE!</v>
      </c>
      <c r="L5556" s="22" t="e">
        <v>#VALUE!</v>
      </c>
      <c r="M5556" s="22" t="e">
        <v>#VALUE!</v>
      </c>
      <c r="N5556" s="22" t="e">
        <v>#VALUE!</v>
      </c>
      <c r="O5556" s="22" t="e">
        <v>#VALUE!</v>
      </c>
      <c r="P5556" s="22" t="e">
        <v>#VALUE!</v>
      </c>
      <c r="Q5556" s="22" t="e">
        <v>#VALUE!</v>
      </c>
      <c r="R5556" s="22" t="e">
        <v>#VALUE!</v>
      </c>
      <c r="S5556" s="17"/>
      <c r="U5556" s="28">
        <f t="shared" si="8702"/>
        <v>116</v>
      </c>
      <c r="V5556" s="28">
        <f t="shared" si="8703"/>
        <v>235</v>
      </c>
    </row>
    <row r="5557" spans="1:22" x14ac:dyDescent="0.3">
      <c r="A5557" s="28">
        <f t="shared" si="8713"/>
        <v>116236</v>
      </c>
      <c r="B5557" s="7">
        <f t="shared" si="8779"/>
        <v>0.19999999999999929</v>
      </c>
      <c r="C5557" s="7">
        <f t="shared" si="8780"/>
        <v>0</v>
      </c>
      <c r="D5557" s="7">
        <f t="shared" ref="D5557:D5565" si="8782">C5557-B5557</f>
        <v>-0.19999999999999929</v>
      </c>
      <c r="E5557" s="12" t="s">
        <v>34</v>
      </c>
      <c r="G5557" s="2">
        <f t="shared" ref="G5557:G5565" si="8783">IF(D5539="","",D5539/E5539)</f>
        <v>0.1</v>
      </c>
      <c r="H5557" s="13"/>
      <c r="J5557" s="28" t="str">
        <f t="shared" ref="J5557" si="8784">CONCATENATE(K5554,3)</f>
        <v>93</v>
      </c>
      <c r="K5557" s="22" t="e">
        <v>#VALUE!</v>
      </c>
      <c r="L5557" s="22" t="e">
        <v>#VALUE!</v>
      </c>
      <c r="M5557" s="22" t="e">
        <v>#VALUE!</v>
      </c>
      <c r="N5557" s="22" t="e">
        <v>#VALUE!</v>
      </c>
      <c r="O5557" s="22" t="e">
        <v>#VALUE!</v>
      </c>
      <c r="P5557" s="22" t="e">
        <v>#VALUE!</v>
      </c>
      <c r="Q5557" s="22" t="e">
        <v>#VALUE!</v>
      </c>
      <c r="R5557" s="22" t="e">
        <v>#VALUE!</v>
      </c>
      <c r="S5557" s="17"/>
      <c r="U5557" s="28">
        <f t="shared" si="8702"/>
        <v>116</v>
      </c>
      <c r="V5557" s="28">
        <f t="shared" si="8703"/>
        <v>236</v>
      </c>
    </row>
    <row r="5558" spans="1:22" x14ac:dyDescent="0.3">
      <c r="A5558" s="28">
        <f t="shared" si="8713"/>
        <v>116237</v>
      </c>
      <c r="B5558" s="7">
        <f t="shared" si="8779"/>
        <v>0.10000000000000142</v>
      </c>
      <c r="C5558" s="7">
        <f t="shared" si="8780"/>
        <v>0</v>
      </c>
      <c r="D5558" s="7">
        <f t="shared" si="8782"/>
        <v>-0.10000000000000142</v>
      </c>
      <c r="E5558" s="10">
        <f>IF(D5524="","",MAX(E5559,E5560))</f>
        <v>0.20000000000000284</v>
      </c>
      <c r="G5558" s="2">
        <f t="shared" si="8783"/>
        <v>0.1</v>
      </c>
      <c r="H5558" s="13"/>
      <c r="J5558" s="17"/>
      <c r="K5558" s="17">
        <v>10</v>
      </c>
      <c r="L5558" s="17">
        <v>10</v>
      </c>
      <c r="M5558" s="17">
        <v>10</v>
      </c>
      <c r="N5558" s="17">
        <v>10</v>
      </c>
      <c r="O5558" s="17">
        <v>10</v>
      </c>
      <c r="P5558" s="17">
        <v>10</v>
      </c>
      <c r="Q5558" s="17">
        <v>10</v>
      </c>
      <c r="R5558" s="17">
        <v>10</v>
      </c>
      <c r="S5558" s="17">
        <v>10</v>
      </c>
      <c r="U5558" s="28">
        <f t="shared" si="8702"/>
        <v>116</v>
      </c>
      <c r="V5558" s="28">
        <f t="shared" si="8703"/>
        <v>237</v>
      </c>
    </row>
    <row r="5559" spans="1:22" x14ac:dyDescent="0.3">
      <c r="A5559" s="28">
        <f t="shared" si="8713"/>
        <v>116238</v>
      </c>
      <c r="B5559" s="7">
        <f t="shared" si="8779"/>
        <v>-0.20000000000000284</v>
      </c>
      <c r="C5559" s="7">
        <f t="shared" si="8780"/>
        <v>0</v>
      </c>
      <c r="D5559" s="7">
        <f t="shared" si="8782"/>
        <v>0.20000000000000284</v>
      </c>
      <c r="E5559" s="11">
        <f>ABS(MIN(B5556:B5565))</f>
        <v>0.20000000000000284</v>
      </c>
      <c r="G5559" s="2">
        <f t="shared" si="8783"/>
        <v>0.1</v>
      </c>
      <c r="H5559" s="13"/>
      <c r="J5559" s="28" t="str">
        <f t="shared" ref="J5559" si="8785">CONCATENATE(K5558,1)</f>
        <v>101</v>
      </c>
      <c r="K5559" s="22" t="e">
        <f t="array" ref="K5559:S5561">LINEST(B5538:B5547,C5538:C5547^{1,2,3,4,5,6,7,8},TRUE,TRUE)</f>
        <v>#VALUE!</v>
      </c>
      <c r="L5559" s="22" t="e">
        <v>#VALUE!</v>
      </c>
      <c r="M5559" s="22" t="e">
        <v>#VALUE!</v>
      </c>
      <c r="N5559" s="22" t="e">
        <v>#VALUE!</v>
      </c>
      <c r="O5559" s="22" t="e">
        <v>#VALUE!</v>
      </c>
      <c r="P5559" s="22" t="e">
        <v>#VALUE!</v>
      </c>
      <c r="Q5559" s="22" t="e">
        <v>#VALUE!</v>
      </c>
      <c r="R5559" s="22" t="e">
        <v>#VALUE!</v>
      </c>
      <c r="S5559" s="22" t="e">
        <v>#VALUE!</v>
      </c>
      <c r="U5559" s="28">
        <f t="shared" si="8702"/>
        <v>116</v>
      </c>
      <c r="V5559" s="28">
        <f t="shared" si="8703"/>
        <v>238</v>
      </c>
    </row>
    <row r="5560" spans="1:22" x14ac:dyDescent="0.3">
      <c r="A5560" s="28">
        <f t="shared" si="8713"/>
        <v>116239</v>
      </c>
      <c r="B5560" s="7">
        <f t="shared" si="8779"/>
        <v>0</v>
      </c>
      <c r="C5560" s="7">
        <f t="shared" si="8780"/>
        <v>0</v>
      </c>
      <c r="D5560" s="7">
        <f t="shared" si="8782"/>
        <v>0</v>
      </c>
      <c r="E5560" s="11">
        <f>ABS(MAX(B5556:B5565))</f>
        <v>0.20000000000000018</v>
      </c>
      <c r="G5560" s="2" t="str">
        <f t="shared" si="8783"/>
        <v/>
      </c>
      <c r="H5560" s="13"/>
      <c r="J5560" s="28" t="str">
        <f t="shared" ref="J5560" si="8786">CONCATENATE(K5558,2)</f>
        <v>102</v>
      </c>
      <c r="K5560" s="22" t="e">
        <v>#VALUE!</v>
      </c>
      <c r="L5560" s="22" t="e">
        <v>#VALUE!</v>
      </c>
      <c r="M5560" s="22" t="e">
        <v>#VALUE!</v>
      </c>
      <c r="N5560" s="22" t="e">
        <v>#VALUE!</v>
      </c>
      <c r="O5560" s="22" t="e">
        <v>#VALUE!</v>
      </c>
      <c r="P5560" s="22" t="e">
        <v>#VALUE!</v>
      </c>
      <c r="Q5560" s="22" t="e">
        <v>#VALUE!</v>
      </c>
      <c r="R5560" s="22" t="e">
        <v>#VALUE!</v>
      </c>
      <c r="S5560" s="22" t="e">
        <v>#VALUE!</v>
      </c>
      <c r="U5560" s="28">
        <f t="shared" si="8702"/>
        <v>116</v>
      </c>
      <c r="V5560" s="28">
        <f t="shared" si="8703"/>
        <v>239</v>
      </c>
    </row>
    <row r="5561" spans="1:22" x14ac:dyDescent="0.3">
      <c r="A5561" s="28">
        <f t="shared" si="8713"/>
        <v>116240</v>
      </c>
      <c r="B5561" s="7">
        <f t="shared" si="8779"/>
        <v>0</v>
      </c>
      <c r="C5561" s="7">
        <f t="shared" si="8780"/>
        <v>0</v>
      </c>
      <c r="D5561" s="7">
        <f t="shared" si="8782"/>
        <v>0</v>
      </c>
      <c r="E5561" s="12" t="s">
        <v>231</v>
      </c>
      <c r="G5561" s="2" t="str">
        <f t="shared" si="8783"/>
        <v/>
      </c>
      <c r="H5561" s="13"/>
      <c r="J5561" s="28" t="str">
        <f t="shared" ref="J5561" si="8787">CONCATENATE(K5558,3)</f>
        <v>103</v>
      </c>
      <c r="K5561" s="22" t="e">
        <v>#VALUE!</v>
      </c>
      <c r="L5561" s="22" t="e">
        <v>#VALUE!</v>
      </c>
      <c r="M5561" s="22" t="e">
        <v>#VALUE!</v>
      </c>
      <c r="N5561" s="22" t="e">
        <v>#VALUE!</v>
      </c>
      <c r="O5561" s="22" t="e">
        <v>#VALUE!</v>
      </c>
      <c r="P5561" s="22" t="e">
        <v>#VALUE!</v>
      </c>
      <c r="Q5561" s="22" t="e">
        <v>#VALUE!</v>
      </c>
      <c r="R5561" s="22" t="e">
        <v>#VALUE!</v>
      </c>
      <c r="S5561" s="22" t="e">
        <v>#VALUE!</v>
      </c>
      <c r="U5561" s="28">
        <f t="shared" si="8702"/>
        <v>116</v>
      </c>
      <c r="V5561" s="28">
        <f t="shared" si="8703"/>
        <v>240</v>
      </c>
    </row>
    <row r="5562" spans="1:22" x14ac:dyDescent="0.3">
      <c r="A5562" s="28">
        <f t="shared" si="8713"/>
        <v>116241</v>
      </c>
      <c r="B5562" s="7">
        <f t="shared" si="8779"/>
        <v>0</v>
      </c>
      <c r="C5562" s="7">
        <f t="shared" si="8780"/>
        <v>0</v>
      </c>
      <c r="D5562" s="7">
        <f t="shared" si="8782"/>
        <v>0</v>
      </c>
      <c r="E5562" s="10">
        <f>IF(D5524="","",MAX(E5563,E5564))*2</f>
        <v>0.2</v>
      </c>
      <c r="G5562" s="2" t="str">
        <f t="shared" si="8783"/>
        <v/>
      </c>
      <c r="H5562" s="13"/>
      <c r="U5562" s="28">
        <f t="shared" si="8702"/>
        <v>116</v>
      </c>
      <c r="V5562" s="28">
        <f t="shared" si="8703"/>
        <v>241</v>
      </c>
    </row>
    <row r="5563" spans="1:22" x14ac:dyDescent="0.3">
      <c r="A5563" s="28">
        <f t="shared" si="8713"/>
        <v>116242</v>
      </c>
      <c r="B5563" s="7">
        <f t="shared" si="8779"/>
        <v>0</v>
      </c>
      <c r="C5563" s="7">
        <f t="shared" si="8780"/>
        <v>0</v>
      </c>
      <c r="D5563" s="7">
        <f t="shared" si="8782"/>
        <v>0</v>
      </c>
      <c r="E5563" s="11">
        <f>ABS(MIN(G5556:G5565))</f>
        <v>0.1</v>
      </c>
      <c r="G5563" s="2" t="str">
        <f t="shared" si="8783"/>
        <v/>
      </c>
      <c r="U5563" s="28">
        <f t="shared" si="8702"/>
        <v>116</v>
      </c>
      <c r="V5563" s="28">
        <f t="shared" si="8703"/>
        <v>242</v>
      </c>
    </row>
    <row r="5564" spans="1:22" x14ac:dyDescent="0.3">
      <c r="A5564" s="28">
        <f t="shared" si="8713"/>
        <v>116243</v>
      </c>
      <c r="B5564" s="7">
        <f t="shared" si="8779"/>
        <v>0</v>
      </c>
      <c r="C5564" s="7">
        <f t="shared" si="8780"/>
        <v>0</v>
      </c>
      <c r="D5564" s="7">
        <f t="shared" si="8782"/>
        <v>0</v>
      </c>
      <c r="E5564" s="11">
        <f>ABS(MAX(G5556:G5565))</f>
        <v>0.1</v>
      </c>
      <c r="G5564" s="2" t="str">
        <f t="shared" si="8783"/>
        <v/>
      </c>
      <c r="U5564" s="28">
        <f t="shared" si="8702"/>
        <v>116</v>
      </c>
      <c r="V5564" s="28">
        <f t="shared" si="8703"/>
        <v>243</v>
      </c>
    </row>
    <row r="5565" spans="1:22" x14ac:dyDescent="0.3">
      <c r="A5565" s="28">
        <f t="shared" si="8713"/>
        <v>116244</v>
      </c>
      <c r="B5565" s="7">
        <f t="shared" si="8779"/>
        <v>0</v>
      </c>
      <c r="C5565" s="7">
        <f t="shared" si="8780"/>
        <v>0</v>
      </c>
      <c r="D5565" s="7">
        <f t="shared" si="8782"/>
        <v>0</v>
      </c>
      <c r="F5565" s="13"/>
      <c r="G5565" s="2" t="str">
        <f t="shared" si="8783"/>
        <v/>
      </c>
      <c r="U5565" s="28">
        <f t="shared" si="8702"/>
        <v>116</v>
      </c>
      <c r="V5565" s="28">
        <f t="shared" si="8703"/>
        <v>244</v>
      </c>
    </row>
    <row r="5566" spans="1:22" x14ac:dyDescent="0.3">
      <c r="A5566" s="28">
        <f t="shared" si="8713"/>
        <v>116245</v>
      </c>
      <c r="F5566" s="13"/>
      <c r="U5566" s="28">
        <f t="shared" si="8702"/>
        <v>116</v>
      </c>
      <c r="V5566" s="28">
        <f t="shared" si="8703"/>
        <v>245</v>
      </c>
    </row>
    <row r="5567" spans="1:22" x14ac:dyDescent="0.3">
      <c r="A5567" s="28">
        <f t="shared" si="8713"/>
        <v>116246</v>
      </c>
      <c r="F5567" s="13"/>
      <c r="U5567" s="28">
        <f t="shared" si="8702"/>
        <v>116</v>
      </c>
      <c r="V5567" s="28">
        <f t="shared" si="8703"/>
        <v>246</v>
      </c>
    </row>
    <row r="5568" spans="1:22" x14ac:dyDescent="0.3">
      <c r="A5568" s="28">
        <f t="shared" si="8713"/>
        <v>116247</v>
      </c>
      <c r="F5568" s="13"/>
      <c r="U5568" s="28">
        <f t="shared" si="8702"/>
        <v>116</v>
      </c>
      <c r="V5568" s="28">
        <f t="shared" si="8703"/>
        <v>247</v>
      </c>
    </row>
    <row r="5569" spans="1:24" s="8" customFormat="1" x14ac:dyDescent="0.3"/>
    <row r="5570" spans="1:24" x14ac:dyDescent="0.3">
      <c r="A5570" s="28">
        <f t="shared" ref="A5570:A5616" si="8788">ROUND(CONCATENATE(U5570,V5570),0)</f>
        <v>117201</v>
      </c>
      <c r="B5570" s="63" t="s">
        <v>0</v>
      </c>
      <c r="C5570" s="63"/>
      <c r="D5570" s="71" t="s">
        <v>63</v>
      </c>
      <c r="E5570" s="71"/>
      <c r="F5570" s="71"/>
      <c r="G5570" s="71"/>
      <c r="H5570" s="71"/>
      <c r="U5570" s="28">
        <f t="shared" si="8714"/>
        <v>117</v>
      </c>
      <c r="V5570" s="28">
        <v>201</v>
      </c>
    </row>
    <row r="5571" spans="1:24" x14ac:dyDescent="0.3">
      <c r="A5571" s="28">
        <f t="shared" si="8788"/>
        <v>117202</v>
      </c>
      <c r="B5571" s="72" t="s">
        <v>70</v>
      </c>
      <c r="C5571" s="73"/>
      <c r="D5571" s="30" t="s">
        <v>69</v>
      </c>
      <c r="E5571" s="66" t="s">
        <v>71</v>
      </c>
      <c r="F5571" s="66"/>
      <c r="G5571" s="74" t="s">
        <v>72</v>
      </c>
      <c r="H5571" s="74"/>
      <c r="U5571" s="28">
        <f t="shared" ref="U5571:U5634" si="8789">U5570</f>
        <v>117</v>
      </c>
      <c r="V5571" s="28">
        <f t="shared" ref="V5571:V5616" si="8790">V5570+1</f>
        <v>202</v>
      </c>
    </row>
    <row r="5572" spans="1:24" x14ac:dyDescent="0.3">
      <c r="A5572" s="28">
        <f t="shared" si="8788"/>
        <v>117203</v>
      </c>
      <c r="B5572" s="75" t="s">
        <v>6</v>
      </c>
      <c r="C5572" s="75"/>
      <c r="D5572" s="71" t="s">
        <v>272</v>
      </c>
      <c r="E5572" s="71"/>
      <c r="F5572" s="71"/>
      <c r="G5572" s="71"/>
      <c r="H5572" s="71"/>
      <c r="U5572" s="28">
        <f t="shared" si="8789"/>
        <v>117</v>
      </c>
      <c r="V5572" s="28">
        <f t="shared" si="8790"/>
        <v>203</v>
      </c>
    </row>
    <row r="5573" spans="1:24" x14ac:dyDescent="0.3">
      <c r="A5573" s="28">
        <f t="shared" si="8788"/>
        <v>117204</v>
      </c>
      <c r="B5573" s="63" t="s">
        <v>7</v>
      </c>
      <c r="C5573" s="63"/>
      <c r="D5573" s="71" t="s">
        <v>29</v>
      </c>
      <c r="E5573" s="71"/>
      <c r="F5573" s="71"/>
      <c r="G5573" s="71"/>
      <c r="H5573" s="71"/>
      <c r="J5573" s="17"/>
      <c r="K5573" s="17" t="s">
        <v>53</v>
      </c>
      <c r="L5573" s="17" t="s">
        <v>54</v>
      </c>
      <c r="M5573" s="17" t="s">
        <v>55</v>
      </c>
      <c r="N5573" s="17" t="s">
        <v>56</v>
      </c>
      <c r="O5573" s="17" t="s">
        <v>57</v>
      </c>
      <c r="P5573" s="17" t="s">
        <v>2</v>
      </c>
      <c r="Q5573" s="17" t="s">
        <v>3</v>
      </c>
      <c r="R5573" s="17" t="s">
        <v>4</v>
      </c>
      <c r="S5573" s="17" t="s">
        <v>5</v>
      </c>
      <c r="U5573" s="28">
        <f t="shared" si="8789"/>
        <v>117</v>
      </c>
      <c r="V5573" s="28">
        <f t="shared" si="8790"/>
        <v>204</v>
      </c>
      <c r="X5573" s="1" t="s">
        <v>48</v>
      </c>
    </row>
    <row r="5574" spans="1:24" x14ac:dyDescent="0.3">
      <c r="A5574" s="28">
        <f t="shared" si="8788"/>
        <v>117205</v>
      </c>
      <c r="B5574" s="63" t="s">
        <v>9</v>
      </c>
      <c r="C5574" s="63"/>
      <c r="D5574" s="71" t="s">
        <v>30</v>
      </c>
      <c r="E5574" s="71"/>
      <c r="F5574" s="71"/>
      <c r="G5574" s="71"/>
      <c r="H5574" s="71"/>
      <c r="J5574" s="17">
        <f t="shared" ref="J5574" si="8791">COUNTA(B5586:B5595)</f>
        <v>4</v>
      </c>
      <c r="K5574" s="17">
        <f t="shared" ref="K5574" si="8792">IF(L5574-1&lt;2,0,L5574-1)</f>
        <v>0</v>
      </c>
      <c r="L5574" s="17">
        <f t="shared" ref="L5574" si="8793">IF(M5574-1&lt;2,0,M5574-1)</f>
        <v>0</v>
      </c>
      <c r="M5574" s="17">
        <f t="shared" ref="M5574" si="8794">IF(N5574-1&lt;2,0,N5574-1)</f>
        <v>0</v>
      </c>
      <c r="N5574" s="17">
        <f t="shared" ref="N5574" si="8795">IF(O5574-1&lt;2,0,O5574-1)</f>
        <v>0</v>
      </c>
      <c r="O5574" s="17">
        <f t="shared" ref="O5574" si="8796">IF(P5574-1&lt;2,0,P5574-1)</f>
        <v>0</v>
      </c>
      <c r="P5574" s="17">
        <f t="shared" ref="P5574" si="8797">IF(Q5574-1&lt;2,0,Q5574-1)</f>
        <v>0</v>
      </c>
      <c r="Q5574" s="17">
        <f t="shared" ref="Q5574" si="8798">IF(R5574-1&lt;2,0,R5574-1)</f>
        <v>2</v>
      </c>
      <c r="R5574" s="17">
        <f t="shared" ref="R5574" si="8799">IF(S5574-1&lt;2,0,S5574-1)</f>
        <v>3</v>
      </c>
      <c r="S5574" s="17">
        <f t="shared" ref="S5574" si="8800">J5574</f>
        <v>4</v>
      </c>
      <c r="U5574" s="28">
        <f t="shared" si="8789"/>
        <v>117</v>
      </c>
      <c r="V5574" s="28">
        <f t="shared" si="8790"/>
        <v>205</v>
      </c>
      <c r="X5574" s="1" t="s">
        <v>49</v>
      </c>
    </row>
    <row r="5575" spans="1:24" x14ac:dyDescent="0.3">
      <c r="A5575" s="28">
        <f t="shared" si="8788"/>
        <v>117206</v>
      </c>
      <c r="B5575" s="63" t="s">
        <v>10</v>
      </c>
      <c r="C5575" s="63"/>
      <c r="D5575" s="71" t="s">
        <v>273</v>
      </c>
      <c r="E5575" s="71"/>
      <c r="F5575" s="71"/>
      <c r="G5575" s="71"/>
      <c r="H5575" s="71"/>
      <c r="J5575" s="28" t="str">
        <f t="shared" ref="J5575" si="8801">CONCATENATE(J5574,1)</f>
        <v>41</v>
      </c>
      <c r="K5575" s="29">
        <f t="shared" ref="K5575" si="8802">IF(K5574=0,0,VLOOKUP(J5575,J5579:S5609,K5574,FALSE))</f>
        <v>0</v>
      </c>
      <c r="L5575" s="29">
        <f t="shared" ref="L5575" si="8803">IF(L5574=0,0,VLOOKUP(J5575,J5579:S5609,L5574,FALSE))</f>
        <v>0</v>
      </c>
      <c r="M5575" s="29">
        <f t="shared" ref="M5575" si="8804">IF(M5574=0,0,VLOOKUP(J5575,J5579:S5609,M5574,FALSE))</f>
        <v>0</v>
      </c>
      <c r="N5575" s="29">
        <f t="shared" ref="N5575" si="8805">IF(N5574=0,0,VLOOKUP(J5575,J5579:S5609,N5574,FALSE))</f>
        <v>0</v>
      </c>
      <c r="O5575" s="29">
        <f t="shared" ref="O5575" si="8806">IF(O5574=0,0,VLOOKUP(J5575,J5579:S5609,O5574,FALSE))</f>
        <v>0</v>
      </c>
      <c r="P5575" s="29">
        <f t="shared" ref="P5575" si="8807">IF(P5574=0,0,VLOOKUP(J5575,J5579:S5609,P5574,FALSE))</f>
        <v>0</v>
      </c>
      <c r="Q5575" s="29">
        <f t="shared" ref="Q5575" si="8808">IF(Q5574=0,0,VLOOKUP(J5575,J5579:S5609,Q5574,FALSE))</f>
        <v>8.3070646379737416E-5</v>
      </c>
      <c r="R5575" s="29">
        <f t="shared" ref="R5575" si="8809">IF(R5574=0,0,VLOOKUP(J5575,J5579:S5609,R5574,FALSE))</f>
        <v>0.98810577450336101</v>
      </c>
      <c r="S5575" s="29">
        <f t="shared" ref="S5575" si="8810">IF(S5574=0,0,VLOOKUP(J5575,J5579:S5609,S5574,FALSE))</f>
        <v>0.54610610147910899</v>
      </c>
      <c r="U5575" s="28">
        <f t="shared" si="8789"/>
        <v>117</v>
      </c>
      <c r="V5575" s="28">
        <f t="shared" si="8790"/>
        <v>206</v>
      </c>
      <c r="X5575" s="1" t="s">
        <v>50</v>
      </c>
    </row>
    <row r="5576" spans="1:24" x14ac:dyDescent="0.3">
      <c r="A5576" s="28">
        <f t="shared" si="8788"/>
        <v>117207</v>
      </c>
      <c r="B5576" s="63" t="s">
        <v>11</v>
      </c>
      <c r="C5576" s="63"/>
      <c r="D5576" s="64">
        <v>45664</v>
      </c>
      <c r="E5576" s="64"/>
      <c r="F5576" s="64"/>
      <c r="G5576" s="64"/>
      <c r="H5576" s="64"/>
      <c r="J5576" s="28" t="str">
        <f t="shared" ref="J5576" si="8811">CONCATENATE(J5574,2)</f>
        <v>42</v>
      </c>
      <c r="K5576" s="22">
        <f t="shared" ref="K5576" si="8812">IF(K5574=0,0,VLOOKUP(J5576,J5579:S5609,K5574,FALSE))</f>
        <v>0</v>
      </c>
      <c r="L5576" s="22">
        <f t="shared" ref="L5576" si="8813">IF(L5574=0,0,VLOOKUP(J5576,J5579:S5609,L5574,FALSE))</f>
        <v>0</v>
      </c>
      <c r="M5576" s="22">
        <f t="shared" ref="M5576" si="8814">IF(M5574=0,0,VLOOKUP(J5576,J5579:S5609,M5574,FALSE))</f>
        <v>0</v>
      </c>
      <c r="N5576" s="22">
        <f t="shared" ref="N5576" si="8815">IF(N5574=0,0,VLOOKUP(J5576,J5579:S5609,N5574,FALSE))</f>
        <v>0</v>
      </c>
      <c r="O5576" s="22">
        <f t="shared" ref="O5576" si="8816">IF(O5574=0,0,VLOOKUP(J5576,J5579:S5609,O5574,FALSE))</f>
        <v>0</v>
      </c>
      <c r="P5576" s="22">
        <f t="shared" ref="P5576" si="8817">IF(P5574=0,0,VLOOKUP(J5576,J5579:S5609,P5574,FALSE))</f>
        <v>0</v>
      </c>
      <c r="Q5576" s="22">
        <f t="shared" ref="Q5576" si="8818">IF(Q5574=0,0,VLOOKUP(J5576,J5579:S5609,Q5574,FALSE))</f>
        <v>4.2395146351624826E-5</v>
      </c>
      <c r="R5576" s="22">
        <f t="shared" ref="R5576" si="8819">IF(R5574=0,0,VLOOKUP(J5576,J5579:S5609,R5574,FALSE))</f>
        <v>5.4113392290418257E-3</v>
      </c>
      <c r="S5576" s="22">
        <f t="shared" ref="S5576" si="8820">IF(S5574=0,0,VLOOKUP(J5576,J5579:S5609,S5574,FALSE))</f>
        <v>0.12112542278913385</v>
      </c>
      <c r="U5576" s="28">
        <f t="shared" si="8789"/>
        <v>117</v>
      </c>
      <c r="V5576" s="28">
        <f t="shared" si="8790"/>
        <v>207</v>
      </c>
    </row>
    <row r="5577" spans="1:24" x14ac:dyDescent="0.3">
      <c r="A5577" s="28">
        <f t="shared" si="8788"/>
        <v>117208</v>
      </c>
      <c r="B5577" s="63" t="s">
        <v>12</v>
      </c>
      <c r="C5577" s="63"/>
      <c r="D5577" s="65">
        <v>46417</v>
      </c>
      <c r="E5577" s="65"/>
      <c r="F5577" s="65"/>
      <c r="G5577" s="65"/>
      <c r="H5577" s="65"/>
      <c r="J5577" s="28" t="str">
        <f t="shared" ref="J5577" si="8821">CONCATENATE(J5574,3)</f>
        <v>43</v>
      </c>
      <c r="K5577" s="22"/>
      <c r="L5577" s="22"/>
      <c r="M5577" s="22"/>
      <c r="N5577" s="22" t="s">
        <v>58</v>
      </c>
      <c r="O5577" s="29">
        <f t="shared" ref="O5577" si="8822">J5574-2</f>
        <v>2</v>
      </c>
      <c r="P5577" s="22" t="s">
        <v>59</v>
      </c>
      <c r="Q5577" s="29">
        <f t="shared" ref="Q5577" si="8823">VLOOKUP(J5577,J5579:S5609,3,FALSE)</f>
        <v>0.13202227991607174</v>
      </c>
      <c r="R5577" s="22" t="s">
        <v>60</v>
      </c>
      <c r="S5577" s="22">
        <f t="shared" ref="S5577" si="8824">VLOOKUP(J5577,J5579:S5609,2,FALSE)</f>
        <v>0.99999785313226863</v>
      </c>
      <c r="U5577" s="28">
        <f t="shared" si="8789"/>
        <v>117</v>
      </c>
      <c r="V5577" s="28">
        <f t="shared" si="8790"/>
        <v>208</v>
      </c>
    </row>
    <row r="5578" spans="1:24" x14ac:dyDescent="0.3">
      <c r="A5578" s="28">
        <f t="shared" si="8788"/>
        <v>117209</v>
      </c>
      <c r="B5578" s="63" t="s">
        <v>13</v>
      </c>
      <c r="C5578" s="63"/>
      <c r="D5578" s="15">
        <v>0.1</v>
      </c>
      <c r="E5578" s="66" t="s">
        <v>14</v>
      </c>
      <c r="F5578" s="66"/>
      <c r="G5578" s="66"/>
      <c r="H5578" s="6" t="s">
        <v>64</v>
      </c>
      <c r="J5578" s="17"/>
      <c r="K5578" s="17">
        <v>3</v>
      </c>
      <c r="L5578" s="17">
        <v>3</v>
      </c>
      <c r="M5578" s="17"/>
      <c r="N5578" s="17"/>
      <c r="O5578" s="17"/>
      <c r="P5578" s="17"/>
      <c r="Q5578" s="17"/>
      <c r="R5578" s="17"/>
      <c r="S5578" s="17"/>
      <c r="U5578" s="28">
        <f t="shared" si="8789"/>
        <v>117</v>
      </c>
      <c r="V5578" s="28">
        <f t="shared" si="8790"/>
        <v>209</v>
      </c>
    </row>
    <row r="5579" spans="1:24" x14ac:dyDescent="0.3">
      <c r="A5579" s="28">
        <f t="shared" si="8788"/>
        <v>117210</v>
      </c>
      <c r="B5579" s="63" t="s">
        <v>15</v>
      </c>
      <c r="C5579" s="63"/>
      <c r="D5579" s="2">
        <f t="shared" ref="D5579" si="8825">MIN(B5586:B5595)</f>
        <v>0</v>
      </c>
      <c r="E5579" s="3" t="s">
        <v>16</v>
      </c>
      <c r="F5579" s="2">
        <f t="shared" ref="F5579" si="8826">MAX(B5586:B5595)</f>
        <v>120</v>
      </c>
      <c r="G5579" s="4" t="str">
        <f t="shared" ref="G5579" si="8827">IF(H5578="","",H5578)</f>
        <v>°C</v>
      </c>
      <c r="H5579" s="14"/>
      <c r="J5579" s="28" t="str">
        <f t="shared" ref="J5579" si="8828">CONCATENATE(K5578,1)</f>
        <v>31</v>
      </c>
      <c r="K5579" s="22">
        <f t="array" ref="K5579:L5581">LINEST(B5586:B5588,C5586:C5588^{1},TRUE,TRUE)</f>
        <v>0.99378071587004757</v>
      </c>
      <c r="L5579" s="22">
        <v>0.50747328897200106</v>
      </c>
      <c r="M5579" s="17"/>
      <c r="N5579" s="17"/>
      <c r="O5579" s="17"/>
      <c r="P5579" s="17"/>
      <c r="Q5579" s="17"/>
      <c r="R5579" s="17"/>
      <c r="S5579" s="17"/>
      <c r="U5579" s="28">
        <f t="shared" si="8789"/>
        <v>117</v>
      </c>
      <c r="V5579" s="28">
        <f t="shared" si="8790"/>
        <v>210</v>
      </c>
    </row>
    <row r="5580" spans="1:24" x14ac:dyDescent="0.3">
      <c r="A5580" s="28">
        <f t="shared" si="8788"/>
        <v>117211</v>
      </c>
      <c r="J5580" s="28" t="str">
        <f t="shared" ref="J5580" si="8829">CONCATENATE(K5578,2)</f>
        <v>32</v>
      </c>
      <c r="K5580" s="22">
        <v>4.3942198542243497E-3</v>
      </c>
      <c r="L5580" s="22">
        <v>0.16424901791215316</v>
      </c>
      <c r="M5580" s="17"/>
      <c r="N5580" s="17"/>
      <c r="O5580" s="17"/>
      <c r="P5580" s="17"/>
      <c r="Q5580" s="17"/>
      <c r="R5580" s="17"/>
      <c r="S5580" s="17"/>
      <c r="U5580" s="28">
        <f t="shared" si="8789"/>
        <v>117</v>
      </c>
      <c r="V5580" s="28">
        <f t="shared" si="8790"/>
        <v>211</v>
      </c>
    </row>
    <row r="5581" spans="1:24" x14ac:dyDescent="0.3">
      <c r="A5581" s="28">
        <f t="shared" si="8788"/>
        <v>117212</v>
      </c>
      <c r="B5581" s="67" t="s">
        <v>17</v>
      </c>
      <c r="C5581" s="67"/>
      <c r="D5581" s="67"/>
      <c r="E5581" s="67"/>
      <c r="F5581" s="67"/>
      <c r="G5581" s="68" t="s">
        <v>31</v>
      </c>
      <c r="H5581" s="69"/>
      <c r="J5581" s="28" t="str">
        <f t="shared" ref="J5581" si="8830">CONCATENATE(K5578,3)</f>
        <v>33</v>
      </c>
      <c r="K5581" s="22">
        <v>0.99998044877639258</v>
      </c>
      <c r="L5581" s="22">
        <v>0.18846234695558195</v>
      </c>
      <c r="M5581" s="17"/>
      <c r="N5581" s="17"/>
      <c r="O5581" s="17"/>
      <c r="P5581" s="17"/>
      <c r="Q5581" s="17"/>
      <c r="R5581" s="17"/>
      <c r="S5581" s="17"/>
      <c r="U5581" s="28">
        <f t="shared" si="8789"/>
        <v>117</v>
      </c>
      <c r="V5581" s="28">
        <f t="shared" si="8790"/>
        <v>212</v>
      </c>
    </row>
    <row r="5582" spans="1:24" x14ac:dyDescent="0.3">
      <c r="A5582" s="28">
        <f t="shared" si="8788"/>
        <v>117213</v>
      </c>
      <c r="B5582" s="66" t="s">
        <v>18</v>
      </c>
      <c r="C5582" s="66"/>
      <c r="D5582" s="66"/>
      <c r="E5582" s="66" t="str">
        <f t="shared" ref="E5582" si="8831">IF(D5575="","",D5575)</f>
        <v>E0524/24</v>
      </c>
      <c r="F5582" s="66"/>
      <c r="G5582" s="4" t="s">
        <v>18</v>
      </c>
      <c r="H5582" s="16"/>
      <c r="J5582" s="17"/>
      <c r="K5582" s="17">
        <v>4</v>
      </c>
      <c r="L5582" s="17">
        <v>4</v>
      </c>
      <c r="M5582" s="17">
        <v>4</v>
      </c>
      <c r="N5582" s="17"/>
      <c r="O5582" s="17"/>
      <c r="P5582" s="17"/>
      <c r="Q5582" s="17"/>
      <c r="R5582" s="17"/>
      <c r="S5582" s="17"/>
      <c r="U5582" s="28">
        <f t="shared" si="8789"/>
        <v>117</v>
      </c>
      <c r="V5582" s="28">
        <f t="shared" si="8790"/>
        <v>213</v>
      </c>
    </row>
    <row r="5583" spans="1:24" ht="15" customHeight="1" x14ac:dyDescent="0.3">
      <c r="A5583" s="28">
        <f t="shared" si="8788"/>
        <v>117214</v>
      </c>
      <c r="B5583" s="5" t="s">
        <v>19</v>
      </c>
      <c r="C5583" s="5" t="s">
        <v>20</v>
      </c>
      <c r="D5583" s="5" t="s">
        <v>21</v>
      </c>
      <c r="E5583" s="5"/>
      <c r="F5583" s="70" t="s">
        <v>33</v>
      </c>
      <c r="G5583" s="5" t="s">
        <v>19</v>
      </c>
      <c r="H5583" s="5" t="s">
        <v>20</v>
      </c>
      <c r="J5583" s="28" t="str">
        <f t="shared" ref="J5583" si="8832">CONCATENATE(K5582,1)</f>
        <v>41</v>
      </c>
      <c r="K5583" s="22">
        <f t="array" ref="K5583:M5585">LINEST(B5586:B5589,C5586:C5589^{1,2},TRUE,TRUE)</f>
        <v>8.3070646379737416E-5</v>
      </c>
      <c r="L5583" s="22">
        <v>0.98810577450336101</v>
      </c>
      <c r="M5583" s="22">
        <v>0.54610610147910899</v>
      </c>
      <c r="N5583" s="17"/>
      <c r="O5583" s="17"/>
      <c r="P5583" s="17"/>
      <c r="Q5583" s="17"/>
      <c r="R5583" s="17"/>
      <c r="S5583" s="17"/>
      <c r="U5583" s="28">
        <f t="shared" si="8789"/>
        <v>117</v>
      </c>
      <c r="V5583" s="28">
        <f t="shared" si="8790"/>
        <v>214</v>
      </c>
    </row>
    <row r="5584" spans="1:24" x14ac:dyDescent="0.3">
      <c r="A5584" s="28">
        <f t="shared" si="8788"/>
        <v>117215</v>
      </c>
      <c r="B5584" s="5" t="s">
        <v>22</v>
      </c>
      <c r="C5584" s="5" t="s">
        <v>23</v>
      </c>
      <c r="D5584" s="5" t="s">
        <v>24</v>
      </c>
      <c r="E5584" s="5" t="s">
        <v>32</v>
      </c>
      <c r="F5584" s="70"/>
      <c r="G5584" s="5" t="s">
        <v>22</v>
      </c>
      <c r="H5584" s="5" t="s">
        <v>23</v>
      </c>
      <c r="J5584" s="28" t="str">
        <f t="shared" ref="J5584" si="8833">CONCATENATE(K5582,2)</f>
        <v>42</v>
      </c>
      <c r="K5584" s="22">
        <v>4.2395146351624826E-5</v>
      </c>
      <c r="L5584" s="22">
        <v>5.4113392290418257E-3</v>
      </c>
      <c r="M5584" s="22">
        <v>0.12112542278913385</v>
      </c>
      <c r="N5584" s="17"/>
      <c r="O5584" s="17"/>
      <c r="P5584" s="17"/>
      <c r="Q5584" s="17"/>
      <c r="R5584" s="17"/>
      <c r="S5584" s="17"/>
      <c r="U5584" s="28">
        <f t="shared" si="8789"/>
        <v>117</v>
      </c>
      <c r="V5584" s="28">
        <f t="shared" si="8790"/>
        <v>215</v>
      </c>
    </row>
    <row r="5585" spans="1:22" x14ac:dyDescent="0.3">
      <c r="A5585" s="28">
        <f t="shared" si="8788"/>
        <v>117216</v>
      </c>
      <c r="B5585" s="6" t="str">
        <f t="shared" ref="B5585" si="8834">IF(H5578="","",H5578)</f>
        <v>°C</v>
      </c>
      <c r="C5585" s="6" t="str">
        <f t="shared" ref="C5585" si="8835">IF(H5578="","",H5578)</f>
        <v>°C</v>
      </c>
      <c r="D5585" s="6" t="str">
        <f t="shared" ref="D5585" si="8836">IF(H5578="","",H5578)</f>
        <v>°C</v>
      </c>
      <c r="E5585" s="6"/>
      <c r="F5585" s="6"/>
      <c r="G5585" s="6" t="str">
        <f t="shared" ref="G5585" si="8837">IF(H5578="","",H5578)</f>
        <v>°C</v>
      </c>
      <c r="H5585" s="6" t="str">
        <f t="shared" ref="H5585" si="8838">IF(H5578="","",H5578)</f>
        <v>°C</v>
      </c>
      <c r="J5585" s="28" t="str">
        <f t="shared" ref="J5585" si="8839">CONCATENATE(K5582,3)</f>
        <v>43</v>
      </c>
      <c r="K5585" s="22">
        <v>0.99999785313226863</v>
      </c>
      <c r="L5585" s="22">
        <v>0.13202227991607174</v>
      </c>
      <c r="M5585" s="22" t="e">
        <v>#N/A</v>
      </c>
      <c r="N5585" s="17"/>
      <c r="O5585" s="17"/>
      <c r="P5585" s="17"/>
      <c r="Q5585" s="17"/>
      <c r="R5585" s="17"/>
      <c r="S5585" s="17"/>
      <c r="U5585" s="28">
        <f t="shared" si="8789"/>
        <v>117</v>
      </c>
      <c r="V5585" s="28">
        <f t="shared" si="8790"/>
        <v>216</v>
      </c>
    </row>
    <row r="5586" spans="1:22" x14ac:dyDescent="0.3">
      <c r="A5586" s="28">
        <f t="shared" si="8788"/>
        <v>117217</v>
      </c>
      <c r="B5586" s="26">
        <v>0</v>
      </c>
      <c r="C5586" s="26">
        <v>-0.6</v>
      </c>
      <c r="D5586" s="26">
        <v>0.1</v>
      </c>
      <c r="E5586" s="9">
        <v>2</v>
      </c>
      <c r="F5586" s="26">
        <v>1000000</v>
      </c>
      <c r="G5586" s="27"/>
      <c r="H5586" s="27"/>
      <c r="J5586" s="17"/>
      <c r="K5586" s="17">
        <v>5</v>
      </c>
      <c r="L5586" s="17">
        <v>5</v>
      </c>
      <c r="M5586" s="17">
        <v>5</v>
      </c>
      <c r="N5586" s="17">
        <v>5</v>
      </c>
      <c r="O5586" s="17"/>
      <c r="P5586" s="17"/>
      <c r="Q5586" s="17"/>
      <c r="R5586" s="17"/>
      <c r="S5586" s="17"/>
      <c r="U5586" s="28">
        <f t="shared" si="8789"/>
        <v>117</v>
      </c>
      <c r="V5586" s="28">
        <f t="shared" si="8790"/>
        <v>217</v>
      </c>
    </row>
    <row r="5587" spans="1:22" x14ac:dyDescent="0.3">
      <c r="A5587" s="28">
        <f t="shared" si="8788"/>
        <v>117218</v>
      </c>
      <c r="B5587" s="26">
        <v>25</v>
      </c>
      <c r="C5587" s="26">
        <v>24.8</v>
      </c>
      <c r="D5587" s="26">
        <v>0.1</v>
      </c>
      <c r="E5587" s="9">
        <v>2</v>
      </c>
      <c r="F5587" s="26">
        <v>1000000</v>
      </c>
      <c r="G5587" s="27"/>
      <c r="H5587" s="27"/>
      <c r="J5587" s="28" t="str">
        <f t="shared" ref="J5587" si="8840">CONCATENATE(K5586,1)</f>
        <v>51</v>
      </c>
      <c r="K5587" s="22" t="e">
        <f t="array" ref="K5587:N5589">LINEST(B5586:B5590,C5586:C5590^{1,2,3},TRUE,TRUE)</f>
        <v>#VALUE!</v>
      </c>
      <c r="L5587" s="22" t="e">
        <v>#VALUE!</v>
      </c>
      <c r="M5587" s="22" t="e">
        <v>#VALUE!</v>
      </c>
      <c r="N5587" s="22" t="e">
        <v>#VALUE!</v>
      </c>
      <c r="O5587" s="17"/>
      <c r="P5587" s="17"/>
      <c r="Q5587" s="17"/>
      <c r="R5587" s="17"/>
      <c r="S5587" s="17"/>
      <c r="U5587" s="28">
        <f t="shared" si="8789"/>
        <v>117</v>
      </c>
      <c r="V5587" s="28">
        <f t="shared" si="8790"/>
        <v>218</v>
      </c>
    </row>
    <row r="5588" spans="1:22" x14ac:dyDescent="0.3">
      <c r="A5588" s="28">
        <f t="shared" si="8788"/>
        <v>117219</v>
      </c>
      <c r="B5588" s="26">
        <v>60</v>
      </c>
      <c r="C5588" s="26">
        <v>59.8</v>
      </c>
      <c r="D5588" s="26">
        <v>0.1</v>
      </c>
      <c r="E5588" s="9">
        <v>2</v>
      </c>
      <c r="F5588" s="26">
        <v>1000000</v>
      </c>
      <c r="G5588" s="27"/>
      <c r="H5588" s="27"/>
      <c r="J5588" s="28" t="str">
        <f t="shared" ref="J5588" si="8841">CONCATENATE(K5586,2)</f>
        <v>52</v>
      </c>
      <c r="K5588" s="22" t="e">
        <v>#VALUE!</v>
      </c>
      <c r="L5588" s="22" t="e">
        <v>#VALUE!</v>
      </c>
      <c r="M5588" s="22" t="e">
        <v>#VALUE!</v>
      </c>
      <c r="N5588" s="22" t="e">
        <v>#VALUE!</v>
      </c>
      <c r="O5588" s="17"/>
      <c r="P5588" s="17"/>
      <c r="Q5588" s="17"/>
      <c r="R5588" s="17"/>
      <c r="S5588" s="17"/>
      <c r="U5588" s="28">
        <f t="shared" si="8789"/>
        <v>117</v>
      </c>
      <c r="V5588" s="28">
        <f t="shared" si="8790"/>
        <v>219</v>
      </c>
    </row>
    <row r="5589" spans="1:22" x14ac:dyDescent="0.3">
      <c r="A5589" s="28">
        <f t="shared" si="8788"/>
        <v>117220</v>
      </c>
      <c r="B5589" s="26">
        <v>120</v>
      </c>
      <c r="C5589" s="26">
        <v>119.7</v>
      </c>
      <c r="D5589" s="26">
        <v>0.1</v>
      </c>
      <c r="E5589" s="9">
        <v>2</v>
      </c>
      <c r="F5589" s="26">
        <v>1000000</v>
      </c>
      <c r="G5589" s="27"/>
      <c r="H5589" s="27"/>
      <c r="J5589" s="28" t="str">
        <f t="shared" ref="J5589" si="8842">CONCATENATE(K5586,3)</f>
        <v>53</v>
      </c>
      <c r="K5589" s="22" t="e">
        <v>#VALUE!</v>
      </c>
      <c r="L5589" s="22" t="e">
        <v>#VALUE!</v>
      </c>
      <c r="M5589" s="22" t="e">
        <v>#VALUE!</v>
      </c>
      <c r="N5589" s="22" t="e">
        <v>#VALUE!</v>
      </c>
      <c r="O5589" s="17"/>
      <c r="P5589" s="17"/>
      <c r="Q5589" s="17"/>
      <c r="R5589" s="17"/>
      <c r="S5589" s="17"/>
      <c r="U5589" s="28">
        <f t="shared" si="8789"/>
        <v>117</v>
      </c>
      <c r="V5589" s="28">
        <f t="shared" si="8790"/>
        <v>220</v>
      </c>
    </row>
    <row r="5590" spans="1:22" x14ac:dyDescent="0.3">
      <c r="A5590" s="28">
        <f t="shared" si="8788"/>
        <v>117221</v>
      </c>
      <c r="B5590" s="26"/>
      <c r="C5590" s="26"/>
      <c r="D5590" s="26"/>
      <c r="E5590" s="9"/>
      <c r="F5590" s="26"/>
      <c r="G5590" s="27"/>
      <c r="H5590" s="27"/>
      <c r="J5590" s="17"/>
      <c r="K5590" s="17">
        <v>6</v>
      </c>
      <c r="L5590" s="17">
        <v>6</v>
      </c>
      <c r="M5590" s="17">
        <v>6</v>
      </c>
      <c r="N5590" s="17">
        <v>6</v>
      </c>
      <c r="O5590" s="17">
        <v>6</v>
      </c>
      <c r="P5590" s="17"/>
      <c r="Q5590" s="17"/>
      <c r="R5590" s="17"/>
      <c r="S5590" s="17"/>
      <c r="U5590" s="28">
        <f t="shared" si="8789"/>
        <v>117</v>
      </c>
      <c r="V5590" s="28">
        <f t="shared" si="8790"/>
        <v>221</v>
      </c>
    </row>
    <row r="5591" spans="1:22" x14ac:dyDescent="0.3">
      <c r="A5591" s="28">
        <f t="shared" si="8788"/>
        <v>117222</v>
      </c>
      <c r="B5591" s="26"/>
      <c r="C5591" s="26"/>
      <c r="D5591" s="26"/>
      <c r="E5591" s="9"/>
      <c r="F5591" s="26"/>
      <c r="G5591" s="27"/>
      <c r="H5591" s="27"/>
      <c r="J5591" s="28" t="str">
        <f t="shared" ref="J5591" si="8843">CONCATENATE(K5590,1)</f>
        <v>61</v>
      </c>
      <c r="K5591" s="22" t="e">
        <f t="array" ref="K5591:O5593">LINEST(B5586:B5591,C5586:C5591^{1,2,3,4},TRUE,TRUE)</f>
        <v>#VALUE!</v>
      </c>
      <c r="L5591" s="22" t="e">
        <v>#VALUE!</v>
      </c>
      <c r="M5591" s="22" t="e">
        <v>#VALUE!</v>
      </c>
      <c r="N5591" s="22" t="e">
        <v>#VALUE!</v>
      </c>
      <c r="O5591" s="22" t="e">
        <v>#VALUE!</v>
      </c>
      <c r="P5591" s="17"/>
      <c r="Q5591" s="17"/>
      <c r="R5591" s="17"/>
      <c r="S5591" s="17"/>
      <c r="U5591" s="28">
        <f t="shared" si="8789"/>
        <v>117</v>
      </c>
      <c r="V5591" s="28">
        <f t="shared" si="8790"/>
        <v>222</v>
      </c>
    </row>
    <row r="5592" spans="1:22" x14ac:dyDescent="0.3">
      <c r="A5592" s="28">
        <f t="shared" si="8788"/>
        <v>117223</v>
      </c>
      <c r="B5592" s="26"/>
      <c r="C5592" s="26"/>
      <c r="D5592" s="26"/>
      <c r="E5592" s="9"/>
      <c r="F5592" s="26"/>
      <c r="G5592" s="27"/>
      <c r="H5592" s="27"/>
      <c r="J5592" s="28" t="str">
        <f t="shared" ref="J5592" si="8844">CONCATENATE(K5590,2)</f>
        <v>62</v>
      </c>
      <c r="K5592" s="22" t="e">
        <v>#VALUE!</v>
      </c>
      <c r="L5592" s="22" t="e">
        <v>#VALUE!</v>
      </c>
      <c r="M5592" s="22" t="e">
        <v>#VALUE!</v>
      </c>
      <c r="N5592" s="22" t="e">
        <v>#VALUE!</v>
      </c>
      <c r="O5592" s="22" t="e">
        <v>#VALUE!</v>
      </c>
      <c r="P5592" s="17"/>
      <c r="Q5592" s="17"/>
      <c r="R5592" s="17"/>
      <c r="S5592" s="17"/>
      <c r="U5592" s="28">
        <f t="shared" si="8789"/>
        <v>117</v>
      </c>
      <c r="V5592" s="28">
        <f t="shared" si="8790"/>
        <v>223</v>
      </c>
    </row>
    <row r="5593" spans="1:22" x14ac:dyDescent="0.3">
      <c r="A5593" s="28">
        <f t="shared" si="8788"/>
        <v>117224</v>
      </c>
      <c r="B5593" s="26"/>
      <c r="C5593" s="26"/>
      <c r="D5593" s="26"/>
      <c r="E5593" s="9"/>
      <c r="F5593" s="26"/>
      <c r="G5593" s="27"/>
      <c r="H5593" s="27"/>
      <c r="J5593" s="28" t="str">
        <f t="shared" ref="J5593" si="8845">CONCATENATE(K5590,3)</f>
        <v>63</v>
      </c>
      <c r="K5593" s="22" t="e">
        <v>#VALUE!</v>
      </c>
      <c r="L5593" s="22" t="e">
        <v>#VALUE!</v>
      </c>
      <c r="M5593" s="22" t="e">
        <v>#VALUE!</v>
      </c>
      <c r="N5593" s="22" t="e">
        <v>#VALUE!</v>
      </c>
      <c r="O5593" s="22" t="e">
        <v>#VALUE!</v>
      </c>
      <c r="P5593" s="17"/>
      <c r="Q5593" s="17"/>
      <c r="R5593" s="17"/>
      <c r="S5593" s="17"/>
      <c r="U5593" s="28">
        <f t="shared" si="8789"/>
        <v>117</v>
      </c>
      <c r="V5593" s="28">
        <f t="shared" si="8790"/>
        <v>224</v>
      </c>
    </row>
    <row r="5594" spans="1:22" x14ac:dyDescent="0.3">
      <c r="A5594" s="28">
        <f t="shared" si="8788"/>
        <v>117225</v>
      </c>
      <c r="B5594" s="26"/>
      <c r="C5594" s="26"/>
      <c r="D5594" s="26"/>
      <c r="E5594" s="9"/>
      <c r="F5594" s="26"/>
      <c r="G5594" s="27"/>
      <c r="H5594" s="27"/>
      <c r="J5594" s="17"/>
      <c r="K5594" s="17">
        <v>7</v>
      </c>
      <c r="L5594" s="17">
        <v>7</v>
      </c>
      <c r="M5594" s="17">
        <v>7</v>
      </c>
      <c r="N5594" s="17">
        <v>7</v>
      </c>
      <c r="O5594" s="17">
        <v>7</v>
      </c>
      <c r="P5594" s="17">
        <v>7</v>
      </c>
      <c r="Q5594" s="17"/>
      <c r="R5594" s="17"/>
      <c r="S5594" s="17"/>
      <c r="U5594" s="28">
        <f t="shared" si="8789"/>
        <v>117</v>
      </c>
      <c r="V5594" s="28">
        <f t="shared" si="8790"/>
        <v>225</v>
      </c>
    </row>
    <row r="5595" spans="1:22" x14ac:dyDescent="0.3">
      <c r="A5595" s="28">
        <f t="shared" si="8788"/>
        <v>117226</v>
      </c>
      <c r="B5595" s="26"/>
      <c r="C5595" s="26"/>
      <c r="D5595" s="26"/>
      <c r="E5595" s="9"/>
      <c r="F5595" s="26"/>
      <c r="G5595" s="27"/>
      <c r="H5595" s="27"/>
      <c r="J5595" s="28" t="str">
        <f t="shared" ref="J5595" si="8846">CONCATENATE(K5594,1)</f>
        <v>71</v>
      </c>
      <c r="K5595" s="22" t="e">
        <f t="array" ref="K5595:P5597">LINEST(B5586:B5592,C5586:C5592^{1,2,3,4,5},TRUE,TRUE)</f>
        <v>#VALUE!</v>
      </c>
      <c r="L5595" s="22" t="e">
        <v>#VALUE!</v>
      </c>
      <c r="M5595" s="22" t="e">
        <v>#VALUE!</v>
      </c>
      <c r="N5595" s="22" t="e">
        <v>#VALUE!</v>
      </c>
      <c r="O5595" s="22" t="e">
        <v>#VALUE!</v>
      </c>
      <c r="P5595" s="22" t="e">
        <v>#VALUE!</v>
      </c>
      <c r="Q5595" s="17"/>
      <c r="R5595" s="17"/>
      <c r="S5595" s="17"/>
      <c r="U5595" s="28">
        <f t="shared" si="8789"/>
        <v>117</v>
      </c>
      <c r="V5595" s="28">
        <f t="shared" si="8790"/>
        <v>226</v>
      </c>
    </row>
    <row r="5596" spans="1:22" x14ac:dyDescent="0.3">
      <c r="A5596" s="28">
        <f t="shared" si="8788"/>
        <v>117227</v>
      </c>
      <c r="B5596" s="2">
        <f t="shared" ref="B5596" si="8847">COUNT(B5586:B5595)-2</f>
        <v>2</v>
      </c>
      <c r="J5596" s="28" t="str">
        <f t="shared" ref="J5596" si="8848">CONCATENATE(K5594,2)</f>
        <v>72</v>
      </c>
      <c r="K5596" s="22" t="e">
        <v>#VALUE!</v>
      </c>
      <c r="L5596" s="22" t="e">
        <v>#VALUE!</v>
      </c>
      <c r="M5596" s="22" t="e">
        <v>#VALUE!</v>
      </c>
      <c r="N5596" s="22" t="e">
        <v>#VALUE!</v>
      </c>
      <c r="O5596" s="22" t="e">
        <v>#VALUE!</v>
      </c>
      <c r="P5596" s="22" t="e">
        <v>#VALUE!</v>
      </c>
      <c r="Q5596" s="17"/>
      <c r="R5596" s="17"/>
      <c r="S5596" s="17"/>
      <c r="U5596" s="28">
        <f t="shared" si="8789"/>
        <v>117</v>
      </c>
      <c r="V5596" s="28">
        <f t="shared" si="8790"/>
        <v>227</v>
      </c>
    </row>
    <row r="5597" spans="1:22" x14ac:dyDescent="0.3">
      <c r="A5597" s="28">
        <f t="shared" si="8788"/>
        <v>117228</v>
      </c>
      <c r="J5597" s="28" t="str">
        <f t="shared" ref="J5597" si="8849">CONCATENATE(K5594,3)</f>
        <v>73</v>
      </c>
      <c r="K5597" s="22" t="e">
        <v>#VALUE!</v>
      </c>
      <c r="L5597" s="22" t="e">
        <v>#VALUE!</v>
      </c>
      <c r="M5597" s="22" t="e">
        <v>#VALUE!</v>
      </c>
      <c r="N5597" s="22" t="e">
        <v>#VALUE!</v>
      </c>
      <c r="O5597" s="22" t="e">
        <v>#VALUE!</v>
      </c>
      <c r="P5597" s="22" t="e">
        <v>#VALUE!</v>
      </c>
      <c r="Q5597" s="17"/>
      <c r="R5597" s="17"/>
      <c r="S5597" s="17"/>
      <c r="U5597" s="28">
        <f t="shared" si="8789"/>
        <v>117</v>
      </c>
      <c r="V5597" s="28">
        <f t="shared" si="8790"/>
        <v>228</v>
      </c>
    </row>
    <row r="5598" spans="1:22" x14ac:dyDescent="0.3">
      <c r="A5598" s="28">
        <f t="shared" si="8788"/>
        <v>117229</v>
      </c>
      <c r="B5598" s="66" t="s">
        <v>25</v>
      </c>
      <c r="C5598" s="66"/>
      <c r="D5598" s="66"/>
      <c r="E5598" s="66"/>
      <c r="F5598" s="66"/>
      <c r="G5598" s="66"/>
      <c r="H5598" s="66"/>
      <c r="J5598" s="17"/>
      <c r="K5598" s="17">
        <v>8</v>
      </c>
      <c r="L5598" s="17">
        <v>8</v>
      </c>
      <c r="M5598" s="17">
        <v>8</v>
      </c>
      <c r="N5598" s="17">
        <v>8</v>
      </c>
      <c r="O5598" s="17">
        <v>8</v>
      </c>
      <c r="P5598" s="17">
        <v>8</v>
      </c>
      <c r="Q5598" s="17">
        <v>8</v>
      </c>
      <c r="R5598" s="17"/>
      <c r="S5598" s="17"/>
      <c r="U5598" s="28">
        <f t="shared" si="8789"/>
        <v>117</v>
      </c>
      <c r="V5598" s="28">
        <f t="shared" si="8790"/>
        <v>229</v>
      </c>
    </row>
    <row r="5599" spans="1:22" x14ac:dyDescent="0.3">
      <c r="A5599" s="28">
        <f t="shared" si="8788"/>
        <v>117230</v>
      </c>
      <c r="B5599" s="71"/>
      <c r="C5599" s="71"/>
      <c r="D5599" s="71"/>
      <c r="E5599" s="71"/>
      <c r="F5599" s="71"/>
      <c r="G5599" s="71"/>
      <c r="H5599" s="71"/>
      <c r="J5599" s="28" t="str">
        <f t="shared" ref="J5599" si="8850">CONCATENATE(K5598,1)</f>
        <v>81</v>
      </c>
      <c r="K5599" s="22" t="e">
        <f t="array" ref="K5599:Q5601">LINEST(B5586:B5593,C5586:C5593^{1,2,3,4,5,6},TRUE,TRUE)</f>
        <v>#VALUE!</v>
      </c>
      <c r="L5599" s="22" t="e">
        <v>#VALUE!</v>
      </c>
      <c r="M5599" s="22" t="e">
        <v>#VALUE!</v>
      </c>
      <c r="N5599" s="22" t="e">
        <v>#VALUE!</v>
      </c>
      <c r="O5599" s="22" t="e">
        <v>#VALUE!</v>
      </c>
      <c r="P5599" s="22" t="e">
        <v>#VALUE!</v>
      </c>
      <c r="Q5599" s="22" t="e">
        <v>#VALUE!</v>
      </c>
      <c r="R5599" s="17"/>
      <c r="S5599" s="17"/>
      <c r="U5599" s="28">
        <f t="shared" si="8789"/>
        <v>117</v>
      </c>
      <c r="V5599" s="28">
        <f t="shared" si="8790"/>
        <v>230</v>
      </c>
    </row>
    <row r="5600" spans="1:22" x14ac:dyDescent="0.3">
      <c r="A5600" s="28">
        <f t="shared" si="8788"/>
        <v>117231</v>
      </c>
      <c r="B5600" s="71"/>
      <c r="C5600" s="71"/>
      <c r="D5600" s="71"/>
      <c r="E5600" s="71"/>
      <c r="F5600" s="71"/>
      <c r="G5600" s="71"/>
      <c r="H5600" s="71"/>
      <c r="J5600" s="28" t="str">
        <f t="shared" ref="J5600" si="8851">CONCATENATE(K5598,2)</f>
        <v>82</v>
      </c>
      <c r="K5600" s="22" t="e">
        <v>#VALUE!</v>
      </c>
      <c r="L5600" s="22" t="e">
        <v>#VALUE!</v>
      </c>
      <c r="M5600" s="22" t="e">
        <v>#VALUE!</v>
      </c>
      <c r="N5600" s="22" t="e">
        <v>#VALUE!</v>
      </c>
      <c r="O5600" s="22" t="e">
        <v>#VALUE!</v>
      </c>
      <c r="P5600" s="22" t="e">
        <v>#VALUE!</v>
      </c>
      <c r="Q5600" s="22" t="e">
        <v>#VALUE!</v>
      </c>
      <c r="R5600" s="17"/>
      <c r="S5600" s="17"/>
      <c r="U5600" s="28">
        <f t="shared" si="8789"/>
        <v>117</v>
      </c>
      <c r="V5600" s="28">
        <f t="shared" si="8790"/>
        <v>231</v>
      </c>
    </row>
    <row r="5601" spans="1:22" x14ac:dyDescent="0.3">
      <c r="A5601" s="28">
        <f t="shared" si="8788"/>
        <v>117232</v>
      </c>
      <c r="J5601" s="28" t="str">
        <f t="shared" ref="J5601" si="8852">CONCATENATE(K5598,3)</f>
        <v>83</v>
      </c>
      <c r="K5601" s="22" t="e">
        <v>#VALUE!</v>
      </c>
      <c r="L5601" s="22" t="e">
        <v>#VALUE!</v>
      </c>
      <c r="M5601" s="22" t="e">
        <v>#VALUE!</v>
      </c>
      <c r="N5601" s="22" t="e">
        <v>#VALUE!</v>
      </c>
      <c r="O5601" s="22" t="e">
        <v>#VALUE!</v>
      </c>
      <c r="P5601" s="22" t="e">
        <v>#VALUE!</v>
      </c>
      <c r="Q5601" s="22" t="e">
        <v>#VALUE!</v>
      </c>
      <c r="R5601" s="17"/>
      <c r="S5601" s="17"/>
      <c r="U5601" s="28">
        <f t="shared" si="8789"/>
        <v>117</v>
      </c>
      <c r="V5601" s="28">
        <f t="shared" si="8790"/>
        <v>232</v>
      </c>
    </row>
    <row r="5602" spans="1:22" ht="15" customHeight="1" x14ac:dyDescent="0.3">
      <c r="A5602" s="28">
        <f t="shared" si="8788"/>
        <v>117233</v>
      </c>
      <c r="B5602" s="66" t="s">
        <v>52</v>
      </c>
      <c r="C5602" s="66"/>
      <c r="D5602" s="66"/>
      <c r="E5602" s="10">
        <f>IF(D5572="","",MAX(E5603,E5604))</f>
        <v>0.6</v>
      </c>
      <c r="J5602" s="17"/>
      <c r="K5602" s="17">
        <v>9</v>
      </c>
      <c r="L5602" s="17">
        <v>9</v>
      </c>
      <c r="M5602" s="17">
        <v>9</v>
      </c>
      <c r="N5602" s="17">
        <v>9</v>
      </c>
      <c r="O5602" s="17">
        <v>9</v>
      </c>
      <c r="P5602" s="17">
        <v>9</v>
      </c>
      <c r="Q5602" s="17">
        <v>9</v>
      </c>
      <c r="R5602" s="17">
        <v>9</v>
      </c>
      <c r="S5602" s="17"/>
      <c r="U5602" s="28">
        <f t="shared" si="8789"/>
        <v>117</v>
      </c>
      <c r="V5602" s="28">
        <f t="shared" si="8790"/>
        <v>233</v>
      </c>
    </row>
    <row r="5603" spans="1:22" x14ac:dyDescent="0.3">
      <c r="A5603" s="28">
        <f t="shared" si="8788"/>
        <v>117234</v>
      </c>
      <c r="B5603" s="2" t="s">
        <v>26</v>
      </c>
      <c r="C5603" s="2" t="s">
        <v>27</v>
      </c>
      <c r="D5603" s="2" t="s">
        <v>28</v>
      </c>
      <c r="E5603" s="11">
        <f>ABS(MIN(D5604:D5613))</f>
        <v>0</v>
      </c>
      <c r="G5603" s="2" t="s">
        <v>230</v>
      </c>
      <c r="J5603" s="28" t="str">
        <f t="shared" ref="J5603" si="8853">CONCATENATE(K5602,1)</f>
        <v>91</v>
      </c>
      <c r="K5603" s="22" t="e">
        <f t="array" ref="K5603:R5605">LINEST(B5586:B5594,C5586:C5594^{1,2,3,4,5,6,7},TRUE,TRUE)</f>
        <v>#VALUE!</v>
      </c>
      <c r="L5603" s="22" t="e">
        <v>#VALUE!</v>
      </c>
      <c r="M5603" s="22" t="e">
        <v>#VALUE!</v>
      </c>
      <c r="N5603" s="22" t="e">
        <v>#VALUE!</v>
      </c>
      <c r="O5603" s="22" t="e">
        <v>#VALUE!</v>
      </c>
      <c r="P5603" s="22" t="e">
        <v>#VALUE!</v>
      </c>
      <c r="Q5603" s="22" t="e">
        <v>#VALUE!</v>
      </c>
      <c r="R5603" s="22" t="e">
        <v>#VALUE!</v>
      </c>
      <c r="S5603" s="17"/>
      <c r="U5603" s="28">
        <f t="shared" si="8789"/>
        <v>117</v>
      </c>
      <c r="V5603" s="28">
        <f t="shared" si="8790"/>
        <v>234</v>
      </c>
    </row>
    <row r="5604" spans="1:22" x14ac:dyDescent="0.3">
      <c r="A5604" s="28">
        <f t="shared" si="8788"/>
        <v>117235</v>
      </c>
      <c r="B5604" s="7">
        <f t="shared" ref="B5604:B5613" si="8854">C5586-B5586</f>
        <v>-0.6</v>
      </c>
      <c r="C5604" s="7">
        <f t="shared" ref="C5604:C5613" si="8855">H5586-G5586</f>
        <v>0</v>
      </c>
      <c r="D5604" s="7">
        <f>C5604-B5604</f>
        <v>0.6</v>
      </c>
      <c r="E5604" s="11">
        <f>ABS(MAX(D5604:D5613))</f>
        <v>0.6</v>
      </c>
      <c r="F5604" s="13"/>
      <c r="G5604" s="2">
        <f>IF(D5586="","",D5586/E5586)</f>
        <v>0.05</v>
      </c>
      <c r="H5604" s="13"/>
      <c r="J5604" s="28" t="str">
        <f t="shared" ref="J5604" si="8856">CONCATENATE(K5602,2)</f>
        <v>92</v>
      </c>
      <c r="K5604" s="22" t="e">
        <v>#VALUE!</v>
      </c>
      <c r="L5604" s="22" t="e">
        <v>#VALUE!</v>
      </c>
      <c r="M5604" s="22" t="e">
        <v>#VALUE!</v>
      </c>
      <c r="N5604" s="22" t="e">
        <v>#VALUE!</v>
      </c>
      <c r="O5604" s="22" t="e">
        <v>#VALUE!</v>
      </c>
      <c r="P5604" s="22" t="e">
        <v>#VALUE!</v>
      </c>
      <c r="Q5604" s="22" t="e">
        <v>#VALUE!</v>
      </c>
      <c r="R5604" s="22" t="e">
        <v>#VALUE!</v>
      </c>
      <c r="S5604" s="17"/>
      <c r="U5604" s="28">
        <f t="shared" si="8789"/>
        <v>117</v>
      </c>
      <c r="V5604" s="28">
        <f t="shared" si="8790"/>
        <v>235</v>
      </c>
    </row>
    <row r="5605" spans="1:22" x14ac:dyDescent="0.3">
      <c r="A5605" s="28">
        <f t="shared" si="8788"/>
        <v>117236</v>
      </c>
      <c r="B5605" s="7">
        <f t="shared" si="8854"/>
        <v>-0.19999999999999929</v>
      </c>
      <c r="C5605" s="7">
        <f t="shared" si="8855"/>
        <v>0</v>
      </c>
      <c r="D5605" s="7">
        <f t="shared" ref="D5605:D5613" si="8857">C5605-B5605</f>
        <v>0.19999999999999929</v>
      </c>
      <c r="E5605" s="12" t="s">
        <v>34</v>
      </c>
      <c r="G5605" s="2">
        <f t="shared" ref="G5605:G5613" si="8858">IF(D5587="","",D5587/E5587)</f>
        <v>0.05</v>
      </c>
      <c r="H5605" s="13"/>
      <c r="J5605" s="28" t="str">
        <f t="shared" ref="J5605" si="8859">CONCATENATE(K5602,3)</f>
        <v>93</v>
      </c>
      <c r="K5605" s="22" t="e">
        <v>#VALUE!</v>
      </c>
      <c r="L5605" s="22" t="e">
        <v>#VALUE!</v>
      </c>
      <c r="M5605" s="22" t="e">
        <v>#VALUE!</v>
      </c>
      <c r="N5605" s="22" t="e">
        <v>#VALUE!</v>
      </c>
      <c r="O5605" s="22" t="e">
        <v>#VALUE!</v>
      </c>
      <c r="P5605" s="22" t="e">
        <v>#VALUE!</v>
      </c>
      <c r="Q5605" s="22" t="e">
        <v>#VALUE!</v>
      </c>
      <c r="R5605" s="22" t="e">
        <v>#VALUE!</v>
      </c>
      <c r="S5605" s="17"/>
      <c r="U5605" s="28">
        <f t="shared" si="8789"/>
        <v>117</v>
      </c>
      <c r="V5605" s="28">
        <f t="shared" si="8790"/>
        <v>236</v>
      </c>
    </row>
    <row r="5606" spans="1:22" x14ac:dyDescent="0.3">
      <c r="A5606" s="28">
        <f t="shared" si="8788"/>
        <v>117237</v>
      </c>
      <c r="B5606" s="7">
        <f t="shared" si="8854"/>
        <v>-0.20000000000000284</v>
      </c>
      <c r="C5606" s="7">
        <f t="shared" si="8855"/>
        <v>0</v>
      </c>
      <c r="D5606" s="7">
        <f t="shared" si="8857"/>
        <v>0.20000000000000284</v>
      </c>
      <c r="E5606" s="10">
        <f>IF(D5572="","",MAX(E5607,E5608))</f>
        <v>0.6</v>
      </c>
      <c r="G5606" s="2">
        <f t="shared" si="8858"/>
        <v>0.05</v>
      </c>
      <c r="H5606" s="13"/>
      <c r="J5606" s="17"/>
      <c r="K5606" s="17">
        <v>10</v>
      </c>
      <c r="L5606" s="17">
        <v>10</v>
      </c>
      <c r="M5606" s="17">
        <v>10</v>
      </c>
      <c r="N5606" s="17">
        <v>10</v>
      </c>
      <c r="O5606" s="17">
        <v>10</v>
      </c>
      <c r="P5606" s="17">
        <v>10</v>
      </c>
      <c r="Q5606" s="17">
        <v>10</v>
      </c>
      <c r="R5606" s="17">
        <v>10</v>
      </c>
      <c r="S5606" s="17">
        <v>10</v>
      </c>
      <c r="U5606" s="28">
        <f t="shared" si="8789"/>
        <v>117</v>
      </c>
      <c r="V5606" s="28">
        <f t="shared" si="8790"/>
        <v>237</v>
      </c>
    </row>
    <row r="5607" spans="1:22" x14ac:dyDescent="0.3">
      <c r="A5607" s="28">
        <f t="shared" si="8788"/>
        <v>117238</v>
      </c>
      <c r="B5607" s="7">
        <f t="shared" si="8854"/>
        <v>-0.29999999999999716</v>
      </c>
      <c r="C5607" s="7">
        <f t="shared" si="8855"/>
        <v>0</v>
      </c>
      <c r="D5607" s="7">
        <f t="shared" si="8857"/>
        <v>0.29999999999999716</v>
      </c>
      <c r="E5607" s="11">
        <f>ABS(MIN(B5604:B5613))</f>
        <v>0.6</v>
      </c>
      <c r="G5607" s="2">
        <f t="shared" si="8858"/>
        <v>0.05</v>
      </c>
      <c r="H5607" s="13"/>
      <c r="J5607" s="28" t="str">
        <f t="shared" ref="J5607" si="8860">CONCATENATE(K5606,1)</f>
        <v>101</v>
      </c>
      <c r="K5607" s="22" t="e">
        <f t="array" ref="K5607:S5609">LINEST(B5586:B5595,C5586:C5595^{1,2,3,4,5,6,7,8},TRUE,TRUE)</f>
        <v>#VALUE!</v>
      </c>
      <c r="L5607" s="22" t="e">
        <v>#VALUE!</v>
      </c>
      <c r="M5607" s="22" t="e">
        <v>#VALUE!</v>
      </c>
      <c r="N5607" s="22" t="e">
        <v>#VALUE!</v>
      </c>
      <c r="O5607" s="22" t="e">
        <v>#VALUE!</v>
      </c>
      <c r="P5607" s="22" t="e">
        <v>#VALUE!</v>
      </c>
      <c r="Q5607" s="22" t="e">
        <v>#VALUE!</v>
      </c>
      <c r="R5607" s="22" t="e">
        <v>#VALUE!</v>
      </c>
      <c r="S5607" s="22" t="e">
        <v>#VALUE!</v>
      </c>
      <c r="U5607" s="28">
        <f t="shared" si="8789"/>
        <v>117</v>
      </c>
      <c r="V5607" s="28">
        <f t="shared" si="8790"/>
        <v>238</v>
      </c>
    </row>
    <row r="5608" spans="1:22" x14ac:dyDescent="0.3">
      <c r="A5608" s="28">
        <f t="shared" si="8788"/>
        <v>117239</v>
      </c>
      <c r="B5608" s="7">
        <f t="shared" si="8854"/>
        <v>0</v>
      </c>
      <c r="C5608" s="7">
        <f t="shared" si="8855"/>
        <v>0</v>
      </c>
      <c r="D5608" s="7">
        <f t="shared" si="8857"/>
        <v>0</v>
      </c>
      <c r="E5608" s="11">
        <f>ABS(MAX(B5604:B5613))</f>
        <v>0</v>
      </c>
      <c r="G5608" s="2" t="str">
        <f t="shared" si="8858"/>
        <v/>
      </c>
      <c r="H5608" s="13"/>
      <c r="J5608" s="28" t="str">
        <f t="shared" ref="J5608" si="8861">CONCATENATE(K5606,2)</f>
        <v>102</v>
      </c>
      <c r="K5608" s="22" t="e">
        <v>#VALUE!</v>
      </c>
      <c r="L5608" s="22" t="e">
        <v>#VALUE!</v>
      </c>
      <c r="M5608" s="22" t="e">
        <v>#VALUE!</v>
      </c>
      <c r="N5608" s="22" t="e">
        <v>#VALUE!</v>
      </c>
      <c r="O5608" s="22" t="e">
        <v>#VALUE!</v>
      </c>
      <c r="P5608" s="22" t="e">
        <v>#VALUE!</v>
      </c>
      <c r="Q5608" s="22" t="e">
        <v>#VALUE!</v>
      </c>
      <c r="R5608" s="22" t="e">
        <v>#VALUE!</v>
      </c>
      <c r="S5608" s="22" t="e">
        <v>#VALUE!</v>
      </c>
      <c r="U5608" s="28">
        <f t="shared" si="8789"/>
        <v>117</v>
      </c>
      <c r="V5608" s="28">
        <f t="shared" si="8790"/>
        <v>239</v>
      </c>
    </row>
    <row r="5609" spans="1:22" x14ac:dyDescent="0.3">
      <c r="A5609" s="28">
        <f t="shared" si="8788"/>
        <v>117240</v>
      </c>
      <c r="B5609" s="7">
        <f t="shared" si="8854"/>
        <v>0</v>
      </c>
      <c r="C5609" s="7">
        <f t="shared" si="8855"/>
        <v>0</v>
      </c>
      <c r="D5609" s="7">
        <f t="shared" si="8857"/>
        <v>0</v>
      </c>
      <c r="E5609" s="12" t="s">
        <v>231</v>
      </c>
      <c r="G5609" s="2" t="str">
        <f t="shared" si="8858"/>
        <v/>
      </c>
      <c r="H5609" s="13"/>
      <c r="J5609" s="28" t="str">
        <f t="shared" ref="J5609" si="8862">CONCATENATE(K5606,3)</f>
        <v>103</v>
      </c>
      <c r="K5609" s="22" t="e">
        <v>#VALUE!</v>
      </c>
      <c r="L5609" s="22" t="e">
        <v>#VALUE!</v>
      </c>
      <c r="M5609" s="22" t="e">
        <v>#VALUE!</v>
      </c>
      <c r="N5609" s="22" t="e">
        <v>#VALUE!</v>
      </c>
      <c r="O5609" s="22" t="e">
        <v>#VALUE!</v>
      </c>
      <c r="P5609" s="22" t="e">
        <v>#VALUE!</v>
      </c>
      <c r="Q5609" s="22" t="e">
        <v>#VALUE!</v>
      </c>
      <c r="R5609" s="22" t="e">
        <v>#VALUE!</v>
      </c>
      <c r="S5609" s="22" t="e">
        <v>#VALUE!</v>
      </c>
      <c r="U5609" s="28">
        <f t="shared" si="8789"/>
        <v>117</v>
      </c>
      <c r="V5609" s="28">
        <f t="shared" si="8790"/>
        <v>240</v>
      </c>
    </row>
    <row r="5610" spans="1:22" x14ac:dyDescent="0.3">
      <c r="A5610" s="28">
        <f t="shared" si="8788"/>
        <v>117241</v>
      </c>
      <c r="B5610" s="7">
        <f t="shared" si="8854"/>
        <v>0</v>
      </c>
      <c r="C5610" s="7">
        <f t="shared" si="8855"/>
        <v>0</v>
      </c>
      <c r="D5610" s="7">
        <f t="shared" si="8857"/>
        <v>0</v>
      </c>
      <c r="E5610" s="10">
        <f>IF(D5572="","",MAX(E5611,E5612))*2</f>
        <v>0.1</v>
      </c>
      <c r="G5610" s="2" t="str">
        <f t="shared" si="8858"/>
        <v/>
      </c>
      <c r="H5610" s="13"/>
      <c r="U5610" s="28">
        <f t="shared" si="8789"/>
        <v>117</v>
      </c>
      <c r="V5610" s="28">
        <f t="shared" si="8790"/>
        <v>241</v>
      </c>
    </row>
    <row r="5611" spans="1:22" x14ac:dyDescent="0.3">
      <c r="A5611" s="28">
        <f t="shared" si="8788"/>
        <v>117242</v>
      </c>
      <c r="B5611" s="7">
        <f t="shared" si="8854"/>
        <v>0</v>
      </c>
      <c r="C5611" s="7">
        <f t="shared" si="8855"/>
        <v>0</v>
      </c>
      <c r="D5611" s="7">
        <f t="shared" si="8857"/>
        <v>0</v>
      </c>
      <c r="E5611" s="11">
        <f>ABS(MIN(G5604:G5613))</f>
        <v>0.05</v>
      </c>
      <c r="G5611" s="2" t="str">
        <f t="shared" si="8858"/>
        <v/>
      </c>
      <c r="U5611" s="28">
        <f t="shared" si="8789"/>
        <v>117</v>
      </c>
      <c r="V5611" s="28">
        <f t="shared" si="8790"/>
        <v>242</v>
      </c>
    </row>
    <row r="5612" spans="1:22" x14ac:dyDescent="0.3">
      <c r="A5612" s="28">
        <f t="shared" si="8788"/>
        <v>117243</v>
      </c>
      <c r="B5612" s="7">
        <f t="shared" si="8854"/>
        <v>0</v>
      </c>
      <c r="C5612" s="7">
        <f t="shared" si="8855"/>
        <v>0</v>
      </c>
      <c r="D5612" s="7">
        <f t="shared" si="8857"/>
        <v>0</v>
      </c>
      <c r="E5612" s="11">
        <f>ABS(MAX(G5604:G5613))</f>
        <v>0.05</v>
      </c>
      <c r="G5612" s="2" t="str">
        <f t="shared" si="8858"/>
        <v/>
      </c>
      <c r="U5612" s="28">
        <f t="shared" si="8789"/>
        <v>117</v>
      </c>
      <c r="V5612" s="28">
        <f t="shared" si="8790"/>
        <v>243</v>
      </c>
    </row>
    <row r="5613" spans="1:22" x14ac:dyDescent="0.3">
      <c r="A5613" s="28">
        <f t="shared" si="8788"/>
        <v>117244</v>
      </c>
      <c r="B5613" s="7">
        <f t="shared" si="8854"/>
        <v>0</v>
      </c>
      <c r="C5613" s="7">
        <f t="shared" si="8855"/>
        <v>0</v>
      </c>
      <c r="D5613" s="7">
        <f t="shared" si="8857"/>
        <v>0</v>
      </c>
      <c r="F5613" s="13"/>
      <c r="G5613" s="2" t="str">
        <f t="shared" si="8858"/>
        <v/>
      </c>
      <c r="U5613" s="28">
        <f t="shared" si="8789"/>
        <v>117</v>
      </c>
      <c r="V5613" s="28">
        <f t="shared" si="8790"/>
        <v>244</v>
      </c>
    </row>
    <row r="5614" spans="1:22" x14ac:dyDescent="0.3">
      <c r="A5614" s="28">
        <f t="shared" si="8788"/>
        <v>117245</v>
      </c>
      <c r="F5614" s="13"/>
      <c r="U5614" s="28">
        <f t="shared" si="8789"/>
        <v>117</v>
      </c>
      <c r="V5614" s="28">
        <f t="shared" si="8790"/>
        <v>245</v>
      </c>
    </row>
    <row r="5615" spans="1:22" x14ac:dyDescent="0.3">
      <c r="A5615" s="28">
        <f t="shared" si="8788"/>
        <v>117246</v>
      </c>
      <c r="F5615" s="13"/>
      <c r="U5615" s="28">
        <f t="shared" si="8789"/>
        <v>117</v>
      </c>
      <c r="V5615" s="28">
        <f t="shared" si="8790"/>
        <v>246</v>
      </c>
    </row>
    <row r="5616" spans="1:22" x14ac:dyDescent="0.3">
      <c r="A5616" s="28">
        <f t="shared" si="8788"/>
        <v>117247</v>
      </c>
      <c r="F5616" s="13"/>
      <c r="U5616" s="28">
        <f t="shared" si="8789"/>
        <v>117</v>
      </c>
      <c r="V5616" s="28">
        <f t="shared" si="8790"/>
        <v>247</v>
      </c>
    </row>
    <row r="5617" spans="1:24" s="8" customFormat="1" x14ac:dyDescent="0.3"/>
    <row r="5618" spans="1:24" x14ac:dyDescent="0.3">
      <c r="A5618" s="28">
        <f t="shared" ref="A5618:A5664" si="8863">ROUND(CONCATENATE(U5618,V5618),0)</f>
        <v>118201</v>
      </c>
      <c r="B5618" s="63" t="s">
        <v>0</v>
      </c>
      <c r="C5618" s="63"/>
      <c r="D5618" s="71" t="s">
        <v>63</v>
      </c>
      <c r="E5618" s="71"/>
      <c r="F5618" s="71"/>
      <c r="G5618" s="71"/>
      <c r="H5618" s="71"/>
      <c r="U5618" s="28">
        <f t="shared" ref="U5618:U5666" si="8864">U5616+1</f>
        <v>118</v>
      </c>
      <c r="V5618" s="28">
        <v>201</v>
      </c>
    </row>
    <row r="5619" spans="1:24" x14ac:dyDescent="0.3">
      <c r="A5619" s="28">
        <f t="shared" si="8863"/>
        <v>118202</v>
      </c>
      <c r="B5619" s="72" t="s">
        <v>70</v>
      </c>
      <c r="C5619" s="73"/>
      <c r="D5619" s="30" t="s">
        <v>69</v>
      </c>
      <c r="E5619" s="66" t="s">
        <v>71</v>
      </c>
      <c r="F5619" s="66"/>
      <c r="G5619" s="74" t="s">
        <v>72</v>
      </c>
      <c r="H5619" s="74"/>
      <c r="U5619" s="28">
        <f t="shared" si="8789"/>
        <v>118</v>
      </c>
      <c r="V5619" s="28">
        <f t="shared" ref="V5619:V5664" si="8865">V5618+1</f>
        <v>202</v>
      </c>
    </row>
    <row r="5620" spans="1:24" x14ac:dyDescent="0.3">
      <c r="A5620" s="28">
        <f t="shared" si="8863"/>
        <v>118203</v>
      </c>
      <c r="B5620" s="75" t="s">
        <v>6</v>
      </c>
      <c r="C5620" s="75"/>
      <c r="D5620" s="71" t="s">
        <v>274</v>
      </c>
      <c r="E5620" s="71"/>
      <c r="F5620" s="71"/>
      <c r="G5620" s="71"/>
      <c r="H5620" s="71"/>
      <c r="U5620" s="28">
        <f t="shared" si="8789"/>
        <v>118</v>
      </c>
      <c r="V5620" s="28">
        <f t="shared" si="8865"/>
        <v>203</v>
      </c>
    </row>
    <row r="5621" spans="1:24" x14ac:dyDescent="0.3">
      <c r="A5621" s="28">
        <f t="shared" si="8863"/>
        <v>118204</v>
      </c>
      <c r="B5621" s="63" t="s">
        <v>7</v>
      </c>
      <c r="C5621" s="63"/>
      <c r="D5621" s="71" t="s">
        <v>29</v>
      </c>
      <c r="E5621" s="71"/>
      <c r="F5621" s="71"/>
      <c r="G5621" s="71"/>
      <c r="H5621" s="71"/>
      <c r="J5621" s="17"/>
      <c r="K5621" s="17" t="s">
        <v>53</v>
      </c>
      <c r="L5621" s="17" t="s">
        <v>54</v>
      </c>
      <c r="M5621" s="17" t="s">
        <v>55</v>
      </c>
      <c r="N5621" s="17" t="s">
        <v>56</v>
      </c>
      <c r="O5621" s="17" t="s">
        <v>57</v>
      </c>
      <c r="P5621" s="17" t="s">
        <v>2</v>
      </c>
      <c r="Q5621" s="17" t="s">
        <v>3</v>
      </c>
      <c r="R5621" s="17" t="s">
        <v>4</v>
      </c>
      <c r="S5621" s="17" t="s">
        <v>5</v>
      </c>
      <c r="U5621" s="28">
        <f t="shared" si="8789"/>
        <v>118</v>
      </c>
      <c r="V5621" s="28">
        <f t="shared" si="8865"/>
        <v>204</v>
      </c>
      <c r="X5621" s="1" t="s">
        <v>48</v>
      </c>
    </row>
    <row r="5622" spans="1:24" x14ac:dyDescent="0.3">
      <c r="A5622" s="28">
        <f t="shared" si="8863"/>
        <v>118205</v>
      </c>
      <c r="B5622" s="63" t="s">
        <v>9</v>
      </c>
      <c r="C5622" s="63"/>
      <c r="D5622" s="71" t="s">
        <v>30</v>
      </c>
      <c r="E5622" s="71"/>
      <c r="F5622" s="71"/>
      <c r="G5622" s="71"/>
      <c r="H5622" s="71"/>
      <c r="J5622" s="17">
        <f t="shared" ref="J5622" si="8866">COUNTA(B5634:B5643)</f>
        <v>5</v>
      </c>
      <c r="K5622" s="17">
        <f t="shared" ref="K5622" si="8867">IF(L5622-1&lt;2,0,L5622-1)</f>
        <v>0</v>
      </c>
      <c r="L5622" s="17">
        <f t="shared" ref="L5622" si="8868">IF(M5622-1&lt;2,0,M5622-1)</f>
        <v>0</v>
      </c>
      <c r="M5622" s="17">
        <f t="shared" ref="M5622" si="8869">IF(N5622-1&lt;2,0,N5622-1)</f>
        <v>0</v>
      </c>
      <c r="N5622" s="17">
        <f t="shared" ref="N5622" si="8870">IF(O5622-1&lt;2,0,O5622-1)</f>
        <v>0</v>
      </c>
      <c r="O5622" s="17">
        <f t="shared" ref="O5622" si="8871">IF(P5622-1&lt;2,0,P5622-1)</f>
        <v>0</v>
      </c>
      <c r="P5622" s="17">
        <f t="shared" ref="P5622" si="8872">IF(Q5622-1&lt;2,0,Q5622-1)</f>
        <v>2</v>
      </c>
      <c r="Q5622" s="17">
        <f t="shared" ref="Q5622" si="8873">IF(R5622-1&lt;2,0,R5622-1)</f>
        <v>3</v>
      </c>
      <c r="R5622" s="17">
        <f t="shared" ref="R5622" si="8874">IF(S5622-1&lt;2,0,S5622-1)</f>
        <v>4</v>
      </c>
      <c r="S5622" s="17">
        <f t="shared" ref="S5622" si="8875">J5622</f>
        <v>5</v>
      </c>
      <c r="U5622" s="28">
        <f t="shared" si="8789"/>
        <v>118</v>
      </c>
      <c r="V5622" s="28">
        <f t="shared" si="8865"/>
        <v>205</v>
      </c>
      <c r="X5622" s="1" t="s">
        <v>49</v>
      </c>
    </row>
    <row r="5623" spans="1:24" x14ac:dyDescent="0.3">
      <c r="A5623" s="28">
        <f t="shared" si="8863"/>
        <v>118206</v>
      </c>
      <c r="B5623" s="63" t="s">
        <v>10</v>
      </c>
      <c r="C5623" s="63"/>
      <c r="D5623" s="71" t="s">
        <v>275</v>
      </c>
      <c r="E5623" s="71"/>
      <c r="F5623" s="71"/>
      <c r="G5623" s="71"/>
      <c r="H5623" s="71"/>
      <c r="J5623" s="28" t="str">
        <f t="shared" ref="J5623" si="8876">CONCATENATE(J5622,1)</f>
        <v>51</v>
      </c>
      <c r="K5623" s="29">
        <f t="shared" ref="K5623" si="8877">IF(K5622=0,0,VLOOKUP(J5623,J5627:S5657,K5622,FALSE))</f>
        <v>0</v>
      </c>
      <c r="L5623" s="29">
        <f t="shared" ref="L5623" si="8878">IF(L5622=0,0,VLOOKUP(J5623,J5627:S5657,L5622,FALSE))</f>
        <v>0</v>
      </c>
      <c r="M5623" s="29">
        <f t="shared" ref="M5623" si="8879">IF(M5622=0,0,VLOOKUP(J5623,J5627:S5657,M5622,FALSE))</f>
        <v>0</v>
      </c>
      <c r="N5623" s="29">
        <f t="shared" ref="N5623" si="8880">IF(N5622=0,0,VLOOKUP(J5623,J5627:S5657,N5622,FALSE))</f>
        <v>0</v>
      </c>
      <c r="O5623" s="29">
        <f t="shared" ref="O5623" si="8881">IF(O5622=0,0,VLOOKUP(J5623,J5627:S5657,O5622,FALSE))</f>
        <v>0</v>
      </c>
      <c r="P5623" s="29">
        <f t="shared" ref="P5623" si="8882">IF(P5622=0,0,VLOOKUP(J5623,J5627:S5657,P5622,FALSE))</f>
        <v>6.8547989729267136E-5</v>
      </c>
      <c r="Q5623" s="29">
        <f t="shared" ref="Q5623" si="8883">IF(Q5622=0,0,VLOOKUP(J5623,J5627:S5657,Q5622,FALSE))</f>
        <v>-4.5732293969720028E-3</v>
      </c>
      <c r="R5623" s="29">
        <f t="shared" ref="R5623" si="8884">IF(R5622=0,0,VLOOKUP(J5623,J5627:S5657,R5622,FALSE))</f>
        <v>1.0983126270854302</v>
      </c>
      <c r="S5623" s="29">
        <f t="shared" ref="S5623" si="8885">IF(S5622=0,0,VLOOKUP(J5623,J5627:S5657,S5622,FALSE))</f>
        <v>-0.77924769511468761</v>
      </c>
      <c r="U5623" s="28">
        <f t="shared" si="8789"/>
        <v>118</v>
      </c>
      <c r="V5623" s="28">
        <f t="shared" si="8865"/>
        <v>206</v>
      </c>
      <c r="X5623" s="1" t="s">
        <v>50</v>
      </c>
    </row>
    <row r="5624" spans="1:24" x14ac:dyDescent="0.3">
      <c r="A5624" s="28">
        <f t="shared" si="8863"/>
        <v>118207</v>
      </c>
      <c r="B5624" s="63" t="s">
        <v>11</v>
      </c>
      <c r="C5624" s="63"/>
      <c r="D5624" s="64">
        <v>45784</v>
      </c>
      <c r="E5624" s="64"/>
      <c r="F5624" s="64"/>
      <c r="G5624" s="64"/>
      <c r="H5624" s="64"/>
      <c r="J5624" s="28" t="str">
        <f t="shared" ref="J5624" si="8886">CONCATENATE(J5622,2)</f>
        <v>52</v>
      </c>
      <c r="K5624" s="22">
        <f t="shared" ref="K5624" si="8887">IF(K5622=0,0,VLOOKUP(J5624,J5627:S5657,K5622,FALSE))</f>
        <v>0</v>
      </c>
      <c r="L5624" s="22">
        <f t="shared" ref="L5624" si="8888">IF(L5622=0,0,VLOOKUP(J5624,J5627:S5657,L5622,FALSE))</f>
        <v>0</v>
      </c>
      <c r="M5624" s="22">
        <f t="shared" ref="M5624" si="8889">IF(M5622=0,0,VLOOKUP(J5624,J5627:S5657,M5622,FALSE))</f>
        <v>0</v>
      </c>
      <c r="N5624" s="22">
        <f t="shared" ref="N5624" si="8890">IF(N5622=0,0,VLOOKUP(J5624,J5627:S5657,N5622,FALSE))</f>
        <v>0</v>
      </c>
      <c r="O5624" s="22">
        <f t="shared" ref="O5624" si="8891">IF(O5622=0,0,VLOOKUP(J5624,J5627:S5657,O5622,FALSE))</f>
        <v>0</v>
      </c>
      <c r="P5624" s="22">
        <f t="shared" ref="P5624" si="8892">IF(P5622=0,0,VLOOKUP(J5624,J5627:S5657,P5622,FALSE))</f>
        <v>2.6341599278217295E-5</v>
      </c>
      <c r="Q5624" s="22">
        <f t="shared" ref="Q5624" si="8893">IF(Q5622=0,0,VLOOKUP(J5624,J5627:S5657,Q5622,FALSE))</f>
        <v>1.9838475050195665E-3</v>
      </c>
      <c r="R5624" s="22">
        <f t="shared" ref="R5624" si="8894">IF(R5622=0,0,VLOOKUP(J5624,J5627:S5657,R5622,FALSE))</f>
        <v>4.7837429198347124E-2</v>
      </c>
      <c r="S5624" s="22">
        <f t="shared" ref="S5624" si="8895">IF(S5622=0,0,VLOOKUP(J5624,J5627:S5657,S5622,FALSE))</f>
        <v>0.36717183439234091</v>
      </c>
      <c r="U5624" s="28">
        <f t="shared" si="8789"/>
        <v>118</v>
      </c>
      <c r="V5624" s="28">
        <f t="shared" si="8865"/>
        <v>207</v>
      </c>
    </row>
    <row r="5625" spans="1:24" x14ac:dyDescent="0.3">
      <c r="A5625" s="28">
        <f t="shared" si="8863"/>
        <v>118208</v>
      </c>
      <c r="B5625" s="63" t="s">
        <v>12</v>
      </c>
      <c r="C5625" s="63"/>
      <c r="D5625" s="65">
        <v>46172</v>
      </c>
      <c r="E5625" s="65"/>
      <c r="F5625" s="65"/>
      <c r="G5625" s="65"/>
      <c r="H5625" s="65"/>
      <c r="J5625" s="28" t="str">
        <f t="shared" ref="J5625" si="8896">CONCATENATE(J5622,3)</f>
        <v>53</v>
      </c>
      <c r="K5625" s="22"/>
      <c r="L5625" s="22"/>
      <c r="M5625" s="22"/>
      <c r="N5625" s="22" t="s">
        <v>58</v>
      </c>
      <c r="O5625" s="29">
        <f t="shared" ref="O5625" si="8897">J5622-2</f>
        <v>3</v>
      </c>
      <c r="P5625" s="22" t="s">
        <v>59</v>
      </c>
      <c r="Q5625" s="29">
        <f t="shared" ref="Q5625" si="8898">VLOOKUP(J5625,J5627:S5657,3,FALSE)</f>
        <v>1.2315432485318079E-2</v>
      </c>
      <c r="R5625" s="22" t="s">
        <v>60</v>
      </c>
      <c r="S5625" s="22">
        <f t="shared" ref="S5625" si="8899">VLOOKUP(J5625,J5627:S5657,2,FALSE)</f>
        <v>0.9999993933204907</v>
      </c>
      <c r="U5625" s="28">
        <f t="shared" si="8789"/>
        <v>118</v>
      </c>
      <c r="V5625" s="28">
        <f t="shared" si="8865"/>
        <v>208</v>
      </c>
    </row>
    <row r="5626" spans="1:24" x14ac:dyDescent="0.3">
      <c r="A5626" s="28">
        <f t="shared" si="8863"/>
        <v>118209</v>
      </c>
      <c r="B5626" s="63" t="s">
        <v>13</v>
      </c>
      <c r="C5626" s="63"/>
      <c r="D5626" s="15">
        <v>0.1</v>
      </c>
      <c r="E5626" s="66" t="s">
        <v>14</v>
      </c>
      <c r="F5626" s="66"/>
      <c r="G5626" s="66"/>
      <c r="H5626" s="6" t="s">
        <v>64</v>
      </c>
      <c r="J5626" s="17"/>
      <c r="K5626" s="17">
        <v>3</v>
      </c>
      <c r="L5626" s="17">
        <v>3</v>
      </c>
      <c r="M5626" s="17"/>
      <c r="N5626" s="17"/>
      <c r="O5626" s="17"/>
      <c r="P5626" s="17"/>
      <c r="Q5626" s="17"/>
      <c r="R5626" s="17"/>
      <c r="S5626" s="17"/>
      <c r="U5626" s="28">
        <f t="shared" si="8789"/>
        <v>118</v>
      </c>
      <c r="V5626" s="28">
        <f t="shared" si="8865"/>
        <v>209</v>
      </c>
    </row>
    <row r="5627" spans="1:24" x14ac:dyDescent="0.3">
      <c r="A5627" s="28">
        <f t="shared" si="8863"/>
        <v>118210</v>
      </c>
      <c r="B5627" s="63" t="s">
        <v>15</v>
      </c>
      <c r="C5627" s="63"/>
      <c r="D5627" s="2">
        <f t="shared" ref="D5627" si="8900">MIN(B5634:B5643)</f>
        <v>15</v>
      </c>
      <c r="E5627" s="3" t="s">
        <v>16</v>
      </c>
      <c r="F5627" s="2">
        <f t="shared" ref="F5627" si="8901">MAX(B5634:B5643)</f>
        <v>35</v>
      </c>
      <c r="G5627" s="4" t="str">
        <f t="shared" ref="G5627" si="8902">IF(H5626="","",H5626)</f>
        <v>°C</v>
      </c>
      <c r="H5627" s="14"/>
      <c r="J5627" s="28" t="str">
        <f t="shared" ref="J5627" si="8903">CONCATENATE(K5626,1)</f>
        <v>31</v>
      </c>
      <c r="K5627" s="22">
        <f t="array" ref="K5627:L5629">LINEST(B5634:B5636,C5634:C5636^{1},TRUE,TRUE)</f>
        <v>0.99999999999999967</v>
      </c>
      <c r="L5627" s="22">
        <v>-9.9999999999994316E-2</v>
      </c>
      <c r="M5627" s="17"/>
      <c r="N5627" s="17"/>
      <c r="O5627" s="17"/>
      <c r="P5627" s="17"/>
      <c r="Q5627" s="17"/>
      <c r="R5627" s="17"/>
      <c r="S5627" s="17"/>
      <c r="U5627" s="28">
        <f t="shared" si="8789"/>
        <v>118</v>
      </c>
      <c r="V5627" s="28">
        <f t="shared" si="8865"/>
        <v>210</v>
      </c>
    </row>
    <row r="5628" spans="1:24" x14ac:dyDescent="0.3">
      <c r="A5628" s="28">
        <f t="shared" si="8863"/>
        <v>118211</v>
      </c>
      <c r="J5628" s="28" t="str">
        <f t="shared" ref="J5628" si="8904">CONCATENATE(K5626,2)</f>
        <v>32</v>
      </c>
      <c r="K5628" s="22">
        <v>1.2560739669470198E-16</v>
      </c>
      <c r="L5628" s="22">
        <v>2.5762584345209797E-15</v>
      </c>
      <c r="M5628" s="17"/>
      <c r="N5628" s="17"/>
      <c r="O5628" s="17"/>
      <c r="P5628" s="17"/>
      <c r="Q5628" s="17"/>
      <c r="R5628" s="17"/>
      <c r="S5628" s="17"/>
      <c r="U5628" s="28">
        <f t="shared" si="8789"/>
        <v>118</v>
      </c>
      <c r="V5628" s="28">
        <f t="shared" si="8865"/>
        <v>211</v>
      </c>
    </row>
    <row r="5629" spans="1:24" x14ac:dyDescent="0.3">
      <c r="A5629" s="28">
        <f t="shared" si="8863"/>
        <v>118212</v>
      </c>
      <c r="B5629" s="67" t="s">
        <v>17</v>
      </c>
      <c r="C5629" s="67"/>
      <c r="D5629" s="67"/>
      <c r="E5629" s="67"/>
      <c r="F5629" s="67"/>
      <c r="G5629" s="68" t="s">
        <v>31</v>
      </c>
      <c r="H5629" s="69"/>
      <c r="J5629" s="28" t="str">
        <f t="shared" ref="J5629" si="8905">CONCATENATE(K5626,3)</f>
        <v>33</v>
      </c>
      <c r="K5629" s="22">
        <v>1</v>
      </c>
      <c r="L5629" s="22">
        <v>8.8817841970012523E-16</v>
      </c>
      <c r="M5629" s="17"/>
      <c r="N5629" s="17"/>
      <c r="O5629" s="17"/>
      <c r="P5629" s="17"/>
      <c r="Q5629" s="17"/>
      <c r="R5629" s="17"/>
      <c r="S5629" s="17"/>
      <c r="U5629" s="28">
        <f t="shared" si="8789"/>
        <v>118</v>
      </c>
      <c r="V5629" s="28">
        <f t="shared" si="8865"/>
        <v>212</v>
      </c>
    </row>
    <row r="5630" spans="1:24" x14ac:dyDescent="0.3">
      <c r="A5630" s="28">
        <f t="shared" si="8863"/>
        <v>118213</v>
      </c>
      <c r="B5630" s="66" t="s">
        <v>18</v>
      </c>
      <c r="C5630" s="66"/>
      <c r="D5630" s="66"/>
      <c r="E5630" s="66" t="str">
        <f t="shared" ref="E5630" si="8906">IF(D5623="","",D5623)</f>
        <v>E0240/25</v>
      </c>
      <c r="F5630" s="66"/>
      <c r="G5630" s="4" t="s">
        <v>18</v>
      </c>
      <c r="H5630" s="16"/>
      <c r="J5630" s="17"/>
      <c r="K5630" s="17">
        <v>4</v>
      </c>
      <c r="L5630" s="17">
        <v>4</v>
      </c>
      <c r="M5630" s="17">
        <v>4</v>
      </c>
      <c r="N5630" s="17"/>
      <c r="O5630" s="17"/>
      <c r="P5630" s="17"/>
      <c r="Q5630" s="17"/>
      <c r="R5630" s="17"/>
      <c r="S5630" s="17"/>
      <c r="U5630" s="28">
        <f t="shared" si="8789"/>
        <v>118</v>
      </c>
      <c r="V5630" s="28">
        <f t="shared" si="8865"/>
        <v>213</v>
      </c>
    </row>
    <row r="5631" spans="1:24" ht="15" customHeight="1" x14ac:dyDescent="0.3">
      <c r="A5631" s="28">
        <f t="shared" si="8863"/>
        <v>118214</v>
      </c>
      <c r="B5631" s="5" t="s">
        <v>19</v>
      </c>
      <c r="C5631" s="5" t="s">
        <v>20</v>
      </c>
      <c r="D5631" s="5" t="s">
        <v>21</v>
      </c>
      <c r="E5631" s="5"/>
      <c r="F5631" s="70" t="s">
        <v>33</v>
      </c>
      <c r="G5631" s="5" t="s">
        <v>19</v>
      </c>
      <c r="H5631" s="5" t="s">
        <v>20</v>
      </c>
      <c r="J5631" s="28" t="str">
        <f t="shared" ref="J5631" si="8907">CONCATENATE(K5630,1)</f>
        <v>41</v>
      </c>
      <c r="K5631" s="22">
        <f t="array" ref="K5631:M5633">LINEST(B5634:B5637,C5634:C5637^{1,2},TRUE,TRUE)</f>
        <v>6.6462241267255423E-17</v>
      </c>
      <c r="L5631" s="22">
        <v>0.999999999999997</v>
      </c>
      <c r="M5631" s="22">
        <v>-9.9999999999969946E-2</v>
      </c>
      <c r="N5631" s="17"/>
      <c r="O5631" s="17"/>
      <c r="P5631" s="17"/>
      <c r="Q5631" s="17"/>
      <c r="R5631" s="17"/>
      <c r="S5631" s="17"/>
      <c r="U5631" s="28">
        <f t="shared" si="8789"/>
        <v>118</v>
      </c>
      <c r="V5631" s="28">
        <f t="shared" si="8865"/>
        <v>214</v>
      </c>
    </row>
    <row r="5632" spans="1:24" x14ac:dyDescent="0.3">
      <c r="A5632" s="28">
        <f t="shared" si="8863"/>
        <v>118215</v>
      </c>
      <c r="B5632" s="5" t="s">
        <v>22</v>
      </c>
      <c r="C5632" s="5" t="s">
        <v>23</v>
      </c>
      <c r="D5632" s="5" t="s">
        <v>24</v>
      </c>
      <c r="E5632" s="5" t="s">
        <v>32</v>
      </c>
      <c r="F5632" s="70"/>
      <c r="G5632" s="5" t="s">
        <v>22</v>
      </c>
      <c r="H5632" s="5" t="s">
        <v>23</v>
      </c>
      <c r="J5632" s="28" t="str">
        <f t="shared" ref="J5632" si="8908">CONCATENATE(K5630,2)</f>
        <v>42</v>
      </c>
      <c r="K5632" s="22">
        <v>5.329070518200742E-17</v>
      </c>
      <c r="L5632" s="22">
        <v>2.4205011396125687E-15</v>
      </c>
      <c r="M5632" s="22">
        <v>2.6148855776499772E-14</v>
      </c>
      <c r="N5632" s="17"/>
      <c r="O5632" s="17"/>
      <c r="P5632" s="17"/>
      <c r="Q5632" s="17"/>
      <c r="R5632" s="17"/>
      <c r="S5632" s="17"/>
      <c r="U5632" s="28">
        <f t="shared" si="8789"/>
        <v>118</v>
      </c>
      <c r="V5632" s="28">
        <f t="shared" si="8865"/>
        <v>215</v>
      </c>
    </row>
    <row r="5633" spans="1:22" x14ac:dyDescent="0.3">
      <c r="A5633" s="28">
        <f t="shared" si="8863"/>
        <v>118216</v>
      </c>
      <c r="B5633" s="6" t="str">
        <f t="shared" ref="B5633" si="8909">IF(H5626="","",H5626)</f>
        <v>°C</v>
      </c>
      <c r="C5633" s="6" t="str">
        <f t="shared" ref="C5633" si="8910">IF(H5626="","",H5626)</f>
        <v>°C</v>
      </c>
      <c r="D5633" s="6" t="str">
        <f t="shared" ref="D5633" si="8911">IF(H5626="","",H5626)</f>
        <v>°C</v>
      </c>
      <c r="E5633" s="6"/>
      <c r="F5633" s="6"/>
      <c r="G5633" s="6" t="str">
        <f t="shared" ref="G5633" si="8912">IF(H5626="","",H5626)</f>
        <v>°C</v>
      </c>
      <c r="H5633" s="6" t="str">
        <f t="shared" ref="H5633" si="8913">IF(H5626="","",H5626)</f>
        <v>°C</v>
      </c>
      <c r="J5633" s="28" t="str">
        <f t="shared" ref="J5633" si="8914">CONCATENATE(K5630,3)</f>
        <v>43</v>
      </c>
      <c r="K5633" s="22">
        <v>1</v>
      </c>
      <c r="L5633" s="22">
        <v>2.6645352591003757E-15</v>
      </c>
      <c r="M5633" s="22" t="e">
        <v>#N/A</v>
      </c>
      <c r="N5633" s="17"/>
      <c r="O5633" s="17"/>
      <c r="P5633" s="17"/>
      <c r="Q5633" s="17"/>
      <c r="R5633" s="17"/>
      <c r="S5633" s="17"/>
      <c r="U5633" s="28">
        <f t="shared" si="8789"/>
        <v>118</v>
      </c>
      <c r="V5633" s="28">
        <f t="shared" si="8865"/>
        <v>216</v>
      </c>
    </row>
    <row r="5634" spans="1:22" x14ac:dyDescent="0.3">
      <c r="A5634" s="28">
        <f t="shared" si="8863"/>
        <v>118217</v>
      </c>
      <c r="B5634" s="55">
        <v>15</v>
      </c>
      <c r="C5634" s="55">
        <v>15.1</v>
      </c>
      <c r="D5634" s="55">
        <v>0.1</v>
      </c>
      <c r="E5634" s="9">
        <v>2</v>
      </c>
      <c r="F5634" s="26">
        <v>1000000</v>
      </c>
      <c r="G5634" s="27"/>
      <c r="H5634" s="27"/>
      <c r="J5634" s="17"/>
      <c r="K5634" s="17">
        <v>5</v>
      </c>
      <c r="L5634" s="17">
        <v>5</v>
      </c>
      <c r="M5634" s="17">
        <v>5</v>
      </c>
      <c r="N5634" s="17">
        <v>5</v>
      </c>
      <c r="O5634" s="17"/>
      <c r="P5634" s="17"/>
      <c r="Q5634" s="17"/>
      <c r="R5634" s="17"/>
      <c r="S5634" s="17"/>
      <c r="U5634" s="28">
        <f t="shared" si="8789"/>
        <v>118</v>
      </c>
      <c r="V5634" s="28">
        <f t="shared" si="8865"/>
        <v>217</v>
      </c>
    </row>
    <row r="5635" spans="1:22" x14ac:dyDescent="0.3">
      <c r="A5635" s="28">
        <f t="shared" si="8863"/>
        <v>118218</v>
      </c>
      <c r="B5635" s="55">
        <v>20</v>
      </c>
      <c r="C5635" s="55">
        <v>20.100000000000001</v>
      </c>
      <c r="D5635" s="55">
        <v>0.1</v>
      </c>
      <c r="E5635" s="9">
        <v>2</v>
      </c>
      <c r="F5635" s="26">
        <v>1000000</v>
      </c>
      <c r="G5635" s="27"/>
      <c r="H5635" s="27"/>
      <c r="J5635" s="28" t="str">
        <f t="shared" ref="J5635" si="8915">CONCATENATE(K5634,1)</f>
        <v>51</v>
      </c>
      <c r="K5635" s="22">
        <f t="array" ref="K5635:N5637">LINEST(B5634:B5638,C5634:C5638^{1,2,3},TRUE,TRUE)</f>
        <v>6.8547989729267136E-5</v>
      </c>
      <c r="L5635" s="22">
        <v>-4.5732293969720028E-3</v>
      </c>
      <c r="M5635" s="22">
        <v>1.0983126270854302</v>
      </c>
      <c r="N5635" s="22">
        <v>-0.77924769511468761</v>
      </c>
      <c r="O5635" s="17"/>
      <c r="P5635" s="17"/>
      <c r="Q5635" s="17"/>
      <c r="R5635" s="17"/>
      <c r="S5635" s="17"/>
      <c r="U5635" s="28">
        <f t="shared" ref="U5635:U5698" si="8916">U5634</f>
        <v>118</v>
      </c>
      <c r="V5635" s="28">
        <f t="shared" si="8865"/>
        <v>218</v>
      </c>
    </row>
    <row r="5636" spans="1:22" x14ac:dyDescent="0.3">
      <c r="A5636" s="28">
        <f t="shared" si="8863"/>
        <v>118219</v>
      </c>
      <c r="B5636" s="55">
        <v>25</v>
      </c>
      <c r="C5636" s="55">
        <v>25.1</v>
      </c>
      <c r="D5636" s="55">
        <v>0.1</v>
      </c>
      <c r="E5636" s="9">
        <v>2</v>
      </c>
      <c r="F5636" s="26">
        <v>1000000</v>
      </c>
      <c r="G5636" s="27"/>
      <c r="H5636" s="27"/>
      <c r="J5636" s="28" t="str">
        <f t="shared" ref="J5636" si="8917">CONCATENATE(K5634,2)</f>
        <v>52</v>
      </c>
      <c r="K5636" s="22">
        <v>2.6341599278217295E-5</v>
      </c>
      <c r="L5636" s="22">
        <v>1.9838475050195665E-3</v>
      </c>
      <c r="M5636" s="22">
        <v>4.7837429198347124E-2</v>
      </c>
      <c r="N5636" s="22">
        <v>0.36717183439234091</v>
      </c>
      <c r="O5636" s="17"/>
      <c r="P5636" s="17"/>
      <c r="Q5636" s="17"/>
      <c r="R5636" s="17"/>
      <c r="S5636" s="17"/>
      <c r="U5636" s="28">
        <f t="shared" si="8916"/>
        <v>118</v>
      </c>
      <c r="V5636" s="28">
        <f t="shared" si="8865"/>
        <v>219</v>
      </c>
    </row>
    <row r="5637" spans="1:22" x14ac:dyDescent="0.3">
      <c r="A5637" s="28">
        <f t="shared" si="8863"/>
        <v>118220</v>
      </c>
      <c r="B5637" s="55">
        <v>30</v>
      </c>
      <c r="C5637" s="55">
        <v>30.1</v>
      </c>
      <c r="D5637" s="55">
        <v>0.1</v>
      </c>
      <c r="E5637" s="9">
        <v>2</v>
      </c>
      <c r="F5637" s="26">
        <v>1000000</v>
      </c>
      <c r="G5637" s="27"/>
      <c r="H5637" s="27"/>
      <c r="J5637" s="28" t="str">
        <f t="shared" ref="J5637" si="8918">CONCATENATE(K5634,3)</f>
        <v>53</v>
      </c>
      <c r="K5637" s="22">
        <v>0.9999993933204907</v>
      </c>
      <c r="L5637" s="22">
        <v>1.2315432485318079E-2</v>
      </c>
      <c r="M5637" s="22" t="e">
        <v>#N/A</v>
      </c>
      <c r="N5637" s="22" t="e">
        <v>#N/A</v>
      </c>
      <c r="O5637" s="17"/>
      <c r="P5637" s="17"/>
      <c r="Q5637" s="17"/>
      <c r="R5637" s="17"/>
      <c r="S5637" s="17"/>
      <c r="U5637" s="28">
        <f t="shared" si="8916"/>
        <v>118</v>
      </c>
      <c r="V5637" s="28">
        <f t="shared" si="8865"/>
        <v>220</v>
      </c>
    </row>
    <row r="5638" spans="1:22" x14ac:dyDescent="0.3">
      <c r="A5638" s="28">
        <f t="shared" si="8863"/>
        <v>118221</v>
      </c>
      <c r="B5638" s="55">
        <v>35</v>
      </c>
      <c r="C5638" s="55">
        <v>35</v>
      </c>
      <c r="D5638" s="55">
        <v>0.1</v>
      </c>
      <c r="E5638" s="9">
        <v>2</v>
      </c>
      <c r="F5638" s="26">
        <v>1000000</v>
      </c>
      <c r="G5638" s="27"/>
      <c r="H5638" s="27"/>
      <c r="J5638" s="17"/>
      <c r="K5638" s="17">
        <v>6</v>
      </c>
      <c r="L5638" s="17">
        <v>6</v>
      </c>
      <c r="M5638" s="17">
        <v>6</v>
      </c>
      <c r="N5638" s="17">
        <v>6</v>
      </c>
      <c r="O5638" s="17">
        <v>6</v>
      </c>
      <c r="P5638" s="17"/>
      <c r="Q5638" s="17"/>
      <c r="R5638" s="17"/>
      <c r="S5638" s="17"/>
      <c r="U5638" s="28">
        <f t="shared" si="8916"/>
        <v>118</v>
      </c>
      <c r="V5638" s="28">
        <f t="shared" si="8865"/>
        <v>221</v>
      </c>
    </row>
    <row r="5639" spans="1:22" x14ac:dyDescent="0.3">
      <c r="A5639" s="28">
        <f t="shared" si="8863"/>
        <v>118222</v>
      </c>
      <c r="B5639" s="26"/>
      <c r="C5639" s="26"/>
      <c r="D5639" s="26"/>
      <c r="E5639" s="9"/>
      <c r="F5639" s="26"/>
      <c r="G5639" s="27"/>
      <c r="H5639" s="27"/>
      <c r="J5639" s="28" t="str">
        <f t="shared" ref="J5639" si="8919">CONCATENATE(K5638,1)</f>
        <v>61</v>
      </c>
      <c r="K5639" s="22" t="e">
        <f t="array" ref="K5639:O5641">LINEST(B5634:B5639,C5634:C5639^{1,2,3,4},TRUE,TRUE)</f>
        <v>#VALUE!</v>
      </c>
      <c r="L5639" s="22" t="e">
        <v>#VALUE!</v>
      </c>
      <c r="M5639" s="22" t="e">
        <v>#VALUE!</v>
      </c>
      <c r="N5639" s="22" t="e">
        <v>#VALUE!</v>
      </c>
      <c r="O5639" s="22" t="e">
        <v>#VALUE!</v>
      </c>
      <c r="P5639" s="17"/>
      <c r="Q5639" s="17"/>
      <c r="R5639" s="17"/>
      <c r="S5639" s="17"/>
      <c r="U5639" s="28">
        <f t="shared" si="8916"/>
        <v>118</v>
      </c>
      <c r="V5639" s="28">
        <f t="shared" si="8865"/>
        <v>222</v>
      </c>
    </row>
    <row r="5640" spans="1:22" x14ac:dyDescent="0.3">
      <c r="A5640" s="28">
        <f t="shared" si="8863"/>
        <v>118223</v>
      </c>
      <c r="B5640" s="26"/>
      <c r="C5640" s="26"/>
      <c r="D5640" s="26"/>
      <c r="E5640" s="9"/>
      <c r="F5640" s="26"/>
      <c r="G5640" s="27"/>
      <c r="H5640" s="27"/>
      <c r="J5640" s="28" t="str">
        <f t="shared" ref="J5640" si="8920">CONCATENATE(K5638,2)</f>
        <v>62</v>
      </c>
      <c r="K5640" s="22" t="e">
        <v>#VALUE!</v>
      </c>
      <c r="L5640" s="22" t="e">
        <v>#VALUE!</v>
      </c>
      <c r="M5640" s="22" t="e">
        <v>#VALUE!</v>
      </c>
      <c r="N5640" s="22" t="e">
        <v>#VALUE!</v>
      </c>
      <c r="O5640" s="22" t="e">
        <v>#VALUE!</v>
      </c>
      <c r="P5640" s="17"/>
      <c r="Q5640" s="17"/>
      <c r="R5640" s="17"/>
      <c r="S5640" s="17"/>
      <c r="U5640" s="28">
        <f t="shared" si="8916"/>
        <v>118</v>
      </c>
      <c r="V5640" s="28">
        <f t="shared" si="8865"/>
        <v>223</v>
      </c>
    </row>
    <row r="5641" spans="1:22" x14ac:dyDescent="0.3">
      <c r="A5641" s="28">
        <f t="shared" si="8863"/>
        <v>118224</v>
      </c>
      <c r="B5641" s="26"/>
      <c r="C5641" s="26"/>
      <c r="D5641" s="26"/>
      <c r="E5641" s="9"/>
      <c r="F5641" s="26"/>
      <c r="G5641" s="27"/>
      <c r="H5641" s="27"/>
      <c r="J5641" s="28" t="str">
        <f t="shared" ref="J5641" si="8921">CONCATENATE(K5638,3)</f>
        <v>63</v>
      </c>
      <c r="K5641" s="22" t="e">
        <v>#VALUE!</v>
      </c>
      <c r="L5641" s="22" t="e">
        <v>#VALUE!</v>
      </c>
      <c r="M5641" s="22" t="e">
        <v>#VALUE!</v>
      </c>
      <c r="N5641" s="22" t="e">
        <v>#VALUE!</v>
      </c>
      <c r="O5641" s="22" t="e">
        <v>#VALUE!</v>
      </c>
      <c r="P5641" s="17"/>
      <c r="Q5641" s="17"/>
      <c r="R5641" s="17"/>
      <c r="S5641" s="17"/>
      <c r="U5641" s="28">
        <f t="shared" si="8916"/>
        <v>118</v>
      </c>
      <c r="V5641" s="28">
        <f t="shared" si="8865"/>
        <v>224</v>
      </c>
    </row>
    <row r="5642" spans="1:22" x14ac:dyDescent="0.3">
      <c r="A5642" s="28">
        <f t="shared" si="8863"/>
        <v>118225</v>
      </c>
      <c r="B5642" s="26"/>
      <c r="C5642" s="26"/>
      <c r="D5642" s="26"/>
      <c r="E5642" s="9"/>
      <c r="F5642" s="26"/>
      <c r="G5642" s="27"/>
      <c r="H5642" s="27"/>
      <c r="J5642" s="17"/>
      <c r="K5642" s="17">
        <v>7</v>
      </c>
      <c r="L5642" s="17">
        <v>7</v>
      </c>
      <c r="M5642" s="17">
        <v>7</v>
      </c>
      <c r="N5642" s="17">
        <v>7</v>
      </c>
      <c r="O5642" s="17">
        <v>7</v>
      </c>
      <c r="P5642" s="17">
        <v>7</v>
      </c>
      <c r="Q5642" s="17"/>
      <c r="R5642" s="17"/>
      <c r="S5642" s="17"/>
      <c r="U5642" s="28">
        <f t="shared" si="8916"/>
        <v>118</v>
      </c>
      <c r="V5642" s="28">
        <f t="shared" si="8865"/>
        <v>225</v>
      </c>
    </row>
    <row r="5643" spans="1:22" x14ac:dyDescent="0.3">
      <c r="A5643" s="28">
        <f t="shared" si="8863"/>
        <v>118226</v>
      </c>
      <c r="B5643" s="26"/>
      <c r="C5643" s="26"/>
      <c r="D5643" s="26"/>
      <c r="E5643" s="9"/>
      <c r="F5643" s="26"/>
      <c r="G5643" s="27"/>
      <c r="H5643" s="27"/>
      <c r="J5643" s="28" t="str">
        <f t="shared" ref="J5643" si="8922">CONCATENATE(K5642,1)</f>
        <v>71</v>
      </c>
      <c r="K5643" s="22" t="e">
        <f t="array" ref="K5643:P5645">LINEST(B5634:B5640,C5634:C5640^{1,2,3,4,5},TRUE,TRUE)</f>
        <v>#VALUE!</v>
      </c>
      <c r="L5643" s="22" t="e">
        <v>#VALUE!</v>
      </c>
      <c r="M5643" s="22" t="e">
        <v>#VALUE!</v>
      </c>
      <c r="N5643" s="22" t="e">
        <v>#VALUE!</v>
      </c>
      <c r="O5643" s="22" t="e">
        <v>#VALUE!</v>
      </c>
      <c r="P5643" s="22" t="e">
        <v>#VALUE!</v>
      </c>
      <c r="Q5643" s="17"/>
      <c r="R5643" s="17"/>
      <c r="S5643" s="17"/>
      <c r="U5643" s="28">
        <f t="shared" si="8916"/>
        <v>118</v>
      </c>
      <c r="V5643" s="28">
        <f t="shared" si="8865"/>
        <v>226</v>
      </c>
    </row>
    <row r="5644" spans="1:22" x14ac:dyDescent="0.3">
      <c r="A5644" s="28">
        <f t="shared" si="8863"/>
        <v>118227</v>
      </c>
      <c r="B5644" s="2">
        <f t="shared" ref="B5644" si="8923">COUNT(B5634:B5643)-2</f>
        <v>3</v>
      </c>
      <c r="J5644" s="28" t="str">
        <f t="shared" ref="J5644" si="8924">CONCATENATE(K5642,2)</f>
        <v>72</v>
      </c>
      <c r="K5644" s="22" t="e">
        <v>#VALUE!</v>
      </c>
      <c r="L5644" s="22" t="e">
        <v>#VALUE!</v>
      </c>
      <c r="M5644" s="22" t="e">
        <v>#VALUE!</v>
      </c>
      <c r="N5644" s="22" t="e">
        <v>#VALUE!</v>
      </c>
      <c r="O5644" s="22" t="e">
        <v>#VALUE!</v>
      </c>
      <c r="P5644" s="22" t="e">
        <v>#VALUE!</v>
      </c>
      <c r="Q5644" s="17"/>
      <c r="R5644" s="17"/>
      <c r="S5644" s="17"/>
      <c r="U5644" s="28">
        <f t="shared" si="8916"/>
        <v>118</v>
      </c>
      <c r="V5644" s="28">
        <f t="shared" si="8865"/>
        <v>227</v>
      </c>
    </row>
    <row r="5645" spans="1:22" x14ac:dyDescent="0.3">
      <c r="A5645" s="28">
        <f t="shared" si="8863"/>
        <v>118228</v>
      </c>
      <c r="J5645" s="28" t="str">
        <f t="shared" ref="J5645" si="8925">CONCATENATE(K5642,3)</f>
        <v>73</v>
      </c>
      <c r="K5645" s="22" t="e">
        <v>#VALUE!</v>
      </c>
      <c r="L5645" s="22" t="e">
        <v>#VALUE!</v>
      </c>
      <c r="M5645" s="22" t="e">
        <v>#VALUE!</v>
      </c>
      <c r="N5645" s="22" t="e">
        <v>#VALUE!</v>
      </c>
      <c r="O5645" s="22" t="e">
        <v>#VALUE!</v>
      </c>
      <c r="P5645" s="22" t="e">
        <v>#VALUE!</v>
      </c>
      <c r="Q5645" s="17"/>
      <c r="R5645" s="17"/>
      <c r="S5645" s="17"/>
      <c r="U5645" s="28">
        <f t="shared" si="8916"/>
        <v>118</v>
      </c>
      <c r="V5645" s="28">
        <f t="shared" si="8865"/>
        <v>228</v>
      </c>
    </row>
    <row r="5646" spans="1:22" x14ac:dyDescent="0.3">
      <c r="A5646" s="28">
        <f t="shared" si="8863"/>
        <v>118229</v>
      </c>
      <c r="B5646" s="66" t="s">
        <v>25</v>
      </c>
      <c r="C5646" s="66"/>
      <c r="D5646" s="66"/>
      <c r="E5646" s="66"/>
      <c r="F5646" s="66"/>
      <c r="G5646" s="66"/>
      <c r="H5646" s="66"/>
      <c r="J5646" s="17"/>
      <c r="K5646" s="17">
        <v>8</v>
      </c>
      <c r="L5646" s="17">
        <v>8</v>
      </c>
      <c r="M5646" s="17">
        <v>8</v>
      </c>
      <c r="N5646" s="17">
        <v>8</v>
      </c>
      <c r="O5646" s="17">
        <v>8</v>
      </c>
      <c r="P5646" s="17">
        <v>8</v>
      </c>
      <c r="Q5646" s="17">
        <v>8</v>
      </c>
      <c r="R5646" s="17"/>
      <c r="S5646" s="17"/>
      <c r="U5646" s="28">
        <f t="shared" si="8916"/>
        <v>118</v>
      </c>
      <c r="V5646" s="28">
        <f t="shared" si="8865"/>
        <v>229</v>
      </c>
    </row>
    <row r="5647" spans="1:22" x14ac:dyDescent="0.3">
      <c r="A5647" s="28">
        <f t="shared" si="8863"/>
        <v>118230</v>
      </c>
      <c r="B5647" s="71"/>
      <c r="C5647" s="71"/>
      <c r="D5647" s="71"/>
      <c r="E5647" s="71"/>
      <c r="F5647" s="71"/>
      <c r="G5647" s="71"/>
      <c r="H5647" s="71"/>
      <c r="J5647" s="28" t="str">
        <f t="shared" ref="J5647" si="8926">CONCATENATE(K5646,1)</f>
        <v>81</v>
      </c>
      <c r="K5647" s="22" t="e">
        <f t="array" ref="K5647:Q5649">LINEST(B5634:B5641,C5634:C5641^{1,2,3,4,5,6},TRUE,TRUE)</f>
        <v>#VALUE!</v>
      </c>
      <c r="L5647" s="22" t="e">
        <v>#VALUE!</v>
      </c>
      <c r="M5647" s="22" t="e">
        <v>#VALUE!</v>
      </c>
      <c r="N5647" s="22" t="e">
        <v>#VALUE!</v>
      </c>
      <c r="O5647" s="22" t="e">
        <v>#VALUE!</v>
      </c>
      <c r="P5647" s="22" t="e">
        <v>#VALUE!</v>
      </c>
      <c r="Q5647" s="22" t="e">
        <v>#VALUE!</v>
      </c>
      <c r="R5647" s="17"/>
      <c r="S5647" s="17"/>
      <c r="U5647" s="28">
        <f t="shared" si="8916"/>
        <v>118</v>
      </c>
      <c r="V5647" s="28">
        <f t="shared" si="8865"/>
        <v>230</v>
      </c>
    </row>
    <row r="5648" spans="1:22" x14ac:dyDescent="0.3">
      <c r="A5648" s="28">
        <f t="shared" si="8863"/>
        <v>118231</v>
      </c>
      <c r="B5648" s="71"/>
      <c r="C5648" s="71"/>
      <c r="D5648" s="71"/>
      <c r="E5648" s="71"/>
      <c r="F5648" s="71"/>
      <c r="G5648" s="71"/>
      <c r="H5648" s="71"/>
      <c r="J5648" s="28" t="str">
        <f t="shared" ref="J5648" si="8927">CONCATENATE(K5646,2)</f>
        <v>82</v>
      </c>
      <c r="K5648" s="22" t="e">
        <v>#VALUE!</v>
      </c>
      <c r="L5648" s="22" t="e">
        <v>#VALUE!</v>
      </c>
      <c r="M5648" s="22" t="e">
        <v>#VALUE!</v>
      </c>
      <c r="N5648" s="22" t="e">
        <v>#VALUE!</v>
      </c>
      <c r="O5648" s="22" t="e">
        <v>#VALUE!</v>
      </c>
      <c r="P5648" s="22" t="e">
        <v>#VALUE!</v>
      </c>
      <c r="Q5648" s="22" t="e">
        <v>#VALUE!</v>
      </c>
      <c r="R5648" s="17"/>
      <c r="S5648" s="17"/>
      <c r="U5648" s="28">
        <f t="shared" si="8916"/>
        <v>118</v>
      </c>
      <c r="V5648" s="28">
        <f t="shared" si="8865"/>
        <v>231</v>
      </c>
    </row>
    <row r="5649" spans="1:22" x14ac:dyDescent="0.3">
      <c r="A5649" s="28">
        <f t="shared" si="8863"/>
        <v>118232</v>
      </c>
      <c r="J5649" s="28" t="str">
        <f t="shared" ref="J5649" si="8928">CONCATENATE(K5646,3)</f>
        <v>83</v>
      </c>
      <c r="K5649" s="22" t="e">
        <v>#VALUE!</v>
      </c>
      <c r="L5649" s="22" t="e">
        <v>#VALUE!</v>
      </c>
      <c r="M5649" s="22" t="e">
        <v>#VALUE!</v>
      </c>
      <c r="N5649" s="22" t="e">
        <v>#VALUE!</v>
      </c>
      <c r="O5649" s="22" t="e">
        <v>#VALUE!</v>
      </c>
      <c r="P5649" s="22" t="e">
        <v>#VALUE!</v>
      </c>
      <c r="Q5649" s="22" t="e">
        <v>#VALUE!</v>
      </c>
      <c r="R5649" s="17"/>
      <c r="S5649" s="17"/>
      <c r="U5649" s="28">
        <f t="shared" si="8916"/>
        <v>118</v>
      </c>
      <c r="V5649" s="28">
        <f t="shared" si="8865"/>
        <v>232</v>
      </c>
    </row>
    <row r="5650" spans="1:22" ht="15" customHeight="1" x14ac:dyDescent="0.3">
      <c r="A5650" s="28">
        <f t="shared" si="8863"/>
        <v>118233</v>
      </c>
      <c r="B5650" s="66" t="s">
        <v>52</v>
      </c>
      <c r="C5650" s="66"/>
      <c r="D5650" s="66"/>
      <c r="E5650" s="10">
        <f>IF(D5620="","",MAX(E5651,E5652))</f>
        <v>0.10000000000000142</v>
      </c>
      <c r="J5650" s="17"/>
      <c r="K5650" s="17">
        <v>9</v>
      </c>
      <c r="L5650" s="17">
        <v>9</v>
      </c>
      <c r="M5650" s="17">
        <v>9</v>
      </c>
      <c r="N5650" s="17">
        <v>9</v>
      </c>
      <c r="O5650" s="17">
        <v>9</v>
      </c>
      <c r="P5650" s="17">
        <v>9</v>
      </c>
      <c r="Q5650" s="17">
        <v>9</v>
      </c>
      <c r="R5650" s="17">
        <v>9</v>
      </c>
      <c r="S5650" s="17"/>
      <c r="U5650" s="28">
        <f t="shared" si="8916"/>
        <v>118</v>
      </c>
      <c r="V5650" s="28">
        <f t="shared" si="8865"/>
        <v>233</v>
      </c>
    </row>
    <row r="5651" spans="1:22" x14ac:dyDescent="0.3">
      <c r="A5651" s="28">
        <f t="shared" si="8863"/>
        <v>118234</v>
      </c>
      <c r="B5651" s="2" t="s">
        <v>26</v>
      </c>
      <c r="C5651" s="2" t="s">
        <v>27</v>
      </c>
      <c r="D5651" s="2" t="s">
        <v>28</v>
      </c>
      <c r="E5651" s="11">
        <f>ABS(MIN(D5652:D5661))</f>
        <v>0.10000000000000142</v>
      </c>
      <c r="G5651" s="2" t="s">
        <v>230</v>
      </c>
      <c r="J5651" s="28" t="str">
        <f t="shared" ref="J5651" si="8929">CONCATENATE(K5650,1)</f>
        <v>91</v>
      </c>
      <c r="K5651" s="22" t="e">
        <f t="array" ref="K5651:R5653">LINEST(B5634:B5642,C5634:C5642^{1,2,3,4,5,6,7},TRUE,TRUE)</f>
        <v>#VALUE!</v>
      </c>
      <c r="L5651" s="22" t="e">
        <v>#VALUE!</v>
      </c>
      <c r="M5651" s="22" t="e">
        <v>#VALUE!</v>
      </c>
      <c r="N5651" s="22" t="e">
        <v>#VALUE!</v>
      </c>
      <c r="O5651" s="22" t="e">
        <v>#VALUE!</v>
      </c>
      <c r="P5651" s="22" t="e">
        <v>#VALUE!</v>
      </c>
      <c r="Q5651" s="22" t="e">
        <v>#VALUE!</v>
      </c>
      <c r="R5651" s="22" t="e">
        <v>#VALUE!</v>
      </c>
      <c r="S5651" s="17"/>
      <c r="U5651" s="28">
        <f t="shared" si="8916"/>
        <v>118</v>
      </c>
      <c r="V5651" s="28">
        <f t="shared" si="8865"/>
        <v>234</v>
      </c>
    </row>
    <row r="5652" spans="1:22" x14ac:dyDescent="0.3">
      <c r="A5652" s="28">
        <f t="shared" si="8863"/>
        <v>118235</v>
      </c>
      <c r="B5652" s="7">
        <f t="shared" ref="B5652:B5661" si="8930">C5634-B5634</f>
        <v>9.9999999999999645E-2</v>
      </c>
      <c r="C5652" s="7">
        <f t="shared" ref="C5652:C5661" si="8931">H5634-G5634</f>
        <v>0</v>
      </c>
      <c r="D5652" s="7">
        <f>C5652-B5652</f>
        <v>-9.9999999999999645E-2</v>
      </c>
      <c r="E5652" s="11">
        <f>ABS(MAX(D5652:D5661))</f>
        <v>0</v>
      </c>
      <c r="F5652" s="13"/>
      <c r="G5652" s="2">
        <f>IF(D5634="","",D5634/E5634)</f>
        <v>0.05</v>
      </c>
      <c r="H5652" s="13"/>
      <c r="J5652" s="28" t="str">
        <f t="shared" ref="J5652" si="8932">CONCATENATE(K5650,2)</f>
        <v>92</v>
      </c>
      <c r="K5652" s="22" t="e">
        <v>#VALUE!</v>
      </c>
      <c r="L5652" s="22" t="e">
        <v>#VALUE!</v>
      </c>
      <c r="M5652" s="22" t="e">
        <v>#VALUE!</v>
      </c>
      <c r="N5652" s="22" t="e">
        <v>#VALUE!</v>
      </c>
      <c r="O5652" s="22" t="e">
        <v>#VALUE!</v>
      </c>
      <c r="P5652" s="22" t="e">
        <v>#VALUE!</v>
      </c>
      <c r="Q5652" s="22" t="e">
        <v>#VALUE!</v>
      </c>
      <c r="R5652" s="22" t="e">
        <v>#VALUE!</v>
      </c>
      <c r="S5652" s="17"/>
      <c r="U5652" s="28">
        <f t="shared" si="8916"/>
        <v>118</v>
      </c>
      <c r="V5652" s="28">
        <f t="shared" si="8865"/>
        <v>235</v>
      </c>
    </row>
    <row r="5653" spans="1:22" x14ac:dyDescent="0.3">
      <c r="A5653" s="28">
        <f t="shared" si="8863"/>
        <v>118236</v>
      </c>
      <c r="B5653" s="7">
        <f t="shared" si="8930"/>
        <v>0.10000000000000142</v>
      </c>
      <c r="C5653" s="7">
        <f t="shared" si="8931"/>
        <v>0</v>
      </c>
      <c r="D5653" s="7">
        <f t="shared" ref="D5653:D5661" si="8933">C5653-B5653</f>
        <v>-0.10000000000000142</v>
      </c>
      <c r="E5653" s="12" t="s">
        <v>34</v>
      </c>
      <c r="G5653" s="2">
        <f t="shared" ref="G5653:G5661" si="8934">IF(D5635="","",D5635/E5635)</f>
        <v>0.05</v>
      </c>
      <c r="H5653" s="13"/>
      <c r="J5653" s="28" t="str">
        <f t="shared" ref="J5653" si="8935">CONCATENATE(K5650,3)</f>
        <v>93</v>
      </c>
      <c r="K5653" s="22" t="e">
        <v>#VALUE!</v>
      </c>
      <c r="L5653" s="22" t="e">
        <v>#VALUE!</v>
      </c>
      <c r="M5653" s="22" t="e">
        <v>#VALUE!</v>
      </c>
      <c r="N5653" s="22" t="e">
        <v>#VALUE!</v>
      </c>
      <c r="O5653" s="22" t="e">
        <v>#VALUE!</v>
      </c>
      <c r="P5653" s="22" t="e">
        <v>#VALUE!</v>
      </c>
      <c r="Q5653" s="22" t="e">
        <v>#VALUE!</v>
      </c>
      <c r="R5653" s="22" t="e">
        <v>#VALUE!</v>
      </c>
      <c r="S5653" s="17"/>
      <c r="U5653" s="28">
        <f t="shared" si="8916"/>
        <v>118</v>
      </c>
      <c r="V5653" s="28">
        <f t="shared" si="8865"/>
        <v>236</v>
      </c>
    </row>
    <row r="5654" spans="1:22" x14ac:dyDescent="0.3">
      <c r="A5654" s="28">
        <f t="shared" si="8863"/>
        <v>118237</v>
      </c>
      <c r="B5654" s="7">
        <f t="shared" si="8930"/>
        <v>0.10000000000000142</v>
      </c>
      <c r="C5654" s="7">
        <f t="shared" si="8931"/>
        <v>0</v>
      </c>
      <c r="D5654" s="7">
        <f t="shared" si="8933"/>
        <v>-0.10000000000000142</v>
      </c>
      <c r="E5654" s="10">
        <f>IF(D5620="","",MAX(E5655,E5656))</f>
        <v>0.10000000000000142</v>
      </c>
      <c r="G5654" s="2">
        <f t="shared" si="8934"/>
        <v>0.05</v>
      </c>
      <c r="H5654" s="13"/>
      <c r="J5654" s="17"/>
      <c r="K5654" s="17">
        <v>10</v>
      </c>
      <c r="L5654" s="17">
        <v>10</v>
      </c>
      <c r="M5654" s="17">
        <v>10</v>
      </c>
      <c r="N5654" s="17">
        <v>10</v>
      </c>
      <c r="O5654" s="17">
        <v>10</v>
      </c>
      <c r="P5654" s="17">
        <v>10</v>
      </c>
      <c r="Q5654" s="17">
        <v>10</v>
      </c>
      <c r="R5654" s="17">
        <v>10</v>
      </c>
      <c r="S5654" s="17">
        <v>10</v>
      </c>
      <c r="U5654" s="28">
        <f t="shared" si="8916"/>
        <v>118</v>
      </c>
      <c r="V5654" s="28">
        <f t="shared" si="8865"/>
        <v>237</v>
      </c>
    </row>
    <row r="5655" spans="1:22" x14ac:dyDescent="0.3">
      <c r="A5655" s="28">
        <f t="shared" si="8863"/>
        <v>118238</v>
      </c>
      <c r="B5655" s="7">
        <f t="shared" si="8930"/>
        <v>0.10000000000000142</v>
      </c>
      <c r="C5655" s="7">
        <f t="shared" si="8931"/>
        <v>0</v>
      </c>
      <c r="D5655" s="7">
        <f t="shared" si="8933"/>
        <v>-0.10000000000000142</v>
      </c>
      <c r="E5655" s="11">
        <f>ABS(MIN(B5652:B5661))</f>
        <v>0</v>
      </c>
      <c r="G5655" s="2">
        <f t="shared" si="8934"/>
        <v>0.05</v>
      </c>
      <c r="H5655" s="13"/>
      <c r="J5655" s="28" t="str">
        <f t="shared" ref="J5655" si="8936">CONCATENATE(K5654,1)</f>
        <v>101</v>
      </c>
      <c r="K5655" s="22" t="e">
        <f t="array" ref="K5655:S5657">LINEST(B5634:B5643,C5634:C5643^{1,2,3,4,5,6,7,8},TRUE,TRUE)</f>
        <v>#VALUE!</v>
      </c>
      <c r="L5655" s="22" t="e">
        <v>#VALUE!</v>
      </c>
      <c r="M5655" s="22" t="e">
        <v>#VALUE!</v>
      </c>
      <c r="N5655" s="22" t="e">
        <v>#VALUE!</v>
      </c>
      <c r="O5655" s="22" t="e">
        <v>#VALUE!</v>
      </c>
      <c r="P5655" s="22" t="e">
        <v>#VALUE!</v>
      </c>
      <c r="Q5655" s="22" t="e">
        <v>#VALUE!</v>
      </c>
      <c r="R5655" s="22" t="e">
        <v>#VALUE!</v>
      </c>
      <c r="S5655" s="22" t="e">
        <v>#VALUE!</v>
      </c>
      <c r="U5655" s="28">
        <f t="shared" si="8916"/>
        <v>118</v>
      </c>
      <c r="V5655" s="28">
        <f t="shared" si="8865"/>
        <v>238</v>
      </c>
    </row>
    <row r="5656" spans="1:22" x14ac:dyDescent="0.3">
      <c r="A5656" s="28">
        <f t="shared" si="8863"/>
        <v>118239</v>
      </c>
      <c r="B5656" s="7">
        <f t="shared" si="8930"/>
        <v>0</v>
      </c>
      <c r="C5656" s="7">
        <f t="shared" si="8931"/>
        <v>0</v>
      </c>
      <c r="D5656" s="7">
        <f t="shared" si="8933"/>
        <v>0</v>
      </c>
      <c r="E5656" s="11">
        <f>ABS(MAX(B5652:B5661))</f>
        <v>0.10000000000000142</v>
      </c>
      <c r="G5656" s="2">
        <f t="shared" si="8934"/>
        <v>0.05</v>
      </c>
      <c r="H5656" s="13"/>
      <c r="J5656" s="28" t="str">
        <f t="shared" ref="J5656" si="8937">CONCATENATE(K5654,2)</f>
        <v>102</v>
      </c>
      <c r="K5656" s="22" t="e">
        <v>#VALUE!</v>
      </c>
      <c r="L5656" s="22" t="e">
        <v>#VALUE!</v>
      </c>
      <c r="M5656" s="22" t="e">
        <v>#VALUE!</v>
      </c>
      <c r="N5656" s="22" t="e">
        <v>#VALUE!</v>
      </c>
      <c r="O5656" s="22" t="e">
        <v>#VALUE!</v>
      </c>
      <c r="P5656" s="22" t="e">
        <v>#VALUE!</v>
      </c>
      <c r="Q5656" s="22" t="e">
        <v>#VALUE!</v>
      </c>
      <c r="R5656" s="22" t="e">
        <v>#VALUE!</v>
      </c>
      <c r="S5656" s="22" t="e">
        <v>#VALUE!</v>
      </c>
      <c r="U5656" s="28">
        <f t="shared" si="8916"/>
        <v>118</v>
      </c>
      <c r="V5656" s="28">
        <f t="shared" si="8865"/>
        <v>239</v>
      </c>
    </row>
    <row r="5657" spans="1:22" x14ac:dyDescent="0.3">
      <c r="A5657" s="28">
        <f t="shared" si="8863"/>
        <v>118240</v>
      </c>
      <c r="B5657" s="7">
        <f t="shared" si="8930"/>
        <v>0</v>
      </c>
      <c r="C5657" s="7">
        <f t="shared" si="8931"/>
        <v>0</v>
      </c>
      <c r="D5657" s="7">
        <f t="shared" si="8933"/>
        <v>0</v>
      </c>
      <c r="E5657" s="12" t="s">
        <v>231</v>
      </c>
      <c r="G5657" s="2" t="str">
        <f t="shared" si="8934"/>
        <v/>
      </c>
      <c r="H5657" s="13"/>
      <c r="J5657" s="28" t="str">
        <f t="shared" ref="J5657" si="8938">CONCATENATE(K5654,3)</f>
        <v>103</v>
      </c>
      <c r="K5657" s="22" t="e">
        <v>#VALUE!</v>
      </c>
      <c r="L5657" s="22" t="e">
        <v>#VALUE!</v>
      </c>
      <c r="M5657" s="22" t="e">
        <v>#VALUE!</v>
      </c>
      <c r="N5657" s="22" t="e">
        <v>#VALUE!</v>
      </c>
      <c r="O5657" s="22" t="e">
        <v>#VALUE!</v>
      </c>
      <c r="P5657" s="22" t="e">
        <v>#VALUE!</v>
      </c>
      <c r="Q5657" s="22" t="e">
        <v>#VALUE!</v>
      </c>
      <c r="R5657" s="22" t="e">
        <v>#VALUE!</v>
      </c>
      <c r="S5657" s="22" t="e">
        <v>#VALUE!</v>
      </c>
      <c r="U5657" s="28">
        <f t="shared" si="8916"/>
        <v>118</v>
      </c>
      <c r="V5657" s="28">
        <f t="shared" si="8865"/>
        <v>240</v>
      </c>
    </row>
    <row r="5658" spans="1:22" x14ac:dyDescent="0.3">
      <c r="A5658" s="28">
        <f t="shared" si="8863"/>
        <v>118241</v>
      </c>
      <c r="B5658" s="7">
        <f t="shared" si="8930"/>
        <v>0</v>
      </c>
      <c r="C5658" s="7">
        <f t="shared" si="8931"/>
        <v>0</v>
      </c>
      <c r="D5658" s="7">
        <f t="shared" si="8933"/>
        <v>0</v>
      </c>
      <c r="E5658" s="10">
        <f>IF(D5620="","",MAX(E5659,E5660))*2</f>
        <v>0.1</v>
      </c>
      <c r="G5658" s="2" t="str">
        <f t="shared" si="8934"/>
        <v/>
      </c>
      <c r="H5658" s="13"/>
      <c r="U5658" s="28">
        <f t="shared" si="8916"/>
        <v>118</v>
      </c>
      <c r="V5658" s="28">
        <f t="shared" si="8865"/>
        <v>241</v>
      </c>
    </row>
    <row r="5659" spans="1:22" x14ac:dyDescent="0.3">
      <c r="A5659" s="28">
        <f t="shared" si="8863"/>
        <v>118242</v>
      </c>
      <c r="B5659" s="7">
        <f t="shared" si="8930"/>
        <v>0</v>
      </c>
      <c r="C5659" s="7">
        <f t="shared" si="8931"/>
        <v>0</v>
      </c>
      <c r="D5659" s="7">
        <f t="shared" si="8933"/>
        <v>0</v>
      </c>
      <c r="E5659" s="11">
        <f>ABS(MIN(G5652:G5661))</f>
        <v>0.05</v>
      </c>
      <c r="G5659" s="2" t="str">
        <f t="shared" si="8934"/>
        <v/>
      </c>
      <c r="U5659" s="28">
        <f t="shared" si="8916"/>
        <v>118</v>
      </c>
      <c r="V5659" s="28">
        <f t="shared" si="8865"/>
        <v>242</v>
      </c>
    </row>
    <row r="5660" spans="1:22" x14ac:dyDescent="0.3">
      <c r="A5660" s="28">
        <f t="shared" si="8863"/>
        <v>118243</v>
      </c>
      <c r="B5660" s="7">
        <f t="shared" si="8930"/>
        <v>0</v>
      </c>
      <c r="C5660" s="7">
        <f t="shared" si="8931"/>
        <v>0</v>
      </c>
      <c r="D5660" s="7">
        <f t="shared" si="8933"/>
        <v>0</v>
      </c>
      <c r="E5660" s="11">
        <f>ABS(MAX(G5652:G5661))</f>
        <v>0.05</v>
      </c>
      <c r="G5660" s="2" t="str">
        <f t="shared" si="8934"/>
        <v/>
      </c>
      <c r="U5660" s="28">
        <f t="shared" si="8916"/>
        <v>118</v>
      </c>
      <c r="V5660" s="28">
        <f t="shared" si="8865"/>
        <v>243</v>
      </c>
    </row>
    <row r="5661" spans="1:22" x14ac:dyDescent="0.3">
      <c r="A5661" s="28">
        <f t="shared" si="8863"/>
        <v>118244</v>
      </c>
      <c r="B5661" s="7">
        <f t="shared" si="8930"/>
        <v>0</v>
      </c>
      <c r="C5661" s="7">
        <f t="shared" si="8931"/>
        <v>0</v>
      </c>
      <c r="D5661" s="7">
        <f t="shared" si="8933"/>
        <v>0</v>
      </c>
      <c r="F5661" s="13"/>
      <c r="G5661" s="2" t="str">
        <f t="shared" si="8934"/>
        <v/>
      </c>
      <c r="U5661" s="28">
        <f t="shared" si="8916"/>
        <v>118</v>
      </c>
      <c r="V5661" s="28">
        <f t="shared" si="8865"/>
        <v>244</v>
      </c>
    </row>
    <row r="5662" spans="1:22" x14ac:dyDescent="0.3">
      <c r="A5662" s="28">
        <f t="shared" si="8863"/>
        <v>118245</v>
      </c>
      <c r="F5662" s="13"/>
      <c r="U5662" s="28">
        <f t="shared" si="8916"/>
        <v>118</v>
      </c>
      <c r="V5662" s="28">
        <f t="shared" si="8865"/>
        <v>245</v>
      </c>
    </row>
    <row r="5663" spans="1:22" x14ac:dyDescent="0.3">
      <c r="A5663" s="28">
        <f t="shared" si="8863"/>
        <v>118246</v>
      </c>
      <c r="F5663" s="13"/>
      <c r="U5663" s="28">
        <f t="shared" si="8916"/>
        <v>118</v>
      </c>
      <c r="V5663" s="28">
        <f t="shared" si="8865"/>
        <v>246</v>
      </c>
    </row>
    <row r="5664" spans="1:22" x14ac:dyDescent="0.3">
      <c r="A5664" s="28">
        <f t="shared" si="8863"/>
        <v>118247</v>
      </c>
      <c r="F5664" s="13"/>
      <c r="U5664" s="28">
        <f t="shared" si="8916"/>
        <v>118</v>
      </c>
      <c r="V5664" s="28">
        <f t="shared" si="8865"/>
        <v>247</v>
      </c>
    </row>
    <row r="5665" spans="1:24" s="8" customFormat="1" x14ac:dyDescent="0.3"/>
    <row r="5666" spans="1:24" x14ac:dyDescent="0.3">
      <c r="A5666" s="28">
        <f t="shared" ref="A5666:A5712" si="8939">ROUND(CONCATENATE(U5666,V5666),0)</f>
        <v>119201</v>
      </c>
      <c r="B5666" s="63" t="s">
        <v>0</v>
      </c>
      <c r="C5666" s="63"/>
      <c r="D5666" s="71" t="s">
        <v>63</v>
      </c>
      <c r="E5666" s="71"/>
      <c r="F5666" s="71"/>
      <c r="G5666" s="71"/>
      <c r="H5666" s="71"/>
      <c r="U5666" s="28">
        <f t="shared" si="8864"/>
        <v>119</v>
      </c>
      <c r="V5666" s="28">
        <v>201</v>
      </c>
    </row>
    <row r="5667" spans="1:24" x14ac:dyDescent="0.3">
      <c r="A5667" s="28">
        <f t="shared" si="8939"/>
        <v>119202</v>
      </c>
      <c r="B5667" s="72" t="s">
        <v>70</v>
      </c>
      <c r="C5667" s="73"/>
      <c r="D5667" s="30" t="s">
        <v>69</v>
      </c>
      <c r="E5667" s="66" t="s">
        <v>71</v>
      </c>
      <c r="F5667" s="66"/>
      <c r="G5667" s="74" t="s">
        <v>72</v>
      </c>
      <c r="H5667" s="74"/>
      <c r="U5667" s="28">
        <f t="shared" si="8916"/>
        <v>119</v>
      </c>
      <c r="V5667" s="28">
        <f t="shared" ref="V5667:V5712" si="8940">V5666+1</f>
        <v>202</v>
      </c>
    </row>
    <row r="5668" spans="1:24" x14ac:dyDescent="0.3">
      <c r="A5668" s="28">
        <f t="shared" si="8939"/>
        <v>119203</v>
      </c>
      <c r="B5668" s="75" t="s">
        <v>6</v>
      </c>
      <c r="C5668" s="75"/>
      <c r="D5668" s="71" t="s">
        <v>276</v>
      </c>
      <c r="E5668" s="71"/>
      <c r="F5668" s="71"/>
      <c r="G5668" s="71"/>
      <c r="H5668" s="71"/>
      <c r="U5668" s="28">
        <f t="shared" si="8916"/>
        <v>119</v>
      </c>
      <c r="V5668" s="28">
        <f t="shared" si="8940"/>
        <v>203</v>
      </c>
    </row>
    <row r="5669" spans="1:24" x14ac:dyDescent="0.3">
      <c r="A5669" s="28">
        <f t="shared" si="8939"/>
        <v>119204</v>
      </c>
      <c r="B5669" s="63" t="s">
        <v>7</v>
      </c>
      <c r="C5669" s="63"/>
      <c r="D5669" s="71" t="s">
        <v>29</v>
      </c>
      <c r="E5669" s="71"/>
      <c r="F5669" s="71"/>
      <c r="G5669" s="71"/>
      <c r="H5669" s="71"/>
      <c r="J5669" s="17"/>
      <c r="K5669" s="17" t="s">
        <v>53</v>
      </c>
      <c r="L5669" s="17" t="s">
        <v>54</v>
      </c>
      <c r="M5669" s="17" t="s">
        <v>55</v>
      </c>
      <c r="N5669" s="17" t="s">
        <v>56</v>
      </c>
      <c r="O5669" s="17" t="s">
        <v>57</v>
      </c>
      <c r="P5669" s="17" t="s">
        <v>2</v>
      </c>
      <c r="Q5669" s="17" t="s">
        <v>3</v>
      </c>
      <c r="R5669" s="17" t="s">
        <v>4</v>
      </c>
      <c r="S5669" s="17" t="s">
        <v>5</v>
      </c>
      <c r="U5669" s="28">
        <f t="shared" si="8916"/>
        <v>119</v>
      </c>
      <c r="V5669" s="28">
        <f t="shared" si="8940"/>
        <v>204</v>
      </c>
      <c r="X5669" s="1" t="s">
        <v>48</v>
      </c>
    </row>
    <row r="5670" spans="1:24" x14ac:dyDescent="0.3">
      <c r="A5670" s="28">
        <f t="shared" si="8939"/>
        <v>119205</v>
      </c>
      <c r="B5670" s="63" t="s">
        <v>9</v>
      </c>
      <c r="C5670" s="63"/>
      <c r="D5670" s="71" t="s">
        <v>30</v>
      </c>
      <c r="E5670" s="71"/>
      <c r="F5670" s="71"/>
      <c r="G5670" s="71"/>
      <c r="H5670" s="71"/>
      <c r="J5670" s="17">
        <f t="shared" ref="J5670" si="8941">COUNTA(B5682:B5691)</f>
        <v>5</v>
      </c>
      <c r="K5670" s="17">
        <f t="shared" ref="K5670" si="8942">IF(L5670-1&lt;2,0,L5670-1)</f>
        <v>0</v>
      </c>
      <c r="L5670" s="17">
        <f t="shared" ref="L5670" si="8943">IF(M5670-1&lt;2,0,M5670-1)</f>
        <v>0</v>
      </c>
      <c r="M5670" s="17">
        <f t="shared" ref="M5670" si="8944">IF(N5670-1&lt;2,0,N5670-1)</f>
        <v>0</v>
      </c>
      <c r="N5670" s="17">
        <f t="shared" ref="N5670" si="8945">IF(O5670-1&lt;2,0,O5670-1)</f>
        <v>0</v>
      </c>
      <c r="O5670" s="17">
        <f t="shared" ref="O5670" si="8946">IF(P5670-1&lt;2,0,P5670-1)</f>
        <v>0</v>
      </c>
      <c r="P5670" s="17">
        <f t="shared" ref="P5670" si="8947">IF(Q5670-1&lt;2,0,Q5670-1)</f>
        <v>2</v>
      </c>
      <c r="Q5670" s="17">
        <f t="shared" ref="Q5670" si="8948">IF(R5670-1&lt;2,0,R5670-1)</f>
        <v>3</v>
      </c>
      <c r="R5670" s="17">
        <f t="shared" ref="R5670" si="8949">IF(S5670-1&lt;2,0,S5670-1)</f>
        <v>4</v>
      </c>
      <c r="S5670" s="17">
        <f t="shared" ref="S5670" si="8950">J5670</f>
        <v>5</v>
      </c>
      <c r="U5670" s="28">
        <f t="shared" si="8916"/>
        <v>119</v>
      </c>
      <c r="V5670" s="28">
        <f t="shared" si="8940"/>
        <v>205</v>
      </c>
      <c r="X5670" s="1" t="s">
        <v>49</v>
      </c>
    </row>
    <row r="5671" spans="1:24" x14ac:dyDescent="0.3">
      <c r="A5671" s="28">
        <f t="shared" si="8939"/>
        <v>119206</v>
      </c>
      <c r="B5671" s="63" t="s">
        <v>10</v>
      </c>
      <c r="C5671" s="63"/>
      <c r="D5671" s="71" t="s">
        <v>277</v>
      </c>
      <c r="E5671" s="71"/>
      <c r="F5671" s="71"/>
      <c r="G5671" s="71"/>
      <c r="H5671" s="71"/>
      <c r="J5671" s="28" t="str">
        <f t="shared" ref="J5671" si="8951">CONCATENATE(J5670,1)</f>
        <v>51</v>
      </c>
      <c r="K5671" s="29">
        <f t="shared" ref="K5671" si="8952">IF(K5670=0,0,VLOOKUP(J5671,J5675:S5705,K5670,FALSE))</f>
        <v>0</v>
      </c>
      <c r="L5671" s="29">
        <f t="shared" ref="L5671" si="8953">IF(L5670=0,0,VLOOKUP(J5671,J5675:S5705,L5670,FALSE))</f>
        <v>0</v>
      </c>
      <c r="M5671" s="29">
        <f t="shared" ref="M5671" si="8954">IF(M5670=0,0,VLOOKUP(J5671,J5675:S5705,M5670,FALSE))</f>
        <v>0</v>
      </c>
      <c r="N5671" s="29">
        <f t="shared" ref="N5671" si="8955">IF(N5670=0,0,VLOOKUP(J5671,J5675:S5705,N5670,FALSE))</f>
        <v>0</v>
      </c>
      <c r="O5671" s="29">
        <f t="shared" ref="O5671" si="8956">IF(O5670=0,0,VLOOKUP(J5671,J5675:S5705,O5670,FALSE))</f>
        <v>0</v>
      </c>
      <c r="P5671" s="29">
        <f t="shared" ref="P5671" si="8957">IF(P5670=0,0,VLOOKUP(J5671,J5675:S5705,P5670,FALSE))</f>
        <v>2.0355591378545454E-4</v>
      </c>
      <c r="Q5671" s="29">
        <f t="shared" ref="Q5671" si="8958">IF(Q5670=0,0,VLOOKUP(J5671,J5675:S5705,Q5670,FALSE))</f>
        <v>-1.5524592624514381E-2</v>
      </c>
      <c r="R5671" s="29">
        <f t="shared" ref="R5671" si="8959">IF(R5670=0,0,VLOOKUP(J5671,J5675:S5705,R5670,FALSE))</f>
        <v>1.3794097505102572</v>
      </c>
      <c r="S5671" s="29">
        <f t="shared" ref="S5671" si="8960">IF(S5670=0,0,VLOOKUP(J5671,J5675:S5705,S5670,FALSE))</f>
        <v>-2.8894780709585151</v>
      </c>
      <c r="U5671" s="28">
        <f t="shared" si="8916"/>
        <v>119</v>
      </c>
      <c r="V5671" s="28">
        <f t="shared" si="8940"/>
        <v>206</v>
      </c>
      <c r="X5671" s="1" t="s">
        <v>50</v>
      </c>
    </row>
    <row r="5672" spans="1:24" x14ac:dyDescent="0.3">
      <c r="A5672" s="28">
        <f t="shared" si="8939"/>
        <v>119207</v>
      </c>
      <c r="B5672" s="63" t="s">
        <v>11</v>
      </c>
      <c r="C5672" s="63"/>
      <c r="D5672" s="64">
        <v>45784</v>
      </c>
      <c r="E5672" s="64"/>
      <c r="F5672" s="64"/>
      <c r="G5672" s="64"/>
      <c r="H5672" s="64"/>
      <c r="J5672" s="28" t="str">
        <f t="shared" ref="J5672" si="8961">CONCATENATE(J5670,2)</f>
        <v>52</v>
      </c>
      <c r="K5672" s="22">
        <f t="shared" ref="K5672" si="8962">IF(K5670=0,0,VLOOKUP(J5672,J5675:S5705,K5670,FALSE))</f>
        <v>0</v>
      </c>
      <c r="L5672" s="22">
        <f t="shared" ref="L5672" si="8963">IF(L5670=0,0,VLOOKUP(J5672,J5675:S5705,L5670,FALSE))</f>
        <v>0</v>
      </c>
      <c r="M5672" s="22">
        <f t="shared" ref="M5672" si="8964">IF(M5670=0,0,VLOOKUP(J5672,J5675:S5705,M5670,FALSE))</f>
        <v>0</v>
      </c>
      <c r="N5672" s="22">
        <f t="shared" ref="N5672" si="8965">IF(N5670=0,0,VLOOKUP(J5672,J5675:S5705,N5670,FALSE))</f>
        <v>0</v>
      </c>
      <c r="O5672" s="22">
        <f t="shared" ref="O5672" si="8966">IF(O5670=0,0,VLOOKUP(J5672,J5675:S5705,O5670,FALSE))</f>
        <v>0</v>
      </c>
      <c r="P5672" s="22">
        <f t="shared" ref="P5672" si="8967">IF(P5670=0,0,VLOOKUP(J5672,J5675:S5705,P5670,FALSE))</f>
        <v>7.5005493274012109E-5</v>
      </c>
      <c r="Q5672" s="22">
        <f t="shared" ref="Q5672" si="8968">IF(Q5670=0,0,VLOOKUP(J5672,J5675:S5705,Q5670,FALSE))</f>
        <v>5.6252188514858397E-3</v>
      </c>
      <c r="R5672" s="22">
        <f t="shared" ref="R5672" si="8969">IF(R5670=0,0,VLOOKUP(J5672,J5675:S5705,R5670,FALSE))</f>
        <v>0.13504715783779142</v>
      </c>
      <c r="S5672" s="22">
        <f t="shared" ref="S5672" si="8970">IF(S5670=0,0,VLOOKUP(J5672,J5675:S5705,S5670,FALSE))</f>
        <v>1.0318292762762882</v>
      </c>
      <c r="U5672" s="28">
        <f t="shared" si="8916"/>
        <v>119</v>
      </c>
      <c r="V5672" s="28">
        <f t="shared" si="8940"/>
        <v>207</v>
      </c>
    </row>
    <row r="5673" spans="1:24" x14ac:dyDescent="0.3">
      <c r="A5673" s="28">
        <f t="shared" si="8939"/>
        <v>119208</v>
      </c>
      <c r="B5673" s="63" t="s">
        <v>12</v>
      </c>
      <c r="C5673" s="63"/>
      <c r="D5673" s="65">
        <v>46172</v>
      </c>
      <c r="E5673" s="65"/>
      <c r="F5673" s="65"/>
      <c r="G5673" s="65"/>
      <c r="H5673" s="65"/>
      <c r="J5673" s="28" t="str">
        <f t="shared" ref="J5673" si="8971">CONCATENATE(J5670,3)</f>
        <v>53</v>
      </c>
      <c r="K5673" s="22"/>
      <c r="L5673" s="22"/>
      <c r="M5673" s="22"/>
      <c r="N5673" s="22" t="s">
        <v>58</v>
      </c>
      <c r="O5673" s="29">
        <f t="shared" ref="O5673" si="8972">J5670-2</f>
        <v>3</v>
      </c>
      <c r="P5673" s="22" t="s">
        <v>59</v>
      </c>
      <c r="Q5673" s="29">
        <f t="shared" ref="Q5673" si="8973">VLOOKUP(J5673,J5675:S5705,3,FALSE)</f>
        <v>3.5109556674842834E-2</v>
      </c>
      <c r="R5673" s="22" t="s">
        <v>60</v>
      </c>
      <c r="S5673" s="22">
        <f t="shared" ref="S5673" si="8974">VLOOKUP(J5673,J5675:S5705,2,FALSE)</f>
        <v>0.99999506927612036</v>
      </c>
      <c r="U5673" s="28">
        <f t="shared" si="8916"/>
        <v>119</v>
      </c>
      <c r="V5673" s="28">
        <f t="shared" si="8940"/>
        <v>208</v>
      </c>
    </row>
    <row r="5674" spans="1:24" x14ac:dyDescent="0.3">
      <c r="A5674" s="28">
        <f t="shared" si="8939"/>
        <v>119209</v>
      </c>
      <c r="B5674" s="63" t="s">
        <v>13</v>
      </c>
      <c r="C5674" s="63"/>
      <c r="D5674" s="15">
        <v>0.1</v>
      </c>
      <c r="E5674" s="66" t="s">
        <v>14</v>
      </c>
      <c r="F5674" s="66"/>
      <c r="G5674" s="66"/>
      <c r="H5674" s="6" t="s">
        <v>64</v>
      </c>
      <c r="J5674" s="17"/>
      <c r="K5674" s="17">
        <v>3</v>
      </c>
      <c r="L5674" s="17">
        <v>3</v>
      </c>
      <c r="M5674" s="17"/>
      <c r="N5674" s="17"/>
      <c r="O5674" s="17"/>
      <c r="P5674" s="17"/>
      <c r="Q5674" s="17"/>
      <c r="R5674" s="17"/>
      <c r="S5674" s="17"/>
      <c r="U5674" s="28">
        <f t="shared" si="8916"/>
        <v>119</v>
      </c>
      <c r="V5674" s="28">
        <f t="shared" si="8940"/>
        <v>209</v>
      </c>
    </row>
    <row r="5675" spans="1:24" x14ac:dyDescent="0.3">
      <c r="A5675" s="28">
        <f t="shared" si="8939"/>
        <v>119210</v>
      </c>
      <c r="B5675" s="63" t="s">
        <v>15</v>
      </c>
      <c r="C5675" s="63"/>
      <c r="D5675" s="2">
        <f t="shared" ref="D5675" si="8975">MIN(B5682:B5691)</f>
        <v>15</v>
      </c>
      <c r="E5675" s="3" t="s">
        <v>16</v>
      </c>
      <c r="F5675" s="2">
        <f t="shared" ref="F5675" si="8976">MAX(B5682:B5691)</f>
        <v>35</v>
      </c>
      <c r="G5675" s="4" t="str">
        <f t="shared" ref="G5675" si="8977">IF(H5674="","",H5674)</f>
        <v>°C</v>
      </c>
      <c r="H5675" s="14"/>
      <c r="J5675" s="28" t="str">
        <f t="shared" ref="J5675" si="8978">CONCATENATE(K5674,1)</f>
        <v>31</v>
      </c>
      <c r="K5675" s="22">
        <f t="array" ref="K5675:L5677">LINEST(B5682:B5684,C5682:C5684^{1},TRUE,TRUE)</f>
        <v>1.0100666575976056</v>
      </c>
      <c r="L5675" s="22">
        <v>-0.1339953747789373</v>
      </c>
      <c r="M5675" s="17"/>
      <c r="N5675" s="17"/>
      <c r="O5675" s="17"/>
      <c r="P5675" s="17"/>
      <c r="Q5675" s="17"/>
      <c r="R5675" s="17"/>
      <c r="S5675" s="17"/>
      <c r="U5675" s="28">
        <f t="shared" si="8916"/>
        <v>119</v>
      </c>
      <c r="V5675" s="28">
        <f t="shared" si="8940"/>
        <v>210</v>
      </c>
    </row>
    <row r="5676" spans="1:24" x14ac:dyDescent="0.3">
      <c r="A5676" s="28">
        <f t="shared" si="8939"/>
        <v>119211</v>
      </c>
      <c r="J5676" s="28" t="str">
        <f t="shared" ref="J5676" si="8979">CONCATENATE(K5674,2)</f>
        <v>32</v>
      </c>
      <c r="K5676" s="22">
        <v>5.8905278450852574E-3</v>
      </c>
      <c r="L5676" s="22">
        <v>0.11980721593304011</v>
      </c>
      <c r="M5676" s="17"/>
      <c r="N5676" s="17"/>
      <c r="O5676" s="17"/>
      <c r="P5676" s="17"/>
      <c r="Q5676" s="17"/>
      <c r="R5676" s="17"/>
      <c r="S5676" s="17"/>
      <c r="U5676" s="28">
        <f t="shared" si="8916"/>
        <v>119</v>
      </c>
      <c r="V5676" s="28">
        <f t="shared" si="8940"/>
        <v>211</v>
      </c>
    </row>
    <row r="5677" spans="1:24" x14ac:dyDescent="0.3">
      <c r="A5677" s="28">
        <f t="shared" si="8939"/>
        <v>119212</v>
      </c>
      <c r="B5677" s="67" t="s">
        <v>17</v>
      </c>
      <c r="C5677" s="67"/>
      <c r="D5677" s="67"/>
      <c r="E5677" s="67"/>
      <c r="F5677" s="67"/>
      <c r="G5677" s="68" t="s">
        <v>31</v>
      </c>
      <c r="H5677" s="69"/>
      <c r="J5677" s="28" t="str">
        <f t="shared" ref="J5677" si="8980">CONCATENATE(K5674,3)</f>
        <v>33</v>
      </c>
      <c r="K5677" s="22">
        <v>0.99996599102162975</v>
      </c>
      <c r="L5677" s="22">
        <v>4.1236499833454232E-2</v>
      </c>
      <c r="M5677" s="17"/>
      <c r="N5677" s="17"/>
      <c r="O5677" s="17"/>
      <c r="P5677" s="17"/>
      <c r="Q5677" s="17"/>
      <c r="R5677" s="17"/>
      <c r="S5677" s="17"/>
      <c r="U5677" s="28">
        <f t="shared" si="8916"/>
        <v>119</v>
      </c>
      <c r="V5677" s="28">
        <f t="shared" si="8940"/>
        <v>212</v>
      </c>
    </row>
    <row r="5678" spans="1:24" x14ac:dyDescent="0.3">
      <c r="A5678" s="28">
        <f t="shared" si="8939"/>
        <v>119213</v>
      </c>
      <c r="B5678" s="66" t="s">
        <v>18</v>
      </c>
      <c r="C5678" s="66"/>
      <c r="D5678" s="66"/>
      <c r="E5678" s="66" t="str">
        <f t="shared" ref="E5678" si="8981">IF(D5671="","",D5671)</f>
        <v>E0241/25</v>
      </c>
      <c r="F5678" s="66"/>
      <c r="G5678" s="4" t="s">
        <v>18</v>
      </c>
      <c r="H5678" s="16"/>
      <c r="J5678" s="17"/>
      <c r="K5678" s="17">
        <v>4</v>
      </c>
      <c r="L5678" s="17">
        <v>4</v>
      </c>
      <c r="M5678" s="17">
        <v>4</v>
      </c>
      <c r="N5678" s="17"/>
      <c r="O5678" s="17"/>
      <c r="P5678" s="17"/>
      <c r="Q5678" s="17"/>
      <c r="R5678" s="17"/>
      <c r="S5678" s="17"/>
      <c r="U5678" s="28">
        <f t="shared" si="8916"/>
        <v>119</v>
      </c>
      <c r="V5678" s="28">
        <f t="shared" si="8940"/>
        <v>213</v>
      </c>
    </row>
    <row r="5679" spans="1:24" ht="15" customHeight="1" x14ac:dyDescent="0.3">
      <c r="A5679" s="28">
        <f t="shared" si="8939"/>
        <v>119214</v>
      </c>
      <c r="B5679" s="5" t="s">
        <v>19</v>
      </c>
      <c r="C5679" s="5" t="s">
        <v>20</v>
      </c>
      <c r="D5679" s="5" t="s">
        <v>21</v>
      </c>
      <c r="E5679" s="5"/>
      <c r="F5679" s="70" t="s">
        <v>33</v>
      </c>
      <c r="G5679" s="5" t="s">
        <v>19</v>
      </c>
      <c r="H5679" s="5" t="s">
        <v>20</v>
      </c>
      <c r="J5679" s="28" t="str">
        <f t="shared" ref="J5679" si="8982">CONCATENATE(K5678,1)</f>
        <v>41</v>
      </c>
      <c r="K5679" s="22">
        <f t="array" ref="K5679:M5681">LINEST(B5682:B5685,C5682:C5685^{1,2},TRUE,TRUE)</f>
        <v>-1.999959914389649E-3</v>
      </c>
      <c r="L5679" s="22">
        <v>1.0899581825472309</v>
      </c>
      <c r="M5679" s="22">
        <v>-0.89907265420870019</v>
      </c>
      <c r="N5679" s="17"/>
      <c r="O5679" s="17"/>
      <c r="P5679" s="17"/>
      <c r="Q5679" s="17"/>
      <c r="R5679" s="17"/>
      <c r="S5679" s="17"/>
      <c r="U5679" s="28">
        <f t="shared" si="8916"/>
        <v>119</v>
      </c>
      <c r="V5679" s="28">
        <f t="shared" si="8940"/>
        <v>214</v>
      </c>
    </row>
    <row r="5680" spans="1:24" x14ac:dyDescent="0.3">
      <c r="A5680" s="28">
        <f t="shared" si="8939"/>
        <v>119215</v>
      </c>
      <c r="B5680" s="5" t="s">
        <v>22</v>
      </c>
      <c r="C5680" s="5" t="s">
        <v>23</v>
      </c>
      <c r="D5680" s="5" t="s">
        <v>24</v>
      </c>
      <c r="E5680" s="5" t="s">
        <v>32</v>
      </c>
      <c r="F5680" s="70"/>
      <c r="G5680" s="5" t="s">
        <v>22</v>
      </c>
      <c r="H5680" s="5" t="s">
        <v>23</v>
      </c>
      <c r="J5680" s="28" t="str">
        <f t="shared" ref="J5680" si="8983">CONCATENATE(K5678,2)</f>
        <v>42</v>
      </c>
      <c r="K5680" s="22">
        <v>2.6837645218010656E-5</v>
      </c>
      <c r="L5680" s="22">
        <v>1.214175389920425E-3</v>
      </c>
      <c r="M5680" s="22">
        <v>1.3058346609832372E-2</v>
      </c>
      <c r="N5680" s="17"/>
      <c r="O5680" s="17"/>
      <c r="P5680" s="17"/>
      <c r="Q5680" s="17"/>
      <c r="R5680" s="17"/>
      <c r="S5680" s="17"/>
      <c r="U5680" s="28">
        <f t="shared" si="8916"/>
        <v>119</v>
      </c>
      <c r="V5680" s="28">
        <f t="shared" si="8940"/>
        <v>215</v>
      </c>
    </row>
    <row r="5681" spans="1:22" x14ac:dyDescent="0.3">
      <c r="A5681" s="28">
        <f t="shared" si="8939"/>
        <v>119216</v>
      </c>
      <c r="B5681" s="6" t="str">
        <f t="shared" ref="B5681" si="8984">IF(H5674="","",H5674)</f>
        <v>°C</v>
      </c>
      <c r="C5681" s="6" t="str">
        <f t="shared" ref="C5681" si="8985">IF(H5674="","",H5674)</f>
        <v>°C</v>
      </c>
      <c r="D5681" s="6" t="str">
        <f t="shared" ref="D5681" si="8986">IF(H5674="","",H5674)</f>
        <v>°C</v>
      </c>
      <c r="E5681" s="6"/>
      <c r="F5681" s="6"/>
      <c r="G5681" s="6" t="str">
        <f t="shared" ref="G5681" si="8987">IF(H5674="","",H5674)</f>
        <v>°C</v>
      </c>
      <c r="H5681" s="6" t="str">
        <f t="shared" ref="H5681" si="8988">IF(H5674="","",H5674)</f>
        <v>°C</v>
      </c>
      <c r="J5681" s="28" t="str">
        <f t="shared" ref="J5681" si="8989">CONCATENATE(K5678,3)</f>
        <v>43</v>
      </c>
      <c r="K5681" s="22">
        <v>0.99999998559798431</v>
      </c>
      <c r="L5681" s="22">
        <v>1.3417346843799249E-3</v>
      </c>
      <c r="M5681" s="22" t="e">
        <v>#N/A</v>
      </c>
      <c r="N5681" s="17"/>
      <c r="O5681" s="17"/>
      <c r="P5681" s="17"/>
      <c r="Q5681" s="17"/>
      <c r="R5681" s="17"/>
      <c r="S5681" s="17"/>
      <c r="U5681" s="28">
        <f t="shared" si="8916"/>
        <v>119</v>
      </c>
      <c r="V5681" s="28">
        <f t="shared" si="8940"/>
        <v>216</v>
      </c>
    </row>
    <row r="5682" spans="1:22" x14ac:dyDescent="0.3">
      <c r="A5682" s="28">
        <f t="shared" si="8939"/>
        <v>119217</v>
      </c>
      <c r="B5682" s="55">
        <v>15</v>
      </c>
      <c r="C5682" s="55">
        <v>15</v>
      </c>
      <c r="D5682" s="55">
        <v>0.1</v>
      </c>
      <c r="E5682" s="9">
        <v>2</v>
      </c>
      <c r="F5682" s="26">
        <v>1000000</v>
      </c>
      <c r="G5682" s="27"/>
      <c r="H5682" s="27"/>
      <c r="J5682" s="17"/>
      <c r="K5682" s="17">
        <v>5</v>
      </c>
      <c r="L5682" s="17">
        <v>5</v>
      </c>
      <c r="M5682" s="17">
        <v>5</v>
      </c>
      <c r="N5682" s="17">
        <v>5</v>
      </c>
      <c r="O5682" s="17"/>
      <c r="P5682" s="17"/>
      <c r="Q5682" s="17"/>
      <c r="R5682" s="17"/>
      <c r="S5682" s="17"/>
      <c r="U5682" s="28">
        <f t="shared" si="8916"/>
        <v>119</v>
      </c>
      <c r="V5682" s="28">
        <f t="shared" si="8940"/>
        <v>217</v>
      </c>
    </row>
    <row r="5683" spans="1:22" x14ac:dyDescent="0.3">
      <c r="A5683" s="28">
        <f t="shared" si="8939"/>
        <v>119218</v>
      </c>
      <c r="B5683" s="55">
        <v>20</v>
      </c>
      <c r="C5683" s="55">
        <v>19.899999999999999</v>
      </c>
      <c r="D5683" s="55">
        <v>0.1</v>
      </c>
      <c r="E5683" s="9">
        <v>2</v>
      </c>
      <c r="F5683" s="26">
        <v>1000000</v>
      </c>
      <c r="G5683" s="27"/>
      <c r="H5683" s="27"/>
      <c r="J5683" s="28" t="str">
        <f t="shared" ref="J5683" si="8990">CONCATENATE(K5682,1)</f>
        <v>51</v>
      </c>
      <c r="K5683" s="22">
        <f t="array" ref="K5683:N5685">LINEST(B5682:B5686,C5682:C5686^{1,2,3},TRUE,TRUE)</f>
        <v>2.0355591378545454E-4</v>
      </c>
      <c r="L5683" s="22">
        <v>-1.5524592624514381E-2</v>
      </c>
      <c r="M5683" s="22">
        <v>1.3794097505102572</v>
      </c>
      <c r="N5683" s="22">
        <v>-2.8894780709585151</v>
      </c>
      <c r="O5683" s="17"/>
      <c r="P5683" s="17"/>
      <c r="Q5683" s="17"/>
      <c r="R5683" s="17"/>
      <c r="S5683" s="17"/>
      <c r="U5683" s="28">
        <f t="shared" si="8916"/>
        <v>119</v>
      </c>
      <c r="V5683" s="28">
        <f t="shared" si="8940"/>
        <v>218</v>
      </c>
    </row>
    <row r="5684" spans="1:22" x14ac:dyDescent="0.3">
      <c r="A5684" s="28">
        <f t="shared" si="8939"/>
        <v>119219</v>
      </c>
      <c r="B5684" s="55">
        <v>25</v>
      </c>
      <c r="C5684" s="55">
        <v>24.9</v>
      </c>
      <c r="D5684" s="55">
        <v>0.1</v>
      </c>
      <c r="E5684" s="9">
        <v>2</v>
      </c>
      <c r="F5684" s="26">
        <v>1000000</v>
      </c>
      <c r="G5684" s="27"/>
      <c r="H5684" s="27"/>
      <c r="J5684" s="28" t="str">
        <f t="shared" ref="J5684" si="8991">CONCATENATE(K5682,2)</f>
        <v>52</v>
      </c>
      <c r="K5684" s="22">
        <v>7.5005493274012109E-5</v>
      </c>
      <c r="L5684" s="22">
        <v>5.6252188514858397E-3</v>
      </c>
      <c r="M5684" s="22">
        <v>0.13504715783779142</v>
      </c>
      <c r="N5684" s="22">
        <v>1.0318292762762882</v>
      </c>
      <c r="O5684" s="17"/>
      <c r="P5684" s="17"/>
      <c r="Q5684" s="17"/>
      <c r="R5684" s="17"/>
      <c r="S5684" s="17"/>
      <c r="U5684" s="28">
        <f t="shared" si="8916"/>
        <v>119</v>
      </c>
      <c r="V5684" s="28">
        <f t="shared" si="8940"/>
        <v>219</v>
      </c>
    </row>
    <row r="5685" spans="1:22" x14ac:dyDescent="0.3">
      <c r="A5685" s="28">
        <f t="shared" si="8939"/>
        <v>119220</v>
      </c>
      <c r="B5685" s="55">
        <v>30</v>
      </c>
      <c r="C5685" s="55">
        <v>30</v>
      </c>
      <c r="D5685" s="55">
        <v>0.1</v>
      </c>
      <c r="E5685" s="9">
        <v>2</v>
      </c>
      <c r="F5685" s="26">
        <v>1000000</v>
      </c>
      <c r="G5685" s="27"/>
      <c r="H5685" s="27"/>
      <c r="J5685" s="28" t="str">
        <f t="shared" ref="J5685" si="8992">CONCATENATE(K5682,3)</f>
        <v>53</v>
      </c>
      <c r="K5685" s="22">
        <v>0.99999506927612036</v>
      </c>
      <c r="L5685" s="22">
        <v>3.5109556674842834E-2</v>
      </c>
      <c r="M5685" s="22" t="e">
        <v>#N/A</v>
      </c>
      <c r="N5685" s="22" t="e">
        <v>#N/A</v>
      </c>
      <c r="O5685" s="17"/>
      <c r="P5685" s="17"/>
      <c r="Q5685" s="17"/>
      <c r="R5685" s="17"/>
      <c r="S5685" s="17"/>
      <c r="U5685" s="28">
        <f t="shared" si="8916"/>
        <v>119</v>
      </c>
      <c r="V5685" s="28">
        <f t="shared" si="8940"/>
        <v>220</v>
      </c>
    </row>
    <row r="5686" spans="1:22" x14ac:dyDescent="0.3">
      <c r="A5686" s="28">
        <f t="shared" si="8939"/>
        <v>119221</v>
      </c>
      <c r="B5686" s="55">
        <v>35</v>
      </c>
      <c r="C5686" s="55">
        <v>34.9</v>
      </c>
      <c r="D5686" s="55">
        <v>0.1</v>
      </c>
      <c r="E5686" s="9">
        <v>2</v>
      </c>
      <c r="F5686" s="26">
        <v>1000000</v>
      </c>
      <c r="G5686" s="27"/>
      <c r="H5686" s="27"/>
      <c r="J5686" s="17"/>
      <c r="K5686" s="17">
        <v>6</v>
      </c>
      <c r="L5686" s="17">
        <v>6</v>
      </c>
      <c r="M5686" s="17">
        <v>6</v>
      </c>
      <c r="N5686" s="17">
        <v>6</v>
      </c>
      <c r="O5686" s="17">
        <v>6</v>
      </c>
      <c r="P5686" s="17"/>
      <c r="Q5686" s="17"/>
      <c r="R5686" s="17"/>
      <c r="S5686" s="17"/>
      <c r="U5686" s="28">
        <f t="shared" si="8916"/>
        <v>119</v>
      </c>
      <c r="V5686" s="28">
        <f t="shared" si="8940"/>
        <v>221</v>
      </c>
    </row>
    <row r="5687" spans="1:22" x14ac:dyDescent="0.3">
      <c r="A5687" s="28">
        <f t="shared" si="8939"/>
        <v>119222</v>
      </c>
      <c r="B5687" s="26"/>
      <c r="C5687" s="26"/>
      <c r="D5687" s="26"/>
      <c r="E5687" s="9"/>
      <c r="F5687" s="26"/>
      <c r="G5687" s="27"/>
      <c r="H5687" s="27"/>
      <c r="J5687" s="28" t="str">
        <f t="shared" ref="J5687" si="8993">CONCATENATE(K5686,1)</f>
        <v>61</v>
      </c>
      <c r="K5687" s="22" t="e">
        <f t="array" ref="K5687:O5689">LINEST(B5682:B5687,C5682:C5687^{1,2,3,4},TRUE,TRUE)</f>
        <v>#VALUE!</v>
      </c>
      <c r="L5687" s="22" t="e">
        <v>#VALUE!</v>
      </c>
      <c r="M5687" s="22" t="e">
        <v>#VALUE!</v>
      </c>
      <c r="N5687" s="22" t="e">
        <v>#VALUE!</v>
      </c>
      <c r="O5687" s="22" t="e">
        <v>#VALUE!</v>
      </c>
      <c r="P5687" s="17"/>
      <c r="Q5687" s="17"/>
      <c r="R5687" s="17"/>
      <c r="S5687" s="17"/>
      <c r="U5687" s="28">
        <f t="shared" si="8916"/>
        <v>119</v>
      </c>
      <c r="V5687" s="28">
        <f t="shared" si="8940"/>
        <v>222</v>
      </c>
    </row>
    <row r="5688" spans="1:22" x14ac:dyDescent="0.3">
      <c r="A5688" s="28">
        <f t="shared" si="8939"/>
        <v>119223</v>
      </c>
      <c r="B5688" s="26"/>
      <c r="C5688" s="26"/>
      <c r="D5688" s="26"/>
      <c r="E5688" s="9"/>
      <c r="F5688" s="26"/>
      <c r="G5688" s="27"/>
      <c r="H5688" s="27"/>
      <c r="J5688" s="28" t="str">
        <f t="shared" ref="J5688" si="8994">CONCATENATE(K5686,2)</f>
        <v>62</v>
      </c>
      <c r="K5688" s="22" t="e">
        <v>#VALUE!</v>
      </c>
      <c r="L5688" s="22" t="e">
        <v>#VALUE!</v>
      </c>
      <c r="M5688" s="22" t="e">
        <v>#VALUE!</v>
      </c>
      <c r="N5688" s="22" t="e">
        <v>#VALUE!</v>
      </c>
      <c r="O5688" s="22" t="e">
        <v>#VALUE!</v>
      </c>
      <c r="P5688" s="17"/>
      <c r="Q5688" s="17"/>
      <c r="R5688" s="17"/>
      <c r="S5688" s="17"/>
      <c r="U5688" s="28">
        <f t="shared" si="8916"/>
        <v>119</v>
      </c>
      <c r="V5688" s="28">
        <f t="shared" si="8940"/>
        <v>223</v>
      </c>
    </row>
    <row r="5689" spans="1:22" x14ac:dyDescent="0.3">
      <c r="A5689" s="28">
        <f t="shared" si="8939"/>
        <v>119224</v>
      </c>
      <c r="B5689" s="26"/>
      <c r="C5689" s="26"/>
      <c r="D5689" s="26"/>
      <c r="E5689" s="9"/>
      <c r="F5689" s="26"/>
      <c r="G5689" s="27"/>
      <c r="H5689" s="27"/>
      <c r="J5689" s="28" t="str">
        <f t="shared" ref="J5689" si="8995">CONCATENATE(K5686,3)</f>
        <v>63</v>
      </c>
      <c r="K5689" s="22" t="e">
        <v>#VALUE!</v>
      </c>
      <c r="L5689" s="22" t="e">
        <v>#VALUE!</v>
      </c>
      <c r="M5689" s="22" t="e">
        <v>#VALUE!</v>
      </c>
      <c r="N5689" s="22" t="e">
        <v>#VALUE!</v>
      </c>
      <c r="O5689" s="22" t="e">
        <v>#VALUE!</v>
      </c>
      <c r="P5689" s="17"/>
      <c r="Q5689" s="17"/>
      <c r="R5689" s="17"/>
      <c r="S5689" s="17"/>
      <c r="U5689" s="28">
        <f t="shared" si="8916"/>
        <v>119</v>
      </c>
      <c r="V5689" s="28">
        <f t="shared" si="8940"/>
        <v>224</v>
      </c>
    </row>
    <row r="5690" spans="1:22" x14ac:dyDescent="0.3">
      <c r="A5690" s="28">
        <f t="shared" si="8939"/>
        <v>119225</v>
      </c>
      <c r="B5690" s="26"/>
      <c r="C5690" s="26"/>
      <c r="D5690" s="26"/>
      <c r="E5690" s="9"/>
      <c r="F5690" s="26"/>
      <c r="G5690" s="27"/>
      <c r="H5690" s="27"/>
      <c r="J5690" s="17"/>
      <c r="K5690" s="17">
        <v>7</v>
      </c>
      <c r="L5690" s="17">
        <v>7</v>
      </c>
      <c r="M5690" s="17">
        <v>7</v>
      </c>
      <c r="N5690" s="17">
        <v>7</v>
      </c>
      <c r="O5690" s="17">
        <v>7</v>
      </c>
      <c r="P5690" s="17">
        <v>7</v>
      </c>
      <c r="Q5690" s="17"/>
      <c r="R5690" s="17"/>
      <c r="S5690" s="17"/>
      <c r="U5690" s="28">
        <f t="shared" si="8916"/>
        <v>119</v>
      </c>
      <c r="V5690" s="28">
        <f t="shared" si="8940"/>
        <v>225</v>
      </c>
    </row>
    <row r="5691" spans="1:22" x14ac:dyDescent="0.3">
      <c r="A5691" s="28">
        <f t="shared" si="8939"/>
        <v>119226</v>
      </c>
      <c r="B5691" s="26"/>
      <c r="C5691" s="26"/>
      <c r="D5691" s="26"/>
      <c r="E5691" s="9"/>
      <c r="F5691" s="26"/>
      <c r="G5691" s="27"/>
      <c r="H5691" s="27"/>
      <c r="J5691" s="28" t="str">
        <f t="shared" ref="J5691" si="8996">CONCATENATE(K5690,1)</f>
        <v>71</v>
      </c>
      <c r="K5691" s="22" t="e">
        <f t="array" ref="K5691:P5693">LINEST(B5682:B5688,C5682:C5688^{1,2,3,4,5},TRUE,TRUE)</f>
        <v>#VALUE!</v>
      </c>
      <c r="L5691" s="22" t="e">
        <v>#VALUE!</v>
      </c>
      <c r="M5691" s="22" t="e">
        <v>#VALUE!</v>
      </c>
      <c r="N5691" s="22" t="e">
        <v>#VALUE!</v>
      </c>
      <c r="O5691" s="22" t="e">
        <v>#VALUE!</v>
      </c>
      <c r="P5691" s="22" t="e">
        <v>#VALUE!</v>
      </c>
      <c r="Q5691" s="17"/>
      <c r="R5691" s="17"/>
      <c r="S5691" s="17"/>
      <c r="U5691" s="28">
        <f t="shared" si="8916"/>
        <v>119</v>
      </c>
      <c r="V5691" s="28">
        <f t="shared" si="8940"/>
        <v>226</v>
      </c>
    </row>
    <row r="5692" spans="1:22" x14ac:dyDescent="0.3">
      <c r="A5692" s="28">
        <f t="shared" si="8939"/>
        <v>119227</v>
      </c>
      <c r="B5692" s="2">
        <f t="shared" ref="B5692" si="8997">COUNT(B5682:B5691)-2</f>
        <v>3</v>
      </c>
      <c r="J5692" s="28" t="str">
        <f t="shared" ref="J5692" si="8998">CONCATENATE(K5690,2)</f>
        <v>72</v>
      </c>
      <c r="K5692" s="22" t="e">
        <v>#VALUE!</v>
      </c>
      <c r="L5692" s="22" t="e">
        <v>#VALUE!</v>
      </c>
      <c r="M5692" s="22" t="e">
        <v>#VALUE!</v>
      </c>
      <c r="N5692" s="22" t="e">
        <v>#VALUE!</v>
      </c>
      <c r="O5692" s="22" t="e">
        <v>#VALUE!</v>
      </c>
      <c r="P5692" s="22" t="e">
        <v>#VALUE!</v>
      </c>
      <c r="Q5692" s="17"/>
      <c r="R5692" s="17"/>
      <c r="S5692" s="17"/>
      <c r="U5692" s="28">
        <f t="shared" si="8916"/>
        <v>119</v>
      </c>
      <c r="V5692" s="28">
        <f t="shared" si="8940"/>
        <v>227</v>
      </c>
    </row>
    <row r="5693" spans="1:22" x14ac:dyDescent="0.3">
      <c r="A5693" s="28">
        <f t="shared" si="8939"/>
        <v>119228</v>
      </c>
      <c r="J5693" s="28" t="str">
        <f t="shared" ref="J5693" si="8999">CONCATENATE(K5690,3)</f>
        <v>73</v>
      </c>
      <c r="K5693" s="22" t="e">
        <v>#VALUE!</v>
      </c>
      <c r="L5693" s="22" t="e">
        <v>#VALUE!</v>
      </c>
      <c r="M5693" s="22" t="e">
        <v>#VALUE!</v>
      </c>
      <c r="N5693" s="22" t="e">
        <v>#VALUE!</v>
      </c>
      <c r="O5693" s="22" t="e">
        <v>#VALUE!</v>
      </c>
      <c r="P5693" s="22" t="e">
        <v>#VALUE!</v>
      </c>
      <c r="Q5693" s="17"/>
      <c r="R5693" s="17"/>
      <c r="S5693" s="17"/>
      <c r="U5693" s="28">
        <f t="shared" si="8916"/>
        <v>119</v>
      </c>
      <c r="V5693" s="28">
        <f t="shared" si="8940"/>
        <v>228</v>
      </c>
    </row>
    <row r="5694" spans="1:22" x14ac:dyDescent="0.3">
      <c r="A5694" s="28">
        <f t="shared" si="8939"/>
        <v>119229</v>
      </c>
      <c r="B5694" s="66" t="s">
        <v>25</v>
      </c>
      <c r="C5694" s="66"/>
      <c r="D5694" s="66"/>
      <c r="E5694" s="66"/>
      <c r="F5694" s="66"/>
      <c r="G5694" s="66"/>
      <c r="H5694" s="66"/>
      <c r="J5694" s="17"/>
      <c r="K5694" s="17">
        <v>8</v>
      </c>
      <c r="L5694" s="17">
        <v>8</v>
      </c>
      <c r="M5694" s="17">
        <v>8</v>
      </c>
      <c r="N5694" s="17">
        <v>8</v>
      </c>
      <c r="O5694" s="17">
        <v>8</v>
      </c>
      <c r="P5694" s="17">
        <v>8</v>
      </c>
      <c r="Q5694" s="17">
        <v>8</v>
      </c>
      <c r="R5694" s="17"/>
      <c r="S5694" s="17"/>
      <c r="U5694" s="28">
        <f t="shared" si="8916"/>
        <v>119</v>
      </c>
      <c r="V5694" s="28">
        <f t="shared" si="8940"/>
        <v>229</v>
      </c>
    </row>
    <row r="5695" spans="1:22" x14ac:dyDescent="0.3">
      <c r="A5695" s="28">
        <f t="shared" si="8939"/>
        <v>119230</v>
      </c>
      <c r="B5695" s="71"/>
      <c r="C5695" s="71"/>
      <c r="D5695" s="71"/>
      <c r="E5695" s="71"/>
      <c r="F5695" s="71"/>
      <c r="G5695" s="71"/>
      <c r="H5695" s="71"/>
      <c r="J5695" s="28" t="str">
        <f t="shared" ref="J5695" si="9000">CONCATENATE(K5694,1)</f>
        <v>81</v>
      </c>
      <c r="K5695" s="22" t="e">
        <f t="array" ref="K5695:Q5697">LINEST(B5682:B5689,C5682:C5689^{1,2,3,4,5,6},TRUE,TRUE)</f>
        <v>#VALUE!</v>
      </c>
      <c r="L5695" s="22" t="e">
        <v>#VALUE!</v>
      </c>
      <c r="M5695" s="22" t="e">
        <v>#VALUE!</v>
      </c>
      <c r="N5695" s="22" t="e">
        <v>#VALUE!</v>
      </c>
      <c r="O5695" s="22" t="e">
        <v>#VALUE!</v>
      </c>
      <c r="P5695" s="22" t="e">
        <v>#VALUE!</v>
      </c>
      <c r="Q5695" s="22" t="e">
        <v>#VALUE!</v>
      </c>
      <c r="R5695" s="17"/>
      <c r="S5695" s="17"/>
      <c r="U5695" s="28">
        <f t="shared" si="8916"/>
        <v>119</v>
      </c>
      <c r="V5695" s="28">
        <f t="shared" si="8940"/>
        <v>230</v>
      </c>
    </row>
    <row r="5696" spans="1:22" x14ac:dyDescent="0.3">
      <c r="A5696" s="28">
        <f t="shared" si="8939"/>
        <v>119231</v>
      </c>
      <c r="B5696" s="71"/>
      <c r="C5696" s="71"/>
      <c r="D5696" s="71"/>
      <c r="E5696" s="71"/>
      <c r="F5696" s="71"/>
      <c r="G5696" s="71"/>
      <c r="H5696" s="71"/>
      <c r="J5696" s="28" t="str">
        <f t="shared" ref="J5696" si="9001">CONCATENATE(K5694,2)</f>
        <v>82</v>
      </c>
      <c r="K5696" s="22" t="e">
        <v>#VALUE!</v>
      </c>
      <c r="L5696" s="22" t="e">
        <v>#VALUE!</v>
      </c>
      <c r="M5696" s="22" t="e">
        <v>#VALUE!</v>
      </c>
      <c r="N5696" s="22" t="e">
        <v>#VALUE!</v>
      </c>
      <c r="O5696" s="22" t="e">
        <v>#VALUE!</v>
      </c>
      <c r="P5696" s="22" t="e">
        <v>#VALUE!</v>
      </c>
      <c r="Q5696" s="22" t="e">
        <v>#VALUE!</v>
      </c>
      <c r="R5696" s="17"/>
      <c r="S5696" s="17"/>
      <c r="U5696" s="28">
        <f t="shared" si="8916"/>
        <v>119</v>
      </c>
      <c r="V5696" s="28">
        <f t="shared" si="8940"/>
        <v>231</v>
      </c>
    </row>
    <row r="5697" spans="1:22" x14ac:dyDescent="0.3">
      <c r="A5697" s="28">
        <f t="shared" si="8939"/>
        <v>119232</v>
      </c>
      <c r="J5697" s="28" t="str">
        <f t="shared" ref="J5697" si="9002">CONCATENATE(K5694,3)</f>
        <v>83</v>
      </c>
      <c r="K5697" s="22" t="e">
        <v>#VALUE!</v>
      </c>
      <c r="L5697" s="22" t="e">
        <v>#VALUE!</v>
      </c>
      <c r="M5697" s="22" t="e">
        <v>#VALUE!</v>
      </c>
      <c r="N5697" s="22" t="e">
        <v>#VALUE!</v>
      </c>
      <c r="O5697" s="22" t="e">
        <v>#VALUE!</v>
      </c>
      <c r="P5697" s="22" t="e">
        <v>#VALUE!</v>
      </c>
      <c r="Q5697" s="22" t="e">
        <v>#VALUE!</v>
      </c>
      <c r="R5697" s="17"/>
      <c r="S5697" s="17"/>
      <c r="U5697" s="28">
        <f t="shared" si="8916"/>
        <v>119</v>
      </c>
      <c r="V5697" s="28">
        <f t="shared" si="8940"/>
        <v>232</v>
      </c>
    </row>
    <row r="5698" spans="1:22" ht="15" customHeight="1" x14ac:dyDescent="0.3">
      <c r="A5698" s="28">
        <f t="shared" si="8939"/>
        <v>119233</v>
      </c>
      <c r="B5698" s="66" t="s">
        <v>52</v>
      </c>
      <c r="C5698" s="66"/>
      <c r="D5698" s="66"/>
      <c r="E5698" s="10">
        <f>IF(D5668="","",MAX(E5699,E5700))</f>
        <v>0.10000000000000142</v>
      </c>
      <c r="J5698" s="17"/>
      <c r="K5698" s="17">
        <v>9</v>
      </c>
      <c r="L5698" s="17">
        <v>9</v>
      </c>
      <c r="M5698" s="17">
        <v>9</v>
      </c>
      <c r="N5698" s="17">
        <v>9</v>
      </c>
      <c r="O5698" s="17">
        <v>9</v>
      </c>
      <c r="P5698" s="17">
        <v>9</v>
      </c>
      <c r="Q5698" s="17">
        <v>9</v>
      </c>
      <c r="R5698" s="17">
        <v>9</v>
      </c>
      <c r="S5698" s="17"/>
      <c r="U5698" s="28">
        <f t="shared" si="8916"/>
        <v>119</v>
      </c>
      <c r="V5698" s="28">
        <f t="shared" si="8940"/>
        <v>233</v>
      </c>
    </row>
    <row r="5699" spans="1:22" x14ac:dyDescent="0.3">
      <c r="A5699" s="28">
        <f t="shared" si="8939"/>
        <v>119234</v>
      </c>
      <c r="B5699" s="2" t="s">
        <v>26</v>
      </c>
      <c r="C5699" s="2" t="s">
        <v>27</v>
      </c>
      <c r="D5699" s="2" t="s">
        <v>28</v>
      </c>
      <c r="E5699" s="11">
        <f>ABS(MIN(D5700:D5709))</f>
        <v>0</v>
      </c>
      <c r="G5699" s="2" t="s">
        <v>230</v>
      </c>
      <c r="J5699" s="28" t="str">
        <f t="shared" ref="J5699" si="9003">CONCATENATE(K5698,1)</f>
        <v>91</v>
      </c>
      <c r="K5699" s="22" t="e">
        <f t="array" ref="K5699:R5701">LINEST(B5682:B5690,C5682:C5690^{1,2,3,4,5,6,7},TRUE,TRUE)</f>
        <v>#VALUE!</v>
      </c>
      <c r="L5699" s="22" t="e">
        <v>#VALUE!</v>
      </c>
      <c r="M5699" s="22" t="e">
        <v>#VALUE!</v>
      </c>
      <c r="N5699" s="22" t="e">
        <v>#VALUE!</v>
      </c>
      <c r="O5699" s="22" t="e">
        <v>#VALUE!</v>
      </c>
      <c r="P5699" s="22" t="e">
        <v>#VALUE!</v>
      </c>
      <c r="Q5699" s="22" t="e">
        <v>#VALUE!</v>
      </c>
      <c r="R5699" s="22" t="e">
        <v>#VALUE!</v>
      </c>
      <c r="S5699" s="17"/>
      <c r="U5699" s="28">
        <f t="shared" ref="U5699:U5760" si="9004">U5698</f>
        <v>119</v>
      </c>
      <c r="V5699" s="28">
        <f t="shared" si="8940"/>
        <v>234</v>
      </c>
    </row>
    <row r="5700" spans="1:22" x14ac:dyDescent="0.3">
      <c r="A5700" s="28">
        <f t="shared" si="8939"/>
        <v>119235</v>
      </c>
      <c r="B5700" s="7">
        <f t="shared" ref="B5700:B5709" si="9005">C5682-B5682</f>
        <v>0</v>
      </c>
      <c r="C5700" s="7">
        <f t="shared" ref="C5700:C5709" si="9006">H5682-G5682</f>
        <v>0</v>
      </c>
      <c r="D5700" s="7">
        <f>C5700-B5700</f>
        <v>0</v>
      </c>
      <c r="E5700" s="11">
        <f>ABS(MAX(D5700:D5709))</f>
        <v>0.10000000000000142</v>
      </c>
      <c r="F5700" s="13"/>
      <c r="G5700" s="2">
        <f>IF(D5682="","",D5682/E5682)</f>
        <v>0.05</v>
      </c>
      <c r="H5700" s="13"/>
      <c r="J5700" s="28" t="str">
        <f t="shared" ref="J5700" si="9007">CONCATENATE(K5698,2)</f>
        <v>92</v>
      </c>
      <c r="K5700" s="22" t="e">
        <v>#VALUE!</v>
      </c>
      <c r="L5700" s="22" t="e">
        <v>#VALUE!</v>
      </c>
      <c r="M5700" s="22" t="e">
        <v>#VALUE!</v>
      </c>
      <c r="N5700" s="22" t="e">
        <v>#VALUE!</v>
      </c>
      <c r="O5700" s="22" t="e">
        <v>#VALUE!</v>
      </c>
      <c r="P5700" s="22" t="e">
        <v>#VALUE!</v>
      </c>
      <c r="Q5700" s="22" t="e">
        <v>#VALUE!</v>
      </c>
      <c r="R5700" s="22" t="e">
        <v>#VALUE!</v>
      </c>
      <c r="S5700" s="17"/>
      <c r="U5700" s="28">
        <f t="shared" si="9004"/>
        <v>119</v>
      </c>
      <c r="V5700" s="28">
        <f t="shared" si="8940"/>
        <v>235</v>
      </c>
    </row>
    <row r="5701" spans="1:22" x14ac:dyDescent="0.3">
      <c r="A5701" s="28">
        <f t="shared" si="8939"/>
        <v>119236</v>
      </c>
      <c r="B5701" s="7">
        <f t="shared" si="9005"/>
        <v>-0.10000000000000142</v>
      </c>
      <c r="C5701" s="7">
        <f t="shared" si="9006"/>
        <v>0</v>
      </c>
      <c r="D5701" s="7">
        <f t="shared" ref="D5701:D5709" si="9008">C5701-B5701</f>
        <v>0.10000000000000142</v>
      </c>
      <c r="E5701" s="12" t="s">
        <v>34</v>
      </c>
      <c r="G5701" s="2">
        <f t="shared" ref="G5701:G5709" si="9009">IF(D5683="","",D5683/E5683)</f>
        <v>0.05</v>
      </c>
      <c r="H5701" s="13"/>
      <c r="J5701" s="28" t="str">
        <f t="shared" ref="J5701" si="9010">CONCATENATE(K5698,3)</f>
        <v>93</v>
      </c>
      <c r="K5701" s="22" t="e">
        <v>#VALUE!</v>
      </c>
      <c r="L5701" s="22" t="e">
        <v>#VALUE!</v>
      </c>
      <c r="M5701" s="22" t="e">
        <v>#VALUE!</v>
      </c>
      <c r="N5701" s="22" t="e">
        <v>#VALUE!</v>
      </c>
      <c r="O5701" s="22" t="e">
        <v>#VALUE!</v>
      </c>
      <c r="P5701" s="22" t="e">
        <v>#VALUE!</v>
      </c>
      <c r="Q5701" s="22" t="e">
        <v>#VALUE!</v>
      </c>
      <c r="R5701" s="22" t="e">
        <v>#VALUE!</v>
      </c>
      <c r="S5701" s="17"/>
      <c r="U5701" s="28">
        <f t="shared" si="9004"/>
        <v>119</v>
      </c>
      <c r="V5701" s="28">
        <f t="shared" si="8940"/>
        <v>236</v>
      </c>
    </row>
    <row r="5702" spans="1:22" x14ac:dyDescent="0.3">
      <c r="A5702" s="28">
        <f t="shared" si="8939"/>
        <v>119237</v>
      </c>
      <c r="B5702" s="7">
        <f t="shared" si="9005"/>
        <v>-0.10000000000000142</v>
      </c>
      <c r="C5702" s="7">
        <f t="shared" si="9006"/>
        <v>0</v>
      </c>
      <c r="D5702" s="7">
        <f t="shared" si="9008"/>
        <v>0.10000000000000142</v>
      </c>
      <c r="E5702" s="10">
        <f>IF(D5668="","",MAX(E5703,E5704))</f>
        <v>0.10000000000000142</v>
      </c>
      <c r="G5702" s="2">
        <f t="shared" si="9009"/>
        <v>0.05</v>
      </c>
      <c r="H5702" s="13"/>
      <c r="J5702" s="17"/>
      <c r="K5702" s="17">
        <v>10</v>
      </c>
      <c r="L5702" s="17">
        <v>10</v>
      </c>
      <c r="M5702" s="17">
        <v>10</v>
      </c>
      <c r="N5702" s="17">
        <v>10</v>
      </c>
      <c r="O5702" s="17">
        <v>10</v>
      </c>
      <c r="P5702" s="17">
        <v>10</v>
      </c>
      <c r="Q5702" s="17">
        <v>10</v>
      </c>
      <c r="R5702" s="17">
        <v>10</v>
      </c>
      <c r="S5702" s="17">
        <v>10</v>
      </c>
      <c r="U5702" s="28">
        <f t="shared" si="9004"/>
        <v>119</v>
      </c>
      <c r="V5702" s="28">
        <f t="shared" si="8940"/>
        <v>237</v>
      </c>
    </row>
    <row r="5703" spans="1:22" x14ac:dyDescent="0.3">
      <c r="A5703" s="28">
        <f t="shared" si="8939"/>
        <v>119238</v>
      </c>
      <c r="B5703" s="7">
        <f t="shared" si="9005"/>
        <v>0</v>
      </c>
      <c r="C5703" s="7">
        <f t="shared" si="9006"/>
        <v>0</v>
      </c>
      <c r="D5703" s="7">
        <f t="shared" si="9008"/>
        <v>0</v>
      </c>
      <c r="E5703" s="11">
        <f>ABS(MIN(B5700:B5709))</f>
        <v>0.10000000000000142</v>
      </c>
      <c r="G5703" s="2">
        <f t="shared" si="9009"/>
        <v>0.05</v>
      </c>
      <c r="H5703" s="13"/>
      <c r="J5703" s="28" t="str">
        <f t="shared" ref="J5703" si="9011">CONCATENATE(K5702,1)</f>
        <v>101</v>
      </c>
      <c r="K5703" s="22" t="e">
        <f t="array" ref="K5703:S5705">LINEST(B5682:B5691,C5682:C5691^{1,2,3,4,5,6,7,8},TRUE,TRUE)</f>
        <v>#VALUE!</v>
      </c>
      <c r="L5703" s="22" t="e">
        <v>#VALUE!</v>
      </c>
      <c r="M5703" s="22" t="e">
        <v>#VALUE!</v>
      </c>
      <c r="N5703" s="22" t="e">
        <v>#VALUE!</v>
      </c>
      <c r="O5703" s="22" t="e">
        <v>#VALUE!</v>
      </c>
      <c r="P5703" s="22" t="e">
        <v>#VALUE!</v>
      </c>
      <c r="Q5703" s="22" t="e">
        <v>#VALUE!</v>
      </c>
      <c r="R5703" s="22" t="e">
        <v>#VALUE!</v>
      </c>
      <c r="S5703" s="22" t="e">
        <v>#VALUE!</v>
      </c>
      <c r="U5703" s="28">
        <f t="shared" si="9004"/>
        <v>119</v>
      </c>
      <c r="V5703" s="28">
        <f t="shared" si="8940"/>
        <v>238</v>
      </c>
    </row>
    <row r="5704" spans="1:22" x14ac:dyDescent="0.3">
      <c r="A5704" s="28">
        <f t="shared" si="8939"/>
        <v>119239</v>
      </c>
      <c r="B5704" s="7">
        <f t="shared" si="9005"/>
        <v>-0.10000000000000142</v>
      </c>
      <c r="C5704" s="7">
        <f t="shared" si="9006"/>
        <v>0</v>
      </c>
      <c r="D5704" s="7">
        <f t="shared" si="9008"/>
        <v>0.10000000000000142</v>
      </c>
      <c r="E5704" s="11">
        <f>ABS(MAX(B5700:B5709))</f>
        <v>0</v>
      </c>
      <c r="G5704" s="2">
        <f t="shared" si="9009"/>
        <v>0.05</v>
      </c>
      <c r="H5704" s="13"/>
      <c r="J5704" s="28" t="str">
        <f t="shared" ref="J5704" si="9012">CONCATENATE(K5702,2)</f>
        <v>102</v>
      </c>
      <c r="K5704" s="22" t="e">
        <v>#VALUE!</v>
      </c>
      <c r="L5704" s="22" t="e">
        <v>#VALUE!</v>
      </c>
      <c r="M5704" s="22" t="e">
        <v>#VALUE!</v>
      </c>
      <c r="N5704" s="22" t="e">
        <v>#VALUE!</v>
      </c>
      <c r="O5704" s="22" t="e">
        <v>#VALUE!</v>
      </c>
      <c r="P5704" s="22" t="e">
        <v>#VALUE!</v>
      </c>
      <c r="Q5704" s="22" t="e">
        <v>#VALUE!</v>
      </c>
      <c r="R5704" s="22" t="e">
        <v>#VALUE!</v>
      </c>
      <c r="S5704" s="22" t="e">
        <v>#VALUE!</v>
      </c>
      <c r="U5704" s="28">
        <f t="shared" si="9004"/>
        <v>119</v>
      </c>
      <c r="V5704" s="28">
        <f t="shared" si="8940"/>
        <v>239</v>
      </c>
    </row>
    <row r="5705" spans="1:22" x14ac:dyDescent="0.3">
      <c r="A5705" s="28">
        <f t="shared" si="8939"/>
        <v>119240</v>
      </c>
      <c r="B5705" s="7">
        <f t="shared" si="9005"/>
        <v>0</v>
      </c>
      <c r="C5705" s="7">
        <f t="shared" si="9006"/>
        <v>0</v>
      </c>
      <c r="D5705" s="7">
        <f t="shared" si="9008"/>
        <v>0</v>
      </c>
      <c r="E5705" s="12" t="s">
        <v>231</v>
      </c>
      <c r="G5705" s="2" t="str">
        <f t="shared" si="9009"/>
        <v/>
      </c>
      <c r="H5705" s="13"/>
      <c r="J5705" s="28" t="str">
        <f t="shared" ref="J5705" si="9013">CONCATENATE(K5702,3)</f>
        <v>103</v>
      </c>
      <c r="K5705" s="22" t="e">
        <v>#VALUE!</v>
      </c>
      <c r="L5705" s="22" t="e">
        <v>#VALUE!</v>
      </c>
      <c r="M5705" s="22" t="e">
        <v>#VALUE!</v>
      </c>
      <c r="N5705" s="22" t="e">
        <v>#VALUE!</v>
      </c>
      <c r="O5705" s="22" t="e">
        <v>#VALUE!</v>
      </c>
      <c r="P5705" s="22" t="e">
        <v>#VALUE!</v>
      </c>
      <c r="Q5705" s="22" t="e">
        <v>#VALUE!</v>
      </c>
      <c r="R5705" s="22" t="e">
        <v>#VALUE!</v>
      </c>
      <c r="S5705" s="22" t="e">
        <v>#VALUE!</v>
      </c>
      <c r="U5705" s="28">
        <f t="shared" si="9004"/>
        <v>119</v>
      </c>
      <c r="V5705" s="28">
        <f t="shared" si="8940"/>
        <v>240</v>
      </c>
    </row>
    <row r="5706" spans="1:22" x14ac:dyDescent="0.3">
      <c r="A5706" s="28">
        <f t="shared" si="8939"/>
        <v>119241</v>
      </c>
      <c r="B5706" s="7">
        <f t="shared" si="9005"/>
        <v>0</v>
      </c>
      <c r="C5706" s="7">
        <f t="shared" si="9006"/>
        <v>0</v>
      </c>
      <c r="D5706" s="7">
        <f t="shared" si="9008"/>
        <v>0</v>
      </c>
      <c r="E5706" s="10">
        <f>IF(D5668="","",MAX(E5707,E5708))*2</f>
        <v>0.1</v>
      </c>
      <c r="G5706" s="2" t="str">
        <f t="shared" si="9009"/>
        <v/>
      </c>
      <c r="H5706" s="13"/>
      <c r="U5706" s="28">
        <f t="shared" si="9004"/>
        <v>119</v>
      </c>
      <c r="V5706" s="28">
        <f t="shared" si="8940"/>
        <v>241</v>
      </c>
    </row>
    <row r="5707" spans="1:22" x14ac:dyDescent="0.3">
      <c r="A5707" s="28">
        <f t="shared" si="8939"/>
        <v>119242</v>
      </c>
      <c r="B5707" s="7">
        <f t="shared" si="9005"/>
        <v>0</v>
      </c>
      <c r="C5707" s="7">
        <f t="shared" si="9006"/>
        <v>0</v>
      </c>
      <c r="D5707" s="7">
        <f t="shared" si="9008"/>
        <v>0</v>
      </c>
      <c r="E5707" s="11">
        <f>ABS(MIN(G5700:G5709))</f>
        <v>0.05</v>
      </c>
      <c r="G5707" s="2" t="str">
        <f t="shared" si="9009"/>
        <v/>
      </c>
      <c r="U5707" s="28">
        <f t="shared" si="9004"/>
        <v>119</v>
      </c>
      <c r="V5707" s="28">
        <f t="shared" si="8940"/>
        <v>242</v>
      </c>
    </row>
    <row r="5708" spans="1:22" x14ac:dyDescent="0.3">
      <c r="A5708" s="28">
        <f t="shared" si="8939"/>
        <v>119243</v>
      </c>
      <c r="B5708" s="7">
        <f t="shared" si="9005"/>
        <v>0</v>
      </c>
      <c r="C5708" s="7">
        <f t="shared" si="9006"/>
        <v>0</v>
      </c>
      <c r="D5708" s="7">
        <f t="shared" si="9008"/>
        <v>0</v>
      </c>
      <c r="E5708" s="11">
        <f>ABS(MAX(G5700:G5709))</f>
        <v>0.05</v>
      </c>
      <c r="G5708" s="2" t="str">
        <f t="shared" si="9009"/>
        <v/>
      </c>
      <c r="U5708" s="28">
        <f t="shared" si="9004"/>
        <v>119</v>
      </c>
      <c r="V5708" s="28">
        <f t="shared" si="8940"/>
        <v>243</v>
      </c>
    </row>
    <row r="5709" spans="1:22" x14ac:dyDescent="0.3">
      <c r="A5709" s="28">
        <f t="shared" si="8939"/>
        <v>119244</v>
      </c>
      <c r="B5709" s="7">
        <f t="shared" si="9005"/>
        <v>0</v>
      </c>
      <c r="C5709" s="7">
        <f t="shared" si="9006"/>
        <v>0</v>
      </c>
      <c r="D5709" s="7">
        <f t="shared" si="9008"/>
        <v>0</v>
      </c>
      <c r="F5709" s="13"/>
      <c r="G5709" s="2" t="str">
        <f t="shared" si="9009"/>
        <v/>
      </c>
      <c r="U5709" s="28">
        <f t="shared" si="9004"/>
        <v>119</v>
      </c>
      <c r="V5709" s="28">
        <f t="shared" si="8940"/>
        <v>244</v>
      </c>
    </row>
    <row r="5710" spans="1:22" x14ac:dyDescent="0.3">
      <c r="A5710" s="28">
        <f t="shared" si="8939"/>
        <v>119245</v>
      </c>
      <c r="F5710" s="13"/>
      <c r="U5710" s="28">
        <f t="shared" si="9004"/>
        <v>119</v>
      </c>
      <c r="V5710" s="28">
        <f t="shared" si="8940"/>
        <v>245</v>
      </c>
    </row>
    <row r="5711" spans="1:22" x14ac:dyDescent="0.3">
      <c r="A5711" s="28">
        <f t="shared" si="8939"/>
        <v>119246</v>
      </c>
      <c r="F5711" s="13"/>
      <c r="U5711" s="28">
        <f t="shared" si="9004"/>
        <v>119</v>
      </c>
      <c r="V5711" s="28">
        <f t="shared" si="8940"/>
        <v>246</v>
      </c>
    </row>
    <row r="5712" spans="1:22" x14ac:dyDescent="0.3">
      <c r="A5712" s="28">
        <f t="shared" si="8939"/>
        <v>119247</v>
      </c>
      <c r="F5712" s="13"/>
      <c r="U5712" s="28">
        <f t="shared" si="9004"/>
        <v>119</v>
      </c>
      <c r="V5712" s="28">
        <f t="shared" si="8940"/>
        <v>247</v>
      </c>
    </row>
    <row r="5713" spans="1:24" s="8" customFormat="1" x14ac:dyDescent="0.3"/>
    <row r="5714" spans="1:24" x14ac:dyDescent="0.3">
      <c r="A5714" s="28">
        <f t="shared" ref="A5714:A5760" si="9014">ROUND(CONCATENATE(U5714,V5714),0)</f>
        <v>120201</v>
      </c>
      <c r="B5714" s="63" t="s">
        <v>0</v>
      </c>
      <c r="C5714" s="63"/>
      <c r="D5714" s="71" t="s">
        <v>63</v>
      </c>
      <c r="E5714" s="71"/>
      <c r="F5714" s="71"/>
      <c r="G5714" s="71"/>
      <c r="H5714" s="71"/>
      <c r="U5714" s="28">
        <f t="shared" ref="U5714:U5762" si="9015">U5712+1</f>
        <v>120</v>
      </c>
      <c r="V5714" s="28">
        <v>201</v>
      </c>
    </row>
    <row r="5715" spans="1:24" x14ac:dyDescent="0.3">
      <c r="A5715" s="28">
        <f t="shared" si="9014"/>
        <v>120202</v>
      </c>
      <c r="B5715" s="72" t="s">
        <v>70</v>
      </c>
      <c r="C5715" s="73"/>
      <c r="D5715" s="30" t="s">
        <v>69</v>
      </c>
      <c r="E5715" s="66" t="s">
        <v>71</v>
      </c>
      <c r="F5715" s="66"/>
      <c r="G5715" s="74" t="s">
        <v>72</v>
      </c>
      <c r="H5715" s="74"/>
      <c r="U5715" s="28">
        <f t="shared" si="9004"/>
        <v>120</v>
      </c>
      <c r="V5715" s="28">
        <f t="shared" ref="V5715:V5760" si="9016">V5714+1</f>
        <v>202</v>
      </c>
    </row>
    <row r="5716" spans="1:24" x14ac:dyDescent="0.3">
      <c r="A5716" s="28">
        <f t="shared" si="9014"/>
        <v>120203</v>
      </c>
      <c r="B5716" s="75" t="s">
        <v>6</v>
      </c>
      <c r="C5716" s="75"/>
      <c r="D5716" s="71" t="s">
        <v>184</v>
      </c>
      <c r="E5716" s="71"/>
      <c r="F5716" s="71"/>
      <c r="G5716" s="71"/>
      <c r="H5716" s="71"/>
      <c r="U5716" s="28">
        <f t="shared" si="9004"/>
        <v>120</v>
      </c>
      <c r="V5716" s="28">
        <f t="shared" si="9016"/>
        <v>203</v>
      </c>
    </row>
    <row r="5717" spans="1:24" x14ac:dyDescent="0.3">
      <c r="A5717" s="28">
        <f t="shared" si="9014"/>
        <v>120204</v>
      </c>
      <c r="B5717" s="63" t="s">
        <v>7</v>
      </c>
      <c r="C5717" s="63"/>
      <c r="D5717" s="71" t="s">
        <v>29</v>
      </c>
      <c r="E5717" s="71"/>
      <c r="F5717" s="71"/>
      <c r="G5717" s="71"/>
      <c r="H5717" s="71"/>
      <c r="J5717" s="17"/>
      <c r="K5717" s="17" t="s">
        <v>53</v>
      </c>
      <c r="L5717" s="17" t="s">
        <v>54</v>
      </c>
      <c r="M5717" s="17" t="s">
        <v>55</v>
      </c>
      <c r="N5717" s="17" t="s">
        <v>56</v>
      </c>
      <c r="O5717" s="17" t="s">
        <v>57</v>
      </c>
      <c r="P5717" s="17" t="s">
        <v>2</v>
      </c>
      <c r="Q5717" s="17" t="s">
        <v>3</v>
      </c>
      <c r="R5717" s="17" t="s">
        <v>4</v>
      </c>
      <c r="S5717" s="17" t="s">
        <v>5</v>
      </c>
      <c r="U5717" s="28">
        <f t="shared" si="9004"/>
        <v>120</v>
      </c>
      <c r="V5717" s="28">
        <f t="shared" si="9016"/>
        <v>204</v>
      </c>
      <c r="X5717" s="1" t="s">
        <v>48</v>
      </c>
    </row>
    <row r="5718" spans="1:24" x14ac:dyDescent="0.3">
      <c r="A5718" s="28">
        <f t="shared" si="9014"/>
        <v>120205</v>
      </c>
      <c r="B5718" s="63" t="s">
        <v>9</v>
      </c>
      <c r="C5718" s="63"/>
      <c r="D5718" s="71" t="s">
        <v>30</v>
      </c>
      <c r="E5718" s="71"/>
      <c r="F5718" s="71"/>
      <c r="G5718" s="71"/>
      <c r="H5718" s="71"/>
      <c r="J5718" s="17">
        <f t="shared" ref="J5718" si="9017">COUNTA(B5730:B5739)</f>
        <v>6</v>
      </c>
      <c r="K5718" s="17">
        <f t="shared" ref="K5718" si="9018">IF(L5718-1&lt;2,0,L5718-1)</f>
        <v>0</v>
      </c>
      <c r="L5718" s="17">
        <f t="shared" ref="L5718" si="9019">IF(M5718-1&lt;2,0,M5718-1)</f>
        <v>0</v>
      </c>
      <c r="M5718" s="17">
        <f t="shared" ref="M5718" si="9020">IF(N5718-1&lt;2,0,N5718-1)</f>
        <v>0</v>
      </c>
      <c r="N5718" s="17">
        <f t="shared" ref="N5718" si="9021">IF(O5718-1&lt;2,0,O5718-1)</f>
        <v>0</v>
      </c>
      <c r="O5718" s="17">
        <f t="shared" ref="O5718" si="9022">IF(P5718-1&lt;2,0,P5718-1)</f>
        <v>2</v>
      </c>
      <c r="P5718" s="17">
        <f t="shared" ref="P5718" si="9023">IF(Q5718-1&lt;2,0,Q5718-1)</f>
        <v>3</v>
      </c>
      <c r="Q5718" s="17">
        <f t="shared" ref="Q5718" si="9024">IF(R5718-1&lt;2,0,R5718-1)</f>
        <v>4</v>
      </c>
      <c r="R5718" s="17">
        <f t="shared" ref="R5718" si="9025">IF(S5718-1&lt;2,0,S5718-1)</f>
        <v>5</v>
      </c>
      <c r="S5718" s="17">
        <f t="shared" ref="S5718" si="9026">J5718</f>
        <v>6</v>
      </c>
      <c r="U5718" s="28">
        <f t="shared" si="9004"/>
        <v>120</v>
      </c>
      <c r="V5718" s="28">
        <f t="shared" si="9016"/>
        <v>205</v>
      </c>
      <c r="X5718" s="1" t="s">
        <v>49</v>
      </c>
    </row>
    <row r="5719" spans="1:24" x14ac:dyDescent="0.3">
      <c r="A5719" s="28">
        <f t="shared" si="9014"/>
        <v>120206</v>
      </c>
      <c r="B5719" s="63" t="s">
        <v>10</v>
      </c>
      <c r="C5719" s="63"/>
      <c r="D5719" s="71" t="s">
        <v>305</v>
      </c>
      <c r="E5719" s="71"/>
      <c r="F5719" s="71"/>
      <c r="G5719" s="71"/>
      <c r="H5719" s="71"/>
      <c r="J5719" s="28" t="str">
        <f t="shared" ref="J5719" si="9027">CONCATENATE(J5718,1)</f>
        <v>61</v>
      </c>
      <c r="K5719" s="29">
        <f t="shared" ref="K5719" si="9028">IF(K5718=0,0,VLOOKUP(J5719,J5723:S5753,K5718,FALSE))</f>
        <v>0</v>
      </c>
      <c r="L5719" s="29">
        <f t="shared" ref="L5719" si="9029">IF(L5718=0,0,VLOOKUP(J5719,J5723:S5753,L5718,FALSE))</f>
        <v>0</v>
      </c>
      <c r="M5719" s="29">
        <f t="shared" ref="M5719" si="9030">IF(M5718=0,0,VLOOKUP(J5719,J5723:S5753,M5718,FALSE))</f>
        <v>0</v>
      </c>
      <c r="N5719" s="29">
        <f t="shared" ref="N5719" si="9031">IF(N5718=0,0,VLOOKUP(J5719,J5723:S5753,N5718,FALSE))</f>
        <v>0</v>
      </c>
      <c r="O5719" s="29">
        <f t="shared" ref="O5719" si="9032">IF(O5718=0,0,VLOOKUP(J5719,J5723:S5753,O5718,FALSE))</f>
        <v>5.6395233399577991E-11</v>
      </c>
      <c r="P5719" s="29">
        <f t="shared" ref="P5719" si="9033">IF(P5718=0,0,VLOOKUP(J5719,J5723:S5753,P5718,FALSE))</f>
        <v>-3.7291910845180696E-8</v>
      </c>
      <c r="Q5719" s="29">
        <f t="shared" ref="Q5719" si="9034">IF(Q5718=0,0,VLOOKUP(J5719,J5723:S5753,Q5718,FALSE))</f>
        <v>2.9971035295548071E-6</v>
      </c>
      <c r="R5719" s="29">
        <f t="shared" ref="R5719" si="9035">IF(R5718=0,0,VLOOKUP(J5719,J5723:S5753,R5718,FALSE))</f>
        <v>1.0015229801032324</v>
      </c>
      <c r="S5719" s="29">
        <f t="shared" ref="S5719" si="9036">IF(S5718=0,0,VLOOKUP(J5719,J5723:S5753,S5718,FALSE))</f>
        <v>-8.7791670805556915E-3</v>
      </c>
      <c r="U5719" s="28">
        <f t="shared" si="9004"/>
        <v>120</v>
      </c>
      <c r="V5719" s="28">
        <f t="shared" si="9016"/>
        <v>206</v>
      </c>
      <c r="X5719" s="1" t="s">
        <v>50</v>
      </c>
    </row>
    <row r="5720" spans="1:24" x14ac:dyDescent="0.3">
      <c r="A5720" s="28">
        <f t="shared" si="9014"/>
        <v>120207</v>
      </c>
      <c r="B5720" s="63" t="s">
        <v>11</v>
      </c>
      <c r="C5720" s="63"/>
      <c r="D5720" s="64">
        <v>45807</v>
      </c>
      <c r="E5720" s="64"/>
      <c r="F5720" s="64"/>
      <c r="G5720" s="64"/>
      <c r="H5720" s="64"/>
      <c r="J5720" s="28" t="str">
        <f t="shared" ref="J5720" si="9037">CONCATENATE(J5718,2)</f>
        <v>62</v>
      </c>
      <c r="K5720" s="22">
        <f t="shared" ref="K5720" si="9038">IF(K5718=0,0,VLOOKUP(J5720,J5723:S5753,K5718,FALSE))</f>
        <v>0</v>
      </c>
      <c r="L5720" s="22">
        <f t="shared" ref="L5720" si="9039">IF(L5718=0,0,VLOOKUP(J5720,J5723:S5753,L5718,FALSE))</f>
        <v>0</v>
      </c>
      <c r="M5720" s="22">
        <f t="shared" ref="M5720" si="9040">IF(M5718=0,0,VLOOKUP(J5720,J5723:S5753,M5718,FALSE))</f>
        <v>0</v>
      </c>
      <c r="N5720" s="22">
        <f t="shared" ref="N5720" si="9041">IF(N5718=0,0,VLOOKUP(J5720,J5723:S5753,N5718,FALSE))</f>
        <v>0</v>
      </c>
      <c r="O5720" s="22">
        <f t="shared" ref="O5720" si="9042">IF(O5718=0,0,VLOOKUP(J5720,J5723:S5753,O5718,FALSE))</f>
        <v>1.3252270034799329E-10</v>
      </c>
      <c r="P5720" s="22">
        <f t="shared" ref="P5720" si="9043">IF(P5718=0,0,VLOOKUP(J5720,J5723:S5753,P5718,FALSE))</f>
        <v>4.8497576773259586E-8</v>
      </c>
      <c r="Q5720" s="22">
        <f t="shared" ref="Q5720" si="9044">IF(Q5718=0,0,VLOOKUP(J5720,J5723:S5753,Q5718,FALSE))</f>
        <v>2.6533373354143983E-6</v>
      </c>
      <c r="R5720" s="22">
        <f t="shared" ref="R5720" si="9045">IF(R5718=0,0,VLOOKUP(J5720,J5723:S5753,R5718,FALSE))</f>
        <v>4.8158229503109156E-4</v>
      </c>
      <c r="S5720" s="22">
        <f t="shared" ref="S5720" si="9046">IF(S5718=0,0,VLOOKUP(J5720,J5723:S5753,S5718,FALSE))</f>
        <v>1.7594065729004023E-2</v>
      </c>
      <c r="U5720" s="28">
        <f t="shared" si="9004"/>
        <v>120</v>
      </c>
      <c r="V5720" s="28">
        <f t="shared" si="9016"/>
        <v>207</v>
      </c>
    </row>
    <row r="5721" spans="1:24" x14ac:dyDescent="0.3">
      <c r="A5721" s="28">
        <f t="shared" si="9014"/>
        <v>120208</v>
      </c>
      <c r="B5721" s="63" t="s">
        <v>12</v>
      </c>
      <c r="C5721" s="63"/>
      <c r="D5721" s="65">
        <v>46172</v>
      </c>
      <c r="E5721" s="65"/>
      <c r="F5721" s="65"/>
      <c r="G5721" s="65"/>
      <c r="H5721" s="65"/>
      <c r="J5721" s="28" t="str">
        <f t="shared" ref="J5721" si="9047">CONCATENATE(J5718,3)</f>
        <v>63</v>
      </c>
      <c r="K5721" s="22"/>
      <c r="L5721" s="22"/>
      <c r="M5721" s="22"/>
      <c r="N5721" s="22" t="s">
        <v>58</v>
      </c>
      <c r="O5721" s="29">
        <f t="shared" ref="O5721" si="9048">J5718-2</f>
        <v>4</v>
      </c>
      <c r="P5721" s="22" t="s">
        <v>59</v>
      </c>
      <c r="Q5721" s="29">
        <f t="shared" ref="Q5721" si="9049">VLOOKUP(J5721,J5723:S5753,3,FALSE)</f>
        <v>2.6098828887825221E-2</v>
      </c>
      <c r="R5721" s="22" t="s">
        <v>60</v>
      </c>
      <c r="S5721" s="22">
        <f t="shared" ref="S5721" si="9050">VLOOKUP(J5721,J5723:S5753,2,FALSE)</f>
        <v>0.99999999338174195</v>
      </c>
      <c r="U5721" s="28">
        <f t="shared" si="9004"/>
        <v>120</v>
      </c>
      <c r="V5721" s="28">
        <f t="shared" si="9016"/>
        <v>208</v>
      </c>
    </row>
    <row r="5722" spans="1:24" x14ac:dyDescent="0.3">
      <c r="A5722" s="28">
        <f t="shared" si="9014"/>
        <v>120209</v>
      </c>
      <c r="B5722" s="63" t="s">
        <v>13</v>
      </c>
      <c r="C5722" s="63"/>
      <c r="D5722" s="15">
        <v>1E-3</v>
      </c>
      <c r="E5722" s="66" t="s">
        <v>14</v>
      </c>
      <c r="F5722" s="66"/>
      <c r="G5722" s="66"/>
      <c r="H5722" s="6" t="s">
        <v>64</v>
      </c>
      <c r="J5722" s="17"/>
      <c r="K5722" s="17">
        <v>3</v>
      </c>
      <c r="L5722" s="17">
        <v>3</v>
      </c>
      <c r="M5722" s="17"/>
      <c r="N5722" s="17"/>
      <c r="O5722" s="17"/>
      <c r="P5722" s="17"/>
      <c r="Q5722" s="17"/>
      <c r="R5722" s="17"/>
      <c r="S5722" s="17"/>
      <c r="U5722" s="28">
        <f t="shared" si="9004"/>
        <v>120</v>
      </c>
      <c r="V5722" s="28">
        <f t="shared" si="9016"/>
        <v>209</v>
      </c>
    </row>
    <row r="5723" spans="1:24" x14ac:dyDescent="0.3">
      <c r="A5723" s="28">
        <f t="shared" si="9014"/>
        <v>120210</v>
      </c>
      <c r="B5723" s="63" t="s">
        <v>15</v>
      </c>
      <c r="C5723" s="63"/>
      <c r="D5723" s="2">
        <f t="shared" ref="D5723" si="9051">MIN(B5730:B5739)</f>
        <v>-90</v>
      </c>
      <c r="E5723" s="3" t="s">
        <v>16</v>
      </c>
      <c r="F5723" s="2">
        <f t="shared" ref="F5723" si="9052">MAX(B5730:B5739)</f>
        <v>300</v>
      </c>
      <c r="G5723" s="4" t="str">
        <f t="shared" ref="G5723" si="9053">IF(H5722="","",H5722)</f>
        <v>°C</v>
      </c>
      <c r="H5723" s="14"/>
      <c r="J5723" s="28" t="str">
        <f t="shared" ref="J5723" si="9054">CONCATENATE(K5722,1)</f>
        <v>31</v>
      </c>
      <c r="K5723" s="22">
        <f t="array" ref="K5723:L5725">LINEST(B5730:B5732,C5730:C5732^{1},TRUE,TRUE)</f>
        <v>1.0007337760519255</v>
      </c>
      <c r="L5723" s="22">
        <v>-2.5692238445245152E-2</v>
      </c>
      <c r="M5723" s="17"/>
      <c r="N5723" s="17"/>
      <c r="O5723" s="17"/>
      <c r="P5723" s="17"/>
      <c r="Q5723" s="17"/>
      <c r="R5723" s="17"/>
      <c r="S5723" s="17"/>
      <c r="U5723" s="28">
        <f t="shared" si="9004"/>
        <v>120</v>
      </c>
      <c r="V5723" s="28">
        <f t="shared" si="9016"/>
        <v>210</v>
      </c>
    </row>
    <row r="5724" spans="1:24" x14ac:dyDescent="0.3">
      <c r="A5724" s="28">
        <f t="shared" si="9014"/>
        <v>120211</v>
      </c>
      <c r="J5724" s="28" t="str">
        <f t="shared" ref="J5724" si="9055">CONCATENATE(K5722,2)</f>
        <v>32</v>
      </c>
      <c r="K5724" s="22">
        <v>8.997900102143325E-5</v>
      </c>
      <c r="L5724" s="22">
        <v>5.2216857105335775E-3</v>
      </c>
      <c r="M5724" s="17"/>
      <c r="N5724" s="17"/>
      <c r="O5724" s="17"/>
      <c r="P5724" s="17"/>
      <c r="Q5724" s="17"/>
      <c r="R5724" s="17"/>
      <c r="S5724" s="17"/>
      <c r="U5724" s="28">
        <f t="shared" si="9004"/>
        <v>120</v>
      </c>
      <c r="V5724" s="28">
        <f t="shared" si="9016"/>
        <v>211</v>
      </c>
    </row>
    <row r="5725" spans="1:24" x14ac:dyDescent="0.3">
      <c r="A5725" s="28">
        <f t="shared" si="9014"/>
        <v>120212</v>
      </c>
      <c r="B5725" s="67" t="s">
        <v>17</v>
      </c>
      <c r="C5725" s="67"/>
      <c r="D5725" s="67"/>
      <c r="E5725" s="67"/>
      <c r="F5725" s="67"/>
      <c r="G5725" s="68" t="s">
        <v>31</v>
      </c>
      <c r="H5725" s="69"/>
      <c r="J5725" s="28" t="str">
        <f t="shared" ref="J5725" si="9056">CONCATENATE(K5722,3)</f>
        <v>33</v>
      </c>
      <c r="K5725" s="22">
        <v>0.99999999191564803</v>
      </c>
      <c r="L5725" s="22">
        <v>5.7226656420468203E-3</v>
      </c>
      <c r="M5725" s="17"/>
      <c r="N5725" s="17"/>
      <c r="O5725" s="17"/>
      <c r="P5725" s="17"/>
      <c r="Q5725" s="17"/>
      <c r="R5725" s="17"/>
      <c r="S5725" s="17"/>
      <c r="U5725" s="28">
        <f t="shared" si="9004"/>
        <v>120</v>
      </c>
      <c r="V5725" s="28">
        <f t="shared" si="9016"/>
        <v>212</v>
      </c>
    </row>
    <row r="5726" spans="1:24" x14ac:dyDescent="0.3">
      <c r="A5726" s="28">
        <f t="shared" si="9014"/>
        <v>120213</v>
      </c>
      <c r="B5726" s="66" t="s">
        <v>18</v>
      </c>
      <c r="C5726" s="66"/>
      <c r="D5726" s="66"/>
      <c r="E5726" s="66" t="str">
        <f t="shared" ref="E5726" si="9057">IF(D5719="","",D5719)</f>
        <v>E0341/25</v>
      </c>
      <c r="F5726" s="66"/>
      <c r="G5726" s="4" t="s">
        <v>18</v>
      </c>
      <c r="H5726" s="16"/>
      <c r="J5726" s="17"/>
      <c r="K5726" s="17">
        <v>4</v>
      </c>
      <c r="L5726" s="17">
        <v>4</v>
      </c>
      <c r="M5726" s="17">
        <v>4</v>
      </c>
      <c r="N5726" s="17"/>
      <c r="O5726" s="17"/>
      <c r="P5726" s="17"/>
      <c r="Q5726" s="17"/>
      <c r="R5726" s="17"/>
      <c r="S5726" s="17"/>
      <c r="U5726" s="28">
        <f t="shared" si="9004"/>
        <v>120</v>
      </c>
      <c r="V5726" s="28">
        <f t="shared" si="9016"/>
        <v>213</v>
      </c>
    </row>
    <row r="5727" spans="1:24" ht="15" customHeight="1" x14ac:dyDescent="0.3">
      <c r="A5727" s="28">
        <f t="shared" si="9014"/>
        <v>120214</v>
      </c>
      <c r="B5727" s="5" t="s">
        <v>19</v>
      </c>
      <c r="C5727" s="5" t="s">
        <v>20</v>
      </c>
      <c r="D5727" s="5" t="s">
        <v>21</v>
      </c>
      <c r="E5727" s="5"/>
      <c r="F5727" s="70" t="s">
        <v>33</v>
      </c>
      <c r="G5727" s="5" t="s">
        <v>19</v>
      </c>
      <c r="H5727" s="5" t="s">
        <v>20</v>
      </c>
      <c r="J5727" s="28" t="str">
        <f t="shared" ref="J5727" si="9058">CONCATENATE(K5726,1)</f>
        <v>41</v>
      </c>
      <c r="K5727" s="22">
        <f t="array" ref="K5727:M5729">LINEST(B5730:B5733,C5730:C5733^{1,2},TRUE,TRUE)</f>
        <v>7.364782957461517E-6</v>
      </c>
      <c r="L5727" s="22">
        <v>1.0014861599253224</v>
      </c>
      <c r="M5727" s="22">
        <v>-1.5397120227047843E-2</v>
      </c>
      <c r="N5727" s="17"/>
      <c r="O5727" s="17"/>
      <c r="P5727" s="17"/>
      <c r="Q5727" s="17"/>
      <c r="R5727" s="17"/>
      <c r="S5727" s="17"/>
      <c r="U5727" s="28">
        <f t="shared" si="9004"/>
        <v>120</v>
      </c>
      <c r="V5727" s="28">
        <f t="shared" si="9016"/>
        <v>214</v>
      </c>
    </row>
    <row r="5728" spans="1:24" x14ac:dyDescent="0.3">
      <c r="A5728" s="28">
        <f t="shared" si="9014"/>
        <v>120215</v>
      </c>
      <c r="B5728" s="5" t="s">
        <v>22</v>
      </c>
      <c r="C5728" s="5" t="s">
        <v>23</v>
      </c>
      <c r="D5728" s="5" t="s">
        <v>24</v>
      </c>
      <c r="E5728" s="5" t="s">
        <v>32</v>
      </c>
      <c r="F5728" s="70"/>
      <c r="G5728" s="5" t="s">
        <v>22</v>
      </c>
      <c r="H5728" s="5" t="s">
        <v>23</v>
      </c>
      <c r="J5728" s="28" t="str">
        <f t="shared" ref="J5728" si="9059">CONCATENATE(K5726,2)</f>
        <v>42</v>
      </c>
      <c r="K5728" s="22">
        <v>4.4107507970435649E-6</v>
      </c>
      <c r="L5728" s="22">
        <v>2.5462258546891475E-4</v>
      </c>
      <c r="M5728" s="22">
        <v>1.4585152218474635E-2</v>
      </c>
      <c r="N5728" s="17"/>
      <c r="O5728" s="17"/>
      <c r="P5728" s="17"/>
      <c r="Q5728" s="17"/>
      <c r="R5728" s="17"/>
      <c r="S5728" s="17"/>
      <c r="U5728" s="28">
        <f t="shared" si="9004"/>
        <v>120</v>
      </c>
      <c r="V5728" s="28">
        <f t="shared" si="9016"/>
        <v>215</v>
      </c>
    </row>
    <row r="5729" spans="1:22" x14ac:dyDescent="0.3">
      <c r="A5729" s="28">
        <f t="shared" si="9014"/>
        <v>120216</v>
      </c>
      <c r="B5729" s="6" t="str">
        <f t="shared" ref="B5729" si="9060">IF(H5722="","",H5722)</f>
        <v>°C</v>
      </c>
      <c r="C5729" s="6" t="str">
        <f t="shared" ref="C5729" si="9061">IF(H5722="","",H5722)</f>
        <v>°C</v>
      </c>
      <c r="D5729" s="6" t="str">
        <f t="shared" ref="D5729" si="9062">IF(H5722="","",H5722)</f>
        <v>°C</v>
      </c>
      <c r="E5729" s="6"/>
      <c r="F5729" s="6"/>
      <c r="G5729" s="6" t="str">
        <f t="shared" ref="G5729" si="9063">IF(H5722="","",H5722)</f>
        <v>°C</v>
      </c>
      <c r="H5729" s="6" t="str">
        <f t="shared" ref="H5729" si="9064">IF(H5722="","",H5722)</f>
        <v>°C</v>
      </c>
      <c r="J5729" s="28" t="str">
        <f t="shared" ref="J5729" si="9065">CONCATENATE(K5726,3)</f>
        <v>43</v>
      </c>
      <c r="K5729" s="22">
        <v>0.99999996553185799</v>
      </c>
      <c r="L5729" s="22">
        <v>1.9310801098924912E-2</v>
      </c>
      <c r="M5729" s="22" t="e">
        <v>#N/A</v>
      </c>
      <c r="N5729" s="17"/>
      <c r="O5729" s="17"/>
      <c r="P5729" s="17"/>
      <c r="Q5729" s="17"/>
      <c r="R5729" s="17"/>
      <c r="S5729" s="17"/>
      <c r="U5729" s="28">
        <f t="shared" si="9004"/>
        <v>120</v>
      </c>
      <c r="V5729" s="28">
        <f t="shared" si="9016"/>
        <v>216</v>
      </c>
    </row>
    <row r="5730" spans="1:22" x14ac:dyDescent="0.3">
      <c r="A5730" s="28">
        <f t="shared" si="9014"/>
        <v>120217</v>
      </c>
      <c r="B5730" s="26">
        <v>-90</v>
      </c>
      <c r="C5730" s="26">
        <v>-89.906000000000006</v>
      </c>
      <c r="D5730" s="26">
        <v>7.0000000000000007E-2</v>
      </c>
      <c r="E5730" s="9">
        <v>2</v>
      </c>
      <c r="F5730" s="26">
        <v>1000000</v>
      </c>
      <c r="G5730" s="27"/>
      <c r="H5730" s="27"/>
      <c r="J5730" s="17"/>
      <c r="K5730" s="17">
        <v>5</v>
      </c>
      <c r="L5730" s="17">
        <v>5</v>
      </c>
      <c r="M5730" s="17">
        <v>5</v>
      </c>
      <c r="N5730" s="17">
        <v>5</v>
      </c>
      <c r="O5730" s="17"/>
      <c r="P5730" s="17"/>
      <c r="Q5730" s="17"/>
      <c r="R5730" s="17"/>
      <c r="S5730" s="17"/>
      <c r="U5730" s="28">
        <f t="shared" si="9004"/>
        <v>120</v>
      </c>
      <c r="V5730" s="28">
        <f t="shared" si="9016"/>
        <v>217</v>
      </c>
    </row>
    <row r="5731" spans="1:22" x14ac:dyDescent="0.3">
      <c r="A5731" s="28">
        <f t="shared" si="9014"/>
        <v>120218</v>
      </c>
      <c r="B5731" s="26">
        <v>-45</v>
      </c>
      <c r="C5731" s="26">
        <v>-44.945999999999998</v>
      </c>
      <c r="D5731" s="26">
        <v>0.03</v>
      </c>
      <c r="E5731" s="9">
        <v>2</v>
      </c>
      <c r="F5731" s="26">
        <v>1000000</v>
      </c>
      <c r="G5731" s="27"/>
      <c r="H5731" s="27"/>
      <c r="J5731" s="28" t="str">
        <f t="shared" ref="J5731" si="9066">CONCATENATE(K5730,1)</f>
        <v>51</v>
      </c>
      <c r="K5731" s="22">
        <f t="array" ref="K5731:N5733">LINEST(B5730:B5734,C5730:C5734^{1,2,3},TRUE,TRUE)</f>
        <v>-3.7153499847497855E-8</v>
      </c>
      <c r="L5731" s="22">
        <v>4.0631151874617628E-6</v>
      </c>
      <c r="M5731" s="22">
        <v>1.0015533464126594</v>
      </c>
      <c r="N5731" s="22">
        <v>-1.0206308172971738E-2</v>
      </c>
      <c r="O5731" s="17"/>
      <c r="P5731" s="17"/>
      <c r="Q5731" s="17"/>
      <c r="R5731" s="17"/>
      <c r="S5731" s="17"/>
      <c r="U5731" s="28">
        <f t="shared" si="9004"/>
        <v>120</v>
      </c>
      <c r="V5731" s="28">
        <f t="shared" si="9016"/>
        <v>218</v>
      </c>
    </row>
    <row r="5732" spans="1:22" x14ac:dyDescent="0.3">
      <c r="A5732" s="28">
        <f t="shared" si="9014"/>
        <v>120219</v>
      </c>
      <c r="B5732" s="26">
        <v>0.01</v>
      </c>
      <c r="C5732" s="26">
        <v>3.7999999999999999E-2</v>
      </c>
      <c r="D5732" s="26">
        <v>0.03</v>
      </c>
      <c r="E5732" s="9">
        <v>2</v>
      </c>
      <c r="F5732" s="26">
        <v>1000000</v>
      </c>
      <c r="G5732" s="27"/>
      <c r="H5732" s="27"/>
      <c r="J5732" s="28" t="str">
        <f t="shared" ref="J5732" si="9067">CONCATENATE(K5730,2)</f>
        <v>52</v>
      </c>
      <c r="K5732" s="22">
        <v>3.6626153400749431E-8</v>
      </c>
      <c r="L5732" s="22">
        <v>3.5172622369546049E-6</v>
      </c>
      <c r="M5732" s="22">
        <v>4.2583978567913922E-4</v>
      </c>
      <c r="N5732" s="22">
        <v>1.7081765373425897E-2</v>
      </c>
      <c r="O5732" s="17"/>
      <c r="P5732" s="17"/>
      <c r="Q5732" s="17"/>
      <c r="R5732" s="17"/>
      <c r="S5732" s="17"/>
      <c r="U5732" s="28">
        <f t="shared" si="9004"/>
        <v>120</v>
      </c>
      <c r="V5732" s="28">
        <f t="shared" si="9016"/>
        <v>219</v>
      </c>
    </row>
    <row r="5733" spans="1:22" x14ac:dyDescent="0.3">
      <c r="A5733" s="28">
        <f t="shared" si="9014"/>
        <v>120220</v>
      </c>
      <c r="B5733" s="26">
        <v>49.997999999999998</v>
      </c>
      <c r="C5733" s="26">
        <v>49.917000000000002</v>
      </c>
      <c r="D5733" s="26">
        <v>0.03</v>
      </c>
      <c r="E5733" s="9">
        <v>2</v>
      </c>
      <c r="F5733" s="26">
        <v>1000000</v>
      </c>
      <c r="G5733" s="27"/>
      <c r="H5733" s="27"/>
      <c r="J5733" s="28" t="str">
        <f t="shared" ref="J5733" si="9068">CONCATENATE(K5730,3)</f>
        <v>53</v>
      </c>
      <c r="K5733" s="22">
        <v>0.9999999821937996</v>
      </c>
      <c r="L5733" s="22">
        <v>2.4706057743365761E-2</v>
      </c>
      <c r="M5733" s="22" t="e">
        <v>#N/A</v>
      </c>
      <c r="N5733" s="22" t="e">
        <v>#N/A</v>
      </c>
      <c r="O5733" s="17"/>
      <c r="P5733" s="17"/>
      <c r="Q5733" s="17"/>
      <c r="R5733" s="17"/>
      <c r="S5733" s="17"/>
      <c r="U5733" s="28">
        <f t="shared" si="9004"/>
        <v>120</v>
      </c>
      <c r="V5733" s="28">
        <f t="shared" si="9016"/>
        <v>220</v>
      </c>
    </row>
    <row r="5734" spans="1:22" x14ac:dyDescent="0.3">
      <c r="A5734" s="28">
        <f t="shared" si="9014"/>
        <v>120221</v>
      </c>
      <c r="B5734" s="26">
        <v>150</v>
      </c>
      <c r="C5734" s="26">
        <v>149.81200000000001</v>
      </c>
      <c r="D5734" s="26">
        <v>0.03</v>
      </c>
      <c r="E5734" s="9">
        <v>2</v>
      </c>
      <c r="F5734" s="26">
        <v>1000000</v>
      </c>
      <c r="G5734" s="27"/>
      <c r="H5734" s="27"/>
      <c r="J5734" s="17"/>
      <c r="K5734" s="17">
        <v>6</v>
      </c>
      <c r="L5734" s="17">
        <v>6</v>
      </c>
      <c r="M5734" s="17">
        <v>6</v>
      </c>
      <c r="N5734" s="17">
        <v>6</v>
      </c>
      <c r="O5734" s="17">
        <v>6</v>
      </c>
      <c r="P5734" s="17"/>
      <c r="Q5734" s="17"/>
      <c r="R5734" s="17"/>
      <c r="S5734" s="17"/>
      <c r="U5734" s="28">
        <f t="shared" si="9004"/>
        <v>120</v>
      </c>
      <c r="V5734" s="28">
        <f t="shared" si="9016"/>
        <v>221</v>
      </c>
    </row>
    <row r="5735" spans="1:22" x14ac:dyDescent="0.3">
      <c r="A5735" s="28">
        <f t="shared" si="9014"/>
        <v>120222</v>
      </c>
      <c r="B5735" s="26">
        <v>300</v>
      </c>
      <c r="C5735" s="26">
        <v>299.83199999999999</v>
      </c>
      <c r="D5735" s="26">
        <v>0.05</v>
      </c>
      <c r="E5735" s="9">
        <v>2</v>
      </c>
      <c r="F5735" s="26">
        <v>1000000</v>
      </c>
      <c r="G5735" s="27"/>
      <c r="H5735" s="27"/>
      <c r="J5735" s="28" t="str">
        <f t="shared" ref="J5735" si="9069">CONCATENATE(K5734,1)</f>
        <v>61</v>
      </c>
      <c r="K5735" s="22">
        <f t="array" ref="K5735:O5737">LINEST(B5730:B5735,C5730:C5735^{1,2,3,4},TRUE,TRUE)</f>
        <v>5.6395233399577991E-11</v>
      </c>
      <c r="L5735" s="22">
        <v>-3.7291910845180696E-8</v>
      </c>
      <c r="M5735" s="22">
        <v>2.9971035295548071E-6</v>
      </c>
      <c r="N5735" s="22">
        <v>1.0015229801032324</v>
      </c>
      <c r="O5735" s="22">
        <v>-8.7791670805556915E-3</v>
      </c>
      <c r="P5735" s="17"/>
      <c r="Q5735" s="17"/>
      <c r="R5735" s="17"/>
      <c r="S5735" s="17"/>
      <c r="U5735" s="28">
        <f t="shared" si="9004"/>
        <v>120</v>
      </c>
      <c r="V5735" s="28">
        <f t="shared" si="9016"/>
        <v>222</v>
      </c>
    </row>
    <row r="5736" spans="1:22" x14ac:dyDescent="0.3">
      <c r="A5736" s="28">
        <f t="shared" si="9014"/>
        <v>120223</v>
      </c>
      <c r="B5736" s="26"/>
      <c r="C5736" s="26"/>
      <c r="D5736" s="26"/>
      <c r="E5736" s="9"/>
      <c r="F5736" s="26"/>
      <c r="G5736" s="27"/>
      <c r="H5736" s="27"/>
      <c r="J5736" s="28" t="str">
        <f t="shared" ref="J5736" si="9070">CONCATENATE(K5734,2)</f>
        <v>62</v>
      </c>
      <c r="K5736" s="22">
        <v>1.3252270034799329E-10</v>
      </c>
      <c r="L5736" s="22">
        <v>4.8497576773259586E-8</v>
      </c>
      <c r="M5736" s="22">
        <v>2.6533373354143983E-6</v>
      </c>
      <c r="N5736" s="22">
        <v>4.8158229503109156E-4</v>
      </c>
      <c r="O5736" s="22">
        <v>1.7594065729004023E-2</v>
      </c>
      <c r="P5736" s="17"/>
      <c r="Q5736" s="17"/>
      <c r="R5736" s="17"/>
      <c r="S5736" s="17"/>
      <c r="U5736" s="28">
        <f t="shared" si="9004"/>
        <v>120</v>
      </c>
      <c r="V5736" s="28">
        <f t="shared" si="9016"/>
        <v>223</v>
      </c>
    </row>
    <row r="5737" spans="1:22" x14ac:dyDescent="0.3">
      <c r="A5737" s="28">
        <f t="shared" si="9014"/>
        <v>120224</v>
      </c>
      <c r="B5737" s="26"/>
      <c r="C5737" s="26"/>
      <c r="D5737" s="26"/>
      <c r="E5737" s="9"/>
      <c r="F5737" s="26"/>
      <c r="G5737" s="27"/>
      <c r="H5737" s="27"/>
      <c r="J5737" s="28" t="str">
        <f t="shared" ref="J5737" si="9071">CONCATENATE(K5734,3)</f>
        <v>63</v>
      </c>
      <c r="K5737" s="22">
        <v>0.99999999338174195</v>
      </c>
      <c r="L5737" s="22">
        <v>2.6098828887825221E-2</v>
      </c>
      <c r="M5737" s="22" t="e">
        <v>#N/A</v>
      </c>
      <c r="N5737" s="22" t="e">
        <v>#N/A</v>
      </c>
      <c r="O5737" s="22" t="e">
        <v>#N/A</v>
      </c>
      <c r="P5737" s="17"/>
      <c r="Q5737" s="17"/>
      <c r="R5737" s="17"/>
      <c r="S5737" s="17"/>
      <c r="U5737" s="28">
        <f t="shared" si="9004"/>
        <v>120</v>
      </c>
      <c r="V5737" s="28">
        <f t="shared" si="9016"/>
        <v>224</v>
      </c>
    </row>
    <row r="5738" spans="1:22" x14ac:dyDescent="0.3">
      <c r="A5738" s="28">
        <f t="shared" si="9014"/>
        <v>120225</v>
      </c>
      <c r="B5738" s="26"/>
      <c r="C5738" s="26"/>
      <c r="D5738" s="26"/>
      <c r="E5738" s="9"/>
      <c r="F5738" s="26"/>
      <c r="G5738" s="27"/>
      <c r="H5738" s="27"/>
      <c r="J5738" s="17"/>
      <c r="K5738" s="17">
        <v>7</v>
      </c>
      <c r="L5738" s="17">
        <v>7</v>
      </c>
      <c r="M5738" s="17">
        <v>7</v>
      </c>
      <c r="N5738" s="17">
        <v>7</v>
      </c>
      <c r="O5738" s="17">
        <v>7</v>
      </c>
      <c r="P5738" s="17">
        <v>7</v>
      </c>
      <c r="Q5738" s="17"/>
      <c r="R5738" s="17"/>
      <c r="S5738" s="17"/>
      <c r="U5738" s="28">
        <f t="shared" si="9004"/>
        <v>120</v>
      </c>
      <c r="V5738" s="28">
        <f t="shared" si="9016"/>
        <v>225</v>
      </c>
    </row>
    <row r="5739" spans="1:22" x14ac:dyDescent="0.3">
      <c r="A5739" s="28">
        <f t="shared" si="9014"/>
        <v>120226</v>
      </c>
      <c r="B5739" s="26"/>
      <c r="C5739" s="26"/>
      <c r="D5739" s="26"/>
      <c r="E5739" s="9"/>
      <c r="F5739" s="26"/>
      <c r="G5739" s="27"/>
      <c r="H5739" s="27"/>
      <c r="J5739" s="28" t="str">
        <f t="shared" ref="J5739" si="9072">CONCATENATE(K5738,1)</f>
        <v>71</v>
      </c>
      <c r="K5739" s="22" t="e">
        <f t="array" ref="K5739:P5741">LINEST(B5730:B5736,C5730:C5736^{1,2,3,4,5},TRUE,TRUE)</f>
        <v>#VALUE!</v>
      </c>
      <c r="L5739" s="22" t="e">
        <v>#VALUE!</v>
      </c>
      <c r="M5739" s="22" t="e">
        <v>#VALUE!</v>
      </c>
      <c r="N5739" s="22" t="e">
        <v>#VALUE!</v>
      </c>
      <c r="O5739" s="22" t="e">
        <v>#VALUE!</v>
      </c>
      <c r="P5739" s="22" t="e">
        <v>#VALUE!</v>
      </c>
      <c r="Q5739" s="17"/>
      <c r="R5739" s="17"/>
      <c r="S5739" s="17"/>
      <c r="U5739" s="28">
        <f t="shared" si="9004"/>
        <v>120</v>
      </c>
      <c r="V5739" s="28">
        <f t="shared" si="9016"/>
        <v>226</v>
      </c>
    </row>
    <row r="5740" spans="1:22" x14ac:dyDescent="0.3">
      <c r="A5740" s="28">
        <f t="shared" si="9014"/>
        <v>120227</v>
      </c>
      <c r="B5740" s="2">
        <f t="shared" ref="B5740" si="9073">COUNT(B5730:B5739)-2</f>
        <v>4</v>
      </c>
      <c r="J5740" s="28" t="str">
        <f t="shared" ref="J5740" si="9074">CONCATENATE(K5738,2)</f>
        <v>72</v>
      </c>
      <c r="K5740" s="22" t="e">
        <v>#VALUE!</v>
      </c>
      <c r="L5740" s="22" t="e">
        <v>#VALUE!</v>
      </c>
      <c r="M5740" s="22" t="e">
        <v>#VALUE!</v>
      </c>
      <c r="N5740" s="22" t="e">
        <v>#VALUE!</v>
      </c>
      <c r="O5740" s="22" t="e">
        <v>#VALUE!</v>
      </c>
      <c r="P5740" s="22" t="e">
        <v>#VALUE!</v>
      </c>
      <c r="Q5740" s="17"/>
      <c r="R5740" s="17"/>
      <c r="S5740" s="17"/>
      <c r="U5740" s="28">
        <f t="shared" si="9004"/>
        <v>120</v>
      </c>
      <c r="V5740" s="28">
        <f t="shared" si="9016"/>
        <v>227</v>
      </c>
    </row>
    <row r="5741" spans="1:22" x14ac:dyDescent="0.3">
      <c r="A5741" s="28">
        <f t="shared" si="9014"/>
        <v>120228</v>
      </c>
      <c r="J5741" s="28" t="str">
        <f t="shared" ref="J5741" si="9075">CONCATENATE(K5738,3)</f>
        <v>73</v>
      </c>
      <c r="K5741" s="22" t="e">
        <v>#VALUE!</v>
      </c>
      <c r="L5741" s="22" t="e">
        <v>#VALUE!</v>
      </c>
      <c r="M5741" s="22" t="e">
        <v>#VALUE!</v>
      </c>
      <c r="N5741" s="22" t="e">
        <v>#VALUE!</v>
      </c>
      <c r="O5741" s="22" t="e">
        <v>#VALUE!</v>
      </c>
      <c r="P5741" s="22" t="e">
        <v>#VALUE!</v>
      </c>
      <c r="Q5741" s="17"/>
      <c r="R5741" s="17"/>
      <c r="S5741" s="17"/>
      <c r="U5741" s="28">
        <f t="shared" si="9004"/>
        <v>120</v>
      </c>
      <c r="V5741" s="28">
        <f t="shared" si="9016"/>
        <v>228</v>
      </c>
    </row>
    <row r="5742" spans="1:22" x14ac:dyDescent="0.3">
      <c r="A5742" s="28">
        <f t="shared" si="9014"/>
        <v>120229</v>
      </c>
      <c r="B5742" s="66" t="s">
        <v>25</v>
      </c>
      <c r="C5742" s="66"/>
      <c r="D5742" s="66"/>
      <c r="E5742" s="66"/>
      <c r="F5742" s="66"/>
      <c r="G5742" s="66"/>
      <c r="H5742" s="66"/>
      <c r="J5742" s="17"/>
      <c r="K5742" s="17">
        <v>8</v>
      </c>
      <c r="L5742" s="17">
        <v>8</v>
      </c>
      <c r="M5742" s="17">
        <v>8</v>
      </c>
      <c r="N5742" s="17">
        <v>8</v>
      </c>
      <c r="O5742" s="17">
        <v>8</v>
      </c>
      <c r="P5742" s="17">
        <v>8</v>
      </c>
      <c r="Q5742" s="17">
        <v>8</v>
      </c>
      <c r="R5742" s="17"/>
      <c r="S5742" s="17"/>
      <c r="U5742" s="28">
        <f t="shared" si="9004"/>
        <v>120</v>
      </c>
      <c r="V5742" s="28">
        <f t="shared" si="9016"/>
        <v>229</v>
      </c>
    </row>
    <row r="5743" spans="1:22" x14ac:dyDescent="0.3">
      <c r="A5743" s="28">
        <f t="shared" si="9014"/>
        <v>120230</v>
      </c>
      <c r="B5743" s="71"/>
      <c r="C5743" s="71"/>
      <c r="D5743" s="71"/>
      <c r="E5743" s="71"/>
      <c r="F5743" s="71"/>
      <c r="G5743" s="71"/>
      <c r="H5743" s="71"/>
      <c r="J5743" s="28" t="str">
        <f t="shared" ref="J5743" si="9076">CONCATENATE(K5742,1)</f>
        <v>81</v>
      </c>
      <c r="K5743" s="22" t="e">
        <f t="array" ref="K5743:Q5745">LINEST(B5730:B5737,C5730:C5737^{1,2,3,4,5,6},TRUE,TRUE)</f>
        <v>#VALUE!</v>
      </c>
      <c r="L5743" s="22" t="e">
        <v>#VALUE!</v>
      </c>
      <c r="M5743" s="22" t="e">
        <v>#VALUE!</v>
      </c>
      <c r="N5743" s="22" t="e">
        <v>#VALUE!</v>
      </c>
      <c r="O5743" s="22" t="e">
        <v>#VALUE!</v>
      </c>
      <c r="P5743" s="22" t="e">
        <v>#VALUE!</v>
      </c>
      <c r="Q5743" s="22" t="e">
        <v>#VALUE!</v>
      </c>
      <c r="R5743" s="17"/>
      <c r="S5743" s="17"/>
      <c r="U5743" s="28">
        <f t="shared" si="9004"/>
        <v>120</v>
      </c>
      <c r="V5743" s="28">
        <f t="shared" si="9016"/>
        <v>230</v>
      </c>
    </row>
    <row r="5744" spans="1:22" x14ac:dyDescent="0.3">
      <c r="A5744" s="28">
        <f t="shared" si="9014"/>
        <v>120231</v>
      </c>
      <c r="B5744" s="71"/>
      <c r="C5744" s="71"/>
      <c r="D5744" s="71"/>
      <c r="E5744" s="71"/>
      <c r="F5744" s="71"/>
      <c r="G5744" s="71"/>
      <c r="H5744" s="71"/>
      <c r="J5744" s="28" t="str">
        <f t="shared" ref="J5744" si="9077">CONCATENATE(K5742,2)</f>
        <v>82</v>
      </c>
      <c r="K5744" s="22" t="e">
        <v>#VALUE!</v>
      </c>
      <c r="L5744" s="22" t="e">
        <v>#VALUE!</v>
      </c>
      <c r="M5744" s="22" t="e">
        <v>#VALUE!</v>
      </c>
      <c r="N5744" s="22" t="e">
        <v>#VALUE!</v>
      </c>
      <c r="O5744" s="22" t="e">
        <v>#VALUE!</v>
      </c>
      <c r="P5744" s="22" t="e">
        <v>#VALUE!</v>
      </c>
      <c r="Q5744" s="22" t="e">
        <v>#VALUE!</v>
      </c>
      <c r="R5744" s="17"/>
      <c r="S5744" s="17"/>
      <c r="U5744" s="28">
        <f t="shared" si="9004"/>
        <v>120</v>
      </c>
      <c r="V5744" s="28">
        <f t="shared" si="9016"/>
        <v>231</v>
      </c>
    </row>
    <row r="5745" spans="1:22" x14ac:dyDescent="0.3">
      <c r="A5745" s="28">
        <f t="shared" si="9014"/>
        <v>120232</v>
      </c>
      <c r="J5745" s="28" t="str">
        <f t="shared" ref="J5745" si="9078">CONCATENATE(K5742,3)</f>
        <v>83</v>
      </c>
      <c r="K5745" s="22" t="e">
        <v>#VALUE!</v>
      </c>
      <c r="L5745" s="22" t="e">
        <v>#VALUE!</v>
      </c>
      <c r="M5745" s="22" t="e">
        <v>#VALUE!</v>
      </c>
      <c r="N5745" s="22" t="e">
        <v>#VALUE!</v>
      </c>
      <c r="O5745" s="22" t="e">
        <v>#VALUE!</v>
      </c>
      <c r="P5745" s="22" t="e">
        <v>#VALUE!</v>
      </c>
      <c r="Q5745" s="22" t="e">
        <v>#VALUE!</v>
      </c>
      <c r="R5745" s="17"/>
      <c r="S5745" s="17"/>
      <c r="U5745" s="28">
        <f t="shared" si="9004"/>
        <v>120</v>
      </c>
      <c r="V5745" s="28">
        <f t="shared" si="9016"/>
        <v>232</v>
      </c>
    </row>
    <row r="5746" spans="1:22" ht="15" customHeight="1" x14ac:dyDescent="0.3">
      <c r="A5746" s="28">
        <f t="shared" si="9014"/>
        <v>120233</v>
      </c>
      <c r="B5746" s="66" t="s">
        <v>52</v>
      </c>
      <c r="C5746" s="66"/>
      <c r="D5746" s="66"/>
      <c r="E5746" s="10">
        <f>IF(D5716="","",MAX(E5747,E5748))</f>
        <v>0.18799999999998818</v>
      </c>
      <c r="J5746" s="17"/>
      <c r="K5746" s="17">
        <v>9</v>
      </c>
      <c r="L5746" s="17">
        <v>9</v>
      </c>
      <c r="M5746" s="17">
        <v>9</v>
      </c>
      <c r="N5746" s="17">
        <v>9</v>
      </c>
      <c r="O5746" s="17">
        <v>9</v>
      </c>
      <c r="P5746" s="17">
        <v>9</v>
      </c>
      <c r="Q5746" s="17">
        <v>9</v>
      </c>
      <c r="R5746" s="17">
        <v>9</v>
      </c>
      <c r="S5746" s="17"/>
      <c r="U5746" s="28">
        <f t="shared" si="9004"/>
        <v>120</v>
      </c>
      <c r="V5746" s="28">
        <f t="shared" si="9016"/>
        <v>233</v>
      </c>
    </row>
    <row r="5747" spans="1:22" x14ac:dyDescent="0.3">
      <c r="A5747" s="28">
        <f t="shared" si="9014"/>
        <v>120234</v>
      </c>
      <c r="B5747" s="2" t="s">
        <v>26</v>
      </c>
      <c r="C5747" s="2" t="s">
        <v>27</v>
      </c>
      <c r="D5747" s="2" t="s">
        <v>28</v>
      </c>
      <c r="E5747" s="11">
        <f>ABS(MIN(D5748:D5757))</f>
        <v>9.3999999999994088E-2</v>
      </c>
      <c r="G5747" s="2" t="s">
        <v>230</v>
      </c>
      <c r="J5747" s="28" t="str">
        <f t="shared" ref="J5747" si="9079">CONCATENATE(K5746,1)</f>
        <v>91</v>
      </c>
      <c r="K5747" s="22" t="e">
        <f t="array" ref="K5747:R5749">LINEST(B5730:B5738,C5730:C5738^{1,2,3,4,5,6,7},TRUE,TRUE)</f>
        <v>#VALUE!</v>
      </c>
      <c r="L5747" s="22" t="e">
        <v>#VALUE!</v>
      </c>
      <c r="M5747" s="22" t="e">
        <v>#VALUE!</v>
      </c>
      <c r="N5747" s="22" t="e">
        <v>#VALUE!</v>
      </c>
      <c r="O5747" s="22" t="e">
        <v>#VALUE!</v>
      </c>
      <c r="P5747" s="22" t="e">
        <v>#VALUE!</v>
      </c>
      <c r="Q5747" s="22" t="e">
        <v>#VALUE!</v>
      </c>
      <c r="R5747" s="22" t="e">
        <v>#VALUE!</v>
      </c>
      <c r="S5747" s="17"/>
      <c r="U5747" s="28">
        <f t="shared" si="9004"/>
        <v>120</v>
      </c>
      <c r="V5747" s="28">
        <f t="shared" si="9016"/>
        <v>234</v>
      </c>
    </row>
    <row r="5748" spans="1:22" x14ac:dyDescent="0.3">
      <c r="A5748" s="28">
        <f t="shared" si="9014"/>
        <v>120235</v>
      </c>
      <c r="B5748" s="7">
        <f t="shared" ref="B5748:B5757" si="9080">C5730-B5730</f>
        <v>9.3999999999994088E-2</v>
      </c>
      <c r="C5748" s="7">
        <f t="shared" ref="C5748:C5757" si="9081">H5730-G5730</f>
        <v>0</v>
      </c>
      <c r="D5748" s="7">
        <f>C5748-B5748</f>
        <v>-9.3999999999994088E-2</v>
      </c>
      <c r="E5748" s="11">
        <f>ABS(MAX(D5748:D5757))</f>
        <v>0.18799999999998818</v>
      </c>
      <c r="F5748" s="13"/>
      <c r="G5748" s="2">
        <f>IF(D5730="","",D5730/E5730)</f>
        <v>3.5000000000000003E-2</v>
      </c>
      <c r="H5748" s="13"/>
      <c r="J5748" s="28" t="str">
        <f t="shared" ref="J5748" si="9082">CONCATENATE(K5746,2)</f>
        <v>92</v>
      </c>
      <c r="K5748" s="22" t="e">
        <v>#VALUE!</v>
      </c>
      <c r="L5748" s="22" t="e">
        <v>#VALUE!</v>
      </c>
      <c r="M5748" s="22" t="e">
        <v>#VALUE!</v>
      </c>
      <c r="N5748" s="22" t="e">
        <v>#VALUE!</v>
      </c>
      <c r="O5748" s="22" t="e">
        <v>#VALUE!</v>
      </c>
      <c r="P5748" s="22" t="e">
        <v>#VALUE!</v>
      </c>
      <c r="Q5748" s="22" t="e">
        <v>#VALUE!</v>
      </c>
      <c r="R5748" s="22" t="e">
        <v>#VALUE!</v>
      </c>
      <c r="S5748" s="17"/>
      <c r="U5748" s="28">
        <f t="shared" si="9004"/>
        <v>120</v>
      </c>
      <c r="V5748" s="28">
        <f t="shared" si="9016"/>
        <v>235</v>
      </c>
    </row>
    <row r="5749" spans="1:22" x14ac:dyDescent="0.3">
      <c r="A5749" s="28">
        <f t="shared" si="9014"/>
        <v>120236</v>
      </c>
      <c r="B5749" s="7">
        <f t="shared" si="9080"/>
        <v>5.4000000000002046E-2</v>
      </c>
      <c r="C5749" s="7">
        <f t="shared" si="9081"/>
        <v>0</v>
      </c>
      <c r="D5749" s="7">
        <f t="shared" ref="D5749:D5757" si="9083">C5749-B5749</f>
        <v>-5.4000000000002046E-2</v>
      </c>
      <c r="E5749" s="12" t="s">
        <v>34</v>
      </c>
      <c r="G5749" s="2">
        <f t="shared" ref="G5749:G5757" si="9084">IF(D5731="","",D5731/E5731)</f>
        <v>1.4999999999999999E-2</v>
      </c>
      <c r="H5749" s="13"/>
      <c r="J5749" s="28" t="str">
        <f t="shared" ref="J5749" si="9085">CONCATENATE(K5746,3)</f>
        <v>93</v>
      </c>
      <c r="K5749" s="22" t="e">
        <v>#VALUE!</v>
      </c>
      <c r="L5749" s="22" t="e">
        <v>#VALUE!</v>
      </c>
      <c r="M5749" s="22" t="e">
        <v>#VALUE!</v>
      </c>
      <c r="N5749" s="22" t="e">
        <v>#VALUE!</v>
      </c>
      <c r="O5749" s="22" t="e">
        <v>#VALUE!</v>
      </c>
      <c r="P5749" s="22" t="e">
        <v>#VALUE!</v>
      </c>
      <c r="Q5749" s="22" t="e">
        <v>#VALUE!</v>
      </c>
      <c r="R5749" s="22" t="e">
        <v>#VALUE!</v>
      </c>
      <c r="S5749" s="17"/>
      <c r="U5749" s="28">
        <f t="shared" si="9004"/>
        <v>120</v>
      </c>
      <c r="V5749" s="28">
        <f t="shared" si="9016"/>
        <v>236</v>
      </c>
    </row>
    <row r="5750" spans="1:22" x14ac:dyDescent="0.3">
      <c r="A5750" s="28">
        <f t="shared" si="9014"/>
        <v>120237</v>
      </c>
      <c r="B5750" s="7">
        <f t="shared" si="9080"/>
        <v>2.7999999999999997E-2</v>
      </c>
      <c r="C5750" s="7">
        <f t="shared" si="9081"/>
        <v>0</v>
      </c>
      <c r="D5750" s="7">
        <f t="shared" si="9083"/>
        <v>-2.7999999999999997E-2</v>
      </c>
      <c r="E5750" s="10">
        <f>IF(D5716="","",MAX(E5751,E5752))</f>
        <v>0.18799999999998818</v>
      </c>
      <c r="G5750" s="2">
        <f t="shared" si="9084"/>
        <v>1.4999999999999999E-2</v>
      </c>
      <c r="H5750" s="13"/>
      <c r="J5750" s="17"/>
      <c r="K5750" s="17">
        <v>10</v>
      </c>
      <c r="L5750" s="17">
        <v>10</v>
      </c>
      <c r="M5750" s="17">
        <v>10</v>
      </c>
      <c r="N5750" s="17">
        <v>10</v>
      </c>
      <c r="O5750" s="17">
        <v>10</v>
      </c>
      <c r="P5750" s="17">
        <v>10</v>
      </c>
      <c r="Q5750" s="17">
        <v>10</v>
      </c>
      <c r="R5750" s="17">
        <v>10</v>
      </c>
      <c r="S5750" s="17">
        <v>10</v>
      </c>
      <c r="U5750" s="28">
        <f t="shared" si="9004"/>
        <v>120</v>
      </c>
      <c r="V5750" s="28">
        <f t="shared" si="9016"/>
        <v>237</v>
      </c>
    </row>
    <row r="5751" spans="1:22" x14ac:dyDescent="0.3">
      <c r="A5751" s="28">
        <f t="shared" si="9014"/>
        <v>120238</v>
      </c>
      <c r="B5751" s="7">
        <f t="shared" si="9080"/>
        <v>-8.0999999999995964E-2</v>
      </c>
      <c r="C5751" s="7">
        <f t="shared" si="9081"/>
        <v>0</v>
      </c>
      <c r="D5751" s="7">
        <f t="shared" si="9083"/>
        <v>8.0999999999995964E-2</v>
      </c>
      <c r="E5751" s="11">
        <f>ABS(MIN(B5748:B5757))</f>
        <v>0.18799999999998818</v>
      </c>
      <c r="G5751" s="2">
        <f t="shared" si="9084"/>
        <v>1.4999999999999999E-2</v>
      </c>
      <c r="H5751" s="13"/>
      <c r="J5751" s="28" t="str">
        <f t="shared" ref="J5751" si="9086">CONCATENATE(K5750,1)</f>
        <v>101</v>
      </c>
      <c r="K5751" s="22" t="e">
        <f t="array" ref="K5751:S5753">LINEST(B5730:B5739,C5730:C5739^{1,2,3,4,5,6,7,8},TRUE,TRUE)</f>
        <v>#VALUE!</v>
      </c>
      <c r="L5751" s="22" t="e">
        <v>#VALUE!</v>
      </c>
      <c r="M5751" s="22" t="e">
        <v>#VALUE!</v>
      </c>
      <c r="N5751" s="22" t="e">
        <v>#VALUE!</v>
      </c>
      <c r="O5751" s="22" t="e">
        <v>#VALUE!</v>
      </c>
      <c r="P5751" s="22" t="e">
        <v>#VALUE!</v>
      </c>
      <c r="Q5751" s="22" t="e">
        <v>#VALUE!</v>
      </c>
      <c r="R5751" s="22" t="e">
        <v>#VALUE!</v>
      </c>
      <c r="S5751" s="22" t="e">
        <v>#VALUE!</v>
      </c>
      <c r="U5751" s="28">
        <f t="shared" si="9004"/>
        <v>120</v>
      </c>
      <c r="V5751" s="28">
        <f t="shared" si="9016"/>
        <v>238</v>
      </c>
    </row>
    <row r="5752" spans="1:22" x14ac:dyDescent="0.3">
      <c r="A5752" s="28">
        <f t="shared" si="9014"/>
        <v>120239</v>
      </c>
      <c r="B5752" s="7">
        <f t="shared" si="9080"/>
        <v>-0.18799999999998818</v>
      </c>
      <c r="C5752" s="7">
        <f t="shared" si="9081"/>
        <v>0</v>
      </c>
      <c r="D5752" s="7">
        <f t="shared" si="9083"/>
        <v>0.18799999999998818</v>
      </c>
      <c r="E5752" s="11">
        <f>ABS(MAX(B5748:B5757))</f>
        <v>9.3999999999994088E-2</v>
      </c>
      <c r="G5752" s="2">
        <f t="shared" si="9084"/>
        <v>1.4999999999999999E-2</v>
      </c>
      <c r="H5752" s="13"/>
      <c r="J5752" s="28" t="str">
        <f t="shared" ref="J5752" si="9087">CONCATENATE(K5750,2)</f>
        <v>102</v>
      </c>
      <c r="K5752" s="22" t="e">
        <v>#VALUE!</v>
      </c>
      <c r="L5752" s="22" t="e">
        <v>#VALUE!</v>
      </c>
      <c r="M5752" s="22" t="e">
        <v>#VALUE!</v>
      </c>
      <c r="N5752" s="22" t="e">
        <v>#VALUE!</v>
      </c>
      <c r="O5752" s="22" t="e">
        <v>#VALUE!</v>
      </c>
      <c r="P5752" s="22" t="e">
        <v>#VALUE!</v>
      </c>
      <c r="Q5752" s="22" t="e">
        <v>#VALUE!</v>
      </c>
      <c r="R5752" s="22" t="e">
        <v>#VALUE!</v>
      </c>
      <c r="S5752" s="22" t="e">
        <v>#VALUE!</v>
      </c>
      <c r="U5752" s="28">
        <f t="shared" si="9004"/>
        <v>120</v>
      </c>
      <c r="V5752" s="28">
        <f t="shared" si="9016"/>
        <v>239</v>
      </c>
    </row>
    <row r="5753" spans="1:22" x14ac:dyDescent="0.3">
      <c r="A5753" s="28">
        <f t="shared" si="9014"/>
        <v>120240</v>
      </c>
      <c r="B5753" s="7">
        <f t="shared" si="9080"/>
        <v>-0.16800000000000637</v>
      </c>
      <c r="C5753" s="7">
        <f t="shared" si="9081"/>
        <v>0</v>
      </c>
      <c r="D5753" s="7">
        <f t="shared" si="9083"/>
        <v>0.16800000000000637</v>
      </c>
      <c r="E5753" s="12" t="s">
        <v>231</v>
      </c>
      <c r="G5753" s="2">
        <f t="shared" si="9084"/>
        <v>2.5000000000000001E-2</v>
      </c>
      <c r="H5753" s="13"/>
      <c r="J5753" s="28" t="str">
        <f t="shared" ref="J5753" si="9088">CONCATENATE(K5750,3)</f>
        <v>103</v>
      </c>
      <c r="K5753" s="22" t="e">
        <v>#VALUE!</v>
      </c>
      <c r="L5753" s="22" t="e">
        <v>#VALUE!</v>
      </c>
      <c r="M5753" s="22" t="e">
        <v>#VALUE!</v>
      </c>
      <c r="N5753" s="22" t="e">
        <v>#VALUE!</v>
      </c>
      <c r="O5753" s="22" t="e">
        <v>#VALUE!</v>
      </c>
      <c r="P5753" s="22" t="e">
        <v>#VALUE!</v>
      </c>
      <c r="Q5753" s="22" t="e">
        <v>#VALUE!</v>
      </c>
      <c r="R5753" s="22" t="e">
        <v>#VALUE!</v>
      </c>
      <c r="S5753" s="22" t="e">
        <v>#VALUE!</v>
      </c>
      <c r="U5753" s="28">
        <f t="shared" si="9004"/>
        <v>120</v>
      </c>
      <c r="V5753" s="28">
        <f t="shared" si="9016"/>
        <v>240</v>
      </c>
    </row>
    <row r="5754" spans="1:22" x14ac:dyDescent="0.3">
      <c r="A5754" s="28">
        <f t="shared" si="9014"/>
        <v>120241</v>
      </c>
      <c r="B5754" s="7">
        <f t="shared" si="9080"/>
        <v>0</v>
      </c>
      <c r="C5754" s="7">
        <f t="shared" si="9081"/>
        <v>0</v>
      </c>
      <c r="D5754" s="7">
        <f t="shared" si="9083"/>
        <v>0</v>
      </c>
      <c r="E5754" s="10">
        <f>IF(D5716="","",MAX(E5755,E5756))*2</f>
        <v>7.0000000000000007E-2</v>
      </c>
      <c r="G5754" s="2" t="str">
        <f t="shared" si="9084"/>
        <v/>
      </c>
      <c r="H5754" s="13"/>
      <c r="U5754" s="28">
        <f t="shared" si="9004"/>
        <v>120</v>
      </c>
      <c r="V5754" s="28">
        <f t="shared" si="9016"/>
        <v>241</v>
      </c>
    </row>
    <row r="5755" spans="1:22" x14ac:dyDescent="0.3">
      <c r="A5755" s="28">
        <f t="shared" si="9014"/>
        <v>120242</v>
      </c>
      <c r="B5755" s="7">
        <f t="shared" si="9080"/>
        <v>0</v>
      </c>
      <c r="C5755" s="7">
        <f t="shared" si="9081"/>
        <v>0</v>
      </c>
      <c r="D5755" s="7">
        <f t="shared" si="9083"/>
        <v>0</v>
      </c>
      <c r="E5755" s="11">
        <f>ABS(MIN(G5748:G5757))</f>
        <v>1.4999999999999999E-2</v>
      </c>
      <c r="G5755" s="2" t="str">
        <f t="shared" si="9084"/>
        <v/>
      </c>
      <c r="U5755" s="28">
        <f t="shared" si="9004"/>
        <v>120</v>
      </c>
      <c r="V5755" s="28">
        <f t="shared" si="9016"/>
        <v>242</v>
      </c>
    </row>
    <row r="5756" spans="1:22" x14ac:dyDescent="0.3">
      <c r="A5756" s="28">
        <f t="shared" si="9014"/>
        <v>120243</v>
      </c>
      <c r="B5756" s="7">
        <f t="shared" si="9080"/>
        <v>0</v>
      </c>
      <c r="C5756" s="7">
        <f t="shared" si="9081"/>
        <v>0</v>
      </c>
      <c r="D5756" s="7">
        <f t="shared" si="9083"/>
        <v>0</v>
      </c>
      <c r="E5756" s="11">
        <f>ABS(MAX(G5748:G5757))</f>
        <v>3.5000000000000003E-2</v>
      </c>
      <c r="G5756" s="2" t="str">
        <f t="shared" si="9084"/>
        <v/>
      </c>
      <c r="U5756" s="28">
        <f t="shared" si="9004"/>
        <v>120</v>
      </c>
      <c r="V5756" s="28">
        <f t="shared" si="9016"/>
        <v>243</v>
      </c>
    </row>
    <row r="5757" spans="1:22" x14ac:dyDescent="0.3">
      <c r="A5757" s="28">
        <f t="shared" si="9014"/>
        <v>120244</v>
      </c>
      <c r="B5757" s="7">
        <f t="shared" si="9080"/>
        <v>0</v>
      </c>
      <c r="C5757" s="7">
        <f t="shared" si="9081"/>
        <v>0</v>
      </c>
      <c r="D5757" s="7">
        <f t="shared" si="9083"/>
        <v>0</v>
      </c>
      <c r="F5757" s="13"/>
      <c r="G5757" s="2" t="str">
        <f t="shared" si="9084"/>
        <v/>
      </c>
      <c r="U5757" s="28">
        <f t="shared" si="9004"/>
        <v>120</v>
      </c>
      <c r="V5757" s="28">
        <f t="shared" si="9016"/>
        <v>244</v>
      </c>
    </row>
    <row r="5758" spans="1:22" x14ac:dyDescent="0.3">
      <c r="A5758" s="28">
        <f t="shared" si="9014"/>
        <v>120245</v>
      </c>
      <c r="F5758" s="13"/>
      <c r="U5758" s="28">
        <f t="shared" si="9004"/>
        <v>120</v>
      </c>
      <c r="V5758" s="28">
        <f t="shared" si="9016"/>
        <v>245</v>
      </c>
    </row>
    <row r="5759" spans="1:22" x14ac:dyDescent="0.3">
      <c r="A5759" s="28">
        <f t="shared" si="9014"/>
        <v>120246</v>
      </c>
      <c r="F5759" s="13"/>
      <c r="U5759" s="28">
        <f t="shared" si="9004"/>
        <v>120</v>
      </c>
      <c r="V5759" s="28">
        <f t="shared" si="9016"/>
        <v>246</v>
      </c>
    </row>
    <row r="5760" spans="1:22" x14ac:dyDescent="0.3">
      <c r="A5760" s="28">
        <f t="shared" si="9014"/>
        <v>120247</v>
      </c>
      <c r="F5760" s="13"/>
      <c r="U5760" s="28">
        <f t="shared" si="9004"/>
        <v>120</v>
      </c>
      <c r="V5760" s="28">
        <f t="shared" si="9016"/>
        <v>247</v>
      </c>
    </row>
    <row r="5761" spans="1:24" s="8" customFormat="1" x14ac:dyDescent="0.3"/>
    <row r="5762" spans="1:24" x14ac:dyDescent="0.3">
      <c r="A5762" s="28">
        <f t="shared" ref="A5762:A5808" si="9089">ROUND(CONCATENATE(U5762,V5762),0)</f>
        <v>121201</v>
      </c>
      <c r="B5762" s="63" t="s">
        <v>0</v>
      </c>
      <c r="C5762" s="63"/>
      <c r="D5762" s="71" t="s">
        <v>75</v>
      </c>
      <c r="E5762" s="71"/>
      <c r="F5762" s="71"/>
      <c r="G5762" s="71"/>
      <c r="H5762" s="71"/>
      <c r="U5762" s="28">
        <f t="shared" si="9015"/>
        <v>121</v>
      </c>
      <c r="V5762" s="28">
        <v>201</v>
      </c>
    </row>
    <row r="5763" spans="1:24" x14ac:dyDescent="0.3">
      <c r="A5763" s="28">
        <f t="shared" si="9089"/>
        <v>121202</v>
      </c>
      <c r="B5763" s="72" t="s">
        <v>70</v>
      </c>
      <c r="C5763" s="73"/>
      <c r="D5763" s="30" t="s">
        <v>66</v>
      </c>
      <c r="E5763" s="66" t="s">
        <v>71</v>
      </c>
      <c r="F5763" s="66"/>
      <c r="G5763" s="74" t="s">
        <v>72</v>
      </c>
      <c r="H5763" s="74"/>
      <c r="U5763" s="28">
        <f t="shared" ref="U5763:U5826" si="9090">U5762</f>
        <v>121</v>
      </c>
      <c r="V5763" s="28">
        <f t="shared" ref="V5763:V5826" si="9091">V5762+1</f>
        <v>202</v>
      </c>
    </row>
    <row r="5764" spans="1:24" x14ac:dyDescent="0.3">
      <c r="A5764" s="28">
        <f t="shared" si="9089"/>
        <v>121203</v>
      </c>
      <c r="B5764" s="75" t="s">
        <v>6</v>
      </c>
      <c r="C5764" s="75"/>
      <c r="D5764" s="71" t="s">
        <v>332</v>
      </c>
      <c r="E5764" s="71"/>
      <c r="F5764" s="71"/>
      <c r="G5764" s="71"/>
      <c r="H5764" s="71"/>
      <c r="U5764" s="28">
        <f t="shared" si="9090"/>
        <v>121</v>
      </c>
      <c r="V5764" s="28">
        <f t="shared" si="9091"/>
        <v>203</v>
      </c>
    </row>
    <row r="5765" spans="1:24" x14ac:dyDescent="0.3">
      <c r="A5765" s="28">
        <f t="shared" si="9089"/>
        <v>121204</v>
      </c>
      <c r="B5765" s="63" t="s">
        <v>7</v>
      </c>
      <c r="C5765" s="63"/>
      <c r="D5765" s="71" t="s">
        <v>29</v>
      </c>
      <c r="E5765" s="71"/>
      <c r="F5765" s="71"/>
      <c r="G5765" s="71"/>
      <c r="H5765" s="71"/>
      <c r="J5765" s="17"/>
      <c r="K5765" s="17" t="s">
        <v>53</v>
      </c>
      <c r="L5765" s="17" t="s">
        <v>54</v>
      </c>
      <c r="M5765" s="17" t="s">
        <v>55</v>
      </c>
      <c r="N5765" s="17" t="s">
        <v>56</v>
      </c>
      <c r="O5765" s="17" t="s">
        <v>57</v>
      </c>
      <c r="P5765" s="17" t="s">
        <v>2</v>
      </c>
      <c r="Q5765" s="17" t="s">
        <v>3</v>
      </c>
      <c r="R5765" s="17" t="s">
        <v>4</v>
      </c>
      <c r="S5765" s="17" t="s">
        <v>5</v>
      </c>
      <c r="U5765" s="28">
        <f t="shared" si="9090"/>
        <v>121</v>
      </c>
      <c r="V5765" s="28">
        <f t="shared" si="9091"/>
        <v>204</v>
      </c>
      <c r="X5765" s="1" t="s">
        <v>48</v>
      </c>
    </row>
    <row r="5766" spans="1:24" x14ac:dyDescent="0.3">
      <c r="A5766" s="28">
        <f t="shared" si="9089"/>
        <v>121205</v>
      </c>
      <c r="B5766" s="63" t="s">
        <v>9</v>
      </c>
      <c r="C5766" s="63"/>
      <c r="D5766" s="71" t="s">
        <v>333</v>
      </c>
      <c r="E5766" s="71"/>
      <c r="F5766" s="71"/>
      <c r="G5766" s="71"/>
      <c r="H5766" s="71"/>
      <c r="J5766" s="17">
        <f t="shared" ref="J5766" si="9092">COUNTA(B5778:B5787)</f>
        <v>5</v>
      </c>
      <c r="K5766" s="17">
        <f t="shared" ref="K5766" si="9093">IF(L5766-1&lt;2,0,L5766-1)</f>
        <v>0</v>
      </c>
      <c r="L5766" s="17">
        <f t="shared" ref="L5766" si="9094">IF(M5766-1&lt;2,0,M5766-1)</f>
        <v>0</v>
      </c>
      <c r="M5766" s="17">
        <f t="shared" ref="M5766" si="9095">IF(N5766-1&lt;2,0,N5766-1)</f>
        <v>0</v>
      </c>
      <c r="N5766" s="17">
        <f t="shared" ref="N5766" si="9096">IF(O5766-1&lt;2,0,O5766-1)</f>
        <v>0</v>
      </c>
      <c r="O5766" s="17">
        <f t="shared" ref="O5766" si="9097">IF(P5766-1&lt;2,0,P5766-1)</f>
        <v>0</v>
      </c>
      <c r="P5766" s="17">
        <f t="shared" ref="P5766" si="9098">IF(Q5766-1&lt;2,0,Q5766-1)</f>
        <v>2</v>
      </c>
      <c r="Q5766" s="17">
        <f t="shared" ref="Q5766" si="9099">IF(R5766-1&lt;2,0,R5766-1)</f>
        <v>3</v>
      </c>
      <c r="R5766" s="17">
        <f t="shared" ref="R5766" si="9100">IF(S5766-1&lt;2,0,S5766-1)</f>
        <v>4</v>
      </c>
      <c r="S5766" s="17">
        <f t="shared" ref="S5766" si="9101">J5766</f>
        <v>5</v>
      </c>
      <c r="U5766" s="28">
        <f t="shared" si="9090"/>
        <v>121</v>
      </c>
      <c r="V5766" s="28">
        <f t="shared" si="9091"/>
        <v>205</v>
      </c>
      <c r="X5766" s="1" t="s">
        <v>49</v>
      </c>
    </row>
    <row r="5767" spans="1:24" x14ac:dyDescent="0.3">
      <c r="A5767" s="28">
        <f t="shared" si="9089"/>
        <v>121206</v>
      </c>
      <c r="B5767" s="63" t="s">
        <v>10</v>
      </c>
      <c r="C5767" s="63"/>
      <c r="D5767" s="71" t="s">
        <v>334</v>
      </c>
      <c r="E5767" s="71"/>
      <c r="F5767" s="71"/>
      <c r="G5767" s="71"/>
      <c r="H5767" s="71"/>
      <c r="J5767" s="28" t="str">
        <f t="shared" ref="J5767" si="9102">CONCATENATE(J5766,1)</f>
        <v>51</v>
      </c>
      <c r="K5767" s="29">
        <f t="shared" ref="K5767" si="9103">IF(K5766=0,0,VLOOKUP(J5767,J5771:S5801,K5766,FALSE))</f>
        <v>0</v>
      </c>
      <c r="L5767" s="29">
        <f t="shared" ref="L5767" si="9104">IF(L5766=0,0,VLOOKUP(J5767,J5771:S5801,L5766,FALSE))</f>
        <v>0</v>
      </c>
      <c r="M5767" s="29">
        <f t="shared" ref="M5767" si="9105">IF(M5766=0,0,VLOOKUP(J5767,J5771:S5801,M5766,FALSE))</f>
        <v>0</v>
      </c>
      <c r="N5767" s="29">
        <f t="shared" ref="N5767" si="9106">IF(N5766=0,0,VLOOKUP(J5767,J5771:S5801,N5766,FALSE))</f>
        <v>0</v>
      </c>
      <c r="O5767" s="29">
        <f t="shared" ref="O5767" si="9107">IF(O5766=0,0,VLOOKUP(J5767,J5771:S5801,O5766,FALSE))</f>
        <v>0</v>
      </c>
      <c r="P5767" s="29">
        <f t="shared" ref="P5767" si="9108">IF(P5766=0,0,VLOOKUP(J5767,J5771:S5801,P5766,FALSE))</f>
        <v>-1.4207164272314706E-5</v>
      </c>
      <c r="Q5767" s="29">
        <f t="shared" ref="Q5767" si="9109">IF(Q5766=0,0,VLOOKUP(J5767,J5771:S5801,Q5766,FALSE))</f>
        <v>8.4145397990634154E-4</v>
      </c>
      <c r="R5767" s="29">
        <f t="shared" ref="R5767" si="9110">IF(R5766=0,0,VLOOKUP(J5767,J5771:S5801,R5766,FALSE))</f>
        <v>0.99731872321808379</v>
      </c>
      <c r="S5767" s="29">
        <f t="shared" ref="S5767" si="9111">IF(S5766=0,0,VLOOKUP(J5767,J5771:S5801,S5766,FALSE))</f>
        <v>-0.34103998884224973</v>
      </c>
      <c r="U5767" s="28">
        <f t="shared" si="9090"/>
        <v>121</v>
      </c>
      <c r="V5767" s="28">
        <f t="shared" si="9091"/>
        <v>206</v>
      </c>
      <c r="X5767" s="1" t="s">
        <v>50</v>
      </c>
    </row>
    <row r="5768" spans="1:24" x14ac:dyDescent="0.3">
      <c r="A5768" s="28">
        <f t="shared" si="9089"/>
        <v>121207</v>
      </c>
      <c r="B5768" s="63" t="s">
        <v>11</v>
      </c>
      <c r="C5768" s="63"/>
      <c r="D5768" s="64">
        <v>45894</v>
      </c>
      <c r="E5768" s="64"/>
      <c r="F5768" s="64"/>
      <c r="G5768" s="64"/>
      <c r="H5768" s="64"/>
      <c r="J5768" s="28" t="str">
        <f t="shared" ref="J5768" si="9112">CONCATENATE(J5766,2)</f>
        <v>52</v>
      </c>
      <c r="K5768" s="22">
        <f t="shared" ref="K5768" si="9113">IF(K5766=0,0,VLOOKUP(J5768,J5771:S5801,K5766,FALSE))</f>
        <v>0</v>
      </c>
      <c r="L5768" s="22">
        <f t="shared" ref="L5768" si="9114">IF(L5766=0,0,VLOOKUP(J5768,J5771:S5801,L5766,FALSE))</f>
        <v>0</v>
      </c>
      <c r="M5768" s="22">
        <f t="shared" ref="M5768" si="9115">IF(M5766=0,0,VLOOKUP(J5768,J5771:S5801,M5766,FALSE))</f>
        <v>0</v>
      </c>
      <c r="N5768" s="22">
        <f t="shared" ref="N5768" si="9116">IF(N5766=0,0,VLOOKUP(J5768,J5771:S5801,N5766,FALSE))</f>
        <v>0</v>
      </c>
      <c r="O5768" s="22">
        <f t="shared" ref="O5768" si="9117">IF(O5766=0,0,VLOOKUP(J5768,J5771:S5801,O5766,FALSE))</f>
        <v>0</v>
      </c>
      <c r="P5768" s="22">
        <f t="shared" ref="P5768" si="9118">IF(P5766=0,0,VLOOKUP(J5768,J5771:S5801,P5766,FALSE))</f>
        <v>7.631722395971281E-6</v>
      </c>
      <c r="Q5768" s="22">
        <f t="shared" ref="Q5768" si="9119">IF(Q5766=0,0,VLOOKUP(J5768,J5771:S5801,Q5766,FALSE))</f>
        <v>5.7841520231423154E-4</v>
      </c>
      <c r="R5768" s="22">
        <f t="shared" ref="R5768" si="9120">IF(R5766=0,0,VLOOKUP(J5768,J5771:S5801,R5766,FALSE))</f>
        <v>1.066030324155701E-2</v>
      </c>
      <c r="S5768" s="22">
        <f t="shared" ref="S5768" si="9121">IF(S5766=0,0,VLOOKUP(J5768,J5771:S5801,S5766,FALSE))</f>
        <v>4.4417972094759318E-2</v>
      </c>
      <c r="U5768" s="28">
        <f t="shared" si="9090"/>
        <v>121</v>
      </c>
      <c r="V5768" s="28">
        <f t="shared" si="9091"/>
        <v>207</v>
      </c>
    </row>
    <row r="5769" spans="1:24" x14ac:dyDescent="0.3">
      <c r="A5769" s="28">
        <f t="shared" si="9089"/>
        <v>121208</v>
      </c>
      <c r="B5769" s="63" t="s">
        <v>12</v>
      </c>
      <c r="C5769" s="63"/>
      <c r="D5769" s="65">
        <v>46264</v>
      </c>
      <c r="E5769" s="65"/>
      <c r="F5769" s="65"/>
      <c r="G5769" s="65"/>
      <c r="H5769" s="65"/>
      <c r="J5769" s="28" t="str">
        <f t="shared" ref="J5769" si="9122">CONCATENATE(J5766,3)</f>
        <v>53</v>
      </c>
      <c r="K5769" s="22"/>
      <c r="L5769" s="22"/>
      <c r="M5769" s="22"/>
      <c r="N5769" s="22" t="s">
        <v>58</v>
      </c>
      <c r="O5769" s="29">
        <f t="shared" ref="O5769" si="9123">J5766-2</f>
        <v>3</v>
      </c>
      <c r="P5769" s="22" t="s">
        <v>59</v>
      </c>
      <c r="Q5769" s="29">
        <f t="shared" ref="Q5769" si="9124">VLOOKUP(J5769,J5771:S5801,3,FALSE)</f>
        <v>4.2591154617378724E-2</v>
      </c>
      <c r="R5769" s="22" t="s">
        <v>60</v>
      </c>
      <c r="S5769" s="22">
        <f t="shared" ref="S5769" si="9125">VLOOKUP(J5769,J5771:S5801,2,FALSE)</f>
        <v>0.99999867590769953</v>
      </c>
      <c r="U5769" s="28">
        <f t="shared" si="9090"/>
        <v>121</v>
      </c>
      <c r="V5769" s="28">
        <f t="shared" si="9091"/>
        <v>208</v>
      </c>
    </row>
    <row r="5770" spans="1:24" x14ac:dyDescent="0.3">
      <c r="A5770" s="28">
        <f t="shared" si="9089"/>
        <v>121209</v>
      </c>
      <c r="B5770" s="63" t="s">
        <v>13</v>
      </c>
      <c r="C5770" s="63"/>
      <c r="D5770" s="15">
        <v>0.01</v>
      </c>
      <c r="E5770" s="66" t="s">
        <v>14</v>
      </c>
      <c r="F5770" s="66"/>
      <c r="G5770" s="66"/>
      <c r="H5770" s="6" t="s">
        <v>64</v>
      </c>
      <c r="J5770" s="17"/>
      <c r="K5770" s="17">
        <v>3</v>
      </c>
      <c r="L5770" s="17">
        <v>3</v>
      </c>
      <c r="M5770" s="17"/>
      <c r="N5770" s="17"/>
      <c r="O5770" s="17"/>
      <c r="P5770" s="17"/>
      <c r="Q5770" s="17"/>
      <c r="R5770" s="17"/>
      <c r="S5770" s="17"/>
      <c r="U5770" s="28">
        <f t="shared" si="9090"/>
        <v>121</v>
      </c>
      <c r="V5770" s="28">
        <f t="shared" si="9091"/>
        <v>209</v>
      </c>
    </row>
    <row r="5771" spans="1:24" x14ac:dyDescent="0.3">
      <c r="A5771" s="28">
        <f t="shared" si="9089"/>
        <v>121210</v>
      </c>
      <c r="B5771" s="63" t="s">
        <v>15</v>
      </c>
      <c r="C5771" s="63"/>
      <c r="D5771" s="2">
        <f t="shared" ref="D5771" si="9126">MIN(B5778:B5787)</f>
        <v>0</v>
      </c>
      <c r="E5771" s="3" t="s">
        <v>16</v>
      </c>
      <c r="F5771" s="2">
        <f t="shared" ref="F5771" si="9127">MAX(B5778:B5787)</f>
        <v>50</v>
      </c>
      <c r="G5771" s="4" t="str">
        <f t="shared" ref="G5771" si="9128">IF(H5770="","",H5770)</f>
        <v>°C</v>
      </c>
      <c r="H5771" s="14"/>
      <c r="J5771" s="28" t="str">
        <f t="shared" ref="J5771" si="9129">CONCATENATE(K5770,1)</f>
        <v>31</v>
      </c>
      <c r="K5771" s="22">
        <f t="array" ref="K5771:L5773">LINEST(B5778:B5780,C5778:C5780^{1},TRUE,TRUE)</f>
        <v>1.0105196807871411</v>
      </c>
      <c r="L5771" s="22">
        <v>-0.36257674026838416</v>
      </c>
      <c r="M5771" s="17"/>
      <c r="N5771" s="17"/>
      <c r="O5771" s="17"/>
      <c r="P5771" s="17"/>
      <c r="Q5771" s="17"/>
      <c r="R5771" s="17"/>
      <c r="S5771" s="17"/>
      <c r="U5771" s="28">
        <f t="shared" si="9090"/>
        <v>121</v>
      </c>
      <c r="V5771" s="28">
        <f t="shared" si="9091"/>
        <v>210</v>
      </c>
    </row>
    <row r="5772" spans="1:24" x14ac:dyDescent="0.3">
      <c r="A5772" s="28">
        <f t="shared" si="9089"/>
        <v>121211</v>
      </c>
      <c r="J5772" s="28" t="str">
        <f t="shared" ref="J5772" si="9130">CONCATENATE(K5770,2)</f>
        <v>32</v>
      </c>
      <c r="K5772" s="22">
        <v>3.3512270742567952E-3</v>
      </c>
      <c r="L5772" s="22">
        <v>5.6779420103807085E-2</v>
      </c>
      <c r="M5772" s="17"/>
      <c r="N5772" s="17"/>
      <c r="O5772" s="17"/>
      <c r="P5772" s="17"/>
      <c r="Q5772" s="17"/>
      <c r="R5772" s="17"/>
      <c r="S5772" s="17"/>
      <c r="U5772" s="28">
        <f t="shared" si="9090"/>
        <v>121</v>
      </c>
      <c r="V5772" s="28">
        <f t="shared" si="9091"/>
        <v>211</v>
      </c>
    </row>
    <row r="5773" spans="1:24" x14ac:dyDescent="0.3">
      <c r="A5773" s="28">
        <f t="shared" si="9089"/>
        <v>121212</v>
      </c>
      <c r="B5773" s="67" t="s">
        <v>17</v>
      </c>
      <c r="C5773" s="67"/>
      <c r="D5773" s="67"/>
      <c r="E5773" s="67"/>
      <c r="F5773" s="67"/>
      <c r="G5773" s="68" t="s">
        <v>31</v>
      </c>
      <c r="H5773" s="69"/>
      <c r="J5773" s="28" t="str">
        <f t="shared" ref="J5773" si="9131">CONCATENATE(K5770,3)</f>
        <v>33</v>
      </c>
      <c r="K5773" s="22">
        <v>0.99998900200841201</v>
      </c>
      <c r="L5773" s="22">
        <v>5.9014382451973546E-2</v>
      </c>
      <c r="M5773" s="17"/>
      <c r="N5773" s="17"/>
      <c r="O5773" s="17"/>
      <c r="P5773" s="17"/>
      <c r="Q5773" s="17"/>
      <c r="R5773" s="17"/>
      <c r="S5773" s="17"/>
      <c r="U5773" s="28">
        <f t="shared" si="9090"/>
        <v>121</v>
      </c>
      <c r="V5773" s="28">
        <f t="shared" si="9091"/>
        <v>212</v>
      </c>
    </row>
    <row r="5774" spans="1:24" x14ac:dyDescent="0.3">
      <c r="A5774" s="28">
        <f t="shared" si="9089"/>
        <v>121213</v>
      </c>
      <c r="B5774" s="66" t="s">
        <v>18</v>
      </c>
      <c r="C5774" s="66"/>
      <c r="D5774" s="66"/>
      <c r="E5774" s="66" t="str">
        <f t="shared" ref="E5774" si="9132">IF(D5767="","",D5767)</f>
        <v>E0519/25</v>
      </c>
      <c r="F5774" s="66"/>
      <c r="G5774" s="4" t="s">
        <v>18</v>
      </c>
      <c r="H5774" s="16" t="s">
        <v>335</v>
      </c>
      <c r="J5774" s="17"/>
      <c r="K5774" s="17">
        <v>4</v>
      </c>
      <c r="L5774" s="17">
        <v>4</v>
      </c>
      <c r="M5774" s="17">
        <v>4</v>
      </c>
      <c r="N5774" s="17"/>
      <c r="O5774" s="17"/>
      <c r="P5774" s="17"/>
      <c r="Q5774" s="17"/>
      <c r="R5774" s="17"/>
      <c r="S5774" s="17"/>
      <c r="U5774" s="28">
        <f t="shared" si="9090"/>
        <v>121</v>
      </c>
      <c r="V5774" s="28">
        <f t="shared" si="9091"/>
        <v>213</v>
      </c>
    </row>
    <row r="5775" spans="1:24" ht="15" customHeight="1" x14ac:dyDescent="0.3">
      <c r="A5775" s="28">
        <f t="shared" si="9089"/>
        <v>121214</v>
      </c>
      <c r="B5775" s="5" t="s">
        <v>19</v>
      </c>
      <c r="C5775" s="5" t="s">
        <v>20</v>
      </c>
      <c r="D5775" s="5" t="s">
        <v>21</v>
      </c>
      <c r="E5775" s="5"/>
      <c r="F5775" s="70" t="s">
        <v>33</v>
      </c>
      <c r="G5775" s="5" t="s">
        <v>19</v>
      </c>
      <c r="H5775" s="5" t="s">
        <v>20</v>
      </c>
      <c r="J5775" s="28" t="str">
        <f t="shared" ref="J5775" si="9133">CONCATENATE(K5774,1)</f>
        <v>41</v>
      </c>
      <c r="K5775" s="22">
        <f t="array" ref="K5775:M5777">LINEST(B5778:B5781,C5778:C5781^{1,2},TRUE,TRUE)</f>
        <v>1.3893472903608081E-4</v>
      </c>
      <c r="L5775" s="22">
        <v>1.0058245625755164</v>
      </c>
      <c r="M5775" s="22">
        <v>-0.34681125012408631</v>
      </c>
      <c r="N5775" s="17"/>
      <c r="O5775" s="17"/>
      <c r="P5775" s="17"/>
      <c r="Q5775" s="17"/>
      <c r="R5775" s="17"/>
      <c r="S5775" s="17"/>
      <c r="U5775" s="28">
        <f t="shared" si="9090"/>
        <v>121</v>
      </c>
      <c r="V5775" s="28">
        <f t="shared" si="9091"/>
        <v>214</v>
      </c>
    </row>
    <row r="5776" spans="1:24" x14ac:dyDescent="0.3">
      <c r="A5776" s="28">
        <f t="shared" si="9089"/>
        <v>121215</v>
      </c>
      <c r="B5776" s="5" t="s">
        <v>22</v>
      </c>
      <c r="C5776" s="5" t="s">
        <v>23</v>
      </c>
      <c r="D5776" s="5" t="s">
        <v>24</v>
      </c>
      <c r="E5776" s="5" t="s">
        <v>32</v>
      </c>
      <c r="F5776" s="70"/>
      <c r="G5776" s="5" t="s">
        <v>22</v>
      </c>
      <c r="H5776" s="5" t="s">
        <v>23</v>
      </c>
      <c r="J5776" s="28" t="str">
        <f t="shared" ref="J5776" si="9134">CONCATENATE(K5774,2)</f>
        <v>42</v>
      </c>
      <c r="K5776" s="22">
        <v>3.002348038993841E-4</v>
      </c>
      <c r="L5776" s="22">
        <v>9.2403374511386398E-3</v>
      </c>
      <c r="M5776" s="22">
        <v>5.7162416357248169E-2</v>
      </c>
      <c r="N5776" s="17"/>
      <c r="O5776" s="17"/>
      <c r="P5776" s="17"/>
      <c r="Q5776" s="17"/>
      <c r="R5776" s="17"/>
      <c r="S5776" s="17"/>
      <c r="U5776" s="28">
        <f t="shared" si="9090"/>
        <v>121</v>
      </c>
      <c r="V5776" s="28">
        <f t="shared" si="9091"/>
        <v>215</v>
      </c>
    </row>
    <row r="5777" spans="1:22" x14ac:dyDescent="0.3">
      <c r="A5777" s="28">
        <f t="shared" si="9089"/>
        <v>121216</v>
      </c>
      <c r="B5777" s="6" t="str">
        <f t="shared" ref="B5777" si="9135">IF(H5770="","",H5770)</f>
        <v>°C</v>
      </c>
      <c r="C5777" s="6" t="str">
        <f t="shared" ref="C5777" si="9136">IF(H5770="","",H5770)</f>
        <v>°C</v>
      </c>
      <c r="D5777" s="6" t="str">
        <f t="shared" ref="D5777" si="9137">IF(H5770="","",H5770)</f>
        <v>°C</v>
      </c>
      <c r="E5777" s="6"/>
      <c r="F5777" s="6"/>
      <c r="G5777" s="6" t="str">
        <f t="shared" ref="G5777" si="9138">IF(H5770="","",H5770)</f>
        <v>°C</v>
      </c>
      <c r="H5777" s="6" t="str">
        <f t="shared" ref="H5777" si="9139">IF(H5770="","",H5770)</f>
        <v>°C</v>
      </c>
      <c r="J5777" s="28" t="str">
        <f t="shared" ref="J5777" si="9140">CONCATENATE(K5774,3)</f>
        <v>43</v>
      </c>
      <c r="K5777" s="22">
        <v>0.9999941364296856</v>
      </c>
      <c r="L5777" s="22">
        <v>5.548310026493608E-2</v>
      </c>
      <c r="M5777" s="22" t="e">
        <v>#N/A</v>
      </c>
      <c r="N5777" s="17"/>
      <c r="O5777" s="17"/>
      <c r="P5777" s="17"/>
      <c r="Q5777" s="17"/>
      <c r="R5777" s="17"/>
      <c r="S5777" s="17"/>
      <c r="U5777" s="28">
        <f t="shared" si="9090"/>
        <v>121</v>
      </c>
      <c r="V5777" s="28">
        <f t="shared" si="9091"/>
        <v>216</v>
      </c>
    </row>
    <row r="5778" spans="1:22" x14ac:dyDescent="0.3">
      <c r="A5778" s="28">
        <f t="shared" si="9089"/>
        <v>121217</v>
      </c>
      <c r="B5778" s="26">
        <v>0</v>
      </c>
      <c r="C5778" s="26">
        <v>0.34</v>
      </c>
      <c r="D5778" s="26">
        <v>7.0000000000000007E-2</v>
      </c>
      <c r="E5778" s="9">
        <v>2</v>
      </c>
      <c r="F5778" s="26">
        <v>1000000</v>
      </c>
      <c r="G5778" s="27">
        <v>0.01</v>
      </c>
      <c r="H5778" s="27">
        <v>0.03</v>
      </c>
      <c r="J5778" s="17"/>
      <c r="K5778" s="17">
        <v>5</v>
      </c>
      <c r="L5778" s="17">
        <v>5</v>
      </c>
      <c r="M5778" s="17">
        <v>5</v>
      </c>
      <c r="N5778" s="17">
        <v>5</v>
      </c>
      <c r="O5778" s="17"/>
      <c r="P5778" s="17"/>
      <c r="Q5778" s="17"/>
      <c r="R5778" s="17"/>
      <c r="S5778" s="17"/>
      <c r="U5778" s="28">
        <f t="shared" si="9090"/>
        <v>121</v>
      </c>
      <c r="V5778" s="28">
        <f t="shared" si="9091"/>
        <v>217</v>
      </c>
    </row>
    <row r="5779" spans="1:22" x14ac:dyDescent="0.3">
      <c r="A5779" s="28">
        <f t="shared" si="9089"/>
        <v>121218</v>
      </c>
      <c r="B5779" s="26">
        <v>15</v>
      </c>
      <c r="C5779" s="26">
        <v>15.25</v>
      </c>
      <c r="D5779" s="26">
        <v>7.0000000000000007E-2</v>
      </c>
      <c r="E5779" s="9">
        <v>2</v>
      </c>
      <c r="F5779" s="26">
        <v>1000000</v>
      </c>
      <c r="G5779" s="27">
        <v>15</v>
      </c>
      <c r="H5779" s="27">
        <v>15</v>
      </c>
      <c r="J5779" s="28" t="str">
        <f t="shared" ref="J5779" si="9141">CONCATENATE(K5778,1)</f>
        <v>51</v>
      </c>
      <c r="K5779" s="22">
        <f t="array" ref="K5779:N5781">LINEST(B5778:B5782,C5778:C5782^{1,2,3},TRUE,TRUE)</f>
        <v>-1.4207164272314706E-5</v>
      </c>
      <c r="L5779" s="22">
        <v>8.4145397990634154E-4</v>
      </c>
      <c r="M5779" s="22">
        <v>0.99731872321808379</v>
      </c>
      <c r="N5779" s="22">
        <v>-0.34103998884224973</v>
      </c>
      <c r="O5779" s="17"/>
      <c r="P5779" s="17"/>
      <c r="Q5779" s="17"/>
      <c r="R5779" s="17"/>
      <c r="S5779" s="17"/>
      <c r="U5779" s="28">
        <f t="shared" si="9090"/>
        <v>121</v>
      </c>
      <c r="V5779" s="28">
        <f t="shared" si="9091"/>
        <v>218</v>
      </c>
    </row>
    <row r="5780" spans="1:22" x14ac:dyDescent="0.3">
      <c r="A5780" s="28">
        <f t="shared" si="9089"/>
        <v>121219</v>
      </c>
      <c r="B5780" s="26">
        <v>25</v>
      </c>
      <c r="C5780" s="26">
        <v>25.07</v>
      </c>
      <c r="D5780" s="26">
        <v>7.0000000000000007E-2</v>
      </c>
      <c r="E5780" s="9">
        <v>2</v>
      </c>
      <c r="F5780" s="26">
        <v>1000000</v>
      </c>
      <c r="G5780" s="27">
        <v>25</v>
      </c>
      <c r="H5780" s="27">
        <v>25</v>
      </c>
      <c r="J5780" s="28" t="str">
        <f t="shared" ref="J5780" si="9142">CONCATENATE(K5778,2)</f>
        <v>52</v>
      </c>
      <c r="K5780" s="22">
        <v>7.631722395971281E-6</v>
      </c>
      <c r="L5780" s="22">
        <v>5.7841520231423154E-4</v>
      </c>
      <c r="M5780" s="22">
        <v>1.066030324155701E-2</v>
      </c>
      <c r="N5780" s="22">
        <v>4.4417972094759318E-2</v>
      </c>
      <c r="O5780" s="17"/>
      <c r="P5780" s="17"/>
      <c r="Q5780" s="17"/>
      <c r="R5780" s="17"/>
      <c r="S5780" s="17"/>
      <c r="U5780" s="28">
        <f t="shared" si="9090"/>
        <v>121</v>
      </c>
      <c r="V5780" s="28">
        <f t="shared" si="9091"/>
        <v>219</v>
      </c>
    </row>
    <row r="5781" spans="1:22" x14ac:dyDescent="0.3">
      <c r="A5781" s="28">
        <f t="shared" si="9089"/>
        <v>121220</v>
      </c>
      <c r="B5781" s="26">
        <v>30</v>
      </c>
      <c r="C5781" s="26">
        <v>30.07</v>
      </c>
      <c r="D5781" s="26">
        <v>7.0000000000000007E-2</v>
      </c>
      <c r="E5781" s="9">
        <v>2</v>
      </c>
      <c r="F5781" s="26">
        <v>1000000</v>
      </c>
      <c r="G5781" s="27">
        <v>30</v>
      </c>
      <c r="H5781" s="27">
        <v>30</v>
      </c>
      <c r="J5781" s="28" t="str">
        <f t="shared" ref="J5781" si="9143">CONCATENATE(K5778,3)</f>
        <v>53</v>
      </c>
      <c r="K5781" s="22">
        <v>0.99999867590769953</v>
      </c>
      <c r="L5781" s="22">
        <v>4.2591154617378724E-2</v>
      </c>
      <c r="M5781" s="22" t="e">
        <v>#N/A</v>
      </c>
      <c r="N5781" s="22" t="e">
        <v>#N/A</v>
      </c>
      <c r="O5781" s="17"/>
      <c r="P5781" s="17"/>
      <c r="Q5781" s="17"/>
      <c r="R5781" s="17"/>
      <c r="S5781" s="17"/>
      <c r="U5781" s="28">
        <f t="shared" si="9090"/>
        <v>121</v>
      </c>
      <c r="V5781" s="28">
        <f t="shared" si="9091"/>
        <v>220</v>
      </c>
    </row>
    <row r="5782" spans="1:22" x14ac:dyDescent="0.3">
      <c r="A5782" s="28">
        <f t="shared" si="9089"/>
        <v>121221</v>
      </c>
      <c r="B5782" s="26">
        <v>50</v>
      </c>
      <c r="C5782" s="26">
        <v>50.15</v>
      </c>
      <c r="D5782" s="26">
        <v>7.0000000000000007E-2</v>
      </c>
      <c r="E5782" s="9">
        <v>2</v>
      </c>
      <c r="F5782" s="26">
        <v>1000000</v>
      </c>
      <c r="G5782" s="27">
        <v>50</v>
      </c>
      <c r="H5782" s="27">
        <v>50</v>
      </c>
      <c r="J5782" s="17"/>
      <c r="K5782" s="17">
        <v>6</v>
      </c>
      <c r="L5782" s="17">
        <v>6</v>
      </c>
      <c r="M5782" s="17">
        <v>6</v>
      </c>
      <c r="N5782" s="17">
        <v>6</v>
      </c>
      <c r="O5782" s="17">
        <v>6</v>
      </c>
      <c r="P5782" s="17"/>
      <c r="Q5782" s="17"/>
      <c r="R5782" s="17"/>
      <c r="S5782" s="17"/>
      <c r="U5782" s="28">
        <f t="shared" si="9090"/>
        <v>121</v>
      </c>
      <c r="V5782" s="28">
        <f t="shared" si="9091"/>
        <v>221</v>
      </c>
    </row>
    <row r="5783" spans="1:22" x14ac:dyDescent="0.3">
      <c r="A5783" s="28">
        <f t="shared" si="9089"/>
        <v>121222</v>
      </c>
      <c r="B5783" s="26"/>
      <c r="C5783" s="26"/>
      <c r="D5783" s="26"/>
      <c r="E5783" s="9"/>
      <c r="F5783" s="26"/>
      <c r="G5783" s="27"/>
      <c r="H5783" s="27"/>
      <c r="J5783" s="28" t="str">
        <f t="shared" ref="J5783" si="9144">CONCATENATE(K5782,1)</f>
        <v>61</v>
      </c>
      <c r="K5783" s="22" t="e">
        <f t="array" ref="K5783:O5785">LINEST(B5778:B5783,C5778:C5783^{1,2,3,4},TRUE,TRUE)</f>
        <v>#VALUE!</v>
      </c>
      <c r="L5783" s="22" t="e">
        <v>#VALUE!</v>
      </c>
      <c r="M5783" s="22" t="e">
        <v>#VALUE!</v>
      </c>
      <c r="N5783" s="22" t="e">
        <v>#VALUE!</v>
      </c>
      <c r="O5783" s="22" t="e">
        <v>#VALUE!</v>
      </c>
      <c r="P5783" s="17"/>
      <c r="Q5783" s="17"/>
      <c r="R5783" s="17"/>
      <c r="S5783" s="17"/>
      <c r="U5783" s="28">
        <f t="shared" si="9090"/>
        <v>121</v>
      </c>
      <c r="V5783" s="28">
        <f t="shared" si="9091"/>
        <v>222</v>
      </c>
    </row>
    <row r="5784" spans="1:22" x14ac:dyDescent="0.3">
      <c r="A5784" s="28">
        <f t="shared" si="9089"/>
        <v>121223</v>
      </c>
      <c r="B5784" s="26"/>
      <c r="C5784" s="26"/>
      <c r="D5784" s="26"/>
      <c r="E5784" s="9"/>
      <c r="F5784" s="26"/>
      <c r="G5784" s="27"/>
      <c r="H5784" s="27"/>
      <c r="J5784" s="28" t="str">
        <f t="shared" ref="J5784" si="9145">CONCATENATE(K5782,2)</f>
        <v>62</v>
      </c>
      <c r="K5784" s="22" t="e">
        <v>#VALUE!</v>
      </c>
      <c r="L5784" s="22" t="e">
        <v>#VALUE!</v>
      </c>
      <c r="M5784" s="22" t="e">
        <v>#VALUE!</v>
      </c>
      <c r="N5784" s="22" t="e">
        <v>#VALUE!</v>
      </c>
      <c r="O5784" s="22" t="e">
        <v>#VALUE!</v>
      </c>
      <c r="P5784" s="17"/>
      <c r="Q5784" s="17"/>
      <c r="R5784" s="17"/>
      <c r="S5784" s="17"/>
      <c r="U5784" s="28">
        <f t="shared" si="9090"/>
        <v>121</v>
      </c>
      <c r="V5784" s="28">
        <f t="shared" si="9091"/>
        <v>223</v>
      </c>
    </row>
    <row r="5785" spans="1:22" x14ac:dyDescent="0.3">
      <c r="A5785" s="28">
        <f t="shared" si="9089"/>
        <v>121224</v>
      </c>
      <c r="B5785" s="26"/>
      <c r="C5785" s="26"/>
      <c r="D5785" s="26"/>
      <c r="E5785" s="9"/>
      <c r="F5785" s="26"/>
      <c r="G5785" s="27"/>
      <c r="H5785" s="27"/>
      <c r="J5785" s="28" t="str">
        <f t="shared" ref="J5785" si="9146">CONCATENATE(K5782,3)</f>
        <v>63</v>
      </c>
      <c r="K5785" s="22" t="e">
        <v>#VALUE!</v>
      </c>
      <c r="L5785" s="22" t="e">
        <v>#VALUE!</v>
      </c>
      <c r="M5785" s="22" t="e">
        <v>#VALUE!</v>
      </c>
      <c r="N5785" s="22" t="e">
        <v>#VALUE!</v>
      </c>
      <c r="O5785" s="22" t="e">
        <v>#VALUE!</v>
      </c>
      <c r="P5785" s="17"/>
      <c r="Q5785" s="17"/>
      <c r="R5785" s="17"/>
      <c r="S5785" s="17"/>
      <c r="U5785" s="28">
        <f t="shared" si="9090"/>
        <v>121</v>
      </c>
      <c r="V5785" s="28">
        <f t="shared" si="9091"/>
        <v>224</v>
      </c>
    </row>
    <row r="5786" spans="1:22" x14ac:dyDescent="0.3">
      <c r="A5786" s="28">
        <f t="shared" si="9089"/>
        <v>121225</v>
      </c>
      <c r="B5786" s="26"/>
      <c r="C5786" s="26"/>
      <c r="D5786" s="26"/>
      <c r="E5786" s="9"/>
      <c r="F5786" s="26"/>
      <c r="G5786" s="27"/>
      <c r="H5786" s="27"/>
      <c r="J5786" s="17"/>
      <c r="K5786" s="17">
        <v>7</v>
      </c>
      <c r="L5786" s="17">
        <v>7</v>
      </c>
      <c r="M5786" s="17">
        <v>7</v>
      </c>
      <c r="N5786" s="17">
        <v>7</v>
      </c>
      <c r="O5786" s="17">
        <v>7</v>
      </c>
      <c r="P5786" s="17">
        <v>7</v>
      </c>
      <c r="Q5786" s="17"/>
      <c r="R5786" s="17"/>
      <c r="S5786" s="17"/>
      <c r="U5786" s="28">
        <f t="shared" si="9090"/>
        <v>121</v>
      </c>
      <c r="V5786" s="28">
        <f t="shared" si="9091"/>
        <v>225</v>
      </c>
    </row>
    <row r="5787" spans="1:22" x14ac:dyDescent="0.3">
      <c r="A5787" s="28">
        <f t="shared" si="9089"/>
        <v>121226</v>
      </c>
      <c r="B5787" s="26"/>
      <c r="C5787" s="26"/>
      <c r="D5787" s="26"/>
      <c r="E5787" s="9"/>
      <c r="F5787" s="26"/>
      <c r="G5787" s="27"/>
      <c r="H5787" s="27"/>
      <c r="J5787" s="28" t="str">
        <f t="shared" ref="J5787" si="9147">CONCATENATE(K5786,1)</f>
        <v>71</v>
      </c>
      <c r="K5787" s="22" t="e">
        <f t="array" ref="K5787:P5789">LINEST(B5778:B5784,C5778:C5784^{1,2,3,4,5},TRUE,TRUE)</f>
        <v>#VALUE!</v>
      </c>
      <c r="L5787" s="22" t="e">
        <v>#VALUE!</v>
      </c>
      <c r="M5787" s="22" t="e">
        <v>#VALUE!</v>
      </c>
      <c r="N5787" s="22" t="e">
        <v>#VALUE!</v>
      </c>
      <c r="O5787" s="22" t="e">
        <v>#VALUE!</v>
      </c>
      <c r="P5787" s="22" t="e">
        <v>#VALUE!</v>
      </c>
      <c r="Q5787" s="17"/>
      <c r="R5787" s="17"/>
      <c r="S5787" s="17"/>
      <c r="U5787" s="28">
        <f t="shared" si="9090"/>
        <v>121</v>
      </c>
      <c r="V5787" s="28">
        <f t="shared" si="9091"/>
        <v>226</v>
      </c>
    </row>
    <row r="5788" spans="1:22" x14ac:dyDescent="0.3">
      <c r="A5788" s="28">
        <f t="shared" si="9089"/>
        <v>121227</v>
      </c>
      <c r="B5788" s="2">
        <f t="shared" ref="B5788" si="9148">COUNT(B5778:B5787)-2</f>
        <v>3</v>
      </c>
      <c r="J5788" s="28" t="str">
        <f t="shared" ref="J5788" si="9149">CONCATENATE(K5786,2)</f>
        <v>72</v>
      </c>
      <c r="K5788" s="22" t="e">
        <v>#VALUE!</v>
      </c>
      <c r="L5788" s="22" t="e">
        <v>#VALUE!</v>
      </c>
      <c r="M5788" s="22" t="e">
        <v>#VALUE!</v>
      </c>
      <c r="N5788" s="22" t="e">
        <v>#VALUE!</v>
      </c>
      <c r="O5788" s="22" t="e">
        <v>#VALUE!</v>
      </c>
      <c r="P5788" s="22" t="e">
        <v>#VALUE!</v>
      </c>
      <c r="Q5788" s="17"/>
      <c r="R5788" s="17"/>
      <c r="S5788" s="17"/>
      <c r="U5788" s="28">
        <f t="shared" si="9090"/>
        <v>121</v>
      </c>
      <c r="V5788" s="28">
        <f t="shared" si="9091"/>
        <v>227</v>
      </c>
    </row>
    <row r="5789" spans="1:22" x14ac:dyDescent="0.3">
      <c r="A5789" s="28">
        <f t="shared" si="9089"/>
        <v>121228</v>
      </c>
      <c r="J5789" s="28" t="str">
        <f t="shared" ref="J5789" si="9150">CONCATENATE(K5786,3)</f>
        <v>73</v>
      </c>
      <c r="K5789" s="22" t="e">
        <v>#VALUE!</v>
      </c>
      <c r="L5789" s="22" t="e">
        <v>#VALUE!</v>
      </c>
      <c r="M5789" s="22" t="e">
        <v>#VALUE!</v>
      </c>
      <c r="N5789" s="22" t="e">
        <v>#VALUE!</v>
      </c>
      <c r="O5789" s="22" t="e">
        <v>#VALUE!</v>
      </c>
      <c r="P5789" s="22" t="e">
        <v>#VALUE!</v>
      </c>
      <c r="Q5789" s="17"/>
      <c r="R5789" s="17"/>
      <c r="S5789" s="17"/>
      <c r="U5789" s="28">
        <f t="shared" si="9090"/>
        <v>121</v>
      </c>
      <c r="V5789" s="28">
        <f t="shared" si="9091"/>
        <v>228</v>
      </c>
    </row>
    <row r="5790" spans="1:22" x14ac:dyDescent="0.3">
      <c r="A5790" s="28">
        <f t="shared" si="9089"/>
        <v>121229</v>
      </c>
      <c r="B5790" s="66" t="s">
        <v>25</v>
      </c>
      <c r="C5790" s="66"/>
      <c r="D5790" s="66"/>
      <c r="E5790" s="66"/>
      <c r="F5790" s="66"/>
      <c r="G5790" s="66"/>
      <c r="H5790" s="66"/>
      <c r="J5790" s="17"/>
      <c r="K5790" s="17">
        <v>8</v>
      </c>
      <c r="L5790" s="17">
        <v>8</v>
      </c>
      <c r="M5790" s="17">
        <v>8</v>
      </c>
      <c r="N5790" s="17">
        <v>8</v>
      </c>
      <c r="O5790" s="17">
        <v>8</v>
      </c>
      <c r="P5790" s="17">
        <v>8</v>
      </c>
      <c r="Q5790" s="17">
        <v>8</v>
      </c>
      <c r="R5790" s="17"/>
      <c r="S5790" s="17"/>
      <c r="U5790" s="28">
        <f t="shared" si="9090"/>
        <v>121</v>
      </c>
      <c r="V5790" s="28">
        <f t="shared" si="9091"/>
        <v>229</v>
      </c>
    </row>
    <row r="5791" spans="1:22" x14ac:dyDescent="0.3">
      <c r="A5791" s="28">
        <f t="shared" si="9089"/>
        <v>121230</v>
      </c>
      <c r="B5791" s="71"/>
      <c r="C5791" s="71"/>
      <c r="D5791" s="71"/>
      <c r="E5791" s="71"/>
      <c r="F5791" s="71"/>
      <c r="G5791" s="71"/>
      <c r="H5791" s="71"/>
      <c r="J5791" s="28" t="str">
        <f t="shared" ref="J5791" si="9151">CONCATENATE(K5790,1)</f>
        <v>81</v>
      </c>
      <c r="K5791" s="22" t="e">
        <f t="array" ref="K5791:Q5793">LINEST(B5778:B5785,C5778:C5785^{1,2,3,4,5,6},TRUE,TRUE)</f>
        <v>#VALUE!</v>
      </c>
      <c r="L5791" s="22" t="e">
        <v>#VALUE!</v>
      </c>
      <c r="M5791" s="22" t="e">
        <v>#VALUE!</v>
      </c>
      <c r="N5791" s="22" t="e">
        <v>#VALUE!</v>
      </c>
      <c r="O5791" s="22" t="e">
        <v>#VALUE!</v>
      </c>
      <c r="P5791" s="22" t="e">
        <v>#VALUE!</v>
      </c>
      <c r="Q5791" s="22" t="e">
        <v>#VALUE!</v>
      </c>
      <c r="R5791" s="17"/>
      <c r="S5791" s="17"/>
      <c r="U5791" s="28">
        <f t="shared" si="9090"/>
        <v>121</v>
      </c>
      <c r="V5791" s="28">
        <f t="shared" si="9091"/>
        <v>230</v>
      </c>
    </row>
    <row r="5792" spans="1:22" x14ac:dyDescent="0.3">
      <c r="A5792" s="28">
        <f t="shared" si="9089"/>
        <v>121231</v>
      </c>
      <c r="B5792" s="71"/>
      <c r="C5792" s="71"/>
      <c r="D5792" s="71"/>
      <c r="E5792" s="71"/>
      <c r="F5792" s="71"/>
      <c r="G5792" s="71"/>
      <c r="H5792" s="71"/>
      <c r="J5792" s="28" t="str">
        <f t="shared" ref="J5792" si="9152">CONCATENATE(K5790,2)</f>
        <v>82</v>
      </c>
      <c r="K5792" s="22" t="e">
        <v>#VALUE!</v>
      </c>
      <c r="L5792" s="22" t="e">
        <v>#VALUE!</v>
      </c>
      <c r="M5792" s="22" t="e">
        <v>#VALUE!</v>
      </c>
      <c r="N5792" s="22" t="e">
        <v>#VALUE!</v>
      </c>
      <c r="O5792" s="22" t="e">
        <v>#VALUE!</v>
      </c>
      <c r="P5792" s="22" t="e">
        <v>#VALUE!</v>
      </c>
      <c r="Q5792" s="22" t="e">
        <v>#VALUE!</v>
      </c>
      <c r="R5792" s="17"/>
      <c r="S5792" s="17"/>
      <c r="U5792" s="28">
        <f t="shared" si="9090"/>
        <v>121</v>
      </c>
      <c r="V5792" s="28">
        <f t="shared" si="9091"/>
        <v>231</v>
      </c>
    </row>
    <row r="5793" spans="1:22" x14ac:dyDescent="0.3">
      <c r="A5793" s="28">
        <f t="shared" si="9089"/>
        <v>121232</v>
      </c>
      <c r="J5793" s="28" t="str">
        <f t="shared" ref="J5793" si="9153">CONCATENATE(K5790,3)</f>
        <v>83</v>
      </c>
      <c r="K5793" s="22" t="e">
        <v>#VALUE!</v>
      </c>
      <c r="L5793" s="22" t="e">
        <v>#VALUE!</v>
      </c>
      <c r="M5793" s="22" t="e">
        <v>#VALUE!</v>
      </c>
      <c r="N5793" s="22" t="e">
        <v>#VALUE!</v>
      </c>
      <c r="O5793" s="22" t="e">
        <v>#VALUE!</v>
      </c>
      <c r="P5793" s="22" t="e">
        <v>#VALUE!</v>
      </c>
      <c r="Q5793" s="22" t="e">
        <v>#VALUE!</v>
      </c>
      <c r="R5793" s="17"/>
      <c r="S5793" s="17"/>
      <c r="U5793" s="28">
        <f t="shared" si="9090"/>
        <v>121</v>
      </c>
      <c r="V5793" s="28">
        <f t="shared" si="9091"/>
        <v>232</v>
      </c>
    </row>
    <row r="5794" spans="1:22" ht="15" customHeight="1" x14ac:dyDescent="0.3">
      <c r="A5794" s="28">
        <f t="shared" si="9089"/>
        <v>121233</v>
      </c>
      <c r="B5794" s="66" t="s">
        <v>52</v>
      </c>
      <c r="C5794" s="66"/>
      <c r="D5794" s="66"/>
      <c r="E5794" s="10">
        <f>IF(D5764="","",MAX(E5795,E5796))</f>
        <v>0.32</v>
      </c>
      <c r="J5794" s="17"/>
      <c r="K5794" s="17">
        <v>9</v>
      </c>
      <c r="L5794" s="17">
        <v>9</v>
      </c>
      <c r="M5794" s="17">
        <v>9</v>
      </c>
      <c r="N5794" s="17">
        <v>9</v>
      </c>
      <c r="O5794" s="17">
        <v>9</v>
      </c>
      <c r="P5794" s="17">
        <v>9</v>
      </c>
      <c r="Q5794" s="17">
        <v>9</v>
      </c>
      <c r="R5794" s="17">
        <v>9</v>
      </c>
      <c r="S5794" s="17"/>
      <c r="U5794" s="28">
        <f t="shared" si="9090"/>
        <v>121</v>
      </c>
      <c r="V5794" s="28">
        <f t="shared" si="9091"/>
        <v>233</v>
      </c>
    </row>
    <row r="5795" spans="1:22" x14ac:dyDescent="0.3">
      <c r="A5795" s="28">
        <f t="shared" si="9089"/>
        <v>121234</v>
      </c>
      <c r="B5795" s="2" t="s">
        <v>26</v>
      </c>
      <c r="C5795" s="2" t="s">
        <v>27</v>
      </c>
      <c r="D5795" s="2" t="s">
        <v>28</v>
      </c>
      <c r="E5795" s="11">
        <f>ABS(MIN(D5796:D5805))</f>
        <v>0.32</v>
      </c>
      <c r="G5795" s="2" t="s">
        <v>230</v>
      </c>
      <c r="J5795" s="28" t="str">
        <f t="shared" ref="J5795" si="9154">CONCATENATE(K5794,1)</f>
        <v>91</v>
      </c>
      <c r="K5795" s="22" t="e">
        <f t="array" ref="K5795:R5797">LINEST(B5778:B5786,C5778:C5786^{1,2,3,4,5,6,7},TRUE,TRUE)</f>
        <v>#VALUE!</v>
      </c>
      <c r="L5795" s="22" t="e">
        <v>#VALUE!</v>
      </c>
      <c r="M5795" s="22" t="e">
        <v>#VALUE!</v>
      </c>
      <c r="N5795" s="22" t="e">
        <v>#VALUE!</v>
      </c>
      <c r="O5795" s="22" t="e">
        <v>#VALUE!</v>
      </c>
      <c r="P5795" s="22" t="e">
        <v>#VALUE!</v>
      </c>
      <c r="Q5795" s="22" t="e">
        <v>#VALUE!</v>
      </c>
      <c r="R5795" s="22" t="e">
        <v>#VALUE!</v>
      </c>
      <c r="S5795" s="17"/>
      <c r="U5795" s="28">
        <f t="shared" si="9090"/>
        <v>121</v>
      </c>
      <c r="V5795" s="28">
        <f t="shared" si="9091"/>
        <v>234</v>
      </c>
    </row>
    <row r="5796" spans="1:22" x14ac:dyDescent="0.3">
      <c r="A5796" s="28">
        <f t="shared" si="9089"/>
        <v>121235</v>
      </c>
      <c r="B5796" s="7">
        <f t="shared" ref="B5796:B5805" si="9155">C5778-B5778</f>
        <v>0.34</v>
      </c>
      <c r="C5796" s="7">
        <f t="shared" ref="C5796:C5805" si="9156">H5778-G5778</f>
        <v>1.9999999999999997E-2</v>
      </c>
      <c r="D5796" s="7">
        <f>C5796-B5796</f>
        <v>-0.32</v>
      </c>
      <c r="E5796" s="11">
        <f>ABS(MAX(D5796:D5805))</f>
        <v>0</v>
      </c>
      <c r="F5796" s="13"/>
      <c r="G5796" s="2">
        <f>IF(D5778="","",D5778/E5778)</f>
        <v>3.5000000000000003E-2</v>
      </c>
      <c r="H5796" s="13"/>
      <c r="J5796" s="28" t="str">
        <f t="shared" ref="J5796" si="9157">CONCATENATE(K5794,2)</f>
        <v>92</v>
      </c>
      <c r="K5796" s="22" t="e">
        <v>#VALUE!</v>
      </c>
      <c r="L5796" s="22" t="e">
        <v>#VALUE!</v>
      </c>
      <c r="M5796" s="22" t="e">
        <v>#VALUE!</v>
      </c>
      <c r="N5796" s="22" t="e">
        <v>#VALUE!</v>
      </c>
      <c r="O5796" s="22" t="e">
        <v>#VALUE!</v>
      </c>
      <c r="P5796" s="22" t="e">
        <v>#VALUE!</v>
      </c>
      <c r="Q5796" s="22" t="e">
        <v>#VALUE!</v>
      </c>
      <c r="R5796" s="22" t="e">
        <v>#VALUE!</v>
      </c>
      <c r="S5796" s="17"/>
      <c r="U5796" s="28">
        <f t="shared" si="9090"/>
        <v>121</v>
      </c>
      <c r="V5796" s="28">
        <f t="shared" si="9091"/>
        <v>235</v>
      </c>
    </row>
    <row r="5797" spans="1:22" x14ac:dyDescent="0.3">
      <c r="A5797" s="28">
        <f t="shared" si="9089"/>
        <v>121236</v>
      </c>
      <c r="B5797" s="7">
        <f t="shared" si="9155"/>
        <v>0.25</v>
      </c>
      <c r="C5797" s="7">
        <f t="shared" si="9156"/>
        <v>0</v>
      </c>
      <c r="D5797" s="7">
        <f t="shared" ref="D5797:D5805" si="9158">C5797-B5797</f>
        <v>-0.25</v>
      </c>
      <c r="E5797" s="12" t="s">
        <v>34</v>
      </c>
      <c r="G5797" s="2">
        <f t="shared" ref="G5797:G5805" si="9159">IF(D5779="","",D5779/E5779)</f>
        <v>3.5000000000000003E-2</v>
      </c>
      <c r="H5797" s="13"/>
      <c r="J5797" s="28" t="str">
        <f t="shared" ref="J5797" si="9160">CONCATENATE(K5794,3)</f>
        <v>93</v>
      </c>
      <c r="K5797" s="22" t="e">
        <v>#VALUE!</v>
      </c>
      <c r="L5797" s="22" t="e">
        <v>#VALUE!</v>
      </c>
      <c r="M5797" s="22" t="e">
        <v>#VALUE!</v>
      </c>
      <c r="N5797" s="22" t="e">
        <v>#VALUE!</v>
      </c>
      <c r="O5797" s="22" t="e">
        <v>#VALUE!</v>
      </c>
      <c r="P5797" s="22" t="e">
        <v>#VALUE!</v>
      </c>
      <c r="Q5797" s="22" t="e">
        <v>#VALUE!</v>
      </c>
      <c r="R5797" s="22" t="e">
        <v>#VALUE!</v>
      </c>
      <c r="S5797" s="17"/>
      <c r="U5797" s="28">
        <f t="shared" si="9090"/>
        <v>121</v>
      </c>
      <c r="V5797" s="28">
        <f t="shared" si="9091"/>
        <v>236</v>
      </c>
    </row>
    <row r="5798" spans="1:22" x14ac:dyDescent="0.3">
      <c r="A5798" s="28">
        <f t="shared" si="9089"/>
        <v>121237</v>
      </c>
      <c r="B5798" s="7">
        <f t="shared" si="9155"/>
        <v>7.0000000000000284E-2</v>
      </c>
      <c r="C5798" s="7">
        <f t="shared" si="9156"/>
        <v>0</v>
      </c>
      <c r="D5798" s="7">
        <f t="shared" si="9158"/>
        <v>-7.0000000000000284E-2</v>
      </c>
      <c r="E5798" s="10">
        <f>IF(D5764="","",MAX(E5799,E5800))</f>
        <v>0.34</v>
      </c>
      <c r="G5798" s="2">
        <f t="shared" si="9159"/>
        <v>3.5000000000000003E-2</v>
      </c>
      <c r="H5798" s="13"/>
      <c r="J5798" s="17"/>
      <c r="K5798" s="17">
        <v>10</v>
      </c>
      <c r="L5798" s="17">
        <v>10</v>
      </c>
      <c r="M5798" s="17">
        <v>10</v>
      </c>
      <c r="N5798" s="17">
        <v>10</v>
      </c>
      <c r="O5798" s="17">
        <v>10</v>
      </c>
      <c r="P5798" s="17">
        <v>10</v>
      </c>
      <c r="Q5798" s="17">
        <v>10</v>
      </c>
      <c r="R5798" s="17">
        <v>10</v>
      </c>
      <c r="S5798" s="17">
        <v>10</v>
      </c>
      <c r="U5798" s="28">
        <f t="shared" si="9090"/>
        <v>121</v>
      </c>
      <c r="V5798" s="28">
        <f t="shared" si="9091"/>
        <v>237</v>
      </c>
    </row>
    <row r="5799" spans="1:22" x14ac:dyDescent="0.3">
      <c r="A5799" s="28">
        <f t="shared" si="9089"/>
        <v>121238</v>
      </c>
      <c r="B5799" s="7">
        <f t="shared" si="9155"/>
        <v>7.0000000000000284E-2</v>
      </c>
      <c r="C5799" s="7">
        <f t="shared" si="9156"/>
        <v>0</v>
      </c>
      <c r="D5799" s="7">
        <f t="shared" si="9158"/>
        <v>-7.0000000000000284E-2</v>
      </c>
      <c r="E5799" s="11">
        <f>ABS(MIN(B5796:B5805))</f>
        <v>0</v>
      </c>
      <c r="G5799" s="2">
        <f t="shared" si="9159"/>
        <v>3.5000000000000003E-2</v>
      </c>
      <c r="H5799" s="13"/>
      <c r="J5799" s="28" t="str">
        <f t="shared" ref="J5799" si="9161">CONCATENATE(K5798,1)</f>
        <v>101</v>
      </c>
      <c r="K5799" s="22" t="e">
        <f t="array" ref="K5799:S5801">LINEST(B5778:B5787,C5778:C5787^{1,2,3,4,5,6,7,8},TRUE,TRUE)</f>
        <v>#VALUE!</v>
      </c>
      <c r="L5799" s="22" t="e">
        <v>#VALUE!</v>
      </c>
      <c r="M5799" s="22" t="e">
        <v>#VALUE!</v>
      </c>
      <c r="N5799" s="22" t="e">
        <v>#VALUE!</v>
      </c>
      <c r="O5799" s="22" t="e">
        <v>#VALUE!</v>
      </c>
      <c r="P5799" s="22" t="e">
        <v>#VALUE!</v>
      </c>
      <c r="Q5799" s="22" t="e">
        <v>#VALUE!</v>
      </c>
      <c r="R5799" s="22" t="e">
        <v>#VALUE!</v>
      </c>
      <c r="S5799" s="22" t="e">
        <v>#VALUE!</v>
      </c>
      <c r="U5799" s="28">
        <f t="shared" si="9090"/>
        <v>121</v>
      </c>
      <c r="V5799" s="28">
        <f t="shared" si="9091"/>
        <v>238</v>
      </c>
    </row>
    <row r="5800" spans="1:22" x14ac:dyDescent="0.3">
      <c r="A5800" s="28">
        <f t="shared" si="9089"/>
        <v>121239</v>
      </c>
      <c r="B5800" s="7">
        <f t="shared" si="9155"/>
        <v>0.14999999999999858</v>
      </c>
      <c r="C5800" s="7">
        <f t="shared" si="9156"/>
        <v>0</v>
      </c>
      <c r="D5800" s="7">
        <f t="shared" si="9158"/>
        <v>-0.14999999999999858</v>
      </c>
      <c r="E5800" s="11">
        <f>ABS(MAX(B5796:B5805))</f>
        <v>0.34</v>
      </c>
      <c r="G5800" s="2">
        <f t="shared" si="9159"/>
        <v>3.5000000000000003E-2</v>
      </c>
      <c r="H5800" s="13"/>
      <c r="J5800" s="28" t="str">
        <f t="shared" ref="J5800" si="9162">CONCATENATE(K5798,2)</f>
        <v>102</v>
      </c>
      <c r="K5800" s="22" t="e">
        <v>#VALUE!</v>
      </c>
      <c r="L5800" s="22" t="e">
        <v>#VALUE!</v>
      </c>
      <c r="M5800" s="22" t="e">
        <v>#VALUE!</v>
      </c>
      <c r="N5800" s="22" t="e">
        <v>#VALUE!</v>
      </c>
      <c r="O5800" s="22" t="e">
        <v>#VALUE!</v>
      </c>
      <c r="P5800" s="22" t="e">
        <v>#VALUE!</v>
      </c>
      <c r="Q5800" s="22" t="e">
        <v>#VALUE!</v>
      </c>
      <c r="R5800" s="22" t="e">
        <v>#VALUE!</v>
      </c>
      <c r="S5800" s="22" t="e">
        <v>#VALUE!</v>
      </c>
      <c r="U5800" s="28">
        <f t="shared" si="9090"/>
        <v>121</v>
      </c>
      <c r="V5800" s="28">
        <f t="shared" si="9091"/>
        <v>239</v>
      </c>
    </row>
    <row r="5801" spans="1:22" x14ac:dyDescent="0.3">
      <c r="A5801" s="28">
        <f t="shared" si="9089"/>
        <v>121240</v>
      </c>
      <c r="B5801" s="7">
        <f t="shared" si="9155"/>
        <v>0</v>
      </c>
      <c r="C5801" s="7">
        <f t="shared" si="9156"/>
        <v>0</v>
      </c>
      <c r="D5801" s="7">
        <f t="shared" si="9158"/>
        <v>0</v>
      </c>
      <c r="E5801" s="12" t="s">
        <v>231</v>
      </c>
      <c r="G5801" s="2" t="str">
        <f t="shared" si="9159"/>
        <v/>
      </c>
      <c r="H5801" s="13"/>
      <c r="J5801" s="28" t="str">
        <f t="shared" ref="J5801" si="9163">CONCATENATE(K5798,3)</f>
        <v>103</v>
      </c>
      <c r="K5801" s="22" t="e">
        <v>#VALUE!</v>
      </c>
      <c r="L5801" s="22" t="e">
        <v>#VALUE!</v>
      </c>
      <c r="M5801" s="22" t="e">
        <v>#VALUE!</v>
      </c>
      <c r="N5801" s="22" t="e">
        <v>#VALUE!</v>
      </c>
      <c r="O5801" s="22" t="e">
        <v>#VALUE!</v>
      </c>
      <c r="P5801" s="22" t="e">
        <v>#VALUE!</v>
      </c>
      <c r="Q5801" s="22" t="e">
        <v>#VALUE!</v>
      </c>
      <c r="R5801" s="22" t="e">
        <v>#VALUE!</v>
      </c>
      <c r="S5801" s="22" t="e">
        <v>#VALUE!</v>
      </c>
      <c r="U5801" s="28">
        <f t="shared" si="9090"/>
        <v>121</v>
      </c>
      <c r="V5801" s="28">
        <f t="shared" si="9091"/>
        <v>240</v>
      </c>
    </row>
    <row r="5802" spans="1:22" x14ac:dyDescent="0.3">
      <c r="A5802" s="28">
        <f t="shared" si="9089"/>
        <v>121241</v>
      </c>
      <c r="B5802" s="7">
        <f t="shared" si="9155"/>
        <v>0</v>
      </c>
      <c r="C5802" s="7">
        <f t="shared" si="9156"/>
        <v>0</v>
      </c>
      <c r="D5802" s="7">
        <f t="shared" si="9158"/>
        <v>0</v>
      </c>
      <c r="E5802" s="10">
        <f>IF(D5764="","",MAX(E5803,E5804))*2</f>
        <v>7.0000000000000007E-2</v>
      </c>
      <c r="G5802" s="2" t="str">
        <f t="shared" si="9159"/>
        <v/>
      </c>
      <c r="H5802" s="13"/>
      <c r="U5802" s="28">
        <f t="shared" si="9090"/>
        <v>121</v>
      </c>
      <c r="V5802" s="28">
        <f t="shared" si="9091"/>
        <v>241</v>
      </c>
    </row>
    <row r="5803" spans="1:22" x14ac:dyDescent="0.3">
      <c r="A5803" s="28">
        <f t="shared" si="9089"/>
        <v>121242</v>
      </c>
      <c r="B5803" s="7">
        <f t="shared" si="9155"/>
        <v>0</v>
      </c>
      <c r="C5803" s="7">
        <f t="shared" si="9156"/>
        <v>0</v>
      </c>
      <c r="D5803" s="7">
        <f t="shared" si="9158"/>
        <v>0</v>
      </c>
      <c r="E5803" s="11">
        <f>ABS(MIN(G5796:G5805))</f>
        <v>3.5000000000000003E-2</v>
      </c>
      <c r="G5803" s="2" t="str">
        <f t="shared" si="9159"/>
        <v/>
      </c>
      <c r="U5803" s="28">
        <f t="shared" si="9090"/>
        <v>121</v>
      </c>
      <c r="V5803" s="28">
        <f t="shared" si="9091"/>
        <v>242</v>
      </c>
    </row>
    <row r="5804" spans="1:22" x14ac:dyDescent="0.3">
      <c r="A5804" s="28">
        <f t="shared" si="9089"/>
        <v>121243</v>
      </c>
      <c r="B5804" s="7">
        <f t="shared" si="9155"/>
        <v>0</v>
      </c>
      <c r="C5804" s="7">
        <f t="shared" si="9156"/>
        <v>0</v>
      </c>
      <c r="D5804" s="7">
        <f t="shared" si="9158"/>
        <v>0</v>
      </c>
      <c r="E5804" s="11">
        <f>ABS(MAX(G5796:G5805))</f>
        <v>3.5000000000000003E-2</v>
      </c>
      <c r="G5804" s="2" t="str">
        <f t="shared" si="9159"/>
        <v/>
      </c>
      <c r="U5804" s="28">
        <f t="shared" si="9090"/>
        <v>121</v>
      </c>
      <c r="V5804" s="28">
        <f t="shared" si="9091"/>
        <v>243</v>
      </c>
    </row>
    <row r="5805" spans="1:22" x14ac:dyDescent="0.3">
      <c r="A5805" s="28">
        <f t="shared" si="9089"/>
        <v>121244</v>
      </c>
      <c r="B5805" s="7">
        <f t="shared" si="9155"/>
        <v>0</v>
      </c>
      <c r="C5805" s="7">
        <f t="shared" si="9156"/>
        <v>0</v>
      </c>
      <c r="D5805" s="7">
        <f t="shared" si="9158"/>
        <v>0</v>
      </c>
      <c r="F5805" s="13"/>
      <c r="G5805" s="2" t="str">
        <f t="shared" si="9159"/>
        <v/>
      </c>
      <c r="U5805" s="28">
        <f t="shared" si="9090"/>
        <v>121</v>
      </c>
      <c r="V5805" s="28">
        <f t="shared" si="9091"/>
        <v>244</v>
      </c>
    </row>
    <row r="5806" spans="1:22" x14ac:dyDescent="0.3">
      <c r="A5806" s="28">
        <f t="shared" si="9089"/>
        <v>121245</v>
      </c>
      <c r="F5806" s="13"/>
      <c r="U5806" s="28">
        <f t="shared" si="9090"/>
        <v>121</v>
      </c>
      <c r="V5806" s="28">
        <f t="shared" si="9091"/>
        <v>245</v>
      </c>
    </row>
    <row r="5807" spans="1:22" x14ac:dyDescent="0.3">
      <c r="A5807" s="28">
        <f t="shared" si="9089"/>
        <v>121246</v>
      </c>
      <c r="F5807" s="13"/>
      <c r="U5807" s="28">
        <f t="shared" si="9090"/>
        <v>121</v>
      </c>
      <c r="V5807" s="28">
        <f t="shared" si="9091"/>
        <v>246</v>
      </c>
    </row>
    <row r="5808" spans="1:22" x14ac:dyDescent="0.3">
      <c r="A5808" s="28">
        <f t="shared" si="9089"/>
        <v>121247</v>
      </c>
      <c r="F5808" s="13"/>
      <c r="U5808" s="28">
        <f t="shared" si="9090"/>
        <v>121</v>
      </c>
      <c r="V5808" s="28">
        <f t="shared" si="9091"/>
        <v>247</v>
      </c>
    </row>
    <row r="5809" spans="1:24" s="8" customFormat="1" x14ac:dyDescent="0.3"/>
    <row r="5810" spans="1:24" x14ac:dyDescent="0.3">
      <c r="A5810" s="28">
        <f t="shared" ref="A5810:A5856" si="9164">ROUND(CONCATENATE(U5810,V5810),0)</f>
        <v>122201</v>
      </c>
      <c r="B5810" s="63" t="s">
        <v>0</v>
      </c>
      <c r="C5810" s="63"/>
      <c r="D5810" s="71" t="s">
        <v>63</v>
      </c>
      <c r="E5810" s="71"/>
      <c r="F5810" s="71"/>
      <c r="G5810" s="71"/>
      <c r="H5810" s="71"/>
      <c r="U5810" s="28">
        <f t="shared" ref="U5810:U5858" si="9165">U5808+1</f>
        <v>122</v>
      </c>
      <c r="V5810" s="28">
        <v>201</v>
      </c>
    </row>
    <row r="5811" spans="1:24" x14ac:dyDescent="0.3">
      <c r="A5811" s="28">
        <f t="shared" si="9164"/>
        <v>122202</v>
      </c>
      <c r="B5811" s="72" t="s">
        <v>70</v>
      </c>
      <c r="C5811" s="73"/>
      <c r="D5811" s="30" t="s">
        <v>69</v>
      </c>
      <c r="E5811" s="66" t="s">
        <v>71</v>
      </c>
      <c r="F5811" s="66"/>
      <c r="G5811" s="74" t="s">
        <v>72</v>
      </c>
      <c r="H5811" s="74"/>
      <c r="U5811" s="28">
        <f t="shared" si="9090"/>
        <v>122</v>
      </c>
      <c r="V5811" s="28">
        <f t="shared" ref="V5811" si="9166">V5810+1</f>
        <v>202</v>
      </c>
    </row>
    <row r="5812" spans="1:24" x14ac:dyDescent="0.3">
      <c r="A5812" s="28">
        <f t="shared" si="9164"/>
        <v>122203</v>
      </c>
      <c r="B5812" s="75" t="s">
        <v>6</v>
      </c>
      <c r="C5812" s="75"/>
      <c r="D5812" s="71" t="s">
        <v>351</v>
      </c>
      <c r="E5812" s="71"/>
      <c r="F5812" s="71"/>
      <c r="G5812" s="71"/>
      <c r="H5812" s="71"/>
      <c r="U5812" s="28">
        <f t="shared" si="9090"/>
        <v>122</v>
      </c>
      <c r="V5812" s="28">
        <f t="shared" si="9091"/>
        <v>203</v>
      </c>
    </row>
    <row r="5813" spans="1:24" x14ac:dyDescent="0.3">
      <c r="A5813" s="28">
        <f t="shared" si="9164"/>
        <v>122204</v>
      </c>
      <c r="B5813" s="63" t="s">
        <v>7</v>
      </c>
      <c r="C5813" s="63"/>
      <c r="D5813" s="71" t="s">
        <v>29</v>
      </c>
      <c r="E5813" s="71"/>
      <c r="F5813" s="71"/>
      <c r="G5813" s="71"/>
      <c r="H5813" s="71"/>
      <c r="J5813" s="17"/>
      <c r="K5813" s="17" t="s">
        <v>53</v>
      </c>
      <c r="L5813" s="17" t="s">
        <v>54</v>
      </c>
      <c r="M5813" s="17" t="s">
        <v>55</v>
      </c>
      <c r="N5813" s="17" t="s">
        <v>56</v>
      </c>
      <c r="O5813" s="17" t="s">
        <v>57</v>
      </c>
      <c r="P5813" s="17" t="s">
        <v>2</v>
      </c>
      <c r="Q5813" s="17" t="s">
        <v>3</v>
      </c>
      <c r="R5813" s="17" t="s">
        <v>4</v>
      </c>
      <c r="S5813" s="17" t="s">
        <v>5</v>
      </c>
      <c r="U5813" s="28">
        <f t="shared" si="9090"/>
        <v>122</v>
      </c>
      <c r="V5813" s="28">
        <f t="shared" si="9091"/>
        <v>204</v>
      </c>
      <c r="X5813" s="1" t="s">
        <v>48</v>
      </c>
    </row>
    <row r="5814" spans="1:24" x14ac:dyDescent="0.3">
      <c r="A5814" s="28">
        <f t="shared" si="9164"/>
        <v>122205</v>
      </c>
      <c r="B5814" s="63" t="s">
        <v>9</v>
      </c>
      <c r="C5814" s="63"/>
      <c r="D5814" s="71" t="s">
        <v>30</v>
      </c>
      <c r="E5814" s="71"/>
      <c r="F5814" s="71"/>
      <c r="G5814" s="71"/>
      <c r="H5814" s="71"/>
      <c r="J5814" s="17">
        <f t="shared" ref="J5814" si="9167">COUNTA(B5826:B5835)</f>
        <v>6</v>
      </c>
      <c r="K5814" s="17">
        <f t="shared" ref="K5814" si="9168">IF(L5814-1&lt;2,0,L5814-1)</f>
        <v>0</v>
      </c>
      <c r="L5814" s="17">
        <f t="shared" ref="L5814" si="9169">IF(M5814-1&lt;2,0,M5814-1)</f>
        <v>0</v>
      </c>
      <c r="M5814" s="17">
        <f t="shared" ref="M5814" si="9170">IF(N5814-1&lt;2,0,N5814-1)</f>
        <v>0</v>
      </c>
      <c r="N5814" s="17">
        <f t="shared" ref="N5814" si="9171">IF(O5814-1&lt;2,0,O5814-1)</f>
        <v>0</v>
      </c>
      <c r="O5814" s="17">
        <f t="shared" ref="O5814" si="9172">IF(P5814-1&lt;2,0,P5814-1)</f>
        <v>2</v>
      </c>
      <c r="P5814" s="17">
        <f t="shared" ref="P5814" si="9173">IF(Q5814-1&lt;2,0,Q5814-1)</f>
        <v>3</v>
      </c>
      <c r="Q5814" s="17">
        <f t="shared" ref="Q5814" si="9174">IF(R5814-1&lt;2,0,R5814-1)</f>
        <v>4</v>
      </c>
      <c r="R5814" s="17">
        <f t="shared" ref="R5814" si="9175">IF(S5814-1&lt;2,0,S5814-1)</f>
        <v>5</v>
      </c>
      <c r="S5814" s="17">
        <f t="shared" ref="S5814" si="9176">J5814</f>
        <v>6</v>
      </c>
      <c r="U5814" s="28">
        <f t="shared" si="9090"/>
        <v>122</v>
      </c>
      <c r="V5814" s="28">
        <f t="shared" si="9091"/>
        <v>205</v>
      </c>
      <c r="X5814" s="1" t="s">
        <v>49</v>
      </c>
    </row>
    <row r="5815" spans="1:24" x14ac:dyDescent="0.3">
      <c r="A5815" s="28">
        <f t="shared" si="9164"/>
        <v>122206</v>
      </c>
      <c r="B5815" s="63" t="s">
        <v>10</v>
      </c>
      <c r="C5815" s="63"/>
      <c r="D5815" s="71" t="s">
        <v>345</v>
      </c>
      <c r="E5815" s="71"/>
      <c r="F5815" s="71"/>
      <c r="G5815" s="71"/>
      <c r="H5815" s="71"/>
      <c r="J5815" s="28" t="str">
        <f t="shared" ref="J5815" si="9177">CONCATENATE(J5814,1)</f>
        <v>61</v>
      </c>
      <c r="K5815" s="29">
        <f t="shared" ref="K5815" si="9178">IF(K5814=0,0,VLOOKUP(J5815,J5819:S5849,K5814,FALSE))</f>
        <v>0</v>
      </c>
      <c r="L5815" s="29">
        <f t="shared" ref="L5815" si="9179">IF(L5814=0,0,VLOOKUP(J5815,J5819:S5849,L5814,FALSE))</f>
        <v>0</v>
      </c>
      <c r="M5815" s="29">
        <f t="shared" ref="M5815" si="9180">IF(M5814=0,0,VLOOKUP(J5815,J5819:S5849,M5814,FALSE))</f>
        <v>0</v>
      </c>
      <c r="N5815" s="29">
        <f t="shared" ref="N5815" si="9181">IF(N5814=0,0,VLOOKUP(J5815,J5819:S5849,N5814,FALSE))</f>
        <v>0</v>
      </c>
      <c r="O5815" s="29">
        <f t="shared" ref="O5815" si="9182">IF(O5814=0,0,VLOOKUP(J5815,J5819:S5849,O5814,FALSE))</f>
        <v>-1.372304951927994E-20</v>
      </c>
      <c r="P5815" s="29">
        <f t="shared" ref="P5815" si="9183">IF(P5814=0,0,VLOOKUP(J5815,J5819:S5849,P5814,FALSE))</f>
        <v>1.2442422102669103E-18</v>
      </c>
      <c r="Q5815" s="29">
        <f t="shared" ref="Q5815" si="9184">IF(Q5814=0,0,VLOOKUP(J5815,J5819:S5849,Q5814,FALSE))</f>
        <v>-3.4098255198140217E-17</v>
      </c>
      <c r="R5815" s="29">
        <f t="shared" ref="R5815" si="9185">IF(R5814=0,0,VLOOKUP(J5815,J5819:S5849,R5814,FALSE))</f>
        <v>1.0000000000000002</v>
      </c>
      <c r="S5815" s="29">
        <f t="shared" ref="S5815" si="9186">IF(S5814=0,0,VLOOKUP(J5815,J5819:S5849,S5814,FALSE))</f>
        <v>2.1981949867110947E-15</v>
      </c>
      <c r="U5815" s="28">
        <f t="shared" si="9090"/>
        <v>122</v>
      </c>
      <c r="V5815" s="28">
        <f t="shared" si="9091"/>
        <v>206</v>
      </c>
      <c r="X5815" s="1" t="s">
        <v>50</v>
      </c>
    </row>
    <row r="5816" spans="1:24" x14ac:dyDescent="0.3">
      <c r="A5816" s="28">
        <f t="shared" si="9164"/>
        <v>122207</v>
      </c>
      <c r="B5816" s="63" t="s">
        <v>11</v>
      </c>
      <c r="C5816" s="63"/>
      <c r="D5816" s="64">
        <v>45958</v>
      </c>
      <c r="E5816" s="64"/>
      <c r="F5816" s="64"/>
      <c r="G5816" s="64"/>
      <c r="H5816" s="64"/>
      <c r="J5816" s="28" t="str">
        <f t="shared" ref="J5816" si="9187">CONCATENATE(J5814,2)</f>
        <v>62</v>
      </c>
      <c r="K5816" s="22">
        <f t="shared" ref="K5816" si="9188">IF(K5814=0,0,VLOOKUP(J5816,J5819:S5849,K5814,FALSE))</f>
        <v>0</v>
      </c>
      <c r="L5816" s="22">
        <f t="shared" ref="L5816" si="9189">IF(L5814=0,0,VLOOKUP(J5816,J5819:S5849,L5814,FALSE))</f>
        <v>0</v>
      </c>
      <c r="M5816" s="22">
        <f t="shared" ref="M5816" si="9190">IF(M5814=0,0,VLOOKUP(J5816,J5819:S5849,M5814,FALSE))</f>
        <v>0</v>
      </c>
      <c r="N5816" s="22">
        <f t="shared" ref="N5816" si="9191">IF(N5814=0,0,VLOOKUP(J5816,J5819:S5849,N5814,FALSE))</f>
        <v>0</v>
      </c>
      <c r="O5816" s="22">
        <f t="shared" ref="O5816" si="9192">IF(O5814=0,0,VLOOKUP(J5816,J5819:S5849,O5814,FALSE))</f>
        <v>0</v>
      </c>
      <c r="P5816" s="22">
        <f t="shared" ref="P5816" si="9193">IF(P5814=0,0,VLOOKUP(J5816,J5819:S5849,P5814,FALSE))</f>
        <v>0</v>
      </c>
      <c r="Q5816" s="22">
        <f t="shared" ref="Q5816" si="9194">IF(Q5814=0,0,VLOOKUP(J5816,J5819:S5849,Q5814,FALSE))</f>
        <v>0</v>
      </c>
      <c r="R5816" s="22">
        <f t="shared" ref="R5816" si="9195">IF(R5814=0,0,VLOOKUP(J5816,J5819:S5849,R5814,FALSE))</f>
        <v>0</v>
      </c>
      <c r="S5816" s="22">
        <f t="shared" ref="S5816" si="9196">IF(S5814=0,0,VLOOKUP(J5816,J5819:S5849,S5814,FALSE))</f>
        <v>0</v>
      </c>
      <c r="U5816" s="28">
        <f t="shared" si="9090"/>
        <v>122</v>
      </c>
      <c r="V5816" s="28">
        <f t="shared" si="9091"/>
        <v>207</v>
      </c>
    </row>
    <row r="5817" spans="1:24" x14ac:dyDescent="0.3">
      <c r="A5817" s="28">
        <f t="shared" si="9164"/>
        <v>122208</v>
      </c>
      <c r="B5817" s="63" t="s">
        <v>12</v>
      </c>
      <c r="C5817" s="63"/>
      <c r="D5817" s="65">
        <v>46325</v>
      </c>
      <c r="E5817" s="65"/>
      <c r="F5817" s="65"/>
      <c r="G5817" s="65"/>
      <c r="H5817" s="65"/>
      <c r="J5817" s="28" t="str">
        <f t="shared" ref="J5817" si="9197">CONCATENATE(J5814,3)</f>
        <v>63</v>
      </c>
      <c r="K5817" s="22"/>
      <c r="L5817" s="22"/>
      <c r="M5817" s="22"/>
      <c r="N5817" s="22" t="s">
        <v>58</v>
      </c>
      <c r="O5817" s="29">
        <f t="shared" ref="O5817" si="9198">J5814-2</f>
        <v>4</v>
      </c>
      <c r="P5817" s="22" t="s">
        <v>59</v>
      </c>
      <c r="Q5817" s="29">
        <f t="shared" ref="Q5817" si="9199">VLOOKUP(J5817,J5819:S5849,3,FALSE)</f>
        <v>0</v>
      </c>
      <c r="R5817" s="22" t="s">
        <v>60</v>
      </c>
      <c r="S5817" s="22">
        <f t="shared" ref="S5817" si="9200">VLOOKUP(J5817,J5819:S5849,2,FALSE)</f>
        <v>1</v>
      </c>
      <c r="U5817" s="28">
        <f t="shared" si="9090"/>
        <v>122</v>
      </c>
      <c r="V5817" s="28">
        <f t="shared" si="9091"/>
        <v>208</v>
      </c>
    </row>
    <row r="5818" spans="1:24" x14ac:dyDescent="0.3">
      <c r="A5818" s="28">
        <f t="shared" si="9164"/>
        <v>122209</v>
      </c>
      <c r="B5818" s="63" t="s">
        <v>13</v>
      </c>
      <c r="C5818" s="63"/>
      <c r="D5818" s="15">
        <v>0.1</v>
      </c>
      <c r="E5818" s="66" t="s">
        <v>14</v>
      </c>
      <c r="F5818" s="66"/>
      <c r="G5818" s="66"/>
      <c r="H5818" s="6" t="s">
        <v>64</v>
      </c>
      <c r="J5818" s="17"/>
      <c r="K5818" s="17">
        <v>3</v>
      </c>
      <c r="L5818" s="17">
        <v>3</v>
      </c>
      <c r="M5818" s="17"/>
      <c r="N5818" s="17"/>
      <c r="O5818" s="17"/>
      <c r="P5818" s="17"/>
      <c r="Q5818" s="17"/>
      <c r="R5818" s="17"/>
      <c r="S5818" s="17"/>
      <c r="U5818" s="28">
        <f t="shared" si="9090"/>
        <v>122</v>
      </c>
      <c r="V5818" s="28">
        <f t="shared" si="9091"/>
        <v>209</v>
      </c>
    </row>
    <row r="5819" spans="1:24" x14ac:dyDescent="0.3">
      <c r="A5819" s="28">
        <f t="shared" si="9164"/>
        <v>122210</v>
      </c>
      <c r="B5819" s="63" t="s">
        <v>15</v>
      </c>
      <c r="C5819" s="63"/>
      <c r="D5819" s="2">
        <f t="shared" ref="D5819" si="9201">MIN(B5826:B5835)</f>
        <v>0</v>
      </c>
      <c r="E5819" s="3" t="s">
        <v>16</v>
      </c>
      <c r="F5819" s="2">
        <f t="shared" ref="F5819" si="9202">MAX(B5826:B5835)</f>
        <v>35</v>
      </c>
      <c r="G5819" s="4" t="str">
        <f t="shared" ref="G5819" si="9203">IF(H5818="","",H5818)</f>
        <v>°C</v>
      </c>
      <c r="H5819" s="14"/>
      <c r="J5819" s="28" t="str">
        <f t="shared" ref="J5819" si="9204">CONCATENATE(K5818,1)</f>
        <v>31</v>
      </c>
      <c r="K5819" s="22">
        <f t="array" ref="K5819:L5821">LINEST(B5826:B5828,C5826:C5828^{1},TRUE,TRUE)</f>
        <v>0.99999999999999989</v>
      </c>
      <c r="L5819" s="22">
        <v>1.7763568394002505E-15</v>
      </c>
      <c r="M5819" s="17"/>
      <c r="N5819" s="17"/>
      <c r="O5819" s="17"/>
      <c r="P5819" s="17"/>
      <c r="Q5819" s="17"/>
      <c r="R5819" s="17"/>
      <c r="S5819" s="17"/>
      <c r="U5819" s="28">
        <f t="shared" si="9090"/>
        <v>122</v>
      </c>
      <c r="V5819" s="28">
        <f t="shared" si="9091"/>
        <v>210</v>
      </c>
    </row>
    <row r="5820" spans="1:24" x14ac:dyDescent="0.3">
      <c r="A5820" s="28">
        <f t="shared" si="9164"/>
        <v>122211</v>
      </c>
      <c r="J5820" s="28" t="str">
        <f t="shared" ref="J5820" si="9205">CONCATENATE(K5818,2)</f>
        <v>32</v>
      </c>
      <c r="K5820" s="22">
        <v>2.4135936644382998E-16</v>
      </c>
      <c r="L5820" s="22">
        <v>3.4837223796945697E-15</v>
      </c>
      <c r="M5820" s="17"/>
      <c r="N5820" s="17"/>
      <c r="O5820" s="17"/>
      <c r="P5820" s="17"/>
      <c r="Q5820" s="17"/>
      <c r="R5820" s="17"/>
      <c r="S5820" s="17"/>
      <c r="U5820" s="28">
        <f t="shared" si="9090"/>
        <v>122</v>
      </c>
      <c r="V5820" s="28">
        <f t="shared" si="9091"/>
        <v>211</v>
      </c>
    </row>
    <row r="5821" spans="1:24" x14ac:dyDescent="0.3">
      <c r="A5821" s="28">
        <f t="shared" si="9164"/>
        <v>122212</v>
      </c>
      <c r="B5821" s="67" t="s">
        <v>17</v>
      </c>
      <c r="C5821" s="67"/>
      <c r="D5821" s="67"/>
      <c r="E5821" s="67"/>
      <c r="F5821" s="67"/>
      <c r="G5821" s="68" t="s">
        <v>31</v>
      </c>
      <c r="H5821" s="69"/>
      <c r="J5821" s="28" t="str">
        <f t="shared" ref="J5821" si="9206">CONCATENATE(K5818,3)</f>
        <v>33</v>
      </c>
      <c r="K5821" s="22">
        <v>1</v>
      </c>
      <c r="L5821" s="22">
        <v>3.5527136788005009E-15</v>
      </c>
      <c r="M5821" s="17"/>
      <c r="N5821" s="17"/>
      <c r="O5821" s="17"/>
      <c r="P5821" s="17"/>
      <c r="Q5821" s="17"/>
      <c r="R5821" s="17"/>
      <c r="S5821" s="17"/>
      <c r="U5821" s="28">
        <f t="shared" si="9090"/>
        <v>122</v>
      </c>
      <c r="V5821" s="28">
        <f t="shared" si="9091"/>
        <v>212</v>
      </c>
    </row>
    <row r="5822" spans="1:24" x14ac:dyDescent="0.3">
      <c r="A5822" s="28">
        <f t="shared" si="9164"/>
        <v>122213</v>
      </c>
      <c r="B5822" s="66" t="s">
        <v>18</v>
      </c>
      <c r="C5822" s="66"/>
      <c r="D5822" s="66"/>
      <c r="E5822" s="66" t="str">
        <f t="shared" ref="E5822" si="9207">IF(D5815="","",D5815)</f>
        <v>E0735/25</v>
      </c>
      <c r="F5822" s="66"/>
      <c r="G5822" s="4" t="s">
        <v>18</v>
      </c>
      <c r="H5822" s="16"/>
      <c r="J5822" s="17"/>
      <c r="K5822" s="17">
        <v>4</v>
      </c>
      <c r="L5822" s="17">
        <v>4</v>
      </c>
      <c r="M5822" s="17">
        <v>4</v>
      </c>
      <c r="N5822" s="17"/>
      <c r="O5822" s="17"/>
      <c r="P5822" s="17"/>
      <c r="Q5822" s="17"/>
      <c r="R5822" s="17"/>
      <c r="S5822" s="17"/>
      <c r="U5822" s="28">
        <f t="shared" si="9090"/>
        <v>122</v>
      </c>
      <c r="V5822" s="28">
        <f t="shared" si="9091"/>
        <v>213</v>
      </c>
    </row>
    <row r="5823" spans="1:24" ht="15" customHeight="1" x14ac:dyDescent="0.3">
      <c r="A5823" s="28">
        <f t="shared" si="9164"/>
        <v>122214</v>
      </c>
      <c r="B5823" s="5" t="s">
        <v>19</v>
      </c>
      <c r="C5823" s="5" t="s">
        <v>20</v>
      </c>
      <c r="D5823" s="5" t="s">
        <v>21</v>
      </c>
      <c r="E5823" s="5"/>
      <c r="F5823" s="70" t="s">
        <v>33</v>
      </c>
      <c r="G5823" s="5" t="s">
        <v>19</v>
      </c>
      <c r="H5823" s="5" t="s">
        <v>20</v>
      </c>
      <c r="J5823" s="28" t="str">
        <f t="shared" ref="J5823" si="9208">CONCATENATE(K5822,1)</f>
        <v>41</v>
      </c>
      <c r="K5823" s="22">
        <f t="array" ref="K5823:M5825">LINEST(B5826:B5829,C5826:C5829^{1,2},TRUE,TRUE)</f>
        <v>-7.7411458321256988E-18</v>
      </c>
      <c r="L5823" s="22">
        <v>1.0000000000000002</v>
      </c>
      <c r="M5823" s="22">
        <v>-1.1336056062612201E-15</v>
      </c>
      <c r="N5823" s="17"/>
      <c r="O5823" s="17"/>
      <c r="P5823" s="17"/>
      <c r="Q5823" s="17"/>
      <c r="R5823" s="17"/>
      <c r="S5823" s="17"/>
      <c r="U5823" s="28">
        <f t="shared" si="9090"/>
        <v>122</v>
      </c>
      <c r="V5823" s="28">
        <f t="shared" si="9091"/>
        <v>214</v>
      </c>
    </row>
    <row r="5824" spans="1:24" x14ac:dyDescent="0.3">
      <c r="A5824" s="28">
        <f t="shared" si="9164"/>
        <v>122215</v>
      </c>
      <c r="B5824" s="5" t="s">
        <v>22</v>
      </c>
      <c r="C5824" s="5" t="s">
        <v>23</v>
      </c>
      <c r="D5824" s="5" t="s">
        <v>24</v>
      </c>
      <c r="E5824" s="5" t="s">
        <v>32</v>
      </c>
      <c r="F5824" s="70"/>
      <c r="G5824" s="5" t="s">
        <v>22</v>
      </c>
      <c r="H5824" s="5" t="s">
        <v>23</v>
      </c>
      <c r="J5824" s="28" t="str">
        <f t="shared" ref="J5824" si="9209">CONCATENATE(K5822,2)</f>
        <v>42</v>
      </c>
      <c r="K5824" s="22">
        <v>6.9866653331732063E-18</v>
      </c>
      <c r="L5824" s="22">
        <v>1.7139213061722442E-16</v>
      </c>
      <c r="M5824" s="22">
        <v>8.8695080554091798E-16</v>
      </c>
      <c r="N5824" s="17"/>
      <c r="O5824" s="17"/>
      <c r="P5824" s="17"/>
      <c r="Q5824" s="17"/>
      <c r="R5824" s="17"/>
      <c r="S5824" s="17"/>
      <c r="U5824" s="28">
        <f t="shared" si="9090"/>
        <v>122</v>
      </c>
      <c r="V5824" s="28">
        <f t="shared" si="9091"/>
        <v>215</v>
      </c>
    </row>
    <row r="5825" spans="1:22" x14ac:dyDescent="0.3">
      <c r="A5825" s="28">
        <f t="shared" si="9164"/>
        <v>122216</v>
      </c>
      <c r="B5825" s="6" t="str">
        <f t="shared" ref="B5825" si="9210">IF(H5818="","",H5818)</f>
        <v>°C</v>
      </c>
      <c r="C5825" s="6" t="str">
        <f t="shared" ref="C5825" si="9211">IF(H5818="","",H5818)</f>
        <v>°C</v>
      </c>
      <c r="D5825" s="6" t="str">
        <f t="shared" ref="D5825" si="9212">IF(H5818="","",H5818)</f>
        <v>°C</v>
      </c>
      <c r="E5825" s="6"/>
      <c r="F5825" s="6"/>
      <c r="G5825" s="6" t="str">
        <f t="shared" ref="G5825" si="9213">IF(H5818="","",H5818)</f>
        <v>°C</v>
      </c>
      <c r="H5825" s="6" t="str">
        <f t="shared" ref="H5825" si="9214">IF(H5818="","",H5818)</f>
        <v>°C</v>
      </c>
      <c r="J5825" s="28" t="str">
        <f t="shared" ref="J5825" si="9215">CONCATENATE(K5822,3)</f>
        <v>43</v>
      </c>
      <c r="K5825" s="22">
        <v>1</v>
      </c>
      <c r="L5825" s="22">
        <v>8.8817841970012523E-16</v>
      </c>
      <c r="M5825" s="22" t="e">
        <v>#N/A</v>
      </c>
      <c r="N5825" s="17"/>
      <c r="O5825" s="17"/>
      <c r="P5825" s="17"/>
      <c r="Q5825" s="17"/>
      <c r="R5825" s="17"/>
      <c r="S5825" s="17"/>
      <c r="U5825" s="28">
        <f t="shared" si="9090"/>
        <v>122</v>
      </c>
      <c r="V5825" s="28">
        <f t="shared" si="9091"/>
        <v>216</v>
      </c>
    </row>
    <row r="5826" spans="1:22" x14ac:dyDescent="0.3">
      <c r="A5826" s="28">
        <f t="shared" si="9164"/>
        <v>122217</v>
      </c>
      <c r="B5826" s="55">
        <v>0</v>
      </c>
      <c r="C5826" s="55">
        <v>0</v>
      </c>
      <c r="D5826" s="55">
        <v>0.1</v>
      </c>
      <c r="E5826" s="9">
        <v>2</v>
      </c>
      <c r="F5826" s="26">
        <v>1000000</v>
      </c>
      <c r="G5826" s="27"/>
      <c r="H5826" s="27"/>
      <c r="J5826" s="17"/>
      <c r="K5826" s="17">
        <v>5</v>
      </c>
      <c r="L5826" s="17">
        <v>5</v>
      </c>
      <c r="M5826" s="17">
        <v>5</v>
      </c>
      <c r="N5826" s="17">
        <v>5</v>
      </c>
      <c r="O5826" s="17"/>
      <c r="P5826" s="17"/>
      <c r="Q5826" s="17"/>
      <c r="R5826" s="17"/>
      <c r="S5826" s="17"/>
      <c r="U5826" s="28">
        <f t="shared" si="9090"/>
        <v>122</v>
      </c>
      <c r="V5826" s="28">
        <f t="shared" si="9091"/>
        <v>217</v>
      </c>
    </row>
    <row r="5827" spans="1:22" x14ac:dyDescent="0.3">
      <c r="A5827" s="28">
        <f t="shared" si="9164"/>
        <v>122218</v>
      </c>
      <c r="B5827" s="55">
        <v>15</v>
      </c>
      <c r="C5827" s="55">
        <v>15</v>
      </c>
      <c r="D5827" s="55">
        <v>0.1</v>
      </c>
      <c r="E5827" s="9">
        <v>2</v>
      </c>
      <c r="F5827" s="26">
        <v>1000000</v>
      </c>
      <c r="G5827" s="27"/>
      <c r="H5827" s="27"/>
      <c r="J5827" s="28" t="str">
        <f t="shared" ref="J5827" si="9216">CONCATENATE(K5826,1)</f>
        <v>51</v>
      </c>
      <c r="K5827" s="22">
        <f t="array" ref="K5827:N5829">LINEST(B5826:B5830,C5826:C5830^{1,2,3},TRUE,TRUE)</f>
        <v>0</v>
      </c>
      <c r="L5827" s="22">
        <v>0</v>
      </c>
      <c r="M5827" s="22">
        <v>1</v>
      </c>
      <c r="N5827" s="22">
        <v>0</v>
      </c>
      <c r="O5827" s="17"/>
      <c r="P5827" s="17"/>
      <c r="Q5827" s="17"/>
      <c r="R5827" s="17"/>
      <c r="S5827" s="17"/>
      <c r="U5827" s="28">
        <f t="shared" ref="U5827:U5890" si="9217">U5826</f>
        <v>122</v>
      </c>
      <c r="V5827" s="28">
        <f t="shared" ref="V5827:V5890" si="9218">V5826+1</f>
        <v>218</v>
      </c>
    </row>
    <row r="5828" spans="1:22" x14ac:dyDescent="0.3">
      <c r="A5828" s="28">
        <f t="shared" si="9164"/>
        <v>122219</v>
      </c>
      <c r="B5828" s="55">
        <v>20</v>
      </c>
      <c r="C5828" s="55">
        <v>20</v>
      </c>
      <c r="D5828" s="55">
        <v>0.1</v>
      </c>
      <c r="E5828" s="9">
        <v>2</v>
      </c>
      <c r="F5828" s="26">
        <v>1000000</v>
      </c>
      <c r="G5828" s="27"/>
      <c r="H5828" s="27"/>
      <c r="J5828" s="28" t="str">
        <f t="shared" ref="J5828" si="9219">CONCATENATE(K5826,2)</f>
        <v>52</v>
      </c>
      <c r="K5828" s="22">
        <v>0</v>
      </c>
      <c r="L5828" s="22">
        <v>0</v>
      </c>
      <c r="M5828" s="22">
        <v>0</v>
      </c>
      <c r="N5828" s="22">
        <v>0</v>
      </c>
      <c r="O5828" s="17"/>
      <c r="P5828" s="17"/>
      <c r="Q5828" s="17"/>
      <c r="R5828" s="17"/>
      <c r="S5828" s="17"/>
      <c r="U5828" s="28">
        <f t="shared" si="9217"/>
        <v>122</v>
      </c>
      <c r="V5828" s="28">
        <f t="shared" si="9218"/>
        <v>219</v>
      </c>
    </row>
    <row r="5829" spans="1:22" x14ac:dyDescent="0.3">
      <c r="A5829" s="28">
        <f t="shared" si="9164"/>
        <v>122220</v>
      </c>
      <c r="B5829" s="55">
        <v>25</v>
      </c>
      <c r="C5829" s="55">
        <v>25</v>
      </c>
      <c r="D5829" s="55">
        <v>0.1</v>
      </c>
      <c r="E5829" s="9">
        <v>2</v>
      </c>
      <c r="F5829" s="26">
        <v>1000000</v>
      </c>
      <c r="G5829" s="27"/>
      <c r="H5829" s="27"/>
      <c r="J5829" s="28" t="str">
        <f t="shared" ref="J5829" si="9220">CONCATENATE(K5826,3)</f>
        <v>53</v>
      </c>
      <c r="K5829" s="22">
        <v>1</v>
      </c>
      <c r="L5829" s="22">
        <v>0</v>
      </c>
      <c r="M5829" s="22" t="e">
        <v>#N/A</v>
      </c>
      <c r="N5829" s="22" t="e">
        <v>#N/A</v>
      </c>
      <c r="O5829" s="17"/>
      <c r="P5829" s="17"/>
      <c r="Q5829" s="17"/>
      <c r="R5829" s="17"/>
      <c r="S5829" s="17"/>
      <c r="U5829" s="28">
        <f t="shared" si="9217"/>
        <v>122</v>
      </c>
      <c r="V5829" s="28">
        <f t="shared" si="9218"/>
        <v>220</v>
      </c>
    </row>
    <row r="5830" spans="1:22" x14ac:dyDescent="0.3">
      <c r="A5830" s="28">
        <f t="shared" si="9164"/>
        <v>122221</v>
      </c>
      <c r="B5830" s="55">
        <v>30</v>
      </c>
      <c r="C5830" s="55">
        <v>30</v>
      </c>
      <c r="D5830" s="55">
        <v>0.1</v>
      </c>
      <c r="E5830" s="9">
        <v>2</v>
      </c>
      <c r="F5830" s="26">
        <v>1000000</v>
      </c>
      <c r="G5830" s="27"/>
      <c r="H5830" s="27"/>
      <c r="J5830" s="17"/>
      <c r="K5830" s="17">
        <v>6</v>
      </c>
      <c r="L5830" s="17">
        <v>6</v>
      </c>
      <c r="M5830" s="17">
        <v>6</v>
      </c>
      <c r="N5830" s="17">
        <v>6</v>
      </c>
      <c r="O5830" s="17">
        <v>6</v>
      </c>
      <c r="P5830" s="17"/>
      <c r="Q5830" s="17"/>
      <c r="R5830" s="17"/>
      <c r="S5830" s="17"/>
      <c r="U5830" s="28">
        <f t="shared" si="9217"/>
        <v>122</v>
      </c>
      <c r="V5830" s="28">
        <f t="shared" si="9218"/>
        <v>221</v>
      </c>
    </row>
    <row r="5831" spans="1:22" x14ac:dyDescent="0.3">
      <c r="A5831" s="28">
        <f t="shared" si="9164"/>
        <v>122222</v>
      </c>
      <c r="B5831" s="55">
        <v>35</v>
      </c>
      <c r="C5831" s="55">
        <v>35</v>
      </c>
      <c r="D5831" s="55">
        <v>0.1</v>
      </c>
      <c r="E5831" s="9">
        <v>2</v>
      </c>
      <c r="F5831" s="26">
        <v>1000000</v>
      </c>
      <c r="G5831" s="27"/>
      <c r="H5831" s="27"/>
      <c r="J5831" s="28" t="str">
        <f t="shared" ref="J5831" si="9221">CONCATENATE(K5830,1)</f>
        <v>61</v>
      </c>
      <c r="K5831" s="22">
        <f t="array" ref="K5831:O5833">LINEST(B5826:B5831,C5826:C5831^{1,2,3,4},TRUE,TRUE)</f>
        <v>-1.372304951927994E-20</v>
      </c>
      <c r="L5831" s="22">
        <v>1.2442422102669103E-18</v>
      </c>
      <c r="M5831" s="22">
        <v>-3.4098255198140217E-17</v>
      </c>
      <c r="N5831" s="22">
        <v>1.0000000000000002</v>
      </c>
      <c r="O5831" s="22">
        <v>2.1981949867110947E-15</v>
      </c>
      <c r="P5831" s="17"/>
      <c r="Q5831" s="17"/>
      <c r="R5831" s="17"/>
      <c r="S5831" s="17"/>
      <c r="U5831" s="28">
        <f t="shared" si="9217"/>
        <v>122</v>
      </c>
      <c r="V5831" s="28">
        <f t="shared" si="9218"/>
        <v>222</v>
      </c>
    </row>
    <row r="5832" spans="1:22" x14ac:dyDescent="0.3">
      <c r="A5832" s="28">
        <f t="shared" si="9164"/>
        <v>122223</v>
      </c>
      <c r="B5832" s="26"/>
      <c r="C5832" s="26"/>
      <c r="D5832" s="26"/>
      <c r="E5832" s="9"/>
      <c r="F5832" s="26"/>
      <c r="G5832" s="27"/>
      <c r="H5832" s="27"/>
      <c r="J5832" s="28" t="str">
        <f t="shared" ref="J5832" si="9222">CONCATENATE(K5830,2)</f>
        <v>62</v>
      </c>
      <c r="K5832" s="22">
        <v>0</v>
      </c>
      <c r="L5832" s="22">
        <v>0</v>
      </c>
      <c r="M5832" s="22">
        <v>0</v>
      </c>
      <c r="N5832" s="22">
        <v>0</v>
      </c>
      <c r="O5832" s="22">
        <v>0</v>
      </c>
      <c r="P5832" s="17"/>
      <c r="Q5832" s="17"/>
      <c r="R5832" s="17"/>
      <c r="S5832" s="17"/>
      <c r="U5832" s="28">
        <f t="shared" si="9217"/>
        <v>122</v>
      </c>
      <c r="V5832" s="28">
        <f t="shared" si="9218"/>
        <v>223</v>
      </c>
    </row>
    <row r="5833" spans="1:22" x14ac:dyDescent="0.3">
      <c r="A5833" s="28">
        <f t="shared" si="9164"/>
        <v>122224</v>
      </c>
      <c r="B5833" s="26"/>
      <c r="C5833" s="26"/>
      <c r="D5833" s="26"/>
      <c r="E5833" s="9"/>
      <c r="F5833" s="26"/>
      <c r="G5833" s="27"/>
      <c r="H5833" s="27"/>
      <c r="J5833" s="28" t="str">
        <f t="shared" ref="J5833" si="9223">CONCATENATE(K5830,3)</f>
        <v>63</v>
      </c>
      <c r="K5833" s="22">
        <v>1</v>
      </c>
      <c r="L5833" s="22">
        <v>0</v>
      </c>
      <c r="M5833" s="22" t="e">
        <v>#N/A</v>
      </c>
      <c r="N5833" s="22" t="e">
        <v>#N/A</v>
      </c>
      <c r="O5833" s="22" t="e">
        <v>#N/A</v>
      </c>
      <c r="P5833" s="17"/>
      <c r="Q5833" s="17"/>
      <c r="R5833" s="17"/>
      <c r="S5833" s="17"/>
      <c r="U5833" s="28">
        <f t="shared" si="9217"/>
        <v>122</v>
      </c>
      <c r="V5833" s="28">
        <f t="shared" si="9218"/>
        <v>224</v>
      </c>
    </row>
    <row r="5834" spans="1:22" x14ac:dyDescent="0.3">
      <c r="A5834" s="28">
        <f t="shared" si="9164"/>
        <v>122225</v>
      </c>
      <c r="B5834" s="26"/>
      <c r="C5834" s="26"/>
      <c r="D5834" s="26"/>
      <c r="E5834" s="9"/>
      <c r="F5834" s="26"/>
      <c r="G5834" s="27"/>
      <c r="H5834" s="27"/>
      <c r="J5834" s="17"/>
      <c r="K5834" s="17">
        <v>7</v>
      </c>
      <c r="L5834" s="17">
        <v>7</v>
      </c>
      <c r="M5834" s="17">
        <v>7</v>
      </c>
      <c r="N5834" s="17">
        <v>7</v>
      </c>
      <c r="O5834" s="17">
        <v>7</v>
      </c>
      <c r="P5834" s="17">
        <v>7</v>
      </c>
      <c r="Q5834" s="17"/>
      <c r="R5834" s="17"/>
      <c r="S5834" s="17"/>
      <c r="U5834" s="28">
        <f t="shared" si="9217"/>
        <v>122</v>
      </c>
      <c r="V5834" s="28">
        <f t="shared" si="9218"/>
        <v>225</v>
      </c>
    </row>
    <row r="5835" spans="1:22" x14ac:dyDescent="0.3">
      <c r="A5835" s="28">
        <f t="shared" si="9164"/>
        <v>122226</v>
      </c>
      <c r="B5835" s="26"/>
      <c r="C5835" s="26"/>
      <c r="D5835" s="26"/>
      <c r="E5835" s="9"/>
      <c r="F5835" s="26"/>
      <c r="G5835" s="27"/>
      <c r="H5835" s="27"/>
      <c r="J5835" s="28" t="str">
        <f t="shared" ref="J5835" si="9224">CONCATENATE(K5834,1)</f>
        <v>71</v>
      </c>
      <c r="K5835" s="22" t="e">
        <f t="array" ref="K5835:P5837">LINEST(B5826:B5832,C5826:C5832^{1,2,3,4,5},TRUE,TRUE)</f>
        <v>#VALUE!</v>
      </c>
      <c r="L5835" s="22" t="e">
        <v>#VALUE!</v>
      </c>
      <c r="M5835" s="22" t="e">
        <v>#VALUE!</v>
      </c>
      <c r="N5835" s="22" t="e">
        <v>#VALUE!</v>
      </c>
      <c r="O5835" s="22" t="e">
        <v>#VALUE!</v>
      </c>
      <c r="P5835" s="22" t="e">
        <v>#VALUE!</v>
      </c>
      <c r="Q5835" s="17"/>
      <c r="R5835" s="17"/>
      <c r="S5835" s="17"/>
      <c r="U5835" s="28">
        <f t="shared" si="9217"/>
        <v>122</v>
      </c>
      <c r="V5835" s="28">
        <f t="shared" si="9218"/>
        <v>226</v>
      </c>
    </row>
    <row r="5836" spans="1:22" x14ac:dyDescent="0.3">
      <c r="A5836" s="28">
        <f t="shared" si="9164"/>
        <v>122227</v>
      </c>
      <c r="B5836" s="2">
        <f t="shared" ref="B5836" si="9225">COUNT(B5826:B5835)-2</f>
        <v>4</v>
      </c>
      <c r="J5836" s="28" t="str">
        <f t="shared" ref="J5836" si="9226">CONCATENATE(K5834,2)</f>
        <v>72</v>
      </c>
      <c r="K5836" s="22" t="e">
        <v>#VALUE!</v>
      </c>
      <c r="L5836" s="22" t="e">
        <v>#VALUE!</v>
      </c>
      <c r="M5836" s="22" t="e">
        <v>#VALUE!</v>
      </c>
      <c r="N5836" s="22" t="e">
        <v>#VALUE!</v>
      </c>
      <c r="O5836" s="22" t="e">
        <v>#VALUE!</v>
      </c>
      <c r="P5836" s="22" t="e">
        <v>#VALUE!</v>
      </c>
      <c r="Q5836" s="17"/>
      <c r="R5836" s="17"/>
      <c r="S5836" s="17"/>
      <c r="U5836" s="28">
        <f t="shared" si="9217"/>
        <v>122</v>
      </c>
      <c r="V5836" s="28">
        <f t="shared" si="9218"/>
        <v>227</v>
      </c>
    </row>
    <row r="5837" spans="1:22" x14ac:dyDescent="0.3">
      <c r="A5837" s="28">
        <f t="shared" si="9164"/>
        <v>122228</v>
      </c>
      <c r="J5837" s="28" t="str">
        <f t="shared" ref="J5837" si="9227">CONCATENATE(K5834,3)</f>
        <v>73</v>
      </c>
      <c r="K5837" s="22" t="e">
        <v>#VALUE!</v>
      </c>
      <c r="L5837" s="22" t="e">
        <v>#VALUE!</v>
      </c>
      <c r="M5837" s="22" t="e">
        <v>#VALUE!</v>
      </c>
      <c r="N5837" s="22" t="e">
        <v>#VALUE!</v>
      </c>
      <c r="O5837" s="22" t="e">
        <v>#VALUE!</v>
      </c>
      <c r="P5837" s="22" t="e">
        <v>#VALUE!</v>
      </c>
      <c r="Q5837" s="17"/>
      <c r="R5837" s="17"/>
      <c r="S5837" s="17"/>
      <c r="U5837" s="28">
        <f t="shared" si="9217"/>
        <v>122</v>
      </c>
      <c r="V5837" s="28">
        <f t="shared" si="9218"/>
        <v>228</v>
      </c>
    </row>
    <row r="5838" spans="1:22" x14ac:dyDescent="0.3">
      <c r="A5838" s="28">
        <f t="shared" si="9164"/>
        <v>122229</v>
      </c>
      <c r="B5838" s="66" t="s">
        <v>25</v>
      </c>
      <c r="C5838" s="66"/>
      <c r="D5838" s="66"/>
      <c r="E5838" s="66"/>
      <c r="F5838" s="66"/>
      <c r="G5838" s="66"/>
      <c r="H5838" s="66"/>
      <c r="J5838" s="17"/>
      <c r="K5838" s="17">
        <v>8</v>
      </c>
      <c r="L5838" s="17">
        <v>8</v>
      </c>
      <c r="M5838" s="17">
        <v>8</v>
      </c>
      <c r="N5838" s="17">
        <v>8</v>
      </c>
      <c r="O5838" s="17">
        <v>8</v>
      </c>
      <c r="P5838" s="17">
        <v>8</v>
      </c>
      <c r="Q5838" s="17">
        <v>8</v>
      </c>
      <c r="R5838" s="17"/>
      <c r="S5838" s="17"/>
      <c r="U5838" s="28">
        <f t="shared" si="9217"/>
        <v>122</v>
      </c>
      <c r="V5838" s="28">
        <f t="shared" si="9218"/>
        <v>229</v>
      </c>
    </row>
    <row r="5839" spans="1:22" x14ac:dyDescent="0.3">
      <c r="A5839" s="28">
        <f t="shared" si="9164"/>
        <v>122230</v>
      </c>
      <c r="B5839" s="71"/>
      <c r="C5839" s="71"/>
      <c r="D5839" s="71"/>
      <c r="E5839" s="71"/>
      <c r="F5839" s="71"/>
      <c r="G5839" s="71"/>
      <c r="H5839" s="71"/>
      <c r="J5839" s="28" t="str">
        <f t="shared" ref="J5839" si="9228">CONCATENATE(K5838,1)</f>
        <v>81</v>
      </c>
      <c r="K5839" s="22" t="e">
        <f t="array" ref="K5839:Q5841">LINEST(B5826:B5833,C5826:C5833^{1,2,3,4,5,6},TRUE,TRUE)</f>
        <v>#VALUE!</v>
      </c>
      <c r="L5839" s="22" t="e">
        <v>#VALUE!</v>
      </c>
      <c r="M5839" s="22" t="e">
        <v>#VALUE!</v>
      </c>
      <c r="N5839" s="22" t="e">
        <v>#VALUE!</v>
      </c>
      <c r="O5839" s="22" t="e">
        <v>#VALUE!</v>
      </c>
      <c r="P5839" s="22" t="e">
        <v>#VALUE!</v>
      </c>
      <c r="Q5839" s="22" t="e">
        <v>#VALUE!</v>
      </c>
      <c r="R5839" s="17"/>
      <c r="S5839" s="17"/>
      <c r="U5839" s="28">
        <f t="shared" si="9217"/>
        <v>122</v>
      </c>
      <c r="V5839" s="28">
        <f t="shared" si="9218"/>
        <v>230</v>
      </c>
    </row>
    <row r="5840" spans="1:22" x14ac:dyDescent="0.3">
      <c r="A5840" s="28">
        <f t="shared" si="9164"/>
        <v>122231</v>
      </c>
      <c r="B5840" s="71"/>
      <c r="C5840" s="71"/>
      <c r="D5840" s="71"/>
      <c r="E5840" s="71"/>
      <c r="F5840" s="71"/>
      <c r="G5840" s="71"/>
      <c r="H5840" s="71"/>
      <c r="J5840" s="28" t="str">
        <f t="shared" ref="J5840" si="9229">CONCATENATE(K5838,2)</f>
        <v>82</v>
      </c>
      <c r="K5840" s="22" t="e">
        <v>#VALUE!</v>
      </c>
      <c r="L5840" s="22" t="e">
        <v>#VALUE!</v>
      </c>
      <c r="M5840" s="22" t="e">
        <v>#VALUE!</v>
      </c>
      <c r="N5840" s="22" t="e">
        <v>#VALUE!</v>
      </c>
      <c r="O5840" s="22" t="e">
        <v>#VALUE!</v>
      </c>
      <c r="P5840" s="22" t="e">
        <v>#VALUE!</v>
      </c>
      <c r="Q5840" s="22" t="e">
        <v>#VALUE!</v>
      </c>
      <c r="R5840" s="17"/>
      <c r="S5840" s="17"/>
      <c r="U5840" s="28">
        <f t="shared" si="9217"/>
        <v>122</v>
      </c>
      <c r="V5840" s="28">
        <f t="shared" si="9218"/>
        <v>231</v>
      </c>
    </row>
    <row r="5841" spans="1:22" x14ac:dyDescent="0.3">
      <c r="A5841" s="28">
        <f t="shared" si="9164"/>
        <v>122232</v>
      </c>
      <c r="J5841" s="28" t="str">
        <f t="shared" ref="J5841" si="9230">CONCATENATE(K5838,3)</f>
        <v>83</v>
      </c>
      <c r="K5841" s="22" t="e">
        <v>#VALUE!</v>
      </c>
      <c r="L5841" s="22" t="e">
        <v>#VALUE!</v>
      </c>
      <c r="M5841" s="22" t="e">
        <v>#VALUE!</v>
      </c>
      <c r="N5841" s="22" t="e">
        <v>#VALUE!</v>
      </c>
      <c r="O5841" s="22" t="e">
        <v>#VALUE!</v>
      </c>
      <c r="P5841" s="22" t="e">
        <v>#VALUE!</v>
      </c>
      <c r="Q5841" s="22" t="e">
        <v>#VALUE!</v>
      </c>
      <c r="R5841" s="17"/>
      <c r="S5841" s="17"/>
      <c r="U5841" s="28">
        <f t="shared" si="9217"/>
        <v>122</v>
      </c>
      <c r="V5841" s="28">
        <f t="shared" si="9218"/>
        <v>232</v>
      </c>
    </row>
    <row r="5842" spans="1:22" ht="15" customHeight="1" x14ac:dyDescent="0.3">
      <c r="A5842" s="28">
        <f t="shared" si="9164"/>
        <v>122233</v>
      </c>
      <c r="B5842" s="66" t="s">
        <v>52</v>
      </c>
      <c r="C5842" s="66"/>
      <c r="D5842" s="66"/>
      <c r="E5842" s="10">
        <f>IF(D5812="","",MAX(E5843,E5844))</f>
        <v>0</v>
      </c>
      <c r="J5842" s="17"/>
      <c r="K5842" s="17">
        <v>9</v>
      </c>
      <c r="L5842" s="17">
        <v>9</v>
      </c>
      <c r="M5842" s="17">
        <v>9</v>
      </c>
      <c r="N5842" s="17">
        <v>9</v>
      </c>
      <c r="O5842" s="17">
        <v>9</v>
      </c>
      <c r="P5842" s="17">
        <v>9</v>
      </c>
      <c r="Q5842" s="17">
        <v>9</v>
      </c>
      <c r="R5842" s="17">
        <v>9</v>
      </c>
      <c r="S5842" s="17"/>
      <c r="U5842" s="28">
        <f t="shared" si="9217"/>
        <v>122</v>
      </c>
      <c r="V5842" s="28">
        <f t="shared" si="9218"/>
        <v>233</v>
      </c>
    </row>
    <row r="5843" spans="1:22" x14ac:dyDescent="0.3">
      <c r="A5843" s="28">
        <f t="shared" si="9164"/>
        <v>122234</v>
      </c>
      <c r="B5843" s="2" t="s">
        <v>26</v>
      </c>
      <c r="C5843" s="2" t="s">
        <v>27</v>
      </c>
      <c r="D5843" s="2" t="s">
        <v>28</v>
      </c>
      <c r="E5843" s="11">
        <f>ABS(MIN(D5844:D5853))</f>
        <v>0</v>
      </c>
      <c r="G5843" s="2" t="s">
        <v>230</v>
      </c>
      <c r="J5843" s="28" t="str">
        <f t="shared" ref="J5843" si="9231">CONCATENATE(K5842,1)</f>
        <v>91</v>
      </c>
      <c r="K5843" s="22" t="e">
        <f t="array" ref="K5843:R5845">LINEST(B5826:B5834,C5826:C5834^{1,2,3,4,5,6,7},TRUE,TRUE)</f>
        <v>#VALUE!</v>
      </c>
      <c r="L5843" s="22" t="e">
        <v>#VALUE!</v>
      </c>
      <c r="M5843" s="22" t="e">
        <v>#VALUE!</v>
      </c>
      <c r="N5843" s="22" t="e">
        <v>#VALUE!</v>
      </c>
      <c r="O5843" s="22" t="e">
        <v>#VALUE!</v>
      </c>
      <c r="P5843" s="22" t="e">
        <v>#VALUE!</v>
      </c>
      <c r="Q5843" s="22" t="e">
        <v>#VALUE!</v>
      </c>
      <c r="R5843" s="22" t="e">
        <v>#VALUE!</v>
      </c>
      <c r="S5843" s="17"/>
      <c r="U5843" s="28">
        <f t="shared" si="9217"/>
        <v>122</v>
      </c>
      <c r="V5843" s="28">
        <f t="shared" si="9218"/>
        <v>234</v>
      </c>
    </row>
    <row r="5844" spans="1:22" x14ac:dyDescent="0.3">
      <c r="A5844" s="28">
        <f t="shared" si="9164"/>
        <v>122235</v>
      </c>
      <c r="B5844" s="7">
        <f t="shared" ref="B5844:B5853" si="9232">C5826-B5826</f>
        <v>0</v>
      </c>
      <c r="C5844" s="7">
        <f t="shared" ref="C5844:C5853" si="9233">H5826-G5826</f>
        <v>0</v>
      </c>
      <c r="D5844" s="7">
        <f>C5844-B5844</f>
        <v>0</v>
      </c>
      <c r="E5844" s="11">
        <f>ABS(MAX(D5844:D5853))</f>
        <v>0</v>
      </c>
      <c r="F5844" s="13"/>
      <c r="G5844" s="2">
        <f>IF(D5826="","",D5826/E5826)</f>
        <v>0.05</v>
      </c>
      <c r="H5844" s="13"/>
      <c r="J5844" s="28" t="str">
        <f t="shared" ref="J5844" si="9234">CONCATENATE(K5842,2)</f>
        <v>92</v>
      </c>
      <c r="K5844" s="22" t="e">
        <v>#VALUE!</v>
      </c>
      <c r="L5844" s="22" t="e">
        <v>#VALUE!</v>
      </c>
      <c r="M5844" s="22" t="e">
        <v>#VALUE!</v>
      </c>
      <c r="N5844" s="22" t="e">
        <v>#VALUE!</v>
      </c>
      <c r="O5844" s="22" t="e">
        <v>#VALUE!</v>
      </c>
      <c r="P5844" s="22" t="e">
        <v>#VALUE!</v>
      </c>
      <c r="Q5844" s="22" t="e">
        <v>#VALUE!</v>
      </c>
      <c r="R5844" s="22" t="e">
        <v>#VALUE!</v>
      </c>
      <c r="S5844" s="17"/>
      <c r="U5844" s="28">
        <f t="shared" si="9217"/>
        <v>122</v>
      </c>
      <c r="V5844" s="28">
        <f t="shared" si="9218"/>
        <v>235</v>
      </c>
    </row>
    <row r="5845" spans="1:22" x14ac:dyDescent="0.3">
      <c r="A5845" s="28">
        <f t="shared" si="9164"/>
        <v>122236</v>
      </c>
      <c r="B5845" s="7">
        <f t="shared" si="9232"/>
        <v>0</v>
      </c>
      <c r="C5845" s="7">
        <f t="shared" si="9233"/>
        <v>0</v>
      </c>
      <c r="D5845" s="7">
        <f t="shared" ref="D5845:D5853" si="9235">C5845-B5845</f>
        <v>0</v>
      </c>
      <c r="E5845" s="12" t="s">
        <v>34</v>
      </c>
      <c r="G5845" s="2">
        <f t="shared" ref="G5845:G5853" si="9236">IF(D5827="","",D5827/E5827)</f>
        <v>0.05</v>
      </c>
      <c r="H5845" s="13"/>
      <c r="J5845" s="28" t="str">
        <f t="shared" ref="J5845" si="9237">CONCATENATE(K5842,3)</f>
        <v>93</v>
      </c>
      <c r="K5845" s="22" t="e">
        <v>#VALUE!</v>
      </c>
      <c r="L5845" s="22" t="e">
        <v>#VALUE!</v>
      </c>
      <c r="M5845" s="22" t="e">
        <v>#VALUE!</v>
      </c>
      <c r="N5845" s="22" t="e">
        <v>#VALUE!</v>
      </c>
      <c r="O5845" s="22" t="e">
        <v>#VALUE!</v>
      </c>
      <c r="P5845" s="22" t="e">
        <v>#VALUE!</v>
      </c>
      <c r="Q5845" s="22" t="e">
        <v>#VALUE!</v>
      </c>
      <c r="R5845" s="22" t="e">
        <v>#VALUE!</v>
      </c>
      <c r="S5845" s="17"/>
      <c r="U5845" s="28">
        <f t="shared" si="9217"/>
        <v>122</v>
      </c>
      <c r="V5845" s="28">
        <f t="shared" si="9218"/>
        <v>236</v>
      </c>
    </row>
    <row r="5846" spans="1:22" x14ac:dyDescent="0.3">
      <c r="A5846" s="28">
        <f t="shared" si="9164"/>
        <v>122237</v>
      </c>
      <c r="B5846" s="7">
        <f t="shared" si="9232"/>
        <v>0</v>
      </c>
      <c r="C5846" s="7">
        <f t="shared" si="9233"/>
        <v>0</v>
      </c>
      <c r="D5846" s="7">
        <f t="shared" si="9235"/>
        <v>0</v>
      </c>
      <c r="E5846" s="10">
        <f>IF(D5812="","",MAX(E5847,E5848))</f>
        <v>0</v>
      </c>
      <c r="G5846" s="2">
        <f t="shared" si="9236"/>
        <v>0.05</v>
      </c>
      <c r="H5846" s="13"/>
      <c r="J5846" s="17"/>
      <c r="K5846" s="17">
        <v>10</v>
      </c>
      <c r="L5846" s="17">
        <v>10</v>
      </c>
      <c r="M5846" s="17">
        <v>10</v>
      </c>
      <c r="N5846" s="17">
        <v>10</v>
      </c>
      <c r="O5846" s="17">
        <v>10</v>
      </c>
      <c r="P5846" s="17">
        <v>10</v>
      </c>
      <c r="Q5846" s="17">
        <v>10</v>
      </c>
      <c r="R5846" s="17">
        <v>10</v>
      </c>
      <c r="S5846" s="17">
        <v>10</v>
      </c>
      <c r="U5846" s="28">
        <f t="shared" si="9217"/>
        <v>122</v>
      </c>
      <c r="V5846" s="28">
        <f t="shared" si="9218"/>
        <v>237</v>
      </c>
    </row>
    <row r="5847" spans="1:22" x14ac:dyDescent="0.3">
      <c r="A5847" s="28">
        <f t="shared" si="9164"/>
        <v>122238</v>
      </c>
      <c r="B5847" s="7">
        <f t="shared" si="9232"/>
        <v>0</v>
      </c>
      <c r="C5847" s="7">
        <f t="shared" si="9233"/>
        <v>0</v>
      </c>
      <c r="D5847" s="7">
        <f t="shared" si="9235"/>
        <v>0</v>
      </c>
      <c r="E5847" s="11">
        <f>ABS(MIN(B5844:B5853))</f>
        <v>0</v>
      </c>
      <c r="G5847" s="2">
        <f t="shared" si="9236"/>
        <v>0.05</v>
      </c>
      <c r="H5847" s="13"/>
      <c r="J5847" s="28" t="str">
        <f t="shared" ref="J5847" si="9238">CONCATENATE(K5846,1)</f>
        <v>101</v>
      </c>
      <c r="K5847" s="22" t="e">
        <f t="array" ref="K5847:S5849">LINEST(B5826:B5835,C5826:C5835^{1,2,3,4,5,6,7,8},TRUE,TRUE)</f>
        <v>#VALUE!</v>
      </c>
      <c r="L5847" s="22" t="e">
        <v>#VALUE!</v>
      </c>
      <c r="M5847" s="22" t="e">
        <v>#VALUE!</v>
      </c>
      <c r="N5847" s="22" t="e">
        <v>#VALUE!</v>
      </c>
      <c r="O5847" s="22" t="e">
        <v>#VALUE!</v>
      </c>
      <c r="P5847" s="22" t="e">
        <v>#VALUE!</v>
      </c>
      <c r="Q5847" s="22" t="e">
        <v>#VALUE!</v>
      </c>
      <c r="R5847" s="22" t="e">
        <v>#VALUE!</v>
      </c>
      <c r="S5847" s="22" t="e">
        <v>#VALUE!</v>
      </c>
      <c r="U5847" s="28">
        <f t="shared" si="9217"/>
        <v>122</v>
      </c>
      <c r="V5847" s="28">
        <f t="shared" si="9218"/>
        <v>238</v>
      </c>
    </row>
    <row r="5848" spans="1:22" x14ac:dyDescent="0.3">
      <c r="A5848" s="28">
        <f t="shared" si="9164"/>
        <v>122239</v>
      </c>
      <c r="B5848" s="7">
        <f t="shared" si="9232"/>
        <v>0</v>
      </c>
      <c r="C5848" s="7">
        <f t="shared" si="9233"/>
        <v>0</v>
      </c>
      <c r="D5848" s="7">
        <f t="shared" si="9235"/>
        <v>0</v>
      </c>
      <c r="E5848" s="11">
        <f>ABS(MAX(B5844:B5853))</f>
        <v>0</v>
      </c>
      <c r="G5848" s="2">
        <f t="shared" si="9236"/>
        <v>0.05</v>
      </c>
      <c r="H5848" s="13"/>
      <c r="J5848" s="28" t="str">
        <f t="shared" ref="J5848" si="9239">CONCATENATE(K5846,2)</f>
        <v>102</v>
      </c>
      <c r="K5848" s="22" t="e">
        <v>#VALUE!</v>
      </c>
      <c r="L5848" s="22" t="e">
        <v>#VALUE!</v>
      </c>
      <c r="M5848" s="22" t="e">
        <v>#VALUE!</v>
      </c>
      <c r="N5848" s="22" t="e">
        <v>#VALUE!</v>
      </c>
      <c r="O5848" s="22" t="e">
        <v>#VALUE!</v>
      </c>
      <c r="P5848" s="22" t="e">
        <v>#VALUE!</v>
      </c>
      <c r="Q5848" s="22" t="e">
        <v>#VALUE!</v>
      </c>
      <c r="R5848" s="22" t="e">
        <v>#VALUE!</v>
      </c>
      <c r="S5848" s="22" t="e">
        <v>#VALUE!</v>
      </c>
      <c r="U5848" s="28">
        <f t="shared" si="9217"/>
        <v>122</v>
      </c>
      <c r="V5848" s="28">
        <f t="shared" si="9218"/>
        <v>239</v>
      </c>
    </row>
    <row r="5849" spans="1:22" x14ac:dyDescent="0.3">
      <c r="A5849" s="28">
        <f t="shared" si="9164"/>
        <v>122240</v>
      </c>
      <c r="B5849" s="7">
        <f t="shared" si="9232"/>
        <v>0</v>
      </c>
      <c r="C5849" s="7">
        <f t="shared" si="9233"/>
        <v>0</v>
      </c>
      <c r="D5849" s="7">
        <f t="shared" si="9235"/>
        <v>0</v>
      </c>
      <c r="E5849" s="12" t="s">
        <v>231</v>
      </c>
      <c r="G5849" s="2">
        <f t="shared" si="9236"/>
        <v>0.05</v>
      </c>
      <c r="H5849" s="13"/>
      <c r="J5849" s="28" t="str">
        <f t="shared" ref="J5849" si="9240">CONCATENATE(K5846,3)</f>
        <v>103</v>
      </c>
      <c r="K5849" s="22" t="e">
        <v>#VALUE!</v>
      </c>
      <c r="L5849" s="22" t="e">
        <v>#VALUE!</v>
      </c>
      <c r="M5849" s="22" t="e">
        <v>#VALUE!</v>
      </c>
      <c r="N5849" s="22" t="e">
        <v>#VALUE!</v>
      </c>
      <c r="O5849" s="22" t="e">
        <v>#VALUE!</v>
      </c>
      <c r="P5849" s="22" t="e">
        <v>#VALUE!</v>
      </c>
      <c r="Q5849" s="22" t="e">
        <v>#VALUE!</v>
      </c>
      <c r="R5849" s="22" t="e">
        <v>#VALUE!</v>
      </c>
      <c r="S5849" s="22" t="e">
        <v>#VALUE!</v>
      </c>
      <c r="U5849" s="28">
        <f t="shared" si="9217"/>
        <v>122</v>
      </c>
      <c r="V5849" s="28">
        <f t="shared" si="9218"/>
        <v>240</v>
      </c>
    </row>
    <row r="5850" spans="1:22" x14ac:dyDescent="0.3">
      <c r="A5850" s="28">
        <f t="shared" si="9164"/>
        <v>122241</v>
      </c>
      <c r="B5850" s="7">
        <f t="shared" si="9232"/>
        <v>0</v>
      </c>
      <c r="C5850" s="7">
        <f t="shared" si="9233"/>
        <v>0</v>
      </c>
      <c r="D5850" s="7">
        <f t="shared" si="9235"/>
        <v>0</v>
      </c>
      <c r="E5850" s="10">
        <f>IF(D5812="","",MAX(E5851,E5852))*2</f>
        <v>0.1</v>
      </c>
      <c r="G5850" s="2" t="str">
        <f t="shared" si="9236"/>
        <v/>
      </c>
      <c r="H5850" s="13"/>
      <c r="U5850" s="28">
        <f t="shared" si="9217"/>
        <v>122</v>
      </c>
      <c r="V5850" s="28">
        <f t="shared" si="9218"/>
        <v>241</v>
      </c>
    </row>
    <row r="5851" spans="1:22" x14ac:dyDescent="0.3">
      <c r="A5851" s="28">
        <f t="shared" si="9164"/>
        <v>122242</v>
      </c>
      <c r="B5851" s="7">
        <f t="shared" si="9232"/>
        <v>0</v>
      </c>
      <c r="C5851" s="7">
        <f t="shared" si="9233"/>
        <v>0</v>
      </c>
      <c r="D5851" s="7">
        <f t="shared" si="9235"/>
        <v>0</v>
      </c>
      <c r="E5851" s="11">
        <f>ABS(MIN(G5844:G5853))</f>
        <v>0.05</v>
      </c>
      <c r="G5851" s="2" t="str">
        <f t="shared" si="9236"/>
        <v/>
      </c>
      <c r="U5851" s="28">
        <f t="shared" si="9217"/>
        <v>122</v>
      </c>
      <c r="V5851" s="28">
        <f t="shared" si="9218"/>
        <v>242</v>
      </c>
    </row>
    <row r="5852" spans="1:22" x14ac:dyDescent="0.3">
      <c r="A5852" s="28">
        <f t="shared" si="9164"/>
        <v>122243</v>
      </c>
      <c r="B5852" s="7">
        <f t="shared" si="9232"/>
        <v>0</v>
      </c>
      <c r="C5852" s="7">
        <f t="shared" si="9233"/>
        <v>0</v>
      </c>
      <c r="D5852" s="7">
        <f t="shared" si="9235"/>
        <v>0</v>
      </c>
      <c r="E5852" s="11">
        <f>ABS(MAX(G5844:G5853))</f>
        <v>0.05</v>
      </c>
      <c r="G5852" s="2" t="str">
        <f t="shared" si="9236"/>
        <v/>
      </c>
      <c r="U5852" s="28">
        <f t="shared" si="9217"/>
        <v>122</v>
      </c>
      <c r="V5852" s="28">
        <f t="shared" si="9218"/>
        <v>243</v>
      </c>
    </row>
    <row r="5853" spans="1:22" x14ac:dyDescent="0.3">
      <c r="A5853" s="28">
        <f t="shared" si="9164"/>
        <v>122244</v>
      </c>
      <c r="B5853" s="7">
        <f t="shared" si="9232"/>
        <v>0</v>
      </c>
      <c r="C5853" s="7">
        <f t="shared" si="9233"/>
        <v>0</v>
      </c>
      <c r="D5853" s="7">
        <f t="shared" si="9235"/>
        <v>0</v>
      </c>
      <c r="F5853" s="13"/>
      <c r="G5853" s="2" t="str">
        <f t="shared" si="9236"/>
        <v/>
      </c>
      <c r="U5853" s="28">
        <f t="shared" si="9217"/>
        <v>122</v>
      </c>
      <c r="V5853" s="28">
        <f t="shared" si="9218"/>
        <v>244</v>
      </c>
    </row>
    <row r="5854" spans="1:22" x14ac:dyDescent="0.3">
      <c r="A5854" s="28">
        <f t="shared" si="9164"/>
        <v>122245</v>
      </c>
      <c r="F5854" s="13"/>
      <c r="U5854" s="28">
        <f t="shared" si="9217"/>
        <v>122</v>
      </c>
      <c r="V5854" s="28">
        <f t="shared" si="9218"/>
        <v>245</v>
      </c>
    </row>
    <row r="5855" spans="1:22" x14ac:dyDescent="0.3">
      <c r="A5855" s="28">
        <f t="shared" si="9164"/>
        <v>122246</v>
      </c>
      <c r="F5855" s="13"/>
      <c r="U5855" s="28">
        <f t="shared" si="9217"/>
        <v>122</v>
      </c>
      <c r="V5855" s="28">
        <f t="shared" si="9218"/>
        <v>246</v>
      </c>
    </row>
    <row r="5856" spans="1:22" x14ac:dyDescent="0.3">
      <c r="A5856" s="28">
        <f t="shared" si="9164"/>
        <v>122247</v>
      </c>
      <c r="F5856" s="13"/>
      <c r="U5856" s="28">
        <f t="shared" si="9217"/>
        <v>122</v>
      </c>
      <c r="V5856" s="28">
        <f t="shared" si="9218"/>
        <v>247</v>
      </c>
    </row>
    <row r="5857" spans="1:24" s="8" customFormat="1" x14ac:dyDescent="0.3"/>
    <row r="5858" spans="1:24" x14ac:dyDescent="0.3">
      <c r="A5858" s="28">
        <f t="shared" ref="A5858:A5904" si="9241">ROUND(CONCATENATE(U5858,V5858),0)</f>
        <v>123201</v>
      </c>
      <c r="B5858" s="63" t="s">
        <v>0</v>
      </c>
      <c r="C5858" s="63"/>
      <c r="D5858" s="71" t="s">
        <v>63</v>
      </c>
      <c r="E5858" s="71"/>
      <c r="F5858" s="71"/>
      <c r="G5858" s="71"/>
      <c r="H5858" s="71"/>
      <c r="U5858" s="28">
        <f t="shared" si="9165"/>
        <v>123</v>
      </c>
      <c r="V5858" s="28">
        <v>201</v>
      </c>
    </row>
    <row r="5859" spans="1:24" x14ac:dyDescent="0.3">
      <c r="A5859" s="28">
        <f t="shared" si="9241"/>
        <v>123202</v>
      </c>
      <c r="B5859" s="72" t="s">
        <v>70</v>
      </c>
      <c r="C5859" s="73"/>
      <c r="D5859" s="30" t="s">
        <v>69</v>
      </c>
      <c r="E5859" s="66" t="s">
        <v>71</v>
      </c>
      <c r="F5859" s="66"/>
      <c r="G5859" s="74" t="s">
        <v>72</v>
      </c>
      <c r="H5859" s="74"/>
      <c r="U5859" s="28">
        <f t="shared" si="9217"/>
        <v>123</v>
      </c>
      <c r="V5859" s="28">
        <f t="shared" ref="V5859" si="9242">V5858+1</f>
        <v>202</v>
      </c>
    </row>
    <row r="5860" spans="1:24" x14ac:dyDescent="0.3">
      <c r="A5860" s="28">
        <f t="shared" si="9241"/>
        <v>123203</v>
      </c>
      <c r="B5860" s="75" t="s">
        <v>6</v>
      </c>
      <c r="C5860" s="75"/>
      <c r="D5860" s="71" t="s">
        <v>352</v>
      </c>
      <c r="E5860" s="71"/>
      <c r="F5860" s="71"/>
      <c r="G5860" s="71"/>
      <c r="H5860" s="71"/>
      <c r="U5860" s="28">
        <f t="shared" si="9217"/>
        <v>123</v>
      </c>
      <c r="V5860" s="28">
        <f t="shared" si="9218"/>
        <v>203</v>
      </c>
    </row>
    <row r="5861" spans="1:24" x14ac:dyDescent="0.3">
      <c r="A5861" s="28">
        <f t="shared" si="9241"/>
        <v>123204</v>
      </c>
      <c r="B5861" s="63" t="s">
        <v>7</v>
      </c>
      <c r="C5861" s="63"/>
      <c r="D5861" s="71" t="s">
        <v>29</v>
      </c>
      <c r="E5861" s="71"/>
      <c r="F5861" s="71"/>
      <c r="G5861" s="71"/>
      <c r="H5861" s="71"/>
      <c r="J5861" s="17"/>
      <c r="K5861" s="17" t="s">
        <v>53</v>
      </c>
      <c r="L5861" s="17" t="s">
        <v>54</v>
      </c>
      <c r="M5861" s="17" t="s">
        <v>55</v>
      </c>
      <c r="N5861" s="17" t="s">
        <v>56</v>
      </c>
      <c r="O5861" s="17" t="s">
        <v>57</v>
      </c>
      <c r="P5861" s="17" t="s">
        <v>2</v>
      </c>
      <c r="Q5861" s="17" t="s">
        <v>3</v>
      </c>
      <c r="R5861" s="17" t="s">
        <v>4</v>
      </c>
      <c r="S5861" s="17" t="s">
        <v>5</v>
      </c>
      <c r="U5861" s="28">
        <f t="shared" si="9217"/>
        <v>123</v>
      </c>
      <c r="V5861" s="28">
        <f t="shared" si="9218"/>
        <v>204</v>
      </c>
      <c r="X5861" s="1" t="s">
        <v>48</v>
      </c>
    </row>
    <row r="5862" spans="1:24" x14ac:dyDescent="0.3">
      <c r="A5862" s="28">
        <f t="shared" si="9241"/>
        <v>123205</v>
      </c>
      <c r="B5862" s="63" t="s">
        <v>9</v>
      </c>
      <c r="C5862" s="63"/>
      <c r="D5862" s="71" t="s">
        <v>30</v>
      </c>
      <c r="E5862" s="71"/>
      <c r="F5862" s="71"/>
      <c r="G5862" s="71"/>
      <c r="H5862" s="71"/>
      <c r="J5862" s="17">
        <f t="shared" ref="J5862" si="9243">COUNTA(B5874:B5883)</f>
        <v>6</v>
      </c>
      <c r="K5862" s="17">
        <f t="shared" ref="K5862" si="9244">IF(L5862-1&lt;2,0,L5862-1)</f>
        <v>0</v>
      </c>
      <c r="L5862" s="17">
        <f t="shared" ref="L5862" si="9245">IF(M5862-1&lt;2,0,M5862-1)</f>
        <v>0</v>
      </c>
      <c r="M5862" s="17">
        <f t="shared" ref="M5862" si="9246">IF(N5862-1&lt;2,0,N5862-1)</f>
        <v>0</v>
      </c>
      <c r="N5862" s="17">
        <f t="shared" ref="N5862" si="9247">IF(O5862-1&lt;2,0,O5862-1)</f>
        <v>0</v>
      </c>
      <c r="O5862" s="17">
        <f t="shared" ref="O5862" si="9248">IF(P5862-1&lt;2,0,P5862-1)</f>
        <v>2</v>
      </c>
      <c r="P5862" s="17">
        <f t="shared" ref="P5862" si="9249">IF(Q5862-1&lt;2,0,Q5862-1)</f>
        <v>3</v>
      </c>
      <c r="Q5862" s="17">
        <f t="shared" ref="Q5862" si="9250">IF(R5862-1&lt;2,0,R5862-1)</f>
        <v>4</v>
      </c>
      <c r="R5862" s="17">
        <f t="shared" ref="R5862" si="9251">IF(S5862-1&lt;2,0,S5862-1)</f>
        <v>5</v>
      </c>
      <c r="S5862" s="17">
        <f t="shared" ref="S5862" si="9252">J5862</f>
        <v>6</v>
      </c>
      <c r="U5862" s="28">
        <f t="shared" si="9217"/>
        <v>123</v>
      </c>
      <c r="V5862" s="28">
        <f t="shared" si="9218"/>
        <v>205</v>
      </c>
      <c r="X5862" s="1" t="s">
        <v>49</v>
      </c>
    </row>
    <row r="5863" spans="1:24" x14ac:dyDescent="0.3">
      <c r="A5863" s="28">
        <f t="shared" si="9241"/>
        <v>123206</v>
      </c>
      <c r="B5863" s="63" t="s">
        <v>10</v>
      </c>
      <c r="C5863" s="63"/>
      <c r="D5863" s="71" t="s">
        <v>346</v>
      </c>
      <c r="E5863" s="71"/>
      <c r="F5863" s="71"/>
      <c r="G5863" s="71"/>
      <c r="H5863" s="71"/>
      <c r="J5863" s="28" t="str">
        <f t="shared" ref="J5863" si="9253">CONCATENATE(J5862,1)</f>
        <v>61</v>
      </c>
      <c r="K5863" s="29">
        <f t="shared" ref="K5863" si="9254">IF(K5862=0,0,VLOOKUP(J5863,J5867:S5897,K5862,FALSE))</f>
        <v>0</v>
      </c>
      <c r="L5863" s="29">
        <f t="shared" ref="L5863" si="9255">IF(L5862=0,0,VLOOKUP(J5863,J5867:S5897,L5862,FALSE))</f>
        <v>0</v>
      </c>
      <c r="M5863" s="29">
        <f t="shared" ref="M5863" si="9256">IF(M5862=0,0,VLOOKUP(J5863,J5867:S5897,M5862,FALSE))</f>
        <v>0</v>
      </c>
      <c r="N5863" s="29">
        <f t="shared" ref="N5863" si="9257">IF(N5862=0,0,VLOOKUP(J5863,J5867:S5897,N5862,FALSE))</f>
        <v>0</v>
      </c>
      <c r="O5863" s="29">
        <f t="shared" ref="O5863" si="9258">IF(O5862=0,0,VLOOKUP(J5863,J5867:S5897,O5862,FALSE))</f>
        <v>-1.372304951927994E-20</v>
      </c>
      <c r="P5863" s="29">
        <f t="shared" ref="P5863" si="9259">IF(P5862=0,0,VLOOKUP(J5863,J5867:S5897,P5862,FALSE))</f>
        <v>1.2442422102669103E-18</v>
      </c>
      <c r="Q5863" s="29">
        <f t="shared" ref="Q5863" si="9260">IF(Q5862=0,0,VLOOKUP(J5863,J5867:S5897,Q5862,FALSE))</f>
        <v>-3.4098255198140217E-17</v>
      </c>
      <c r="R5863" s="29">
        <f t="shared" ref="R5863" si="9261">IF(R5862=0,0,VLOOKUP(J5863,J5867:S5897,R5862,FALSE))</f>
        <v>1.0000000000000002</v>
      </c>
      <c r="S5863" s="29">
        <f t="shared" ref="S5863" si="9262">IF(S5862=0,0,VLOOKUP(J5863,J5867:S5897,S5862,FALSE))</f>
        <v>2.1981949867110947E-15</v>
      </c>
      <c r="U5863" s="28">
        <f t="shared" si="9217"/>
        <v>123</v>
      </c>
      <c r="V5863" s="28">
        <f t="shared" si="9218"/>
        <v>206</v>
      </c>
      <c r="X5863" s="1" t="s">
        <v>50</v>
      </c>
    </row>
    <row r="5864" spans="1:24" x14ac:dyDescent="0.3">
      <c r="A5864" s="28">
        <f t="shared" si="9241"/>
        <v>123207</v>
      </c>
      <c r="B5864" s="63" t="s">
        <v>11</v>
      </c>
      <c r="C5864" s="63"/>
      <c r="D5864" s="64">
        <v>45958</v>
      </c>
      <c r="E5864" s="64"/>
      <c r="F5864" s="64"/>
      <c r="G5864" s="64"/>
      <c r="H5864" s="64"/>
      <c r="J5864" s="28" t="str">
        <f t="shared" ref="J5864" si="9263">CONCATENATE(J5862,2)</f>
        <v>62</v>
      </c>
      <c r="K5864" s="22">
        <f t="shared" ref="K5864" si="9264">IF(K5862=0,0,VLOOKUP(J5864,J5867:S5897,K5862,FALSE))</f>
        <v>0</v>
      </c>
      <c r="L5864" s="22">
        <f t="shared" ref="L5864" si="9265">IF(L5862=0,0,VLOOKUP(J5864,J5867:S5897,L5862,FALSE))</f>
        <v>0</v>
      </c>
      <c r="M5864" s="22">
        <f t="shared" ref="M5864" si="9266">IF(M5862=0,0,VLOOKUP(J5864,J5867:S5897,M5862,FALSE))</f>
        <v>0</v>
      </c>
      <c r="N5864" s="22">
        <f t="shared" ref="N5864" si="9267">IF(N5862=0,0,VLOOKUP(J5864,J5867:S5897,N5862,FALSE))</f>
        <v>0</v>
      </c>
      <c r="O5864" s="22">
        <f t="shared" ref="O5864" si="9268">IF(O5862=0,0,VLOOKUP(J5864,J5867:S5897,O5862,FALSE))</f>
        <v>0</v>
      </c>
      <c r="P5864" s="22">
        <f t="shared" ref="P5864" si="9269">IF(P5862=0,0,VLOOKUP(J5864,J5867:S5897,P5862,FALSE))</f>
        <v>0</v>
      </c>
      <c r="Q5864" s="22">
        <f t="shared" ref="Q5864" si="9270">IF(Q5862=0,0,VLOOKUP(J5864,J5867:S5897,Q5862,FALSE))</f>
        <v>0</v>
      </c>
      <c r="R5864" s="22">
        <f t="shared" ref="R5864" si="9271">IF(R5862=0,0,VLOOKUP(J5864,J5867:S5897,R5862,FALSE))</f>
        <v>0</v>
      </c>
      <c r="S5864" s="22">
        <f t="shared" ref="S5864" si="9272">IF(S5862=0,0,VLOOKUP(J5864,J5867:S5897,S5862,FALSE))</f>
        <v>0</v>
      </c>
      <c r="U5864" s="28">
        <f t="shared" si="9217"/>
        <v>123</v>
      </c>
      <c r="V5864" s="28">
        <f t="shared" si="9218"/>
        <v>207</v>
      </c>
    </row>
    <row r="5865" spans="1:24" x14ac:dyDescent="0.3">
      <c r="A5865" s="28">
        <f t="shared" si="9241"/>
        <v>123208</v>
      </c>
      <c r="B5865" s="63" t="s">
        <v>12</v>
      </c>
      <c r="C5865" s="63"/>
      <c r="D5865" s="65">
        <v>46325</v>
      </c>
      <c r="E5865" s="65"/>
      <c r="F5865" s="65"/>
      <c r="G5865" s="65"/>
      <c r="H5865" s="65"/>
      <c r="J5865" s="28" t="str">
        <f t="shared" ref="J5865" si="9273">CONCATENATE(J5862,3)</f>
        <v>63</v>
      </c>
      <c r="K5865" s="22"/>
      <c r="L5865" s="22"/>
      <c r="M5865" s="22"/>
      <c r="N5865" s="22" t="s">
        <v>58</v>
      </c>
      <c r="O5865" s="29">
        <f t="shared" ref="O5865" si="9274">J5862-2</f>
        <v>4</v>
      </c>
      <c r="P5865" s="22" t="s">
        <v>59</v>
      </c>
      <c r="Q5865" s="29">
        <f t="shared" ref="Q5865" si="9275">VLOOKUP(J5865,J5867:S5897,3,FALSE)</f>
        <v>0</v>
      </c>
      <c r="R5865" s="22" t="s">
        <v>60</v>
      </c>
      <c r="S5865" s="22">
        <f t="shared" ref="S5865" si="9276">VLOOKUP(J5865,J5867:S5897,2,FALSE)</f>
        <v>1</v>
      </c>
      <c r="U5865" s="28">
        <f t="shared" si="9217"/>
        <v>123</v>
      </c>
      <c r="V5865" s="28">
        <f t="shared" si="9218"/>
        <v>208</v>
      </c>
    </row>
    <row r="5866" spans="1:24" x14ac:dyDescent="0.3">
      <c r="A5866" s="28">
        <f t="shared" si="9241"/>
        <v>123209</v>
      </c>
      <c r="B5866" s="63" t="s">
        <v>13</v>
      </c>
      <c r="C5866" s="63"/>
      <c r="D5866" s="15">
        <v>0.1</v>
      </c>
      <c r="E5866" s="66" t="s">
        <v>14</v>
      </c>
      <c r="F5866" s="66"/>
      <c r="G5866" s="66"/>
      <c r="H5866" s="6" t="s">
        <v>64</v>
      </c>
      <c r="J5866" s="17"/>
      <c r="K5866" s="17">
        <v>3</v>
      </c>
      <c r="L5866" s="17">
        <v>3</v>
      </c>
      <c r="M5866" s="17"/>
      <c r="N5866" s="17"/>
      <c r="O5866" s="17"/>
      <c r="P5866" s="17"/>
      <c r="Q5866" s="17"/>
      <c r="R5866" s="17"/>
      <c r="S5866" s="17"/>
      <c r="U5866" s="28">
        <f t="shared" si="9217"/>
        <v>123</v>
      </c>
      <c r="V5866" s="28">
        <f t="shared" si="9218"/>
        <v>209</v>
      </c>
    </row>
    <row r="5867" spans="1:24" x14ac:dyDescent="0.3">
      <c r="A5867" s="28">
        <f t="shared" si="9241"/>
        <v>123210</v>
      </c>
      <c r="B5867" s="63" t="s">
        <v>15</v>
      </c>
      <c r="C5867" s="63"/>
      <c r="D5867" s="2">
        <f t="shared" ref="D5867" si="9277">MIN(B5874:B5883)</f>
        <v>0</v>
      </c>
      <c r="E5867" s="3" t="s">
        <v>16</v>
      </c>
      <c r="F5867" s="2">
        <f t="shared" ref="F5867" si="9278">MAX(B5874:B5883)</f>
        <v>35</v>
      </c>
      <c r="G5867" s="4" t="str">
        <f t="shared" ref="G5867" si="9279">IF(H5866="","",H5866)</f>
        <v>°C</v>
      </c>
      <c r="H5867" s="14"/>
      <c r="J5867" s="28" t="str">
        <f t="shared" ref="J5867" si="9280">CONCATENATE(K5866,1)</f>
        <v>31</v>
      </c>
      <c r="K5867" s="22">
        <f t="array" ref="K5867:L5869">LINEST(B5874:B5876,C5874:C5876^{1},TRUE,TRUE)</f>
        <v>0.99999999999999989</v>
      </c>
      <c r="L5867" s="22">
        <v>1.7763568394002505E-15</v>
      </c>
      <c r="M5867" s="17"/>
      <c r="N5867" s="17"/>
      <c r="O5867" s="17"/>
      <c r="P5867" s="17"/>
      <c r="Q5867" s="17"/>
      <c r="R5867" s="17"/>
      <c r="S5867" s="17"/>
      <c r="U5867" s="28">
        <f t="shared" si="9217"/>
        <v>123</v>
      </c>
      <c r="V5867" s="28">
        <f t="shared" si="9218"/>
        <v>210</v>
      </c>
    </row>
    <row r="5868" spans="1:24" x14ac:dyDescent="0.3">
      <c r="A5868" s="28">
        <f t="shared" si="9241"/>
        <v>123211</v>
      </c>
      <c r="J5868" s="28" t="str">
        <f t="shared" ref="J5868" si="9281">CONCATENATE(K5866,2)</f>
        <v>32</v>
      </c>
      <c r="K5868" s="22">
        <v>2.4135936644382998E-16</v>
      </c>
      <c r="L5868" s="22">
        <v>3.4837223796945697E-15</v>
      </c>
      <c r="M5868" s="17"/>
      <c r="N5868" s="17"/>
      <c r="O5868" s="17"/>
      <c r="P5868" s="17"/>
      <c r="Q5868" s="17"/>
      <c r="R5868" s="17"/>
      <c r="S5868" s="17"/>
      <c r="U5868" s="28">
        <f t="shared" si="9217"/>
        <v>123</v>
      </c>
      <c r="V5868" s="28">
        <f t="shared" si="9218"/>
        <v>211</v>
      </c>
    </row>
    <row r="5869" spans="1:24" x14ac:dyDescent="0.3">
      <c r="A5869" s="28">
        <f t="shared" si="9241"/>
        <v>123212</v>
      </c>
      <c r="B5869" s="67" t="s">
        <v>17</v>
      </c>
      <c r="C5869" s="67"/>
      <c r="D5869" s="67"/>
      <c r="E5869" s="67"/>
      <c r="F5869" s="67"/>
      <c r="G5869" s="68" t="s">
        <v>31</v>
      </c>
      <c r="H5869" s="69"/>
      <c r="J5869" s="28" t="str">
        <f t="shared" ref="J5869" si="9282">CONCATENATE(K5866,3)</f>
        <v>33</v>
      </c>
      <c r="K5869" s="22">
        <v>1</v>
      </c>
      <c r="L5869" s="22">
        <v>3.5527136788005009E-15</v>
      </c>
      <c r="M5869" s="17"/>
      <c r="N5869" s="17"/>
      <c r="O5869" s="17"/>
      <c r="P5869" s="17"/>
      <c r="Q5869" s="17"/>
      <c r="R5869" s="17"/>
      <c r="S5869" s="17"/>
      <c r="U5869" s="28">
        <f t="shared" si="9217"/>
        <v>123</v>
      </c>
      <c r="V5869" s="28">
        <f t="shared" si="9218"/>
        <v>212</v>
      </c>
    </row>
    <row r="5870" spans="1:24" x14ac:dyDescent="0.3">
      <c r="A5870" s="28">
        <f t="shared" si="9241"/>
        <v>123213</v>
      </c>
      <c r="B5870" s="66" t="s">
        <v>18</v>
      </c>
      <c r="C5870" s="66"/>
      <c r="D5870" s="66"/>
      <c r="E5870" s="66" t="str">
        <f t="shared" ref="E5870" si="9283">IF(D5863="","",D5863)</f>
        <v>E0736/25</v>
      </c>
      <c r="F5870" s="66"/>
      <c r="G5870" s="4" t="s">
        <v>18</v>
      </c>
      <c r="H5870" s="16"/>
      <c r="J5870" s="17"/>
      <c r="K5870" s="17">
        <v>4</v>
      </c>
      <c r="L5870" s="17">
        <v>4</v>
      </c>
      <c r="M5870" s="17">
        <v>4</v>
      </c>
      <c r="N5870" s="17"/>
      <c r="O5870" s="17"/>
      <c r="P5870" s="17"/>
      <c r="Q5870" s="17"/>
      <c r="R5870" s="17"/>
      <c r="S5870" s="17"/>
      <c r="U5870" s="28">
        <f t="shared" si="9217"/>
        <v>123</v>
      </c>
      <c r="V5870" s="28">
        <f t="shared" si="9218"/>
        <v>213</v>
      </c>
    </row>
    <row r="5871" spans="1:24" ht="15" customHeight="1" x14ac:dyDescent="0.3">
      <c r="A5871" s="28">
        <f t="shared" si="9241"/>
        <v>123214</v>
      </c>
      <c r="B5871" s="5" t="s">
        <v>19</v>
      </c>
      <c r="C5871" s="5" t="s">
        <v>20</v>
      </c>
      <c r="D5871" s="5" t="s">
        <v>21</v>
      </c>
      <c r="E5871" s="5"/>
      <c r="F5871" s="70" t="s">
        <v>33</v>
      </c>
      <c r="G5871" s="5" t="s">
        <v>19</v>
      </c>
      <c r="H5871" s="5" t="s">
        <v>20</v>
      </c>
      <c r="J5871" s="28" t="str">
        <f t="shared" ref="J5871" si="9284">CONCATENATE(K5870,1)</f>
        <v>41</v>
      </c>
      <c r="K5871" s="22">
        <f t="array" ref="K5871:M5873">LINEST(B5874:B5877,C5874:C5877^{1,2},TRUE,TRUE)</f>
        <v>-7.7411458321256988E-18</v>
      </c>
      <c r="L5871" s="22">
        <v>1.0000000000000002</v>
      </c>
      <c r="M5871" s="22">
        <v>-1.1336056062612201E-15</v>
      </c>
      <c r="N5871" s="17"/>
      <c r="O5871" s="17"/>
      <c r="P5871" s="17"/>
      <c r="Q5871" s="17"/>
      <c r="R5871" s="17"/>
      <c r="S5871" s="17"/>
      <c r="U5871" s="28">
        <f t="shared" si="9217"/>
        <v>123</v>
      </c>
      <c r="V5871" s="28">
        <f t="shared" si="9218"/>
        <v>214</v>
      </c>
    </row>
    <row r="5872" spans="1:24" x14ac:dyDescent="0.3">
      <c r="A5872" s="28">
        <f t="shared" si="9241"/>
        <v>123215</v>
      </c>
      <c r="B5872" s="5" t="s">
        <v>22</v>
      </c>
      <c r="C5872" s="5" t="s">
        <v>23</v>
      </c>
      <c r="D5872" s="5" t="s">
        <v>24</v>
      </c>
      <c r="E5872" s="5" t="s">
        <v>32</v>
      </c>
      <c r="F5872" s="70"/>
      <c r="G5872" s="5" t="s">
        <v>22</v>
      </c>
      <c r="H5872" s="5" t="s">
        <v>23</v>
      </c>
      <c r="J5872" s="28" t="str">
        <f t="shared" ref="J5872" si="9285">CONCATENATE(K5870,2)</f>
        <v>42</v>
      </c>
      <c r="K5872" s="22">
        <v>6.9866653331732063E-18</v>
      </c>
      <c r="L5872" s="22">
        <v>1.7139213061722442E-16</v>
      </c>
      <c r="M5872" s="22">
        <v>8.8695080554091798E-16</v>
      </c>
      <c r="N5872" s="17"/>
      <c r="O5872" s="17"/>
      <c r="P5872" s="17"/>
      <c r="Q5872" s="17"/>
      <c r="R5872" s="17"/>
      <c r="S5872" s="17"/>
      <c r="U5872" s="28">
        <f t="shared" si="9217"/>
        <v>123</v>
      </c>
      <c r="V5872" s="28">
        <f t="shared" si="9218"/>
        <v>215</v>
      </c>
    </row>
    <row r="5873" spans="1:22" x14ac:dyDescent="0.3">
      <c r="A5873" s="28">
        <f t="shared" si="9241"/>
        <v>123216</v>
      </c>
      <c r="B5873" s="6" t="str">
        <f t="shared" ref="B5873" si="9286">IF(H5866="","",H5866)</f>
        <v>°C</v>
      </c>
      <c r="C5873" s="6" t="str">
        <f t="shared" ref="C5873" si="9287">IF(H5866="","",H5866)</f>
        <v>°C</v>
      </c>
      <c r="D5873" s="6" t="str">
        <f t="shared" ref="D5873" si="9288">IF(H5866="","",H5866)</f>
        <v>°C</v>
      </c>
      <c r="E5873" s="6"/>
      <c r="F5873" s="6"/>
      <c r="G5873" s="6" t="str">
        <f t="shared" ref="G5873" si="9289">IF(H5866="","",H5866)</f>
        <v>°C</v>
      </c>
      <c r="H5873" s="6" t="str">
        <f t="shared" ref="H5873" si="9290">IF(H5866="","",H5866)</f>
        <v>°C</v>
      </c>
      <c r="J5873" s="28" t="str">
        <f t="shared" ref="J5873" si="9291">CONCATENATE(K5870,3)</f>
        <v>43</v>
      </c>
      <c r="K5873" s="22">
        <v>1</v>
      </c>
      <c r="L5873" s="22">
        <v>8.8817841970012523E-16</v>
      </c>
      <c r="M5873" s="22" t="e">
        <v>#N/A</v>
      </c>
      <c r="N5873" s="17"/>
      <c r="O5873" s="17"/>
      <c r="P5873" s="17"/>
      <c r="Q5873" s="17"/>
      <c r="R5873" s="17"/>
      <c r="S5873" s="17"/>
      <c r="U5873" s="28">
        <f t="shared" si="9217"/>
        <v>123</v>
      </c>
      <c r="V5873" s="28">
        <f t="shared" si="9218"/>
        <v>216</v>
      </c>
    </row>
    <row r="5874" spans="1:22" x14ac:dyDescent="0.3">
      <c r="A5874" s="28">
        <f t="shared" si="9241"/>
        <v>123217</v>
      </c>
      <c r="B5874" s="55">
        <v>0</v>
      </c>
      <c r="C5874" s="55">
        <v>0</v>
      </c>
      <c r="D5874" s="55">
        <v>0.1</v>
      </c>
      <c r="E5874" s="9">
        <v>2</v>
      </c>
      <c r="F5874" s="26">
        <v>1000000</v>
      </c>
      <c r="G5874" s="27"/>
      <c r="H5874" s="27"/>
      <c r="J5874" s="17"/>
      <c r="K5874" s="17">
        <v>5</v>
      </c>
      <c r="L5874" s="17">
        <v>5</v>
      </c>
      <c r="M5874" s="17">
        <v>5</v>
      </c>
      <c r="N5874" s="17">
        <v>5</v>
      </c>
      <c r="O5874" s="17"/>
      <c r="P5874" s="17"/>
      <c r="Q5874" s="17"/>
      <c r="R5874" s="17"/>
      <c r="S5874" s="17"/>
      <c r="U5874" s="28">
        <f t="shared" si="9217"/>
        <v>123</v>
      </c>
      <c r="V5874" s="28">
        <f t="shared" si="9218"/>
        <v>217</v>
      </c>
    </row>
    <row r="5875" spans="1:22" x14ac:dyDescent="0.3">
      <c r="A5875" s="28">
        <f t="shared" si="9241"/>
        <v>123218</v>
      </c>
      <c r="B5875" s="55">
        <v>15</v>
      </c>
      <c r="C5875" s="55">
        <v>15</v>
      </c>
      <c r="D5875" s="55">
        <v>0.1</v>
      </c>
      <c r="E5875" s="9">
        <v>2</v>
      </c>
      <c r="F5875" s="26">
        <v>1000000</v>
      </c>
      <c r="G5875" s="27"/>
      <c r="H5875" s="27"/>
      <c r="J5875" s="28" t="str">
        <f t="shared" ref="J5875" si="9292">CONCATENATE(K5874,1)</f>
        <v>51</v>
      </c>
      <c r="K5875" s="22">
        <f t="array" ref="K5875:N5877">LINEST(B5874:B5878,C5874:C5878^{1,2,3},TRUE,TRUE)</f>
        <v>0</v>
      </c>
      <c r="L5875" s="22">
        <v>0</v>
      </c>
      <c r="M5875" s="22">
        <v>1</v>
      </c>
      <c r="N5875" s="22">
        <v>0</v>
      </c>
      <c r="O5875" s="17"/>
      <c r="P5875" s="17"/>
      <c r="Q5875" s="17"/>
      <c r="R5875" s="17"/>
      <c r="S5875" s="17"/>
      <c r="U5875" s="28">
        <f t="shared" si="9217"/>
        <v>123</v>
      </c>
      <c r="V5875" s="28">
        <f t="shared" si="9218"/>
        <v>218</v>
      </c>
    </row>
    <row r="5876" spans="1:22" x14ac:dyDescent="0.3">
      <c r="A5876" s="28">
        <f t="shared" si="9241"/>
        <v>123219</v>
      </c>
      <c r="B5876" s="55">
        <v>20</v>
      </c>
      <c r="C5876" s="55">
        <v>20</v>
      </c>
      <c r="D5876" s="55">
        <v>0.1</v>
      </c>
      <c r="E5876" s="9">
        <v>2</v>
      </c>
      <c r="F5876" s="26">
        <v>1000000</v>
      </c>
      <c r="G5876" s="27"/>
      <c r="H5876" s="27"/>
      <c r="J5876" s="28" t="str">
        <f t="shared" ref="J5876" si="9293">CONCATENATE(K5874,2)</f>
        <v>52</v>
      </c>
      <c r="K5876" s="22">
        <v>0</v>
      </c>
      <c r="L5876" s="22">
        <v>0</v>
      </c>
      <c r="M5876" s="22">
        <v>0</v>
      </c>
      <c r="N5876" s="22">
        <v>0</v>
      </c>
      <c r="O5876" s="17"/>
      <c r="P5876" s="17"/>
      <c r="Q5876" s="17"/>
      <c r="R5876" s="17"/>
      <c r="S5876" s="17"/>
      <c r="U5876" s="28">
        <f t="shared" si="9217"/>
        <v>123</v>
      </c>
      <c r="V5876" s="28">
        <f t="shared" si="9218"/>
        <v>219</v>
      </c>
    </row>
    <row r="5877" spans="1:22" x14ac:dyDescent="0.3">
      <c r="A5877" s="28">
        <f t="shared" si="9241"/>
        <v>123220</v>
      </c>
      <c r="B5877" s="55">
        <v>25</v>
      </c>
      <c r="C5877" s="55">
        <v>25</v>
      </c>
      <c r="D5877" s="55">
        <v>0.1</v>
      </c>
      <c r="E5877" s="9">
        <v>2</v>
      </c>
      <c r="F5877" s="26">
        <v>1000000</v>
      </c>
      <c r="G5877" s="27"/>
      <c r="H5877" s="27"/>
      <c r="J5877" s="28" t="str">
        <f t="shared" ref="J5877" si="9294">CONCATENATE(K5874,3)</f>
        <v>53</v>
      </c>
      <c r="K5877" s="22">
        <v>1</v>
      </c>
      <c r="L5877" s="22">
        <v>0</v>
      </c>
      <c r="M5877" s="22" t="e">
        <v>#N/A</v>
      </c>
      <c r="N5877" s="22" t="e">
        <v>#N/A</v>
      </c>
      <c r="O5877" s="17"/>
      <c r="P5877" s="17"/>
      <c r="Q5877" s="17"/>
      <c r="R5877" s="17"/>
      <c r="S5877" s="17"/>
      <c r="U5877" s="28">
        <f t="shared" si="9217"/>
        <v>123</v>
      </c>
      <c r="V5877" s="28">
        <f t="shared" si="9218"/>
        <v>220</v>
      </c>
    </row>
    <row r="5878" spans="1:22" x14ac:dyDescent="0.3">
      <c r="A5878" s="28">
        <f t="shared" si="9241"/>
        <v>123221</v>
      </c>
      <c r="B5878" s="55">
        <v>30</v>
      </c>
      <c r="C5878" s="55">
        <v>30</v>
      </c>
      <c r="D5878" s="55">
        <v>0.1</v>
      </c>
      <c r="E5878" s="9">
        <v>2</v>
      </c>
      <c r="F5878" s="26">
        <v>1000000</v>
      </c>
      <c r="G5878" s="27"/>
      <c r="H5878" s="27"/>
      <c r="J5878" s="17"/>
      <c r="K5878" s="17">
        <v>6</v>
      </c>
      <c r="L5878" s="17">
        <v>6</v>
      </c>
      <c r="M5878" s="17">
        <v>6</v>
      </c>
      <c r="N5878" s="17">
        <v>6</v>
      </c>
      <c r="O5878" s="17">
        <v>6</v>
      </c>
      <c r="P5878" s="17"/>
      <c r="Q5878" s="17"/>
      <c r="R5878" s="17"/>
      <c r="S5878" s="17"/>
      <c r="U5878" s="28">
        <f t="shared" si="9217"/>
        <v>123</v>
      </c>
      <c r="V5878" s="28">
        <f t="shared" si="9218"/>
        <v>221</v>
      </c>
    </row>
    <row r="5879" spans="1:22" x14ac:dyDescent="0.3">
      <c r="A5879" s="28">
        <f t="shared" si="9241"/>
        <v>123222</v>
      </c>
      <c r="B5879" s="55">
        <v>35</v>
      </c>
      <c r="C5879" s="55">
        <v>35</v>
      </c>
      <c r="D5879" s="55">
        <v>0.1</v>
      </c>
      <c r="E5879" s="9">
        <v>2</v>
      </c>
      <c r="F5879" s="26">
        <v>1000000</v>
      </c>
      <c r="G5879" s="27"/>
      <c r="H5879" s="27"/>
      <c r="J5879" s="28" t="str">
        <f t="shared" ref="J5879" si="9295">CONCATENATE(K5878,1)</f>
        <v>61</v>
      </c>
      <c r="K5879" s="22">
        <f t="array" ref="K5879:O5881">LINEST(B5874:B5879,C5874:C5879^{1,2,3,4},TRUE,TRUE)</f>
        <v>-1.372304951927994E-20</v>
      </c>
      <c r="L5879" s="22">
        <v>1.2442422102669103E-18</v>
      </c>
      <c r="M5879" s="22">
        <v>-3.4098255198140217E-17</v>
      </c>
      <c r="N5879" s="22">
        <v>1.0000000000000002</v>
      </c>
      <c r="O5879" s="22">
        <v>2.1981949867110947E-15</v>
      </c>
      <c r="P5879" s="17"/>
      <c r="Q5879" s="17"/>
      <c r="R5879" s="17"/>
      <c r="S5879" s="17"/>
      <c r="U5879" s="28">
        <f t="shared" si="9217"/>
        <v>123</v>
      </c>
      <c r="V5879" s="28">
        <f t="shared" si="9218"/>
        <v>222</v>
      </c>
    </row>
    <row r="5880" spans="1:22" x14ac:dyDescent="0.3">
      <c r="A5880" s="28">
        <f t="shared" si="9241"/>
        <v>123223</v>
      </c>
      <c r="B5880" s="26"/>
      <c r="C5880" s="26"/>
      <c r="D5880" s="26"/>
      <c r="E5880" s="9"/>
      <c r="F5880" s="26"/>
      <c r="G5880" s="27"/>
      <c r="H5880" s="27"/>
      <c r="J5880" s="28" t="str">
        <f t="shared" ref="J5880" si="9296">CONCATENATE(K5878,2)</f>
        <v>62</v>
      </c>
      <c r="K5880" s="22">
        <v>0</v>
      </c>
      <c r="L5880" s="22">
        <v>0</v>
      </c>
      <c r="M5880" s="22">
        <v>0</v>
      </c>
      <c r="N5880" s="22">
        <v>0</v>
      </c>
      <c r="O5880" s="22">
        <v>0</v>
      </c>
      <c r="P5880" s="17"/>
      <c r="Q5880" s="17"/>
      <c r="R5880" s="17"/>
      <c r="S5880" s="17"/>
      <c r="U5880" s="28">
        <f t="shared" si="9217"/>
        <v>123</v>
      </c>
      <c r="V5880" s="28">
        <f t="shared" si="9218"/>
        <v>223</v>
      </c>
    </row>
    <row r="5881" spans="1:22" x14ac:dyDescent="0.3">
      <c r="A5881" s="28">
        <f t="shared" si="9241"/>
        <v>123224</v>
      </c>
      <c r="B5881" s="26"/>
      <c r="C5881" s="26"/>
      <c r="D5881" s="26"/>
      <c r="E5881" s="9"/>
      <c r="F5881" s="26"/>
      <c r="G5881" s="27"/>
      <c r="H5881" s="27"/>
      <c r="J5881" s="28" t="str">
        <f t="shared" ref="J5881" si="9297">CONCATENATE(K5878,3)</f>
        <v>63</v>
      </c>
      <c r="K5881" s="22">
        <v>1</v>
      </c>
      <c r="L5881" s="22">
        <v>0</v>
      </c>
      <c r="M5881" s="22" t="e">
        <v>#N/A</v>
      </c>
      <c r="N5881" s="22" t="e">
        <v>#N/A</v>
      </c>
      <c r="O5881" s="22" t="e">
        <v>#N/A</v>
      </c>
      <c r="P5881" s="17"/>
      <c r="Q5881" s="17"/>
      <c r="R5881" s="17"/>
      <c r="S5881" s="17"/>
      <c r="U5881" s="28">
        <f t="shared" si="9217"/>
        <v>123</v>
      </c>
      <c r="V5881" s="28">
        <f t="shared" si="9218"/>
        <v>224</v>
      </c>
    </row>
    <row r="5882" spans="1:22" x14ac:dyDescent="0.3">
      <c r="A5882" s="28">
        <f t="shared" si="9241"/>
        <v>123225</v>
      </c>
      <c r="B5882" s="26"/>
      <c r="C5882" s="26"/>
      <c r="D5882" s="26"/>
      <c r="E5882" s="9"/>
      <c r="F5882" s="26"/>
      <c r="G5882" s="27"/>
      <c r="H5882" s="27"/>
      <c r="J5882" s="17"/>
      <c r="K5882" s="17">
        <v>7</v>
      </c>
      <c r="L5882" s="17">
        <v>7</v>
      </c>
      <c r="M5882" s="17">
        <v>7</v>
      </c>
      <c r="N5882" s="17">
        <v>7</v>
      </c>
      <c r="O5882" s="17">
        <v>7</v>
      </c>
      <c r="P5882" s="17">
        <v>7</v>
      </c>
      <c r="Q5882" s="17"/>
      <c r="R5882" s="17"/>
      <c r="S5882" s="17"/>
      <c r="U5882" s="28">
        <f t="shared" si="9217"/>
        <v>123</v>
      </c>
      <c r="V5882" s="28">
        <f t="shared" si="9218"/>
        <v>225</v>
      </c>
    </row>
    <row r="5883" spans="1:22" x14ac:dyDescent="0.3">
      <c r="A5883" s="28">
        <f t="shared" si="9241"/>
        <v>123226</v>
      </c>
      <c r="B5883" s="26"/>
      <c r="C5883" s="26"/>
      <c r="D5883" s="26"/>
      <c r="E5883" s="9"/>
      <c r="F5883" s="26"/>
      <c r="G5883" s="27"/>
      <c r="H5883" s="27"/>
      <c r="J5883" s="28" t="str">
        <f t="shared" ref="J5883" si="9298">CONCATENATE(K5882,1)</f>
        <v>71</v>
      </c>
      <c r="K5883" s="22" t="e">
        <f t="array" ref="K5883:P5885">LINEST(B5874:B5880,C5874:C5880^{1,2,3,4,5},TRUE,TRUE)</f>
        <v>#VALUE!</v>
      </c>
      <c r="L5883" s="22" t="e">
        <v>#VALUE!</v>
      </c>
      <c r="M5883" s="22" t="e">
        <v>#VALUE!</v>
      </c>
      <c r="N5883" s="22" t="e">
        <v>#VALUE!</v>
      </c>
      <c r="O5883" s="22" t="e">
        <v>#VALUE!</v>
      </c>
      <c r="P5883" s="22" t="e">
        <v>#VALUE!</v>
      </c>
      <c r="Q5883" s="17"/>
      <c r="R5883" s="17"/>
      <c r="S5883" s="17"/>
      <c r="U5883" s="28">
        <f t="shared" si="9217"/>
        <v>123</v>
      </c>
      <c r="V5883" s="28">
        <f t="shared" si="9218"/>
        <v>226</v>
      </c>
    </row>
    <row r="5884" spans="1:22" x14ac:dyDescent="0.3">
      <c r="A5884" s="28">
        <f t="shared" si="9241"/>
        <v>123227</v>
      </c>
      <c r="B5884" s="2">
        <f t="shared" ref="B5884" si="9299">COUNT(B5874:B5883)-2</f>
        <v>4</v>
      </c>
      <c r="J5884" s="28" t="str">
        <f t="shared" ref="J5884" si="9300">CONCATENATE(K5882,2)</f>
        <v>72</v>
      </c>
      <c r="K5884" s="22" t="e">
        <v>#VALUE!</v>
      </c>
      <c r="L5884" s="22" t="e">
        <v>#VALUE!</v>
      </c>
      <c r="M5884" s="22" t="e">
        <v>#VALUE!</v>
      </c>
      <c r="N5884" s="22" t="e">
        <v>#VALUE!</v>
      </c>
      <c r="O5884" s="22" t="e">
        <v>#VALUE!</v>
      </c>
      <c r="P5884" s="22" t="e">
        <v>#VALUE!</v>
      </c>
      <c r="Q5884" s="17"/>
      <c r="R5884" s="17"/>
      <c r="S5884" s="17"/>
      <c r="U5884" s="28">
        <f t="shared" si="9217"/>
        <v>123</v>
      </c>
      <c r="V5884" s="28">
        <f t="shared" si="9218"/>
        <v>227</v>
      </c>
    </row>
    <row r="5885" spans="1:22" x14ac:dyDescent="0.3">
      <c r="A5885" s="28">
        <f t="shared" si="9241"/>
        <v>123228</v>
      </c>
      <c r="J5885" s="28" t="str">
        <f t="shared" ref="J5885" si="9301">CONCATENATE(K5882,3)</f>
        <v>73</v>
      </c>
      <c r="K5885" s="22" t="e">
        <v>#VALUE!</v>
      </c>
      <c r="L5885" s="22" t="e">
        <v>#VALUE!</v>
      </c>
      <c r="M5885" s="22" t="e">
        <v>#VALUE!</v>
      </c>
      <c r="N5885" s="22" t="e">
        <v>#VALUE!</v>
      </c>
      <c r="O5885" s="22" t="e">
        <v>#VALUE!</v>
      </c>
      <c r="P5885" s="22" t="e">
        <v>#VALUE!</v>
      </c>
      <c r="Q5885" s="17"/>
      <c r="R5885" s="17"/>
      <c r="S5885" s="17"/>
      <c r="U5885" s="28">
        <f t="shared" si="9217"/>
        <v>123</v>
      </c>
      <c r="V5885" s="28">
        <f t="shared" si="9218"/>
        <v>228</v>
      </c>
    </row>
    <row r="5886" spans="1:22" x14ac:dyDescent="0.3">
      <c r="A5886" s="28">
        <f t="shared" si="9241"/>
        <v>123229</v>
      </c>
      <c r="B5886" s="66" t="s">
        <v>25</v>
      </c>
      <c r="C5886" s="66"/>
      <c r="D5886" s="66"/>
      <c r="E5886" s="66"/>
      <c r="F5886" s="66"/>
      <c r="G5886" s="66"/>
      <c r="H5886" s="66"/>
      <c r="J5886" s="17"/>
      <c r="K5886" s="17">
        <v>8</v>
      </c>
      <c r="L5886" s="17">
        <v>8</v>
      </c>
      <c r="M5886" s="17">
        <v>8</v>
      </c>
      <c r="N5886" s="17">
        <v>8</v>
      </c>
      <c r="O5886" s="17">
        <v>8</v>
      </c>
      <c r="P5886" s="17">
        <v>8</v>
      </c>
      <c r="Q5886" s="17">
        <v>8</v>
      </c>
      <c r="R5886" s="17"/>
      <c r="S5886" s="17"/>
      <c r="U5886" s="28">
        <f t="shared" si="9217"/>
        <v>123</v>
      </c>
      <c r="V5886" s="28">
        <f t="shared" si="9218"/>
        <v>229</v>
      </c>
    </row>
    <row r="5887" spans="1:22" x14ac:dyDescent="0.3">
      <c r="A5887" s="28">
        <f t="shared" si="9241"/>
        <v>123230</v>
      </c>
      <c r="B5887" s="71"/>
      <c r="C5887" s="71"/>
      <c r="D5887" s="71"/>
      <c r="E5887" s="71"/>
      <c r="F5887" s="71"/>
      <c r="G5887" s="71"/>
      <c r="H5887" s="71"/>
      <c r="J5887" s="28" t="str">
        <f t="shared" ref="J5887" si="9302">CONCATENATE(K5886,1)</f>
        <v>81</v>
      </c>
      <c r="K5887" s="22" t="e">
        <f t="array" ref="K5887:Q5889">LINEST(B5874:B5881,C5874:C5881^{1,2,3,4,5,6},TRUE,TRUE)</f>
        <v>#VALUE!</v>
      </c>
      <c r="L5887" s="22" t="e">
        <v>#VALUE!</v>
      </c>
      <c r="M5887" s="22" t="e">
        <v>#VALUE!</v>
      </c>
      <c r="N5887" s="22" t="e">
        <v>#VALUE!</v>
      </c>
      <c r="O5887" s="22" t="e">
        <v>#VALUE!</v>
      </c>
      <c r="P5887" s="22" t="e">
        <v>#VALUE!</v>
      </c>
      <c r="Q5887" s="22" t="e">
        <v>#VALUE!</v>
      </c>
      <c r="R5887" s="17"/>
      <c r="S5887" s="17"/>
      <c r="U5887" s="28">
        <f t="shared" si="9217"/>
        <v>123</v>
      </c>
      <c r="V5887" s="28">
        <f t="shared" si="9218"/>
        <v>230</v>
      </c>
    </row>
    <row r="5888" spans="1:22" x14ac:dyDescent="0.3">
      <c r="A5888" s="28">
        <f t="shared" si="9241"/>
        <v>123231</v>
      </c>
      <c r="B5888" s="71"/>
      <c r="C5888" s="71"/>
      <c r="D5888" s="71"/>
      <c r="E5888" s="71"/>
      <c r="F5888" s="71"/>
      <c r="G5888" s="71"/>
      <c r="H5888" s="71"/>
      <c r="J5888" s="28" t="str">
        <f t="shared" ref="J5888" si="9303">CONCATENATE(K5886,2)</f>
        <v>82</v>
      </c>
      <c r="K5888" s="22" t="e">
        <v>#VALUE!</v>
      </c>
      <c r="L5888" s="22" t="e">
        <v>#VALUE!</v>
      </c>
      <c r="M5888" s="22" t="e">
        <v>#VALUE!</v>
      </c>
      <c r="N5888" s="22" t="e">
        <v>#VALUE!</v>
      </c>
      <c r="O5888" s="22" t="e">
        <v>#VALUE!</v>
      </c>
      <c r="P5888" s="22" t="e">
        <v>#VALUE!</v>
      </c>
      <c r="Q5888" s="22" t="e">
        <v>#VALUE!</v>
      </c>
      <c r="R5888" s="17"/>
      <c r="S5888" s="17"/>
      <c r="U5888" s="28">
        <f t="shared" si="9217"/>
        <v>123</v>
      </c>
      <c r="V5888" s="28">
        <f t="shared" si="9218"/>
        <v>231</v>
      </c>
    </row>
    <row r="5889" spans="1:22" x14ac:dyDescent="0.3">
      <c r="A5889" s="28">
        <f t="shared" si="9241"/>
        <v>123232</v>
      </c>
      <c r="J5889" s="28" t="str">
        <f t="shared" ref="J5889" si="9304">CONCATENATE(K5886,3)</f>
        <v>83</v>
      </c>
      <c r="K5889" s="22" t="e">
        <v>#VALUE!</v>
      </c>
      <c r="L5889" s="22" t="e">
        <v>#VALUE!</v>
      </c>
      <c r="M5889" s="22" t="e">
        <v>#VALUE!</v>
      </c>
      <c r="N5889" s="22" t="e">
        <v>#VALUE!</v>
      </c>
      <c r="O5889" s="22" t="e">
        <v>#VALUE!</v>
      </c>
      <c r="P5889" s="22" t="e">
        <v>#VALUE!</v>
      </c>
      <c r="Q5889" s="22" t="e">
        <v>#VALUE!</v>
      </c>
      <c r="R5889" s="17"/>
      <c r="S5889" s="17"/>
      <c r="U5889" s="28">
        <f t="shared" si="9217"/>
        <v>123</v>
      </c>
      <c r="V5889" s="28">
        <f t="shared" si="9218"/>
        <v>232</v>
      </c>
    </row>
    <row r="5890" spans="1:22" ht="15" customHeight="1" x14ac:dyDescent="0.3">
      <c r="A5890" s="28">
        <f t="shared" si="9241"/>
        <v>123233</v>
      </c>
      <c r="B5890" s="66" t="s">
        <v>52</v>
      </c>
      <c r="C5890" s="66"/>
      <c r="D5890" s="66"/>
      <c r="E5890" s="10">
        <f>IF(D5860="","",MAX(E5891,E5892))</f>
        <v>0</v>
      </c>
      <c r="J5890" s="17"/>
      <c r="K5890" s="17">
        <v>9</v>
      </c>
      <c r="L5890" s="17">
        <v>9</v>
      </c>
      <c r="M5890" s="17">
        <v>9</v>
      </c>
      <c r="N5890" s="17">
        <v>9</v>
      </c>
      <c r="O5890" s="17">
        <v>9</v>
      </c>
      <c r="P5890" s="17">
        <v>9</v>
      </c>
      <c r="Q5890" s="17">
        <v>9</v>
      </c>
      <c r="R5890" s="17">
        <v>9</v>
      </c>
      <c r="S5890" s="17"/>
      <c r="U5890" s="28">
        <f t="shared" si="9217"/>
        <v>123</v>
      </c>
      <c r="V5890" s="28">
        <f t="shared" si="9218"/>
        <v>233</v>
      </c>
    </row>
    <row r="5891" spans="1:22" x14ac:dyDescent="0.3">
      <c r="A5891" s="28">
        <f t="shared" si="9241"/>
        <v>123234</v>
      </c>
      <c r="B5891" s="2" t="s">
        <v>26</v>
      </c>
      <c r="C5891" s="2" t="s">
        <v>27</v>
      </c>
      <c r="D5891" s="2" t="s">
        <v>28</v>
      </c>
      <c r="E5891" s="11">
        <f>ABS(MIN(D5892:D5901))</f>
        <v>0</v>
      </c>
      <c r="G5891" s="2" t="s">
        <v>230</v>
      </c>
      <c r="J5891" s="28" t="str">
        <f t="shared" ref="J5891" si="9305">CONCATENATE(K5890,1)</f>
        <v>91</v>
      </c>
      <c r="K5891" s="22" t="e">
        <f t="array" ref="K5891:R5893">LINEST(B5874:B5882,C5874:C5882^{1,2,3,4,5,6,7},TRUE,TRUE)</f>
        <v>#VALUE!</v>
      </c>
      <c r="L5891" s="22" t="e">
        <v>#VALUE!</v>
      </c>
      <c r="M5891" s="22" t="e">
        <v>#VALUE!</v>
      </c>
      <c r="N5891" s="22" t="e">
        <v>#VALUE!</v>
      </c>
      <c r="O5891" s="22" t="e">
        <v>#VALUE!</v>
      </c>
      <c r="P5891" s="22" t="e">
        <v>#VALUE!</v>
      </c>
      <c r="Q5891" s="22" t="e">
        <v>#VALUE!</v>
      </c>
      <c r="R5891" s="22" t="e">
        <v>#VALUE!</v>
      </c>
      <c r="S5891" s="17"/>
      <c r="U5891" s="28">
        <f t="shared" ref="U5891:U5952" si="9306">U5890</f>
        <v>123</v>
      </c>
      <c r="V5891" s="28">
        <f t="shared" ref="V5891:V5952" si="9307">V5890+1</f>
        <v>234</v>
      </c>
    </row>
    <row r="5892" spans="1:22" x14ac:dyDescent="0.3">
      <c r="A5892" s="28">
        <f t="shared" si="9241"/>
        <v>123235</v>
      </c>
      <c r="B5892" s="7">
        <f t="shared" ref="B5892:B5901" si="9308">C5874-B5874</f>
        <v>0</v>
      </c>
      <c r="C5892" s="7">
        <f t="shared" ref="C5892:C5901" si="9309">H5874-G5874</f>
        <v>0</v>
      </c>
      <c r="D5892" s="7">
        <f>C5892-B5892</f>
        <v>0</v>
      </c>
      <c r="E5892" s="11">
        <f>ABS(MAX(D5892:D5901))</f>
        <v>0</v>
      </c>
      <c r="F5892" s="13"/>
      <c r="G5892" s="2">
        <f>IF(D5874="","",D5874/E5874)</f>
        <v>0.05</v>
      </c>
      <c r="H5892" s="13"/>
      <c r="J5892" s="28" t="str">
        <f t="shared" ref="J5892" si="9310">CONCATENATE(K5890,2)</f>
        <v>92</v>
      </c>
      <c r="K5892" s="22" t="e">
        <v>#VALUE!</v>
      </c>
      <c r="L5892" s="22" t="e">
        <v>#VALUE!</v>
      </c>
      <c r="M5892" s="22" t="e">
        <v>#VALUE!</v>
      </c>
      <c r="N5892" s="22" t="e">
        <v>#VALUE!</v>
      </c>
      <c r="O5892" s="22" t="e">
        <v>#VALUE!</v>
      </c>
      <c r="P5892" s="22" t="e">
        <v>#VALUE!</v>
      </c>
      <c r="Q5892" s="22" t="e">
        <v>#VALUE!</v>
      </c>
      <c r="R5892" s="22" t="e">
        <v>#VALUE!</v>
      </c>
      <c r="S5892" s="17"/>
      <c r="U5892" s="28">
        <f t="shared" si="9306"/>
        <v>123</v>
      </c>
      <c r="V5892" s="28">
        <f t="shared" si="9307"/>
        <v>235</v>
      </c>
    </row>
    <row r="5893" spans="1:22" x14ac:dyDescent="0.3">
      <c r="A5893" s="28">
        <f t="shared" si="9241"/>
        <v>123236</v>
      </c>
      <c r="B5893" s="7">
        <f t="shared" si="9308"/>
        <v>0</v>
      </c>
      <c r="C5893" s="7">
        <f t="shared" si="9309"/>
        <v>0</v>
      </c>
      <c r="D5893" s="7">
        <f t="shared" ref="D5893:D5901" si="9311">C5893-B5893</f>
        <v>0</v>
      </c>
      <c r="E5893" s="12" t="s">
        <v>34</v>
      </c>
      <c r="G5893" s="2">
        <f t="shared" ref="G5893:G5901" si="9312">IF(D5875="","",D5875/E5875)</f>
        <v>0.05</v>
      </c>
      <c r="H5893" s="13"/>
      <c r="J5893" s="28" t="str">
        <f t="shared" ref="J5893" si="9313">CONCATENATE(K5890,3)</f>
        <v>93</v>
      </c>
      <c r="K5893" s="22" t="e">
        <v>#VALUE!</v>
      </c>
      <c r="L5893" s="22" t="e">
        <v>#VALUE!</v>
      </c>
      <c r="M5893" s="22" t="e">
        <v>#VALUE!</v>
      </c>
      <c r="N5893" s="22" t="e">
        <v>#VALUE!</v>
      </c>
      <c r="O5893" s="22" t="e">
        <v>#VALUE!</v>
      </c>
      <c r="P5893" s="22" t="e">
        <v>#VALUE!</v>
      </c>
      <c r="Q5893" s="22" t="e">
        <v>#VALUE!</v>
      </c>
      <c r="R5893" s="22" t="e">
        <v>#VALUE!</v>
      </c>
      <c r="S5893" s="17"/>
      <c r="U5893" s="28">
        <f t="shared" si="9306"/>
        <v>123</v>
      </c>
      <c r="V5893" s="28">
        <f t="shared" si="9307"/>
        <v>236</v>
      </c>
    </row>
    <row r="5894" spans="1:22" x14ac:dyDescent="0.3">
      <c r="A5894" s="28">
        <f t="shared" si="9241"/>
        <v>123237</v>
      </c>
      <c r="B5894" s="7">
        <f t="shared" si="9308"/>
        <v>0</v>
      </c>
      <c r="C5894" s="7">
        <f t="shared" si="9309"/>
        <v>0</v>
      </c>
      <c r="D5894" s="7">
        <f t="shared" si="9311"/>
        <v>0</v>
      </c>
      <c r="E5894" s="10">
        <f>IF(D5860="","",MAX(E5895,E5896))</f>
        <v>0</v>
      </c>
      <c r="G5894" s="2">
        <f t="shared" si="9312"/>
        <v>0.05</v>
      </c>
      <c r="H5894" s="13"/>
      <c r="J5894" s="17"/>
      <c r="K5894" s="17">
        <v>10</v>
      </c>
      <c r="L5894" s="17">
        <v>10</v>
      </c>
      <c r="M5894" s="17">
        <v>10</v>
      </c>
      <c r="N5894" s="17">
        <v>10</v>
      </c>
      <c r="O5894" s="17">
        <v>10</v>
      </c>
      <c r="P5894" s="17">
        <v>10</v>
      </c>
      <c r="Q5894" s="17">
        <v>10</v>
      </c>
      <c r="R5894" s="17">
        <v>10</v>
      </c>
      <c r="S5894" s="17">
        <v>10</v>
      </c>
      <c r="U5894" s="28">
        <f t="shared" si="9306"/>
        <v>123</v>
      </c>
      <c r="V5894" s="28">
        <f t="shared" si="9307"/>
        <v>237</v>
      </c>
    </row>
    <row r="5895" spans="1:22" x14ac:dyDescent="0.3">
      <c r="A5895" s="28">
        <f t="shared" si="9241"/>
        <v>123238</v>
      </c>
      <c r="B5895" s="7">
        <f t="shared" si="9308"/>
        <v>0</v>
      </c>
      <c r="C5895" s="7">
        <f t="shared" si="9309"/>
        <v>0</v>
      </c>
      <c r="D5895" s="7">
        <f t="shared" si="9311"/>
        <v>0</v>
      </c>
      <c r="E5895" s="11">
        <f>ABS(MIN(B5892:B5901))</f>
        <v>0</v>
      </c>
      <c r="G5895" s="2">
        <f t="shared" si="9312"/>
        <v>0.05</v>
      </c>
      <c r="H5895" s="13"/>
      <c r="J5895" s="28" t="str">
        <f t="shared" ref="J5895" si="9314">CONCATENATE(K5894,1)</f>
        <v>101</v>
      </c>
      <c r="K5895" s="22" t="e">
        <f t="array" ref="K5895:S5897">LINEST(B5874:B5883,C5874:C5883^{1,2,3,4,5,6,7,8},TRUE,TRUE)</f>
        <v>#VALUE!</v>
      </c>
      <c r="L5895" s="22" t="e">
        <v>#VALUE!</v>
      </c>
      <c r="M5895" s="22" t="e">
        <v>#VALUE!</v>
      </c>
      <c r="N5895" s="22" t="e">
        <v>#VALUE!</v>
      </c>
      <c r="O5895" s="22" t="e">
        <v>#VALUE!</v>
      </c>
      <c r="P5895" s="22" t="e">
        <v>#VALUE!</v>
      </c>
      <c r="Q5895" s="22" t="e">
        <v>#VALUE!</v>
      </c>
      <c r="R5895" s="22" t="e">
        <v>#VALUE!</v>
      </c>
      <c r="S5895" s="22" t="e">
        <v>#VALUE!</v>
      </c>
      <c r="U5895" s="28">
        <f t="shared" si="9306"/>
        <v>123</v>
      </c>
      <c r="V5895" s="28">
        <f t="shared" si="9307"/>
        <v>238</v>
      </c>
    </row>
    <row r="5896" spans="1:22" x14ac:dyDescent="0.3">
      <c r="A5896" s="28">
        <f t="shared" si="9241"/>
        <v>123239</v>
      </c>
      <c r="B5896" s="7">
        <f t="shared" si="9308"/>
        <v>0</v>
      </c>
      <c r="C5896" s="7">
        <f t="shared" si="9309"/>
        <v>0</v>
      </c>
      <c r="D5896" s="7">
        <f t="shared" si="9311"/>
        <v>0</v>
      </c>
      <c r="E5896" s="11">
        <f>ABS(MAX(B5892:B5901))</f>
        <v>0</v>
      </c>
      <c r="G5896" s="2">
        <f t="shared" si="9312"/>
        <v>0.05</v>
      </c>
      <c r="H5896" s="13"/>
      <c r="J5896" s="28" t="str">
        <f t="shared" ref="J5896" si="9315">CONCATENATE(K5894,2)</f>
        <v>102</v>
      </c>
      <c r="K5896" s="22" t="e">
        <v>#VALUE!</v>
      </c>
      <c r="L5896" s="22" t="e">
        <v>#VALUE!</v>
      </c>
      <c r="M5896" s="22" t="e">
        <v>#VALUE!</v>
      </c>
      <c r="N5896" s="22" t="e">
        <v>#VALUE!</v>
      </c>
      <c r="O5896" s="22" t="e">
        <v>#VALUE!</v>
      </c>
      <c r="P5896" s="22" t="e">
        <v>#VALUE!</v>
      </c>
      <c r="Q5896" s="22" t="e">
        <v>#VALUE!</v>
      </c>
      <c r="R5896" s="22" t="e">
        <v>#VALUE!</v>
      </c>
      <c r="S5896" s="22" t="e">
        <v>#VALUE!</v>
      </c>
      <c r="U5896" s="28">
        <f t="shared" si="9306"/>
        <v>123</v>
      </c>
      <c r="V5896" s="28">
        <f t="shared" si="9307"/>
        <v>239</v>
      </c>
    </row>
    <row r="5897" spans="1:22" x14ac:dyDescent="0.3">
      <c r="A5897" s="28">
        <f t="shared" si="9241"/>
        <v>123240</v>
      </c>
      <c r="B5897" s="7">
        <f t="shared" si="9308"/>
        <v>0</v>
      </c>
      <c r="C5897" s="7">
        <f t="shared" si="9309"/>
        <v>0</v>
      </c>
      <c r="D5897" s="7">
        <f t="shared" si="9311"/>
        <v>0</v>
      </c>
      <c r="E5897" s="12" t="s">
        <v>231</v>
      </c>
      <c r="G5897" s="2">
        <f t="shared" si="9312"/>
        <v>0.05</v>
      </c>
      <c r="H5897" s="13"/>
      <c r="J5897" s="28" t="str">
        <f t="shared" ref="J5897" si="9316">CONCATENATE(K5894,3)</f>
        <v>103</v>
      </c>
      <c r="K5897" s="22" t="e">
        <v>#VALUE!</v>
      </c>
      <c r="L5897" s="22" t="e">
        <v>#VALUE!</v>
      </c>
      <c r="M5897" s="22" t="e">
        <v>#VALUE!</v>
      </c>
      <c r="N5897" s="22" t="e">
        <v>#VALUE!</v>
      </c>
      <c r="O5897" s="22" t="e">
        <v>#VALUE!</v>
      </c>
      <c r="P5897" s="22" t="e">
        <v>#VALUE!</v>
      </c>
      <c r="Q5897" s="22" t="e">
        <v>#VALUE!</v>
      </c>
      <c r="R5897" s="22" t="e">
        <v>#VALUE!</v>
      </c>
      <c r="S5897" s="22" t="e">
        <v>#VALUE!</v>
      </c>
      <c r="U5897" s="28">
        <f t="shared" si="9306"/>
        <v>123</v>
      </c>
      <c r="V5897" s="28">
        <f t="shared" si="9307"/>
        <v>240</v>
      </c>
    </row>
    <row r="5898" spans="1:22" x14ac:dyDescent="0.3">
      <c r="A5898" s="28">
        <f t="shared" si="9241"/>
        <v>123241</v>
      </c>
      <c r="B5898" s="7">
        <f t="shared" si="9308"/>
        <v>0</v>
      </c>
      <c r="C5898" s="7">
        <f t="shared" si="9309"/>
        <v>0</v>
      </c>
      <c r="D5898" s="7">
        <f t="shared" si="9311"/>
        <v>0</v>
      </c>
      <c r="E5898" s="10">
        <f>IF(D5860="","",MAX(E5899,E5900))*2</f>
        <v>0.1</v>
      </c>
      <c r="G5898" s="2" t="str">
        <f t="shared" si="9312"/>
        <v/>
      </c>
      <c r="H5898" s="13"/>
      <c r="U5898" s="28">
        <f t="shared" si="9306"/>
        <v>123</v>
      </c>
      <c r="V5898" s="28">
        <f t="shared" si="9307"/>
        <v>241</v>
      </c>
    </row>
    <row r="5899" spans="1:22" x14ac:dyDescent="0.3">
      <c r="A5899" s="28">
        <f t="shared" si="9241"/>
        <v>123242</v>
      </c>
      <c r="B5899" s="7">
        <f t="shared" si="9308"/>
        <v>0</v>
      </c>
      <c r="C5899" s="7">
        <f t="shared" si="9309"/>
        <v>0</v>
      </c>
      <c r="D5899" s="7">
        <f t="shared" si="9311"/>
        <v>0</v>
      </c>
      <c r="E5899" s="11">
        <f>ABS(MIN(G5892:G5901))</f>
        <v>0.05</v>
      </c>
      <c r="G5899" s="2" t="str">
        <f t="shared" si="9312"/>
        <v/>
      </c>
      <c r="U5899" s="28">
        <f t="shared" si="9306"/>
        <v>123</v>
      </c>
      <c r="V5899" s="28">
        <f t="shared" si="9307"/>
        <v>242</v>
      </c>
    </row>
    <row r="5900" spans="1:22" x14ac:dyDescent="0.3">
      <c r="A5900" s="28">
        <f t="shared" si="9241"/>
        <v>123243</v>
      </c>
      <c r="B5900" s="7">
        <f t="shared" si="9308"/>
        <v>0</v>
      </c>
      <c r="C5900" s="7">
        <f t="shared" si="9309"/>
        <v>0</v>
      </c>
      <c r="D5900" s="7">
        <f t="shared" si="9311"/>
        <v>0</v>
      </c>
      <c r="E5900" s="11">
        <f>ABS(MAX(G5892:G5901))</f>
        <v>0.05</v>
      </c>
      <c r="G5900" s="2" t="str">
        <f t="shared" si="9312"/>
        <v/>
      </c>
      <c r="U5900" s="28">
        <f t="shared" si="9306"/>
        <v>123</v>
      </c>
      <c r="V5900" s="28">
        <f t="shared" si="9307"/>
        <v>243</v>
      </c>
    </row>
    <row r="5901" spans="1:22" x14ac:dyDescent="0.3">
      <c r="A5901" s="28">
        <f t="shared" si="9241"/>
        <v>123244</v>
      </c>
      <c r="B5901" s="7">
        <f t="shared" si="9308"/>
        <v>0</v>
      </c>
      <c r="C5901" s="7">
        <f t="shared" si="9309"/>
        <v>0</v>
      </c>
      <c r="D5901" s="7">
        <f t="shared" si="9311"/>
        <v>0</v>
      </c>
      <c r="F5901" s="13"/>
      <c r="G5901" s="2" t="str">
        <f t="shared" si="9312"/>
        <v/>
      </c>
      <c r="U5901" s="28">
        <f t="shared" si="9306"/>
        <v>123</v>
      </c>
      <c r="V5901" s="28">
        <f t="shared" si="9307"/>
        <v>244</v>
      </c>
    </row>
    <row r="5902" spans="1:22" x14ac:dyDescent="0.3">
      <c r="A5902" s="28">
        <f t="shared" si="9241"/>
        <v>123245</v>
      </c>
      <c r="F5902" s="13"/>
      <c r="U5902" s="28">
        <f t="shared" si="9306"/>
        <v>123</v>
      </c>
      <c r="V5902" s="28">
        <f t="shared" si="9307"/>
        <v>245</v>
      </c>
    </row>
    <row r="5903" spans="1:22" x14ac:dyDescent="0.3">
      <c r="A5903" s="28">
        <f t="shared" si="9241"/>
        <v>123246</v>
      </c>
      <c r="F5903" s="13"/>
      <c r="U5903" s="28">
        <f t="shared" si="9306"/>
        <v>123</v>
      </c>
      <c r="V5903" s="28">
        <f t="shared" si="9307"/>
        <v>246</v>
      </c>
    </row>
    <row r="5904" spans="1:22" x14ac:dyDescent="0.3">
      <c r="A5904" s="28">
        <f t="shared" si="9241"/>
        <v>123247</v>
      </c>
      <c r="F5904" s="13"/>
      <c r="U5904" s="28">
        <f t="shared" si="9306"/>
        <v>123</v>
      </c>
      <c r="V5904" s="28">
        <f t="shared" si="9307"/>
        <v>247</v>
      </c>
    </row>
    <row r="5905" spans="1:24" s="8" customFormat="1" x14ac:dyDescent="0.3"/>
    <row r="5906" spans="1:24" x14ac:dyDescent="0.3">
      <c r="A5906" s="28">
        <f t="shared" ref="A5906:A5952" si="9317">ROUND(CONCATENATE(U5906,V5906),0)</f>
        <v>124201</v>
      </c>
      <c r="B5906" s="63" t="s">
        <v>0</v>
      </c>
      <c r="C5906" s="63"/>
      <c r="D5906" s="71" t="s">
        <v>63</v>
      </c>
      <c r="E5906" s="71"/>
      <c r="F5906" s="71"/>
      <c r="G5906" s="71"/>
      <c r="H5906" s="71"/>
      <c r="U5906" s="28">
        <f t="shared" ref="U5906:U5954" si="9318">U5904+1</f>
        <v>124</v>
      </c>
      <c r="V5906" s="28">
        <v>201</v>
      </c>
    </row>
    <row r="5907" spans="1:24" x14ac:dyDescent="0.3">
      <c r="A5907" s="28">
        <f t="shared" si="9317"/>
        <v>124202</v>
      </c>
      <c r="B5907" s="72" t="s">
        <v>70</v>
      </c>
      <c r="C5907" s="73"/>
      <c r="D5907" s="30" t="s">
        <v>69</v>
      </c>
      <c r="E5907" s="66" t="s">
        <v>71</v>
      </c>
      <c r="F5907" s="66"/>
      <c r="G5907" s="74" t="s">
        <v>72</v>
      </c>
      <c r="H5907" s="74"/>
      <c r="U5907" s="28">
        <f t="shared" si="9306"/>
        <v>124</v>
      </c>
      <c r="V5907" s="28">
        <f t="shared" ref="V5907" si="9319">V5906+1</f>
        <v>202</v>
      </c>
    </row>
    <row r="5908" spans="1:24" x14ac:dyDescent="0.3">
      <c r="A5908" s="28">
        <f t="shared" si="9317"/>
        <v>124203</v>
      </c>
      <c r="B5908" s="75" t="s">
        <v>6</v>
      </c>
      <c r="C5908" s="75"/>
      <c r="D5908" s="71" t="s">
        <v>353</v>
      </c>
      <c r="E5908" s="71"/>
      <c r="F5908" s="71"/>
      <c r="G5908" s="71"/>
      <c r="H5908" s="71"/>
      <c r="U5908" s="28">
        <f t="shared" si="9306"/>
        <v>124</v>
      </c>
      <c r="V5908" s="28">
        <f t="shared" si="9307"/>
        <v>203</v>
      </c>
    </row>
    <row r="5909" spans="1:24" x14ac:dyDescent="0.3">
      <c r="A5909" s="28">
        <f t="shared" si="9317"/>
        <v>124204</v>
      </c>
      <c r="B5909" s="63" t="s">
        <v>7</v>
      </c>
      <c r="C5909" s="63"/>
      <c r="D5909" s="71" t="s">
        <v>29</v>
      </c>
      <c r="E5909" s="71"/>
      <c r="F5909" s="71"/>
      <c r="G5909" s="71"/>
      <c r="H5909" s="71"/>
      <c r="J5909" s="17"/>
      <c r="K5909" s="17" t="s">
        <v>53</v>
      </c>
      <c r="L5909" s="17" t="s">
        <v>54</v>
      </c>
      <c r="M5909" s="17" t="s">
        <v>55</v>
      </c>
      <c r="N5909" s="17" t="s">
        <v>56</v>
      </c>
      <c r="O5909" s="17" t="s">
        <v>57</v>
      </c>
      <c r="P5909" s="17" t="s">
        <v>2</v>
      </c>
      <c r="Q5909" s="17" t="s">
        <v>3</v>
      </c>
      <c r="R5909" s="17" t="s">
        <v>4</v>
      </c>
      <c r="S5909" s="17" t="s">
        <v>5</v>
      </c>
      <c r="U5909" s="28">
        <f t="shared" si="9306"/>
        <v>124</v>
      </c>
      <c r="V5909" s="28">
        <f t="shared" si="9307"/>
        <v>204</v>
      </c>
      <c r="X5909" s="1" t="s">
        <v>48</v>
      </c>
    </row>
    <row r="5910" spans="1:24" x14ac:dyDescent="0.3">
      <c r="A5910" s="28">
        <f t="shared" si="9317"/>
        <v>124205</v>
      </c>
      <c r="B5910" s="63" t="s">
        <v>9</v>
      </c>
      <c r="C5910" s="63"/>
      <c r="D5910" s="71" t="s">
        <v>30</v>
      </c>
      <c r="E5910" s="71"/>
      <c r="F5910" s="71"/>
      <c r="G5910" s="71"/>
      <c r="H5910" s="71"/>
      <c r="J5910" s="17">
        <f t="shared" ref="J5910" si="9320">COUNTA(B5922:B5931)</f>
        <v>6</v>
      </c>
      <c r="K5910" s="17">
        <f t="shared" ref="K5910" si="9321">IF(L5910-1&lt;2,0,L5910-1)</f>
        <v>0</v>
      </c>
      <c r="L5910" s="17">
        <f t="shared" ref="L5910" si="9322">IF(M5910-1&lt;2,0,M5910-1)</f>
        <v>0</v>
      </c>
      <c r="M5910" s="17">
        <f t="shared" ref="M5910" si="9323">IF(N5910-1&lt;2,0,N5910-1)</f>
        <v>0</v>
      </c>
      <c r="N5910" s="17">
        <f t="shared" ref="N5910" si="9324">IF(O5910-1&lt;2,0,O5910-1)</f>
        <v>0</v>
      </c>
      <c r="O5910" s="17">
        <f t="shared" ref="O5910" si="9325">IF(P5910-1&lt;2,0,P5910-1)</f>
        <v>2</v>
      </c>
      <c r="P5910" s="17">
        <f t="shared" ref="P5910" si="9326">IF(Q5910-1&lt;2,0,Q5910-1)</f>
        <v>3</v>
      </c>
      <c r="Q5910" s="17">
        <f t="shared" ref="Q5910" si="9327">IF(R5910-1&lt;2,0,R5910-1)</f>
        <v>4</v>
      </c>
      <c r="R5910" s="17">
        <f t="shared" ref="R5910" si="9328">IF(S5910-1&lt;2,0,S5910-1)</f>
        <v>5</v>
      </c>
      <c r="S5910" s="17">
        <f t="shared" ref="S5910" si="9329">J5910</f>
        <v>6</v>
      </c>
      <c r="U5910" s="28">
        <f t="shared" si="9306"/>
        <v>124</v>
      </c>
      <c r="V5910" s="28">
        <f t="shared" si="9307"/>
        <v>205</v>
      </c>
      <c r="X5910" s="1" t="s">
        <v>49</v>
      </c>
    </row>
    <row r="5911" spans="1:24" x14ac:dyDescent="0.3">
      <c r="A5911" s="28">
        <f t="shared" si="9317"/>
        <v>124206</v>
      </c>
      <c r="B5911" s="63" t="s">
        <v>10</v>
      </c>
      <c r="C5911" s="63"/>
      <c r="D5911" s="71" t="s">
        <v>347</v>
      </c>
      <c r="E5911" s="71"/>
      <c r="F5911" s="71"/>
      <c r="G5911" s="71"/>
      <c r="H5911" s="71"/>
      <c r="J5911" s="28" t="str">
        <f t="shared" ref="J5911" si="9330">CONCATENATE(J5910,1)</f>
        <v>61</v>
      </c>
      <c r="K5911" s="29">
        <f t="shared" ref="K5911" si="9331">IF(K5910=0,0,VLOOKUP(J5911,J5915:S5945,K5910,FALSE))</f>
        <v>0</v>
      </c>
      <c r="L5911" s="29">
        <f t="shared" ref="L5911" si="9332">IF(L5910=0,0,VLOOKUP(J5911,J5915:S5945,L5910,FALSE))</f>
        <v>0</v>
      </c>
      <c r="M5911" s="29">
        <f t="shared" ref="M5911" si="9333">IF(M5910=0,0,VLOOKUP(J5911,J5915:S5945,M5910,FALSE))</f>
        <v>0</v>
      </c>
      <c r="N5911" s="29">
        <f t="shared" ref="N5911" si="9334">IF(N5910=0,0,VLOOKUP(J5911,J5915:S5945,N5910,FALSE))</f>
        <v>0</v>
      </c>
      <c r="O5911" s="29">
        <f t="shared" ref="O5911" si="9335">IF(O5910=0,0,VLOOKUP(J5911,J5915:S5945,O5910,FALSE))</f>
        <v>-1.372304951927994E-20</v>
      </c>
      <c r="P5911" s="29">
        <f t="shared" ref="P5911" si="9336">IF(P5910=0,0,VLOOKUP(J5911,J5915:S5945,P5910,FALSE))</f>
        <v>1.2442422102669103E-18</v>
      </c>
      <c r="Q5911" s="29">
        <f t="shared" ref="Q5911" si="9337">IF(Q5910=0,0,VLOOKUP(J5911,J5915:S5945,Q5910,FALSE))</f>
        <v>-3.4098255198140217E-17</v>
      </c>
      <c r="R5911" s="29">
        <f t="shared" ref="R5911" si="9338">IF(R5910=0,0,VLOOKUP(J5911,J5915:S5945,R5910,FALSE))</f>
        <v>1.0000000000000002</v>
      </c>
      <c r="S5911" s="29">
        <f t="shared" ref="S5911" si="9339">IF(S5910=0,0,VLOOKUP(J5911,J5915:S5945,S5910,FALSE))</f>
        <v>2.1981949867110947E-15</v>
      </c>
      <c r="U5911" s="28">
        <f t="shared" si="9306"/>
        <v>124</v>
      </c>
      <c r="V5911" s="28">
        <f t="shared" si="9307"/>
        <v>206</v>
      </c>
      <c r="X5911" s="1" t="s">
        <v>50</v>
      </c>
    </row>
    <row r="5912" spans="1:24" x14ac:dyDescent="0.3">
      <c r="A5912" s="28">
        <f t="shared" si="9317"/>
        <v>124207</v>
      </c>
      <c r="B5912" s="63" t="s">
        <v>11</v>
      </c>
      <c r="C5912" s="63"/>
      <c r="D5912" s="64">
        <v>45958</v>
      </c>
      <c r="E5912" s="64"/>
      <c r="F5912" s="64"/>
      <c r="G5912" s="64"/>
      <c r="H5912" s="64"/>
      <c r="J5912" s="28" t="str">
        <f t="shared" ref="J5912" si="9340">CONCATENATE(J5910,2)</f>
        <v>62</v>
      </c>
      <c r="K5912" s="22">
        <f t="shared" ref="K5912" si="9341">IF(K5910=0,0,VLOOKUP(J5912,J5915:S5945,K5910,FALSE))</f>
        <v>0</v>
      </c>
      <c r="L5912" s="22">
        <f t="shared" ref="L5912" si="9342">IF(L5910=0,0,VLOOKUP(J5912,J5915:S5945,L5910,FALSE))</f>
        <v>0</v>
      </c>
      <c r="M5912" s="22">
        <f t="shared" ref="M5912" si="9343">IF(M5910=0,0,VLOOKUP(J5912,J5915:S5945,M5910,FALSE))</f>
        <v>0</v>
      </c>
      <c r="N5912" s="22">
        <f t="shared" ref="N5912" si="9344">IF(N5910=0,0,VLOOKUP(J5912,J5915:S5945,N5910,FALSE))</f>
        <v>0</v>
      </c>
      <c r="O5912" s="22">
        <f t="shared" ref="O5912" si="9345">IF(O5910=0,0,VLOOKUP(J5912,J5915:S5945,O5910,FALSE))</f>
        <v>0</v>
      </c>
      <c r="P5912" s="22">
        <f t="shared" ref="P5912" si="9346">IF(P5910=0,0,VLOOKUP(J5912,J5915:S5945,P5910,FALSE))</f>
        <v>0</v>
      </c>
      <c r="Q5912" s="22">
        <f t="shared" ref="Q5912" si="9347">IF(Q5910=0,0,VLOOKUP(J5912,J5915:S5945,Q5910,FALSE))</f>
        <v>0</v>
      </c>
      <c r="R5912" s="22">
        <f t="shared" ref="R5912" si="9348">IF(R5910=0,0,VLOOKUP(J5912,J5915:S5945,R5910,FALSE))</f>
        <v>0</v>
      </c>
      <c r="S5912" s="22">
        <f t="shared" ref="S5912" si="9349">IF(S5910=0,0,VLOOKUP(J5912,J5915:S5945,S5910,FALSE))</f>
        <v>0</v>
      </c>
      <c r="U5912" s="28">
        <f t="shared" si="9306"/>
        <v>124</v>
      </c>
      <c r="V5912" s="28">
        <f t="shared" si="9307"/>
        <v>207</v>
      </c>
    </row>
    <row r="5913" spans="1:24" x14ac:dyDescent="0.3">
      <c r="A5913" s="28">
        <f t="shared" si="9317"/>
        <v>124208</v>
      </c>
      <c r="B5913" s="63" t="s">
        <v>12</v>
      </c>
      <c r="C5913" s="63"/>
      <c r="D5913" s="65">
        <v>46325</v>
      </c>
      <c r="E5913" s="65"/>
      <c r="F5913" s="65"/>
      <c r="G5913" s="65"/>
      <c r="H5913" s="65"/>
      <c r="J5913" s="28" t="str">
        <f t="shared" ref="J5913" si="9350">CONCATENATE(J5910,3)</f>
        <v>63</v>
      </c>
      <c r="K5913" s="22"/>
      <c r="L5913" s="22"/>
      <c r="M5913" s="22"/>
      <c r="N5913" s="22" t="s">
        <v>58</v>
      </c>
      <c r="O5913" s="29">
        <f t="shared" ref="O5913" si="9351">J5910-2</f>
        <v>4</v>
      </c>
      <c r="P5913" s="22" t="s">
        <v>59</v>
      </c>
      <c r="Q5913" s="29">
        <f t="shared" ref="Q5913" si="9352">VLOOKUP(J5913,J5915:S5945,3,FALSE)</f>
        <v>0</v>
      </c>
      <c r="R5913" s="22" t="s">
        <v>60</v>
      </c>
      <c r="S5913" s="22">
        <f t="shared" ref="S5913" si="9353">VLOOKUP(J5913,J5915:S5945,2,FALSE)</f>
        <v>1</v>
      </c>
      <c r="U5913" s="28">
        <f t="shared" si="9306"/>
        <v>124</v>
      </c>
      <c r="V5913" s="28">
        <f t="shared" si="9307"/>
        <v>208</v>
      </c>
    </row>
    <row r="5914" spans="1:24" x14ac:dyDescent="0.3">
      <c r="A5914" s="28">
        <f t="shared" si="9317"/>
        <v>124209</v>
      </c>
      <c r="B5914" s="63" t="s">
        <v>13</v>
      </c>
      <c r="C5914" s="63"/>
      <c r="D5914" s="15">
        <v>0.1</v>
      </c>
      <c r="E5914" s="66" t="s">
        <v>14</v>
      </c>
      <c r="F5914" s="66"/>
      <c r="G5914" s="66"/>
      <c r="H5914" s="6" t="s">
        <v>64</v>
      </c>
      <c r="J5914" s="17"/>
      <c r="K5914" s="17">
        <v>3</v>
      </c>
      <c r="L5914" s="17">
        <v>3</v>
      </c>
      <c r="M5914" s="17"/>
      <c r="N5914" s="17"/>
      <c r="O5914" s="17"/>
      <c r="P5914" s="17"/>
      <c r="Q5914" s="17"/>
      <c r="R5914" s="17"/>
      <c r="S5914" s="17"/>
      <c r="U5914" s="28">
        <f t="shared" si="9306"/>
        <v>124</v>
      </c>
      <c r="V5914" s="28">
        <f t="shared" si="9307"/>
        <v>209</v>
      </c>
    </row>
    <row r="5915" spans="1:24" x14ac:dyDescent="0.3">
      <c r="A5915" s="28">
        <f t="shared" si="9317"/>
        <v>124210</v>
      </c>
      <c r="B5915" s="63" t="s">
        <v>15</v>
      </c>
      <c r="C5915" s="63"/>
      <c r="D5915" s="2">
        <f t="shared" ref="D5915" si="9354">MIN(B5922:B5931)</f>
        <v>0</v>
      </c>
      <c r="E5915" s="3" t="s">
        <v>16</v>
      </c>
      <c r="F5915" s="2">
        <f t="shared" ref="F5915" si="9355">MAX(B5922:B5931)</f>
        <v>35</v>
      </c>
      <c r="G5915" s="4" t="str">
        <f t="shared" ref="G5915" si="9356">IF(H5914="","",H5914)</f>
        <v>°C</v>
      </c>
      <c r="H5915" s="14"/>
      <c r="J5915" s="28" t="str">
        <f t="shared" ref="J5915" si="9357">CONCATENATE(K5914,1)</f>
        <v>31</v>
      </c>
      <c r="K5915" s="22">
        <f t="array" ref="K5915:L5917">LINEST(B5922:B5924,C5922:C5924^{1},TRUE,TRUE)</f>
        <v>0.99999999999999989</v>
      </c>
      <c r="L5915" s="22">
        <v>1.7763568394002505E-15</v>
      </c>
      <c r="M5915" s="17"/>
      <c r="N5915" s="17"/>
      <c r="O5915" s="17"/>
      <c r="P5915" s="17"/>
      <c r="Q5915" s="17"/>
      <c r="R5915" s="17"/>
      <c r="S5915" s="17"/>
      <c r="U5915" s="28">
        <f t="shared" si="9306"/>
        <v>124</v>
      </c>
      <c r="V5915" s="28">
        <f t="shared" si="9307"/>
        <v>210</v>
      </c>
    </row>
    <row r="5916" spans="1:24" x14ac:dyDescent="0.3">
      <c r="A5916" s="28">
        <f t="shared" si="9317"/>
        <v>124211</v>
      </c>
      <c r="J5916" s="28" t="str">
        <f t="shared" ref="J5916" si="9358">CONCATENATE(K5914,2)</f>
        <v>32</v>
      </c>
      <c r="K5916" s="22">
        <v>2.4135936644382998E-16</v>
      </c>
      <c r="L5916" s="22">
        <v>3.4837223796945697E-15</v>
      </c>
      <c r="M5916" s="17"/>
      <c r="N5916" s="17"/>
      <c r="O5916" s="17"/>
      <c r="P5916" s="17"/>
      <c r="Q5916" s="17"/>
      <c r="R5916" s="17"/>
      <c r="S5916" s="17"/>
      <c r="U5916" s="28">
        <f t="shared" si="9306"/>
        <v>124</v>
      </c>
      <c r="V5916" s="28">
        <f t="shared" si="9307"/>
        <v>211</v>
      </c>
    </row>
    <row r="5917" spans="1:24" x14ac:dyDescent="0.3">
      <c r="A5917" s="28">
        <f t="shared" si="9317"/>
        <v>124212</v>
      </c>
      <c r="B5917" s="67" t="s">
        <v>17</v>
      </c>
      <c r="C5917" s="67"/>
      <c r="D5917" s="67"/>
      <c r="E5917" s="67"/>
      <c r="F5917" s="67"/>
      <c r="G5917" s="68" t="s">
        <v>31</v>
      </c>
      <c r="H5917" s="69"/>
      <c r="J5917" s="28" t="str">
        <f t="shared" ref="J5917" si="9359">CONCATENATE(K5914,3)</f>
        <v>33</v>
      </c>
      <c r="K5917" s="22">
        <v>1</v>
      </c>
      <c r="L5917" s="22">
        <v>3.5527136788005009E-15</v>
      </c>
      <c r="M5917" s="17"/>
      <c r="N5917" s="17"/>
      <c r="O5917" s="17"/>
      <c r="P5917" s="17"/>
      <c r="Q5917" s="17"/>
      <c r="R5917" s="17"/>
      <c r="S5917" s="17"/>
      <c r="U5917" s="28">
        <f t="shared" si="9306"/>
        <v>124</v>
      </c>
      <c r="V5917" s="28">
        <f t="shared" si="9307"/>
        <v>212</v>
      </c>
    </row>
    <row r="5918" spans="1:24" x14ac:dyDescent="0.3">
      <c r="A5918" s="28">
        <f t="shared" si="9317"/>
        <v>124213</v>
      </c>
      <c r="B5918" s="66" t="s">
        <v>18</v>
      </c>
      <c r="C5918" s="66"/>
      <c r="D5918" s="66"/>
      <c r="E5918" s="66" t="str">
        <f t="shared" ref="E5918" si="9360">IF(D5911="","",D5911)</f>
        <v>E0737/25</v>
      </c>
      <c r="F5918" s="66"/>
      <c r="G5918" s="4" t="s">
        <v>18</v>
      </c>
      <c r="H5918" s="16"/>
      <c r="J5918" s="17"/>
      <c r="K5918" s="17">
        <v>4</v>
      </c>
      <c r="L5918" s="17">
        <v>4</v>
      </c>
      <c r="M5918" s="17">
        <v>4</v>
      </c>
      <c r="N5918" s="17"/>
      <c r="O5918" s="17"/>
      <c r="P5918" s="17"/>
      <c r="Q5918" s="17"/>
      <c r="R5918" s="17"/>
      <c r="S5918" s="17"/>
      <c r="U5918" s="28">
        <f t="shared" si="9306"/>
        <v>124</v>
      </c>
      <c r="V5918" s="28">
        <f t="shared" si="9307"/>
        <v>213</v>
      </c>
    </row>
    <row r="5919" spans="1:24" ht="15" customHeight="1" x14ac:dyDescent="0.3">
      <c r="A5919" s="28">
        <f t="shared" si="9317"/>
        <v>124214</v>
      </c>
      <c r="B5919" s="5" t="s">
        <v>19</v>
      </c>
      <c r="C5919" s="5" t="s">
        <v>20</v>
      </c>
      <c r="D5919" s="5" t="s">
        <v>21</v>
      </c>
      <c r="E5919" s="5"/>
      <c r="F5919" s="70" t="s">
        <v>33</v>
      </c>
      <c r="G5919" s="5" t="s">
        <v>19</v>
      </c>
      <c r="H5919" s="5" t="s">
        <v>20</v>
      </c>
      <c r="J5919" s="28" t="str">
        <f t="shared" ref="J5919" si="9361">CONCATENATE(K5918,1)</f>
        <v>41</v>
      </c>
      <c r="K5919" s="22">
        <f t="array" ref="K5919:M5921">LINEST(B5922:B5925,C5922:C5925^{1,2},TRUE,TRUE)</f>
        <v>-7.7411458321256988E-18</v>
      </c>
      <c r="L5919" s="22">
        <v>1.0000000000000002</v>
      </c>
      <c r="M5919" s="22">
        <v>-1.1336056062612201E-15</v>
      </c>
      <c r="N5919" s="17"/>
      <c r="O5919" s="17"/>
      <c r="P5919" s="17"/>
      <c r="Q5919" s="17"/>
      <c r="R5919" s="17"/>
      <c r="S5919" s="17"/>
      <c r="U5919" s="28">
        <f t="shared" si="9306"/>
        <v>124</v>
      </c>
      <c r="V5919" s="28">
        <f t="shared" si="9307"/>
        <v>214</v>
      </c>
    </row>
    <row r="5920" spans="1:24" x14ac:dyDescent="0.3">
      <c r="A5920" s="28">
        <f t="shared" si="9317"/>
        <v>124215</v>
      </c>
      <c r="B5920" s="5" t="s">
        <v>22</v>
      </c>
      <c r="C5920" s="5" t="s">
        <v>23</v>
      </c>
      <c r="D5920" s="5" t="s">
        <v>24</v>
      </c>
      <c r="E5920" s="5" t="s">
        <v>32</v>
      </c>
      <c r="F5920" s="70"/>
      <c r="G5920" s="5" t="s">
        <v>22</v>
      </c>
      <c r="H5920" s="5" t="s">
        <v>23</v>
      </c>
      <c r="J5920" s="28" t="str">
        <f t="shared" ref="J5920" si="9362">CONCATENATE(K5918,2)</f>
        <v>42</v>
      </c>
      <c r="K5920" s="22">
        <v>6.9866653331732063E-18</v>
      </c>
      <c r="L5920" s="22">
        <v>1.7139213061722442E-16</v>
      </c>
      <c r="M5920" s="22">
        <v>8.8695080554091798E-16</v>
      </c>
      <c r="N5920" s="17"/>
      <c r="O5920" s="17"/>
      <c r="P5920" s="17"/>
      <c r="Q5920" s="17"/>
      <c r="R5920" s="17"/>
      <c r="S5920" s="17"/>
      <c r="U5920" s="28">
        <f t="shared" si="9306"/>
        <v>124</v>
      </c>
      <c r="V5920" s="28">
        <f t="shared" si="9307"/>
        <v>215</v>
      </c>
    </row>
    <row r="5921" spans="1:22" x14ac:dyDescent="0.3">
      <c r="A5921" s="28">
        <f t="shared" si="9317"/>
        <v>124216</v>
      </c>
      <c r="B5921" s="6" t="str">
        <f t="shared" ref="B5921" si="9363">IF(H5914="","",H5914)</f>
        <v>°C</v>
      </c>
      <c r="C5921" s="6" t="str">
        <f t="shared" ref="C5921" si="9364">IF(H5914="","",H5914)</f>
        <v>°C</v>
      </c>
      <c r="D5921" s="6" t="str">
        <f t="shared" ref="D5921" si="9365">IF(H5914="","",H5914)</f>
        <v>°C</v>
      </c>
      <c r="E5921" s="6"/>
      <c r="F5921" s="6"/>
      <c r="G5921" s="6" t="str">
        <f t="shared" ref="G5921" si="9366">IF(H5914="","",H5914)</f>
        <v>°C</v>
      </c>
      <c r="H5921" s="6" t="str">
        <f t="shared" ref="H5921" si="9367">IF(H5914="","",H5914)</f>
        <v>°C</v>
      </c>
      <c r="J5921" s="28" t="str">
        <f t="shared" ref="J5921" si="9368">CONCATENATE(K5918,3)</f>
        <v>43</v>
      </c>
      <c r="K5921" s="22">
        <v>1</v>
      </c>
      <c r="L5921" s="22">
        <v>8.8817841970012523E-16</v>
      </c>
      <c r="M5921" s="22" t="e">
        <v>#N/A</v>
      </c>
      <c r="N5921" s="17"/>
      <c r="O5921" s="17"/>
      <c r="P5921" s="17"/>
      <c r="Q5921" s="17"/>
      <c r="R5921" s="17"/>
      <c r="S5921" s="17"/>
      <c r="U5921" s="28">
        <f t="shared" si="9306"/>
        <v>124</v>
      </c>
      <c r="V5921" s="28">
        <f t="shared" si="9307"/>
        <v>216</v>
      </c>
    </row>
    <row r="5922" spans="1:22" x14ac:dyDescent="0.3">
      <c r="A5922" s="28">
        <f t="shared" si="9317"/>
        <v>124217</v>
      </c>
      <c r="B5922" s="55">
        <v>0</v>
      </c>
      <c r="C5922" s="55">
        <v>0</v>
      </c>
      <c r="D5922" s="55">
        <v>0.1</v>
      </c>
      <c r="E5922" s="9">
        <v>2</v>
      </c>
      <c r="F5922" s="26">
        <v>1000000</v>
      </c>
      <c r="G5922" s="27"/>
      <c r="H5922" s="27"/>
      <c r="J5922" s="17"/>
      <c r="K5922" s="17">
        <v>5</v>
      </c>
      <c r="L5922" s="17">
        <v>5</v>
      </c>
      <c r="M5922" s="17">
        <v>5</v>
      </c>
      <c r="N5922" s="17">
        <v>5</v>
      </c>
      <c r="O5922" s="17"/>
      <c r="P5922" s="17"/>
      <c r="Q5922" s="17"/>
      <c r="R5922" s="17"/>
      <c r="S5922" s="17"/>
      <c r="U5922" s="28">
        <f t="shared" si="9306"/>
        <v>124</v>
      </c>
      <c r="V5922" s="28">
        <f t="shared" si="9307"/>
        <v>217</v>
      </c>
    </row>
    <row r="5923" spans="1:22" x14ac:dyDescent="0.3">
      <c r="A5923" s="28">
        <f t="shared" si="9317"/>
        <v>124218</v>
      </c>
      <c r="B5923" s="55">
        <v>15</v>
      </c>
      <c r="C5923" s="55">
        <v>15</v>
      </c>
      <c r="D5923" s="55">
        <v>0.1</v>
      </c>
      <c r="E5923" s="9">
        <v>2</v>
      </c>
      <c r="F5923" s="26">
        <v>1000000</v>
      </c>
      <c r="G5923" s="27"/>
      <c r="H5923" s="27"/>
      <c r="J5923" s="28" t="str">
        <f t="shared" ref="J5923" si="9369">CONCATENATE(K5922,1)</f>
        <v>51</v>
      </c>
      <c r="K5923" s="22">
        <f t="array" ref="K5923:N5925">LINEST(B5922:B5926,C5922:C5926^{1,2,3},TRUE,TRUE)</f>
        <v>0</v>
      </c>
      <c r="L5923" s="22">
        <v>0</v>
      </c>
      <c r="M5923" s="22">
        <v>1</v>
      </c>
      <c r="N5923" s="22">
        <v>0</v>
      </c>
      <c r="O5923" s="17"/>
      <c r="P5923" s="17"/>
      <c r="Q5923" s="17"/>
      <c r="R5923" s="17"/>
      <c r="S5923" s="17"/>
      <c r="U5923" s="28">
        <f t="shared" si="9306"/>
        <v>124</v>
      </c>
      <c r="V5923" s="28">
        <f t="shared" si="9307"/>
        <v>218</v>
      </c>
    </row>
    <row r="5924" spans="1:22" x14ac:dyDescent="0.3">
      <c r="A5924" s="28">
        <f t="shared" si="9317"/>
        <v>124219</v>
      </c>
      <c r="B5924" s="55">
        <v>20</v>
      </c>
      <c r="C5924" s="55">
        <v>20</v>
      </c>
      <c r="D5924" s="55">
        <v>0.1</v>
      </c>
      <c r="E5924" s="9">
        <v>2</v>
      </c>
      <c r="F5924" s="26">
        <v>1000000</v>
      </c>
      <c r="G5924" s="27"/>
      <c r="H5924" s="27"/>
      <c r="J5924" s="28" t="str">
        <f t="shared" ref="J5924" si="9370">CONCATENATE(K5922,2)</f>
        <v>52</v>
      </c>
      <c r="K5924" s="22">
        <v>0</v>
      </c>
      <c r="L5924" s="22">
        <v>0</v>
      </c>
      <c r="M5924" s="22">
        <v>0</v>
      </c>
      <c r="N5924" s="22">
        <v>0</v>
      </c>
      <c r="O5924" s="17"/>
      <c r="P5924" s="17"/>
      <c r="Q5924" s="17"/>
      <c r="R5924" s="17"/>
      <c r="S5924" s="17"/>
      <c r="U5924" s="28">
        <f t="shared" si="9306"/>
        <v>124</v>
      </c>
      <c r="V5924" s="28">
        <f t="shared" si="9307"/>
        <v>219</v>
      </c>
    </row>
    <row r="5925" spans="1:22" x14ac:dyDescent="0.3">
      <c r="A5925" s="28">
        <f t="shared" si="9317"/>
        <v>124220</v>
      </c>
      <c r="B5925" s="55">
        <v>25</v>
      </c>
      <c r="C5925" s="55">
        <v>25</v>
      </c>
      <c r="D5925" s="55">
        <v>0.1</v>
      </c>
      <c r="E5925" s="9">
        <v>2</v>
      </c>
      <c r="F5925" s="26">
        <v>1000000</v>
      </c>
      <c r="G5925" s="27"/>
      <c r="H5925" s="27"/>
      <c r="J5925" s="28" t="str">
        <f t="shared" ref="J5925" si="9371">CONCATENATE(K5922,3)</f>
        <v>53</v>
      </c>
      <c r="K5925" s="22">
        <v>1</v>
      </c>
      <c r="L5925" s="22">
        <v>0</v>
      </c>
      <c r="M5925" s="22" t="e">
        <v>#N/A</v>
      </c>
      <c r="N5925" s="22" t="e">
        <v>#N/A</v>
      </c>
      <c r="O5925" s="17"/>
      <c r="P5925" s="17"/>
      <c r="Q5925" s="17"/>
      <c r="R5925" s="17"/>
      <c r="S5925" s="17"/>
      <c r="U5925" s="28">
        <f t="shared" si="9306"/>
        <v>124</v>
      </c>
      <c r="V5925" s="28">
        <f t="shared" si="9307"/>
        <v>220</v>
      </c>
    </row>
    <row r="5926" spans="1:22" x14ac:dyDescent="0.3">
      <c r="A5926" s="28">
        <f t="shared" si="9317"/>
        <v>124221</v>
      </c>
      <c r="B5926" s="55">
        <v>30</v>
      </c>
      <c r="C5926" s="55">
        <v>30</v>
      </c>
      <c r="D5926" s="55">
        <v>0.1</v>
      </c>
      <c r="E5926" s="9">
        <v>2</v>
      </c>
      <c r="F5926" s="26">
        <v>1000000</v>
      </c>
      <c r="G5926" s="27"/>
      <c r="H5926" s="27"/>
      <c r="J5926" s="17"/>
      <c r="K5926" s="17">
        <v>6</v>
      </c>
      <c r="L5926" s="17">
        <v>6</v>
      </c>
      <c r="M5926" s="17">
        <v>6</v>
      </c>
      <c r="N5926" s="17">
        <v>6</v>
      </c>
      <c r="O5926" s="17">
        <v>6</v>
      </c>
      <c r="P5926" s="17"/>
      <c r="Q5926" s="17"/>
      <c r="R5926" s="17"/>
      <c r="S5926" s="17"/>
      <c r="U5926" s="28">
        <f t="shared" si="9306"/>
        <v>124</v>
      </c>
      <c r="V5926" s="28">
        <f t="shared" si="9307"/>
        <v>221</v>
      </c>
    </row>
    <row r="5927" spans="1:22" x14ac:dyDescent="0.3">
      <c r="A5927" s="28">
        <f t="shared" si="9317"/>
        <v>124222</v>
      </c>
      <c r="B5927" s="55">
        <v>35</v>
      </c>
      <c r="C5927" s="55">
        <v>35</v>
      </c>
      <c r="D5927" s="55">
        <v>0.1</v>
      </c>
      <c r="E5927" s="9">
        <v>2</v>
      </c>
      <c r="F5927" s="26">
        <v>1000000</v>
      </c>
      <c r="G5927" s="27"/>
      <c r="H5927" s="27"/>
      <c r="J5927" s="28" t="str">
        <f t="shared" ref="J5927" si="9372">CONCATENATE(K5926,1)</f>
        <v>61</v>
      </c>
      <c r="K5927" s="22">
        <f t="array" ref="K5927:O5929">LINEST(B5922:B5927,C5922:C5927^{1,2,3,4},TRUE,TRUE)</f>
        <v>-1.372304951927994E-20</v>
      </c>
      <c r="L5927" s="22">
        <v>1.2442422102669103E-18</v>
      </c>
      <c r="M5927" s="22">
        <v>-3.4098255198140217E-17</v>
      </c>
      <c r="N5927" s="22">
        <v>1.0000000000000002</v>
      </c>
      <c r="O5927" s="22">
        <v>2.1981949867110947E-15</v>
      </c>
      <c r="P5927" s="17"/>
      <c r="Q5927" s="17"/>
      <c r="R5927" s="17"/>
      <c r="S5927" s="17"/>
      <c r="U5927" s="28">
        <f t="shared" si="9306"/>
        <v>124</v>
      </c>
      <c r="V5927" s="28">
        <f t="shared" si="9307"/>
        <v>222</v>
      </c>
    </row>
    <row r="5928" spans="1:22" x14ac:dyDescent="0.3">
      <c r="A5928" s="28">
        <f t="shared" si="9317"/>
        <v>124223</v>
      </c>
      <c r="B5928" s="26"/>
      <c r="C5928" s="26"/>
      <c r="D5928" s="26"/>
      <c r="E5928" s="9"/>
      <c r="F5928" s="26"/>
      <c r="G5928" s="27"/>
      <c r="H5928" s="27"/>
      <c r="J5928" s="28" t="str">
        <f t="shared" ref="J5928" si="9373">CONCATENATE(K5926,2)</f>
        <v>62</v>
      </c>
      <c r="K5928" s="22">
        <v>0</v>
      </c>
      <c r="L5928" s="22">
        <v>0</v>
      </c>
      <c r="M5928" s="22">
        <v>0</v>
      </c>
      <c r="N5928" s="22">
        <v>0</v>
      </c>
      <c r="O5928" s="22">
        <v>0</v>
      </c>
      <c r="P5928" s="17"/>
      <c r="Q5928" s="17"/>
      <c r="R5928" s="17"/>
      <c r="S5928" s="17"/>
      <c r="U5928" s="28">
        <f t="shared" si="9306"/>
        <v>124</v>
      </c>
      <c r="V5928" s="28">
        <f t="shared" si="9307"/>
        <v>223</v>
      </c>
    </row>
    <row r="5929" spans="1:22" x14ac:dyDescent="0.3">
      <c r="A5929" s="28">
        <f t="shared" si="9317"/>
        <v>124224</v>
      </c>
      <c r="B5929" s="26"/>
      <c r="C5929" s="26"/>
      <c r="D5929" s="26"/>
      <c r="E5929" s="9"/>
      <c r="F5929" s="26"/>
      <c r="G5929" s="27"/>
      <c r="H5929" s="27"/>
      <c r="J5929" s="28" t="str">
        <f t="shared" ref="J5929" si="9374">CONCATENATE(K5926,3)</f>
        <v>63</v>
      </c>
      <c r="K5929" s="22">
        <v>1</v>
      </c>
      <c r="L5929" s="22">
        <v>0</v>
      </c>
      <c r="M5929" s="22" t="e">
        <v>#N/A</v>
      </c>
      <c r="N5929" s="22" t="e">
        <v>#N/A</v>
      </c>
      <c r="O5929" s="22" t="e">
        <v>#N/A</v>
      </c>
      <c r="P5929" s="17"/>
      <c r="Q5929" s="17"/>
      <c r="R5929" s="17"/>
      <c r="S5929" s="17"/>
      <c r="U5929" s="28">
        <f t="shared" si="9306"/>
        <v>124</v>
      </c>
      <c r="V5929" s="28">
        <f t="shared" si="9307"/>
        <v>224</v>
      </c>
    </row>
    <row r="5930" spans="1:22" x14ac:dyDescent="0.3">
      <c r="A5930" s="28">
        <f t="shared" si="9317"/>
        <v>124225</v>
      </c>
      <c r="B5930" s="26"/>
      <c r="C5930" s="26"/>
      <c r="D5930" s="26"/>
      <c r="E5930" s="9"/>
      <c r="F5930" s="26"/>
      <c r="G5930" s="27"/>
      <c r="H5930" s="27"/>
      <c r="J5930" s="17"/>
      <c r="K5930" s="17">
        <v>7</v>
      </c>
      <c r="L5930" s="17">
        <v>7</v>
      </c>
      <c r="M5930" s="17">
        <v>7</v>
      </c>
      <c r="N5930" s="17">
        <v>7</v>
      </c>
      <c r="O5930" s="17">
        <v>7</v>
      </c>
      <c r="P5930" s="17">
        <v>7</v>
      </c>
      <c r="Q5930" s="17"/>
      <c r="R5930" s="17"/>
      <c r="S5930" s="17"/>
      <c r="U5930" s="28">
        <f t="shared" si="9306"/>
        <v>124</v>
      </c>
      <c r="V5930" s="28">
        <f t="shared" si="9307"/>
        <v>225</v>
      </c>
    </row>
    <row r="5931" spans="1:22" x14ac:dyDescent="0.3">
      <c r="A5931" s="28">
        <f t="shared" si="9317"/>
        <v>124226</v>
      </c>
      <c r="B5931" s="26"/>
      <c r="C5931" s="26"/>
      <c r="D5931" s="26"/>
      <c r="E5931" s="9"/>
      <c r="F5931" s="26"/>
      <c r="G5931" s="27"/>
      <c r="H5931" s="27"/>
      <c r="J5931" s="28" t="str">
        <f t="shared" ref="J5931" si="9375">CONCATENATE(K5930,1)</f>
        <v>71</v>
      </c>
      <c r="K5931" s="22" t="e">
        <f t="array" ref="K5931:P5933">LINEST(B5922:B5928,C5922:C5928^{1,2,3,4,5},TRUE,TRUE)</f>
        <v>#VALUE!</v>
      </c>
      <c r="L5931" s="22" t="e">
        <v>#VALUE!</v>
      </c>
      <c r="M5931" s="22" t="e">
        <v>#VALUE!</v>
      </c>
      <c r="N5931" s="22" t="e">
        <v>#VALUE!</v>
      </c>
      <c r="O5931" s="22" t="e">
        <v>#VALUE!</v>
      </c>
      <c r="P5931" s="22" t="e">
        <v>#VALUE!</v>
      </c>
      <c r="Q5931" s="17"/>
      <c r="R5931" s="17"/>
      <c r="S5931" s="17"/>
      <c r="U5931" s="28">
        <f t="shared" si="9306"/>
        <v>124</v>
      </c>
      <c r="V5931" s="28">
        <f t="shared" si="9307"/>
        <v>226</v>
      </c>
    </row>
    <row r="5932" spans="1:22" x14ac:dyDescent="0.3">
      <c r="A5932" s="28">
        <f t="shared" si="9317"/>
        <v>124227</v>
      </c>
      <c r="B5932" s="2">
        <f t="shared" ref="B5932" si="9376">COUNT(B5922:B5931)-2</f>
        <v>4</v>
      </c>
      <c r="J5932" s="28" t="str">
        <f t="shared" ref="J5932" si="9377">CONCATENATE(K5930,2)</f>
        <v>72</v>
      </c>
      <c r="K5932" s="22" t="e">
        <v>#VALUE!</v>
      </c>
      <c r="L5932" s="22" t="e">
        <v>#VALUE!</v>
      </c>
      <c r="M5932" s="22" t="e">
        <v>#VALUE!</v>
      </c>
      <c r="N5932" s="22" t="e">
        <v>#VALUE!</v>
      </c>
      <c r="O5932" s="22" t="e">
        <v>#VALUE!</v>
      </c>
      <c r="P5932" s="22" t="e">
        <v>#VALUE!</v>
      </c>
      <c r="Q5932" s="17"/>
      <c r="R5932" s="17"/>
      <c r="S5932" s="17"/>
      <c r="U5932" s="28">
        <f t="shared" si="9306"/>
        <v>124</v>
      </c>
      <c r="V5932" s="28">
        <f t="shared" si="9307"/>
        <v>227</v>
      </c>
    </row>
    <row r="5933" spans="1:22" x14ac:dyDescent="0.3">
      <c r="A5933" s="28">
        <f t="shared" si="9317"/>
        <v>124228</v>
      </c>
      <c r="J5933" s="28" t="str">
        <f t="shared" ref="J5933" si="9378">CONCATENATE(K5930,3)</f>
        <v>73</v>
      </c>
      <c r="K5933" s="22" t="e">
        <v>#VALUE!</v>
      </c>
      <c r="L5933" s="22" t="e">
        <v>#VALUE!</v>
      </c>
      <c r="M5933" s="22" t="e">
        <v>#VALUE!</v>
      </c>
      <c r="N5933" s="22" t="e">
        <v>#VALUE!</v>
      </c>
      <c r="O5933" s="22" t="e">
        <v>#VALUE!</v>
      </c>
      <c r="P5933" s="22" t="e">
        <v>#VALUE!</v>
      </c>
      <c r="Q5933" s="17"/>
      <c r="R5933" s="17"/>
      <c r="S5933" s="17"/>
      <c r="U5933" s="28">
        <f t="shared" si="9306"/>
        <v>124</v>
      </c>
      <c r="V5933" s="28">
        <f t="shared" si="9307"/>
        <v>228</v>
      </c>
    </row>
    <row r="5934" spans="1:22" x14ac:dyDescent="0.3">
      <c r="A5934" s="28">
        <f t="shared" si="9317"/>
        <v>124229</v>
      </c>
      <c r="B5934" s="66" t="s">
        <v>25</v>
      </c>
      <c r="C5934" s="66"/>
      <c r="D5934" s="66"/>
      <c r="E5934" s="66"/>
      <c r="F5934" s="66"/>
      <c r="G5934" s="66"/>
      <c r="H5934" s="66"/>
      <c r="J5934" s="17"/>
      <c r="K5934" s="17">
        <v>8</v>
      </c>
      <c r="L5934" s="17">
        <v>8</v>
      </c>
      <c r="M5934" s="17">
        <v>8</v>
      </c>
      <c r="N5934" s="17">
        <v>8</v>
      </c>
      <c r="O5934" s="17">
        <v>8</v>
      </c>
      <c r="P5934" s="17">
        <v>8</v>
      </c>
      <c r="Q5934" s="17">
        <v>8</v>
      </c>
      <c r="R5934" s="17"/>
      <c r="S5934" s="17"/>
      <c r="U5934" s="28">
        <f t="shared" si="9306"/>
        <v>124</v>
      </c>
      <c r="V5934" s="28">
        <f t="shared" si="9307"/>
        <v>229</v>
      </c>
    </row>
    <row r="5935" spans="1:22" x14ac:dyDescent="0.3">
      <c r="A5935" s="28">
        <f t="shared" si="9317"/>
        <v>124230</v>
      </c>
      <c r="B5935" s="71"/>
      <c r="C5935" s="71"/>
      <c r="D5935" s="71"/>
      <c r="E5935" s="71"/>
      <c r="F5935" s="71"/>
      <c r="G5935" s="71"/>
      <c r="H5935" s="71"/>
      <c r="J5935" s="28" t="str">
        <f t="shared" ref="J5935" si="9379">CONCATENATE(K5934,1)</f>
        <v>81</v>
      </c>
      <c r="K5935" s="22" t="e">
        <f t="array" ref="K5935:Q5937">LINEST(B5922:B5929,C5922:C5929^{1,2,3,4,5,6},TRUE,TRUE)</f>
        <v>#VALUE!</v>
      </c>
      <c r="L5935" s="22" t="e">
        <v>#VALUE!</v>
      </c>
      <c r="M5935" s="22" t="e">
        <v>#VALUE!</v>
      </c>
      <c r="N5935" s="22" t="e">
        <v>#VALUE!</v>
      </c>
      <c r="O5935" s="22" t="e">
        <v>#VALUE!</v>
      </c>
      <c r="P5935" s="22" t="e">
        <v>#VALUE!</v>
      </c>
      <c r="Q5935" s="22" t="e">
        <v>#VALUE!</v>
      </c>
      <c r="R5935" s="17"/>
      <c r="S5935" s="17"/>
      <c r="U5935" s="28">
        <f t="shared" si="9306"/>
        <v>124</v>
      </c>
      <c r="V5935" s="28">
        <f t="shared" si="9307"/>
        <v>230</v>
      </c>
    </row>
    <row r="5936" spans="1:22" x14ac:dyDescent="0.3">
      <c r="A5936" s="28">
        <f t="shared" si="9317"/>
        <v>124231</v>
      </c>
      <c r="B5936" s="71"/>
      <c r="C5936" s="71"/>
      <c r="D5936" s="71"/>
      <c r="E5936" s="71"/>
      <c r="F5936" s="71"/>
      <c r="G5936" s="71"/>
      <c r="H5936" s="71"/>
      <c r="J5936" s="28" t="str">
        <f t="shared" ref="J5936" si="9380">CONCATENATE(K5934,2)</f>
        <v>82</v>
      </c>
      <c r="K5936" s="22" t="e">
        <v>#VALUE!</v>
      </c>
      <c r="L5936" s="22" t="e">
        <v>#VALUE!</v>
      </c>
      <c r="M5936" s="22" t="e">
        <v>#VALUE!</v>
      </c>
      <c r="N5936" s="22" t="e">
        <v>#VALUE!</v>
      </c>
      <c r="O5936" s="22" t="e">
        <v>#VALUE!</v>
      </c>
      <c r="P5936" s="22" t="e">
        <v>#VALUE!</v>
      </c>
      <c r="Q5936" s="22" t="e">
        <v>#VALUE!</v>
      </c>
      <c r="R5936" s="17"/>
      <c r="S5936" s="17"/>
      <c r="U5936" s="28">
        <f t="shared" si="9306"/>
        <v>124</v>
      </c>
      <c r="V5936" s="28">
        <f t="shared" si="9307"/>
        <v>231</v>
      </c>
    </row>
    <row r="5937" spans="1:22" x14ac:dyDescent="0.3">
      <c r="A5937" s="28">
        <f t="shared" si="9317"/>
        <v>124232</v>
      </c>
      <c r="J5937" s="28" t="str">
        <f t="shared" ref="J5937" si="9381">CONCATENATE(K5934,3)</f>
        <v>83</v>
      </c>
      <c r="K5937" s="22" t="e">
        <v>#VALUE!</v>
      </c>
      <c r="L5937" s="22" t="e">
        <v>#VALUE!</v>
      </c>
      <c r="M5937" s="22" t="e">
        <v>#VALUE!</v>
      </c>
      <c r="N5937" s="22" t="e">
        <v>#VALUE!</v>
      </c>
      <c r="O5937" s="22" t="e">
        <v>#VALUE!</v>
      </c>
      <c r="P5937" s="22" t="e">
        <v>#VALUE!</v>
      </c>
      <c r="Q5937" s="22" t="e">
        <v>#VALUE!</v>
      </c>
      <c r="R5937" s="17"/>
      <c r="S5937" s="17"/>
      <c r="U5937" s="28">
        <f t="shared" si="9306"/>
        <v>124</v>
      </c>
      <c r="V5937" s="28">
        <f t="shared" si="9307"/>
        <v>232</v>
      </c>
    </row>
    <row r="5938" spans="1:22" ht="15" customHeight="1" x14ac:dyDescent="0.3">
      <c r="A5938" s="28">
        <f t="shared" si="9317"/>
        <v>124233</v>
      </c>
      <c r="B5938" s="66" t="s">
        <v>52</v>
      </c>
      <c r="C5938" s="66"/>
      <c r="D5938" s="66"/>
      <c r="E5938" s="10">
        <f>IF(D5908="","",MAX(E5939,E5940))</f>
        <v>0</v>
      </c>
      <c r="J5938" s="17"/>
      <c r="K5938" s="17">
        <v>9</v>
      </c>
      <c r="L5938" s="17">
        <v>9</v>
      </c>
      <c r="M5938" s="17">
        <v>9</v>
      </c>
      <c r="N5938" s="17">
        <v>9</v>
      </c>
      <c r="O5938" s="17">
        <v>9</v>
      </c>
      <c r="P5938" s="17">
        <v>9</v>
      </c>
      <c r="Q5938" s="17">
        <v>9</v>
      </c>
      <c r="R5938" s="17">
        <v>9</v>
      </c>
      <c r="S5938" s="17"/>
      <c r="U5938" s="28">
        <f t="shared" si="9306"/>
        <v>124</v>
      </c>
      <c r="V5938" s="28">
        <f t="shared" si="9307"/>
        <v>233</v>
      </c>
    </row>
    <row r="5939" spans="1:22" x14ac:dyDescent="0.3">
      <c r="A5939" s="28">
        <f t="shared" si="9317"/>
        <v>124234</v>
      </c>
      <c r="B5939" s="2" t="s">
        <v>26</v>
      </c>
      <c r="C5939" s="2" t="s">
        <v>27</v>
      </c>
      <c r="D5939" s="2" t="s">
        <v>28</v>
      </c>
      <c r="E5939" s="11">
        <f>ABS(MIN(D5940:D5949))</f>
        <v>0</v>
      </c>
      <c r="G5939" s="2" t="s">
        <v>230</v>
      </c>
      <c r="J5939" s="28" t="str">
        <f t="shared" ref="J5939" si="9382">CONCATENATE(K5938,1)</f>
        <v>91</v>
      </c>
      <c r="K5939" s="22" t="e">
        <f t="array" ref="K5939:R5941">LINEST(B5922:B5930,C5922:C5930^{1,2,3,4,5,6,7},TRUE,TRUE)</f>
        <v>#VALUE!</v>
      </c>
      <c r="L5939" s="22" t="e">
        <v>#VALUE!</v>
      </c>
      <c r="M5939" s="22" t="e">
        <v>#VALUE!</v>
      </c>
      <c r="N5939" s="22" t="e">
        <v>#VALUE!</v>
      </c>
      <c r="O5939" s="22" t="e">
        <v>#VALUE!</v>
      </c>
      <c r="P5939" s="22" t="e">
        <v>#VALUE!</v>
      </c>
      <c r="Q5939" s="22" t="e">
        <v>#VALUE!</v>
      </c>
      <c r="R5939" s="22" t="e">
        <v>#VALUE!</v>
      </c>
      <c r="S5939" s="17"/>
      <c r="U5939" s="28">
        <f t="shared" si="9306"/>
        <v>124</v>
      </c>
      <c r="V5939" s="28">
        <f t="shared" si="9307"/>
        <v>234</v>
      </c>
    </row>
    <row r="5940" spans="1:22" x14ac:dyDescent="0.3">
      <c r="A5940" s="28">
        <f t="shared" si="9317"/>
        <v>124235</v>
      </c>
      <c r="B5940" s="7">
        <f t="shared" ref="B5940:B5949" si="9383">C5922-B5922</f>
        <v>0</v>
      </c>
      <c r="C5940" s="7">
        <f t="shared" ref="C5940:C5949" si="9384">H5922-G5922</f>
        <v>0</v>
      </c>
      <c r="D5940" s="7">
        <f>C5940-B5940</f>
        <v>0</v>
      </c>
      <c r="E5940" s="11">
        <f>ABS(MAX(D5940:D5949))</f>
        <v>0</v>
      </c>
      <c r="F5940" s="13"/>
      <c r="G5940" s="2">
        <f>IF(D5922="","",D5922/E5922)</f>
        <v>0.05</v>
      </c>
      <c r="H5940" s="13"/>
      <c r="J5940" s="28" t="str">
        <f t="shared" ref="J5940" si="9385">CONCATENATE(K5938,2)</f>
        <v>92</v>
      </c>
      <c r="K5940" s="22" t="e">
        <v>#VALUE!</v>
      </c>
      <c r="L5940" s="22" t="e">
        <v>#VALUE!</v>
      </c>
      <c r="M5940" s="22" t="e">
        <v>#VALUE!</v>
      </c>
      <c r="N5940" s="22" t="e">
        <v>#VALUE!</v>
      </c>
      <c r="O5940" s="22" t="e">
        <v>#VALUE!</v>
      </c>
      <c r="P5940" s="22" t="e">
        <v>#VALUE!</v>
      </c>
      <c r="Q5940" s="22" t="e">
        <v>#VALUE!</v>
      </c>
      <c r="R5940" s="22" t="e">
        <v>#VALUE!</v>
      </c>
      <c r="S5940" s="17"/>
      <c r="U5940" s="28">
        <f t="shared" si="9306"/>
        <v>124</v>
      </c>
      <c r="V5940" s="28">
        <f t="shared" si="9307"/>
        <v>235</v>
      </c>
    </row>
    <row r="5941" spans="1:22" x14ac:dyDescent="0.3">
      <c r="A5941" s="28">
        <f t="shared" si="9317"/>
        <v>124236</v>
      </c>
      <c r="B5941" s="7">
        <f t="shared" si="9383"/>
        <v>0</v>
      </c>
      <c r="C5941" s="7">
        <f t="shared" si="9384"/>
        <v>0</v>
      </c>
      <c r="D5941" s="7">
        <f t="shared" ref="D5941:D5949" si="9386">C5941-B5941</f>
        <v>0</v>
      </c>
      <c r="E5941" s="12" t="s">
        <v>34</v>
      </c>
      <c r="G5941" s="2">
        <f t="shared" ref="G5941:G5949" si="9387">IF(D5923="","",D5923/E5923)</f>
        <v>0.05</v>
      </c>
      <c r="H5941" s="13"/>
      <c r="J5941" s="28" t="str">
        <f t="shared" ref="J5941" si="9388">CONCATENATE(K5938,3)</f>
        <v>93</v>
      </c>
      <c r="K5941" s="22" t="e">
        <v>#VALUE!</v>
      </c>
      <c r="L5941" s="22" t="e">
        <v>#VALUE!</v>
      </c>
      <c r="M5941" s="22" t="e">
        <v>#VALUE!</v>
      </c>
      <c r="N5941" s="22" t="e">
        <v>#VALUE!</v>
      </c>
      <c r="O5941" s="22" t="e">
        <v>#VALUE!</v>
      </c>
      <c r="P5941" s="22" t="e">
        <v>#VALUE!</v>
      </c>
      <c r="Q5941" s="22" t="e">
        <v>#VALUE!</v>
      </c>
      <c r="R5941" s="22" t="e">
        <v>#VALUE!</v>
      </c>
      <c r="S5941" s="17"/>
      <c r="U5941" s="28">
        <f t="shared" si="9306"/>
        <v>124</v>
      </c>
      <c r="V5941" s="28">
        <f t="shared" si="9307"/>
        <v>236</v>
      </c>
    </row>
    <row r="5942" spans="1:22" x14ac:dyDescent="0.3">
      <c r="A5942" s="28">
        <f t="shared" si="9317"/>
        <v>124237</v>
      </c>
      <c r="B5942" s="7">
        <f t="shared" si="9383"/>
        <v>0</v>
      </c>
      <c r="C5942" s="7">
        <f t="shared" si="9384"/>
        <v>0</v>
      </c>
      <c r="D5942" s="7">
        <f t="shared" si="9386"/>
        <v>0</v>
      </c>
      <c r="E5942" s="10">
        <f>IF(D5908="","",MAX(E5943,E5944))</f>
        <v>0</v>
      </c>
      <c r="G5942" s="2">
        <f t="shared" si="9387"/>
        <v>0.05</v>
      </c>
      <c r="H5942" s="13"/>
      <c r="J5942" s="17"/>
      <c r="K5942" s="17">
        <v>10</v>
      </c>
      <c r="L5942" s="17">
        <v>10</v>
      </c>
      <c r="M5942" s="17">
        <v>10</v>
      </c>
      <c r="N5942" s="17">
        <v>10</v>
      </c>
      <c r="O5942" s="17">
        <v>10</v>
      </c>
      <c r="P5942" s="17">
        <v>10</v>
      </c>
      <c r="Q5942" s="17">
        <v>10</v>
      </c>
      <c r="R5942" s="17">
        <v>10</v>
      </c>
      <c r="S5942" s="17">
        <v>10</v>
      </c>
      <c r="U5942" s="28">
        <f t="shared" si="9306"/>
        <v>124</v>
      </c>
      <c r="V5942" s="28">
        <f t="shared" si="9307"/>
        <v>237</v>
      </c>
    </row>
    <row r="5943" spans="1:22" x14ac:dyDescent="0.3">
      <c r="A5943" s="28">
        <f t="shared" si="9317"/>
        <v>124238</v>
      </c>
      <c r="B5943" s="7">
        <f t="shared" si="9383"/>
        <v>0</v>
      </c>
      <c r="C5943" s="7">
        <f t="shared" si="9384"/>
        <v>0</v>
      </c>
      <c r="D5943" s="7">
        <f t="shared" si="9386"/>
        <v>0</v>
      </c>
      <c r="E5943" s="11">
        <f>ABS(MIN(B5940:B5949))</f>
        <v>0</v>
      </c>
      <c r="G5943" s="2">
        <f t="shared" si="9387"/>
        <v>0.05</v>
      </c>
      <c r="H5943" s="13"/>
      <c r="J5943" s="28" t="str">
        <f t="shared" ref="J5943" si="9389">CONCATENATE(K5942,1)</f>
        <v>101</v>
      </c>
      <c r="K5943" s="22" t="e">
        <f t="array" ref="K5943:S5945">LINEST(B5922:B5931,C5922:C5931^{1,2,3,4,5,6,7,8},TRUE,TRUE)</f>
        <v>#VALUE!</v>
      </c>
      <c r="L5943" s="22" t="e">
        <v>#VALUE!</v>
      </c>
      <c r="M5943" s="22" t="e">
        <v>#VALUE!</v>
      </c>
      <c r="N5943" s="22" t="e">
        <v>#VALUE!</v>
      </c>
      <c r="O5943" s="22" t="e">
        <v>#VALUE!</v>
      </c>
      <c r="P5943" s="22" t="e">
        <v>#VALUE!</v>
      </c>
      <c r="Q5943" s="22" t="e">
        <v>#VALUE!</v>
      </c>
      <c r="R5943" s="22" t="e">
        <v>#VALUE!</v>
      </c>
      <c r="S5943" s="22" t="e">
        <v>#VALUE!</v>
      </c>
      <c r="U5943" s="28">
        <f t="shared" si="9306"/>
        <v>124</v>
      </c>
      <c r="V5943" s="28">
        <f t="shared" si="9307"/>
        <v>238</v>
      </c>
    </row>
    <row r="5944" spans="1:22" x14ac:dyDescent="0.3">
      <c r="A5944" s="28">
        <f t="shared" si="9317"/>
        <v>124239</v>
      </c>
      <c r="B5944" s="7">
        <f t="shared" si="9383"/>
        <v>0</v>
      </c>
      <c r="C5944" s="7">
        <f t="shared" si="9384"/>
        <v>0</v>
      </c>
      <c r="D5944" s="7">
        <f t="shared" si="9386"/>
        <v>0</v>
      </c>
      <c r="E5944" s="11">
        <f>ABS(MAX(B5940:B5949))</f>
        <v>0</v>
      </c>
      <c r="G5944" s="2">
        <f t="shared" si="9387"/>
        <v>0.05</v>
      </c>
      <c r="H5944" s="13"/>
      <c r="J5944" s="28" t="str">
        <f t="shared" ref="J5944" si="9390">CONCATENATE(K5942,2)</f>
        <v>102</v>
      </c>
      <c r="K5944" s="22" t="e">
        <v>#VALUE!</v>
      </c>
      <c r="L5944" s="22" t="e">
        <v>#VALUE!</v>
      </c>
      <c r="M5944" s="22" t="e">
        <v>#VALUE!</v>
      </c>
      <c r="N5944" s="22" t="e">
        <v>#VALUE!</v>
      </c>
      <c r="O5944" s="22" t="e">
        <v>#VALUE!</v>
      </c>
      <c r="P5944" s="22" t="e">
        <v>#VALUE!</v>
      </c>
      <c r="Q5944" s="22" t="e">
        <v>#VALUE!</v>
      </c>
      <c r="R5944" s="22" t="e">
        <v>#VALUE!</v>
      </c>
      <c r="S5944" s="22" t="e">
        <v>#VALUE!</v>
      </c>
      <c r="U5944" s="28">
        <f t="shared" si="9306"/>
        <v>124</v>
      </c>
      <c r="V5944" s="28">
        <f t="shared" si="9307"/>
        <v>239</v>
      </c>
    </row>
    <row r="5945" spans="1:22" x14ac:dyDescent="0.3">
      <c r="A5945" s="28">
        <f t="shared" si="9317"/>
        <v>124240</v>
      </c>
      <c r="B5945" s="7">
        <f t="shared" si="9383"/>
        <v>0</v>
      </c>
      <c r="C5945" s="7">
        <f t="shared" si="9384"/>
        <v>0</v>
      </c>
      <c r="D5945" s="7">
        <f t="shared" si="9386"/>
        <v>0</v>
      </c>
      <c r="E5945" s="12" t="s">
        <v>231</v>
      </c>
      <c r="G5945" s="2">
        <f t="shared" si="9387"/>
        <v>0.05</v>
      </c>
      <c r="H5945" s="13"/>
      <c r="J5945" s="28" t="str">
        <f t="shared" ref="J5945" si="9391">CONCATENATE(K5942,3)</f>
        <v>103</v>
      </c>
      <c r="K5945" s="22" t="e">
        <v>#VALUE!</v>
      </c>
      <c r="L5945" s="22" t="e">
        <v>#VALUE!</v>
      </c>
      <c r="M5945" s="22" t="e">
        <v>#VALUE!</v>
      </c>
      <c r="N5945" s="22" t="e">
        <v>#VALUE!</v>
      </c>
      <c r="O5945" s="22" t="e">
        <v>#VALUE!</v>
      </c>
      <c r="P5945" s="22" t="e">
        <v>#VALUE!</v>
      </c>
      <c r="Q5945" s="22" t="e">
        <v>#VALUE!</v>
      </c>
      <c r="R5945" s="22" t="e">
        <v>#VALUE!</v>
      </c>
      <c r="S5945" s="22" t="e">
        <v>#VALUE!</v>
      </c>
      <c r="U5945" s="28">
        <f t="shared" si="9306"/>
        <v>124</v>
      </c>
      <c r="V5945" s="28">
        <f t="shared" si="9307"/>
        <v>240</v>
      </c>
    </row>
    <row r="5946" spans="1:22" x14ac:dyDescent="0.3">
      <c r="A5946" s="28">
        <f t="shared" si="9317"/>
        <v>124241</v>
      </c>
      <c r="B5946" s="7">
        <f t="shared" si="9383"/>
        <v>0</v>
      </c>
      <c r="C5946" s="7">
        <f t="shared" si="9384"/>
        <v>0</v>
      </c>
      <c r="D5946" s="7">
        <f t="shared" si="9386"/>
        <v>0</v>
      </c>
      <c r="E5946" s="10">
        <f>IF(D5908="","",MAX(E5947,E5948))*2</f>
        <v>0.1</v>
      </c>
      <c r="G5946" s="2" t="str">
        <f t="shared" si="9387"/>
        <v/>
      </c>
      <c r="H5946" s="13"/>
      <c r="U5946" s="28">
        <f t="shared" si="9306"/>
        <v>124</v>
      </c>
      <c r="V5946" s="28">
        <f t="shared" si="9307"/>
        <v>241</v>
      </c>
    </row>
    <row r="5947" spans="1:22" x14ac:dyDescent="0.3">
      <c r="A5947" s="28">
        <f t="shared" si="9317"/>
        <v>124242</v>
      </c>
      <c r="B5947" s="7">
        <f t="shared" si="9383"/>
        <v>0</v>
      </c>
      <c r="C5947" s="7">
        <f t="shared" si="9384"/>
        <v>0</v>
      </c>
      <c r="D5947" s="7">
        <f t="shared" si="9386"/>
        <v>0</v>
      </c>
      <c r="E5947" s="11">
        <f>ABS(MIN(G5940:G5949))</f>
        <v>0.05</v>
      </c>
      <c r="G5947" s="2" t="str">
        <f t="shared" si="9387"/>
        <v/>
      </c>
      <c r="U5947" s="28">
        <f t="shared" si="9306"/>
        <v>124</v>
      </c>
      <c r="V5947" s="28">
        <f t="shared" si="9307"/>
        <v>242</v>
      </c>
    </row>
    <row r="5948" spans="1:22" x14ac:dyDescent="0.3">
      <c r="A5948" s="28">
        <f t="shared" si="9317"/>
        <v>124243</v>
      </c>
      <c r="B5948" s="7">
        <f t="shared" si="9383"/>
        <v>0</v>
      </c>
      <c r="C5948" s="7">
        <f t="shared" si="9384"/>
        <v>0</v>
      </c>
      <c r="D5948" s="7">
        <f t="shared" si="9386"/>
        <v>0</v>
      </c>
      <c r="E5948" s="11">
        <f>ABS(MAX(G5940:G5949))</f>
        <v>0.05</v>
      </c>
      <c r="G5948" s="2" t="str">
        <f t="shared" si="9387"/>
        <v/>
      </c>
      <c r="U5948" s="28">
        <f t="shared" si="9306"/>
        <v>124</v>
      </c>
      <c r="V5948" s="28">
        <f t="shared" si="9307"/>
        <v>243</v>
      </c>
    </row>
    <row r="5949" spans="1:22" x14ac:dyDescent="0.3">
      <c r="A5949" s="28">
        <f t="shared" si="9317"/>
        <v>124244</v>
      </c>
      <c r="B5949" s="7">
        <f t="shared" si="9383"/>
        <v>0</v>
      </c>
      <c r="C5949" s="7">
        <f t="shared" si="9384"/>
        <v>0</v>
      </c>
      <c r="D5949" s="7">
        <f t="shared" si="9386"/>
        <v>0</v>
      </c>
      <c r="F5949" s="13"/>
      <c r="G5949" s="2" t="str">
        <f t="shared" si="9387"/>
        <v/>
      </c>
      <c r="U5949" s="28">
        <f t="shared" si="9306"/>
        <v>124</v>
      </c>
      <c r="V5949" s="28">
        <f t="shared" si="9307"/>
        <v>244</v>
      </c>
    </row>
    <row r="5950" spans="1:22" x14ac:dyDescent="0.3">
      <c r="A5950" s="28">
        <f t="shared" si="9317"/>
        <v>124245</v>
      </c>
      <c r="F5950" s="13"/>
      <c r="U5950" s="28">
        <f t="shared" si="9306"/>
        <v>124</v>
      </c>
      <c r="V5950" s="28">
        <f t="shared" si="9307"/>
        <v>245</v>
      </c>
    </row>
    <row r="5951" spans="1:22" x14ac:dyDescent="0.3">
      <c r="A5951" s="28">
        <f t="shared" si="9317"/>
        <v>124246</v>
      </c>
      <c r="F5951" s="13"/>
      <c r="U5951" s="28">
        <f t="shared" si="9306"/>
        <v>124</v>
      </c>
      <c r="V5951" s="28">
        <f t="shared" si="9307"/>
        <v>246</v>
      </c>
    </row>
    <row r="5952" spans="1:22" x14ac:dyDescent="0.3">
      <c r="A5952" s="28">
        <f t="shared" si="9317"/>
        <v>124247</v>
      </c>
      <c r="F5952" s="13"/>
      <c r="U5952" s="28">
        <f t="shared" si="9306"/>
        <v>124</v>
      </c>
      <c r="V5952" s="28">
        <f t="shared" si="9307"/>
        <v>247</v>
      </c>
    </row>
    <row r="5953" spans="1:24" s="8" customFormat="1" x14ac:dyDescent="0.3"/>
    <row r="5954" spans="1:24" x14ac:dyDescent="0.3">
      <c r="A5954" s="28">
        <f t="shared" ref="A5954:A6000" si="9392">ROUND(CONCATENATE(U5954,V5954),0)</f>
        <v>125201</v>
      </c>
      <c r="B5954" s="63" t="s">
        <v>0</v>
      </c>
      <c r="C5954" s="63"/>
      <c r="D5954" s="71" t="s">
        <v>63</v>
      </c>
      <c r="E5954" s="71"/>
      <c r="F5954" s="71"/>
      <c r="G5954" s="71"/>
      <c r="H5954" s="71"/>
      <c r="U5954" s="28">
        <f t="shared" si="9318"/>
        <v>125</v>
      </c>
      <c r="V5954" s="28">
        <v>201</v>
      </c>
    </row>
    <row r="5955" spans="1:24" x14ac:dyDescent="0.3">
      <c r="A5955" s="28">
        <f t="shared" si="9392"/>
        <v>125202</v>
      </c>
      <c r="B5955" s="72" t="s">
        <v>70</v>
      </c>
      <c r="C5955" s="73"/>
      <c r="D5955" s="30" t="s">
        <v>69</v>
      </c>
      <c r="E5955" s="66" t="s">
        <v>71</v>
      </c>
      <c r="F5955" s="66"/>
      <c r="G5955" s="74" t="s">
        <v>72</v>
      </c>
      <c r="H5955" s="74"/>
      <c r="U5955" s="28">
        <f t="shared" ref="U5955:U6018" si="9393">U5954</f>
        <v>125</v>
      </c>
      <c r="V5955" s="28">
        <f t="shared" ref="V5955:V6000" si="9394">V5954+1</f>
        <v>202</v>
      </c>
    </row>
    <row r="5956" spans="1:24" x14ac:dyDescent="0.3">
      <c r="A5956" s="28">
        <f t="shared" si="9392"/>
        <v>125203</v>
      </c>
      <c r="B5956" s="75" t="s">
        <v>6</v>
      </c>
      <c r="C5956" s="75"/>
      <c r="D5956" s="71" t="s">
        <v>354</v>
      </c>
      <c r="E5956" s="71"/>
      <c r="F5956" s="71"/>
      <c r="G5956" s="71"/>
      <c r="H5956" s="71"/>
      <c r="U5956" s="28">
        <f t="shared" si="9393"/>
        <v>125</v>
      </c>
      <c r="V5956" s="28">
        <f t="shared" si="9394"/>
        <v>203</v>
      </c>
    </row>
    <row r="5957" spans="1:24" x14ac:dyDescent="0.3">
      <c r="A5957" s="28">
        <f t="shared" si="9392"/>
        <v>125204</v>
      </c>
      <c r="B5957" s="63" t="s">
        <v>7</v>
      </c>
      <c r="C5957" s="63"/>
      <c r="D5957" s="71" t="s">
        <v>29</v>
      </c>
      <c r="E5957" s="71"/>
      <c r="F5957" s="71"/>
      <c r="G5957" s="71"/>
      <c r="H5957" s="71"/>
      <c r="J5957" s="17"/>
      <c r="K5957" s="17" t="s">
        <v>53</v>
      </c>
      <c r="L5957" s="17" t="s">
        <v>54</v>
      </c>
      <c r="M5957" s="17" t="s">
        <v>55</v>
      </c>
      <c r="N5957" s="17" t="s">
        <v>56</v>
      </c>
      <c r="O5957" s="17" t="s">
        <v>57</v>
      </c>
      <c r="P5957" s="17" t="s">
        <v>2</v>
      </c>
      <c r="Q5957" s="17" t="s">
        <v>3</v>
      </c>
      <c r="R5957" s="17" t="s">
        <v>4</v>
      </c>
      <c r="S5957" s="17" t="s">
        <v>5</v>
      </c>
      <c r="U5957" s="28">
        <f t="shared" si="9393"/>
        <v>125</v>
      </c>
      <c r="V5957" s="28">
        <f t="shared" si="9394"/>
        <v>204</v>
      </c>
      <c r="X5957" s="1" t="s">
        <v>48</v>
      </c>
    </row>
    <row r="5958" spans="1:24" x14ac:dyDescent="0.3">
      <c r="A5958" s="28">
        <f t="shared" si="9392"/>
        <v>125205</v>
      </c>
      <c r="B5958" s="63" t="s">
        <v>9</v>
      </c>
      <c r="C5958" s="63"/>
      <c r="D5958" s="71" t="s">
        <v>30</v>
      </c>
      <c r="E5958" s="71"/>
      <c r="F5958" s="71"/>
      <c r="G5958" s="71"/>
      <c r="H5958" s="71"/>
      <c r="J5958" s="17">
        <f t="shared" ref="J5958" si="9395">COUNTA(B5970:B5979)</f>
        <v>6</v>
      </c>
      <c r="K5958" s="17">
        <f t="shared" ref="K5958" si="9396">IF(L5958-1&lt;2,0,L5958-1)</f>
        <v>0</v>
      </c>
      <c r="L5958" s="17">
        <f t="shared" ref="L5958" si="9397">IF(M5958-1&lt;2,0,M5958-1)</f>
        <v>0</v>
      </c>
      <c r="M5958" s="17">
        <f t="shared" ref="M5958" si="9398">IF(N5958-1&lt;2,0,N5958-1)</f>
        <v>0</v>
      </c>
      <c r="N5958" s="17">
        <f t="shared" ref="N5958" si="9399">IF(O5958-1&lt;2,0,O5958-1)</f>
        <v>0</v>
      </c>
      <c r="O5958" s="17">
        <f t="shared" ref="O5958" si="9400">IF(P5958-1&lt;2,0,P5958-1)</f>
        <v>2</v>
      </c>
      <c r="P5958" s="17">
        <f t="shared" ref="P5958" si="9401">IF(Q5958-1&lt;2,0,Q5958-1)</f>
        <v>3</v>
      </c>
      <c r="Q5958" s="17">
        <f t="shared" ref="Q5958" si="9402">IF(R5958-1&lt;2,0,R5958-1)</f>
        <v>4</v>
      </c>
      <c r="R5958" s="17">
        <f t="shared" ref="R5958" si="9403">IF(S5958-1&lt;2,0,S5958-1)</f>
        <v>5</v>
      </c>
      <c r="S5958" s="17">
        <f t="shared" ref="S5958" si="9404">J5958</f>
        <v>6</v>
      </c>
      <c r="U5958" s="28">
        <f t="shared" si="9393"/>
        <v>125</v>
      </c>
      <c r="V5958" s="28">
        <f t="shared" si="9394"/>
        <v>205</v>
      </c>
      <c r="X5958" s="1" t="s">
        <v>49</v>
      </c>
    </row>
    <row r="5959" spans="1:24" x14ac:dyDescent="0.3">
      <c r="A5959" s="28">
        <f t="shared" si="9392"/>
        <v>125206</v>
      </c>
      <c r="B5959" s="63" t="s">
        <v>10</v>
      </c>
      <c r="C5959" s="63"/>
      <c r="D5959" s="71" t="s">
        <v>348</v>
      </c>
      <c r="E5959" s="71"/>
      <c r="F5959" s="71"/>
      <c r="G5959" s="71"/>
      <c r="H5959" s="71"/>
      <c r="J5959" s="28" t="str">
        <f t="shared" ref="J5959" si="9405">CONCATENATE(J5958,1)</f>
        <v>61</v>
      </c>
      <c r="K5959" s="29">
        <f t="shared" ref="K5959" si="9406">IF(K5958=0,0,VLOOKUP(J5959,J5963:S5993,K5958,FALSE))</f>
        <v>0</v>
      </c>
      <c r="L5959" s="29">
        <f t="shared" ref="L5959" si="9407">IF(L5958=0,0,VLOOKUP(J5959,J5963:S5993,L5958,FALSE))</f>
        <v>0</v>
      </c>
      <c r="M5959" s="29">
        <f t="shared" ref="M5959" si="9408">IF(M5958=0,0,VLOOKUP(J5959,J5963:S5993,M5958,FALSE))</f>
        <v>0</v>
      </c>
      <c r="N5959" s="29">
        <f t="shared" ref="N5959" si="9409">IF(N5958=0,0,VLOOKUP(J5959,J5963:S5993,N5958,FALSE))</f>
        <v>0</v>
      </c>
      <c r="O5959" s="29">
        <f t="shared" ref="O5959" si="9410">IF(O5958=0,0,VLOOKUP(J5959,J5963:S5993,O5958,FALSE))</f>
        <v>-1.372304951927994E-20</v>
      </c>
      <c r="P5959" s="29">
        <f t="shared" ref="P5959" si="9411">IF(P5958=0,0,VLOOKUP(J5959,J5963:S5993,P5958,FALSE))</f>
        <v>1.2442422102669103E-18</v>
      </c>
      <c r="Q5959" s="29">
        <f t="shared" ref="Q5959" si="9412">IF(Q5958=0,0,VLOOKUP(J5959,J5963:S5993,Q5958,FALSE))</f>
        <v>-3.4098255198140217E-17</v>
      </c>
      <c r="R5959" s="29">
        <f t="shared" ref="R5959" si="9413">IF(R5958=0,0,VLOOKUP(J5959,J5963:S5993,R5958,FALSE))</f>
        <v>1.0000000000000002</v>
      </c>
      <c r="S5959" s="29">
        <f t="shared" ref="S5959" si="9414">IF(S5958=0,0,VLOOKUP(J5959,J5963:S5993,S5958,FALSE))</f>
        <v>2.1981949867110947E-15</v>
      </c>
      <c r="U5959" s="28">
        <f t="shared" si="9393"/>
        <v>125</v>
      </c>
      <c r="V5959" s="28">
        <f t="shared" si="9394"/>
        <v>206</v>
      </c>
      <c r="X5959" s="1" t="s">
        <v>50</v>
      </c>
    </row>
    <row r="5960" spans="1:24" x14ac:dyDescent="0.3">
      <c r="A5960" s="28">
        <f t="shared" si="9392"/>
        <v>125207</v>
      </c>
      <c r="B5960" s="63" t="s">
        <v>11</v>
      </c>
      <c r="C5960" s="63"/>
      <c r="D5960" s="64">
        <v>45958</v>
      </c>
      <c r="E5960" s="64"/>
      <c r="F5960" s="64"/>
      <c r="G5960" s="64"/>
      <c r="H5960" s="64"/>
      <c r="J5960" s="28" t="str">
        <f t="shared" ref="J5960" si="9415">CONCATENATE(J5958,2)</f>
        <v>62</v>
      </c>
      <c r="K5960" s="22">
        <f t="shared" ref="K5960" si="9416">IF(K5958=0,0,VLOOKUP(J5960,J5963:S5993,K5958,FALSE))</f>
        <v>0</v>
      </c>
      <c r="L5960" s="22">
        <f t="shared" ref="L5960" si="9417">IF(L5958=0,0,VLOOKUP(J5960,J5963:S5993,L5958,FALSE))</f>
        <v>0</v>
      </c>
      <c r="M5960" s="22">
        <f t="shared" ref="M5960" si="9418">IF(M5958=0,0,VLOOKUP(J5960,J5963:S5993,M5958,FALSE))</f>
        <v>0</v>
      </c>
      <c r="N5960" s="22">
        <f t="shared" ref="N5960" si="9419">IF(N5958=0,0,VLOOKUP(J5960,J5963:S5993,N5958,FALSE))</f>
        <v>0</v>
      </c>
      <c r="O5960" s="22">
        <f t="shared" ref="O5960" si="9420">IF(O5958=0,0,VLOOKUP(J5960,J5963:S5993,O5958,FALSE))</f>
        <v>0</v>
      </c>
      <c r="P5960" s="22">
        <f t="shared" ref="P5960" si="9421">IF(P5958=0,0,VLOOKUP(J5960,J5963:S5993,P5958,FALSE))</f>
        <v>0</v>
      </c>
      <c r="Q5960" s="22">
        <f t="shared" ref="Q5960" si="9422">IF(Q5958=0,0,VLOOKUP(J5960,J5963:S5993,Q5958,FALSE))</f>
        <v>0</v>
      </c>
      <c r="R5960" s="22">
        <f t="shared" ref="R5960" si="9423">IF(R5958=0,0,VLOOKUP(J5960,J5963:S5993,R5958,FALSE))</f>
        <v>0</v>
      </c>
      <c r="S5960" s="22">
        <f t="shared" ref="S5960" si="9424">IF(S5958=0,0,VLOOKUP(J5960,J5963:S5993,S5958,FALSE))</f>
        <v>0</v>
      </c>
      <c r="U5960" s="28">
        <f t="shared" si="9393"/>
        <v>125</v>
      </c>
      <c r="V5960" s="28">
        <f t="shared" si="9394"/>
        <v>207</v>
      </c>
    </row>
    <row r="5961" spans="1:24" x14ac:dyDescent="0.3">
      <c r="A5961" s="28">
        <f t="shared" si="9392"/>
        <v>125208</v>
      </c>
      <c r="B5961" s="63" t="s">
        <v>12</v>
      </c>
      <c r="C5961" s="63"/>
      <c r="D5961" s="65">
        <v>46325</v>
      </c>
      <c r="E5961" s="65"/>
      <c r="F5961" s="65"/>
      <c r="G5961" s="65"/>
      <c r="H5961" s="65"/>
      <c r="J5961" s="28" t="str">
        <f t="shared" ref="J5961" si="9425">CONCATENATE(J5958,3)</f>
        <v>63</v>
      </c>
      <c r="K5961" s="22"/>
      <c r="L5961" s="22"/>
      <c r="M5961" s="22"/>
      <c r="N5961" s="22" t="s">
        <v>58</v>
      </c>
      <c r="O5961" s="29">
        <f t="shared" ref="O5961" si="9426">J5958-2</f>
        <v>4</v>
      </c>
      <c r="P5961" s="22" t="s">
        <v>59</v>
      </c>
      <c r="Q5961" s="29">
        <f t="shared" ref="Q5961" si="9427">VLOOKUP(J5961,J5963:S5993,3,FALSE)</f>
        <v>0</v>
      </c>
      <c r="R5961" s="22" t="s">
        <v>60</v>
      </c>
      <c r="S5961" s="22">
        <f t="shared" ref="S5961" si="9428">VLOOKUP(J5961,J5963:S5993,2,FALSE)</f>
        <v>1</v>
      </c>
      <c r="U5961" s="28">
        <f t="shared" si="9393"/>
        <v>125</v>
      </c>
      <c r="V5961" s="28">
        <f t="shared" si="9394"/>
        <v>208</v>
      </c>
    </row>
    <row r="5962" spans="1:24" x14ac:dyDescent="0.3">
      <c r="A5962" s="28">
        <f t="shared" si="9392"/>
        <v>125209</v>
      </c>
      <c r="B5962" s="63" t="s">
        <v>13</v>
      </c>
      <c r="C5962" s="63"/>
      <c r="D5962" s="15">
        <v>0.1</v>
      </c>
      <c r="E5962" s="66" t="s">
        <v>14</v>
      </c>
      <c r="F5962" s="66"/>
      <c r="G5962" s="66"/>
      <c r="H5962" s="6" t="s">
        <v>64</v>
      </c>
      <c r="J5962" s="17"/>
      <c r="K5962" s="17">
        <v>3</v>
      </c>
      <c r="L5962" s="17">
        <v>3</v>
      </c>
      <c r="M5962" s="17"/>
      <c r="N5962" s="17"/>
      <c r="O5962" s="17"/>
      <c r="P5962" s="17"/>
      <c r="Q5962" s="17"/>
      <c r="R5962" s="17"/>
      <c r="S5962" s="17"/>
      <c r="U5962" s="28">
        <f t="shared" si="9393"/>
        <v>125</v>
      </c>
      <c r="V5962" s="28">
        <f t="shared" si="9394"/>
        <v>209</v>
      </c>
    </row>
    <row r="5963" spans="1:24" x14ac:dyDescent="0.3">
      <c r="A5963" s="28">
        <f t="shared" si="9392"/>
        <v>125210</v>
      </c>
      <c r="B5963" s="63" t="s">
        <v>15</v>
      </c>
      <c r="C5963" s="63"/>
      <c r="D5963" s="2">
        <f t="shared" ref="D5963" si="9429">MIN(B5970:B5979)</f>
        <v>0</v>
      </c>
      <c r="E5963" s="3" t="s">
        <v>16</v>
      </c>
      <c r="F5963" s="2">
        <f t="shared" ref="F5963" si="9430">MAX(B5970:B5979)</f>
        <v>35</v>
      </c>
      <c r="G5963" s="4" t="str">
        <f t="shared" ref="G5963" si="9431">IF(H5962="","",H5962)</f>
        <v>°C</v>
      </c>
      <c r="H5963" s="14"/>
      <c r="J5963" s="28" t="str">
        <f t="shared" ref="J5963" si="9432">CONCATENATE(K5962,1)</f>
        <v>31</v>
      </c>
      <c r="K5963" s="22">
        <f t="array" ref="K5963:L5965">LINEST(B5970:B5972,C5970:C5972^{1},TRUE,TRUE)</f>
        <v>0.99999999999999989</v>
      </c>
      <c r="L5963" s="22">
        <v>1.7763568394002505E-15</v>
      </c>
      <c r="M5963" s="17"/>
      <c r="N5963" s="17"/>
      <c r="O5963" s="17"/>
      <c r="P5963" s="17"/>
      <c r="Q5963" s="17"/>
      <c r="R5963" s="17"/>
      <c r="S5963" s="17"/>
      <c r="U5963" s="28">
        <f t="shared" si="9393"/>
        <v>125</v>
      </c>
      <c r="V5963" s="28">
        <f t="shared" si="9394"/>
        <v>210</v>
      </c>
    </row>
    <row r="5964" spans="1:24" x14ac:dyDescent="0.3">
      <c r="A5964" s="28">
        <f t="shared" si="9392"/>
        <v>125211</v>
      </c>
      <c r="J5964" s="28" t="str">
        <f t="shared" ref="J5964" si="9433">CONCATENATE(K5962,2)</f>
        <v>32</v>
      </c>
      <c r="K5964" s="22">
        <v>2.4135936644382998E-16</v>
      </c>
      <c r="L5964" s="22">
        <v>3.4837223796945697E-15</v>
      </c>
      <c r="M5964" s="17"/>
      <c r="N5964" s="17"/>
      <c r="O5964" s="17"/>
      <c r="P5964" s="17"/>
      <c r="Q5964" s="17"/>
      <c r="R5964" s="17"/>
      <c r="S5964" s="17"/>
      <c r="U5964" s="28">
        <f t="shared" si="9393"/>
        <v>125</v>
      </c>
      <c r="V5964" s="28">
        <f t="shared" si="9394"/>
        <v>211</v>
      </c>
    </row>
    <row r="5965" spans="1:24" x14ac:dyDescent="0.3">
      <c r="A5965" s="28">
        <f t="shared" si="9392"/>
        <v>125212</v>
      </c>
      <c r="B5965" s="67" t="s">
        <v>17</v>
      </c>
      <c r="C5965" s="67"/>
      <c r="D5965" s="67"/>
      <c r="E5965" s="67"/>
      <c r="F5965" s="67"/>
      <c r="G5965" s="68" t="s">
        <v>31</v>
      </c>
      <c r="H5965" s="69"/>
      <c r="J5965" s="28" t="str">
        <f t="shared" ref="J5965" si="9434">CONCATENATE(K5962,3)</f>
        <v>33</v>
      </c>
      <c r="K5965" s="22">
        <v>1</v>
      </c>
      <c r="L5965" s="22">
        <v>3.5527136788005009E-15</v>
      </c>
      <c r="M5965" s="17"/>
      <c r="N5965" s="17"/>
      <c r="O5965" s="17"/>
      <c r="P5965" s="17"/>
      <c r="Q5965" s="17"/>
      <c r="R5965" s="17"/>
      <c r="S5965" s="17"/>
      <c r="U5965" s="28">
        <f t="shared" si="9393"/>
        <v>125</v>
      </c>
      <c r="V5965" s="28">
        <f t="shared" si="9394"/>
        <v>212</v>
      </c>
    </row>
    <row r="5966" spans="1:24" x14ac:dyDescent="0.3">
      <c r="A5966" s="28">
        <f t="shared" si="9392"/>
        <v>125213</v>
      </c>
      <c r="B5966" s="66" t="s">
        <v>18</v>
      </c>
      <c r="C5966" s="66"/>
      <c r="D5966" s="66"/>
      <c r="E5966" s="66" t="str">
        <f t="shared" ref="E5966" si="9435">IF(D5959="","",D5959)</f>
        <v>E0738/25</v>
      </c>
      <c r="F5966" s="66"/>
      <c r="G5966" s="4" t="s">
        <v>18</v>
      </c>
      <c r="H5966" s="16"/>
      <c r="J5966" s="17"/>
      <c r="K5966" s="17">
        <v>4</v>
      </c>
      <c r="L5966" s="17">
        <v>4</v>
      </c>
      <c r="M5966" s="17">
        <v>4</v>
      </c>
      <c r="N5966" s="17"/>
      <c r="O5966" s="17"/>
      <c r="P5966" s="17"/>
      <c r="Q5966" s="17"/>
      <c r="R5966" s="17"/>
      <c r="S5966" s="17"/>
      <c r="U5966" s="28">
        <f t="shared" si="9393"/>
        <v>125</v>
      </c>
      <c r="V5966" s="28">
        <f t="shared" si="9394"/>
        <v>213</v>
      </c>
    </row>
    <row r="5967" spans="1:24" ht="15" customHeight="1" x14ac:dyDescent="0.3">
      <c r="A5967" s="28">
        <f t="shared" si="9392"/>
        <v>125214</v>
      </c>
      <c r="B5967" s="5" t="s">
        <v>19</v>
      </c>
      <c r="C5967" s="5" t="s">
        <v>20</v>
      </c>
      <c r="D5967" s="5" t="s">
        <v>21</v>
      </c>
      <c r="E5967" s="5"/>
      <c r="F5967" s="70" t="s">
        <v>33</v>
      </c>
      <c r="G5967" s="5" t="s">
        <v>19</v>
      </c>
      <c r="H5967" s="5" t="s">
        <v>20</v>
      </c>
      <c r="J5967" s="28" t="str">
        <f t="shared" ref="J5967" si="9436">CONCATENATE(K5966,1)</f>
        <v>41</v>
      </c>
      <c r="K5967" s="22">
        <f t="array" ref="K5967:M5969">LINEST(B5970:B5973,C5970:C5973^{1,2},TRUE,TRUE)</f>
        <v>-7.7411458321256988E-18</v>
      </c>
      <c r="L5967" s="22">
        <v>1.0000000000000002</v>
      </c>
      <c r="M5967" s="22">
        <v>-1.1336056062612201E-15</v>
      </c>
      <c r="N5967" s="17"/>
      <c r="O5967" s="17"/>
      <c r="P5967" s="17"/>
      <c r="Q5967" s="17"/>
      <c r="R5967" s="17"/>
      <c r="S5967" s="17"/>
      <c r="U5967" s="28">
        <f t="shared" si="9393"/>
        <v>125</v>
      </c>
      <c r="V5967" s="28">
        <f t="shared" si="9394"/>
        <v>214</v>
      </c>
    </row>
    <row r="5968" spans="1:24" x14ac:dyDescent="0.3">
      <c r="A5968" s="28">
        <f t="shared" si="9392"/>
        <v>125215</v>
      </c>
      <c r="B5968" s="5" t="s">
        <v>22</v>
      </c>
      <c r="C5968" s="5" t="s">
        <v>23</v>
      </c>
      <c r="D5968" s="5" t="s">
        <v>24</v>
      </c>
      <c r="E5968" s="5" t="s">
        <v>32</v>
      </c>
      <c r="F5968" s="70"/>
      <c r="G5968" s="5" t="s">
        <v>22</v>
      </c>
      <c r="H5968" s="5" t="s">
        <v>23</v>
      </c>
      <c r="J5968" s="28" t="str">
        <f t="shared" ref="J5968" si="9437">CONCATENATE(K5966,2)</f>
        <v>42</v>
      </c>
      <c r="K5968" s="22">
        <v>6.9866653331732063E-18</v>
      </c>
      <c r="L5968" s="22">
        <v>1.7139213061722442E-16</v>
      </c>
      <c r="M5968" s="22">
        <v>8.8695080554091798E-16</v>
      </c>
      <c r="N5968" s="17"/>
      <c r="O5968" s="17"/>
      <c r="P5968" s="17"/>
      <c r="Q5968" s="17"/>
      <c r="R5968" s="17"/>
      <c r="S5968" s="17"/>
      <c r="U5968" s="28">
        <f t="shared" si="9393"/>
        <v>125</v>
      </c>
      <c r="V5968" s="28">
        <f t="shared" si="9394"/>
        <v>215</v>
      </c>
    </row>
    <row r="5969" spans="1:22" x14ac:dyDescent="0.3">
      <c r="A5969" s="28">
        <f t="shared" si="9392"/>
        <v>125216</v>
      </c>
      <c r="B5969" s="6" t="str">
        <f t="shared" ref="B5969" si="9438">IF(H5962="","",H5962)</f>
        <v>°C</v>
      </c>
      <c r="C5969" s="6" t="str">
        <f t="shared" ref="C5969" si="9439">IF(H5962="","",H5962)</f>
        <v>°C</v>
      </c>
      <c r="D5969" s="6" t="str">
        <f t="shared" ref="D5969" si="9440">IF(H5962="","",H5962)</f>
        <v>°C</v>
      </c>
      <c r="E5969" s="6"/>
      <c r="F5969" s="6"/>
      <c r="G5969" s="6" t="str">
        <f t="shared" ref="G5969" si="9441">IF(H5962="","",H5962)</f>
        <v>°C</v>
      </c>
      <c r="H5969" s="6" t="str">
        <f t="shared" ref="H5969" si="9442">IF(H5962="","",H5962)</f>
        <v>°C</v>
      </c>
      <c r="J5969" s="28" t="str">
        <f t="shared" ref="J5969" si="9443">CONCATENATE(K5966,3)</f>
        <v>43</v>
      </c>
      <c r="K5969" s="22">
        <v>1</v>
      </c>
      <c r="L5969" s="22">
        <v>8.8817841970012523E-16</v>
      </c>
      <c r="M5969" s="22" t="e">
        <v>#N/A</v>
      </c>
      <c r="N5969" s="17"/>
      <c r="O5969" s="17"/>
      <c r="P5969" s="17"/>
      <c r="Q5969" s="17"/>
      <c r="R5969" s="17"/>
      <c r="S5969" s="17"/>
      <c r="U5969" s="28">
        <f t="shared" si="9393"/>
        <v>125</v>
      </c>
      <c r="V5969" s="28">
        <f t="shared" si="9394"/>
        <v>216</v>
      </c>
    </row>
    <row r="5970" spans="1:22" x14ac:dyDescent="0.3">
      <c r="A5970" s="28">
        <f t="shared" si="9392"/>
        <v>125217</v>
      </c>
      <c r="B5970" s="55">
        <v>0</v>
      </c>
      <c r="C5970" s="55">
        <v>0</v>
      </c>
      <c r="D5970" s="55">
        <v>0.1</v>
      </c>
      <c r="E5970" s="9">
        <v>2</v>
      </c>
      <c r="F5970" s="26">
        <v>1000000</v>
      </c>
      <c r="G5970" s="27"/>
      <c r="H5970" s="27"/>
      <c r="J5970" s="17"/>
      <c r="K5970" s="17">
        <v>5</v>
      </c>
      <c r="L5970" s="17">
        <v>5</v>
      </c>
      <c r="M5970" s="17">
        <v>5</v>
      </c>
      <c r="N5970" s="17">
        <v>5</v>
      </c>
      <c r="O5970" s="17"/>
      <c r="P5970" s="17"/>
      <c r="Q5970" s="17"/>
      <c r="R5970" s="17"/>
      <c r="S5970" s="17"/>
      <c r="U5970" s="28">
        <f t="shared" si="9393"/>
        <v>125</v>
      </c>
      <c r="V5970" s="28">
        <f t="shared" si="9394"/>
        <v>217</v>
      </c>
    </row>
    <row r="5971" spans="1:22" x14ac:dyDescent="0.3">
      <c r="A5971" s="28">
        <f t="shared" si="9392"/>
        <v>125218</v>
      </c>
      <c r="B5971" s="55">
        <v>15</v>
      </c>
      <c r="C5971" s="55">
        <v>15</v>
      </c>
      <c r="D5971" s="55">
        <v>0.1</v>
      </c>
      <c r="E5971" s="9">
        <v>2</v>
      </c>
      <c r="F5971" s="26">
        <v>1000000</v>
      </c>
      <c r="G5971" s="27"/>
      <c r="H5971" s="27"/>
      <c r="J5971" s="28" t="str">
        <f t="shared" ref="J5971" si="9444">CONCATENATE(K5970,1)</f>
        <v>51</v>
      </c>
      <c r="K5971" s="22">
        <f t="array" ref="K5971:N5973">LINEST(B5970:B5974,C5970:C5974^{1,2,3},TRUE,TRUE)</f>
        <v>0</v>
      </c>
      <c r="L5971" s="22">
        <v>0</v>
      </c>
      <c r="M5971" s="22">
        <v>1</v>
      </c>
      <c r="N5971" s="22">
        <v>0</v>
      </c>
      <c r="O5971" s="17"/>
      <c r="P5971" s="17"/>
      <c r="Q5971" s="17"/>
      <c r="R5971" s="17"/>
      <c r="S5971" s="17"/>
      <c r="U5971" s="28">
        <f t="shared" si="9393"/>
        <v>125</v>
      </c>
      <c r="V5971" s="28">
        <f t="shared" si="9394"/>
        <v>218</v>
      </c>
    </row>
    <row r="5972" spans="1:22" x14ac:dyDescent="0.3">
      <c r="A5972" s="28">
        <f t="shared" si="9392"/>
        <v>125219</v>
      </c>
      <c r="B5972" s="55">
        <v>20</v>
      </c>
      <c r="C5972" s="55">
        <v>20</v>
      </c>
      <c r="D5972" s="55">
        <v>0.1</v>
      </c>
      <c r="E5972" s="9">
        <v>2</v>
      </c>
      <c r="F5972" s="26">
        <v>1000000</v>
      </c>
      <c r="G5972" s="27"/>
      <c r="H5972" s="27"/>
      <c r="J5972" s="28" t="str">
        <f t="shared" ref="J5972" si="9445">CONCATENATE(K5970,2)</f>
        <v>52</v>
      </c>
      <c r="K5972" s="22">
        <v>0</v>
      </c>
      <c r="L5972" s="22">
        <v>0</v>
      </c>
      <c r="M5972" s="22">
        <v>0</v>
      </c>
      <c r="N5972" s="22">
        <v>0</v>
      </c>
      <c r="O5972" s="17"/>
      <c r="P5972" s="17"/>
      <c r="Q5972" s="17"/>
      <c r="R5972" s="17"/>
      <c r="S5972" s="17"/>
      <c r="U5972" s="28">
        <f t="shared" si="9393"/>
        <v>125</v>
      </c>
      <c r="V5972" s="28">
        <f t="shared" si="9394"/>
        <v>219</v>
      </c>
    </row>
    <row r="5973" spans="1:22" x14ac:dyDescent="0.3">
      <c r="A5973" s="28">
        <f t="shared" si="9392"/>
        <v>125220</v>
      </c>
      <c r="B5973" s="55">
        <v>25</v>
      </c>
      <c r="C5973" s="55">
        <v>25</v>
      </c>
      <c r="D5973" s="55">
        <v>0.1</v>
      </c>
      <c r="E5973" s="9">
        <v>2</v>
      </c>
      <c r="F5973" s="26">
        <v>1000000</v>
      </c>
      <c r="G5973" s="27"/>
      <c r="H5973" s="27"/>
      <c r="J5973" s="28" t="str">
        <f t="shared" ref="J5973" si="9446">CONCATENATE(K5970,3)</f>
        <v>53</v>
      </c>
      <c r="K5973" s="22">
        <v>1</v>
      </c>
      <c r="L5973" s="22">
        <v>0</v>
      </c>
      <c r="M5973" s="22" t="e">
        <v>#N/A</v>
      </c>
      <c r="N5973" s="22" t="e">
        <v>#N/A</v>
      </c>
      <c r="O5973" s="17"/>
      <c r="P5973" s="17"/>
      <c r="Q5973" s="17"/>
      <c r="R5973" s="17"/>
      <c r="S5973" s="17"/>
      <c r="U5973" s="28">
        <f t="shared" si="9393"/>
        <v>125</v>
      </c>
      <c r="V5973" s="28">
        <f t="shared" si="9394"/>
        <v>220</v>
      </c>
    </row>
    <row r="5974" spans="1:22" x14ac:dyDescent="0.3">
      <c r="A5974" s="28">
        <f t="shared" si="9392"/>
        <v>125221</v>
      </c>
      <c r="B5974" s="55">
        <v>30</v>
      </c>
      <c r="C5974" s="55">
        <v>30</v>
      </c>
      <c r="D5974" s="55">
        <v>0.1</v>
      </c>
      <c r="E5974" s="9">
        <v>2</v>
      </c>
      <c r="F5974" s="26">
        <v>1000000</v>
      </c>
      <c r="G5974" s="27"/>
      <c r="H5974" s="27"/>
      <c r="J5974" s="17"/>
      <c r="K5974" s="17">
        <v>6</v>
      </c>
      <c r="L5974" s="17">
        <v>6</v>
      </c>
      <c r="M5974" s="17">
        <v>6</v>
      </c>
      <c r="N5974" s="17">
        <v>6</v>
      </c>
      <c r="O5974" s="17">
        <v>6</v>
      </c>
      <c r="P5974" s="17"/>
      <c r="Q5974" s="17"/>
      <c r="R5974" s="17"/>
      <c r="S5974" s="17"/>
      <c r="U5974" s="28">
        <f t="shared" si="9393"/>
        <v>125</v>
      </c>
      <c r="V5974" s="28">
        <f t="shared" si="9394"/>
        <v>221</v>
      </c>
    </row>
    <row r="5975" spans="1:22" x14ac:dyDescent="0.3">
      <c r="A5975" s="28">
        <f t="shared" si="9392"/>
        <v>125222</v>
      </c>
      <c r="B5975" s="55">
        <v>35</v>
      </c>
      <c r="C5975" s="55">
        <v>35</v>
      </c>
      <c r="D5975" s="55">
        <v>0.1</v>
      </c>
      <c r="E5975" s="9">
        <v>2</v>
      </c>
      <c r="F5975" s="26">
        <v>1000000</v>
      </c>
      <c r="G5975" s="27"/>
      <c r="H5975" s="27"/>
      <c r="J5975" s="28" t="str">
        <f t="shared" ref="J5975" si="9447">CONCATENATE(K5974,1)</f>
        <v>61</v>
      </c>
      <c r="K5975" s="22">
        <f t="array" ref="K5975:O5977">LINEST(B5970:B5975,C5970:C5975^{1,2,3,4},TRUE,TRUE)</f>
        <v>-1.372304951927994E-20</v>
      </c>
      <c r="L5975" s="22">
        <v>1.2442422102669103E-18</v>
      </c>
      <c r="M5975" s="22">
        <v>-3.4098255198140217E-17</v>
      </c>
      <c r="N5975" s="22">
        <v>1.0000000000000002</v>
      </c>
      <c r="O5975" s="22">
        <v>2.1981949867110947E-15</v>
      </c>
      <c r="P5975" s="17"/>
      <c r="Q5975" s="17"/>
      <c r="R5975" s="17"/>
      <c r="S5975" s="17"/>
      <c r="U5975" s="28">
        <f t="shared" si="9393"/>
        <v>125</v>
      </c>
      <c r="V5975" s="28">
        <f t="shared" si="9394"/>
        <v>222</v>
      </c>
    </row>
    <row r="5976" spans="1:22" x14ac:dyDescent="0.3">
      <c r="A5976" s="28">
        <f t="shared" si="9392"/>
        <v>125223</v>
      </c>
      <c r="B5976" s="26"/>
      <c r="C5976" s="26"/>
      <c r="D5976" s="26"/>
      <c r="E5976" s="9"/>
      <c r="F5976" s="26"/>
      <c r="G5976" s="27"/>
      <c r="H5976" s="27"/>
      <c r="J5976" s="28" t="str">
        <f t="shared" ref="J5976" si="9448">CONCATENATE(K5974,2)</f>
        <v>62</v>
      </c>
      <c r="K5976" s="22">
        <v>0</v>
      </c>
      <c r="L5976" s="22">
        <v>0</v>
      </c>
      <c r="M5976" s="22">
        <v>0</v>
      </c>
      <c r="N5976" s="22">
        <v>0</v>
      </c>
      <c r="O5976" s="22">
        <v>0</v>
      </c>
      <c r="P5976" s="17"/>
      <c r="Q5976" s="17"/>
      <c r="R5976" s="17"/>
      <c r="S5976" s="17"/>
      <c r="U5976" s="28">
        <f t="shared" si="9393"/>
        <v>125</v>
      </c>
      <c r="V5976" s="28">
        <f t="shared" si="9394"/>
        <v>223</v>
      </c>
    </row>
    <row r="5977" spans="1:22" x14ac:dyDescent="0.3">
      <c r="A5977" s="28">
        <f t="shared" si="9392"/>
        <v>125224</v>
      </c>
      <c r="B5977" s="26"/>
      <c r="C5977" s="26"/>
      <c r="D5977" s="26"/>
      <c r="E5977" s="9"/>
      <c r="F5977" s="26"/>
      <c r="G5977" s="27"/>
      <c r="H5977" s="27"/>
      <c r="J5977" s="28" t="str">
        <f t="shared" ref="J5977" si="9449">CONCATENATE(K5974,3)</f>
        <v>63</v>
      </c>
      <c r="K5977" s="22">
        <v>1</v>
      </c>
      <c r="L5977" s="22">
        <v>0</v>
      </c>
      <c r="M5977" s="22" t="e">
        <v>#N/A</v>
      </c>
      <c r="N5977" s="22" t="e">
        <v>#N/A</v>
      </c>
      <c r="O5977" s="22" t="e">
        <v>#N/A</v>
      </c>
      <c r="P5977" s="17"/>
      <c r="Q5977" s="17"/>
      <c r="R5977" s="17"/>
      <c r="S5977" s="17"/>
      <c r="U5977" s="28">
        <f t="shared" si="9393"/>
        <v>125</v>
      </c>
      <c r="V5977" s="28">
        <f t="shared" si="9394"/>
        <v>224</v>
      </c>
    </row>
    <row r="5978" spans="1:22" x14ac:dyDescent="0.3">
      <c r="A5978" s="28">
        <f t="shared" si="9392"/>
        <v>125225</v>
      </c>
      <c r="B5978" s="26"/>
      <c r="C5978" s="26"/>
      <c r="D5978" s="26"/>
      <c r="E5978" s="9"/>
      <c r="F5978" s="26"/>
      <c r="G5978" s="27"/>
      <c r="H5978" s="27"/>
      <c r="J5978" s="17"/>
      <c r="K5978" s="17">
        <v>7</v>
      </c>
      <c r="L5978" s="17">
        <v>7</v>
      </c>
      <c r="M5978" s="17">
        <v>7</v>
      </c>
      <c r="N5978" s="17">
        <v>7</v>
      </c>
      <c r="O5978" s="17">
        <v>7</v>
      </c>
      <c r="P5978" s="17">
        <v>7</v>
      </c>
      <c r="Q5978" s="17"/>
      <c r="R5978" s="17"/>
      <c r="S5978" s="17"/>
      <c r="U5978" s="28">
        <f t="shared" si="9393"/>
        <v>125</v>
      </c>
      <c r="V5978" s="28">
        <f t="shared" si="9394"/>
        <v>225</v>
      </c>
    </row>
    <row r="5979" spans="1:22" x14ac:dyDescent="0.3">
      <c r="A5979" s="28">
        <f t="shared" si="9392"/>
        <v>125226</v>
      </c>
      <c r="B5979" s="26"/>
      <c r="C5979" s="26"/>
      <c r="D5979" s="26"/>
      <c r="E5979" s="9"/>
      <c r="F5979" s="26"/>
      <c r="G5979" s="27"/>
      <c r="H5979" s="27"/>
      <c r="J5979" s="28" t="str">
        <f t="shared" ref="J5979" si="9450">CONCATENATE(K5978,1)</f>
        <v>71</v>
      </c>
      <c r="K5979" s="22" t="e">
        <f t="array" ref="K5979:P5981">LINEST(B5970:B5976,C5970:C5976^{1,2,3,4,5},TRUE,TRUE)</f>
        <v>#VALUE!</v>
      </c>
      <c r="L5979" s="22" t="e">
        <v>#VALUE!</v>
      </c>
      <c r="M5979" s="22" t="e">
        <v>#VALUE!</v>
      </c>
      <c r="N5979" s="22" t="e">
        <v>#VALUE!</v>
      </c>
      <c r="O5979" s="22" t="e">
        <v>#VALUE!</v>
      </c>
      <c r="P5979" s="22" t="e">
        <v>#VALUE!</v>
      </c>
      <c r="Q5979" s="17"/>
      <c r="R5979" s="17"/>
      <c r="S5979" s="17"/>
      <c r="U5979" s="28">
        <f t="shared" si="9393"/>
        <v>125</v>
      </c>
      <c r="V5979" s="28">
        <f t="shared" si="9394"/>
        <v>226</v>
      </c>
    </row>
    <row r="5980" spans="1:22" x14ac:dyDescent="0.3">
      <c r="A5980" s="28">
        <f t="shared" si="9392"/>
        <v>125227</v>
      </c>
      <c r="B5980" s="2">
        <f t="shared" ref="B5980" si="9451">COUNT(B5970:B5979)-2</f>
        <v>4</v>
      </c>
      <c r="J5980" s="28" t="str">
        <f t="shared" ref="J5980" si="9452">CONCATENATE(K5978,2)</f>
        <v>72</v>
      </c>
      <c r="K5980" s="22" t="e">
        <v>#VALUE!</v>
      </c>
      <c r="L5980" s="22" t="e">
        <v>#VALUE!</v>
      </c>
      <c r="M5980" s="22" t="e">
        <v>#VALUE!</v>
      </c>
      <c r="N5980" s="22" t="e">
        <v>#VALUE!</v>
      </c>
      <c r="O5980" s="22" t="e">
        <v>#VALUE!</v>
      </c>
      <c r="P5980" s="22" t="e">
        <v>#VALUE!</v>
      </c>
      <c r="Q5980" s="17"/>
      <c r="R5980" s="17"/>
      <c r="S5980" s="17"/>
      <c r="U5980" s="28">
        <f t="shared" si="9393"/>
        <v>125</v>
      </c>
      <c r="V5980" s="28">
        <f t="shared" si="9394"/>
        <v>227</v>
      </c>
    </row>
    <row r="5981" spans="1:22" x14ac:dyDescent="0.3">
      <c r="A5981" s="28">
        <f t="shared" si="9392"/>
        <v>125228</v>
      </c>
      <c r="J5981" s="28" t="str">
        <f t="shared" ref="J5981" si="9453">CONCATENATE(K5978,3)</f>
        <v>73</v>
      </c>
      <c r="K5981" s="22" t="e">
        <v>#VALUE!</v>
      </c>
      <c r="L5981" s="22" t="e">
        <v>#VALUE!</v>
      </c>
      <c r="M5981" s="22" t="e">
        <v>#VALUE!</v>
      </c>
      <c r="N5981" s="22" t="e">
        <v>#VALUE!</v>
      </c>
      <c r="O5981" s="22" t="e">
        <v>#VALUE!</v>
      </c>
      <c r="P5981" s="22" t="e">
        <v>#VALUE!</v>
      </c>
      <c r="Q5981" s="17"/>
      <c r="R5981" s="17"/>
      <c r="S5981" s="17"/>
      <c r="U5981" s="28">
        <f t="shared" si="9393"/>
        <v>125</v>
      </c>
      <c r="V5981" s="28">
        <f t="shared" si="9394"/>
        <v>228</v>
      </c>
    </row>
    <row r="5982" spans="1:22" x14ac:dyDescent="0.3">
      <c r="A5982" s="28">
        <f t="shared" si="9392"/>
        <v>125229</v>
      </c>
      <c r="B5982" s="66" t="s">
        <v>25</v>
      </c>
      <c r="C5982" s="66"/>
      <c r="D5982" s="66"/>
      <c r="E5982" s="66"/>
      <c r="F5982" s="66"/>
      <c r="G5982" s="66"/>
      <c r="H5982" s="66"/>
      <c r="J5982" s="17"/>
      <c r="K5982" s="17">
        <v>8</v>
      </c>
      <c r="L5982" s="17">
        <v>8</v>
      </c>
      <c r="M5982" s="17">
        <v>8</v>
      </c>
      <c r="N5982" s="17">
        <v>8</v>
      </c>
      <c r="O5982" s="17">
        <v>8</v>
      </c>
      <c r="P5982" s="17">
        <v>8</v>
      </c>
      <c r="Q5982" s="17">
        <v>8</v>
      </c>
      <c r="R5982" s="17"/>
      <c r="S5982" s="17"/>
      <c r="U5982" s="28">
        <f t="shared" si="9393"/>
        <v>125</v>
      </c>
      <c r="V5982" s="28">
        <f t="shared" si="9394"/>
        <v>229</v>
      </c>
    </row>
    <row r="5983" spans="1:22" x14ac:dyDescent="0.3">
      <c r="A5983" s="28">
        <f t="shared" si="9392"/>
        <v>125230</v>
      </c>
      <c r="B5983" s="71"/>
      <c r="C5983" s="71"/>
      <c r="D5983" s="71"/>
      <c r="E5983" s="71"/>
      <c r="F5983" s="71"/>
      <c r="G5983" s="71"/>
      <c r="H5983" s="71"/>
      <c r="J5983" s="28" t="str">
        <f t="shared" ref="J5983" si="9454">CONCATENATE(K5982,1)</f>
        <v>81</v>
      </c>
      <c r="K5983" s="22" t="e">
        <f t="array" ref="K5983:Q5985">LINEST(B5970:B5977,C5970:C5977^{1,2,3,4,5,6},TRUE,TRUE)</f>
        <v>#VALUE!</v>
      </c>
      <c r="L5983" s="22" t="e">
        <v>#VALUE!</v>
      </c>
      <c r="M5983" s="22" t="e">
        <v>#VALUE!</v>
      </c>
      <c r="N5983" s="22" t="e">
        <v>#VALUE!</v>
      </c>
      <c r="O5983" s="22" t="e">
        <v>#VALUE!</v>
      </c>
      <c r="P5983" s="22" t="e">
        <v>#VALUE!</v>
      </c>
      <c r="Q5983" s="22" t="e">
        <v>#VALUE!</v>
      </c>
      <c r="R5983" s="17"/>
      <c r="S5983" s="17"/>
      <c r="U5983" s="28">
        <f t="shared" si="9393"/>
        <v>125</v>
      </c>
      <c r="V5983" s="28">
        <f t="shared" si="9394"/>
        <v>230</v>
      </c>
    </row>
    <row r="5984" spans="1:22" x14ac:dyDescent="0.3">
      <c r="A5984" s="28">
        <f t="shared" si="9392"/>
        <v>125231</v>
      </c>
      <c r="B5984" s="71"/>
      <c r="C5984" s="71"/>
      <c r="D5984" s="71"/>
      <c r="E5984" s="71"/>
      <c r="F5984" s="71"/>
      <c r="G5984" s="71"/>
      <c r="H5984" s="71"/>
      <c r="J5984" s="28" t="str">
        <f t="shared" ref="J5984" si="9455">CONCATENATE(K5982,2)</f>
        <v>82</v>
      </c>
      <c r="K5984" s="22" t="e">
        <v>#VALUE!</v>
      </c>
      <c r="L5984" s="22" t="e">
        <v>#VALUE!</v>
      </c>
      <c r="M5984" s="22" t="e">
        <v>#VALUE!</v>
      </c>
      <c r="N5984" s="22" t="e">
        <v>#VALUE!</v>
      </c>
      <c r="O5984" s="22" t="e">
        <v>#VALUE!</v>
      </c>
      <c r="P5984" s="22" t="e">
        <v>#VALUE!</v>
      </c>
      <c r="Q5984" s="22" t="e">
        <v>#VALUE!</v>
      </c>
      <c r="R5984" s="17"/>
      <c r="S5984" s="17"/>
      <c r="U5984" s="28">
        <f t="shared" si="9393"/>
        <v>125</v>
      </c>
      <c r="V5984" s="28">
        <f t="shared" si="9394"/>
        <v>231</v>
      </c>
    </row>
    <row r="5985" spans="1:22" x14ac:dyDescent="0.3">
      <c r="A5985" s="28">
        <f t="shared" si="9392"/>
        <v>125232</v>
      </c>
      <c r="J5985" s="28" t="str">
        <f t="shared" ref="J5985" si="9456">CONCATENATE(K5982,3)</f>
        <v>83</v>
      </c>
      <c r="K5985" s="22" t="e">
        <v>#VALUE!</v>
      </c>
      <c r="L5985" s="22" t="e">
        <v>#VALUE!</v>
      </c>
      <c r="M5985" s="22" t="e">
        <v>#VALUE!</v>
      </c>
      <c r="N5985" s="22" t="e">
        <v>#VALUE!</v>
      </c>
      <c r="O5985" s="22" t="e">
        <v>#VALUE!</v>
      </c>
      <c r="P5985" s="22" t="e">
        <v>#VALUE!</v>
      </c>
      <c r="Q5985" s="22" t="e">
        <v>#VALUE!</v>
      </c>
      <c r="R5985" s="17"/>
      <c r="S5985" s="17"/>
      <c r="U5985" s="28">
        <f t="shared" si="9393"/>
        <v>125</v>
      </c>
      <c r="V5985" s="28">
        <f t="shared" si="9394"/>
        <v>232</v>
      </c>
    </row>
    <row r="5986" spans="1:22" ht="15" customHeight="1" x14ac:dyDescent="0.3">
      <c r="A5986" s="28">
        <f t="shared" si="9392"/>
        <v>125233</v>
      </c>
      <c r="B5986" s="66" t="s">
        <v>52</v>
      </c>
      <c r="C5986" s="66"/>
      <c r="D5986" s="66"/>
      <c r="E5986" s="10">
        <f>IF(D5956="","",MAX(E5987,E5988))</f>
        <v>0</v>
      </c>
      <c r="J5986" s="17"/>
      <c r="K5986" s="17">
        <v>9</v>
      </c>
      <c r="L5986" s="17">
        <v>9</v>
      </c>
      <c r="M5986" s="17">
        <v>9</v>
      </c>
      <c r="N5986" s="17">
        <v>9</v>
      </c>
      <c r="O5986" s="17">
        <v>9</v>
      </c>
      <c r="P5986" s="17">
        <v>9</v>
      </c>
      <c r="Q5986" s="17">
        <v>9</v>
      </c>
      <c r="R5986" s="17">
        <v>9</v>
      </c>
      <c r="S5986" s="17"/>
      <c r="U5986" s="28">
        <f t="shared" si="9393"/>
        <v>125</v>
      </c>
      <c r="V5986" s="28">
        <f t="shared" si="9394"/>
        <v>233</v>
      </c>
    </row>
    <row r="5987" spans="1:22" x14ac:dyDescent="0.3">
      <c r="A5987" s="28">
        <f t="shared" si="9392"/>
        <v>125234</v>
      </c>
      <c r="B5987" s="2" t="s">
        <v>26</v>
      </c>
      <c r="C5987" s="2" t="s">
        <v>27</v>
      </c>
      <c r="D5987" s="2" t="s">
        <v>28</v>
      </c>
      <c r="E5987" s="11">
        <f>ABS(MIN(D5988:D5997))</f>
        <v>0</v>
      </c>
      <c r="G5987" s="2" t="s">
        <v>230</v>
      </c>
      <c r="J5987" s="28" t="str">
        <f t="shared" ref="J5987" si="9457">CONCATENATE(K5986,1)</f>
        <v>91</v>
      </c>
      <c r="K5987" s="22" t="e">
        <f t="array" ref="K5987:R5989">LINEST(B5970:B5978,C5970:C5978^{1,2,3,4,5,6,7},TRUE,TRUE)</f>
        <v>#VALUE!</v>
      </c>
      <c r="L5987" s="22" t="e">
        <v>#VALUE!</v>
      </c>
      <c r="M5987" s="22" t="e">
        <v>#VALUE!</v>
      </c>
      <c r="N5987" s="22" t="e">
        <v>#VALUE!</v>
      </c>
      <c r="O5987" s="22" t="e">
        <v>#VALUE!</v>
      </c>
      <c r="P5987" s="22" t="e">
        <v>#VALUE!</v>
      </c>
      <c r="Q5987" s="22" t="e">
        <v>#VALUE!</v>
      </c>
      <c r="R5987" s="22" t="e">
        <v>#VALUE!</v>
      </c>
      <c r="S5987" s="17"/>
      <c r="U5987" s="28">
        <f t="shared" si="9393"/>
        <v>125</v>
      </c>
      <c r="V5987" s="28">
        <f t="shared" si="9394"/>
        <v>234</v>
      </c>
    </row>
    <row r="5988" spans="1:22" x14ac:dyDescent="0.3">
      <c r="A5988" s="28">
        <f t="shared" si="9392"/>
        <v>125235</v>
      </c>
      <c r="B5988" s="7">
        <f t="shared" ref="B5988:B5997" si="9458">C5970-B5970</f>
        <v>0</v>
      </c>
      <c r="C5988" s="7">
        <f t="shared" ref="C5988:C5997" si="9459">H5970-G5970</f>
        <v>0</v>
      </c>
      <c r="D5988" s="7">
        <f>C5988-B5988</f>
        <v>0</v>
      </c>
      <c r="E5988" s="11">
        <f>ABS(MAX(D5988:D5997))</f>
        <v>0</v>
      </c>
      <c r="F5988" s="13"/>
      <c r="G5988" s="2">
        <f>IF(D5970="","",D5970/E5970)</f>
        <v>0.05</v>
      </c>
      <c r="H5988" s="13"/>
      <c r="J5988" s="28" t="str">
        <f t="shared" ref="J5988" si="9460">CONCATENATE(K5986,2)</f>
        <v>92</v>
      </c>
      <c r="K5988" s="22" t="e">
        <v>#VALUE!</v>
      </c>
      <c r="L5988" s="22" t="e">
        <v>#VALUE!</v>
      </c>
      <c r="M5988" s="22" t="e">
        <v>#VALUE!</v>
      </c>
      <c r="N5988" s="22" t="e">
        <v>#VALUE!</v>
      </c>
      <c r="O5988" s="22" t="e">
        <v>#VALUE!</v>
      </c>
      <c r="P5988" s="22" t="e">
        <v>#VALUE!</v>
      </c>
      <c r="Q5988" s="22" t="e">
        <v>#VALUE!</v>
      </c>
      <c r="R5988" s="22" t="e">
        <v>#VALUE!</v>
      </c>
      <c r="S5988" s="17"/>
      <c r="U5988" s="28">
        <f t="shared" si="9393"/>
        <v>125</v>
      </c>
      <c r="V5988" s="28">
        <f t="shared" si="9394"/>
        <v>235</v>
      </c>
    </row>
    <row r="5989" spans="1:22" x14ac:dyDescent="0.3">
      <c r="A5989" s="28">
        <f t="shared" si="9392"/>
        <v>125236</v>
      </c>
      <c r="B5989" s="7">
        <f t="shared" si="9458"/>
        <v>0</v>
      </c>
      <c r="C5989" s="7">
        <f t="shared" si="9459"/>
        <v>0</v>
      </c>
      <c r="D5989" s="7">
        <f t="shared" ref="D5989:D5997" si="9461">C5989-B5989</f>
        <v>0</v>
      </c>
      <c r="E5989" s="12" t="s">
        <v>34</v>
      </c>
      <c r="G5989" s="2">
        <f t="shared" ref="G5989:G5997" si="9462">IF(D5971="","",D5971/E5971)</f>
        <v>0.05</v>
      </c>
      <c r="H5989" s="13"/>
      <c r="J5989" s="28" t="str">
        <f t="shared" ref="J5989" si="9463">CONCATENATE(K5986,3)</f>
        <v>93</v>
      </c>
      <c r="K5989" s="22" t="e">
        <v>#VALUE!</v>
      </c>
      <c r="L5989" s="22" t="e">
        <v>#VALUE!</v>
      </c>
      <c r="M5989" s="22" t="e">
        <v>#VALUE!</v>
      </c>
      <c r="N5989" s="22" t="e">
        <v>#VALUE!</v>
      </c>
      <c r="O5989" s="22" t="e">
        <v>#VALUE!</v>
      </c>
      <c r="P5989" s="22" t="e">
        <v>#VALUE!</v>
      </c>
      <c r="Q5989" s="22" t="e">
        <v>#VALUE!</v>
      </c>
      <c r="R5989" s="22" t="e">
        <v>#VALUE!</v>
      </c>
      <c r="S5989" s="17"/>
      <c r="U5989" s="28">
        <f t="shared" si="9393"/>
        <v>125</v>
      </c>
      <c r="V5989" s="28">
        <f t="shared" si="9394"/>
        <v>236</v>
      </c>
    </row>
    <row r="5990" spans="1:22" x14ac:dyDescent="0.3">
      <c r="A5990" s="28">
        <f t="shared" si="9392"/>
        <v>125237</v>
      </c>
      <c r="B5990" s="7">
        <f t="shared" si="9458"/>
        <v>0</v>
      </c>
      <c r="C5990" s="7">
        <f t="shared" si="9459"/>
        <v>0</v>
      </c>
      <c r="D5990" s="7">
        <f t="shared" si="9461"/>
        <v>0</v>
      </c>
      <c r="E5990" s="10">
        <f>IF(D5956="","",MAX(E5991,E5992))</f>
        <v>0</v>
      </c>
      <c r="G5990" s="2">
        <f t="shared" si="9462"/>
        <v>0.05</v>
      </c>
      <c r="H5990" s="13"/>
      <c r="J5990" s="17"/>
      <c r="K5990" s="17">
        <v>10</v>
      </c>
      <c r="L5990" s="17">
        <v>10</v>
      </c>
      <c r="M5990" s="17">
        <v>10</v>
      </c>
      <c r="N5990" s="17">
        <v>10</v>
      </c>
      <c r="O5990" s="17">
        <v>10</v>
      </c>
      <c r="P5990" s="17">
        <v>10</v>
      </c>
      <c r="Q5990" s="17">
        <v>10</v>
      </c>
      <c r="R5990" s="17">
        <v>10</v>
      </c>
      <c r="S5990" s="17">
        <v>10</v>
      </c>
      <c r="U5990" s="28">
        <f t="shared" si="9393"/>
        <v>125</v>
      </c>
      <c r="V5990" s="28">
        <f t="shared" si="9394"/>
        <v>237</v>
      </c>
    </row>
    <row r="5991" spans="1:22" x14ac:dyDescent="0.3">
      <c r="A5991" s="28">
        <f t="shared" si="9392"/>
        <v>125238</v>
      </c>
      <c r="B5991" s="7">
        <f t="shared" si="9458"/>
        <v>0</v>
      </c>
      <c r="C5991" s="7">
        <f t="shared" si="9459"/>
        <v>0</v>
      </c>
      <c r="D5991" s="7">
        <f t="shared" si="9461"/>
        <v>0</v>
      </c>
      <c r="E5991" s="11">
        <f>ABS(MIN(B5988:B5997))</f>
        <v>0</v>
      </c>
      <c r="G5991" s="2">
        <f t="shared" si="9462"/>
        <v>0.05</v>
      </c>
      <c r="H5991" s="13"/>
      <c r="J5991" s="28" t="str">
        <f t="shared" ref="J5991" si="9464">CONCATENATE(K5990,1)</f>
        <v>101</v>
      </c>
      <c r="K5991" s="22" t="e">
        <f t="array" ref="K5991:S5993">LINEST(B5970:B5979,C5970:C5979^{1,2,3,4,5,6,7,8},TRUE,TRUE)</f>
        <v>#VALUE!</v>
      </c>
      <c r="L5991" s="22" t="e">
        <v>#VALUE!</v>
      </c>
      <c r="M5991" s="22" t="e">
        <v>#VALUE!</v>
      </c>
      <c r="N5991" s="22" t="e">
        <v>#VALUE!</v>
      </c>
      <c r="O5991" s="22" t="e">
        <v>#VALUE!</v>
      </c>
      <c r="P5991" s="22" t="e">
        <v>#VALUE!</v>
      </c>
      <c r="Q5991" s="22" t="e">
        <v>#VALUE!</v>
      </c>
      <c r="R5991" s="22" t="e">
        <v>#VALUE!</v>
      </c>
      <c r="S5991" s="22" t="e">
        <v>#VALUE!</v>
      </c>
      <c r="U5991" s="28">
        <f t="shared" si="9393"/>
        <v>125</v>
      </c>
      <c r="V5991" s="28">
        <f t="shared" si="9394"/>
        <v>238</v>
      </c>
    </row>
    <row r="5992" spans="1:22" x14ac:dyDescent="0.3">
      <c r="A5992" s="28">
        <f t="shared" si="9392"/>
        <v>125239</v>
      </c>
      <c r="B5992" s="7">
        <f t="shared" si="9458"/>
        <v>0</v>
      </c>
      <c r="C5992" s="7">
        <f t="shared" si="9459"/>
        <v>0</v>
      </c>
      <c r="D5992" s="7">
        <f t="shared" si="9461"/>
        <v>0</v>
      </c>
      <c r="E5992" s="11">
        <f>ABS(MAX(B5988:B5997))</f>
        <v>0</v>
      </c>
      <c r="G5992" s="2">
        <f t="shared" si="9462"/>
        <v>0.05</v>
      </c>
      <c r="H5992" s="13"/>
      <c r="J5992" s="28" t="str">
        <f t="shared" ref="J5992" si="9465">CONCATENATE(K5990,2)</f>
        <v>102</v>
      </c>
      <c r="K5992" s="22" t="e">
        <v>#VALUE!</v>
      </c>
      <c r="L5992" s="22" t="e">
        <v>#VALUE!</v>
      </c>
      <c r="M5992" s="22" t="e">
        <v>#VALUE!</v>
      </c>
      <c r="N5992" s="22" t="e">
        <v>#VALUE!</v>
      </c>
      <c r="O5992" s="22" t="e">
        <v>#VALUE!</v>
      </c>
      <c r="P5992" s="22" t="e">
        <v>#VALUE!</v>
      </c>
      <c r="Q5992" s="22" t="e">
        <v>#VALUE!</v>
      </c>
      <c r="R5992" s="22" t="e">
        <v>#VALUE!</v>
      </c>
      <c r="S5992" s="22" t="e">
        <v>#VALUE!</v>
      </c>
      <c r="U5992" s="28">
        <f t="shared" si="9393"/>
        <v>125</v>
      </c>
      <c r="V5992" s="28">
        <f t="shared" si="9394"/>
        <v>239</v>
      </c>
    </row>
    <row r="5993" spans="1:22" x14ac:dyDescent="0.3">
      <c r="A5993" s="28">
        <f t="shared" si="9392"/>
        <v>125240</v>
      </c>
      <c r="B5993" s="7">
        <f t="shared" si="9458"/>
        <v>0</v>
      </c>
      <c r="C5993" s="7">
        <f t="shared" si="9459"/>
        <v>0</v>
      </c>
      <c r="D5993" s="7">
        <f t="shared" si="9461"/>
        <v>0</v>
      </c>
      <c r="E5993" s="12" t="s">
        <v>231</v>
      </c>
      <c r="G5993" s="2">
        <f t="shared" si="9462"/>
        <v>0.05</v>
      </c>
      <c r="H5993" s="13"/>
      <c r="J5993" s="28" t="str">
        <f t="shared" ref="J5993" si="9466">CONCATENATE(K5990,3)</f>
        <v>103</v>
      </c>
      <c r="K5993" s="22" t="e">
        <v>#VALUE!</v>
      </c>
      <c r="L5993" s="22" t="e">
        <v>#VALUE!</v>
      </c>
      <c r="M5993" s="22" t="e">
        <v>#VALUE!</v>
      </c>
      <c r="N5993" s="22" t="e">
        <v>#VALUE!</v>
      </c>
      <c r="O5993" s="22" t="e">
        <v>#VALUE!</v>
      </c>
      <c r="P5993" s="22" t="e">
        <v>#VALUE!</v>
      </c>
      <c r="Q5993" s="22" t="e">
        <v>#VALUE!</v>
      </c>
      <c r="R5993" s="22" t="e">
        <v>#VALUE!</v>
      </c>
      <c r="S5993" s="22" t="e">
        <v>#VALUE!</v>
      </c>
      <c r="U5993" s="28">
        <f t="shared" si="9393"/>
        <v>125</v>
      </c>
      <c r="V5993" s="28">
        <f t="shared" si="9394"/>
        <v>240</v>
      </c>
    </row>
    <row r="5994" spans="1:22" x14ac:dyDescent="0.3">
      <c r="A5994" s="28">
        <f t="shared" si="9392"/>
        <v>125241</v>
      </c>
      <c r="B5994" s="7">
        <f t="shared" si="9458"/>
        <v>0</v>
      </c>
      <c r="C5994" s="7">
        <f t="shared" si="9459"/>
        <v>0</v>
      </c>
      <c r="D5994" s="7">
        <f t="shared" si="9461"/>
        <v>0</v>
      </c>
      <c r="E5994" s="10">
        <f>IF(D5956="","",MAX(E5995,E5996))*2</f>
        <v>0.1</v>
      </c>
      <c r="G5994" s="2" t="str">
        <f t="shared" si="9462"/>
        <v/>
      </c>
      <c r="H5994" s="13"/>
      <c r="U5994" s="28">
        <f t="shared" si="9393"/>
        <v>125</v>
      </c>
      <c r="V5994" s="28">
        <f t="shared" si="9394"/>
        <v>241</v>
      </c>
    </row>
    <row r="5995" spans="1:22" x14ac:dyDescent="0.3">
      <c r="A5995" s="28">
        <f t="shared" si="9392"/>
        <v>125242</v>
      </c>
      <c r="B5995" s="7">
        <f t="shared" si="9458"/>
        <v>0</v>
      </c>
      <c r="C5995" s="7">
        <f t="shared" si="9459"/>
        <v>0</v>
      </c>
      <c r="D5995" s="7">
        <f t="shared" si="9461"/>
        <v>0</v>
      </c>
      <c r="E5995" s="11">
        <f>ABS(MIN(G5988:G5997))</f>
        <v>0.05</v>
      </c>
      <c r="G5995" s="2" t="str">
        <f t="shared" si="9462"/>
        <v/>
      </c>
      <c r="U5995" s="28">
        <f t="shared" si="9393"/>
        <v>125</v>
      </c>
      <c r="V5995" s="28">
        <f t="shared" si="9394"/>
        <v>242</v>
      </c>
    </row>
    <row r="5996" spans="1:22" x14ac:dyDescent="0.3">
      <c r="A5996" s="28">
        <f t="shared" si="9392"/>
        <v>125243</v>
      </c>
      <c r="B5996" s="7">
        <f t="shared" si="9458"/>
        <v>0</v>
      </c>
      <c r="C5996" s="7">
        <f t="shared" si="9459"/>
        <v>0</v>
      </c>
      <c r="D5996" s="7">
        <f t="shared" si="9461"/>
        <v>0</v>
      </c>
      <c r="E5996" s="11">
        <f>ABS(MAX(G5988:G5997))</f>
        <v>0.05</v>
      </c>
      <c r="G5996" s="2" t="str">
        <f t="shared" si="9462"/>
        <v/>
      </c>
      <c r="U5996" s="28">
        <f t="shared" si="9393"/>
        <v>125</v>
      </c>
      <c r="V5996" s="28">
        <f t="shared" si="9394"/>
        <v>243</v>
      </c>
    </row>
    <row r="5997" spans="1:22" x14ac:dyDescent="0.3">
      <c r="A5997" s="28">
        <f t="shared" si="9392"/>
        <v>125244</v>
      </c>
      <c r="B5997" s="7">
        <f t="shared" si="9458"/>
        <v>0</v>
      </c>
      <c r="C5997" s="7">
        <f t="shared" si="9459"/>
        <v>0</v>
      </c>
      <c r="D5997" s="7">
        <f t="shared" si="9461"/>
        <v>0</v>
      </c>
      <c r="F5997" s="13"/>
      <c r="G5997" s="2" t="str">
        <f t="shared" si="9462"/>
        <v/>
      </c>
      <c r="U5997" s="28">
        <f t="shared" si="9393"/>
        <v>125</v>
      </c>
      <c r="V5997" s="28">
        <f t="shared" si="9394"/>
        <v>244</v>
      </c>
    </row>
    <row r="5998" spans="1:22" x14ac:dyDescent="0.3">
      <c r="A5998" s="28">
        <f t="shared" si="9392"/>
        <v>125245</v>
      </c>
      <c r="F5998" s="13"/>
      <c r="U5998" s="28">
        <f t="shared" si="9393"/>
        <v>125</v>
      </c>
      <c r="V5998" s="28">
        <f t="shared" si="9394"/>
        <v>245</v>
      </c>
    </row>
    <row r="5999" spans="1:22" x14ac:dyDescent="0.3">
      <c r="A5999" s="28">
        <f t="shared" si="9392"/>
        <v>125246</v>
      </c>
      <c r="F5999" s="13"/>
      <c r="U5999" s="28">
        <f t="shared" si="9393"/>
        <v>125</v>
      </c>
      <c r="V5999" s="28">
        <f t="shared" si="9394"/>
        <v>246</v>
      </c>
    </row>
    <row r="6000" spans="1:22" x14ac:dyDescent="0.3">
      <c r="A6000" s="28">
        <f t="shared" si="9392"/>
        <v>125247</v>
      </c>
      <c r="F6000" s="13"/>
      <c r="U6000" s="28">
        <f t="shared" si="9393"/>
        <v>125</v>
      </c>
      <c r="V6000" s="28">
        <f t="shared" si="9394"/>
        <v>247</v>
      </c>
    </row>
    <row r="6001" spans="1:24" s="8" customFormat="1" x14ac:dyDescent="0.3"/>
    <row r="6002" spans="1:24" x14ac:dyDescent="0.3">
      <c r="A6002" s="28">
        <f t="shared" ref="A6002:A6048" si="9467">ROUND(CONCATENATE(U6002,V6002),0)</f>
        <v>126201</v>
      </c>
      <c r="B6002" s="63" t="s">
        <v>0</v>
      </c>
      <c r="C6002" s="63"/>
      <c r="D6002" s="71" t="s">
        <v>63</v>
      </c>
      <c r="E6002" s="71"/>
      <c r="F6002" s="71"/>
      <c r="G6002" s="71"/>
      <c r="H6002" s="71"/>
      <c r="U6002" s="28">
        <f t="shared" ref="U6002:U6050" si="9468">U6000+1</f>
        <v>126</v>
      </c>
      <c r="V6002" s="28">
        <v>201</v>
      </c>
    </row>
    <row r="6003" spans="1:24" x14ac:dyDescent="0.3">
      <c r="A6003" s="28">
        <f t="shared" si="9467"/>
        <v>126202</v>
      </c>
      <c r="B6003" s="72" t="s">
        <v>70</v>
      </c>
      <c r="C6003" s="73"/>
      <c r="D6003" s="30" t="s">
        <v>69</v>
      </c>
      <c r="E6003" s="66" t="s">
        <v>71</v>
      </c>
      <c r="F6003" s="66"/>
      <c r="G6003" s="74" t="s">
        <v>72</v>
      </c>
      <c r="H6003" s="74"/>
      <c r="U6003" s="28">
        <f t="shared" si="9393"/>
        <v>126</v>
      </c>
      <c r="V6003" s="28">
        <f t="shared" ref="V6003:V6048" si="9469">V6002+1</f>
        <v>202</v>
      </c>
    </row>
    <row r="6004" spans="1:24" x14ac:dyDescent="0.3">
      <c r="A6004" s="28">
        <f t="shared" si="9467"/>
        <v>126203</v>
      </c>
      <c r="B6004" s="75" t="s">
        <v>6</v>
      </c>
      <c r="C6004" s="75"/>
      <c r="D6004" s="71" t="s">
        <v>355</v>
      </c>
      <c r="E6004" s="71"/>
      <c r="F6004" s="71"/>
      <c r="G6004" s="71"/>
      <c r="H6004" s="71"/>
      <c r="U6004" s="28">
        <f t="shared" si="9393"/>
        <v>126</v>
      </c>
      <c r="V6004" s="28">
        <f t="shared" si="9469"/>
        <v>203</v>
      </c>
    </row>
    <row r="6005" spans="1:24" x14ac:dyDescent="0.3">
      <c r="A6005" s="28">
        <f t="shared" si="9467"/>
        <v>126204</v>
      </c>
      <c r="B6005" s="63" t="s">
        <v>7</v>
      </c>
      <c r="C6005" s="63"/>
      <c r="D6005" s="71" t="s">
        <v>29</v>
      </c>
      <c r="E6005" s="71"/>
      <c r="F6005" s="71"/>
      <c r="G6005" s="71"/>
      <c r="H6005" s="71"/>
      <c r="J6005" s="17"/>
      <c r="K6005" s="17" t="s">
        <v>53</v>
      </c>
      <c r="L6005" s="17" t="s">
        <v>54</v>
      </c>
      <c r="M6005" s="17" t="s">
        <v>55</v>
      </c>
      <c r="N6005" s="17" t="s">
        <v>56</v>
      </c>
      <c r="O6005" s="17" t="s">
        <v>57</v>
      </c>
      <c r="P6005" s="17" t="s">
        <v>2</v>
      </c>
      <c r="Q6005" s="17" t="s">
        <v>3</v>
      </c>
      <c r="R6005" s="17" t="s">
        <v>4</v>
      </c>
      <c r="S6005" s="17" t="s">
        <v>5</v>
      </c>
      <c r="U6005" s="28">
        <f t="shared" si="9393"/>
        <v>126</v>
      </c>
      <c r="V6005" s="28">
        <f t="shared" si="9469"/>
        <v>204</v>
      </c>
      <c r="X6005" s="1" t="s">
        <v>48</v>
      </c>
    </row>
    <row r="6006" spans="1:24" x14ac:dyDescent="0.3">
      <c r="A6006" s="28">
        <f t="shared" si="9467"/>
        <v>126205</v>
      </c>
      <c r="B6006" s="63" t="s">
        <v>9</v>
      </c>
      <c r="C6006" s="63"/>
      <c r="D6006" s="71" t="s">
        <v>30</v>
      </c>
      <c r="E6006" s="71"/>
      <c r="F6006" s="71"/>
      <c r="G6006" s="71"/>
      <c r="H6006" s="71"/>
      <c r="J6006" s="17">
        <f t="shared" ref="J6006" si="9470">COUNTA(B6018:B6027)</f>
        <v>6</v>
      </c>
      <c r="K6006" s="17">
        <f t="shared" ref="K6006" si="9471">IF(L6006-1&lt;2,0,L6006-1)</f>
        <v>0</v>
      </c>
      <c r="L6006" s="17">
        <f t="shared" ref="L6006" si="9472">IF(M6006-1&lt;2,0,M6006-1)</f>
        <v>0</v>
      </c>
      <c r="M6006" s="17">
        <f t="shared" ref="M6006" si="9473">IF(N6006-1&lt;2,0,N6006-1)</f>
        <v>0</v>
      </c>
      <c r="N6006" s="17">
        <f t="shared" ref="N6006" si="9474">IF(O6006-1&lt;2,0,O6006-1)</f>
        <v>0</v>
      </c>
      <c r="O6006" s="17">
        <f t="shared" ref="O6006" si="9475">IF(P6006-1&lt;2,0,P6006-1)</f>
        <v>2</v>
      </c>
      <c r="P6006" s="17">
        <f t="shared" ref="P6006" si="9476">IF(Q6006-1&lt;2,0,Q6006-1)</f>
        <v>3</v>
      </c>
      <c r="Q6006" s="17">
        <f t="shared" ref="Q6006" si="9477">IF(R6006-1&lt;2,0,R6006-1)</f>
        <v>4</v>
      </c>
      <c r="R6006" s="17">
        <f t="shared" ref="R6006" si="9478">IF(S6006-1&lt;2,0,S6006-1)</f>
        <v>5</v>
      </c>
      <c r="S6006" s="17">
        <f t="shared" ref="S6006" si="9479">J6006</f>
        <v>6</v>
      </c>
      <c r="U6006" s="28">
        <f t="shared" si="9393"/>
        <v>126</v>
      </c>
      <c r="V6006" s="28">
        <f t="shared" si="9469"/>
        <v>205</v>
      </c>
      <c r="X6006" s="1" t="s">
        <v>49</v>
      </c>
    </row>
    <row r="6007" spans="1:24" x14ac:dyDescent="0.3">
      <c r="A6007" s="28">
        <f t="shared" si="9467"/>
        <v>126206</v>
      </c>
      <c r="B6007" s="63" t="s">
        <v>10</v>
      </c>
      <c r="C6007" s="63"/>
      <c r="D6007" s="71" t="s">
        <v>349</v>
      </c>
      <c r="E6007" s="71"/>
      <c r="F6007" s="71"/>
      <c r="G6007" s="71"/>
      <c r="H6007" s="71"/>
      <c r="J6007" s="28" t="str">
        <f t="shared" ref="J6007" si="9480">CONCATENATE(J6006,1)</f>
        <v>61</v>
      </c>
      <c r="K6007" s="29">
        <f t="shared" ref="K6007" si="9481">IF(K6006=0,0,VLOOKUP(J6007,J6011:S6041,K6006,FALSE))</f>
        <v>0</v>
      </c>
      <c r="L6007" s="29">
        <f t="shared" ref="L6007" si="9482">IF(L6006=0,0,VLOOKUP(J6007,J6011:S6041,L6006,FALSE))</f>
        <v>0</v>
      </c>
      <c r="M6007" s="29">
        <f t="shared" ref="M6007" si="9483">IF(M6006=0,0,VLOOKUP(J6007,J6011:S6041,M6006,FALSE))</f>
        <v>0</v>
      </c>
      <c r="N6007" s="29">
        <f t="shared" ref="N6007" si="9484">IF(N6006=0,0,VLOOKUP(J6007,J6011:S6041,N6006,FALSE))</f>
        <v>0</v>
      </c>
      <c r="O6007" s="29">
        <f t="shared" ref="O6007" si="9485">IF(O6006=0,0,VLOOKUP(J6007,J6011:S6041,O6006,FALSE))</f>
        <v>-1.372304951927994E-20</v>
      </c>
      <c r="P6007" s="29">
        <f t="shared" ref="P6007" si="9486">IF(P6006=0,0,VLOOKUP(J6007,J6011:S6041,P6006,FALSE))</f>
        <v>1.2442422102669103E-18</v>
      </c>
      <c r="Q6007" s="29">
        <f t="shared" ref="Q6007" si="9487">IF(Q6006=0,0,VLOOKUP(J6007,J6011:S6041,Q6006,FALSE))</f>
        <v>-3.4098255198140217E-17</v>
      </c>
      <c r="R6007" s="29">
        <f t="shared" ref="R6007" si="9488">IF(R6006=0,0,VLOOKUP(J6007,J6011:S6041,R6006,FALSE))</f>
        <v>1.0000000000000002</v>
      </c>
      <c r="S6007" s="29">
        <f t="shared" ref="S6007" si="9489">IF(S6006=0,0,VLOOKUP(J6007,J6011:S6041,S6006,FALSE))</f>
        <v>2.1981949867110947E-15</v>
      </c>
      <c r="U6007" s="28">
        <f t="shared" si="9393"/>
        <v>126</v>
      </c>
      <c r="V6007" s="28">
        <f t="shared" si="9469"/>
        <v>206</v>
      </c>
      <c r="X6007" s="1" t="s">
        <v>50</v>
      </c>
    </row>
    <row r="6008" spans="1:24" x14ac:dyDescent="0.3">
      <c r="A6008" s="28">
        <f t="shared" si="9467"/>
        <v>126207</v>
      </c>
      <c r="B6008" s="63" t="s">
        <v>11</v>
      </c>
      <c r="C6008" s="63"/>
      <c r="D6008" s="64">
        <v>45958</v>
      </c>
      <c r="E6008" s="64"/>
      <c r="F6008" s="64"/>
      <c r="G6008" s="64"/>
      <c r="H6008" s="64"/>
      <c r="J6008" s="28" t="str">
        <f t="shared" ref="J6008" si="9490">CONCATENATE(J6006,2)</f>
        <v>62</v>
      </c>
      <c r="K6008" s="22">
        <f t="shared" ref="K6008" si="9491">IF(K6006=0,0,VLOOKUP(J6008,J6011:S6041,K6006,FALSE))</f>
        <v>0</v>
      </c>
      <c r="L6008" s="22">
        <f t="shared" ref="L6008" si="9492">IF(L6006=0,0,VLOOKUP(J6008,J6011:S6041,L6006,FALSE))</f>
        <v>0</v>
      </c>
      <c r="M6008" s="22">
        <f t="shared" ref="M6008" si="9493">IF(M6006=0,0,VLOOKUP(J6008,J6011:S6041,M6006,FALSE))</f>
        <v>0</v>
      </c>
      <c r="N6008" s="22">
        <f t="shared" ref="N6008" si="9494">IF(N6006=0,0,VLOOKUP(J6008,J6011:S6041,N6006,FALSE))</f>
        <v>0</v>
      </c>
      <c r="O6008" s="22">
        <f t="shared" ref="O6008" si="9495">IF(O6006=0,0,VLOOKUP(J6008,J6011:S6041,O6006,FALSE))</f>
        <v>0</v>
      </c>
      <c r="P6008" s="22">
        <f t="shared" ref="P6008" si="9496">IF(P6006=0,0,VLOOKUP(J6008,J6011:S6041,P6006,FALSE))</f>
        <v>0</v>
      </c>
      <c r="Q6008" s="22">
        <f t="shared" ref="Q6008" si="9497">IF(Q6006=0,0,VLOOKUP(J6008,J6011:S6041,Q6006,FALSE))</f>
        <v>0</v>
      </c>
      <c r="R6008" s="22">
        <f t="shared" ref="R6008" si="9498">IF(R6006=0,0,VLOOKUP(J6008,J6011:S6041,R6006,FALSE))</f>
        <v>0</v>
      </c>
      <c r="S6008" s="22">
        <f t="shared" ref="S6008" si="9499">IF(S6006=0,0,VLOOKUP(J6008,J6011:S6041,S6006,FALSE))</f>
        <v>0</v>
      </c>
      <c r="U6008" s="28">
        <f t="shared" si="9393"/>
        <v>126</v>
      </c>
      <c r="V6008" s="28">
        <f t="shared" si="9469"/>
        <v>207</v>
      </c>
    </row>
    <row r="6009" spans="1:24" x14ac:dyDescent="0.3">
      <c r="A6009" s="28">
        <f t="shared" si="9467"/>
        <v>126208</v>
      </c>
      <c r="B6009" s="63" t="s">
        <v>12</v>
      </c>
      <c r="C6009" s="63"/>
      <c r="D6009" s="65">
        <v>46325</v>
      </c>
      <c r="E6009" s="65"/>
      <c r="F6009" s="65"/>
      <c r="G6009" s="65"/>
      <c r="H6009" s="65"/>
      <c r="J6009" s="28" t="str">
        <f t="shared" ref="J6009" si="9500">CONCATENATE(J6006,3)</f>
        <v>63</v>
      </c>
      <c r="K6009" s="22"/>
      <c r="L6009" s="22"/>
      <c r="M6009" s="22"/>
      <c r="N6009" s="22" t="s">
        <v>58</v>
      </c>
      <c r="O6009" s="29">
        <f t="shared" ref="O6009" si="9501">J6006-2</f>
        <v>4</v>
      </c>
      <c r="P6009" s="22" t="s">
        <v>59</v>
      </c>
      <c r="Q6009" s="29">
        <f t="shared" ref="Q6009" si="9502">VLOOKUP(J6009,J6011:S6041,3,FALSE)</f>
        <v>0</v>
      </c>
      <c r="R6009" s="22" t="s">
        <v>60</v>
      </c>
      <c r="S6009" s="22">
        <f t="shared" ref="S6009" si="9503">VLOOKUP(J6009,J6011:S6041,2,FALSE)</f>
        <v>1</v>
      </c>
      <c r="U6009" s="28">
        <f t="shared" si="9393"/>
        <v>126</v>
      </c>
      <c r="V6009" s="28">
        <f t="shared" si="9469"/>
        <v>208</v>
      </c>
    </row>
    <row r="6010" spans="1:24" x14ac:dyDescent="0.3">
      <c r="A6010" s="28">
        <f t="shared" si="9467"/>
        <v>126209</v>
      </c>
      <c r="B6010" s="63" t="s">
        <v>13</v>
      </c>
      <c r="C6010" s="63"/>
      <c r="D6010" s="15">
        <v>0.1</v>
      </c>
      <c r="E6010" s="66" t="s">
        <v>14</v>
      </c>
      <c r="F6010" s="66"/>
      <c r="G6010" s="66"/>
      <c r="H6010" s="6" t="s">
        <v>64</v>
      </c>
      <c r="J6010" s="17"/>
      <c r="K6010" s="17">
        <v>3</v>
      </c>
      <c r="L6010" s="17">
        <v>3</v>
      </c>
      <c r="M6010" s="17"/>
      <c r="N6010" s="17"/>
      <c r="O6010" s="17"/>
      <c r="P6010" s="17"/>
      <c r="Q6010" s="17"/>
      <c r="R6010" s="17"/>
      <c r="S6010" s="17"/>
      <c r="U6010" s="28">
        <f t="shared" si="9393"/>
        <v>126</v>
      </c>
      <c r="V6010" s="28">
        <f t="shared" si="9469"/>
        <v>209</v>
      </c>
    </row>
    <row r="6011" spans="1:24" x14ac:dyDescent="0.3">
      <c r="A6011" s="28">
        <f t="shared" si="9467"/>
        <v>126210</v>
      </c>
      <c r="B6011" s="63" t="s">
        <v>15</v>
      </c>
      <c r="C6011" s="63"/>
      <c r="D6011" s="2">
        <f t="shared" ref="D6011" si="9504">MIN(B6018:B6027)</f>
        <v>0</v>
      </c>
      <c r="E6011" s="3" t="s">
        <v>16</v>
      </c>
      <c r="F6011" s="2">
        <f t="shared" ref="F6011" si="9505">MAX(B6018:B6027)</f>
        <v>35</v>
      </c>
      <c r="G6011" s="4" t="str">
        <f t="shared" ref="G6011" si="9506">IF(H6010="","",H6010)</f>
        <v>°C</v>
      </c>
      <c r="H6011" s="14"/>
      <c r="J6011" s="28" t="str">
        <f t="shared" ref="J6011" si="9507">CONCATENATE(K6010,1)</f>
        <v>31</v>
      </c>
      <c r="K6011" s="22">
        <f t="array" ref="K6011:L6013">LINEST(B6018:B6020,C6018:C6020^{1},TRUE,TRUE)</f>
        <v>0.99999999999999989</v>
      </c>
      <c r="L6011" s="22">
        <v>1.7763568394002505E-15</v>
      </c>
      <c r="M6011" s="17"/>
      <c r="N6011" s="17"/>
      <c r="O6011" s="17"/>
      <c r="P6011" s="17"/>
      <c r="Q6011" s="17"/>
      <c r="R6011" s="17"/>
      <c r="S6011" s="17"/>
      <c r="U6011" s="28">
        <f t="shared" si="9393"/>
        <v>126</v>
      </c>
      <c r="V6011" s="28">
        <f t="shared" si="9469"/>
        <v>210</v>
      </c>
    </row>
    <row r="6012" spans="1:24" x14ac:dyDescent="0.3">
      <c r="A6012" s="28">
        <f t="shared" si="9467"/>
        <v>126211</v>
      </c>
      <c r="J6012" s="28" t="str">
        <f t="shared" ref="J6012" si="9508">CONCATENATE(K6010,2)</f>
        <v>32</v>
      </c>
      <c r="K6012" s="22">
        <v>2.4135936644382998E-16</v>
      </c>
      <c r="L6012" s="22">
        <v>3.4837223796945697E-15</v>
      </c>
      <c r="M6012" s="17"/>
      <c r="N6012" s="17"/>
      <c r="O6012" s="17"/>
      <c r="P6012" s="17"/>
      <c r="Q6012" s="17"/>
      <c r="R6012" s="17"/>
      <c r="S6012" s="17"/>
      <c r="U6012" s="28">
        <f t="shared" si="9393"/>
        <v>126</v>
      </c>
      <c r="V6012" s="28">
        <f t="shared" si="9469"/>
        <v>211</v>
      </c>
    </row>
    <row r="6013" spans="1:24" x14ac:dyDescent="0.3">
      <c r="A6013" s="28">
        <f t="shared" si="9467"/>
        <v>126212</v>
      </c>
      <c r="B6013" s="67" t="s">
        <v>17</v>
      </c>
      <c r="C6013" s="67"/>
      <c r="D6013" s="67"/>
      <c r="E6013" s="67"/>
      <c r="F6013" s="67"/>
      <c r="G6013" s="68" t="s">
        <v>31</v>
      </c>
      <c r="H6013" s="69"/>
      <c r="J6013" s="28" t="str">
        <f t="shared" ref="J6013" si="9509">CONCATENATE(K6010,3)</f>
        <v>33</v>
      </c>
      <c r="K6013" s="22">
        <v>1</v>
      </c>
      <c r="L6013" s="22">
        <v>3.5527136788005009E-15</v>
      </c>
      <c r="M6013" s="17"/>
      <c r="N6013" s="17"/>
      <c r="O6013" s="17"/>
      <c r="P6013" s="17"/>
      <c r="Q6013" s="17"/>
      <c r="R6013" s="17"/>
      <c r="S6013" s="17"/>
      <c r="U6013" s="28">
        <f t="shared" si="9393"/>
        <v>126</v>
      </c>
      <c r="V6013" s="28">
        <f t="shared" si="9469"/>
        <v>212</v>
      </c>
    </row>
    <row r="6014" spans="1:24" x14ac:dyDescent="0.3">
      <c r="A6014" s="28">
        <f t="shared" si="9467"/>
        <v>126213</v>
      </c>
      <c r="B6014" s="66" t="s">
        <v>18</v>
      </c>
      <c r="C6014" s="66"/>
      <c r="D6014" s="66"/>
      <c r="E6014" s="66" t="str">
        <f t="shared" ref="E6014" si="9510">IF(D6007="","",D6007)</f>
        <v>E0739/25</v>
      </c>
      <c r="F6014" s="66"/>
      <c r="G6014" s="4" t="s">
        <v>18</v>
      </c>
      <c r="H6014" s="16"/>
      <c r="J6014" s="17"/>
      <c r="K6014" s="17">
        <v>4</v>
      </c>
      <c r="L6014" s="17">
        <v>4</v>
      </c>
      <c r="M6014" s="17">
        <v>4</v>
      </c>
      <c r="N6014" s="17"/>
      <c r="O6014" s="17"/>
      <c r="P6014" s="17"/>
      <c r="Q6014" s="17"/>
      <c r="R6014" s="17"/>
      <c r="S6014" s="17"/>
      <c r="U6014" s="28">
        <f t="shared" si="9393"/>
        <v>126</v>
      </c>
      <c r="V6014" s="28">
        <f t="shared" si="9469"/>
        <v>213</v>
      </c>
    </row>
    <row r="6015" spans="1:24" ht="15" customHeight="1" x14ac:dyDescent="0.3">
      <c r="A6015" s="28">
        <f t="shared" si="9467"/>
        <v>126214</v>
      </c>
      <c r="B6015" s="5" t="s">
        <v>19</v>
      </c>
      <c r="C6015" s="5" t="s">
        <v>20</v>
      </c>
      <c r="D6015" s="5" t="s">
        <v>21</v>
      </c>
      <c r="E6015" s="5"/>
      <c r="F6015" s="70" t="s">
        <v>33</v>
      </c>
      <c r="G6015" s="5" t="s">
        <v>19</v>
      </c>
      <c r="H6015" s="5" t="s">
        <v>20</v>
      </c>
      <c r="J6015" s="28" t="str">
        <f t="shared" ref="J6015" si="9511">CONCATENATE(K6014,1)</f>
        <v>41</v>
      </c>
      <c r="K6015" s="22">
        <f t="array" ref="K6015:M6017">LINEST(B6018:B6021,C6018:C6021^{1,2},TRUE,TRUE)</f>
        <v>-7.7411458321256988E-18</v>
      </c>
      <c r="L6015" s="22">
        <v>1.0000000000000002</v>
      </c>
      <c r="M6015" s="22">
        <v>-1.1336056062612201E-15</v>
      </c>
      <c r="N6015" s="17"/>
      <c r="O6015" s="17"/>
      <c r="P6015" s="17"/>
      <c r="Q6015" s="17"/>
      <c r="R6015" s="17"/>
      <c r="S6015" s="17"/>
      <c r="U6015" s="28">
        <f t="shared" si="9393"/>
        <v>126</v>
      </c>
      <c r="V6015" s="28">
        <f t="shared" si="9469"/>
        <v>214</v>
      </c>
    </row>
    <row r="6016" spans="1:24" x14ac:dyDescent="0.3">
      <c r="A6016" s="28">
        <f t="shared" si="9467"/>
        <v>126215</v>
      </c>
      <c r="B6016" s="5" t="s">
        <v>22</v>
      </c>
      <c r="C6016" s="5" t="s">
        <v>23</v>
      </c>
      <c r="D6016" s="5" t="s">
        <v>24</v>
      </c>
      <c r="E6016" s="5" t="s">
        <v>32</v>
      </c>
      <c r="F6016" s="70"/>
      <c r="G6016" s="5" t="s">
        <v>22</v>
      </c>
      <c r="H6016" s="5" t="s">
        <v>23</v>
      </c>
      <c r="J6016" s="28" t="str">
        <f t="shared" ref="J6016" si="9512">CONCATENATE(K6014,2)</f>
        <v>42</v>
      </c>
      <c r="K6016" s="22">
        <v>6.9866653331732063E-18</v>
      </c>
      <c r="L6016" s="22">
        <v>1.7139213061722442E-16</v>
      </c>
      <c r="M6016" s="22">
        <v>8.8695080554091798E-16</v>
      </c>
      <c r="N6016" s="17"/>
      <c r="O6016" s="17"/>
      <c r="P6016" s="17"/>
      <c r="Q6016" s="17"/>
      <c r="R6016" s="17"/>
      <c r="S6016" s="17"/>
      <c r="U6016" s="28">
        <f t="shared" si="9393"/>
        <v>126</v>
      </c>
      <c r="V6016" s="28">
        <f t="shared" si="9469"/>
        <v>215</v>
      </c>
    </row>
    <row r="6017" spans="1:22" x14ac:dyDescent="0.3">
      <c r="A6017" s="28">
        <f t="shared" si="9467"/>
        <v>126216</v>
      </c>
      <c r="B6017" s="6" t="str">
        <f t="shared" ref="B6017" si="9513">IF(H6010="","",H6010)</f>
        <v>°C</v>
      </c>
      <c r="C6017" s="6" t="str">
        <f t="shared" ref="C6017" si="9514">IF(H6010="","",H6010)</f>
        <v>°C</v>
      </c>
      <c r="D6017" s="6" t="str">
        <f t="shared" ref="D6017" si="9515">IF(H6010="","",H6010)</f>
        <v>°C</v>
      </c>
      <c r="E6017" s="6"/>
      <c r="F6017" s="6"/>
      <c r="G6017" s="6" t="str">
        <f t="shared" ref="G6017" si="9516">IF(H6010="","",H6010)</f>
        <v>°C</v>
      </c>
      <c r="H6017" s="6" t="str">
        <f t="shared" ref="H6017" si="9517">IF(H6010="","",H6010)</f>
        <v>°C</v>
      </c>
      <c r="J6017" s="28" t="str">
        <f t="shared" ref="J6017" si="9518">CONCATENATE(K6014,3)</f>
        <v>43</v>
      </c>
      <c r="K6017" s="22">
        <v>1</v>
      </c>
      <c r="L6017" s="22">
        <v>8.8817841970012523E-16</v>
      </c>
      <c r="M6017" s="22" t="e">
        <v>#N/A</v>
      </c>
      <c r="N6017" s="17"/>
      <c r="O6017" s="17"/>
      <c r="P6017" s="17"/>
      <c r="Q6017" s="17"/>
      <c r="R6017" s="17"/>
      <c r="S6017" s="17"/>
      <c r="U6017" s="28">
        <f t="shared" si="9393"/>
        <v>126</v>
      </c>
      <c r="V6017" s="28">
        <f t="shared" si="9469"/>
        <v>216</v>
      </c>
    </row>
    <row r="6018" spans="1:22" x14ac:dyDescent="0.3">
      <c r="A6018" s="28">
        <f t="shared" si="9467"/>
        <v>126217</v>
      </c>
      <c r="B6018" s="55">
        <v>0</v>
      </c>
      <c r="C6018" s="55">
        <v>0</v>
      </c>
      <c r="D6018" s="55">
        <v>0.1</v>
      </c>
      <c r="E6018" s="9">
        <v>2</v>
      </c>
      <c r="F6018" s="26">
        <v>1000000</v>
      </c>
      <c r="G6018" s="27"/>
      <c r="H6018" s="27"/>
      <c r="J6018" s="17"/>
      <c r="K6018" s="17">
        <v>5</v>
      </c>
      <c r="L6018" s="17">
        <v>5</v>
      </c>
      <c r="M6018" s="17">
        <v>5</v>
      </c>
      <c r="N6018" s="17">
        <v>5</v>
      </c>
      <c r="O6018" s="17"/>
      <c r="P6018" s="17"/>
      <c r="Q6018" s="17"/>
      <c r="R6018" s="17"/>
      <c r="S6018" s="17"/>
      <c r="U6018" s="28">
        <f t="shared" si="9393"/>
        <v>126</v>
      </c>
      <c r="V6018" s="28">
        <f t="shared" si="9469"/>
        <v>217</v>
      </c>
    </row>
    <row r="6019" spans="1:22" x14ac:dyDescent="0.3">
      <c r="A6019" s="28">
        <f t="shared" si="9467"/>
        <v>126218</v>
      </c>
      <c r="B6019" s="55">
        <v>15</v>
      </c>
      <c r="C6019" s="55">
        <v>15</v>
      </c>
      <c r="D6019" s="55">
        <v>0.1</v>
      </c>
      <c r="E6019" s="9">
        <v>2</v>
      </c>
      <c r="F6019" s="26">
        <v>1000000</v>
      </c>
      <c r="G6019" s="27"/>
      <c r="H6019" s="27"/>
      <c r="J6019" s="28" t="str">
        <f t="shared" ref="J6019" si="9519">CONCATENATE(K6018,1)</f>
        <v>51</v>
      </c>
      <c r="K6019" s="22">
        <f t="array" ref="K6019:N6021">LINEST(B6018:B6022,C6018:C6022^{1,2,3},TRUE,TRUE)</f>
        <v>0</v>
      </c>
      <c r="L6019" s="22">
        <v>0</v>
      </c>
      <c r="M6019" s="22">
        <v>1</v>
      </c>
      <c r="N6019" s="22">
        <v>0</v>
      </c>
      <c r="O6019" s="17"/>
      <c r="P6019" s="17"/>
      <c r="Q6019" s="17"/>
      <c r="R6019" s="17"/>
      <c r="S6019" s="17"/>
      <c r="U6019" s="28">
        <f t="shared" ref="U6019:U6082" si="9520">U6018</f>
        <v>126</v>
      </c>
      <c r="V6019" s="28">
        <f t="shared" si="9469"/>
        <v>218</v>
      </c>
    </row>
    <row r="6020" spans="1:22" x14ac:dyDescent="0.3">
      <c r="A6020" s="28">
        <f t="shared" si="9467"/>
        <v>126219</v>
      </c>
      <c r="B6020" s="55">
        <v>20</v>
      </c>
      <c r="C6020" s="55">
        <v>20</v>
      </c>
      <c r="D6020" s="55">
        <v>0.1</v>
      </c>
      <c r="E6020" s="9">
        <v>2</v>
      </c>
      <c r="F6020" s="26">
        <v>1000000</v>
      </c>
      <c r="G6020" s="27"/>
      <c r="H6020" s="27"/>
      <c r="J6020" s="28" t="str">
        <f t="shared" ref="J6020" si="9521">CONCATENATE(K6018,2)</f>
        <v>52</v>
      </c>
      <c r="K6020" s="22">
        <v>0</v>
      </c>
      <c r="L6020" s="22">
        <v>0</v>
      </c>
      <c r="M6020" s="22">
        <v>0</v>
      </c>
      <c r="N6020" s="22">
        <v>0</v>
      </c>
      <c r="O6020" s="17"/>
      <c r="P6020" s="17"/>
      <c r="Q6020" s="17"/>
      <c r="R6020" s="17"/>
      <c r="S6020" s="17"/>
      <c r="U6020" s="28">
        <f t="shared" si="9520"/>
        <v>126</v>
      </c>
      <c r="V6020" s="28">
        <f t="shared" si="9469"/>
        <v>219</v>
      </c>
    </row>
    <row r="6021" spans="1:22" x14ac:dyDescent="0.3">
      <c r="A6021" s="28">
        <f t="shared" si="9467"/>
        <v>126220</v>
      </c>
      <c r="B6021" s="55">
        <v>25</v>
      </c>
      <c r="C6021" s="55">
        <v>25</v>
      </c>
      <c r="D6021" s="55">
        <v>0.1</v>
      </c>
      <c r="E6021" s="9">
        <v>2</v>
      </c>
      <c r="F6021" s="26">
        <v>1000000</v>
      </c>
      <c r="G6021" s="27"/>
      <c r="H6021" s="27"/>
      <c r="J6021" s="28" t="str">
        <f t="shared" ref="J6021" si="9522">CONCATENATE(K6018,3)</f>
        <v>53</v>
      </c>
      <c r="K6021" s="22">
        <v>1</v>
      </c>
      <c r="L6021" s="22">
        <v>0</v>
      </c>
      <c r="M6021" s="22" t="e">
        <v>#N/A</v>
      </c>
      <c r="N6021" s="22" t="e">
        <v>#N/A</v>
      </c>
      <c r="O6021" s="17"/>
      <c r="P6021" s="17"/>
      <c r="Q6021" s="17"/>
      <c r="R6021" s="17"/>
      <c r="S6021" s="17"/>
      <c r="U6021" s="28">
        <f t="shared" si="9520"/>
        <v>126</v>
      </c>
      <c r="V6021" s="28">
        <f t="shared" si="9469"/>
        <v>220</v>
      </c>
    </row>
    <row r="6022" spans="1:22" x14ac:dyDescent="0.3">
      <c r="A6022" s="28">
        <f t="shared" si="9467"/>
        <v>126221</v>
      </c>
      <c r="B6022" s="55">
        <v>30</v>
      </c>
      <c r="C6022" s="55">
        <v>30</v>
      </c>
      <c r="D6022" s="55">
        <v>0.1</v>
      </c>
      <c r="E6022" s="9">
        <v>2</v>
      </c>
      <c r="F6022" s="26">
        <v>1000000</v>
      </c>
      <c r="G6022" s="27"/>
      <c r="H6022" s="27"/>
      <c r="J6022" s="17"/>
      <c r="K6022" s="17">
        <v>6</v>
      </c>
      <c r="L6022" s="17">
        <v>6</v>
      </c>
      <c r="M6022" s="17">
        <v>6</v>
      </c>
      <c r="N6022" s="17">
        <v>6</v>
      </c>
      <c r="O6022" s="17">
        <v>6</v>
      </c>
      <c r="P6022" s="17"/>
      <c r="Q6022" s="17"/>
      <c r="R6022" s="17"/>
      <c r="S6022" s="17"/>
      <c r="U6022" s="28">
        <f t="shared" si="9520"/>
        <v>126</v>
      </c>
      <c r="V6022" s="28">
        <f t="shared" si="9469"/>
        <v>221</v>
      </c>
    </row>
    <row r="6023" spans="1:22" x14ac:dyDescent="0.3">
      <c r="A6023" s="28">
        <f t="shared" si="9467"/>
        <v>126222</v>
      </c>
      <c r="B6023" s="55">
        <v>35</v>
      </c>
      <c r="C6023" s="55">
        <v>35</v>
      </c>
      <c r="D6023" s="55">
        <v>0.1</v>
      </c>
      <c r="E6023" s="9">
        <v>2</v>
      </c>
      <c r="F6023" s="26">
        <v>1000000</v>
      </c>
      <c r="G6023" s="27"/>
      <c r="H6023" s="27"/>
      <c r="J6023" s="28" t="str">
        <f t="shared" ref="J6023" si="9523">CONCATENATE(K6022,1)</f>
        <v>61</v>
      </c>
      <c r="K6023" s="22">
        <f t="array" ref="K6023:O6025">LINEST(B6018:B6023,C6018:C6023^{1,2,3,4},TRUE,TRUE)</f>
        <v>-1.372304951927994E-20</v>
      </c>
      <c r="L6023" s="22">
        <v>1.2442422102669103E-18</v>
      </c>
      <c r="M6023" s="22">
        <v>-3.4098255198140217E-17</v>
      </c>
      <c r="N6023" s="22">
        <v>1.0000000000000002</v>
      </c>
      <c r="O6023" s="22">
        <v>2.1981949867110947E-15</v>
      </c>
      <c r="P6023" s="17"/>
      <c r="Q6023" s="17"/>
      <c r="R6023" s="17"/>
      <c r="S6023" s="17"/>
      <c r="U6023" s="28">
        <f t="shared" si="9520"/>
        <v>126</v>
      </c>
      <c r="V6023" s="28">
        <f t="shared" si="9469"/>
        <v>222</v>
      </c>
    </row>
    <row r="6024" spans="1:22" x14ac:dyDescent="0.3">
      <c r="A6024" s="28">
        <f t="shared" si="9467"/>
        <v>126223</v>
      </c>
      <c r="B6024" s="26"/>
      <c r="C6024" s="26"/>
      <c r="D6024" s="26"/>
      <c r="E6024" s="9"/>
      <c r="F6024" s="26"/>
      <c r="G6024" s="27"/>
      <c r="H6024" s="27"/>
      <c r="J6024" s="28" t="str">
        <f t="shared" ref="J6024" si="9524">CONCATENATE(K6022,2)</f>
        <v>62</v>
      </c>
      <c r="K6024" s="22">
        <v>0</v>
      </c>
      <c r="L6024" s="22">
        <v>0</v>
      </c>
      <c r="M6024" s="22">
        <v>0</v>
      </c>
      <c r="N6024" s="22">
        <v>0</v>
      </c>
      <c r="O6024" s="22">
        <v>0</v>
      </c>
      <c r="P6024" s="17"/>
      <c r="Q6024" s="17"/>
      <c r="R6024" s="17"/>
      <c r="S6024" s="17"/>
      <c r="U6024" s="28">
        <f t="shared" si="9520"/>
        <v>126</v>
      </c>
      <c r="V6024" s="28">
        <f t="shared" si="9469"/>
        <v>223</v>
      </c>
    </row>
    <row r="6025" spans="1:22" x14ac:dyDescent="0.3">
      <c r="A6025" s="28">
        <f t="shared" si="9467"/>
        <v>126224</v>
      </c>
      <c r="B6025" s="26"/>
      <c r="C6025" s="26"/>
      <c r="D6025" s="26"/>
      <c r="E6025" s="9"/>
      <c r="F6025" s="26"/>
      <c r="G6025" s="27"/>
      <c r="H6025" s="27"/>
      <c r="J6025" s="28" t="str">
        <f t="shared" ref="J6025" si="9525">CONCATENATE(K6022,3)</f>
        <v>63</v>
      </c>
      <c r="K6025" s="22">
        <v>1</v>
      </c>
      <c r="L6025" s="22">
        <v>0</v>
      </c>
      <c r="M6025" s="22" t="e">
        <v>#N/A</v>
      </c>
      <c r="N6025" s="22" t="e">
        <v>#N/A</v>
      </c>
      <c r="O6025" s="22" t="e">
        <v>#N/A</v>
      </c>
      <c r="P6025" s="17"/>
      <c r="Q6025" s="17"/>
      <c r="R6025" s="17"/>
      <c r="S6025" s="17"/>
      <c r="U6025" s="28">
        <f t="shared" si="9520"/>
        <v>126</v>
      </c>
      <c r="V6025" s="28">
        <f t="shared" si="9469"/>
        <v>224</v>
      </c>
    </row>
    <row r="6026" spans="1:22" x14ac:dyDescent="0.3">
      <c r="A6026" s="28">
        <f t="shared" si="9467"/>
        <v>126225</v>
      </c>
      <c r="B6026" s="26"/>
      <c r="C6026" s="26"/>
      <c r="D6026" s="26"/>
      <c r="E6026" s="9"/>
      <c r="F6026" s="26"/>
      <c r="G6026" s="27"/>
      <c r="H6026" s="27"/>
      <c r="J6026" s="17"/>
      <c r="K6026" s="17">
        <v>7</v>
      </c>
      <c r="L6026" s="17">
        <v>7</v>
      </c>
      <c r="M6026" s="17">
        <v>7</v>
      </c>
      <c r="N6026" s="17">
        <v>7</v>
      </c>
      <c r="O6026" s="17">
        <v>7</v>
      </c>
      <c r="P6026" s="17">
        <v>7</v>
      </c>
      <c r="Q6026" s="17"/>
      <c r="R6026" s="17"/>
      <c r="S6026" s="17"/>
      <c r="U6026" s="28">
        <f t="shared" si="9520"/>
        <v>126</v>
      </c>
      <c r="V6026" s="28">
        <f t="shared" si="9469"/>
        <v>225</v>
      </c>
    </row>
    <row r="6027" spans="1:22" x14ac:dyDescent="0.3">
      <c r="A6027" s="28">
        <f t="shared" si="9467"/>
        <v>126226</v>
      </c>
      <c r="B6027" s="26"/>
      <c r="C6027" s="26"/>
      <c r="D6027" s="26"/>
      <c r="E6027" s="9"/>
      <c r="F6027" s="26"/>
      <c r="G6027" s="27"/>
      <c r="H6027" s="27"/>
      <c r="J6027" s="28" t="str">
        <f t="shared" ref="J6027" si="9526">CONCATENATE(K6026,1)</f>
        <v>71</v>
      </c>
      <c r="K6027" s="22" t="e">
        <f t="array" ref="K6027:P6029">LINEST(B6018:B6024,C6018:C6024^{1,2,3,4,5},TRUE,TRUE)</f>
        <v>#VALUE!</v>
      </c>
      <c r="L6027" s="22" t="e">
        <v>#VALUE!</v>
      </c>
      <c r="M6027" s="22" t="e">
        <v>#VALUE!</v>
      </c>
      <c r="N6027" s="22" t="e">
        <v>#VALUE!</v>
      </c>
      <c r="O6027" s="22" t="e">
        <v>#VALUE!</v>
      </c>
      <c r="P6027" s="22" t="e">
        <v>#VALUE!</v>
      </c>
      <c r="Q6027" s="17"/>
      <c r="R6027" s="17"/>
      <c r="S6027" s="17"/>
      <c r="U6027" s="28">
        <f t="shared" si="9520"/>
        <v>126</v>
      </c>
      <c r="V6027" s="28">
        <f t="shared" si="9469"/>
        <v>226</v>
      </c>
    </row>
    <row r="6028" spans="1:22" x14ac:dyDescent="0.3">
      <c r="A6028" s="28">
        <f t="shared" si="9467"/>
        <v>126227</v>
      </c>
      <c r="B6028" s="2">
        <f t="shared" ref="B6028" si="9527">COUNT(B6018:B6027)-2</f>
        <v>4</v>
      </c>
      <c r="J6028" s="28" t="str">
        <f t="shared" ref="J6028" si="9528">CONCATENATE(K6026,2)</f>
        <v>72</v>
      </c>
      <c r="K6028" s="22" t="e">
        <v>#VALUE!</v>
      </c>
      <c r="L6028" s="22" t="e">
        <v>#VALUE!</v>
      </c>
      <c r="M6028" s="22" t="e">
        <v>#VALUE!</v>
      </c>
      <c r="N6028" s="22" t="e">
        <v>#VALUE!</v>
      </c>
      <c r="O6028" s="22" t="e">
        <v>#VALUE!</v>
      </c>
      <c r="P6028" s="22" t="e">
        <v>#VALUE!</v>
      </c>
      <c r="Q6028" s="17"/>
      <c r="R6028" s="17"/>
      <c r="S6028" s="17"/>
      <c r="U6028" s="28">
        <f t="shared" si="9520"/>
        <v>126</v>
      </c>
      <c r="V6028" s="28">
        <f t="shared" si="9469"/>
        <v>227</v>
      </c>
    </row>
    <row r="6029" spans="1:22" x14ac:dyDescent="0.3">
      <c r="A6029" s="28">
        <f t="shared" si="9467"/>
        <v>126228</v>
      </c>
      <c r="J6029" s="28" t="str">
        <f t="shared" ref="J6029" si="9529">CONCATENATE(K6026,3)</f>
        <v>73</v>
      </c>
      <c r="K6029" s="22" t="e">
        <v>#VALUE!</v>
      </c>
      <c r="L6029" s="22" t="e">
        <v>#VALUE!</v>
      </c>
      <c r="M6029" s="22" t="e">
        <v>#VALUE!</v>
      </c>
      <c r="N6029" s="22" t="e">
        <v>#VALUE!</v>
      </c>
      <c r="O6029" s="22" t="e">
        <v>#VALUE!</v>
      </c>
      <c r="P6029" s="22" t="e">
        <v>#VALUE!</v>
      </c>
      <c r="Q6029" s="17"/>
      <c r="R6029" s="17"/>
      <c r="S6029" s="17"/>
      <c r="U6029" s="28">
        <f t="shared" si="9520"/>
        <v>126</v>
      </c>
      <c r="V6029" s="28">
        <f t="shared" si="9469"/>
        <v>228</v>
      </c>
    </row>
    <row r="6030" spans="1:22" x14ac:dyDescent="0.3">
      <c r="A6030" s="28">
        <f t="shared" si="9467"/>
        <v>126229</v>
      </c>
      <c r="B6030" s="66" t="s">
        <v>25</v>
      </c>
      <c r="C6030" s="66"/>
      <c r="D6030" s="66"/>
      <c r="E6030" s="66"/>
      <c r="F6030" s="66"/>
      <c r="G6030" s="66"/>
      <c r="H6030" s="66"/>
      <c r="J6030" s="17"/>
      <c r="K6030" s="17">
        <v>8</v>
      </c>
      <c r="L6030" s="17">
        <v>8</v>
      </c>
      <c r="M6030" s="17">
        <v>8</v>
      </c>
      <c r="N6030" s="17">
        <v>8</v>
      </c>
      <c r="O6030" s="17">
        <v>8</v>
      </c>
      <c r="P6030" s="17">
        <v>8</v>
      </c>
      <c r="Q6030" s="17">
        <v>8</v>
      </c>
      <c r="R6030" s="17"/>
      <c r="S6030" s="17"/>
      <c r="U6030" s="28">
        <f t="shared" si="9520"/>
        <v>126</v>
      </c>
      <c r="V6030" s="28">
        <f t="shared" si="9469"/>
        <v>229</v>
      </c>
    </row>
    <row r="6031" spans="1:22" x14ac:dyDescent="0.3">
      <c r="A6031" s="28">
        <f t="shared" si="9467"/>
        <v>126230</v>
      </c>
      <c r="B6031" s="71"/>
      <c r="C6031" s="71"/>
      <c r="D6031" s="71"/>
      <c r="E6031" s="71"/>
      <c r="F6031" s="71"/>
      <c r="G6031" s="71"/>
      <c r="H6031" s="71"/>
      <c r="J6031" s="28" t="str">
        <f t="shared" ref="J6031" si="9530">CONCATENATE(K6030,1)</f>
        <v>81</v>
      </c>
      <c r="K6031" s="22" t="e">
        <f t="array" ref="K6031:Q6033">LINEST(B6018:B6025,C6018:C6025^{1,2,3,4,5,6},TRUE,TRUE)</f>
        <v>#VALUE!</v>
      </c>
      <c r="L6031" s="22" t="e">
        <v>#VALUE!</v>
      </c>
      <c r="M6031" s="22" t="e">
        <v>#VALUE!</v>
      </c>
      <c r="N6031" s="22" t="e">
        <v>#VALUE!</v>
      </c>
      <c r="O6031" s="22" t="e">
        <v>#VALUE!</v>
      </c>
      <c r="P6031" s="22" t="e">
        <v>#VALUE!</v>
      </c>
      <c r="Q6031" s="22" t="e">
        <v>#VALUE!</v>
      </c>
      <c r="R6031" s="17"/>
      <c r="S6031" s="17"/>
      <c r="U6031" s="28">
        <f t="shared" si="9520"/>
        <v>126</v>
      </c>
      <c r="V6031" s="28">
        <f t="shared" si="9469"/>
        <v>230</v>
      </c>
    </row>
    <row r="6032" spans="1:22" x14ac:dyDescent="0.3">
      <c r="A6032" s="28">
        <f t="shared" si="9467"/>
        <v>126231</v>
      </c>
      <c r="B6032" s="71"/>
      <c r="C6032" s="71"/>
      <c r="D6032" s="71"/>
      <c r="E6032" s="71"/>
      <c r="F6032" s="71"/>
      <c r="G6032" s="71"/>
      <c r="H6032" s="71"/>
      <c r="J6032" s="28" t="str">
        <f t="shared" ref="J6032" si="9531">CONCATENATE(K6030,2)</f>
        <v>82</v>
      </c>
      <c r="K6032" s="22" t="e">
        <v>#VALUE!</v>
      </c>
      <c r="L6032" s="22" t="e">
        <v>#VALUE!</v>
      </c>
      <c r="M6032" s="22" t="e">
        <v>#VALUE!</v>
      </c>
      <c r="N6032" s="22" t="e">
        <v>#VALUE!</v>
      </c>
      <c r="O6032" s="22" t="e">
        <v>#VALUE!</v>
      </c>
      <c r="P6032" s="22" t="e">
        <v>#VALUE!</v>
      </c>
      <c r="Q6032" s="22" t="e">
        <v>#VALUE!</v>
      </c>
      <c r="R6032" s="17"/>
      <c r="S6032" s="17"/>
      <c r="U6032" s="28">
        <f t="shared" si="9520"/>
        <v>126</v>
      </c>
      <c r="V6032" s="28">
        <f t="shared" si="9469"/>
        <v>231</v>
      </c>
    </row>
    <row r="6033" spans="1:22" x14ac:dyDescent="0.3">
      <c r="A6033" s="28">
        <f t="shared" si="9467"/>
        <v>126232</v>
      </c>
      <c r="J6033" s="28" t="str">
        <f t="shared" ref="J6033" si="9532">CONCATENATE(K6030,3)</f>
        <v>83</v>
      </c>
      <c r="K6033" s="22" t="e">
        <v>#VALUE!</v>
      </c>
      <c r="L6033" s="22" t="e">
        <v>#VALUE!</v>
      </c>
      <c r="M6033" s="22" t="e">
        <v>#VALUE!</v>
      </c>
      <c r="N6033" s="22" t="e">
        <v>#VALUE!</v>
      </c>
      <c r="O6033" s="22" t="e">
        <v>#VALUE!</v>
      </c>
      <c r="P6033" s="22" t="e">
        <v>#VALUE!</v>
      </c>
      <c r="Q6033" s="22" t="e">
        <v>#VALUE!</v>
      </c>
      <c r="R6033" s="17"/>
      <c r="S6033" s="17"/>
      <c r="U6033" s="28">
        <f t="shared" si="9520"/>
        <v>126</v>
      </c>
      <c r="V6033" s="28">
        <f t="shared" si="9469"/>
        <v>232</v>
      </c>
    </row>
    <row r="6034" spans="1:22" ht="15" customHeight="1" x14ac:dyDescent="0.3">
      <c r="A6034" s="28">
        <f t="shared" si="9467"/>
        <v>126233</v>
      </c>
      <c r="B6034" s="66" t="s">
        <v>52</v>
      </c>
      <c r="C6034" s="66"/>
      <c r="D6034" s="66"/>
      <c r="E6034" s="10">
        <f>IF(D6004="","",MAX(E6035,E6036))</f>
        <v>0</v>
      </c>
      <c r="J6034" s="17"/>
      <c r="K6034" s="17">
        <v>9</v>
      </c>
      <c r="L6034" s="17">
        <v>9</v>
      </c>
      <c r="M6034" s="17">
        <v>9</v>
      </c>
      <c r="N6034" s="17">
        <v>9</v>
      </c>
      <c r="O6034" s="17">
        <v>9</v>
      </c>
      <c r="P6034" s="17">
        <v>9</v>
      </c>
      <c r="Q6034" s="17">
        <v>9</v>
      </c>
      <c r="R6034" s="17">
        <v>9</v>
      </c>
      <c r="S6034" s="17"/>
      <c r="U6034" s="28">
        <f t="shared" si="9520"/>
        <v>126</v>
      </c>
      <c r="V6034" s="28">
        <f t="shared" si="9469"/>
        <v>233</v>
      </c>
    </row>
    <row r="6035" spans="1:22" x14ac:dyDescent="0.3">
      <c r="A6035" s="28">
        <f t="shared" si="9467"/>
        <v>126234</v>
      </c>
      <c r="B6035" s="2" t="s">
        <v>26</v>
      </c>
      <c r="C6035" s="2" t="s">
        <v>27</v>
      </c>
      <c r="D6035" s="2" t="s">
        <v>28</v>
      </c>
      <c r="E6035" s="11">
        <f>ABS(MIN(D6036:D6045))</f>
        <v>0</v>
      </c>
      <c r="G6035" s="2" t="s">
        <v>230</v>
      </c>
      <c r="J6035" s="28" t="str">
        <f t="shared" ref="J6035" si="9533">CONCATENATE(K6034,1)</f>
        <v>91</v>
      </c>
      <c r="K6035" s="22" t="e">
        <f t="array" ref="K6035:R6037">LINEST(B6018:B6026,C6018:C6026^{1,2,3,4,5,6,7},TRUE,TRUE)</f>
        <v>#VALUE!</v>
      </c>
      <c r="L6035" s="22" t="e">
        <v>#VALUE!</v>
      </c>
      <c r="M6035" s="22" t="e">
        <v>#VALUE!</v>
      </c>
      <c r="N6035" s="22" t="e">
        <v>#VALUE!</v>
      </c>
      <c r="O6035" s="22" t="e">
        <v>#VALUE!</v>
      </c>
      <c r="P6035" s="22" t="e">
        <v>#VALUE!</v>
      </c>
      <c r="Q6035" s="22" t="e">
        <v>#VALUE!</v>
      </c>
      <c r="R6035" s="22" t="e">
        <v>#VALUE!</v>
      </c>
      <c r="S6035" s="17"/>
      <c r="U6035" s="28">
        <f t="shared" si="9520"/>
        <v>126</v>
      </c>
      <c r="V6035" s="28">
        <f t="shared" si="9469"/>
        <v>234</v>
      </c>
    </row>
    <row r="6036" spans="1:22" x14ac:dyDescent="0.3">
      <c r="A6036" s="28">
        <f t="shared" si="9467"/>
        <v>126235</v>
      </c>
      <c r="B6036" s="7">
        <f t="shared" ref="B6036:B6045" si="9534">C6018-B6018</f>
        <v>0</v>
      </c>
      <c r="C6036" s="7">
        <f t="shared" ref="C6036:C6045" si="9535">H6018-G6018</f>
        <v>0</v>
      </c>
      <c r="D6036" s="7">
        <f>C6036-B6036</f>
        <v>0</v>
      </c>
      <c r="E6036" s="11">
        <f>ABS(MAX(D6036:D6045))</f>
        <v>0</v>
      </c>
      <c r="F6036" s="13"/>
      <c r="G6036" s="2">
        <f>IF(D6018="","",D6018/E6018)</f>
        <v>0.05</v>
      </c>
      <c r="H6036" s="13"/>
      <c r="J6036" s="28" t="str">
        <f t="shared" ref="J6036" si="9536">CONCATENATE(K6034,2)</f>
        <v>92</v>
      </c>
      <c r="K6036" s="22" t="e">
        <v>#VALUE!</v>
      </c>
      <c r="L6036" s="22" t="e">
        <v>#VALUE!</v>
      </c>
      <c r="M6036" s="22" t="e">
        <v>#VALUE!</v>
      </c>
      <c r="N6036" s="22" t="e">
        <v>#VALUE!</v>
      </c>
      <c r="O6036" s="22" t="e">
        <v>#VALUE!</v>
      </c>
      <c r="P6036" s="22" t="e">
        <v>#VALUE!</v>
      </c>
      <c r="Q6036" s="22" t="e">
        <v>#VALUE!</v>
      </c>
      <c r="R6036" s="22" t="e">
        <v>#VALUE!</v>
      </c>
      <c r="S6036" s="17"/>
      <c r="U6036" s="28">
        <f t="shared" si="9520"/>
        <v>126</v>
      </c>
      <c r="V6036" s="28">
        <f t="shared" si="9469"/>
        <v>235</v>
      </c>
    </row>
    <row r="6037" spans="1:22" x14ac:dyDescent="0.3">
      <c r="A6037" s="28">
        <f t="shared" si="9467"/>
        <v>126236</v>
      </c>
      <c r="B6037" s="7">
        <f t="shared" si="9534"/>
        <v>0</v>
      </c>
      <c r="C6037" s="7">
        <f t="shared" si="9535"/>
        <v>0</v>
      </c>
      <c r="D6037" s="7">
        <f t="shared" ref="D6037:D6045" si="9537">C6037-B6037</f>
        <v>0</v>
      </c>
      <c r="E6037" s="12" t="s">
        <v>34</v>
      </c>
      <c r="G6037" s="2">
        <f t="shared" ref="G6037:G6045" si="9538">IF(D6019="","",D6019/E6019)</f>
        <v>0.05</v>
      </c>
      <c r="H6037" s="13"/>
      <c r="J6037" s="28" t="str">
        <f t="shared" ref="J6037" si="9539">CONCATENATE(K6034,3)</f>
        <v>93</v>
      </c>
      <c r="K6037" s="22" t="e">
        <v>#VALUE!</v>
      </c>
      <c r="L6037" s="22" t="e">
        <v>#VALUE!</v>
      </c>
      <c r="M6037" s="22" t="e">
        <v>#VALUE!</v>
      </c>
      <c r="N6037" s="22" t="e">
        <v>#VALUE!</v>
      </c>
      <c r="O6037" s="22" t="e">
        <v>#VALUE!</v>
      </c>
      <c r="P6037" s="22" t="e">
        <v>#VALUE!</v>
      </c>
      <c r="Q6037" s="22" t="e">
        <v>#VALUE!</v>
      </c>
      <c r="R6037" s="22" t="e">
        <v>#VALUE!</v>
      </c>
      <c r="S6037" s="17"/>
      <c r="U6037" s="28">
        <f t="shared" si="9520"/>
        <v>126</v>
      </c>
      <c r="V6037" s="28">
        <f t="shared" si="9469"/>
        <v>236</v>
      </c>
    </row>
    <row r="6038" spans="1:22" x14ac:dyDescent="0.3">
      <c r="A6038" s="28">
        <f t="shared" si="9467"/>
        <v>126237</v>
      </c>
      <c r="B6038" s="7">
        <f t="shared" si="9534"/>
        <v>0</v>
      </c>
      <c r="C6038" s="7">
        <f t="shared" si="9535"/>
        <v>0</v>
      </c>
      <c r="D6038" s="7">
        <f t="shared" si="9537"/>
        <v>0</v>
      </c>
      <c r="E6038" s="10">
        <f>IF(D6004="","",MAX(E6039,E6040))</f>
        <v>0</v>
      </c>
      <c r="G6038" s="2">
        <f t="shared" si="9538"/>
        <v>0.05</v>
      </c>
      <c r="H6038" s="13"/>
      <c r="J6038" s="17"/>
      <c r="K6038" s="17">
        <v>10</v>
      </c>
      <c r="L6038" s="17">
        <v>10</v>
      </c>
      <c r="M6038" s="17">
        <v>10</v>
      </c>
      <c r="N6038" s="17">
        <v>10</v>
      </c>
      <c r="O6038" s="17">
        <v>10</v>
      </c>
      <c r="P6038" s="17">
        <v>10</v>
      </c>
      <c r="Q6038" s="17">
        <v>10</v>
      </c>
      <c r="R6038" s="17">
        <v>10</v>
      </c>
      <c r="S6038" s="17">
        <v>10</v>
      </c>
      <c r="U6038" s="28">
        <f t="shared" si="9520"/>
        <v>126</v>
      </c>
      <c r="V6038" s="28">
        <f t="shared" si="9469"/>
        <v>237</v>
      </c>
    </row>
    <row r="6039" spans="1:22" x14ac:dyDescent="0.3">
      <c r="A6039" s="28">
        <f t="shared" si="9467"/>
        <v>126238</v>
      </c>
      <c r="B6039" s="7">
        <f t="shared" si="9534"/>
        <v>0</v>
      </c>
      <c r="C6039" s="7">
        <f t="shared" si="9535"/>
        <v>0</v>
      </c>
      <c r="D6039" s="7">
        <f t="shared" si="9537"/>
        <v>0</v>
      </c>
      <c r="E6039" s="11">
        <f>ABS(MIN(B6036:B6045))</f>
        <v>0</v>
      </c>
      <c r="G6039" s="2">
        <f t="shared" si="9538"/>
        <v>0.05</v>
      </c>
      <c r="H6039" s="13"/>
      <c r="J6039" s="28" t="str">
        <f t="shared" ref="J6039" si="9540">CONCATENATE(K6038,1)</f>
        <v>101</v>
      </c>
      <c r="K6039" s="22" t="e">
        <f t="array" ref="K6039:S6041">LINEST(B6018:B6027,C6018:C6027^{1,2,3,4,5,6,7,8},TRUE,TRUE)</f>
        <v>#VALUE!</v>
      </c>
      <c r="L6039" s="22" t="e">
        <v>#VALUE!</v>
      </c>
      <c r="M6039" s="22" t="e">
        <v>#VALUE!</v>
      </c>
      <c r="N6039" s="22" t="e">
        <v>#VALUE!</v>
      </c>
      <c r="O6039" s="22" t="e">
        <v>#VALUE!</v>
      </c>
      <c r="P6039" s="22" t="e">
        <v>#VALUE!</v>
      </c>
      <c r="Q6039" s="22" t="e">
        <v>#VALUE!</v>
      </c>
      <c r="R6039" s="22" t="e">
        <v>#VALUE!</v>
      </c>
      <c r="S6039" s="22" t="e">
        <v>#VALUE!</v>
      </c>
      <c r="U6039" s="28">
        <f t="shared" si="9520"/>
        <v>126</v>
      </c>
      <c r="V6039" s="28">
        <f t="shared" si="9469"/>
        <v>238</v>
      </c>
    </row>
    <row r="6040" spans="1:22" x14ac:dyDescent="0.3">
      <c r="A6040" s="28">
        <f t="shared" si="9467"/>
        <v>126239</v>
      </c>
      <c r="B6040" s="7">
        <f t="shared" si="9534"/>
        <v>0</v>
      </c>
      <c r="C6040" s="7">
        <f t="shared" si="9535"/>
        <v>0</v>
      </c>
      <c r="D6040" s="7">
        <f t="shared" si="9537"/>
        <v>0</v>
      </c>
      <c r="E6040" s="11">
        <f>ABS(MAX(B6036:B6045))</f>
        <v>0</v>
      </c>
      <c r="G6040" s="2">
        <f t="shared" si="9538"/>
        <v>0.05</v>
      </c>
      <c r="H6040" s="13"/>
      <c r="J6040" s="28" t="str">
        <f t="shared" ref="J6040" si="9541">CONCATENATE(K6038,2)</f>
        <v>102</v>
      </c>
      <c r="K6040" s="22" t="e">
        <v>#VALUE!</v>
      </c>
      <c r="L6040" s="22" t="e">
        <v>#VALUE!</v>
      </c>
      <c r="M6040" s="22" t="e">
        <v>#VALUE!</v>
      </c>
      <c r="N6040" s="22" t="e">
        <v>#VALUE!</v>
      </c>
      <c r="O6040" s="22" t="e">
        <v>#VALUE!</v>
      </c>
      <c r="P6040" s="22" t="e">
        <v>#VALUE!</v>
      </c>
      <c r="Q6040" s="22" t="e">
        <v>#VALUE!</v>
      </c>
      <c r="R6040" s="22" t="e">
        <v>#VALUE!</v>
      </c>
      <c r="S6040" s="22" t="e">
        <v>#VALUE!</v>
      </c>
      <c r="U6040" s="28">
        <f t="shared" si="9520"/>
        <v>126</v>
      </c>
      <c r="V6040" s="28">
        <f t="shared" si="9469"/>
        <v>239</v>
      </c>
    </row>
    <row r="6041" spans="1:22" x14ac:dyDescent="0.3">
      <c r="A6041" s="28">
        <f t="shared" si="9467"/>
        <v>126240</v>
      </c>
      <c r="B6041" s="7">
        <f t="shared" si="9534"/>
        <v>0</v>
      </c>
      <c r="C6041" s="7">
        <f t="shared" si="9535"/>
        <v>0</v>
      </c>
      <c r="D6041" s="7">
        <f t="shared" si="9537"/>
        <v>0</v>
      </c>
      <c r="E6041" s="12" t="s">
        <v>231</v>
      </c>
      <c r="G6041" s="2">
        <f t="shared" si="9538"/>
        <v>0.05</v>
      </c>
      <c r="H6041" s="13"/>
      <c r="J6041" s="28" t="str">
        <f t="shared" ref="J6041" si="9542">CONCATENATE(K6038,3)</f>
        <v>103</v>
      </c>
      <c r="K6041" s="22" t="e">
        <v>#VALUE!</v>
      </c>
      <c r="L6041" s="22" t="e">
        <v>#VALUE!</v>
      </c>
      <c r="M6041" s="22" t="e">
        <v>#VALUE!</v>
      </c>
      <c r="N6041" s="22" t="e">
        <v>#VALUE!</v>
      </c>
      <c r="O6041" s="22" t="e">
        <v>#VALUE!</v>
      </c>
      <c r="P6041" s="22" t="e">
        <v>#VALUE!</v>
      </c>
      <c r="Q6041" s="22" t="e">
        <v>#VALUE!</v>
      </c>
      <c r="R6041" s="22" t="e">
        <v>#VALUE!</v>
      </c>
      <c r="S6041" s="22" t="e">
        <v>#VALUE!</v>
      </c>
      <c r="U6041" s="28">
        <f t="shared" si="9520"/>
        <v>126</v>
      </c>
      <c r="V6041" s="28">
        <f t="shared" si="9469"/>
        <v>240</v>
      </c>
    </row>
    <row r="6042" spans="1:22" x14ac:dyDescent="0.3">
      <c r="A6042" s="28">
        <f t="shared" si="9467"/>
        <v>126241</v>
      </c>
      <c r="B6042" s="7">
        <f t="shared" si="9534"/>
        <v>0</v>
      </c>
      <c r="C6042" s="7">
        <f t="shared" si="9535"/>
        <v>0</v>
      </c>
      <c r="D6042" s="7">
        <f t="shared" si="9537"/>
        <v>0</v>
      </c>
      <c r="E6042" s="10">
        <f>IF(D6004="","",MAX(E6043,E6044))*2</f>
        <v>0.1</v>
      </c>
      <c r="G6042" s="2" t="str">
        <f t="shared" si="9538"/>
        <v/>
      </c>
      <c r="H6042" s="13"/>
      <c r="U6042" s="28">
        <f t="shared" si="9520"/>
        <v>126</v>
      </c>
      <c r="V6042" s="28">
        <f t="shared" si="9469"/>
        <v>241</v>
      </c>
    </row>
    <row r="6043" spans="1:22" x14ac:dyDescent="0.3">
      <c r="A6043" s="28">
        <f t="shared" si="9467"/>
        <v>126242</v>
      </c>
      <c r="B6043" s="7">
        <f t="shared" si="9534"/>
        <v>0</v>
      </c>
      <c r="C6043" s="7">
        <f t="shared" si="9535"/>
        <v>0</v>
      </c>
      <c r="D6043" s="7">
        <f t="shared" si="9537"/>
        <v>0</v>
      </c>
      <c r="E6043" s="11">
        <f>ABS(MIN(G6036:G6045))</f>
        <v>0.05</v>
      </c>
      <c r="G6043" s="2" t="str">
        <f t="shared" si="9538"/>
        <v/>
      </c>
      <c r="U6043" s="28">
        <f t="shared" si="9520"/>
        <v>126</v>
      </c>
      <c r="V6043" s="28">
        <f t="shared" si="9469"/>
        <v>242</v>
      </c>
    </row>
    <row r="6044" spans="1:22" x14ac:dyDescent="0.3">
      <c r="A6044" s="28">
        <f t="shared" si="9467"/>
        <v>126243</v>
      </c>
      <c r="B6044" s="7">
        <f t="shared" si="9534"/>
        <v>0</v>
      </c>
      <c r="C6044" s="7">
        <f t="shared" si="9535"/>
        <v>0</v>
      </c>
      <c r="D6044" s="7">
        <f t="shared" si="9537"/>
        <v>0</v>
      </c>
      <c r="E6044" s="11">
        <f>ABS(MAX(G6036:G6045))</f>
        <v>0.05</v>
      </c>
      <c r="G6044" s="2" t="str">
        <f t="shared" si="9538"/>
        <v/>
      </c>
      <c r="U6044" s="28">
        <f t="shared" si="9520"/>
        <v>126</v>
      </c>
      <c r="V6044" s="28">
        <f t="shared" si="9469"/>
        <v>243</v>
      </c>
    </row>
    <row r="6045" spans="1:22" x14ac:dyDescent="0.3">
      <c r="A6045" s="28">
        <f t="shared" si="9467"/>
        <v>126244</v>
      </c>
      <c r="B6045" s="7">
        <f t="shared" si="9534"/>
        <v>0</v>
      </c>
      <c r="C6045" s="7">
        <f t="shared" si="9535"/>
        <v>0</v>
      </c>
      <c r="D6045" s="7">
        <f t="shared" si="9537"/>
        <v>0</v>
      </c>
      <c r="F6045" s="13"/>
      <c r="G6045" s="2" t="str">
        <f t="shared" si="9538"/>
        <v/>
      </c>
      <c r="U6045" s="28">
        <f t="shared" si="9520"/>
        <v>126</v>
      </c>
      <c r="V6045" s="28">
        <f t="shared" si="9469"/>
        <v>244</v>
      </c>
    </row>
    <row r="6046" spans="1:22" x14ac:dyDescent="0.3">
      <c r="A6046" s="28">
        <f t="shared" si="9467"/>
        <v>126245</v>
      </c>
      <c r="F6046" s="13"/>
      <c r="U6046" s="28">
        <f t="shared" si="9520"/>
        <v>126</v>
      </c>
      <c r="V6046" s="28">
        <f t="shared" si="9469"/>
        <v>245</v>
      </c>
    </row>
    <row r="6047" spans="1:22" x14ac:dyDescent="0.3">
      <c r="A6047" s="28">
        <f t="shared" si="9467"/>
        <v>126246</v>
      </c>
      <c r="F6047" s="13"/>
      <c r="U6047" s="28">
        <f t="shared" si="9520"/>
        <v>126</v>
      </c>
      <c r="V6047" s="28">
        <f t="shared" si="9469"/>
        <v>246</v>
      </c>
    </row>
    <row r="6048" spans="1:22" x14ac:dyDescent="0.3">
      <c r="A6048" s="28">
        <f t="shared" si="9467"/>
        <v>126247</v>
      </c>
      <c r="F6048" s="13"/>
      <c r="U6048" s="28">
        <f t="shared" si="9520"/>
        <v>126</v>
      </c>
      <c r="V6048" s="28">
        <f t="shared" si="9469"/>
        <v>247</v>
      </c>
    </row>
    <row r="6049" spans="1:24" s="8" customFormat="1" x14ac:dyDescent="0.3"/>
    <row r="6050" spans="1:24" x14ac:dyDescent="0.3">
      <c r="A6050" s="28">
        <f t="shared" ref="A6050:A6096" si="9543">ROUND(CONCATENATE(U6050,V6050),0)</f>
        <v>127201</v>
      </c>
      <c r="B6050" s="63" t="s">
        <v>0</v>
      </c>
      <c r="C6050" s="63"/>
      <c r="D6050" s="71" t="s">
        <v>63</v>
      </c>
      <c r="E6050" s="71"/>
      <c r="F6050" s="71"/>
      <c r="G6050" s="71"/>
      <c r="H6050" s="71"/>
      <c r="U6050" s="28">
        <f t="shared" si="9468"/>
        <v>127</v>
      </c>
      <c r="V6050" s="28">
        <v>201</v>
      </c>
    </row>
    <row r="6051" spans="1:24" x14ac:dyDescent="0.3">
      <c r="A6051" s="28">
        <f t="shared" si="9543"/>
        <v>127202</v>
      </c>
      <c r="B6051" s="72" t="s">
        <v>70</v>
      </c>
      <c r="C6051" s="73"/>
      <c r="D6051" s="30" t="s">
        <v>69</v>
      </c>
      <c r="E6051" s="66" t="s">
        <v>71</v>
      </c>
      <c r="F6051" s="66"/>
      <c r="G6051" s="74" t="s">
        <v>72</v>
      </c>
      <c r="H6051" s="74"/>
      <c r="U6051" s="28">
        <f t="shared" si="9520"/>
        <v>127</v>
      </c>
      <c r="V6051" s="28">
        <f t="shared" ref="V6051:V6096" si="9544">V6050+1</f>
        <v>202</v>
      </c>
    </row>
    <row r="6052" spans="1:24" x14ac:dyDescent="0.3">
      <c r="A6052" s="28">
        <f t="shared" si="9543"/>
        <v>127203</v>
      </c>
      <c r="B6052" s="75" t="s">
        <v>6</v>
      </c>
      <c r="C6052" s="75"/>
      <c r="D6052" s="71" t="s">
        <v>356</v>
      </c>
      <c r="E6052" s="71"/>
      <c r="F6052" s="71"/>
      <c r="G6052" s="71"/>
      <c r="H6052" s="71"/>
      <c r="U6052" s="28">
        <f t="shared" si="9520"/>
        <v>127</v>
      </c>
      <c r="V6052" s="28">
        <f t="shared" si="9544"/>
        <v>203</v>
      </c>
    </row>
    <row r="6053" spans="1:24" x14ac:dyDescent="0.3">
      <c r="A6053" s="28">
        <f t="shared" si="9543"/>
        <v>127204</v>
      </c>
      <c r="B6053" s="63" t="s">
        <v>7</v>
      </c>
      <c r="C6053" s="63"/>
      <c r="D6053" s="71" t="s">
        <v>29</v>
      </c>
      <c r="E6053" s="71"/>
      <c r="F6053" s="71"/>
      <c r="G6053" s="71"/>
      <c r="H6053" s="71"/>
      <c r="J6053" s="17"/>
      <c r="K6053" s="17" t="s">
        <v>53</v>
      </c>
      <c r="L6053" s="17" t="s">
        <v>54</v>
      </c>
      <c r="M6053" s="17" t="s">
        <v>55</v>
      </c>
      <c r="N6053" s="17" t="s">
        <v>56</v>
      </c>
      <c r="O6053" s="17" t="s">
        <v>57</v>
      </c>
      <c r="P6053" s="17" t="s">
        <v>2</v>
      </c>
      <c r="Q6053" s="17" t="s">
        <v>3</v>
      </c>
      <c r="R6053" s="17" t="s">
        <v>4</v>
      </c>
      <c r="S6053" s="17" t="s">
        <v>5</v>
      </c>
      <c r="U6053" s="28">
        <f t="shared" si="9520"/>
        <v>127</v>
      </c>
      <c r="V6053" s="28">
        <f t="shared" si="9544"/>
        <v>204</v>
      </c>
      <c r="X6053" s="1" t="s">
        <v>48</v>
      </c>
    </row>
    <row r="6054" spans="1:24" x14ac:dyDescent="0.3">
      <c r="A6054" s="28">
        <f t="shared" si="9543"/>
        <v>127205</v>
      </c>
      <c r="B6054" s="63" t="s">
        <v>9</v>
      </c>
      <c r="C6054" s="63"/>
      <c r="D6054" s="71" t="s">
        <v>30</v>
      </c>
      <c r="E6054" s="71"/>
      <c r="F6054" s="71"/>
      <c r="G6054" s="71"/>
      <c r="H6054" s="71"/>
      <c r="J6054" s="17">
        <f t="shared" ref="J6054" si="9545">COUNTA(B6066:B6075)</f>
        <v>6</v>
      </c>
      <c r="K6054" s="17">
        <f t="shared" ref="K6054" si="9546">IF(L6054-1&lt;2,0,L6054-1)</f>
        <v>0</v>
      </c>
      <c r="L6054" s="17">
        <f t="shared" ref="L6054" si="9547">IF(M6054-1&lt;2,0,M6054-1)</f>
        <v>0</v>
      </c>
      <c r="M6054" s="17">
        <f t="shared" ref="M6054" si="9548">IF(N6054-1&lt;2,0,N6054-1)</f>
        <v>0</v>
      </c>
      <c r="N6054" s="17">
        <f t="shared" ref="N6054" si="9549">IF(O6054-1&lt;2,0,O6054-1)</f>
        <v>0</v>
      </c>
      <c r="O6054" s="17">
        <f t="shared" ref="O6054" si="9550">IF(P6054-1&lt;2,0,P6054-1)</f>
        <v>2</v>
      </c>
      <c r="P6054" s="17">
        <f t="shared" ref="P6054" si="9551">IF(Q6054-1&lt;2,0,Q6054-1)</f>
        <v>3</v>
      </c>
      <c r="Q6054" s="17">
        <f t="shared" ref="Q6054" si="9552">IF(R6054-1&lt;2,0,R6054-1)</f>
        <v>4</v>
      </c>
      <c r="R6054" s="17">
        <f t="shared" ref="R6054" si="9553">IF(S6054-1&lt;2,0,S6054-1)</f>
        <v>5</v>
      </c>
      <c r="S6054" s="17">
        <f t="shared" ref="S6054" si="9554">J6054</f>
        <v>6</v>
      </c>
      <c r="U6054" s="28">
        <f t="shared" si="9520"/>
        <v>127</v>
      </c>
      <c r="V6054" s="28">
        <f t="shared" si="9544"/>
        <v>205</v>
      </c>
      <c r="X6054" s="1" t="s">
        <v>49</v>
      </c>
    </row>
    <row r="6055" spans="1:24" x14ac:dyDescent="0.3">
      <c r="A6055" s="28">
        <f t="shared" si="9543"/>
        <v>127206</v>
      </c>
      <c r="B6055" s="63" t="s">
        <v>10</v>
      </c>
      <c r="C6055" s="63"/>
      <c r="D6055" s="71" t="s">
        <v>350</v>
      </c>
      <c r="E6055" s="71"/>
      <c r="F6055" s="71"/>
      <c r="G6055" s="71"/>
      <c r="H6055" s="71"/>
      <c r="J6055" s="28" t="str">
        <f t="shared" ref="J6055" si="9555">CONCATENATE(J6054,1)</f>
        <v>61</v>
      </c>
      <c r="K6055" s="29">
        <f t="shared" ref="K6055" si="9556">IF(K6054=0,0,VLOOKUP(J6055,J6059:S6089,K6054,FALSE))</f>
        <v>0</v>
      </c>
      <c r="L6055" s="29">
        <f t="shared" ref="L6055" si="9557">IF(L6054=0,0,VLOOKUP(J6055,J6059:S6089,L6054,FALSE))</f>
        <v>0</v>
      </c>
      <c r="M6055" s="29">
        <f t="shared" ref="M6055" si="9558">IF(M6054=0,0,VLOOKUP(J6055,J6059:S6089,M6054,FALSE))</f>
        <v>0</v>
      </c>
      <c r="N6055" s="29">
        <f t="shared" ref="N6055" si="9559">IF(N6054=0,0,VLOOKUP(J6055,J6059:S6089,N6054,FALSE))</f>
        <v>0</v>
      </c>
      <c r="O6055" s="29">
        <f t="shared" ref="O6055" si="9560">IF(O6054=0,0,VLOOKUP(J6055,J6059:S6089,O6054,FALSE))</f>
        <v>-1.372304951927994E-20</v>
      </c>
      <c r="P6055" s="29">
        <f t="shared" ref="P6055" si="9561">IF(P6054=0,0,VLOOKUP(J6055,J6059:S6089,P6054,FALSE))</f>
        <v>1.2442422102669103E-18</v>
      </c>
      <c r="Q6055" s="29">
        <f t="shared" ref="Q6055" si="9562">IF(Q6054=0,0,VLOOKUP(J6055,J6059:S6089,Q6054,FALSE))</f>
        <v>-3.4098255198140217E-17</v>
      </c>
      <c r="R6055" s="29">
        <f t="shared" ref="R6055" si="9563">IF(R6054=0,0,VLOOKUP(J6055,J6059:S6089,R6054,FALSE))</f>
        <v>1.0000000000000002</v>
      </c>
      <c r="S6055" s="29">
        <f t="shared" ref="S6055" si="9564">IF(S6054=0,0,VLOOKUP(J6055,J6059:S6089,S6054,FALSE))</f>
        <v>2.1981949867110947E-15</v>
      </c>
      <c r="U6055" s="28">
        <f t="shared" si="9520"/>
        <v>127</v>
      </c>
      <c r="V6055" s="28">
        <f t="shared" si="9544"/>
        <v>206</v>
      </c>
      <c r="X6055" s="1" t="s">
        <v>50</v>
      </c>
    </row>
    <row r="6056" spans="1:24" x14ac:dyDescent="0.3">
      <c r="A6056" s="28">
        <f t="shared" si="9543"/>
        <v>127207</v>
      </c>
      <c r="B6056" s="63" t="s">
        <v>11</v>
      </c>
      <c r="C6056" s="63"/>
      <c r="D6056" s="64">
        <v>45958</v>
      </c>
      <c r="E6056" s="64"/>
      <c r="F6056" s="64"/>
      <c r="G6056" s="64"/>
      <c r="H6056" s="64"/>
      <c r="J6056" s="28" t="str">
        <f t="shared" ref="J6056" si="9565">CONCATENATE(J6054,2)</f>
        <v>62</v>
      </c>
      <c r="K6056" s="22">
        <f t="shared" ref="K6056" si="9566">IF(K6054=0,0,VLOOKUP(J6056,J6059:S6089,K6054,FALSE))</f>
        <v>0</v>
      </c>
      <c r="L6056" s="22">
        <f t="shared" ref="L6056" si="9567">IF(L6054=0,0,VLOOKUP(J6056,J6059:S6089,L6054,FALSE))</f>
        <v>0</v>
      </c>
      <c r="M6056" s="22">
        <f t="shared" ref="M6056" si="9568">IF(M6054=0,0,VLOOKUP(J6056,J6059:S6089,M6054,FALSE))</f>
        <v>0</v>
      </c>
      <c r="N6056" s="22">
        <f t="shared" ref="N6056" si="9569">IF(N6054=0,0,VLOOKUP(J6056,J6059:S6089,N6054,FALSE))</f>
        <v>0</v>
      </c>
      <c r="O6056" s="22">
        <f t="shared" ref="O6056" si="9570">IF(O6054=0,0,VLOOKUP(J6056,J6059:S6089,O6054,FALSE))</f>
        <v>0</v>
      </c>
      <c r="P6056" s="22">
        <f t="shared" ref="P6056" si="9571">IF(P6054=0,0,VLOOKUP(J6056,J6059:S6089,P6054,FALSE))</f>
        <v>0</v>
      </c>
      <c r="Q6056" s="22">
        <f t="shared" ref="Q6056" si="9572">IF(Q6054=0,0,VLOOKUP(J6056,J6059:S6089,Q6054,FALSE))</f>
        <v>0</v>
      </c>
      <c r="R6056" s="22">
        <f t="shared" ref="R6056" si="9573">IF(R6054=0,0,VLOOKUP(J6056,J6059:S6089,R6054,FALSE))</f>
        <v>0</v>
      </c>
      <c r="S6056" s="22">
        <f t="shared" ref="S6056" si="9574">IF(S6054=0,0,VLOOKUP(J6056,J6059:S6089,S6054,FALSE))</f>
        <v>0</v>
      </c>
      <c r="U6056" s="28">
        <f t="shared" si="9520"/>
        <v>127</v>
      </c>
      <c r="V6056" s="28">
        <f t="shared" si="9544"/>
        <v>207</v>
      </c>
    </row>
    <row r="6057" spans="1:24" x14ac:dyDescent="0.3">
      <c r="A6057" s="28">
        <f t="shared" si="9543"/>
        <v>127208</v>
      </c>
      <c r="B6057" s="63" t="s">
        <v>12</v>
      </c>
      <c r="C6057" s="63"/>
      <c r="D6057" s="65">
        <v>46325</v>
      </c>
      <c r="E6057" s="65"/>
      <c r="F6057" s="65"/>
      <c r="G6057" s="65"/>
      <c r="H6057" s="65"/>
      <c r="J6057" s="28" t="str">
        <f t="shared" ref="J6057" si="9575">CONCATENATE(J6054,3)</f>
        <v>63</v>
      </c>
      <c r="K6057" s="22"/>
      <c r="L6057" s="22"/>
      <c r="M6057" s="22"/>
      <c r="N6057" s="22" t="s">
        <v>58</v>
      </c>
      <c r="O6057" s="29">
        <f t="shared" ref="O6057" si="9576">J6054-2</f>
        <v>4</v>
      </c>
      <c r="P6057" s="22" t="s">
        <v>59</v>
      </c>
      <c r="Q6057" s="29">
        <f t="shared" ref="Q6057" si="9577">VLOOKUP(J6057,J6059:S6089,3,FALSE)</f>
        <v>0</v>
      </c>
      <c r="R6057" s="22" t="s">
        <v>60</v>
      </c>
      <c r="S6057" s="22">
        <f t="shared" ref="S6057" si="9578">VLOOKUP(J6057,J6059:S6089,2,FALSE)</f>
        <v>1</v>
      </c>
      <c r="U6057" s="28">
        <f t="shared" si="9520"/>
        <v>127</v>
      </c>
      <c r="V6057" s="28">
        <f t="shared" si="9544"/>
        <v>208</v>
      </c>
    </row>
    <row r="6058" spans="1:24" x14ac:dyDescent="0.3">
      <c r="A6058" s="28">
        <f t="shared" si="9543"/>
        <v>127209</v>
      </c>
      <c r="B6058" s="63" t="s">
        <v>13</v>
      </c>
      <c r="C6058" s="63"/>
      <c r="D6058" s="15">
        <v>0.1</v>
      </c>
      <c r="E6058" s="66" t="s">
        <v>14</v>
      </c>
      <c r="F6058" s="66"/>
      <c r="G6058" s="66"/>
      <c r="H6058" s="6" t="s">
        <v>64</v>
      </c>
      <c r="J6058" s="17"/>
      <c r="K6058" s="17">
        <v>3</v>
      </c>
      <c r="L6058" s="17">
        <v>3</v>
      </c>
      <c r="M6058" s="17"/>
      <c r="N6058" s="17"/>
      <c r="O6058" s="17"/>
      <c r="P6058" s="17"/>
      <c r="Q6058" s="17"/>
      <c r="R6058" s="17"/>
      <c r="S6058" s="17"/>
      <c r="U6058" s="28">
        <f t="shared" si="9520"/>
        <v>127</v>
      </c>
      <c r="V6058" s="28">
        <f t="shared" si="9544"/>
        <v>209</v>
      </c>
    </row>
    <row r="6059" spans="1:24" x14ac:dyDescent="0.3">
      <c r="A6059" s="28">
        <f t="shared" si="9543"/>
        <v>127210</v>
      </c>
      <c r="B6059" s="63" t="s">
        <v>15</v>
      </c>
      <c r="C6059" s="63"/>
      <c r="D6059" s="2">
        <f t="shared" ref="D6059" si="9579">MIN(B6066:B6075)</f>
        <v>0</v>
      </c>
      <c r="E6059" s="3" t="s">
        <v>16</v>
      </c>
      <c r="F6059" s="2">
        <f t="shared" ref="F6059" si="9580">MAX(B6066:B6075)</f>
        <v>35</v>
      </c>
      <c r="G6059" s="4" t="str">
        <f t="shared" ref="G6059" si="9581">IF(H6058="","",H6058)</f>
        <v>°C</v>
      </c>
      <c r="H6059" s="14"/>
      <c r="J6059" s="28" t="str">
        <f t="shared" ref="J6059" si="9582">CONCATENATE(K6058,1)</f>
        <v>31</v>
      </c>
      <c r="K6059" s="22">
        <f t="array" ref="K6059:L6061">LINEST(B6066:B6068,C6066:C6068^{1},TRUE,TRUE)</f>
        <v>0.99999999999999989</v>
      </c>
      <c r="L6059" s="22">
        <v>1.7763568394002505E-15</v>
      </c>
      <c r="M6059" s="17"/>
      <c r="N6059" s="17"/>
      <c r="O6059" s="17"/>
      <c r="P6059" s="17"/>
      <c r="Q6059" s="17"/>
      <c r="R6059" s="17"/>
      <c r="S6059" s="17"/>
      <c r="U6059" s="28">
        <f t="shared" si="9520"/>
        <v>127</v>
      </c>
      <c r="V6059" s="28">
        <f t="shared" si="9544"/>
        <v>210</v>
      </c>
    </row>
    <row r="6060" spans="1:24" x14ac:dyDescent="0.3">
      <c r="A6060" s="28">
        <f t="shared" si="9543"/>
        <v>127211</v>
      </c>
      <c r="J6060" s="28" t="str">
        <f t="shared" ref="J6060" si="9583">CONCATENATE(K6058,2)</f>
        <v>32</v>
      </c>
      <c r="K6060" s="22">
        <v>2.4135936644382998E-16</v>
      </c>
      <c r="L6060" s="22">
        <v>3.4837223796945697E-15</v>
      </c>
      <c r="M6060" s="17"/>
      <c r="N6060" s="17"/>
      <c r="O6060" s="17"/>
      <c r="P6060" s="17"/>
      <c r="Q6060" s="17"/>
      <c r="R6060" s="17"/>
      <c r="S6060" s="17"/>
      <c r="U6060" s="28">
        <f t="shared" si="9520"/>
        <v>127</v>
      </c>
      <c r="V6060" s="28">
        <f t="shared" si="9544"/>
        <v>211</v>
      </c>
    </row>
    <row r="6061" spans="1:24" x14ac:dyDescent="0.3">
      <c r="A6061" s="28">
        <f t="shared" si="9543"/>
        <v>127212</v>
      </c>
      <c r="B6061" s="67" t="s">
        <v>17</v>
      </c>
      <c r="C6061" s="67"/>
      <c r="D6061" s="67"/>
      <c r="E6061" s="67"/>
      <c r="F6061" s="67"/>
      <c r="G6061" s="68" t="s">
        <v>31</v>
      </c>
      <c r="H6061" s="69"/>
      <c r="J6061" s="28" t="str">
        <f t="shared" ref="J6061" si="9584">CONCATENATE(K6058,3)</f>
        <v>33</v>
      </c>
      <c r="K6061" s="22">
        <v>1</v>
      </c>
      <c r="L6061" s="22">
        <v>3.5527136788005009E-15</v>
      </c>
      <c r="M6061" s="17"/>
      <c r="N6061" s="17"/>
      <c r="O6061" s="17"/>
      <c r="P6061" s="17"/>
      <c r="Q6061" s="17"/>
      <c r="R6061" s="17"/>
      <c r="S6061" s="17"/>
      <c r="U6061" s="28">
        <f t="shared" si="9520"/>
        <v>127</v>
      </c>
      <c r="V6061" s="28">
        <f t="shared" si="9544"/>
        <v>212</v>
      </c>
    </row>
    <row r="6062" spans="1:24" x14ac:dyDescent="0.3">
      <c r="A6062" s="28">
        <f t="shared" si="9543"/>
        <v>127213</v>
      </c>
      <c r="B6062" s="66" t="s">
        <v>18</v>
      </c>
      <c r="C6062" s="66"/>
      <c r="D6062" s="66"/>
      <c r="E6062" s="66" t="str">
        <f t="shared" ref="E6062" si="9585">IF(D6055="","",D6055)</f>
        <v>E0740/25</v>
      </c>
      <c r="F6062" s="66"/>
      <c r="G6062" s="4" t="s">
        <v>18</v>
      </c>
      <c r="H6062" s="16"/>
      <c r="J6062" s="17"/>
      <c r="K6062" s="17">
        <v>4</v>
      </c>
      <c r="L6062" s="17">
        <v>4</v>
      </c>
      <c r="M6062" s="17">
        <v>4</v>
      </c>
      <c r="N6062" s="17"/>
      <c r="O6062" s="17"/>
      <c r="P6062" s="17"/>
      <c r="Q6062" s="17"/>
      <c r="R6062" s="17"/>
      <c r="S6062" s="17"/>
      <c r="U6062" s="28">
        <f t="shared" si="9520"/>
        <v>127</v>
      </c>
      <c r="V6062" s="28">
        <f t="shared" si="9544"/>
        <v>213</v>
      </c>
    </row>
    <row r="6063" spans="1:24" ht="15" customHeight="1" x14ac:dyDescent="0.3">
      <c r="A6063" s="28">
        <f t="shared" si="9543"/>
        <v>127214</v>
      </c>
      <c r="B6063" s="5" t="s">
        <v>19</v>
      </c>
      <c r="C6063" s="5" t="s">
        <v>20</v>
      </c>
      <c r="D6063" s="5" t="s">
        <v>21</v>
      </c>
      <c r="E6063" s="5"/>
      <c r="F6063" s="70" t="s">
        <v>33</v>
      </c>
      <c r="G6063" s="5" t="s">
        <v>19</v>
      </c>
      <c r="H6063" s="5" t="s">
        <v>20</v>
      </c>
      <c r="J6063" s="28" t="str">
        <f t="shared" ref="J6063" si="9586">CONCATENATE(K6062,1)</f>
        <v>41</v>
      </c>
      <c r="K6063" s="22">
        <f t="array" ref="K6063:M6065">LINEST(B6066:B6069,C6066:C6069^{1,2},TRUE,TRUE)</f>
        <v>-7.7411458321256988E-18</v>
      </c>
      <c r="L6063" s="22">
        <v>1.0000000000000002</v>
      </c>
      <c r="M6063" s="22">
        <v>-1.1336056062612201E-15</v>
      </c>
      <c r="N6063" s="17"/>
      <c r="O6063" s="17"/>
      <c r="P6063" s="17"/>
      <c r="Q6063" s="17"/>
      <c r="R6063" s="17"/>
      <c r="S6063" s="17"/>
      <c r="U6063" s="28">
        <f t="shared" si="9520"/>
        <v>127</v>
      </c>
      <c r="V6063" s="28">
        <f t="shared" si="9544"/>
        <v>214</v>
      </c>
    </row>
    <row r="6064" spans="1:24" x14ac:dyDescent="0.3">
      <c r="A6064" s="28">
        <f t="shared" si="9543"/>
        <v>127215</v>
      </c>
      <c r="B6064" s="5" t="s">
        <v>22</v>
      </c>
      <c r="C6064" s="5" t="s">
        <v>23</v>
      </c>
      <c r="D6064" s="5" t="s">
        <v>24</v>
      </c>
      <c r="E6064" s="5" t="s">
        <v>32</v>
      </c>
      <c r="F6064" s="70"/>
      <c r="G6064" s="5" t="s">
        <v>22</v>
      </c>
      <c r="H6064" s="5" t="s">
        <v>23</v>
      </c>
      <c r="J6064" s="28" t="str">
        <f t="shared" ref="J6064" si="9587">CONCATENATE(K6062,2)</f>
        <v>42</v>
      </c>
      <c r="K6064" s="22">
        <v>6.9866653331732063E-18</v>
      </c>
      <c r="L6064" s="22">
        <v>1.7139213061722442E-16</v>
      </c>
      <c r="M6064" s="22">
        <v>8.8695080554091798E-16</v>
      </c>
      <c r="N6064" s="17"/>
      <c r="O6064" s="17"/>
      <c r="P6064" s="17"/>
      <c r="Q6064" s="17"/>
      <c r="R6064" s="17"/>
      <c r="S6064" s="17"/>
      <c r="U6064" s="28">
        <f t="shared" si="9520"/>
        <v>127</v>
      </c>
      <c r="V6064" s="28">
        <f t="shared" si="9544"/>
        <v>215</v>
      </c>
    </row>
    <row r="6065" spans="1:22" x14ac:dyDescent="0.3">
      <c r="A6065" s="28">
        <f t="shared" si="9543"/>
        <v>127216</v>
      </c>
      <c r="B6065" s="6" t="str">
        <f t="shared" ref="B6065" si="9588">IF(H6058="","",H6058)</f>
        <v>°C</v>
      </c>
      <c r="C6065" s="6" t="str">
        <f t="shared" ref="C6065" si="9589">IF(H6058="","",H6058)</f>
        <v>°C</v>
      </c>
      <c r="D6065" s="6" t="str">
        <f t="shared" ref="D6065" si="9590">IF(H6058="","",H6058)</f>
        <v>°C</v>
      </c>
      <c r="E6065" s="6"/>
      <c r="F6065" s="6"/>
      <c r="G6065" s="6" t="str">
        <f t="shared" ref="G6065" si="9591">IF(H6058="","",H6058)</f>
        <v>°C</v>
      </c>
      <c r="H6065" s="6" t="str">
        <f t="shared" ref="H6065" si="9592">IF(H6058="","",H6058)</f>
        <v>°C</v>
      </c>
      <c r="J6065" s="28" t="str">
        <f t="shared" ref="J6065" si="9593">CONCATENATE(K6062,3)</f>
        <v>43</v>
      </c>
      <c r="K6065" s="22">
        <v>1</v>
      </c>
      <c r="L6065" s="22">
        <v>8.8817841970012523E-16</v>
      </c>
      <c r="M6065" s="22" t="e">
        <v>#N/A</v>
      </c>
      <c r="N6065" s="17"/>
      <c r="O6065" s="17"/>
      <c r="P6065" s="17"/>
      <c r="Q6065" s="17"/>
      <c r="R6065" s="17"/>
      <c r="S6065" s="17"/>
      <c r="U6065" s="28">
        <f t="shared" si="9520"/>
        <v>127</v>
      </c>
      <c r="V6065" s="28">
        <f t="shared" si="9544"/>
        <v>216</v>
      </c>
    </row>
    <row r="6066" spans="1:22" x14ac:dyDescent="0.3">
      <c r="A6066" s="28">
        <f t="shared" si="9543"/>
        <v>127217</v>
      </c>
      <c r="B6066" s="55">
        <v>0</v>
      </c>
      <c r="C6066" s="55">
        <v>0</v>
      </c>
      <c r="D6066" s="55">
        <v>0.1</v>
      </c>
      <c r="E6066" s="9">
        <v>2</v>
      </c>
      <c r="F6066" s="26">
        <v>1000000</v>
      </c>
      <c r="G6066" s="27"/>
      <c r="H6066" s="27"/>
      <c r="J6066" s="17"/>
      <c r="K6066" s="17">
        <v>5</v>
      </c>
      <c r="L6066" s="17">
        <v>5</v>
      </c>
      <c r="M6066" s="17">
        <v>5</v>
      </c>
      <c r="N6066" s="17">
        <v>5</v>
      </c>
      <c r="O6066" s="17"/>
      <c r="P6066" s="17"/>
      <c r="Q6066" s="17"/>
      <c r="R6066" s="17"/>
      <c r="S6066" s="17"/>
      <c r="U6066" s="28">
        <f t="shared" si="9520"/>
        <v>127</v>
      </c>
      <c r="V6066" s="28">
        <f t="shared" si="9544"/>
        <v>217</v>
      </c>
    </row>
    <row r="6067" spans="1:22" x14ac:dyDescent="0.3">
      <c r="A6067" s="28">
        <f t="shared" si="9543"/>
        <v>127218</v>
      </c>
      <c r="B6067" s="55">
        <v>15</v>
      </c>
      <c r="C6067" s="55">
        <v>15</v>
      </c>
      <c r="D6067" s="55">
        <v>0.1</v>
      </c>
      <c r="E6067" s="9">
        <v>2</v>
      </c>
      <c r="F6067" s="26">
        <v>1000000</v>
      </c>
      <c r="G6067" s="27"/>
      <c r="H6067" s="27"/>
      <c r="J6067" s="28" t="str">
        <f t="shared" ref="J6067" si="9594">CONCATENATE(K6066,1)</f>
        <v>51</v>
      </c>
      <c r="K6067" s="22">
        <f t="array" ref="K6067:N6069">LINEST(B6066:B6070,C6066:C6070^{1,2,3},TRUE,TRUE)</f>
        <v>0</v>
      </c>
      <c r="L6067" s="22">
        <v>0</v>
      </c>
      <c r="M6067" s="22">
        <v>1</v>
      </c>
      <c r="N6067" s="22">
        <v>0</v>
      </c>
      <c r="O6067" s="17"/>
      <c r="P6067" s="17"/>
      <c r="Q6067" s="17"/>
      <c r="R6067" s="17"/>
      <c r="S6067" s="17"/>
      <c r="U6067" s="28">
        <f t="shared" si="9520"/>
        <v>127</v>
      </c>
      <c r="V6067" s="28">
        <f t="shared" si="9544"/>
        <v>218</v>
      </c>
    </row>
    <row r="6068" spans="1:22" x14ac:dyDescent="0.3">
      <c r="A6068" s="28">
        <f t="shared" si="9543"/>
        <v>127219</v>
      </c>
      <c r="B6068" s="55">
        <v>20</v>
      </c>
      <c r="C6068" s="55">
        <v>20</v>
      </c>
      <c r="D6068" s="55">
        <v>0.1</v>
      </c>
      <c r="E6068" s="9">
        <v>2</v>
      </c>
      <c r="F6068" s="26">
        <v>1000000</v>
      </c>
      <c r="G6068" s="27"/>
      <c r="H6068" s="27"/>
      <c r="J6068" s="28" t="str">
        <f t="shared" ref="J6068" si="9595">CONCATENATE(K6066,2)</f>
        <v>52</v>
      </c>
      <c r="K6068" s="22">
        <v>0</v>
      </c>
      <c r="L6068" s="22">
        <v>0</v>
      </c>
      <c r="M6068" s="22">
        <v>0</v>
      </c>
      <c r="N6068" s="22">
        <v>0</v>
      </c>
      <c r="O6068" s="17"/>
      <c r="P6068" s="17"/>
      <c r="Q6068" s="17"/>
      <c r="R6068" s="17"/>
      <c r="S6068" s="17"/>
      <c r="U6068" s="28">
        <f t="shared" si="9520"/>
        <v>127</v>
      </c>
      <c r="V6068" s="28">
        <f t="shared" si="9544"/>
        <v>219</v>
      </c>
    </row>
    <row r="6069" spans="1:22" x14ac:dyDescent="0.3">
      <c r="A6069" s="28">
        <f t="shared" si="9543"/>
        <v>127220</v>
      </c>
      <c r="B6069" s="55">
        <v>25</v>
      </c>
      <c r="C6069" s="55">
        <v>25</v>
      </c>
      <c r="D6069" s="55">
        <v>0.1</v>
      </c>
      <c r="E6069" s="9">
        <v>2</v>
      </c>
      <c r="F6069" s="26">
        <v>1000000</v>
      </c>
      <c r="G6069" s="27"/>
      <c r="H6069" s="27"/>
      <c r="J6069" s="28" t="str">
        <f t="shared" ref="J6069" si="9596">CONCATENATE(K6066,3)</f>
        <v>53</v>
      </c>
      <c r="K6069" s="22">
        <v>1</v>
      </c>
      <c r="L6069" s="22">
        <v>0</v>
      </c>
      <c r="M6069" s="22" t="e">
        <v>#N/A</v>
      </c>
      <c r="N6069" s="22" t="e">
        <v>#N/A</v>
      </c>
      <c r="O6069" s="17"/>
      <c r="P6069" s="17"/>
      <c r="Q6069" s="17"/>
      <c r="R6069" s="17"/>
      <c r="S6069" s="17"/>
      <c r="U6069" s="28">
        <f t="shared" si="9520"/>
        <v>127</v>
      </c>
      <c r="V6069" s="28">
        <f t="shared" si="9544"/>
        <v>220</v>
      </c>
    </row>
    <row r="6070" spans="1:22" x14ac:dyDescent="0.3">
      <c r="A6070" s="28">
        <f t="shared" si="9543"/>
        <v>127221</v>
      </c>
      <c r="B6070" s="55">
        <v>30</v>
      </c>
      <c r="C6070" s="55">
        <v>30</v>
      </c>
      <c r="D6070" s="55">
        <v>0.1</v>
      </c>
      <c r="E6070" s="9">
        <v>2</v>
      </c>
      <c r="F6070" s="26">
        <v>1000000</v>
      </c>
      <c r="G6070" s="27"/>
      <c r="H6070" s="27"/>
      <c r="J6070" s="17"/>
      <c r="K6070" s="17">
        <v>6</v>
      </c>
      <c r="L6070" s="17">
        <v>6</v>
      </c>
      <c r="M6070" s="17">
        <v>6</v>
      </c>
      <c r="N6070" s="17">
        <v>6</v>
      </c>
      <c r="O6070" s="17">
        <v>6</v>
      </c>
      <c r="P6070" s="17"/>
      <c r="Q6070" s="17"/>
      <c r="R6070" s="17"/>
      <c r="S6070" s="17"/>
      <c r="U6070" s="28">
        <f t="shared" si="9520"/>
        <v>127</v>
      </c>
      <c r="V6070" s="28">
        <f t="shared" si="9544"/>
        <v>221</v>
      </c>
    </row>
    <row r="6071" spans="1:22" x14ac:dyDescent="0.3">
      <c r="A6071" s="28">
        <f t="shared" si="9543"/>
        <v>127222</v>
      </c>
      <c r="B6071" s="55">
        <v>35</v>
      </c>
      <c r="C6071" s="55">
        <v>35</v>
      </c>
      <c r="D6071" s="55">
        <v>0.1</v>
      </c>
      <c r="E6071" s="9">
        <v>2</v>
      </c>
      <c r="F6071" s="26">
        <v>1000000</v>
      </c>
      <c r="G6071" s="27"/>
      <c r="H6071" s="27"/>
      <c r="J6071" s="28" t="str">
        <f t="shared" ref="J6071" si="9597">CONCATENATE(K6070,1)</f>
        <v>61</v>
      </c>
      <c r="K6071" s="22">
        <f t="array" ref="K6071:O6073">LINEST(B6066:B6071,C6066:C6071^{1,2,3,4},TRUE,TRUE)</f>
        <v>-1.372304951927994E-20</v>
      </c>
      <c r="L6071" s="22">
        <v>1.2442422102669103E-18</v>
      </c>
      <c r="M6071" s="22">
        <v>-3.4098255198140217E-17</v>
      </c>
      <c r="N6071" s="22">
        <v>1.0000000000000002</v>
      </c>
      <c r="O6071" s="22">
        <v>2.1981949867110947E-15</v>
      </c>
      <c r="P6071" s="17"/>
      <c r="Q6071" s="17"/>
      <c r="R6071" s="17"/>
      <c r="S6071" s="17"/>
      <c r="U6071" s="28">
        <f t="shared" si="9520"/>
        <v>127</v>
      </c>
      <c r="V6071" s="28">
        <f t="shared" si="9544"/>
        <v>222</v>
      </c>
    </row>
    <row r="6072" spans="1:22" x14ac:dyDescent="0.3">
      <c r="A6072" s="28">
        <f t="shared" si="9543"/>
        <v>127223</v>
      </c>
      <c r="B6072" s="26"/>
      <c r="C6072" s="26"/>
      <c r="D6072" s="26"/>
      <c r="E6072" s="9"/>
      <c r="F6072" s="26"/>
      <c r="G6072" s="27"/>
      <c r="H6072" s="27"/>
      <c r="J6072" s="28" t="str">
        <f t="shared" ref="J6072" si="9598">CONCATENATE(K6070,2)</f>
        <v>62</v>
      </c>
      <c r="K6072" s="22">
        <v>0</v>
      </c>
      <c r="L6072" s="22">
        <v>0</v>
      </c>
      <c r="M6072" s="22">
        <v>0</v>
      </c>
      <c r="N6072" s="22">
        <v>0</v>
      </c>
      <c r="O6072" s="22">
        <v>0</v>
      </c>
      <c r="P6072" s="17"/>
      <c r="Q6072" s="17"/>
      <c r="R6072" s="17"/>
      <c r="S6072" s="17"/>
      <c r="U6072" s="28">
        <f t="shared" si="9520"/>
        <v>127</v>
      </c>
      <c r="V6072" s="28">
        <f t="shared" si="9544"/>
        <v>223</v>
      </c>
    </row>
    <row r="6073" spans="1:22" x14ac:dyDescent="0.3">
      <c r="A6073" s="28">
        <f t="shared" si="9543"/>
        <v>127224</v>
      </c>
      <c r="B6073" s="26"/>
      <c r="C6073" s="26"/>
      <c r="D6073" s="26"/>
      <c r="E6073" s="9"/>
      <c r="F6073" s="26"/>
      <c r="G6073" s="27"/>
      <c r="H6073" s="27"/>
      <c r="J6073" s="28" t="str">
        <f t="shared" ref="J6073" si="9599">CONCATENATE(K6070,3)</f>
        <v>63</v>
      </c>
      <c r="K6073" s="22">
        <v>1</v>
      </c>
      <c r="L6073" s="22">
        <v>0</v>
      </c>
      <c r="M6073" s="22" t="e">
        <v>#N/A</v>
      </c>
      <c r="N6073" s="22" t="e">
        <v>#N/A</v>
      </c>
      <c r="O6073" s="22" t="e">
        <v>#N/A</v>
      </c>
      <c r="P6073" s="17"/>
      <c r="Q6073" s="17"/>
      <c r="R6073" s="17"/>
      <c r="S6073" s="17"/>
      <c r="U6073" s="28">
        <f t="shared" si="9520"/>
        <v>127</v>
      </c>
      <c r="V6073" s="28">
        <f t="shared" si="9544"/>
        <v>224</v>
      </c>
    </row>
    <row r="6074" spans="1:22" x14ac:dyDescent="0.3">
      <c r="A6074" s="28">
        <f t="shared" si="9543"/>
        <v>127225</v>
      </c>
      <c r="B6074" s="26"/>
      <c r="C6074" s="26"/>
      <c r="D6074" s="26"/>
      <c r="E6074" s="9"/>
      <c r="F6074" s="26"/>
      <c r="G6074" s="27"/>
      <c r="H6074" s="27"/>
      <c r="J6074" s="17"/>
      <c r="K6074" s="17">
        <v>7</v>
      </c>
      <c r="L6074" s="17">
        <v>7</v>
      </c>
      <c r="M6074" s="17">
        <v>7</v>
      </c>
      <c r="N6074" s="17">
        <v>7</v>
      </c>
      <c r="O6074" s="17">
        <v>7</v>
      </c>
      <c r="P6074" s="17">
        <v>7</v>
      </c>
      <c r="Q6074" s="17"/>
      <c r="R6074" s="17"/>
      <c r="S6074" s="17"/>
      <c r="U6074" s="28">
        <f t="shared" si="9520"/>
        <v>127</v>
      </c>
      <c r="V6074" s="28">
        <f t="shared" si="9544"/>
        <v>225</v>
      </c>
    </row>
    <row r="6075" spans="1:22" x14ac:dyDescent="0.3">
      <c r="A6075" s="28">
        <f t="shared" si="9543"/>
        <v>127226</v>
      </c>
      <c r="B6075" s="26"/>
      <c r="C6075" s="26"/>
      <c r="D6075" s="26"/>
      <c r="E6075" s="9"/>
      <c r="F6075" s="26"/>
      <c r="G6075" s="27"/>
      <c r="H6075" s="27"/>
      <c r="J6075" s="28" t="str">
        <f t="shared" ref="J6075" si="9600">CONCATENATE(K6074,1)</f>
        <v>71</v>
      </c>
      <c r="K6075" s="22" t="e">
        <f t="array" ref="K6075:P6077">LINEST(B6066:B6072,C6066:C6072^{1,2,3,4,5},TRUE,TRUE)</f>
        <v>#VALUE!</v>
      </c>
      <c r="L6075" s="22" t="e">
        <v>#VALUE!</v>
      </c>
      <c r="M6075" s="22" t="e">
        <v>#VALUE!</v>
      </c>
      <c r="N6075" s="22" t="e">
        <v>#VALUE!</v>
      </c>
      <c r="O6075" s="22" t="e">
        <v>#VALUE!</v>
      </c>
      <c r="P6075" s="22" t="e">
        <v>#VALUE!</v>
      </c>
      <c r="Q6075" s="17"/>
      <c r="R6075" s="17"/>
      <c r="S6075" s="17"/>
      <c r="U6075" s="28">
        <f t="shared" si="9520"/>
        <v>127</v>
      </c>
      <c r="V6075" s="28">
        <f t="shared" si="9544"/>
        <v>226</v>
      </c>
    </row>
    <row r="6076" spans="1:22" x14ac:dyDescent="0.3">
      <c r="A6076" s="28">
        <f t="shared" si="9543"/>
        <v>127227</v>
      </c>
      <c r="B6076" s="2">
        <f t="shared" ref="B6076" si="9601">COUNT(B6066:B6075)-2</f>
        <v>4</v>
      </c>
      <c r="J6076" s="28" t="str">
        <f t="shared" ref="J6076" si="9602">CONCATENATE(K6074,2)</f>
        <v>72</v>
      </c>
      <c r="K6076" s="22" t="e">
        <v>#VALUE!</v>
      </c>
      <c r="L6076" s="22" t="e">
        <v>#VALUE!</v>
      </c>
      <c r="M6076" s="22" t="e">
        <v>#VALUE!</v>
      </c>
      <c r="N6076" s="22" t="e">
        <v>#VALUE!</v>
      </c>
      <c r="O6076" s="22" t="e">
        <v>#VALUE!</v>
      </c>
      <c r="P6076" s="22" t="e">
        <v>#VALUE!</v>
      </c>
      <c r="Q6076" s="17"/>
      <c r="R6076" s="17"/>
      <c r="S6076" s="17"/>
      <c r="U6076" s="28">
        <f t="shared" si="9520"/>
        <v>127</v>
      </c>
      <c r="V6076" s="28">
        <f t="shared" si="9544"/>
        <v>227</v>
      </c>
    </row>
    <row r="6077" spans="1:22" x14ac:dyDescent="0.3">
      <c r="A6077" s="28">
        <f t="shared" si="9543"/>
        <v>127228</v>
      </c>
      <c r="J6077" s="28" t="str">
        <f t="shared" ref="J6077" si="9603">CONCATENATE(K6074,3)</f>
        <v>73</v>
      </c>
      <c r="K6077" s="22" t="e">
        <v>#VALUE!</v>
      </c>
      <c r="L6077" s="22" t="e">
        <v>#VALUE!</v>
      </c>
      <c r="M6077" s="22" t="e">
        <v>#VALUE!</v>
      </c>
      <c r="N6077" s="22" t="e">
        <v>#VALUE!</v>
      </c>
      <c r="O6077" s="22" t="e">
        <v>#VALUE!</v>
      </c>
      <c r="P6077" s="22" t="e">
        <v>#VALUE!</v>
      </c>
      <c r="Q6077" s="17"/>
      <c r="R6077" s="17"/>
      <c r="S6077" s="17"/>
      <c r="U6077" s="28">
        <f t="shared" si="9520"/>
        <v>127</v>
      </c>
      <c r="V6077" s="28">
        <f t="shared" si="9544"/>
        <v>228</v>
      </c>
    </row>
    <row r="6078" spans="1:22" x14ac:dyDescent="0.3">
      <c r="A6078" s="28">
        <f t="shared" si="9543"/>
        <v>127229</v>
      </c>
      <c r="B6078" s="66" t="s">
        <v>25</v>
      </c>
      <c r="C6078" s="66"/>
      <c r="D6078" s="66"/>
      <c r="E6078" s="66"/>
      <c r="F6078" s="66"/>
      <c r="G6078" s="66"/>
      <c r="H6078" s="66"/>
      <c r="J6078" s="17"/>
      <c r="K6078" s="17">
        <v>8</v>
      </c>
      <c r="L6078" s="17">
        <v>8</v>
      </c>
      <c r="M6078" s="17">
        <v>8</v>
      </c>
      <c r="N6078" s="17">
        <v>8</v>
      </c>
      <c r="O6078" s="17">
        <v>8</v>
      </c>
      <c r="P6078" s="17">
        <v>8</v>
      </c>
      <c r="Q6078" s="17">
        <v>8</v>
      </c>
      <c r="R6078" s="17"/>
      <c r="S6078" s="17"/>
      <c r="U6078" s="28">
        <f t="shared" si="9520"/>
        <v>127</v>
      </c>
      <c r="V6078" s="28">
        <f t="shared" si="9544"/>
        <v>229</v>
      </c>
    </row>
    <row r="6079" spans="1:22" x14ac:dyDescent="0.3">
      <c r="A6079" s="28">
        <f t="shared" si="9543"/>
        <v>127230</v>
      </c>
      <c r="B6079" s="71"/>
      <c r="C6079" s="71"/>
      <c r="D6079" s="71"/>
      <c r="E6079" s="71"/>
      <c r="F6079" s="71"/>
      <c r="G6079" s="71"/>
      <c r="H6079" s="71"/>
      <c r="J6079" s="28" t="str">
        <f t="shared" ref="J6079" si="9604">CONCATENATE(K6078,1)</f>
        <v>81</v>
      </c>
      <c r="K6079" s="22" t="e">
        <f t="array" ref="K6079:Q6081">LINEST(B6066:B6073,C6066:C6073^{1,2,3,4,5,6},TRUE,TRUE)</f>
        <v>#VALUE!</v>
      </c>
      <c r="L6079" s="22" t="e">
        <v>#VALUE!</v>
      </c>
      <c r="M6079" s="22" t="e">
        <v>#VALUE!</v>
      </c>
      <c r="N6079" s="22" t="e">
        <v>#VALUE!</v>
      </c>
      <c r="O6079" s="22" t="e">
        <v>#VALUE!</v>
      </c>
      <c r="P6079" s="22" t="e">
        <v>#VALUE!</v>
      </c>
      <c r="Q6079" s="22" t="e">
        <v>#VALUE!</v>
      </c>
      <c r="R6079" s="17"/>
      <c r="S6079" s="17"/>
      <c r="U6079" s="28">
        <f t="shared" si="9520"/>
        <v>127</v>
      </c>
      <c r="V6079" s="28">
        <f t="shared" si="9544"/>
        <v>230</v>
      </c>
    </row>
    <row r="6080" spans="1:22" x14ac:dyDescent="0.3">
      <c r="A6080" s="28">
        <f t="shared" si="9543"/>
        <v>127231</v>
      </c>
      <c r="B6080" s="71"/>
      <c r="C6080" s="71"/>
      <c r="D6080" s="71"/>
      <c r="E6080" s="71"/>
      <c r="F6080" s="71"/>
      <c r="G6080" s="71"/>
      <c r="H6080" s="71"/>
      <c r="J6080" s="28" t="str">
        <f t="shared" ref="J6080" si="9605">CONCATENATE(K6078,2)</f>
        <v>82</v>
      </c>
      <c r="K6080" s="22" t="e">
        <v>#VALUE!</v>
      </c>
      <c r="L6080" s="22" t="e">
        <v>#VALUE!</v>
      </c>
      <c r="M6080" s="22" t="e">
        <v>#VALUE!</v>
      </c>
      <c r="N6080" s="22" t="e">
        <v>#VALUE!</v>
      </c>
      <c r="O6080" s="22" t="e">
        <v>#VALUE!</v>
      </c>
      <c r="P6080" s="22" t="e">
        <v>#VALUE!</v>
      </c>
      <c r="Q6080" s="22" t="e">
        <v>#VALUE!</v>
      </c>
      <c r="R6080" s="17"/>
      <c r="S6080" s="17"/>
      <c r="U6080" s="28">
        <f t="shared" si="9520"/>
        <v>127</v>
      </c>
      <c r="V6080" s="28">
        <f t="shared" si="9544"/>
        <v>231</v>
      </c>
    </row>
    <row r="6081" spans="1:22" x14ac:dyDescent="0.3">
      <c r="A6081" s="28">
        <f t="shared" si="9543"/>
        <v>127232</v>
      </c>
      <c r="J6081" s="28" t="str">
        <f t="shared" ref="J6081" si="9606">CONCATENATE(K6078,3)</f>
        <v>83</v>
      </c>
      <c r="K6081" s="22" t="e">
        <v>#VALUE!</v>
      </c>
      <c r="L6081" s="22" t="e">
        <v>#VALUE!</v>
      </c>
      <c r="M6081" s="22" t="e">
        <v>#VALUE!</v>
      </c>
      <c r="N6081" s="22" t="e">
        <v>#VALUE!</v>
      </c>
      <c r="O6081" s="22" t="e">
        <v>#VALUE!</v>
      </c>
      <c r="P6081" s="22" t="e">
        <v>#VALUE!</v>
      </c>
      <c r="Q6081" s="22" t="e">
        <v>#VALUE!</v>
      </c>
      <c r="R6081" s="17"/>
      <c r="S6081" s="17"/>
      <c r="U6081" s="28">
        <f t="shared" si="9520"/>
        <v>127</v>
      </c>
      <c r="V6081" s="28">
        <f t="shared" si="9544"/>
        <v>232</v>
      </c>
    </row>
    <row r="6082" spans="1:22" ht="15" customHeight="1" x14ac:dyDescent="0.3">
      <c r="A6082" s="28">
        <f t="shared" si="9543"/>
        <v>127233</v>
      </c>
      <c r="B6082" s="66" t="s">
        <v>52</v>
      </c>
      <c r="C6082" s="66"/>
      <c r="D6082" s="66"/>
      <c r="E6082" s="10">
        <f>IF(D6052="","",MAX(E6083,E6084))</f>
        <v>0</v>
      </c>
      <c r="J6082" s="17"/>
      <c r="K6082" s="17">
        <v>9</v>
      </c>
      <c r="L6082" s="17">
        <v>9</v>
      </c>
      <c r="M6082" s="17">
        <v>9</v>
      </c>
      <c r="N6082" s="17">
        <v>9</v>
      </c>
      <c r="O6082" s="17">
        <v>9</v>
      </c>
      <c r="P6082" s="17">
        <v>9</v>
      </c>
      <c r="Q6082" s="17">
        <v>9</v>
      </c>
      <c r="R6082" s="17">
        <v>9</v>
      </c>
      <c r="S6082" s="17"/>
      <c r="U6082" s="28">
        <f t="shared" si="9520"/>
        <v>127</v>
      </c>
      <c r="V6082" s="28">
        <f t="shared" si="9544"/>
        <v>233</v>
      </c>
    </row>
    <row r="6083" spans="1:22" x14ac:dyDescent="0.3">
      <c r="A6083" s="28">
        <f t="shared" si="9543"/>
        <v>127234</v>
      </c>
      <c r="B6083" s="2" t="s">
        <v>26</v>
      </c>
      <c r="C6083" s="2" t="s">
        <v>27</v>
      </c>
      <c r="D6083" s="2" t="s">
        <v>28</v>
      </c>
      <c r="E6083" s="11">
        <f>ABS(MIN(D6084:D6093))</f>
        <v>0</v>
      </c>
      <c r="G6083" s="2" t="s">
        <v>230</v>
      </c>
      <c r="J6083" s="28" t="str">
        <f t="shared" ref="J6083" si="9607">CONCATENATE(K6082,1)</f>
        <v>91</v>
      </c>
      <c r="K6083" s="22" t="e">
        <f t="array" ref="K6083:R6085">LINEST(B6066:B6074,C6066:C6074^{1,2,3,4,5,6,7},TRUE,TRUE)</f>
        <v>#VALUE!</v>
      </c>
      <c r="L6083" s="22" t="e">
        <v>#VALUE!</v>
      </c>
      <c r="M6083" s="22" t="e">
        <v>#VALUE!</v>
      </c>
      <c r="N6083" s="22" t="e">
        <v>#VALUE!</v>
      </c>
      <c r="O6083" s="22" t="e">
        <v>#VALUE!</v>
      </c>
      <c r="P6083" s="22" t="e">
        <v>#VALUE!</v>
      </c>
      <c r="Q6083" s="22" t="e">
        <v>#VALUE!</v>
      </c>
      <c r="R6083" s="22" t="e">
        <v>#VALUE!</v>
      </c>
      <c r="S6083" s="17"/>
      <c r="U6083" s="28">
        <f t="shared" ref="U6083:U6144" si="9608">U6082</f>
        <v>127</v>
      </c>
      <c r="V6083" s="28">
        <f t="shared" si="9544"/>
        <v>234</v>
      </c>
    </row>
    <row r="6084" spans="1:22" x14ac:dyDescent="0.3">
      <c r="A6084" s="28">
        <f t="shared" si="9543"/>
        <v>127235</v>
      </c>
      <c r="B6084" s="7">
        <f t="shared" ref="B6084:B6093" si="9609">C6066-B6066</f>
        <v>0</v>
      </c>
      <c r="C6084" s="7">
        <f t="shared" ref="C6084:C6093" si="9610">H6066-G6066</f>
        <v>0</v>
      </c>
      <c r="D6084" s="7">
        <f>C6084-B6084</f>
        <v>0</v>
      </c>
      <c r="E6084" s="11">
        <f>ABS(MAX(D6084:D6093))</f>
        <v>0</v>
      </c>
      <c r="F6084" s="13"/>
      <c r="G6084" s="2">
        <f>IF(D6066="","",D6066/E6066)</f>
        <v>0.05</v>
      </c>
      <c r="H6084" s="13"/>
      <c r="J6084" s="28" t="str">
        <f t="shared" ref="J6084" si="9611">CONCATENATE(K6082,2)</f>
        <v>92</v>
      </c>
      <c r="K6084" s="22" t="e">
        <v>#VALUE!</v>
      </c>
      <c r="L6084" s="22" t="e">
        <v>#VALUE!</v>
      </c>
      <c r="M6084" s="22" t="e">
        <v>#VALUE!</v>
      </c>
      <c r="N6084" s="22" t="e">
        <v>#VALUE!</v>
      </c>
      <c r="O6084" s="22" t="e">
        <v>#VALUE!</v>
      </c>
      <c r="P6084" s="22" t="e">
        <v>#VALUE!</v>
      </c>
      <c r="Q6084" s="22" t="e">
        <v>#VALUE!</v>
      </c>
      <c r="R6084" s="22" t="e">
        <v>#VALUE!</v>
      </c>
      <c r="S6084" s="17"/>
      <c r="U6084" s="28">
        <f t="shared" si="9608"/>
        <v>127</v>
      </c>
      <c r="V6084" s="28">
        <f t="shared" si="9544"/>
        <v>235</v>
      </c>
    </row>
    <row r="6085" spans="1:22" x14ac:dyDescent="0.3">
      <c r="A6085" s="28">
        <f t="shared" si="9543"/>
        <v>127236</v>
      </c>
      <c r="B6085" s="7">
        <f t="shared" si="9609"/>
        <v>0</v>
      </c>
      <c r="C6085" s="7">
        <f t="shared" si="9610"/>
        <v>0</v>
      </c>
      <c r="D6085" s="7">
        <f t="shared" ref="D6085:D6093" si="9612">C6085-B6085</f>
        <v>0</v>
      </c>
      <c r="E6085" s="12" t="s">
        <v>34</v>
      </c>
      <c r="G6085" s="2">
        <f t="shared" ref="G6085:G6093" si="9613">IF(D6067="","",D6067/E6067)</f>
        <v>0.05</v>
      </c>
      <c r="H6085" s="13"/>
      <c r="J6085" s="28" t="str">
        <f t="shared" ref="J6085" si="9614">CONCATENATE(K6082,3)</f>
        <v>93</v>
      </c>
      <c r="K6085" s="22" t="e">
        <v>#VALUE!</v>
      </c>
      <c r="L6085" s="22" t="e">
        <v>#VALUE!</v>
      </c>
      <c r="M6085" s="22" t="e">
        <v>#VALUE!</v>
      </c>
      <c r="N6085" s="22" t="e">
        <v>#VALUE!</v>
      </c>
      <c r="O6085" s="22" t="e">
        <v>#VALUE!</v>
      </c>
      <c r="P6085" s="22" t="e">
        <v>#VALUE!</v>
      </c>
      <c r="Q6085" s="22" t="e">
        <v>#VALUE!</v>
      </c>
      <c r="R6085" s="22" t="e">
        <v>#VALUE!</v>
      </c>
      <c r="S6085" s="17"/>
      <c r="U6085" s="28">
        <f t="shared" si="9608"/>
        <v>127</v>
      </c>
      <c r="V6085" s="28">
        <f t="shared" si="9544"/>
        <v>236</v>
      </c>
    </row>
    <row r="6086" spans="1:22" x14ac:dyDescent="0.3">
      <c r="A6086" s="28">
        <f t="shared" si="9543"/>
        <v>127237</v>
      </c>
      <c r="B6086" s="7">
        <f t="shared" si="9609"/>
        <v>0</v>
      </c>
      <c r="C6086" s="7">
        <f t="shared" si="9610"/>
        <v>0</v>
      </c>
      <c r="D6086" s="7">
        <f t="shared" si="9612"/>
        <v>0</v>
      </c>
      <c r="E6086" s="10">
        <f>IF(D6052="","",MAX(E6087,E6088))</f>
        <v>0</v>
      </c>
      <c r="G6086" s="2">
        <f t="shared" si="9613"/>
        <v>0.05</v>
      </c>
      <c r="H6086" s="13"/>
      <c r="J6086" s="17"/>
      <c r="K6086" s="17">
        <v>10</v>
      </c>
      <c r="L6086" s="17">
        <v>10</v>
      </c>
      <c r="M6086" s="17">
        <v>10</v>
      </c>
      <c r="N6086" s="17">
        <v>10</v>
      </c>
      <c r="O6086" s="17">
        <v>10</v>
      </c>
      <c r="P6086" s="17">
        <v>10</v>
      </c>
      <c r="Q6086" s="17">
        <v>10</v>
      </c>
      <c r="R6086" s="17">
        <v>10</v>
      </c>
      <c r="S6086" s="17">
        <v>10</v>
      </c>
      <c r="U6086" s="28">
        <f t="shared" si="9608"/>
        <v>127</v>
      </c>
      <c r="V6086" s="28">
        <f t="shared" si="9544"/>
        <v>237</v>
      </c>
    </row>
    <row r="6087" spans="1:22" x14ac:dyDescent="0.3">
      <c r="A6087" s="28">
        <f t="shared" si="9543"/>
        <v>127238</v>
      </c>
      <c r="B6087" s="7">
        <f t="shared" si="9609"/>
        <v>0</v>
      </c>
      <c r="C6087" s="7">
        <f t="shared" si="9610"/>
        <v>0</v>
      </c>
      <c r="D6087" s="7">
        <f t="shared" si="9612"/>
        <v>0</v>
      </c>
      <c r="E6087" s="11">
        <f>ABS(MIN(B6084:B6093))</f>
        <v>0</v>
      </c>
      <c r="G6087" s="2">
        <f t="shared" si="9613"/>
        <v>0.05</v>
      </c>
      <c r="H6087" s="13"/>
      <c r="J6087" s="28" t="str">
        <f t="shared" ref="J6087" si="9615">CONCATENATE(K6086,1)</f>
        <v>101</v>
      </c>
      <c r="K6087" s="22" t="e">
        <f t="array" ref="K6087:S6089">LINEST(B6066:B6075,C6066:C6075^{1,2,3,4,5,6,7,8},TRUE,TRUE)</f>
        <v>#VALUE!</v>
      </c>
      <c r="L6087" s="22" t="e">
        <v>#VALUE!</v>
      </c>
      <c r="M6087" s="22" t="e">
        <v>#VALUE!</v>
      </c>
      <c r="N6087" s="22" t="e">
        <v>#VALUE!</v>
      </c>
      <c r="O6087" s="22" t="e">
        <v>#VALUE!</v>
      </c>
      <c r="P6087" s="22" t="e">
        <v>#VALUE!</v>
      </c>
      <c r="Q6087" s="22" t="e">
        <v>#VALUE!</v>
      </c>
      <c r="R6087" s="22" t="e">
        <v>#VALUE!</v>
      </c>
      <c r="S6087" s="22" t="e">
        <v>#VALUE!</v>
      </c>
      <c r="U6087" s="28">
        <f t="shared" si="9608"/>
        <v>127</v>
      </c>
      <c r="V6087" s="28">
        <f t="shared" si="9544"/>
        <v>238</v>
      </c>
    </row>
    <row r="6088" spans="1:22" x14ac:dyDescent="0.3">
      <c r="A6088" s="28">
        <f t="shared" si="9543"/>
        <v>127239</v>
      </c>
      <c r="B6088" s="7">
        <f t="shared" si="9609"/>
        <v>0</v>
      </c>
      <c r="C6088" s="7">
        <f t="shared" si="9610"/>
        <v>0</v>
      </c>
      <c r="D6088" s="7">
        <f t="shared" si="9612"/>
        <v>0</v>
      </c>
      <c r="E6088" s="11">
        <f>ABS(MAX(B6084:B6093))</f>
        <v>0</v>
      </c>
      <c r="G6088" s="2">
        <f t="shared" si="9613"/>
        <v>0.05</v>
      </c>
      <c r="H6088" s="13"/>
      <c r="J6088" s="28" t="str">
        <f t="shared" ref="J6088" si="9616">CONCATENATE(K6086,2)</f>
        <v>102</v>
      </c>
      <c r="K6088" s="22" t="e">
        <v>#VALUE!</v>
      </c>
      <c r="L6088" s="22" t="e">
        <v>#VALUE!</v>
      </c>
      <c r="M6088" s="22" t="e">
        <v>#VALUE!</v>
      </c>
      <c r="N6088" s="22" t="e">
        <v>#VALUE!</v>
      </c>
      <c r="O6088" s="22" t="e">
        <v>#VALUE!</v>
      </c>
      <c r="P6088" s="22" t="e">
        <v>#VALUE!</v>
      </c>
      <c r="Q6088" s="22" t="e">
        <v>#VALUE!</v>
      </c>
      <c r="R6088" s="22" t="e">
        <v>#VALUE!</v>
      </c>
      <c r="S6088" s="22" t="e">
        <v>#VALUE!</v>
      </c>
      <c r="U6088" s="28">
        <f t="shared" si="9608"/>
        <v>127</v>
      </c>
      <c r="V6088" s="28">
        <f t="shared" si="9544"/>
        <v>239</v>
      </c>
    </row>
    <row r="6089" spans="1:22" x14ac:dyDescent="0.3">
      <c r="A6089" s="28">
        <f t="shared" si="9543"/>
        <v>127240</v>
      </c>
      <c r="B6089" s="7">
        <f t="shared" si="9609"/>
        <v>0</v>
      </c>
      <c r="C6089" s="7">
        <f t="shared" si="9610"/>
        <v>0</v>
      </c>
      <c r="D6089" s="7">
        <f t="shared" si="9612"/>
        <v>0</v>
      </c>
      <c r="E6089" s="12" t="s">
        <v>231</v>
      </c>
      <c r="G6089" s="2">
        <f t="shared" si="9613"/>
        <v>0.05</v>
      </c>
      <c r="H6089" s="13"/>
      <c r="J6089" s="28" t="str">
        <f t="shared" ref="J6089" si="9617">CONCATENATE(K6086,3)</f>
        <v>103</v>
      </c>
      <c r="K6089" s="22" t="e">
        <v>#VALUE!</v>
      </c>
      <c r="L6089" s="22" t="e">
        <v>#VALUE!</v>
      </c>
      <c r="M6089" s="22" t="e">
        <v>#VALUE!</v>
      </c>
      <c r="N6089" s="22" t="e">
        <v>#VALUE!</v>
      </c>
      <c r="O6089" s="22" t="e">
        <v>#VALUE!</v>
      </c>
      <c r="P6089" s="22" t="e">
        <v>#VALUE!</v>
      </c>
      <c r="Q6089" s="22" t="e">
        <v>#VALUE!</v>
      </c>
      <c r="R6089" s="22" t="e">
        <v>#VALUE!</v>
      </c>
      <c r="S6089" s="22" t="e">
        <v>#VALUE!</v>
      </c>
      <c r="U6089" s="28">
        <f t="shared" si="9608"/>
        <v>127</v>
      </c>
      <c r="V6089" s="28">
        <f t="shared" si="9544"/>
        <v>240</v>
      </c>
    </row>
    <row r="6090" spans="1:22" x14ac:dyDescent="0.3">
      <c r="A6090" s="28">
        <f t="shared" si="9543"/>
        <v>127241</v>
      </c>
      <c r="B6090" s="7">
        <f t="shared" si="9609"/>
        <v>0</v>
      </c>
      <c r="C6090" s="7">
        <f t="shared" si="9610"/>
        <v>0</v>
      </c>
      <c r="D6090" s="7">
        <f t="shared" si="9612"/>
        <v>0</v>
      </c>
      <c r="E6090" s="10">
        <f>IF(D6052="","",MAX(E6091,E6092))*2</f>
        <v>0.1</v>
      </c>
      <c r="G6090" s="2" t="str">
        <f t="shared" si="9613"/>
        <v/>
      </c>
      <c r="H6090" s="13"/>
      <c r="U6090" s="28">
        <f t="shared" si="9608"/>
        <v>127</v>
      </c>
      <c r="V6090" s="28">
        <f t="shared" si="9544"/>
        <v>241</v>
      </c>
    </row>
    <row r="6091" spans="1:22" x14ac:dyDescent="0.3">
      <c r="A6091" s="28">
        <f t="shared" si="9543"/>
        <v>127242</v>
      </c>
      <c r="B6091" s="7">
        <f t="shared" si="9609"/>
        <v>0</v>
      </c>
      <c r="C6091" s="7">
        <f t="shared" si="9610"/>
        <v>0</v>
      </c>
      <c r="D6091" s="7">
        <f t="shared" si="9612"/>
        <v>0</v>
      </c>
      <c r="E6091" s="11">
        <f>ABS(MIN(G6084:G6093))</f>
        <v>0.05</v>
      </c>
      <c r="G6091" s="2" t="str">
        <f t="shared" si="9613"/>
        <v/>
      </c>
      <c r="U6091" s="28">
        <f t="shared" si="9608"/>
        <v>127</v>
      </c>
      <c r="V6091" s="28">
        <f t="shared" si="9544"/>
        <v>242</v>
      </c>
    </row>
    <row r="6092" spans="1:22" x14ac:dyDescent="0.3">
      <c r="A6092" s="28">
        <f t="shared" si="9543"/>
        <v>127243</v>
      </c>
      <c r="B6092" s="7">
        <f t="shared" si="9609"/>
        <v>0</v>
      </c>
      <c r="C6092" s="7">
        <f t="shared" si="9610"/>
        <v>0</v>
      </c>
      <c r="D6092" s="7">
        <f t="shared" si="9612"/>
        <v>0</v>
      </c>
      <c r="E6092" s="11">
        <f>ABS(MAX(G6084:G6093))</f>
        <v>0.05</v>
      </c>
      <c r="G6092" s="2" t="str">
        <f t="shared" si="9613"/>
        <v/>
      </c>
      <c r="U6092" s="28">
        <f t="shared" si="9608"/>
        <v>127</v>
      </c>
      <c r="V6092" s="28">
        <f t="shared" si="9544"/>
        <v>243</v>
      </c>
    </row>
    <row r="6093" spans="1:22" x14ac:dyDescent="0.3">
      <c r="A6093" s="28">
        <f t="shared" si="9543"/>
        <v>127244</v>
      </c>
      <c r="B6093" s="7">
        <f t="shared" si="9609"/>
        <v>0</v>
      </c>
      <c r="C6093" s="7">
        <f t="shared" si="9610"/>
        <v>0</v>
      </c>
      <c r="D6093" s="7">
        <f t="shared" si="9612"/>
        <v>0</v>
      </c>
      <c r="F6093" s="13"/>
      <c r="G6093" s="2" t="str">
        <f t="shared" si="9613"/>
        <v/>
      </c>
      <c r="U6093" s="28">
        <f t="shared" si="9608"/>
        <v>127</v>
      </c>
      <c r="V6093" s="28">
        <f t="shared" si="9544"/>
        <v>244</v>
      </c>
    </row>
    <row r="6094" spans="1:22" x14ac:dyDescent="0.3">
      <c r="A6094" s="28">
        <f t="shared" si="9543"/>
        <v>127245</v>
      </c>
      <c r="F6094" s="13"/>
      <c r="U6094" s="28">
        <f t="shared" si="9608"/>
        <v>127</v>
      </c>
      <c r="V6094" s="28">
        <f t="shared" si="9544"/>
        <v>245</v>
      </c>
    </row>
    <row r="6095" spans="1:22" x14ac:dyDescent="0.3">
      <c r="A6095" s="28">
        <f t="shared" si="9543"/>
        <v>127246</v>
      </c>
      <c r="F6095" s="13"/>
      <c r="U6095" s="28">
        <f t="shared" si="9608"/>
        <v>127</v>
      </c>
      <c r="V6095" s="28">
        <f t="shared" si="9544"/>
        <v>246</v>
      </c>
    </row>
    <row r="6096" spans="1:22" x14ac:dyDescent="0.3">
      <c r="A6096" s="28">
        <f t="shared" si="9543"/>
        <v>127247</v>
      </c>
      <c r="F6096" s="13"/>
      <c r="U6096" s="28">
        <f t="shared" si="9608"/>
        <v>127</v>
      </c>
      <c r="V6096" s="28">
        <f t="shared" si="9544"/>
        <v>247</v>
      </c>
    </row>
    <row r="6097" spans="1:24" s="8" customFormat="1" x14ac:dyDescent="0.3"/>
    <row r="6098" spans="1:24" x14ac:dyDescent="0.3">
      <c r="A6098" s="28">
        <f t="shared" ref="A6098:A6144" si="9618">ROUND(CONCATENATE(U6098,V6098),0)</f>
        <v>128201</v>
      </c>
      <c r="B6098" s="63" t="s">
        <v>0</v>
      </c>
      <c r="C6098" s="63"/>
      <c r="D6098" s="71"/>
      <c r="E6098" s="71"/>
      <c r="F6098" s="71"/>
      <c r="G6098" s="71"/>
      <c r="H6098" s="71"/>
      <c r="U6098" s="28">
        <f t="shared" ref="U6098:U6146" si="9619">U6096+1</f>
        <v>128</v>
      </c>
      <c r="V6098" s="28">
        <v>201</v>
      </c>
    </row>
    <row r="6099" spans="1:24" x14ac:dyDescent="0.3">
      <c r="A6099" s="28">
        <f t="shared" si="9618"/>
        <v>128202</v>
      </c>
      <c r="B6099" s="72" t="s">
        <v>70</v>
      </c>
      <c r="C6099" s="73"/>
      <c r="D6099" s="30"/>
      <c r="E6099" s="66" t="s">
        <v>71</v>
      </c>
      <c r="F6099" s="66"/>
      <c r="G6099" s="74"/>
      <c r="H6099" s="74"/>
      <c r="U6099" s="28">
        <f t="shared" si="9608"/>
        <v>128</v>
      </c>
      <c r="V6099" s="28">
        <f t="shared" ref="V6099:V6144" si="9620">V6098+1</f>
        <v>202</v>
      </c>
    </row>
    <row r="6100" spans="1:24" x14ac:dyDescent="0.3">
      <c r="A6100" s="28">
        <f t="shared" si="9618"/>
        <v>128203</v>
      </c>
      <c r="B6100" s="75" t="s">
        <v>6</v>
      </c>
      <c r="C6100" s="75"/>
      <c r="D6100" s="71"/>
      <c r="E6100" s="71"/>
      <c r="F6100" s="71"/>
      <c r="G6100" s="71"/>
      <c r="H6100" s="71"/>
      <c r="U6100" s="28">
        <f t="shared" si="9608"/>
        <v>128</v>
      </c>
      <c r="V6100" s="28">
        <f t="shared" si="9620"/>
        <v>203</v>
      </c>
    </row>
    <row r="6101" spans="1:24" x14ac:dyDescent="0.3">
      <c r="A6101" s="28">
        <f t="shared" si="9618"/>
        <v>128204</v>
      </c>
      <c r="B6101" s="63" t="s">
        <v>7</v>
      </c>
      <c r="C6101" s="63"/>
      <c r="D6101" s="71"/>
      <c r="E6101" s="71"/>
      <c r="F6101" s="71"/>
      <c r="G6101" s="71"/>
      <c r="H6101" s="71"/>
      <c r="J6101" s="17"/>
      <c r="K6101" s="17" t="s">
        <v>53</v>
      </c>
      <c r="L6101" s="17" t="s">
        <v>54</v>
      </c>
      <c r="M6101" s="17" t="s">
        <v>55</v>
      </c>
      <c r="N6101" s="17" t="s">
        <v>56</v>
      </c>
      <c r="O6101" s="17" t="s">
        <v>57</v>
      </c>
      <c r="P6101" s="17" t="s">
        <v>2</v>
      </c>
      <c r="Q6101" s="17" t="s">
        <v>3</v>
      </c>
      <c r="R6101" s="17" t="s">
        <v>4</v>
      </c>
      <c r="S6101" s="17" t="s">
        <v>5</v>
      </c>
      <c r="U6101" s="28">
        <f t="shared" si="9608"/>
        <v>128</v>
      </c>
      <c r="V6101" s="28">
        <f t="shared" si="9620"/>
        <v>204</v>
      </c>
      <c r="X6101" s="1" t="s">
        <v>48</v>
      </c>
    </row>
    <row r="6102" spans="1:24" x14ac:dyDescent="0.3">
      <c r="A6102" s="28">
        <f t="shared" si="9618"/>
        <v>128205</v>
      </c>
      <c r="B6102" s="63" t="s">
        <v>9</v>
      </c>
      <c r="C6102" s="63"/>
      <c r="D6102" s="71"/>
      <c r="E6102" s="71"/>
      <c r="F6102" s="71"/>
      <c r="G6102" s="71"/>
      <c r="H6102" s="71"/>
      <c r="J6102" s="17">
        <f t="shared" ref="J6102" si="9621">COUNTA(B6114:B6123)</f>
        <v>0</v>
      </c>
      <c r="K6102" s="17">
        <f t="shared" ref="K6102" si="9622">IF(L6102-1&lt;2,0,L6102-1)</f>
        <v>0</v>
      </c>
      <c r="L6102" s="17">
        <f t="shared" ref="L6102" si="9623">IF(M6102-1&lt;2,0,M6102-1)</f>
        <v>0</v>
      </c>
      <c r="M6102" s="17">
        <f t="shared" ref="M6102" si="9624">IF(N6102-1&lt;2,0,N6102-1)</f>
        <v>0</v>
      </c>
      <c r="N6102" s="17">
        <f t="shared" ref="N6102" si="9625">IF(O6102-1&lt;2,0,O6102-1)</f>
        <v>0</v>
      </c>
      <c r="O6102" s="17">
        <f t="shared" ref="O6102" si="9626">IF(P6102-1&lt;2,0,P6102-1)</f>
        <v>0</v>
      </c>
      <c r="P6102" s="17">
        <f t="shared" ref="P6102" si="9627">IF(Q6102-1&lt;2,0,Q6102-1)</f>
        <v>0</v>
      </c>
      <c r="Q6102" s="17">
        <f t="shared" ref="Q6102" si="9628">IF(R6102-1&lt;2,0,R6102-1)</f>
        <v>0</v>
      </c>
      <c r="R6102" s="17">
        <f t="shared" ref="R6102" si="9629">IF(S6102-1&lt;2,0,S6102-1)</f>
        <v>0</v>
      </c>
      <c r="S6102" s="17">
        <f t="shared" ref="S6102" si="9630">J6102</f>
        <v>0</v>
      </c>
      <c r="U6102" s="28">
        <f t="shared" si="9608"/>
        <v>128</v>
      </c>
      <c r="V6102" s="28">
        <f t="shared" si="9620"/>
        <v>205</v>
      </c>
      <c r="X6102" s="1" t="s">
        <v>49</v>
      </c>
    </row>
    <row r="6103" spans="1:24" x14ac:dyDescent="0.3">
      <c r="A6103" s="28">
        <f t="shared" si="9618"/>
        <v>128206</v>
      </c>
      <c r="B6103" s="63" t="s">
        <v>10</v>
      </c>
      <c r="C6103" s="63"/>
      <c r="D6103" s="71"/>
      <c r="E6103" s="71"/>
      <c r="F6103" s="71"/>
      <c r="G6103" s="71"/>
      <c r="H6103" s="71"/>
      <c r="J6103" s="28" t="str">
        <f t="shared" ref="J6103" si="9631">CONCATENATE(J6102,1)</f>
        <v>01</v>
      </c>
      <c r="K6103" s="29">
        <f t="shared" ref="K6103" si="9632">IF(K6102=0,0,VLOOKUP(J6103,J6107:S6137,K6102,FALSE))</f>
        <v>0</v>
      </c>
      <c r="L6103" s="29">
        <f t="shared" ref="L6103" si="9633">IF(L6102=0,0,VLOOKUP(J6103,J6107:S6137,L6102,FALSE))</f>
        <v>0</v>
      </c>
      <c r="M6103" s="29">
        <f t="shared" ref="M6103" si="9634">IF(M6102=0,0,VLOOKUP(J6103,J6107:S6137,M6102,FALSE))</f>
        <v>0</v>
      </c>
      <c r="N6103" s="29">
        <f t="shared" ref="N6103" si="9635">IF(N6102=0,0,VLOOKUP(J6103,J6107:S6137,N6102,FALSE))</f>
        <v>0</v>
      </c>
      <c r="O6103" s="29">
        <f t="shared" ref="O6103" si="9636">IF(O6102=0,0,VLOOKUP(J6103,J6107:S6137,O6102,FALSE))</f>
        <v>0</v>
      </c>
      <c r="P6103" s="29">
        <f t="shared" ref="P6103" si="9637">IF(P6102=0,0,VLOOKUP(J6103,J6107:S6137,P6102,FALSE))</f>
        <v>0</v>
      </c>
      <c r="Q6103" s="29">
        <f t="shared" ref="Q6103" si="9638">IF(Q6102=0,0,VLOOKUP(J6103,J6107:S6137,Q6102,FALSE))</f>
        <v>0</v>
      </c>
      <c r="R6103" s="29">
        <f t="shared" ref="R6103" si="9639">IF(R6102=0,0,VLOOKUP(J6103,J6107:S6137,R6102,FALSE))</f>
        <v>0</v>
      </c>
      <c r="S6103" s="29">
        <f t="shared" ref="S6103" si="9640">IF(S6102=0,0,VLOOKUP(J6103,J6107:S6137,S6102,FALSE))</f>
        <v>0</v>
      </c>
      <c r="U6103" s="28">
        <f t="shared" si="9608"/>
        <v>128</v>
      </c>
      <c r="V6103" s="28">
        <f t="shared" si="9620"/>
        <v>206</v>
      </c>
      <c r="X6103" s="1" t="s">
        <v>50</v>
      </c>
    </row>
    <row r="6104" spans="1:24" x14ac:dyDescent="0.3">
      <c r="A6104" s="28">
        <f t="shared" si="9618"/>
        <v>128207</v>
      </c>
      <c r="B6104" s="63" t="s">
        <v>11</v>
      </c>
      <c r="C6104" s="63"/>
      <c r="D6104" s="64"/>
      <c r="E6104" s="64"/>
      <c r="F6104" s="64"/>
      <c r="G6104" s="64"/>
      <c r="H6104" s="64"/>
      <c r="J6104" s="28" t="str">
        <f t="shared" ref="J6104" si="9641">CONCATENATE(J6102,2)</f>
        <v>02</v>
      </c>
      <c r="K6104" s="22">
        <f t="shared" ref="K6104" si="9642">IF(K6102=0,0,VLOOKUP(J6104,J6107:S6137,K6102,FALSE))</f>
        <v>0</v>
      </c>
      <c r="L6104" s="22">
        <f t="shared" ref="L6104" si="9643">IF(L6102=0,0,VLOOKUP(J6104,J6107:S6137,L6102,FALSE))</f>
        <v>0</v>
      </c>
      <c r="M6104" s="22">
        <f t="shared" ref="M6104" si="9644">IF(M6102=0,0,VLOOKUP(J6104,J6107:S6137,M6102,FALSE))</f>
        <v>0</v>
      </c>
      <c r="N6104" s="22">
        <f t="shared" ref="N6104" si="9645">IF(N6102=0,0,VLOOKUP(J6104,J6107:S6137,N6102,FALSE))</f>
        <v>0</v>
      </c>
      <c r="O6104" s="22">
        <f t="shared" ref="O6104" si="9646">IF(O6102=0,0,VLOOKUP(J6104,J6107:S6137,O6102,FALSE))</f>
        <v>0</v>
      </c>
      <c r="P6104" s="22">
        <f t="shared" ref="P6104" si="9647">IF(P6102=0,0,VLOOKUP(J6104,J6107:S6137,P6102,FALSE))</f>
        <v>0</v>
      </c>
      <c r="Q6104" s="22">
        <f t="shared" ref="Q6104" si="9648">IF(Q6102=0,0,VLOOKUP(J6104,J6107:S6137,Q6102,FALSE))</f>
        <v>0</v>
      </c>
      <c r="R6104" s="22">
        <f t="shared" ref="R6104" si="9649">IF(R6102=0,0,VLOOKUP(J6104,J6107:S6137,R6102,FALSE))</f>
        <v>0</v>
      </c>
      <c r="S6104" s="22">
        <f t="shared" ref="S6104" si="9650">IF(S6102=0,0,VLOOKUP(J6104,J6107:S6137,S6102,FALSE))</f>
        <v>0</v>
      </c>
      <c r="U6104" s="28">
        <f t="shared" si="9608"/>
        <v>128</v>
      </c>
      <c r="V6104" s="28">
        <f t="shared" si="9620"/>
        <v>207</v>
      </c>
    </row>
    <row r="6105" spans="1:24" x14ac:dyDescent="0.3">
      <c r="A6105" s="28">
        <f t="shared" si="9618"/>
        <v>128208</v>
      </c>
      <c r="B6105" s="63" t="s">
        <v>12</v>
      </c>
      <c r="C6105" s="63"/>
      <c r="D6105" s="65"/>
      <c r="E6105" s="65"/>
      <c r="F6105" s="65"/>
      <c r="G6105" s="65"/>
      <c r="H6105" s="65"/>
      <c r="J6105" s="28" t="str">
        <f t="shared" ref="J6105" si="9651">CONCATENATE(J6102,3)</f>
        <v>03</v>
      </c>
      <c r="K6105" s="22"/>
      <c r="L6105" s="22"/>
      <c r="M6105" s="22"/>
      <c r="N6105" s="22" t="s">
        <v>58</v>
      </c>
      <c r="O6105" s="29">
        <f t="shared" ref="O6105" si="9652">J6102-2</f>
        <v>-2</v>
      </c>
      <c r="P6105" s="22" t="s">
        <v>59</v>
      </c>
      <c r="Q6105" s="29" t="e">
        <f t="shared" ref="Q6105" si="9653">VLOOKUP(J6105,J6107:S6137,3,FALSE)</f>
        <v>#N/A</v>
      </c>
      <c r="R6105" s="22" t="s">
        <v>60</v>
      </c>
      <c r="S6105" s="22" t="e">
        <f t="shared" ref="S6105" si="9654">VLOOKUP(J6105,J6107:S6137,2,FALSE)</f>
        <v>#N/A</v>
      </c>
      <c r="U6105" s="28">
        <f t="shared" si="9608"/>
        <v>128</v>
      </c>
      <c r="V6105" s="28">
        <f t="shared" si="9620"/>
        <v>208</v>
      </c>
    </row>
    <row r="6106" spans="1:24" x14ac:dyDescent="0.3">
      <c r="A6106" s="28">
        <f t="shared" si="9618"/>
        <v>128209</v>
      </c>
      <c r="B6106" s="63" t="s">
        <v>13</v>
      </c>
      <c r="C6106" s="63"/>
      <c r="D6106" s="15"/>
      <c r="E6106" s="66" t="s">
        <v>14</v>
      </c>
      <c r="F6106" s="66"/>
      <c r="G6106" s="66"/>
      <c r="H6106" s="6" t="s">
        <v>64</v>
      </c>
      <c r="J6106" s="17"/>
      <c r="K6106" s="17">
        <v>3</v>
      </c>
      <c r="L6106" s="17">
        <v>3</v>
      </c>
      <c r="M6106" s="17"/>
      <c r="N6106" s="17"/>
      <c r="O6106" s="17"/>
      <c r="P6106" s="17"/>
      <c r="Q6106" s="17"/>
      <c r="R6106" s="17"/>
      <c r="S6106" s="17"/>
      <c r="U6106" s="28">
        <f t="shared" si="9608"/>
        <v>128</v>
      </c>
      <c r="V6106" s="28">
        <f t="shared" si="9620"/>
        <v>209</v>
      </c>
    </row>
    <row r="6107" spans="1:24" x14ac:dyDescent="0.3">
      <c r="A6107" s="28">
        <f t="shared" si="9618"/>
        <v>128210</v>
      </c>
      <c r="B6107" s="63" t="s">
        <v>15</v>
      </c>
      <c r="C6107" s="63"/>
      <c r="D6107" s="2">
        <f t="shared" ref="D6107" si="9655">MIN(B6114:B6123)</f>
        <v>0</v>
      </c>
      <c r="E6107" s="3" t="s">
        <v>16</v>
      </c>
      <c r="F6107" s="2">
        <f t="shared" ref="F6107" si="9656">MAX(B6114:B6123)</f>
        <v>0</v>
      </c>
      <c r="G6107" s="4" t="str">
        <f t="shared" ref="G6107" si="9657">IF(H6106="","",H6106)</f>
        <v>°C</v>
      </c>
      <c r="H6107" s="14"/>
      <c r="J6107" s="28" t="str">
        <f t="shared" ref="J6107" si="9658">CONCATENATE(K6106,1)</f>
        <v>31</v>
      </c>
      <c r="K6107" s="22" t="e">
        <f t="array" ref="K6107:L6109">LINEST(B6114:B6116,C6114:C6116^{1},TRUE,TRUE)</f>
        <v>#VALUE!</v>
      </c>
      <c r="L6107" s="22" t="e">
        <v>#VALUE!</v>
      </c>
      <c r="M6107" s="17"/>
      <c r="N6107" s="17"/>
      <c r="O6107" s="17"/>
      <c r="P6107" s="17"/>
      <c r="Q6107" s="17"/>
      <c r="R6107" s="17"/>
      <c r="S6107" s="17"/>
      <c r="U6107" s="28">
        <f t="shared" si="9608"/>
        <v>128</v>
      </c>
      <c r="V6107" s="28">
        <f t="shared" si="9620"/>
        <v>210</v>
      </c>
    </row>
    <row r="6108" spans="1:24" x14ac:dyDescent="0.3">
      <c r="A6108" s="28">
        <f t="shared" si="9618"/>
        <v>128211</v>
      </c>
      <c r="J6108" s="28" t="str">
        <f t="shared" ref="J6108" si="9659">CONCATENATE(K6106,2)</f>
        <v>32</v>
      </c>
      <c r="K6108" s="22" t="e">
        <v>#VALUE!</v>
      </c>
      <c r="L6108" s="22" t="e">
        <v>#VALUE!</v>
      </c>
      <c r="M6108" s="17"/>
      <c r="N6108" s="17"/>
      <c r="O6108" s="17"/>
      <c r="P6108" s="17"/>
      <c r="Q6108" s="17"/>
      <c r="R6108" s="17"/>
      <c r="S6108" s="17"/>
      <c r="U6108" s="28">
        <f t="shared" si="9608"/>
        <v>128</v>
      </c>
      <c r="V6108" s="28">
        <f t="shared" si="9620"/>
        <v>211</v>
      </c>
    </row>
    <row r="6109" spans="1:24" x14ac:dyDescent="0.3">
      <c r="A6109" s="28">
        <f t="shared" si="9618"/>
        <v>128212</v>
      </c>
      <c r="B6109" s="67" t="s">
        <v>17</v>
      </c>
      <c r="C6109" s="67"/>
      <c r="D6109" s="67"/>
      <c r="E6109" s="67"/>
      <c r="F6109" s="67"/>
      <c r="G6109" s="68" t="s">
        <v>31</v>
      </c>
      <c r="H6109" s="69"/>
      <c r="J6109" s="28" t="str">
        <f t="shared" ref="J6109" si="9660">CONCATENATE(K6106,3)</f>
        <v>33</v>
      </c>
      <c r="K6109" s="22" t="e">
        <v>#VALUE!</v>
      </c>
      <c r="L6109" s="22" t="e">
        <v>#VALUE!</v>
      </c>
      <c r="M6109" s="17"/>
      <c r="N6109" s="17"/>
      <c r="O6109" s="17"/>
      <c r="P6109" s="17"/>
      <c r="Q6109" s="17"/>
      <c r="R6109" s="17"/>
      <c r="S6109" s="17"/>
      <c r="U6109" s="28">
        <f t="shared" si="9608"/>
        <v>128</v>
      </c>
      <c r="V6109" s="28">
        <f t="shared" si="9620"/>
        <v>212</v>
      </c>
    </row>
    <row r="6110" spans="1:24" x14ac:dyDescent="0.3">
      <c r="A6110" s="28">
        <f t="shared" si="9618"/>
        <v>128213</v>
      </c>
      <c r="B6110" s="66" t="s">
        <v>18</v>
      </c>
      <c r="C6110" s="66"/>
      <c r="D6110" s="66"/>
      <c r="E6110" s="66" t="str">
        <f t="shared" ref="E6110" si="9661">IF(D6103="","",D6103)</f>
        <v/>
      </c>
      <c r="F6110" s="66"/>
      <c r="G6110" s="4" t="s">
        <v>18</v>
      </c>
      <c r="H6110" s="16"/>
      <c r="J6110" s="17"/>
      <c r="K6110" s="17">
        <v>4</v>
      </c>
      <c r="L6110" s="17">
        <v>4</v>
      </c>
      <c r="M6110" s="17">
        <v>4</v>
      </c>
      <c r="N6110" s="17"/>
      <c r="O6110" s="17"/>
      <c r="P6110" s="17"/>
      <c r="Q6110" s="17"/>
      <c r="R6110" s="17"/>
      <c r="S6110" s="17"/>
      <c r="U6110" s="28">
        <f t="shared" si="9608"/>
        <v>128</v>
      </c>
      <c r="V6110" s="28">
        <f t="shared" si="9620"/>
        <v>213</v>
      </c>
    </row>
    <row r="6111" spans="1:24" ht="15" customHeight="1" x14ac:dyDescent="0.3">
      <c r="A6111" s="28">
        <f t="shared" si="9618"/>
        <v>128214</v>
      </c>
      <c r="B6111" s="5" t="s">
        <v>19</v>
      </c>
      <c r="C6111" s="5" t="s">
        <v>20</v>
      </c>
      <c r="D6111" s="5" t="s">
        <v>21</v>
      </c>
      <c r="E6111" s="5"/>
      <c r="F6111" s="70" t="s">
        <v>33</v>
      </c>
      <c r="G6111" s="5" t="s">
        <v>19</v>
      </c>
      <c r="H6111" s="5" t="s">
        <v>20</v>
      </c>
      <c r="J6111" s="28" t="str">
        <f t="shared" ref="J6111" si="9662">CONCATENATE(K6110,1)</f>
        <v>41</v>
      </c>
      <c r="K6111" s="22" t="e">
        <f t="array" ref="K6111:M6113">LINEST(B6114:B6117,C6114:C6117^{1,2},TRUE,TRUE)</f>
        <v>#VALUE!</v>
      </c>
      <c r="L6111" s="22" t="e">
        <v>#VALUE!</v>
      </c>
      <c r="M6111" s="22" t="e">
        <v>#VALUE!</v>
      </c>
      <c r="N6111" s="17"/>
      <c r="O6111" s="17"/>
      <c r="P6111" s="17"/>
      <c r="Q6111" s="17"/>
      <c r="R6111" s="17"/>
      <c r="S6111" s="17"/>
      <c r="U6111" s="28">
        <f t="shared" si="9608"/>
        <v>128</v>
      </c>
      <c r="V6111" s="28">
        <f t="shared" si="9620"/>
        <v>214</v>
      </c>
    </row>
    <row r="6112" spans="1:24" x14ac:dyDescent="0.3">
      <c r="A6112" s="28">
        <f t="shared" si="9618"/>
        <v>128215</v>
      </c>
      <c r="B6112" s="5" t="s">
        <v>22</v>
      </c>
      <c r="C6112" s="5" t="s">
        <v>23</v>
      </c>
      <c r="D6112" s="5" t="s">
        <v>24</v>
      </c>
      <c r="E6112" s="5" t="s">
        <v>32</v>
      </c>
      <c r="F6112" s="70"/>
      <c r="G6112" s="5" t="s">
        <v>22</v>
      </c>
      <c r="H6112" s="5" t="s">
        <v>23</v>
      </c>
      <c r="J6112" s="28" t="str">
        <f t="shared" ref="J6112" si="9663">CONCATENATE(K6110,2)</f>
        <v>42</v>
      </c>
      <c r="K6112" s="22" t="e">
        <v>#VALUE!</v>
      </c>
      <c r="L6112" s="22" t="e">
        <v>#VALUE!</v>
      </c>
      <c r="M6112" s="22" t="e">
        <v>#VALUE!</v>
      </c>
      <c r="N6112" s="17"/>
      <c r="O6112" s="17"/>
      <c r="P6112" s="17"/>
      <c r="Q6112" s="17"/>
      <c r="R6112" s="17"/>
      <c r="S6112" s="17"/>
      <c r="U6112" s="28">
        <f t="shared" si="9608"/>
        <v>128</v>
      </c>
      <c r="V6112" s="28">
        <f t="shared" si="9620"/>
        <v>215</v>
      </c>
    </row>
    <row r="6113" spans="1:22" x14ac:dyDescent="0.3">
      <c r="A6113" s="28">
        <f t="shared" si="9618"/>
        <v>128216</v>
      </c>
      <c r="B6113" s="6" t="str">
        <f t="shared" ref="B6113" si="9664">IF(H6106="","",H6106)</f>
        <v>°C</v>
      </c>
      <c r="C6113" s="6" t="str">
        <f t="shared" ref="C6113" si="9665">IF(H6106="","",H6106)</f>
        <v>°C</v>
      </c>
      <c r="D6113" s="6" t="str">
        <f t="shared" ref="D6113" si="9666">IF(H6106="","",H6106)</f>
        <v>°C</v>
      </c>
      <c r="E6113" s="6"/>
      <c r="F6113" s="6"/>
      <c r="G6113" s="6" t="str">
        <f t="shared" ref="G6113" si="9667">IF(H6106="","",H6106)</f>
        <v>°C</v>
      </c>
      <c r="H6113" s="6" t="str">
        <f t="shared" ref="H6113" si="9668">IF(H6106="","",H6106)</f>
        <v>°C</v>
      </c>
      <c r="J6113" s="28" t="str">
        <f t="shared" ref="J6113" si="9669">CONCATENATE(K6110,3)</f>
        <v>43</v>
      </c>
      <c r="K6113" s="22" t="e">
        <v>#VALUE!</v>
      </c>
      <c r="L6113" s="22" t="e">
        <v>#VALUE!</v>
      </c>
      <c r="M6113" s="22" t="e">
        <v>#VALUE!</v>
      </c>
      <c r="N6113" s="17"/>
      <c r="O6113" s="17"/>
      <c r="P6113" s="17"/>
      <c r="Q6113" s="17"/>
      <c r="R6113" s="17"/>
      <c r="S6113" s="17"/>
      <c r="U6113" s="28">
        <f t="shared" si="9608"/>
        <v>128</v>
      </c>
      <c r="V6113" s="28">
        <f t="shared" si="9620"/>
        <v>216</v>
      </c>
    </row>
    <row r="6114" spans="1:22" x14ac:dyDescent="0.3">
      <c r="A6114" s="28">
        <f t="shared" si="9618"/>
        <v>128217</v>
      </c>
      <c r="B6114" s="26"/>
      <c r="C6114" s="26"/>
      <c r="D6114" s="26"/>
      <c r="E6114" s="9"/>
      <c r="F6114" s="26"/>
      <c r="G6114" s="27"/>
      <c r="H6114" s="27"/>
      <c r="J6114" s="17"/>
      <c r="K6114" s="17">
        <v>5</v>
      </c>
      <c r="L6114" s="17">
        <v>5</v>
      </c>
      <c r="M6114" s="17">
        <v>5</v>
      </c>
      <c r="N6114" s="17">
        <v>5</v>
      </c>
      <c r="O6114" s="17"/>
      <c r="P6114" s="17"/>
      <c r="Q6114" s="17"/>
      <c r="R6114" s="17"/>
      <c r="S6114" s="17"/>
      <c r="U6114" s="28">
        <f t="shared" si="9608"/>
        <v>128</v>
      </c>
      <c r="V6114" s="28">
        <f t="shared" si="9620"/>
        <v>217</v>
      </c>
    </row>
    <row r="6115" spans="1:22" x14ac:dyDescent="0.3">
      <c r="A6115" s="28">
        <f t="shared" si="9618"/>
        <v>128218</v>
      </c>
      <c r="B6115" s="26"/>
      <c r="C6115" s="26"/>
      <c r="D6115" s="26"/>
      <c r="E6115" s="9"/>
      <c r="F6115" s="26"/>
      <c r="G6115" s="27"/>
      <c r="H6115" s="27"/>
      <c r="J6115" s="28" t="str">
        <f t="shared" ref="J6115" si="9670">CONCATENATE(K6114,1)</f>
        <v>51</v>
      </c>
      <c r="K6115" s="22" t="e">
        <f t="array" ref="K6115:N6117">LINEST(B6114:B6118,C6114:C6118^{1,2,3},TRUE,TRUE)</f>
        <v>#VALUE!</v>
      </c>
      <c r="L6115" s="22" t="e">
        <v>#VALUE!</v>
      </c>
      <c r="M6115" s="22" t="e">
        <v>#VALUE!</v>
      </c>
      <c r="N6115" s="22" t="e">
        <v>#VALUE!</v>
      </c>
      <c r="O6115" s="17"/>
      <c r="P6115" s="17"/>
      <c r="Q6115" s="17"/>
      <c r="R6115" s="17"/>
      <c r="S6115" s="17"/>
      <c r="U6115" s="28">
        <f t="shared" si="9608"/>
        <v>128</v>
      </c>
      <c r="V6115" s="28">
        <f t="shared" si="9620"/>
        <v>218</v>
      </c>
    </row>
    <row r="6116" spans="1:22" x14ac:dyDescent="0.3">
      <c r="A6116" s="28">
        <f t="shared" si="9618"/>
        <v>128219</v>
      </c>
      <c r="B6116" s="26"/>
      <c r="C6116" s="26"/>
      <c r="D6116" s="26"/>
      <c r="E6116" s="9"/>
      <c r="F6116" s="26"/>
      <c r="G6116" s="27"/>
      <c r="H6116" s="27"/>
      <c r="J6116" s="28" t="str">
        <f t="shared" ref="J6116" si="9671">CONCATENATE(K6114,2)</f>
        <v>52</v>
      </c>
      <c r="K6116" s="22" t="e">
        <v>#VALUE!</v>
      </c>
      <c r="L6116" s="22" t="e">
        <v>#VALUE!</v>
      </c>
      <c r="M6116" s="22" t="e">
        <v>#VALUE!</v>
      </c>
      <c r="N6116" s="22" t="e">
        <v>#VALUE!</v>
      </c>
      <c r="O6116" s="17"/>
      <c r="P6116" s="17"/>
      <c r="Q6116" s="17"/>
      <c r="R6116" s="17"/>
      <c r="S6116" s="17"/>
      <c r="U6116" s="28">
        <f t="shared" si="9608"/>
        <v>128</v>
      </c>
      <c r="V6116" s="28">
        <f t="shared" si="9620"/>
        <v>219</v>
      </c>
    </row>
    <row r="6117" spans="1:22" x14ac:dyDescent="0.3">
      <c r="A6117" s="28">
        <f t="shared" si="9618"/>
        <v>128220</v>
      </c>
      <c r="B6117" s="26"/>
      <c r="C6117" s="26"/>
      <c r="D6117" s="26"/>
      <c r="E6117" s="9"/>
      <c r="F6117" s="26"/>
      <c r="G6117" s="27"/>
      <c r="H6117" s="27"/>
      <c r="J6117" s="28" t="str">
        <f t="shared" ref="J6117" si="9672">CONCATENATE(K6114,3)</f>
        <v>53</v>
      </c>
      <c r="K6117" s="22" t="e">
        <v>#VALUE!</v>
      </c>
      <c r="L6117" s="22" t="e">
        <v>#VALUE!</v>
      </c>
      <c r="M6117" s="22" t="e">
        <v>#VALUE!</v>
      </c>
      <c r="N6117" s="22" t="e">
        <v>#VALUE!</v>
      </c>
      <c r="O6117" s="17"/>
      <c r="P6117" s="17"/>
      <c r="Q6117" s="17"/>
      <c r="R6117" s="17"/>
      <c r="S6117" s="17"/>
      <c r="U6117" s="28">
        <f t="shared" si="9608"/>
        <v>128</v>
      </c>
      <c r="V6117" s="28">
        <f t="shared" si="9620"/>
        <v>220</v>
      </c>
    </row>
    <row r="6118" spans="1:22" x14ac:dyDescent="0.3">
      <c r="A6118" s="28">
        <f t="shared" si="9618"/>
        <v>128221</v>
      </c>
      <c r="B6118" s="26"/>
      <c r="C6118" s="26"/>
      <c r="D6118" s="26"/>
      <c r="E6118" s="9"/>
      <c r="F6118" s="26"/>
      <c r="G6118" s="27"/>
      <c r="H6118" s="27"/>
      <c r="J6118" s="17"/>
      <c r="K6118" s="17">
        <v>6</v>
      </c>
      <c r="L6118" s="17">
        <v>6</v>
      </c>
      <c r="M6118" s="17">
        <v>6</v>
      </c>
      <c r="N6118" s="17">
        <v>6</v>
      </c>
      <c r="O6118" s="17">
        <v>6</v>
      </c>
      <c r="P6118" s="17"/>
      <c r="Q6118" s="17"/>
      <c r="R6118" s="17"/>
      <c r="S6118" s="17"/>
      <c r="U6118" s="28">
        <f t="shared" si="9608"/>
        <v>128</v>
      </c>
      <c r="V6118" s="28">
        <f t="shared" si="9620"/>
        <v>221</v>
      </c>
    </row>
    <row r="6119" spans="1:22" x14ac:dyDescent="0.3">
      <c r="A6119" s="28">
        <f t="shared" si="9618"/>
        <v>128222</v>
      </c>
      <c r="B6119" s="26"/>
      <c r="C6119" s="26"/>
      <c r="D6119" s="26"/>
      <c r="E6119" s="9"/>
      <c r="F6119" s="26"/>
      <c r="G6119" s="27"/>
      <c r="H6119" s="27"/>
      <c r="J6119" s="28" t="str">
        <f t="shared" ref="J6119" si="9673">CONCATENATE(K6118,1)</f>
        <v>61</v>
      </c>
      <c r="K6119" s="22" t="e">
        <f t="array" ref="K6119:O6121">LINEST(B6114:B6119,C6114:C6119^{1,2,3,4},TRUE,TRUE)</f>
        <v>#VALUE!</v>
      </c>
      <c r="L6119" s="22" t="e">
        <v>#VALUE!</v>
      </c>
      <c r="M6119" s="22" t="e">
        <v>#VALUE!</v>
      </c>
      <c r="N6119" s="22" t="e">
        <v>#VALUE!</v>
      </c>
      <c r="O6119" s="22" t="e">
        <v>#VALUE!</v>
      </c>
      <c r="P6119" s="17"/>
      <c r="Q6119" s="17"/>
      <c r="R6119" s="17"/>
      <c r="S6119" s="17"/>
      <c r="U6119" s="28">
        <f t="shared" si="9608"/>
        <v>128</v>
      </c>
      <c r="V6119" s="28">
        <f t="shared" si="9620"/>
        <v>222</v>
      </c>
    </row>
    <row r="6120" spans="1:22" x14ac:dyDescent="0.3">
      <c r="A6120" s="28">
        <f t="shared" si="9618"/>
        <v>128223</v>
      </c>
      <c r="B6120" s="26"/>
      <c r="C6120" s="26"/>
      <c r="D6120" s="26"/>
      <c r="E6120" s="9"/>
      <c r="F6120" s="26"/>
      <c r="G6120" s="27"/>
      <c r="H6120" s="27"/>
      <c r="J6120" s="28" t="str">
        <f t="shared" ref="J6120" si="9674">CONCATENATE(K6118,2)</f>
        <v>62</v>
      </c>
      <c r="K6120" s="22" t="e">
        <v>#VALUE!</v>
      </c>
      <c r="L6120" s="22" t="e">
        <v>#VALUE!</v>
      </c>
      <c r="M6120" s="22" t="e">
        <v>#VALUE!</v>
      </c>
      <c r="N6120" s="22" t="e">
        <v>#VALUE!</v>
      </c>
      <c r="O6120" s="22" t="e">
        <v>#VALUE!</v>
      </c>
      <c r="P6120" s="17"/>
      <c r="Q6120" s="17"/>
      <c r="R6120" s="17"/>
      <c r="S6120" s="17"/>
      <c r="U6120" s="28">
        <f t="shared" si="9608"/>
        <v>128</v>
      </c>
      <c r="V6120" s="28">
        <f t="shared" si="9620"/>
        <v>223</v>
      </c>
    </row>
    <row r="6121" spans="1:22" x14ac:dyDescent="0.3">
      <c r="A6121" s="28">
        <f t="shared" si="9618"/>
        <v>128224</v>
      </c>
      <c r="B6121" s="26"/>
      <c r="C6121" s="26"/>
      <c r="D6121" s="26"/>
      <c r="E6121" s="9"/>
      <c r="F6121" s="26"/>
      <c r="G6121" s="27"/>
      <c r="H6121" s="27"/>
      <c r="J6121" s="28" t="str">
        <f t="shared" ref="J6121" si="9675">CONCATENATE(K6118,3)</f>
        <v>63</v>
      </c>
      <c r="K6121" s="22" t="e">
        <v>#VALUE!</v>
      </c>
      <c r="L6121" s="22" t="e">
        <v>#VALUE!</v>
      </c>
      <c r="M6121" s="22" t="e">
        <v>#VALUE!</v>
      </c>
      <c r="N6121" s="22" t="e">
        <v>#VALUE!</v>
      </c>
      <c r="O6121" s="22" t="e">
        <v>#VALUE!</v>
      </c>
      <c r="P6121" s="17"/>
      <c r="Q6121" s="17"/>
      <c r="R6121" s="17"/>
      <c r="S6121" s="17"/>
      <c r="U6121" s="28">
        <f t="shared" si="9608"/>
        <v>128</v>
      </c>
      <c r="V6121" s="28">
        <f t="shared" si="9620"/>
        <v>224</v>
      </c>
    </row>
    <row r="6122" spans="1:22" x14ac:dyDescent="0.3">
      <c r="A6122" s="28">
        <f t="shared" si="9618"/>
        <v>128225</v>
      </c>
      <c r="B6122" s="26"/>
      <c r="C6122" s="26"/>
      <c r="D6122" s="26"/>
      <c r="E6122" s="9"/>
      <c r="F6122" s="26"/>
      <c r="G6122" s="27"/>
      <c r="H6122" s="27"/>
      <c r="J6122" s="17"/>
      <c r="K6122" s="17">
        <v>7</v>
      </c>
      <c r="L6122" s="17">
        <v>7</v>
      </c>
      <c r="M6122" s="17">
        <v>7</v>
      </c>
      <c r="N6122" s="17">
        <v>7</v>
      </c>
      <c r="O6122" s="17">
        <v>7</v>
      </c>
      <c r="P6122" s="17">
        <v>7</v>
      </c>
      <c r="Q6122" s="17"/>
      <c r="R6122" s="17"/>
      <c r="S6122" s="17"/>
      <c r="U6122" s="28">
        <f t="shared" si="9608"/>
        <v>128</v>
      </c>
      <c r="V6122" s="28">
        <f t="shared" si="9620"/>
        <v>225</v>
      </c>
    </row>
    <row r="6123" spans="1:22" x14ac:dyDescent="0.3">
      <c r="A6123" s="28">
        <f t="shared" si="9618"/>
        <v>128226</v>
      </c>
      <c r="B6123" s="26"/>
      <c r="C6123" s="26"/>
      <c r="D6123" s="26"/>
      <c r="E6123" s="9"/>
      <c r="F6123" s="26"/>
      <c r="G6123" s="27"/>
      <c r="H6123" s="27"/>
      <c r="J6123" s="28" t="str">
        <f t="shared" ref="J6123" si="9676">CONCATENATE(K6122,1)</f>
        <v>71</v>
      </c>
      <c r="K6123" s="22" t="e">
        <f t="array" ref="K6123:P6125">LINEST(B6114:B6120,C6114:C6120^{1,2,3,4,5},TRUE,TRUE)</f>
        <v>#VALUE!</v>
      </c>
      <c r="L6123" s="22" t="e">
        <v>#VALUE!</v>
      </c>
      <c r="M6123" s="22" t="e">
        <v>#VALUE!</v>
      </c>
      <c r="N6123" s="22" t="e">
        <v>#VALUE!</v>
      </c>
      <c r="O6123" s="22" t="e">
        <v>#VALUE!</v>
      </c>
      <c r="P6123" s="22" t="e">
        <v>#VALUE!</v>
      </c>
      <c r="Q6123" s="17"/>
      <c r="R6123" s="17"/>
      <c r="S6123" s="17"/>
      <c r="U6123" s="28">
        <f t="shared" si="9608"/>
        <v>128</v>
      </c>
      <c r="V6123" s="28">
        <f t="shared" si="9620"/>
        <v>226</v>
      </c>
    </row>
    <row r="6124" spans="1:22" x14ac:dyDescent="0.3">
      <c r="A6124" s="28">
        <f t="shared" si="9618"/>
        <v>128227</v>
      </c>
      <c r="B6124" s="2">
        <f t="shared" ref="B6124" si="9677">COUNT(B6114:B6123)-2</f>
        <v>-2</v>
      </c>
      <c r="J6124" s="28" t="str">
        <f t="shared" ref="J6124" si="9678">CONCATENATE(K6122,2)</f>
        <v>72</v>
      </c>
      <c r="K6124" s="22" t="e">
        <v>#VALUE!</v>
      </c>
      <c r="L6124" s="22" t="e">
        <v>#VALUE!</v>
      </c>
      <c r="M6124" s="22" t="e">
        <v>#VALUE!</v>
      </c>
      <c r="N6124" s="22" t="e">
        <v>#VALUE!</v>
      </c>
      <c r="O6124" s="22" t="e">
        <v>#VALUE!</v>
      </c>
      <c r="P6124" s="22" t="e">
        <v>#VALUE!</v>
      </c>
      <c r="Q6124" s="17"/>
      <c r="R6124" s="17"/>
      <c r="S6124" s="17"/>
      <c r="U6124" s="28">
        <f t="shared" si="9608"/>
        <v>128</v>
      </c>
      <c r="V6124" s="28">
        <f t="shared" si="9620"/>
        <v>227</v>
      </c>
    </row>
    <row r="6125" spans="1:22" x14ac:dyDescent="0.3">
      <c r="A6125" s="28">
        <f t="shared" si="9618"/>
        <v>128228</v>
      </c>
      <c r="J6125" s="28" t="str">
        <f t="shared" ref="J6125" si="9679">CONCATENATE(K6122,3)</f>
        <v>73</v>
      </c>
      <c r="K6125" s="22" t="e">
        <v>#VALUE!</v>
      </c>
      <c r="L6125" s="22" t="e">
        <v>#VALUE!</v>
      </c>
      <c r="M6125" s="22" t="e">
        <v>#VALUE!</v>
      </c>
      <c r="N6125" s="22" t="e">
        <v>#VALUE!</v>
      </c>
      <c r="O6125" s="22" t="e">
        <v>#VALUE!</v>
      </c>
      <c r="P6125" s="22" t="e">
        <v>#VALUE!</v>
      </c>
      <c r="Q6125" s="17"/>
      <c r="R6125" s="17"/>
      <c r="S6125" s="17"/>
      <c r="U6125" s="28">
        <f t="shared" si="9608"/>
        <v>128</v>
      </c>
      <c r="V6125" s="28">
        <f t="shared" si="9620"/>
        <v>228</v>
      </c>
    </row>
    <row r="6126" spans="1:22" x14ac:dyDescent="0.3">
      <c r="A6126" s="28">
        <f t="shared" si="9618"/>
        <v>128229</v>
      </c>
      <c r="B6126" s="66" t="s">
        <v>25</v>
      </c>
      <c r="C6126" s="66"/>
      <c r="D6126" s="66"/>
      <c r="E6126" s="66"/>
      <c r="F6126" s="66"/>
      <c r="G6126" s="66"/>
      <c r="H6126" s="66"/>
      <c r="J6126" s="17"/>
      <c r="K6126" s="17">
        <v>8</v>
      </c>
      <c r="L6126" s="17">
        <v>8</v>
      </c>
      <c r="M6126" s="17">
        <v>8</v>
      </c>
      <c r="N6126" s="17">
        <v>8</v>
      </c>
      <c r="O6126" s="17">
        <v>8</v>
      </c>
      <c r="P6126" s="17">
        <v>8</v>
      </c>
      <c r="Q6126" s="17">
        <v>8</v>
      </c>
      <c r="R6126" s="17"/>
      <c r="S6126" s="17"/>
      <c r="U6126" s="28">
        <f t="shared" si="9608"/>
        <v>128</v>
      </c>
      <c r="V6126" s="28">
        <f t="shared" si="9620"/>
        <v>229</v>
      </c>
    </row>
    <row r="6127" spans="1:22" x14ac:dyDescent="0.3">
      <c r="A6127" s="28">
        <f t="shared" si="9618"/>
        <v>128230</v>
      </c>
      <c r="B6127" s="71"/>
      <c r="C6127" s="71"/>
      <c r="D6127" s="71"/>
      <c r="E6127" s="71"/>
      <c r="F6127" s="71"/>
      <c r="G6127" s="71"/>
      <c r="H6127" s="71"/>
      <c r="J6127" s="28" t="str">
        <f t="shared" ref="J6127" si="9680">CONCATENATE(K6126,1)</f>
        <v>81</v>
      </c>
      <c r="K6127" s="22" t="e">
        <f t="array" ref="K6127:Q6129">LINEST(B6114:B6121,C6114:C6121^{1,2,3,4,5,6},TRUE,TRUE)</f>
        <v>#VALUE!</v>
      </c>
      <c r="L6127" s="22" t="e">
        <v>#VALUE!</v>
      </c>
      <c r="M6127" s="22" t="e">
        <v>#VALUE!</v>
      </c>
      <c r="N6127" s="22" t="e">
        <v>#VALUE!</v>
      </c>
      <c r="O6127" s="22" t="e">
        <v>#VALUE!</v>
      </c>
      <c r="P6127" s="22" t="e">
        <v>#VALUE!</v>
      </c>
      <c r="Q6127" s="22" t="e">
        <v>#VALUE!</v>
      </c>
      <c r="R6127" s="17"/>
      <c r="S6127" s="17"/>
      <c r="U6127" s="28">
        <f t="shared" si="9608"/>
        <v>128</v>
      </c>
      <c r="V6127" s="28">
        <f t="shared" si="9620"/>
        <v>230</v>
      </c>
    </row>
    <row r="6128" spans="1:22" x14ac:dyDescent="0.3">
      <c r="A6128" s="28">
        <f t="shared" si="9618"/>
        <v>128231</v>
      </c>
      <c r="B6128" s="71"/>
      <c r="C6128" s="71"/>
      <c r="D6128" s="71"/>
      <c r="E6128" s="71"/>
      <c r="F6128" s="71"/>
      <c r="G6128" s="71"/>
      <c r="H6128" s="71"/>
      <c r="J6128" s="28" t="str">
        <f t="shared" ref="J6128" si="9681">CONCATENATE(K6126,2)</f>
        <v>82</v>
      </c>
      <c r="K6128" s="22" t="e">
        <v>#VALUE!</v>
      </c>
      <c r="L6128" s="22" t="e">
        <v>#VALUE!</v>
      </c>
      <c r="M6128" s="22" t="e">
        <v>#VALUE!</v>
      </c>
      <c r="N6128" s="22" t="e">
        <v>#VALUE!</v>
      </c>
      <c r="O6128" s="22" t="e">
        <v>#VALUE!</v>
      </c>
      <c r="P6128" s="22" t="e">
        <v>#VALUE!</v>
      </c>
      <c r="Q6128" s="22" t="e">
        <v>#VALUE!</v>
      </c>
      <c r="R6128" s="17"/>
      <c r="S6128" s="17"/>
      <c r="U6128" s="28">
        <f t="shared" si="9608"/>
        <v>128</v>
      </c>
      <c r="V6128" s="28">
        <f t="shared" si="9620"/>
        <v>231</v>
      </c>
    </row>
    <row r="6129" spans="1:22" x14ac:dyDescent="0.3">
      <c r="A6129" s="28">
        <f t="shared" si="9618"/>
        <v>128232</v>
      </c>
      <c r="J6129" s="28" t="str">
        <f t="shared" ref="J6129" si="9682">CONCATENATE(K6126,3)</f>
        <v>83</v>
      </c>
      <c r="K6129" s="22" t="e">
        <v>#VALUE!</v>
      </c>
      <c r="L6129" s="22" t="e">
        <v>#VALUE!</v>
      </c>
      <c r="M6129" s="22" t="e">
        <v>#VALUE!</v>
      </c>
      <c r="N6129" s="22" t="e">
        <v>#VALUE!</v>
      </c>
      <c r="O6129" s="22" t="e">
        <v>#VALUE!</v>
      </c>
      <c r="P6129" s="22" t="e">
        <v>#VALUE!</v>
      </c>
      <c r="Q6129" s="22" t="e">
        <v>#VALUE!</v>
      </c>
      <c r="R6129" s="17"/>
      <c r="S6129" s="17"/>
      <c r="U6129" s="28">
        <f t="shared" si="9608"/>
        <v>128</v>
      </c>
      <c r="V6129" s="28">
        <f t="shared" si="9620"/>
        <v>232</v>
      </c>
    </row>
    <row r="6130" spans="1:22" ht="15" customHeight="1" x14ac:dyDescent="0.3">
      <c r="A6130" s="28">
        <f t="shared" si="9618"/>
        <v>128233</v>
      </c>
      <c r="B6130" s="66" t="s">
        <v>52</v>
      </c>
      <c r="C6130" s="66"/>
      <c r="D6130" s="66"/>
      <c r="E6130" s="10" t="str">
        <f>IF(D6100="","",MAX(E6131,E6132))</f>
        <v/>
      </c>
      <c r="J6130" s="17"/>
      <c r="K6130" s="17">
        <v>9</v>
      </c>
      <c r="L6130" s="17">
        <v>9</v>
      </c>
      <c r="M6130" s="17">
        <v>9</v>
      </c>
      <c r="N6130" s="17">
        <v>9</v>
      </c>
      <c r="O6130" s="17">
        <v>9</v>
      </c>
      <c r="P6130" s="17">
        <v>9</v>
      </c>
      <c r="Q6130" s="17">
        <v>9</v>
      </c>
      <c r="R6130" s="17">
        <v>9</v>
      </c>
      <c r="S6130" s="17"/>
      <c r="U6130" s="28">
        <f t="shared" si="9608"/>
        <v>128</v>
      </c>
      <c r="V6130" s="28">
        <f t="shared" si="9620"/>
        <v>233</v>
      </c>
    </row>
    <row r="6131" spans="1:22" x14ac:dyDescent="0.3">
      <c r="A6131" s="28">
        <f t="shared" si="9618"/>
        <v>128234</v>
      </c>
      <c r="B6131" s="2" t="s">
        <v>26</v>
      </c>
      <c r="C6131" s="2" t="s">
        <v>27</v>
      </c>
      <c r="D6131" s="2" t="s">
        <v>28</v>
      </c>
      <c r="E6131" s="11">
        <f>ABS(MIN(D6132:D6141))</f>
        <v>0</v>
      </c>
      <c r="G6131" s="2" t="s">
        <v>230</v>
      </c>
      <c r="J6131" s="28" t="str">
        <f t="shared" ref="J6131" si="9683">CONCATENATE(K6130,1)</f>
        <v>91</v>
      </c>
      <c r="K6131" s="22" t="e">
        <f t="array" ref="K6131:R6133">LINEST(B6114:B6122,C6114:C6122^{1,2,3,4,5,6,7},TRUE,TRUE)</f>
        <v>#VALUE!</v>
      </c>
      <c r="L6131" s="22" t="e">
        <v>#VALUE!</v>
      </c>
      <c r="M6131" s="22" t="e">
        <v>#VALUE!</v>
      </c>
      <c r="N6131" s="22" t="e">
        <v>#VALUE!</v>
      </c>
      <c r="O6131" s="22" t="e">
        <v>#VALUE!</v>
      </c>
      <c r="P6131" s="22" t="e">
        <v>#VALUE!</v>
      </c>
      <c r="Q6131" s="22" t="e">
        <v>#VALUE!</v>
      </c>
      <c r="R6131" s="22" t="e">
        <v>#VALUE!</v>
      </c>
      <c r="S6131" s="17"/>
      <c r="U6131" s="28">
        <f t="shared" si="9608"/>
        <v>128</v>
      </c>
      <c r="V6131" s="28">
        <f t="shared" si="9620"/>
        <v>234</v>
      </c>
    </row>
    <row r="6132" spans="1:22" x14ac:dyDescent="0.3">
      <c r="A6132" s="28">
        <f t="shared" si="9618"/>
        <v>128235</v>
      </c>
      <c r="B6132" s="7">
        <f t="shared" ref="B6132:B6141" si="9684">C6114-B6114</f>
        <v>0</v>
      </c>
      <c r="C6132" s="7">
        <f t="shared" ref="C6132:C6141" si="9685">H6114-G6114</f>
        <v>0</v>
      </c>
      <c r="D6132" s="7">
        <f>C6132-B6132</f>
        <v>0</v>
      </c>
      <c r="E6132" s="11">
        <f>ABS(MAX(D6132:D6141))</f>
        <v>0</v>
      </c>
      <c r="F6132" s="13"/>
      <c r="G6132" s="2" t="str">
        <f>IF(D6114="","",D6114/E6114)</f>
        <v/>
      </c>
      <c r="H6132" s="13"/>
      <c r="J6132" s="28" t="str">
        <f t="shared" ref="J6132" si="9686">CONCATENATE(K6130,2)</f>
        <v>92</v>
      </c>
      <c r="K6132" s="22" t="e">
        <v>#VALUE!</v>
      </c>
      <c r="L6132" s="22" t="e">
        <v>#VALUE!</v>
      </c>
      <c r="M6132" s="22" t="e">
        <v>#VALUE!</v>
      </c>
      <c r="N6132" s="22" t="e">
        <v>#VALUE!</v>
      </c>
      <c r="O6132" s="22" t="e">
        <v>#VALUE!</v>
      </c>
      <c r="P6132" s="22" t="e">
        <v>#VALUE!</v>
      </c>
      <c r="Q6132" s="22" t="e">
        <v>#VALUE!</v>
      </c>
      <c r="R6132" s="22" t="e">
        <v>#VALUE!</v>
      </c>
      <c r="S6132" s="17"/>
      <c r="U6132" s="28">
        <f t="shared" si="9608"/>
        <v>128</v>
      </c>
      <c r="V6132" s="28">
        <f t="shared" si="9620"/>
        <v>235</v>
      </c>
    </row>
    <row r="6133" spans="1:22" x14ac:dyDescent="0.3">
      <c r="A6133" s="28">
        <f t="shared" si="9618"/>
        <v>128236</v>
      </c>
      <c r="B6133" s="7">
        <f t="shared" si="9684"/>
        <v>0</v>
      </c>
      <c r="C6133" s="7">
        <f t="shared" si="9685"/>
        <v>0</v>
      </c>
      <c r="D6133" s="7">
        <f t="shared" ref="D6133:D6141" si="9687">C6133-B6133</f>
        <v>0</v>
      </c>
      <c r="E6133" s="12" t="s">
        <v>34</v>
      </c>
      <c r="G6133" s="2" t="str">
        <f t="shared" ref="G6133:G6141" si="9688">IF(D6115="","",D6115/E6115)</f>
        <v/>
      </c>
      <c r="H6133" s="13"/>
      <c r="J6133" s="28" t="str">
        <f t="shared" ref="J6133" si="9689">CONCATENATE(K6130,3)</f>
        <v>93</v>
      </c>
      <c r="K6133" s="22" t="e">
        <v>#VALUE!</v>
      </c>
      <c r="L6133" s="22" t="e">
        <v>#VALUE!</v>
      </c>
      <c r="M6133" s="22" t="e">
        <v>#VALUE!</v>
      </c>
      <c r="N6133" s="22" t="e">
        <v>#VALUE!</v>
      </c>
      <c r="O6133" s="22" t="e">
        <v>#VALUE!</v>
      </c>
      <c r="P6133" s="22" t="e">
        <v>#VALUE!</v>
      </c>
      <c r="Q6133" s="22" t="e">
        <v>#VALUE!</v>
      </c>
      <c r="R6133" s="22" t="e">
        <v>#VALUE!</v>
      </c>
      <c r="S6133" s="17"/>
      <c r="U6133" s="28">
        <f t="shared" si="9608"/>
        <v>128</v>
      </c>
      <c r="V6133" s="28">
        <f t="shared" si="9620"/>
        <v>236</v>
      </c>
    </row>
    <row r="6134" spans="1:22" x14ac:dyDescent="0.3">
      <c r="A6134" s="28">
        <f t="shared" si="9618"/>
        <v>128237</v>
      </c>
      <c r="B6134" s="7">
        <f t="shared" si="9684"/>
        <v>0</v>
      </c>
      <c r="C6134" s="7">
        <f t="shared" si="9685"/>
        <v>0</v>
      </c>
      <c r="D6134" s="7">
        <f t="shared" si="9687"/>
        <v>0</v>
      </c>
      <c r="E6134" s="10" t="str">
        <f>IF(D6100="","",MAX(E6135,E6136))</f>
        <v/>
      </c>
      <c r="G6134" s="2" t="str">
        <f t="shared" si="9688"/>
        <v/>
      </c>
      <c r="H6134" s="13"/>
      <c r="J6134" s="17"/>
      <c r="K6134" s="17">
        <v>10</v>
      </c>
      <c r="L6134" s="17">
        <v>10</v>
      </c>
      <c r="M6134" s="17">
        <v>10</v>
      </c>
      <c r="N6134" s="17">
        <v>10</v>
      </c>
      <c r="O6134" s="17">
        <v>10</v>
      </c>
      <c r="P6134" s="17">
        <v>10</v>
      </c>
      <c r="Q6134" s="17">
        <v>10</v>
      </c>
      <c r="R6134" s="17">
        <v>10</v>
      </c>
      <c r="S6134" s="17">
        <v>10</v>
      </c>
      <c r="U6134" s="28">
        <f t="shared" si="9608"/>
        <v>128</v>
      </c>
      <c r="V6134" s="28">
        <f t="shared" si="9620"/>
        <v>237</v>
      </c>
    </row>
    <row r="6135" spans="1:22" x14ac:dyDescent="0.3">
      <c r="A6135" s="28">
        <f t="shared" si="9618"/>
        <v>128238</v>
      </c>
      <c r="B6135" s="7">
        <f t="shared" si="9684"/>
        <v>0</v>
      </c>
      <c r="C6135" s="7">
        <f t="shared" si="9685"/>
        <v>0</v>
      </c>
      <c r="D6135" s="7">
        <f t="shared" si="9687"/>
        <v>0</v>
      </c>
      <c r="E6135" s="11">
        <f>ABS(MIN(B6132:B6141))</f>
        <v>0</v>
      </c>
      <c r="G6135" s="2" t="str">
        <f t="shared" si="9688"/>
        <v/>
      </c>
      <c r="H6135" s="13"/>
      <c r="J6135" s="28" t="str">
        <f t="shared" ref="J6135" si="9690">CONCATENATE(K6134,1)</f>
        <v>101</v>
      </c>
      <c r="K6135" s="22" t="e">
        <f t="array" ref="K6135:S6137">LINEST(B6114:B6123,C6114:C6123^{1,2,3,4,5,6,7,8},TRUE,TRUE)</f>
        <v>#VALUE!</v>
      </c>
      <c r="L6135" s="22" t="e">
        <v>#VALUE!</v>
      </c>
      <c r="M6135" s="22" t="e">
        <v>#VALUE!</v>
      </c>
      <c r="N6135" s="22" t="e">
        <v>#VALUE!</v>
      </c>
      <c r="O6135" s="22" t="e">
        <v>#VALUE!</v>
      </c>
      <c r="P6135" s="22" t="e">
        <v>#VALUE!</v>
      </c>
      <c r="Q6135" s="22" t="e">
        <v>#VALUE!</v>
      </c>
      <c r="R6135" s="22" t="e">
        <v>#VALUE!</v>
      </c>
      <c r="S6135" s="22" t="e">
        <v>#VALUE!</v>
      </c>
      <c r="U6135" s="28">
        <f t="shared" si="9608"/>
        <v>128</v>
      </c>
      <c r="V6135" s="28">
        <f t="shared" si="9620"/>
        <v>238</v>
      </c>
    </row>
    <row r="6136" spans="1:22" x14ac:dyDescent="0.3">
      <c r="A6136" s="28">
        <f t="shared" si="9618"/>
        <v>128239</v>
      </c>
      <c r="B6136" s="7">
        <f t="shared" si="9684"/>
        <v>0</v>
      </c>
      <c r="C6136" s="7">
        <f t="shared" si="9685"/>
        <v>0</v>
      </c>
      <c r="D6136" s="7">
        <f t="shared" si="9687"/>
        <v>0</v>
      </c>
      <c r="E6136" s="11">
        <f>ABS(MAX(B6132:B6141))</f>
        <v>0</v>
      </c>
      <c r="G6136" s="2" t="str">
        <f t="shared" si="9688"/>
        <v/>
      </c>
      <c r="H6136" s="13"/>
      <c r="J6136" s="28" t="str">
        <f t="shared" ref="J6136" si="9691">CONCATENATE(K6134,2)</f>
        <v>102</v>
      </c>
      <c r="K6136" s="22" t="e">
        <v>#VALUE!</v>
      </c>
      <c r="L6136" s="22" t="e">
        <v>#VALUE!</v>
      </c>
      <c r="M6136" s="22" t="e">
        <v>#VALUE!</v>
      </c>
      <c r="N6136" s="22" t="e">
        <v>#VALUE!</v>
      </c>
      <c r="O6136" s="22" t="e">
        <v>#VALUE!</v>
      </c>
      <c r="P6136" s="22" t="e">
        <v>#VALUE!</v>
      </c>
      <c r="Q6136" s="22" t="e">
        <v>#VALUE!</v>
      </c>
      <c r="R6136" s="22" t="e">
        <v>#VALUE!</v>
      </c>
      <c r="S6136" s="22" t="e">
        <v>#VALUE!</v>
      </c>
      <c r="U6136" s="28">
        <f t="shared" si="9608"/>
        <v>128</v>
      </c>
      <c r="V6136" s="28">
        <f t="shared" si="9620"/>
        <v>239</v>
      </c>
    </row>
    <row r="6137" spans="1:22" x14ac:dyDescent="0.3">
      <c r="A6137" s="28">
        <f t="shared" si="9618"/>
        <v>128240</v>
      </c>
      <c r="B6137" s="7">
        <f t="shared" si="9684"/>
        <v>0</v>
      </c>
      <c r="C6137" s="7">
        <f t="shared" si="9685"/>
        <v>0</v>
      </c>
      <c r="D6137" s="7">
        <f t="shared" si="9687"/>
        <v>0</v>
      </c>
      <c r="E6137" s="12" t="s">
        <v>231</v>
      </c>
      <c r="G6137" s="2" t="str">
        <f t="shared" si="9688"/>
        <v/>
      </c>
      <c r="H6137" s="13"/>
      <c r="J6137" s="28" t="str">
        <f t="shared" ref="J6137" si="9692">CONCATENATE(K6134,3)</f>
        <v>103</v>
      </c>
      <c r="K6137" s="22" t="e">
        <v>#VALUE!</v>
      </c>
      <c r="L6137" s="22" t="e">
        <v>#VALUE!</v>
      </c>
      <c r="M6137" s="22" t="e">
        <v>#VALUE!</v>
      </c>
      <c r="N6137" s="22" t="e">
        <v>#VALUE!</v>
      </c>
      <c r="O6137" s="22" t="e">
        <v>#VALUE!</v>
      </c>
      <c r="P6137" s="22" t="e">
        <v>#VALUE!</v>
      </c>
      <c r="Q6137" s="22" t="e">
        <v>#VALUE!</v>
      </c>
      <c r="R6137" s="22" t="e">
        <v>#VALUE!</v>
      </c>
      <c r="S6137" s="22" t="e">
        <v>#VALUE!</v>
      </c>
      <c r="U6137" s="28">
        <f t="shared" si="9608"/>
        <v>128</v>
      </c>
      <c r="V6137" s="28">
        <f t="shared" si="9620"/>
        <v>240</v>
      </c>
    </row>
    <row r="6138" spans="1:22" x14ac:dyDescent="0.3">
      <c r="A6138" s="28">
        <f t="shared" si="9618"/>
        <v>128241</v>
      </c>
      <c r="B6138" s="7">
        <f t="shared" si="9684"/>
        <v>0</v>
      </c>
      <c r="C6138" s="7">
        <f t="shared" si="9685"/>
        <v>0</v>
      </c>
      <c r="D6138" s="7">
        <f t="shared" si="9687"/>
        <v>0</v>
      </c>
      <c r="E6138" s="10" t="e">
        <f>IF(D6100="","",MAX(E6139,E6140))*2</f>
        <v>#VALUE!</v>
      </c>
      <c r="G6138" s="2" t="str">
        <f t="shared" si="9688"/>
        <v/>
      </c>
      <c r="H6138" s="13"/>
      <c r="U6138" s="28">
        <f t="shared" si="9608"/>
        <v>128</v>
      </c>
      <c r="V6138" s="28">
        <f t="shared" si="9620"/>
        <v>241</v>
      </c>
    </row>
    <row r="6139" spans="1:22" x14ac:dyDescent="0.3">
      <c r="A6139" s="28">
        <f t="shared" si="9618"/>
        <v>128242</v>
      </c>
      <c r="B6139" s="7">
        <f t="shared" si="9684"/>
        <v>0</v>
      </c>
      <c r="C6139" s="7">
        <f t="shared" si="9685"/>
        <v>0</v>
      </c>
      <c r="D6139" s="7">
        <f t="shared" si="9687"/>
        <v>0</v>
      </c>
      <c r="E6139" s="11">
        <f>ABS(MIN(G6132:G6141))</f>
        <v>0</v>
      </c>
      <c r="G6139" s="2" t="str">
        <f t="shared" si="9688"/>
        <v/>
      </c>
      <c r="U6139" s="28">
        <f t="shared" si="9608"/>
        <v>128</v>
      </c>
      <c r="V6139" s="28">
        <f t="shared" si="9620"/>
        <v>242</v>
      </c>
    </row>
    <row r="6140" spans="1:22" x14ac:dyDescent="0.3">
      <c r="A6140" s="28">
        <f t="shared" si="9618"/>
        <v>128243</v>
      </c>
      <c r="B6140" s="7">
        <f t="shared" si="9684"/>
        <v>0</v>
      </c>
      <c r="C6140" s="7">
        <f t="shared" si="9685"/>
        <v>0</v>
      </c>
      <c r="D6140" s="7">
        <f t="shared" si="9687"/>
        <v>0</v>
      </c>
      <c r="E6140" s="11">
        <f>ABS(MAX(G6132:G6141))</f>
        <v>0</v>
      </c>
      <c r="G6140" s="2" t="str">
        <f t="shared" si="9688"/>
        <v/>
      </c>
      <c r="U6140" s="28">
        <f t="shared" si="9608"/>
        <v>128</v>
      </c>
      <c r="V6140" s="28">
        <f t="shared" si="9620"/>
        <v>243</v>
      </c>
    </row>
    <row r="6141" spans="1:22" x14ac:dyDescent="0.3">
      <c r="A6141" s="28">
        <f t="shared" si="9618"/>
        <v>128244</v>
      </c>
      <c r="B6141" s="7">
        <f t="shared" si="9684"/>
        <v>0</v>
      </c>
      <c r="C6141" s="7">
        <f t="shared" si="9685"/>
        <v>0</v>
      </c>
      <c r="D6141" s="7">
        <f t="shared" si="9687"/>
        <v>0</v>
      </c>
      <c r="F6141" s="13"/>
      <c r="G6141" s="2" t="str">
        <f t="shared" si="9688"/>
        <v/>
      </c>
      <c r="U6141" s="28">
        <f t="shared" si="9608"/>
        <v>128</v>
      </c>
      <c r="V6141" s="28">
        <f t="shared" si="9620"/>
        <v>244</v>
      </c>
    </row>
    <row r="6142" spans="1:22" x14ac:dyDescent="0.3">
      <c r="A6142" s="28">
        <f t="shared" si="9618"/>
        <v>128245</v>
      </c>
      <c r="F6142" s="13"/>
      <c r="U6142" s="28">
        <f t="shared" si="9608"/>
        <v>128</v>
      </c>
      <c r="V6142" s="28">
        <f t="shared" si="9620"/>
        <v>245</v>
      </c>
    </row>
    <row r="6143" spans="1:22" x14ac:dyDescent="0.3">
      <c r="A6143" s="28">
        <f t="shared" si="9618"/>
        <v>128246</v>
      </c>
      <c r="F6143" s="13"/>
      <c r="U6143" s="28">
        <f t="shared" si="9608"/>
        <v>128</v>
      </c>
      <c r="V6143" s="28">
        <f t="shared" si="9620"/>
        <v>246</v>
      </c>
    </row>
    <row r="6144" spans="1:22" x14ac:dyDescent="0.3">
      <c r="A6144" s="28">
        <f t="shared" si="9618"/>
        <v>128247</v>
      </c>
      <c r="F6144" s="13"/>
      <c r="U6144" s="28">
        <f t="shared" si="9608"/>
        <v>128</v>
      </c>
      <c r="V6144" s="28">
        <f t="shared" si="9620"/>
        <v>247</v>
      </c>
    </row>
    <row r="6145" spans="1:24" s="8" customFormat="1" x14ac:dyDescent="0.3"/>
    <row r="6146" spans="1:24" x14ac:dyDescent="0.3">
      <c r="A6146" s="28">
        <f t="shared" ref="A6146:A6192" si="9693">ROUND(CONCATENATE(U6146,V6146),0)</f>
        <v>129201</v>
      </c>
      <c r="B6146" s="63" t="s">
        <v>0</v>
      </c>
      <c r="C6146" s="63"/>
      <c r="D6146" s="71"/>
      <c r="E6146" s="71"/>
      <c r="F6146" s="71"/>
      <c r="G6146" s="71"/>
      <c r="H6146" s="71"/>
      <c r="U6146" s="28">
        <f t="shared" si="9619"/>
        <v>129</v>
      </c>
      <c r="V6146" s="28">
        <v>201</v>
      </c>
    </row>
    <row r="6147" spans="1:24" x14ac:dyDescent="0.3">
      <c r="A6147" s="28">
        <f t="shared" si="9693"/>
        <v>129202</v>
      </c>
      <c r="B6147" s="72" t="s">
        <v>70</v>
      </c>
      <c r="C6147" s="73"/>
      <c r="D6147" s="30"/>
      <c r="E6147" s="66" t="s">
        <v>71</v>
      </c>
      <c r="F6147" s="66"/>
      <c r="G6147" s="74"/>
      <c r="H6147" s="74"/>
      <c r="U6147" s="28">
        <f t="shared" ref="U6147:U6210" si="9694">U6146</f>
        <v>129</v>
      </c>
      <c r="V6147" s="28">
        <f t="shared" ref="V6147:V6210" si="9695">V6146+1</f>
        <v>202</v>
      </c>
    </row>
    <row r="6148" spans="1:24" x14ac:dyDescent="0.3">
      <c r="A6148" s="28">
        <f t="shared" si="9693"/>
        <v>129203</v>
      </c>
      <c r="B6148" s="75" t="s">
        <v>6</v>
      </c>
      <c r="C6148" s="75"/>
      <c r="D6148" s="71"/>
      <c r="E6148" s="71"/>
      <c r="F6148" s="71"/>
      <c r="G6148" s="71"/>
      <c r="H6148" s="71"/>
      <c r="U6148" s="28">
        <f t="shared" si="9694"/>
        <v>129</v>
      </c>
      <c r="V6148" s="28">
        <f t="shared" si="9695"/>
        <v>203</v>
      </c>
    </row>
    <row r="6149" spans="1:24" x14ac:dyDescent="0.3">
      <c r="A6149" s="28">
        <f t="shared" si="9693"/>
        <v>129204</v>
      </c>
      <c r="B6149" s="63" t="s">
        <v>7</v>
      </c>
      <c r="C6149" s="63"/>
      <c r="D6149" s="71"/>
      <c r="E6149" s="71"/>
      <c r="F6149" s="71"/>
      <c r="G6149" s="71"/>
      <c r="H6149" s="71"/>
      <c r="J6149" s="17"/>
      <c r="K6149" s="17" t="s">
        <v>53</v>
      </c>
      <c r="L6149" s="17" t="s">
        <v>54</v>
      </c>
      <c r="M6149" s="17" t="s">
        <v>55</v>
      </c>
      <c r="N6149" s="17" t="s">
        <v>56</v>
      </c>
      <c r="O6149" s="17" t="s">
        <v>57</v>
      </c>
      <c r="P6149" s="17" t="s">
        <v>2</v>
      </c>
      <c r="Q6149" s="17" t="s">
        <v>3</v>
      </c>
      <c r="R6149" s="17" t="s">
        <v>4</v>
      </c>
      <c r="S6149" s="17" t="s">
        <v>5</v>
      </c>
      <c r="U6149" s="28">
        <f t="shared" si="9694"/>
        <v>129</v>
      </c>
      <c r="V6149" s="28">
        <f t="shared" si="9695"/>
        <v>204</v>
      </c>
      <c r="X6149" s="1" t="s">
        <v>48</v>
      </c>
    </row>
    <row r="6150" spans="1:24" x14ac:dyDescent="0.3">
      <c r="A6150" s="28">
        <f t="shared" si="9693"/>
        <v>129205</v>
      </c>
      <c r="B6150" s="63" t="s">
        <v>9</v>
      </c>
      <c r="C6150" s="63"/>
      <c r="D6150" s="71"/>
      <c r="E6150" s="71"/>
      <c r="F6150" s="71"/>
      <c r="G6150" s="71"/>
      <c r="H6150" s="71"/>
      <c r="J6150" s="17">
        <f t="shared" ref="J6150" si="9696">COUNTA(B6162:B6171)</f>
        <v>0</v>
      </c>
      <c r="K6150" s="17">
        <f t="shared" ref="K6150" si="9697">IF(L6150-1&lt;2,0,L6150-1)</f>
        <v>0</v>
      </c>
      <c r="L6150" s="17">
        <f t="shared" ref="L6150" si="9698">IF(M6150-1&lt;2,0,M6150-1)</f>
        <v>0</v>
      </c>
      <c r="M6150" s="17">
        <f t="shared" ref="M6150" si="9699">IF(N6150-1&lt;2,0,N6150-1)</f>
        <v>0</v>
      </c>
      <c r="N6150" s="17">
        <f t="shared" ref="N6150" si="9700">IF(O6150-1&lt;2,0,O6150-1)</f>
        <v>0</v>
      </c>
      <c r="O6150" s="17">
        <f t="shared" ref="O6150" si="9701">IF(P6150-1&lt;2,0,P6150-1)</f>
        <v>0</v>
      </c>
      <c r="P6150" s="17">
        <f t="shared" ref="P6150" si="9702">IF(Q6150-1&lt;2,0,Q6150-1)</f>
        <v>0</v>
      </c>
      <c r="Q6150" s="17">
        <f t="shared" ref="Q6150" si="9703">IF(R6150-1&lt;2,0,R6150-1)</f>
        <v>0</v>
      </c>
      <c r="R6150" s="17">
        <f t="shared" ref="R6150" si="9704">IF(S6150-1&lt;2,0,S6150-1)</f>
        <v>0</v>
      </c>
      <c r="S6150" s="17">
        <f t="shared" ref="S6150" si="9705">J6150</f>
        <v>0</v>
      </c>
      <c r="U6150" s="28">
        <f t="shared" si="9694"/>
        <v>129</v>
      </c>
      <c r="V6150" s="28">
        <f t="shared" si="9695"/>
        <v>205</v>
      </c>
      <c r="X6150" s="1" t="s">
        <v>49</v>
      </c>
    </row>
    <row r="6151" spans="1:24" x14ac:dyDescent="0.3">
      <c r="A6151" s="28">
        <f t="shared" si="9693"/>
        <v>129206</v>
      </c>
      <c r="B6151" s="63" t="s">
        <v>10</v>
      </c>
      <c r="C6151" s="63"/>
      <c r="D6151" s="71"/>
      <c r="E6151" s="71"/>
      <c r="F6151" s="71"/>
      <c r="G6151" s="71"/>
      <c r="H6151" s="71"/>
      <c r="J6151" s="28" t="str">
        <f t="shared" ref="J6151" si="9706">CONCATENATE(J6150,1)</f>
        <v>01</v>
      </c>
      <c r="K6151" s="29">
        <f t="shared" ref="K6151" si="9707">IF(K6150=0,0,VLOOKUP(J6151,J6155:S6185,K6150,FALSE))</f>
        <v>0</v>
      </c>
      <c r="L6151" s="29">
        <f t="shared" ref="L6151" si="9708">IF(L6150=0,0,VLOOKUP(J6151,J6155:S6185,L6150,FALSE))</f>
        <v>0</v>
      </c>
      <c r="M6151" s="29">
        <f t="shared" ref="M6151" si="9709">IF(M6150=0,0,VLOOKUP(J6151,J6155:S6185,M6150,FALSE))</f>
        <v>0</v>
      </c>
      <c r="N6151" s="29">
        <f t="shared" ref="N6151" si="9710">IF(N6150=0,0,VLOOKUP(J6151,J6155:S6185,N6150,FALSE))</f>
        <v>0</v>
      </c>
      <c r="O6151" s="29">
        <f t="shared" ref="O6151" si="9711">IF(O6150=0,0,VLOOKUP(J6151,J6155:S6185,O6150,FALSE))</f>
        <v>0</v>
      </c>
      <c r="P6151" s="29">
        <f t="shared" ref="P6151" si="9712">IF(P6150=0,0,VLOOKUP(J6151,J6155:S6185,P6150,FALSE))</f>
        <v>0</v>
      </c>
      <c r="Q6151" s="29">
        <f t="shared" ref="Q6151" si="9713">IF(Q6150=0,0,VLOOKUP(J6151,J6155:S6185,Q6150,FALSE))</f>
        <v>0</v>
      </c>
      <c r="R6151" s="29">
        <f t="shared" ref="R6151" si="9714">IF(R6150=0,0,VLOOKUP(J6151,J6155:S6185,R6150,FALSE))</f>
        <v>0</v>
      </c>
      <c r="S6151" s="29">
        <f t="shared" ref="S6151" si="9715">IF(S6150=0,0,VLOOKUP(J6151,J6155:S6185,S6150,FALSE))</f>
        <v>0</v>
      </c>
      <c r="U6151" s="28">
        <f t="shared" si="9694"/>
        <v>129</v>
      </c>
      <c r="V6151" s="28">
        <f t="shared" si="9695"/>
        <v>206</v>
      </c>
      <c r="X6151" s="1" t="s">
        <v>50</v>
      </c>
    </row>
    <row r="6152" spans="1:24" x14ac:dyDescent="0.3">
      <c r="A6152" s="28">
        <f t="shared" si="9693"/>
        <v>129207</v>
      </c>
      <c r="B6152" s="63" t="s">
        <v>11</v>
      </c>
      <c r="C6152" s="63"/>
      <c r="D6152" s="64"/>
      <c r="E6152" s="64"/>
      <c r="F6152" s="64"/>
      <c r="G6152" s="64"/>
      <c r="H6152" s="64"/>
      <c r="J6152" s="28" t="str">
        <f t="shared" ref="J6152" si="9716">CONCATENATE(J6150,2)</f>
        <v>02</v>
      </c>
      <c r="K6152" s="22">
        <f t="shared" ref="K6152" si="9717">IF(K6150=0,0,VLOOKUP(J6152,J6155:S6185,K6150,FALSE))</f>
        <v>0</v>
      </c>
      <c r="L6152" s="22">
        <f t="shared" ref="L6152" si="9718">IF(L6150=0,0,VLOOKUP(J6152,J6155:S6185,L6150,FALSE))</f>
        <v>0</v>
      </c>
      <c r="M6152" s="22">
        <f t="shared" ref="M6152" si="9719">IF(M6150=0,0,VLOOKUP(J6152,J6155:S6185,M6150,FALSE))</f>
        <v>0</v>
      </c>
      <c r="N6152" s="22">
        <f t="shared" ref="N6152" si="9720">IF(N6150=0,0,VLOOKUP(J6152,J6155:S6185,N6150,FALSE))</f>
        <v>0</v>
      </c>
      <c r="O6152" s="22">
        <f t="shared" ref="O6152" si="9721">IF(O6150=0,0,VLOOKUP(J6152,J6155:S6185,O6150,FALSE))</f>
        <v>0</v>
      </c>
      <c r="P6152" s="22">
        <f t="shared" ref="P6152" si="9722">IF(P6150=0,0,VLOOKUP(J6152,J6155:S6185,P6150,FALSE))</f>
        <v>0</v>
      </c>
      <c r="Q6152" s="22">
        <f t="shared" ref="Q6152" si="9723">IF(Q6150=0,0,VLOOKUP(J6152,J6155:S6185,Q6150,FALSE))</f>
        <v>0</v>
      </c>
      <c r="R6152" s="22">
        <f t="shared" ref="R6152" si="9724">IF(R6150=0,0,VLOOKUP(J6152,J6155:S6185,R6150,FALSE))</f>
        <v>0</v>
      </c>
      <c r="S6152" s="22">
        <f t="shared" ref="S6152" si="9725">IF(S6150=0,0,VLOOKUP(J6152,J6155:S6185,S6150,FALSE))</f>
        <v>0</v>
      </c>
      <c r="U6152" s="28">
        <f t="shared" si="9694"/>
        <v>129</v>
      </c>
      <c r="V6152" s="28">
        <f t="shared" si="9695"/>
        <v>207</v>
      </c>
    </row>
    <row r="6153" spans="1:24" x14ac:dyDescent="0.3">
      <c r="A6153" s="28">
        <f t="shared" si="9693"/>
        <v>129208</v>
      </c>
      <c r="B6153" s="63" t="s">
        <v>12</v>
      </c>
      <c r="C6153" s="63"/>
      <c r="D6153" s="65"/>
      <c r="E6153" s="65"/>
      <c r="F6153" s="65"/>
      <c r="G6153" s="65"/>
      <c r="H6153" s="65"/>
      <c r="J6153" s="28" t="str">
        <f t="shared" ref="J6153" si="9726">CONCATENATE(J6150,3)</f>
        <v>03</v>
      </c>
      <c r="K6153" s="22"/>
      <c r="L6153" s="22"/>
      <c r="M6153" s="22"/>
      <c r="N6153" s="22" t="s">
        <v>58</v>
      </c>
      <c r="O6153" s="29">
        <f t="shared" ref="O6153" si="9727">J6150-2</f>
        <v>-2</v>
      </c>
      <c r="P6153" s="22" t="s">
        <v>59</v>
      </c>
      <c r="Q6153" s="29" t="e">
        <f t="shared" ref="Q6153" si="9728">VLOOKUP(J6153,J6155:S6185,3,FALSE)</f>
        <v>#N/A</v>
      </c>
      <c r="R6153" s="22" t="s">
        <v>60</v>
      </c>
      <c r="S6153" s="22" t="e">
        <f t="shared" ref="S6153" si="9729">VLOOKUP(J6153,J6155:S6185,2,FALSE)</f>
        <v>#N/A</v>
      </c>
      <c r="U6153" s="28">
        <f t="shared" si="9694"/>
        <v>129</v>
      </c>
      <c r="V6153" s="28">
        <f t="shared" si="9695"/>
        <v>208</v>
      </c>
    </row>
    <row r="6154" spans="1:24" x14ac:dyDescent="0.3">
      <c r="A6154" s="28">
        <f t="shared" si="9693"/>
        <v>129209</v>
      </c>
      <c r="B6154" s="63" t="s">
        <v>13</v>
      </c>
      <c r="C6154" s="63"/>
      <c r="D6154" s="15"/>
      <c r="E6154" s="66" t="s">
        <v>14</v>
      </c>
      <c r="F6154" s="66"/>
      <c r="G6154" s="66"/>
      <c r="H6154" s="6" t="s">
        <v>64</v>
      </c>
      <c r="J6154" s="17"/>
      <c r="K6154" s="17">
        <v>3</v>
      </c>
      <c r="L6154" s="17">
        <v>3</v>
      </c>
      <c r="M6154" s="17"/>
      <c r="N6154" s="17"/>
      <c r="O6154" s="17"/>
      <c r="P6154" s="17"/>
      <c r="Q6154" s="17"/>
      <c r="R6154" s="17"/>
      <c r="S6154" s="17"/>
      <c r="U6154" s="28">
        <f t="shared" si="9694"/>
        <v>129</v>
      </c>
      <c r="V6154" s="28">
        <f t="shared" si="9695"/>
        <v>209</v>
      </c>
    </row>
    <row r="6155" spans="1:24" x14ac:dyDescent="0.3">
      <c r="A6155" s="28">
        <f t="shared" si="9693"/>
        <v>129210</v>
      </c>
      <c r="B6155" s="63" t="s">
        <v>15</v>
      </c>
      <c r="C6155" s="63"/>
      <c r="D6155" s="2">
        <f t="shared" ref="D6155" si="9730">MIN(B6162:B6171)</f>
        <v>0</v>
      </c>
      <c r="E6155" s="3" t="s">
        <v>16</v>
      </c>
      <c r="F6155" s="2">
        <f t="shared" ref="F6155" si="9731">MAX(B6162:B6171)</f>
        <v>0</v>
      </c>
      <c r="G6155" s="4" t="str">
        <f t="shared" ref="G6155" si="9732">IF(H6154="","",H6154)</f>
        <v>°C</v>
      </c>
      <c r="H6155" s="14"/>
      <c r="J6155" s="28" t="str">
        <f t="shared" ref="J6155" si="9733">CONCATENATE(K6154,1)</f>
        <v>31</v>
      </c>
      <c r="K6155" s="22" t="e">
        <f t="array" ref="K6155:L6157">LINEST(B6162:B6164,C6162:C6164^{1},TRUE,TRUE)</f>
        <v>#VALUE!</v>
      </c>
      <c r="L6155" s="22" t="e">
        <v>#VALUE!</v>
      </c>
      <c r="M6155" s="17"/>
      <c r="N6155" s="17"/>
      <c r="O6155" s="17"/>
      <c r="P6155" s="17"/>
      <c r="Q6155" s="17"/>
      <c r="R6155" s="17"/>
      <c r="S6155" s="17"/>
      <c r="U6155" s="28">
        <f t="shared" si="9694"/>
        <v>129</v>
      </c>
      <c r="V6155" s="28">
        <f t="shared" si="9695"/>
        <v>210</v>
      </c>
    </row>
    <row r="6156" spans="1:24" x14ac:dyDescent="0.3">
      <c r="A6156" s="28">
        <f t="shared" si="9693"/>
        <v>129211</v>
      </c>
      <c r="J6156" s="28" t="str">
        <f t="shared" ref="J6156" si="9734">CONCATENATE(K6154,2)</f>
        <v>32</v>
      </c>
      <c r="K6156" s="22" t="e">
        <v>#VALUE!</v>
      </c>
      <c r="L6156" s="22" t="e">
        <v>#VALUE!</v>
      </c>
      <c r="M6156" s="17"/>
      <c r="N6156" s="17"/>
      <c r="O6156" s="17"/>
      <c r="P6156" s="17"/>
      <c r="Q6156" s="17"/>
      <c r="R6156" s="17"/>
      <c r="S6156" s="17"/>
      <c r="U6156" s="28">
        <f t="shared" si="9694"/>
        <v>129</v>
      </c>
      <c r="V6156" s="28">
        <f t="shared" si="9695"/>
        <v>211</v>
      </c>
    </row>
    <row r="6157" spans="1:24" x14ac:dyDescent="0.3">
      <c r="A6157" s="28">
        <f t="shared" si="9693"/>
        <v>129212</v>
      </c>
      <c r="B6157" s="67" t="s">
        <v>17</v>
      </c>
      <c r="C6157" s="67"/>
      <c r="D6157" s="67"/>
      <c r="E6157" s="67"/>
      <c r="F6157" s="67"/>
      <c r="G6157" s="68" t="s">
        <v>31</v>
      </c>
      <c r="H6157" s="69"/>
      <c r="J6157" s="28" t="str">
        <f t="shared" ref="J6157" si="9735">CONCATENATE(K6154,3)</f>
        <v>33</v>
      </c>
      <c r="K6157" s="22" t="e">
        <v>#VALUE!</v>
      </c>
      <c r="L6157" s="22" t="e">
        <v>#VALUE!</v>
      </c>
      <c r="M6157" s="17"/>
      <c r="N6157" s="17"/>
      <c r="O6157" s="17"/>
      <c r="P6157" s="17"/>
      <c r="Q6157" s="17"/>
      <c r="R6157" s="17"/>
      <c r="S6157" s="17"/>
      <c r="U6157" s="28">
        <f t="shared" si="9694"/>
        <v>129</v>
      </c>
      <c r="V6157" s="28">
        <f t="shared" si="9695"/>
        <v>212</v>
      </c>
    </row>
    <row r="6158" spans="1:24" x14ac:dyDescent="0.3">
      <c r="A6158" s="28">
        <f t="shared" si="9693"/>
        <v>129213</v>
      </c>
      <c r="B6158" s="66" t="s">
        <v>18</v>
      </c>
      <c r="C6158" s="66"/>
      <c r="D6158" s="66"/>
      <c r="E6158" s="66" t="str">
        <f t="shared" ref="E6158" si="9736">IF(D6151="","",D6151)</f>
        <v/>
      </c>
      <c r="F6158" s="66"/>
      <c r="G6158" s="4" t="s">
        <v>18</v>
      </c>
      <c r="H6158" s="16"/>
      <c r="J6158" s="17"/>
      <c r="K6158" s="17">
        <v>4</v>
      </c>
      <c r="L6158" s="17">
        <v>4</v>
      </c>
      <c r="M6158" s="17">
        <v>4</v>
      </c>
      <c r="N6158" s="17"/>
      <c r="O6158" s="17"/>
      <c r="P6158" s="17"/>
      <c r="Q6158" s="17"/>
      <c r="R6158" s="17"/>
      <c r="S6158" s="17"/>
      <c r="U6158" s="28">
        <f t="shared" si="9694"/>
        <v>129</v>
      </c>
      <c r="V6158" s="28">
        <f t="shared" si="9695"/>
        <v>213</v>
      </c>
    </row>
    <row r="6159" spans="1:24" ht="15" customHeight="1" x14ac:dyDescent="0.3">
      <c r="A6159" s="28">
        <f t="shared" si="9693"/>
        <v>129214</v>
      </c>
      <c r="B6159" s="5" t="s">
        <v>19</v>
      </c>
      <c r="C6159" s="5" t="s">
        <v>20</v>
      </c>
      <c r="D6159" s="5" t="s">
        <v>21</v>
      </c>
      <c r="E6159" s="5"/>
      <c r="F6159" s="70" t="s">
        <v>33</v>
      </c>
      <c r="G6159" s="5" t="s">
        <v>19</v>
      </c>
      <c r="H6159" s="5" t="s">
        <v>20</v>
      </c>
      <c r="J6159" s="28" t="str">
        <f t="shared" ref="J6159" si="9737">CONCATENATE(K6158,1)</f>
        <v>41</v>
      </c>
      <c r="K6159" s="22" t="e">
        <f t="array" ref="K6159:M6161">LINEST(B6162:B6165,C6162:C6165^{1,2},TRUE,TRUE)</f>
        <v>#VALUE!</v>
      </c>
      <c r="L6159" s="22" t="e">
        <v>#VALUE!</v>
      </c>
      <c r="M6159" s="22" t="e">
        <v>#VALUE!</v>
      </c>
      <c r="N6159" s="17"/>
      <c r="O6159" s="17"/>
      <c r="P6159" s="17"/>
      <c r="Q6159" s="17"/>
      <c r="R6159" s="17"/>
      <c r="S6159" s="17"/>
      <c r="U6159" s="28">
        <f t="shared" si="9694"/>
        <v>129</v>
      </c>
      <c r="V6159" s="28">
        <f t="shared" si="9695"/>
        <v>214</v>
      </c>
    </row>
    <row r="6160" spans="1:24" x14ac:dyDescent="0.3">
      <c r="A6160" s="28">
        <f t="shared" si="9693"/>
        <v>129215</v>
      </c>
      <c r="B6160" s="5" t="s">
        <v>22</v>
      </c>
      <c r="C6160" s="5" t="s">
        <v>23</v>
      </c>
      <c r="D6160" s="5" t="s">
        <v>24</v>
      </c>
      <c r="E6160" s="5" t="s">
        <v>32</v>
      </c>
      <c r="F6160" s="70"/>
      <c r="G6160" s="5" t="s">
        <v>22</v>
      </c>
      <c r="H6160" s="5" t="s">
        <v>23</v>
      </c>
      <c r="J6160" s="28" t="str">
        <f t="shared" ref="J6160" si="9738">CONCATENATE(K6158,2)</f>
        <v>42</v>
      </c>
      <c r="K6160" s="22" t="e">
        <v>#VALUE!</v>
      </c>
      <c r="L6160" s="22" t="e">
        <v>#VALUE!</v>
      </c>
      <c r="M6160" s="22" t="e">
        <v>#VALUE!</v>
      </c>
      <c r="N6160" s="17"/>
      <c r="O6160" s="17"/>
      <c r="P6160" s="17"/>
      <c r="Q6160" s="17"/>
      <c r="R6160" s="17"/>
      <c r="S6160" s="17"/>
      <c r="U6160" s="28">
        <f t="shared" si="9694"/>
        <v>129</v>
      </c>
      <c r="V6160" s="28">
        <f t="shared" si="9695"/>
        <v>215</v>
      </c>
    </row>
    <row r="6161" spans="1:22" x14ac:dyDescent="0.3">
      <c r="A6161" s="28">
        <f t="shared" si="9693"/>
        <v>129216</v>
      </c>
      <c r="B6161" s="6" t="str">
        <f t="shared" ref="B6161" si="9739">IF(H6154="","",H6154)</f>
        <v>°C</v>
      </c>
      <c r="C6161" s="6" t="str">
        <f t="shared" ref="C6161" si="9740">IF(H6154="","",H6154)</f>
        <v>°C</v>
      </c>
      <c r="D6161" s="6" t="str">
        <f t="shared" ref="D6161" si="9741">IF(H6154="","",H6154)</f>
        <v>°C</v>
      </c>
      <c r="E6161" s="6"/>
      <c r="F6161" s="6"/>
      <c r="G6161" s="6" t="str">
        <f t="shared" ref="G6161" si="9742">IF(H6154="","",H6154)</f>
        <v>°C</v>
      </c>
      <c r="H6161" s="6" t="str">
        <f t="shared" ref="H6161" si="9743">IF(H6154="","",H6154)</f>
        <v>°C</v>
      </c>
      <c r="J6161" s="28" t="str">
        <f t="shared" ref="J6161" si="9744">CONCATENATE(K6158,3)</f>
        <v>43</v>
      </c>
      <c r="K6161" s="22" t="e">
        <v>#VALUE!</v>
      </c>
      <c r="L6161" s="22" t="e">
        <v>#VALUE!</v>
      </c>
      <c r="M6161" s="22" t="e">
        <v>#VALUE!</v>
      </c>
      <c r="N6161" s="17"/>
      <c r="O6161" s="17"/>
      <c r="P6161" s="17"/>
      <c r="Q6161" s="17"/>
      <c r="R6161" s="17"/>
      <c r="S6161" s="17"/>
      <c r="U6161" s="28">
        <f t="shared" si="9694"/>
        <v>129</v>
      </c>
      <c r="V6161" s="28">
        <f t="shared" si="9695"/>
        <v>216</v>
      </c>
    </row>
    <row r="6162" spans="1:22" x14ac:dyDescent="0.3">
      <c r="A6162" s="28">
        <f t="shared" si="9693"/>
        <v>129217</v>
      </c>
      <c r="B6162" s="26"/>
      <c r="C6162" s="26"/>
      <c r="D6162" s="26"/>
      <c r="E6162" s="9"/>
      <c r="F6162" s="26"/>
      <c r="G6162" s="27"/>
      <c r="H6162" s="27"/>
      <c r="J6162" s="17"/>
      <c r="K6162" s="17">
        <v>5</v>
      </c>
      <c r="L6162" s="17">
        <v>5</v>
      </c>
      <c r="M6162" s="17">
        <v>5</v>
      </c>
      <c r="N6162" s="17">
        <v>5</v>
      </c>
      <c r="O6162" s="17"/>
      <c r="P6162" s="17"/>
      <c r="Q6162" s="17"/>
      <c r="R6162" s="17"/>
      <c r="S6162" s="17"/>
      <c r="U6162" s="28">
        <f t="shared" si="9694"/>
        <v>129</v>
      </c>
      <c r="V6162" s="28">
        <f t="shared" si="9695"/>
        <v>217</v>
      </c>
    </row>
    <row r="6163" spans="1:22" x14ac:dyDescent="0.3">
      <c r="A6163" s="28">
        <f t="shared" si="9693"/>
        <v>129218</v>
      </c>
      <c r="B6163" s="26"/>
      <c r="C6163" s="26"/>
      <c r="D6163" s="26"/>
      <c r="E6163" s="9"/>
      <c r="F6163" s="26"/>
      <c r="G6163" s="27"/>
      <c r="H6163" s="27"/>
      <c r="J6163" s="28" t="str">
        <f t="shared" ref="J6163" si="9745">CONCATENATE(K6162,1)</f>
        <v>51</v>
      </c>
      <c r="K6163" s="22" t="e">
        <f t="array" ref="K6163:N6165">LINEST(B6162:B6166,C6162:C6166^{1,2,3},TRUE,TRUE)</f>
        <v>#VALUE!</v>
      </c>
      <c r="L6163" s="22" t="e">
        <v>#VALUE!</v>
      </c>
      <c r="M6163" s="22" t="e">
        <v>#VALUE!</v>
      </c>
      <c r="N6163" s="22" t="e">
        <v>#VALUE!</v>
      </c>
      <c r="O6163" s="17"/>
      <c r="P6163" s="17"/>
      <c r="Q6163" s="17"/>
      <c r="R6163" s="17"/>
      <c r="S6163" s="17"/>
      <c r="U6163" s="28">
        <f t="shared" si="9694"/>
        <v>129</v>
      </c>
      <c r="V6163" s="28">
        <f t="shared" si="9695"/>
        <v>218</v>
      </c>
    </row>
    <row r="6164" spans="1:22" x14ac:dyDescent="0.3">
      <c r="A6164" s="28">
        <f t="shared" si="9693"/>
        <v>129219</v>
      </c>
      <c r="B6164" s="26"/>
      <c r="C6164" s="26"/>
      <c r="D6164" s="26"/>
      <c r="E6164" s="9"/>
      <c r="F6164" s="26"/>
      <c r="G6164" s="27"/>
      <c r="H6164" s="27"/>
      <c r="J6164" s="28" t="str">
        <f t="shared" ref="J6164" si="9746">CONCATENATE(K6162,2)</f>
        <v>52</v>
      </c>
      <c r="K6164" s="22" t="e">
        <v>#VALUE!</v>
      </c>
      <c r="L6164" s="22" t="e">
        <v>#VALUE!</v>
      </c>
      <c r="M6164" s="22" t="e">
        <v>#VALUE!</v>
      </c>
      <c r="N6164" s="22" t="e">
        <v>#VALUE!</v>
      </c>
      <c r="O6164" s="17"/>
      <c r="P6164" s="17"/>
      <c r="Q6164" s="17"/>
      <c r="R6164" s="17"/>
      <c r="S6164" s="17"/>
      <c r="U6164" s="28">
        <f t="shared" si="9694"/>
        <v>129</v>
      </c>
      <c r="V6164" s="28">
        <f t="shared" si="9695"/>
        <v>219</v>
      </c>
    </row>
    <row r="6165" spans="1:22" x14ac:dyDescent="0.3">
      <c r="A6165" s="28">
        <f t="shared" si="9693"/>
        <v>129220</v>
      </c>
      <c r="B6165" s="26"/>
      <c r="C6165" s="26"/>
      <c r="D6165" s="26"/>
      <c r="E6165" s="9"/>
      <c r="F6165" s="26"/>
      <c r="G6165" s="27"/>
      <c r="H6165" s="27"/>
      <c r="J6165" s="28" t="str">
        <f t="shared" ref="J6165" si="9747">CONCATENATE(K6162,3)</f>
        <v>53</v>
      </c>
      <c r="K6165" s="22" t="e">
        <v>#VALUE!</v>
      </c>
      <c r="L6165" s="22" t="e">
        <v>#VALUE!</v>
      </c>
      <c r="M6165" s="22" t="e">
        <v>#VALUE!</v>
      </c>
      <c r="N6165" s="22" t="e">
        <v>#VALUE!</v>
      </c>
      <c r="O6165" s="17"/>
      <c r="P6165" s="17"/>
      <c r="Q6165" s="17"/>
      <c r="R6165" s="17"/>
      <c r="S6165" s="17"/>
      <c r="U6165" s="28">
        <f t="shared" si="9694"/>
        <v>129</v>
      </c>
      <c r="V6165" s="28">
        <f t="shared" si="9695"/>
        <v>220</v>
      </c>
    </row>
    <row r="6166" spans="1:22" x14ac:dyDescent="0.3">
      <c r="A6166" s="28">
        <f t="shared" si="9693"/>
        <v>129221</v>
      </c>
      <c r="B6166" s="26"/>
      <c r="C6166" s="26"/>
      <c r="D6166" s="26"/>
      <c r="E6166" s="9"/>
      <c r="F6166" s="26"/>
      <c r="G6166" s="27"/>
      <c r="H6166" s="27"/>
      <c r="J6166" s="17"/>
      <c r="K6166" s="17">
        <v>6</v>
      </c>
      <c r="L6166" s="17">
        <v>6</v>
      </c>
      <c r="M6166" s="17">
        <v>6</v>
      </c>
      <c r="N6166" s="17">
        <v>6</v>
      </c>
      <c r="O6166" s="17">
        <v>6</v>
      </c>
      <c r="P6166" s="17"/>
      <c r="Q6166" s="17"/>
      <c r="R6166" s="17"/>
      <c r="S6166" s="17"/>
      <c r="U6166" s="28">
        <f t="shared" si="9694"/>
        <v>129</v>
      </c>
      <c r="V6166" s="28">
        <f t="shared" si="9695"/>
        <v>221</v>
      </c>
    </row>
    <row r="6167" spans="1:22" x14ac:dyDescent="0.3">
      <c r="A6167" s="28">
        <f t="shared" si="9693"/>
        <v>129222</v>
      </c>
      <c r="B6167" s="26"/>
      <c r="C6167" s="26"/>
      <c r="D6167" s="26"/>
      <c r="E6167" s="9"/>
      <c r="F6167" s="26"/>
      <c r="G6167" s="27"/>
      <c r="H6167" s="27"/>
      <c r="J6167" s="28" t="str">
        <f t="shared" ref="J6167" si="9748">CONCATENATE(K6166,1)</f>
        <v>61</v>
      </c>
      <c r="K6167" s="22" t="e">
        <f t="array" ref="K6167:O6169">LINEST(B6162:B6167,C6162:C6167^{1,2,3,4},TRUE,TRUE)</f>
        <v>#VALUE!</v>
      </c>
      <c r="L6167" s="22" t="e">
        <v>#VALUE!</v>
      </c>
      <c r="M6167" s="22" t="e">
        <v>#VALUE!</v>
      </c>
      <c r="N6167" s="22" t="e">
        <v>#VALUE!</v>
      </c>
      <c r="O6167" s="22" t="e">
        <v>#VALUE!</v>
      </c>
      <c r="P6167" s="17"/>
      <c r="Q6167" s="17"/>
      <c r="R6167" s="17"/>
      <c r="S6167" s="17"/>
      <c r="U6167" s="28">
        <f t="shared" si="9694"/>
        <v>129</v>
      </c>
      <c r="V6167" s="28">
        <f t="shared" si="9695"/>
        <v>222</v>
      </c>
    </row>
    <row r="6168" spans="1:22" x14ac:dyDescent="0.3">
      <c r="A6168" s="28">
        <f t="shared" si="9693"/>
        <v>129223</v>
      </c>
      <c r="B6168" s="26"/>
      <c r="C6168" s="26"/>
      <c r="D6168" s="26"/>
      <c r="E6168" s="9"/>
      <c r="F6168" s="26"/>
      <c r="G6168" s="27"/>
      <c r="H6168" s="27"/>
      <c r="J6168" s="28" t="str">
        <f t="shared" ref="J6168" si="9749">CONCATENATE(K6166,2)</f>
        <v>62</v>
      </c>
      <c r="K6168" s="22" t="e">
        <v>#VALUE!</v>
      </c>
      <c r="L6168" s="22" t="e">
        <v>#VALUE!</v>
      </c>
      <c r="M6168" s="22" t="e">
        <v>#VALUE!</v>
      </c>
      <c r="N6168" s="22" t="e">
        <v>#VALUE!</v>
      </c>
      <c r="O6168" s="22" t="e">
        <v>#VALUE!</v>
      </c>
      <c r="P6168" s="17"/>
      <c r="Q6168" s="17"/>
      <c r="R6168" s="17"/>
      <c r="S6168" s="17"/>
      <c r="U6168" s="28">
        <f t="shared" si="9694"/>
        <v>129</v>
      </c>
      <c r="V6168" s="28">
        <f t="shared" si="9695"/>
        <v>223</v>
      </c>
    </row>
    <row r="6169" spans="1:22" x14ac:dyDescent="0.3">
      <c r="A6169" s="28">
        <f t="shared" si="9693"/>
        <v>129224</v>
      </c>
      <c r="B6169" s="26"/>
      <c r="C6169" s="26"/>
      <c r="D6169" s="26"/>
      <c r="E6169" s="9"/>
      <c r="F6169" s="26"/>
      <c r="G6169" s="27"/>
      <c r="H6169" s="27"/>
      <c r="J6169" s="28" t="str">
        <f t="shared" ref="J6169" si="9750">CONCATENATE(K6166,3)</f>
        <v>63</v>
      </c>
      <c r="K6169" s="22" t="e">
        <v>#VALUE!</v>
      </c>
      <c r="L6169" s="22" t="e">
        <v>#VALUE!</v>
      </c>
      <c r="M6169" s="22" t="e">
        <v>#VALUE!</v>
      </c>
      <c r="N6169" s="22" t="e">
        <v>#VALUE!</v>
      </c>
      <c r="O6169" s="22" t="e">
        <v>#VALUE!</v>
      </c>
      <c r="P6169" s="17"/>
      <c r="Q6169" s="17"/>
      <c r="R6169" s="17"/>
      <c r="S6169" s="17"/>
      <c r="U6169" s="28">
        <f t="shared" si="9694"/>
        <v>129</v>
      </c>
      <c r="V6169" s="28">
        <f t="shared" si="9695"/>
        <v>224</v>
      </c>
    </row>
    <row r="6170" spans="1:22" x14ac:dyDescent="0.3">
      <c r="A6170" s="28">
        <f t="shared" si="9693"/>
        <v>129225</v>
      </c>
      <c r="B6170" s="26"/>
      <c r="C6170" s="26"/>
      <c r="D6170" s="26"/>
      <c r="E6170" s="9"/>
      <c r="F6170" s="26"/>
      <c r="G6170" s="27"/>
      <c r="H6170" s="27"/>
      <c r="J6170" s="17"/>
      <c r="K6170" s="17">
        <v>7</v>
      </c>
      <c r="L6170" s="17">
        <v>7</v>
      </c>
      <c r="M6170" s="17">
        <v>7</v>
      </c>
      <c r="N6170" s="17">
        <v>7</v>
      </c>
      <c r="O6170" s="17">
        <v>7</v>
      </c>
      <c r="P6170" s="17">
        <v>7</v>
      </c>
      <c r="Q6170" s="17"/>
      <c r="R6170" s="17"/>
      <c r="S6170" s="17"/>
      <c r="U6170" s="28">
        <f t="shared" si="9694"/>
        <v>129</v>
      </c>
      <c r="V6170" s="28">
        <f t="shared" si="9695"/>
        <v>225</v>
      </c>
    </row>
    <row r="6171" spans="1:22" x14ac:dyDescent="0.3">
      <c r="A6171" s="28">
        <f t="shared" si="9693"/>
        <v>129226</v>
      </c>
      <c r="B6171" s="26"/>
      <c r="C6171" s="26"/>
      <c r="D6171" s="26"/>
      <c r="E6171" s="9"/>
      <c r="F6171" s="26"/>
      <c r="G6171" s="27"/>
      <c r="H6171" s="27"/>
      <c r="J6171" s="28" t="str">
        <f t="shared" ref="J6171" si="9751">CONCATENATE(K6170,1)</f>
        <v>71</v>
      </c>
      <c r="K6171" s="22" t="e">
        <f t="array" ref="K6171:P6173">LINEST(B6162:B6168,C6162:C6168^{1,2,3,4,5},TRUE,TRUE)</f>
        <v>#VALUE!</v>
      </c>
      <c r="L6171" s="22" t="e">
        <v>#VALUE!</v>
      </c>
      <c r="M6171" s="22" t="e">
        <v>#VALUE!</v>
      </c>
      <c r="N6171" s="22" t="e">
        <v>#VALUE!</v>
      </c>
      <c r="O6171" s="22" t="e">
        <v>#VALUE!</v>
      </c>
      <c r="P6171" s="22" t="e">
        <v>#VALUE!</v>
      </c>
      <c r="Q6171" s="17"/>
      <c r="R6171" s="17"/>
      <c r="S6171" s="17"/>
      <c r="U6171" s="28">
        <f t="shared" si="9694"/>
        <v>129</v>
      </c>
      <c r="V6171" s="28">
        <f t="shared" si="9695"/>
        <v>226</v>
      </c>
    </row>
    <row r="6172" spans="1:22" x14ac:dyDescent="0.3">
      <c r="A6172" s="28">
        <f t="shared" si="9693"/>
        <v>129227</v>
      </c>
      <c r="B6172" s="2">
        <f t="shared" ref="B6172" si="9752">COUNT(B6162:B6171)-2</f>
        <v>-2</v>
      </c>
      <c r="J6172" s="28" t="str">
        <f t="shared" ref="J6172" si="9753">CONCATENATE(K6170,2)</f>
        <v>72</v>
      </c>
      <c r="K6172" s="22" t="e">
        <v>#VALUE!</v>
      </c>
      <c r="L6172" s="22" t="e">
        <v>#VALUE!</v>
      </c>
      <c r="M6172" s="22" t="e">
        <v>#VALUE!</v>
      </c>
      <c r="N6172" s="22" t="e">
        <v>#VALUE!</v>
      </c>
      <c r="O6172" s="22" t="e">
        <v>#VALUE!</v>
      </c>
      <c r="P6172" s="22" t="e">
        <v>#VALUE!</v>
      </c>
      <c r="Q6172" s="17"/>
      <c r="R6172" s="17"/>
      <c r="S6172" s="17"/>
      <c r="U6172" s="28">
        <f t="shared" si="9694"/>
        <v>129</v>
      </c>
      <c r="V6172" s="28">
        <f t="shared" si="9695"/>
        <v>227</v>
      </c>
    </row>
    <row r="6173" spans="1:22" x14ac:dyDescent="0.3">
      <c r="A6173" s="28">
        <f t="shared" si="9693"/>
        <v>129228</v>
      </c>
      <c r="J6173" s="28" t="str">
        <f t="shared" ref="J6173" si="9754">CONCATENATE(K6170,3)</f>
        <v>73</v>
      </c>
      <c r="K6173" s="22" t="e">
        <v>#VALUE!</v>
      </c>
      <c r="L6173" s="22" t="e">
        <v>#VALUE!</v>
      </c>
      <c r="M6173" s="22" t="e">
        <v>#VALUE!</v>
      </c>
      <c r="N6173" s="22" t="e">
        <v>#VALUE!</v>
      </c>
      <c r="O6173" s="22" t="e">
        <v>#VALUE!</v>
      </c>
      <c r="P6173" s="22" t="e">
        <v>#VALUE!</v>
      </c>
      <c r="Q6173" s="17"/>
      <c r="R6173" s="17"/>
      <c r="S6173" s="17"/>
      <c r="U6173" s="28">
        <f t="shared" si="9694"/>
        <v>129</v>
      </c>
      <c r="V6173" s="28">
        <f t="shared" si="9695"/>
        <v>228</v>
      </c>
    </row>
    <row r="6174" spans="1:22" x14ac:dyDescent="0.3">
      <c r="A6174" s="28">
        <f t="shared" si="9693"/>
        <v>129229</v>
      </c>
      <c r="B6174" s="66" t="s">
        <v>25</v>
      </c>
      <c r="C6174" s="66"/>
      <c r="D6174" s="66"/>
      <c r="E6174" s="66"/>
      <c r="F6174" s="66"/>
      <c r="G6174" s="66"/>
      <c r="H6174" s="66"/>
      <c r="J6174" s="17"/>
      <c r="K6174" s="17">
        <v>8</v>
      </c>
      <c r="L6174" s="17">
        <v>8</v>
      </c>
      <c r="M6174" s="17">
        <v>8</v>
      </c>
      <c r="N6174" s="17">
        <v>8</v>
      </c>
      <c r="O6174" s="17">
        <v>8</v>
      </c>
      <c r="P6174" s="17">
        <v>8</v>
      </c>
      <c r="Q6174" s="17">
        <v>8</v>
      </c>
      <c r="R6174" s="17"/>
      <c r="S6174" s="17"/>
      <c r="U6174" s="28">
        <f t="shared" si="9694"/>
        <v>129</v>
      </c>
      <c r="V6174" s="28">
        <f t="shared" si="9695"/>
        <v>229</v>
      </c>
    </row>
    <row r="6175" spans="1:22" x14ac:dyDescent="0.3">
      <c r="A6175" s="28">
        <f t="shared" si="9693"/>
        <v>129230</v>
      </c>
      <c r="B6175" s="71"/>
      <c r="C6175" s="71"/>
      <c r="D6175" s="71"/>
      <c r="E6175" s="71"/>
      <c r="F6175" s="71"/>
      <c r="G6175" s="71"/>
      <c r="H6175" s="71"/>
      <c r="J6175" s="28" t="str">
        <f t="shared" ref="J6175" si="9755">CONCATENATE(K6174,1)</f>
        <v>81</v>
      </c>
      <c r="K6175" s="22" t="e">
        <f t="array" ref="K6175:Q6177">LINEST(B6162:B6169,C6162:C6169^{1,2,3,4,5,6},TRUE,TRUE)</f>
        <v>#VALUE!</v>
      </c>
      <c r="L6175" s="22" t="e">
        <v>#VALUE!</v>
      </c>
      <c r="M6175" s="22" t="e">
        <v>#VALUE!</v>
      </c>
      <c r="N6175" s="22" t="e">
        <v>#VALUE!</v>
      </c>
      <c r="O6175" s="22" t="e">
        <v>#VALUE!</v>
      </c>
      <c r="P6175" s="22" t="e">
        <v>#VALUE!</v>
      </c>
      <c r="Q6175" s="22" t="e">
        <v>#VALUE!</v>
      </c>
      <c r="R6175" s="17"/>
      <c r="S6175" s="17"/>
      <c r="U6175" s="28">
        <f t="shared" si="9694"/>
        <v>129</v>
      </c>
      <c r="V6175" s="28">
        <f t="shared" si="9695"/>
        <v>230</v>
      </c>
    </row>
    <row r="6176" spans="1:22" x14ac:dyDescent="0.3">
      <c r="A6176" s="28">
        <f t="shared" si="9693"/>
        <v>129231</v>
      </c>
      <c r="B6176" s="71"/>
      <c r="C6176" s="71"/>
      <c r="D6176" s="71"/>
      <c r="E6176" s="71"/>
      <c r="F6176" s="71"/>
      <c r="G6176" s="71"/>
      <c r="H6176" s="71"/>
      <c r="J6176" s="28" t="str">
        <f t="shared" ref="J6176" si="9756">CONCATENATE(K6174,2)</f>
        <v>82</v>
      </c>
      <c r="K6176" s="22" t="e">
        <v>#VALUE!</v>
      </c>
      <c r="L6176" s="22" t="e">
        <v>#VALUE!</v>
      </c>
      <c r="M6176" s="22" t="e">
        <v>#VALUE!</v>
      </c>
      <c r="N6176" s="22" t="e">
        <v>#VALUE!</v>
      </c>
      <c r="O6176" s="22" t="e">
        <v>#VALUE!</v>
      </c>
      <c r="P6176" s="22" t="e">
        <v>#VALUE!</v>
      </c>
      <c r="Q6176" s="22" t="e">
        <v>#VALUE!</v>
      </c>
      <c r="R6176" s="17"/>
      <c r="S6176" s="17"/>
      <c r="U6176" s="28">
        <f t="shared" si="9694"/>
        <v>129</v>
      </c>
      <c r="V6176" s="28">
        <f t="shared" si="9695"/>
        <v>231</v>
      </c>
    </row>
    <row r="6177" spans="1:22" x14ac:dyDescent="0.3">
      <c r="A6177" s="28">
        <f t="shared" si="9693"/>
        <v>129232</v>
      </c>
      <c r="J6177" s="28" t="str">
        <f t="shared" ref="J6177" si="9757">CONCATENATE(K6174,3)</f>
        <v>83</v>
      </c>
      <c r="K6177" s="22" t="e">
        <v>#VALUE!</v>
      </c>
      <c r="L6177" s="22" t="e">
        <v>#VALUE!</v>
      </c>
      <c r="M6177" s="22" t="e">
        <v>#VALUE!</v>
      </c>
      <c r="N6177" s="22" t="e">
        <v>#VALUE!</v>
      </c>
      <c r="O6177" s="22" t="e">
        <v>#VALUE!</v>
      </c>
      <c r="P6177" s="22" t="e">
        <v>#VALUE!</v>
      </c>
      <c r="Q6177" s="22" t="e">
        <v>#VALUE!</v>
      </c>
      <c r="R6177" s="17"/>
      <c r="S6177" s="17"/>
      <c r="U6177" s="28">
        <f t="shared" si="9694"/>
        <v>129</v>
      </c>
      <c r="V6177" s="28">
        <f t="shared" si="9695"/>
        <v>232</v>
      </c>
    </row>
    <row r="6178" spans="1:22" ht="15" customHeight="1" x14ac:dyDescent="0.3">
      <c r="A6178" s="28">
        <f t="shared" si="9693"/>
        <v>129233</v>
      </c>
      <c r="B6178" s="66" t="s">
        <v>52</v>
      </c>
      <c r="C6178" s="66"/>
      <c r="D6178" s="66"/>
      <c r="E6178" s="10" t="str">
        <f>IF(D6148="","",MAX(E6179,E6180))</f>
        <v/>
      </c>
      <c r="J6178" s="17"/>
      <c r="K6178" s="17">
        <v>9</v>
      </c>
      <c r="L6178" s="17">
        <v>9</v>
      </c>
      <c r="M6178" s="17">
        <v>9</v>
      </c>
      <c r="N6178" s="17">
        <v>9</v>
      </c>
      <c r="O6178" s="17">
        <v>9</v>
      </c>
      <c r="P6178" s="17">
        <v>9</v>
      </c>
      <c r="Q6178" s="17">
        <v>9</v>
      </c>
      <c r="R6178" s="17">
        <v>9</v>
      </c>
      <c r="S6178" s="17"/>
      <c r="U6178" s="28">
        <f t="shared" si="9694"/>
        <v>129</v>
      </c>
      <c r="V6178" s="28">
        <f t="shared" si="9695"/>
        <v>233</v>
      </c>
    </row>
    <row r="6179" spans="1:22" x14ac:dyDescent="0.3">
      <c r="A6179" s="28">
        <f t="shared" si="9693"/>
        <v>129234</v>
      </c>
      <c r="B6179" s="2" t="s">
        <v>26</v>
      </c>
      <c r="C6179" s="2" t="s">
        <v>27</v>
      </c>
      <c r="D6179" s="2" t="s">
        <v>28</v>
      </c>
      <c r="E6179" s="11">
        <f>ABS(MIN(D6180:D6189))</f>
        <v>0</v>
      </c>
      <c r="G6179" s="2" t="s">
        <v>230</v>
      </c>
      <c r="J6179" s="28" t="str">
        <f t="shared" ref="J6179" si="9758">CONCATENATE(K6178,1)</f>
        <v>91</v>
      </c>
      <c r="K6179" s="22" t="e">
        <f t="array" ref="K6179:R6181">LINEST(B6162:B6170,C6162:C6170^{1,2,3,4,5,6,7},TRUE,TRUE)</f>
        <v>#VALUE!</v>
      </c>
      <c r="L6179" s="22" t="e">
        <v>#VALUE!</v>
      </c>
      <c r="M6179" s="22" t="e">
        <v>#VALUE!</v>
      </c>
      <c r="N6179" s="22" t="e">
        <v>#VALUE!</v>
      </c>
      <c r="O6179" s="22" t="e">
        <v>#VALUE!</v>
      </c>
      <c r="P6179" s="22" t="e">
        <v>#VALUE!</v>
      </c>
      <c r="Q6179" s="22" t="e">
        <v>#VALUE!</v>
      </c>
      <c r="R6179" s="22" t="e">
        <v>#VALUE!</v>
      </c>
      <c r="S6179" s="17"/>
      <c r="U6179" s="28">
        <f t="shared" si="9694"/>
        <v>129</v>
      </c>
      <c r="V6179" s="28">
        <f t="shared" si="9695"/>
        <v>234</v>
      </c>
    </row>
    <row r="6180" spans="1:22" x14ac:dyDescent="0.3">
      <c r="A6180" s="28">
        <f t="shared" si="9693"/>
        <v>129235</v>
      </c>
      <c r="B6180" s="7">
        <f t="shared" ref="B6180:B6189" si="9759">C6162-B6162</f>
        <v>0</v>
      </c>
      <c r="C6180" s="7">
        <f t="shared" ref="C6180:C6189" si="9760">H6162-G6162</f>
        <v>0</v>
      </c>
      <c r="D6180" s="7">
        <f>C6180-B6180</f>
        <v>0</v>
      </c>
      <c r="E6180" s="11">
        <f>ABS(MAX(D6180:D6189))</f>
        <v>0</v>
      </c>
      <c r="F6180" s="13"/>
      <c r="G6180" s="2" t="str">
        <f>IF(D6162="","",D6162/E6162)</f>
        <v/>
      </c>
      <c r="H6180" s="13"/>
      <c r="J6180" s="28" t="str">
        <f t="shared" ref="J6180" si="9761">CONCATENATE(K6178,2)</f>
        <v>92</v>
      </c>
      <c r="K6180" s="22" t="e">
        <v>#VALUE!</v>
      </c>
      <c r="L6180" s="22" t="e">
        <v>#VALUE!</v>
      </c>
      <c r="M6180" s="22" t="e">
        <v>#VALUE!</v>
      </c>
      <c r="N6180" s="22" t="e">
        <v>#VALUE!</v>
      </c>
      <c r="O6180" s="22" t="e">
        <v>#VALUE!</v>
      </c>
      <c r="P6180" s="22" t="e">
        <v>#VALUE!</v>
      </c>
      <c r="Q6180" s="22" t="e">
        <v>#VALUE!</v>
      </c>
      <c r="R6180" s="22" t="e">
        <v>#VALUE!</v>
      </c>
      <c r="S6180" s="17"/>
      <c r="U6180" s="28">
        <f t="shared" si="9694"/>
        <v>129</v>
      </c>
      <c r="V6180" s="28">
        <f t="shared" si="9695"/>
        <v>235</v>
      </c>
    </row>
    <row r="6181" spans="1:22" x14ac:dyDescent="0.3">
      <c r="A6181" s="28">
        <f t="shared" si="9693"/>
        <v>129236</v>
      </c>
      <c r="B6181" s="7">
        <f t="shared" si="9759"/>
        <v>0</v>
      </c>
      <c r="C6181" s="7">
        <f t="shared" si="9760"/>
        <v>0</v>
      </c>
      <c r="D6181" s="7">
        <f t="shared" ref="D6181:D6189" si="9762">C6181-B6181</f>
        <v>0</v>
      </c>
      <c r="E6181" s="12" t="s">
        <v>34</v>
      </c>
      <c r="G6181" s="2" t="str">
        <f t="shared" ref="G6181:G6189" si="9763">IF(D6163="","",D6163/E6163)</f>
        <v/>
      </c>
      <c r="H6181" s="13"/>
      <c r="J6181" s="28" t="str">
        <f t="shared" ref="J6181" si="9764">CONCATENATE(K6178,3)</f>
        <v>93</v>
      </c>
      <c r="K6181" s="22" t="e">
        <v>#VALUE!</v>
      </c>
      <c r="L6181" s="22" t="e">
        <v>#VALUE!</v>
      </c>
      <c r="M6181" s="22" t="e">
        <v>#VALUE!</v>
      </c>
      <c r="N6181" s="22" t="e">
        <v>#VALUE!</v>
      </c>
      <c r="O6181" s="22" t="e">
        <v>#VALUE!</v>
      </c>
      <c r="P6181" s="22" t="e">
        <v>#VALUE!</v>
      </c>
      <c r="Q6181" s="22" t="e">
        <v>#VALUE!</v>
      </c>
      <c r="R6181" s="22" t="e">
        <v>#VALUE!</v>
      </c>
      <c r="S6181" s="17"/>
      <c r="U6181" s="28">
        <f t="shared" si="9694"/>
        <v>129</v>
      </c>
      <c r="V6181" s="28">
        <f t="shared" si="9695"/>
        <v>236</v>
      </c>
    </row>
    <row r="6182" spans="1:22" x14ac:dyDescent="0.3">
      <c r="A6182" s="28">
        <f t="shared" si="9693"/>
        <v>129237</v>
      </c>
      <c r="B6182" s="7">
        <f t="shared" si="9759"/>
        <v>0</v>
      </c>
      <c r="C6182" s="7">
        <f t="shared" si="9760"/>
        <v>0</v>
      </c>
      <c r="D6182" s="7">
        <f t="shared" si="9762"/>
        <v>0</v>
      </c>
      <c r="E6182" s="10" t="str">
        <f>IF(D6148="","",MAX(E6183,E6184))</f>
        <v/>
      </c>
      <c r="G6182" s="2" t="str">
        <f t="shared" si="9763"/>
        <v/>
      </c>
      <c r="H6182" s="13"/>
      <c r="J6182" s="17"/>
      <c r="K6182" s="17">
        <v>10</v>
      </c>
      <c r="L6182" s="17">
        <v>10</v>
      </c>
      <c r="M6182" s="17">
        <v>10</v>
      </c>
      <c r="N6182" s="17">
        <v>10</v>
      </c>
      <c r="O6182" s="17">
        <v>10</v>
      </c>
      <c r="P6182" s="17">
        <v>10</v>
      </c>
      <c r="Q6182" s="17">
        <v>10</v>
      </c>
      <c r="R6182" s="17">
        <v>10</v>
      </c>
      <c r="S6182" s="17">
        <v>10</v>
      </c>
      <c r="U6182" s="28">
        <f t="shared" si="9694"/>
        <v>129</v>
      </c>
      <c r="V6182" s="28">
        <f t="shared" si="9695"/>
        <v>237</v>
      </c>
    </row>
    <row r="6183" spans="1:22" x14ac:dyDescent="0.3">
      <c r="A6183" s="28">
        <f t="shared" si="9693"/>
        <v>129238</v>
      </c>
      <c r="B6183" s="7">
        <f t="shared" si="9759"/>
        <v>0</v>
      </c>
      <c r="C6183" s="7">
        <f t="shared" si="9760"/>
        <v>0</v>
      </c>
      <c r="D6183" s="7">
        <f t="shared" si="9762"/>
        <v>0</v>
      </c>
      <c r="E6183" s="11">
        <f>ABS(MIN(B6180:B6189))</f>
        <v>0</v>
      </c>
      <c r="G6183" s="2" t="str">
        <f t="shared" si="9763"/>
        <v/>
      </c>
      <c r="H6183" s="13"/>
      <c r="J6183" s="28" t="str">
        <f t="shared" ref="J6183" si="9765">CONCATENATE(K6182,1)</f>
        <v>101</v>
      </c>
      <c r="K6183" s="22" t="e">
        <f t="array" ref="K6183:S6185">LINEST(B6162:B6171,C6162:C6171^{1,2,3,4,5,6,7,8},TRUE,TRUE)</f>
        <v>#VALUE!</v>
      </c>
      <c r="L6183" s="22" t="e">
        <v>#VALUE!</v>
      </c>
      <c r="M6183" s="22" t="e">
        <v>#VALUE!</v>
      </c>
      <c r="N6183" s="22" t="e">
        <v>#VALUE!</v>
      </c>
      <c r="O6183" s="22" t="e">
        <v>#VALUE!</v>
      </c>
      <c r="P6183" s="22" t="e">
        <v>#VALUE!</v>
      </c>
      <c r="Q6183" s="22" t="e">
        <v>#VALUE!</v>
      </c>
      <c r="R6183" s="22" t="e">
        <v>#VALUE!</v>
      </c>
      <c r="S6183" s="22" t="e">
        <v>#VALUE!</v>
      </c>
      <c r="U6183" s="28">
        <f t="shared" si="9694"/>
        <v>129</v>
      </c>
      <c r="V6183" s="28">
        <f t="shared" si="9695"/>
        <v>238</v>
      </c>
    </row>
    <row r="6184" spans="1:22" x14ac:dyDescent="0.3">
      <c r="A6184" s="28">
        <f t="shared" si="9693"/>
        <v>129239</v>
      </c>
      <c r="B6184" s="7">
        <f t="shared" si="9759"/>
        <v>0</v>
      </c>
      <c r="C6184" s="7">
        <f t="shared" si="9760"/>
        <v>0</v>
      </c>
      <c r="D6184" s="7">
        <f t="shared" si="9762"/>
        <v>0</v>
      </c>
      <c r="E6184" s="11">
        <f>ABS(MAX(B6180:B6189))</f>
        <v>0</v>
      </c>
      <c r="G6184" s="2" t="str">
        <f t="shared" si="9763"/>
        <v/>
      </c>
      <c r="H6184" s="13"/>
      <c r="J6184" s="28" t="str">
        <f t="shared" ref="J6184" si="9766">CONCATENATE(K6182,2)</f>
        <v>102</v>
      </c>
      <c r="K6184" s="22" t="e">
        <v>#VALUE!</v>
      </c>
      <c r="L6184" s="22" t="e">
        <v>#VALUE!</v>
      </c>
      <c r="M6184" s="22" t="e">
        <v>#VALUE!</v>
      </c>
      <c r="N6184" s="22" t="e">
        <v>#VALUE!</v>
      </c>
      <c r="O6184" s="22" t="e">
        <v>#VALUE!</v>
      </c>
      <c r="P6184" s="22" t="e">
        <v>#VALUE!</v>
      </c>
      <c r="Q6184" s="22" t="e">
        <v>#VALUE!</v>
      </c>
      <c r="R6184" s="22" t="e">
        <v>#VALUE!</v>
      </c>
      <c r="S6184" s="22" t="e">
        <v>#VALUE!</v>
      </c>
      <c r="U6184" s="28">
        <f t="shared" si="9694"/>
        <v>129</v>
      </c>
      <c r="V6184" s="28">
        <f t="shared" si="9695"/>
        <v>239</v>
      </c>
    </row>
    <row r="6185" spans="1:22" x14ac:dyDescent="0.3">
      <c r="A6185" s="28">
        <f t="shared" si="9693"/>
        <v>129240</v>
      </c>
      <c r="B6185" s="7">
        <f t="shared" si="9759"/>
        <v>0</v>
      </c>
      <c r="C6185" s="7">
        <f t="shared" si="9760"/>
        <v>0</v>
      </c>
      <c r="D6185" s="7">
        <f t="shared" si="9762"/>
        <v>0</v>
      </c>
      <c r="E6185" s="12" t="s">
        <v>231</v>
      </c>
      <c r="G6185" s="2" t="str">
        <f t="shared" si="9763"/>
        <v/>
      </c>
      <c r="H6185" s="13"/>
      <c r="J6185" s="28" t="str">
        <f t="shared" ref="J6185" si="9767">CONCATENATE(K6182,3)</f>
        <v>103</v>
      </c>
      <c r="K6185" s="22" t="e">
        <v>#VALUE!</v>
      </c>
      <c r="L6185" s="22" t="e">
        <v>#VALUE!</v>
      </c>
      <c r="M6185" s="22" t="e">
        <v>#VALUE!</v>
      </c>
      <c r="N6185" s="22" t="e">
        <v>#VALUE!</v>
      </c>
      <c r="O6185" s="22" t="e">
        <v>#VALUE!</v>
      </c>
      <c r="P6185" s="22" t="e">
        <v>#VALUE!</v>
      </c>
      <c r="Q6185" s="22" t="e">
        <v>#VALUE!</v>
      </c>
      <c r="R6185" s="22" t="e">
        <v>#VALUE!</v>
      </c>
      <c r="S6185" s="22" t="e">
        <v>#VALUE!</v>
      </c>
      <c r="U6185" s="28">
        <f t="shared" si="9694"/>
        <v>129</v>
      </c>
      <c r="V6185" s="28">
        <f t="shared" si="9695"/>
        <v>240</v>
      </c>
    </row>
    <row r="6186" spans="1:22" x14ac:dyDescent="0.3">
      <c r="A6186" s="28">
        <f t="shared" si="9693"/>
        <v>129241</v>
      </c>
      <c r="B6186" s="7">
        <f t="shared" si="9759"/>
        <v>0</v>
      </c>
      <c r="C6186" s="7">
        <f t="shared" si="9760"/>
        <v>0</v>
      </c>
      <c r="D6186" s="7">
        <f t="shared" si="9762"/>
        <v>0</v>
      </c>
      <c r="E6186" s="10" t="e">
        <f>IF(D6148="","",MAX(E6187,E6188))*2</f>
        <v>#VALUE!</v>
      </c>
      <c r="G6186" s="2" t="str">
        <f t="shared" si="9763"/>
        <v/>
      </c>
      <c r="H6186" s="13"/>
      <c r="U6186" s="28">
        <f t="shared" si="9694"/>
        <v>129</v>
      </c>
      <c r="V6186" s="28">
        <f t="shared" si="9695"/>
        <v>241</v>
      </c>
    </row>
    <row r="6187" spans="1:22" x14ac:dyDescent="0.3">
      <c r="A6187" s="28">
        <f t="shared" si="9693"/>
        <v>129242</v>
      </c>
      <c r="B6187" s="7">
        <f t="shared" si="9759"/>
        <v>0</v>
      </c>
      <c r="C6187" s="7">
        <f t="shared" si="9760"/>
        <v>0</v>
      </c>
      <c r="D6187" s="7">
        <f t="shared" si="9762"/>
        <v>0</v>
      </c>
      <c r="E6187" s="11">
        <f>ABS(MIN(G6180:G6189))</f>
        <v>0</v>
      </c>
      <c r="G6187" s="2" t="str">
        <f t="shared" si="9763"/>
        <v/>
      </c>
      <c r="U6187" s="28">
        <f t="shared" si="9694"/>
        <v>129</v>
      </c>
      <c r="V6187" s="28">
        <f t="shared" si="9695"/>
        <v>242</v>
      </c>
    </row>
    <row r="6188" spans="1:22" x14ac:dyDescent="0.3">
      <c r="A6188" s="28">
        <f t="shared" si="9693"/>
        <v>129243</v>
      </c>
      <c r="B6188" s="7">
        <f t="shared" si="9759"/>
        <v>0</v>
      </c>
      <c r="C6188" s="7">
        <f t="shared" si="9760"/>
        <v>0</v>
      </c>
      <c r="D6188" s="7">
        <f t="shared" si="9762"/>
        <v>0</v>
      </c>
      <c r="E6188" s="11">
        <f>ABS(MAX(G6180:G6189))</f>
        <v>0</v>
      </c>
      <c r="G6188" s="2" t="str">
        <f t="shared" si="9763"/>
        <v/>
      </c>
      <c r="U6188" s="28">
        <f t="shared" si="9694"/>
        <v>129</v>
      </c>
      <c r="V6188" s="28">
        <f t="shared" si="9695"/>
        <v>243</v>
      </c>
    </row>
    <row r="6189" spans="1:22" x14ac:dyDescent="0.3">
      <c r="A6189" s="28">
        <f t="shared" si="9693"/>
        <v>129244</v>
      </c>
      <c r="B6189" s="7">
        <f t="shared" si="9759"/>
        <v>0</v>
      </c>
      <c r="C6189" s="7">
        <f t="shared" si="9760"/>
        <v>0</v>
      </c>
      <c r="D6189" s="7">
        <f t="shared" si="9762"/>
        <v>0</v>
      </c>
      <c r="F6189" s="13"/>
      <c r="G6189" s="2" t="str">
        <f t="shared" si="9763"/>
        <v/>
      </c>
      <c r="U6189" s="28">
        <f t="shared" si="9694"/>
        <v>129</v>
      </c>
      <c r="V6189" s="28">
        <f t="shared" si="9695"/>
        <v>244</v>
      </c>
    </row>
    <row r="6190" spans="1:22" x14ac:dyDescent="0.3">
      <c r="A6190" s="28">
        <f t="shared" si="9693"/>
        <v>129245</v>
      </c>
      <c r="F6190" s="13"/>
      <c r="U6190" s="28">
        <f t="shared" si="9694"/>
        <v>129</v>
      </c>
      <c r="V6190" s="28">
        <f t="shared" si="9695"/>
        <v>245</v>
      </c>
    </row>
    <row r="6191" spans="1:22" x14ac:dyDescent="0.3">
      <c r="A6191" s="28">
        <f t="shared" si="9693"/>
        <v>129246</v>
      </c>
      <c r="F6191" s="13"/>
      <c r="U6191" s="28">
        <f t="shared" si="9694"/>
        <v>129</v>
      </c>
      <c r="V6191" s="28">
        <f t="shared" si="9695"/>
        <v>246</v>
      </c>
    </row>
    <row r="6192" spans="1:22" x14ac:dyDescent="0.3">
      <c r="A6192" s="28">
        <f t="shared" si="9693"/>
        <v>129247</v>
      </c>
      <c r="F6192" s="13"/>
      <c r="U6192" s="28">
        <f t="shared" si="9694"/>
        <v>129</v>
      </c>
      <c r="V6192" s="28">
        <f t="shared" si="9695"/>
        <v>247</v>
      </c>
    </row>
    <row r="6193" spans="1:24" s="8" customFormat="1" x14ac:dyDescent="0.3"/>
    <row r="6194" spans="1:24" x14ac:dyDescent="0.3">
      <c r="A6194" s="28">
        <f t="shared" ref="A6194:A6240" si="9768">ROUND(CONCATENATE(U6194,V6194),0)</f>
        <v>130201</v>
      </c>
      <c r="B6194" s="63" t="s">
        <v>0</v>
      </c>
      <c r="C6194" s="63"/>
      <c r="D6194" s="71"/>
      <c r="E6194" s="71"/>
      <c r="F6194" s="71"/>
      <c r="G6194" s="71"/>
      <c r="H6194" s="71"/>
      <c r="U6194" s="28">
        <f t="shared" ref="U6194:U6242" si="9769">U6192+1</f>
        <v>130</v>
      </c>
      <c r="V6194" s="28">
        <v>201</v>
      </c>
    </row>
    <row r="6195" spans="1:24" x14ac:dyDescent="0.3">
      <c r="A6195" s="28">
        <f t="shared" si="9768"/>
        <v>130202</v>
      </c>
      <c r="B6195" s="72" t="s">
        <v>70</v>
      </c>
      <c r="C6195" s="73"/>
      <c r="D6195" s="30"/>
      <c r="E6195" s="66" t="s">
        <v>71</v>
      </c>
      <c r="F6195" s="66"/>
      <c r="G6195" s="74"/>
      <c r="H6195" s="74"/>
      <c r="U6195" s="28">
        <f t="shared" si="9694"/>
        <v>130</v>
      </c>
      <c r="V6195" s="28">
        <f t="shared" ref="V6195" si="9770">V6194+1</f>
        <v>202</v>
      </c>
    </row>
    <row r="6196" spans="1:24" x14ac:dyDescent="0.3">
      <c r="A6196" s="28">
        <f t="shared" si="9768"/>
        <v>130203</v>
      </c>
      <c r="B6196" s="75" t="s">
        <v>6</v>
      </c>
      <c r="C6196" s="75"/>
      <c r="D6196" s="71"/>
      <c r="E6196" s="71"/>
      <c r="F6196" s="71"/>
      <c r="G6196" s="71"/>
      <c r="H6196" s="71"/>
      <c r="U6196" s="28">
        <f t="shared" si="9694"/>
        <v>130</v>
      </c>
      <c r="V6196" s="28">
        <f t="shared" si="9695"/>
        <v>203</v>
      </c>
    </row>
    <row r="6197" spans="1:24" x14ac:dyDescent="0.3">
      <c r="A6197" s="28">
        <f t="shared" si="9768"/>
        <v>130204</v>
      </c>
      <c r="B6197" s="63" t="s">
        <v>7</v>
      </c>
      <c r="C6197" s="63"/>
      <c r="D6197" s="71"/>
      <c r="E6197" s="71"/>
      <c r="F6197" s="71"/>
      <c r="G6197" s="71"/>
      <c r="H6197" s="71"/>
      <c r="J6197" s="17"/>
      <c r="K6197" s="17" t="s">
        <v>53</v>
      </c>
      <c r="L6197" s="17" t="s">
        <v>54</v>
      </c>
      <c r="M6197" s="17" t="s">
        <v>55</v>
      </c>
      <c r="N6197" s="17" t="s">
        <v>56</v>
      </c>
      <c r="O6197" s="17" t="s">
        <v>57</v>
      </c>
      <c r="P6197" s="17" t="s">
        <v>2</v>
      </c>
      <c r="Q6197" s="17" t="s">
        <v>3</v>
      </c>
      <c r="R6197" s="17" t="s">
        <v>4</v>
      </c>
      <c r="S6197" s="17" t="s">
        <v>5</v>
      </c>
      <c r="U6197" s="28">
        <f t="shared" si="9694"/>
        <v>130</v>
      </c>
      <c r="V6197" s="28">
        <f t="shared" si="9695"/>
        <v>204</v>
      </c>
      <c r="X6197" s="1" t="s">
        <v>48</v>
      </c>
    </row>
    <row r="6198" spans="1:24" x14ac:dyDescent="0.3">
      <c r="A6198" s="28">
        <f t="shared" si="9768"/>
        <v>130205</v>
      </c>
      <c r="B6198" s="63" t="s">
        <v>9</v>
      </c>
      <c r="C6198" s="63"/>
      <c r="D6198" s="71"/>
      <c r="E6198" s="71"/>
      <c r="F6198" s="71"/>
      <c r="G6198" s="71"/>
      <c r="H6198" s="71"/>
      <c r="J6198" s="17">
        <f t="shared" ref="J6198" si="9771">COUNTA(B6210:B6219)</f>
        <v>0</v>
      </c>
      <c r="K6198" s="17">
        <f t="shared" ref="K6198" si="9772">IF(L6198-1&lt;2,0,L6198-1)</f>
        <v>0</v>
      </c>
      <c r="L6198" s="17">
        <f t="shared" ref="L6198" si="9773">IF(M6198-1&lt;2,0,M6198-1)</f>
        <v>0</v>
      </c>
      <c r="M6198" s="17">
        <f t="shared" ref="M6198" si="9774">IF(N6198-1&lt;2,0,N6198-1)</f>
        <v>0</v>
      </c>
      <c r="N6198" s="17">
        <f t="shared" ref="N6198" si="9775">IF(O6198-1&lt;2,0,O6198-1)</f>
        <v>0</v>
      </c>
      <c r="O6198" s="17">
        <f t="shared" ref="O6198" si="9776">IF(P6198-1&lt;2,0,P6198-1)</f>
        <v>0</v>
      </c>
      <c r="P6198" s="17">
        <f t="shared" ref="P6198" si="9777">IF(Q6198-1&lt;2,0,Q6198-1)</f>
        <v>0</v>
      </c>
      <c r="Q6198" s="17">
        <f t="shared" ref="Q6198" si="9778">IF(R6198-1&lt;2,0,R6198-1)</f>
        <v>0</v>
      </c>
      <c r="R6198" s="17">
        <f t="shared" ref="R6198" si="9779">IF(S6198-1&lt;2,0,S6198-1)</f>
        <v>0</v>
      </c>
      <c r="S6198" s="17">
        <f t="shared" ref="S6198" si="9780">J6198</f>
        <v>0</v>
      </c>
      <c r="U6198" s="28">
        <f t="shared" si="9694"/>
        <v>130</v>
      </c>
      <c r="V6198" s="28">
        <f t="shared" si="9695"/>
        <v>205</v>
      </c>
      <c r="X6198" s="1" t="s">
        <v>49</v>
      </c>
    </row>
    <row r="6199" spans="1:24" x14ac:dyDescent="0.3">
      <c r="A6199" s="28">
        <f t="shared" si="9768"/>
        <v>130206</v>
      </c>
      <c r="B6199" s="63" t="s">
        <v>10</v>
      </c>
      <c r="C6199" s="63"/>
      <c r="D6199" s="71"/>
      <c r="E6199" s="71"/>
      <c r="F6199" s="71"/>
      <c r="G6199" s="71"/>
      <c r="H6199" s="71"/>
      <c r="J6199" s="28" t="str">
        <f t="shared" ref="J6199" si="9781">CONCATENATE(J6198,1)</f>
        <v>01</v>
      </c>
      <c r="K6199" s="29">
        <f t="shared" ref="K6199" si="9782">IF(K6198=0,0,VLOOKUP(J6199,J6203:S6233,K6198,FALSE))</f>
        <v>0</v>
      </c>
      <c r="L6199" s="29">
        <f t="shared" ref="L6199" si="9783">IF(L6198=0,0,VLOOKUP(J6199,J6203:S6233,L6198,FALSE))</f>
        <v>0</v>
      </c>
      <c r="M6199" s="29">
        <f t="shared" ref="M6199" si="9784">IF(M6198=0,0,VLOOKUP(J6199,J6203:S6233,M6198,FALSE))</f>
        <v>0</v>
      </c>
      <c r="N6199" s="29">
        <f t="shared" ref="N6199" si="9785">IF(N6198=0,0,VLOOKUP(J6199,J6203:S6233,N6198,FALSE))</f>
        <v>0</v>
      </c>
      <c r="O6199" s="29">
        <f t="shared" ref="O6199" si="9786">IF(O6198=0,0,VLOOKUP(J6199,J6203:S6233,O6198,FALSE))</f>
        <v>0</v>
      </c>
      <c r="P6199" s="29">
        <f t="shared" ref="P6199" si="9787">IF(P6198=0,0,VLOOKUP(J6199,J6203:S6233,P6198,FALSE))</f>
        <v>0</v>
      </c>
      <c r="Q6199" s="29">
        <f t="shared" ref="Q6199" si="9788">IF(Q6198=0,0,VLOOKUP(J6199,J6203:S6233,Q6198,FALSE))</f>
        <v>0</v>
      </c>
      <c r="R6199" s="29">
        <f t="shared" ref="R6199" si="9789">IF(R6198=0,0,VLOOKUP(J6199,J6203:S6233,R6198,FALSE))</f>
        <v>0</v>
      </c>
      <c r="S6199" s="29">
        <f t="shared" ref="S6199" si="9790">IF(S6198=0,0,VLOOKUP(J6199,J6203:S6233,S6198,FALSE))</f>
        <v>0</v>
      </c>
      <c r="U6199" s="28">
        <f t="shared" si="9694"/>
        <v>130</v>
      </c>
      <c r="V6199" s="28">
        <f t="shared" si="9695"/>
        <v>206</v>
      </c>
      <c r="X6199" s="1" t="s">
        <v>50</v>
      </c>
    </row>
    <row r="6200" spans="1:24" x14ac:dyDescent="0.3">
      <c r="A6200" s="28">
        <f t="shared" si="9768"/>
        <v>130207</v>
      </c>
      <c r="B6200" s="63" t="s">
        <v>11</v>
      </c>
      <c r="C6200" s="63"/>
      <c r="D6200" s="64"/>
      <c r="E6200" s="64"/>
      <c r="F6200" s="64"/>
      <c r="G6200" s="64"/>
      <c r="H6200" s="64"/>
      <c r="J6200" s="28" t="str">
        <f t="shared" ref="J6200" si="9791">CONCATENATE(J6198,2)</f>
        <v>02</v>
      </c>
      <c r="K6200" s="22">
        <f t="shared" ref="K6200" si="9792">IF(K6198=0,0,VLOOKUP(J6200,J6203:S6233,K6198,FALSE))</f>
        <v>0</v>
      </c>
      <c r="L6200" s="22">
        <f t="shared" ref="L6200" si="9793">IF(L6198=0,0,VLOOKUP(J6200,J6203:S6233,L6198,FALSE))</f>
        <v>0</v>
      </c>
      <c r="M6200" s="22">
        <f t="shared" ref="M6200" si="9794">IF(M6198=0,0,VLOOKUP(J6200,J6203:S6233,M6198,FALSE))</f>
        <v>0</v>
      </c>
      <c r="N6200" s="22">
        <f t="shared" ref="N6200" si="9795">IF(N6198=0,0,VLOOKUP(J6200,J6203:S6233,N6198,FALSE))</f>
        <v>0</v>
      </c>
      <c r="O6200" s="22">
        <f t="shared" ref="O6200" si="9796">IF(O6198=0,0,VLOOKUP(J6200,J6203:S6233,O6198,FALSE))</f>
        <v>0</v>
      </c>
      <c r="P6200" s="22">
        <f t="shared" ref="P6200" si="9797">IF(P6198=0,0,VLOOKUP(J6200,J6203:S6233,P6198,FALSE))</f>
        <v>0</v>
      </c>
      <c r="Q6200" s="22">
        <f t="shared" ref="Q6200" si="9798">IF(Q6198=0,0,VLOOKUP(J6200,J6203:S6233,Q6198,FALSE))</f>
        <v>0</v>
      </c>
      <c r="R6200" s="22">
        <f t="shared" ref="R6200" si="9799">IF(R6198=0,0,VLOOKUP(J6200,J6203:S6233,R6198,FALSE))</f>
        <v>0</v>
      </c>
      <c r="S6200" s="22">
        <f t="shared" ref="S6200" si="9800">IF(S6198=0,0,VLOOKUP(J6200,J6203:S6233,S6198,FALSE))</f>
        <v>0</v>
      </c>
      <c r="U6200" s="28">
        <f t="shared" si="9694"/>
        <v>130</v>
      </c>
      <c r="V6200" s="28">
        <f t="shared" si="9695"/>
        <v>207</v>
      </c>
    </row>
    <row r="6201" spans="1:24" x14ac:dyDescent="0.3">
      <c r="A6201" s="28">
        <f t="shared" si="9768"/>
        <v>130208</v>
      </c>
      <c r="B6201" s="63" t="s">
        <v>12</v>
      </c>
      <c r="C6201" s="63"/>
      <c r="D6201" s="65"/>
      <c r="E6201" s="65"/>
      <c r="F6201" s="65"/>
      <c r="G6201" s="65"/>
      <c r="H6201" s="65"/>
      <c r="J6201" s="28" t="str">
        <f t="shared" ref="J6201" si="9801">CONCATENATE(J6198,3)</f>
        <v>03</v>
      </c>
      <c r="K6201" s="22"/>
      <c r="L6201" s="22"/>
      <c r="M6201" s="22"/>
      <c r="N6201" s="22" t="s">
        <v>58</v>
      </c>
      <c r="O6201" s="29">
        <f t="shared" ref="O6201" si="9802">J6198-2</f>
        <v>-2</v>
      </c>
      <c r="P6201" s="22" t="s">
        <v>59</v>
      </c>
      <c r="Q6201" s="29" t="e">
        <f t="shared" ref="Q6201" si="9803">VLOOKUP(J6201,J6203:S6233,3,FALSE)</f>
        <v>#N/A</v>
      </c>
      <c r="R6201" s="22" t="s">
        <v>60</v>
      </c>
      <c r="S6201" s="22" t="e">
        <f t="shared" ref="S6201" si="9804">VLOOKUP(J6201,J6203:S6233,2,FALSE)</f>
        <v>#N/A</v>
      </c>
      <c r="U6201" s="28">
        <f t="shared" si="9694"/>
        <v>130</v>
      </c>
      <c r="V6201" s="28">
        <f t="shared" si="9695"/>
        <v>208</v>
      </c>
    </row>
    <row r="6202" spans="1:24" x14ac:dyDescent="0.3">
      <c r="A6202" s="28">
        <f t="shared" si="9768"/>
        <v>130209</v>
      </c>
      <c r="B6202" s="63" t="s">
        <v>13</v>
      </c>
      <c r="C6202" s="63"/>
      <c r="D6202" s="15"/>
      <c r="E6202" s="66" t="s">
        <v>14</v>
      </c>
      <c r="F6202" s="66"/>
      <c r="G6202" s="66"/>
      <c r="H6202" s="6" t="s">
        <v>64</v>
      </c>
      <c r="J6202" s="17"/>
      <c r="K6202" s="17">
        <v>3</v>
      </c>
      <c r="L6202" s="17">
        <v>3</v>
      </c>
      <c r="M6202" s="17"/>
      <c r="N6202" s="17"/>
      <c r="O6202" s="17"/>
      <c r="P6202" s="17"/>
      <c r="Q6202" s="17"/>
      <c r="R6202" s="17"/>
      <c r="S6202" s="17"/>
      <c r="U6202" s="28">
        <f t="shared" si="9694"/>
        <v>130</v>
      </c>
      <c r="V6202" s="28">
        <f t="shared" si="9695"/>
        <v>209</v>
      </c>
    </row>
    <row r="6203" spans="1:24" x14ac:dyDescent="0.3">
      <c r="A6203" s="28">
        <f t="shared" si="9768"/>
        <v>130210</v>
      </c>
      <c r="B6203" s="63" t="s">
        <v>15</v>
      </c>
      <c r="C6203" s="63"/>
      <c r="D6203" s="2">
        <f t="shared" ref="D6203" si="9805">MIN(B6210:B6219)</f>
        <v>0</v>
      </c>
      <c r="E6203" s="3" t="s">
        <v>16</v>
      </c>
      <c r="F6203" s="2">
        <f t="shared" ref="F6203" si="9806">MAX(B6210:B6219)</f>
        <v>0</v>
      </c>
      <c r="G6203" s="4" t="str">
        <f t="shared" ref="G6203" si="9807">IF(H6202="","",H6202)</f>
        <v>°C</v>
      </c>
      <c r="H6203" s="14"/>
      <c r="J6203" s="28" t="str">
        <f t="shared" ref="J6203" si="9808">CONCATENATE(K6202,1)</f>
        <v>31</v>
      </c>
      <c r="K6203" s="22" t="e">
        <f t="array" ref="K6203:L6205">LINEST(B6210:B6212,C6210:C6212^{1},TRUE,TRUE)</f>
        <v>#VALUE!</v>
      </c>
      <c r="L6203" s="22" t="e">
        <v>#VALUE!</v>
      </c>
      <c r="M6203" s="17"/>
      <c r="N6203" s="17"/>
      <c r="O6203" s="17"/>
      <c r="P6203" s="17"/>
      <c r="Q6203" s="17"/>
      <c r="R6203" s="17"/>
      <c r="S6203" s="17"/>
      <c r="U6203" s="28">
        <f t="shared" si="9694"/>
        <v>130</v>
      </c>
      <c r="V6203" s="28">
        <f t="shared" si="9695"/>
        <v>210</v>
      </c>
    </row>
    <row r="6204" spans="1:24" x14ac:dyDescent="0.3">
      <c r="A6204" s="28">
        <f t="shared" si="9768"/>
        <v>130211</v>
      </c>
      <c r="J6204" s="28" t="str">
        <f t="shared" ref="J6204" si="9809">CONCATENATE(K6202,2)</f>
        <v>32</v>
      </c>
      <c r="K6204" s="22" t="e">
        <v>#VALUE!</v>
      </c>
      <c r="L6204" s="22" t="e">
        <v>#VALUE!</v>
      </c>
      <c r="M6204" s="17"/>
      <c r="N6204" s="17"/>
      <c r="O6204" s="17"/>
      <c r="P6204" s="17"/>
      <c r="Q6204" s="17"/>
      <c r="R6204" s="17"/>
      <c r="S6204" s="17"/>
      <c r="U6204" s="28">
        <f t="shared" si="9694"/>
        <v>130</v>
      </c>
      <c r="V6204" s="28">
        <f t="shared" si="9695"/>
        <v>211</v>
      </c>
    </row>
    <row r="6205" spans="1:24" x14ac:dyDescent="0.3">
      <c r="A6205" s="28">
        <f t="shared" si="9768"/>
        <v>130212</v>
      </c>
      <c r="B6205" s="67" t="s">
        <v>17</v>
      </c>
      <c r="C6205" s="67"/>
      <c r="D6205" s="67"/>
      <c r="E6205" s="67"/>
      <c r="F6205" s="67"/>
      <c r="G6205" s="68" t="s">
        <v>31</v>
      </c>
      <c r="H6205" s="69"/>
      <c r="J6205" s="28" t="str">
        <f t="shared" ref="J6205" si="9810">CONCATENATE(K6202,3)</f>
        <v>33</v>
      </c>
      <c r="K6205" s="22" t="e">
        <v>#VALUE!</v>
      </c>
      <c r="L6205" s="22" t="e">
        <v>#VALUE!</v>
      </c>
      <c r="M6205" s="17"/>
      <c r="N6205" s="17"/>
      <c r="O6205" s="17"/>
      <c r="P6205" s="17"/>
      <c r="Q6205" s="17"/>
      <c r="R6205" s="17"/>
      <c r="S6205" s="17"/>
      <c r="U6205" s="28">
        <f t="shared" si="9694"/>
        <v>130</v>
      </c>
      <c r="V6205" s="28">
        <f t="shared" si="9695"/>
        <v>212</v>
      </c>
    </row>
    <row r="6206" spans="1:24" x14ac:dyDescent="0.3">
      <c r="A6206" s="28">
        <f t="shared" si="9768"/>
        <v>130213</v>
      </c>
      <c r="B6206" s="66" t="s">
        <v>18</v>
      </c>
      <c r="C6206" s="66"/>
      <c r="D6206" s="66"/>
      <c r="E6206" s="66" t="str">
        <f t="shared" ref="E6206" si="9811">IF(D6199="","",D6199)</f>
        <v/>
      </c>
      <c r="F6206" s="66"/>
      <c r="G6206" s="4" t="s">
        <v>18</v>
      </c>
      <c r="H6206" s="16"/>
      <c r="J6206" s="17"/>
      <c r="K6206" s="17">
        <v>4</v>
      </c>
      <c r="L6206" s="17">
        <v>4</v>
      </c>
      <c r="M6206" s="17">
        <v>4</v>
      </c>
      <c r="N6206" s="17"/>
      <c r="O6206" s="17"/>
      <c r="P6206" s="17"/>
      <c r="Q6206" s="17"/>
      <c r="R6206" s="17"/>
      <c r="S6206" s="17"/>
      <c r="U6206" s="28">
        <f t="shared" si="9694"/>
        <v>130</v>
      </c>
      <c r="V6206" s="28">
        <f t="shared" si="9695"/>
        <v>213</v>
      </c>
    </row>
    <row r="6207" spans="1:24" ht="15" customHeight="1" x14ac:dyDescent="0.3">
      <c r="A6207" s="28">
        <f t="shared" si="9768"/>
        <v>130214</v>
      </c>
      <c r="B6207" s="5" t="s">
        <v>19</v>
      </c>
      <c r="C6207" s="5" t="s">
        <v>20</v>
      </c>
      <c r="D6207" s="5" t="s">
        <v>21</v>
      </c>
      <c r="E6207" s="5"/>
      <c r="F6207" s="70" t="s">
        <v>33</v>
      </c>
      <c r="G6207" s="5" t="s">
        <v>19</v>
      </c>
      <c r="H6207" s="5" t="s">
        <v>20</v>
      </c>
      <c r="J6207" s="28" t="str">
        <f t="shared" ref="J6207" si="9812">CONCATENATE(K6206,1)</f>
        <v>41</v>
      </c>
      <c r="K6207" s="22" t="e">
        <f t="array" ref="K6207:M6209">LINEST(B6210:B6213,C6210:C6213^{1,2},TRUE,TRUE)</f>
        <v>#VALUE!</v>
      </c>
      <c r="L6207" s="22" t="e">
        <v>#VALUE!</v>
      </c>
      <c r="M6207" s="22" t="e">
        <v>#VALUE!</v>
      </c>
      <c r="N6207" s="17"/>
      <c r="O6207" s="17"/>
      <c r="P6207" s="17"/>
      <c r="Q6207" s="17"/>
      <c r="R6207" s="17"/>
      <c r="S6207" s="17"/>
      <c r="U6207" s="28">
        <f t="shared" si="9694"/>
        <v>130</v>
      </c>
      <c r="V6207" s="28">
        <f t="shared" si="9695"/>
        <v>214</v>
      </c>
    </row>
    <row r="6208" spans="1:24" x14ac:dyDescent="0.3">
      <c r="A6208" s="28">
        <f t="shared" si="9768"/>
        <v>130215</v>
      </c>
      <c r="B6208" s="5" t="s">
        <v>22</v>
      </c>
      <c r="C6208" s="5" t="s">
        <v>23</v>
      </c>
      <c r="D6208" s="5" t="s">
        <v>24</v>
      </c>
      <c r="E6208" s="5" t="s">
        <v>32</v>
      </c>
      <c r="F6208" s="70"/>
      <c r="G6208" s="5" t="s">
        <v>22</v>
      </c>
      <c r="H6208" s="5" t="s">
        <v>23</v>
      </c>
      <c r="J6208" s="28" t="str">
        <f t="shared" ref="J6208" si="9813">CONCATENATE(K6206,2)</f>
        <v>42</v>
      </c>
      <c r="K6208" s="22" t="e">
        <v>#VALUE!</v>
      </c>
      <c r="L6208" s="22" t="e">
        <v>#VALUE!</v>
      </c>
      <c r="M6208" s="22" t="e">
        <v>#VALUE!</v>
      </c>
      <c r="N6208" s="17"/>
      <c r="O6208" s="17"/>
      <c r="P6208" s="17"/>
      <c r="Q6208" s="17"/>
      <c r="R6208" s="17"/>
      <c r="S6208" s="17"/>
      <c r="U6208" s="28">
        <f t="shared" si="9694"/>
        <v>130</v>
      </c>
      <c r="V6208" s="28">
        <f t="shared" si="9695"/>
        <v>215</v>
      </c>
    </row>
    <row r="6209" spans="1:22" x14ac:dyDescent="0.3">
      <c r="A6209" s="28">
        <f t="shared" si="9768"/>
        <v>130216</v>
      </c>
      <c r="B6209" s="6" t="str">
        <f t="shared" ref="B6209" si="9814">IF(H6202="","",H6202)</f>
        <v>°C</v>
      </c>
      <c r="C6209" s="6" t="str">
        <f t="shared" ref="C6209" si="9815">IF(H6202="","",H6202)</f>
        <v>°C</v>
      </c>
      <c r="D6209" s="6" t="str">
        <f t="shared" ref="D6209" si="9816">IF(H6202="","",H6202)</f>
        <v>°C</v>
      </c>
      <c r="E6209" s="6"/>
      <c r="F6209" s="6"/>
      <c r="G6209" s="6" t="str">
        <f t="shared" ref="G6209" si="9817">IF(H6202="","",H6202)</f>
        <v>°C</v>
      </c>
      <c r="H6209" s="6" t="str">
        <f t="shared" ref="H6209" si="9818">IF(H6202="","",H6202)</f>
        <v>°C</v>
      </c>
      <c r="J6209" s="28" t="str">
        <f t="shared" ref="J6209" si="9819">CONCATENATE(K6206,3)</f>
        <v>43</v>
      </c>
      <c r="K6209" s="22" t="e">
        <v>#VALUE!</v>
      </c>
      <c r="L6209" s="22" t="e">
        <v>#VALUE!</v>
      </c>
      <c r="M6209" s="22" t="e">
        <v>#VALUE!</v>
      </c>
      <c r="N6209" s="17"/>
      <c r="O6209" s="17"/>
      <c r="P6209" s="17"/>
      <c r="Q6209" s="17"/>
      <c r="R6209" s="17"/>
      <c r="S6209" s="17"/>
      <c r="U6209" s="28">
        <f t="shared" si="9694"/>
        <v>130</v>
      </c>
      <c r="V6209" s="28">
        <f t="shared" si="9695"/>
        <v>216</v>
      </c>
    </row>
    <row r="6210" spans="1:22" x14ac:dyDescent="0.3">
      <c r="A6210" s="28">
        <f t="shared" si="9768"/>
        <v>130217</v>
      </c>
      <c r="B6210" s="26"/>
      <c r="C6210" s="26"/>
      <c r="D6210" s="26"/>
      <c r="E6210" s="9"/>
      <c r="F6210" s="26"/>
      <c r="G6210" s="27"/>
      <c r="H6210" s="27"/>
      <c r="J6210" s="17"/>
      <c r="K6210" s="17">
        <v>5</v>
      </c>
      <c r="L6210" s="17">
        <v>5</v>
      </c>
      <c r="M6210" s="17">
        <v>5</v>
      </c>
      <c r="N6210" s="17">
        <v>5</v>
      </c>
      <c r="O6210" s="17"/>
      <c r="P6210" s="17"/>
      <c r="Q6210" s="17"/>
      <c r="R6210" s="17"/>
      <c r="S6210" s="17"/>
      <c r="U6210" s="28">
        <f t="shared" si="9694"/>
        <v>130</v>
      </c>
      <c r="V6210" s="28">
        <f t="shared" si="9695"/>
        <v>217</v>
      </c>
    </row>
    <row r="6211" spans="1:22" x14ac:dyDescent="0.3">
      <c r="A6211" s="28">
        <f t="shared" si="9768"/>
        <v>130218</v>
      </c>
      <c r="B6211" s="26"/>
      <c r="C6211" s="26"/>
      <c r="D6211" s="26"/>
      <c r="E6211" s="9"/>
      <c r="F6211" s="26"/>
      <c r="G6211" s="27"/>
      <c r="H6211" s="27"/>
      <c r="J6211" s="28" t="str">
        <f t="shared" ref="J6211" si="9820">CONCATENATE(K6210,1)</f>
        <v>51</v>
      </c>
      <c r="K6211" s="22" t="e">
        <f t="array" ref="K6211:N6213">LINEST(B6210:B6214,C6210:C6214^{1,2,3},TRUE,TRUE)</f>
        <v>#VALUE!</v>
      </c>
      <c r="L6211" s="22" t="e">
        <v>#VALUE!</v>
      </c>
      <c r="M6211" s="22" t="e">
        <v>#VALUE!</v>
      </c>
      <c r="N6211" s="22" t="e">
        <v>#VALUE!</v>
      </c>
      <c r="O6211" s="17"/>
      <c r="P6211" s="17"/>
      <c r="Q6211" s="17"/>
      <c r="R6211" s="17"/>
      <c r="S6211" s="17"/>
      <c r="U6211" s="28">
        <f t="shared" ref="U6211:U6274" si="9821">U6210</f>
        <v>130</v>
      </c>
      <c r="V6211" s="28">
        <f t="shared" ref="V6211:V6274" si="9822">V6210+1</f>
        <v>218</v>
      </c>
    </row>
    <row r="6212" spans="1:22" x14ac:dyDescent="0.3">
      <c r="A6212" s="28">
        <f t="shared" si="9768"/>
        <v>130219</v>
      </c>
      <c r="B6212" s="26"/>
      <c r="C6212" s="26"/>
      <c r="D6212" s="26"/>
      <c r="E6212" s="9"/>
      <c r="F6212" s="26"/>
      <c r="G6212" s="27"/>
      <c r="H6212" s="27"/>
      <c r="J6212" s="28" t="str">
        <f t="shared" ref="J6212" si="9823">CONCATENATE(K6210,2)</f>
        <v>52</v>
      </c>
      <c r="K6212" s="22" t="e">
        <v>#VALUE!</v>
      </c>
      <c r="L6212" s="22" t="e">
        <v>#VALUE!</v>
      </c>
      <c r="M6212" s="22" t="e">
        <v>#VALUE!</v>
      </c>
      <c r="N6212" s="22" t="e">
        <v>#VALUE!</v>
      </c>
      <c r="O6212" s="17"/>
      <c r="P6212" s="17"/>
      <c r="Q6212" s="17"/>
      <c r="R6212" s="17"/>
      <c r="S6212" s="17"/>
      <c r="U6212" s="28">
        <f t="shared" si="9821"/>
        <v>130</v>
      </c>
      <c r="V6212" s="28">
        <f t="shared" si="9822"/>
        <v>219</v>
      </c>
    </row>
    <row r="6213" spans="1:22" x14ac:dyDescent="0.3">
      <c r="A6213" s="28">
        <f t="shared" si="9768"/>
        <v>130220</v>
      </c>
      <c r="B6213" s="26"/>
      <c r="C6213" s="26"/>
      <c r="D6213" s="26"/>
      <c r="E6213" s="9"/>
      <c r="F6213" s="26"/>
      <c r="G6213" s="27"/>
      <c r="H6213" s="27"/>
      <c r="J6213" s="28" t="str">
        <f t="shared" ref="J6213" si="9824">CONCATENATE(K6210,3)</f>
        <v>53</v>
      </c>
      <c r="K6213" s="22" t="e">
        <v>#VALUE!</v>
      </c>
      <c r="L6213" s="22" t="e">
        <v>#VALUE!</v>
      </c>
      <c r="M6213" s="22" t="e">
        <v>#VALUE!</v>
      </c>
      <c r="N6213" s="22" t="e">
        <v>#VALUE!</v>
      </c>
      <c r="O6213" s="17"/>
      <c r="P6213" s="17"/>
      <c r="Q6213" s="17"/>
      <c r="R6213" s="17"/>
      <c r="S6213" s="17"/>
      <c r="U6213" s="28">
        <f t="shared" si="9821"/>
        <v>130</v>
      </c>
      <c r="V6213" s="28">
        <f t="shared" si="9822"/>
        <v>220</v>
      </c>
    </row>
    <row r="6214" spans="1:22" x14ac:dyDescent="0.3">
      <c r="A6214" s="28">
        <f t="shared" si="9768"/>
        <v>130221</v>
      </c>
      <c r="B6214" s="26"/>
      <c r="C6214" s="26"/>
      <c r="D6214" s="26"/>
      <c r="E6214" s="9"/>
      <c r="F6214" s="26"/>
      <c r="G6214" s="27"/>
      <c r="H6214" s="27"/>
      <c r="J6214" s="17"/>
      <c r="K6214" s="17">
        <v>6</v>
      </c>
      <c r="L6214" s="17">
        <v>6</v>
      </c>
      <c r="M6214" s="17">
        <v>6</v>
      </c>
      <c r="N6214" s="17">
        <v>6</v>
      </c>
      <c r="O6214" s="17">
        <v>6</v>
      </c>
      <c r="P6214" s="17"/>
      <c r="Q6214" s="17"/>
      <c r="R6214" s="17"/>
      <c r="S6214" s="17"/>
      <c r="U6214" s="28">
        <f t="shared" si="9821"/>
        <v>130</v>
      </c>
      <c r="V6214" s="28">
        <f t="shared" si="9822"/>
        <v>221</v>
      </c>
    </row>
    <row r="6215" spans="1:22" x14ac:dyDescent="0.3">
      <c r="A6215" s="28">
        <f t="shared" si="9768"/>
        <v>130222</v>
      </c>
      <c r="B6215" s="26"/>
      <c r="C6215" s="26"/>
      <c r="D6215" s="26"/>
      <c r="E6215" s="9"/>
      <c r="F6215" s="26"/>
      <c r="G6215" s="27"/>
      <c r="H6215" s="27"/>
      <c r="J6215" s="28" t="str">
        <f t="shared" ref="J6215" si="9825">CONCATENATE(K6214,1)</f>
        <v>61</v>
      </c>
      <c r="K6215" s="22" t="e">
        <f t="array" ref="K6215:O6217">LINEST(B6210:B6215,C6210:C6215^{1,2,3,4},TRUE,TRUE)</f>
        <v>#VALUE!</v>
      </c>
      <c r="L6215" s="22" t="e">
        <v>#VALUE!</v>
      </c>
      <c r="M6215" s="22" t="e">
        <v>#VALUE!</v>
      </c>
      <c r="N6215" s="22" t="e">
        <v>#VALUE!</v>
      </c>
      <c r="O6215" s="22" t="e">
        <v>#VALUE!</v>
      </c>
      <c r="P6215" s="17"/>
      <c r="Q6215" s="17"/>
      <c r="R6215" s="17"/>
      <c r="S6215" s="17"/>
      <c r="U6215" s="28">
        <f t="shared" si="9821"/>
        <v>130</v>
      </c>
      <c r="V6215" s="28">
        <f t="shared" si="9822"/>
        <v>222</v>
      </c>
    </row>
    <row r="6216" spans="1:22" x14ac:dyDescent="0.3">
      <c r="A6216" s="28">
        <f t="shared" si="9768"/>
        <v>130223</v>
      </c>
      <c r="B6216" s="26"/>
      <c r="C6216" s="26"/>
      <c r="D6216" s="26"/>
      <c r="E6216" s="9"/>
      <c r="F6216" s="26"/>
      <c r="G6216" s="27"/>
      <c r="H6216" s="27"/>
      <c r="J6216" s="28" t="str">
        <f t="shared" ref="J6216" si="9826">CONCATENATE(K6214,2)</f>
        <v>62</v>
      </c>
      <c r="K6216" s="22" t="e">
        <v>#VALUE!</v>
      </c>
      <c r="L6216" s="22" t="e">
        <v>#VALUE!</v>
      </c>
      <c r="M6216" s="22" t="e">
        <v>#VALUE!</v>
      </c>
      <c r="N6216" s="22" t="e">
        <v>#VALUE!</v>
      </c>
      <c r="O6216" s="22" t="e">
        <v>#VALUE!</v>
      </c>
      <c r="P6216" s="17"/>
      <c r="Q6216" s="17"/>
      <c r="R6216" s="17"/>
      <c r="S6216" s="17"/>
      <c r="U6216" s="28">
        <f t="shared" si="9821"/>
        <v>130</v>
      </c>
      <c r="V6216" s="28">
        <f t="shared" si="9822"/>
        <v>223</v>
      </c>
    </row>
    <row r="6217" spans="1:22" x14ac:dyDescent="0.3">
      <c r="A6217" s="28">
        <f t="shared" si="9768"/>
        <v>130224</v>
      </c>
      <c r="B6217" s="26"/>
      <c r="C6217" s="26"/>
      <c r="D6217" s="26"/>
      <c r="E6217" s="9"/>
      <c r="F6217" s="26"/>
      <c r="G6217" s="27"/>
      <c r="H6217" s="27"/>
      <c r="J6217" s="28" t="str">
        <f t="shared" ref="J6217" si="9827">CONCATENATE(K6214,3)</f>
        <v>63</v>
      </c>
      <c r="K6217" s="22" t="e">
        <v>#VALUE!</v>
      </c>
      <c r="L6217" s="22" t="e">
        <v>#VALUE!</v>
      </c>
      <c r="M6217" s="22" t="e">
        <v>#VALUE!</v>
      </c>
      <c r="N6217" s="22" t="e">
        <v>#VALUE!</v>
      </c>
      <c r="O6217" s="22" t="e">
        <v>#VALUE!</v>
      </c>
      <c r="P6217" s="17"/>
      <c r="Q6217" s="17"/>
      <c r="R6217" s="17"/>
      <c r="S6217" s="17"/>
      <c r="U6217" s="28">
        <f t="shared" si="9821"/>
        <v>130</v>
      </c>
      <c r="V6217" s="28">
        <f t="shared" si="9822"/>
        <v>224</v>
      </c>
    </row>
    <row r="6218" spans="1:22" x14ac:dyDescent="0.3">
      <c r="A6218" s="28">
        <f t="shared" si="9768"/>
        <v>130225</v>
      </c>
      <c r="B6218" s="26"/>
      <c r="C6218" s="26"/>
      <c r="D6218" s="26"/>
      <c r="E6218" s="9"/>
      <c r="F6218" s="26"/>
      <c r="G6218" s="27"/>
      <c r="H6218" s="27"/>
      <c r="J6218" s="17"/>
      <c r="K6218" s="17">
        <v>7</v>
      </c>
      <c r="L6218" s="17">
        <v>7</v>
      </c>
      <c r="M6218" s="17">
        <v>7</v>
      </c>
      <c r="N6218" s="17">
        <v>7</v>
      </c>
      <c r="O6218" s="17">
        <v>7</v>
      </c>
      <c r="P6218" s="17">
        <v>7</v>
      </c>
      <c r="Q6218" s="17"/>
      <c r="R6218" s="17"/>
      <c r="S6218" s="17"/>
      <c r="U6218" s="28">
        <f t="shared" si="9821"/>
        <v>130</v>
      </c>
      <c r="V6218" s="28">
        <f t="shared" si="9822"/>
        <v>225</v>
      </c>
    </row>
    <row r="6219" spans="1:22" x14ac:dyDescent="0.3">
      <c r="A6219" s="28">
        <f t="shared" si="9768"/>
        <v>130226</v>
      </c>
      <c r="B6219" s="26"/>
      <c r="C6219" s="26"/>
      <c r="D6219" s="26"/>
      <c r="E6219" s="9"/>
      <c r="F6219" s="26"/>
      <c r="G6219" s="27"/>
      <c r="H6219" s="27"/>
      <c r="J6219" s="28" t="str">
        <f t="shared" ref="J6219" si="9828">CONCATENATE(K6218,1)</f>
        <v>71</v>
      </c>
      <c r="K6219" s="22" t="e">
        <f t="array" ref="K6219:P6221">LINEST(B6210:B6216,C6210:C6216^{1,2,3,4,5},TRUE,TRUE)</f>
        <v>#VALUE!</v>
      </c>
      <c r="L6219" s="22" t="e">
        <v>#VALUE!</v>
      </c>
      <c r="M6219" s="22" t="e">
        <v>#VALUE!</v>
      </c>
      <c r="N6219" s="22" t="e">
        <v>#VALUE!</v>
      </c>
      <c r="O6219" s="22" t="e">
        <v>#VALUE!</v>
      </c>
      <c r="P6219" s="22" t="e">
        <v>#VALUE!</v>
      </c>
      <c r="Q6219" s="17"/>
      <c r="R6219" s="17"/>
      <c r="S6219" s="17"/>
      <c r="U6219" s="28">
        <f t="shared" si="9821"/>
        <v>130</v>
      </c>
      <c r="V6219" s="28">
        <f t="shared" si="9822"/>
        <v>226</v>
      </c>
    </row>
    <row r="6220" spans="1:22" x14ac:dyDescent="0.3">
      <c r="A6220" s="28">
        <f t="shared" si="9768"/>
        <v>130227</v>
      </c>
      <c r="B6220" s="2">
        <f t="shared" ref="B6220" si="9829">COUNT(B6210:B6219)-2</f>
        <v>-2</v>
      </c>
      <c r="J6220" s="28" t="str">
        <f t="shared" ref="J6220" si="9830">CONCATENATE(K6218,2)</f>
        <v>72</v>
      </c>
      <c r="K6220" s="22" t="e">
        <v>#VALUE!</v>
      </c>
      <c r="L6220" s="22" t="e">
        <v>#VALUE!</v>
      </c>
      <c r="M6220" s="22" t="e">
        <v>#VALUE!</v>
      </c>
      <c r="N6220" s="22" t="e">
        <v>#VALUE!</v>
      </c>
      <c r="O6220" s="22" t="e">
        <v>#VALUE!</v>
      </c>
      <c r="P6220" s="22" t="e">
        <v>#VALUE!</v>
      </c>
      <c r="Q6220" s="17"/>
      <c r="R6220" s="17"/>
      <c r="S6220" s="17"/>
      <c r="U6220" s="28">
        <f t="shared" si="9821"/>
        <v>130</v>
      </c>
      <c r="V6220" s="28">
        <f t="shared" si="9822"/>
        <v>227</v>
      </c>
    </row>
    <row r="6221" spans="1:22" x14ac:dyDescent="0.3">
      <c r="A6221" s="28">
        <f t="shared" si="9768"/>
        <v>130228</v>
      </c>
      <c r="J6221" s="28" t="str">
        <f t="shared" ref="J6221" si="9831">CONCATENATE(K6218,3)</f>
        <v>73</v>
      </c>
      <c r="K6221" s="22" t="e">
        <v>#VALUE!</v>
      </c>
      <c r="L6221" s="22" t="e">
        <v>#VALUE!</v>
      </c>
      <c r="M6221" s="22" t="e">
        <v>#VALUE!</v>
      </c>
      <c r="N6221" s="22" t="e">
        <v>#VALUE!</v>
      </c>
      <c r="O6221" s="22" t="e">
        <v>#VALUE!</v>
      </c>
      <c r="P6221" s="22" t="e">
        <v>#VALUE!</v>
      </c>
      <c r="Q6221" s="17"/>
      <c r="R6221" s="17"/>
      <c r="S6221" s="17"/>
      <c r="U6221" s="28">
        <f t="shared" si="9821"/>
        <v>130</v>
      </c>
      <c r="V6221" s="28">
        <f t="shared" si="9822"/>
        <v>228</v>
      </c>
    </row>
    <row r="6222" spans="1:22" x14ac:dyDescent="0.3">
      <c r="A6222" s="28">
        <f t="shared" si="9768"/>
        <v>130229</v>
      </c>
      <c r="B6222" s="66" t="s">
        <v>25</v>
      </c>
      <c r="C6222" s="66"/>
      <c r="D6222" s="66"/>
      <c r="E6222" s="66"/>
      <c r="F6222" s="66"/>
      <c r="G6222" s="66"/>
      <c r="H6222" s="66"/>
      <c r="J6222" s="17"/>
      <c r="K6222" s="17">
        <v>8</v>
      </c>
      <c r="L6222" s="17">
        <v>8</v>
      </c>
      <c r="M6222" s="17">
        <v>8</v>
      </c>
      <c r="N6222" s="17">
        <v>8</v>
      </c>
      <c r="O6222" s="17">
        <v>8</v>
      </c>
      <c r="P6222" s="17">
        <v>8</v>
      </c>
      <c r="Q6222" s="17">
        <v>8</v>
      </c>
      <c r="R6222" s="17"/>
      <c r="S6222" s="17"/>
      <c r="U6222" s="28">
        <f t="shared" si="9821"/>
        <v>130</v>
      </c>
      <c r="V6222" s="28">
        <f t="shared" si="9822"/>
        <v>229</v>
      </c>
    </row>
    <row r="6223" spans="1:22" x14ac:dyDescent="0.3">
      <c r="A6223" s="28">
        <f t="shared" si="9768"/>
        <v>130230</v>
      </c>
      <c r="B6223" s="71"/>
      <c r="C6223" s="71"/>
      <c r="D6223" s="71"/>
      <c r="E6223" s="71"/>
      <c r="F6223" s="71"/>
      <c r="G6223" s="71"/>
      <c r="H6223" s="71"/>
      <c r="J6223" s="28" t="str">
        <f t="shared" ref="J6223" si="9832">CONCATENATE(K6222,1)</f>
        <v>81</v>
      </c>
      <c r="K6223" s="22" t="e">
        <f t="array" ref="K6223:Q6225">LINEST(B6210:B6217,C6210:C6217^{1,2,3,4,5,6},TRUE,TRUE)</f>
        <v>#VALUE!</v>
      </c>
      <c r="L6223" s="22" t="e">
        <v>#VALUE!</v>
      </c>
      <c r="M6223" s="22" t="e">
        <v>#VALUE!</v>
      </c>
      <c r="N6223" s="22" t="e">
        <v>#VALUE!</v>
      </c>
      <c r="O6223" s="22" t="e">
        <v>#VALUE!</v>
      </c>
      <c r="P6223" s="22" t="e">
        <v>#VALUE!</v>
      </c>
      <c r="Q6223" s="22" t="e">
        <v>#VALUE!</v>
      </c>
      <c r="R6223" s="17"/>
      <c r="S6223" s="17"/>
      <c r="U6223" s="28">
        <f t="shared" si="9821"/>
        <v>130</v>
      </c>
      <c r="V6223" s="28">
        <f t="shared" si="9822"/>
        <v>230</v>
      </c>
    </row>
    <row r="6224" spans="1:22" x14ac:dyDescent="0.3">
      <c r="A6224" s="28">
        <f t="shared" si="9768"/>
        <v>130231</v>
      </c>
      <c r="B6224" s="71"/>
      <c r="C6224" s="71"/>
      <c r="D6224" s="71"/>
      <c r="E6224" s="71"/>
      <c r="F6224" s="71"/>
      <c r="G6224" s="71"/>
      <c r="H6224" s="71"/>
      <c r="J6224" s="28" t="str">
        <f t="shared" ref="J6224" si="9833">CONCATENATE(K6222,2)</f>
        <v>82</v>
      </c>
      <c r="K6224" s="22" t="e">
        <v>#VALUE!</v>
      </c>
      <c r="L6224" s="22" t="e">
        <v>#VALUE!</v>
      </c>
      <c r="M6224" s="22" t="e">
        <v>#VALUE!</v>
      </c>
      <c r="N6224" s="22" t="e">
        <v>#VALUE!</v>
      </c>
      <c r="O6224" s="22" t="e">
        <v>#VALUE!</v>
      </c>
      <c r="P6224" s="22" t="e">
        <v>#VALUE!</v>
      </c>
      <c r="Q6224" s="22" t="e">
        <v>#VALUE!</v>
      </c>
      <c r="R6224" s="17"/>
      <c r="S6224" s="17"/>
      <c r="U6224" s="28">
        <f t="shared" si="9821"/>
        <v>130</v>
      </c>
      <c r="V6224" s="28">
        <f t="shared" si="9822"/>
        <v>231</v>
      </c>
    </row>
    <row r="6225" spans="1:22" x14ac:dyDescent="0.3">
      <c r="A6225" s="28">
        <f t="shared" si="9768"/>
        <v>130232</v>
      </c>
      <c r="J6225" s="28" t="str">
        <f t="shared" ref="J6225" si="9834">CONCATENATE(K6222,3)</f>
        <v>83</v>
      </c>
      <c r="K6225" s="22" t="e">
        <v>#VALUE!</v>
      </c>
      <c r="L6225" s="22" t="e">
        <v>#VALUE!</v>
      </c>
      <c r="M6225" s="22" t="e">
        <v>#VALUE!</v>
      </c>
      <c r="N6225" s="22" t="e">
        <v>#VALUE!</v>
      </c>
      <c r="O6225" s="22" t="e">
        <v>#VALUE!</v>
      </c>
      <c r="P6225" s="22" t="e">
        <v>#VALUE!</v>
      </c>
      <c r="Q6225" s="22" t="e">
        <v>#VALUE!</v>
      </c>
      <c r="R6225" s="17"/>
      <c r="S6225" s="17"/>
      <c r="U6225" s="28">
        <f t="shared" si="9821"/>
        <v>130</v>
      </c>
      <c r="V6225" s="28">
        <f t="shared" si="9822"/>
        <v>232</v>
      </c>
    </row>
    <row r="6226" spans="1:22" ht="15" customHeight="1" x14ac:dyDescent="0.3">
      <c r="A6226" s="28">
        <f t="shared" si="9768"/>
        <v>130233</v>
      </c>
      <c r="B6226" s="66" t="s">
        <v>52</v>
      </c>
      <c r="C6226" s="66"/>
      <c r="D6226" s="66"/>
      <c r="E6226" s="10" t="str">
        <f>IF(D6196="","",MAX(E6227,E6228))</f>
        <v/>
      </c>
      <c r="J6226" s="17"/>
      <c r="K6226" s="17">
        <v>9</v>
      </c>
      <c r="L6226" s="17">
        <v>9</v>
      </c>
      <c r="M6226" s="17">
        <v>9</v>
      </c>
      <c r="N6226" s="17">
        <v>9</v>
      </c>
      <c r="O6226" s="17">
        <v>9</v>
      </c>
      <c r="P6226" s="17">
        <v>9</v>
      </c>
      <c r="Q6226" s="17">
        <v>9</v>
      </c>
      <c r="R6226" s="17">
        <v>9</v>
      </c>
      <c r="S6226" s="17"/>
      <c r="U6226" s="28">
        <f t="shared" si="9821"/>
        <v>130</v>
      </c>
      <c r="V6226" s="28">
        <f t="shared" si="9822"/>
        <v>233</v>
      </c>
    </row>
    <row r="6227" spans="1:22" x14ac:dyDescent="0.3">
      <c r="A6227" s="28">
        <f t="shared" si="9768"/>
        <v>130234</v>
      </c>
      <c r="B6227" s="2" t="s">
        <v>26</v>
      </c>
      <c r="C6227" s="2" t="s">
        <v>27</v>
      </c>
      <c r="D6227" s="2" t="s">
        <v>28</v>
      </c>
      <c r="E6227" s="11">
        <f>ABS(MIN(D6228:D6237))</f>
        <v>0</v>
      </c>
      <c r="G6227" s="2" t="s">
        <v>230</v>
      </c>
      <c r="J6227" s="28" t="str">
        <f t="shared" ref="J6227" si="9835">CONCATENATE(K6226,1)</f>
        <v>91</v>
      </c>
      <c r="K6227" s="22" t="e">
        <f t="array" ref="K6227:R6229">LINEST(B6210:B6218,C6210:C6218^{1,2,3,4,5,6,7},TRUE,TRUE)</f>
        <v>#VALUE!</v>
      </c>
      <c r="L6227" s="22" t="e">
        <v>#VALUE!</v>
      </c>
      <c r="M6227" s="22" t="e">
        <v>#VALUE!</v>
      </c>
      <c r="N6227" s="22" t="e">
        <v>#VALUE!</v>
      </c>
      <c r="O6227" s="22" t="e">
        <v>#VALUE!</v>
      </c>
      <c r="P6227" s="22" t="e">
        <v>#VALUE!</v>
      </c>
      <c r="Q6227" s="22" t="e">
        <v>#VALUE!</v>
      </c>
      <c r="R6227" s="22" t="e">
        <v>#VALUE!</v>
      </c>
      <c r="S6227" s="17"/>
      <c r="U6227" s="28">
        <f t="shared" si="9821"/>
        <v>130</v>
      </c>
      <c r="V6227" s="28">
        <f t="shared" si="9822"/>
        <v>234</v>
      </c>
    </row>
    <row r="6228" spans="1:22" x14ac:dyDescent="0.3">
      <c r="A6228" s="28">
        <f t="shared" si="9768"/>
        <v>130235</v>
      </c>
      <c r="B6228" s="7">
        <f t="shared" ref="B6228:B6237" si="9836">C6210-B6210</f>
        <v>0</v>
      </c>
      <c r="C6228" s="7">
        <f t="shared" ref="C6228:C6237" si="9837">H6210-G6210</f>
        <v>0</v>
      </c>
      <c r="D6228" s="7">
        <f>C6228-B6228</f>
        <v>0</v>
      </c>
      <c r="E6228" s="11">
        <f>ABS(MAX(D6228:D6237))</f>
        <v>0</v>
      </c>
      <c r="F6228" s="13"/>
      <c r="G6228" s="2" t="str">
        <f>IF(D6210="","",D6210/E6210)</f>
        <v/>
      </c>
      <c r="H6228" s="13"/>
      <c r="J6228" s="28" t="str">
        <f t="shared" ref="J6228" si="9838">CONCATENATE(K6226,2)</f>
        <v>92</v>
      </c>
      <c r="K6228" s="22" t="e">
        <v>#VALUE!</v>
      </c>
      <c r="L6228" s="22" t="e">
        <v>#VALUE!</v>
      </c>
      <c r="M6228" s="22" t="e">
        <v>#VALUE!</v>
      </c>
      <c r="N6228" s="22" t="e">
        <v>#VALUE!</v>
      </c>
      <c r="O6228" s="22" t="e">
        <v>#VALUE!</v>
      </c>
      <c r="P6228" s="22" t="e">
        <v>#VALUE!</v>
      </c>
      <c r="Q6228" s="22" t="e">
        <v>#VALUE!</v>
      </c>
      <c r="R6228" s="22" t="e">
        <v>#VALUE!</v>
      </c>
      <c r="S6228" s="17"/>
      <c r="U6228" s="28">
        <f t="shared" si="9821"/>
        <v>130</v>
      </c>
      <c r="V6228" s="28">
        <f t="shared" si="9822"/>
        <v>235</v>
      </c>
    </row>
    <row r="6229" spans="1:22" x14ac:dyDescent="0.3">
      <c r="A6229" s="28">
        <f t="shared" si="9768"/>
        <v>130236</v>
      </c>
      <c r="B6229" s="7">
        <f t="shared" si="9836"/>
        <v>0</v>
      </c>
      <c r="C6229" s="7">
        <f t="shared" si="9837"/>
        <v>0</v>
      </c>
      <c r="D6229" s="7">
        <f t="shared" ref="D6229:D6237" si="9839">C6229-B6229</f>
        <v>0</v>
      </c>
      <c r="E6229" s="12" t="s">
        <v>34</v>
      </c>
      <c r="G6229" s="2" t="str">
        <f t="shared" ref="G6229:G6237" si="9840">IF(D6211="","",D6211/E6211)</f>
        <v/>
      </c>
      <c r="H6229" s="13"/>
      <c r="J6229" s="28" t="str">
        <f t="shared" ref="J6229" si="9841">CONCATENATE(K6226,3)</f>
        <v>93</v>
      </c>
      <c r="K6229" s="22" t="e">
        <v>#VALUE!</v>
      </c>
      <c r="L6229" s="22" t="e">
        <v>#VALUE!</v>
      </c>
      <c r="M6229" s="22" t="e">
        <v>#VALUE!</v>
      </c>
      <c r="N6229" s="22" t="e">
        <v>#VALUE!</v>
      </c>
      <c r="O6229" s="22" t="e">
        <v>#VALUE!</v>
      </c>
      <c r="P6229" s="22" t="e">
        <v>#VALUE!</v>
      </c>
      <c r="Q6229" s="22" t="e">
        <v>#VALUE!</v>
      </c>
      <c r="R6229" s="22" t="e">
        <v>#VALUE!</v>
      </c>
      <c r="S6229" s="17"/>
      <c r="U6229" s="28">
        <f t="shared" si="9821"/>
        <v>130</v>
      </c>
      <c r="V6229" s="28">
        <f t="shared" si="9822"/>
        <v>236</v>
      </c>
    </row>
    <row r="6230" spans="1:22" x14ac:dyDescent="0.3">
      <c r="A6230" s="28">
        <f t="shared" si="9768"/>
        <v>130237</v>
      </c>
      <c r="B6230" s="7">
        <f t="shared" si="9836"/>
        <v>0</v>
      </c>
      <c r="C6230" s="7">
        <f t="shared" si="9837"/>
        <v>0</v>
      </c>
      <c r="D6230" s="7">
        <f t="shared" si="9839"/>
        <v>0</v>
      </c>
      <c r="E6230" s="10" t="str">
        <f>IF(D6196="","",MAX(E6231,E6232))</f>
        <v/>
      </c>
      <c r="G6230" s="2" t="str">
        <f t="shared" si="9840"/>
        <v/>
      </c>
      <c r="H6230" s="13"/>
      <c r="J6230" s="17"/>
      <c r="K6230" s="17">
        <v>10</v>
      </c>
      <c r="L6230" s="17">
        <v>10</v>
      </c>
      <c r="M6230" s="17">
        <v>10</v>
      </c>
      <c r="N6230" s="17">
        <v>10</v>
      </c>
      <c r="O6230" s="17">
        <v>10</v>
      </c>
      <c r="P6230" s="17">
        <v>10</v>
      </c>
      <c r="Q6230" s="17">
        <v>10</v>
      </c>
      <c r="R6230" s="17">
        <v>10</v>
      </c>
      <c r="S6230" s="17">
        <v>10</v>
      </c>
      <c r="U6230" s="28">
        <f t="shared" si="9821"/>
        <v>130</v>
      </c>
      <c r="V6230" s="28">
        <f t="shared" si="9822"/>
        <v>237</v>
      </c>
    </row>
    <row r="6231" spans="1:22" x14ac:dyDescent="0.3">
      <c r="A6231" s="28">
        <f t="shared" si="9768"/>
        <v>130238</v>
      </c>
      <c r="B6231" s="7">
        <f t="shared" si="9836"/>
        <v>0</v>
      </c>
      <c r="C6231" s="7">
        <f t="shared" si="9837"/>
        <v>0</v>
      </c>
      <c r="D6231" s="7">
        <f t="shared" si="9839"/>
        <v>0</v>
      </c>
      <c r="E6231" s="11">
        <f>ABS(MIN(B6228:B6237))</f>
        <v>0</v>
      </c>
      <c r="G6231" s="2" t="str">
        <f t="shared" si="9840"/>
        <v/>
      </c>
      <c r="H6231" s="13"/>
      <c r="J6231" s="28" t="str">
        <f t="shared" ref="J6231" si="9842">CONCATENATE(K6230,1)</f>
        <v>101</v>
      </c>
      <c r="K6231" s="22" t="e">
        <f t="array" ref="K6231:S6233">LINEST(B6210:B6219,C6210:C6219^{1,2,3,4,5,6,7,8},TRUE,TRUE)</f>
        <v>#VALUE!</v>
      </c>
      <c r="L6231" s="22" t="e">
        <v>#VALUE!</v>
      </c>
      <c r="M6231" s="22" t="e">
        <v>#VALUE!</v>
      </c>
      <c r="N6231" s="22" t="e">
        <v>#VALUE!</v>
      </c>
      <c r="O6231" s="22" t="e">
        <v>#VALUE!</v>
      </c>
      <c r="P6231" s="22" t="e">
        <v>#VALUE!</v>
      </c>
      <c r="Q6231" s="22" t="e">
        <v>#VALUE!</v>
      </c>
      <c r="R6231" s="22" t="e">
        <v>#VALUE!</v>
      </c>
      <c r="S6231" s="22" t="e">
        <v>#VALUE!</v>
      </c>
      <c r="U6231" s="28">
        <f t="shared" si="9821"/>
        <v>130</v>
      </c>
      <c r="V6231" s="28">
        <f t="shared" si="9822"/>
        <v>238</v>
      </c>
    </row>
    <row r="6232" spans="1:22" x14ac:dyDescent="0.3">
      <c r="A6232" s="28">
        <f t="shared" si="9768"/>
        <v>130239</v>
      </c>
      <c r="B6232" s="7">
        <f t="shared" si="9836"/>
        <v>0</v>
      </c>
      <c r="C6232" s="7">
        <f t="shared" si="9837"/>
        <v>0</v>
      </c>
      <c r="D6232" s="7">
        <f t="shared" si="9839"/>
        <v>0</v>
      </c>
      <c r="E6232" s="11">
        <f>ABS(MAX(B6228:B6237))</f>
        <v>0</v>
      </c>
      <c r="G6232" s="2" t="str">
        <f t="shared" si="9840"/>
        <v/>
      </c>
      <c r="H6232" s="13"/>
      <c r="J6232" s="28" t="str">
        <f t="shared" ref="J6232" si="9843">CONCATENATE(K6230,2)</f>
        <v>102</v>
      </c>
      <c r="K6232" s="22" t="e">
        <v>#VALUE!</v>
      </c>
      <c r="L6232" s="22" t="e">
        <v>#VALUE!</v>
      </c>
      <c r="M6232" s="22" t="e">
        <v>#VALUE!</v>
      </c>
      <c r="N6232" s="22" t="e">
        <v>#VALUE!</v>
      </c>
      <c r="O6232" s="22" t="e">
        <v>#VALUE!</v>
      </c>
      <c r="P6232" s="22" t="e">
        <v>#VALUE!</v>
      </c>
      <c r="Q6232" s="22" t="e">
        <v>#VALUE!</v>
      </c>
      <c r="R6232" s="22" t="e">
        <v>#VALUE!</v>
      </c>
      <c r="S6232" s="22" t="e">
        <v>#VALUE!</v>
      </c>
      <c r="U6232" s="28">
        <f t="shared" si="9821"/>
        <v>130</v>
      </c>
      <c r="V6232" s="28">
        <f t="shared" si="9822"/>
        <v>239</v>
      </c>
    </row>
    <row r="6233" spans="1:22" x14ac:dyDescent="0.3">
      <c r="A6233" s="28">
        <f t="shared" si="9768"/>
        <v>130240</v>
      </c>
      <c r="B6233" s="7">
        <f t="shared" si="9836"/>
        <v>0</v>
      </c>
      <c r="C6233" s="7">
        <f t="shared" si="9837"/>
        <v>0</v>
      </c>
      <c r="D6233" s="7">
        <f t="shared" si="9839"/>
        <v>0</v>
      </c>
      <c r="E6233" s="12" t="s">
        <v>231</v>
      </c>
      <c r="G6233" s="2" t="str">
        <f t="shared" si="9840"/>
        <v/>
      </c>
      <c r="H6233" s="13"/>
      <c r="J6233" s="28" t="str">
        <f t="shared" ref="J6233" si="9844">CONCATENATE(K6230,3)</f>
        <v>103</v>
      </c>
      <c r="K6233" s="22" t="e">
        <v>#VALUE!</v>
      </c>
      <c r="L6233" s="22" t="e">
        <v>#VALUE!</v>
      </c>
      <c r="M6233" s="22" t="e">
        <v>#VALUE!</v>
      </c>
      <c r="N6233" s="22" t="e">
        <v>#VALUE!</v>
      </c>
      <c r="O6233" s="22" t="e">
        <v>#VALUE!</v>
      </c>
      <c r="P6233" s="22" t="e">
        <v>#VALUE!</v>
      </c>
      <c r="Q6233" s="22" t="e">
        <v>#VALUE!</v>
      </c>
      <c r="R6233" s="22" t="e">
        <v>#VALUE!</v>
      </c>
      <c r="S6233" s="22" t="e">
        <v>#VALUE!</v>
      </c>
      <c r="U6233" s="28">
        <f t="shared" si="9821"/>
        <v>130</v>
      </c>
      <c r="V6233" s="28">
        <f t="shared" si="9822"/>
        <v>240</v>
      </c>
    </row>
    <row r="6234" spans="1:22" x14ac:dyDescent="0.3">
      <c r="A6234" s="28">
        <f t="shared" si="9768"/>
        <v>130241</v>
      </c>
      <c r="B6234" s="7">
        <f t="shared" si="9836"/>
        <v>0</v>
      </c>
      <c r="C6234" s="7">
        <f t="shared" si="9837"/>
        <v>0</v>
      </c>
      <c r="D6234" s="7">
        <f t="shared" si="9839"/>
        <v>0</v>
      </c>
      <c r="E6234" s="10" t="e">
        <f>IF(D6196="","",MAX(E6235,E6236))*2</f>
        <v>#VALUE!</v>
      </c>
      <c r="G6234" s="2" t="str">
        <f t="shared" si="9840"/>
        <v/>
      </c>
      <c r="H6234" s="13"/>
      <c r="U6234" s="28">
        <f t="shared" si="9821"/>
        <v>130</v>
      </c>
      <c r="V6234" s="28">
        <f t="shared" si="9822"/>
        <v>241</v>
      </c>
    </row>
    <row r="6235" spans="1:22" x14ac:dyDescent="0.3">
      <c r="A6235" s="28">
        <f t="shared" si="9768"/>
        <v>130242</v>
      </c>
      <c r="B6235" s="7">
        <f t="shared" si="9836"/>
        <v>0</v>
      </c>
      <c r="C6235" s="7">
        <f t="shared" si="9837"/>
        <v>0</v>
      </c>
      <c r="D6235" s="7">
        <f t="shared" si="9839"/>
        <v>0</v>
      </c>
      <c r="E6235" s="11">
        <f>ABS(MIN(G6228:G6237))</f>
        <v>0</v>
      </c>
      <c r="G6235" s="2" t="str">
        <f t="shared" si="9840"/>
        <v/>
      </c>
      <c r="U6235" s="28">
        <f t="shared" si="9821"/>
        <v>130</v>
      </c>
      <c r="V6235" s="28">
        <f t="shared" si="9822"/>
        <v>242</v>
      </c>
    </row>
    <row r="6236" spans="1:22" x14ac:dyDescent="0.3">
      <c r="A6236" s="28">
        <f t="shared" si="9768"/>
        <v>130243</v>
      </c>
      <c r="B6236" s="7">
        <f t="shared" si="9836"/>
        <v>0</v>
      </c>
      <c r="C6236" s="7">
        <f t="shared" si="9837"/>
        <v>0</v>
      </c>
      <c r="D6236" s="7">
        <f t="shared" si="9839"/>
        <v>0</v>
      </c>
      <c r="E6236" s="11">
        <f>ABS(MAX(G6228:G6237))</f>
        <v>0</v>
      </c>
      <c r="G6236" s="2" t="str">
        <f t="shared" si="9840"/>
        <v/>
      </c>
      <c r="U6236" s="28">
        <f t="shared" si="9821"/>
        <v>130</v>
      </c>
      <c r="V6236" s="28">
        <f t="shared" si="9822"/>
        <v>243</v>
      </c>
    </row>
    <row r="6237" spans="1:22" x14ac:dyDescent="0.3">
      <c r="A6237" s="28">
        <f t="shared" si="9768"/>
        <v>130244</v>
      </c>
      <c r="B6237" s="7">
        <f t="shared" si="9836"/>
        <v>0</v>
      </c>
      <c r="C6237" s="7">
        <f t="shared" si="9837"/>
        <v>0</v>
      </c>
      <c r="D6237" s="7">
        <f t="shared" si="9839"/>
        <v>0</v>
      </c>
      <c r="F6237" s="13"/>
      <c r="G6237" s="2" t="str">
        <f t="shared" si="9840"/>
        <v/>
      </c>
      <c r="U6237" s="28">
        <f t="shared" si="9821"/>
        <v>130</v>
      </c>
      <c r="V6237" s="28">
        <f t="shared" si="9822"/>
        <v>244</v>
      </c>
    </row>
    <row r="6238" spans="1:22" x14ac:dyDescent="0.3">
      <c r="A6238" s="28">
        <f t="shared" si="9768"/>
        <v>130245</v>
      </c>
      <c r="F6238" s="13"/>
      <c r="U6238" s="28">
        <f t="shared" si="9821"/>
        <v>130</v>
      </c>
      <c r="V6238" s="28">
        <f t="shared" si="9822"/>
        <v>245</v>
      </c>
    </row>
    <row r="6239" spans="1:22" x14ac:dyDescent="0.3">
      <c r="A6239" s="28">
        <f t="shared" si="9768"/>
        <v>130246</v>
      </c>
      <c r="F6239" s="13"/>
      <c r="U6239" s="28">
        <f t="shared" si="9821"/>
        <v>130</v>
      </c>
      <c r="V6239" s="28">
        <f t="shared" si="9822"/>
        <v>246</v>
      </c>
    </row>
    <row r="6240" spans="1:22" x14ac:dyDescent="0.3">
      <c r="A6240" s="28">
        <f t="shared" si="9768"/>
        <v>130247</v>
      </c>
      <c r="F6240" s="13"/>
      <c r="U6240" s="28">
        <f t="shared" si="9821"/>
        <v>130</v>
      </c>
      <c r="V6240" s="28">
        <f t="shared" si="9822"/>
        <v>247</v>
      </c>
    </row>
    <row r="6241" spans="1:24" s="8" customFormat="1" x14ac:dyDescent="0.3"/>
    <row r="6242" spans="1:24" x14ac:dyDescent="0.3">
      <c r="A6242" s="28">
        <f t="shared" ref="A6242:A6288" si="9845">ROUND(CONCATENATE(U6242,V6242),0)</f>
        <v>131201</v>
      </c>
      <c r="B6242" s="63" t="s">
        <v>0</v>
      </c>
      <c r="C6242" s="63"/>
      <c r="D6242" s="71"/>
      <c r="E6242" s="71"/>
      <c r="F6242" s="71"/>
      <c r="G6242" s="71"/>
      <c r="H6242" s="71"/>
      <c r="U6242" s="28">
        <f t="shared" si="9769"/>
        <v>131</v>
      </c>
      <c r="V6242" s="28">
        <v>201</v>
      </c>
    </row>
    <row r="6243" spans="1:24" x14ac:dyDescent="0.3">
      <c r="A6243" s="28">
        <f t="shared" si="9845"/>
        <v>131202</v>
      </c>
      <c r="B6243" s="72" t="s">
        <v>70</v>
      </c>
      <c r="C6243" s="73"/>
      <c r="D6243" s="30"/>
      <c r="E6243" s="66" t="s">
        <v>71</v>
      </c>
      <c r="F6243" s="66"/>
      <c r="G6243" s="74"/>
      <c r="H6243" s="74"/>
      <c r="U6243" s="28">
        <f t="shared" si="9821"/>
        <v>131</v>
      </c>
      <c r="V6243" s="28">
        <f t="shared" ref="V6243" si="9846">V6242+1</f>
        <v>202</v>
      </c>
    </row>
    <row r="6244" spans="1:24" x14ac:dyDescent="0.3">
      <c r="A6244" s="28">
        <f t="shared" si="9845"/>
        <v>131203</v>
      </c>
      <c r="B6244" s="75" t="s">
        <v>6</v>
      </c>
      <c r="C6244" s="75"/>
      <c r="D6244" s="71"/>
      <c r="E6244" s="71"/>
      <c r="F6244" s="71"/>
      <c r="G6244" s="71"/>
      <c r="H6244" s="71"/>
      <c r="U6244" s="28">
        <f t="shared" si="9821"/>
        <v>131</v>
      </c>
      <c r="V6244" s="28">
        <f t="shared" si="9822"/>
        <v>203</v>
      </c>
    </row>
    <row r="6245" spans="1:24" x14ac:dyDescent="0.3">
      <c r="A6245" s="28">
        <f t="shared" si="9845"/>
        <v>131204</v>
      </c>
      <c r="B6245" s="63" t="s">
        <v>7</v>
      </c>
      <c r="C6245" s="63"/>
      <c r="D6245" s="71"/>
      <c r="E6245" s="71"/>
      <c r="F6245" s="71"/>
      <c r="G6245" s="71"/>
      <c r="H6245" s="71"/>
      <c r="J6245" s="17"/>
      <c r="K6245" s="17" t="s">
        <v>53</v>
      </c>
      <c r="L6245" s="17" t="s">
        <v>54</v>
      </c>
      <c r="M6245" s="17" t="s">
        <v>55</v>
      </c>
      <c r="N6245" s="17" t="s">
        <v>56</v>
      </c>
      <c r="O6245" s="17" t="s">
        <v>57</v>
      </c>
      <c r="P6245" s="17" t="s">
        <v>2</v>
      </c>
      <c r="Q6245" s="17" t="s">
        <v>3</v>
      </c>
      <c r="R6245" s="17" t="s">
        <v>4</v>
      </c>
      <c r="S6245" s="17" t="s">
        <v>5</v>
      </c>
      <c r="U6245" s="28">
        <f t="shared" si="9821"/>
        <v>131</v>
      </c>
      <c r="V6245" s="28">
        <f t="shared" si="9822"/>
        <v>204</v>
      </c>
      <c r="X6245" s="1" t="s">
        <v>48</v>
      </c>
    </row>
    <row r="6246" spans="1:24" x14ac:dyDescent="0.3">
      <c r="A6246" s="28">
        <f t="shared" si="9845"/>
        <v>131205</v>
      </c>
      <c r="B6246" s="63" t="s">
        <v>9</v>
      </c>
      <c r="C6246" s="63"/>
      <c r="D6246" s="71"/>
      <c r="E6246" s="71"/>
      <c r="F6246" s="71"/>
      <c r="G6246" s="71"/>
      <c r="H6246" s="71"/>
      <c r="J6246" s="17">
        <f t="shared" ref="J6246" si="9847">COUNTA(B6258:B6267)</f>
        <v>0</v>
      </c>
      <c r="K6246" s="17">
        <f t="shared" ref="K6246" si="9848">IF(L6246-1&lt;2,0,L6246-1)</f>
        <v>0</v>
      </c>
      <c r="L6246" s="17">
        <f t="shared" ref="L6246" si="9849">IF(M6246-1&lt;2,0,M6246-1)</f>
        <v>0</v>
      </c>
      <c r="M6246" s="17">
        <f t="shared" ref="M6246" si="9850">IF(N6246-1&lt;2,0,N6246-1)</f>
        <v>0</v>
      </c>
      <c r="N6246" s="17">
        <f t="shared" ref="N6246" si="9851">IF(O6246-1&lt;2,0,O6246-1)</f>
        <v>0</v>
      </c>
      <c r="O6246" s="17">
        <f t="shared" ref="O6246" si="9852">IF(P6246-1&lt;2,0,P6246-1)</f>
        <v>0</v>
      </c>
      <c r="P6246" s="17">
        <f t="shared" ref="P6246" si="9853">IF(Q6246-1&lt;2,0,Q6246-1)</f>
        <v>0</v>
      </c>
      <c r="Q6246" s="17">
        <f t="shared" ref="Q6246" si="9854">IF(R6246-1&lt;2,0,R6246-1)</f>
        <v>0</v>
      </c>
      <c r="R6246" s="17">
        <f t="shared" ref="R6246" si="9855">IF(S6246-1&lt;2,0,S6246-1)</f>
        <v>0</v>
      </c>
      <c r="S6246" s="17">
        <f t="shared" ref="S6246" si="9856">J6246</f>
        <v>0</v>
      </c>
      <c r="U6246" s="28">
        <f t="shared" si="9821"/>
        <v>131</v>
      </c>
      <c r="V6246" s="28">
        <f t="shared" si="9822"/>
        <v>205</v>
      </c>
      <c r="X6246" s="1" t="s">
        <v>49</v>
      </c>
    </row>
    <row r="6247" spans="1:24" x14ac:dyDescent="0.3">
      <c r="A6247" s="28">
        <f t="shared" si="9845"/>
        <v>131206</v>
      </c>
      <c r="B6247" s="63" t="s">
        <v>10</v>
      </c>
      <c r="C6247" s="63"/>
      <c r="D6247" s="71"/>
      <c r="E6247" s="71"/>
      <c r="F6247" s="71"/>
      <c r="G6247" s="71"/>
      <c r="H6247" s="71"/>
      <c r="J6247" s="28" t="str">
        <f t="shared" ref="J6247" si="9857">CONCATENATE(J6246,1)</f>
        <v>01</v>
      </c>
      <c r="K6247" s="29">
        <f t="shared" ref="K6247" si="9858">IF(K6246=0,0,VLOOKUP(J6247,J6251:S6281,K6246,FALSE))</f>
        <v>0</v>
      </c>
      <c r="L6247" s="29">
        <f t="shared" ref="L6247" si="9859">IF(L6246=0,0,VLOOKUP(J6247,J6251:S6281,L6246,FALSE))</f>
        <v>0</v>
      </c>
      <c r="M6247" s="29">
        <f t="shared" ref="M6247" si="9860">IF(M6246=0,0,VLOOKUP(J6247,J6251:S6281,M6246,FALSE))</f>
        <v>0</v>
      </c>
      <c r="N6247" s="29">
        <f t="shared" ref="N6247" si="9861">IF(N6246=0,0,VLOOKUP(J6247,J6251:S6281,N6246,FALSE))</f>
        <v>0</v>
      </c>
      <c r="O6247" s="29">
        <f t="shared" ref="O6247" si="9862">IF(O6246=0,0,VLOOKUP(J6247,J6251:S6281,O6246,FALSE))</f>
        <v>0</v>
      </c>
      <c r="P6247" s="29">
        <f t="shared" ref="P6247" si="9863">IF(P6246=0,0,VLOOKUP(J6247,J6251:S6281,P6246,FALSE))</f>
        <v>0</v>
      </c>
      <c r="Q6247" s="29">
        <f t="shared" ref="Q6247" si="9864">IF(Q6246=0,0,VLOOKUP(J6247,J6251:S6281,Q6246,FALSE))</f>
        <v>0</v>
      </c>
      <c r="R6247" s="29">
        <f t="shared" ref="R6247" si="9865">IF(R6246=0,0,VLOOKUP(J6247,J6251:S6281,R6246,FALSE))</f>
        <v>0</v>
      </c>
      <c r="S6247" s="29">
        <f t="shared" ref="S6247" si="9866">IF(S6246=0,0,VLOOKUP(J6247,J6251:S6281,S6246,FALSE))</f>
        <v>0</v>
      </c>
      <c r="U6247" s="28">
        <f t="shared" si="9821"/>
        <v>131</v>
      </c>
      <c r="V6247" s="28">
        <f t="shared" si="9822"/>
        <v>206</v>
      </c>
      <c r="X6247" s="1" t="s">
        <v>50</v>
      </c>
    </row>
    <row r="6248" spans="1:24" x14ac:dyDescent="0.3">
      <c r="A6248" s="28">
        <f t="shared" si="9845"/>
        <v>131207</v>
      </c>
      <c r="B6248" s="63" t="s">
        <v>11</v>
      </c>
      <c r="C6248" s="63"/>
      <c r="D6248" s="64"/>
      <c r="E6248" s="64"/>
      <c r="F6248" s="64"/>
      <c r="G6248" s="64"/>
      <c r="H6248" s="64"/>
      <c r="J6248" s="28" t="str">
        <f t="shared" ref="J6248" si="9867">CONCATENATE(J6246,2)</f>
        <v>02</v>
      </c>
      <c r="K6248" s="22">
        <f t="shared" ref="K6248" si="9868">IF(K6246=0,0,VLOOKUP(J6248,J6251:S6281,K6246,FALSE))</f>
        <v>0</v>
      </c>
      <c r="L6248" s="22">
        <f t="shared" ref="L6248" si="9869">IF(L6246=0,0,VLOOKUP(J6248,J6251:S6281,L6246,FALSE))</f>
        <v>0</v>
      </c>
      <c r="M6248" s="22">
        <f t="shared" ref="M6248" si="9870">IF(M6246=0,0,VLOOKUP(J6248,J6251:S6281,M6246,FALSE))</f>
        <v>0</v>
      </c>
      <c r="N6248" s="22">
        <f t="shared" ref="N6248" si="9871">IF(N6246=0,0,VLOOKUP(J6248,J6251:S6281,N6246,FALSE))</f>
        <v>0</v>
      </c>
      <c r="O6248" s="22">
        <f t="shared" ref="O6248" si="9872">IF(O6246=0,0,VLOOKUP(J6248,J6251:S6281,O6246,FALSE))</f>
        <v>0</v>
      </c>
      <c r="P6248" s="22">
        <f t="shared" ref="P6248" si="9873">IF(P6246=0,0,VLOOKUP(J6248,J6251:S6281,P6246,FALSE))</f>
        <v>0</v>
      </c>
      <c r="Q6248" s="22">
        <f t="shared" ref="Q6248" si="9874">IF(Q6246=0,0,VLOOKUP(J6248,J6251:S6281,Q6246,FALSE))</f>
        <v>0</v>
      </c>
      <c r="R6248" s="22">
        <f t="shared" ref="R6248" si="9875">IF(R6246=0,0,VLOOKUP(J6248,J6251:S6281,R6246,FALSE))</f>
        <v>0</v>
      </c>
      <c r="S6248" s="22">
        <f t="shared" ref="S6248" si="9876">IF(S6246=0,0,VLOOKUP(J6248,J6251:S6281,S6246,FALSE))</f>
        <v>0</v>
      </c>
      <c r="U6248" s="28">
        <f t="shared" si="9821"/>
        <v>131</v>
      </c>
      <c r="V6248" s="28">
        <f t="shared" si="9822"/>
        <v>207</v>
      </c>
    </row>
    <row r="6249" spans="1:24" x14ac:dyDescent="0.3">
      <c r="A6249" s="28">
        <f t="shared" si="9845"/>
        <v>131208</v>
      </c>
      <c r="B6249" s="63" t="s">
        <v>12</v>
      </c>
      <c r="C6249" s="63"/>
      <c r="D6249" s="65"/>
      <c r="E6249" s="65"/>
      <c r="F6249" s="65"/>
      <c r="G6249" s="65"/>
      <c r="H6249" s="65"/>
      <c r="J6249" s="28" t="str">
        <f t="shared" ref="J6249" si="9877">CONCATENATE(J6246,3)</f>
        <v>03</v>
      </c>
      <c r="K6249" s="22"/>
      <c r="L6249" s="22"/>
      <c r="M6249" s="22"/>
      <c r="N6249" s="22" t="s">
        <v>58</v>
      </c>
      <c r="O6249" s="29">
        <f t="shared" ref="O6249" si="9878">J6246-2</f>
        <v>-2</v>
      </c>
      <c r="P6249" s="22" t="s">
        <v>59</v>
      </c>
      <c r="Q6249" s="29" t="e">
        <f t="shared" ref="Q6249" si="9879">VLOOKUP(J6249,J6251:S6281,3,FALSE)</f>
        <v>#N/A</v>
      </c>
      <c r="R6249" s="22" t="s">
        <v>60</v>
      </c>
      <c r="S6249" s="22" t="e">
        <f t="shared" ref="S6249" si="9880">VLOOKUP(J6249,J6251:S6281,2,FALSE)</f>
        <v>#N/A</v>
      </c>
      <c r="U6249" s="28">
        <f t="shared" si="9821"/>
        <v>131</v>
      </c>
      <c r="V6249" s="28">
        <f t="shared" si="9822"/>
        <v>208</v>
      </c>
    </row>
    <row r="6250" spans="1:24" x14ac:dyDescent="0.3">
      <c r="A6250" s="28">
        <f t="shared" si="9845"/>
        <v>131209</v>
      </c>
      <c r="B6250" s="63" t="s">
        <v>13</v>
      </c>
      <c r="C6250" s="63"/>
      <c r="D6250" s="15"/>
      <c r="E6250" s="66" t="s">
        <v>14</v>
      </c>
      <c r="F6250" s="66"/>
      <c r="G6250" s="66"/>
      <c r="H6250" s="6" t="s">
        <v>64</v>
      </c>
      <c r="J6250" s="17"/>
      <c r="K6250" s="17">
        <v>3</v>
      </c>
      <c r="L6250" s="17">
        <v>3</v>
      </c>
      <c r="M6250" s="17"/>
      <c r="N6250" s="17"/>
      <c r="O6250" s="17"/>
      <c r="P6250" s="17"/>
      <c r="Q6250" s="17"/>
      <c r="R6250" s="17"/>
      <c r="S6250" s="17"/>
      <c r="U6250" s="28">
        <f t="shared" si="9821"/>
        <v>131</v>
      </c>
      <c r="V6250" s="28">
        <f t="shared" si="9822"/>
        <v>209</v>
      </c>
    </row>
    <row r="6251" spans="1:24" x14ac:dyDescent="0.3">
      <c r="A6251" s="28">
        <f t="shared" si="9845"/>
        <v>131210</v>
      </c>
      <c r="B6251" s="63" t="s">
        <v>15</v>
      </c>
      <c r="C6251" s="63"/>
      <c r="D6251" s="2">
        <f t="shared" ref="D6251" si="9881">MIN(B6258:B6267)</f>
        <v>0</v>
      </c>
      <c r="E6251" s="3" t="s">
        <v>16</v>
      </c>
      <c r="F6251" s="2">
        <f t="shared" ref="F6251" si="9882">MAX(B6258:B6267)</f>
        <v>0</v>
      </c>
      <c r="G6251" s="4" t="str">
        <f t="shared" ref="G6251" si="9883">IF(H6250="","",H6250)</f>
        <v>°C</v>
      </c>
      <c r="H6251" s="14"/>
      <c r="J6251" s="28" t="str">
        <f t="shared" ref="J6251" si="9884">CONCATENATE(K6250,1)</f>
        <v>31</v>
      </c>
      <c r="K6251" s="22" t="e">
        <f t="array" ref="K6251:L6253">LINEST(B6258:B6260,C6258:C6260^{1},TRUE,TRUE)</f>
        <v>#VALUE!</v>
      </c>
      <c r="L6251" s="22" t="e">
        <v>#VALUE!</v>
      </c>
      <c r="M6251" s="17"/>
      <c r="N6251" s="17"/>
      <c r="O6251" s="17"/>
      <c r="P6251" s="17"/>
      <c r="Q6251" s="17"/>
      <c r="R6251" s="17"/>
      <c r="S6251" s="17"/>
      <c r="U6251" s="28">
        <f t="shared" si="9821"/>
        <v>131</v>
      </c>
      <c r="V6251" s="28">
        <f t="shared" si="9822"/>
        <v>210</v>
      </c>
    </row>
    <row r="6252" spans="1:24" x14ac:dyDescent="0.3">
      <c r="A6252" s="28">
        <f t="shared" si="9845"/>
        <v>131211</v>
      </c>
      <c r="J6252" s="28" t="str">
        <f t="shared" ref="J6252" si="9885">CONCATENATE(K6250,2)</f>
        <v>32</v>
      </c>
      <c r="K6252" s="22" t="e">
        <v>#VALUE!</v>
      </c>
      <c r="L6252" s="22" t="e">
        <v>#VALUE!</v>
      </c>
      <c r="M6252" s="17"/>
      <c r="N6252" s="17"/>
      <c r="O6252" s="17"/>
      <c r="P6252" s="17"/>
      <c r="Q6252" s="17"/>
      <c r="R6252" s="17"/>
      <c r="S6252" s="17"/>
      <c r="U6252" s="28">
        <f t="shared" si="9821"/>
        <v>131</v>
      </c>
      <c r="V6252" s="28">
        <f t="shared" si="9822"/>
        <v>211</v>
      </c>
    </row>
    <row r="6253" spans="1:24" x14ac:dyDescent="0.3">
      <c r="A6253" s="28">
        <f t="shared" si="9845"/>
        <v>131212</v>
      </c>
      <c r="B6253" s="67" t="s">
        <v>17</v>
      </c>
      <c r="C6253" s="67"/>
      <c r="D6253" s="67"/>
      <c r="E6253" s="67"/>
      <c r="F6253" s="67"/>
      <c r="G6253" s="68" t="s">
        <v>31</v>
      </c>
      <c r="H6253" s="69"/>
      <c r="J6253" s="28" t="str">
        <f t="shared" ref="J6253" si="9886">CONCATENATE(K6250,3)</f>
        <v>33</v>
      </c>
      <c r="K6253" s="22" t="e">
        <v>#VALUE!</v>
      </c>
      <c r="L6253" s="22" t="e">
        <v>#VALUE!</v>
      </c>
      <c r="M6253" s="17"/>
      <c r="N6253" s="17"/>
      <c r="O6253" s="17"/>
      <c r="P6253" s="17"/>
      <c r="Q6253" s="17"/>
      <c r="R6253" s="17"/>
      <c r="S6253" s="17"/>
      <c r="U6253" s="28">
        <f t="shared" si="9821"/>
        <v>131</v>
      </c>
      <c r="V6253" s="28">
        <f t="shared" si="9822"/>
        <v>212</v>
      </c>
    </row>
    <row r="6254" spans="1:24" x14ac:dyDescent="0.3">
      <c r="A6254" s="28">
        <f t="shared" si="9845"/>
        <v>131213</v>
      </c>
      <c r="B6254" s="66" t="s">
        <v>18</v>
      </c>
      <c r="C6254" s="66"/>
      <c r="D6254" s="66"/>
      <c r="E6254" s="66" t="str">
        <f t="shared" ref="E6254" si="9887">IF(D6247="","",D6247)</f>
        <v/>
      </c>
      <c r="F6254" s="66"/>
      <c r="G6254" s="4" t="s">
        <v>18</v>
      </c>
      <c r="H6254" s="16"/>
      <c r="J6254" s="17"/>
      <c r="K6254" s="17">
        <v>4</v>
      </c>
      <c r="L6254" s="17">
        <v>4</v>
      </c>
      <c r="M6254" s="17">
        <v>4</v>
      </c>
      <c r="N6254" s="17"/>
      <c r="O6254" s="17"/>
      <c r="P6254" s="17"/>
      <c r="Q6254" s="17"/>
      <c r="R6254" s="17"/>
      <c r="S6254" s="17"/>
      <c r="U6254" s="28">
        <f t="shared" si="9821"/>
        <v>131</v>
      </c>
      <c r="V6254" s="28">
        <f t="shared" si="9822"/>
        <v>213</v>
      </c>
    </row>
    <row r="6255" spans="1:24" ht="15" customHeight="1" x14ac:dyDescent="0.3">
      <c r="A6255" s="28">
        <f t="shared" si="9845"/>
        <v>131214</v>
      </c>
      <c r="B6255" s="5" t="s">
        <v>19</v>
      </c>
      <c r="C6255" s="5" t="s">
        <v>20</v>
      </c>
      <c r="D6255" s="5" t="s">
        <v>21</v>
      </c>
      <c r="E6255" s="5"/>
      <c r="F6255" s="70" t="s">
        <v>33</v>
      </c>
      <c r="G6255" s="5" t="s">
        <v>19</v>
      </c>
      <c r="H6255" s="5" t="s">
        <v>20</v>
      </c>
      <c r="J6255" s="28" t="str">
        <f t="shared" ref="J6255" si="9888">CONCATENATE(K6254,1)</f>
        <v>41</v>
      </c>
      <c r="K6255" s="22" t="e">
        <f t="array" ref="K6255:M6257">LINEST(B6258:B6261,C6258:C6261^{1,2},TRUE,TRUE)</f>
        <v>#VALUE!</v>
      </c>
      <c r="L6255" s="22" t="e">
        <v>#VALUE!</v>
      </c>
      <c r="M6255" s="22" t="e">
        <v>#VALUE!</v>
      </c>
      <c r="N6255" s="17"/>
      <c r="O6255" s="17"/>
      <c r="P6255" s="17"/>
      <c r="Q6255" s="17"/>
      <c r="R6255" s="17"/>
      <c r="S6255" s="17"/>
      <c r="U6255" s="28">
        <f t="shared" si="9821"/>
        <v>131</v>
      </c>
      <c r="V6255" s="28">
        <f t="shared" si="9822"/>
        <v>214</v>
      </c>
    </row>
    <row r="6256" spans="1:24" x14ac:dyDescent="0.3">
      <c r="A6256" s="28">
        <f t="shared" si="9845"/>
        <v>131215</v>
      </c>
      <c r="B6256" s="5" t="s">
        <v>22</v>
      </c>
      <c r="C6256" s="5" t="s">
        <v>23</v>
      </c>
      <c r="D6256" s="5" t="s">
        <v>24</v>
      </c>
      <c r="E6256" s="5" t="s">
        <v>32</v>
      </c>
      <c r="F6256" s="70"/>
      <c r="G6256" s="5" t="s">
        <v>22</v>
      </c>
      <c r="H6256" s="5" t="s">
        <v>23</v>
      </c>
      <c r="J6256" s="28" t="str">
        <f t="shared" ref="J6256" si="9889">CONCATENATE(K6254,2)</f>
        <v>42</v>
      </c>
      <c r="K6256" s="22" t="e">
        <v>#VALUE!</v>
      </c>
      <c r="L6256" s="22" t="e">
        <v>#VALUE!</v>
      </c>
      <c r="M6256" s="22" t="e">
        <v>#VALUE!</v>
      </c>
      <c r="N6256" s="17"/>
      <c r="O6256" s="17"/>
      <c r="P6256" s="17"/>
      <c r="Q6256" s="17"/>
      <c r="R6256" s="17"/>
      <c r="S6256" s="17"/>
      <c r="U6256" s="28">
        <f t="shared" si="9821"/>
        <v>131</v>
      </c>
      <c r="V6256" s="28">
        <f t="shared" si="9822"/>
        <v>215</v>
      </c>
    </row>
    <row r="6257" spans="1:22" x14ac:dyDescent="0.3">
      <c r="A6257" s="28">
        <f t="shared" si="9845"/>
        <v>131216</v>
      </c>
      <c r="B6257" s="6" t="str">
        <f t="shared" ref="B6257" si="9890">IF(H6250="","",H6250)</f>
        <v>°C</v>
      </c>
      <c r="C6257" s="6" t="str">
        <f t="shared" ref="C6257" si="9891">IF(H6250="","",H6250)</f>
        <v>°C</v>
      </c>
      <c r="D6257" s="6" t="str">
        <f t="shared" ref="D6257" si="9892">IF(H6250="","",H6250)</f>
        <v>°C</v>
      </c>
      <c r="E6257" s="6"/>
      <c r="F6257" s="6"/>
      <c r="G6257" s="6" t="str">
        <f t="shared" ref="G6257" si="9893">IF(H6250="","",H6250)</f>
        <v>°C</v>
      </c>
      <c r="H6257" s="6" t="str">
        <f t="shared" ref="H6257" si="9894">IF(H6250="","",H6250)</f>
        <v>°C</v>
      </c>
      <c r="J6257" s="28" t="str">
        <f t="shared" ref="J6257" si="9895">CONCATENATE(K6254,3)</f>
        <v>43</v>
      </c>
      <c r="K6257" s="22" t="e">
        <v>#VALUE!</v>
      </c>
      <c r="L6257" s="22" t="e">
        <v>#VALUE!</v>
      </c>
      <c r="M6257" s="22" t="e">
        <v>#VALUE!</v>
      </c>
      <c r="N6257" s="17"/>
      <c r="O6257" s="17"/>
      <c r="P6257" s="17"/>
      <c r="Q6257" s="17"/>
      <c r="R6257" s="17"/>
      <c r="S6257" s="17"/>
      <c r="U6257" s="28">
        <f t="shared" si="9821"/>
        <v>131</v>
      </c>
      <c r="V6257" s="28">
        <f t="shared" si="9822"/>
        <v>216</v>
      </c>
    </row>
    <row r="6258" spans="1:22" x14ac:dyDescent="0.3">
      <c r="A6258" s="28">
        <f t="shared" si="9845"/>
        <v>131217</v>
      </c>
      <c r="B6258" s="26"/>
      <c r="C6258" s="26"/>
      <c r="D6258" s="26"/>
      <c r="E6258" s="9"/>
      <c r="F6258" s="26"/>
      <c r="G6258" s="27"/>
      <c r="H6258" s="27"/>
      <c r="J6258" s="17"/>
      <c r="K6258" s="17">
        <v>5</v>
      </c>
      <c r="L6258" s="17">
        <v>5</v>
      </c>
      <c r="M6258" s="17">
        <v>5</v>
      </c>
      <c r="N6258" s="17">
        <v>5</v>
      </c>
      <c r="O6258" s="17"/>
      <c r="P6258" s="17"/>
      <c r="Q6258" s="17"/>
      <c r="R6258" s="17"/>
      <c r="S6258" s="17"/>
      <c r="U6258" s="28">
        <f t="shared" si="9821"/>
        <v>131</v>
      </c>
      <c r="V6258" s="28">
        <f t="shared" si="9822"/>
        <v>217</v>
      </c>
    </row>
    <row r="6259" spans="1:22" x14ac:dyDescent="0.3">
      <c r="A6259" s="28">
        <f t="shared" si="9845"/>
        <v>131218</v>
      </c>
      <c r="B6259" s="26"/>
      <c r="C6259" s="26"/>
      <c r="D6259" s="26"/>
      <c r="E6259" s="9"/>
      <c r="F6259" s="26"/>
      <c r="G6259" s="27"/>
      <c r="H6259" s="27"/>
      <c r="J6259" s="28" t="str">
        <f t="shared" ref="J6259" si="9896">CONCATENATE(K6258,1)</f>
        <v>51</v>
      </c>
      <c r="K6259" s="22" t="e">
        <f t="array" ref="K6259:N6261">LINEST(B6258:B6262,C6258:C6262^{1,2,3},TRUE,TRUE)</f>
        <v>#VALUE!</v>
      </c>
      <c r="L6259" s="22" t="e">
        <v>#VALUE!</v>
      </c>
      <c r="M6259" s="22" t="e">
        <v>#VALUE!</v>
      </c>
      <c r="N6259" s="22" t="e">
        <v>#VALUE!</v>
      </c>
      <c r="O6259" s="17"/>
      <c r="P6259" s="17"/>
      <c r="Q6259" s="17"/>
      <c r="R6259" s="17"/>
      <c r="S6259" s="17"/>
      <c r="U6259" s="28">
        <f t="shared" si="9821"/>
        <v>131</v>
      </c>
      <c r="V6259" s="28">
        <f t="shared" si="9822"/>
        <v>218</v>
      </c>
    </row>
    <row r="6260" spans="1:22" x14ac:dyDescent="0.3">
      <c r="A6260" s="28">
        <f t="shared" si="9845"/>
        <v>131219</v>
      </c>
      <c r="B6260" s="26"/>
      <c r="C6260" s="26"/>
      <c r="D6260" s="26"/>
      <c r="E6260" s="9"/>
      <c r="F6260" s="26"/>
      <c r="G6260" s="27"/>
      <c r="H6260" s="27"/>
      <c r="J6260" s="28" t="str">
        <f t="shared" ref="J6260" si="9897">CONCATENATE(K6258,2)</f>
        <v>52</v>
      </c>
      <c r="K6260" s="22" t="e">
        <v>#VALUE!</v>
      </c>
      <c r="L6260" s="22" t="e">
        <v>#VALUE!</v>
      </c>
      <c r="M6260" s="22" t="e">
        <v>#VALUE!</v>
      </c>
      <c r="N6260" s="22" t="e">
        <v>#VALUE!</v>
      </c>
      <c r="O6260" s="17"/>
      <c r="P6260" s="17"/>
      <c r="Q6260" s="17"/>
      <c r="R6260" s="17"/>
      <c r="S6260" s="17"/>
      <c r="U6260" s="28">
        <f t="shared" si="9821"/>
        <v>131</v>
      </c>
      <c r="V6260" s="28">
        <f t="shared" si="9822"/>
        <v>219</v>
      </c>
    </row>
    <row r="6261" spans="1:22" x14ac:dyDescent="0.3">
      <c r="A6261" s="28">
        <f t="shared" si="9845"/>
        <v>131220</v>
      </c>
      <c r="B6261" s="26"/>
      <c r="C6261" s="26"/>
      <c r="D6261" s="26"/>
      <c r="E6261" s="9"/>
      <c r="F6261" s="26"/>
      <c r="G6261" s="27"/>
      <c r="H6261" s="27"/>
      <c r="J6261" s="28" t="str">
        <f t="shared" ref="J6261" si="9898">CONCATENATE(K6258,3)</f>
        <v>53</v>
      </c>
      <c r="K6261" s="22" t="e">
        <v>#VALUE!</v>
      </c>
      <c r="L6261" s="22" t="e">
        <v>#VALUE!</v>
      </c>
      <c r="M6261" s="22" t="e">
        <v>#VALUE!</v>
      </c>
      <c r="N6261" s="22" t="e">
        <v>#VALUE!</v>
      </c>
      <c r="O6261" s="17"/>
      <c r="P6261" s="17"/>
      <c r="Q6261" s="17"/>
      <c r="R6261" s="17"/>
      <c r="S6261" s="17"/>
      <c r="U6261" s="28">
        <f t="shared" si="9821"/>
        <v>131</v>
      </c>
      <c r="V6261" s="28">
        <f t="shared" si="9822"/>
        <v>220</v>
      </c>
    </row>
    <row r="6262" spans="1:22" x14ac:dyDescent="0.3">
      <c r="A6262" s="28">
        <f t="shared" si="9845"/>
        <v>131221</v>
      </c>
      <c r="B6262" s="26"/>
      <c r="C6262" s="26"/>
      <c r="D6262" s="26"/>
      <c r="E6262" s="9"/>
      <c r="F6262" s="26"/>
      <c r="G6262" s="27"/>
      <c r="H6262" s="27"/>
      <c r="J6262" s="17"/>
      <c r="K6262" s="17">
        <v>6</v>
      </c>
      <c r="L6262" s="17">
        <v>6</v>
      </c>
      <c r="M6262" s="17">
        <v>6</v>
      </c>
      <c r="N6262" s="17">
        <v>6</v>
      </c>
      <c r="O6262" s="17">
        <v>6</v>
      </c>
      <c r="P6262" s="17"/>
      <c r="Q6262" s="17"/>
      <c r="R6262" s="17"/>
      <c r="S6262" s="17"/>
      <c r="U6262" s="28">
        <f t="shared" si="9821"/>
        <v>131</v>
      </c>
      <c r="V6262" s="28">
        <f t="shared" si="9822"/>
        <v>221</v>
      </c>
    </row>
    <row r="6263" spans="1:22" x14ac:dyDescent="0.3">
      <c r="A6263" s="28">
        <f t="shared" si="9845"/>
        <v>131222</v>
      </c>
      <c r="B6263" s="26"/>
      <c r="C6263" s="26"/>
      <c r="D6263" s="26"/>
      <c r="E6263" s="9"/>
      <c r="F6263" s="26"/>
      <c r="G6263" s="27"/>
      <c r="H6263" s="27"/>
      <c r="J6263" s="28" t="str">
        <f t="shared" ref="J6263" si="9899">CONCATENATE(K6262,1)</f>
        <v>61</v>
      </c>
      <c r="K6263" s="22" t="e">
        <f t="array" ref="K6263:O6265">LINEST(B6258:B6263,C6258:C6263^{1,2,3,4},TRUE,TRUE)</f>
        <v>#VALUE!</v>
      </c>
      <c r="L6263" s="22" t="e">
        <v>#VALUE!</v>
      </c>
      <c r="M6263" s="22" t="e">
        <v>#VALUE!</v>
      </c>
      <c r="N6263" s="22" t="e">
        <v>#VALUE!</v>
      </c>
      <c r="O6263" s="22" t="e">
        <v>#VALUE!</v>
      </c>
      <c r="P6263" s="17"/>
      <c r="Q6263" s="17"/>
      <c r="R6263" s="17"/>
      <c r="S6263" s="17"/>
      <c r="U6263" s="28">
        <f t="shared" si="9821"/>
        <v>131</v>
      </c>
      <c r="V6263" s="28">
        <f t="shared" si="9822"/>
        <v>222</v>
      </c>
    </row>
    <row r="6264" spans="1:22" x14ac:dyDescent="0.3">
      <c r="A6264" s="28">
        <f t="shared" si="9845"/>
        <v>131223</v>
      </c>
      <c r="B6264" s="26"/>
      <c r="C6264" s="26"/>
      <c r="D6264" s="26"/>
      <c r="E6264" s="9"/>
      <c r="F6264" s="26"/>
      <c r="G6264" s="27"/>
      <c r="H6264" s="27"/>
      <c r="J6264" s="28" t="str">
        <f t="shared" ref="J6264" si="9900">CONCATENATE(K6262,2)</f>
        <v>62</v>
      </c>
      <c r="K6264" s="22" t="e">
        <v>#VALUE!</v>
      </c>
      <c r="L6264" s="22" t="e">
        <v>#VALUE!</v>
      </c>
      <c r="M6264" s="22" t="e">
        <v>#VALUE!</v>
      </c>
      <c r="N6264" s="22" t="e">
        <v>#VALUE!</v>
      </c>
      <c r="O6264" s="22" t="e">
        <v>#VALUE!</v>
      </c>
      <c r="P6264" s="17"/>
      <c r="Q6264" s="17"/>
      <c r="R6264" s="17"/>
      <c r="S6264" s="17"/>
      <c r="U6264" s="28">
        <f t="shared" si="9821"/>
        <v>131</v>
      </c>
      <c r="V6264" s="28">
        <f t="shared" si="9822"/>
        <v>223</v>
      </c>
    </row>
    <row r="6265" spans="1:22" x14ac:dyDescent="0.3">
      <c r="A6265" s="28">
        <f t="shared" si="9845"/>
        <v>131224</v>
      </c>
      <c r="B6265" s="26"/>
      <c r="C6265" s="26"/>
      <c r="D6265" s="26"/>
      <c r="E6265" s="9"/>
      <c r="F6265" s="26"/>
      <c r="G6265" s="27"/>
      <c r="H6265" s="27"/>
      <c r="J6265" s="28" t="str">
        <f t="shared" ref="J6265" si="9901">CONCATENATE(K6262,3)</f>
        <v>63</v>
      </c>
      <c r="K6265" s="22" t="e">
        <v>#VALUE!</v>
      </c>
      <c r="L6265" s="22" t="e">
        <v>#VALUE!</v>
      </c>
      <c r="M6265" s="22" t="e">
        <v>#VALUE!</v>
      </c>
      <c r="N6265" s="22" t="e">
        <v>#VALUE!</v>
      </c>
      <c r="O6265" s="22" t="e">
        <v>#VALUE!</v>
      </c>
      <c r="P6265" s="17"/>
      <c r="Q6265" s="17"/>
      <c r="R6265" s="17"/>
      <c r="S6265" s="17"/>
      <c r="U6265" s="28">
        <f t="shared" si="9821"/>
        <v>131</v>
      </c>
      <c r="V6265" s="28">
        <f t="shared" si="9822"/>
        <v>224</v>
      </c>
    </row>
    <row r="6266" spans="1:22" x14ac:dyDescent="0.3">
      <c r="A6266" s="28">
        <f t="shared" si="9845"/>
        <v>131225</v>
      </c>
      <c r="B6266" s="26"/>
      <c r="C6266" s="26"/>
      <c r="D6266" s="26"/>
      <c r="E6266" s="9"/>
      <c r="F6266" s="26"/>
      <c r="G6266" s="27"/>
      <c r="H6266" s="27"/>
      <c r="J6266" s="17"/>
      <c r="K6266" s="17">
        <v>7</v>
      </c>
      <c r="L6266" s="17">
        <v>7</v>
      </c>
      <c r="M6266" s="17">
        <v>7</v>
      </c>
      <c r="N6266" s="17">
        <v>7</v>
      </c>
      <c r="O6266" s="17">
        <v>7</v>
      </c>
      <c r="P6266" s="17">
        <v>7</v>
      </c>
      <c r="Q6266" s="17"/>
      <c r="R6266" s="17"/>
      <c r="S6266" s="17"/>
      <c r="U6266" s="28">
        <f t="shared" si="9821"/>
        <v>131</v>
      </c>
      <c r="V6266" s="28">
        <f t="shared" si="9822"/>
        <v>225</v>
      </c>
    </row>
    <row r="6267" spans="1:22" x14ac:dyDescent="0.3">
      <c r="A6267" s="28">
        <f t="shared" si="9845"/>
        <v>131226</v>
      </c>
      <c r="B6267" s="26"/>
      <c r="C6267" s="26"/>
      <c r="D6267" s="26"/>
      <c r="E6267" s="9"/>
      <c r="F6267" s="26"/>
      <c r="G6267" s="27"/>
      <c r="H6267" s="27"/>
      <c r="J6267" s="28" t="str">
        <f t="shared" ref="J6267" si="9902">CONCATENATE(K6266,1)</f>
        <v>71</v>
      </c>
      <c r="K6267" s="22" t="e">
        <f t="array" ref="K6267:P6269">LINEST(B6258:B6264,C6258:C6264^{1,2,3,4,5},TRUE,TRUE)</f>
        <v>#VALUE!</v>
      </c>
      <c r="L6267" s="22" t="e">
        <v>#VALUE!</v>
      </c>
      <c r="M6267" s="22" t="e">
        <v>#VALUE!</v>
      </c>
      <c r="N6267" s="22" t="e">
        <v>#VALUE!</v>
      </c>
      <c r="O6267" s="22" t="e">
        <v>#VALUE!</v>
      </c>
      <c r="P6267" s="22" t="e">
        <v>#VALUE!</v>
      </c>
      <c r="Q6267" s="17"/>
      <c r="R6267" s="17"/>
      <c r="S6267" s="17"/>
      <c r="U6267" s="28">
        <f t="shared" si="9821"/>
        <v>131</v>
      </c>
      <c r="V6267" s="28">
        <f t="shared" si="9822"/>
        <v>226</v>
      </c>
    </row>
    <row r="6268" spans="1:22" x14ac:dyDescent="0.3">
      <c r="A6268" s="28">
        <f t="shared" si="9845"/>
        <v>131227</v>
      </c>
      <c r="B6268" s="2">
        <f t="shared" ref="B6268" si="9903">COUNT(B6258:B6267)-2</f>
        <v>-2</v>
      </c>
      <c r="J6268" s="28" t="str">
        <f t="shared" ref="J6268" si="9904">CONCATENATE(K6266,2)</f>
        <v>72</v>
      </c>
      <c r="K6268" s="22" t="e">
        <v>#VALUE!</v>
      </c>
      <c r="L6268" s="22" t="e">
        <v>#VALUE!</v>
      </c>
      <c r="M6268" s="22" t="e">
        <v>#VALUE!</v>
      </c>
      <c r="N6268" s="22" t="e">
        <v>#VALUE!</v>
      </c>
      <c r="O6268" s="22" t="e">
        <v>#VALUE!</v>
      </c>
      <c r="P6268" s="22" t="e">
        <v>#VALUE!</v>
      </c>
      <c r="Q6268" s="17"/>
      <c r="R6268" s="17"/>
      <c r="S6268" s="17"/>
      <c r="U6268" s="28">
        <f t="shared" si="9821"/>
        <v>131</v>
      </c>
      <c r="V6268" s="28">
        <f t="shared" si="9822"/>
        <v>227</v>
      </c>
    </row>
    <row r="6269" spans="1:22" x14ac:dyDescent="0.3">
      <c r="A6269" s="28">
        <f t="shared" si="9845"/>
        <v>131228</v>
      </c>
      <c r="J6269" s="28" t="str">
        <f t="shared" ref="J6269" si="9905">CONCATENATE(K6266,3)</f>
        <v>73</v>
      </c>
      <c r="K6269" s="22" t="e">
        <v>#VALUE!</v>
      </c>
      <c r="L6269" s="22" t="e">
        <v>#VALUE!</v>
      </c>
      <c r="M6269" s="22" t="e">
        <v>#VALUE!</v>
      </c>
      <c r="N6269" s="22" t="e">
        <v>#VALUE!</v>
      </c>
      <c r="O6269" s="22" t="e">
        <v>#VALUE!</v>
      </c>
      <c r="P6269" s="22" t="e">
        <v>#VALUE!</v>
      </c>
      <c r="Q6269" s="17"/>
      <c r="R6269" s="17"/>
      <c r="S6269" s="17"/>
      <c r="U6269" s="28">
        <f t="shared" si="9821"/>
        <v>131</v>
      </c>
      <c r="V6269" s="28">
        <f t="shared" si="9822"/>
        <v>228</v>
      </c>
    </row>
    <row r="6270" spans="1:22" x14ac:dyDescent="0.3">
      <c r="A6270" s="28">
        <f t="shared" si="9845"/>
        <v>131229</v>
      </c>
      <c r="B6270" s="66" t="s">
        <v>25</v>
      </c>
      <c r="C6270" s="66"/>
      <c r="D6270" s="66"/>
      <c r="E6270" s="66"/>
      <c r="F6270" s="66"/>
      <c r="G6270" s="66"/>
      <c r="H6270" s="66"/>
      <c r="J6270" s="17"/>
      <c r="K6270" s="17">
        <v>8</v>
      </c>
      <c r="L6270" s="17">
        <v>8</v>
      </c>
      <c r="M6270" s="17">
        <v>8</v>
      </c>
      <c r="N6270" s="17">
        <v>8</v>
      </c>
      <c r="O6270" s="17">
        <v>8</v>
      </c>
      <c r="P6270" s="17">
        <v>8</v>
      </c>
      <c r="Q6270" s="17">
        <v>8</v>
      </c>
      <c r="R6270" s="17"/>
      <c r="S6270" s="17"/>
      <c r="U6270" s="28">
        <f t="shared" si="9821"/>
        <v>131</v>
      </c>
      <c r="V6270" s="28">
        <f t="shared" si="9822"/>
        <v>229</v>
      </c>
    </row>
    <row r="6271" spans="1:22" x14ac:dyDescent="0.3">
      <c r="A6271" s="28">
        <f t="shared" si="9845"/>
        <v>131230</v>
      </c>
      <c r="B6271" s="71"/>
      <c r="C6271" s="71"/>
      <c r="D6271" s="71"/>
      <c r="E6271" s="71"/>
      <c r="F6271" s="71"/>
      <c r="G6271" s="71"/>
      <c r="H6271" s="71"/>
      <c r="J6271" s="28" t="str">
        <f t="shared" ref="J6271" si="9906">CONCATENATE(K6270,1)</f>
        <v>81</v>
      </c>
      <c r="K6271" s="22" t="e">
        <f t="array" ref="K6271:Q6273">LINEST(B6258:B6265,C6258:C6265^{1,2,3,4,5,6},TRUE,TRUE)</f>
        <v>#VALUE!</v>
      </c>
      <c r="L6271" s="22" t="e">
        <v>#VALUE!</v>
      </c>
      <c r="M6271" s="22" t="e">
        <v>#VALUE!</v>
      </c>
      <c r="N6271" s="22" t="e">
        <v>#VALUE!</v>
      </c>
      <c r="O6271" s="22" t="e">
        <v>#VALUE!</v>
      </c>
      <c r="P6271" s="22" t="e">
        <v>#VALUE!</v>
      </c>
      <c r="Q6271" s="22" t="e">
        <v>#VALUE!</v>
      </c>
      <c r="R6271" s="17"/>
      <c r="S6271" s="17"/>
      <c r="U6271" s="28">
        <f t="shared" si="9821"/>
        <v>131</v>
      </c>
      <c r="V6271" s="28">
        <f t="shared" si="9822"/>
        <v>230</v>
      </c>
    </row>
    <row r="6272" spans="1:22" x14ac:dyDescent="0.3">
      <c r="A6272" s="28">
        <f t="shared" si="9845"/>
        <v>131231</v>
      </c>
      <c r="B6272" s="71"/>
      <c r="C6272" s="71"/>
      <c r="D6272" s="71"/>
      <c r="E6272" s="71"/>
      <c r="F6272" s="71"/>
      <c r="G6272" s="71"/>
      <c r="H6272" s="71"/>
      <c r="J6272" s="28" t="str">
        <f t="shared" ref="J6272" si="9907">CONCATENATE(K6270,2)</f>
        <v>82</v>
      </c>
      <c r="K6272" s="22" t="e">
        <v>#VALUE!</v>
      </c>
      <c r="L6272" s="22" t="e">
        <v>#VALUE!</v>
      </c>
      <c r="M6272" s="22" t="e">
        <v>#VALUE!</v>
      </c>
      <c r="N6272" s="22" t="e">
        <v>#VALUE!</v>
      </c>
      <c r="O6272" s="22" t="e">
        <v>#VALUE!</v>
      </c>
      <c r="P6272" s="22" t="e">
        <v>#VALUE!</v>
      </c>
      <c r="Q6272" s="22" t="e">
        <v>#VALUE!</v>
      </c>
      <c r="R6272" s="17"/>
      <c r="S6272" s="17"/>
      <c r="U6272" s="28">
        <f t="shared" si="9821"/>
        <v>131</v>
      </c>
      <c r="V6272" s="28">
        <f t="shared" si="9822"/>
        <v>231</v>
      </c>
    </row>
    <row r="6273" spans="1:22" x14ac:dyDescent="0.3">
      <c r="A6273" s="28">
        <f t="shared" si="9845"/>
        <v>131232</v>
      </c>
      <c r="J6273" s="28" t="str">
        <f t="shared" ref="J6273" si="9908">CONCATENATE(K6270,3)</f>
        <v>83</v>
      </c>
      <c r="K6273" s="22" t="e">
        <v>#VALUE!</v>
      </c>
      <c r="L6273" s="22" t="e">
        <v>#VALUE!</v>
      </c>
      <c r="M6273" s="22" t="e">
        <v>#VALUE!</v>
      </c>
      <c r="N6273" s="22" t="e">
        <v>#VALUE!</v>
      </c>
      <c r="O6273" s="22" t="e">
        <v>#VALUE!</v>
      </c>
      <c r="P6273" s="22" t="e">
        <v>#VALUE!</v>
      </c>
      <c r="Q6273" s="22" t="e">
        <v>#VALUE!</v>
      </c>
      <c r="R6273" s="17"/>
      <c r="S6273" s="17"/>
      <c r="U6273" s="28">
        <f t="shared" si="9821"/>
        <v>131</v>
      </c>
      <c r="V6273" s="28">
        <f t="shared" si="9822"/>
        <v>232</v>
      </c>
    </row>
    <row r="6274" spans="1:22" ht="15" customHeight="1" x14ac:dyDescent="0.3">
      <c r="A6274" s="28">
        <f t="shared" si="9845"/>
        <v>131233</v>
      </c>
      <c r="B6274" s="66" t="s">
        <v>52</v>
      </c>
      <c r="C6274" s="66"/>
      <c r="D6274" s="66"/>
      <c r="E6274" s="10" t="str">
        <f>IF(D6244="","",MAX(E6275,E6276))</f>
        <v/>
      </c>
      <c r="J6274" s="17"/>
      <c r="K6274" s="17">
        <v>9</v>
      </c>
      <c r="L6274" s="17">
        <v>9</v>
      </c>
      <c r="M6274" s="17">
        <v>9</v>
      </c>
      <c r="N6274" s="17">
        <v>9</v>
      </c>
      <c r="O6274" s="17">
        <v>9</v>
      </c>
      <c r="P6274" s="17">
        <v>9</v>
      </c>
      <c r="Q6274" s="17">
        <v>9</v>
      </c>
      <c r="R6274" s="17">
        <v>9</v>
      </c>
      <c r="S6274" s="17"/>
      <c r="U6274" s="28">
        <f t="shared" si="9821"/>
        <v>131</v>
      </c>
      <c r="V6274" s="28">
        <f t="shared" si="9822"/>
        <v>233</v>
      </c>
    </row>
    <row r="6275" spans="1:22" x14ac:dyDescent="0.3">
      <c r="A6275" s="28">
        <f t="shared" si="9845"/>
        <v>131234</v>
      </c>
      <c r="B6275" s="2" t="s">
        <v>26</v>
      </c>
      <c r="C6275" s="2" t="s">
        <v>27</v>
      </c>
      <c r="D6275" s="2" t="s">
        <v>28</v>
      </c>
      <c r="E6275" s="11">
        <f>ABS(MIN(D6276:D6285))</f>
        <v>0</v>
      </c>
      <c r="G6275" s="2" t="s">
        <v>230</v>
      </c>
      <c r="J6275" s="28" t="str">
        <f t="shared" ref="J6275" si="9909">CONCATENATE(K6274,1)</f>
        <v>91</v>
      </c>
      <c r="K6275" s="22" t="e">
        <f t="array" ref="K6275:R6277">LINEST(B6258:B6266,C6258:C6266^{1,2,3,4,5,6,7},TRUE,TRUE)</f>
        <v>#VALUE!</v>
      </c>
      <c r="L6275" s="22" t="e">
        <v>#VALUE!</v>
      </c>
      <c r="M6275" s="22" t="e">
        <v>#VALUE!</v>
      </c>
      <c r="N6275" s="22" t="e">
        <v>#VALUE!</v>
      </c>
      <c r="O6275" s="22" t="e">
        <v>#VALUE!</v>
      </c>
      <c r="P6275" s="22" t="e">
        <v>#VALUE!</v>
      </c>
      <c r="Q6275" s="22" t="e">
        <v>#VALUE!</v>
      </c>
      <c r="R6275" s="22" t="e">
        <v>#VALUE!</v>
      </c>
      <c r="S6275" s="17"/>
      <c r="U6275" s="28">
        <f t="shared" ref="U6275:U6336" si="9910">U6274</f>
        <v>131</v>
      </c>
      <c r="V6275" s="28">
        <f t="shared" ref="V6275:V6336" si="9911">V6274+1</f>
        <v>234</v>
      </c>
    </row>
    <row r="6276" spans="1:22" x14ac:dyDescent="0.3">
      <c r="A6276" s="28">
        <f t="shared" si="9845"/>
        <v>131235</v>
      </c>
      <c r="B6276" s="7">
        <f t="shared" ref="B6276:B6285" si="9912">C6258-B6258</f>
        <v>0</v>
      </c>
      <c r="C6276" s="7">
        <f t="shared" ref="C6276:C6285" si="9913">H6258-G6258</f>
        <v>0</v>
      </c>
      <c r="D6276" s="7">
        <f>C6276-B6276</f>
        <v>0</v>
      </c>
      <c r="E6276" s="11">
        <f>ABS(MAX(D6276:D6285))</f>
        <v>0</v>
      </c>
      <c r="F6276" s="13"/>
      <c r="G6276" s="2" t="str">
        <f>IF(D6258="","",D6258/E6258)</f>
        <v/>
      </c>
      <c r="H6276" s="13"/>
      <c r="J6276" s="28" t="str">
        <f t="shared" ref="J6276" si="9914">CONCATENATE(K6274,2)</f>
        <v>92</v>
      </c>
      <c r="K6276" s="22" t="e">
        <v>#VALUE!</v>
      </c>
      <c r="L6276" s="22" t="e">
        <v>#VALUE!</v>
      </c>
      <c r="M6276" s="22" t="e">
        <v>#VALUE!</v>
      </c>
      <c r="N6276" s="22" t="e">
        <v>#VALUE!</v>
      </c>
      <c r="O6276" s="22" t="e">
        <v>#VALUE!</v>
      </c>
      <c r="P6276" s="22" t="e">
        <v>#VALUE!</v>
      </c>
      <c r="Q6276" s="22" t="e">
        <v>#VALUE!</v>
      </c>
      <c r="R6276" s="22" t="e">
        <v>#VALUE!</v>
      </c>
      <c r="S6276" s="17"/>
      <c r="U6276" s="28">
        <f t="shared" si="9910"/>
        <v>131</v>
      </c>
      <c r="V6276" s="28">
        <f t="shared" si="9911"/>
        <v>235</v>
      </c>
    </row>
    <row r="6277" spans="1:22" x14ac:dyDescent="0.3">
      <c r="A6277" s="28">
        <f t="shared" si="9845"/>
        <v>131236</v>
      </c>
      <c r="B6277" s="7">
        <f t="shared" si="9912"/>
        <v>0</v>
      </c>
      <c r="C6277" s="7">
        <f t="shared" si="9913"/>
        <v>0</v>
      </c>
      <c r="D6277" s="7">
        <f t="shared" ref="D6277:D6285" si="9915">C6277-B6277</f>
        <v>0</v>
      </c>
      <c r="E6277" s="12" t="s">
        <v>34</v>
      </c>
      <c r="G6277" s="2" t="str">
        <f t="shared" ref="G6277:G6285" si="9916">IF(D6259="","",D6259/E6259)</f>
        <v/>
      </c>
      <c r="H6277" s="13"/>
      <c r="J6277" s="28" t="str">
        <f t="shared" ref="J6277" si="9917">CONCATENATE(K6274,3)</f>
        <v>93</v>
      </c>
      <c r="K6277" s="22" t="e">
        <v>#VALUE!</v>
      </c>
      <c r="L6277" s="22" t="e">
        <v>#VALUE!</v>
      </c>
      <c r="M6277" s="22" t="e">
        <v>#VALUE!</v>
      </c>
      <c r="N6277" s="22" t="e">
        <v>#VALUE!</v>
      </c>
      <c r="O6277" s="22" t="e">
        <v>#VALUE!</v>
      </c>
      <c r="P6277" s="22" t="e">
        <v>#VALUE!</v>
      </c>
      <c r="Q6277" s="22" t="e">
        <v>#VALUE!</v>
      </c>
      <c r="R6277" s="22" t="e">
        <v>#VALUE!</v>
      </c>
      <c r="S6277" s="17"/>
      <c r="U6277" s="28">
        <f t="shared" si="9910"/>
        <v>131</v>
      </c>
      <c r="V6277" s="28">
        <f t="shared" si="9911"/>
        <v>236</v>
      </c>
    </row>
    <row r="6278" spans="1:22" x14ac:dyDescent="0.3">
      <c r="A6278" s="28">
        <f t="shared" si="9845"/>
        <v>131237</v>
      </c>
      <c r="B6278" s="7">
        <f t="shared" si="9912"/>
        <v>0</v>
      </c>
      <c r="C6278" s="7">
        <f t="shared" si="9913"/>
        <v>0</v>
      </c>
      <c r="D6278" s="7">
        <f t="shared" si="9915"/>
        <v>0</v>
      </c>
      <c r="E6278" s="10" t="str">
        <f>IF(D6244="","",MAX(E6279,E6280))</f>
        <v/>
      </c>
      <c r="G6278" s="2" t="str">
        <f t="shared" si="9916"/>
        <v/>
      </c>
      <c r="H6278" s="13"/>
      <c r="J6278" s="17"/>
      <c r="K6278" s="17">
        <v>10</v>
      </c>
      <c r="L6278" s="17">
        <v>10</v>
      </c>
      <c r="M6278" s="17">
        <v>10</v>
      </c>
      <c r="N6278" s="17">
        <v>10</v>
      </c>
      <c r="O6278" s="17">
        <v>10</v>
      </c>
      <c r="P6278" s="17">
        <v>10</v>
      </c>
      <c r="Q6278" s="17">
        <v>10</v>
      </c>
      <c r="R6278" s="17">
        <v>10</v>
      </c>
      <c r="S6278" s="17">
        <v>10</v>
      </c>
      <c r="U6278" s="28">
        <f t="shared" si="9910"/>
        <v>131</v>
      </c>
      <c r="V6278" s="28">
        <f t="shared" si="9911"/>
        <v>237</v>
      </c>
    </row>
    <row r="6279" spans="1:22" x14ac:dyDescent="0.3">
      <c r="A6279" s="28">
        <f t="shared" si="9845"/>
        <v>131238</v>
      </c>
      <c r="B6279" s="7">
        <f t="shared" si="9912"/>
        <v>0</v>
      </c>
      <c r="C6279" s="7">
        <f t="shared" si="9913"/>
        <v>0</v>
      </c>
      <c r="D6279" s="7">
        <f t="shared" si="9915"/>
        <v>0</v>
      </c>
      <c r="E6279" s="11">
        <f>ABS(MIN(B6276:B6285))</f>
        <v>0</v>
      </c>
      <c r="G6279" s="2" t="str">
        <f t="shared" si="9916"/>
        <v/>
      </c>
      <c r="H6279" s="13"/>
      <c r="J6279" s="28" t="str">
        <f t="shared" ref="J6279" si="9918">CONCATENATE(K6278,1)</f>
        <v>101</v>
      </c>
      <c r="K6279" s="22" t="e">
        <f t="array" ref="K6279:S6281">LINEST(B6258:B6267,C6258:C6267^{1,2,3,4,5,6,7,8},TRUE,TRUE)</f>
        <v>#VALUE!</v>
      </c>
      <c r="L6279" s="22" t="e">
        <v>#VALUE!</v>
      </c>
      <c r="M6279" s="22" t="e">
        <v>#VALUE!</v>
      </c>
      <c r="N6279" s="22" t="e">
        <v>#VALUE!</v>
      </c>
      <c r="O6279" s="22" t="e">
        <v>#VALUE!</v>
      </c>
      <c r="P6279" s="22" t="e">
        <v>#VALUE!</v>
      </c>
      <c r="Q6279" s="22" t="e">
        <v>#VALUE!</v>
      </c>
      <c r="R6279" s="22" t="e">
        <v>#VALUE!</v>
      </c>
      <c r="S6279" s="22" t="e">
        <v>#VALUE!</v>
      </c>
      <c r="U6279" s="28">
        <f t="shared" si="9910"/>
        <v>131</v>
      </c>
      <c r="V6279" s="28">
        <f t="shared" si="9911"/>
        <v>238</v>
      </c>
    </row>
    <row r="6280" spans="1:22" x14ac:dyDescent="0.3">
      <c r="A6280" s="28">
        <f t="shared" si="9845"/>
        <v>131239</v>
      </c>
      <c r="B6280" s="7">
        <f t="shared" si="9912"/>
        <v>0</v>
      </c>
      <c r="C6280" s="7">
        <f t="shared" si="9913"/>
        <v>0</v>
      </c>
      <c r="D6280" s="7">
        <f t="shared" si="9915"/>
        <v>0</v>
      </c>
      <c r="E6280" s="11">
        <f>ABS(MAX(B6276:B6285))</f>
        <v>0</v>
      </c>
      <c r="G6280" s="2" t="str">
        <f t="shared" si="9916"/>
        <v/>
      </c>
      <c r="H6280" s="13"/>
      <c r="J6280" s="28" t="str">
        <f t="shared" ref="J6280" si="9919">CONCATENATE(K6278,2)</f>
        <v>102</v>
      </c>
      <c r="K6280" s="22" t="e">
        <v>#VALUE!</v>
      </c>
      <c r="L6280" s="22" t="e">
        <v>#VALUE!</v>
      </c>
      <c r="M6280" s="22" t="e">
        <v>#VALUE!</v>
      </c>
      <c r="N6280" s="22" t="e">
        <v>#VALUE!</v>
      </c>
      <c r="O6280" s="22" t="e">
        <v>#VALUE!</v>
      </c>
      <c r="P6280" s="22" t="e">
        <v>#VALUE!</v>
      </c>
      <c r="Q6280" s="22" t="e">
        <v>#VALUE!</v>
      </c>
      <c r="R6280" s="22" t="e">
        <v>#VALUE!</v>
      </c>
      <c r="S6280" s="22" t="e">
        <v>#VALUE!</v>
      </c>
      <c r="U6280" s="28">
        <f t="shared" si="9910"/>
        <v>131</v>
      </c>
      <c r="V6280" s="28">
        <f t="shared" si="9911"/>
        <v>239</v>
      </c>
    </row>
    <row r="6281" spans="1:22" x14ac:dyDescent="0.3">
      <c r="A6281" s="28">
        <f t="shared" si="9845"/>
        <v>131240</v>
      </c>
      <c r="B6281" s="7">
        <f t="shared" si="9912"/>
        <v>0</v>
      </c>
      <c r="C6281" s="7">
        <f t="shared" si="9913"/>
        <v>0</v>
      </c>
      <c r="D6281" s="7">
        <f t="shared" si="9915"/>
        <v>0</v>
      </c>
      <c r="E6281" s="12" t="s">
        <v>231</v>
      </c>
      <c r="G6281" s="2" t="str">
        <f t="shared" si="9916"/>
        <v/>
      </c>
      <c r="H6281" s="13"/>
      <c r="J6281" s="28" t="str">
        <f t="shared" ref="J6281" si="9920">CONCATENATE(K6278,3)</f>
        <v>103</v>
      </c>
      <c r="K6281" s="22" t="e">
        <v>#VALUE!</v>
      </c>
      <c r="L6281" s="22" t="e">
        <v>#VALUE!</v>
      </c>
      <c r="M6281" s="22" t="e">
        <v>#VALUE!</v>
      </c>
      <c r="N6281" s="22" t="e">
        <v>#VALUE!</v>
      </c>
      <c r="O6281" s="22" t="e">
        <v>#VALUE!</v>
      </c>
      <c r="P6281" s="22" t="e">
        <v>#VALUE!</v>
      </c>
      <c r="Q6281" s="22" t="e">
        <v>#VALUE!</v>
      </c>
      <c r="R6281" s="22" t="e">
        <v>#VALUE!</v>
      </c>
      <c r="S6281" s="22" t="e">
        <v>#VALUE!</v>
      </c>
      <c r="U6281" s="28">
        <f t="shared" si="9910"/>
        <v>131</v>
      </c>
      <c r="V6281" s="28">
        <f t="shared" si="9911"/>
        <v>240</v>
      </c>
    </row>
    <row r="6282" spans="1:22" x14ac:dyDescent="0.3">
      <c r="A6282" s="28">
        <f t="shared" si="9845"/>
        <v>131241</v>
      </c>
      <c r="B6282" s="7">
        <f t="shared" si="9912"/>
        <v>0</v>
      </c>
      <c r="C6282" s="7">
        <f t="shared" si="9913"/>
        <v>0</v>
      </c>
      <c r="D6282" s="7">
        <f t="shared" si="9915"/>
        <v>0</v>
      </c>
      <c r="E6282" s="10" t="e">
        <f>IF(D6244="","",MAX(E6283,E6284))*2</f>
        <v>#VALUE!</v>
      </c>
      <c r="G6282" s="2" t="str">
        <f t="shared" si="9916"/>
        <v/>
      </c>
      <c r="H6282" s="13"/>
      <c r="U6282" s="28">
        <f t="shared" si="9910"/>
        <v>131</v>
      </c>
      <c r="V6282" s="28">
        <f t="shared" si="9911"/>
        <v>241</v>
      </c>
    </row>
    <row r="6283" spans="1:22" x14ac:dyDescent="0.3">
      <c r="A6283" s="28">
        <f t="shared" si="9845"/>
        <v>131242</v>
      </c>
      <c r="B6283" s="7">
        <f t="shared" si="9912"/>
        <v>0</v>
      </c>
      <c r="C6283" s="7">
        <f t="shared" si="9913"/>
        <v>0</v>
      </c>
      <c r="D6283" s="7">
        <f t="shared" si="9915"/>
        <v>0</v>
      </c>
      <c r="E6283" s="11">
        <f>ABS(MIN(G6276:G6285))</f>
        <v>0</v>
      </c>
      <c r="G6283" s="2" t="str">
        <f t="shared" si="9916"/>
        <v/>
      </c>
      <c r="U6283" s="28">
        <f t="shared" si="9910"/>
        <v>131</v>
      </c>
      <c r="V6283" s="28">
        <f t="shared" si="9911"/>
        <v>242</v>
      </c>
    </row>
    <row r="6284" spans="1:22" x14ac:dyDescent="0.3">
      <c r="A6284" s="28">
        <f t="shared" si="9845"/>
        <v>131243</v>
      </c>
      <c r="B6284" s="7">
        <f t="shared" si="9912"/>
        <v>0</v>
      </c>
      <c r="C6284" s="7">
        <f t="shared" si="9913"/>
        <v>0</v>
      </c>
      <c r="D6284" s="7">
        <f t="shared" si="9915"/>
        <v>0</v>
      </c>
      <c r="E6284" s="11">
        <f>ABS(MAX(G6276:G6285))</f>
        <v>0</v>
      </c>
      <c r="G6284" s="2" t="str">
        <f t="shared" si="9916"/>
        <v/>
      </c>
      <c r="U6284" s="28">
        <f t="shared" si="9910"/>
        <v>131</v>
      </c>
      <c r="V6284" s="28">
        <f t="shared" si="9911"/>
        <v>243</v>
      </c>
    </row>
    <row r="6285" spans="1:22" x14ac:dyDescent="0.3">
      <c r="A6285" s="28">
        <f t="shared" si="9845"/>
        <v>131244</v>
      </c>
      <c r="B6285" s="7">
        <f t="shared" si="9912"/>
        <v>0</v>
      </c>
      <c r="C6285" s="7">
        <f t="shared" si="9913"/>
        <v>0</v>
      </c>
      <c r="D6285" s="7">
        <f t="shared" si="9915"/>
        <v>0</v>
      </c>
      <c r="F6285" s="13"/>
      <c r="G6285" s="2" t="str">
        <f t="shared" si="9916"/>
        <v/>
      </c>
      <c r="U6285" s="28">
        <f t="shared" si="9910"/>
        <v>131</v>
      </c>
      <c r="V6285" s="28">
        <f t="shared" si="9911"/>
        <v>244</v>
      </c>
    </row>
    <row r="6286" spans="1:22" x14ac:dyDescent="0.3">
      <c r="A6286" s="28">
        <f t="shared" si="9845"/>
        <v>131245</v>
      </c>
      <c r="F6286" s="13"/>
      <c r="U6286" s="28">
        <f t="shared" si="9910"/>
        <v>131</v>
      </c>
      <c r="V6286" s="28">
        <f t="shared" si="9911"/>
        <v>245</v>
      </c>
    </row>
    <row r="6287" spans="1:22" x14ac:dyDescent="0.3">
      <c r="A6287" s="28">
        <f t="shared" si="9845"/>
        <v>131246</v>
      </c>
      <c r="F6287" s="13"/>
      <c r="U6287" s="28">
        <f t="shared" si="9910"/>
        <v>131</v>
      </c>
      <c r="V6287" s="28">
        <f t="shared" si="9911"/>
        <v>246</v>
      </c>
    </row>
    <row r="6288" spans="1:22" x14ac:dyDescent="0.3">
      <c r="A6288" s="28">
        <f t="shared" si="9845"/>
        <v>131247</v>
      </c>
      <c r="F6288" s="13"/>
      <c r="U6288" s="28">
        <f t="shared" si="9910"/>
        <v>131</v>
      </c>
      <c r="V6288" s="28">
        <f t="shared" si="9911"/>
        <v>247</v>
      </c>
    </row>
    <row r="6289" spans="1:24" s="8" customFormat="1" x14ac:dyDescent="0.3"/>
    <row r="6290" spans="1:24" x14ac:dyDescent="0.3">
      <c r="A6290" s="28">
        <f t="shared" ref="A6290:A6336" si="9921">ROUND(CONCATENATE(U6290,V6290),0)</f>
        <v>132201</v>
      </c>
      <c r="B6290" s="63" t="s">
        <v>0</v>
      </c>
      <c r="C6290" s="63"/>
      <c r="D6290" s="71"/>
      <c r="E6290" s="71"/>
      <c r="F6290" s="71"/>
      <c r="G6290" s="71"/>
      <c r="H6290" s="71"/>
      <c r="U6290" s="28">
        <f t="shared" ref="U6290:U6338" si="9922">U6288+1</f>
        <v>132</v>
      </c>
      <c r="V6290" s="28">
        <v>201</v>
      </c>
    </row>
    <row r="6291" spans="1:24" x14ac:dyDescent="0.3">
      <c r="A6291" s="28">
        <f t="shared" si="9921"/>
        <v>132202</v>
      </c>
      <c r="B6291" s="72" t="s">
        <v>70</v>
      </c>
      <c r="C6291" s="73"/>
      <c r="D6291" s="30"/>
      <c r="E6291" s="66" t="s">
        <v>71</v>
      </c>
      <c r="F6291" s="66"/>
      <c r="G6291" s="74"/>
      <c r="H6291" s="74"/>
      <c r="U6291" s="28">
        <f t="shared" si="9910"/>
        <v>132</v>
      </c>
      <c r="V6291" s="28">
        <f t="shared" ref="V6291" si="9923">V6290+1</f>
        <v>202</v>
      </c>
    </row>
    <row r="6292" spans="1:24" x14ac:dyDescent="0.3">
      <c r="A6292" s="28">
        <f t="shared" si="9921"/>
        <v>132203</v>
      </c>
      <c r="B6292" s="75" t="s">
        <v>6</v>
      </c>
      <c r="C6292" s="75"/>
      <c r="D6292" s="71"/>
      <c r="E6292" s="71"/>
      <c r="F6292" s="71"/>
      <c r="G6292" s="71"/>
      <c r="H6292" s="71"/>
      <c r="U6292" s="28">
        <f t="shared" si="9910"/>
        <v>132</v>
      </c>
      <c r="V6292" s="28">
        <f t="shared" si="9911"/>
        <v>203</v>
      </c>
    </row>
    <row r="6293" spans="1:24" x14ac:dyDescent="0.3">
      <c r="A6293" s="28">
        <f t="shared" si="9921"/>
        <v>132204</v>
      </c>
      <c r="B6293" s="63" t="s">
        <v>7</v>
      </c>
      <c r="C6293" s="63"/>
      <c r="D6293" s="71"/>
      <c r="E6293" s="71"/>
      <c r="F6293" s="71"/>
      <c r="G6293" s="71"/>
      <c r="H6293" s="71"/>
      <c r="J6293" s="17"/>
      <c r="K6293" s="17" t="s">
        <v>53</v>
      </c>
      <c r="L6293" s="17" t="s">
        <v>54</v>
      </c>
      <c r="M6293" s="17" t="s">
        <v>55</v>
      </c>
      <c r="N6293" s="17" t="s">
        <v>56</v>
      </c>
      <c r="O6293" s="17" t="s">
        <v>57</v>
      </c>
      <c r="P6293" s="17" t="s">
        <v>2</v>
      </c>
      <c r="Q6293" s="17" t="s">
        <v>3</v>
      </c>
      <c r="R6293" s="17" t="s">
        <v>4</v>
      </c>
      <c r="S6293" s="17" t="s">
        <v>5</v>
      </c>
      <c r="U6293" s="28">
        <f t="shared" si="9910"/>
        <v>132</v>
      </c>
      <c r="V6293" s="28">
        <f t="shared" si="9911"/>
        <v>204</v>
      </c>
      <c r="X6293" s="1" t="s">
        <v>48</v>
      </c>
    </row>
    <row r="6294" spans="1:24" x14ac:dyDescent="0.3">
      <c r="A6294" s="28">
        <f t="shared" si="9921"/>
        <v>132205</v>
      </c>
      <c r="B6294" s="63" t="s">
        <v>9</v>
      </c>
      <c r="C6294" s="63"/>
      <c r="D6294" s="71"/>
      <c r="E6294" s="71"/>
      <c r="F6294" s="71"/>
      <c r="G6294" s="71"/>
      <c r="H6294" s="71"/>
      <c r="J6294" s="17">
        <f t="shared" ref="J6294" si="9924">COUNTA(B6306:B6315)</f>
        <v>0</v>
      </c>
      <c r="K6294" s="17">
        <f t="shared" ref="K6294" si="9925">IF(L6294-1&lt;2,0,L6294-1)</f>
        <v>0</v>
      </c>
      <c r="L6294" s="17">
        <f t="shared" ref="L6294" si="9926">IF(M6294-1&lt;2,0,M6294-1)</f>
        <v>0</v>
      </c>
      <c r="M6294" s="17">
        <f t="shared" ref="M6294" si="9927">IF(N6294-1&lt;2,0,N6294-1)</f>
        <v>0</v>
      </c>
      <c r="N6294" s="17">
        <f t="shared" ref="N6294" si="9928">IF(O6294-1&lt;2,0,O6294-1)</f>
        <v>0</v>
      </c>
      <c r="O6294" s="17">
        <f t="shared" ref="O6294" si="9929">IF(P6294-1&lt;2,0,P6294-1)</f>
        <v>0</v>
      </c>
      <c r="P6294" s="17">
        <f t="shared" ref="P6294" si="9930">IF(Q6294-1&lt;2,0,Q6294-1)</f>
        <v>0</v>
      </c>
      <c r="Q6294" s="17">
        <f t="shared" ref="Q6294" si="9931">IF(R6294-1&lt;2,0,R6294-1)</f>
        <v>0</v>
      </c>
      <c r="R6294" s="17">
        <f t="shared" ref="R6294" si="9932">IF(S6294-1&lt;2,0,S6294-1)</f>
        <v>0</v>
      </c>
      <c r="S6294" s="17">
        <f t="shared" ref="S6294" si="9933">J6294</f>
        <v>0</v>
      </c>
      <c r="U6294" s="28">
        <f t="shared" si="9910"/>
        <v>132</v>
      </c>
      <c r="V6294" s="28">
        <f t="shared" si="9911"/>
        <v>205</v>
      </c>
      <c r="X6294" s="1" t="s">
        <v>49</v>
      </c>
    </row>
    <row r="6295" spans="1:24" x14ac:dyDescent="0.3">
      <c r="A6295" s="28">
        <f t="shared" si="9921"/>
        <v>132206</v>
      </c>
      <c r="B6295" s="63" t="s">
        <v>10</v>
      </c>
      <c r="C6295" s="63"/>
      <c r="D6295" s="71"/>
      <c r="E6295" s="71"/>
      <c r="F6295" s="71"/>
      <c r="G6295" s="71"/>
      <c r="H6295" s="71"/>
      <c r="J6295" s="28" t="str">
        <f t="shared" ref="J6295" si="9934">CONCATENATE(J6294,1)</f>
        <v>01</v>
      </c>
      <c r="K6295" s="29">
        <f t="shared" ref="K6295" si="9935">IF(K6294=0,0,VLOOKUP(J6295,J6299:S6329,K6294,FALSE))</f>
        <v>0</v>
      </c>
      <c r="L6295" s="29">
        <f t="shared" ref="L6295" si="9936">IF(L6294=0,0,VLOOKUP(J6295,J6299:S6329,L6294,FALSE))</f>
        <v>0</v>
      </c>
      <c r="M6295" s="29">
        <f t="shared" ref="M6295" si="9937">IF(M6294=0,0,VLOOKUP(J6295,J6299:S6329,M6294,FALSE))</f>
        <v>0</v>
      </c>
      <c r="N6295" s="29">
        <f t="shared" ref="N6295" si="9938">IF(N6294=0,0,VLOOKUP(J6295,J6299:S6329,N6294,FALSE))</f>
        <v>0</v>
      </c>
      <c r="O6295" s="29">
        <f t="shared" ref="O6295" si="9939">IF(O6294=0,0,VLOOKUP(J6295,J6299:S6329,O6294,FALSE))</f>
        <v>0</v>
      </c>
      <c r="P6295" s="29">
        <f t="shared" ref="P6295" si="9940">IF(P6294=0,0,VLOOKUP(J6295,J6299:S6329,P6294,FALSE))</f>
        <v>0</v>
      </c>
      <c r="Q6295" s="29">
        <f t="shared" ref="Q6295" si="9941">IF(Q6294=0,0,VLOOKUP(J6295,J6299:S6329,Q6294,FALSE))</f>
        <v>0</v>
      </c>
      <c r="R6295" s="29">
        <f t="shared" ref="R6295" si="9942">IF(R6294=0,0,VLOOKUP(J6295,J6299:S6329,R6294,FALSE))</f>
        <v>0</v>
      </c>
      <c r="S6295" s="29">
        <f t="shared" ref="S6295" si="9943">IF(S6294=0,0,VLOOKUP(J6295,J6299:S6329,S6294,FALSE))</f>
        <v>0</v>
      </c>
      <c r="U6295" s="28">
        <f t="shared" si="9910"/>
        <v>132</v>
      </c>
      <c r="V6295" s="28">
        <f t="shared" si="9911"/>
        <v>206</v>
      </c>
      <c r="X6295" s="1" t="s">
        <v>50</v>
      </c>
    </row>
    <row r="6296" spans="1:24" x14ac:dyDescent="0.3">
      <c r="A6296" s="28">
        <f t="shared" si="9921"/>
        <v>132207</v>
      </c>
      <c r="B6296" s="63" t="s">
        <v>11</v>
      </c>
      <c r="C6296" s="63"/>
      <c r="D6296" s="64"/>
      <c r="E6296" s="64"/>
      <c r="F6296" s="64"/>
      <c r="G6296" s="64"/>
      <c r="H6296" s="64"/>
      <c r="J6296" s="28" t="str">
        <f t="shared" ref="J6296" si="9944">CONCATENATE(J6294,2)</f>
        <v>02</v>
      </c>
      <c r="K6296" s="22">
        <f t="shared" ref="K6296" si="9945">IF(K6294=0,0,VLOOKUP(J6296,J6299:S6329,K6294,FALSE))</f>
        <v>0</v>
      </c>
      <c r="L6296" s="22">
        <f t="shared" ref="L6296" si="9946">IF(L6294=0,0,VLOOKUP(J6296,J6299:S6329,L6294,FALSE))</f>
        <v>0</v>
      </c>
      <c r="M6296" s="22">
        <f t="shared" ref="M6296" si="9947">IF(M6294=0,0,VLOOKUP(J6296,J6299:S6329,M6294,FALSE))</f>
        <v>0</v>
      </c>
      <c r="N6296" s="22">
        <f t="shared" ref="N6296" si="9948">IF(N6294=0,0,VLOOKUP(J6296,J6299:S6329,N6294,FALSE))</f>
        <v>0</v>
      </c>
      <c r="O6296" s="22">
        <f t="shared" ref="O6296" si="9949">IF(O6294=0,0,VLOOKUP(J6296,J6299:S6329,O6294,FALSE))</f>
        <v>0</v>
      </c>
      <c r="P6296" s="22">
        <f t="shared" ref="P6296" si="9950">IF(P6294=0,0,VLOOKUP(J6296,J6299:S6329,P6294,FALSE))</f>
        <v>0</v>
      </c>
      <c r="Q6296" s="22">
        <f t="shared" ref="Q6296" si="9951">IF(Q6294=0,0,VLOOKUP(J6296,J6299:S6329,Q6294,FALSE))</f>
        <v>0</v>
      </c>
      <c r="R6296" s="22">
        <f t="shared" ref="R6296" si="9952">IF(R6294=0,0,VLOOKUP(J6296,J6299:S6329,R6294,FALSE))</f>
        <v>0</v>
      </c>
      <c r="S6296" s="22">
        <f t="shared" ref="S6296" si="9953">IF(S6294=0,0,VLOOKUP(J6296,J6299:S6329,S6294,FALSE))</f>
        <v>0</v>
      </c>
      <c r="U6296" s="28">
        <f t="shared" si="9910"/>
        <v>132</v>
      </c>
      <c r="V6296" s="28">
        <f t="shared" si="9911"/>
        <v>207</v>
      </c>
    </row>
    <row r="6297" spans="1:24" x14ac:dyDescent="0.3">
      <c r="A6297" s="28">
        <f t="shared" si="9921"/>
        <v>132208</v>
      </c>
      <c r="B6297" s="63" t="s">
        <v>12</v>
      </c>
      <c r="C6297" s="63"/>
      <c r="D6297" s="65"/>
      <c r="E6297" s="65"/>
      <c r="F6297" s="65"/>
      <c r="G6297" s="65"/>
      <c r="H6297" s="65"/>
      <c r="J6297" s="28" t="str">
        <f t="shared" ref="J6297" si="9954">CONCATENATE(J6294,3)</f>
        <v>03</v>
      </c>
      <c r="K6297" s="22"/>
      <c r="L6297" s="22"/>
      <c r="M6297" s="22"/>
      <c r="N6297" s="22" t="s">
        <v>58</v>
      </c>
      <c r="O6297" s="29">
        <f t="shared" ref="O6297" si="9955">J6294-2</f>
        <v>-2</v>
      </c>
      <c r="P6297" s="22" t="s">
        <v>59</v>
      </c>
      <c r="Q6297" s="29" t="e">
        <f t="shared" ref="Q6297" si="9956">VLOOKUP(J6297,J6299:S6329,3,FALSE)</f>
        <v>#N/A</v>
      </c>
      <c r="R6297" s="22" t="s">
        <v>60</v>
      </c>
      <c r="S6297" s="22" t="e">
        <f t="shared" ref="S6297" si="9957">VLOOKUP(J6297,J6299:S6329,2,FALSE)</f>
        <v>#N/A</v>
      </c>
      <c r="U6297" s="28">
        <f t="shared" si="9910"/>
        <v>132</v>
      </c>
      <c r="V6297" s="28">
        <f t="shared" si="9911"/>
        <v>208</v>
      </c>
    </row>
    <row r="6298" spans="1:24" x14ac:dyDescent="0.3">
      <c r="A6298" s="28">
        <f t="shared" si="9921"/>
        <v>132209</v>
      </c>
      <c r="B6298" s="63" t="s">
        <v>13</v>
      </c>
      <c r="C6298" s="63"/>
      <c r="D6298" s="15"/>
      <c r="E6298" s="66" t="s">
        <v>14</v>
      </c>
      <c r="F6298" s="66"/>
      <c r="G6298" s="66"/>
      <c r="H6298" s="6" t="s">
        <v>64</v>
      </c>
      <c r="J6298" s="17"/>
      <c r="K6298" s="17">
        <v>3</v>
      </c>
      <c r="L6298" s="17">
        <v>3</v>
      </c>
      <c r="M6298" s="17"/>
      <c r="N6298" s="17"/>
      <c r="O6298" s="17"/>
      <c r="P6298" s="17"/>
      <c r="Q6298" s="17"/>
      <c r="R6298" s="17"/>
      <c r="S6298" s="17"/>
      <c r="U6298" s="28">
        <f t="shared" si="9910"/>
        <v>132</v>
      </c>
      <c r="V6298" s="28">
        <f t="shared" si="9911"/>
        <v>209</v>
      </c>
    </row>
    <row r="6299" spans="1:24" x14ac:dyDescent="0.3">
      <c r="A6299" s="28">
        <f t="shared" si="9921"/>
        <v>132210</v>
      </c>
      <c r="B6299" s="63" t="s">
        <v>15</v>
      </c>
      <c r="C6299" s="63"/>
      <c r="D6299" s="2">
        <f t="shared" ref="D6299" si="9958">MIN(B6306:B6315)</f>
        <v>0</v>
      </c>
      <c r="E6299" s="3" t="s">
        <v>16</v>
      </c>
      <c r="F6299" s="2">
        <f t="shared" ref="F6299" si="9959">MAX(B6306:B6315)</f>
        <v>0</v>
      </c>
      <c r="G6299" s="4" t="str">
        <f t="shared" ref="G6299" si="9960">IF(H6298="","",H6298)</f>
        <v>°C</v>
      </c>
      <c r="H6299" s="14"/>
      <c r="J6299" s="28" t="str">
        <f t="shared" ref="J6299" si="9961">CONCATENATE(K6298,1)</f>
        <v>31</v>
      </c>
      <c r="K6299" s="22" t="e">
        <f t="array" ref="K6299:L6301">LINEST(B6306:B6308,C6306:C6308^{1},TRUE,TRUE)</f>
        <v>#VALUE!</v>
      </c>
      <c r="L6299" s="22" t="e">
        <v>#VALUE!</v>
      </c>
      <c r="M6299" s="17"/>
      <c r="N6299" s="17"/>
      <c r="O6299" s="17"/>
      <c r="P6299" s="17"/>
      <c r="Q6299" s="17"/>
      <c r="R6299" s="17"/>
      <c r="S6299" s="17"/>
      <c r="U6299" s="28">
        <f t="shared" si="9910"/>
        <v>132</v>
      </c>
      <c r="V6299" s="28">
        <f t="shared" si="9911"/>
        <v>210</v>
      </c>
    </row>
    <row r="6300" spans="1:24" x14ac:dyDescent="0.3">
      <c r="A6300" s="28">
        <f t="shared" si="9921"/>
        <v>132211</v>
      </c>
      <c r="J6300" s="28" t="str">
        <f t="shared" ref="J6300" si="9962">CONCATENATE(K6298,2)</f>
        <v>32</v>
      </c>
      <c r="K6300" s="22" t="e">
        <v>#VALUE!</v>
      </c>
      <c r="L6300" s="22" t="e">
        <v>#VALUE!</v>
      </c>
      <c r="M6300" s="17"/>
      <c r="N6300" s="17"/>
      <c r="O6300" s="17"/>
      <c r="P6300" s="17"/>
      <c r="Q6300" s="17"/>
      <c r="R6300" s="17"/>
      <c r="S6300" s="17"/>
      <c r="U6300" s="28">
        <f t="shared" si="9910"/>
        <v>132</v>
      </c>
      <c r="V6300" s="28">
        <f t="shared" si="9911"/>
        <v>211</v>
      </c>
    </row>
    <row r="6301" spans="1:24" x14ac:dyDescent="0.3">
      <c r="A6301" s="28">
        <f t="shared" si="9921"/>
        <v>132212</v>
      </c>
      <c r="B6301" s="67" t="s">
        <v>17</v>
      </c>
      <c r="C6301" s="67"/>
      <c r="D6301" s="67"/>
      <c r="E6301" s="67"/>
      <c r="F6301" s="67"/>
      <c r="G6301" s="68" t="s">
        <v>31</v>
      </c>
      <c r="H6301" s="69"/>
      <c r="J6301" s="28" t="str">
        <f t="shared" ref="J6301" si="9963">CONCATENATE(K6298,3)</f>
        <v>33</v>
      </c>
      <c r="K6301" s="22" t="e">
        <v>#VALUE!</v>
      </c>
      <c r="L6301" s="22" t="e">
        <v>#VALUE!</v>
      </c>
      <c r="M6301" s="17"/>
      <c r="N6301" s="17"/>
      <c r="O6301" s="17"/>
      <c r="P6301" s="17"/>
      <c r="Q6301" s="17"/>
      <c r="R6301" s="17"/>
      <c r="S6301" s="17"/>
      <c r="U6301" s="28">
        <f t="shared" si="9910"/>
        <v>132</v>
      </c>
      <c r="V6301" s="28">
        <f t="shared" si="9911"/>
        <v>212</v>
      </c>
    </row>
    <row r="6302" spans="1:24" x14ac:dyDescent="0.3">
      <c r="A6302" s="28">
        <f t="shared" si="9921"/>
        <v>132213</v>
      </c>
      <c r="B6302" s="66" t="s">
        <v>18</v>
      </c>
      <c r="C6302" s="66"/>
      <c r="D6302" s="66"/>
      <c r="E6302" s="66" t="str">
        <f t="shared" ref="E6302" si="9964">IF(D6295="","",D6295)</f>
        <v/>
      </c>
      <c r="F6302" s="66"/>
      <c r="G6302" s="4" t="s">
        <v>18</v>
      </c>
      <c r="H6302" s="16"/>
      <c r="J6302" s="17"/>
      <c r="K6302" s="17">
        <v>4</v>
      </c>
      <c r="L6302" s="17">
        <v>4</v>
      </c>
      <c r="M6302" s="17">
        <v>4</v>
      </c>
      <c r="N6302" s="17"/>
      <c r="O6302" s="17"/>
      <c r="P6302" s="17"/>
      <c r="Q6302" s="17"/>
      <c r="R6302" s="17"/>
      <c r="S6302" s="17"/>
      <c r="U6302" s="28">
        <f t="shared" si="9910"/>
        <v>132</v>
      </c>
      <c r="V6302" s="28">
        <f t="shared" si="9911"/>
        <v>213</v>
      </c>
    </row>
    <row r="6303" spans="1:24" ht="15" customHeight="1" x14ac:dyDescent="0.3">
      <c r="A6303" s="28">
        <f t="shared" si="9921"/>
        <v>132214</v>
      </c>
      <c r="B6303" s="5" t="s">
        <v>19</v>
      </c>
      <c r="C6303" s="5" t="s">
        <v>20</v>
      </c>
      <c r="D6303" s="5" t="s">
        <v>21</v>
      </c>
      <c r="E6303" s="5"/>
      <c r="F6303" s="70" t="s">
        <v>33</v>
      </c>
      <c r="G6303" s="5" t="s">
        <v>19</v>
      </c>
      <c r="H6303" s="5" t="s">
        <v>20</v>
      </c>
      <c r="J6303" s="28" t="str">
        <f t="shared" ref="J6303" si="9965">CONCATENATE(K6302,1)</f>
        <v>41</v>
      </c>
      <c r="K6303" s="22" t="e">
        <f t="array" ref="K6303:M6305">LINEST(B6306:B6309,C6306:C6309^{1,2},TRUE,TRUE)</f>
        <v>#VALUE!</v>
      </c>
      <c r="L6303" s="22" t="e">
        <v>#VALUE!</v>
      </c>
      <c r="M6303" s="22" t="e">
        <v>#VALUE!</v>
      </c>
      <c r="N6303" s="17"/>
      <c r="O6303" s="17"/>
      <c r="P6303" s="17"/>
      <c r="Q6303" s="17"/>
      <c r="R6303" s="17"/>
      <c r="S6303" s="17"/>
      <c r="U6303" s="28">
        <f t="shared" si="9910"/>
        <v>132</v>
      </c>
      <c r="V6303" s="28">
        <f t="shared" si="9911"/>
        <v>214</v>
      </c>
    </row>
    <row r="6304" spans="1:24" x14ac:dyDescent="0.3">
      <c r="A6304" s="28">
        <f t="shared" si="9921"/>
        <v>132215</v>
      </c>
      <c r="B6304" s="5" t="s">
        <v>22</v>
      </c>
      <c r="C6304" s="5" t="s">
        <v>23</v>
      </c>
      <c r="D6304" s="5" t="s">
        <v>24</v>
      </c>
      <c r="E6304" s="5" t="s">
        <v>32</v>
      </c>
      <c r="F6304" s="70"/>
      <c r="G6304" s="5" t="s">
        <v>22</v>
      </c>
      <c r="H6304" s="5" t="s">
        <v>23</v>
      </c>
      <c r="J6304" s="28" t="str">
        <f t="shared" ref="J6304" si="9966">CONCATENATE(K6302,2)</f>
        <v>42</v>
      </c>
      <c r="K6304" s="22" t="e">
        <v>#VALUE!</v>
      </c>
      <c r="L6304" s="22" t="e">
        <v>#VALUE!</v>
      </c>
      <c r="M6304" s="22" t="e">
        <v>#VALUE!</v>
      </c>
      <c r="N6304" s="17"/>
      <c r="O6304" s="17"/>
      <c r="P6304" s="17"/>
      <c r="Q6304" s="17"/>
      <c r="R6304" s="17"/>
      <c r="S6304" s="17"/>
      <c r="U6304" s="28">
        <f t="shared" si="9910"/>
        <v>132</v>
      </c>
      <c r="V6304" s="28">
        <f t="shared" si="9911"/>
        <v>215</v>
      </c>
    </row>
    <row r="6305" spans="1:22" x14ac:dyDescent="0.3">
      <c r="A6305" s="28">
        <f t="shared" si="9921"/>
        <v>132216</v>
      </c>
      <c r="B6305" s="6" t="str">
        <f t="shared" ref="B6305" si="9967">IF(H6298="","",H6298)</f>
        <v>°C</v>
      </c>
      <c r="C6305" s="6" t="str">
        <f t="shared" ref="C6305" si="9968">IF(H6298="","",H6298)</f>
        <v>°C</v>
      </c>
      <c r="D6305" s="6" t="str">
        <f t="shared" ref="D6305" si="9969">IF(H6298="","",H6298)</f>
        <v>°C</v>
      </c>
      <c r="E6305" s="6"/>
      <c r="F6305" s="6"/>
      <c r="G6305" s="6" t="str">
        <f t="shared" ref="G6305" si="9970">IF(H6298="","",H6298)</f>
        <v>°C</v>
      </c>
      <c r="H6305" s="6" t="str">
        <f t="shared" ref="H6305" si="9971">IF(H6298="","",H6298)</f>
        <v>°C</v>
      </c>
      <c r="J6305" s="28" t="str">
        <f t="shared" ref="J6305" si="9972">CONCATENATE(K6302,3)</f>
        <v>43</v>
      </c>
      <c r="K6305" s="22" t="e">
        <v>#VALUE!</v>
      </c>
      <c r="L6305" s="22" t="e">
        <v>#VALUE!</v>
      </c>
      <c r="M6305" s="22" t="e">
        <v>#VALUE!</v>
      </c>
      <c r="N6305" s="17"/>
      <c r="O6305" s="17"/>
      <c r="P6305" s="17"/>
      <c r="Q6305" s="17"/>
      <c r="R6305" s="17"/>
      <c r="S6305" s="17"/>
      <c r="U6305" s="28">
        <f t="shared" si="9910"/>
        <v>132</v>
      </c>
      <c r="V6305" s="28">
        <f t="shared" si="9911"/>
        <v>216</v>
      </c>
    </row>
    <row r="6306" spans="1:22" x14ac:dyDescent="0.3">
      <c r="A6306" s="28">
        <f t="shared" si="9921"/>
        <v>132217</v>
      </c>
      <c r="B6306" s="26"/>
      <c r="C6306" s="26"/>
      <c r="D6306" s="26"/>
      <c r="E6306" s="9"/>
      <c r="F6306" s="26"/>
      <c r="G6306" s="27"/>
      <c r="H6306" s="27"/>
      <c r="J6306" s="17"/>
      <c r="K6306" s="17">
        <v>5</v>
      </c>
      <c r="L6306" s="17">
        <v>5</v>
      </c>
      <c r="M6306" s="17">
        <v>5</v>
      </c>
      <c r="N6306" s="17">
        <v>5</v>
      </c>
      <c r="O6306" s="17"/>
      <c r="P6306" s="17"/>
      <c r="Q6306" s="17"/>
      <c r="R6306" s="17"/>
      <c r="S6306" s="17"/>
      <c r="U6306" s="28">
        <f t="shared" si="9910"/>
        <v>132</v>
      </c>
      <c r="V6306" s="28">
        <f t="shared" si="9911"/>
        <v>217</v>
      </c>
    </row>
    <row r="6307" spans="1:22" x14ac:dyDescent="0.3">
      <c r="A6307" s="28">
        <f t="shared" si="9921"/>
        <v>132218</v>
      </c>
      <c r="B6307" s="26"/>
      <c r="C6307" s="26"/>
      <c r="D6307" s="26"/>
      <c r="E6307" s="9"/>
      <c r="F6307" s="26"/>
      <c r="G6307" s="27"/>
      <c r="H6307" s="27"/>
      <c r="J6307" s="28" t="str">
        <f t="shared" ref="J6307" si="9973">CONCATENATE(K6306,1)</f>
        <v>51</v>
      </c>
      <c r="K6307" s="22" t="e">
        <f t="array" ref="K6307:N6309">LINEST(B6306:B6310,C6306:C6310^{1,2,3},TRUE,TRUE)</f>
        <v>#VALUE!</v>
      </c>
      <c r="L6307" s="22" t="e">
        <v>#VALUE!</v>
      </c>
      <c r="M6307" s="22" t="e">
        <v>#VALUE!</v>
      </c>
      <c r="N6307" s="22" t="e">
        <v>#VALUE!</v>
      </c>
      <c r="O6307" s="17"/>
      <c r="P6307" s="17"/>
      <c r="Q6307" s="17"/>
      <c r="R6307" s="17"/>
      <c r="S6307" s="17"/>
      <c r="U6307" s="28">
        <f t="shared" si="9910"/>
        <v>132</v>
      </c>
      <c r="V6307" s="28">
        <f t="shared" si="9911"/>
        <v>218</v>
      </c>
    </row>
    <row r="6308" spans="1:22" x14ac:dyDescent="0.3">
      <c r="A6308" s="28">
        <f t="shared" si="9921"/>
        <v>132219</v>
      </c>
      <c r="B6308" s="26"/>
      <c r="C6308" s="26"/>
      <c r="D6308" s="26"/>
      <c r="E6308" s="9"/>
      <c r="F6308" s="26"/>
      <c r="G6308" s="27"/>
      <c r="H6308" s="27"/>
      <c r="J6308" s="28" t="str">
        <f t="shared" ref="J6308" si="9974">CONCATENATE(K6306,2)</f>
        <v>52</v>
      </c>
      <c r="K6308" s="22" t="e">
        <v>#VALUE!</v>
      </c>
      <c r="L6308" s="22" t="e">
        <v>#VALUE!</v>
      </c>
      <c r="M6308" s="22" t="e">
        <v>#VALUE!</v>
      </c>
      <c r="N6308" s="22" t="e">
        <v>#VALUE!</v>
      </c>
      <c r="O6308" s="17"/>
      <c r="P6308" s="17"/>
      <c r="Q6308" s="17"/>
      <c r="R6308" s="17"/>
      <c r="S6308" s="17"/>
      <c r="U6308" s="28">
        <f t="shared" si="9910"/>
        <v>132</v>
      </c>
      <c r="V6308" s="28">
        <f t="shared" si="9911"/>
        <v>219</v>
      </c>
    </row>
    <row r="6309" spans="1:22" x14ac:dyDescent="0.3">
      <c r="A6309" s="28">
        <f t="shared" si="9921"/>
        <v>132220</v>
      </c>
      <c r="B6309" s="26"/>
      <c r="C6309" s="26"/>
      <c r="D6309" s="26"/>
      <c r="E6309" s="9"/>
      <c r="F6309" s="26"/>
      <c r="G6309" s="27"/>
      <c r="H6309" s="27"/>
      <c r="J6309" s="28" t="str">
        <f t="shared" ref="J6309" si="9975">CONCATENATE(K6306,3)</f>
        <v>53</v>
      </c>
      <c r="K6309" s="22" t="e">
        <v>#VALUE!</v>
      </c>
      <c r="L6309" s="22" t="e">
        <v>#VALUE!</v>
      </c>
      <c r="M6309" s="22" t="e">
        <v>#VALUE!</v>
      </c>
      <c r="N6309" s="22" t="e">
        <v>#VALUE!</v>
      </c>
      <c r="O6309" s="17"/>
      <c r="P6309" s="17"/>
      <c r="Q6309" s="17"/>
      <c r="R6309" s="17"/>
      <c r="S6309" s="17"/>
      <c r="U6309" s="28">
        <f t="shared" si="9910"/>
        <v>132</v>
      </c>
      <c r="V6309" s="28">
        <f t="shared" si="9911"/>
        <v>220</v>
      </c>
    </row>
    <row r="6310" spans="1:22" x14ac:dyDescent="0.3">
      <c r="A6310" s="28">
        <f t="shared" si="9921"/>
        <v>132221</v>
      </c>
      <c r="B6310" s="26"/>
      <c r="C6310" s="26"/>
      <c r="D6310" s="26"/>
      <c r="E6310" s="9"/>
      <c r="F6310" s="26"/>
      <c r="G6310" s="27"/>
      <c r="H6310" s="27"/>
      <c r="J6310" s="17"/>
      <c r="K6310" s="17">
        <v>6</v>
      </c>
      <c r="L6310" s="17">
        <v>6</v>
      </c>
      <c r="M6310" s="17">
        <v>6</v>
      </c>
      <c r="N6310" s="17">
        <v>6</v>
      </c>
      <c r="O6310" s="17">
        <v>6</v>
      </c>
      <c r="P6310" s="17"/>
      <c r="Q6310" s="17"/>
      <c r="R6310" s="17"/>
      <c r="S6310" s="17"/>
      <c r="U6310" s="28">
        <f t="shared" si="9910"/>
        <v>132</v>
      </c>
      <c r="V6310" s="28">
        <f t="shared" si="9911"/>
        <v>221</v>
      </c>
    </row>
    <row r="6311" spans="1:22" x14ac:dyDescent="0.3">
      <c r="A6311" s="28">
        <f t="shared" si="9921"/>
        <v>132222</v>
      </c>
      <c r="B6311" s="26"/>
      <c r="C6311" s="26"/>
      <c r="D6311" s="26"/>
      <c r="E6311" s="9"/>
      <c r="F6311" s="26"/>
      <c r="G6311" s="27"/>
      <c r="H6311" s="27"/>
      <c r="J6311" s="28" t="str">
        <f t="shared" ref="J6311" si="9976">CONCATENATE(K6310,1)</f>
        <v>61</v>
      </c>
      <c r="K6311" s="22" t="e">
        <f t="array" ref="K6311:O6313">LINEST(B6306:B6311,C6306:C6311^{1,2,3,4},TRUE,TRUE)</f>
        <v>#VALUE!</v>
      </c>
      <c r="L6311" s="22" t="e">
        <v>#VALUE!</v>
      </c>
      <c r="M6311" s="22" t="e">
        <v>#VALUE!</v>
      </c>
      <c r="N6311" s="22" t="e">
        <v>#VALUE!</v>
      </c>
      <c r="O6311" s="22" t="e">
        <v>#VALUE!</v>
      </c>
      <c r="P6311" s="17"/>
      <c r="Q6311" s="17"/>
      <c r="R6311" s="17"/>
      <c r="S6311" s="17"/>
      <c r="U6311" s="28">
        <f t="shared" si="9910"/>
        <v>132</v>
      </c>
      <c r="V6311" s="28">
        <f t="shared" si="9911"/>
        <v>222</v>
      </c>
    </row>
    <row r="6312" spans="1:22" x14ac:dyDescent="0.3">
      <c r="A6312" s="28">
        <f t="shared" si="9921"/>
        <v>132223</v>
      </c>
      <c r="B6312" s="26"/>
      <c r="C6312" s="26"/>
      <c r="D6312" s="26"/>
      <c r="E6312" s="9"/>
      <c r="F6312" s="26"/>
      <c r="G6312" s="27"/>
      <c r="H6312" s="27"/>
      <c r="J6312" s="28" t="str">
        <f t="shared" ref="J6312" si="9977">CONCATENATE(K6310,2)</f>
        <v>62</v>
      </c>
      <c r="K6312" s="22" t="e">
        <v>#VALUE!</v>
      </c>
      <c r="L6312" s="22" t="e">
        <v>#VALUE!</v>
      </c>
      <c r="M6312" s="22" t="e">
        <v>#VALUE!</v>
      </c>
      <c r="N6312" s="22" t="e">
        <v>#VALUE!</v>
      </c>
      <c r="O6312" s="22" t="e">
        <v>#VALUE!</v>
      </c>
      <c r="P6312" s="17"/>
      <c r="Q6312" s="17"/>
      <c r="R6312" s="17"/>
      <c r="S6312" s="17"/>
      <c r="U6312" s="28">
        <f t="shared" si="9910"/>
        <v>132</v>
      </c>
      <c r="V6312" s="28">
        <f t="shared" si="9911"/>
        <v>223</v>
      </c>
    </row>
    <row r="6313" spans="1:22" x14ac:dyDescent="0.3">
      <c r="A6313" s="28">
        <f t="shared" si="9921"/>
        <v>132224</v>
      </c>
      <c r="B6313" s="26"/>
      <c r="C6313" s="26"/>
      <c r="D6313" s="26"/>
      <c r="E6313" s="9"/>
      <c r="F6313" s="26"/>
      <c r="G6313" s="27"/>
      <c r="H6313" s="27"/>
      <c r="J6313" s="28" t="str">
        <f t="shared" ref="J6313" si="9978">CONCATENATE(K6310,3)</f>
        <v>63</v>
      </c>
      <c r="K6313" s="22" t="e">
        <v>#VALUE!</v>
      </c>
      <c r="L6313" s="22" t="e">
        <v>#VALUE!</v>
      </c>
      <c r="M6313" s="22" t="e">
        <v>#VALUE!</v>
      </c>
      <c r="N6313" s="22" t="e">
        <v>#VALUE!</v>
      </c>
      <c r="O6313" s="22" t="e">
        <v>#VALUE!</v>
      </c>
      <c r="P6313" s="17"/>
      <c r="Q6313" s="17"/>
      <c r="R6313" s="17"/>
      <c r="S6313" s="17"/>
      <c r="U6313" s="28">
        <f t="shared" si="9910"/>
        <v>132</v>
      </c>
      <c r="V6313" s="28">
        <f t="shared" si="9911"/>
        <v>224</v>
      </c>
    </row>
    <row r="6314" spans="1:22" x14ac:dyDescent="0.3">
      <c r="A6314" s="28">
        <f t="shared" si="9921"/>
        <v>132225</v>
      </c>
      <c r="B6314" s="26"/>
      <c r="C6314" s="26"/>
      <c r="D6314" s="26"/>
      <c r="E6314" s="9"/>
      <c r="F6314" s="26"/>
      <c r="G6314" s="27"/>
      <c r="H6314" s="27"/>
      <c r="J6314" s="17"/>
      <c r="K6314" s="17">
        <v>7</v>
      </c>
      <c r="L6314" s="17">
        <v>7</v>
      </c>
      <c r="M6314" s="17">
        <v>7</v>
      </c>
      <c r="N6314" s="17">
        <v>7</v>
      </c>
      <c r="O6314" s="17">
        <v>7</v>
      </c>
      <c r="P6314" s="17">
        <v>7</v>
      </c>
      <c r="Q6314" s="17"/>
      <c r="R6314" s="17"/>
      <c r="S6314" s="17"/>
      <c r="U6314" s="28">
        <f t="shared" si="9910"/>
        <v>132</v>
      </c>
      <c r="V6314" s="28">
        <f t="shared" si="9911"/>
        <v>225</v>
      </c>
    </row>
    <row r="6315" spans="1:22" x14ac:dyDescent="0.3">
      <c r="A6315" s="28">
        <f t="shared" si="9921"/>
        <v>132226</v>
      </c>
      <c r="B6315" s="26"/>
      <c r="C6315" s="26"/>
      <c r="D6315" s="26"/>
      <c r="E6315" s="9"/>
      <c r="F6315" s="26"/>
      <c r="G6315" s="27"/>
      <c r="H6315" s="27"/>
      <c r="J6315" s="28" t="str">
        <f t="shared" ref="J6315" si="9979">CONCATENATE(K6314,1)</f>
        <v>71</v>
      </c>
      <c r="K6315" s="22" t="e">
        <f t="array" ref="K6315:P6317">LINEST(B6306:B6312,C6306:C6312^{1,2,3,4,5},TRUE,TRUE)</f>
        <v>#VALUE!</v>
      </c>
      <c r="L6315" s="22" t="e">
        <v>#VALUE!</v>
      </c>
      <c r="M6315" s="22" t="e">
        <v>#VALUE!</v>
      </c>
      <c r="N6315" s="22" t="e">
        <v>#VALUE!</v>
      </c>
      <c r="O6315" s="22" t="e">
        <v>#VALUE!</v>
      </c>
      <c r="P6315" s="22" t="e">
        <v>#VALUE!</v>
      </c>
      <c r="Q6315" s="17"/>
      <c r="R6315" s="17"/>
      <c r="S6315" s="17"/>
      <c r="U6315" s="28">
        <f t="shared" si="9910"/>
        <v>132</v>
      </c>
      <c r="V6315" s="28">
        <f t="shared" si="9911"/>
        <v>226</v>
      </c>
    </row>
    <row r="6316" spans="1:22" x14ac:dyDescent="0.3">
      <c r="A6316" s="28">
        <f t="shared" si="9921"/>
        <v>132227</v>
      </c>
      <c r="B6316" s="2">
        <f t="shared" ref="B6316" si="9980">COUNT(B6306:B6315)-2</f>
        <v>-2</v>
      </c>
      <c r="J6316" s="28" t="str">
        <f t="shared" ref="J6316" si="9981">CONCATENATE(K6314,2)</f>
        <v>72</v>
      </c>
      <c r="K6316" s="22" t="e">
        <v>#VALUE!</v>
      </c>
      <c r="L6316" s="22" t="e">
        <v>#VALUE!</v>
      </c>
      <c r="M6316" s="22" t="e">
        <v>#VALUE!</v>
      </c>
      <c r="N6316" s="22" t="e">
        <v>#VALUE!</v>
      </c>
      <c r="O6316" s="22" t="e">
        <v>#VALUE!</v>
      </c>
      <c r="P6316" s="22" t="e">
        <v>#VALUE!</v>
      </c>
      <c r="Q6316" s="17"/>
      <c r="R6316" s="17"/>
      <c r="S6316" s="17"/>
      <c r="U6316" s="28">
        <f t="shared" si="9910"/>
        <v>132</v>
      </c>
      <c r="V6316" s="28">
        <f t="shared" si="9911"/>
        <v>227</v>
      </c>
    </row>
    <row r="6317" spans="1:22" x14ac:dyDescent="0.3">
      <c r="A6317" s="28">
        <f t="shared" si="9921"/>
        <v>132228</v>
      </c>
      <c r="J6317" s="28" t="str">
        <f t="shared" ref="J6317" si="9982">CONCATENATE(K6314,3)</f>
        <v>73</v>
      </c>
      <c r="K6317" s="22" t="e">
        <v>#VALUE!</v>
      </c>
      <c r="L6317" s="22" t="e">
        <v>#VALUE!</v>
      </c>
      <c r="M6317" s="22" t="e">
        <v>#VALUE!</v>
      </c>
      <c r="N6317" s="22" t="e">
        <v>#VALUE!</v>
      </c>
      <c r="O6317" s="22" t="e">
        <v>#VALUE!</v>
      </c>
      <c r="P6317" s="22" t="e">
        <v>#VALUE!</v>
      </c>
      <c r="Q6317" s="17"/>
      <c r="R6317" s="17"/>
      <c r="S6317" s="17"/>
      <c r="U6317" s="28">
        <f t="shared" si="9910"/>
        <v>132</v>
      </c>
      <c r="V6317" s="28">
        <f t="shared" si="9911"/>
        <v>228</v>
      </c>
    </row>
    <row r="6318" spans="1:22" x14ac:dyDescent="0.3">
      <c r="A6318" s="28">
        <f t="shared" si="9921"/>
        <v>132229</v>
      </c>
      <c r="B6318" s="66" t="s">
        <v>25</v>
      </c>
      <c r="C6318" s="66"/>
      <c r="D6318" s="66"/>
      <c r="E6318" s="66"/>
      <c r="F6318" s="66"/>
      <c r="G6318" s="66"/>
      <c r="H6318" s="66"/>
      <c r="J6318" s="17"/>
      <c r="K6318" s="17">
        <v>8</v>
      </c>
      <c r="L6318" s="17">
        <v>8</v>
      </c>
      <c r="M6318" s="17">
        <v>8</v>
      </c>
      <c r="N6318" s="17">
        <v>8</v>
      </c>
      <c r="O6318" s="17">
        <v>8</v>
      </c>
      <c r="P6318" s="17">
        <v>8</v>
      </c>
      <c r="Q6318" s="17">
        <v>8</v>
      </c>
      <c r="R6318" s="17"/>
      <c r="S6318" s="17"/>
      <c r="U6318" s="28">
        <f t="shared" si="9910"/>
        <v>132</v>
      </c>
      <c r="V6318" s="28">
        <f t="shared" si="9911"/>
        <v>229</v>
      </c>
    </row>
    <row r="6319" spans="1:22" x14ac:dyDescent="0.3">
      <c r="A6319" s="28">
        <f t="shared" si="9921"/>
        <v>132230</v>
      </c>
      <c r="B6319" s="71"/>
      <c r="C6319" s="71"/>
      <c r="D6319" s="71"/>
      <c r="E6319" s="71"/>
      <c r="F6319" s="71"/>
      <c r="G6319" s="71"/>
      <c r="H6319" s="71"/>
      <c r="J6319" s="28" t="str">
        <f t="shared" ref="J6319" si="9983">CONCATENATE(K6318,1)</f>
        <v>81</v>
      </c>
      <c r="K6319" s="22" t="e">
        <f t="array" ref="K6319:Q6321">LINEST(B6306:B6313,C6306:C6313^{1,2,3,4,5,6},TRUE,TRUE)</f>
        <v>#VALUE!</v>
      </c>
      <c r="L6319" s="22" t="e">
        <v>#VALUE!</v>
      </c>
      <c r="M6319" s="22" t="e">
        <v>#VALUE!</v>
      </c>
      <c r="N6319" s="22" t="e">
        <v>#VALUE!</v>
      </c>
      <c r="O6319" s="22" t="e">
        <v>#VALUE!</v>
      </c>
      <c r="P6319" s="22" t="e">
        <v>#VALUE!</v>
      </c>
      <c r="Q6319" s="22" t="e">
        <v>#VALUE!</v>
      </c>
      <c r="R6319" s="17"/>
      <c r="S6319" s="17"/>
      <c r="U6319" s="28">
        <f t="shared" si="9910"/>
        <v>132</v>
      </c>
      <c r="V6319" s="28">
        <f t="shared" si="9911"/>
        <v>230</v>
      </c>
    </row>
    <row r="6320" spans="1:22" x14ac:dyDescent="0.3">
      <c r="A6320" s="28">
        <f t="shared" si="9921"/>
        <v>132231</v>
      </c>
      <c r="B6320" s="71"/>
      <c r="C6320" s="71"/>
      <c r="D6320" s="71"/>
      <c r="E6320" s="71"/>
      <c r="F6320" s="71"/>
      <c r="G6320" s="71"/>
      <c r="H6320" s="71"/>
      <c r="J6320" s="28" t="str">
        <f t="shared" ref="J6320" si="9984">CONCATENATE(K6318,2)</f>
        <v>82</v>
      </c>
      <c r="K6320" s="22" t="e">
        <v>#VALUE!</v>
      </c>
      <c r="L6320" s="22" t="e">
        <v>#VALUE!</v>
      </c>
      <c r="M6320" s="22" t="e">
        <v>#VALUE!</v>
      </c>
      <c r="N6320" s="22" t="e">
        <v>#VALUE!</v>
      </c>
      <c r="O6320" s="22" t="e">
        <v>#VALUE!</v>
      </c>
      <c r="P6320" s="22" t="e">
        <v>#VALUE!</v>
      </c>
      <c r="Q6320" s="22" t="e">
        <v>#VALUE!</v>
      </c>
      <c r="R6320" s="17"/>
      <c r="S6320" s="17"/>
      <c r="U6320" s="28">
        <f t="shared" si="9910"/>
        <v>132</v>
      </c>
      <c r="V6320" s="28">
        <f t="shared" si="9911"/>
        <v>231</v>
      </c>
    </row>
    <row r="6321" spans="1:22" x14ac:dyDescent="0.3">
      <c r="A6321" s="28">
        <f t="shared" si="9921"/>
        <v>132232</v>
      </c>
      <c r="J6321" s="28" t="str">
        <f t="shared" ref="J6321" si="9985">CONCATENATE(K6318,3)</f>
        <v>83</v>
      </c>
      <c r="K6321" s="22" t="e">
        <v>#VALUE!</v>
      </c>
      <c r="L6321" s="22" t="e">
        <v>#VALUE!</v>
      </c>
      <c r="M6321" s="22" t="e">
        <v>#VALUE!</v>
      </c>
      <c r="N6321" s="22" t="e">
        <v>#VALUE!</v>
      </c>
      <c r="O6321" s="22" t="e">
        <v>#VALUE!</v>
      </c>
      <c r="P6321" s="22" t="e">
        <v>#VALUE!</v>
      </c>
      <c r="Q6321" s="22" t="e">
        <v>#VALUE!</v>
      </c>
      <c r="R6321" s="17"/>
      <c r="S6321" s="17"/>
      <c r="U6321" s="28">
        <f t="shared" si="9910"/>
        <v>132</v>
      </c>
      <c r="V6321" s="28">
        <f t="shared" si="9911"/>
        <v>232</v>
      </c>
    </row>
    <row r="6322" spans="1:22" ht="15" customHeight="1" x14ac:dyDescent="0.3">
      <c r="A6322" s="28">
        <f t="shared" si="9921"/>
        <v>132233</v>
      </c>
      <c r="B6322" s="66" t="s">
        <v>52</v>
      </c>
      <c r="C6322" s="66"/>
      <c r="D6322" s="66"/>
      <c r="E6322" s="10" t="str">
        <f>IF(D6292="","",MAX(E6323,E6324))</f>
        <v/>
      </c>
      <c r="J6322" s="17"/>
      <c r="K6322" s="17">
        <v>9</v>
      </c>
      <c r="L6322" s="17">
        <v>9</v>
      </c>
      <c r="M6322" s="17">
        <v>9</v>
      </c>
      <c r="N6322" s="17">
        <v>9</v>
      </c>
      <c r="O6322" s="17">
        <v>9</v>
      </c>
      <c r="P6322" s="17">
        <v>9</v>
      </c>
      <c r="Q6322" s="17">
        <v>9</v>
      </c>
      <c r="R6322" s="17">
        <v>9</v>
      </c>
      <c r="S6322" s="17"/>
      <c r="U6322" s="28">
        <f t="shared" si="9910"/>
        <v>132</v>
      </c>
      <c r="V6322" s="28">
        <f t="shared" si="9911"/>
        <v>233</v>
      </c>
    </row>
    <row r="6323" spans="1:22" x14ac:dyDescent="0.3">
      <c r="A6323" s="28">
        <f t="shared" si="9921"/>
        <v>132234</v>
      </c>
      <c r="B6323" s="2" t="s">
        <v>26</v>
      </c>
      <c r="C6323" s="2" t="s">
        <v>27</v>
      </c>
      <c r="D6323" s="2" t="s">
        <v>28</v>
      </c>
      <c r="E6323" s="11">
        <f>ABS(MIN(D6324:D6333))</f>
        <v>0</v>
      </c>
      <c r="G6323" s="2" t="s">
        <v>230</v>
      </c>
      <c r="J6323" s="28" t="str">
        <f t="shared" ref="J6323" si="9986">CONCATENATE(K6322,1)</f>
        <v>91</v>
      </c>
      <c r="K6323" s="22" t="e">
        <f t="array" ref="K6323:R6325">LINEST(B6306:B6314,C6306:C6314^{1,2,3,4,5,6,7},TRUE,TRUE)</f>
        <v>#VALUE!</v>
      </c>
      <c r="L6323" s="22" t="e">
        <v>#VALUE!</v>
      </c>
      <c r="M6323" s="22" t="e">
        <v>#VALUE!</v>
      </c>
      <c r="N6323" s="22" t="e">
        <v>#VALUE!</v>
      </c>
      <c r="O6323" s="22" t="e">
        <v>#VALUE!</v>
      </c>
      <c r="P6323" s="22" t="e">
        <v>#VALUE!</v>
      </c>
      <c r="Q6323" s="22" t="e">
        <v>#VALUE!</v>
      </c>
      <c r="R6323" s="22" t="e">
        <v>#VALUE!</v>
      </c>
      <c r="S6323" s="17"/>
      <c r="U6323" s="28">
        <f t="shared" si="9910"/>
        <v>132</v>
      </c>
      <c r="V6323" s="28">
        <f t="shared" si="9911"/>
        <v>234</v>
      </c>
    </row>
    <row r="6324" spans="1:22" x14ac:dyDescent="0.3">
      <c r="A6324" s="28">
        <f t="shared" si="9921"/>
        <v>132235</v>
      </c>
      <c r="B6324" s="7">
        <f t="shared" ref="B6324:B6333" si="9987">C6306-B6306</f>
        <v>0</v>
      </c>
      <c r="C6324" s="7">
        <f t="shared" ref="C6324:C6333" si="9988">H6306-G6306</f>
        <v>0</v>
      </c>
      <c r="D6324" s="7">
        <f>C6324-B6324</f>
        <v>0</v>
      </c>
      <c r="E6324" s="11">
        <f>ABS(MAX(D6324:D6333))</f>
        <v>0</v>
      </c>
      <c r="F6324" s="13"/>
      <c r="G6324" s="2" t="str">
        <f>IF(D6306="","",D6306/E6306)</f>
        <v/>
      </c>
      <c r="H6324" s="13"/>
      <c r="J6324" s="28" t="str">
        <f t="shared" ref="J6324" si="9989">CONCATENATE(K6322,2)</f>
        <v>92</v>
      </c>
      <c r="K6324" s="22" t="e">
        <v>#VALUE!</v>
      </c>
      <c r="L6324" s="22" t="e">
        <v>#VALUE!</v>
      </c>
      <c r="M6324" s="22" t="e">
        <v>#VALUE!</v>
      </c>
      <c r="N6324" s="22" t="e">
        <v>#VALUE!</v>
      </c>
      <c r="O6324" s="22" t="e">
        <v>#VALUE!</v>
      </c>
      <c r="P6324" s="22" t="e">
        <v>#VALUE!</v>
      </c>
      <c r="Q6324" s="22" t="e">
        <v>#VALUE!</v>
      </c>
      <c r="R6324" s="22" t="e">
        <v>#VALUE!</v>
      </c>
      <c r="S6324" s="17"/>
      <c r="U6324" s="28">
        <f t="shared" si="9910"/>
        <v>132</v>
      </c>
      <c r="V6324" s="28">
        <f t="shared" si="9911"/>
        <v>235</v>
      </c>
    </row>
    <row r="6325" spans="1:22" x14ac:dyDescent="0.3">
      <c r="A6325" s="28">
        <f t="shared" si="9921"/>
        <v>132236</v>
      </c>
      <c r="B6325" s="7">
        <f t="shared" si="9987"/>
        <v>0</v>
      </c>
      <c r="C6325" s="7">
        <f t="shared" si="9988"/>
        <v>0</v>
      </c>
      <c r="D6325" s="7">
        <f t="shared" ref="D6325:D6333" si="9990">C6325-B6325</f>
        <v>0</v>
      </c>
      <c r="E6325" s="12" t="s">
        <v>34</v>
      </c>
      <c r="G6325" s="2" t="str">
        <f t="shared" ref="G6325:G6333" si="9991">IF(D6307="","",D6307/E6307)</f>
        <v/>
      </c>
      <c r="H6325" s="13"/>
      <c r="J6325" s="28" t="str">
        <f t="shared" ref="J6325" si="9992">CONCATENATE(K6322,3)</f>
        <v>93</v>
      </c>
      <c r="K6325" s="22" t="e">
        <v>#VALUE!</v>
      </c>
      <c r="L6325" s="22" t="e">
        <v>#VALUE!</v>
      </c>
      <c r="M6325" s="22" t="e">
        <v>#VALUE!</v>
      </c>
      <c r="N6325" s="22" t="e">
        <v>#VALUE!</v>
      </c>
      <c r="O6325" s="22" t="e">
        <v>#VALUE!</v>
      </c>
      <c r="P6325" s="22" t="e">
        <v>#VALUE!</v>
      </c>
      <c r="Q6325" s="22" t="e">
        <v>#VALUE!</v>
      </c>
      <c r="R6325" s="22" t="e">
        <v>#VALUE!</v>
      </c>
      <c r="S6325" s="17"/>
      <c r="U6325" s="28">
        <f t="shared" si="9910"/>
        <v>132</v>
      </c>
      <c r="V6325" s="28">
        <f t="shared" si="9911"/>
        <v>236</v>
      </c>
    </row>
    <row r="6326" spans="1:22" x14ac:dyDescent="0.3">
      <c r="A6326" s="28">
        <f t="shared" si="9921"/>
        <v>132237</v>
      </c>
      <c r="B6326" s="7">
        <f t="shared" si="9987"/>
        <v>0</v>
      </c>
      <c r="C6326" s="7">
        <f t="shared" si="9988"/>
        <v>0</v>
      </c>
      <c r="D6326" s="7">
        <f t="shared" si="9990"/>
        <v>0</v>
      </c>
      <c r="E6326" s="10" t="str">
        <f>IF(D6292="","",MAX(E6327,E6328))</f>
        <v/>
      </c>
      <c r="G6326" s="2" t="str">
        <f t="shared" si="9991"/>
        <v/>
      </c>
      <c r="H6326" s="13"/>
      <c r="J6326" s="17"/>
      <c r="K6326" s="17">
        <v>10</v>
      </c>
      <c r="L6326" s="17">
        <v>10</v>
      </c>
      <c r="M6326" s="17">
        <v>10</v>
      </c>
      <c r="N6326" s="17">
        <v>10</v>
      </c>
      <c r="O6326" s="17">
        <v>10</v>
      </c>
      <c r="P6326" s="17">
        <v>10</v>
      </c>
      <c r="Q6326" s="17">
        <v>10</v>
      </c>
      <c r="R6326" s="17">
        <v>10</v>
      </c>
      <c r="S6326" s="17">
        <v>10</v>
      </c>
      <c r="U6326" s="28">
        <f t="shared" si="9910"/>
        <v>132</v>
      </c>
      <c r="V6326" s="28">
        <f t="shared" si="9911"/>
        <v>237</v>
      </c>
    </row>
    <row r="6327" spans="1:22" x14ac:dyDescent="0.3">
      <c r="A6327" s="28">
        <f t="shared" si="9921"/>
        <v>132238</v>
      </c>
      <c r="B6327" s="7">
        <f t="shared" si="9987"/>
        <v>0</v>
      </c>
      <c r="C6327" s="7">
        <f t="shared" si="9988"/>
        <v>0</v>
      </c>
      <c r="D6327" s="7">
        <f t="shared" si="9990"/>
        <v>0</v>
      </c>
      <c r="E6327" s="11">
        <f>ABS(MIN(B6324:B6333))</f>
        <v>0</v>
      </c>
      <c r="G6327" s="2" t="str">
        <f t="shared" si="9991"/>
        <v/>
      </c>
      <c r="H6327" s="13"/>
      <c r="J6327" s="28" t="str">
        <f t="shared" ref="J6327" si="9993">CONCATENATE(K6326,1)</f>
        <v>101</v>
      </c>
      <c r="K6327" s="22" t="e">
        <f t="array" ref="K6327:S6329">LINEST(B6306:B6315,C6306:C6315^{1,2,3,4,5,6,7,8},TRUE,TRUE)</f>
        <v>#VALUE!</v>
      </c>
      <c r="L6327" s="22" t="e">
        <v>#VALUE!</v>
      </c>
      <c r="M6327" s="22" t="e">
        <v>#VALUE!</v>
      </c>
      <c r="N6327" s="22" t="e">
        <v>#VALUE!</v>
      </c>
      <c r="O6327" s="22" t="e">
        <v>#VALUE!</v>
      </c>
      <c r="P6327" s="22" t="e">
        <v>#VALUE!</v>
      </c>
      <c r="Q6327" s="22" t="e">
        <v>#VALUE!</v>
      </c>
      <c r="R6327" s="22" t="e">
        <v>#VALUE!</v>
      </c>
      <c r="S6327" s="22" t="e">
        <v>#VALUE!</v>
      </c>
      <c r="U6327" s="28">
        <f t="shared" si="9910"/>
        <v>132</v>
      </c>
      <c r="V6327" s="28">
        <f t="shared" si="9911"/>
        <v>238</v>
      </c>
    </row>
    <row r="6328" spans="1:22" x14ac:dyDescent="0.3">
      <c r="A6328" s="28">
        <f t="shared" si="9921"/>
        <v>132239</v>
      </c>
      <c r="B6328" s="7">
        <f t="shared" si="9987"/>
        <v>0</v>
      </c>
      <c r="C6328" s="7">
        <f t="shared" si="9988"/>
        <v>0</v>
      </c>
      <c r="D6328" s="7">
        <f t="shared" si="9990"/>
        <v>0</v>
      </c>
      <c r="E6328" s="11">
        <f>ABS(MAX(B6324:B6333))</f>
        <v>0</v>
      </c>
      <c r="G6328" s="2" t="str">
        <f t="shared" si="9991"/>
        <v/>
      </c>
      <c r="H6328" s="13"/>
      <c r="J6328" s="28" t="str">
        <f t="shared" ref="J6328" si="9994">CONCATENATE(K6326,2)</f>
        <v>102</v>
      </c>
      <c r="K6328" s="22" t="e">
        <v>#VALUE!</v>
      </c>
      <c r="L6328" s="22" t="e">
        <v>#VALUE!</v>
      </c>
      <c r="M6328" s="22" t="e">
        <v>#VALUE!</v>
      </c>
      <c r="N6328" s="22" t="e">
        <v>#VALUE!</v>
      </c>
      <c r="O6328" s="22" t="e">
        <v>#VALUE!</v>
      </c>
      <c r="P6328" s="22" t="e">
        <v>#VALUE!</v>
      </c>
      <c r="Q6328" s="22" t="e">
        <v>#VALUE!</v>
      </c>
      <c r="R6328" s="22" t="e">
        <v>#VALUE!</v>
      </c>
      <c r="S6328" s="22" t="e">
        <v>#VALUE!</v>
      </c>
      <c r="U6328" s="28">
        <f t="shared" si="9910"/>
        <v>132</v>
      </c>
      <c r="V6328" s="28">
        <f t="shared" si="9911"/>
        <v>239</v>
      </c>
    </row>
    <row r="6329" spans="1:22" x14ac:dyDescent="0.3">
      <c r="A6329" s="28">
        <f t="shared" si="9921"/>
        <v>132240</v>
      </c>
      <c r="B6329" s="7">
        <f t="shared" si="9987"/>
        <v>0</v>
      </c>
      <c r="C6329" s="7">
        <f t="shared" si="9988"/>
        <v>0</v>
      </c>
      <c r="D6329" s="7">
        <f t="shared" si="9990"/>
        <v>0</v>
      </c>
      <c r="E6329" s="12" t="s">
        <v>231</v>
      </c>
      <c r="G6329" s="2" t="str">
        <f t="shared" si="9991"/>
        <v/>
      </c>
      <c r="H6329" s="13"/>
      <c r="J6329" s="28" t="str">
        <f t="shared" ref="J6329" si="9995">CONCATENATE(K6326,3)</f>
        <v>103</v>
      </c>
      <c r="K6329" s="22" t="e">
        <v>#VALUE!</v>
      </c>
      <c r="L6329" s="22" t="e">
        <v>#VALUE!</v>
      </c>
      <c r="M6329" s="22" t="e">
        <v>#VALUE!</v>
      </c>
      <c r="N6329" s="22" t="e">
        <v>#VALUE!</v>
      </c>
      <c r="O6329" s="22" t="e">
        <v>#VALUE!</v>
      </c>
      <c r="P6329" s="22" t="e">
        <v>#VALUE!</v>
      </c>
      <c r="Q6329" s="22" t="e">
        <v>#VALUE!</v>
      </c>
      <c r="R6329" s="22" t="e">
        <v>#VALUE!</v>
      </c>
      <c r="S6329" s="22" t="e">
        <v>#VALUE!</v>
      </c>
      <c r="U6329" s="28">
        <f t="shared" si="9910"/>
        <v>132</v>
      </c>
      <c r="V6329" s="28">
        <f t="shared" si="9911"/>
        <v>240</v>
      </c>
    </row>
    <row r="6330" spans="1:22" x14ac:dyDescent="0.3">
      <c r="A6330" s="28">
        <f t="shared" si="9921"/>
        <v>132241</v>
      </c>
      <c r="B6330" s="7">
        <f t="shared" si="9987"/>
        <v>0</v>
      </c>
      <c r="C6330" s="7">
        <f t="shared" si="9988"/>
        <v>0</v>
      </c>
      <c r="D6330" s="7">
        <f t="shared" si="9990"/>
        <v>0</v>
      </c>
      <c r="E6330" s="10" t="e">
        <f>IF(D6292="","",MAX(E6331,E6332))*2</f>
        <v>#VALUE!</v>
      </c>
      <c r="G6330" s="2" t="str">
        <f t="shared" si="9991"/>
        <v/>
      </c>
      <c r="H6330" s="13"/>
      <c r="U6330" s="28">
        <f t="shared" si="9910"/>
        <v>132</v>
      </c>
      <c r="V6330" s="28">
        <f t="shared" si="9911"/>
        <v>241</v>
      </c>
    </row>
    <row r="6331" spans="1:22" x14ac:dyDescent="0.3">
      <c r="A6331" s="28">
        <f t="shared" si="9921"/>
        <v>132242</v>
      </c>
      <c r="B6331" s="7">
        <f t="shared" si="9987"/>
        <v>0</v>
      </c>
      <c r="C6331" s="7">
        <f t="shared" si="9988"/>
        <v>0</v>
      </c>
      <c r="D6331" s="7">
        <f t="shared" si="9990"/>
        <v>0</v>
      </c>
      <c r="E6331" s="11">
        <f>ABS(MIN(G6324:G6333))</f>
        <v>0</v>
      </c>
      <c r="G6331" s="2" t="str">
        <f t="shared" si="9991"/>
        <v/>
      </c>
      <c r="U6331" s="28">
        <f t="shared" si="9910"/>
        <v>132</v>
      </c>
      <c r="V6331" s="28">
        <f t="shared" si="9911"/>
        <v>242</v>
      </c>
    </row>
    <row r="6332" spans="1:22" x14ac:dyDescent="0.3">
      <c r="A6332" s="28">
        <f t="shared" si="9921"/>
        <v>132243</v>
      </c>
      <c r="B6332" s="7">
        <f t="shared" si="9987"/>
        <v>0</v>
      </c>
      <c r="C6332" s="7">
        <f t="shared" si="9988"/>
        <v>0</v>
      </c>
      <c r="D6332" s="7">
        <f t="shared" si="9990"/>
        <v>0</v>
      </c>
      <c r="E6332" s="11">
        <f>ABS(MAX(G6324:G6333))</f>
        <v>0</v>
      </c>
      <c r="G6332" s="2" t="str">
        <f t="shared" si="9991"/>
        <v/>
      </c>
      <c r="U6332" s="28">
        <f t="shared" si="9910"/>
        <v>132</v>
      </c>
      <c r="V6332" s="28">
        <f t="shared" si="9911"/>
        <v>243</v>
      </c>
    </row>
    <row r="6333" spans="1:22" x14ac:dyDescent="0.3">
      <c r="A6333" s="28">
        <f t="shared" si="9921"/>
        <v>132244</v>
      </c>
      <c r="B6333" s="7">
        <f t="shared" si="9987"/>
        <v>0</v>
      </c>
      <c r="C6333" s="7">
        <f t="shared" si="9988"/>
        <v>0</v>
      </c>
      <c r="D6333" s="7">
        <f t="shared" si="9990"/>
        <v>0</v>
      </c>
      <c r="F6333" s="13"/>
      <c r="G6333" s="2" t="str">
        <f t="shared" si="9991"/>
        <v/>
      </c>
      <c r="U6333" s="28">
        <f t="shared" si="9910"/>
        <v>132</v>
      </c>
      <c r="V6333" s="28">
        <f t="shared" si="9911"/>
        <v>244</v>
      </c>
    </row>
    <row r="6334" spans="1:22" x14ac:dyDescent="0.3">
      <c r="A6334" s="28">
        <f t="shared" si="9921"/>
        <v>132245</v>
      </c>
      <c r="F6334" s="13"/>
      <c r="U6334" s="28">
        <f t="shared" si="9910"/>
        <v>132</v>
      </c>
      <c r="V6334" s="28">
        <f t="shared" si="9911"/>
        <v>245</v>
      </c>
    </row>
    <row r="6335" spans="1:22" x14ac:dyDescent="0.3">
      <c r="A6335" s="28">
        <f t="shared" si="9921"/>
        <v>132246</v>
      </c>
      <c r="F6335" s="13"/>
      <c r="U6335" s="28">
        <f t="shared" si="9910"/>
        <v>132</v>
      </c>
      <c r="V6335" s="28">
        <f t="shared" si="9911"/>
        <v>246</v>
      </c>
    </row>
    <row r="6336" spans="1:22" x14ac:dyDescent="0.3">
      <c r="A6336" s="28">
        <f t="shared" si="9921"/>
        <v>132247</v>
      </c>
      <c r="F6336" s="13"/>
      <c r="U6336" s="28">
        <f t="shared" si="9910"/>
        <v>132</v>
      </c>
      <c r="V6336" s="28">
        <f t="shared" si="9911"/>
        <v>247</v>
      </c>
    </row>
    <row r="6337" spans="1:24" s="8" customFormat="1" x14ac:dyDescent="0.3"/>
    <row r="6338" spans="1:24" x14ac:dyDescent="0.3">
      <c r="A6338" s="28">
        <f t="shared" ref="A6338:A6384" si="9996">ROUND(CONCATENATE(U6338,V6338),0)</f>
        <v>133201</v>
      </c>
      <c r="B6338" s="63" t="s">
        <v>0</v>
      </c>
      <c r="C6338" s="63"/>
      <c r="D6338" s="71"/>
      <c r="E6338" s="71"/>
      <c r="F6338" s="71"/>
      <c r="G6338" s="71"/>
      <c r="H6338" s="71"/>
      <c r="U6338" s="28">
        <f t="shared" si="9922"/>
        <v>133</v>
      </c>
      <c r="V6338" s="28">
        <v>201</v>
      </c>
    </row>
    <row r="6339" spans="1:24" x14ac:dyDescent="0.3">
      <c r="A6339" s="28">
        <f t="shared" si="9996"/>
        <v>133202</v>
      </c>
      <c r="B6339" s="72" t="s">
        <v>70</v>
      </c>
      <c r="C6339" s="73"/>
      <c r="D6339" s="30"/>
      <c r="E6339" s="66" t="s">
        <v>71</v>
      </c>
      <c r="F6339" s="66"/>
      <c r="G6339" s="74"/>
      <c r="H6339" s="74"/>
      <c r="U6339" s="28">
        <f t="shared" ref="U6339:U6402" si="9997">U6338</f>
        <v>133</v>
      </c>
      <c r="V6339" s="28">
        <f t="shared" ref="V6339:V6384" si="9998">V6338+1</f>
        <v>202</v>
      </c>
    </row>
    <row r="6340" spans="1:24" x14ac:dyDescent="0.3">
      <c r="A6340" s="28">
        <f t="shared" si="9996"/>
        <v>133203</v>
      </c>
      <c r="B6340" s="75" t="s">
        <v>6</v>
      </c>
      <c r="C6340" s="75"/>
      <c r="D6340" s="71"/>
      <c r="E6340" s="71"/>
      <c r="F6340" s="71"/>
      <c r="G6340" s="71"/>
      <c r="H6340" s="71"/>
      <c r="U6340" s="28">
        <f t="shared" si="9997"/>
        <v>133</v>
      </c>
      <c r="V6340" s="28">
        <f t="shared" si="9998"/>
        <v>203</v>
      </c>
    </row>
    <row r="6341" spans="1:24" x14ac:dyDescent="0.3">
      <c r="A6341" s="28">
        <f t="shared" si="9996"/>
        <v>133204</v>
      </c>
      <c r="B6341" s="63" t="s">
        <v>7</v>
      </c>
      <c r="C6341" s="63"/>
      <c r="D6341" s="71"/>
      <c r="E6341" s="71"/>
      <c r="F6341" s="71"/>
      <c r="G6341" s="71"/>
      <c r="H6341" s="71"/>
      <c r="J6341" s="17"/>
      <c r="K6341" s="17" t="s">
        <v>53</v>
      </c>
      <c r="L6341" s="17" t="s">
        <v>54</v>
      </c>
      <c r="M6341" s="17" t="s">
        <v>55</v>
      </c>
      <c r="N6341" s="17" t="s">
        <v>56</v>
      </c>
      <c r="O6341" s="17" t="s">
        <v>57</v>
      </c>
      <c r="P6341" s="17" t="s">
        <v>2</v>
      </c>
      <c r="Q6341" s="17" t="s">
        <v>3</v>
      </c>
      <c r="R6341" s="17" t="s">
        <v>4</v>
      </c>
      <c r="S6341" s="17" t="s">
        <v>5</v>
      </c>
      <c r="U6341" s="28">
        <f t="shared" si="9997"/>
        <v>133</v>
      </c>
      <c r="V6341" s="28">
        <f t="shared" si="9998"/>
        <v>204</v>
      </c>
      <c r="X6341" s="1" t="s">
        <v>48</v>
      </c>
    </row>
    <row r="6342" spans="1:24" x14ac:dyDescent="0.3">
      <c r="A6342" s="28">
        <f t="shared" si="9996"/>
        <v>133205</v>
      </c>
      <c r="B6342" s="63" t="s">
        <v>9</v>
      </c>
      <c r="C6342" s="63"/>
      <c r="D6342" s="71"/>
      <c r="E6342" s="71"/>
      <c r="F6342" s="71"/>
      <c r="G6342" s="71"/>
      <c r="H6342" s="71"/>
      <c r="J6342" s="17">
        <f t="shared" ref="J6342" si="9999">COUNTA(B6354:B6363)</f>
        <v>0</v>
      </c>
      <c r="K6342" s="17">
        <f t="shared" ref="K6342" si="10000">IF(L6342-1&lt;2,0,L6342-1)</f>
        <v>0</v>
      </c>
      <c r="L6342" s="17">
        <f t="shared" ref="L6342" si="10001">IF(M6342-1&lt;2,0,M6342-1)</f>
        <v>0</v>
      </c>
      <c r="M6342" s="17">
        <f t="shared" ref="M6342" si="10002">IF(N6342-1&lt;2,0,N6342-1)</f>
        <v>0</v>
      </c>
      <c r="N6342" s="17">
        <f t="shared" ref="N6342" si="10003">IF(O6342-1&lt;2,0,O6342-1)</f>
        <v>0</v>
      </c>
      <c r="O6342" s="17">
        <f t="shared" ref="O6342" si="10004">IF(P6342-1&lt;2,0,P6342-1)</f>
        <v>0</v>
      </c>
      <c r="P6342" s="17">
        <f t="shared" ref="P6342" si="10005">IF(Q6342-1&lt;2,0,Q6342-1)</f>
        <v>0</v>
      </c>
      <c r="Q6342" s="17">
        <f t="shared" ref="Q6342" si="10006">IF(R6342-1&lt;2,0,R6342-1)</f>
        <v>0</v>
      </c>
      <c r="R6342" s="17">
        <f t="shared" ref="R6342" si="10007">IF(S6342-1&lt;2,0,S6342-1)</f>
        <v>0</v>
      </c>
      <c r="S6342" s="17">
        <f t="shared" ref="S6342" si="10008">J6342</f>
        <v>0</v>
      </c>
      <c r="U6342" s="28">
        <f t="shared" si="9997"/>
        <v>133</v>
      </c>
      <c r="V6342" s="28">
        <f t="shared" si="9998"/>
        <v>205</v>
      </c>
      <c r="X6342" s="1" t="s">
        <v>49</v>
      </c>
    </row>
    <row r="6343" spans="1:24" x14ac:dyDescent="0.3">
      <c r="A6343" s="28">
        <f t="shared" si="9996"/>
        <v>133206</v>
      </c>
      <c r="B6343" s="63" t="s">
        <v>10</v>
      </c>
      <c r="C6343" s="63"/>
      <c r="D6343" s="71"/>
      <c r="E6343" s="71"/>
      <c r="F6343" s="71"/>
      <c r="G6343" s="71"/>
      <c r="H6343" s="71"/>
      <c r="J6343" s="28" t="str">
        <f t="shared" ref="J6343" si="10009">CONCATENATE(J6342,1)</f>
        <v>01</v>
      </c>
      <c r="K6343" s="29">
        <f t="shared" ref="K6343" si="10010">IF(K6342=0,0,VLOOKUP(J6343,J6347:S6377,K6342,FALSE))</f>
        <v>0</v>
      </c>
      <c r="L6343" s="29">
        <f t="shared" ref="L6343" si="10011">IF(L6342=0,0,VLOOKUP(J6343,J6347:S6377,L6342,FALSE))</f>
        <v>0</v>
      </c>
      <c r="M6343" s="29">
        <f t="shared" ref="M6343" si="10012">IF(M6342=0,0,VLOOKUP(J6343,J6347:S6377,M6342,FALSE))</f>
        <v>0</v>
      </c>
      <c r="N6343" s="29">
        <f t="shared" ref="N6343" si="10013">IF(N6342=0,0,VLOOKUP(J6343,J6347:S6377,N6342,FALSE))</f>
        <v>0</v>
      </c>
      <c r="O6343" s="29">
        <f t="shared" ref="O6343" si="10014">IF(O6342=0,0,VLOOKUP(J6343,J6347:S6377,O6342,FALSE))</f>
        <v>0</v>
      </c>
      <c r="P6343" s="29">
        <f t="shared" ref="P6343" si="10015">IF(P6342=0,0,VLOOKUP(J6343,J6347:S6377,P6342,FALSE))</f>
        <v>0</v>
      </c>
      <c r="Q6343" s="29">
        <f t="shared" ref="Q6343" si="10016">IF(Q6342=0,0,VLOOKUP(J6343,J6347:S6377,Q6342,FALSE))</f>
        <v>0</v>
      </c>
      <c r="R6343" s="29">
        <f t="shared" ref="R6343" si="10017">IF(R6342=0,0,VLOOKUP(J6343,J6347:S6377,R6342,FALSE))</f>
        <v>0</v>
      </c>
      <c r="S6343" s="29">
        <f t="shared" ref="S6343" si="10018">IF(S6342=0,0,VLOOKUP(J6343,J6347:S6377,S6342,FALSE))</f>
        <v>0</v>
      </c>
      <c r="U6343" s="28">
        <f t="shared" si="9997"/>
        <v>133</v>
      </c>
      <c r="V6343" s="28">
        <f t="shared" si="9998"/>
        <v>206</v>
      </c>
      <c r="X6343" s="1" t="s">
        <v>50</v>
      </c>
    </row>
    <row r="6344" spans="1:24" x14ac:dyDescent="0.3">
      <c r="A6344" s="28">
        <f t="shared" si="9996"/>
        <v>133207</v>
      </c>
      <c r="B6344" s="63" t="s">
        <v>11</v>
      </c>
      <c r="C6344" s="63"/>
      <c r="D6344" s="64"/>
      <c r="E6344" s="64"/>
      <c r="F6344" s="64"/>
      <c r="G6344" s="64"/>
      <c r="H6344" s="64"/>
      <c r="J6344" s="28" t="str">
        <f t="shared" ref="J6344" si="10019">CONCATENATE(J6342,2)</f>
        <v>02</v>
      </c>
      <c r="K6344" s="22">
        <f t="shared" ref="K6344" si="10020">IF(K6342=0,0,VLOOKUP(J6344,J6347:S6377,K6342,FALSE))</f>
        <v>0</v>
      </c>
      <c r="L6344" s="22">
        <f t="shared" ref="L6344" si="10021">IF(L6342=0,0,VLOOKUP(J6344,J6347:S6377,L6342,FALSE))</f>
        <v>0</v>
      </c>
      <c r="M6344" s="22">
        <f t="shared" ref="M6344" si="10022">IF(M6342=0,0,VLOOKUP(J6344,J6347:S6377,M6342,FALSE))</f>
        <v>0</v>
      </c>
      <c r="N6344" s="22">
        <f t="shared" ref="N6344" si="10023">IF(N6342=0,0,VLOOKUP(J6344,J6347:S6377,N6342,FALSE))</f>
        <v>0</v>
      </c>
      <c r="O6344" s="22">
        <f t="shared" ref="O6344" si="10024">IF(O6342=0,0,VLOOKUP(J6344,J6347:S6377,O6342,FALSE))</f>
        <v>0</v>
      </c>
      <c r="P6344" s="22">
        <f t="shared" ref="P6344" si="10025">IF(P6342=0,0,VLOOKUP(J6344,J6347:S6377,P6342,FALSE))</f>
        <v>0</v>
      </c>
      <c r="Q6344" s="22">
        <f t="shared" ref="Q6344" si="10026">IF(Q6342=0,0,VLOOKUP(J6344,J6347:S6377,Q6342,FALSE))</f>
        <v>0</v>
      </c>
      <c r="R6344" s="22">
        <f t="shared" ref="R6344" si="10027">IF(R6342=0,0,VLOOKUP(J6344,J6347:S6377,R6342,FALSE))</f>
        <v>0</v>
      </c>
      <c r="S6344" s="22">
        <f t="shared" ref="S6344" si="10028">IF(S6342=0,0,VLOOKUP(J6344,J6347:S6377,S6342,FALSE))</f>
        <v>0</v>
      </c>
      <c r="U6344" s="28">
        <f t="shared" si="9997"/>
        <v>133</v>
      </c>
      <c r="V6344" s="28">
        <f t="shared" si="9998"/>
        <v>207</v>
      </c>
    </row>
    <row r="6345" spans="1:24" x14ac:dyDescent="0.3">
      <c r="A6345" s="28">
        <f t="shared" si="9996"/>
        <v>133208</v>
      </c>
      <c r="B6345" s="63" t="s">
        <v>12</v>
      </c>
      <c r="C6345" s="63"/>
      <c r="D6345" s="65"/>
      <c r="E6345" s="65"/>
      <c r="F6345" s="65"/>
      <c r="G6345" s="65"/>
      <c r="H6345" s="65"/>
      <c r="J6345" s="28" t="str">
        <f t="shared" ref="J6345" si="10029">CONCATENATE(J6342,3)</f>
        <v>03</v>
      </c>
      <c r="K6345" s="22"/>
      <c r="L6345" s="22"/>
      <c r="M6345" s="22"/>
      <c r="N6345" s="22" t="s">
        <v>58</v>
      </c>
      <c r="O6345" s="29">
        <f t="shared" ref="O6345" si="10030">J6342-2</f>
        <v>-2</v>
      </c>
      <c r="P6345" s="22" t="s">
        <v>59</v>
      </c>
      <c r="Q6345" s="29" t="e">
        <f t="shared" ref="Q6345" si="10031">VLOOKUP(J6345,J6347:S6377,3,FALSE)</f>
        <v>#N/A</v>
      </c>
      <c r="R6345" s="22" t="s">
        <v>60</v>
      </c>
      <c r="S6345" s="22" t="e">
        <f t="shared" ref="S6345" si="10032">VLOOKUP(J6345,J6347:S6377,2,FALSE)</f>
        <v>#N/A</v>
      </c>
      <c r="U6345" s="28">
        <f t="shared" si="9997"/>
        <v>133</v>
      </c>
      <c r="V6345" s="28">
        <f t="shared" si="9998"/>
        <v>208</v>
      </c>
    </row>
    <row r="6346" spans="1:24" x14ac:dyDescent="0.3">
      <c r="A6346" s="28">
        <f t="shared" si="9996"/>
        <v>133209</v>
      </c>
      <c r="B6346" s="63" t="s">
        <v>13</v>
      </c>
      <c r="C6346" s="63"/>
      <c r="D6346" s="15"/>
      <c r="E6346" s="66" t="s">
        <v>14</v>
      </c>
      <c r="F6346" s="66"/>
      <c r="G6346" s="66"/>
      <c r="H6346" s="6" t="s">
        <v>64</v>
      </c>
      <c r="J6346" s="17"/>
      <c r="K6346" s="17">
        <v>3</v>
      </c>
      <c r="L6346" s="17">
        <v>3</v>
      </c>
      <c r="M6346" s="17"/>
      <c r="N6346" s="17"/>
      <c r="O6346" s="17"/>
      <c r="P6346" s="17"/>
      <c r="Q6346" s="17"/>
      <c r="R6346" s="17"/>
      <c r="S6346" s="17"/>
      <c r="U6346" s="28">
        <f t="shared" si="9997"/>
        <v>133</v>
      </c>
      <c r="V6346" s="28">
        <f t="shared" si="9998"/>
        <v>209</v>
      </c>
    </row>
    <row r="6347" spans="1:24" x14ac:dyDescent="0.3">
      <c r="A6347" s="28">
        <f t="shared" si="9996"/>
        <v>133210</v>
      </c>
      <c r="B6347" s="63" t="s">
        <v>15</v>
      </c>
      <c r="C6347" s="63"/>
      <c r="D6347" s="2">
        <f t="shared" ref="D6347" si="10033">MIN(B6354:B6363)</f>
        <v>0</v>
      </c>
      <c r="E6347" s="3" t="s">
        <v>16</v>
      </c>
      <c r="F6347" s="2">
        <f t="shared" ref="F6347" si="10034">MAX(B6354:B6363)</f>
        <v>0</v>
      </c>
      <c r="G6347" s="4" t="str">
        <f t="shared" ref="G6347" si="10035">IF(H6346="","",H6346)</f>
        <v>°C</v>
      </c>
      <c r="H6347" s="14"/>
      <c r="J6347" s="28" t="str">
        <f t="shared" ref="J6347" si="10036">CONCATENATE(K6346,1)</f>
        <v>31</v>
      </c>
      <c r="K6347" s="22" t="e">
        <f t="array" ref="K6347:L6349">LINEST(B6354:B6356,C6354:C6356^{1},TRUE,TRUE)</f>
        <v>#VALUE!</v>
      </c>
      <c r="L6347" s="22" t="e">
        <v>#VALUE!</v>
      </c>
      <c r="M6347" s="17"/>
      <c r="N6347" s="17"/>
      <c r="O6347" s="17"/>
      <c r="P6347" s="17"/>
      <c r="Q6347" s="17"/>
      <c r="R6347" s="17"/>
      <c r="S6347" s="17"/>
      <c r="U6347" s="28">
        <f t="shared" si="9997"/>
        <v>133</v>
      </c>
      <c r="V6347" s="28">
        <f t="shared" si="9998"/>
        <v>210</v>
      </c>
    </row>
    <row r="6348" spans="1:24" x14ac:dyDescent="0.3">
      <c r="A6348" s="28">
        <f t="shared" si="9996"/>
        <v>133211</v>
      </c>
      <c r="J6348" s="28" t="str">
        <f t="shared" ref="J6348" si="10037">CONCATENATE(K6346,2)</f>
        <v>32</v>
      </c>
      <c r="K6348" s="22" t="e">
        <v>#VALUE!</v>
      </c>
      <c r="L6348" s="22" t="e">
        <v>#VALUE!</v>
      </c>
      <c r="M6348" s="17"/>
      <c r="N6348" s="17"/>
      <c r="O6348" s="17"/>
      <c r="P6348" s="17"/>
      <c r="Q6348" s="17"/>
      <c r="R6348" s="17"/>
      <c r="S6348" s="17"/>
      <c r="U6348" s="28">
        <f t="shared" si="9997"/>
        <v>133</v>
      </c>
      <c r="V6348" s="28">
        <f t="shared" si="9998"/>
        <v>211</v>
      </c>
    </row>
    <row r="6349" spans="1:24" x14ac:dyDescent="0.3">
      <c r="A6349" s="28">
        <f t="shared" si="9996"/>
        <v>133212</v>
      </c>
      <c r="B6349" s="67" t="s">
        <v>17</v>
      </c>
      <c r="C6349" s="67"/>
      <c r="D6349" s="67"/>
      <c r="E6349" s="67"/>
      <c r="F6349" s="67"/>
      <c r="G6349" s="68" t="s">
        <v>31</v>
      </c>
      <c r="H6349" s="69"/>
      <c r="J6349" s="28" t="str">
        <f t="shared" ref="J6349" si="10038">CONCATENATE(K6346,3)</f>
        <v>33</v>
      </c>
      <c r="K6349" s="22" t="e">
        <v>#VALUE!</v>
      </c>
      <c r="L6349" s="22" t="e">
        <v>#VALUE!</v>
      </c>
      <c r="M6349" s="17"/>
      <c r="N6349" s="17"/>
      <c r="O6349" s="17"/>
      <c r="P6349" s="17"/>
      <c r="Q6349" s="17"/>
      <c r="R6349" s="17"/>
      <c r="S6349" s="17"/>
      <c r="U6349" s="28">
        <f t="shared" si="9997"/>
        <v>133</v>
      </c>
      <c r="V6349" s="28">
        <f t="shared" si="9998"/>
        <v>212</v>
      </c>
    </row>
    <row r="6350" spans="1:24" x14ac:dyDescent="0.3">
      <c r="A6350" s="28">
        <f t="shared" si="9996"/>
        <v>133213</v>
      </c>
      <c r="B6350" s="66" t="s">
        <v>18</v>
      </c>
      <c r="C6350" s="66"/>
      <c r="D6350" s="66"/>
      <c r="E6350" s="66" t="str">
        <f t="shared" ref="E6350" si="10039">IF(D6343="","",D6343)</f>
        <v/>
      </c>
      <c r="F6350" s="66"/>
      <c r="G6350" s="4" t="s">
        <v>18</v>
      </c>
      <c r="H6350" s="16"/>
      <c r="J6350" s="17"/>
      <c r="K6350" s="17">
        <v>4</v>
      </c>
      <c r="L6350" s="17">
        <v>4</v>
      </c>
      <c r="M6350" s="17">
        <v>4</v>
      </c>
      <c r="N6350" s="17"/>
      <c r="O6350" s="17"/>
      <c r="P6350" s="17"/>
      <c r="Q6350" s="17"/>
      <c r="R6350" s="17"/>
      <c r="S6350" s="17"/>
      <c r="U6350" s="28">
        <f t="shared" si="9997"/>
        <v>133</v>
      </c>
      <c r="V6350" s="28">
        <f t="shared" si="9998"/>
        <v>213</v>
      </c>
    </row>
    <row r="6351" spans="1:24" ht="15" customHeight="1" x14ac:dyDescent="0.3">
      <c r="A6351" s="28">
        <f t="shared" si="9996"/>
        <v>133214</v>
      </c>
      <c r="B6351" s="5" t="s">
        <v>19</v>
      </c>
      <c r="C6351" s="5" t="s">
        <v>20</v>
      </c>
      <c r="D6351" s="5" t="s">
        <v>21</v>
      </c>
      <c r="E6351" s="5"/>
      <c r="F6351" s="70" t="s">
        <v>33</v>
      </c>
      <c r="G6351" s="5" t="s">
        <v>19</v>
      </c>
      <c r="H6351" s="5" t="s">
        <v>20</v>
      </c>
      <c r="J6351" s="28" t="str">
        <f t="shared" ref="J6351" si="10040">CONCATENATE(K6350,1)</f>
        <v>41</v>
      </c>
      <c r="K6351" s="22" t="e">
        <f t="array" ref="K6351:M6353">LINEST(B6354:B6357,C6354:C6357^{1,2},TRUE,TRUE)</f>
        <v>#VALUE!</v>
      </c>
      <c r="L6351" s="22" t="e">
        <v>#VALUE!</v>
      </c>
      <c r="M6351" s="22" t="e">
        <v>#VALUE!</v>
      </c>
      <c r="N6351" s="17"/>
      <c r="O6351" s="17"/>
      <c r="P6351" s="17"/>
      <c r="Q6351" s="17"/>
      <c r="R6351" s="17"/>
      <c r="S6351" s="17"/>
      <c r="U6351" s="28">
        <f t="shared" si="9997"/>
        <v>133</v>
      </c>
      <c r="V6351" s="28">
        <f t="shared" si="9998"/>
        <v>214</v>
      </c>
    </row>
    <row r="6352" spans="1:24" x14ac:dyDescent="0.3">
      <c r="A6352" s="28">
        <f t="shared" si="9996"/>
        <v>133215</v>
      </c>
      <c r="B6352" s="5" t="s">
        <v>22</v>
      </c>
      <c r="C6352" s="5" t="s">
        <v>23</v>
      </c>
      <c r="D6352" s="5" t="s">
        <v>24</v>
      </c>
      <c r="E6352" s="5" t="s">
        <v>32</v>
      </c>
      <c r="F6352" s="70"/>
      <c r="G6352" s="5" t="s">
        <v>22</v>
      </c>
      <c r="H6352" s="5" t="s">
        <v>23</v>
      </c>
      <c r="J6352" s="28" t="str">
        <f t="shared" ref="J6352" si="10041">CONCATENATE(K6350,2)</f>
        <v>42</v>
      </c>
      <c r="K6352" s="22" t="e">
        <v>#VALUE!</v>
      </c>
      <c r="L6352" s="22" t="e">
        <v>#VALUE!</v>
      </c>
      <c r="M6352" s="22" t="e">
        <v>#VALUE!</v>
      </c>
      <c r="N6352" s="17"/>
      <c r="O6352" s="17"/>
      <c r="P6352" s="17"/>
      <c r="Q6352" s="17"/>
      <c r="R6352" s="17"/>
      <c r="S6352" s="17"/>
      <c r="U6352" s="28">
        <f t="shared" si="9997"/>
        <v>133</v>
      </c>
      <c r="V6352" s="28">
        <f t="shared" si="9998"/>
        <v>215</v>
      </c>
    </row>
    <row r="6353" spans="1:22" x14ac:dyDescent="0.3">
      <c r="A6353" s="28">
        <f t="shared" si="9996"/>
        <v>133216</v>
      </c>
      <c r="B6353" s="6" t="str">
        <f t="shared" ref="B6353" si="10042">IF(H6346="","",H6346)</f>
        <v>°C</v>
      </c>
      <c r="C6353" s="6" t="str">
        <f t="shared" ref="C6353" si="10043">IF(H6346="","",H6346)</f>
        <v>°C</v>
      </c>
      <c r="D6353" s="6" t="str">
        <f t="shared" ref="D6353" si="10044">IF(H6346="","",H6346)</f>
        <v>°C</v>
      </c>
      <c r="E6353" s="6"/>
      <c r="F6353" s="6"/>
      <c r="G6353" s="6" t="str">
        <f t="shared" ref="G6353" si="10045">IF(H6346="","",H6346)</f>
        <v>°C</v>
      </c>
      <c r="H6353" s="6" t="str">
        <f t="shared" ref="H6353" si="10046">IF(H6346="","",H6346)</f>
        <v>°C</v>
      </c>
      <c r="J6353" s="28" t="str">
        <f t="shared" ref="J6353" si="10047">CONCATENATE(K6350,3)</f>
        <v>43</v>
      </c>
      <c r="K6353" s="22" t="e">
        <v>#VALUE!</v>
      </c>
      <c r="L6353" s="22" t="e">
        <v>#VALUE!</v>
      </c>
      <c r="M6353" s="22" t="e">
        <v>#VALUE!</v>
      </c>
      <c r="N6353" s="17"/>
      <c r="O6353" s="17"/>
      <c r="P6353" s="17"/>
      <c r="Q6353" s="17"/>
      <c r="R6353" s="17"/>
      <c r="S6353" s="17"/>
      <c r="U6353" s="28">
        <f t="shared" si="9997"/>
        <v>133</v>
      </c>
      <c r="V6353" s="28">
        <f t="shared" si="9998"/>
        <v>216</v>
      </c>
    </row>
    <row r="6354" spans="1:22" x14ac:dyDescent="0.3">
      <c r="A6354" s="28">
        <f t="shared" si="9996"/>
        <v>133217</v>
      </c>
      <c r="B6354" s="26"/>
      <c r="C6354" s="26"/>
      <c r="D6354" s="26"/>
      <c r="E6354" s="9"/>
      <c r="F6354" s="26"/>
      <c r="G6354" s="27"/>
      <c r="H6354" s="27"/>
      <c r="J6354" s="17"/>
      <c r="K6354" s="17">
        <v>5</v>
      </c>
      <c r="L6354" s="17">
        <v>5</v>
      </c>
      <c r="M6354" s="17">
        <v>5</v>
      </c>
      <c r="N6354" s="17">
        <v>5</v>
      </c>
      <c r="O6354" s="17"/>
      <c r="P6354" s="17"/>
      <c r="Q6354" s="17"/>
      <c r="R6354" s="17"/>
      <c r="S6354" s="17"/>
      <c r="U6354" s="28">
        <f t="shared" si="9997"/>
        <v>133</v>
      </c>
      <c r="V6354" s="28">
        <f t="shared" si="9998"/>
        <v>217</v>
      </c>
    </row>
    <row r="6355" spans="1:22" x14ac:dyDescent="0.3">
      <c r="A6355" s="28">
        <f t="shared" si="9996"/>
        <v>133218</v>
      </c>
      <c r="B6355" s="26"/>
      <c r="C6355" s="26"/>
      <c r="D6355" s="26"/>
      <c r="E6355" s="9"/>
      <c r="F6355" s="26"/>
      <c r="G6355" s="27"/>
      <c r="H6355" s="27"/>
      <c r="J6355" s="28" t="str">
        <f t="shared" ref="J6355" si="10048">CONCATENATE(K6354,1)</f>
        <v>51</v>
      </c>
      <c r="K6355" s="22" t="e">
        <f t="array" ref="K6355:N6357">LINEST(B6354:B6358,C6354:C6358^{1,2,3},TRUE,TRUE)</f>
        <v>#VALUE!</v>
      </c>
      <c r="L6355" s="22" t="e">
        <v>#VALUE!</v>
      </c>
      <c r="M6355" s="22" t="e">
        <v>#VALUE!</v>
      </c>
      <c r="N6355" s="22" t="e">
        <v>#VALUE!</v>
      </c>
      <c r="O6355" s="17"/>
      <c r="P6355" s="17"/>
      <c r="Q6355" s="17"/>
      <c r="R6355" s="17"/>
      <c r="S6355" s="17"/>
      <c r="U6355" s="28">
        <f t="shared" si="9997"/>
        <v>133</v>
      </c>
      <c r="V6355" s="28">
        <f t="shared" si="9998"/>
        <v>218</v>
      </c>
    </row>
    <row r="6356" spans="1:22" x14ac:dyDescent="0.3">
      <c r="A6356" s="28">
        <f t="shared" si="9996"/>
        <v>133219</v>
      </c>
      <c r="B6356" s="26"/>
      <c r="C6356" s="26"/>
      <c r="D6356" s="26"/>
      <c r="E6356" s="9"/>
      <c r="F6356" s="26"/>
      <c r="G6356" s="27"/>
      <c r="H6356" s="27"/>
      <c r="J6356" s="28" t="str">
        <f t="shared" ref="J6356" si="10049">CONCATENATE(K6354,2)</f>
        <v>52</v>
      </c>
      <c r="K6356" s="22" t="e">
        <v>#VALUE!</v>
      </c>
      <c r="L6356" s="22" t="e">
        <v>#VALUE!</v>
      </c>
      <c r="M6356" s="22" t="e">
        <v>#VALUE!</v>
      </c>
      <c r="N6356" s="22" t="e">
        <v>#VALUE!</v>
      </c>
      <c r="O6356" s="17"/>
      <c r="P6356" s="17"/>
      <c r="Q6356" s="17"/>
      <c r="R6356" s="17"/>
      <c r="S6356" s="17"/>
      <c r="U6356" s="28">
        <f t="shared" si="9997"/>
        <v>133</v>
      </c>
      <c r="V6356" s="28">
        <f t="shared" si="9998"/>
        <v>219</v>
      </c>
    </row>
    <row r="6357" spans="1:22" x14ac:dyDescent="0.3">
      <c r="A6357" s="28">
        <f t="shared" si="9996"/>
        <v>133220</v>
      </c>
      <c r="B6357" s="26"/>
      <c r="C6357" s="26"/>
      <c r="D6357" s="26"/>
      <c r="E6357" s="9"/>
      <c r="F6357" s="26"/>
      <c r="G6357" s="27"/>
      <c r="H6357" s="27"/>
      <c r="J6357" s="28" t="str">
        <f t="shared" ref="J6357" si="10050">CONCATENATE(K6354,3)</f>
        <v>53</v>
      </c>
      <c r="K6357" s="22" t="e">
        <v>#VALUE!</v>
      </c>
      <c r="L6357" s="22" t="e">
        <v>#VALUE!</v>
      </c>
      <c r="M6357" s="22" t="e">
        <v>#VALUE!</v>
      </c>
      <c r="N6357" s="22" t="e">
        <v>#VALUE!</v>
      </c>
      <c r="O6357" s="17"/>
      <c r="P6357" s="17"/>
      <c r="Q6357" s="17"/>
      <c r="R6357" s="17"/>
      <c r="S6357" s="17"/>
      <c r="U6357" s="28">
        <f t="shared" si="9997"/>
        <v>133</v>
      </c>
      <c r="V6357" s="28">
        <f t="shared" si="9998"/>
        <v>220</v>
      </c>
    </row>
    <row r="6358" spans="1:22" x14ac:dyDescent="0.3">
      <c r="A6358" s="28">
        <f t="shared" si="9996"/>
        <v>133221</v>
      </c>
      <c r="B6358" s="26"/>
      <c r="C6358" s="26"/>
      <c r="D6358" s="26"/>
      <c r="E6358" s="9"/>
      <c r="F6358" s="26"/>
      <c r="G6358" s="27"/>
      <c r="H6358" s="27"/>
      <c r="J6358" s="17"/>
      <c r="K6358" s="17">
        <v>6</v>
      </c>
      <c r="L6358" s="17">
        <v>6</v>
      </c>
      <c r="M6358" s="17">
        <v>6</v>
      </c>
      <c r="N6358" s="17">
        <v>6</v>
      </c>
      <c r="O6358" s="17">
        <v>6</v>
      </c>
      <c r="P6358" s="17"/>
      <c r="Q6358" s="17"/>
      <c r="R6358" s="17"/>
      <c r="S6358" s="17"/>
      <c r="U6358" s="28">
        <f t="shared" si="9997"/>
        <v>133</v>
      </c>
      <c r="V6358" s="28">
        <f t="shared" si="9998"/>
        <v>221</v>
      </c>
    </row>
    <row r="6359" spans="1:22" x14ac:dyDescent="0.3">
      <c r="A6359" s="28">
        <f t="shared" si="9996"/>
        <v>133222</v>
      </c>
      <c r="B6359" s="26"/>
      <c r="C6359" s="26"/>
      <c r="D6359" s="26"/>
      <c r="E6359" s="9"/>
      <c r="F6359" s="26"/>
      <c r="G6359" s="27"/>
      <c r="H6359" s="27"/>
      <c r="J6359" s="28" t="str">
        <f t="shared" ref="J6359" si="10051">CONCATENATE(K6358,1)</f>
        <v>61</v>
      </c>
      <c r="K6359" s="22" t="e">
        <f t="array" ref="K6359:O6361">LINEST(B6354:B6359,C6354:C6359^{1,2,3,4},TRUE,TRUE)</f>
        <v>#VALUE!</v>
      </c>
      <c r="L6359" s="22" t="e">
        <v>#VALUE!</v>
      </c>
      <c r="M6359" s="22" t="e">
        <v>#VALUE!</v>
      </c>
      <c r="N6359" s="22" t="e">
        <v>#VALUE!</v>
      </c>
      <c r="O6359" s="22" t="e">
        <v>#VALUE!</v>
      </c>
      <c r="P6359" s="17"/>
      <c r="Q6359" s="17"/>
      <c r="R6359" s="17"/>
      <c r="S6359" s="17"/>
      <c r="U6359" s="28">
        <f t="shared" si="9997"/>
        <v>133</v>
      </c>
      <c r="V6359" s="28">
        <f t="shared" si="9998"/>
        <v>222</v>
      </c>
    </row>
    <row r="6360" spans="1:22" x14ac:dyDescent="0.3">
      <c r="A6360" s="28">
        <f t="shared" si="9996"/>
        <v>133223</v>
      </c>
      <c r="B6360" s="26"/>
      <c r="C6360" s="26"/>
      <c r="D6360" s="26"/>
      <c r="E6360" s="9"/>
      <c r="F6360" s="26"/>
      <c r="G6360" s="27"/>
      <c r="H6360" s="27"/>
      <c r="J6360" s="28" t="str">
        <f t="shared" ref="J6360" si="10052">CONCATENATE(K6358,2)</f>
        <v>62</v>
      </c>
      <c r="K6360" s="22" t="e">
        <v>#VALUE!</v>
      </c>
      <c r="L6360" s="22" t="e">
        <v>#VALUE!</v>
      </c>
      <c r="M6360" s="22" t="e">
        <v>#VALUE!</v>
      </c>
      <c r="N6360" s="22" t="e">
        <v>#VALUE!</v>
      </c>
      <c r="O6360" s="22" t="e">
        <v>#VALUE!</v>
      </c>
      <c r="P6360" s="17"/>
      <c r="Q6360" s="17"/>
      <c r="R6360" s="17"/>
      <c r="S6360" s="17"/>
      <c r="U6360" s="28">
        <f t="shared" si="9997"/>
        <v>133</v>
      </c>
      <c r="V6360" s="28">
        <f t="shared" si="9998"/>
        <v>223</v>
      </c>
    </row>
    <row r="6361" spans="1:22" x14ac:dyDescent="0.3">
      <c r="A6361" s="28">
        <f t="shared" si="9996"/>
        <v>133224</v>
      </c>
      <c r="B6361" s="26"/>
      <c r="C6361" s="26"/>
      <c r="D6361" s="26"/>
      <c r="E6361" s="9"/>
      <c r="F6361" s="26"/>
      <c r="G6361" s="27"/>
      <c r="H6361" s="27"/>
      <c r="J6361" s="28" t="str">
        <f t="shared" ref="J6361" si="10053">CONCATENATE(K6358,3)</f>
        <v>63</v>
      </c>
      <c r="K6361" s="22" t="e">
        <v>#VALUE!</v>
      </c>
      <c r="L6361" s="22" t="e">
        <v>#VALUE!</v>
      </c>
      <c r="M6361" s="22" t="e">
        <v>#VALUE!</v>
      </c>
      <c r="N6361" s="22" t="e">
        <v>#VALUE!</v>
      </c>
      <c r="O6361" s="22" t="e">
        <v>#VALUE!</v>
      </c>
      <c r="P6361" s="17"/>
      <c r="Q6361" s="17"/>
      <c r="R6361" s="17"/>
      <c r="S6361" s="17"/>
      <c r="U6361" s="28">
        <f t="shared" si="9997"/>
        <v>133</v>
      </c>
      <c r="V6361" s="28">
        <f t="shared" si="9998"/>
        <v>224</v>
      </c>
    </row>
    <row r="6362" spans="1:22" x14ac:dyDescent="0.3">
      <c r="A6362" s="28">
        <f t="shared" si="9996"/>
        <v>133225</v>
      </c>
      <c r="B6362" s="26"/>
      <c r="C6362" s="26"/>
      <c r="D6362" s="26"/>
      <c r="E6362" s="9"/>
      <c r="F6362" s="26"/>
      <c r="G6362" s="27"/>
      <c r="H6362" s="27"/>
      <c r="J6362" s="17"/>
      <c r="K6362" s="17">
        <v>7</v>
      </c>
      <c r="L6362" s="17">
        <v>7</v>
      </c>
      <c r="M6362" s="17">
        <v>7</v>
      </c>
      <c r="N6362" s="17">
        <v>7</v>
      </c>
      <c r="O6362" s="17">
        <v>7</v>
      </c>
      <c r="P6362" s="17">
        <v>7</v>
      </c>
      <c r="Q6362" s="17"/>
      <c r="R6362" s="17"/>
      <c r="S6362" s="17"/>
      <c r="U6362" s="28">
        <f t="shared" si="9997"/>
        <v>133</v>
      </c>
      <c r="V6362" s="28">
        <f t="shared" si="9998"/>
        <v>225</v>
      </c>
    </row>
    <row r="6363" spans="1:22" x14ac:dyDescent="0.3">
      <c r="A6363" s="28">
        <f t="shared" si="9996"/>
        <v>133226</v>
      </c>
      <c r="B6363" s="26"/>
      <c r="C6363" s="26"/>
      <c r="D6363" s="26"/>
      <c r="E6363" s="9"/>
      <c r="F6363" s="26"/>
      <c r="G6363" s="27"/>
      <c r="H6363" s="27"/>
      <c r="J6363" s="28" t="str">
        <f t="shared" ref="J6363" si="10054">CONCATENATE(K6362,1)</f>
        <v>71</v>
      </c>
      <c r="K6363" s="22" t="e">
        <f t="array" ref="K6363:P6365">LINEST(B6354:B6360,C6354:C6360^{1,2,3,4,5},TRUE,TRUE)</f>
        <v>#VALUE!</v>
      </c>
      <c r="L6363" s="22" t="e">
        <v>#VALUE!</v>
      </c>
      <c r="M6363" s="22" t="e">
        <v>#VALUE!</v>
      </c>
      <c r="N6363" s="22" t="e">
        <v>#VALUE!</v>
      </c>
      <c r="O6363" s="22" t="e">
        <v>#VALUE!</v>
      </c>
      <c r="P6363" s="22" t="e">
        <v>#VALUE!</v>
      </c>
      <c r="Q6363" s="17"/>
      <c r="R6363" s="17"/>
      <c r="S6363" s="17"/>
      <c r="U6363" s="28">
        <f t="shared" si="9997"/>
        <v>133</v>
      </c>
      <c r="V6363" s="28">
        <f t="shared" si="9998"/>
        <v>226</v>
      </c>
    </row>
    <row r="6364" spans="1:22" x14ac:dyDescent="0.3">
      <c r="A6364" s="28">
        <f t="shared" si="9996"/>
        <v>133227</v>
      </c>
      <c r="B6364" s="2">
        <f t="shared" ref="B6364" si="10055">COUNT(B6354:B6363)-2</f>
        <v>-2</v>
      </c>
      <c r="J6364" s="28" t="str">
        <f t="shared" ref="J6364" si="10056">CONCATENATE(K6362,2)</f>
        <v>72</v>
      </c>
      <c r="K6364" s="22" t="e">
        <v>#VALUE!</v>
      </c>
      <c r="L6364" s="22" t="e">
        <v>#VALUE!</v>
      </c>
      <c r="M6364" s="22" t="e">
        <v>#VALUE!</v>
      </c>
      <c r="N6364" s="22" t="e">
        <v>#VALUE!</v>
      </c>
      <c r="O6364" s="22" t="e">
        <v>#VALUE!</v>
      </c>
      <c r="P6364" s="22" t="e">
        <v>#VALUE!</v>
      </c>
      <c r="Q6364" s="17"/>
      <c r="R6364" s="17"/>
      <c r="S6364" s="17"/>
      <c r="U6364" s="28">
        <f t="shared" si="9997"/>
        <v>133</v>
      </c>
      <c r="V6364" s="28">
        <f t="shared" si="9998"/>
        <v>227</v>
      </c>
    </row>
    <row r="6365" spans="1:22" x14ac:dyDescent="0.3">
      <c r="A6365" s="28">
        <f t="shared" si="9996"/>
        <v>133228</v>
      </c>
      <c r="J6365" s="28" t="str">
        <f t="shared" ref="J6365" si="10057">CONCATENATE(K6362,3)</f>
        <v>73</v>
      </c>
      <c r="K6365" s="22" t="e">
        <v>#VALUE!</v>
      </c>
      <c r="L6365" s="22" t="e">
        <v>#VALUE!</v>
      </c>
      <c r="M6365" s="22" t="e">
        <v>#VALUE!</v>
      </c>
      <c r="N6365" s="22" t="e">
        <v>#VALUE!</v>
      </c>
      <c r="O6365" s="22" t="e">
        <v>#VALUE!</v>
      </c>
      <c r="P6365" s="22" t="e">
        <v>#VALUE!</v>
      </c>
      <c r="Q6365" s="17"/>
      <c r="R6365" s="17"/>
      <c r="S6365" s="17"/>
      <c r="U6365" s="28">
        <f t="shared" si="9997"/>
        <v>133</v>
      </c>
      <c r="V6365" s="28">
        <f t="shared" si="9998"/>
        <v>228</v>
      </c>
    </row>
    <row r="6366" spans="1:22" x14ac:dyDescent="0.3">
      <c r="A6366" s="28">
        <f t="shared" si="9996"/>
        <v>133229</v>
      </c>
      <c r="B6366" s="66" t="s">
        <v>25</v>
      </c>
      <c r="C6366" s="66"/>
      <c r="D6366" s="66"/>
      <c r="E6366" s="66"/>
      <c r="F6366" s="66"/>
      <c r="G6366" s="66"/>
      <c r="H6366" s="66"/>
      <c r="J6366" s="17"/>
      <c r="K6366" s="17">
        <v>8</v>
      </c>
      <c r="L6366" s="17">
        <v>8</v>
      </c>
      <c r="M6366" s="17">
        <v>8</v>
      </c>
      <c r="N6366" s="17">
        <v>8</v>
      </c>
      <c r="O6366" s="17">
        <v>8</v>
      </c>
      <c r="P6366" s="17">
        <v>8</v>
      </c>
      <c r="Q6366" s="17">
        <v>8</v>
      </c>
      <c r="R6366" s="17"/>
      <c r="S6366" s="17"/>
      <c r="U6366" s="28">
        <f t="shared" si="9997"/>
        <v>133</v>
      </c>
      <c r="V6366" s="28">
        <f t="shared" si="9998"/>
        <v>229</v>
      </c>
    </row>
    <row r="6367" spans="1:22" x14ac:dyDescent="0.3">
      <c r="A6367" s="28">
        <f t="shared" si="9996"/>
        <v>133230</v>
      </c>
      <c r="B6367" s="71"/>
      <c r="C6367" s="71"/>
      <c r="D6367" s="71"/>
      <c r="E6367" s="71"/>
      <c r="F6367" s="71"/>
      <c r="G6367" s="71"/>
      <c r="H6367" s="71"/>
      <c r="J6367" s="28" t="str">
        <f t="shared" ref="J6367" si="10058">CONCATENATE(K6366,1)</f>
        <v>81</v>
      </c>
      <c r="K6367" s="22" t="e">
        <f t="array" ref="K6367:Q6369">LINEST(B6354:B6361,C6354:C6361^{1,2,3,4,5,6},TRUE,TRUE)</f>
        <v>#VALUE!</v>
      </c>
      <c r="L6367" s="22" t="e">
        <v>#VALUE!</v>
      </c>
      <c r="M6367" s="22" t="e">
        <v>#VALUE!</v>
      </c>
      <c r="N6367" s="22" t="e">
        <v>#VALUE!</v>
      </c>
      <c r="O6367" s="22" t="e">
        <v>#VALUE!</v>
      </c>
      <c r="P6367" s="22" t="e">
        <v>#VALUE!</v>
      </c>
      <c r="Q6367" s="22" t="e">
        <v>#VALUE!</v>
      </c>
      <c r="R6367" s="17"/>
      <c r="S6367" s="17"/>
      <c r="U6367" s="28">
        <f t="shared" si="9997"/>
        <v>133</v>
      </c>
      <c r="V6367" s="28">
        <f t="shared" si="9998"/>
        <v>230</v>
      </c>
    </row>
    <row r="6368" spans="1:22" x14ac:dyDescent="0.3">
      <c r="A6368" s="28">
        <f t="shared" si="9996"/>
        <v>133231</v>
      </c>
      <c r="B6368" s="71"/>
      <c r="C6368" s="71"/>
      <c r="D6368" s="71"/>
      <c r="E6368" s="71"/>
      <c r="F6368" s="71"/>
      <c r="G6368" s="71"/>
      <c r="H6368" s="71"/>
      <c r="J6368" s="28" t="str">
        <f t="shared" ref="J6368" si="10059">CONCATENATE(K6366,2)</f>
        <v>82</v>
      </c>
      <c r="K6368" s="22" t="e">
        <v>#VALUE!</v>
      </c>
      <c r="L6368" s="22" t="e">
        <v>#VALUE!</v>
      </c>
      <c r="M6368" s="22" t="e">
        <v>#VALUE!</v>
      </c>
      <c r="N6368" s="22" t="e">
        <v>#VALUE!</v>
      </c>
      <c r="O6368" s="22" t="e">
        <v>#VALUE!</v>
      </c>
      <c r="P6368" s="22" t="e">
        <v>#VALUE!</v>
      </c>
      <c r="Q6368" s="22" t="e">
        <v>#VALUE!</v>
      </c>
      <c r="R6368" s="17"/>
      <c r="S6368" s="17"/>
      <c r="U6368" s="28">
        <f t="shared" si="9997"/>
        <v>133</v>
      </c>
      <c r="V6368" s="28">
        <f t="shared" si="9998"/>
        <v>231</v>
      </c>
    </row>
    <row r="6369" spans="1:22" x14ac:dyDescent="0.3">
      <c r="A6369" s="28">
        <f t="shared" si="9996"/>
        <v>133232</v>
      </c>
      <c r="J6369" s="28" t="str">
        <f t="shared" ref="J6369" si="10060">CONCATENATE(K6366,3)</f>
        <v>83</v>
      </c>
      <c r="K6369" s="22" t="e">
        <v>#VALUE!</v>
      </c>
      <c r="L6369" s="22" t="e">
        <v>#VALUE!</v>
      </c>
      <c r="M6369" s="22" t="e">
        <v>#VALUE!</v>
      </c>
      <c r="N6369" s="22" t="e">
        <v>#VALUE!</v>
      </c>
      <c r="O6369" s="22" t="e">
        <v>#VALUE!</v>
      </c>
      <c r="P6369" s="22" t="e">
        <v>#VALUE!</v>
      </c>
      <c r="Q6369" s="22" t="e">
        <v>#VALUE!</v>
      </c>
      <c r="R6369" s="17"/>
      <c r="S6369" s="17"/>
      <c r="U6369" s="28">
        <f t="shared" si="9997"/>
        <v>133</v>
      </c>
      <c r="V6369" s="28">
        <f t="shared" si="9998"/>
        <v>232</v>
      </c>
    </row>
    <row r="6370" spans="1:22" ht="15" customHeight="1" x14ac:dyDescent="0.3">
      <c r="A6370" s="28">
        <f t="shared" si="9996"/>
        <v>133233</v>
      </c>
      <c r="B6370" s="66" t="s">
        <v>52</v>
      </c>
      <c r="C6370" s="66"/>
      <c r="D6370" s="66"/>
      <c r="E6370" s="10" t="str">
        <f>IF(D6340="","",MAX(E6371,E6372))</f>
        <v/>
      </c>
      <c r="J6370" s="17"/>
      <c r="K6370" s="17">
        <v>9</v>
      </c>
      <c r="L6370" s="17">
        <v>9</v>
      </c>
      <c r="M6370" s="17">
        <v>9</v>
      </c>
      <c r="N6370" s="17">
        <v>9</v>
      </c>
      <c r="O6370" s="17">
        <v>9</v>
      </c>
      <c r="P6370" s="17">
        <v>9</v>
      </c>
      <c r="Q6370" s="17">
        <v>9</v>
      </c>
      <c r="R6370" s="17">
        <v>9</v>
      </c>
      <c r="S6370" s="17"/>
      <c r="U6370" s="28">
        <f t="shared" si="9997"/>
        <v>133</v>
      </c>
      <c r="V6370" s="28">
        <f t="shared" si="9998"/>
        <v>233</v>
      </c>
    </row>
    <row r="6371" spans="1:22" x14ac:dyDescent="0.3">
      <c r="A6371" s="28">
        <f t="shared" si="9996"/>
        <v>133234</v>
      </c>
      <c r="B6371" s="2" t="s">
        <v>26</v>
      </c>
      <c r="C6371" s="2" t="s">
        <v>27</v>
      </c>
      <c r="D6371" s="2" t="s">
        <v>28</v>
      </c>
      <c r="E6371" s="11">
        <f>ABS(MIN(D6372:D6381))</f>
        <v>0</v>
      </c>
      <c r="G6371" s="2" t="s">
        <v>230</v>
      </c>
      <c r="J6371" s="28" t="str">
        <f t="shared" ref="J6371" si="10061">CONCATENATE(K6370,1)</f>
        <v>91</v>
      </c>
      <c r="K6371" s="22" t="e">
        <f t="array" ref="K6371:R6373">LINEST(B6354:B6362,C6354:C6362^{1,2,3,4,5,6,7},TRUE,TRUE)</f>
        <v>#VALUE!</v>
      </c>
      <c r="L6371" s="22" t="e">
        <v>#VALUE!</v>
      </c>
      <c r="M6371" s="22" t="e">
        <v>#VALUE!</v>
      </c>
      <c r="N6371" s="22" t="e">
        <v>#VALUE!</v>
      </c>
      <c r="O6371" s="22" t="e">
        <v>#VALUE!</v>
      </c>
      <c r="P6371" s="22" t="e">
        <v>#VALUE!</v>
      </c>
      <c r="Q6371" s="22" t="e">
        <v>#VALUE!</v>
      </c>
      <c r="R6371" s="22" t="e">
        <v>#VALUE!</v>
      </c>
      <c r="S6371" s="17"/>
      <c r="U6371" s="28">
        <f t="shared" si="9997"/>
        <v>133</v>
      </c>
      <c r="V6371" s="28">
        <f t="shared" si="9998"/>
        <v>234</v>
      </c>
    </row>
    <row r="6372" spans="1:22" x14ac:dyDescent="0.3">
      <c r="A6372" s="28">
        <f t="shared" si="9996"/>
        <v>133235</v>
      </c>
      <c r="B6372" s="7">
        <f t="shared" ref="B6372:B6381" si="10062">C6354-B6354</f>
        <v>0</v>
      </c>
      <c r="C6372" s="7">
        <f t="shared" ref="C6372:C6381" si="10063">H6354-G6354</f>
        <v>0</v>
      </c>
      <c r="D6372" s="7">
        <f>C6372-B6372</f>
        <v>0</v>
      </c>
      <c r="E6372" s="11">
        <f>ABS(MAX(D6372:D6381))</f>
        <v>0</v>
      </c>
      <c r="F6372" s="13"/>
      <c r="G6372" s="2" t="str">
        <f>IF(D6354="","",D6354/E6354)</f>
        <v/>
      </c>
      <c r="H6372" s="13"/>
      <c r="J6372" s="28" t="str">
        <f t="shared" ref="J6372" si="10064">CONCATENATE(K6370,2)</f>
        <v>92</v>
      </c>
      <c r="K6372" s="22" t="e">
        <v>#VALUE!</v>
      </c>
      <c r="L6372" s="22" t="e">
        <v>#VALUE!</v>
      </c>
      <c r="M6372" s="22" t="e">
        <v>#VALUE!</v>
      </c>
      <c r="N6372" s="22" t="e">
        <v>#VALUE!</v>
      </c>
      <c r="O6372" s="22" t="e">
        <v>#VALUE!</v>
      </c>
      <c r="P6372" s="22" t="e">
        <v>#VALUE!</v>
      </c>
      <c r="Q6372" s="22" t="e">
        <v>#VALUE!</v>
      </c>
      <c r="R6372" s="22" t="e">
        <v>#VALUE!</v>
      </c>
      <c r="S6372" s="17"/>
      <c r="U6372" s="28">
        <f t="shared" si="9997"/>
        <v>133</v>
      </c>
      <c r="V6372" s="28">
        <f t="shared" si="9998"/>
        <v>235</v>
      </c>
    </row>
    <row r="6373" spans="1:22" x14ac:dyDescent="0.3">
      <c r="A6373" s="28">
        <f t="shared" si="9996"/>
        <v>133236</v>
      </c>
      <c r="B6373" s="7">
        <f t="shared" si="10062"/>
        <v>0</v>
      </c>
      <c r="C6373" s="7">
        <f t="shared" si="10063"/>
        <v>0</v>
      </c>
      <c r="D6373" s="7">
        <f t="shared" ref="D6373:D6381" si="10065">C6373-B6373</f>
        <v>0</v>
      </c>
      <c r="E6373" s="12" t="s">
        <v>34</v>
      </c>
      <c r="G6373" s="2" t="str">
        <f t="shared" ref="G6373:G6381" si="10066">IF(D6355="","",D6355/E6355)</f>
        <v/>
      </c>
      <c r="H6373" s="13"/>
      <c r="J6373" s="28" t="str">
        <f t="shared" ref="J6373" si="10067">CONCATENATE(K6370,3)</f>
        <v>93</v>
      </c>
      <c r="K6373" s="22" t="e">
        <v>#VALUE!</v>
      </c>
      <c r="L6373" s="22" t="e">
        <v>#VALUE!</v>
      </c>
      <c r="M6373" s="22" t="e">
        <v>#VALUE!</v>
      </c>
      <c r="N6373" s="22" t="e">
        <v>#VALUE!</v>
      </c>
      <c r="O6373" s="22" t="e">
        <v>#VALUE!</v>
      </c>
      <c r="P6373" s="22" t="e">
        <v>#VALUE!</v>
      </c>
      <c r="Q6373" s="22" t="e">
        <v>#VALUE!</v>
      </c>
      <c r="R6373" s="22" t="e">
        <v>#VALUE!</v>
      </c>
      <c r="S6373" s="17"/>
      <c r="U6373" s="28">
        <f t="shared" si="9997"/>
        <v>133</v>
      </c>
      <c r="V6373" s="28">
        <f t="shared" si="9998"/>
        <v>236</v>
      </c>
    </row>
    <row r="6374" spans="1:22" x14ac:dyDescent="0.3">
      <c r="A6374" s="28">
        <f t="shared" si="9996"/>
        <v>133237</v>
      </c>
      <c r="B6374" s="7">
        <f t="shared" si="10062"/>
        <v>0</v>
      </c>
      <c r="C6374" s="7">
        <f t="shared" si="10063"/>
        <v>0</v>
      </c>
      <c r="D6374" s="7">
        <f t="shared" si="10065"/>
        <v>0</v>
      </c>
      <c r="E6374" s="10" t="str">
        <f>IF(D6340="","",MAX(E6375,E6376))</f>
        <v/>
      </c>
      <c r="G6374" s="2" t="str">
        <f t="shared" si="10066"/>
        <v/>
      </c>
      <c r="H6374" s="13"/>
      <c r="J6374" s="17"/>
      <c r="K6374" s="17">
        <v>10</v>
      </c>
      <c r="L6374" s="17">
        <v>10</v>
      </c>
      <c r="M6374" s="17">
        <v>10</v>
      </c>
      <c r="N6374" s="17">
        <v>10</v>
      </c>
      <c r="O6374" s="17">
        <v>10</v>
      </c>
      <c r="P6374" s="17">
        <v>10</v>
      </c>
      <c r="Q6374" s="17">
        <v>10</v>
      </c>
      <c r="R6374" s="17">
        <v>10</v>
      </c>
      <c r="S6374" s="17">
        <v>10</v>
      </c>
      <c r="U6374" s="28">
        <f t="shared" si="9997"/>
        <v>133</v>
      </c>
      <c r="V6374" s="28">
        <f t="shared" si="9998"/>
        <v>237</v>
      </c>
    </row>
    <row r="6375" spans="1:22" x14ac:dyDescent="0.3">
      <c r="A6375" s="28">
        <f t="shared" si="9996"/>
        <v>133238</v>
      </c>
      <c r="B6375" s="7">
        <f t="shared" si="10062"/>
        <v>0</v>
      </c>
      <c r="C6375" s="7">
        <f t="shared" si="10063"/>
        <v>0</v>
      </c>
      <c r="D6375" s="7">
        <f t="shared" si="10065"/>
        <v>0</v>
      </c>
      <c r="E6375" s="11">
        <f>ABS(MIN(B6372:B6381))</f>
        <v>0</v>
      </c>
      <c r="G6375" s="2" t="str">
        <f t="shared" si="10066"/>
        <v/>
      </c>
      <c r="H6375" s="13"/>
      <c r="J6375" s="28" t="str">
        <f t="shared" ref="J6375" si="10068">CONCATENATE(K6374,1)</f>
        <v>101</v>
      </c>
      <c r="K6375" s="22" t="e">
        <f t="array" ref="K6375:S6377">LINEST(B6354:B6363,C6354:C6363^{1,2,3,4,5,6,7,8},TRUE,TRUE)</f>
        <v>#VALUE!</v>
      </c>
      <c r="L6375" s="22" t="e">
        <v>#VALUE!</v>
      </c>
      <c r="M6375" s="22" t="e">
        <v>#VALUE!</v>
      </c>
      <c r="N6375" s="22" t="e">
        <v>#VALUE!</v>
      </c>
      <c r="O6375" s="22" t="e">
        <v>#VALUE!</v>
      </c>
      <c r="P6375" s="22" t="e">
        <v>#VALUE!</v>
      </c>
      <c r="Q6375" s="22" t="e">
        <v>#VALUE!</v>
      </c>
      <c r="R6375" s="22" t="e">
        <v>#VALUE!</v>
      </c>
      <c r="S6375" s="22" t="e">
        <v>#VALUE!</v>
      </c>
      <c r="U6375" s="28">
        <f t="shared" si="9997"/>
        <v>133</v>
      </c>
      <c r="V6375" s="28">
        <f t="shared" si="9998"/>
        <v>238</v>
      </c>
    </row>
    <row r="6376" spans="1:22" x14ac:dyDescent="0.3">
      <c r="A6376" s="28">
        <f t="shared" si="9996"/>
        <v>133239</v>
      </c>
      <c r="B6376" s="7">
        <f t="shared" si="10062"/>
        <v>0</v>
      </c>
      <c r="C6376" s="7">
        <f t="shared" si="10063"/>
        <v>0</v>
      </c>
      <c r="D6376" s="7">
        <f t="shared" si="10065"/>
        <v>0</v>
      </c>
      <c r="E6376" s="11">
        <f>ABS(MAX(B6372:B6381))</f>
        <v>0</v>
      </c>
      <c r="G6376" s="2" t="str">
        <f t="shared" si="10066"/>
        <v/>
      </c>
      <c r="H6376" s="13"/>
      <c r="J6376" s="28" t="str">
        <f t="shared" ref="J6376" si="10069">CONCATENATE(K6374,2)</f>
        <v>102</v>
      </c>
      <c r="K6376" s="22" t="e">
        <v>#VALUE!</v>
      </c>
      <c r="L6376" s="22" t="e">
        <v>#VALUE!</v>
      </c>
      <c r="M6376" s="22" t="e">
        <v>#VALUE!</v>
      </c>
      <c r="N6376" s="22" t="e">
        <v>#VALUE!</v>
      </c>
      <c r="O6376" s="22" t="e">
        <v>#VALUE!</v>
      </c>
      <c r="P6376" s="22" t="e">
        <v>#VALUE!</v>
      </c>
      <c r="Q6376" s="22" t="e">
        <v>#VALUE!</v>
      </c>
      <c r="R6376" s="22" t="e">
        <v>#VALUE!</v>
      </c>
      <c r="S6376" s="22" t="e">
        <v>#VALUE!</v>
      </c>
      <c r="U6376" s="28">
        <f t="shared" si="9997"/>
        <v>133</v>
      </c>
      <c r="V6376" s="28">
        <f t="shared" si="9998"/>
        <v>239</v>
      </c>
    </row>
    <row r="6377" spans="1:22" x14ac:dyDescent="0.3">
      <c r="A6377" s="28">
        <f t="shared" si="9996"/>
        <v>133240</v>
      </c>
      <c r="B6377" s="7">
        <f t="shared" si="10062"/>
        <v>0</v>
      </c>
      <c r="C6377" s="7">
        <f t="shared" si="10063"/>
        <v>0</v>
      </c>
      <c r="D6377" s="7">
        <f t="shared" si="10065"/>
        <v>0</v>
      </c>
      <c r="E6377" s="12" t="s">
        <v>231</v>
      </c>
      <c r="G6377" s="2" t="str">
        <f t="shared" si="10066"/>
        <v/>
      </c>
      <c r="H6377" s="13"/>
      <c r="J6377" s="28" t="str">
        <f t="shared" ref="J6377" si="10070">CONCATENATE(K6374,3)</f>
        <v>103</v>
      </c>
      <c r="K6377" s="22" t="e">
        <v>#VALUE!</v>
      </c>
      <c r="L6377" s="22" t="e">
        <v>#VALUE!</v>
      </c>
      <c r="M6377" s="22" t="e">
        <v>#VALUE!</v>
      </c>
      <c r="N6377" s="22" t="e">
        <v>#VALUE!</v>
      </c>
      <c r="O6377" s="22" t="e">
        <v>#VALUE!</v>
      </c>
      <c r="P6377" s="22" t="e">
        <v>#VALUE!</v>
      </c>
      <c r="Q6377" s="22" t="e">
        <v>#VALUE!</v>
      </c>
      <c r="R6377" s="22" t="e">
        <v>#VALUE!</v>
      </c>
      <c r="S6377" s="22" t="e">
        <v>#VALUE!</v>
      </c>
      <c r="U6377" s="28">
        <f t="shared" si="9997"/>
        <v>133</v>
      </c>
      <c r="V6377" s="28">
        <f t="shared" si="9998"/>
        <v>240</v>
      </c>
    </row>
    <row r="6378" spans="1:22" x14ac:dyDescent="0.3">
      <c r="A6378" s="28">
        <f t="shared" si="9996"/>
        <v>133241</v>
      </c>
      <c r="B6378" s="7">
        <f t="shared" si="10062"/>
        <v>0</v>
      </c>
      <c r="C6378" s="7">
        <f t="shared" si="10063"/>
        <v>0</v>
      </c>
      <c r="D6378" s="7">
        <f t="shared" si="10065"/>
        <v>0</v>
      </c>
      <c r="E6378" s="10" t="e">
        <f>IF(D6340="","",MAX(E6379,E6380))*2</f>
        <v>#VALUE!</v>
      </c>
      <c r="G6378" s="2" t="str">
        <f t="shared" si="10066"/>
        <v/>
      </c>
      <c r="H6378" s="13"/>
      <c r="U6378" s="28">
        <f t="shared" si="9997"/>
        <v>133</v>
      </c>
      <c r="V6378" s="28">
        <f t="shared" si="9998"/>
        <v>241</v>
      </c>
    </row>
    <row r="6379" spans="1:22" x14ac:dyDescent="0.3">
      <c r="A6379" s="28">
        <f t="shared" si="9996"/>
        <v>133242</v>
      </c>
      <c r="B6379" s="7">
        <f t="shared" si="10062"/>
        <v>0</v>
      </c>
      <c r="C6379" s="7">
        <f t="shared" si="10063"/>
        <v>0</v>
      </c>
      <c r="D6379" s="7">
        <f t="shared" si="10065"/>
        <v>0</v>
      </c>
      <c r="E6379" s="11">
        <f>ABS(MIN(G6372:G6381))</f>
        <v>0</v>
      </c>
      <c r="G6379" s="2" t="str">
        <f t="shared" si="10066"/>
        <v/>
      </c>
      <c r="U6379" s="28">
        <f t="shared" si="9997"/>
        <v>133</v>
      </c>
      <c r="V6379" s="28">
        <f t="shared" si="9998"/>
        <v>242</v>
      </c>
    </row>
    <row r="6380" spans="1:22" x14ac:dyDescent="0.3">
      <c r="A6380" s="28">
        <f t="shared" si="9996"/>
        <v>133243</v>
      </c>
      <c r="B6380" s="7">
        <f t="shared" si="10062"/>
        <v>0</v>
      </c>
      <c r="C6380" s="7">
        <f t="shared" si="10063"/>
        <v>0</v>
      </c>
      <c r="D6380" s="7">
        <f t="shared" si="10065"/>
        <v>0</v>
      </c>
      <c r="E6380" s="11">
        <f>ABS(MAX(G6372:G6381))</f>
        <v>0</v>
      </c>
      <c r="G6380" s="2" t="str">
        <f t="shared" si="10066"/>
        <v/>
      </c>
      <c r="U6380" s="28">
        <f t="shared" si="9997"/>
        <v>133</v>
      </c>
      <c r="V6380" s="28">
        <f t="shared" si="9998"/>
        <v>243</v>
      </c>
    </row>
    <row r="6381" spans="1:22" x14ac:dyDescent="0.3">
      <c r="A6381" s="28">
        <f t="shared" si="9996"/>
        <v>133244</v>
      </c>
      <c r="B6381" s="7">
        <f t="shared" si="10062"/>
        <v>0</v>
      </c>
      <c r="C6381" s="7">
        <f t="shared" si="10063"/>
        <v>0</v>
      </c>
      <c r="D6381" s="7">
        <f t="shared" si="10065"/>
        <v>0</v>
      </c>
      <c r="F6381" s="13"/>
      <c r="G6381" s="2" t="str">
        <f t="shared" si="10066"/>
        <v/>
      </c>
      <c r="U6381" s="28">
        <f t="shared" si="9997"/>
        <v>133</v>
      </c>
      <c r="V6381" s="28">
        <f t="shared" si="9998"/>
        <v>244</v>
      </c>
    </row>
    <row r="6382" spans="1:22" x14ac:dyDescent="0.3">
      <c r="A6382" s="28">
        <f t="shared" si="9996"/>
        <v>133245</v>
      </c>
      <c r="F6382" s="13"/>
      <c r="U6382" s="28">
        <f t="shared" si="9997"/>
        <v>133</v>
      </c>
      <c r="V6382" s="28">
        <f t="shared" si="9998"/>
        <v>245</v>
      </c>
    </row>
    <row r="6383" spans="1:22" x14ac:dyDescent="0.3">
      <c r="A6383" s="28">
        <f t="shared" si="9996"/>
        <v>133246</v>
      </c>
      <c r="F6383" s="13"/>
      <c r="U6383" s="28">
        <f t="shared" si="9997"/>
        <v>133</v>
      </c>
      <c r="V6383" s="28">
        <f t="shared" si="9998"/>
        <v>246</v>
      </c>
    </row>
    <row r="6384" spans="1:22" x14ac:dyDescent="0.3">
      <c r="A6384" s="28">
        <f t="shared" si="9996"/>
        <v>133247</v>
      </c>
      <c r="F6384" s="13"/>
      <c r="U6384" s="28">
        <f t="shared" si="9997"/>
        <v>133</v>
      </c>
      <c r="V6384" s="28">
        <f t="shared" si="9998"/>
        <v>247</v>
      </c>
    </row>
    <row r="6385" spans="1:24" s="8" customFormat="1" x14ac:dyDescent="0.3"/>
    <row r="6386" spans="1:24" x14ac:dyDescent="0.3">
      <c r="A6386" s="28">
        <f t="shared" ref="A6386:A6432" si="10071">ROUND(CONCATENATE(U6386,V6386),0)</f>
        <v>134201</v>
      </c>
      <c r="B6386" s="63" t="s">
        <v>0</v>
      </c>
      <c r="C6386" s="63"/>
      <c r="D6386" s="71"/>
      <c r="E6386" s="71"/>
      <c r="F6386" s="71"/>
      <c r="G6386" s="71"/>
      <c r="H6386" s="71"/>
      <c r="U6386" s="28">
        <f t="shared" ref="U6386:U6434" si="10072">U6384+1</f>
        <v>134</v>
      </c>
      <c r="V6386" s="28">
        <v>201</v>
      </c>
    </row>
    <row r="6387" spans="1:24" x14ac:dyDescent="0.3">
      <c r="A6387" s="28">
        <f t="shared" si="10071"/>
        <v>134202</v>
      </c>
      <c r="B6387" s="72" t="s">
        <v>70</v>
      </c>
      <c r="C6387" s="73"/>
      <c r="D6387" s="30"/>
      <c r="E6387" s="66" t="s">
        <v>71</v>
      </c>
      <c r="F6387" s="66"/>
      <c r="G6387" s="74"/>
      <c r="H6387" s="74"/>
      <c r="U6387" s="28">
        <f t="shared" si="9997"/>
        <v>134</v>
      </c>
      <c r="V6387" s="28">
        <f t="shared" ref="V6387:V6432" si="10073">V6386+1</f>
        <v>202</v>
      </c>
    </row>
    <row r="6388" spans="1:24" x14ac:dyDescent="0.3">
      <c r="A6388" s="28">
        <f t="shared" si="10071"/>
        <v>134203</v>
      </c>
      <c r="B6388" s="75" t="s">
        <v>6</v>
      </c>
      <c r="C6388" s="75"/>
      <c r="D6388" s="71"/>
      <c r="E6388" s="71"/>
      <c r="F6388" s="71"/>
      <c r="G6388" s="71"/>
      <c r="H6388" s="71"/>
      <c r="U6388" s="28">
        <f t="shared" si="9997"/>
        <v>134</v>
      </c>
      <c r="V6388" s="28">
        <f t="shared" si="10073"/>
        <v>203</v>
      </c>
    </row>
    <row r="6389" spans="1:24" x14ac:dyDescent="0.3">
      <c r="A6389" s="28">
        <f t="shared" si="10071"/>
        <v>134204</v>
      </c>
      <c r="B6389" s="63" t="s">
        <v>7</v>
      </c>
      <c r="C6389" s="63"/>
      <c r="D6389" s="71"/>
      <c r="E6389" s="71"/>
      <c r="F6389" s="71"/>
      <c r="G6389" s="71"/>
      <c r="H6389" s="71"/>
      <c r="J6389" s="17"/>
      <c r="K6389" s="17" t="s">
        <v>53</v>
      </c>
      <c r="L6389" s="17" t="s">
        <v>54</v>
      </c>
      <c r="M6389" s="17" t="s">
        <v>55</v>
      </c>
      <c r="N6389" s="17" t="s">
        <v>56</v>
      </c>
      <c r="O6389" s="17" t="s">
        <v>57</v>
      </c>
      <c r="P6389" s="17" t="s">
        <v>2</v>
      </c>
      <c r="Q6389" s="17" t="s">
        <v>3</v>
      </c>
      <c r="R6389" s="17" t="s">
        <v>4</v>
      </c>
      <c r="S6389" s="17" t="s">
        <v>5</v>
      </c>
      <c r="U6389" s="28">
        <f t="shared" si="9997"/>
        <v>134</v>
      </c>
      <c r="V6389" s="28">
        <f t="shared" si="10073"/>
        <v>204</v>
      </c>
      <c r="X6389" s="1" t="s">
        <v>48</v>
      </c>
    </row>
    <row r="6390" spans="1:24" x14ac:dyDescent="0.3">
      <c r="A6390" s="28">
        <f t="shared" si="10071"/>
        <v>134205</v>
      </c>
      <c r="B6390" s="63" t="s">
        <v>9</v>
      </c>
      <c r="C6390" s="63"/>
      <c r="D6390" s="71"/>
      <c r="E6390" s="71"/>
      <c r="F6390" s="71"/>
      <c r="G6390" s="71"/>
      <c r="H6390" s="71"/>
      <c r="J6390" s="17">
        <f t="shared" ref="J6390" si="10074">COUNTA(B6402:B6411)</f>
        <v>0</v>
      </c>
      <c r="K6390" s="17">
        <f t="shared" ref="K6390" si="10075">IF(L6390-1&lt;2,0,L6390-1)</f>
        <v>0</v>
      </c>
      <c r="L6390" s="17">
        <f t="shared" ref="L6390" si="10076">IF(M6390-1&lt;2,0,M6390-1)</f>
        <v>0</v>
      </c>
      <c r="M6390" s="17">
        <f t="shared" ref="M6390" si="10077">IF(N6390-1&lt;2,0,N6390-1)</f>
        <v>0</v>
      </c>
      <c r="N6390" s="17">
        <f t="shared" ref="N6390" si="10078">IF(O6390-1&lt;2,0,O6390-1)</f>
        <v>0</v>
      </c>
      <c r="O6390" s="17">
        <f t="shared" ref="O6390" si="10079">IF(P6390-1&lt;2,0,P6390-1)</f>
        <v>0</v>
      </c>
      <c r="P6390" s="17">
        <f t="shared" ref="P6390" si="10080">IF(Q6390-1&lt;2,0,Q6390-1)</f>
        <v>0</v>
      </c>
      <c r="Q6390" s="17">
        <f t="shared" ref="Q6390" si="10081">IF(R6390-1&lt;2,0,R6390-1)</f>
        <v>0</v>
      </c>
      <c r="R6390" s="17">
        <f t="shared" ref="R6390" si="10082">IF(S6390-1&lt;2,0,S6390-1)</f>
        <v>0</v>
      </c>
      <c r="S6390" s="17">
        <f t="shared" ref="S6390" si="10083">J6390</f>
        <v>0</v>
      </c>
      <c r="U6390" s="28">
        <f t="shared" si="9997"/>
        <v>134</v>
      </c>
      <c r="V6390" s="28">
        <f t="shared" si="10073"/>
        <v>205</v>
      </c>
      <c r="X6390" s="1" t="s">
        <v>49</v>
      </c>
    </row>
    <row r="6391" spans="1:24" x14ac:dyDescent="0.3">
      <c r="A6391" s="28">
        <f t="shared" si="10071"/>
        <v>134206</v>
      </c>
      <c r="B6391" s="63" t="s">
        <v>10</v>
      </c>
      <c r="C6391" s="63"/>
      <c r="D6391" s="71"/>
      <c r="E6391" s="71"/>
      <c r="F6391" s="71"/>
      <c r="G6391" s="71"/>
      <c r="H6391" s="71"/>
      <c r="J6391" s="28" t="str">
        <f t="shared" ref="J6391" si="10084">CONCATENATE(J6390,1)</f>
        <v>01</v>
      </c>
      <c r="K6391" s="29">
        <f t="shared" ref="K6391" si="10085">IF(K6390=0,0,VLOOKUP(J6391,J6395:S6425,K6390,FALSE))</f>
        <v>0</v>
      </c>
      <c r="L6391" s="29">
        <f t="shared" ref="L6391" si="10086">IF(L6390=0,0,VLOOKUP(J6391,J6395:S6425,L6390,FALSE))</f>
        <v>0</v>
      </c>
      <c r="M6391" s="29">
        <f t="shared" ref="M6391" si="10087">IF(M6390=0,0,VLOOKUP(J6391,J6395:S6425,M6390,FALSE))</f>
        <v>0</v>
      </c>
      <c r="N6391" s="29">
        <f t="shared" ref="N6391" si="10088">IF(N6390=0,0,VLOOKUP(J6391,J6395:S6425,N6390,FALSE))</f>
        <v>0</v>
      </c>
      <c r="O6391" s="29">
        <f t="shared" ref="O6391" si="10089">IF(O6390=0,0,VLOOKUP(J6391,J6395:S6425,O6390,FALSE))</f>
        <v>0</v>
      </c>
      <c r="P6391" s="29">
        <f t="shared" ref="P6391" si="10090">IF(P6390=0,0,VLOOKUP(J6391,J6395:S6425,P6390,FALSE))</f>
        <v>0</v>
      </c>
      <c r="Q6391" s="29">
        <f t="shared" ref="Q6391" si="10091">IF(Q6390=0,0,VLOOKUP(J6391,J6395:S6425,Q6390,FALSE))</f>
        <v>0</v>
      </c>
      <c r="R6391" s="29">
        <f t="shared" ref="R6391" si="10092">IF(R6390=0,0,VLOOKUP(J6391,J6395:S6425,R6390,FALSE))</f>
        <v>0</v>
      </c>
      <c r="S6391" s="29">
        <f t="shared" ref="S6391" si="10093">IF(S6390=0,0,VLOOKUP(J6391,J6395:S6425,S6390,FALSE))</f>
        <v>0</v>
      </c>
      <c r="U6391" s="28">
        <f t="shared" si="9997"/>
        <v>134</v>
      </c>
      <c r="V6391" s="28">
        <f t="shared" si="10073"/>
        <v>206</v>
      </c>
      <c r="X6391" s="1" t="s">
        <v>50</v>
      </c>
    </row>
    <row r="6392" spans="1:24" x14ac:dyDescent="0.3">
      <c r="A6392" s="28">
        <f t="shared" si="10071"/>
        <v>134207</v>
      </c>
      <c r="B6392" s="63" t="s">
        <v>11</v>
      </c>
      <c r="C6392" s="63"/>
      <c r="D6392" s="64"/>
      <c r="E6392" s="64"/>
      <c r="F6392" s="64"/>
      <c r="G6392" s="64"/>
      <c r="H6392" s="64"/>
      <c r="J6392" s="28" t="str">
        <f t="shared" ref="J6392" si="10094">CONCATENATE(J6390,2)</f>
        <v>02</v>
      </c>
      <c r="K6392" s="22">
        <f t="shared" ref="K6392" si="10095">IF(K6390=0,0,VLOOKUP(J6392,J6395:S6425,K6390,FALSE))</f>
        <v>0</v>
      </c>
      <c r="L6392" s="22">
        <f t="shared" ref="L6392" si="10096">IF(L6390=0,0,VLOOKUP(J6392,J6395:S6425,L6390,FALSE))</f>
        <v>0</v>
      </c>
      <c r="M6392" s="22">
        <f t="shared" ref="M6392" si="10097">IF(M6390=0,0,VLOOKUP(J6392,J6395:S6425,M6390,FALSE))</f>
        <v>0</v>
      </c>
      <c r="N6392" s="22">
        <f t="shared" ref="N6392" si="10098">IF(N6390=0,0,VLOOKUP(J6392,J6395:S6425,N6390,FALSE))</f>
        <v>0</v>
      </c>
      <c r="O6392" s="22">
        <f t="shared" ref="O6392" si="10099">IF(O6390=0,0,VLOOKUP(J6392,J6395:S6425,O6390,FALSE))</f>
        <v>0</v>
      </c>
      <c r="P6392" s="22">
        <f t="shared" ref="P6392" si="10100">IF(P6390=0,0,VLOOKUP(J6392,J6395:S6425,P6390,FALSE))</f>
        <v>0</v>
      </c>
      <c r="Q6392" s="22">
        <f t="shared" ref="Q6392" si="10101">IF(Q6390=0,0,VLOOKUP(J6392,J6395:S6425,Q6390,FALSE))</f>
        <v>0</v>
      </c>
      <c r="R6392" s="22">
        <f t="shared" ref="R6392" si="10102">IF(R6390=0,0,VLOOKUP(J6392,J6395:S6425,R6390,FALSE))</f>
        <v>0</v>
      </c>
      <c r="S6392" s="22">
        <f t="shared" ref="S6392" si="10103">IF(S6390=0,0,VLOOKUP(J6392,J6395:S6425,S6390,FALSE))</f>
        <v>0</v>
      </c>
      <c r="U6392" s="28">
        <f t="shared" si="9997"/>
        <v>134</v>
      </c>
      <c r="V6392" s="28">
        <f t="shared" si="10073"/>
        <v>207</v>
      </c>
    </row>
    <row r="6393" spans="1:24" x14ac:dyDescent="0.3">
      <c r="A6393" s="28">
        <f t="shared" si="10071"/>
        <v>134208</v>
      </c>
      <c r="B6393" s="63" t="s">
        <v>12</v>
      </c>
      <c r="C6393" s="63"/>
      <c r="D6393" s="65"/>
      <c r="E6393" s="65"/>
      <c r="F6393" s="65"/>
      <c r="G6393" s="65"/>
      <c r="H6393" s="65"/>
      <c r="J6393" s="28" t="str">
        <f t="shared" ref="J6393" si="10104">CONCATENATE(J6390,3)</f>
        <v>03</v>
      </c>
      <c r="K6393" s="22"/>
      <c r="L6393" s="22"/>
      <c r="M6393" s="22"/>
      <c r="N6393" s="22" t="s">
        <v>58</v>
      </c>
      <c r="O6393" s="29">
        <f t="shared" ref="O6393" si="10105">J6390-2</f>
        <v>-2</v>
      </c>
      <c r="P6393" s="22" t="s">
        <v>59</v>
      </c>
      <c r="Q6393" s="29" t="e">
        <f t="shared" ref="Q6393" si="10106">VLOOKUP(J6393,J6395:S6425,3,FALSE)</f>
        <v>#N/A</v>
      </c>
      <c r="R6393" s="22" t="s">
        <v>60</v>
      </c>
      <c r="S6393" s="22" t="e">
        <f t="shared" ref="S6393" si="10107">VLOOKUP(J6393,J6395:S6425,2,FALSE)</f>
        <v>#N/A</v>
      </c>
      <c r="U6393" s="28">
        <f t="shared" si="9997"/>
        <v>134</v>
      </c>
      <c r="V6393" s="28">
        <f t="shared" si="10073"/>
        <v>208</v>
      </c>
    </row>
    <row r="6394" spans="1:24" x14ac:dyDescent="0.3">
      <c r="A6394" s="28">
        <f t="shared" si="10071"/>
        <v>134209</v>
      </c>
      <c r="B6394" s="63" t="s">
        <v>13</v>
      </c>
      <c r="C6394" s="63"/>
      <c r="D6394" s="15"/>
      <c r="E6394" s="66" t="s">
        <v>14</v>
      </c>
      <c r="F6394" s="66"/>
      <c r="G6394" s="66"/>
      <c r="H6394" s="6" t="s">
        <v>64</v>
      </c>
      <c r="J6394" s="17"/>
      <c r="K6394" s="17">
        <v>3</v>
      </c>
      <c r="L6394" s="17">
        <v>3</v>
      </c>
      <c r="M6394" s="17"/>
      <c r="N6394" s="17"/>
      <c r="O6394" s="17"/>
      <c r="P6394" s="17"/>
      <c r="Q6394" s="17"/>
      <c r="R6394" s="17"/>
      <c r="S6394" s="17"/>
      <c r="U6394" s="28">
        <f t="shared" si="9997"/>
        <v>134</v>
      </c>
      <c r="V6394" s="28">
        <f t="shared" si="10073"/>
        <v>209</v>
      </c>
    </row>
    <row r="6395" spans="1:24" x14ac:dyDescent="0.3">
      <c r="A6395" s="28">
        <f t="shared" si="10071"/>
        <v>134210</v>
      </c>
      <c r="B6395" s="63" t="s">
        <v>15</v>
      </c>
      <c r="C6395" s="63"/>
      <c r="D6395" s="2">
        <f t="shared" ref="D6395" si="10108">MIN(B6402:B6411)</f>
        <v>0</v>
      </c>
      <c r="E6395" s="3" t="s">
        <v>16</v>
      </c>
      <c r="F6395" s="2">
        <f t="shared" ref="F6395" si="10109">MAX(B6402:B6411)</f>
        <v>0</v>
      </c>
      <c r="G6395" s="4" t="str">
        <f t="shared" ref="G6395" si="10110">IF(H6394="","",H6394)</f>
        <v>°C</v>
      </c>
      <c r="H6395" s="14"/>
      <c r="J6395" s="28" t="str">
        <f t="shared" ref="J6395" si="10111">CONCATENATE(K6394,1)</f>
        <v>31</v>
      </c>
      <c r="K6395" s="22" t="e">
        <f t="array" ref="K6395:L6397">LINEST(B6402:B6404,C6402:C6404^{1},TRUE,TRUE)</f>
        <v>#VALUE!</v>
      </c>
      <c r="L6395" s="22" t="e">
        <v>#VALUE!</v>
      </c>
      <c r="M6395" s="17"/>
      <c r="N6395" s="17"/>
      <c r="O6395" s="17"/>
      <c r="P6395" s="17"/>
      <c r="Q6395" s="17"/>
      <c r="R6395" s="17"/>
      <c r="S6395" s="17"/>
      <c r="U6395" s="28">
        <f t="shared" si="9997"/>
        <v>134</v>
      </c>
      <c r="V6395" s="28">
        <f t="shared" si="10073"/>
        <v>210</v>
      </c>
    </row>
    <row r="6396" spans="1:24" x14ac:dyDescent="0.3">
      <c r="A6396" s="28">
        <f t="shared" si="10071"/>
        <v>134211</v>
      </c>
      <c r="J6396" s="28" t="str">
        <f t="shared" ref="J6396" si="10112">CONCATENATE(K6394,2)</f>
        <v>32</v>
      </c>
      <c r="K6396" s="22" t="e">
        <v>#VALUE!</v>
      </c>
      <c r="L6396" s="22" t="e">
        <v>#VALUE!</v>
      </c>
      <c r="M6396" s="17"/>
      <c r="N6396" s="17"/>
      <c r="O6396" s="17"/>
      <c r="P6396" s="17"/>
      <c r="Q6396" s="17"/>
      <c r="R6396" s="17"/>
      <c r="S6396" s="17"/>
      <c r="U6396" s="28">
        <f t="shared" si="9997"/>
        <v>134</v>
      </c>
      <c r="V6396" s="28">
        <f t="shared" si="10073"/>
        <v>211</v>
      </c>
    </row>
    <row r="6397" spans="1:24" x14ac:dyDescent="0.3">
      <c r="A6397" s="28">
        <f t="shared" si="10071"/>
        <v>134212</v>
      </c>
      <c r="B6397" s="67" t="s">
        <v>17</v>
      </c>
      <c r="C6397" s="67"/>
      <c r="D6397" s="67"/>
      <c r="E6397" s="67"/>
      <c r="F6397" s="67"/>
      <c r="G6397" s="68" t="s">
        <v>31</v>
      </c>
      <c r="H6397" s="69"/>
      <c r="J6397" s="28" t="str">
        <f t="shared" ref="J6397" si="10113">CONCATENATE(K6394,3)</f>
        <v>33</v>
      </c>
      <c r="K6397" s="22" t="e">
        <v>#VALUE!</v>
      </c>
      <c r="L6397" s="22" t="e">
        <v>#VALUE!</v>
      </c>
      <c r="M6397" s="17"/>
      <c r="N6397" s="17"/>
      <c r="O6397" s="17"/>
      <c r="P6397" s="17"/>
      <c r="Q6397" s="17"/>
      <c r="R6397" s="17"/>
      <c r="S6397" s="17"/>
      <c r="U6397" s="28">
        <f t="shared" si="9997"/>
        <v>134</v>
      </c>
      <c r="V6397" s="28">
        <f t="shared" si="10073"/>
        <v>212</v>
      </c>
    </row>
    <row r="6398" spans="1:24" x14ac:dyDescent="0.3">
      <c r="A6398" s="28">
        <f t="shared" si="10071"/>
        <v>134213</v>
      </c>
      <c r="B6398" s="66" t="s">
        <v>18</v>
      </c>
      <c r="C6398" s="66"/>
      <c r="D6398" s="66"/>
      <c r="E6398" s="66" t="str">
        <f t="shared" ref="E6398" si="10114">IF(D6391="","",D6391)</f>
        <v/>
      </c>
      <c r="F6398" s="66"/>
      <c r="G6398" s="4" t="s">
        <v>18</v>
      </c>
      <c r="H6398" s="16"/>
      <c r="J6398" s="17"/>
      <c r="K6398" s="17">
        <v>4</v>
      </c>
      <c r="L6398" s="17">
        <v>4</v>
      </c>
      <c r="M6398" s="17">
        <v>4</v>
      </c>
      <c r="N6398" s="17"/>
      <c r="O6398" s="17"/>
      <c r="P6398" s="17"/>
      <c r="Q6398" s="17"/>
      <c r="R6398" s="17"/>
      <c r="S6398" s="17"/>
      <c r="U6398" s="28">
        <f t="shared" si="9997"/>
        <v>134</v>
      </c>
      <c r="V6398" s="28">
        <f t="shared" si="10073"/>
        <v>213</v>
      </c>
    </row>
    <row r="6399" spans="1:24" ht="15" customHeight="1" x14ac:dyDescent="0.3">
      <c r="A6399" s="28">
        <f t="shared" si="10071"/>
        <v>134214</v>
      </c>
      <c r="B6399" s="5" t="s">
        <v>19</v>
      </c>
      <c r="C6399" s="5" t="s">
        <v>20</v>
      </c>
      <c r="D6399" s="5" t="s">
        <v>21</v>
      </c>
      <c r="E6399" s="5"/>
      <c r="F6399" s="70" t="s">
        <v>33</v>
      </c>
      <c r="G6399" s="5" t="s">
        <v>19</v>
      </c>
      <c r="H6399" s="5" t="s">
        <v>20</v>
      </c>
      <c r="J6399" s="28" t="str">
        <f t="shared" ref="J6399" si="10115">CONCATENATE(K6398,1)</f>
        <v>41</v>
      </c>
      <c r="K6399" s="22" t="e">
        <f t="array" ref="K6399:M6401">LINEST(B6402:B6405,C6402:C6405^{1,2},TRUE,TRUE)</f>
        <v>#VALUE!</v>
      </c>
      <c r="L6399" s="22" t="e">
        <v>#VALUE!</v>
      </c>
      <c r="M6399" s="22" t="e">
        <v>#VALUE!</v>
      </c>
      <c r="N6399" s="17"/>
      <c r="O6399" s="17"/>
      <c r="P6399" s="17"/>
      <c r="Q6399" s="17"/>
      <c r="R6399" s="17"/>
      <c r="S6399" s="17"/>
      <c r="U6399" s="28">
        <f t="shared" si="9997"/>
        <v>134</v>
      </c>
      <c r="V6399" s="28">
        <f t="shared" si="10073"/>
        <v>214</v>
      </c>
    </row>
    <row r="6400" spans="1:24" x14ac:dyDescent="0.3">
      <c r="A6400" s="28">
        <f t="shared" si="10071"/>
        <v>134215</v>
      </c>
      <c r="B6400" s="5" t="s">
        <v>22</v>
      </c>
      <c r="C6400" s="5" t="s">
        <v>23</v>
      </c>
      <c r="D6400" s="5" t="s">
        <v>24</v>
      </c>
      <c r="E6400" s="5" t="s">
        <v>32</v>
      </c>
      <c r="F6400" s="70"/>
      <c r="G6400" s="5" t="s">
        <v>22</v>
      </c>
      <c r="H6400" s="5" t="s">
        <v>23</v>
      </c>
      <c r="J6400" s="28" t="str">
        <f t="shared" ref="J6400" si="10116">CONCATENATE(K6398,2)</f>
        <v>42</v>
      </c>
      <c r="K6400" s="22" t="e">
        <v>#VALUE!</v>
      </c>
      <c r="L6400" s="22" t="e">
        <v>#VALUE!</v>
      </c>
      <c r="M6400" s="22" t="e">
        <v>#VALUE!</v>
      </c>
      <c r="N6400" s="17"/>
      <c r="O6400" s="17"/>
      <c r="P6400" s="17"/>
      <c r="Q6400" s="17"/>
      <c r="R6400" s="17"/>
      <c r="S6400" s="17"/>
      <c r="U6400" s="28">
        <f t="shared" si="9997"/>
        <v>134</v>
      </c>
      <c r="V6400" s="28">
        <f t="shared" si="10073"/>
        <v>215</v>
      </c>
    </row>
    <row r="6401" spans="1:22" x14ac:dyDescent="0.3">
      <c r="A6401" s="28">
        <f t="shared" si="10071"/>
        <v>134216</v>
      </c>
      <c r="B6401" s="6" t="str">
        <f t="shared" ref="B6401" si="10117">IF(H6394="","",H6394)</f>
        <v>°C</v>
      </c>
      <c r="C6401" s="6" t="str">
        <f t="shared" ref="C6401" si="10118">IF(H6394="","",H6394)</f>
        <v>°C</v>
      </c>
      <c r="D6401" s="6" t="str">
        <f t="shared" ref="D6401" si="10119">IF(H6394="","",H6394)</f>
        <v>°C</v>
      </c>
      <c r="E6401" s="6"/>
      <c r="F6401" s="6"/>
      <c r="G6401" s="6" t="str">
        <f t="shared" ref="G6401" si="10120">IF(H6394="","",H6394)</f>
        <v>°C</v>
      </c>
      <c r="H6401" s="6" t="str">
        <f t="shared" ref="H6401" si="10121">IF(H6394="","",H6394)</f>
        <v>°C</v>
      </c>
      <c r="J6401" s="28" t="str">
        <f t="shared" ref="J6401" si="10122">CONCATENATE(K6398,3)</f>
        <v>43</v>
      </c>
      <c r="K6401" s="22" t="e">
        <v>#VALUE!</v>
      </c>
      <c r="L6401" s="22" t="e">
        <v>#VALUE!</v>
      </c>
      <c r="M6401" s="22" t="e">
        <v>#VALUE!</v>
      </c>
      <c r="N6401" s="17"/>
      <c r="O6401" s="17"/>
      <c r="P6401" s="17"/>
      <c r="Q6401" s="17"/>
      <c r="R6401" s="17"/>
      <c r="S6401" s="17"/>
      <c r="U6401" s="28">
        <f t="shared" si="9997"/>
        <v>134</v>
      </c>
      <c r="V6401" s="28">
        <f t="shared" si="10073"/>
        <v>216</v>
      </c>
    </row>
    <row r="6402" spans="1:22" x14ac:dyDescent="0.3">
      <c r="A6402" s="28">
        <f t="shared" si="10071"/>
        <v>134217</v>
      </c>
      <c r="B6402" s="26"/>
      <c r="C6402" s="26"/>
      <c r="D6402" s="26"/>
      <c r="E6402" s="9"/>
      <c r="F6402" s="26"/>
      <c r="G6402" s="27"/>
      <c r="H6402" s="27"/>
      <c r="J6402" s="17"/>
      <c r="K6402" s="17">
        <v>5</v>
      </c>
      <c r="L6402" s="17">
        <v>5</v>
      </c>
      <c r="M6402" s="17">
        <v>5</v>
      </c>
      <c r="N6402" s="17">
        <v>5</v>
      </c>
      <c r="O6402" s="17"/>
      <c r="P6402" s="17"/>
      <c r="Q6402" s="17"/>
      <c r="R6402" s="17"/>
      <c r="S6402" s="17"/>
      <c r="U6402" s="28">
        <f t="shared" si="9997"/>
        <v>134</v>
      </c>
      <c r="V6402" s="28">
        <f t="shared" si="10073"/>
        <v>217</v>
      </c>
    </row>
    <row r="6403" spans="1:22" x14ac:dyDescent="0.3">
      <c r="A6403" s="28">
        <f t="shared" si="10071"/>
        <v>134218</v>
      </c>
      <c r="B6403" s="26"/>
      <c r="C6403" s="26"/>
      <c r="D6403" s="26"/>
      <c r="E6403" s="9"/>
      <c r="F6403" s="26"/>
      <c r="G6403" s="27"/>
      <c r="H6403" s="27"/>
      <c r="J6403" s="28" t="str">
        <f t="shared" ref="J6403" si="10123">CONCATENATE(K6402,1)</f>
        <v>51</v>
      </c>
      <c r="K6403" s="22" t="e">
        <f t="array" ref="K6403:N6405">LINEST(B6402:B6406,C6402:C6406^{1,2,3},TRUE,TRUE)</f>
        <v>#VALUE!</v>
      </c>
      <c r="L6403" s="22" t="e">
        <v>#VALUE!</v>
      </c>
      <c r="M6403" s="22" t="e">
        <v>#VALUE!</v>
      </c>
      <c r="N6403" s="22" t="e">
        <v>#VALUE!</v>
      </c>
      <c r="O6403" s="17"/>
      <c r="P6403" s="17"/>
      <c r="Q6403" s="17"/>
      <c r="R6403" s="17"/>
      <c r="S6403" s="17"/>
      <c r="U6403" s="28">
        <f t="shared" ref="U6403:U6466" si="10124">U6402</f>
        <v>134</v>
      </c>
      <c r="V6403" s="28">
        <f t="shared" si="10073"/>
        <v>218</v>
      </c>
    </row>
    <row r="6404" spans="1:22" x14ac:dyDescent="0.3">
      <c r="A6404" s="28">
        <f t="shared" si="10071"/>
        <v>134219</v>
      </c>
      <c r="B6404" s="26"/>
      <c r="C6404" s="26"/>
      <c r="D6404" s="26"/>
      <c r="E6404" s="9"/>
      <c r="F6404" s="26"/>
      <c r="G6404" s="27"/>
      <c r="H6404" s="27"/>
      <c r="J6404" s="28" t="str">
        <f t="shared" ref="J6404" si="10125">CONCATENATE(K6402,2)</f>
        <v>52</v>
      </c>
      <c r="K6404" s="22" t="e">
        <v>#VALUE!</v>
      </c>
      <c r="L6404" s="22" t="e">
        <v>#VALUE!</v>
      </c>
      <c r="M6404" s="22" t="e">
        <v>#VALUE!</v>
      </c>
      <c r="N6404" s="22" t="e">
        <v>#VALUE!</v>
      </c>
      <c r="O6404" s="17"/>
      <c r="P6404" s="17"/>
      <c r="Q6404" s="17"/>
      <c r="R6404" s="17"/>
      <c r="S6404" s="17"/>
      <c r="U6404" s="28">
        <f t="shared" si="10124"/>
        <v>134</v>
      </c>
      <c r="V6404" s="28">
        <f t="shared" si="10073"/>
        <v>219</v>
      </c>
    </row>
    <row r="6405" spans="1:22" x14ac:dyDescent="0.3">
      <c r="A6405" s="28">
        <f t="shared" si="10071"/>
        <v>134220</v>
      </c>
      <c r="B6405" s="26"/>
      <c r="C6405" s="26"/>
      <c r="D6405" s="26"/>
      <c r="E6405" s="9"/>
      <c r="F6405" s="26"/>
      <c r="G6405" s="27"/>
      <c r="H6405" s="27"/>
      <c r="J6405" s="28" t="str">
        <f t="shared" ref="J6405" si="10126">CONCATENATE(K6402,3)</f>
        <v>53</v>
      </c>
      <c r="K6405" s="22" t="e">
        <v>#VALUE!</v>
      </c>
      <c r="L6405" s="22" t="e">
        <v>#VALUE!</v>
      </c>
      <c r="M6405" s="22" t="e">
        <v>#VALUE!</v>
      </c>
      <c r="N6405" s="22" t="e">
        <v>#VALUE!</v>
      </c>
      <c r="O6405" s="17"/>
      <c r="P6405" s="17"/>
      <c r="Q6405" s="17"/>
      <c r="R6405" s="17"/>
      <c r="S6405" s="17"/>
      <c r="U6405" s="28">
        <f t="shared" si="10124"/>
        <v>134</v>
      </c>
      <c r="V6405" s="28">
        <f t="shared" si="10073"/>
        <v>220</v>
      </c>
    </row>
    <row r="6406" spans="1:22" x14ac:dyDescent="0.3">
      <c r="A6406" s="28">
        <f t="shared" si="10071"/>
        <v>134221</v>
      </c>
      <c r="B6406" s="26"/>
      <c r="C6406" s="26"/>
      <c r="D6406" s="26"/>
      <c r="E6406" s="9"/>
      <c r="F6406" s="26"/>
      <c r="G6406" s="27"/>
      <c r="H6406" s="27"/>
      <c r="J6406" s="17"/>
      <c r="K6406" s="17">
        <v>6</v>
      </c>
      <c r="L6406" s="17">
        <v>6</v>
      </c>
      <c r="M6406" s="17">
        <v>6</v>
      </c>
      <c r="N6406" s="17">
        <v>6</v>
      </c>
      <c r="O6406" s="17">
        <v>6</v>
      </c>
      <c r="P6406" s="17"/>
      <c r="Q6406" s="17"/>
      <c r="R6406" s="17"/>
      <c r="S6406" s="17"/>
      <c r="U6406" s="28">
        <f t="shared" si="10124"/>
        <v>134</v>
      </c>
      <c r="V6406" s="28">
        <f t="shared" si="10073"/>
        <v>221</v>
      </c>
    </row>
    <row r="6407" spans="1:22" x14ac:dyDescent="0.3">
      <c r="A6407" s="28">
        <f t="shared" si="10071"/>
        <v>134222</v>
      </c>
      <c r="B6407" s="26"/>
      <c r="C6407" s="26"/>
      <c r="D6407" s="26"/>
      <c r="E6407" s="9"/>
      <c r="F6407" s="26"/>
      <c r="G6407" s="27"/>
      <c r="H6407" s="27"/>
      <c r="J6407" s="28" t="str">
        <f t="shared" ref="J6407" si="10127">CONCATENATE(K6406,1)</f>
        <v>61</v>
      </c>
      <c r="K6407" s="22" t="e">
        <f t="array" ref="K6407:O6409">LINEST(B6402:B6407,C6402:C6407^{1,2,3,4},TRUE,TRUE)</f>
        <v>#VALUE!</v>
      </c>
      <c r="L6407" s="22" t="e">
        <v>#VALUE!</v>
      </c>
      <c r="M6407" s="22" t="e">
        <v>#VALUE!</v>
      </c>
      <c r="N6407" s="22" t="e">
        <v>#VALUE!</v>
      </c>
      <c r="O6407" s="22" t="e">
        <v>#VALUE!</v>
      </c>
      <c r="P6407" s="17"/>
      <c r="Q6407" s="17"/>
      <c r="R6407" s="17"/>
      <c r="S6407" s="17"/>
      <c r="U6407" s="28">
        <f t="shared" si="10124"/>
        <v>134</v>
      </c>
      <c r="V6407" s="28">
        <f t="shared" si="10073"/>
        <v>222</v>
      </c>
    </row>
    <row r="6408" spans="1:22" x14ac:dyDescent="0.3">
      <c r="A6408" s="28">
        <f t="shared" si="10071"/>
        <v>134223</v>
      </c>
      <c r="B6408" s="26"/>
      <c r="C6408" s="26"/>
      <c r="D6408" s="26"/>
      <c r="E6408" s="9"/>
      <c r="F6408" s="26"/>
      <c r="G6408" s="27"/>
      <c r="H6408" s="27"/>
      <c r="J6408" s="28" t="str">
        <f t="shared" ref="J6408" si="10128">CONCATENATE(K6406,2)</f>
        <v>62</v>
      </c>
      <c r="K6408" s="22" t="e">
        <v>#VALUE!</v>
      </c>
      <c r="L6408" s="22" t="e">
        <v>#VALUE!</v>
      </c>
      <c r="M6408" s="22" t="e">
        <v>#VALUE!</v>
      </c>
      <c r="N6408" s="22" t="e">
        <v>#VALUE!</v>
      </c>
      <c r="O6408" s="22" t="e">
        <v>#VALUE!</v>
      </c>
      <c r="P6408" s="17"/>
      <c r="Q6408" s="17"/>
      <c r="R6408" s="17"/>
      <c r="S6408" s="17"/>
      <c r="U6408" s="28">
        <f t="shared" si="10124"/>
        <v>134</v>
      </c>
      <c r="V6408" s="28">
        <f t="shared" si="10073"/>
        <v>223</v>
      </c>
    </row>
    <row r="6409" spans="1:22" x14ac:dyDescent="0.3">
      <c r="A6409" s="28">
        <f t="shared" si="10071"/>
        <v>134224</v>
      </c>
      <c r="B6409" s="26"/>
      <c r="C6409" s="26"/>
      <c r="D6409" s="26"/>
      <c r="E6409" s="9"/>
      <c r="F6409" s="26"/>
      <c r="G6409" s="27"/>
      <c r="H6409" s="27"/>
      <c r="J6409" s="28" t="str">
        <f t="shared" ref="J6409" si="10129">CONCATENATE(K6406,3)</f>
        <v>63</v>
      </c>
      <c r="K6409" s="22" t="e">
        <v>#VALUE!</v>
      </c>
      <c r="L6409" s="22" t="e">
        <v>#VALUE!</v>
      </c>
      <c r="M6409" s="22" t="e">
        <v>#VALUE!</v>
      </c>
      <c r="N6409" s="22" t="e">
        <v>#VALUE!</v>
      </c>
      <c r="O6409" s="22" t="e">
        <v>#VALUE!</v>
      </c>
      <c r="P6409" s="17"/>
      <c r="Q6409" s="17"/>
      <c r="R6409" s="17"/>
      <c r="S6409" s="17"/>
      <c r="U6409" s="28">
        <f t="shared" si="10124"/>
        <v>134</v>
      </c>
      <c r="V6409" s="28">
        <f t="shared" si="10073"/>
        <v>224</v>
      </c>
    </row>
    <row r="6410" spans="1:22" x14ac:dyDescent="0.3">
      <c r="A6410" s="28">
        <f t="shared" si="10071"/>
        <v>134225</v>
      </c>
      <c r="B6410" s="26"/>
      <c r="C6410" s="26"/>
      <c r="D6410" s="26"/>
      <c r="E6410" s="9"/>
      <c r="F6410" s="26"/>
      <c r="G6410" s="27"/>
      <c r="H6410" s="27"/>
      <c r="J6410" s="17"/>
      <c r="K6410" s="17">
        <v>7</v>
      </c>
      <c r="L6410" s="17">
        <v>7</v>
      </c>
      <c r="M6410" s="17">
        <v>7</v>
      </c>
      <c r="N6410" s="17">
        <v>7</v>
      </c>
      <c r="O6410" s="17">
        <v>7</v>
      </c>
      <c r="P6410" s="17">
        <v>7</v>
      </c>
      <c r="Q6410" s="17"/>
      <c r="R6410" s="17"/>
      <c r="S6410" s="17"/>
      <c r="U6410" s="28">
        <f t="shared" si="10124"/>
        <v>134</v>
      </c>
      <c r="V6410" s="28">
        <f t="shared" si="10073"/>
        <v>225</v>
      </c>
    </row>
    <row r="6411" spans="1:22" x14ac:dyDescent="0.3">
      <c r="A6411" s="28">
        <f t="shared" si="10071"/>
        <v>134226</v>
      </c>
      <c r="B6411" s="26"/>
      <c r="C6411" s="26"/>
      <c r="D6411" s="26"/>
      <c r="E6411" s="9"/>
      <c r="F6411" s="26"/>
      <c r="G6411" s="27"/>
      <c r="H6411" s="27"/>
      <c r="J6411" s="28" t="str">
        <f t="shared" ref="J6411" si="10130">CONCATENATE(K6410,1)</f>
        <v>71</v>
      </c>
      <c r="K6411" s="22" t="e">
        <f t="array" ref="K6411:P6413">LINEST(B6402:B6408,C6402:C6408^{1,2,3,4,5},TRUE,TRUE)</f>
        <v>#VALUE!</v>
      </c>
      <c r="L6411" s="22" t="e">
        <v>#VALUE!</v>
      </c>
      <c r="M6411" s="22" t="e">
        <v>#VALUE!</v>
      </c>
      <c r="N6411" s="22" t="e">
        <v>#VALUE!</v>
      </c>
      <c r="O6411" s="22" t="e">
        <v>#VALUE!</v>
      </c>
      <c r="P6411" s="22" t="e">
        <v>#VALUE!</v>
      </c>
      <c r="Q6411" s="17"/>
      <c r="R6411" s="17"/>
      <c r="S6411" s="17"/>
      <c r="U6411" s="28">
        <f t="shared" si="10124"/>
        <v>134</v>
      </c>
      <c r="V6411" s="28">
        <f t="shared" si="10073"/>
        <v>226</v>
      </c>
    </row>
    <row r="6412" spans="1:22" x14ac:dyDescent="0.3">
      <c r="A6412" s="28">
        <f t="shared" si="10071"/>
        <v>134227</v>
      </c>
      <c r="B6412" s="2">
        <f t="shared" ref="B6412" si="10131">COUNT(B6402:B6411)-2</f>
        <v>-2</v>
      </c>
      <c r="J6412" s="28" t="str">
        <f t="shared" ref="J6412" si="10132">CONCATENATE(K6410,2)</f>
        <v>72</v>
      </c>
      <c r="K6412" s="22" t="e">
        <v>#VALUE!</v>
      </c>
      <c r="L6412" s="22" t="e">
        <v>#VALUE!</v>
      </c>
      <c r="M6412" s="22" t="e">
        <v>#VALUE!</v>
      </c>
      <c r="N6412" s="22" t="e">
        <v>#VALUE!</v>
      </c>
      <c r="O6412" s="22" t="e">
        <v>#VALUE!</v>
      </c>
      <c r="P6412" s="22" t="e">
        <v>#VALUE!</v>
      </c>
      <c r="Q6412" s="17"/>
      <c r="R6412" s="17"/>
      <c r="S6412" s="17"/>
      <c r="U6412" s="28">
        <f t="shared" si="10124"/>
        <v>134</v>
      </c>
      <c r="V6412" s="28">
        <f t="shared" si="10073"/>
        <v>227</v>
      </c>
    </row>
    <row r="6413" spans="1:22" x14ac:dyDescent="0.3">
      <c r="A6413" s="28">
        <f t="shared" si="10071"/>
        <v>134228</v>
      </c>
      <c r="J6413" s="28" t="str">
        <f t="shared" ref="J6413" si="10133">CONCATENATE(K6410,3)</f>
        <v>73</v>
      </c>
      <c r="K6413" s="22" t="e">
        <v>#VALUE!</v>
      </c>
      <c r="L6413" s="22" t="e">
        <v>#VALUE!</v>
      </c>
      <c r="M6413" s="22" t="e">
        <v>#VALUE!</v>
      </c>
      <c r="N6413" s="22" t="e">
        <v>#VALUE!</v>
      </c>
      <c r="O6413" s="22" t="e">
        <v>#VALUE!</v>
      </c>
      <c r="P6413" s="22" t="e">
        <v>#VALUE!</v>
      </c>
      <c r="Q6413" s="17"/>
      <c r="R6413" s="17"/>
      <c r="S6413" s="17"/>
      <c r="U6413" s="28">
        <f t="shared" si="10124"/>
        <v>134</v>
      </c>
      <c r="V6413" s="28">
        <f t="shared" si="10073"/>
        <v>228</v>
      </c>
    </row>
    <row r="6414" spans="1:22" x14ac:dyDescent="0.3">
      <c r="A6414" s="28">
        <f t="shared" si="10071"/>
        <v>134229</v>
      </c>
      <c r="B6414" s="66" t="s">
        <v>25</v>
      </c>
      <c r="C6414" s="66"/>
      <c r="D6414" s="66"/>
      <c r="E6414" s="66"/>
      <c r="F6414" s="66"/>
      <c r="G6414" s="66"/>
      <c r="H6414" s="66"/>
      <c r="J6414" s="17"/>
      <c r="K6414" s="17">
        <v>8</v>
      </c>
      <c r="L6414" s="17">
        <v>8</v>
      </c>
      <c r="M6414" s="17">
        <v>8</v>
      </c>
      <c r="N6414" s="17">
        <v>8</v>
      </c>
      <c r="O6414" s="17">
        <v>8</v>
      </c>
      <c r="P6414" s="17">
        <v>8</v>
      </c>
      <c r="Q6414" s="17">
        <v>8</v>
      </c>
      <c r="R6414" s="17"/>
      <c r="S6414" s="17"/>
      <c r="U6414" s="28">
        <f t="shared" si="10124"/>
        <v>134</v>
      </c>
      <c r="V6414" s="28">
        <f t="shared" si="10073"/>
        <v>229</v>
      </c>
    </row>
    <row r="6415" spans="1:22" x14ac:dyDescent="0.3">
      <c r="A6415" s="28">
        <f t="shared" si="10071"/>
        <v>134230</v>
      </c>
      <c r="B6415" s="71"/>
      <c r="C6415" s="71"/>
      <c r="D6415" s="71"/>
      <c r="E6415" s="71"/>
      <c r="F6415" s="71"/>
      <c r="G6415" s="71"/>
      <c r="H6415" s="71"/>
      <c r="J6415" s="28" t="str">
        <f t="shared" ref="J6415" si="10134">CONCATENATE(K6414,1)</f>
        <v>81</v>
      </c>
      <c r="K6415" s="22" t="e">
        <f t="array" ref="K6415:Q6417">LINEST(B6402:B6409,C6402:C6409^{1,2,3,4,5,6},TRUE,TRUE)</f>
        <v>#VALUE!</v>
      </c>
      <c r="L6415" s="22" t="e">
        <v>#VALUE!</v>
      </c>
      <c r="M6415" s="22" t="e">
        <v>#VALUE!</v>
      </c>
      <c r="N6415" s="22" t="e">
        <v>#VALUE!</v>
      </c>
      <c r="O6415" s="22" t="e">
        <v>#VALUE!</v>
      </c>
      <c r="P6415" s="22" t="e">
        <v>#VALUE!</v>
      </c>
      <c r="Q6415" s="22" t="e">
        <v>#VALUE!</v>
      </c>
      <c r="R6415" s="17"/>
      <c r="S6415" s="17"/>
      <c r="U6415" s="28">
        <f t="shared" si="10124"/>
        <v>134</v>
      </c>
      <c r="V6415" s="28">
        <f t="shared" si="10073"/>
        <v>230</v>
      </c>
    </row>
    <row r="6416" spans="1:22" x14ac:dyDescent="0.3">
      <c r="A6416" s="28">
        <f t="shared" si="10071"/>
        <v>134231</v>
      </c>
      <c r="B6416" s="71"/>
      <c r="C6416" s="71"/>
      <c r="D6416" s="71"/>
      <c r="E6416" s="71"/>
      <c r="F6416" s="71"/>
      <c r="G6416" s="71"/>
      <c r="H6416" s="71"/>
      <c r="J6416" s="28" t="str">
        <f t="shared" ref="J6416" si="10135">CONCATENATE(K6414,2)</f>
        <v>82</v>
      </c>
      <c r="K6416" s="22" t="e">
        <v>#VALUE!</v>
      </c>
      <c r="L6416" s="22" t="e">
        <v>#VALUE!</v>
      </c>
      <c r="M6416" s="22" t="e">
        <v>#VALUE!</v>
      </c>
      <c r="N6416" s="22" t="e">
        <v>#VALUE!</v>
      </c>
      <c r="O6416" s="22" t="e">
        <v>#VALUE!</v>
      </c>
      <c r="P6416" s="22" t="e">
        <v>#VALUE!</v>
      </c>
      <c r="Q6416" s="22" t="e">
        <v>#VALUE!</v>
      </c>
      <c r="R6416" s="17"/>
      <c r="S6416" s="17"/>
      <c r="U6416" s="28">
        <f t="shared" si="10124"/>
        <v>134</v>
      </c>
      <c r="V6416" s="28">
        <f t="shared" si="10073"/>
        <v>231</v>
      </c>
    </row>
    <row r="6417" spans="1:22" x14ac:dyDescent="0.3">
      <c r="A6417" s="28">
        <f t="shared" si="10071"/>
        <v>134232</v>
      </c>
      <c r="J6417" s="28" t="str">
        <f t="shared" ref="J6417" si="10136">CONCATENATE(K6414,3)</f>
        <v>83</v>
      </c>
      <c r="K6417" s="22" t="e">
        <v>#VALUE!</v>
      </c>
      <c r="L6417" s="22" t="e">
        <v>#VALUE!</v>
      </c>
      <c r="M6417" s="22" t="e">
        <v>#VALUE!</v>
      </c>
      <c r="N6417" s="22" t="e">
        <v>#VALUE!</v>
      </c>
      <c r="O6417" s="22" t="e">
        <v>#VALUE!</v>
      </c>
      <c r="P6417" s="22" t="e">
        <v>#VALUE!</v>
      </c>
      <c r="Q6417" s="22" t="e">
        <v>#VALUE!</v>
      </c>
      <c r="R6417" s="17"/>
      <c r="S6417" s="17"/>
      <c r="U6417" s="28">
        <f t="shared" si="10124"/>
        <v>134</v>
      </c>
      <c r="V6417" s="28">
        <f t="shared" si="10073"/>
        <v>232</v>
      </c>
    </row>
    <row r="6418" spans="1:22" ht="15" customHeight="1" x14ac:dyDescent="0.3">
      <c r="A6418" s="28">
        <f t="shared" si="10071"/>
        <v>134233</v>
      </c>
      <c r="B6418" s="66" t="s">
        <v>52</v>
      </c>
      <c r="C6418" s="66"/>
      <c r="D6418" s="66"/>
      <c r="E6418" s="10" t="str">
        <f>IF(D6388="","",MAX(E6419,E6420))</f>
        <v/>
      </c>
      <c r="J6418" s="17"/>
      <c r="K6418" s="17">
        <v>9</v>
      </c>
      <c r="L6418" s="17">
        <v>9</v>
      </c>
      <c r="M6418" s="17">
        <v>9</v>
      </c>
      <c r="N6418" s="17">
        <v>9</v>
      </c>
      <c r="O6418" s="17">
        <v>9</v>
      </c>
      <c r="P6418" s="17">
        <v>9</v>
      </c>
      <c r="Q6418" s="17">
        <v>9</v>
      </c>
      <c r="R6418" s="17">
        <v>9</v>
      </c>
      <c r="S6418" s="17"/>
      <c r="U6418" s="28">
        <f t="shared" si="10124"/>
        <v>134</v>
      </c>
      <c r="V6418" s="28">
        <f t="shared" si="10073"/>
        <v>233</v>
      </c>
    </row>
    <row r="6419" spans="1:22" x14ac:dyDescent="0.3">
      <c r="A6419" s="28">
        <f t="shared" si="10071"/>
        <v>134234</v>
      </c>
      <c r="B6419" s="2" t="s">
        <v>26</v>
      </c>
      <c r="C6419" s="2" t="s">
        <v>27</v>
      </c>
      <c r="D6419" s="2" t="s">
        <v>28</v>
      </c>
      <c r="E6419" s="11">
        <f>ABS(MIN(D6420:D6429))</f>
        <v>0</v>
      </c>
      <c r="G6419" s="2" t="s">
        <v>230</v>
      </c>
      <c r="J6419" s="28" t="str">
        <f t="shared" ref="J6419" si="10137">CONCATENATE(K6418,1)</f>
        <v>91</v>
      </c>
      <c r="K6419" s="22" t="e">
        <f t="array" ref="K6419:R6421">LINEST(B6402:B6410,C6402:C6410^{1,2,3,4,5,6,7},TRUE,TRUE)</f>
        <v>#VALUE!</v>
      </c>
      <c r="L6419" s="22" t="e">
        <v>#VALUE!</v>
      </c>
      <c r="M6419" s="22" t="e">
        <v>#VALUE!</v>
      </c>
      <c r="N6419" s="22" t="e">
        <v>#VALUE!</v>
      </c>
      <c r="O6419" s="22" t="e">
        <v>#VALUE!</v>
      </c>
      <c r="P6419" s="22" t="e">
        <v>#VALUE!</v>
      </c>
      <c r="Q6419" s="22" t="e">
        <v>#VALUE!</v>
      </c>
      <c r="R6419" s="22" t="e">
        <v>#VALUE!</v>
      </c>
      <c r="S6419" s="17"/>
      <c r="U6419" s="28">
        <f t="shared" si="10124"/>
        <v>134</v>
      </c>
      <c r="V6419" s="28">
        <f t="shared" si="10073"/>
        <v>234</v>
      </c>
    </row>
    <row r="6420" spans="1:22" x14ac:dyDescent="0.3">
      <c r="A6420" s="28">
        <f t="shared" si="10071"/>
        <v>134235</v>
      </c>
      <c r="B6420" s="7">
        <f t="shared" ref="B6420:B6429" si="10138">C6402-B6402</f>
        <v>0</v>
      </c>
      <c r="C6420" s="7">
        <f t="shared" ref="C6420:C6429" si="10139">H6402-G6402</f>
        <v>0</v>
      </c>
      <c r="D6420" s="7">
        <f>C6420-B6420</f>
        <v>0</v>
      </c>
      <c r="E6420" s="11">
        <f>ABS(MAX(D6420:D6429))</f>
        <v>0</v>
      </c>
      <c r="F6420" s="13"/>
      <c r="G6420" s="2" t="str">
        <f>IF(D6402="","",D6402/E6402)</f>
        <v/>
      </c>
      <c r="H6420" s="13"/>
      <c r="J6420" s="28" t="str">
        <f t="shared" ref="J6420" si="10140">CONCATENATE(K6418,2)</f>
        <v>92</v>
      </c>
      <c r="K6420" s="22" t="e">
        <v>#VALUE!</v>
      </c>
      <c r="L6420" s="22" t="e">
        <v>#VALUE!</v>
      </c>
      <c r="M6420" s="22" t="e">
        <v>#VALUE!</v>
      </c>
      <c r="N6420" s="22" t="e">
        <v>#VALUE!</v>
      </c>
      <c r="O6420" s="22" t="e">
        <v>#VALUE!</v>
      </c>
      <c r="P6420" s="22" t="e">
        <v>#VALUE!</v>
      </c>
      <c r="Q6420" s="22" t="e">
        <v>#VALUE!</v>
      </c>
      <c r="R6420" s="22" t="e">
        <v>#VALUE!</v>
      </c>
      <c r="S6420" s="17"/>
      <c r="U6420" s="28">
        <f t="shared" si="10124"/>
        <v>134</v>
      </c>
      <c r="V6420" s="28">
        <f t="shared" si="10073"/>
        <v>235</v>
      </c>
    </row>
    <row r="6421" spans="1:22" x14ac:dyDescent="0.3">
      <c r="A6421" s="28">
        <f t="shared" si="10071"/>
        <v>134236</v>
      </c>
      <c r="B6421" s="7">
        <f t="shared" si="10138"/>
        <v>0</v>
      </c>
      <c r="C6421" s="7">
        <f t="shared" si="10139"/>
        <v>0</v>
      </c>
      <c r="D6421" s="7">
        <f t="shared" ref="D6421:D6429" si="10141">C6421-B6421</f>
        <v>0</v>
      </c>
      <c r="E6421" s="12" t="s">
        <v>34</v>
      </c>
      <c r="G6421" s="2" t="str">
        <f t="shared" ref="G6421:G6429" si="10142">IF(D6403="","",D6403/E6403)</f>
        <v/>
      </c>
      <c r="H6421" s="13"/>
      <c r="J6421" s="28" t="str">
        <f t="shared" ref="J6421" si="10143">CONCATENATE(K6418,3)</f>
        <v>93</v>
      </c>
      <c r="K6421" s="22" t="e">
        <v>#VALUE!</v>
      </c>
      <c r="L6421" s="22" t="e">
        <v>#VALUE!</v>
      </c>
      <c r="M6421" s="22" t="e">
        <v>#VALUE!</v>
      </c>
      <c r="N6421" s="22" t="e">
        <v>#VALUE!</v>
      </c>
      <c r="O6421" s="22" t="e">
        <v>#VALUE!</v>
      </c>
      <c r="P6421" s="22" t="e">
        <v>#VALUE!</v>
      </c>
      <c r="Q6421" s="22" t="e">
        <v>#VALUE!</v>
      </c>
      <c r="R6421" s="22" t="e">
        <v>#VALUE!</v>
      </c>
      <c r="S6421" s="17"/>
      <c r="U6421" s="28">
        <f t="shared" si="10124"/>
        <v>134</v>
      </c>
      <c r="V6421" s="28">
        <f t="shared" si="10073"/>
        <v>236</v>
      </c>
    </row>
    <row r="6422" spans="1:22" x14ac:dyDescent="0.3">
      <c r="A6422" s="28">
        <f t="shared" si="10071"/>
        <v>134237</v>
      </c>
      <c r="B6422" s="7">
        <f t="shared" si="10138"/>
        <v>0</v>
      </c>
      <c r="C6422" s="7">
        <f t="shared" si="10139"/>
        <v>0</v>
      </c>
      <c r="D6422" s="7">
        <f t="shared" si="10141"/>
        <v>0</v>
      </c>
      <c r="E6422" s="10" t="str">
        <f>IF(D6388="","",MAX(E6423,E6424))</f>
        <v/>
      </c>
      <c r="G6422" s="2" t="str">
        <f t="shared" si="10142"/>
        <v/>
      </c>
      <c r="H6422" s="13"/>
      <c r="J6422" s="17"/>
      <c r="K6422" s="17">
        <v>10</v>
      </c>
      <c r="L6422" s="17">
        <v>10</v>
      </c>
      <c r="M6422" s="17">
        <v>10</v>
      </c>
      <c r="N6422" s="17">
        <v>10</v>
      </c>
      <c r="O6422" s="17">
        <v>10</v>
      </c>
      <c r="P6422" s="17">
        <v>10</v>
      </c>
      <c r="Q6422" s="17">
        <v>10</v>
      </c>
      <c r="R6422" s="17">
        <v>10</v>
      </c>
      <c r="S6422" s="17">
        <v>10</v>
      </c>
      <c r="U6422" s="28">
        <f t="shared" si="10124"/>
        <v>134</v>
      </c>
      <c r="V6422" s="28">
        <f t="shared" si="10073"/>
        <v>237</v>
      </c>
    </row>
    <row r="6423" spans="1:22" x14ac:dyDescent="0.3">
      <c r="A6423" s="28">
        <f t="shared" si="10071"/>
        <v>134238</v>
      </c>
      <c r="B6423" s="7">
        <f t="shared" si="10138"/>
        <v>0</v>
      </c>
      <c r="C6423" s="7">
        <f t="shared" si="10139"/>
        <v>0</v>
      </c>
      <c r="D6423" s="7">
        <f t="shared" si="10141"/>
        <v>0</v>
      </c>
      <c r="E6423" s="11">
        <f>ABS(MIN(B6420:B6429))</f>
        <v>0</v>
      </c>
      <c r="G6423" s="2" t="str">
        <f t="shared" si="10142"/>
        <v/>
      </c>
      <c r="H6423" s="13"/>
      <c r="J6423" s="28" t="str">
        <f t="shared" ref="J6423" si="10144">CONCATENATE(K6422,1)</f>
        <v>101</v>
      </c>
      <c r="K6423" s="22" t="e">
        <f t="array" ref="K6423:S6425">LINEST(B6402:B6411,C6402:C6411^{1,2,3,4,5,6,7,8},TRUE,TRUE)</f>
        <v>#VALUE!</v>
      </c>
      <c r="L6423" s="22" t="e">
        <v>#VALUE!</v>
      </c>
      <c r="M6423" s="22" t="e">
        <v>#VALUE!</v>
      </c>
      <c r="N6423" s="22" t="e">
        <v>#VALUE!</v>
      </c>
      <c r="O6423" s="22" t="e">
        <v>#VALUE!</v>
      </c>
      <c r="P6423" s="22" t="e">
        <v>#VALUE!</v>
      </c>
      <c r="Q6423" s="22" t="e">
        <v>#VALUE!</v>
      </c>
      <c r="R6423" s="22" t="e">
        <v>#VALUE!</v>
      </c>
      <c r="S6423" s="22" t="e">
        <v>#VALUE!</v>
      </c>
      <c r="U6423" s="28">
        <f t="shared" si="10124"/>
        <v>134</v>
      </c>
      <c r="V6423" s="28">
        <f t="shared" si="10073"/>
        <v>238</v>
      </c>
    </row>
    <row r="6424" spans="1:22" x14ac:dyDescent="0.3">
      <c r="A6424" s="28">
        <f t="shared" si="10071"/>
        <v>134239</v>
      </c>
      <c r="B6424" s="7">
        <f t="shared" si="10138"/>
        <v>0</v>
      </c>
      <c r="C6424" s="7">
        <f t="shared" si="10139"/>
        <v>0</v>
      </c>
      <c r="D6424" s="7">
        <f t="shared" si="10141"/>
        <v>0</v>
      </c>
      <c r="E6424" s="11">
        <f>ABS(MAX(B6420:B6429))</f>
        <v>0</v>
      </c>
      <c r="G6424" s="2" t="str">
        <f t="shared" si="10142"/>
        <v/>
      </c>
      <c r="H6424" s="13"/>
      <c r="J6424" s="28" t="str">
        <f t="shared" ref="J6424" si="10145">CONCATENATE(K6422,2)</f>
        <v>102</v>
      </c>
      <c r="K6424" s="22" t="e">
        <v>#VALUE!</v>
      </c>
      <c r="L6424" s="22" t="e">
        <v>#VALUE!</v>
      </c>
      <c r="M6424" s="22" t="e">
        <v>#VALUE!</v>
      </c>
      <c r="N6424" s="22" t="e">
        <v>#VALUE!</v>
      </c>
      <c r="O6424" s="22" t="e">
        <v>#VALUE!</v>
      </c>
      <c r="P6424" s="22" t="e">
        <v>#VALUE!</v>
      </c>
      <c r="Q6424" s="22" t="e">
        <v>#VALUE!</v>
      </c>
      <c r="R6424" s="22" t="e">
        <v>#VALUE!</v>
      </c>
      <c r="S6424" s="22" t="e">
        <v>#VALUE!</v>
      </c>
      <c r="U6424" s="28">
        <f t="shared" si="10124"/>
        <v>134</v>
      </c>
      <c r="V6424" s="28">
        <f t="shared" si="10073"/>
        <v>239</v>
      </c>
    </row>
    <row r="6425" spans="1:22" x14ac:dyDescent="0.3">
      <c r="A6425" s="28">
        <f t="shared" si="10071"/>
        <v>134240</v>
      </c>
      <c r="B6425" s="7">
        <f t="shared" si="10138"/>
        <v>0</v>
      </c>
      <c r="C6425" s="7">
        <f t="shared" si="10139"/>
        <v>0</v>
      </c>
      <c r="D6425" s="7">
        <f t="shared" si="10141"/>
        <v>0</v>
      </c>
      <c r="E6425" s="12" t="s">
        <v>231</v>
      </c>
      <c r="G6425" s="2" t="str">
        <f t="shared" si="10142"/>
        <v/>
      </c>
      <c r="H6425" s="13"/>
      <c r="J6425" s="28" t="str">
        <f t="shared" ref="J6425" si="10146">CONCATENATE(K6422,3)</f>
        <v>103</v>
      </c>
      <c r="K6425" s="22" t="e">
        <v>#VALUE!</v>
      </c>
      <c r="L6425" s="22" t="e">
        <v>#VALUE!</v>
      </c>
      <c r="M6425" s="22" t="e">
        <v>#VALUE!</v>
      </c>
      <c r="N6425" s="22" t="e">
        <v>#VALUE!</v>
      </c>
      <c r="O6425" s="22" t="e">
        <v>#VALUE!</v>
      </c>
      <c r="P6425" s="22" t="e">
        <v>#VALUE!</v>
      </c>
      <c r="Q6425" s="22" t="e">
        <v>#VALUE!</v>
      </c>
      <c r="R6425" s="22" t="e">
        <v>#VALUE!</v>
      </c>
      <c r="S6425" s="22" t="e">
        <v>#VALUE!</v>
      </c>
      <c r="U6425" s="28">
        <f t="shared" si="10124"/>
        <v>134</v>
      </c>
      <c r="V6425" s="28">
        <f t="shared" si="10073"/>
        <v>240</v>
      </c>
    </row>
    <row r="6426" spans="1:22" x14ac:dyDescent="0.3">
      <c r="A6426" s="28">
        <f t="shared" si="10071"/>
        <v>134241</v>
      </c>
      <c r="B6426" s="7">
        <f t="shared" si="10138"/>
        <v>0</v>
      </c>
      <c r="C6426" s="7">
        <f t="shared" si="10139"/>
        <v>0</v>
      </c>
      <c r="D6426" s="7">
        <f t="shared" si="10141"/>
        <v>0</v>
      </c>
      <c r="E6426" s="10" t="e">
        <f>IF(D6388="","",MAX(E6427,E6428))*2</f>
        <v>#VALUE!</v>
      </c>
      <c r="G6426" s="2" t="str">
        <f t="shared" si="10142"/>
        <v/>
      </c>
      <c r="H6426" s="13"/>
      <c r="U6426" s="28">
        <f t="shared" si="10124"/>
        <v>134</v>
      </c>
      <c r="V6426" s="28">
        <f t="shared" si="10073"/>
        <v>241</v>
      </c>
    </row>
    <row r="6427" spans="1:22" x14ac:dyDescent="0.3">
      <c r="A6427" s="28">
        <f t="shared" si="10071"/>
        <v>134242</v>
      </c>
      <c r="B6427" s="7">
        <f t="shared" si="10138"/>
        <v>0</v>
      </c>
      <c r="C6427" s="7">
        <f t="shared" si="10139"/>
        <v>0</v>
      </c>
      <c r="D6427" s="7">
        <f t="shared" si="10141"/>
        <v>0</v>
      </c>
      <c r="E6427" s="11">
        <f>ABS(MIN(G6420:G6429))</f>
        <v>0</v>
      </c>
      <c r="G6427" s="2" t="str">
        <f t="shared" si="10142"/>
        <v/>
      </c>
      <c r="U6427" s="28">
        <f t="shared" si="10124"/>
        <v>134</v>
      </c>
      <c r="V6427" s="28">
        <f t="shared" si="10073"/>
        <v>242</v>
      </c>
    </row>
    <row r="6428" spans="1:22" x14ac:dyDescent="0.3">
      <c r="A6428" s="28">
        <f t="shared" si="10071"/>
        <v>134243</v>
      </c>
      <c r="B6428" s="7">
        <f t="shared" si="10138"/>
        <v>0</v>
      </c>
      <c r="C6428" s="7">
        <f t="shared" si="10139"/>
        <v>0</v>
      </c>
      <c r="D6428" s="7">
        <f t="shared" si="10141"/>
        <v>0</v>
      </c>
      <c r="E6428" s="11">
        <f>ABS(MAX(G6420:G6429))</f>
        <v>0</v>
      </c>
      <c r="G6428" s="2" t="str">
        <f t="shared" si="10142"/>
        <v/>
      </c>
      <c r="U6428" s="28">
        <f t="shared" si="10124"/>
        <v>134</v>
      </c>
      <c r="V6428" s="28">
        <f t="shared" si="10073"/>
        <v>243</v>
      </c>
    </row>
    <row r="6429" spans="1:22" x14ac:dyDescent="0.3">
      <c r="A6429" s="28">
        <f t="shared" si="10071"/>
        <v>134244</v>
      </c>
      <c r="B6429" s="7">
        <f t="shared" si="10138"/>
        <v>0</v>
      </c>
      <c r="C6429" s="7">
        <f t="shared" si="10139"/>
        <v>0</v>
      </c>
      <c r="D6429" s="7">
        <f t="shared" si="10141"/>
        <v>0</v>
      </c>
      <c r="F6429" s="13"/>
      <c r="G6429" s="2" t="str">
        <f t="shared" si="10142"/>
        <v/>
      </c>
      <c r="U6429" s="28">
        <f t="shared" si="10124"/>
        <v>134</v>
      </c>
      <c r="V6429" s="28">
        <f t="shared" si="10073"/>
        <v>244</v>
      </c>
    </row>
    <row r="6430" spans="1:22" x14ac:dyDescent="0.3">
      <c r="A6430" s="28">
        <f t="shared" si="10071"/>
        <v>134245</v>
      </c>
      <c r="F6430" s="13"/>
      <c r="U6430" s="28">
        <f t="shared" si="10124"/>
        <v>134</v>
      </c>
      <c r="V6430" s="28">
        <f t="shared" si="10073"/>
        <v>245</v>
      </c>
    </row>
    <row r="6431" spans="1:22" x14ac:dyDescent="0.3">
      <c r="A6431" s="28">
        <f t="shared" si="10071"/>
        <v>134246</v>
      </c>
      <c r="F6431" s="13"/>
      <c r="U6431" s="28">
        <f t="shared" si="10124"/>
        <v>134</v>
      </c>
      <c r="V6431" s="28">
        <f t="shared" si="10073"/>
        <v>246</v>
      </c>
    </row>
    <row r="6432" spans="1:22" x14ac:dyDescent="0.3">
      <c r="A6432" s="28">
        <f t="shared" si="10071"/>
        <v>134247</v>
      </c>
      <c r="F6432" s="13"/>
      <c r="U6432" s="28">
        <f t="shared" si="10124"/>
        <v>134</v>
      </c>
      <c r="V6432" s="28">
        <f t="shared" si="10073"/>
        <v>247</v>
      </c>
    </row>
    <row r="6433" spans="1:24" s="8" customFormat="1" x14ac:dyDescent="0.3"/>
    <row r="6434" spans="1:24" x14ac:dyDescent="0.3">
      <c r="A6434" s="28">
        <f t="shared" ref="A6434:A6480" si="10147">ROUND(CONCATENATE(U6434,V6434),0)</f>
        <v>135201</v>
      </c>
      <c r="B6434" s="63" t="s">
        <v>0</v>
      </c>
      <c r="C6434" s="63"/>
      <c r="D6434" s="71"/>
      <c r="E6434" s="71"/>
      <c r="F6434" s="71"/>
      <c r="G6434" s="71"/>
      <c r="H6434" s="71"/>
      <c r="U6434" s="28">
        <f t="shared" si="10072"/>
        <v>135</v>
      </c>
      <c r="V6434" s="28">
        <v>201</v>
      </c>
    </row>
    <row r="6435" spans="1:24" x14ac:dyDescent="0.3">
      <c r="A6435" s="28">
        <f t="shared" si="10147"/>
        <v>135202</v>
      </c>
      <c r="B6435" s="72" t="s">
        <v>70</v>
      </c>
      <c r="C6435" s="73"/>
      <c r="D6435" s="30"/>
      <c r="E6435" s="66" t="s">
        <v>71</v>
      </c>
      <c r="F6435" s="66"/>
      <c r="G6435" s="74"/>
      <c r="H6435" s="74"/>
      <c r="U6435" s="28">
        <f t="shared" si="10124"/>
        <v>135</v>
      </c>
      <c r="V6435" s="28">
        <f t="shared" ref="V6435:V6480" si="10148">V6434+1</f>
        <v>202</v>
      </c>
    </row>
    <row r="6436" spans="1:24" x14ac:dyDescent="0.3">
      <c r="A6436" s="28">
        <f t="shared" si="10147"/>
        <v>135203</v>
      </c>
      <c r="B6436" s="75" t="s">
        <v>6</v>
      </c>
      <c r="C6436" s="75"/>
      <c r="D6436" s="71"/>
      <c r="E6436" s="71"/>
      <c r="F6436" s="71"/>
      <c r="G6436" s="71"/>
      <c r="H6436" s="71"/>
      <c r="U6436" s="28">
        <f t="shared" si="10124"/>
        <v>135</v>
      </c>
      <c r="V6436" s="28">
        <f t="shared" si="10148"/>
        <v>203</v>
      </c>
    </row>
    <row r="6437" spans="1:24" x14ac:dyDescent="0.3">
      <c r="A6437" s="28">
        <f t="shared" si="10147"/>
        <v>135204</v>
      </c>
      <c r="B6437" s="63" t="s">
        <v>7</v>
      </c>
      <c r="C6437" s="63"/>
      <c r="D6437" s="71"/>
      <c r="E6437" s="71"/>
      <c r="F6437" s="71"/>
      <c r="G6437" s="71"/>
      <c r="H6437" s="71"/>
      <c r="J6437" s="17"/>
      <c r="K6437" s="17" t="s">
        <v>53</v>
      </c>
      <c r="L6437" s="17" t="s">
        <v>54</v>
      </c>
      <c r="M6437" s="17" t="s">
        <v>55</v>
      </c>
      <c r="N6437" s="17" t="s">
        <v>56</v>
      </c>
      <c r="O6437" s="17" t="s">
        <v>57</v>
      </c>
      <c r="P6437" s="17" t="s">
        <v>2</v>
      </c>
      <c r="Q6437" s="17" t="s">
        <v>3</v>
      </c>
      <c r="R6437" s="17" t="s">
        <v>4</v>
      </c>
      <c r="S6437" s="17" t="s">
        <v>5</v>
      </c>
      <c r="U6437" s="28">
        <f t="shared" si="10124"/>
        <v>135</v>
      </c>
      <c r="V6437" s="28">
        <f t="shared" si="10148"/>
        <v>204</v>
      </c>
      <c r="X6437" s="1" t="s">
        <v>48</v>
      </c>
    </row>
    <row r="6438" spans="1:24" x14ac:dyDescent="0.3">
      <c r="A6438" s="28">
        <f t="shared" si="10147"/>
        <v>135205</v>
      </c>
      <c r="B6438" s="63" t="s">
        <v>9</v>
      </c>
      <c r="C6438" s="63"/>
      <c r="D6438" s="71"/>
      <c r="E6438" s="71"/>
      <c r="F6438" s="71"/>
      <c r="G6438" s="71"/>
      <c r="H6438" s="71"/>
      <c r="J6438" s="17">
        <f t="shared" ref="J6438" si="10149">COUNTA(B6450:B6459)</f>
        <v>0</v>
      </c>
      <c r="K6438" s="17">
        <f t="shared" ref="K6438" si="10150">IF(L6438-1&lt;2,0,L6438-1)</f>
        <v>0</v>
      </c>
      <c r="L6438" s="17">
        <f t="shared" ref="L6438" si="10151">IF(M6438-1&lt;2,0,M6438-1)</f>
        <v>0</v>
      </c>
      <c r="M6438" s="17">
        <f t="shared" ref="M6438" si="10152">IF(N6438-1&lt;2,0,N6438-1)</f>
        <v>0</v>
      </c>
      <c r="N6438" s="17">
        <f t="shared" ref="N6438" si="10153">IF(O6438-1&lt;2,0,O6438-1)</f>
        <v>0</v>
      </c>
      <c r="O6438" s="17">
        <f t="shared" ref="O6438" si="10154">IF(P6438-1&lt;2,0,P6438-1)</f>
        <v>0</v>
      </c>
      <c r="P6438" s="17">
        <f t="shared" ref="P6438" si="10155">IF(Q6438-1&lt;2,0,Q6438-1)</f>
        <v>0</v>
      </c>
      <c r="Q6438" s="17">
        <f t="shared" ref="Q6438" si="10156">IF(R6438-1&lt;2,0,R6438-1)</f>
        <v>0</v>
      </c>
      <c r="R6438" s="17">
        <f t="shared" ref="R6438" si="10157">IF(S6438-1&lt;2,0,S6438-1)</f>
        <v>0</v>
      </c>
      <c r="S6438" s="17">
        <f t="shared" ref="S6438" si="10158">J6438</f>
        <v>0</v>
      </c>
      <c r="U6438" s="28">
        <f t="shared" si="10124"/>
        <v>135</v>
      </c>
      <c r="V6438" s="28">
        <f t="shared" si="10148"/>
        <v>205</v>
      </c>
      <c r="X6438" s="1" t="s">
        <v>49</v>
      </c>
    </row>
    <row r="6439" spans="1:24" x14ac:dyDescent="0.3">
      <c r="A6439" s="28">
        <f t="shared" si="10147"/>
        <v>135206</v>
      </c>
      <c r="B6439" s="63" t="s">
        <v>10</v>
      </c>
      <c r="C6439" s="63"/>
      <c r="D6439" s="71"/>
      <c r="E6439" s="71"/>
      <c r="F6439" s="71"/>
      <c r="G6439" s="71"/>
      <c r="H6439" s="71"/>
      <c r="J6439" s="28" t="str">
        <f t="shared" ref="J6439" si="10159">CONCATENATE(J6438,1)</f>
        <v>01</v>
      </c>
      <c r="K6439" s="29">
        <f t="shared" ref="K6439" si="10160">IF(K6438=0,0,VLOOKUP(J6439,J6443:S6473,K6438,FALSE))</f>
        <v>0</v>
      </c>
      <c r="L6439" s="29">
        <f t="shared" ref="L6439" si="10161">IF(L6438=0,0,VLOOKUP(J6439,J6443:S6473,L6438,FALSE))</f>
        <v>0</v>
      </c>
      <c r="M6439" s="29">
        <f t="shared" ref="M6439" si="10162">IF(M6438=0,0,VLOOKUP(J6439,J6443:S6473,M6438,FALSE))</f>
        <v>0</v>
      </c>
      <c r="N6439" s="29">
        <f t="shared" ref="N6439" si="10163">IF(N6438=0,0,VLOOKUP(J6439,J6443:S6473,N6438,FALSE))</f>
        <v>0</v>
      </c>
      <c r="O6439" s="29">
        <f t="shared" ref="O6439" si="10164">IF(O6438=0,0,VLOOKUP(J6439,J6443:S6473,O6438,FALSE))</f>
        <v>0</v>
      </c>
      <c r="P6439" s="29">
        <f t="shared" ref="P6439" si="10165">IF(P6438=0,0,VLOOKUP(J6439,J6443:S6473,P6438,FALSE))</f>
        <v>0</v>
      </c>
      <c r="Q6439" s="29">
        <f t="shared" ref="Q6439" si="10166">IF(Q6438=0,0,VLOOKUP(J6439,J6443:S6473,Q6438,FALSE))</f>
        <v>0</v>
      </c>
      <c r="R6439" s="29">
        <f t="shared" ref="R6439" si="10167">IF(R6438=0,0,VLOOKUP(J6439,J6443:S6473,R6438,FALSE))</f>
        <v>0</v>
      </c>
      <c r="S6439" s="29">
        <f t="shared" ref="S6439" si="10168">IF(S6438=0,0,VLOOKUP(J6439,J6443:S6473,S6438,FALSE))</f>
        <v>0</v>
      </c>
      <c r="U6439" s="28">
        <f t="shared" si="10124"/>
        <v>135</v>
      </c>
      <c r="V6439" s="28">
        <f t="shared" si="10148"/>
        <v>206</v>
      </c>
      <c r="X6439" s="1" t="s">
        <v>50</v>
      </c>
    </row>
    <row r="6440" spans="1:24" x14ac:dyDescent="0.3">
      <c r="A6440" s="28">
        <f t="shared" si="10147"/>
        <v>135207</v>
      </c>
      <c r="B6440" s="63" t="s">
        <v>11</v>
      </c>
      <c r="C6440" s="63"/>
      <c r="D6440" s="64"/>
      <c r="E6440" s="64"/>
      <c r="F6440" s="64"/>
      <c r="G6440" s="64"/>
      <c r="H6440" s="64"/>
      <c r="J6440" s="28" t="str">
        <f t="shared" ref="J6440" si="10169">CONCATENATE(J6438,2)</f>
        <v>02</v>
      </c>
      <c r="K6440" s="22">
        <f t="shared" ref="K6440" si="10170">IF(K6438=0,0,VLOOKUP(J6440,J6443:S6473,K6438,FALSE))</f>
        <v>0</v>
      </c>
      <c r="L6440" s="22">
        <f t="shared" ref="L6440" si="10171">IF(L6438=0,0,VLOOKUP(J6440,J6443:S6473,L6438,FALSE))</f>
        <v>0</v>
      </c>
      <c r="M6440" s="22">
        <f t="shared" ref="M6440" si="10172">IF(M6438=0,0,VLOOKUP(J6440,J6443:S6473,M6438,FALSE))</f>
        <v>0</v>
      </c>
      <c r="N6440" s="22">
        <f t="shared" ref="N6440" si="10173">IF(N6438=0,0,VLOOKUP(J6440,J6443:S6473,N6438,FALSE))</f>
        <v>0</v>
      </c>
      <c r="O6440" s="22">
        <f t="shared" ref="O6440" si="10174">IF(O6438=0,0,VLOOKUP(J6440,J6443:S6473,O6438,FALSE))</f>
        <v>0</v>
      </c>
      <c r="P6440" s="22">
        <f t="shared" ref="P6440" si="10175">IF(P6438=0,0,VLOOKUP(J6440,J6443:S6473,P6438,FALSE))</f>
        <v>0</v>
      </c>
      <c r="Q6440" s="22">
        <f t="shared" ref="Q6440" si="10176">IF(Q6438=0,0,VLOOKUP(J6440,J6443:S6473,Q6438,FALSE))</f>
        <v>0</v>
      </c>
      <c r="R6440" s="22">
        <f t="shared" ref="R6440" si="10177">IF(R6438=0,0,VLOOKUP(J6440,J6443:S6473,R6438,FALSE))</f>
        <v>0</v>
      </c>
      <c r="S6440" s="22">
        <f t="shared" ref="S6440" si="10178">IF(S6438=0,0,VLOOKUP(J6440,J6443:S6473,S6438,FALSE))</f>
        <v>0</v>
      </c>
      <c r="U6440" s="28">
        <f t="shared" si="10124"/>
        <v>135</v>
      </c>
      <c r="V6440" s="28">
        <f t="shared" si="10148"/>
        <v>207</v>
      </c>
    </row>
    <row r="6441" spans="1:24" x14ac:dyDescent="0.3">
      <c r="A6441" s="28">
        <f t="shared" si="10147"/>
        <v>135208</v>
      </c>
      <c r="B6441" s="63" t="s">
        <v>12</v>
      </c>
      <c r="C6441" s="63"/>
      <c r="D6441" s="65"/>
      <c r="E6441" s="65"/>
      <c r="F6441" s="65"/>
      <c r="G6441" s="65"/>
      <c r="H6441" s="65"/>
      <c r="J6441" s="28" t="str">
        <f t="shared" ref="J6441" si="10179">CONCATENATE(J6438,3)</f>
        <v>03</v>
      </c>
      <c r="K6441" s="22"/>
      <c r="L6441" s="22"/>
      <c r="M6441" s="22"/>
      <c r="N6441" s="22" t="s">
        <v>58</v>
      </c>
      <c r="O6441" s="29">
        <f t="shared" ref="O6441" si="10180">J6438-2</f>
        <v>-2</v>
      </c>
      <c r="P6441" s="22" t="s">
        <v>59</v>
      </c>
      <c r="Q6441" s="29" t="e">
        <f t="shared" ref="Q6441" si="10181">VLOOKUP(J6441,J6443:S6473,3,FALSE)</f>
        <v>#N/A</v>
      </c>
      <c r="R6441" s="22" t="s">
        <v>60</v>
      </c>
      <c r="S6441" s="22" t="e">
        <f t="shared" ref="S6441" si="10182">VLOOKUP(J6441,J6443:S6473,2,FALSE)</f>
        <v>#N/A</v>
      </c>
      <c r="U6441" s="28">
        <f t="shared" si="10124"/>
        <v>135</v>
      </c>
      <c r="V6441" s="28">
        <f t="shared" si="10148"/>
        <v>208</v>
      </c>
    </row>
    <row r="6442" spans="1:24" x14ac:dyDescent="0.3">
      <c r="A6442" s="28">
        <f t="shared" si="10147"/>
        <v>135209</v>
      </c>
      <c r="B6442" s="63" t="s">
        <v>13</v>
      </c>
      <c r="C6442" s="63"/>
      <c r="D6442" s="15"/>
      <c r="E6442" s="66" t="s">
        <v>14</v>
      </c>
      <c r="F6442" s="66"/>
      <c r="G6442" s="66"/>
      <c r="H6442" s="6" t="s">
        <v>64</v>
      </c>
      <c r="J6442" s="17"/>
      <c r="K6442" s="17">
        <v>3</v>
      </c>
      <c r="L6442" s="17">
        <v>3</v>
      </c>
      <c r="M6442" s="17"/>
      <c r="N6442" s="17"/>
      <c r="O6442" s="17"/>
      <c r="P6442" s="17"/>
      <c r="Q6442" s="17"/>
      <c r="R6442" s="17"/>
      <c r="S6442" s="17"/>
      <c r="U6442" s="28">
        <f t="shared" si="10124"/>
        <v>135</v>
      </c>
      <c r="V6442" s="28">
        <f t="shared" si="10148"/>
        <v>209</v>
      </c>
    </row>
    <row r="6443" spans="1:24" x14ac:dyDescent="0.3">
      <c r="A6443" s="28">
        <f t="shared" si="10147"/>
        <v>135210</v>
      </c>
      <c r="B6443" s="63" t="s">
        <v>15</v>
      </c>
      <c r="C6443" s="63"/>
      <c r="D6443" s="2">
        <f t="shared" ref="D6443" si="10183">MIN(B6450:B6459)</f>
        <v>0</v>
      </c>
      <c r="E6443" s="3" t="s">
        <v>16</v>
      </c>
      <c r="F6443" s="2">
        <f t="shared" ref="F6443" si="10184">MAX(B6450:B6459)</f>
        <v>0</v>
      </c>
      <c r="G6443" s="4" t="str">
        <f t="shared" ref="G6443" si="10185">IF(H6442="","",H6442)</f>
        <v>°C</v>
      </c>
      <c r="H6443" s="14"/>
      <c r="J6443" s="28" t="str">
        <f t="shared" ref="J6443" si="10186">CONCATENATE(K6442,1)</f>
        <v>31</v>
      </c>
      <c r="K6443" s="22" t="e">
        <f t="array" ref="K6443:L6445">LINEST(B6450:B6452,C6450:C6452^{1},TRUE,TRUE)</f>
        <v>#VALUE!</v>
      </c>
      <c r="L6443" s="22" t="e">
        <v>#VALUE!</v>
      </c>
      <c r="M6443" s="17"/>
      <c r="N6443" s="17"/>
      <c r="O6443" s="17"/>
      <c r="P6443" s="17"/>
      <c r="Q6443" s="17"/>
      <c r="R6443" s="17"/>
      <c r="S6443" s="17"/>
      <c r="U6443" s="28">
        <f t="shared" si="10124"/>
        <v>135</v>
      </c>
      <c r="V6443" s="28">
        <f t="shared" si="10148"/>
        <v>210</v>
      </c>
    </row>
    <row r="6444" spans="1:24" x14ac:dyDescent="0.3">
      <c r="A6444" s="28">
        <f t="shared" si="10147"/>
        <v>135211</v>
      </c>
      <c r="J6444" s="28" t="str">
        <f t="shared" ref="J6444" si="10187">CONCATENATE(K6442,2)</f>
        <v>32</v>
      </c>
      <c r="K6444" s="22" t="e">
        <v>#VALUE!</v>
      </c>
      <c r="L6444" s="22" t="e">
        <v>#VALUE!</v>
      </c>
      <c r="M6444" s="17"/>
      <c r="N6444" s="17"/>
      <c r="O6444" s="17"/>
      <c r="P6444" s="17"/>
      <c r="Q6444" s="17"/>
      <c r="R6444" s="17"/>
      <c r="S6444" s="17"/>
      <c r="U6444" s="28">
        <f t="shared" si="10124"/>
        <v>135</v>
      </c>
      <c r="V6444" s="28">
        <f t="shared" si="10148"/>
        <v>211</v>
      </c>
    </row>
    <row r="6445" spans="1:24" x14ac:dyDescent="0.3">
      <c r="A6445" s="28">
        <f t="shared" si="10147"/>
        <v>135212</v>
      </c>
      <c r="B6445" s="67" t="s">
        <v>17</v>
      </c>
      <c r="C6445" s="67"/>
      <c r="D6445" s="67"/>
      <c r="E6445" s="67"/>
      <c r="F6445" s="67"/>
      <c r="G6445" s="68" t="s">
        <v>31</v>
      </c>
      <c r="H6445" s="69"/>
      <c r="J6445" s="28" t="str">
        <f t="shared" ref="J6445" si="10188">CONCATENATE(K6442,3)</f>
        <v>33</v>
      </c>
      <c r="K6445" s="22" t="e">
        <v>#VALUE!</v>
      </c>
      <c r="L6445" s="22" t="e">
        <v>#VALUE!</v>
      </c>
      <c r="M6445" s="17"/>
      <c r="N6445" s="17"/>
      <c r="O6445" s="17"/>
      <c r="P6445" s="17"/>
      <c r="Q6445" s="17"/>
      <c r="R6445" s="17"/>
      <c r="S6445" s="17"/>
      <c r="U6445" s="28">
        <f t="shared" si="10124"/>
        <v>135</v>
      </c>
      <c r="V6445" s="28">
        <f t="shared" si="10148"/>
        <v>212</v>
      </c>
    </row>
    <row r="6446" spans="1:24" x14ac:dyDescent="0.3">
      <c r="A6446" s="28">
        <f t="shared" si="10147"/>
        <v>135213</v>
      </c>
      <c r="B6446" s="66" t="s">
        <v>18</v>
      </c>
      <c r="C6446" s="66"/>
      <c r="D6446" s="66"/>
      <c r="E6446" s="66" t="str">
        <f t="shared" ref="E6446" si="10189">IF(D6439="","",D6439)</f>
        <v/>
      </c>
      <c r="F6446" s="66"/>
      <c r="G6446" s="4" t="s">
        <v>18</v>
      </c>
      <c r="H6446" s="16"/>
      <c r="J6446" s="17"/>
      <c r="K6446" s="17">
        <v>4</v>
      </c>
      <c r="L6446" s="17">
        <v>4</v>
      </c>
      <c r="M6446" s="17">
        <v>4</v>
      </c>
      <c r="N6446" s="17"/>
      <c r="O6446" s="17"/>
      <c r="P6446" s="17"/>
      <c r="Q6446" s="17"/>
      <c r="R6446" s="17"/>
      <c r="S6446" s="17"/>
      <c r="U6446" s="28">
        <f t="shared" si="10124"/>
        <v>135</v>
      </c>
      <c r="V6446" s="28">
        <f t="shared" si="10148"/>
        <v>213</v>
      </c>
    </row>
    <row r="6447" spans="1:24" ht="15" customHeight="1" x14ac:dyDescent="0.3">
      <c r="A6447" s="28">
        <f t="shared" si="10147"/>
        <v>135214</v>
      </c>
      <c r="B6447" s="5" t="s">
        <v>19</v>
      </c>
      <c r="C6447" s="5" t="s">
        <v>20</v>
      </c>
      <c r="D6447" s="5" t="s">
        <v>21</v>
      </c>
      <c r="E6447" s="5"/>
      <c r="F6447" s="70" t="s">
        <v>33</v>
      </c>
      <c r="G6447" s="5" t="s">
        <v>19</v>
      </c>
      <c r="H6447" s="5" t="s">
        <v>20</v>
      </c>
      <c r="J6447" s="28" t="str">
        <f t="shared" ref="J6447" si="10190">CONCATENATE(K6446,1)</f>
        <v>41</v>
      </c>
      <c r="K6447" s="22" t="e">
        <f t="array" ref="K6447:M6449">LINEST(B6450:B6453,C6450:C6453^{1,2},TRUE,TRUE)</f>
        <v>#VALUE!</v>
      </c>
      <c r="L6447" s="22" t="e">
        <v>#VALUE!</v>
      </c>
      <c r="M6447" s="22" t="e">
        <v>#VALUE!</v>
      </c>
      <c r="N6447" s="17"/>
      <c r="O6447" s="17"/>
      <c r="P6447" s="17"/>
      <c r="Q6447" s="17"/>
      <c r="R6447" s="17"/>
      <c r="S6447" s="17"/>
      <c r="U6447" s="28">
        <f t="shared" si="10124"/>
        <v>135</v>
      </c>
      <c r="V6447" s="28">
        <f t="shared" si="10148"/>
        <v>214</v>
      </c>
    </row>
    <row r="6448" spans="1:24" x14ac:dyDescent="0.3">
      <c r="A6448" s="28">
        <f t="shared" si="10147"/>
        <v>135215</v>
      </c>
      <c r="B6448" s="5" t="s">
        <v>22</v>
      </c>
      <c r="C6448" s="5" t="s">
        <v>23</v>
      </c>
      <c r="D6448" s="5" t="s">
        <v>24</v>
      </c>
      <c r="E6448" s="5" t="s">
        <v>32</v>
      </c>
      <c r="F6448" s="70"/>
      <c r="G6448" s="5" t="s">
        <v>22</v>
      </c>
      <c r="H6448" s="5" t="s">
        <v>23</v>
      </c>
      <c r="J6448" s="28" t="str">
        <f t="shared" ref="J6448" si="10191">CONCATENATE(K6446,2)</f>
        <v>42</v>
      </c>
      <c r="K6448" s="22" t="e">
        <v>#VALUE!</v>
      </c>
      <c r="L6448" s="22" t="e">
        <v>#VALUE!</v>
      </c>
      <c r="M6448" s="22" t="e">
        <v>#VALUE!</v>
      </c>
      <c r="N6448" s="17"/>
      <c r="O6448" s="17"/>
      <c r="P6448" s="17"/>
      <c r="Q6448" s="17"/>
      <c r="R6448" s="17"/>
      <c r="S6448" s="17"/>
      <c r="U6448" s="28">
        <f t="shared" si="10124"/>
        <v>135</v>
      </c>
      <c r="V6448" s="28">
        <f t="shared" si="10148"/>
        <v>215</v>
      </c>
    </row>
    <row r="6449" spans="1:22" x14ac:dyDescent="0.3">
      <c r="A6449" s="28">
        <f t="shared" si="10147"/>
        <v>135216</v>
      </c>
      <c r="B6449" s="6" t="str">
        <f t="shared" ref="B6449" si="10192">IF(H6442="","",H6442)</f>
        <v>°C</v>
      </c>
      <c r="C6449" s="6" t="str">
        <f t="shared" ref="C6449" si="10193">IF(H6442="","",H6442)</f>
        <v>°C</v>
      </c>
      <c r="D6449" s="6" t="str">
        <f t="shared" ref="D6449" si="10194">IF(H6442="","",H6442)</f>
        <v>°C</v>
      </c>
      <c r="E6449" s="6"/>
      <c r="F6449" s="6"/>
      <c r="G6449" s="6" t="str">
        <f t="shared" ref="G6449" si="10195">IF(H6442="","",H6442)</f>
        <v>°C</v>
      </c>
      <c r="H6449" s="6" t="str">
        <f t="shared" ref="H6449" si="10196">IF(H6442="","",H6442)</f>
        <v>°C</v>
      </c>
      <c r="J6449" s="28" t="str">
        <f t="shared" ref="J6449" si="10197">CONCATENATE(K6446,3)</f>
        <v>43</v>
      </c>
      <c r="K6449" s="22" t="e">
        <v>#VALUE!</v>
      </c>
      <c r="L6449" s="22" t="e">
        <v>#VALUE!</v>
      </c>
      <c r="M6449" s="22" t="e">
        <v>#VALUE!</v>
      </c>
      <c r="N6449" s="17"/>
      <c r="O6449" s="17"/>
      <c r="P6449" s="17"/>
      <c r="Q6449" s="17"/>
      <c r="R6449" s="17"/>
      <c r="S6449" s="17"/>
      <c r="U6449" s="28">
        <f t="shared" si="10124"/>
        <v>135</v>
      </c>
      <c r="V6449" s="28">
        <f t="shared" si="10148"/>
        <v>216</v>
      </c>
    </row>
    <row r="6450" spans="1:22" x14ac:dyDescent="0.3">
      <c r="A6450" s="28">
        <f t="shared" si="10147"/>
        <v>135217</v>
      </c>
      <c r="B6450" s="26"/>
      <c r="C6450" s="26"/>
      <c r="D6450" s="26"/>
      <c r="E6450" s="9"/>
      <c r="F6450" s="26"/>
      <c r="G6450" s="27"/>
      <c r="H6450" s="27"/>
      <c r="J6450" s="17"/>
      <c r="K6450" s="17">
        <v>5</v>
      </c>
      <c r="L6450" s="17">
        <v>5</v>
      </c>
      <c r="M6450" s="17">
        <v>5</v>
      </c>
      <c r="N6450" s="17">
        <v>5</v>
      </c>
      <c r="O6450" s="17"/>
      <c r="P6450" s="17"/>
      <c r="Q6450" s="17"/>
      <c r="R6450" s="17"/>
      <c r="S6450" s="17"/>
      <c r="U6450" s="28">
        <f t="shared" si="10124"/>
        <v>135</v>
      </c>
      <c r="V6450" s="28">
        <f t="shared" si="10148"/>
        <v>217</v>
      </c>
    </row>
    <row r="6451" spans="1:22" x14ac:dyDescent="0.3">
      <c r="A6451" s="28">
        <f t="shared" si="10147"/>
        <v>135218</v>
      </c>
      <c r="B6451" s="26"/>
      <c r="C6451" s="26"/>
      <c r="D6451" s="26"/>
      <c r="E6451" s="9"/>
      <c r="F6451" s="26"/>
      <c r="G6451" s="27"/>
      <c r="H6451" s="27"/>
      <c r="J6451" s="28" t="str">
        <f t="shared" ref="J6451" si="10198">CONCATENATE(K6450,1)</f>
        <v>51</v>
      </c>
      <c r="K6451" s="22" t="e">
        <f t="array" ref="K6451:N6453">LINEST(B6450:B6454,C6450:C6454^{1,2,3},TRUE,TRUE)</f>
        <v>#VALUE!</v>
      </c>
      <c r="L6451" s="22" t="e">
        <v>#VALUE!</v>
      </c>
      <c r="M6451" s="22" t="e">
        <v>#VALUE!</v>
      </c>
      <c r="N6451" s="22" t="e">
        <v>#VALUE!</v>
      </c>
      <c r="O6451" s="17"/>
      <c r="P6451" s="17"/>
      <c r="Q6451" s="17"/>
      <c r="R6451" s="17"/>
      <c r="S6451" s="17"/>
      <c r="U6451" s="28">
        <f t="shared" si="10124"/>
        <v>135</v>
      </c>
      <c r="V6451" s="28">
        <f t="shared" si="10148"/>
        <v>218</v>
      </c>
    </row>
    <row r="6452" spans="1:22" x14ac:dyDescent="0.3">
      <c r="A6452" s="28">
        <f t="shared" si="10147"/>
        <v>135219</v>
      </c>
      <c r="B6452" s="26"/>
      <c r="C6452" s="26"/>
      <c r="D6452" s="26"/>
      <c r="E6452" s="9"/>
      <c r="F6452" s="26"/>
      <c r="G6452" s="27"/>
      <c r="H6452" s="27"/>
      <c r="J6452" s="28" t="str">
        <f t="shared" ref="J6452" si="10199">CONCATENATE(K6450,2)</f>
        <v>52</v>
      </c>
      <c r="K6452" s="22" t="e">
        <v>#VALUE!</v>
      </c>
      <c r="L6452" s="22" t="e">
        <v>#VALUE!</v>
      </c>
      <c r="M6452" s="22" t="e">
        <v>#VALUE!</v>
      </c>
      <c r="N6452" s="22" t="e">
        <v>#VALUE!</v>
      </c>
      <c r="O6452" s="17"/>
      <c r="P6452" s="17"/>
      <c r="Q6452" s="17"/>
      <c r="R6452" s="17"/>
      <c r="S6452" s="17"/>
      <c r="U6452" s="28">
        <f t="shared" si="10124"/>
        <v>135</v>
      </c>
      <c r="V6452" s="28">
        <f t="shared" si="10148"/>
        <v>219</v>
      </c>
    </row>
    <row r="6453" spans="1:22" x14ac:dyDescent="0.3">
      <c r="A6453" s="28">
        <f t="shared" si="10147"/>
        <v>135220</v>
      </c>
      <c r="B6453" s="26"/>
      <c r="C6453" s="26"/>
      <c r="D6453" s="26"/>
      <c r="E6453" s="9"/>
      <c r="F6453" s="26"/>
      <c r="G6453" s="27"/>
      <c r="H6453" s="27"/>
      <c r="J6453" s="28" t="str">
        <f t="shared" ref="J6453" si="10200">CONCATENATE(K6450,3)</f>
        <v>53</v>
      </c>
      <c r="K6453" s="22" t="e">
        <v>#VALUE!</v>
      </c>
      <c r="L6453" s="22" t="e">
        <v>#VALUE!</v>
      </c>
      <c r="M6453" s="22" t="e">
        <v>#VALUE!</v>
      </c>
      <c r="N6453" s="22" t="e">
        <v>#VALUE!</v>
      </c>
      <c r="O6453" s="17"/>
      <c r="P6453" s="17"/>
      <c r="Q6453" s="17"/>
      <c r="R6453" s="17"/>
      <c r="S6453" s="17"/>
      <c r="U6453" s="28">
        <f t="shared" si="10124"/>
        <v>135</v>
      </c>
      <c r="V6453" s="28">
        <f t="shared" si="10148"/>
        <v>220</v>
      </c>
    </row>
    <row r="6454" spans="1:22" x14ac:dyDescent="0.3">
      <c r="A6454" s="28">
        <f t="shared" si="10147"/>
        <v>135221</v>
      </c>
      <c r="B6454" s="26"/>
      <c r="C6454" s="26"/>
      <c r="D6454" s="26"/>
      <c r="E6454" s="9"/>
      <c r="F6454" s="26"/>
      <c r="G6454" s="27"/>
      <c r="H6454" s="27"/>
      <c r="J6454" s="17"/>
      <c r="K6454" s="17">
        <v>6</v>
      </c>
      <c r="L6454" s="17">
        <v>6</v>
      </c>
      <c r="M6454" s="17">
        <v>6</v>
      </c>
      <c r="N6454" s="17">
        <v>6</v>
      </c>
      <c r="O6454" s="17">
        <v>6</v>
      </c>
      <c r="P6454" s="17"/>
      <c r="Q6454" s="17"/>
      <c r="R6454" s="17"/>
      <c r="S6454" s="17"/>
      <c r="U6454" s="28">
        <f t="shared" si="10124"/>
        <v>135</v>
      </c>
      <c r="V6454" s="28">
        <f t="shared" si="10148"/>
        <v>221</v>
      </c>
    </row>
    <row r="6455" spans="1:22" x14ac:dyDescent="0.3">
      <c r="A6455" s="28">
        <f t="shared" si="10147"/>
        <v>135222</v>
      </c>
      <c r="B6455" s="26"/>
      <c r="C6455" s="26"/>
      <c r="D6455" s="26"/>
      <c r="E6455" s="9"/>
      <c r="F6455" s="26"/>
      <c r="G6455" s="27"/>
      <c r="H6455" s="27"/>
      <c r="J6455" s="28" t="str">
        <f t="shared" ref="J6455" si="10201">CONCATENATE(K6454,1)</f>
        <v>61</v>
      </c>
      <c r="K6455" s="22" t="e">
        <f t="array" ref="K6455:O6457">LINEST(B6450:B6455,C6450:C6455^{1,2,3,4},TRUE,TRUE)</f>
        <v>#VALUE!</v>
      </c>
      <c r="L6455" s="22" t="e">
        <v>#VALUE!</v>
      </c>
      <c r="M6455" s="22" t="e">
        <v>#VALUE!</v>
      </c>
      <c r="N6455" s="22" t="e">
        <v>#VALUE!</v>
      </c>
      <c r="O6455" s="22" t="e">
        <v>#VALUE!</v>
      </c>
      <c r="P6455" s="17"/>
      <c r="Q6455" s="17"/>
      <c r="R6455" s="17"/>
      <c r="S6455" s="17"/>
      <c r="U6455" s="28">
        <f t="shared" si="10124"/>
        <v>135</v>
      </c>
      <c r="V6455" s="28">
        <f t="shared" si="10148"/>
        <v>222</v>
      </c>
    </row>
    <row r="6456" spans="1:22" x14ac:dyDescent="0.3">
      <c r="A6456" s="28">
        <f t="shared" si="10147"/>
        <v>135223</v>
      </c>
      <c r="B6456" s="26"/>
      <c r="C6456" s="26"/>
      <c r="D6456" s="26"/>
      <c r="E6456" s="9"/>
      <c r="F6456" s="26"/>
      <c r="G6456" s="27"/>
      <c r="H6456" s="27"/>
      <c r="J6456" s="28" t="str">
        <f t="shared" ref="J6456" si="10202">CONCATENATE(K6454,2)</f>
        <v>62</v>
      </c>
      <c r="K6456" s="22" t="e">
        <v>#VALUE!</v>
      </c>
      <c r="L6456" s="22" t="e">
        <v>#VALUE!</v>
      </c>
      <c r="M6456" s="22" t="e">
        <v>#VALUE!</v>
      </c>
      <c r="N6456" s="22" t="e">
        <v>#VALUE!</v>
      </c>
      <c r="O6456" s="22" t="e">
        <v>#VALUE!</v>
      </c>
      <c r="P6456" s="17"/>
      <c r="Q6456" s="17"/>
      <c r="R6456" s="17"/>
      <c r="S6456" s="17"/>
      <c r="U6456" s="28">
        <f t="shared" si="10124"/>
        <v>135</v>
      </c>
      <c r="V6456" s="28">
        <f t="shared" si="10148"/>
        <v>223</v>
      </c>
    </row>
    <row r="6457" spans="1:22" x14ac:dyDescent="0.3">
      <c r="A6457" s="28">
        <f t="shared" si="10147"/>
        <v>135224</v>
      </c>
      <c r="B6457" s="26"/>
      <c r="C6457" s="26"/>
      <c r="D6457" s="26"/>
      <c r="E6457" s="9"/>
      <c r="F6457" s="26"/>
      <c r="G6457" s="27"/>
      <c r="H6457" s="27"/>
      <c r="J6457" s="28" t="str">
        <f t="shared" ref="J6457" si="10203">CONCATENATE(K6454,3)</f>
        <v>63</v>
      </c>
      <c r="K6457" s="22" t="e">
        <v>#VALUE!</v>
      </c>
      <c r="L6457" s="22" t="e">
        <v>#VALUE!</v>
      </c>
      <c r="M6457" s="22" t="e">
        <v>#VALUE!</v>
      </c>
      <c r="N6457" s="22" t="e">
        <v>#VALUE!</v>
      </c>
      <c r="O6457" s="22" t="e">
        <v>#VALUE!</v>
      </c>
      <c r="P6457" s="17"/>
      <c r="Q6457" s="17"/>
      <c r="R6457" s="17"/>
      <c r="S6457" s="17"/>
      <c r="U6457" s="28">
        <f t="shared" si="10124"/>
        <v>135</v>
      </c>
      <c r="V6457" s="28">
        <f t="shared" si="10148"/>
        <v>224</v>
      </c>
    </row>
    <row r="6458" spans="1:22" x14ac:dyDescent="0.3">
      <c r="A6458" s="28">
        <f t="shared" si="10147"/>
        <v>135225</v>
      </c>
      <c r="B6458" s="26"/>
      <c r="C6458" s="26"/>
      <c r="D6458" s="26"/>
      <c r="E6458" s="9"/>
      <c r="F6458" s="26"/>
      <c r="G6458" s="27"/>
      <c r="H6458" s="27"/>
      <c r="J6458" s="17"/>
      <c r="K6458" s="17">
        <v>7</v>
      </c>
      <c r="L6458" s="17">
        <v>7</v>
      </c>
      <c r="M6458" s="17">
        <v>7</v>
      </c>
      <c r="N6458" s="17">
        <v>7</v>
      </c>
      <c r="O6458" s="17">
        <v>7</v>
      </c>
      <c r="P6458" s="17">
        <v>7</v>
      </c>
      <c r="Q6458" s="17"/>
      <c r="R6458" s="17"/>
      <c r="S6458" s="17"/>
      <c r="U6458" s="28">
        <f t="shared" si="10124"/>
        <v>135</v>
      </c>
      <c r="V6458" s="28">
        <f t="shared" si="10148"/>
        <v>225</v>
      </c>
    </row>
    <row r="6459" spans="1:22" x14ac:dyDescent="0.3">
      <c r="A6459" s="28">
        <f t="shared" si="10147"/>
        <v>135226</v>
      </c>
      <c r="B6459" s="26"/>
      <c r="C6459" s="26"/>
      <c r="D6459" s="26"/>
      <c r="E6459" s="9"/>
      <c r="F6459" s="26"/>
      <c r="G6459" s="27"/>
      <c r="H6459" s="27"/>
      <c r="J6459" s="28" t="str">
        <f t="shared" ref="J6459" si="10204">CONCATENATE(K6458,1)</f>
        <v>71</v>
      </c>
      <c r="K6459" s="22" t="e">
        <f t="array" ref="K6459:P6461">LINEST(B6450:B6456,C6450:C6456^{1,2,3,4,5},TRUE,TRUE)</f>
        <v>#VALUE!</v>
      </c>
      <c r="L6459" s="22" t="e">
        <v>#VALUE!</v>
      </c>
      <c r="M6459" s="22" t="e">
        <v>#VALUE!</v>
      </c>
      <c r="N6459" s="22" t="e">
        <v>#VALUE!</v>
      </c>
      <c r="O6459" s="22" t="e">
        <v>#VALUE!</v>
      </c>
      <c r="P6459" s="22" t="e">
        <v>#VALUE!</v>
      </c>
      <c r="Q6459" s="17"/>
      <c r="R6459" s="17"/>
      <c r="S6459" s="17"/>
      <c r="U6459" s="28">
        <f t="shared" si="10124"/>
        <v>135</v>
      </c>
      <c r="V6459" s="28">
        <f t="shared" si="10148"/>
        <v>226</v>
      </c>
    </row>
    <row r="6460" spans="1:22" x14ac:dyDescent="0.3">
      <c r="A6460" s="28">
        <f t="shared" si="10147"/>
        <v>135227</v>
      </c>
      <c r="B6460" s="2">
        <f t="shared" ref="B6460" si="10205">COUNT(B6450:B6459)-2</f>
        <v>-2</v>
      </c>
      <c r="J6460" s="28" t="str">
        <f t="shared" ref="J6460" si="10206">CONCATENATE(K6458,2)</f>
        <v>72</v>
      </c>
      <c r="K6460" s="22" t="e">
        <v>#VALUE!</v>
      </c>
      <c r="L6460" s="22" t="e">
        <v>#VALUE!</v>
      </c>
      <c r="M6460" s="22" t="e">
        <v>#VALUE!</v>
      </c>
      <c r="N6460" s="22" t="e">
        <v>#VALUE!</v>
      </c>
      <c r="O6460" s="22" t="e">
        <v>#VALUE!</v>
      </c>
      <c r="P6460" s="22" t="e">
        <v>#VALUE!</v>
      </c>
      <c r="Q6460" s="17"/>
      <c r="R6460" s="17"/>
      <c r="S6460" s="17"/>
      <c r="U6460" s="28">
        <f t="shared" si="10124"/>
        <v>135</v>
      </c>
      <c r="V6460" s="28">
        <f t="shared" si="10148"/>
        <v>227</v>
      </c>
    </row>
    <row r="6461" spans="1:22" x14ac:dyDescent="0.3">
      <c r="A6461" s="28">
        <f t="shared" si="10147"/>
        <v>135228</v>
      </c>
      <c r="J6461" s="28" t="str">
        <f t="shared" ref="J6461" si="10207">CONCATENATE(K6458,3)</f>
        <v>73</v>
      </c>
      <c r="K6461" s="22" t="e">
        <v>#VALUE!</v>
      </c>
      <c r="L6461" s="22" t="e">
        <v>#VALUE!</v>
      </c>
      <c r="M6461" s="22" t="e">
        <v>#VALUE!</v>
      </c>
      <c r="N6461" s="22" t="e">
        <v>#VALUE!</v>
      </c>
      <c r="O6461" s="22" t="e">
        <v>#VALUE!</v>
      </c>
      <c r="P6461" s="22" t="e">
        <v>#VALUE!</v>
      </c>
      <c r="Q6461" s="17"/>
      <c r="R6461" s="17"/>
      <c r="S6461" s="17"/>
      <c r="U6461" s="28">
        <f t="shared" si="10124"/>
        <v>135</v>
      </c>
      <c r="V6461" s="28">
        <f t="shared" si="10148"/>
        <v>228</v>
      </c>
    </row>
    <row r="6462" spans="1:22" x14ac:dyDescent="0.3">
      <c r="A6462" s="28">
        <f t="shared" si="10147"/>
        <v>135229</v>
      </c>
      <c r="B6462" s="66" t="s">
        <v>25</v>
      </c>
      <c r="C6462" s="66"/>
      <c r="D6462" s="66"/>
      <c r="E6462" s="66"/>
      <c r="F6462" s="66"/>
      <c r="G6462" s="66"/>
      <c r="H6462" s="66"/>
      <c r="J6462" s="17"/>
      <c r="K6462" s="17">
        <v>8</v>
      </c>
      <c r="L6462" s="17">
        <v>8</v>
      </c>
      <c r="M6462" s="17">
        <v>8</v>
      </c>
      <c r="N6462" s="17">
        <v>8</v>
      </c>
      <c r="O6462" s="17">
        <v>8</v>
      </c>
      <c r="P6462" s="17">
        <v>8</v>
      </c>
      <c r="Q6462" s="17">
        <v>8</v>
      </c>
      <c r="R6462" s="17"/>
      <c r="S6462" s="17"/>
      <c r="U6462" s="28">
        <f t="shared" si="10124"/>
        <v>135</v>
      </c>
      <c r="V6462" s="28">
        <f t="shared" si="10148"/>
        <v>229</v>
      </c>
    </row>
    <row r="6463" spans="1:22" x14ac:dyDescent="0.3">
      <c r="A6463" s="28">
        <f t="shared" si="10147"/>
        <v>135230</v>
      </c>
      <c r="B6463" s="71"/>
      <c r="C6463" s="71"/>
      <c r="D6463" s="71"/>
      <c r="E6463" s="71"/>
      <c r="F6463" s="71"/>
      <c r="G6463" s="71"/>
      <c r="H6463" s="71"/>
      <c r="J6463" s="28" t="str">
        <f t="shared" ref="J6463" si="10208">CONCATENATE(K6462,1)</f>
        <v>81</v>
      </c>
      <c r="K6463" s="22" t="e">
        <f t="array" ref="K6463:Q6465">LINEST(B6450:B6457,C6450:C6457^{1,2,3,4,5,6},TRUE,TRUE)</f>
        <v>#VALUE!</v>
      </c>
      <c r="L6463" s="22" t="e">
        <v>#VALUE!</v>
      </c>
      <c r="M6463" s="22" t="e">
        <v>#VALUE!</v>
      </c>
      <c r="N6463" s="22" t="e">
        <v>#VALUE!</v>
      </c>
      <c r="O6463" s="22" t="e">
        <v>#VALUE!</v>
      </c>
      <c r="P6463" s="22" t="e">
        <v>#VALUE!</v>
      </c>
      <c r="Q6463" s="22" t="e">
        <v>#VALUE!</v>
      </c>
      <c r="R6463" s="17"/>
      <c r="S6463" s="17"/>
      <c r="U6463" s="28">
        <f t="shared" si="10124"/>
        <v>135</v>
      </c>
      <c r="V6463" s="28">
        <f t="shared" si="10148"/>
        <v>230</v>
      </c>
    </row>
    <row r="6464" spans="1:22" x14ac:dyDescent="0.3">
      <c r="A6464" s="28">
        <f t="shared" si="10147"/>
        <v>135231</v>
      </c>
      <c r="B6464" s="71"/>
      <c r="C6464" s="71"/>
      <c r="D6464" s="71"/>
      <c r="E6464" s="71"/>
      <c r="F6464" s="71"/>
      <c r="G6464" s="71"/>
      <c r="H6464" s="71"/>
      <c r="J6464" s="28" t="str">
        <f t="shared" ref="J6464" si="10209">CONCATENATE(K6462,2)</f>
        <v>82</v>
      </c>
      <c r="K6464" s="22" t="e">
        <v>#VALUE!</v>
      </c>
      <c r="L6464" s="22" t="e">
        <v>#VALUE!</v>
      </c>
      <c r="M6464" s="22" t="e">
        <v>#VALUE!</v>
      </c>
      <c r="N6464" s="22" t="e">
        <v>#VALUE!</v>
      </c>
      <c r="O6464" s="22" t="e">
        <v>#VALUE!</v>
      </c>
      <c r="P6464" s="22" t="e">
        <v>#VALUE!</v>
      </c>
      <c r="Q6464" s="22" t="e">
        <v>#VALUE!</v>
      </c>
      <c r="R6464" s="17"/>
      <c r="S6464" s="17"/>
      <c r="U6464" s="28">
        <f t="shared" si="10124"/>
        <v>135</v>
      </c>
      <c r="V6464" s="28">
        <f t="shared" si="10148"/>
        <v>231</v>
      </c>
    </row>
    <row r="6465" spans="1:22" x14ac:dyDescent="0.3">
      <c r="A6465" s="28">
        <f t="shared" si="10147"/>
        <v>135232</v>
      </c>
      <c r="J6465" s="28" t="str">
        <f t="shared" ref="J6465" si="10210">CONCATENATE(K6462,3)</f>
        <v>83</v>
      </c>
      <c r="K6465" s="22" t="e">
        <v>#VALUE!</v>
      </c>
      <c r="L6465" s="22" t="e">
        <v>#VALUE!</v>
      </c>
      <c r="M6465" s="22" t="e">
        <v>#VALUE!</v>
      </c>
      <c r="N6465" s="22" t="e">
        <v>#VALUE!</v>
      </c>
      <c r="O6465" s="22" t="e">
        <v>#VALUE!</v>
      </c>
      <c r="P6465" s="22" t="e">
        <v>#VALUE!</v>
      </c>
      <c r="Q6465" s="22" t="e">
        <v>#VALUE!</v>
      </c>
      <c r="R6465" s="17"/>
      <c r="S6465" s="17"/>
      <c r="U6465" s="28">
        <f t="shared" si="10124"/>
        <v>135</v>
      </c>
      <c r="V6465" s="28">
        <f t="shared" si="10148"/>
        <v>232</v>
      </c>
    </row>
    <row r="6466" spans="1:22" ht="15" customHeight="1" x14ac:dyDescent="0.3">
      <c r="A6466" s="28">
        <f t="shared" si="10147"/>
        <v>135233</v>
      </c>
      <c r="B6466" s="66" t="s">
        <v>52</v>
      </c>
      <c r="C6466" s="66"/>
      <c r="D6466" s="66"/>
      <c r="E6466" s="10" t="str">
        <f>IF(D6436="","",MAX(E6467,E6468))</f>
        <v/>
      </c>
      <c r="J6466" s="17"/>
      <c r="K6466" s="17">
        <v>9</v>
      </c>
      <c r="L6466" s="17">
        <v>9</v>
      </c>
      <c r="M6466" s="17">
        <v>9</v>
      </c>
      <c r="N6466" s="17">
        <v>9</v>
      </c>
      <c r="O6466" s="17">
        <v>9</v>
      </c>
      <c r="P6466" s="17">
        <v>9</v>
      </c>
      <c r="Q6466" s="17">
        <v>9</v>
      </c>
      <c r="R6466" s="17">
        <v>9</v>
      </c>
      <c r="S6466" s="17"/>
      <c r="U6466" s="28">
        <f t="shared" si="10124"/>
        <v>135</v>
      </c>
      <c r="V6466" s="28">
        <f t="shared" si="10148"/>
        <v>233</v>
      </c>
    </row>
    <row r="6467" spans="1:22" x14ac:dyDescent="0.3">
      <c r="A6467" s="28">
        <f t="shared" si="10147"/>
        <v>135234</v>
      </c>
      <c r="B6467" s="2" t="s">
        <v>26</v>
      </c>
      <c r="C6467" s="2" t="s">
        <v>27</v>
      </c>
      <c r="D6467" s="2" t="s">
        <v>28</v>
      </c>
      <c r="E6467" s="11">
        <f>ABS(MIN(D6468:D6477))</f>
        <v>0</v>
      </c>
      <c r="G6467" s="2" t="s">
        <v>230</v>
      </c>
      <c r="J6467" s="28" t="str">
        <f t="shared" ref="J6467" si="10211">CONCATENATE(K6466,1)</f>
        <v>91</v>
      </c>
      <c r="K6467" s="22" t="e">
        <f t="array" ref="K6467:R6469">LINEST(B6450:B6458,C6450:C6458^{1,2,3,4,5,6,7},TRUE,TRUE)</f>
        <v>#VALUE!</v>
      </c>
      <c r="L6467" s="22" t="e">
        <v>#VALUE!</v>
      </c>
      <c r="M6467" s="22" t="e">
        <v>#VALUE!</v>
      </c>
      <c r="N6467" s="22" t="e">
        <v>#VALUE!</v>
      </c>
      <c r="O6467" s="22" t="e">
        <v>#VALUE!</v>
      </c>
      <c r="P6467" s="22" t="e">
        <v>#VALUE!</v>
      </c>
      <c r="Q6467" s="22" t="e">
        <v>#VALUE!</v>
      </c>
      <c r="R6467" s="22" t="e">
        <v>#VALUE!</v>
      </c>
      <c r="S6467" s="17"/>
      <c r="U6467" s="28">
        <f t="shared" ref="U6467:U6528" si="10212">U6466</f>
        <v>135</v>
      </c>
      <c r="V6467" s="28">
        <f t="shared" si="10148"/>
        <v>234</v>
      </c>
    </row>
    <row r="6468" spans="1:22" x14ac:dyDescent="0.3">
      <c r="A6468" s="28">
        <f t="shared" si="10147"/>
        <v>135235</v>
      </c>
      <c r="B6468" s="7">
        <f t="shared" ref="B6468:B6477" si="10213">C6450-B6450</f>
        <v>0</v>
      </c>
      <c r="C6468" s="7">
        <f t="shared" ref="C6468:C6477" si="10214">H6450-G6450</f>
        <v>0</v>
      </c>
      <c r="D6468" s="7">
        <f>C6468-B6468</f>
        <v>0</v>
      </c>
      <c r="E6468" s="11">
        <f>ABS(MAX(D6468:D6477))</f>
        <v>0</v>
      </c>
      <c r="F6468" s="13"/>
      <c r="G6468" s="2" t="str">
        <f>IF(D6450="","",D6450/E6450)</f>
        <v/>
      </c>
      <c r="H6468" s="13"/>
      <c r="J6468" s="28" t="str">
        <f t="shared" ref="J6468" si="10215">CONCATENATE(K6466,2)</f>
        <v>92</v>
      </c>
      <c r="K6468" s="22" t="e">
        <v>#VALUE!</v>
      </c>
      <c r="L6468" s="22" t="e">
        <v>#VALUE!</v>
      </c>
      <c r="M6468" s="22" t="e">
        <v>#VALUE!</v>
      </c>
      <c r="N6468" s="22" t="e">
        <v>#VALUE!</v>
      </c>
      <c r="O6468" s="22" t="e">
        <v>#VALUE!</v>
      </c>
      <c r="P6468" s="22" t="e">
        <v>#VALUE!</v>
      </c>
      <c r="Q6468" s="22" t="e">
        <v>#VALUE!</v>
      </c>
      <c r="R6468" s="22" t="e">
        <v>#VALUE!</v>
      </c>
      <c r="S6468" s="17"/>
      <c r="U6468" s="28">
        <f t="shared" si="10212"/>
        <v>135</v>
      </c>
      <c r="V6468" s="28">
        <f t="shared" si="10148"/>
        <v>235</v>
      </c>
    </row>
    <row r="6469" spans="1:22" x14ac:dyDescent="0.3">
      <c r="A6469" s="28">
        <f t="shared" si="10147"/>
        <v>135236</v>
      </c>
      <c r="B6469" s="7">
        <f t="shared" si="10213"/>
        <v>0</v>
      </c>
      <c r="C6469" s="7">
        <f t="shared" si="10214"/>
        <v>0</v>
      </c>
      <c r="D6469" s="7">
        <f t="shared" ref="D6469:D6477" si="10216">C6469-B6469</f>
        <v>0</v>
      </c>
      <c r="E6469" s="12" t="s">
        <v>34</v>
      </c>
      <c r="G6469" s="2" t="str">
        <f t="shared" ref="G6469:G6477" si="10217">IF(D6451="","",D6451/E6451)</f>
        <v/>
      </c>
      <c r="H6469" s="13"/>
      <c r="J6469" s="28" t="str">
        <f t="shared" ref="J6469" si="10218">CONCATENATE(K6466,3)</f>
        <v>93</v>
      </c>
      <c r="K6469" s="22" t="e">
        <v>#VALUE!</v>
      </c>
      <c r="L6469" s="22" t="e">
        <v>#VALUE!</v>
      </c>
      <c r="M6469" s="22" t="e">
        <v>#VALUE!</v>
      </c>
      <c r="N6469" s="22" t="e">
        <v>#VALUE!</v>
      </c>
      <c r="O6469" s="22" t="e">
        <v>#VALUE!</v>
      </c>
      <c r="P6469" s="22" t="e">
        <v>#VALUE!</v>
      </c>
      <c r="Q6469" s="22" t="e">
        <v>#VALUE!</v>
      </c>
      <c r="R6469" s="22" t="e">
        <v>#VALUE!</v>
      </c>
      <c r="S6469" s="17"/>
      <c r="U6469" s="28">
        <f t="shared" si="10212"/>
        <v>135</v>
      </c>
      <c r="V6469" s="28">
        <f t="shared" si="10148"/>
        <v>236</v>
      </c>
    </row>
    <row r="6470" spans="1:22" x14ac:dyDescent="0.3">
      <c r="A6470" s="28">
        <f t="shared" si="10147"/>
        <v>135237</v>
      </c>
      <c r="B6470" s="7">
        <f t="shared" si="10213"/>
        <v>0</v>
      </c>
      <c r="C6470" s="7">
        <f t="shared" si="10214"/>
        <v>0</v>
      </c>
      <c r="D6470" s="7">
        <f t="shared" si="10216"/>
        <v>0</v>
      </c>
      <c r="E6470" s="10" t="str">
        <f>IF(D6436="","",MAX(E6471,E6472))</f>
        <v/>
      </c>
      <c r="G6470" s="2" t="str">
        <f t="shared" si="10217"/>
        <v/>
      </c>
      <c r="H6470" s="13"/>
      <c r="J6470" s="17"/>
      <c r="K6470" s="17">
        <v>10</v>
      </c>
      <c r="L6470" s="17">
        <v>10</v>
      </c>
      <c r="M6470" s="17">
        <v>10</v>
      </c>
      <c r="N6470" s="17">
        <v>10</v>
      </c>
      <c r="O6470" s="17">
        <v>10</v>
      </c>
      <c r="P6470" s="17">
        <v>10</v>
      </c>
      <c r="Q6470" s="17">
        <v>10</v>
      </c>
      <c r="R6470" s="17">
        <v>10</v>
      </c>
      <c r="S6470" s="17">
        <v>10</v>
      </c>
      <c r="U6470" s="28">
        <f t="shared" si="10212"/>
        <v>135</v>
      </c>
      <c r="V6470" s="28">
        <f t="shared" si="10148"/>
        <v>237</v>
      </c>
    </row>
    <row r="6471" spans="1:22" x14ac:dyDescent="0.3">
      <c r="A6471" s="28">
        <f t="shared" si="10147"/>
        <v>135238</v>
      </c>
      <c r="B6471" s="7">
        <f t="shared" si="10213"/>
        <v>0</v>
      </c>
      <c r="C6471" s="7">
        <f t="shared" si="10214"/>
        <v>0</v>
      </c>
      <c r="D6471" s="7">
        <f t="shared" si="10216"/>
        <v>0</v>
      </c>
      <c r="E6471" s="11">
        <f>ABS(MIN(B6468:B6477))</f>
        <v>0</v>
      </c>
      <c r="G6471" s="2" t="str">
        <f t="shared" si="10217"/>
        <v/>
      </c>
      <c r="H6471" s="13"/>
      <c r="J6471" s="28" t="str">
        <f t="shared" ref="J6471" si="10219">CONCATENATE(K6470,1)</f>
        <v>101</v>
      </c>
      <c r="K6471" s="22" t="e">
        <f t="array" ref="K6471:S6473">LINEST(B6450:B6459,C6450:C6459^{1,2,3,4,5,6,7,8},TRUE,TRUE)</f>
        <v>#VALUE!</v>
      </c>
      <c r="L6471" s="22" t="e">
        <v>#VALUE!</v>
      </c>
      <c r="M6471" s="22" t="e">
        <v>#VALUE!</v>
      </c>
      <c r="N6471" s="22" t="e">
        <v>#VALUE!</v>
      </c>
      <c r="O6471" s="22" t="e">
        <v>#VALUE!</v>
      </c>
      <c r="P6471" s="22" t="e">
        <v>#VALUE!</v>
      </c>
      <c r="Q6471" s="22" t="e">
        <v>#VALUE!</v>
      </c>
      <c r="R6471" s="22" t="e">
        <v>#VALUE!</v>
      </c>
      <c r="S6471" s="22" t="e">
        <v>#VALUE!</v>
      </c>
      <c r="U6471" s="28">
        <f t="shared" si="10212"/>
        <v>135</v>
      </c>
      <c r="V6471" s="28">
        <f t="shared" si="10148"/>
        <v>238</v>
      </c>
    </row>
    <row r="6472" spans="1:22" x14ac:dyDescent="0.3">
      <c r="A6472" s="28">
        <f t="shared" si="10147"/>
        <v>135239</v>
      </c>
      <c r="B6472" s="7">
        <f t="shared" si="10213"/>
        <v>0</v>
      </c>
      <c r="C6472" s="7">
        <f t="shared" si="10214"/>
        <v>0</v>
      </c>
      <c r="D6472" s="7">
        <f t="shared" si="10216"/>
        <v>0</v>
      </c>
      <c r="E6472" s="11">
        <f>ABS(MAX(B6468:B6477))</f>
        <v>0</v>
      </c>
      <c r="G6472" s="2" t="str">
        <f t="shared" si="10217"/>
        <v/>
      </c>
      <c r="H6472" s="13"/>
      <c r="J6472" s="28" t="str">
        <f t="shared" ref="J6472" si="10220">CONCATENATE(K6470,2)</f>
        <v>102</v>
      </c>
      <c r="K6472" s="22" t="e">
        <v>#VALUE!</v>
      </c>
      <c r="L6472" s="22" t="e">
        <v>#VALUE!</v>
      </c>
      <c r="M6472" s="22" t="e">
        <v>#VALUE!</v>
      </c>
      <c r="N6472" s="22" t="e">
        <v>#VALUE!</v>
      </c>
      <c r="O6472" s="22" t="e">
        <v>#VALUE!</v>
      </c>
      <c r="P6472" s="22" t="e">
        <v>#VALUE!</v>
      </c>
      <c r="Q6472" s="22" t="e">
        <v>#VALUE!</v>
      </c>
      <c r="R6472" s="22" t="e">
        <v>#VALUE!</v>
      </c>
      <c r="S6472" s="22" t="e">
        <v>#VALUE!</v>
      </c>
      <c r="U6472" s="28">
        <f t="shared" si="10212"/>
        <v>135</v>
      </c>
      <c r="V6472" s="28">
        <f t="shared" si="10148"/>
        <v>239</v>
      </c>
    </row>
    <row r="6473" spans="1:22" x14ac:dyDescent="0.3">
      <c r="A6473" s="28">
        <f t="shared" si="10147"/>
        <v>135240</v>
      </c>
      <c r="B6473" s="7">
        <f t="shared" si="10213"/>
        <v>0</v>
      </c>
      <c r="C6473" s="7">
        <f t="shared" si="10214"/>
        <v>0</v>
      </c>
      <c r="D6473" s="7">
        <f t="shared" si="10216"/>
        <v>0</v>
      </c>
      <c r="E6473" s="12" t="s">
        <v>231</v>
      </c>
      <c r="G6473" s="2" t="str">
        <f t="shared" si="10217"/>
        <v/>
      </c>
      <c r="H6473" s="13"/>
      <c r="J6473" s="28" t="str">
        <f t="shared" ref="J6473" si="10221">CONCATENATE(K6470,3)</f>
        <v>103</v>
      </c>
      <c r="K6473" s="22" t="e">
        <v>#VALUE!</v>
      </c>
      <c r="L6473" s="22" t="e">
        <v>#VALUE!</v>
      </c>
      <c r="M6473" s="22" t="e">
        <v>#VALUE!</v>
      </c>
      <c r="N6473" s="22" t="e">
        <v>#VALUE!</v>
      </c>
      <c r="O6473" s="22" t="e">
        <v>#VALUE!</v>
      </c>
      <c r="P6473" s="22" t="e">
        <v>#VALUE!</v>
      </c>
      <c r="Q6473" s="22" t="e">
        <v>#VALUE!</v>
      </c>
      <c r="R6473" s="22" t="e">
        <v>#VALUE!</v>
      </c>
      <c r="S6473" s="22" t="e">
        <v>#VALUE!</v>
      </c>
      <c r="U6473" s="28">
        <f t="shared" si="10212"/>
        <v>135</v>
      </c>
      <c r="V6473" s="28">
        <f t="shared" si="10148"/>
        <v>240</v>
      </c>
    </row>
    <row r="6474" spans="1:22" x14ac:dyDescent="0.3">
      <c r="A6474" s="28">
        <f t="shared" si="10147"/>
        <v>135241</v>
      </c>
      <c r="B6474" s="7">
        <f t="shared" si="10213"/>
        <v>0</v>
      </c>
      <c r="C6474" s="7">
        <f t="shared" si="10214"/>
        <v>0</v>
      </c>
      <c r="D6474" s="7">
        <f t="shared" si="10216"/>
        <v>0</v>
      </c>
      <c r="E6474" s="10" t="e">
        <f>IF(D6436="","",MAX(E6475,E6476))*2</f>
        <v>#VALUE!</v>
      </c>
      <c r="G6474" s="2" t="str">
        <f t="shared" si="10217"/>
        <v/>
      </c>
      <c r="H6474" s="13"/>
      <c r="U6474" s="28">
        <f t="shared" si="10212"/>
        <v>135</v>
      </c>
      <c r="V6474" s="28">
        <f t="shared" si="10148"/>
        <v>241</v>
      </c>
    </row>
    <row r="6475" spans="1:22" x14ac:dyDescent="0.3">
      <c r="A6475" s="28">
        <f t="shared" si="10147"/>
        <v>135242</v>
      </c>
      <c r="B6475" s="7">
        <f t="shared" si="10213"/>
        <v>0</v>
      </c>
      <c r="C6475" s="7">
        <f t="shared" si="10214"/>
        <v>0</v>
      </c>
      <c r="D6475" s="7">
        <f t="shared" si="10216"/>
        <v>0</v>
      </c>
      <c r="E6475" s="11">
        <f>ABS(MIN(G6468:G6477))</f>
        <v>0</v>
      </c>
      <c r="G6475" s="2" t="str">
        <f t="shared" si="10217"/>
        <v/>
      </c>
      <c r="U6475" s="28">
        <f t="shared" si="10212"/>
        <v>135</v>
      </c>
      <c r="V6475" s="28">
        <f t="shared" si="10148"/>
        <v>242</v>
      </c>
    </row>
    <row r="6476" spans="1:22" x14ac:dyDescent="0.3">
      <c r="A6476" s="28">
        <f t="shared" si="10147"/>
        <v>135243</v>
      </c>
      <c r="B6476" s="7">
        <f t="shared" si="10213"/>
        <v>0</v>
      </c>
      <c r="C6476" s="7">
        <f t="shared" si="10214"/>
        <v>0</v>
      </c>
      <c r="D6476" s="7">
        <f t="shared" si="10216"/>
        <v>0</v>
      </c>
      <c r="E6476" s="11">
        <f>ABS(MAX(G6468:G6477))</f>
        <v>0</v>
      </c>
      <c r="G6476" s="2" t="str">
        <f t="shared" si="10217"/>
        <v/>
      </c>
      <c r="U6476" s="28">
        <f t="shared" si="10212"/>
        <v>135</v>
      </c>
      <c r="V6476" s="28">
        <f t="shared" si="10148"/>
        <v>243</v>
      </c>
    </row>
    <row r="6477" spans="1:22" x14ac:dyDescent="0.3">
      <c r="A6477" s="28">
        <f t="shared" si="10147"/>
        <v>135244</v>
      </c>
      <c r="B6477" s="7">
        <f t="shared" si="10213"/>
        <v>0</v>
      </c>
      <c r="C6477" s="7">
        <f t="shared" si="10214"/>
        <v>0</v>
      </c>
      <c r="D6477" s="7">
        <f t="shared" si="10216"/>
        <v>0</v>
      </c>
      <c r="F6477" s="13"/>
      <c r="G6477" s="2" t="str">
        <f t="shared" si="10217"/>
        <v/>
      </c>
      <c r="U6477" s="28">
        <f t="shared" si="10212"/>
        <v>135</v>
      </c>
      <c r="V6477" s="28">
        <f t="shared" si="10148"/>
        <v>244</v>
      </c>
    </row>
    <row r="6478" spans="1:22" x14ac:dyDescent="0.3">
      <c r="A6478" s="28">
        <f t="shared" si="10147"/>
        <v>135245</v>
      </c>
      <c r="F6478" s="13"/>
      <c r="U6478" s="28">
        <f t="shared" si="10212"/>
        <v>135</v>
      </c>
      <c r="V6478" s="28">
        <f t="shared" si="10148"/>
        <v>245</v>
      </c>
    </row>
    <row r="6479" spans="1:22" x14ac:dyDescent="0.3">
      <c r="A6479" s="28">
        <f t="shared" si="10147"/>
        <v>135246</v>
      </c>
      <c r="F6479" s="13"/>
      <c r="U6479" s="28">
        <f t="shared" si="10212"/>
        <v>135</v>
      </c>
      <c r="V6479" s="28">
        <f t="shared" si="10148"/>
        <v>246</v>
      </c>
    </row>
    <row r="6480" spans="1:22" x14ac:dyDescent="0.3">
      <c r="A6480" s="28">
        <f t="shared" si="10147"/>
        <v>135247</v>
      </c>
      <c r="F6480" s="13"/>
      <c r="U6480" s="28">
        <f t="shared" si="10212"/>
        <v>135</v>
      </c>
      <c r="V6480" s="28">
        <f t="shared" si="10148"/>
        <v>247</v>
      </c>
    </row>
    <row r="6481" spans="1:24" s="8" customFormat="1" x14ac:dyDescent="0.3"/>
    <row r="6482" spans="1:24" x14ac:dyDescent="0.3">
      <c r="A6482" s="28">
        <f t="shared" ref="A6482:A6528" si="10222">ROUND(CONCATENATE(U6482,V6482),0)</f>
        <v>136201</v>
      </c>
      <c r="B6482" s="63" t="s">
        <v>0</v>
      </c>
      <c r="C6482" s="63"/>
      <c r="D6482" s="71"/>
      <c r="E6482" s="71"/>
      <c r="F6482" s="71"/>
      <c r="G6482" s="71"/>
      <c r="H6482" s="71"/>
      <c r="U6482" s="28">
        <f t="shared" ref="U6482:U6530" si="10223">U6480+1</f>
        <v>136</v>
      </c>
      <c r="V6482" s="28">
        <v>201</v>
      </c>
    </row>
    <row r="6483" spans="1:24" x14ac:dyDescent="0.3">
      <c r="A6483" s="28">
        <f t="shared" si="10222"/>
        <v>136202</v>
      </c>
      <c r="B6483" s="72" t="s">
        <v>70</v>
      </c>
      <c r="C6483" s="73"/>
      <c r="D6483" s="30"/>
      <c r="E6483" s="66" t="s">
        <v>71</v>
      </c>
      <c r="F6483" s="66"/>
      <c r="G6483" s="74"/>
      <c r="H6483" s="74"/>
      <c r="U6483" s="28">
        <f t="shared" si="10212"/>
        <v>136</v>
      </c>
      <c r="V6483" s="28">
        <f t="shared" ref="V6483:V6528" si="10224">V6482+1</f>
        <v>202</v>
      </c>
    </row>
    <row r="6484" spans="1:24" x14ac:dyDescent="0.3">
      <c r="A6484" s="28">
        <f t="shared" si="10222"/>
        <v>136203</v>
      </c>
      <c r="B6484" s="75" t="s">
        <v>6</v>
      </c>
      <c r="C6484" s="75"/>
      <c r="D6484" s="71"/>
      <c r="E6484" s="71"/>
      <c r="F6484" s="71"/>
      <c r="G6484" s="71"/>
      <c r="H6484" s="71"/>
      <c r="U6484" s="28">
        <f t="shared" si="10212"/>
        <v>136</v>
      </c>
      <c r="V6484" s="28">
        <f t="shared" si="10224"/>
        <v>203</v>
      </c>
    </row>
    <row r="6485" spans="1:24" x14ac:dyDescent="0.3">
      <c r="A6485" s="28">
        <f t="shared" si="10222"/>
        <v>136204</v>
      </c>
      <c r="B6485" s="63" t="s">
        <v>7</v>
      </c>
      <c r="C6485" s="63"/>
      <c r="D6485" s="71"/>
      <c r="E6485" s="71"/>
      <c r="F6485" s="71"/>
      <c r="G6485" s="71"/>
      <c r="H6485" s="71"/>
      <c r="J6485" s="17"/>
      <c r="K6485" s="17" t="s">
        <v>53</v>
      </c>
      <c r="L6485" s="17" t="s">
        <v>54</v>
      </c>
      <c r="M6485" s="17" t="s">
        <v>55</v>
      </c>
      <c r="N6485" s="17" t="s">
        <v>56</v>
      </c>
      <c r="O6485" s="17" t="s">
        <v>57</v>
      </c>
      <c r="P6485" s="17" t="s">
        <v>2</v>
      </c>
      <c r="Q6485" s="17" t="s">
        <v>3</v>
      </c>
      <c r="R6485" s="17" t="s">
        <v>4</v>
      </c>
      <c r="S6485" s="17" t="s">
        <v>5</v>
      </c>
      <c r="U6485" s="28">
        <f t="shared" si="10212"/>
        <v>136</v>
      </c>
      <c r="V6485" s="28">
        <f t="shared" si="10224"/>
        <v>204</v>
      </c>
      <c r="X6485" s="1" t="s">
        <v>48</v>
      </c>
    </row>
    <row r="6486" spans="1:24" x14ac:dyDescent="0.3">
      <c r="A6486" s="28">
        <f t="shared" si="10222"/>
        <v>136205</v>
      </c>
      <c r="B6486" s="63" t="s">
        <v>9</v>
      </c>
      <c r="C6486" s="63"/>
      <c r="D6486" s="71"/>
      <c r="E6486" s="71"/>
      <c r="F6486" s="71"/>
      <c r="G6486" s="71"/>
      <c r="H6486" s="71"/>
      <c r="J6486" s="17">
        <f t="shared" ref="J6486" si="10225">COUNTA(B6498:B6507)</f>
        <v>0</v>
      </c>
      <c r="K6486" s="17">
        <f t="shared" ref="K6486" si="10226">IF(L6486-1&lt;2,0,L6486-1)</f>
        <v>0</v>
      </c>
      <c r="L6486" s="17">
        <f t="shared" ref="L6486" si="10227">IF(M6486-1&lt;2,0,M6486-1)</f>
        <v>0</v>
      </c>
      <c r="M6486" s="17">
        <f t="shared" ref="M6486" si="10228">IF(N6486-1&lt;2,0,N6486-1)</f>
        <v>0</v>
      </c>
      <c r="N6486" s="17">
        <f t="shared" ref="N6486" si="10229">IF(O6486-1&lt;2,0,O6486-1)</f>
        <v>0</v>
      </c>
      <c r="O6486" s="17">
        <f t="shared" ref="O6486" si="10230">IF(P6486-1&lt;2,0,P6486-1)</f>
        <v>0</v>
      </c>
      <c r="P6486" s="17">
        <f t="shared" ref="P6486" si="10231">IF(Q6486-1&lt;2,0,Q6486-1)</f>
        <v>0</v>
      </c>
      <c r="Q6486" s="17">
        <f t="shared" ref="Q6486" si="10232">IF(R6486-1&lt;2,0,R6486-1)</f>
        <v>0</v>
      </c>
      <c r="R6486" s="17">
        <f t="shared" ref="R6486" si="10233">IF(S6486-1&lt;2,0,S6486-1)</f>
        <v>0</v>
      </c>
      <c r="S6486" s="17">
        <f t="shared" ref="S6486" si="10234">J6486</f>
        <v>0</v>
      </c>
      <c r="U6486" s="28">
        <f t="shared" si="10212"/>
        <v>136</v>
      </c>
      <c r="V6486" s="28">
        <f t="shared" si="10224"/>
        <v>205</v>
      </c>
      <c r="X6486" s="1" t="s">
        <v>49</v>
      </c>
    </row>
    <row r="6487" spans="1:24" x14ac:dyDescent="0.3">
      <c r="A6487" s="28">
        <f t="shared" si="10222"/>
        <v>136206</v>
      </c>
      <c r="B6487" s="63" t="s">
        <v>10</v>
      </c>
      <c r="C6487" s="63"/>
      <c r="D6487" s="71"/>
      <c r="E6487" s="71"/>
      <c r="F6487" s="71"/>
      <c r="G6487" s="71"/>
      <c r="H6487" s="71"/>
      <c r="J6487" s="28" t="str">
        <f t="shared" ref="J6487" si="10235">CONCATENATE(J6486,1)</f>
        <v>01</v>
      </c>
      <c r="K6487" s="29">
        <f t="shared" ref="K6487" si="10236">IF(K6486=0,0,VLOOKUP(J6487,J6491:S6521,K6486,FALSE))</f>
        <v>0</v>
      </c>
      <c r="L6487" s="29">
        <f t="shared" ref="L6487" si="10237">IF(L6486=0,0,VLOOKUP(J6487,J6491:S6521,L6486,FALSE))</f>
        <v>0</v>
      </c>
      <c r="M6487" s="29">
        <f t="shared" ref="M6487" si="10238">IF(M6486=0,0,VLOOKUP(J6487,J6491:S6521,M6486,FALSE))</f>
        <v>0</v>
      </c>
      <c r="N6487" s="29">
        <f t="shared" ref="N6487" si="10239">IF(N6486=0,0,VLOOKUP(J6487,J6491:S6521,N6486,FALSE))</f>
        <v>0</v>
      </c>
      <c r="O6487" s="29">
        <f t="shared" ref="O6487" si="10240">IF(O6486=0,0,VLOOKUP(J6487,J6491:S6521,O6486,FALSE))</f>
        <v>0</v>
      </c>
      <c r="P6487" s="29">
        <f t="shared" ref="P6487" si="10241">IF(P6486=0,0,VLOOKUP(J6487,J6491:S6521,P6486,FALSE))</f>
        <v>0</v>
      </c>
      <c r="Q6487" s="29">
        <f t="shared" ref="Q6487" si="10242">IF(Q6486=0,0,VLOOKUP(J6487,J6491:S6521,Q6486,FALSE))</f>
        <v>0</v>
      </c>
      <c r="R6487" s="29">
        <f t="shared" ref="R6487" si="10243">IF(R6486=0,0,VLOOKUP(J6487,J6491:S6521,R6486,FALSE))</f>
        <v>0</v>
      </c>
      <c r="S6487" s="29">
        <f t="shared" ref="S6487" si="10244">IF(S6486=0,0,VLOOKUP(J6487,J6491:S6521,S6486,FALSE))</f>
        <v>0</v>
      </c>
      <c r="U6487" s="28">
        <f t="shared" si="10212"/>
        <v>136</v>
      </c>
      <c r="V6487" s="28">
        <f t="shared" si="10224"/>
        <v>206</v>
      </c>
      <c r="X6487" s="1" t="s">
        <v>50</v>
      </c>
    </row>
    <row r="6488" spans="1:24" x14ac:dyDescent="0.3">
      <c r="A6488" s="28">
        <f t="shared" si="10222"/>
        <v>136207</v>
      </c>
      <c r="B6488" s="63" t="s">
        <v>11</v>
      </c>
      <c r="C6488" s="63"/>
      <c r="D6488" s="64"/>
      <c r="E6488" s="64"/>
      <c r="F6488" s="64"/>
      <c r="G6488" s="64"/>
      <c r="H6488" s="64"/>
      <c r="J6488" s="28" t="str">
        <f t="shared" ref="J6488" si="10245">CONCATENATE(J6486,2)</f>
        <v>02</v>
      </c>
      <c r="K6488" s="22">
        <f t="shared" ref="K6488" si="10246">IF(K6486=0,0,VLOOKUP(J6488,J6491:S6521,K6486,FALSE))</f>
        <v>0</v>
      </c>
      <c r="L6488" s="22">
        <f t="shared" ref="L6488" si="10247">IF(L6486=0,0,VLOOKUP(J6488,J6491:S6521,L6486,FALSE))</f>
        <v>0</v>
      </c>
      <c r="M6488" s="22">
        <f t="shared" ref="M6488" si="10248">IF(M6486=0,0,VLOOKUP(J6488,J6491:S6521,M6486,FALSE))</f>
        <v>0</v>
      </c>
      <c r="N6488" s="22">
        <f t="shared" ref="N6488" si="10249">IF(N6486=0,0,VLOOKUP(J6488,J6491:S6521,N6486,FALSE))</f>
        <v>0</v>
      </c>
      <c r="O6488" s="22">
        <f t="shared" ref="O6488" si="10250">IF(O6486=0,0,VLOOKUP(J6488,J6491:S6521,O6486,FALSE))</f>
        <v>0</v>
      </c>
      <c r="P6488" s="22">
        <f t="shared" ref="P6488" si="10251">IF(P6486=0,0,VLOOKUP(J6488,J6491:S6521,P6486,FALSE))</f>
        <v>0</v>
      </c>
      <c r="Q6488" s="22">
        <f t="shared" ref="Q6488" si="10252">IF(Q6486=0,0,VLOOKUP(J6488,J6491:S6521,Q6486,FALSE))</f>
        <v>0</v>
      </c>
      <c r="R6488" s="22">
        <f t="shared" ref="R6488" si="10253">IF(R6486=0,0,VLOOKUP(J6488,J6491:S6521,R6486,FALSE))</f>
        <v>0</v>
      </c>
      <c r="S6488" s="22">
        <f t="shared" ref="S6488" si="10254">IF(S6486=0,0,VLOOKUP(J6488,J6491:S6521,S6486,FALSE))</f>
        <v>0</v>
      </c>
      <c r="U6488" s="28">
        <f t="shared" si="10212"/>
        <v>136</v>
      </c>
      <c r="V6488" s="28">
        <f t="shared" si="10224"/>
        <v>207</v>
      </c>
    </row>
    <row r="6489" spans="1:24" x14ac:dyDescent="0.3">
      <c r="A6489" s="28">
        <f t="shared" si="10222"/>
        <v>136208</v>
      </c>
      <c r="B6489" s="63" t="s">
        <v>12</v>
      </c>
      <c r="C6489" s="63"/>
      <c r="D6489" s="65"/>
      <c r="E6489" s="65"/>
      <c r="F6489" s="65"/>
      <c r="G6489" s="65"/>
      <c r="H6489" s="65"/>
      <c r="J6489" s="28" t="str">
        <f t="shared" ref="J6489" si="10255">CONCATENATE(J6486,3)</f>
        <v>03</v>
      </c>
      <c r="K6489" s="22"/>
      <c r="L6489" s="22"/>
      <c r="M6489" s="22"/>
      <c r="N6489" s="22" t="s">
        <v>58</v>
      </c>
      <c r="O6489" s="29">
        <f t="shared" ref="O6489" si="10256">J6486-2</f>
        <v>-2</v>
      </c>
      <c r="P6489" s="22" t="s">
        <v>59</v>
      </c>
      <c r="Q6489" s="29" t="e">
        <f t="shared" ref="Q6489" si="10257">VLOOKUP(J6489,J6491:S6521,3,FALSE)</f>
        <v>#N/A</v>
      </c>
      <c r="R6489" s="22" t="s">
        <v>60</v>
      </c>
      <c r="S6489" s="22" t="e">
        <f t="shared" ref="S6489" si="10258">VLOOKUP(J6489,J6491:S6521,2,FALSE)</f>
        <v>#N/A</v>
      </c>
      <c r="U6489" s="28">
        <f t="shared" si="10212"/>
        <v>136</v>
      </c>
      <c r="V6489" s="28">
        <f t="shared" si="10224"/>
        <v>208</v>
      </c>
    </row>
    <row r="6490" spans="1:24" x14ac:dyDescent="0.3">
      <c r="A6490" s="28">
        <f t="shared" si="10222"/>
        <v>136209</v>
      </c>
      <c r="B6490" s="63" t="s">
        <v>13</v>
      </c>
      <c r="C6490" s="63"/>
      <c r="D6490" s="15"/>
      <c r="E6490" s="66" t="s">
        <v>14</v>
      </c>
      <c r="F6490" s="66"/>
      <c r="G6490" s="66"/>
      <c r="H6490" s="6" t="s">
        <v>64</v>
      </c>
      <c r="J6490" s="17"/>
      <c r="K6490" s="17">
        <v>3</v>
      </c>
      <c r="L6490" s="17">
        <v>3</v>
      </c>
      <c r="M6490" s="17"/>
      <c r="N6490" s="17"/>
      <c r="O6490" s="17"/>
      <c r="P6490" s="17"/>
      <c r="Q6490" s="17"/>
      <c r="R6490" s="17"/>
      <c r="S6490" s="17"/>
      <c r="U6490" s="28">
        <f t="shared" si="10212"/>
        <v>136</v>
      </c>
      <c r="V6490" s="28">
        <f t="shared" si="10224"/>
        <v>209</v>
      </c>
    </row>
    <row r="6491" spans="1:24" x14ac:dyDescent="0.3">
      <c r="A6491" s="28">
        <f t="shared" si="10222"/>
        <v>136210</v>
      </c>
      <c r="B6491" s="63" t="s">
        <v>15</v>
      </c>
      <c r="C6491" s="63"/>
      <c r="D6491" s="2">
        <f t="shared" ref="D6491" si="10259">MIN(B6498:B6507)</f>
        <v>0</v>
      </c>
      <c r="E6491" s="3" t="s">
        <v>16</v>
      </c>
      <c r="F6491" s="2">
        <f t="shared" ref="F6491" si="10260">MAX(B6498:B6507)</f>
        <v>0</v>
      </c>
      <c r="G6491" s="4" t="str">
        <f t="shared" ref="G6491" si="10261">IF(H6490="","",H6490)</f>
        <v>°C</v>
      </c>
      <c r="H6491" s="14"/>
      <c r="J6491" s="28" t="str">
        <f t="shared" ref="J6491" si="10262">CONCATENATE(K6490,1)</f>
        <v>31</v>
      </c>
      <c r="K6491" s="22" t="e">
        <f t="array" ref="K6491:L6493">LINEST(B6498:B6500,C6498:C6500^{1},TRUE,TRUE)</f>
        <v>#VALUE!</v>
      </c>
      <c r="L6491" s="22" t="e">
        <v>#VALUE!</v>
      </c>
      <c r="M6491" s="17"/>
      <c r="N6491" s="17"/>
      <c r="O6491" s="17"/>
      <c r="P6491" s="17"/>
      <c r="Q6491" s="17"/>
      <c r="R6491" s="17"/>
      <c r="S6491" s="17"/>
      <c r="U6491" s="28">
        <f t="shared" si="10212"/>
        <v>136</v>
      </c>
      <c r="V6491" s="28">
        <f t="shared" si="10224"/>
        <v>210</v>
      </c>
    </row>
    <row r="6492" spans="1:24" x14ac:dyDescent="0.3">
      <c r="A6492" s="28">
        <f t="shared" si="10222"/>
        <v>136211</v>
      </c>
      <c r="J6492" s="28" t="str">
        <f t="shared" ref="J6492" si="10263">CONCATENATE(K6490,2)</f>
        <v>32</v>
      </c>
      <c r="K6492" s="22" t="e">
        <v>#VALUE!</v>
      </c>
      <c r="L6492" s="22" t="e">
        <v>#VALUE!</v>
      </c>
      <c r="M6492" s="17"/>
      <c r="N6492" s="17"/>
      <c r="O6492" s="17"/>
      <c r="P6492" s="17"/>
      <c r="Q6492" s="17"/>
      <c r="R6492" s="17"/>
      <c r="S6492" s="17"/>
      <c r="U6492" s="28">
        <f t="shared" si="10212"/>
        <v>136</v>
      </c>
      <c r="V6492" s="28">
        <f t="shared" si="10224"/>
        <v>211</v>
      </c>
    </row>
    <row r="6493" spans="1:24" x14ac:dyDescent="0.3">
      <c r="A6493" s="28">
        <f t="shared" si="10222"/>
        <v>136212</v>
      </c>
      <c r="B6493" s="67" t="s">
        <v>17</v>
      </c>
      <c r="C6493" s="67"/>
      <c r="D6493" s="67"/>
      <c r="E6493" s="67"/>
      <c r="F6493" s="67"/>
      <c r="G6493" s="68" t="s">
        <v>31</v>
      </c>
      <c r="H6493" s="69"/>
      <c r="J6493" s="28" t="str">
        <f t="shared" ref="J6493" si="10264">CONCATENATE(K6490,3)</f>
        <v>33</v>
      </c>
      <c r="K6493" s="22" t="e">
        <v>#VALUE!</v>
      </c>
      <c r="L6493" s="22" t="e">
        <v>#VALUE!</v>
      </c>
      <c r="M6493" s="17"/>
      <c r="N6493" s="17"/>
      <c r="O6493" s="17"/>
      <c r="P6493" s="17"/>
      <c r="Q6493" s="17"/>
      <c r="R6493" s="17"/>
      <c r="S6493" s="17"/>
      <c r="U6493" s="28">
        <f t="shared" si="10212"/>
        <v>136</v>
      </c>
      <c r="V6493" s="28">
        <f t="shared" si="10224"/>
        <v>212</v>
      </c>
    </row>
    <row r="6494" spans="1:24" x14ac:dyDescent="0.3">
      <c r="A6494" s="28">
        <f t="shared" si="10222"/>
        <v>136213</v>
      </c>
      <c r="B6494" s="66" t="s">
        <v>18</v>
      </c>
      <c r="C6494" s="66"/>
      <c r="D6494" s="66"/>
      <c r="E6494" s="66" t="str">
        <f t="shared" ref="E6494" si="10265">IF(D6487="","",D6487)</f>
        <v/>
      </c>
      <c r="F6494" s="66"/>
      <c r="G6494" s="4" t="s">
        <v>18</v>
      </c>
      <c r="H6494" s="16"/>
      <c r="J6494" s="17"/>
      <c r="K6494" s="17">
        <v>4</v>
      </c>
      <c r="L6494" s="17">
        <v>4</v>
      </c>
      <c r="M6494" s="17">
        <v>4</v>
      </c>
      <c r="N6494" s="17"/>
      <c r="O6494" s="17"/>
      <c r="P6494" s="17"/>
      <c r="Q6494" s="17"/>
      <c r="R6494" s="17"/>
      <c r="S6494" s="17"/>
      <c r="U6494" s="28">
        <f t="shared" si="10212"/>
        <v>136</v>
      </c>
      <c r="V6494" s="28">
        <f t="shared" si="10224"/>
        <v>213</v>
      </c>
    </row>
    <row r="6495" spans="1:24" ht="15" customHeight="1" x14ac:dyDescent="0.3">
      <c r="A6495" s="28">
        <f t="shared" si="10222"/>
        <v>136214</v>
      </c>
      <c r="B6495" s="5" t="s">
        <v>19</v>
      </c>
      <c r="C6495" s="5" t="s">
        <v>20</v>
      </c>
      <c r="D6495" s="5" t="s">
        <v>21</v>
      </c>
      <c r="E6495" s="5"/>
      <c r="F6495" s="70" t="s">
        <v>33</v>
      </c>
      <c r="G6495" s="5" t="s">
        <v>19</v>
      </c>
      <c r="H6495" s="5" t="s">
        <v>20</v>
      </c>
      <c r="J6495" s="28" t="str">
        <f t="shared" ref="J6495" si="10266">CONCATENATE(K6494,1)</f>
        <v>41</v>
      </c>
      <c r="K6495" s="22" t="e">
        <f t="array" ref="K6495:M6497">LINEST(B6498:B6501,C6498:C6501^{1,2},TRUE,TRUE)</f>
        <v>#VALUE!</v>
      </c>
      <c r="L6495" s="22" t="e">
        <v>#VALUE!</v>
      </c>
      <c r="M6495" s="22" t="e">
        <v>#VALUE!</v>
      </c>
      <c r="N6495" s="17"/>
      <c r="O6495" s="17"/>
      <c r="P6495" s="17"/>
      <c r="Q6495" s="17"/>
      <c r="R6495" s="17"/>
      <c r="S6495" s="17"/>
      <c r="U6495" s="28">
        <f t="shared" si="10212"/>
        <v>136</v>
      </c>
      <c r="V6495" s="28">
        <f t="shared" si="10224"/>
        <v>214</v>
      </c>
    </row>
    <row r="6496" spans="1:24" x14ac:dyDescent="0.3">
      <c r="A6496" s="28">
        <f t="shared" si="10222"/>
        <v>136215</v>
      </c>
      <c r="B6496" s="5" t="s">
        <v>22</v>
      </c>
      <c r="C6496" s="5" t="s">
        <v>23</v>
      </c>
      <c r="D6496" s="5" t="s">
        <v>24</v>
      </c>
      <c r="E6496" s="5" t="s">
        <v>32</v>
      </c>
      <c r="F6496" s="70"/>
      <c r="G6496" s="5" t="s">
        <v>22</v>
      </c>
      <c r="H6496" s="5" t="s">
        <v>23</v>
      </c>
      <c r="J6496" s="28" t="str">
        <f t="shared" ref="J6496" si="10267">CONCATENATE(K6494,2)</f>
        <v>42</v>
      </c>
      <c r="K6496" s="22" t="e">
        <v>#VALUE!</v>
      </c>
      <c r="L6496" s="22" t="e">
        <v>#VALUE!</v>
      </c>
      <c r="M6496" s="22" t="e">
        <v>#VALUE!</v>
      </c>
      <c r="N6496" s="17"/>
      <c r="O6496" s="17"/>
      <c r="P6496" s="17"/>
      <c r="Q6496" s="17"/>
      <c r="R6496" s="17"/>
      <c r="S6496" s="17"/>
      <c r="U6496" s="28">
        <f t="shared" si="10212"/>
        <v>136</v>
      </c>
      <c r="V6496" s="28">
        <f t="shared" si="10224"/>
        <v>215</v>
      </c>
    </row>
    <row r="6497" spans="1:22" x14ac:dyDescent="0.3">
      <c r="A6497" s="28">
        <f t="shared" si="10222"/>
        <v>136216</v>
      </c>
      <c r="B6497" s="6" t="str">
        <f t="shared" ref="B6497" si="10268">IF(H6490="","",H6490)</f>
        <v>°C</v>
      </c>
      <c r="C6497" s="6" t="str">
        <f t="shared" ref="C6497" si="10269">IF(H6490="","",H6490)</f>
        <v>°C</v>
      </c>
      <c r="D6497" s="6" t="str">
        <f t="shared" ref="D6497" si="10270">IF(H6490="","",H6490)</f>
        <v>°C</v>
      </c>
      <c r="E6497" s="6"/>
      <c r="F6497" s="6"/>
      <c r="G6497" s="6" t="str">
        <f t="shared" ref="G6497" si="10271">IF(H6490="","",H6490)</f>
        <v>°C</v>
      </c>
      <c r="H6497" s="6" t="str">
        <f t="shared" ref="H6497" si="10272">IF(H6490="","",H6490)</f>
        <v>°C</v>
      </c>
      <c r="J6497" s="28" t="str">
        <f t="shared" ref="J6497" si="10273">CONCATENATE(K6494,3)</f>
        <v>43</v>
      </c>
      <c r="K6497" s="22" t="e">
        <v>#VALUE!</v>
      </c>
      <c r="L6497" s="22" t="e">
        <v>#VALUE!</v>
      </c>
      <c r="M6497" s="22" t="e">
        <v>#VALUE!</v>
      </c>
      <c r="N6497" s="17"/>
      <c r="O6497" s="17"/>
      <c r="P6497" s="17"/>
      <c r="Q6497" s="17"/>
      <c r="R6497" s="17"/>
      <c r="S6497" s="17"/>
      <c r="U6497" s="28">
        <f t="shared" si="10212"/>
        <v>136</v>
      </c>
      <c r="V6497" s="28">
        <f t="shared" si="10224"/>
        <v>216</v>
      </c>
    </row>
    <row r="6498" spans="1:22" x14ac:dyDescent="0.3">
      <c r="A6498" s="28">
        <f t="shared" si="10222"/>
        <v>136217</v>
      </c>
      <c r="B6498" s="26"/>
      <c r="C6498" s="26"/>
      <c r="D6498" s="26"/>
      <c r="E6498" s="9"/>
      <c r="F6498" s="26"/>
      <c r="G6498" s="27"/>
      <c r="H6498" s="27"/>
      <c r="J6498" s="17"/>
      <c r="K6498" s="17">
        <v>5</v>
      </c>
      <c r="L6498" s="17">
        <v>5</v>
      </c>
      <c r="M6498" s="17">
        <v>5</v>
      </c>
      <c r="N6498" s="17">
        <v>5</v>
      </c>
      <c r="O6498" s="17"/>
      <c r="P6498" s="17"/>
      <c r="Q6498" s="17"/>
      <c r="R6498" s="17"/>
      <c r="S6498" s="17"/>
      <c r="U6498" s="28">
        <f t="shared" si="10212"/>
        <v>136</v>
      </c>
      <c r="V6498" s="28">
        <f t="shared" si="10224"/>
        <v>217</v>
      </c>
    </row>
    <row r="6499" spans="1:22" x14ac:dyDescent="0.3">
      <c r="A6499" s="28">
        <f t="shared" si="10222"/>
        <v>136218</v>
      </c>
      <c r="B6499" s="26"/>
      <c r="C6499" s="26"/>
      <c r="D6499" s="26"/>
      <c r="E6499" s="9"/>
      <c r="F6499" s="26"/>
      <c r="G6499" s="27"/>
      <c r="H6499" s="27"/>
      <c r="J6499" s="28" t="str">
        <f t="shared" ref="J6499" si="10274">CONCATENATE(K6498,1)</f>
        <v>51</v>
      </c>
      <c r="K6499" s="22" t="e">
        <f t="array" ref="K6499:N6501">LINEST(B6498:B6502,C6498:C6502^{1,2,3},TRUE,TRUE)</f>
        <v>#VALUE!</v>
      </c>
      <c r="L6499" s="22" t="e">
        <v>#VALUE!</v>
      </c>
      <c r="M6499" s="22" t="e">
        <v>#VALUE!</v>
      </c>
      <c r="N6499" s="22" t="e">
        <v>#VALUE!</v>
      </c>
      <c r="O6499" s="17"/>
      <c r="P6499" s="17"/>
      <c r="Q6499" s="17"/>
      <c r="R6499" s="17"/>
      <c r="S6499" s="17"/>
      <c r="U6499" s="28">
        <f t="shared" si="10212"/>
        <v>136</v>
      </c>
      <c r="V6499" s="28">
        <f t="shared" si="10224"/>
        <v>218</v>
      </c>
    </row>
    <row r="6500" spans="1:22" x14ac:dyDescent="0.3">
      <c r="A6500" s="28">
        <f t="shared" si="10222"/>
        <v>136219</v>
      </c>
      <c r="B6500" s="26"/>
      <c r="C6500" s="26"/>
      <c r="D6500" s="26"/>
      <c r="E6500" s="9"/>
      <c r="F6500" s="26"/>
      <c r="G6500" s="27"/>
      <c r="H6500" s="27"/>
      <c r="J6500" s="28" t="str">
        <f t="shared" ref="J6500" si="10275">CONCATENATE(K6498,2)</f>
        <v>52</v>
      </c>
      <c r="K6500" s="22" t="e">
        <v>#VALUE!</v>
      </c>
      <c r="L6500" s="22" t="e">
        <v>#VALUE!</v>
      </c>
      <c r="M6500" s="22" t="e">
        <v>#VALUE!</v>
      </c>
      <c r="N6500" s="22" t="e">
        <v>#VALUE!</v>
      </c>
      <c r="O6500" s="17"/>
      <c r="P6500" s="17"/>
      <c r="Q6500" s="17"/>
      <c r="R6500" s="17"/>
      <c r="S6500" s="17"/>
      <c r="U6500" s="28">
        <f t="shared" si="10212"/>
        <v>136</v>
      </c>
      <c r="V6500" s="28">
        <f t="shared" si="10224"/>
        <v>219</v>
      </c>
    </row>
    <row r="6501" spans="1:22" x14ac:dyDescent="0.3">
      <c r="A6501" s="28">
        <f t="shared" si="10222"/>
        <v>136220</v>
      </c>
      <c r="B6501" s="26"/>
      <c r="C6501" s="26"/>
      <c r="D6501" s="26"/>
      <c r="E6501" s="9"/>
      <c r="F6501" s="26"/>
      <c r="G6501" s="27"/>
      <c r="H6501" s="27"/>
      <c r="J6501" s="28" t="str">
        <f t="shared" ref="J6501" si="10276">CONCATENATE(K6498,3)</f>
        <v>53</v>
      </c>
      <c r="K6501" s="22" t="e">
        <v>#VALUE!</v>
      </c>
      <c r="L6501" s="22" t="e">
        <v>#VALUE!</v>
      </c>
      <c r="M6501" s="22" t="e">
        <v>#VALUE!</v>
      </c>
      <c r="N6501" s="22" t="e">
        <v>#VALUE!</v>
      </c>
      <c r="O6501" s="17"/>
      <c r="P6501" s="17"/>
      <c r="Q6501" s="17"/>
      <c r="R6501" s="17"/>
      <c r="S6501" s="17"/>
      <c r="U6501" s="28">
        <f t="shared" si="10212"/>
        <v>136</v>
      </c>
      <c r="V6501" s="28">
        <f t="shared" si="10224"/>
        <v>220</v>
      </c>
    </row>
    <row r="6502" spans="1:22" x14ac:dyDescent="0.3">
      <c r="A6502" s="28">
        <f t="shared" si="10222"/>
        <v>136221</v>
      </c>
      <c r="B6502" s="26"/>
      <c r="C6502" s="26"/>
      <c r="D6502" s="26"/>
      <c r="E6502" s="9"/>
      <c r="F6502" s="26"/>
      <c r="G6502" s="27"/>
      <c r="H6502" s="27"/>
      <c r="J6502" s="17"/>
      <c r="K6502" s="17">
        <v>6</v>
      </c>
      <c r="L6502" s="17">
        <v>6</v>
      </c>
      <c r="M6502" s="17">
        <v>6</v>
      </c>
      <c r="N6502" s="17">
        <v>6</v>
      </c>
      <c r="O6502" s="17">
        <v>6</v>
      </c>
      <c r="P6502" s="17"/>
      <c r="Q6502" s="17"/>
      <c r="R6502" s="17"/>
      <c r="S6502" s="17"/>
      <c r="U6502" s="28">
        <f t="shared" si="10212"/>
        <v>136</v>
      </c>
      <c r="V6502" s="28">
        <f t="shared" si="10224"/>
        <v>221</v>
      </c>
    </row>
    <row r="6503" spans="1:22" x14ac:dyDescent="0.3">
      <c r="A6503" s="28">
        <f t="shared" si="10222"/>
        <v>136222</v>
      </c>
      <c r="B6503" s="26"/>
      <c r="C6503" s="26"/>
      <c r="D6503" s="26"/>
      <c r="E6503" s="9"/>
      <c r="F6503" s="26"/>
      <c r="G6503" s="27"/>
      <c r="H6503" s="27"/>
      <c r="J6503" s="28" t="str">
        <f t="shared" ref="J6503" si="10277">CONCATENATE(K6502,1)</f>
        <v>61</v>
      </c>
      <c r="K6503" s="22" t="e">
        <f t="array" ref="K6503:O6505">LINEST(B6498:B6503,C6498:C6503^{1,2,3,4},TRUE,TRUE)</f>
        <v>#VALUE!</v>
      </c>
      <c r="L6503" s="22" t="e">
        <v>#VALUE!</v>
      </c>
      <c r="M6503" s="22" t="e">
        <v>#VALUE!</v>
      </c>
      <c r="N6503" s="22" t="e">
        <v>#VALUE!</v>
      </c>
      <c r="O6503" s="22" t="e">
        <v>#VALUE!</v>
      </c>
      <c r="P6503" s="17"/>
      <c r="Q6503" s="17"/>
      <c r="R6503" s="17"/>
      <c r="S6503" s="17"/>
      <c r="U6503" s="28">
        <f t="shared" si="10212"/>
        <v>136</v>
      </c>
      <c r="V6503" s="28">
        <f t="shared" si="10224"/>
        <v>222</v>
      </c>
    </row>
    <row r="6504" spans="1:22" x14ac:dyDescent="0.3">
      <c r="A6504" s="28">
        <f t="shared" si="10222"/>
        <v>136223</v>
      </c>
      <c r="B6504" s="26"/>
      <c r="C6504" s="26"/>
      <c r="D6504" s="26"/>
      <c r="E6504" s="9"/>
      <c r="F6504" s="26"/>
      <c r="G6504" s="27"/>
      <c r="H6504" s="27"/>
      <c r="J6504" s="28" t="str">
        <f t="shared" ref="J6504" si="10278">CONCATENATE(K6502,2)</f>
        <v>62</v>
      </c>
      <c r="K6504" s="22" t="e">
        <v>#VALUE!</v>
      </c>
      <c r="L6504" s="22" t="e">
        <v>#VALUE!</v>
      </c>
      <c r="M6504" s="22" t="e">
        <v>#VALUE!</v>
      </c>
      <c r="N6504" s="22" t="e">
        <v>#VALUE!</v>
      </c>
      <c r="O6504" s="22" t="e">
        <v>#VALUE!</v>
      </c>
      <c r="P6504" s="17"/>
      <c r="Q6504" s="17"/>
      <c r="R6504" s="17"/>
      <c r="S6504" s="17"/>
      <c r="U6504" s="28">
        <f t="shared" si="10212"/>
        <v>136</v>
      </c>
      <c r="V6504" s="28">
        <f t="shared" si="10224"/>
        <v>223</v>
      </c>
    </row>
    <row r="6505" spans="1:22" x14ac:dyDescent="0.3">
      <c r="A6505" s="28">
        <f t="shared" si="10222"/>
        <v>136224</v>
      </c>
      <c r="B6505" s="26"/>
      <c r="C6505" s="26"/>
      <c r="D6505" s="26"/>
      <c r="E6505" s="9"/>
      <c r="F6505" s="26"/>
      <c r="G6505" s="27"/>
      <c r="H6505" s="27"/>
      <c r="J6505" s="28" t="str">
        <f t="shared" ref="J6505" si="10279">CONCATENATE(K6502,3)</f>
        <v>63</v>
      </c>
      <c r="K6505" s="22" t="e">
        <v>#VALUE!</v>
      </c>
      <c r="L6505" s="22" t="e">
        <v>#VALUE!</v>
      </c>
      <c r="M6505" s="22" t="e">
        <v>#VALUE!</v>
      </c>
      <c r="N6505" s="22" t="e">
        <v>#VALUE!</v>
      </c>
      <c r="O6505" s="22" t="e">
        <v>#VALUE!</v>
      </c>
      <c r="P6505" s="17"/>
      <c r="Q6505" s="17"/>
      <c r="R6505" s="17"/>
      <c r="S6505" s="17"/>
      <c r="U6505" s="28">
        <f t="shared" si="10212"/>
        <v>136</v>
      </c>
      <c r="V6505" s="28">
        <f t="shared" si="10224"/>
        <v>224</v>
      </c>
    </row>
    <row r="6506" spans="1:22" x14ac:dyDescent="0.3">
      <c r="A6506" s="28">
        <f t="shared" si="10222"/>
        <v>136225</v>
      </c>
      <c r="B6506" s="26"/>
      <c r="C6506" s="26"/>
      <c r="D6506" s="26"/>
      <c r="E6506" s="9"/>
      <c r="F6506" s="26"/>
      <c r="G6506" s="27"/>
      <c r="H6506" s="27"/>
      <c r="J6506" s="17"/>
      <c r="K6506" s="17">
        <v>7</v>
      </c>
      <c r="L6506" s="17">
        <v>7</v>
      </c>
      <c r="M6506" s="17">
        <v>7</v>
      </c>
      <c r="N6506" s="17">
        <v>7</v>
      </c>
      <c r="O6506" s="17">
        <v>7</v>
      </c>
      <c r="P6506" s="17">
        <v>7</v>
      </c>
      <c r="Q6506" s="17"/>
      <c r="R6506" s="17"/>
      <c r="S6506" s="17"/>
      <c r="U6506" s="28">
        <f t="shared" si="10212"/>
        <v>136</v>
      </c>
      <c r="V6506" s="28">
        <f t="shared" si="10224"/>
        <v>225</v>
      </c>
    </row>
    <row r="6507" spans="1:22" x14ac:dyDescent="0.3">
      <c r="A6507" s="28">
        <f t="shared" si="10222"/>
        <v>136226</v>
      </c>
      <c r="B6507" s="26"/>
      <c r="C6507" s="26"/>
      <c r="D6507" s="26"/>
      <c r="E6507" s="9"/>
      <c r="F6507" s="26"/>
      <c r="G6507" s="27"/>
      <c r="H6507" s="27"/>
      <c r="J6507" s="28" t="str">
        <f t="shared" ref="J6507" si="10280">CONCATENATE(K6506,1)</f>
        <v>71</v>
      </c>
      <c r="K6507" s="22" t="e">
        <f t="array" ref="K6507:P6509">LINEST(B6498:B6504,C6498:C6504^{1,2,3,4,5},TRUE,TRUE)</f>
        <v>#VALUE!</v>
      </c>
      <c r="L6507" s="22" t="e">
        <v>#VALUE!</v>
      </c>
      <c r="M6507" s="22" t="e">
        <v>#VALUE!</v>
      </c>
      <c r="N6507" s="22" t="e">
        <v>#VALUE!</v>
      </c>
      <c r="O6507" s="22" t="e">
        <v>#VALUE!</v>
      </c>
      <c r="P6507" s="22" t="e">
        <v>#VALUE!</v>
      </c>
      <c r="Q6507" s="17"/>
      <c r="R6507" s="17"/>
      <c r="S6507" s="17"/>
      <c r="U6507" s="28">
        <f t="shared" si="10212"/>
        <v>136</v>
      </c>
      <c r="V6507" s="28">
        <f t="shared" si="10224"/>
        <v>226</v>
      </c>
    </row>
    <row r="6508" spans="1:22" x14ac:dyDescent="0.3">
      <c r="A6508" s="28">
        <f t="shared" si="10222"/>
        <v>136227</v>
      </c>
      <c r="B6508" s="2">
        <f t="shared" ref="B6508" si="10281">COUNT(B6498:B6507)-2</f>
        <v>-2</v>
      </c>
      <c r="J6508" s="28" t="str">
        <f t="shared" ref="J6508" si="10282">CONCATENATE(K6506,2)</f>
        <v>72</v>
      </c>
      <c r="K6508" s="22" t="e">
        <v>#VALUE!</v>
      </c>
      <c r="L6508" s="22" t="e">
        <v>#VALUE!</v>
      </c>
      <c r="M6508" s="22" t="e">
        <v>#VALUE!</v>
      </c>
      <c r="N6508" s="22" t="e">
        <v>#VALUE!</v>
      </c>
      <c r="O6508" s="22" t="e">
        <v>#VALUE!</v>
      </c>
      <c r="P6508" s="22" t="e">
        <v>#VALUE!</v>
      </c>
      <c r="Q6508" s="17"/>
      <c r="R6508" s="17"/>
      <c r="S6508" s="17"/>
      <c r="U6508" s="28">
        <f t="shared" si="10212"/>
        <v>136</v>
      </c>
      <c r="V6508" s="28">
        <f t="shared" si="10224"/>
        <v>227</v>
      </c>
    </row>
    <row r="6509" spans="1:22" x14ac:dyDescent="0.3">
      <c r="A6509" s="28">
        <f t="shared" si="10222"/>
        <v>136228</v>
      </c>
      <c r="J6509" s="28" t="str">
        <f t="shared" ref="J6509" si="10283">CONCATENATE(K6506,3)</f>
        <v>73</v>
      </c>
      <c r="K6509" s="22" t="e">
        <v>#VALUE!</v>
      </c>
      <c r="L6509" s="22" t="e">
        <v>#VALUE!</v>
      </c>
      <c r="M6509" s="22" t="e">
        <v>#VALUE!</v>
      </c>
      <c r="N6509" s="22" t="e">
        <v>#VALUE!</v>
      </c>
      <c r="O6509" s="22" t="e">
        <v>#VALUE!</v>
      </c>
      <c r="P6509" s="22" t="e">
        <v>#VALUE!</v>
      </c>
      <c r="Q6509" s="17"/>
      <c r="R6509" s="17"/>
      <c r="S6509" s="17"/>
      <c r="U6509" s="28">
        <f t="shared" si="10212"/>
        <v>136</v>
      </c>
      <c r="V6509" s="28">
        <f t="shared" si="10224"/>
        <v>228</v>
      </c>
    </row>
    <row r="6510" spans="1:22" x14ac:dyDescent="0.3">
      <c r="A6510" s="28">
        <f t="shared" si="10222"/>
        <v>136229</v>
      </c>
      <c r="B6510" s="66" t="s">
        <v>25</v>
      </c>
      <c r="C6510" s="66"/>
      <c r="D6510" s="66"/>
      <c r="E6510" s="66"/>
      <c r="F6510" s="66"/>
      <c r="G6510" s="66"/>
      <c r="H6510" s="66"/>
      <c r="J6510" s="17"/>
      <c r="K6510" s="17">
        <v>8</v>
      </c>
      <c r="L6510" s="17">
        <v>8</v>
      </c>
      <c r="M6510" s="17">
        <v>8</v>
      </c>
      <c r="N6510" s="17">
        <v>8</v>
      </c>
      <c r="O6510" s="17">
        <v>8</v>
      </c>
      <c r="P6510" s="17">
        <v>8</v>
      </c>
      <c r="Q6510" s="17">
        <v>8</v>
      </c>
      <c r="R6510" s="17"/>
      <c r="S6510" s="17"/>
      <c r="U6510" s="28">
        <f t="shared" si="10212"/>
        <v>136</v>
      </c>
      <c r="V6510" s="28">
        <f t="shared" si="10224"/>
        <v>229</v>
      </c>
    </row>
    <row r="6511" spans="1:22" x14ac:dyDescent="0.3">
      <c r="A6511" s="28">
        <f t="shared" si="10222"/>
        <v>136230</v>
      </c>
      <c r="B6511" s="71"/>
      <c r="C6511" s="71"/>
      <c r="D6511" s="71"/>
      <c r="E6511" s="71"/>
      <c r="F6511" s="71"/>
      <c r="G6511" s="71"/>
      <c r="H6511" s="71"/>
      <c r="J6511" s="28" t="str">
        <f t="shared" ref="J6511" si="10284">CONCATENATE(K6510,1)</f>
        <v>81</v>
      </c>
      <c r="K6511" s="22" t="e">
        <f t="array" ref="K6511:Q6513">LINEST(B6498:B6505,C6498:C6505^{1,2,3,4,5,6},TRUE,TRUE)</f>
        <v>#VALUE!</v>
      </c>
      <c r="L6511" s="22" t="e">
        <v>#VALUE!</v>
      </c>
      <c r="M6511" s="22" t="e">
        <v>#VALUE!</v>
      </c>
      <c r="N6511" s="22" t="e">
        <v>#VALUE!</v>
      </c>
      <c r="O6511" s="22" t="e">
        <v>#VALUE!</v>
      </c>
      <c r="P6511" s="22" t="e">
        <v>#VALUE!</v>
      </c>
      <c r="Q6511" s="22" t="e">
        <v>#VALUE!</v>
      </c>
      <c r="R6511" s="17"/>
      <c r="S6511" s="17"/>
      <c r="U6511" s="28">
        <f t="shared" si="10212"/>
        <v>136</v>
      </c>
      <c r="V6511" s="28">
        <f t="shared" si="10224"/>
        <v>230</v>
      </c>
    </row>
    <row r="6512" spans="1:22" x14ac:dyDescent="0.3">
      <c r="A6512" s="28">
        <f t="shared" si="10222"/>
        <v>136231</v>
      </c>
      <c r="B6512" s="71"/>
      <c r="C6512" s="71"/>
      <c r="D6512" s="71"/>
      <c r="E6512" s="71"/>
      <c r="F6512" s="71"/>
      <c r="G6512" s="71"/>
      <c r="H6512" s="71"/>
      <c r="J6512" s="28" t="str">
        <f t="shared" ref="J6512" si="10285">CONCATENATE(K6510,2)</f>
        <v>82</v>
      </c>
      <c r="K6512" s="22" t="e">
        <v>#VALUE!</v>
      </c>
      <c r="L6512" s="22" t="e">
        <v>#VALUE!</v>
      </c>
      <c r="M6512" s="22" t="e">
        <v>#VALUE!</v>
      </c>
      <c r="N6512" s="22" t="e">
        <v>#VALUE!</v>
      </c>
      <c r="O6512" s="22" t="e">
        <v>#VALUE!</v>
      </c>
      <c r="P6512" s="22" t="e">
        <v>#VALUE!</v>
      </c>
      <c r="Q6512" s="22" t="e">
        <v>#VALUE!</v>
      </c>
      <c r="R6512" s="17"/>
      <c r="S6512" s="17"/>
      <c r="U6512" s="28">
        <f t="shared" si="10212"/>
        <v>136</v>
      </c>
      <c r="V6512" s="28">
        <f t="shared" si="10224"/>
        <v>231</v>
      </c>
    </row>
    <row r="6513" spans="1:22" x14ac:dyDescent="0.3">
      <c r="A6513" s="28">
        <f t="shared" si="10222"/>
        <v>136232</v>
      </c>
      <c r="J6513" s="28" t="str">
        <f t="shared" ref="J6513" si="10286">CONCATENATE(K6510,3)</f>
        <v>83</v>
      </c>
      <c r="K6513" s="22" t="e">
        <v>#VALUE!</v>
      </c>
      <c r="L6513" s="22" t="e">
        <v>#VALUE!</v>
      </c>
      <c r="M6513" s="22" t="e">
        <v>#VALUE!</v>
      </c>
      <c r="N6513" s="22" t="e">
        <v>#VALUE!</v>
      </c>
      <c r="O6513" s="22" t="e">
        <v>#VALUE!</v>
      </c>
      <c r="P6513" s="22" t="e">
        <v>#VALUE!</v>
      </c>
      <c r="Q6513" s="22" t="e">
        <v>#VALUE!</v>
      </c>
      <c r="R6513" s="17"/>
      <c r="S6513" s="17"/>
      <c r="U6513" s="28">
        <f t="shared" si="10212"/>
        <v>136</v>
      </c>
      <c r="V6513" s="28">
        <f t="shared" si="10224"/>
        <v>232</v>
      </c>
    </row>
    <row r="6514" spans="1:22" ht="15" customHeight="1" x14ac:dyDescent="0.3">
      <c r="A6514" s="28">
        <f t="shared" si="10222"/>
        <v>136233</v>
      </c>
      <c r="B6514" s="66" t="s">
        <v>52</v>
      </c>
      <c r="C6514" s="66"/>
      <c r="D6514" s="66"/>
      <c r="E6514" s="10" t="str">
        <f>IF(D6484="","",MAX(E6515,E6516))</f>
        <v/>
      </c>
      <c r="J6514" s="17"/>
      <c r="K6514" s="17">
        <v>9</v>
      </c>
      <c r="L6514" s="17">
        <v>9</v>
      </c>
      <c r="M6514" s="17">
        <v>9</v>
      </c>
      <c r="N6514" s="17">
        <v>9</v>
      </c>
      <c r="O6514" s="17">
        <v>9</v>
      </c>
      <c r="P6514" s="17">
        <v>9</v>
      </c>
      <c r="Q6514" s="17">
        <v>9</v>
      </c>
      <c r="R6514" s="17">
        <v>9</v>
      </c>
      <c r="S6514" s="17"/>
      <c r="U6514" s="28">
        <f t="shared" si="10212"/>
        <v>136</v>
      </c>
      <c r="V6514" s="28">
        <f t="shared" si="10224"/>
        <v>233</v>
      </c>
    </row>
    <row r="6515" spans="1:22" x14ac:dyDescent="0.3">
      <c r="A6515" s="28">
        <f t="shared" si="10222"/>
        <v>136234</v>
      </c>
      <c r="B6515" s="2" t="s">
        <v>26</v>
      </c>
      <c r="C6515" s="2" t="s">
        <v>27</v>
      </c>
      <c r="D6515" s="2" t="s">
        <v>28</v>
      </c>
      <c r="E6515" s="11">
        <f>ABS(MIN(D6516:D6525))</f>
        <v>0</v>
      </c>
      <c r="G6515" s="2" t="s">
        <v>230</v>
      </c>
      <c r="J6515" s="28" t="str">
        <f t="shared" ref="J6515" si="10287">CONCATENATE(K6514,1)</f>
        <v>91</v>
      </c>
      <c r="K6515" s="22" t="e">
        <f t="array" ref="K6515:R6517">LINEST(B6498:B6506,C6498:C6506^{1,2,3,4,5,6,7},TRUE,TRUE)</f>
        <v>#VALUE!</v>
      </c>
      <c r="L6515" s="22" t="e">
        <v>#VALUE!</v>
      </c>
      <c r="M6515" s="22" t="e">
        <v>#VALUE!</v>
      </c>
      <c r="N6515" s="22" t="e">
        <v>#VALUE!</v>
      </c>
      <c r="O6515" s="22" t="e">
        <v>#VALUE!</v>
      </c>
      <c r="P6515" s="22" t="e">
        <v>#VALUE!</v>
      </c>
      <c r="Q6515" s="22" t="e">
        <v>#VALUE!</v>
      </c>
      <c r="R6515" s="22" t="e">
        <v>#VALUE!</v>
      </c>
      <c r="S6515" s="17"/>
      <c r="U6515" s="28">
        <f t="shared" si="10212"/>
        <v>136</v>
      </c>
      <c r="V6515" s="28">
        <f t="shared" si="10224"/>
        <v>234</v>
      </c>
    </row>
    <row r="6516" spans="1:22" x14ac:dyDescent="0.3">
      <c r="A6516" s="28">
        <f t="shared" si="10222"/>
        <v>136235</v>
      </c>
      <c r="B6516" s="7">
        <f t="shared" ref="B6516:B6525" si="10288">C6498-B6498</f>
        <v>0</v>
      </c>
      <c r="C6516" s="7">
        <f t="shared" ref="C6516:C6525" si="10289">H6498-G6498</f>
        <v>0</v>
      </c>
      <c r="D6516" s="7">
        <f>C6516-B6516</f>
        <v>0</v>
      </c>
      <c r="E6516" s="11">
        <f>ABS(MAX(D6516:D6525))</f>
        <v>0</v>
      </c>
      <c r="F6516" s="13"/>
      <c r="G6516" s="2" t="str">
        <f>IF(D6498="","",D6498/E6498)</f>
        <v/>
      </c>
      <c r="H6516" s="13"/>
      <c r="J6516" s="28" t="str">
        <f t="shared" ref="J6516" si="10290">CONCATENATE(K6514,2)</f>
        <v>92</v>
      </c>
      <c r="K6516" s="22" t="e">
        <v>#VALUE!</v>
      </c>
      <c r="L6516" s="22" t="e">
        <v>#VALUE!</v>
      </c>
      <c r="M6516" s="22" t="e">
        <v>#VALUE!</v>
      </c>
      <c r="N6516" s="22" t="e">
        <v>#VALUE!</v>
      </c>
      <c r="O6516" s="22" t="e">
        <v>#VALUE!</v>
      </c>
      <c r="P6516" s="22" t="e">
        <v>#VALUE!</v>
      </c>
      <c r="Q6516" s="22" t="e">
        <v>#VALUE!</v>
      </c>
      <c r="R6516" s="22" t="e">
        <v>#VALUE!</v>
      </c>
      <c r="S6516" s="17"/>
      <c r="U6516" s="28">
        <f t="shared" si="10212"/>
        <v>136</v>
      </c>
      <c r="V6516" s="28">
        <f t="shared" si="10224"/>
        <v>235</v>
      </c>
    </row>
    <row r="6517" spans="1:22" x14ac:dyDescent="0.3">
      <c r="A6517" s="28">
        <f t="shared" si="10222"/>
        <v>136236</v>
      </c>
      <c r="B6517" s="7">
        <f t="shared" si="10288"/>
        <v>0</v>
      </c>
      <c r="C6517" s="7">
        <f t="shared" si="10289"/>
        <v>0</v>
      </c>
      <c r="D6517" s="7">
        <f t="shared" ref="D6517:D6525" si="10291">C6517-B6517</f>
        <v>0</v>
      </c>
      <c r="E6517" s="12" t="s">
        <v>34</v>
      </c>
      <c r="G6517" s="2" t="str">
        <f t="shared" ref="G6517:G6525" si="10292">IF(D6499="","",D6499/E6499)</f>
        <v/>
      </c>
      <c r="H6517" s="13"/>
      <c r="J6517" s="28" t="str">
        <f t="shared" ref="J6517" si="10293">CONCATENATE(K6514,3)</f>
        <v>93</v>
      </c>
      <c r="K6517" s="22" t="e">
        <v>#VALUE!</v>
      </c>
      <c r="L6517" s="22" t="e">
        <v>#VALUE!</v>
      </c>
      <c r="M6517" s="22" t="e">
        <v>#VALUE!</v>
      </c>
      <c r="N6517" s="22" t="e">
        <v>#VALUE!</v>
      </c>
      <c r="O6517" s="22" t="e">
        <v>#VALUE!</v>
      </c>
      <c r="P6517" s="22" t="e">
        <v>#VALUE!</v>
      </c>
      <c r="Q6517" s="22" t="e">
        <v>#VALUE!</v>
      </c>
      <c r="R6517" s="22" t="e">
        <v>#VALUE!</v>
      </c>
      <c r="S6517" s="17"/>
      <c r="U6517" s="28">
        <f t="shared" si="10212"/>
        <v>136</v>
      </c>
      <c r="V6517" s="28">
        <f t="shared" si="10224"/>
        <v>236</v>
      </c>
    </row>
    <row r="6518" spans="1:22" x14ac:dyDescent="0.3">
      <c r="A6518" s="28">
        <f t="shared" si="10222"/>
        <v>136237</v>
      </c>
      <c r="B6518" s="7">
        <f t="shared" si="10288"/>
        <v>0</v>
      </c>
      <c r="C6518" s="7">
        <f t="shared" si="10289"/>
        <v>0</v>
      </c>
      <c r="D6518" s="7">
        <f t="shared" si="10291"/>
        <v>0</v>
      </c>
      <c r="E6518" s="10" t="str">
        <f>IF(D6484="","",MAX(E6519,E6520))</f>
        <v/>
      </c>
      <c r="G6518" s="2" t="str">
        <f t="shared" si="10292"/>
        <v/>
      </c>
      <c r="H6518" s="13"/>
      <c r="J6518" s="17"/>
      <c r="K6518" s="17">
        <v>10</v>
      </c>
      <c r="L6518" s="17">
        <v>10</v>
      </c>
      <c r="M6518" s="17">
        <v>10</v>
      </c>
      <c r="N6518" s="17">
        <v>10</v>
      </c>
      <c r="O6518" s="17">
        <v>10</v>
      </c>
      <c r="P6518" s="17">
        <v>10</v>
      </c>
      <c r="Q6518" s="17">
        <v>10</v>
      </c>
      <c r="R6518" s="17">
        <v>10</v>
      </c>
      <c r="S6518" s="17">
        <v>10</v>
      </c>
      <c r="U6518" s="28">
        <f t="shared" si="10212"/>
        <v>136</v>
      </c>
      <c r="V6518" s="28">
        <f t="shared" si="10224"/>
        <v>237</v>
      </c>
    </row>
    <row r="6519" spans="1:22" x14ac:dyDescent="0.3">
      <c r="A6519" s="28">
        <f t="shared" si="10222"/>
        <v>136238</v>
      </c>
      <c r="B6519" s="7">
        <f t="shared" si="10288"/>
        <v>0</v>
      </c>
      <c r="C6519" s="7">
        <f t="shared" si="10289"/>
        <v>0</v>
      </c>
      <c r="D6519" s="7">
        <f t="shared" si="10291"/>
        <v>0</v>
      </c>
      <c r="E6519" s="11">
        <f>ABS(MIN(B6516:B6525))</f>
        <v>0</v>
      </c>
      <c r="G6519" s="2" t="str">
        <f t="shared" si="10292"/>
        <v/>
      </c>
      <c r="H6519" s="13"/>
      <c r="J6519" s="28" t="str">
        <f t="shared" ref="J6519" si="10294">CONCATENATE(K6518,1)</f>
        <v>101</v>
      </c>
      <c r="K6519" s="22" t="e">
        <f t="array" ref="K6519:S6521">LINEST(B6498:B6507,C6498:C6507^{1,2,3,4,5,6,7,8},TRUE,TRUE)</f>
        <v>#VALUE!</v>
      </c>
      <c r="L6519" s="22" t="e">
        <v>#VALUE!</v>
      </c>
      <c r="M6519" s="22" t="e">
        <v>#VALUE!</v>
      </c>
      <c r="N6519" s="22" t="e">
        <v>#VALUE!</v>
      </c>
      <c r="O6519" s="22" t="e">
        <v>#VALUE!</v>
      </c>
      <c r="P6519" s="22" t="e">
        <v>#VALUE!</v>
      </c>
      <c r="Q6519" s="22" t="e">
        <v>#VALUE!</v>
      </c>
      <c r="R6519" s="22" t="e">
        <v>#VALUE!</v>
      </c>
      <c r="S6519" s="22" t="e">
        <v>#VALUE!</v>
      </c>
      <c r="U6519" s="28">
        <f t="shared" si="10212"/>
        <v>136</v>
      </c>
      <c r="V6519" s="28">
        <f t="shared" si="10224"/>
        <v>238</v>
      </c>
    </row>
    <row r="6520" spans="1:22" x14ac:dyDescent="0.3">
      <c r="A6520" s="28">
        <f t="shared" si="10222"/>
        <v>136239</v>
      </c>
      <c r="B6520" s="7">
        <f t="shared" si="10288"/>
        <v>0</v>
      </c>
      <c r="C6520" s="7">
        <f t="shared" si="10289"/>
        <v>0</v>
      </c>
      <c r="D6520" s="7">
        <f t="shared" si="10291"/>
        <v>0</v>
      </c>
      <c r="E6520" s="11">
        <f>ABS(MAX(B6516:B6525))</f>
        <v>0</v>
      </c>
      <c r="G6520" s="2" t="str">
        <f t="shared" si="10292"/>
        <v/>
      </c>
      <c r="H6520" s="13"/>
      <c r="J6520" s="28" t="str">
        <f t="shared" ref="J6520" si="10295">CONCATENATE(K6518,2)</f>
        <v>102</v>
      </c>
      <c r="K6520" s="22" t="e">
        <v>#VALUE!</v>
      </c>
      <c r="L6520" s="22" t="e">
        <v>#VALUE!</v>
      </c>
      <c r="M6520" s="22" t="e">
        <v>#VALUE!</v>
      </c>
      <c r="N6520" s="22" t="e">
        <v>#VALUE!</v>
      </c>
      <c r="O6520" s="22" t="e">
        <v>#VALUE!</v>
      </c>
      <c r="P6520" s="22" t="e">
        <v>#VALUE!</v>
      </c>
      <c r="Q6520" s="22" t="e">
        <v>#VALUE!</v>
      </c>
      <c r="R6520" s="22" t="e">
        <v>#VALUE!</v>
      </c>
      <c r="S6520" s="22" t="e">
        <v>#VALUE!</v>
      </c>
      <c r="U6520" s="28">
        <f t="shared" si="10212"/>
        <v>136</v>
      </c>
      <c r="V6520" s="28">
        <f t="shared" si="10224"/>
        <v>239</v>
      </c>
    </row>
    <row r="6521" spans="1:22" x14ac:dyDescent="0.3">
      <c r="A6521" s="28">
        <f t="shared" si="10222"/>
        <v>136240</v>
      </c>
      <c r="B6521" s="7">
        <f t="shared" si="10288"/>
        <v>0</v>
      </c>
      <c r="C6521" s="7">
        <f t="shared" si="10289"/>
        <v>0</v>
      </c>
      <c r="D6521" s="7">
        <f t="shared" si="10291"/>
        <v>0</v>
      </c>
      <c r="E6521" s="12" t="s">
        <v>231</v>
      </c>
      <c r="G6521" s="2" t="str">
        <f t="shared" si="10292"/>
        <v/>
      </c>
      <c r="H6521" s="13"/>
      <c r="J6521" s="28" t="str">
        <f t="shared" ref="J6521" si="10296">CONCATENATE(K6518,3)</f>
        <v>103</v>
      </c>
      <c r="K6521" s="22" t="e">
        <v>#VALUE!</v>
      </c>
      <c r="L6521" s="22" t="e">
        <v>#VALUE!</v>
      </c>
      <c r="M6521" s="22" t="e">
        <v>#VALUE!</v>
      </c>
      <c r="N6521" s="22" t="e">
        <v>#VALUE!</v>
      </c>
      <c r="O6521" s="22" t="e">
        <v>#VALUE!</v>
      </c>
      <c r="P6521" s="22" t="e">
        <v>#VALUE!</v>
      </c>
      <c r="Q6521" s="22" t="e">
        <v>#VALUE!</v>
      </c>
      <c r="R6521" s="22" t="e">
        <v>#VALUE!</v>
      </c>
      <c r="S6521" s="22" t="e">
        <v>#VALUE!</v>
      </c>
      <c r="U6521" s="28">
        <f t="shared" si="10212"/>
        <v>136</v>
      </c>
      <c r="V6521" s="28">
        <f t="shared" si="10224"/>
        <v>240</v>
      </c>
    </row>
    <row r="6522" spans="1:22" x14ac:dyDescent="0.3">
      <c r="A6522" s="28">
        <f t="shared" si="10222"/>
        <v>136241</v>
      </c>
      <c r="B6522" s="7">
        <f t="shared" si="10288"/>
        <v>0</v>
      </c>
      <c r="C6522" s="7">
        <f t="shared" si="10289"/>
        <v>0</v>
      </c>
      <c r="D6522" s="7">
        <f t="shared" si="10291"/>
        <v>0</v>
      </c>
      <c r="E6522" s="10" t="e">
        <f>IF(D6484="","",MAX(E6523,E6524))*2</f>
        <v>#VALUE!</v>
      </c>
      <c r="G6522" s="2" t="str">
        <f t="shared" si="10292"/>
        <v/>
      </c>
      <c r="H6522" s="13"/>
      <c r="U6522" s="28">
        <f t="shared" si="10212"/>
        <v>136</v>
      </c>
      <c r="V6522" s="28">
        <f t="shared" si="10224"/>
        <v>241</v>
      </c>
    </row>
    <row r="6523" spans="1:22" x14ac:dyDescent="0.3">
      <c r="A6523" s="28">
        <f t="shared" si="10222"/>
        <v>136242</v>
      </c>
      <c r="B6523" s="7">
        <f t="shared" si="10288"/>
        <v>0</v>
      </c>
      <c r="C6523" s="7">
        <f t="shared" si="10289"/>
        <v>0</v>
      </c>
      <c r="D6523" s="7">
        <f t="shared" si="10291"/>
        <v>0</v>
      </c>
      <c r="E6523" s="11">
        <f>ABS(MIN(G6516:G6525))</f>
        <v>0</v>
      </c>
      <c r="G6523" s="2" t="str">
        <f t="shared" si="10292"/>
        <v/>
      </c>
      <c r="U6523" s="28">
        <f t="shared" si="10212"/>
        <v>136</v>
      </c>
      <c r="V6523" s="28">
        <f t="shared" si="10224"/>
        <v>242</v>
      </c>
    </row>
    <row r="6524" spans="1:22" x14ac:dyDescent="0.3">
      <c r="A6524" s="28">
        <f t="shared" si="10222"/>
        <v>136243</v>
      </c>
      <c r="B6524" s="7">
        <f t="shared" si="10288"/>
        <v>0</v>
      </c>
      <c r="C6524" s="7">
        <f t="shared" si="10289"/>
        <v>0</v>
      </c>
      <c r="D6524" s="7">
        <f t="shared" si="10291"/>
        <v>0</v>
      </c>
      <c r="E6524" s="11">
        <f>ABS(MAX(G6516:G6525))</f>
        <v>0</v>
      </c>
      <c r="G6524" s="2" t="str">
        <f t="shared" si="10292"/>
        <v/>
      </c>
      <c r="U6524" s="28">
        <f t="shared" si="10212"/>
        <v>136</v>
      </c>
      <c r="V6524" s="28">
        <f t="shared" si="10224"/>
        <v>243</v>
      </c>
    </row>
    <row r="6525" spans="1:22" x14ac:dyDescent="0.3">
      <c r="A6525" s="28">
        <f t="shared" si="10222"/>
        <v>136244</v>
      </c>
      <c r="B6525" s="7">
        <f t="shared" si="10288"/>
        <v>0</v>
      </c>
      <c r="C6525" s="7">
        <f t="shared" si="10289"/>
        <v>0</v>
      </c>
      <c r="D6525" s="7">
        <f t="shared" si="10291"/>
        <v>0</v>
      </c>
      <c r="F6525" s="13"/>
      <c r="G6525" s="2" t="str">
        <f t="shared" si="10292"/>
        <v/>
      </c>
      <c r="U6525" s="28">
        <f t="shared" si="10212"/>
        <v>136</v>
      </c>
      <c r="V6525" s="28">
        <f t="shared" si="10224"/>
        <v>244</v>
      </c>
    </row>
    <row r="6526" spans="1:22" x14ac:dyDescent="0.3">
      <c r="A6526" s="28">
        <f t="shared" si="10222"/>
        <v>136245</v>
      </c>
      <c r="F6526" s="13"/>
      <c r="U6526" s="28">
        <f t="shared" si="10212"/>
        <v>136</v>
      </c>
      <c r="V6526" s="28">
        <f t="shared" si="10224"/>
        <v>245</v>
      </c>
    </row>
    <row r="6527" spans="1:22" x14ac:dyDescent="0.3">
      <c r="A6527" s="28">
        <f t="shared" si="10222"/>
        <v>136246</v>
      </c>
      <c r="F6527" s="13"/>
      <c r="U6527" s="28">
        <f t="shared" si="10212"/>
        <v>136</v>
      </c>
      <c r="V6527" s="28">
        <f t="shared" si="10224"/>
        <v>246</v>
      </c>
    </row>
    <row r="6528" spans="1:22" x14ac:dyDescent="0.3">
      <c r="A6528" s="28">
        <f t="shared" si="10222"/>
        <v>136247</v>
      </c>
      <c r="F6528" s="13"/>
      <c r="U6528" s="28">
        <f t="shared" si="10212"/>
        <v>136</v>
      </c>
      <c r="V6528" s="28">
        <f t="shared" si="10224"/>
        <v>247</v>
      </c>
    </row>
    <row r="6529" spans="1:24" s="8" customFormat="1" x14ac:dyDescent="0.3"/>
    <row r="6530" spans="1:24" x14ac:dyDescent="0.3">
      <c r="A6530" s="28">
        <f t="shared" ref="A6530:A6576" si="10297">ROUND(CONCATENATE(U6530,V6530),0)</f>
        <v>137201</v>
      </c>
      <c r="B6530" s="63" t="s">
        <v>0</v>
      </c>
      <c r="C6530" s="63"/>
      <c r="D6530" s="71"/>
      <c r="E6530" s="71"/>
      <c r="F6530" s="71"/>
      <c r="G6530" s="71"/>
      <c r="H6530" s="71"/>
      <c r="U6530" s="28">
        <f t="shared" si="10223"/>
        <v>137</v>
      </c>
      <c r="V6530" s="28">
        <v>201</v>
      </c>
    </row>
    <row r="6531" spans="1:24" x14ac:dyDescent="0.3">
      <c r="A6531" s="28">
        <f t="shared" si="10297"/>
        <v>137202</v>
      </c>
      <c r="B6531" s="72" t="s">
        <v>70</v>
      </c>
      <c r="C6531" s="73"/>
      <c r="D6531" s="30"/>
      <c r="E6531" s="66" t="s">
        <v>71</v>
      </c>
      <c r="F6531" s="66"/>
      <c r="G6531" s="74"/>
      <c r="H6531" s="74"/>
      <c r="U6531" s="28">
        <f t="shared" ref="U6531:U6594" si="10298">U6530</f>
        <v>137</v>
      </c>
      <c r="V6531" s="28">
        <f t="shared" ref="V6531:V6594" si="10299">V6530+1</f>
        <v>202</v>
      </c>
    </row>
    <row r="6532" spans="1:24" x14ac:dyDescent="0.3">
      <c r="A6532" s="28">
        <f t="shared" si="10297"/>
        <v>137203</v>
      </c>
      <c r="B6532" s="75" t="s">
        <v>6</v>
      </c>
      <c r="C6532" s="75"/>
      <c r="D6532" s="71"/>
      <c r="E6532" s="71"/>
      <c r="F6532" s="71"/>
      <c r="G6532" s="71"/>
      <c r="H6532" s="71"/>
      <c r="U6532" s="28">
        <f t="shared" si="10298"/>
        <v>137</v>
      </c>
      <c r="V6532" s="28">
        <f t="shared" si="10299"/>
        <v>203</v>
      </c>
    </row>
    <row r="6533" spans="1:24" x14ac:dyDescent="0.3">
      <c r="A6533" s="28">
        <f t="shared" si="10297"/>
        <v>137204</v>
      </c>
      <c r="B6533" s="63" t="s">
        <v>7</v>
      </c>
      <c r="C6533" s="63"/>
      <c r="D6533" s="71"/>
      <c r="E6533" s="71"/>
      <c r="F6533" s="71"/>
      <c r="G6533" s="71"/>
      <c r="H6533" s="71"/>
      <c r="J6533" s="17"/>
      <c r="K6533" s="17" t="s">
        <v>53</v>
      </c>
      <c r="L6533" s="17" t="s">
        <v>54</v>
      </c>
      <c r="M6533" s="17" t="s">
        <v>55</v>
      </c>
      <c r="N6533" s="17" t="s">
        <v>56</v>
      </c>
      <c r="O6533" s="17" t="s">
        <v>57</v>
      </c>
      <c r="P6533" s="17" t="s">
        <v>2</v>
      </c>
      <c r="Q6533" s="17" t="s">
        <v>3</v>
      </c>
      <c r="R6533" s="17" t="s">
        <v>4</v>
      </c>
      <c r="S6533" s="17" t="s">
        <v>5</v>
      </c>
      <c r="U6533" s="28">
        <f t="shared" si="10298"/>
        <v>137</v>
      </c>
      <c r="V6533" s="28">
        <f t="shared" si="10299"/>
        <v>204</v>
      </c>
      <c r="X6533" s="1" t="s">
        <v>48</v>
      </c>
    </row>
    <row r="6534" spans="1:24" x14ac:dyDescent="0.3">
      <c r="A6534" s="28">
        <f t="shared" si="10297"/>
        <v>137205</v>
      </c>
      <c r="B6534" s="63" t="s">
        <v>9</v>
      </c>
      <c r="C6534" s="63"/>
      <c r="D6534" s="71"/>
      <c r="E6534" s="71"/>
      <c r="F6534" s="71"/>
      <c r="G6534" s="71"/>
      <c r="H6534" s="71"/>
      <c r="J6534" s="17">
        <f t="shared" ref="J6534" si="10300">COUNTA(B6546:B6555)</f>
        <v>0</v>
      </c>
      <c r="K6534" s="17">
        <f t="shared" ref="K6534" si="10301">IF(L6534-1&lt;2,0,L6534-1)</f>
        <v>0</v>
      </c>
      <c r="L6534" s="17">
        <f t="shared" ref="L6534" si="10302">IF(M6534-1&lt;2,0,M6534-1)</f>
        <v>0</v>
      </c>
      <c r="M6534" s="17">
        <f t="shared" ref="M6534" si="10303">IF(N6534-1&lt;2,0,N6534-1)</f>
        <v>0</v>
      </c>
      <c r="N6534" s="17">
        <f t="shared" ref="N6534" si="10304">IF(O6534-1&lt;2,0,O6534-1)</f>
        <v>0</v>
      </c>
      <c r="O6534" s="17">
        <f t="shared" ref="O6534" si="10305">IF(P6534-1&lt;2,0,P6534-1)</f>
        <v>0</v>
      </c>
      <c r="P6534" s="17">
        <f t="shared" ref="P6534" si="10306">IF(Q6534-1&lt;2,0,Q6534-1)</f>
        <v>0</v>
      </c>
      <c r="Q6534" s="17">
        <f t="shared" ref="Q6534" si="10307">IF(R6534-1&lt;2,0,R6534-1)</f>
        <v>0</v>
      </c>
      <c r="R6534" s="17">
        <f t="shared" ref="R6534" si="10308">IF(S6534-1&lt;2,0,S6534-1)</f>
        <v>0</v>
      </c>
      <c r="S6534" s="17">
        <f t="shared" ref="S6534" si="10309">J6534</f>
        <v>0</v>
      </c>
      <c r="U6534" s="28">
        <f t="shared" si="10298"/>
        <v>137</v>
      </c>
      <c r="V6534" s="28">
        <f t="shared" si="10299"/>
        <v>205</v>
      </c>
      <c r="X6534" s="1" t="s">
        <v>49</v>
      </c>
    </row>
    <row r="6535" spans="1:24" x14ac:dyDescent="0.3">
      <c r="A6535" s="28">
        <f t="shared" si="10297"/>
        <v>137206</v>
      </c>
      <c r="B6535" s="63" t="s">
        <v>10</v>
      </c>
      <c r="C6535" s="63"/>
      <c r="D6535" s="71"/>
      <c r="E6535" s="71"/>
      <c r="F6535" s="71"/>
      <c r="G6535" s="71"/>
      <c r="H6535" s="71"/>
      <c r="J6535" s="28" t="str">
        <f t="shared" ref="J6535" si="10310">CONCATENATE(J6534,1)</f>
        <v>01</v>
      </c>
      <c r="K6535" s="29">
        <f t="shared" ref="K6535" si="10311">IF(K6534=0,0,VLOOKUP(J6535,J6539:S6569,K6534,FALSE))</f>
        <v>0</v>
      </c>
      <c r="L6535" s="29">
        <f t="shared" ref="L6535" si="10312">IF(L6534=0,0,VLOOKUP(J6535,J6539:S6569,L6534,FALSE))</f>
        <v>0</v>
      </c>
      <c r="M6535" s="29">
        <f t="shared" ref="M6535" si="10313">IF(M6534=0,0,VLOOKUP(J6535,J6539:S6569,M6534,FALSE))</f>
        <v>0</v>
      </c>
      <c r="N6535" s="29">
        <f t="shared" ref="N6535" si="10314">IF(N6534=0,0,VLOOKUP(J6535,J6539:S6569,N6534,FALSE))</f>
        <v>0</v>
      </c>
      <c r="O6535" s="29">
        <f t="shared" ref="O6535" si="10315">IF(O6534=0,0,VLOOKUP(J6535,J6539:S6569,O6534,FALSE))</f>
        <v>0</v>
      </c>
      <c r="P6535" s="29">
        <f t="shared" ref="P6535" si="10316">IF(P6534=0,0,VLOOKUP(J6535,J6539:S6569,P6534,FALSE))</f>
        <v>0</v>
      </c>
      <c r="Q6535" s="29">
        <f t="shared" ref="Q6535" si="10317">IF(Q6534=0,0,VLOOKUP(J6535,J6539:S6569,Q6534,FALSE))</f>
        <v>0</v>
      </c>
      <c r="R6535" s="29">
        <f t="shared" ref="R6535" si="10318">IF(R6534=0,0,VLOOKUP(J6535,J6539:S6569,R6534,FALSE))</f>
        <v>0</v>
      </c>
      <c r="S6535" s="29">
        <f t="shared" ref="S6535" si="10319">IF(S6534=0,0,VLOOKUP(J6535,J6539:S6569,S6534,FALSE))</f>
        <v>0</v>
      </c>
      <c r="U6535" s="28">
        <f t="shared" si="10298"/>
        <v>137</v>
      </c>
      <c r="V6535" s="28">
        <f t="shared" si="10299"/>
        <v>206</v>
      </c>
      <c r="X6535" s="1" t="s">
        <v>50</v>
      </c>
    </row>
    <row r="6536" spans="1:24" x14ac:dyDescent="0.3">
      <c r="A6536" s="28">
        <f t="shared" si="10297"/>
        <v>137207</v>
      </c>
      <c r="B6536" s="63" t="s">
        <v>11</v>
      </c>
      <c r="C6536" s="63"/>
      <c r="D6536" s="64"/>
      <c r="E6536" s="64"/>
      <c r="F6536" s="64"/>
      <c r="G6536" s="64"/>
      <c r="H6536" s="64"/>
      <c r="J6536" s="28" t="str">
        <f t="shared" ref="J6536" si="10320">CONCATENATE(J6534,2)</f>
        <v>02</v>
      </c>
      <c r="K6536" s="22">
        <f t="shared" ref="K6536" si="10321">IF(K6534=0,0,VLOOKUP(J6536,J6539:S6569,K6534,FALSE))</f>
        <v>0</v>
      </c>
      <c r="L6536" s="22">
        <f t="shared" ref="L6536" si="10322">IF(L6534=0,0,VLOOKUP(J6536,J6539:S6569,L6534,FALSE))</f>
        <v>0</v>
      </c>
      <c r="M6536" s="22">
        <f t="shared" ref="M6536" si="10323">IF(M6534=0,0,VLOOKUP(J6536,J6539:S6569,M6534,FALSE))</f>
        <v>0</v>
      </c>
      <c r="N6536" s="22">
        <f t="shared" ref="N6536" si="10324">IF(N6534=0,0,VLOOKUP(J6536,J6539:S6569,N6534,FALSE))</f>
        <v>0</v>
      </c>
      <c r="O6536" s="22">
        <f t="shared" ref="O6536" si="10325">IF(O6534=0,0,VLOOKUP(J6536,J6539:S6569,O6534,FALSE))</f>
        <v>0</v>
      </c>
      <c r="P6536" s="22">
        <f t="shared" ref="P6536" si="10326">IF(P6534=0,0,VLOOKUP(J6536,J6539:S6569,P6534,FALSE))</f>
        <v>0</v>
      </c>
      <c r="Q6536" s="22">
        <f t="shared" ref="Q6536" si="10327">IF(Q6534=0,0,VLOOKUP(J6536,J6539:S6569,Q6534,FALSE))</f>
        <v>0</v>
      </c>
      <c r="R6536" s="22">
        <f t="shared" ref="R6536" si="10328">IF(R6534=0,0,VLOOKUP(J6536,J6539:S6569,R6534,FALSE))</f>
        <v>0</v>
      </c>
      <c r="S6536" s="22">
        <f t="shared" ref="S6536" si="10329">IF(S6534=0,0,VLOOKUP(J6536,J6539:S6569,S6534,FALSE))</f>
        <v>0</v>
      </c>
      <c r="U6536" s="28">
        <f t="shared" si="10298"/>
        <v>137</v>
      </c>
      <c r="V6536" s="28">
        <f t="shared" si="10299"/>
        <v>207</v>
      </c>
    </row>
    <row r="6537" spans="1:24" x14ac:dyDescent="0.3">
      <c r="A6537" s="28">
        <f t="shared" si="10297"/>
        <v>137208</v>
      </c>
      <c r="B6537" s="63" t="s">
        <v>12</v>
      </c>
      <c r="C6537" s="63"/>
      <c r="D6537" s="65"/>
      <c r="E6537" s="65"/>
      <c r="F6537" s="65"/>
      <c r="G6537" s="65"/>
      <c r="H6537" s="65"/>
      <c r="J6537" s="28" t="str">
        <f t="shared" ref="J6537" si="10330">CONCATENATE(J6534,3)</f>
        <v>03</v>
      </c>
      <c r="K6537" s="22"/>
      <c r="L6537" s="22"/>
      <c r="M6537" s="22"/>
      <c r="N6537" s="22" t="s">
        <v>58</v>
      </c>
      <c r="O6537" s="29">
        <f t="shared" ref="O6537" si="10331">J6534-2</f>
        <v>-2</v>
      </c>
      <c r="P6537" s="22" t="s">
        <v>59</v>
      </c>
      <c r="Q6537" s="29" t="e">
        <f t="shared" ref="Q6537" si="10332">VLOOKUP(J6537,J6539:S6569,3,FALSE)</f>
        <v>#N/A</v>
      </c>
      <c r="R6537" s="22" t="s">
        <v>60</v>
      </c>
      <c r="S6537" s="22" t="e">
        <f t="shared" ref="S6537" si="10333">VLOOKUP(J6537,J6539:S6569,2,FALSE)</f>
        <v>#N/A</v>
      </c>
      <c r="U6537" s="28">
        <f t="shared" si="10298"/>
        <v>137</v>
      </c>
      <c r="V6537" s="28">
        <f t="shared" si="10299"/>
        <v>208</v>
      </c>
    </row>
    <row r="6538" spans="1:24" x14ac:dyDescent="0.3">
      <c r="A6538" s="28">
        <f t="shared" si="10297"/>
        <v>137209</v>
      </c>
      <c r="B6538" s="63" t="s">
        <v>13</v>
      </c>
      <c r="C6538" s="63"/>
      <c r="D6538" s="15"/>
      <c r="E6538" s="66" t="s">
        <v>14</v>
      </c>
      <c r="F6538" s="66"/>
      <c r="G6538" s="66"/>
      <c r="H6538" s="6" t="s">
        <v>64</v>
      </c>
      <c r="J6538" s="17"/>
      <c r="K6538" s="17">
        <v>3</v>
      </c>
      <c r="L6538" s="17">
        <v>3</v>
      </c>
      <c r="M6538" s="17"/>
      <c r="N6538" s="17"/>
      <c r="O6538" s="17"/>
      <c r="P6538" s="17"/>
      <c r="Q6538" s="17"/>
      <c r="R6538" s="17"/>
      <c r="S6538" s="17"/>
      <c r="U6538" s="28">
        <f t="shared" si="10298"/>
        <v>137</v>
      </c>
      <c r="V6538" s="28">
        <f t="shared" si="10299"/>
        <v>209</v>
      </c>
    </row>
    <row r="6539" spans="1:24" x14ac:dyDescent="0.3">
      <c r="A6539" s="28">
        <f t="shared" si="10297"/>
        <v>137210</v>
      </c>
      <c r="B6539" s="63" t="s">
        <v>15</v>
      </c>
      <c r="C6539" s="63"/>
      <c r="D6539" s="2">
        <f t="shared" ref="D6539" si="10334">MIN(B6546:B6555)</f>
        <v>0</v>
      </c>
      <c r="E6539" s="3" t="s">
        <v>16</v>
      </c>
      <c r="F6539" s="2">
        <f t="shared" ref="F6539" si="10335">MAX(B6546:B6555)</f>
        <v>0</v>
      </c>
      <c r="G6539" s="4" t="str">
        <f t="shared" ref="G6539" si="10336">IF(H6538="","",H6538)</f>
        <v>°C</v>
      </c>
      <c r="H6539" s="14"/>
      <c r="J6539" s="28" t="str">
        <f t="shared" ref="J6539" si="10337">CONCATENATE(K6538,1)</f>
        <v>31</v>
      </c>
      <c r="K6539" s="22" t="e">
        <f t="array" ref="K6539:L6541">LINEST(B6546:B6548,C6546:C6548^{1},TRUE,TRUE)</f>
        <v>#VALUE!</v>
      </c>
      <c r="L6539" s="22" t="e">
        <v>#VALUE!</v>
      </c>
      <c r="M6539" s="17"/>
      <c r="N6539" s="17"/>
      <c r="O6539" s="17"/>
      <c r="P6539" s="17"/>
      <c r="Q6539" s="17"/>
      <c r="R6539" s="17"/>
      <c r="S6539" s="17"/>
      <c r="U6539" s="28">
        <f t="shared" si="10298"/>
        <v>137</v>
      </c>
      <c r="V6539" s="28">
        <f t="shared" si="10299"/>
        <v>210</v>
      </c>
    </row>
    <row r="6540" spans="1:24" x14ac:dyDescent="0.3">
      <c r="A6540" s="28">
        <f t="shared" si="10297"/>
        <v>137211</v>
      </c>
      <c r="J6540" s="28" t="str">
        <f t="shared" ref="J6540" si="10338">CONCATENATE(K6538,2)</f>
        <v>32</v>
      </c>
      <c r="K6540" s="22" t="e">
        <v>#VALUE!</v>
      </c>
      <c r="L6540" s="22" t="e">
        <v>#VALUE!</v>
      </c>
      <c r="M6540" s="17"/>
      <c r="N6540" s="17"/>
      <c r="O6540" s="17"/>
      <c r="P6540" s="17"/>
      <c r="Q6540" s="17"/>
      <c r="R6540" s="17"/>
      <c r="S6540" s="17"/>
      <c r="U6540" s="28">
        <f t="shared" si="10298"/>
        <v>137</v>
      </c>
      <c r="V6540" s="28">
        <f t="shared" si="10299"/>
        <v>211</v>
      </c>
    </row>
    <row r="6541" spans="1:24" x14ac:dyDescent="0.3">
      <c r="A6541" s="28">
        <f t="shared" si="10297"/>
        <v>137212</v>
      </c>
      <c r="B6541" s="67" t="s">
        <v>17</v>
      </c>
      <c r="C6541" s="67"/>
      <c r="D6541" s="67"/>
      <c r="E6541" s="67"/>
      <c r="F6541" s="67"/>
      <c r="G6541" s="68" t="s">
        <v>31</v>
      </c>
      <c r="H6541" s="69"/>
      <c r="J6541" s="28" t="str">
        <f t="shared" ref="J6541" si="10339">CONCATENATE(K6538,3)</f>
        <v>33</v>
      </c>
      <c r="K6541" s="22" t="e">
        <v>#VALUE!</v>
      </c>
      <c r="L6541" s="22" t="e">
        <v>#VALUE!</v>
      </c>
      <c r="M6541" s="17"/>
      <c r="N6541" s="17"/>
      <c r="O6541" s="17"/>
      <c r="P6541" s="17"/>
      <c r="Q6541" s="17"/>
      <c r="R6541" s="17"/>
      <c r="S6541" s="17"/>
      <c r="U6541" s="28">
        <f t="shared" si="10298"/>
        <v>137</v>
      </c>
      <c r="V6541" s="28">
        <f t="shared" si="10299"/>
        <v>212</v>
      </c>
    </row>
    <row r="6542" spans="1:24" x14ac:dyDescent="0.3">
      <c r="A6542" s="28">
        <f t="shared" si="10297"/>
        <v>137213</v>
      </c>
      <c r="B6542" s="66" t="s">
        <v>18</v>
      </c>
      <c r="C6542" s="66"/>
      <c r="D6542" s="66"/>
      <c r="E6542" s="66" t="str">
        <f t="shared" ref="E6542" si="10340">IF(D6535="","",D6535)</f>
        <v/>
      </c>
      <c r="F6542" s="66"/>
      <c r="G6542" s="4" t="s">
        <v>18</v>
      </c>
      <c r="H6542" s="16"/>
      <c r="J6542" s="17"/>
      <c r="K6542" s="17">
        <v>4</v>
      </c>
      <c r="L6542" s="17">
        <v>4</v>
      </c>
      <c r="M6542" s="17">
        <v>4</v>
      </c>
      <c r="N6542" s="17"/>
      <c r="O6542" s="17"/>
      <c r="P6542" s="17"/>
      <c r="Q6542" s="17"/>
      <c r="R6542" s="17"/>
      <c r="S6542" s="17"/>
      <c r="U6542" s="28">
        <f t="shared" si="10298"/>
        <v>137</v>
      </c>
      <c r="V6542" s="28">
        <f t="shared" si="10299"/>
        <v>213</v>
      </c>
    </row>
    <row r="6543" spans="1:24" ht="15" customHeight="1" x14ac:dyDescent="0.3">
      <c r="A6543" s="28">
        <f t="shared" si="10297"/>
        <v>137214</v>
      </c>
      <c r="B6543" s="5" t="s">
        <v>19</v>
      </c>
      <c r="C6543" s="5" t="s">
        <v>20</v>
      </c>
      <c r="D6543" s="5" t="s">
        <v>21</v>
      </c>
      <c r="E6543" s="5"/>
      <c r="F6543" s="70" t="s">
        <v>33</v>
      </c>
      <c r="G6543" s="5" t="s">
        <v>19</v>
      </c>
      <c r="H6543" s="5" t="s">
        <v>20</v>
      </c>
      <c r="J6543" s="28" t="str">
        <f t="shared" ref="J6543" si="10341">CONCATENATE(K6542,1)</f>
        <v>41</v>
      </c>
      <c r="K6543" s="22" t="e">
        <f t="array" ref="K6543:M6545">LINEST(B6546:B6549,C6546:C6549^{1,2},TRUE,TRUE)</f>
        <v>#VALUE!</v>
      </c>
      <c r="L6543" s="22" t="e">
        <v>#VALUE!</v>
      </c>
      <c r="M6543" s="22" t="e">
        <v>#VALUE!</v>
      </c>
      <c r="N6543" s="17"/>
      <c r="O6543" s="17"/>
      <c r="P6543" s="17"/>
      <c r="Q6543" s="17"/>
      <c r="R6543" s="17"/>
      <c r="S6543" s="17"/>
      <c r="U6543" s="28">
        <f t="shared" si="10298"/>
        <v>137</v>
      </c>
      <c r="V6543" s="28">
        <f t="shared" si="10299"/>
        <v>214</v>
      </c>
    </row>
    <row r="6544" spans="1:24" x14ac:dyDescent="0.3">
      <c r="A6544" s="28">
        <f t="shared" si="10297"/>
        <v>137215</v>
      </c>
      <c r="B6544" s="5" t="s">
        <v>22</v>
      </c>
      <c r="C6544" s="5" t="s">
        <v>23</v>
      </c>
      <c r="D6544" s="5" t="s">
        <v>24</v>
      </c>
      <c r="E6544" s="5" t="s">
        <v>32</v>
      </c>
      <c r="F6544" s="70"/>
      <c r="G6544" s="5" t="s">
        <v>22</v>
      </c>
      <c r="H6544" s="5" t="s">
        <v>23</v>
      </c>
      <c r="J6544" s="28" t="str">
        <f t="shared" ref="J6544" si="10342">CONCATENATE(K6542,2)</f>
        <v>42</v>
      </c>
      <c r="K6544" s="22" t="e">
        <v>#VALUE!</v>
      </c>
      <c r="L6544" s="22" t="e">
        <v>#VALUE!</v>
      </c>
      <c r="M6544" s="22" t="e">
        <v>#VALUE!</v>
      </c>
      <c r="N6544" s="17"/>
      <c r="O6544" s="17"/>
      <c r="P6544" s="17"/>
      <c r="Q6544" s="17"/>
      <c r="R6544" s="17"/>
      <c r="S6544" s="17"/>
      <c r="U6544" s="28">
        <f t="shared" si="10298"/>
        <v>137</v>
      </c>
      <c r="V6544" s="28">
        <f t="shared" si="10299"/>
        <v>215</v>
      </c>
    </row>
    <row r="6545" spans="1:22" x14ac:dyDescent="0.3">
      <c r="A6545" s="28">
        <f t="shared" si="10297"/>
        <v>137216</v>
      </c>
      <c r="B6545" s="6" t="str">
        <f t="shared" ref="B6545" si="10343">IF(H6538="","",H6538)</f>
        <v>°C</v>
      </c>
      <c r="C6545" s="6" t="str">
        <f t="shared" ref="C6545" si="10344">IF(H6538="","",H6538)</f>
        <v>°C</v>
      </c>
      <c r="D6545" s="6" t="str">
        <f t="shared" ref="D6545" si="10345">IF(H6538="","",H6538)</f>
        <v>°C</v>
      </c>
      <c r="E6545" s="6"/>
      <c r="F6545" s="6"/>
      <c r="G6545" s="6" t="str">
        <f t="shared" ref="G6545" si="10346">IF(H6538="","",H6538)</f>
        <v>°C</v>
      </c>
      <c r="H6545" s="6" t="str">
        <f t="shared" ref="H6545" si="10347">IF(H6538="","",H6538)</f>
        <v>°C</v>
      </c>
      <c r="J6545" s="28" t="str">
        <f t="shared" ref="J6545" si="10348">CONCATENATE(K6542,3)</f>
        <v>43</v>
      </c>
      <c r="K6545" s="22" t="e">
        <v>#VALUE!</v>
      </c>
      <c r="L6545" s="22" t="e">
        <v>#VALUE!</v>
      </c>
      <c r="M6545" s="22" t="e">
        <v>#VALUE!</v>
      </c>
      <c r="N6545" s="17"/>
      <c r="O6545" s="17"/>
      <c r="P6545" s="17"/>
      <c r="Q6545" s="17"/>
      <c r="R6545" s="17"/>
      <c r="S6545" s="17"/>
      <c r="U6545" s="28">
        <f t="shared" si="10298"/>
        <v>137</v>
      </c>
      <c r="V6545" s="28">
        <f t="shared" si="10299"/>
        <v>216</v>
      </c>
    </row>
    <row r="6546" spans="1:22" x14ac:dyDescent="0.3">
      <c r="A6546" s="28">
        <f t="shared" si="10297"/>
        <v>137217</v>
      </c>
      <c r="B6546" s="26"/>
      <c r="C6546" s="26"/>
      <c r="D6546" s="26"/>
      <c r="E6546" s="9"/>
      <c r="F6546" s="26"/>
      <c r="G6546" s="27"/>
      <c r="H6546" s="27"/>
      <c r="J6546" s="17"/>
      <c r="K6546" s="17">
        <v>5</v>
      </c>
      <c r="L6546" s="17">
        <v>5</v>
      </c>
      <c r="M6546" s="17">
        <v>5</v>
      </c>
      <c r="N6546" s="17">
        <v>5</v>
      </c>
      <c r="O6546" s="17"/>
      <c r="P6546" s="17"/>
      <c r="Q6546" s="17"/>
      <c r="R6546" s="17"/>
      <c r="S6546" s="17"/>
      <c r="U6546" s="28">
        <f t="shared" si="10298"/>
        <v>137</v>
      </c>
      <c r="V6546" s="28">
        <f t="shared" si="10299"/>
        <v>217</v>
      </c>
    </row>
    <row r="6547" spans="1:22" x14ac:dyDescent="0.3">
      <c r="A6547" s="28">
        <f t="shared" si="10297"/>
        <v>137218</v>
      </c>
      <c r="B6547" s="26"/>
      <c r="C6547" s="26"/>
      <c r="D6547" s="26"/>
      <c r="E6547" s="9"/>
      <c r="F6547" s="26"/>
      <c r="G6547" s="27"/>
      <c r="H6547" s="27"/>
      <c r="J6547" s="28" t="str">
        <f t="shared" ref="J6547" si="10349">CONCATENATE(K6546,1)</f>
        <v>51</v>
      </c>
      <c r="K6547" s="22" t="e">
        <f t="array" ref="K6547:N6549">LINEST(B6546:B6550,C6546:C6550^{1,2,3},TRUE,TRUE)</f>
        <v>#VALUE!</v>
      </c>
      <c r="L6547" s="22" t="e">
        <v>#VALUE!</v>
      </c>
      <c r="M6547" s="22" t="e">
        <v>#VALUE!</v>
      </c>
      <c r="N6547" s="22" t="e">
        <v>#VALUE!</v>
      </c>
      <c r="O6547" s="17"/>
      <c r="P6547" s="17"/>
      <c r="Q6547" s="17"/>
      <c r="R6547" s="17"/>
      <c r="S6547" s="17"/>
      <c r="U6547" s="28">
        <f t="shared" si="10298"/>
        <v>137</v>
      </c>
      <c r="V6547" s="28">
        <f t="shared" si="10299"/>
        <v>218</v>
      </c>
    </row>
    <row r="6548" spans="1:22" x14ac:dyDescent="0.3">
      <c r="A6548" s="28">
        <f t="shared" si="10297"/>
        <v>137219</v>
      </c>
      <c r="B6548" s="26"/>
      <c r="C6548" s="26"/>
      <c r="D6548" s="26"/>
      <c r="E6548" s="9"/>
      <c r="F6548" s="26"/>
      <c r="G6548" s="27"/>
      <c r="H6548" s="27"/>
      <c r="J6548" s="28" t="str">
        <f t="shared" ref="J6548" si="10350">CONCATENATE(K6546,2)</f>
        <v>52</v>
      </c>
      <c r="K6548" s="22" t="e">
        <v>#VALUE!</v>
      </c>
      <c r="L6548" s="22" t="e">
        <v>#VALUE!</v>
      </c>
      <c r="M6548" s="22" t="e">
        <v>#VALUE!</v>
      </c>
      <c r="N6548" s="22" t="e">
        <v>#VALUE!</v>
      </c>
      <c r="O6548" s="17"/>
      <c r="P6548" s="17"/>
      <c r="Q6548" s="17"/>
      <c r="R6548" s="17"/>
      <c r="S6548" s="17"/>
      <c r="U6548" s="28">
        <f t="shared" si="10298"/>
        <v>137</v>
      </c>
      <c r="V6548" s="28">
        <f t="shared" si="10299"/>
        <v>219</v>
      </c>
    </row>
    <row r="6549" spans="1:22" x14ac:dyDescent="0.3">
      <c r="A6549" s="28">
        <f t="shared" si="10297"/>
        <v>137220</v>
      </c>
      <c r="B6549" s="26"/>
      <c r="C6549" s="26"/>
      <c r="D6549" s="26"/>
      <c r="E6549" s="9"/>
      <c r="F6549" s="26"/>
      <c r="G6549" s="27"/>
      <c r="H6549" s="27"/>
      <c r="J6549" s="28" t="str">
        <f t="shared" ref="J6549" si="10351">CONCATENATE(K6546,3)</f>
        <v>53</v>
      </c>
      <c r="K6549" s="22" t="e">
        <v>#VALUE!</v>
      </c>
      <c r="L6549" s="22" t="e">
        <v>#VALUE!</v>
      </c>
      <c r="M6549" s="22" t="e">
        <v>#VALUE!</v>
      </c>
      <c r="N6549" s="22" t="e">
        <v>#VALUE!</v>
      </c>
      <c r="O6549" s="17"/>
      <c r="P6549" s="17"/>
      <c r="Q6549" s="17"/>
      <c r="R6549" s="17"/>
      <c r="S6549" s="17"/>
      <c r="U6549" s="28">
        <f t="shared" si="10298"/>
        <v>137</v>
      </c>
      <c r="V6549" s="28">
        <f t="shared" si="10299"/>
        <v>220</v>
      </c>
    </row>
    <row r="6550" spans="1:22" x14ac:dyDescent="0.3">
      <c r="A6550" s="28">
        <f t="shared" si="10297"/>
        <v>137221</v>
      </c>
      <c r="B6550" s="26"/>
      <c r="C6550" s="26"/>
      <c r="D6550" s="26"/>
      <c r="E6550" s="9"/>
      <c r="F6550" s="26"/>
      <c r="G6550" s="27"/>
      <c r="H6550" s="27"/>
      <c r="J6550" s="17"/>
      <c r="K6550" s="17">
        <v>6</v>
      </c>
      <c r="L6550" s="17">
        <v>6</v>
      </c>
      <c r="M6550" s="17">
        <v>6</v>
      </c>
      <c r="N6550" s="17">
        <v>6</v>
      </c>
      <c r="O6550" s="17">
        <v>6</v>
      </c>
      <c r="P6550" s="17"/>
      <c r="Q6550" s="17"/>
      <c r="R6550" s="17"/>
      <c r="S6550" s="17"/>
      <c r="U6550" s="28">
        <f t="shared" si="10298"/>
        <v>137</v>
      </c>
      <c r="V6550" s="28">
        <f t="shared" si="10299"/>
        <v>221</v>
      </c>
    </row>
    <row r="6551" spans="1:22" x14ac:dyDescent="0.3">
      <c r="A6551" s="28">
        <f t="shared" si="10297"/>
        <v>137222</v>
      </c>
      <c r="B6551" s="26"/>
      <c r="C6551" s="26"/>
      <c r="D6551" s="26"/>
      <c r="E6551" s="9"/>
      <c r="F6551" s="26"/>
      <c r="G6551" s="27"/>
      <c r="H6551" s="27"/>
      <c r="J6551" s="28" t="str">
        <f t="shared" ref="J6551" si="10352">CONCATENATE(K6550,1)</f>
        <v>61</v>
      </c>
      <c r="K6551" s="22" t="e">
        <f t="array" ref="K6551:O6553">LINEST(B6546:B6551,C6546:C6551^{1,2,3,4},TRUE,TRUE)</f>
        <v>#VALUE!</v>
      </c>
      <c r="L6551" s="22" t="e">
        <v>#VALUE!</v>
      </c>
      <c r="M6551" s="22" t="e">
        <v>#VALUE!</v>
      </c>
      <c r="N6551" s="22" t="e">
        <v>#VALUE!</v>
      </c>
      <c r="O6551" s="22" t="e">
        <v>#VALUE!</v>
      </c>
      <c r="P6551" s="17"/>
      <c r="Q6551" s="17"/>
      <c r="R6551" s="17"/>
      <c r="S6551" s="17"/>
      <c r="U6551" s="28">
        <f t="shared" si="10298"/>
        <v>137</v>
      </c>
      <c r="V6551" s="28">
        <f t="shared" si="10299"/>
        <v>222</v>
      </c>
    </row>
    <row r="6552" spans="1:22" x14ac:dyDescent="0.3">
      <c r="A6552" s="28">
        <f t="shared" si="10297"/>
        <v>137223</v>
      </c>
      <c r="B6552" s="26"/>
      <c r="C6552" s="26"/>
      <c r="D6552" s="26"/>
      <c r="E6552" s="9"/>
      <c r="F6552" s="26"/>
      <c r="G6552" s="27"/>
      <c r="H6552" s="27"/>
      <c r="J6552" s="28" t="str">
        <f t="shared" ref="J6552" si="10353">CONCATENATE(K6550,2)</f>
        <v>62</v>
      </c>
      <c r="K6552" s="22" t="e">
        <v>#VALUE!</v>
      </c>
      <c r="L6552" s="22" t="e">
        <v>#VALUE!</v>
      </c>
      <c r="M6552" s="22" t="e">
        <v>#VALUE!</v>
      </c>
      <c r="N6552" s="22" t="e">
        <v>#VALUE!</v>
      </c>
      <c r="O6552" s="22" t="e">
        <v>#VALUE!</v>
      </c>
      <c r="P6552" s="17"/>
      <c r="Q6552" s="17"/>
      <c r="R6552" s="17"/>
      <c r="S6552" s="17"/>
      <c r="U6552" s="28">
        <f t="shared" si="10298"/>
        <v>137</v>
      </c>
      <c r="V6552" s="28">
        <f t="shared" si="10299"/>
        <v>223</v>
      </c>
    </row>
    <row r="6553" spans="1:22" x14ac:dyDescent="0.3">
      <c r="A6553" s="28">
        <f t="shared" si="10297"/>
        <v>137224</v>
      </c>
      <c r="B6553" s="26"/>
      <c r="C6553" s="26"/>
      <c r="D6553" s="26"/>
      <c r="E6553" s="9"/>
      <c r="F6553" s="26"/>
      <c r="G6553" s="27"/>
      <c r="H6553" s="27"/>
      <c r="J6553" s="28" t="str">
        <f t="shared" ref="J6553" si="10354">CONCATENATE(K6550,3)</f>
        <v>63</v>
      </c>
      <c r="K6553" s="22" t="e">
        <v>#VALUE!</v>
      </c>
      <c r="L6553" s="22" t="e">
        <v>#VALUE!</v>
      </c>
      <c r="M6553" s="22" t="e">
        <v>#VALUE!</v>
      </c>
      <c r="N6553" s="22" t="e">
        <v>#VALUE!</v>
      </c>
      <c r="O6553" s="22" t="e">
        <v>#VALUE!</v>
      </c>
      <c r="P6553" s="17"/>
      <c r="Q6553" s="17"/>
      <c r="R6553" s="17"/>
      <c r="S6553" s="17"/>
      <c r="U6553" s="28">
        <f t="shared" si="10298"/>
        <v>137</v>
      </c>
      <c r="V6553" s="28">
        <f t="shared" si="10299"/>
        <v>224</v>
      </c>
    </row>
    <row r="6554" spans="1:22" x14ac:dyDescent="0.3">
      <c r="A6554" s="28">
        <f t="shared" si="10297"/>
        <v>137225</v>
      </c>
      <c r="B6554" s="26"/>
      <c r="C6554" s="26"/>
      <c r="D6554" s="26"/>
      <c r="E6554" s="9"/>
      <c r="F6554" s="26"/>
      <c r="G6554" s="27"/>
      <c r="H6554" s="27"/>
      <c r="J6554" s="17"/>
      <c r="K6554" s="17">
        <v>7</v>
      </c>
      <c r="L6554" s="17">
        <v>7</v>
      </c>
      <c r="M6554" s="17">
        <v>7</v>
      </c>
      <c r="N6554" s="17">
        <v>7</v>
      </c>
      <c r="O6554" s="17">
        <v>7</v>
      </c>
      <c r="P6554" s="17">
        <v>7</v>
      </c>
      <c r="Q6554" s="17"/>
      <c r="R6554" s="17"/>
      <c r="S6554" s="17"/>
      <c r="U6554" s="28">
        <f t="shared" si="10298"/>
        <v>137</v>
      </c>
      <c r="V6554" s="28">
        <f t="shared" si="10299"/>
        <v>225</v>
      </c>
    </row>
    <row r="6555" spans="1:22" x14ac:dyDescent="0.3">
      <c r="A6555" s="28">
        <f t="shared" si="10297"/>
        <v>137226</v>
      </c>
      <c r="B6555" s="26"/>
      <c r="C6555" s="26"/>
      <c r="D6555" s="26"/>
      <c r="E6555" s="9"/>
      <c r="F6555" s="26"/>
      <c r="G6555" s="27"/>
      <c r="H6555" s="27"/>
      <c r="J6555" s="28" t="str">
        <f t="shared" ref="J6555" si="10355">CONCATENATE(K6554,1)</f>
        <v>71</v>
      </c>
      <c r="K6555" s="22" t="e">
        <f t="array" ref="K6555:P6557">LINEST(B6546:B6552,C6546:C6552^{1,2,3,4,5},TRUE,TRUE)</f>
        <v>#VALUE!</v>
      </c>
      <c r="L6555" s="22" t="e">
        <v>#VALUE!</v>
      </c>
      <c r="M6555" s="22" t="e">
        <v>#VALUE!</v>
      </c>
      <c r="N6555" s="22" t="e">
        <v>#VALUE!</v>
      </c>
      <c r="O6555" s="22" t="e">
        <v>#VALUE!</v>
      </c>
      <c r="P6555" s="22" t="e">
        <v>#VALUE!</v>
      </c>
      <c r="Q6555" s="17"/>
      <c r="R6555" s="17"/>
      <c r="S6555" s="17"/>
      <c r="U6555" s="28">
        <f t="shared" si="10298"/>
        <v>137</v>
      </c>
      <c r="V6555" s="28">
        <f t="shared" si="10299"/>
        <v>226</v>
      </c>
    </row>
    <row r="6556" spans="1:22" x14ac:dyDescent="0.3">
      <c r="A6556" s="28">
        <f t="shared" si="10297"/>
        <v>137227</v>
      </c>
      <c r="B6556" s="2">
        <f t="shared" ref="B6556" si="10356">COUNT(B6546:B6555)-2</f>
        <v>-2</v>
      </c>
      <c r="J6556" s="28" t="str">
        <f t="shared" ref="J6556" si="10357">CONCATENATE(K6554,2)</f>
        <v>72</v>
      </c>
      <c r="K6556" s="22" t="e">
        <v>#VALUE!</v>
      </c>
      <c r="L6556" s="22" t="e">
        <v>#VALUE!</v>
      </c>
      <c r="M6556" s="22" t="e">
        <v>#VALUE!</v>
      </c>
      <c r="N6556" s="22" t="e">
        <v>#VALUE!</v>
      </c>
      <c r="O6556" s="22" t="e">
        <v>#VALUE!</v>
      </c>
      <c r="P6556" s="22" t="e">
        <v>#VALUE!</v>
      </c>
      <c r="Q6556" s="17"/>
      <c r="R6556" s="17"/>
      <c r="S6556" s="17"/>
      <c r="U6556" s="28">
        <f t="shared" si="10298"/>
        <v>137</v>
      </c>
      <c r="V6556" s="28">
        <f t="shared" si="10299"/>
        <v>227</v>
      </c>
    </row>
    <row r="6557" spans="1:22" x14ac:dyDescent="0.3">
      <c r="A6557" s="28">
        <f t="shared" si="10297"/>
        <v>137228</v>
      </c>
      <c r="J6557" s="28" t="str">
        <f t="shared" ref="J6557" si="10358">CONCATENATE(K6554,3)</f>
        <v>73</v>
      </c>
      <c r="K6557" s="22" t="e">
        <v>#VALUE!</v>
      </c>
      <c r="L6557" s="22" t="e">
        <v>#VALUE!</v>
      </c>
      <c r="M6557" s="22" t="e">
        <v>#VALUE!</v>
      </c>
      <c r="N6557" s="22" t="e">
        <v>#VALUE!</v>
      </c>
      <c r="O6557" s="22" t="e">
        <v>#VALUE!</v>
      </c>
      <c r="P6557" s="22" t="e">
        <v>#VALUE!</v>
      </c>
      <c r="Q6557" s="17"/>
      <c r="R6557" s="17"/>
      <c r="S6557" s="17"/>
      <c r="U6557" s="28">
        <f t="shared" si="10298"/>
        <v>137</v>
      </c>
      <c r="V6557" s="28">
        <f t="shared" si="10299"/>
        <v>228</v>
      </c>
    </row>
    <row r="6558" spans="1:22" x14ac:dyDescent="0.3">
      <c r="A6558" s="28">
        <f t="shared" si="10297"/>
        <v>137229</v>
      </c>
      <c r="B6558" s="66" t="s">
        <v>25</v>
      </c>
      <c r="C6558" s="66"/>
      <c r="D6558" s="66"/>
      <c r="E6558" s="66"/>
      <c r="F6558" s="66"/>
      <c r="G6558" s="66"/>
      <c r="H6558" s="66"/>
      <c r="J6558" s="17"/>
      <c r="K6558" s="17">
        <v>8</v>
      </c>
      <c r="L6558" s="17">
        <v>8</v>
      </c>
      <c r="M6558" s="17">
        <v>8</v>
      </c>
      <c r="N6558" s="17">
        <v>8</v>
      </c>
      <c r="O6558" s="17">
        <v>8</v>
      </c>
      <c r="P6558" s="17">
        <v>8</v>
      </c>
      <c r="Q6558" s="17">
        <v>8</v>
      </c>
      <c r="R6558" s="17"/>
      <c r="S6558" s="17"/>
      <c r="U6558" s="28">
        <f t="shared" si="10298"/>
        <v>137</v>
      </c>
      <c r="V6558" s="28">
        <f t="shared" si="10299"/>
        <v>229</v>
      </c>
    </row>
    <row r="6559" spans="1:22" x14ac:dyDescent="0.3">
      <c r="A6559" s="28">
        <f t="shared" si="10297"/>
        <v>137230</v>
      </c>
      <c r="B6559" s="71"/>
      <c r="C6559" s="71"/>
      <c r="D6559" s="71"/>
      <c r="E6559" s="71"/>
      <c r="F6559" s="71"/>
      <c r="G6559" s="71"/>
      <c r="H6559" s="71"/>
      <c r="J6559" s="28" t="str">
        <f t="shared" ref="J6559" si="10359">CONCATENATE(K6558,1)</f>
        <v>81</v>
      </c>
      <c r="K6559" s="22" t="e">
        <f t="array" ref="K6559:Q6561">LINEST(B6546:B6553,C6546:C6553^{1,2,3,4,5,6},TRUE,TRUE)</f>
        <v>#VALUE!</v>
      </c>
      <c r="L6559" s="22" t="e">
        <v>#VALUE!</v>
      </c>
      <c r="M6559" s="22" t="e">
        <v>#VALUE!</v>
      </c>
      <c r="N6559" s="22" t="e">
        <v>#VALUE!</v>
      </c>
      <c r="O6559" s="22" t="e">
        <v>#VALUE!</v>
      </c>
      <c r="P6559" s="22" t="e">
        <v>#VALUE!</v>
      </c>
      <c r="Q6559" s="22" t="e">
        <v>#VALUE!</v>
      </c>
      <c r="R6559" s="17"/>
      <c r="S6559" s="17"/>
      <c r="U6559" s="28">
        <f t="shared" si="10298"/>
        <v>137</v>
      </c>
      <c r="V6559" s="28">
        <f t="shared" si="10299"/>
        <v>230</v>
      </c>
    </row>
    <row r="6560" spans="1:22" x14ac:dyDescent="0.3">
      <c r="A6560" s="28">
        <f t="shared" si="10297"/>
        <v>137231</v>
      </c>
      <c r="B6560" s="71"/>
      <c r="C6560" s="71"/>
      <c r="D6560" s="71"/>
      <c r="E6560" s="71"/>
      <c r="F6560" s="71"/>
      <c r="G6560" s="71"/>
      <c r="H6560" s="71"/>
      <c r="J6560" s="28" t="str">
        <f t="shared" ref="J6560" si="10360">CONCATENATE(K6558,2)</f>
        <v>82</v>
      </c>
      <c r="K6560" s="22" t="e">
        <v>#VALUE!</v>
      </c>
      <c r="L6560" s="22" t="e">
        <v>#VALUE!</v>
      </c>
      <c r="M6560" s="22" t="e">
        <v>#VALUE!</v>
      </c>
      <c r="N6560" s="22" t="e">
        <v>#VALUE!</v>
      </c>
      <c r="O6560" s="22" t="e">
        <v>#VALUE!</v>
      </c>
      <c r="P6560" s="22" t="e">
        <v>#VALUE!</v>
      </c>
      <c r="Q6560" s="22" t="e">
        <v>#VALUE!</v>
      </c>
      <c r="R6560" s="17"/>
      <c r="S6560" s="17"/>
      <c r="U6560" s="28">
        <f t="shared" si="10298"/>
        <v>137</v>
      </c>
      <c r="V6560" s="28">
        <f t="shared" si="10299"/>
        <v>231</v>
      </c>
    </row>
    <row r="6561" spans="1:22" x14ac:dyDescent="0.3">
      <c r="A6561" s="28">
        <f t="shared" si="10297"/>
        <v>137232</v>
      </c>
      <c r="J6561" s="28" t="str">
        <f t="shared" ref="J6561" si="10361">CONCATENATE(K6558,3)</f>
        <v>83</v>
      </c>
      <c r="K6561" s="22" t="e">
        <v>#VALUE!</v>
      </c>
      <c r="L6561" s="22" t="e">
        <v>#VALUE!</v>
      </c>
      <c r="M6561" s="22" t="e">
        <v>#VALUE!</v>
      </c>
      <c r="N6561" s="22" t="e">
        <v>#VALUE!</v>
      </c>
      <c r="O6561" s="22" t="e">
        <v>#VALUE!</v>
      </c>
      <c r="P6561" s="22" t="e">
        <v>#VALUE!</v>
      </c>
      <c r="Q6561" s="22" t="e">
        <v>#VALUE!</v>
      </c>
      <c r="R6561" s="17"/>
      <c r="S6561" s="17"/>
      <c r="U6561" s="28">
        <f t="shared" si="10298"/>
        <v>137</v>
      </c>
      <c r="V6561" s="28">
        <f t="shared" si="10299"/>
        <v>232</v>
      </c>
    </row>
    <row r="6562" spans="1:22" ht="15" customHeight="1" x14ac:dyDescent="0.3">
      <c r="A6562" s="28">
        <f t="shared" si="10297"/>
        <v>137233</v>
      </c>
      <c r="B6562" s="66" t="s">
        <v>52</v>
      </c>
      <c r="C6562" s="66"/>
      <c r="D6562" s="66"/>
      <c r="E6562" s="10" t="str">
        <f>IF(D6532="","",MAX(E6563,E6564))</f>
        <v/>
      </c>
      <c r="J6562" s="17"/>
      <c r="K6562" s="17">
        <v>9</v>
      </c>
      <c r="L6562" s="17">
        <v>9</v>
      </c>
      <c r="M6562" s="17">
        <v>9</v>
      </c>
      <c r="N6562" s="17">
        <v>9</v>
      </c>
      <c r="O6562" s="17">
        <v>9</v>
      </c>
      <c r="P6562" s="17">
        <v>9</v>
      </c>
      <c r="Q6562" s="17">
        <v>9</v>
      </c>
      <c r="R6562" s="17">
        <v>9</v>
      </c>
      <c r="S6562" s="17"/>
      <c r="U6562" s="28">
        <f t="shared" si="10298"/>
        <v>137</v>
      </c>
      <c r="V6562" s="28">
        <f t="shared" si="10299"/>
        <v>233</v>
      </c>
    </row>
    <row r="6563" spans="1:22" x14ac:dyDescent="0.3">
      <c r="A6563" s="28">
        <f t="shared" si="10297"/>
        <v>137234</v>
      </c>
      <c r="B6563" s="2" t="s">
        <v>26</v>
      </c>
      <c r="C6563" s="2" t="s">
        <v>27</v>
      </c>
      <c r="D6563" s="2" t="s">
        <v>28</v>
      </c>
      <c r="E6563" s="11">
        <f>ABS(MIN(D6564:D6573))</f>
        <v>0</v>
      </c>
      <c r="G6563" s="2" t="s">
        <v>230</v>
      </c>
      <c r="J6563" s="28" t="str">
        <f t="shared" ref="J6563" si="10362">CONCATENATE(K6562,1)</f>
        <v>91</v>
      </c>
      <c r="K6563" s="22" t="e">
        <f t="array" ref="K6563:R6565">LINEST(B6546:B6554,C6546:C6554^{1,2,3,4,5,6,7},TRUE,TRUE)</f>
        <v>#VALUE!</v>
      </c>
      <c r="L6563" s="22" t="e">
        <v>#VALUE!</v>
      </c>
      <c r="M6563" s="22" t="e">
        <v>#VALUE!</v>
      </c>
      <c r="N6563" s="22" t="e">
        <v>#VALUE!</v>
      </c>
      <c r="O6563" s="22" t="e">
        <v>#VALUE!</v>
      </c>
      <c r="P6563" s="22" t="e">
        <v>#VALUE!</v>
      </c>
      <c r="Q6563" s="22" t="e">
        <v>#VALUE!</v>
      </c>
      <c r="R6563" s="22" t="e">
        <v>#VALUE!</v>
      </c>
      <c r="S6563" s="17"/>
      <c r="U6563" s="28">
        <f t="shared" si="10298"/>
        <v>137</v>
      </c>
      <c r="V6563" s="28">
        <f t="shared" si="10299"/>
        <v>234</v>
      </c>
    </row>
    <row r="6564" spans="1:22" x14ac:dyDescent="0.3">
      <c r="A6564" s="28">
        <f t="shared" si="10297"/>
        <v>137235</v>
      </c>
      <c r="B6564" s="7">
        <f t="shared" ref="B6564:B6573" si="10363">C6546-B6546</f>
        <v>0</v>
      </c>
      <c r="C6564" s="7">
        <f t="shared" ref="C6564:C6573" si="10364">H6546-G6546</f>
        <v>0</v>
      </c>
      <c r="D6564" s="7">
        <f>C6564-B6564</f>
        <v>0</v>
      </c>
      <c r="E6564" s="11">
        <f>ABS(MAX(D6564:D6573))</f>
        <v>0</v>
      </c>
      <c r="F6564" s="13"/>
      <c r="G6564" s="2" t="str">
        <f>IF(D6546="","",D6546/E6546)</f>
        <v/>
      </c>
      <c r="H6564" s="13"/>
      <c r="J6564" s="28" t="str">
        <f t="shared" ref="J6564" si="10365">CONCATENATE(K6562,2)</f>
        <v>92</v>
      </c>
      <c r="K6564" s="22" t="e">
        <v>#VALUE!</v>
      </c>
      <c r="L6564" s="22" t="e">
        <v>#VALUE!</v>
      </c>
      <c r="M6564" s="22" t="e">
        <v>#VALUE!</v>
      </c>
      <c r="N6564" s="22" t="e">
        <v>#VALUE!</v>
      </c>
      <c r="O6564" s="22" t="e">
        <v>#VALUE!</v>
      </c>
      <c r="P6564" s="22" t="e">
        <v>#VALUE!</v>
      </c>
      <c r="Q6564" s="22" t="e">
        <v>#VALUE!</v>
      </c>
      <c r="R6564" s="22" t="e">
        <v>#VALUE!</v>
      </c>
      <c r="S6564" s="17"/>
      <c r="U6564" s="28">
        <f t="shared" si="10298"/>
        <v>137</v>
      </c>
      <c r="V6564" s="28">
        <f t="shared" si="10299"/>
        <v>235</v>
      </c>
    </row>
    <row r="6565" spans="1:22" x14ac:dyDescent="0.3">
      <c r="A6565" s="28">
        <f t="shared" si="10297"/>
        <v>137236</v>
      </c>
      <c r="B6565" s="7">
        <f t="shared" si="10363"/>
        <v>0</v>
      </c>
      <c r="C6565" s="7">
        <f t="shared" si="10364"/>
        <v>0</v>
      </c>
      <c r="D6565" s="7">
        <f t="shared" ref="D6565:D6573" si="10366">C6565-B6565</f>
        <v>0</v>
      </c>
      <c r="E6565" s="12" t="s">
        <v>34</v>
      </c>
      <c r="G6565" s="2" t="str">
        <f t="shared" ref="G6565:G6573" si="10367">IF(D6547="","",D6547/E6547)</f>
        <v/>
      </c>
      <c r="H6565" s="13"/>
      <c r="J6565" s="28" t="str">
        <f t="shared" ref="J6565" si="10368">CONCATENATE(K6562,3)</f>
        <v>93</v>
      </c>
      <c r="K6565" s="22" t="e">
        <v>#VALUE!</v>
      </c>
      <c r="L6565" s="22" t="e">
        <v>#VALUE!</v>
      </c>
      <c r="M6565" s="22" t="e">
        <v>#VALUE!</v>
      </c>
      <c r="N6565" s="22" t="e">
        <v>#VALUE!</v>
      </c>
      <c r="O6565" s="22" t="e">
        <v>#VALUE!</v>
      </c>
      <c r="P6565" s="22" t="e">
        <v>#VALUE!</v>
      </c>
      <c r="Q6565" s="22" t="e">
        <v>#VALUE!</v>
      </c>
      <c r="R6565" s="22" t="e">
        <v>#VALUE!</v>
      </c>
      <c r="S6565" s="17"/>
      <c r="U6565" s="28">
        <f t="shared" si="10298"/>
        <v>137</v>
      </c>
      <c r="V6565" s="28">
        <f t="shared" si="10299"/>
        <v>236</v>
      </c>
    </row>
    <row r="6566" spans="1:22" x14ac:dyDescent="0.3">
      <c r="A6566" s="28">
        <f t="shared" si="10297"/>
        <v>137237</v>
      </c>
      <c r="B6566" s="7">
        <f t="shared" si="10363"/>
        <v>0</v>
      </c>
      <c r="C6566" s="7">
        <f t="shared" si="10364"/>
        <v>0</v>
      </c>
      <c r="D6566" s="7">
        <f t="shared" si="10366"/>
        <v>0</v>
      </c>
      <c r="E6566" s="10" t="str">
        <f>IF(D6532="","",MAX(E6567,E6568))</f>
        <v/>
      </c>
      <c r="G6566" s="2" t="str">
        <f t="shared" si="10367"/>
        <v/>
      </c>
      <c r="H6566" s="13"/>
      <c r="J6566" s="17"/>
      <c r="K6566" s="17">
        <v>10</v>
      </c>
      <c r="L6566" s="17">
        <v>10</v>
      </c>
      <c r="M6566" s="17">
        <v>10</v>
      </c>
      <c r="N6566" s="17">
        <v>10</v>
      </c>
      <c r="O6566" s="17">
        <v>10</v>
      </c>
      <c r="P6566" s="17">
        <v>10</v>
      </c>
      <c r="Q6566" s="17">
        <v>10</v>
      </c>
      <c r="R6566" s="17">
        <v>10</v>
      </c>
      <c r="S6566" s="17">
        <v>10</v>
      </c>
      <c r="U6566" s="28">
        <f t="shared" si="10298"/>
        <v>137</v>
      </c>
      <c r="V6566" s="28">
        <f t="shared" si="10299"/>
        <v>237</v>
      </c>
    </row>
    <row r="6567" spans="1:22" x14ac:dyDescent="0.3">
      <c r="A6567" s="28">
        <f t="shared" si="10297"/>
        <v>137238</v>
      </c>
      <c r="B6567" s="7">
        <f t="shared" si="10363"/>
        <v>0</v>
      </c>
      <c r="C6567" s="7">
        <f t="shared" si="10364"/>
        <v>0</v>
      </c>
      <c r="D6567" s="7">
        <f t="shared" si="10366"/>
        <v>0</v>
      </c>
      <c r="E6567" s="11">
        <f>ABS(MIN(B6564:B6573))</f>
        <v>0</v>
      </c>
      <c r="G6567" s="2" t="str">
        <f t="shared" si="10367"/>
        <v/>
      </c>
      <c r="H6567" s="13"/>
      <c r="J6567" s="28" t="str">
        <f t="shared" ref="J6567" si="10369">CONCATENATE(K6566,1)</f>
        <v>101</v>
      </c>
      <c r="K6567" s="22" t="e">
        <f t="array" ref="K6567:S6569">LINEST(B6546:B6555,C6546:C6555^{1,2,3,4,5,6,7,8},TRUE,TRUE)</f>
        <v>#VALUE!</v>
      </c>
      <c r="L6567" s="22" t="e">
        <v>#VALUE!</v>
      </c>
      <c r="M6567" s="22" t="e">
        <v>#VALUE!</v>
      </c>
      <c r="N6567" s="22" t="e">
        <v>#VALUE!</v>
      </c>
      <c r="O6567" s="22" t="e">
        <v>#VALUE!</v>
      </c>
      <c r="P6567" s="22" t="e">
        <v>#VALUE!</v>
      </c>
      <c r="Q6567" s="22" t="e">
        <v>#VALUE!</v>
      </c>
      <c r="R6567" s="22" t="e">
        <v>#VALUE!</v>
      </c>
      <c r="S6567" s="22" t="e">
        <v>#VALUE!</v>
      </c>
      <c r="U6567" s="28">
        <f t="shared" si="10298"/>
        <v>137</v>
      </c>
      <c r="V6567" s="28">
        <f t="shared" si="10299"/>
        <v>238</v>
      </c>
    </row>
    <row r="6568" spans="1:22" x14ac:dyDescent="0.3">
      <c r="A6568" s="28">
        <f t="shared" si="10297"/>
        <v>137239</v>
      </c>
      <c r="B6568" s="7">
        <f t="shared" si="10363"/>
        <v>0</v>
      </c>
      <c r="C6568" s="7">
        <f t="shared" si="10364"/>
        <v>0</v>
      </c>
      <c r="D6568" s="7">
        <f t="shared" si="10366"/>
        <v>0</v>
      </c>
      <c r="E6568" s="11">
        <f>ABS(MAX(B6564:B6573))</f>
        <v>0</v>
      </c>
      <c r="G6568" s="2" t="str">
        <f t="shared" si="10367"/>
        <v/>
      </c>
      <c r="H6568" s="13"/>
      <c r="J6568" s="28" t="str">
        <f t="shared" ref="J6568" si="10370">CONCATENATE(K6566,2)</f>
        <v>102</v>
      </c>
      <c r="K6568" s="22" t="e">
        <v>#VALUE!</v>
      </c>
      <c r="L6568" s="22" t="e">
        <v>#VALUE!</v>
      </c>
      <c r="M6568" s="22" t="e">
        <v>#VALUE!</v>
      </c>
      <c r="N6568" s="22" t="e">
        <v>#VALUE!</v>
      </c>
      <c r="O6568" s="22" t="e">
        <v>#VALUE!</v>
      </c>
      <c r="P6568" s="22" t="e">
        <v>#VALUE!</v>
      </c>
      <c r="Q6568" s="22" t="e">
        <v>#VALUE!</v>
      </c>
      <c r="R6568" s="22" t="e">
        <v>#VALUE!</v>
      </c>
      <c r="S6568" s="22" t="e">
        <v>#VALUE!</v>
      </c>
      <c r="U6568" s="28">
        <f t="shared" si="10298"/>
        <v>137</v>
      </c>
      <c r="V6568" s="28">
        <f t="shared" si="10299"/>
        <v>239</v>
      </c>
    </row>
    <row r="6569" spans="1:22" x14ac:dyDescent="0.3">
      <c r="A6569" s="28">
        <f t="shared" si="10297"/>
        <v>137240</v>
      </c>
      <c r="B6569" s="7">
        <f t="shared" si="10363"/>
        <v>0</v>
      </c>
      <c r="C6569" s="7">
        <f t="shared" si="10364"/>
        <v>0</v>
      </c>
      <c r="D6569" s="7">
        <f t="shared" si="10366"/>
        <v>0</v>
      </c>
      <c r="E6569" s="12" t="s">
        <v>231</v>
      </c>
      <c r="G6569" s="2" t="str">
        <f t="shared" si="10367"/>
        <v/>
      </c>
      <c r="H6569" s="13"/>
      <c r="J6569" s="28" t="str">
        <f t="shared" ref="J6569" si="10371">CONCATENATE(K6566,3)</f>
        <v>103</v>
      </c>
      <c r="K6569" s="22" t="e">
        <v>#VALUE!</v>
      </c>
      <c r="L6569" s="22" t="e">
        <v>#VALUE!</v>
      </c>
      <c r="M6569" s="22" t="e">
        <v>#VALUE!</v>
      </c>
      <c r="N6569" s="22" t="e">
        <v>#VALUE!</v>
      </c>
      <c r="O6569" s="22" t="e">
        <v>#VALUE!</v>
      </c>
      <c r="P6569" s="22" t="e">
        <v>#VALUE!</v>
      </c>
      <c r="Q6569" s="22" t="e">
        <v>#VALUE!</v>
      </c>
      <c r="R6569" s="22" t="e">
        <v>#VALUE!</v>
      </c>
      <c r="S6569" s="22" t="e">
        <v>#VALUE!</v>
      </c>
      <c r="U6569" s="28">
        <f t="shared" si="10298"/>
        <v>137</v>
      </c>
      <c r="V6569" s="28">
        <f t="shared" si="10299"/>
        <v>240</v>
      </c>
    </row>
    <row r="6570" spans="1:22" x14ac:dyDescent="0.3">
      <c r="A6570" s="28">
        <f t="shared" si="10297"/>
        <v>137241</v>
      </c>
      <c r="B6570" s="7">
        <f t="shared" si="10363"/>
        <v>0</v>
      </c>
      <c r="C6570" s="7">
        <f t="shared" si="10364"/>
        <v>0</v>
      </c>
      <c r="D6570" s="7">
        <f t="shared" si="10366"/>
        <v>0</v>
      </c>
      <c r="E6570" s="10" t="e">
        <f>IF(D6532="","",MAX(E6571,E6572))*2</f>
        <v>#VALUE!</v>
      </c>
      <c r="G6570" s="2" t="str">
        <f t="shared" si="10367"/>
        <v/>
      </c>
      <c r="H6570" s="13"/>
      <c r="U6570" s="28">
        <f t="shared" si="10298"/>
        <v>137</v>
      </c>
      <c r="V6570" s="28">
        <f t="shared" si="10299"/>
        <v>241</v>
      </c>
    </row>
    <row r="6571" spans="1:22" x14ac:dyDescent="0.3">
      <c r="A6571" s="28">
        <f t="shared" si="10297"/>
        <v>137242</v>
      </c>
      <c r="B6571" s="7">
        <f t="shared" si="10363"/>
        <v>0</v>
      </c>
      <c r="C6571" s="7">
        <f t="shared" si="10364"/>
        <v>0</v>
      </c>
      <c r="D6571" s="7">
        <f t="shared" si="10366"/>
        <v>0</v>
      </c>
      <c r="E6571" s="11">
        <f>ABS(MIN(G6564:G6573))</f>
        <v>0</v>
      </c>
      <c r="G6571" s="2" t="str">
        <f t="shared" si="10367"/>
        <v/>
      </c>
      <c r="U6571" s="28">
        <f t="shared" si="10298"/>
        <v>137</v>
      </c>
      <c r="V6571" s="28">
        <f t="shared" si="10299"/>
        <v>242</v>
      </c>
    </row>
    <row r="6572" spans="1:22" x14ac:dyDescent="0.3">
      <c r="A6572" s="28">
        <f t="shared" si="10297"/>
        <v>137243</v>
      </c>
      <c r="B6572" s="7">
        <f t="shared" si="10363"/>
        <v>0</v>
      </c>
      <c r="C6572" s="7">
        <f t="shared" si="10364"/>
        <v>0</v>
      </c>
      <c r="D6572" s="7">
        <f t="shared" si="10366"/>
        <v>0</v>
      </c>
      <c r="E6572" s="11">
        <f>ABS(MAX(G6564:G6573))</f>
        <v>0</v>
      </c>
      <c r="G6572" s="2" t="str">
        <f t="shared" si="10367"/>
        <v/>
      </c>
      <c r="U6572" s="28">
        <f t="shared" si="10298"/>
        <v>137</v>
      </c>
      <c r="V6572" s="28">
        <f t="shared" si="10299"/>
        <v>243</v>
      </c>
    </row>
    <row r="6573" spans="1:22" x14ac:dyDescent="0.3">
      <c r="A6573" s="28">
        <f t="shared" si="10297"/>
        <v>137244</v>
      </c>
      <c r="B6573" s="7">
        <f t="shared" si="10363"/>
        <v>0</v>
      </c>
      <c r="C6573" s="7">
        <f t="shared" si="10364"/>
        <v>0</v>
      </c>
      <c r="D6573" s="7">
        <f t="shared" si="10366"/>
        <v>0</v>
      </c>
      <c r="F6573" s="13"/>
      <c r="G6573" s="2" t="str">
        <f t="shared" si="10367"/>
        <v/>
      </c>
      <c r="U6573" s="28">
        <f t="shared" si="10298"/>
        <v>137</v>
      </c>
      <c r="V6573" s="28">
        <f t="shared" si="10299"/>
        <v>244</v>
      </c>
    </row>
    <row r="6574" spans="1:22" x14ac:dyDescent="0.3">
      <c r="A6574" s="28">
        <f t="shared" si="10297"/>
        <v>137245</v>
      </c>
      <c r="F6574" s="13"/>
      <c r="U6574" s="28">
        <f t="shared" si="10298"/>
        <v>137</v>
      </c>
      <c r="V6574" s="28">
        <f t="shared" si="10299"/>
        <v>245</v>
      </c>
    </row>
    <row r="6575" spans="1:22" x14ac:dyDescent="0.3">
      <c r="A6575" s="28">
        <f t="shared" si="10297"/>
        <v>137246</v>
      </c>
      <c r="F6575" s="13"/>
      <c r="U6575" s="28">
        <f t="shared" si="10298"/>
        <v>137</v>
      </c>
      <c r="V6575" s="28">
        <f t="shared" si="10299"/>
        <v>246</v>
      </c>
    </row>
    <row r="6576" spans="1:22" x14ac:dyDescent="0.3">
      <c r="A6576" s="28">
        <f t="shared" si="10297"/>
        <v>137247</v>
      </c>
      <c r="F6576" s="13"/>
      <c r="U6576" s="28">
        <f t="shared" si="10298"/>
        <v>137</v>
      </c>
      <c r="V6576" s="28">
        <f t="shared" si="10299"/>
        <v>247</v>
      </c>
    </row>
    <row r="6577" spans="1:24" s="8" customFormat="1" x14ac:dyDescent="0.3"/>
    <row r="6578" spans="1:24" x14ac:dyDescent="0.3">
      <c r="A6578" s="28">
        <f t="shared" ref="A6578:A6624" si="10372">ROUND(CONCATENATE(U6578,V6578),0)</f>
        <v>138201</v>
      </c>
      <c r="B6578" s="63" t="s">
        <v>0</v>
      </c>
      <c r="C6578" s="63"/>
      <c r="D6578" s="71"/>
      <c r="E6578" s="71"/>
      <c r="F6578" s="71"/>
      <c r="G6578" s="71"/>
      <c r="H6578" s="71"/>
      <c r="U6578" s="28">
        <f t="shared" ref="U6578:U6626" si="10373">U6576+1</f>
        <v>138</v>
      </c>
      <c r="V6578" s="28">
        <v>201</v>
      </c>
    </row>
    <row r="6579" spans="1:24" x14ac:dyDescent="0.3">
      <c r="A6579" s="28">
        <f t="shared" si="10372"/>
        <v>138202</v>
      </c>
      <c r="B6579" s="72" t="s">
        <v>70</v>
      </c>
      <c r="C6579" s="73"/>
      <c r="D6579" s="30"/>
      <c r="E6579" s="66" t="s">
        <v>71</v>
      </c>
      <c r="F6579" s="66"/>
      <c r="G6579" s="74"/>
      <c r="H6579" s="74"/>
      <c r="U6579" s="28">
        <f t="shared" si="10298"/>
        <v>138</v>
      </c>
      <c r="V6579" s="28">
        <f t="shared" ref="V6579" si="10374">V6578+1</f>
        <v>202</v>
      </c>
    </row>
    <row r="6580" spans="1:24" x14ac:dyDescent="0.3">
      <c r="A6580" s="28">
        <f t="shared" si="10372"/>
        <v>138203</v>
      </c>
      <c r="B6580" s="75" t="s">
        <v>6</v>
      </c>
      <c r="C6580" s="75"/>
      <c r="D6580" s="71"/>
      <c r="E6580" s="71"/>
      <c r="F6580" s="71"/>
      <c r="G6580" s="71"/>
      <c r="H6580" s="71"/>
      <c r="U6580" s="28">
        <f t="shared" si="10298"/>
        <v>138</v>
      </c>
      <c r="V6580" s="28">
        <f t="shared" si="10299"/>
        <v>203</v>
      </c>
    </row>
    <row r="6581" spans="1:24" x14ac:dyDescent="0.3">
      <c r="A6581" s="28">
        <f t="shared" si="10372"/>
        <v>138204</v>
      </c>
      <c r="B6581" s="63" t="s">
        <v>7</v>
      </c>
      <c r="C6581" s="63"/>
      <c r="D6581" s="71"/>
      <c r="E6581" s="71"/>
      <c r="F6581" s="71"/>
      <c r="G6581" s="71"/>
      <c r="H6581" s="71"/>
      <c r="J6581" s="17"/>
      <c r="K6581" s="17" t="s">
        <v>53</v>
      </c>
      <c r="L6581" s="17" t="s">
        <v>54</v>
      </c>
      <c r="M6581" s="17" t="s">
        <v>55</v>
      </c>
      <c r="N6581" s="17" t="s">
        <v>56</v>
      </c>
      <c r="O6581" s="17" t="s">
        <v>57</v>
      </c>
      <c r="P6581" s="17" t="s">
        <v>2</v>
      </c>
      <c r="Q6581" s="17" t="s">
        <v>3</v>
      </c>
      <c r="R6581" s="17" t="s">
        <v>4</v>
      </c>
      <c r="S6581" s="17" t="s">
        <v>5</v>
      </c>
      <c r="U6581" s="28">
        <f t="shared" si="10298"/>
        <v>138</v>
      </c>
      <c r="V6581" s="28">
        <f t="shared" si="10299"/>
        <v>204</v>
      </c>
      <c r="X6581" s="1" t="s">
        <v>48</v>
      </c>
    </row>
    <row r="6582" spans="1:24" x14ac:dyDescent="0.3">
      <c r="A6582" s="28">
        <f t="shared" si="10372"/>
        <v>138205</v>
      </c>
      <c r="B6582" s="63" t="s">
        <v>9</v>
      </c>
      <c r="C6582" s="63"/>
      <c r="D6582" s="71"/>
      <c r="E6582" s="71"/>
      <c r="F6582" s="71"/>
      <c r="G6582" s="71"/>
      <c r="H6582" s="71"/>
      <c r="J6582" s="17">
        <f t="shared" ref="J6582" si="10375">COUNTA(B6594:B6603)</f>
        <v>0</v>
      </c>
      <c r="K6582" s="17">
        <f t="shared" ref="K6582" si="10376">IF(L6582-1&lt;2,0,L6582-1)</f>
        <v>0</v>
      </c>
      <c r="L6582" s="17">
        <f t="shared" ref="L6582" si="10377">IF(M6582-1&lt;2,0,M6582-1)</f>
        <v>0</v>
      </c>
      <c r="M6582" s="17">
        <f t="shared" ref="M6582" si="10378">IF(N6582-1&lt;2,0,N6582-1)</f>
        <v>0</v>
      </c>
      <c r="N6582" s="17">
        <f t="shared" ref="N6582" si="10379">IF(O6582-1&lt;2,0,O6582-1)</f>
        <v>0</v>
      </c>
      <c r="O6582" s="17">
        <f t="shared" ref="O6582" si="10380">IF(P6582-1&lt;2,0,P6582-1)</f>
        <v>0</v>
      </c>
      <c r="P6582" s="17">
        <f t="shared" ref="P6582" si="10381">IF(Q6582-1&lt;2,0,Q6582-1)</f>
        <v>0</v>
      </c>
      <c r="Q6582" s="17">
        <f t="shared" ref="Q6582" si="10382">IF(R6582-1&lt;2,0,R6582-1)</f>
        <v>0</v>
      </c>
      <c r="R6582" s="17">
        <f t="shared" ref="R6582" si="10383">IF(S6582-1&lt;2,0,S6582-1)</f>
        <v>0</v>
      </c>
      <c r="S6582" s="17">
        <f t="shared" ref="S6582" si="10384">J6582</f>
        <v>0</v>
      </c>
      <c r="U6582" s="28">
        <f t="shared" si="10298"/>
        <v>138</v>
      </c>
      <c r="V6582" s="28">
        <f t="shared" si="10299"/>
        <v>205</v>
      </c>
      <c r="X6582" s="1" t="s">
        <v>49</v>
      </c>
    </row>
    <row r="6583" spans="1:24" x14ac:dyDescent="0.3">
      <c r="A6583" s="28">
        <f t="shared" si="10372"/>
        <v>138206</v>
      </c>
      <c r="B6583" s="63" t="s">
        <v>10</v>
      </c>
      <c r="C6583" s="63"/>
      <c r="D6583" s="71"/>
      <c r="E6583" s="71"/>
      <c r="F6583" s="71"/>
      <c r="G6583" s="71"/>
      <c r="H6583" s="71"/>
      <c r="J6583" s="28" t="str">
        <f t="shared" ref="J6583" si="10385">CONCATENATE(J6582,1)</f>
        <v>01</v>
      </c>
      <c r="K6583" s="29">
        <f t="shared" ref="K6583" si="10386">IF(K6582=0,0,VLOOKUP(J6583,J6587:S6617,K6582,FALSE))</f>
        <v>0</v>
      </c>
      <c r="L6583" s="29">
        <f t="shared" ref="L6583" si="10387">IF(L6582=0,0,VLOOKUP(J6583,J6587:S6617,L6582,FALSE))</f>
        <v>0</v>
      </c>
      <c r="M6583" s="29">
        <f t="shared" ref="M6583" si="10388">IF(M6582=0,0,VLOOKUP(J6583,J6587:S6617,M6582,FALSE))</f>
        <v>0</v>
      </c>
      <c r="N6583" s="29">
        <f t="shared" ref="N6583" si="10389">IF(N6582=0,0,VLOOKUP(J6583,J6587:S6617,N6582,FALSE))</f>
        <v>0</v>
      </c>
      <c r="O6583" s="29">
        <f t="shared" ref="O6583" si="10390">IF(O6582=0,0,VLOOKUP(J6583,J6587:S6617,O6582,FALSE))</f>
        <v>0</v>
      </c>
      <c r="P6583" s="29">
        <f t="shared" ref="P6583" si="10391">IF(P6582=0,0,VLOOKUP(J6583,J6587:S6617,P6582,FALSE))</f>
        <v>0</v>
      </c>
      <c r="Q6583" s="29">
        <f t="shared" ref="Q6583" si="10392">IF(Q6582=0,0,VLOOKUP(J6583,J6587:S6617,Q6582,FALSE))</f>
        <v>0</v>
      </c>
      <c r="R6583" s="29">
        <f t="shared" ref="R6583" si="10393">IF(R6582=0,0,VLOOKUP(J6583,J6587:S6617,R6582,FALSE))</f>
        <v>0</v>
      </c>
      <c r="S6583" s="29">
        <f t="shared" ref="S6583" si="10394">IF(S6582=0,0,VLOOKUP(J6583,J6587:S6617,S6582,FALSE))</f>
        <v>0</v>
      </c>
      <c r="U6583" s="28">
        <f t="shared" si="10298"/>
        <v>138</v>
      </c>
      <c r="V6583" s="28">
        <f t="shared" si="10299"/>
        <v>206</v>
      </c>
      <c r="X6583" s="1" t="s">
        <v>50</v>
      </c>
    </row>
    <row r="6584" spans="1:24" x14ac:dyDescent="0.3">
      <c r="A6584" s="28">
        <f t="shared" si="10372"/>
        <v>138207</v>
      </c>
      <c r="B6584" s="63" t="s">
        <v>11</v>
      </c>
      <c r="C6584" s="63"/>
      <c r="D6584" s="64"/>
      <c r="E6584" s="64"/>
      <c r="F6584" s="64"/>
      <c r="G6584" s="64"/>
      <c r="H6584" s="64"/>
      <c r="J6584" s="28" t="str">
        <f t="shared" ref="J6584" si="10395">CONCATENATE(J6582,2)</f>
        <v>02</v>
      </c>
      <c r="K6584" s="22">
        <f t="shared" ref="K6584" si="10396">IF(K6582=0,0,VLOOKUP(J6584,J6587:S6617,K6582,FALSE))</f>
        <v>0</v>
      </c>
      <c r="L6584" s="22">
        <f t="shared" ref="L6584" si="10397">IF(L6582=0,0,VLOOKUP(J6584,J6587:S6617,L6582,FALSE))</f>
        <v>0</v>
      </c>
      <c r="M6584" s="22">
        <f t="shared" ref="M6584" si="10398">IF(M6582=0,0,VLOOKUP(J6584,J6587:S6617,M6582,FALSE))</f>
        <v>0</v>
      </c>
      <c r="N6584" s="22">
        <f t="shared" ref="N6584" si="10399">IF(N6582=0,0,VLOOKUP(J6584,J6587:S6617,N6582,FALSE))</f>
        <v>0</v>
      </c>
      <c r="O6584" s="22">
        <f t="shared" ref="O6584" si="10400">IF(O6582=0,0,VLOOKUP(J6584,J6587:S6617,O6582,FALSE))</f>
        <v>0</v>
      </c>
      <c r="P6584" s="22">
        <f t="shared" ref="P6584" si="10401">IF(P6582=0,0,VLOOKUP(J6584,J6587:S6617,P6582,FALSE))</f>
        <v>0</v>
      </c>
      <c r="Q6584" s="22">
        <f t="shared" ref="Q6584" si="10402">IF(Q6582=0,0,VLOOKUP(J6584,J6587:S6617,Q6582,FALSE))</f>
        <v>0</v>
      </c>
      <c r="R6584" s="22">
        <f t="shared" ref="R6584" si="10403">IF(R6582=0,0,VLOOKUP(J6584,J6587:S6617,R6582,FALSE))</f>
        <v>0</v>
      </c>
      <c r="S6584" s="22">
        <f t="shared" ref="S6584" si="10404">IF(S6582=0,0,VLOOKUP(J6584,J6587:S6617,S6582,FALSE))</f>
        <v>0</v>
      </c>
      <c r="U6584" s="28">
        <f t="shared" si="10298"/>
        <v>138</v>
      </c>
      <c r="V6584" s="28">
        <f t="shared" si="10299"/>
        <v>207</v>
      </c>
    </row>
    <row r="6585" spans="1:24" x14ac:dyDescent="0.3">
      <c r="A6585" s="28">
        <f t="shared" si="10372"/>
        <v>138208</v>
      </c>
      <c r="B6585" s="63" t="s">
        <v>12</v>
      </c>
      <c r="C6585" s="63"/>
      <c r="D6585" s="65"/>
      <c r="E6585" s="65"/>
      <c r="F6585" s="65"/>
      <c r="G6585" s="65"/>
      <c r="H6585" s="65"/>
      <c r="J6585" s="28" t="str">
        <f t="shared" ref="J6585" si="10405">CONCATENATE(J6582,3)</f>
        <v>03</v>
      </c>
      <c r="K6585" s="22"/>
      <c r="L6585" s="22"/>
      <c r="M6585" s="22"/>
      <c r="N6585" s="22" t="s">
        <v>58</v>
      </c>
      <c r="O6585" s="29">
        <f t="shared" ref="O6585" si="10406">J6582-2</f>
        <v>-2</v>
      </c>
      <c r="P6585" s="22" t="s">
        <v>59</v>
      </c>
      <c r="Q6585" s="29" t="e">
        <f t="shared" ref="Q6585" si="10407">VLOOKUP(J6585,J6587:S6617,3,FALSE)</f>
        <v>#N/A</v>
      </c>
      <c r="R6585" s="22" t="s">
        <v>60</v>
      </c>
      <c r="S6585" s="22" t="e">
        <f t="shared" ref="S6585" si="10408">VLOOKUP(J6585,J6587:S6617,2,FALSE)</f>
        <v>#N/A</v>
      </c>
      <c r="U6585" s="28">
        <f t="shared" si="10298"/>
        <v>138</v>
      </c>
      <c r="V6585" s="28">
        <f t="shared" si="10299"/>
        <v>208</v>
      </c>
    </row>
    <row r="6586" spans="1:24" x14ac:dyDescent="0.3">
      <c r="A6586" s="28">
        <f t="shared" si="10372"/>
        <v>138209</v>
      </c>
      <c r="B6586" s="63" t="s">
        <v>13</v>
      </c>
      <c r="C6586" s="63"/>
      <c r="D6586" s="15"/>
      <c r="E6586" s="66" t="s">
        <v>14</v>
      </c>
      <c r="F6586" s="66"/>
      <c r="G6586" s="66"/>
      <c r="H6586" s="6" t="s">
        <v>64</v>
      </c>
      <c r="J6586" s="17"/>
      <c r="K6586" s="17">
        <v>3</v>
      </c>
      <c r="L6586" s="17">
        <v>3</v>
      </c>
      <c r="M6586" s="17"/>
      <c r="N6586" s="17"/>
      <c r="O6586" s="17"/>
      <c r="P6586" s="17"/>
      <c r="Q6586" s="17"/>
      <c r="R6586" s="17"/>
      <c r="S6586" s="17"/>
      <c r="U6586" s="28">
        <f t="shared" si="10298"/>
        <v>138</v>
      </c>
      <c r="V6586" s="28">
        <f t="shared" si="10299"/>
        <v>209</v>
      </c>
    </row>
    <row r="6587" spans="1:24" x14ac:dyDescent="0.3">
      <c r="A6587" s="28">
        <f t="shared" si="10372"/>
        <v>138210</v>
      </c>
      <c r="B6587" s="63" t="s">
        <v>15</v>
      </c>
      <c r="C6587" s="63"/>
      <c r="D6587" s="2">
        <f t="shared" ref="D6587" si="10409">MIN(B6594:B6603)</f>
        <v>0</v>
      </c>
      <c r="E6587" s="3" t="s">
        <v>16</v>
      </c>
      <c r="F6587" s="2">
        <f t="shared" ref="F6587" si="10410">MAX(B6594:B6603)</f>
        <v>0</v>
      </c>
      <c r="G6587" s="4" t="str">
        <f t="shared" ref="G6587" si="10411">IF(H6586="","",H6586)</f>
        <v>°C</v>
      </c>
      <c r="H6587" s="14"/>
      <c r="J6587" s="28" t="str">
        <f t="shared" ref="J6587" si="10412">CONCATENATE(K6586,1)</f>
        <v>31</v>
      </c>
      <c r="K6587" s="22" t="e">
        <f t="array" ref="K6587:L6589">LINEST(B6594:B6596,C6594:C6596^{1},TRUE,TRUE)</f>
        <v>#VALUE!</v>
      </c>
      <c r="L6587" s="22" t="e">
        <v>#VALUE!</v>
      </c>
      <c r="M6587" s="17"/>
      <c r="N6587" s="17"/>
      <c r="O6587" s="17"/>
      <c r="P6587" s="17"/>
      <c r="Q6587" s="17"/>
      <c r="R6587" s="17"/>
      <c r="S6587" s="17"/>
      <c r="U6587" s="28">
        <f t="shared" si="10298"/>
        <v>138</v>
      </c>
      <c r="V6587" s="28">
        <f t="shared" si="10299"/>
        <v>210</v>
      </c>
    </row>
    <row r="6588" spans="1:24" x14ac:dyDescent="0.3">
      <c r="A6588" s="28">
        <f t="shared" si="10372"/>
        <v>138211</v>
      </c>
      <c r="J6588" s="28" t="str">
        <f t="shared" ref="J6588" si="10413">CONCATENATE(K6586,2)</f>
        <v>32</v>
      </c>
      <c r="K6588" s="22" t="e">
        <v>#VALUE!</v>
      </c>
      <c r="L6588" s="22" t="e">
        <v>#VALUE!</v>
      </c>
      <c r="M6588" s="17"/>
      <c r="N6588" s="17"/>
      <c r="O6588" s="17"/>
      <c r="P6588" s="17"/>
      <c r="Q6588" s="17"/>
      <c r="R6588" s="17"/>
      <c r="S6588" s="17"/>
      <c r="U6588" s="28">
        <f t="shared" si="10298"/>
        <v>138</v>
      </c>
      <c r="V6588" s="28">
        <f t="shared" si="10299"/>
        <v>211</v>
      </c>
    </row>
    <row r="6589" spans="1:24" x14ac:dyDescent="0.3">
      <c r="A6589" s="28">
        <f t="shared" si="10372"/>
        <v>138212</v>
      </c>
      <c r="B6589" s="67" t="s">
        <v>17</v>
      </c>
      <c r="C6589" s="67"/>
      <c r="D6589" s="67"/>
      <c r="E6589" s="67"/>
      <c r="F6589" s="67"/>
      <c r="G6589" s="68" t="s">
        <v>31</v>
      </c>
      <c r="H6589" s="69"/>
      <c r="J6589" s="28" t="str">
        <f t="shared" ref="J6589" si="10414">CONCATENATE(K6586,3)</f>
        <v>33</v>
      </c>
      <c r="K6589" s="22" t="e">
        <v>#VALUE!</v>
      </c>
      <c r="L6589" s="22" t="e">
        <v>#VALUE!</v>
      </c>
      <c r="M6589" s="17"/>
      <c r="N6589" s="17"/>
      <c r="O6589" s="17"/>
      <c r="P6589" s="17"/>
      <c r="Q6589" s="17"/>
      <c r="R6589" s="17"/>
      <c r="S6589" s="17"/>
      <c r="U6589" s="28">
        <f t="shared" si="10298"/>
        <v>138</v>
      </c>
      <c r="V6589" s="28">
        <f t="shared" si="10299"/>
        <v>212</v>
      </c>
    </row>
    <row r="6590" spans="1:24" x14ac:dyDescent="0.3">
      <c r="A6590" s="28">
        <f t="shared" si="10372"/>
        <v>138213</v>
      </c>
      <c r="B6590" s="66" t="s">
        <v>18</v>
      </c>
      <c r="C6590" s="66"/>
      <c r="D6590" s="66"/>
      <c r="E6590" s="66" t="str">
        <f t="shared" ref="E6590" si="10415">IF(D6583="","",D6583)</f>
        <v/>
      </c>
      <c r="F6590" s="66"/>
      <c r="G6590" s="4" t="s">
        <v>18</v>
      </c>
      <c r="H6590" s="16"/>
      <c r="J6590" s="17"/>
      <c r="K6590" s="17">
        <v>4</v>
      </c>
      <c r="L6590" s="17">
        <v>4</v>
      </c>
      <c r="M6590" s="17">
        <v>4</v>
      </c>
      <c r="N6590" s="17"/>
      <c r="O6590" s="17"/>
      <c r="P6590" s="17"/>
      <c r="Q6590" s="17"/>
      <c r="R6590" s="17"/>
      <c r="S6590" s="17"/>
      <c r="U6590" s="28">
        <f t="shared" si="10298"/>
        <v>138</v>
      </c>
      <c r="V6590" s="28">
        <f t="shared" si="10299"/>
        <v>213</v>
      </c>
    </row>
    <row r="6591" spans="1:24" ht="15" customHeight="1" x14ac:dyDescent="0.3">
      <c r="A6591" s="28">
        <f t="shared" si="10372"/>
        <v>138214</v>
      </c>
      <c r="B6591" s="5" t="s">
        <v>19</v>
      </c>
      <c r="C6591" s="5" t="s">
        <v>20</v>
      </c>
      <c r="D6591" s="5" t="s">
        <v>21</v>
      </c>
      <c r="E6591" s="5"/>
      <c r="F6591" s="70" t="s">
        <v>33</v>
      </c>
      <c r="G6591" s="5" t="s">
        <v>19</v>
      </c>
      <c r="H6591" s="5" t="s">
        <v>20</v>
      </c>
      <c r="J6591" s="28" t="str">
        <f t="shared" ref="J6591" si="10416">CONCATENATE(K6590,1)</f>
        <v>41</v>
      </c>
      <c r="K6591" s="22" t="e">
        <f t="array" ref="K6591:M6593">LINEST(B6594:B6597,C6594:C6597^{1,2},TRUE,TRUE)</f>
        <v>#VALUE!</v>
      </c>
      <c r="L6591" s="22" t="e">
        <v>#VALUE!</v>
      </c>
      <c r="M6591" s="22" t="e">
        <v>#VALUE!</v>
      </c>
      <c r="N6591" s="17"/>
      <c r="O6591" s="17"/>
      <c r="P6591" s="17"/>
      <c r="Q6591" s="17"/>
      <c r="R6591" s="17"/>
      <c r="S6591" s="17"/>
      <c r="U6591" s="28">
        <f t="shared" si="10298"/>
        <v>138</v>
      </c>
      <c r="V6591" s="28">
        <f t="shared" si="10299"/>
        <v>214</v>
      </c>
    </row>
    <row r="6592" spans="1:24" x14ac:dyDescent="0.3">
      <c r="A6592" s="28">
        <f t="shared" si="10372"/>
        <v>138215</v>
      </c>
      <c r="B6592" s="5" t="s">
        <v>22</v>
      </c>
      <c r="C6592" s="5" t="s">
        <v>23</v>
      </c>
      <c r="D6592" s="5" t="s">
        <v>24</v>
      </c>
      <c r="E6592" s="5" t="s">
        <v>32</v>
      </c>
      <c r="F6592" s="70"/>
      <c r="G6592" s="5" t="s">
        <v>22</v>
      </c>
      <c r="H6592" s="5" t="s">
        <v>23</v>
      </c>
      <c r="J6592" s="28" t="str">
        <f t="shared" ref="J6592" si="10417">CONCATENATE(K6590,2)</f>
        <v>42</v>
      </c>
      <c r="K6592" s="22" t="e">
        <v>#VALUE!</v>
      </c>
      <c r="L6592" s="22" t="e">
        <v>#VALUE!</v>
      </c>
      <c r="M6592" s="22" t="e">
        <v>#VALUE!</v>
      </c>
      <c r="N6592" s="17"/>
      <c r="O6592" s="17"/>
      <c r="P6592" s="17"/>
      <c r="Q6592" s="17"/>
      <c r="R6592" s="17"/>
      <c r="S6592" s="17"/>
      <c r="U6592" s="28">
        <f t="shared" si="10298"/>
        <v>138</v>
      </c>
      <c r="V6592" s="28">
        <f t="shared" si="10299"/>
        <v>215</v>
      </c>
    </row>
    <row r="6593" spans="1:22" x14ac:dyDescent="0.3">
      <c r="A6593" s="28">
        <f t="shared" si="10372"/>
        <v>138216</v>
      </c>
      <c r="B6593" s="6" t="str">
        <f t="shared" ref="B6593" si="10418">IF(H6586="","",H6586)</f>
        <v>°C</v>
      </c>
      <c r="C6593" s="6" t="str">
        <f t="shared" ref="C6593" si="10419">IF(H6586="","",H6586)</f>
        <v>°C</v>
      </c>
      <c r="D6593" s="6" t="str">
        <f t="shared" ref="D6593" si="10420">IF(H6586="","",H6586)</f>
        <v>°C</v>
      </c>
      <c r="E6593" s="6"/>
      <c r="F6593" s="6"/>
      <c r="G6593" s="6" t="str">
        <f t="shared" ref="G6593" si="10421">IF(H6586="","",H6586)</f>
        <v>°C</v>
      </c>
      <c r="H6593" s="6" t="str">
        <f t="shared" ref="H6593" si="10422">IF(H6586="","",H6586)</f>
        <v>°C</v>
      </c>
      <c r="J6593" s="28" t="str">
        <f t="shared" ref="J6593" si="10423">CONCATENATE(K6590,3)</f>
        <v>43</v>
      </c>
      <c r="K6593" s="22" t="e">
        <v>#VALUE!</v>
      </c>
      <c r="L6593" s="22" t="e">
        <v>#VALUE!</v>
      </c>
      <c r="M6593" s="22" t="e">
        <v>#VALUE!</v>
      </c>
      <c r="N6593" s="17"/>
      <c r="O6593" s="17"/>
      <c r="P6593" s="17"/>
      <c r="Q6593" s="17"/>
      <c r="R6593" s="17"/>
      <c r="S6593" s="17"/>
      <c r="U6593" s="28">
        <f t="shared" si="10298"/>
        <v>138</v>
      </c>
      <c r="V6593" s="28">
        <f t="shared" si="10299"/>
        <v>216</v>
      </c>
    </row>
    <row r="6594" spans="1:22" x14ac:dyDescent="0.3">
      <c r="A6594" s="28">
        <f t="shared" si="10372"/>
        <v>138217</v>
      </c>
      <c r="B6594" s="26"/>
      <c r="C6594" s="26"/>
      <c r="D6594" s="26"/>
      <c r="E6594" s="9"/>
      <c r="F6594" s="26"/>
      <c r="G6594" s="27"/>
      <c r="H6594" s="27"/>
      <c r="J6594" s="17"/>
      <c r="K6594" s="17">
        <v>5</v>
      </c>
      <c r="L6594" s="17">
        <v>5</v>
      </c>
      <c r="M6594" s="17">
        <v>5</v>
      </c>
      <c r="N6594" s="17">
        <v>5</v>
      </c>
      <c r="O6594" s="17"/>
      <c r="P6594" s="17"/>
      <c r="Q6594" s="17"/>
      <c r="R6594" s="17"/>
      <c r="S6594" s="17"/>
      <c r="U6594" s="28">
        <f t="shared" si="10298"/>
        <v>138</v>
      </c>
      <c r="V6594" s="28">
        <f t="shared" si="10299"/>
        <v>217</v>
      </c>
    </row>
    <row r="6595" spans="1:22" x14ac:dyDescent="0.3">
      <c r="A6595" s="28">
        <f t="shared" si="10372"/>
        <v>138218</v>
      </c>
      <c r="B6595" s="26"/>
      <c r="C6595" s="26"/>
      <c r="D6595" s="26"/>
      <c r="E6595" s="9"/>
      <c r="F6595" s="26"/>
      <c r="G6595" s="27"/>
      <c r="H6595" s="27"/>
      <c r="J6595" s="28" t="str">
        <f t="shared" ref="J6595" si="10424">CONCATENATE(K6594,1)</f>
        <v>51</v>
      </c>
      <c r="K6595" s="22" t="e">
        <f t="array" ref="K6595:N6597">LINEST(B6594:B6598,C6594:C6598^{1,2,3},TRUE,TRUE)</f>
        <v>#VALUE!</v>
      </c>
      <c r="L6595" s="22" t="e">
        <v>#VALUE!</v>
      </c>
      <c r="M6595" s="22" t="e">
        <v>#VALUE!</v>
      </c>
      <c r="N6595" s="22" t="e">
        <v>#VALUE!</v>
      </c>
      <c r="O6595" s="17"/>
      <c r="P6595" s="17"/>
      <c r="Q6595" s="17"/>
      <c r="R6595" s="17"/>
      <c r="S6595" s="17"/>
      <c r="U6595" s="28">
        <f t="shared" ref="U6595:U6658" si="10425">U6594</f>
        <v>138</v>
      </c>
      <c r="V6595" s="28">
        <f t="shared" ref="V6595:V8482" si="10426">V6594+1</f>
        <v>218</v>
      </c>
    </row>
    <row r="6596" spans="1:22" x14ac:dyDescent="0.3">
      <c r="A6596" s="28">
        <f t="shared" si="10372"/>
        <v>138219</v>
      </c>
      <c r="B6596" s="26"/>
      <c r="C6596" s="26"/>
      <c r="D6596" s="26"/>
      <c r="E6596" s="9"/>
      <c r="F6596" s="26"/>
      <c r="G6596" s="27"/>
      <c r="H6596" s="27"/>
      <c r="J6596" s="28" t="str">
        <f t="shared" ref="J6596" si="10427">CONCATENATE(K6594,2)</f>
        <v>52</v>
      </c>
      <c r="K6596" s="22" t="e">
        <v>#VALUE!</v>
      </c>
      <c r="L6596" s="22" t="e">
        <v>#VALUE!</v>
      </c>
      <c r="M6596" s="22" t="e">
        <v>#VALUE!</v>
      </c>
      <c r="N6596" s="22" t="e">
        <v>#VALUE!</v>
      </c>
      <c r="O6596" s="17"/>
      <c r="P6596" s="17"/>
      <c r="Q6596" s="17"/>
      <c r="R6596" s="17"/>
      <c r="S6596" s="17"/>
      <c r="U6596" s="28">
        <f t="shared" si="10425"/>
        <v>138</v>
      </c>
      <c r="V6596" s="28">
        <f t="shared" si="10426"/>
        <v>219</v>
      </c>
    </row>
    <row r="6597" spans="1:22" x14ac:dyDescent="0.3">
      <c r="A6597" s="28">
        <f t="shared" si="10372"/>
        <v>138220</v>
      </c>
      <c r="B6597" s="26"/>
      <c r="C6597" s="26"/>
      <c r="D6597" s="26"/>
      <c r="E6597" s="9"/>
      <c r="F6597" s="26"/>
      <c r="G6597" s="27"/>
      <c r="H6597" s="27"/>
      <c r="J6597" s="28" t="str">
        <f t="shared" ref="J6597" si="10428">CONCATENATE(K6594,3)</f>
        <v>53</v>
      </c>
      <c r="K6597" s="22" t="e">
        <v>#VALUE!</v>
      </c>
      <c r="L6597" s="22" t="e">
        <v>#VALUE!</v>
      </c>
      <c r="M6597" s="22" t="e">
        <v>#VALUE!</v>
      </c>
      <c r="N6597" s="22" t="e">
        <v>#VALUE!</v>
      </c>
      <c r="O6597" s="17"/>
      <c r="P6597" s="17"/>
      <c r="Q6597" s="17"/>
      <c r="R6597" s="17"/>
      <c r="S6597" s="17"/>
      <c r="U6597" s="28">
        <f t="shared" si="10425"/>
        <v>138</v>
      </c>
      <c r="V6597" s="28">
        <f t="shared" si="10426"/>
        <v>220</v>
      </c>
    </row>
    <row r="6598" spans="1:22" x14ac:dyDescent="0.3">
      <c r="A6598" s="28">
        <f t="shared" si="10372"/>
        <v>138221</v>
      </c>
      <c r="B6598" s="26"/>
      <c r="C6598" s="26"/>
      <c r="D6598" s="26"/>
      <c r="E6598" s="9"/>
      <c r="F6598" s="26"/>
      <c r="G6598" s="27"/>
      <c r="H6598" s="27"/>
      <c r="J6598" s="17"/>
      <c r="K6598" s="17">
        <v>6</v>
      </c>
      <c r="L6598" s="17">
        <v>6</v>
      </c>
      <c r="M6598" s="17">
        <v>6</v>
      </c>
      <c r="N6598" s="17">
        <v>6</v>
      </c>
      <c r="O6598" s="17">
        <v>6</v>
      </c>
      <c r="P6598" s="17"/>
      <c r="Q6598" s="17"/>
      <c r="R6598" s="17"/>
      <c r="S6598" s="17"/>
      <c r="U6598" s="28">
        <f t="shared" si="10425"/>
        <v>138</v>
      </c>
      <c r="V6598" s="28">
        <f t="shared" si="10426"/>
        <v>221</v>
      </c>
    </row>
    <row r="6599" spans="1:22" x14ac:dyDescent="0.3">
      <c r="A6599" s="28">
        <f t="shared" si="10372"/>
        <v>138222</v>
      </c>
      <c r="B6599" s="26"/>
      <c r="C6599" s="26"/>
      <c r="D6599" s="26"/>
      <c r="E6599" s="9"/>
      <c r="F6599" s="26"/>
      <c r="G6599" s="27"/>
      <c r="H6599" s="27"/>
      <c r="J6599" s="28" t="str">
        <f t="shared" ref="J6599" si="10429">CONCATENATE(K6598,1)</f>
        <v>61</v>
      </c>
      <c r="K6599" s="22" t="e">
        <f t="array" ref="K6599:O6601">LINEST(B6594:B6599,C6594:C6599^{1,2,3,4},TRUE,TRUE)</f>
        <v>#VALUE!</v>
      </c>
      <c r="L6599" s="22" t="e">
        <v>#VALUE!</v>
      </c>
      <c r="M6599" s="22" t="e">
        <v>#VALUE!</v>
      </c>
      <c r="N6599" s="22" t="e">
        <v>#VALUE!</v>
      </c>
      <c r="O6599" s="22" t="e">
        <v>#VALUE!</v>
      </c>
      <c r="P6599" s="17"/>
      <c r="Q6599" s="17"/>
      <c r="R6599" s="17"/>
      <c r="S6599" s="17"/>
      <c r="U6599" s="28">
        <f t="shared" si="10425"/>
        <v>138</v>
      </c>
      <c r="V6599" s="28">
        <f t="shared" si="10426"/>
        <v>222</v>
      </c>
    </row>
    <row r="6600" spans="1:22" x14ac:dyDescent="0.3">
      <c r="A6600" s="28">
        <f t="shared" si="10372"/>
        <v>138223</v>
      </c>
      <c r="B6600" s="26"/>
      <c r="C6600" s="26"/>
      <c r="D6600" s="26"/>
      <c r="E6600" s="9"/>
      <c r="F6600" s="26"/>
      <c r="G6600" s="27"/>
      <c r="H6600" s="27"/>
      <c r="J6600" s="28" t="str">
        <f t="shared" ref="J6600" si="10430">CONCATENATE(K6598,2)</f>
        <v>62</v>
      </c>
      <c r="K6600" s="22" t="e">
        <v>#VALUE!</v>
      </c>
      <c r="L6600" s="22" t="e">
        <v>#VALUE!</v>
      </c>
      <c r="M6600" s="22" t="e">
        <v>#VALUE!</v>
      </c>
      <c r="N6600" s="22" t="e">
        <v>#VALUE!</v>
      </c>
      <c r="O6600" s="22" t="e">
        <v>#VALUE!</v>
      </c>
      <c r="P6600" s="17"/>
      <c r="Q6600" s="17"/>
      <c r="R6600" s="17"/>
      <c r="S6600" s="17"/>
      <c r="U6600" s="28">
        <f t="shared" si="10425"/>
        <v>138</v>
      </c>
      <c r="V6600" s="28">
        <f t="shared" si="10426"/>
        <v>223</v>
      </c>
    </row>
    <row r="6601" spans="1:22" x14ac:dyDescent="0.3">
      <c r="A6601" s="28">
        <f t="shared" si="10372"/>
        <v>138224</v>
      </c>
      <c r="B6601" s="26"/>
      <c r="C6601" s="26"/>
      <c r="D6601" s="26"/>
      <c r="E6601" s="9"/>
      <c r="F6601" s="26"/>
      <c r="G6601" s="27"/>
      <c r="H6601" s="27"/>
      <c r="J6601" s="28" t="str">
        <f t="shared" ref="J6601" si="10431">CONCATENATE(K6598,3)</f>
        <v>63</v>
      </c>
      <c r="K6601" s="22" t="e">
        <v>#VALUE!</v>
      </c>
      <c r="L6601" s="22" t="e">
        <v>#VALUE!</v>
      </c>
      <c r="M6601" s="22" t="e">
        <v>#VALUE!</v>
      </c>
      <c r="N6601" s="22" t="e">
        <v>#VALUE!</v>
      </c>
      <c r="O6601" s="22" t="e">
        <v>#VALUE!</v>
      </c>
      <c r="P6601" s="17"/>
      <c r="Q6601" s="17"/>
      <c r="R6601" s="17"/>
      <c r="S6601" s="17"/>
      <c r="U6601" s="28">
        <f t="shared" si="10425"/>
        <v>138</v>
      </c>
      <c r="V6601" s="28">
        <f t="shared" si="10426"/>
        <v>224</v>
      </c>
    </row>
    <row r="6602" spans="1:22" x14ac:dyDescent="0.3">
      <c r="A6602" s="28">
        <f t="shared" si="10372"/>
        <v>138225</v>
      </c>
      <c r="B6602" s="26"/>
      <c r="C6602" s="26"/>
      <c r="D6602" s="26"/>
      <c r="E6602" s="9"/>
      <c r="F6602" s="26"/>
      <c r="G6602" s="27"/>
      <c r="H6602" s="27"/>
      <c r="J6602" s="17"/>
      <c r="K6602" s="17">
        <v>7</v>
      </c>
      <c r="L6602" s="17">
        <v>7</v>
      </c>
      <c r="M6602" s="17">
        <v>7</v>
      </c>
      <c r="N6602" s="17">
        <v>7</v>
      </c>
      <c r="O6602" s="17">
        <v>7</v>
      </c>
      <c r="P6602" s="17">
        <v>7</v>
      </c>
      <c r="Q6602" s="17"/>
      <c r="R6602" s="17"/>
      <c r="S6602" s="17"/>
      <c r="U6602" s="28">
        <f t="shared" si="10425"/>
        <v>138</v>
      </c>
      <c r="V6602" s="28">
        <f t="shared" si="10426"/>
        <v>225</v>
      </c>
    </row>
    <row r="6603" spans="1:22" x14ac:dyDescent="0.3">
      <c r="A6603" s="28">
        <f t="shared" si="10372"/>
        <v>138226</v>
      </c>
      <c r="B6603" s="26"/>
      <c r="C6603" s="26"/>
      <c r="D6603" s="26"/>
      <c r="E6603" s="9"/>
      <c r="F6603" s="26"/>
      <c r="G6603" s="27"/>
      <c r="H6603" s="27"/>
      <c r="J6603" s="28" t="str">
        <f t="shared" ref="J6603" si="10432">CONCATENATE(K6602,1)</f>
        <v>71</v>
      </c>
      <c r="K6603" s="22" t="e">
        <f t="array" ref="K6603:P6605">LINEST(B6594:B6600,C6594:C6600^{1,2,3,4,5},TRUE,TRUE)</f>
        <v>#VALUE!</v>
      </c>
      <c r="L6603" s="22" t="e">
        <v>#VALUE!</v>
      </c>
      <c r="M6603" s="22" t="e">
        <v>#VALUE!</v>
      </c>
      <c r="N6603" s="22" t="e">
        <v>#VALUE!</v>
      </c>
      <c r="O6603" s="22" t="e">
        <v>#VALUE!</v>
      </c>
      <c r="P6603" s="22" t="e">
        <v>#VALUE!</v>
      </c>
      <c r="Q6603" s="17"/>
      <c r="R6603" s="17"/>
      <c r="S6603" s="17"/>
      <c r="U6603" s="28">
        <f t="shared" si="10425"/>
        <v>138</v>
      </c>
      <c r="V6603" s="28">
        <f t="shared" si="10426"/>
        <v>226</v>
      </c>
    </row>
    <row r="6604" spans="1:22" x14ac:dyDescent="0.3">
      <c r="A6604" s="28">
        <f t="shared" si="10372"/>
        <v>138227</v>
      </c>
      <c r="B6604" s="2">
        <f t="shared" ref="B6604" si="10433">COUNT(B6594:B6603)-2</f>
        <v>-2</v>
      </c>
      <c r="J6604" s="28" t="str">
        <f t="shared" ref="J6604" si="10434">CONCATENATE(K6602,2)</f>
        <v>72</v>
      </c>
      <c r="K6604" s="22" t="e">
        <v>#VALUE!</v>
      </c>
      <c r="L6604" s="22" t="e">
        <v>#VALUE!</v>
      </c>
      <c r="M6604" s="22" t="e">
        <v>#VALUE!</v>
      </c>
      <c r="N6604" s="22" t="e">
        <v>#VALUE!</v>
      </c>
      <c r="O6604" s="22" t="e">
        <v>#VALUE!</v>
      </c>
      <c r="P6604" s="22" t="e">
        <v>#VALUE!</v>
      </c>
      <c r="Q6604" s="17"/>
      <c r="R6604" s="17"/>
      <c r="S6604" s="17"/>
      <c r="U6604" s="28">
        <f t="shared" si="10425"/>
        <v>138</v>
      </c>
      <c r="V6604" s="28">
        <f t="shared" si="10426"/>
        <v>227</v>
      </c>
    </row>
    <row r="6605" spans="1:22" x14ac:dyDescent="0.3">
      <c r="A6605" s="28">
        <f t="shared" si="10372"/>
        <v>138228</v>
      </c>
      <c r="J6605" s="28" t="str">
        <f t="shared" ref="J6605" si="10435">CONCATENATE(K6602,3)</f>
        <v>73</v>
      </c>
      <c r="K6605" s="22" t="e">
        <v>#VALUE!</v>
      </c>
      <c r="L6605" s="22" t="e">
        <v>#VALUE!</v>
      </c>
      <c r="M6605" s="22" t="e">
        <v>#VALUE!</v>
      </c>
      <c r="N6605" s="22" t="e">
        <v>#VALUE!</v>
      </c>
      <c r="O6605" s="22" t="e">
        <v>#VALUE!</v>
      </c>
      <c r="P6605" s="22" t="e">
        <v>#VALUE!</v>
      </c>
      <c r="Q6605" s="17"/>
      <c r="R6605" s="17"/>
      <c r="S6605" s="17"/>
      <c r="U6605" s="28">
        <f t="shared" si="10425"/>
        <v>138</v>
      </c>
      <c r="V6605" s="28">
        <f t="shared" si="10426"/>
        <v>228</v>
      </c>
    </row>
    <row r="6606" spans="1:22" x14ac:dyDescent="0.3">
      <c r="A6606" s="28">
        <f t="shared" si="10372"/>
        <v>138229</v>
      </c>
      <c r="B6606" s="66" t="s">
        <v>25</v>
      </c>
      <c r="C6606" s="66"/>
      <c r="D6606" s="66"/>
      <c r="E6606" s="66"/>
      <c r="F6606" s="66"/>
      <c r="G6606" s="66"/>
      <c r="H6606" s="66"/>
      <c r="J6606" s="17"/>
      <c r="K6606" s="17">
        <v>8</v>
      </c>
      <c r="L6606" s="17">
        <v>8</v>
      </c>
      <c r="M6606" s="17">
        <v>8</v>
      </c>
      <c r="N6606" s="17">
        <v>8</v>
      </c>
      <c r="O6606" s="17">
        <v>8</v>
      </c>
      <c r="P6606" s="17">
        <v>8</v>
      </c>
      <c r="Q6606" s="17">
        <v>8</v>
      </c>
      <c r="R6606" s="17"/>
      <c r="S6606" s="17"/>
      <c r="U6606" s="28">
        <f t="shared" si="10425"/>
        <v>138</v>
      </c>
      <c r="V6606" s="28">
        <f t="shared" si="10426"/>
        <v>229</v>
      </c>
    </row>
    <row r="6607" spans="1:22" x14ac:dyDescent="0.3">
      <c r="A6607" s="28">
        <f t="shared" si="10372"/>
        <v>138230</v>
      </c>
      <c r="B6607" s="71"/>
      <c r="C6607" s="71"/>
      <c r="D6607" s="71"/>
      <c r="E6607" s="71"/>
      <c r="F6607" s="71"/>
      <c r="G6607" s="71"/>
      <c r="H6607" s="71"/>
      <c r="J6607" s="28" t="str">
        <f t="shared" ref="J6607" si="10436">CONCATENATE(K6606,1)</f>
        <v>81</v>
      </c>
      <c r="K6607" s="22" t="e">
        <f t="array" ref="K6607:Q6609">LINEST(B6594:B6601,C6594:C6601^{1,2,3,4,5,6},TRUE,TRUE)</f>
        <v>#VALUE!</v>
      </c>
      <c r="L6607" s="22" t="e">
        <v>#VALUE!</v>
      </c>
      <c r="M6607" s="22" t="e">
        <v>#VALUE!</v>
      </c>
      <c r="N6607" s="22" t="e">
        <v>#VALUE!</v>
      </c>
      <c r="O6607" s="22" t="e">
        <v>#VALUE!</v>
      </c>
      <c r="P6607" s="22" t="e">
        <v>#VALUE!</v>
      </c>
      <c r="Q6607" s="22" t="e">
        <v>#VALUE!</v>
      </c>
      <c r="R6607" s="17"/>
      <c r="S6607" s="17"/>
      <c r="U6607" s="28">
        <f t="shared" si="10425"/>
        <v>138</v>
      </c>
      <c r="V6607" s="28">
        <f t="shared" si="10426"/>
        <v>230</v>
      </c>
    </row>
    <row r="6608" spans="1:22" x14ac:dyDescent="0.3">
      <c r="A6608" s="28">
        <f t="shared" si="10372"/>
        <v>138231</v>
      </c>
      <c r="B6608" s="71"/>
      <c r="C6608" s="71"/>
      <c r="D6608" s="71"/>
      <c r="E6608" s="71"/>
      <c r="F6608" s="71"/>
      <c r="G6608" s="71"/>
      <c r="H6608" s="71"/>
      <c r="J6608" s="28" t="str">
        <f t="shared" ref="J6608" si="10437">CONCATENATE(K6606,2)</f>
        <v>82</v>
      </c>
      <c r="K6608" s="22" t="e">
        <v>#VALUE!</v>
      </c>
      <c r="L6608" s="22" t="e">
        <v>#VALUE!</v>
      </c>
      <c r="M6608" s="22" t="e">
        <v>#VALUE!</v>
      </c>
      <c r="N6608" s="22" t="e">
        <v>#VALUE!</v>
      </c>
      <c r="O6608" s="22" t="e">
        <v>#VALUE!</v>
      </c>
      <c r="P6608" s="22" t="e">
        <v>#VALUE!</v>
      </c>
      <c r="Q6608" s="22" t="e">
        <v>#VALUE!</v>
      </c>
      <c r="R6608" s="17"/>
      <c r="S6608" s="17"/>
      <c r="U6608" s="28">
        <f t="shared" si="10425"/>
        <v>138</v>
      </c>
      <c r="V6608" s="28">
        <f t="shared" si="10426"/>
        <v>231</v>
      </c>
    </row>
    <row r="6609" spans="1:22" x14ac:dyDescent="0.3">
      <c r="A6609" s="28">
        <f t="shared" si="10372"/>
        <v>138232</v>
      </c>
      <c r="J6609" s="28" t="str">
        <f t="shared" ref="J6609" si="10438">CONCATENATE(K6606,3)</f>
        <v>83</v>
      </c>
      <c r="K6609" s="22" t="e">
        <v>#VALUE!</v>
      </c>
      <c r="L6609" s="22" t="e">
        <v>#VALUE!</v>
      </c>
      <c r="M6609" s="22" t="e">
        <v>#VALUE!</v>
      </c>
      <c r="N6609" s="22" t="e">
        <v>#VALUE!</v>
      </c>
      <c r="O6609" s="22" t="e">
        <v>#VALUE!</v>
      </c>
      <c r="P6609" s="22" t="e">
        <v>#VALUE!</v>
      </c>
      <c r="Q6609" s="22" t="e">
        <v>#VALUE!</v>
      </c>
      <c r="R6609" s="17"/>
      <c r="S6609" s="17"/>
      <c r="U6609" s="28">
        <f t="shared" si="10425"/>
        <v>138</v>
      </c>
      <c r="V6609" s="28">
        <f t="shared" si="10426"/>
        <v>232</v>
      </c>
    </row>
    <row r="6610" spans="1:22" ht="15" customHeight="1" x14ac:dyDescent="0.3">
      <c r="A6610" s="28">
        <f t="shared" si="10372"/>
        <v>138233</v>
      </c>
      <c r="B6610" s="66" t="s">
        <v>52</v>
      </c>
      <c r="C6610" s="66"/>
      <c r="D6610" s="66"/>
      <c r="E6610" s="10" t="str">
        <f>IF(D6580="","",MAX(E6611,E6612))</f>
        <v/>
      </c>
      <c r="J6610" s="17"/>
      <c r="K6610" s="17">
        <v>9</v>
      </c>
      <c r="L6610" s="17">
        <v>9</v>
      </c>
      <c r="M6610" s="17">
        <v>9</v>
      </c>
      <c r="N6610" s="17">
        <v>9</v>
      </c>
      <c r="O6610" s="17">
        <v>9</v>
      </c>
      <c r="P6610" s="17">
        <v>9</v>
      </c>
      <c r="Q6610" s="17">
        <v>9</v>
      </c>
      <c r="R6610" s="17">
        <v>9</v>
      </c>
      <c r="S6610" s="17"/>
      <c r="U6610" s="28">
        <f t="shared" si="10425"/>
        <v>138</v>
      </c>
      <c r="V6610" s="28">
        <f t="shared" si="10426"/>
        <v>233</v>
      </c>
    </row>
    <row r="6611" spans="1:22" x14ac:dyDescent="0.3">
      <c r="A6611" s="28">
        <f t="shared" si="10372"/>
        <v>138234</v>
      </c>
      <c r="B6611" s="2" t="s">
        <v>26</v>
      </c>
      <c r="C6611" s="2" t="s">
        <v>27</v>
      </c>
      <c r="D6611" s="2" t="s">
        <v>28</v>
      </c>
      <c r="E6611" s="11">
        <f>ABS(MIN(D6612:D6621))</f>
        <v>0</v>
      </c>
      <c r="G6611" s="2" t="s">
        <v>230</v>
      </c>
      <c r="J6611" s="28" t="str">
        <f t="shared" ref="J6611" si="10439">CONCATENATE(K6610,1)</f>
        <v>91</v>
      </c>
      <c r="K6611" s="22" t="e">
        <f t="array" ref="K6611:R6613">LINEST(B6594:B6602,C6594:C6602^{1,2,3,4,5,6,7},TRUE,TRUE)</f>
        <v>#VALUE!</v>
      </c>
      <c r="L6611" s="22" t="e">
        <v>#VALUE!</v>
      </c>
      <c r="M6611" s="22" t="e">
        <v>#VALUE!</v>
      </c>
      <c r="N6611" s="22" t="e">
        <v>#VALUE!</v>
      </c>
      <c r="O6611" s="22" t="e">
        <v>#VALUE!</v>
      </c>
      <c r="P6611" s="22" t="e">
        <v>#VALUE!</v>
      </c>
      <c r="Q6611" s="22" t="e">
        <v>#VALUE!</v>
      </c>
      <c r="R6611" s="22" t="e">
        <v>#VALUE!</v>
      </c>
      <c r="S6611" s="17"/>
      <c r="U6611" s="28">
        <f t="shared" si="10425"/>
        <v>138</v>
      </c>
      <c r="V6611" s="28">
        <f t="shared" si="10426"/>
        <v>234</v>
      </c>
    </row>
    <row r="6612" spans="1:22" x14ac:dyDescent="0.3">
      <c r="A6612" s="28">
        <f t="shared" si="10372"/>
        <v>138235</v>
      </c>
      <c r="B6612" s="7">
        <f t="shared" ref="B6612:B6621" si="10440">C6594-B6594</f>
        <v>0</v>
      </c>
      <c r="C6612" s="7">
        <f t="shared" ref="C6612:C6621" si="10441">H6594-G6594</f>
        <v>0</v>
      </c>
      <c r="D6612" s="7">
        <f>C6612-B6612</f>
        <v>0</v>
      </c>
      <c r="E6612" s="11">
        <f>ABS(MAX(D6612:D6621))</f>
        <v>0</v>
      </c>
      <c r="F6612" s="13"/>
      <c r="G6612" s="2" t="str">
        <f>IF(D6594="","",D6594/E6594)</f>
        <v/>
      </c>
      <c r="H6612" s="13"/>
      <c r="J6612" s="28" t="str">
        <f t="shared" ref="J6612" si="10442">CONCATENATE(K6610,2)</f>
        <v>92</v>
      </c>
      <c r="K6612" s="22" t="e">
        <v>#VALUE!</v>
      </c>
      <c r="L6612" s="22" t="e">
        <v>#VALUE!</v>
      </c>
      <c r="M6612" s="22" t="e">
        <v>#VALUE!</v>
      </c>
      <c r="N6612" s="22" t="e">
        <v>#VALUE!</v>
      </c>
      <c r="O6612" s="22" t="e">
        <v>#VALUE!</v>
      </c>
      <c r="P6612" s="22" t="e">
        <v>#VALUE!</v>
      </c>
      <c r="Q6612" s="22" t="e">
        <v>#VALUE!</v>
      </c>
      <c r="R6612" s="22" t="e">
        <v>#VALUE!</v>
      </c>
      <c r="S6612" s="17"/>
      <c r="U6612" s="28">
        <f t="shared" si="10425"/>
        <v>138</v>
      </c>
      <c r="V6612" s="28">
        <f t="shared" si="10426"/>
        <v>235</v>
      </c>
    </row>
    <row r="6613" spans="1:22" x14ac:dyDescent="0.3">
      <c r="A6613" s="28">
        <f t="shared" si="10372"/>
        <v>138236</v>
      </c>
      <c r="B6613" s="7">
        <f t="shared" si="10440"/>
        <v>0</v>
      </c>
      <c r="C6613" s="7">
        <f t="shared" si="10441"/>
        <v>0</v>
      </c>
      <c r="D6613" s="7">
        <f t="shared" ref="D6613:D6621" si="10443">C6613-B6613</f>
        <v>0</v>
      </c>
      <c r="E6613" s="12" t="s">
        <v>34</v>
      </c>
      <c r="G6613" s="2" t="str">
        <f t="shared" ref="G6613:G6621" si="10444">IF(D6595="","",D6595/E6595)</f>
        <v/>
      </c>
      <c r="H6613" s="13"/>
      <c r="J6613" s="28" t="str">
        <f t="shared" ref="J6613" si="10445">CONCATENATE(K6610,3)</f>
        <v>93</v>
      </c>
      <c r="K6613" s="22" t="e">
        <v>#VALUE!</v>
      </c>
      <c r="L6613" s="22" t="e">
        <v>#VALUE!</v>
      </c>
      <c r="M6613" s="22" t="e">
        <v>#VALUE!</v>
      </c>
      <c r="N6613" s="22" t="e">
        <v>#VALUE!</v>
      </c>
      <c r="O6613" s="22" t="e">
        <v>#VALUE!</v>
      </c>
      <c r="P6613" s="22" t="e">
        <v>#VALUE!</v>
      </c>
      <c r="Q6613" s="22" t="e">
        <v>#VALUE!</v>
      </c>
      <c r="R6613" s="22" t="e">
        <v>#VALUE!</v>
      </c>
      <c r="S6613" s="17"/>
      <c r="U6613" s="28">
        <f t="shared" si="10425"/>
        <v>138</v>
      </c>
      <c r="V6613" s="28">
        <f t="shared" si="10426"/>
        <v>236</v>
      </c>
    </row>
    <row r="6614" spans="1:22" x14ac:dyDescent="0.3">
      <c r="A6614" s="28">
        <f t="shared" si="10372"/>
        <v>138237</v>
      </c>
      <c r="B6614" s="7">
        <f t="shared" si="10440"/>
        <v>0</v>
      </c>
      <c r="C6614" s="7">
        <f t="shared" si="10441"/>
        <v>0</v>
      </c>
      <c r="D6614" s="7">
        <f t="shared" si="10443"/>
        <v>0</v>
      </c>
      <c r="E6614" s="10" t="str">
        <f>IF(D6580="","",MAX(E6615,E6616))</f>
        <v/>
      </c>
      <c r="G6614" s="2" t="str">
        <f t="shared" si="10444"/>
        <v/>
      </c>
      <c r="H6614" s="13"/>
      <c r="J6614" s="17"/>
      <c r="K6614" s="17">
        <v>10</v>
      </c>
      <c r="L6614" s="17">
        <v>10</v>
      </c>
      <c r="M6614" s="17">
        <v>10</v>
      </c>
      <c r="N6614" s="17">
        <v>10</v>
      </c>
      <c r="O6614" s="17">
        <v>10</v>
      </c>
      <c r="P6614" s="17">
        <v>10</v>
      </c>
      <c r="Q6614" s="17">
        <v>10</v>
      </c>
      <c r="R6614" s="17">
        <v>10</v>
      </c>
      <c r="S6614" s="17">
        <v>10</v>
      </c>
      <c r="U6614" s="28">
        <f t="shared" si="10425"/>
        <v>138</v>
      </c>
      <c r="V6614" s="28">
        <f t="shared" si="10426"/>
        <v>237</v>
      </c>
    </row>
    <row r="6615" spans="1:22" x14ac:dyDescent="0.3">
      <c r="A6615" s="28">
        <f t="shared" si="10372"/>
        <v>138238</v>
      </c>
      <c r="B6615" s="7">
        <f t="shared" si="10440"/>
        <v>0</v>
      </c>
      <c r="C6615" s="7">
        <f t="shared" si="10441"/>
        <v>0</v>
      </c>
      <c r="D6615" s="7">
        <f t="shared" si="10443"/>
        <v>0</v>
      </c>
      <c r="E6615" s="11">
        <f>ABS(MIN(B6612:B6621))</f>
        <v>0</v>
      </c>
      <c r="G6615" s="2" t="str">
        <f t="shared" si="10444"/>
        <v/>
      </c>
      <c r="H6615" s="13"/>
      <c r="J6615" s="28" t="str">
        <f t="shared" ref="J6615" si="10446">CONCATENATE(K6614,1)</f>
        <v>101</v>
      </c>
      <c r="K6615" s="22" t="e">
        <f t="array" ref="K6615:S6617">LINEST(B6594:B6603,C6594:C6603^{1,2,3,4,5,6,7,8},TRUE,TRUE)</f>
        <v>#VALUE!</v>
      </c>
      <c r="L6615" s="22" t="e">
        <v>#VALUE!</v>
      </c>
      <c r="M6615" s="22" t="e">
        <v>#VALUE!</v>
      </c>
      <c r="N6615" s="22" t="e">
        <v>#VALUE!</v>
      </c>
      <c r="O6615" s="22" t="e">
        <v>#VALUE!</v>
      </c>
      <c r="P6615" s="22" t="e">
        <v>#VALUE!</v>
      </c>
      <c r="Q6615" s="22" t="e">
        <v>#VALUE!</v>
      </c>
      <c r="R6615" s="22" t="e">
        <v>#VALUE!</v>
      </c>
      <c r="S6615" s="22" t="e">
        <v>#VALUE!</v>
      </c>
      <c r="U6615" s="28">
        <f t="shared" si="10425"/>
        <v>138</v>
      </c>
      <c r="V6615" s="28">
        <f t="shared" si="10426"/>
        <v>238</v>
      </c>
    </row>
    <row r="6616" spans="1:22" x14ac:dyDescent="0.3">
      <c r="A6616" s="28">
        <f t="shared" si="10372"/>
        <v>138239</v>
      </c>
      <c r="B6616" s="7">
        <f t="shared" si="10440"/>
        <v>0</v>
      </c>
      <c r="C6616" s="7">
        <f t="shared" si="10441"/>
        <v>0</v>
      </c>
      <c r="D6616" s="7">
        <f t="shared" si="10443"/>
        <v>0</v>
      </c>
      <c r="E6616" s="11">
        <f>ABS(MAX(B6612:B6621))</f>
        <v>0</v>
      </c>
      <c r="G6616" s="2" t="str">
        <f t="shared" si="10444"/>
        <v/>
      </c>
      <c r="H6616" s="13"/>
      <c r="J6616" s="28" t="str">
        <f t="shared" ref="J6616" si="10447">CONCATENATE(K6614,2)</f>
        <v>102</v>
      </c>
      <c r="K6616" s="22" t="e">
        <v>#VALUE!</v>
      </c>
      <c r="L6616" s="22" t="e">
        <v>#VALUE!</v>
      </c>
      <c r="M6616" s="22" t="e">
        <v>#VALUE!</v>
      </c>
      <c r="N6616" s="22" t="e">
        <v>#VALUE!</v>
      </c>
      <c r="O6616" s="22" t="e">
        <v>#VALUE!</v>
      </c>
      <c r="P6616" s="22" t="e">
        <v>#VALUE!</v>
      </c>
      <c r="Q6616" s="22" t="e">
        <v>#VALUE!</v>
      </c>
      <c r="R6616" s="22" t="e">
        <v>#VALUE!</v>
      </c>
      <c r="S6616" s="22" t="e">
        <v>#VALUE!</v>
      </c>
      <c r="U6616" s="28">
        <f t="shared" si="10425"/>
        <v>138</v>
      </c>
      <c r="V6616" s="28">
        <f t="shared" si="10426"/>
        <v>239</v>
      </c>
    </row>
    <row r="6617" spans="1:22" x14ac:dyDescent="0.3">
      <c r="A6617" s="28">
        <f t="shared" si="10372"/>
        <v>138240</v>
      </c>
      <c r="B6617" s="7">
        <f t="shared" si="10440"/>
        <v>0</v>
      </c>
      <c r="C6617" s="7">
        <f t="shared" si="10441"/>
        <v>0</v>
      </c>
      <c r="D6617" s="7">
        <f t="shared" si="10443"/>
        <v>0</v>
      </c>
      <c r="E6617" s="12" t="s">
        <v>231</v>
      </c>
      <c r="G6617" s="2" t="str">
        <f t="shared" si="10444"/>
        <v/>
      </c>
      <c r="H6617" s="13"/>
      <c r="J6617" s="28" t="str">
        <f t="shared" ref="J6617" si="10448">CONCATENATE(K6614,3)</f>
        <v>103</v>
      </c>
      <c r="K6617" s="22" t="e">
        <v>#VALUE!</v>
      </c>
      <c r="L6617" s="22" t="e">
        <v>#VALUE!</v>
      </c>
      <c r="M6617" s="22" t="e">
        <v>#VALUE!</v>
      </c>
      <c r="N6617" s="22" t="e">
        <v>#VALUE!</v>
      </c>
      <c r="O6617" s="22" t="e">
        <v>#VALUE!</v>
      </c>
      <c r="P6617" s="22" t="e">
        <v>#VALUE!</v>
      </c>
      <c r="Q6617" s="22" t="e">
        <v>#VALUE!</v>
      </c>
      <c r="R6617" s="22" t="e">
        <v>#VALUE!</v>
      </c>
      <c r="S6617" s="22" t="e">
        <v>#VALUE!</v>
      </c>
      <c r="U6617" s="28">
        <f t="shared" si="10425"/>
        <v>138</v>
      </c>
      <c r="V6617" s="28">
        <f t="shared" si="10426"/>
        <v>240</v>
      </c>
    </row>
    <row r="6618" spans="1:22" x14ac:dyDescent="0.3">
      <c r="A6618" s="28">
        <f t="shared" si="10372"/>
        <v>138241</v>
      </c>
      <c r="B6618" s="7">
        <f t="shared" si="10440"/>
        <v>0</v>
      </c>
      <c r="C6618" s="7">
        <f t="shared" si="10441"/>
        <v>0</v>
      </c>
      <c r="D6618" s="7">
        <f t="shared" si="10443"/>
        <v>0</v>
      </c>
      <c r="E6618" s="10" t="e">
        <f>IF(D6580="","",MAX(E6619,E6620))*2</f>
        <v>#VALUE!</v>
      </c>
      <c r="G6618" s="2" t="str">
        <f t="shared" si="10444"/>
        <v/>
      </c>
      <c r="H6618" s="13"/>
      <c r="U6618" s="28">
        <f t="shared" si="10425"/>
        <v>138</v>
      </c>
      <c r="V6618" s="28">
        <f t="shared" si="10426"/>
        <v>241</v>
      </c>
    </row>
    <row r="6619" spans="1:22" x14ac:dyDescent="0.3">
      <c r="A6619" s="28">
        <f t="shared" si="10372"/>
        <v>138242</v>
      </c>
      <c r="B6619" s="7">
        <f t="shared" si="10440"/>
        <v>0</v>
      </c>
      <c r="C6619" s="7">
        <f t="shared" si="10441"/>
        <v>0</v>
      </c>
      <c r="D6619" s="7">
        <f t="shared" si="10443"/>
        <v>0</v>
      </c>
      <c r="E6619" s="11">
        <f>ABS(MIN(G6612:G6621))</f>
        <v>0</v>
      </c>
      <c r="G6619" s="2" t="str">
        <f t="shared" si="10444"/>
        <v/>
      </c>
      <c r="U6619" s="28">
        <f t="shared" si="10425"/>
        <v>138</v>
      </c>
      <c r="V6619" s="28">
        <f t="shared" si="10426"/>
        <v>242</v>
      </c>
    </row>
    <row r="6620" spans="1:22" x14ac:dyDescent="0.3">
      <c r="A6620" s="28">
        <f t="shared" si="10372"/>
        <v>138243</v>
      </c>
      <c r="B6620" s="7">
        <f t="shared" si="10440"/>
        <v>0</v>
      </c>
      <c r="C6620" s="7">
        <f t="shared" si="10441"/>
        <v>0</v>
      </c>
      <c r="D6620" s="7">
        <f t="shared" si="10443"/>
        <v>0</v>
      </c>
      <c r="E6620" s="11">
        <f>ABS(MAX(G6612:G6621))</f>
        <v>0</v>
      </c>
      <c r="G6620" s="2" t="str">
        <f t="shared" si="10444"/>
        <v/>
      </c>
      <c r="U6620" s="28">
        <f t="shared" si="10425"/>
        <v>138</v>
      </c>
      <c r="V6620" s="28">
        <f t="shared" si="10426"/>
        <v>243</v>
      </c>
    </row>
    <row r="6621" spans="1:22" x14ac:dyDescent="0.3">
      <c r="A6621" s="28">
        <f t="shared" si="10372"/>
        <v>138244</v>
      </c>
      <c r="B6621" s="7">
        <f t="shared" si="10440"/>
        <v>0</v>
      </c>
      <c r="C6621" s="7">
        <f t="shared" si="10441"/>
        <v>0</v>
      </c>
      <c r="D6621" s="7">
        <f t="shared" si="10443"/>
        <v>0</v>
      </c>
      <c r="F6621" s="13"/>
      <c r="G6621" s="2" t="str">
        <f t="shared" si="10444"/>
        <v/>
      </c>
      <c r="U6621" s="28">
        <f t="shared" si="10425"/>
        <v>138</v>
      </c>
      <c r="V6621" s="28">
        <f t="shared" si="10426"/>
        <v>244</v>
      </c>
    </row>
    <row r="6622" spans="1:22" x14ac:dyDescent="0.3">
      <c r="A6622" s="28">
        <f t="shared" si="10372"/>
        <v>138245</v>
      </c>
      <c r="F6622" s="13"/>
      <c r="U6622" s="28">
        <f t="shared" si="10425"/>
        <v>138</v>
      </c>
      <c r="V6622" s="28">
        <f t="shared" si="10426"/>
        <v>245</v>
      </c>
    </row>
    <row r="6623" spans="1:22" x14ac:dyDescent="0.3">
      <c r="A6623" s="28">
        <f t="shared" si="10372"/>
        <v>138246</v>
      </c>
      <c r="F6623" s="13"/>
      <c r="U6623" s="28">
        <f t="shared" si="10425"/>
        <v>138</v>
      </c>
      <c r="V6623" s="28">
        <f t="shared" si="10426"/>
        <v>246</v>
      </c>
    </row>
    <row r="6624" spans="1:22" x14ac:dyDescent="0.3">
      <c r="A6624" s="28">
        <f t="shared" si="10372"/>
        <v>138247</v>
      </c>
      <c r="F6624" s="13"/>
      <c r="U6624" s="28">
        <f t="shared" si="10425"/>
        <v>138</v>
      </c>
      <c r="V6624" s="28">
        <f t="shared" si="10426"/>
        <v>247</v>
      </c>
    </row>
    <row r="6625" spans="1:24" s="8" customFormat="1" x14ac:dyDescent="0.3"/>
    <row r="6626" spans="1:24" x14ac:dyDescent="0.3">
      <c r="A6626" s="28">
        <f t="shared" ref="A6626:A6672" si="10449">ROUND(CONCATENATE(U6626,V6626),0)</f>
        <v>139201</v>
      </c>
      <c r="B6626" s="63" t="s">
        <v>0</v>
      </c>
      <c r="C6626" s="63"/>
      <c r="D6626" s="71"/>
      <c r="E6626" s="71"/>
      <c r="F6626" s="71"/>
      <c r="G6626" s="71"/>
      <c r="H6626" s="71"/>
      <c r="U6626" s="28">
        <f t="shared" si="10373"/>
        <v>139</v>
      </c>
      <c r="V6626" s="28">
        <v>201</v>
      </c>
    </row>
    <row r="6627" spans="1:24" x14ac:dyDescent="0.3">
      <c r="A6627" s="28">
        <f t="shared" si="10449"/>
        <v>139202</v>
      </c>
      <c r="B6627" s="72" t="s">
        <v>70</v>
      </c>
      <c r="C6627" s="73"/>
      <c r="D6627" s="30"/>
      <c r="E6627" s="66" t="s">
        <v>71</v>
      </c>
      <c r="F6627" s="66"/>
      <c r="G6627" s="74"/>
      <c r="H6627" s="74"/>
      <c r="U6627" s="28">
        <f t="shared" si="10425"/>
        <v>139</v>
      </c>
      <c r="V6627" s="28">
        <f t="shared" ref="V6627:V6672" si="10450">V6626+1</f>
        <v>202</v>
      </c>
    </row>
    <row r="6628" spans="1:24" x14ac:dyDescent="0.3">
      <c r="A6628" s="28">
        <f t="shared" si="10449"/>
        <v>139203</v>
      </c>
      <c r="B6628" s="75" t="s">
        <v>6</v>
      </c>
      <c r="C6628" s="75"/>
      <c r="D6628" s="71"/>
      <c r="E6628" s="71"/>
      <c r="F6628" s="71"/>
      <c r="G6628" s="71"/>
      <c r="H6628" s="71"/>
      <c r="U6628" s="28">
        <f t="shared" si="10425"/>
        <v>139</v>
      </c>
      <c r="V6628" s="28">
        <f t="shared" si="10450"/>
        <v>203</v>
      </c>
    </row>
    <row r="6629" spans="1:24" x14ac:dyDescent="0.3">
      <c r="A6629" s="28">
        <f t="shared" si="10449"/>
        <v>139204</v>
      </c>
      <c r="B6629" s="63" t="s">
        <v>7</v>
      </c>
      <c r="C6629" s="63"/>
      <c r="D6629" s="71"/>
      <c r="E6629" s="71"/>
      <c r="F6629" s="71"/>
      <c r="G6629" s="71"/>
      <c r="H6629" s="71"/>
      <c r="J6629" s="17"/>
      <c r="K6629" s="17" t="s">
        <v>53</v>
      </c>
      <c r="L6629" s="17" t="s">
        <v>54</v>
      </c>
      <c r="M6629" s="17" t="s">
        <v>55</v>
      </c>
      <c r="N6629" s="17" t="s">
        <v>56</v>
      </c>
      <c r="O6629" s="17" t="s">
        <v>57</v>
      </c>
      <c r="P6629" s="17" t="s">
        <v>2</v>
      </c>
      <c r="Q6629" s="17" t="s">
        <v>3</v>
      </c>
      <c r="R6629" s="17" t="s">
        <v>4</v>
      </c>
      <c r="S6629" s="17" t="s">
        <v>5</v>
      </c>
      <c r="U6629" s="28">
        <f t="shared" si="10425"/>
        <v>139</v>
      </c>
      <c r="V6629" s="28">
        <f t="shared" si="10450"/>
        <v>204</v>
      </c>
      <c r="X6629" s="1" t="s">
        <v>48</v>
      </c>
    </row>
    <row r="6630" spans="1:24" x14ac:dyDescent="0.3">
      <c r="A6630" s="28">
        <f t="shared" si="10449"/>
        <v>139205</v>
      </c>
      <c r="B6630" s="63" t="s">
        <v>9</v>
      </c>
      <c r="C6630" s="63"/>
      <c r="D6630" s="71"/>
      <c r="E6630" s="71"/>
      <c r="F6630" s="71"/>
      <c r="G6630" s="71"/>
      <c r="H6630" s="71"/>
      <c r="J6630" s="17">
        <f t="shared" ref="J6630" si="10451">COUNTA(B6642:B6651)</f>
        <v>0</v>
      </c>
      <c r="K6630" s="17">
        <f t="shared" ref="K6630" si="10452">IF(L6630-1&lt;2,0,L6630-1)</f>
        <v>0</v>
      </c>
      <c r="L6630" s="17">
        <f t="shared" ref="L6630" si="10453">IF(M6630-1&lt;2,0,M6630-1)</f>
        <v>0</v>
      </c>
      <c r="M6630" s="17">
        <f t="shared" ref="M6630" si="10454">IF(N6630-1&lt;2,0,N6630-1)</f>
        <v>0</v>
      </c>
      <c r="N6630" s="17">
        <f t="shared" ref="N6630" si="10455">IF(O6630-1&lt;2,0,O6630-1)</f>
        <v>0</v>
      </c>
      <c r="O6630" s="17">
        <f t="shared" ref="O6630" si="10456">IF(P6630-1&lt;2,0,P6630-1)</f>
        <v>0</v>
      </c>
      <c r="P6630" s="17">
        <f t="shared" ref="P6630" si="10457">IF(Q6630-1&lt;2,0,Q6630-1)</f>
        <v>0</v>
      </c>
      <c r="Q6630" s="17">
        <f t="shared" ref="Q6630" si="10458">IF(R6630-1&lt;2,0,R6630-1)</f>
        <v>0</v>
      </c>
      <c r="R6630" s="17">
        <f t="shared" ref="R6630" si="10459">IF(S6630-1&lt;2,0,S6630-1)</f>
        <v>0</v>
      </c>
      <c r="S6630" s="17">
        <f t="shared" ref="S6630" si="10460">J6630</f>
        <v>0</v>
      </c>
      <c r="U6630" s="28">
        <f t="shared" si="10425"/>
        <v>139</v>
      </c>
      <c r="V6630" s="28">
        <f t="shared" si="10450"/>
        <v>205</v>
      </c>
      <c r="X6630" s="1" t="s">
        <v>49</v>
      </c>
    </row>
    <row r="6631" spans="1:24" x14ac:dyDescent="0.3">
      <c r="A6631" s="28">
        <f t="shared" si="10449"/>
        <v>139206</v>
      </c>
      <c r="B6631" s="63" t="s">
        <v>10</v>
      </c>
      <c r="C6631" s="63"/>
      <c r="D6631" s="71"/>
      <c r="E6631" s="71"/>
      <c r="F6631" s="71"/>
      <c r="G6631" s="71"/>
      <c r="H6631" s="71"/>
      <c r="J6631" s="28" t="str">
        <f t="shared" ref="J6631" si="10461">CONCATENATE(J6630,1)</f>
        <v>01</v>
      </c>
      <c r="K6631" s="29">
        <f t="shared" ref="K6631" si="10462">IF(K6630=0,0,VLOOKUP(J6631,J6635:S6665,K6630,FALSE))</f>
        <v>0</v>
      </c>
      <c r="L6631" s="29">
        <f t="shared" ref="L6631" si="10463">IF(L6630=0,0,VLOOKUP(J6631,J6635:S6665,L6630,FALSE))</f>
        <v>0</v>
      </c>
      <c r="M6631" s="29">
        <f t="shared" ref="M6631" si="10464">IF(M6630=0,0,VLOOKUP(J6631,J6635:S6665,M6630,FALSE))</f>
        <v>0</v>
      </c>
      <c r="N6631" s="29">
        <f t="shared" ref="N6631" si="10465">IF(N6630=0,0,VLOOKUP(J6631,J6635:S6665,N6630,FALSE))</f>
        <v>0</v>
      </c>
      <c r="O6631" s="29">
        <f t="shared" ref="O6631" si="10466">IF(O6630=0,0,VLOOKUP(J6631,J6635:S6665,O6630,FALSE))</f>
        <v>0</v>
      </c>
      <c r="P6631" s="29">
        <f t="shared" ref="P6631" si="10467">IF(P6630=0,0,VLOOKUP(J6631,J6635:S6665,P6630,FALSE))</f>
        <v>0</v>
      </c>
      <c r="Q6631" s="29">
        <f t="shared" ref="Q6631" si="10468">IF(Q6630=0,0,VLOOKUP(J6631,J6635:S6665,Q6630,FALSE))</f>
        <v>0</v>
      </c>
      <c r="R6631" s="29">
        <f t="shared" ref="R6631" si="10469">IF(R6630=0,0,VLOOKUP(J6631,J6635:S6665,R6630,FALSE))</f>
        <v>0</v>
      </c>
      <c r="S6631" s="29">
        <f t="shared" ref="S6631" si="10470">IF(S6630=0,0,VLOOKUP(J6631,J6635:S6665,S6630,FALSE))</f>
        <v>0</v>
      </c>
      <c r="U6631" s="28">
        <f t="shared" si="10425"/>
        <v>139</v>
      </c>
      <c r="V6631" s="28">
        <f t="shared" si="10450"/>
        <v>206</v>
      </c>
      <c r="X6631" s="1" t="s">
        <v>50</v>
      </c>
    </row>
    <row r="6632" spans="1:24" x14ac:dyDescent="0.3">
      <c r="A6632" s="28">
        <f t="shared" si="10449"/>
        <v>139207</v>
      </c>
      <c r="B6632" s="63" t="s">
        <v>11</v>
      </c>
      <c r="C6632" s="63"/>
      <c r="D6632" s="64"/>
      <c r="E6632" s="64"/>
      <c r="F6632" s="64"/>
      <c r="G6632" s="64"/>
      <c r="H6632" s="64"/>
      <c r="J6632" s="28" t="str">
        <f t="shared" ref="J6632" si="10471">CONCATENATE(J6630,2)</f>
        <v>02</v>
      </c>
      <c r="K6632" s="22">
        <f t="shared" ref="K6632" si="10472">IF(K6630=0,0,VLOOKUP(J6632,J6635:S6665,K6630,FALSE))</f>
        <v>0</v>
      </c>
      <c r="L6632" s="22">
        <f t="shared" ref="L6632" si="10473">IF(L6630=0,0,VLOOKUP(J6632,J6635:S6665,L6630,FALSE))</f>
        <v>0</v>
      </c>
      <c r="M6632" s="22">
        <f t="shared" ref="M6632" si="10474">IF(M6630=0,0,VLOOKUP(J6632,J6635:S6665,M6630,FALSE))</f>
        <v>0</v>
      </c>
      <c r="N6632" s="22">
        <f t="shared" ref="N6632" si="10475">IF(N6630=0,0,VLOOKUP(J6632,J6635:S6665,N6630,FALSE))</f>
        <v>0</v>
      </c>
      <c r="O6632" s="22">
        <f t="shared" ref="O6632" si="10476">IF(O6630=0,0,VLOOKUP(J6632,J6635:S6665,O6630,FALSE))</f>
        <v>0</v>
      </c>
      <c r="P6632" s="22">
        <f t="shared" ref="P6632" si="10477">IF(P6630=0,0,VLOOKUP(J6632,J6635:S6665,P6630,FALSE))</f>
        <v>0</v>
      </c>
      <c r="Q6632" s="22">
        <f t="shared" ref="Q6632" si="10478">IF(Q6630=0,0,VLOOKUP(J6632,J6635:S6665,Q6630,FALSE))</f>
        <v>0</v>
      </c>
      <c r="R6632" s="22">
        <f t="shared" ref="R6632" si="10479">IF(R6630=0,0,VLOOKUP(J6632,J6635:S6665,R6630,FALSE))</f>
        <v>0</v>
      </c>
      <c r="S6632" s="22">
        <f t="shared" ref="S6632" si="10480">IF(S6630=0,0,VLOOKUP(J6632,J6635:S6665,S6630,FALSE))</f>
        <v>0</v>
      </c>
      <c r="U6632" s="28">
        <f t="shared" si="10425"/>
        <v>139</v>
      </c>
      <c r="V6632" s="28">
        <f t="shared" si="10450"/>
        <v>207</v>
      </c>
    </row>
    <row r="6633" spans="1:24" x14ac:dyDescent="0.3">
      <c r="A6633" s="28">
        <f t="shared" si="10449"/>
        <v>139208</v>
      </c>
      <c r="B6633" s="63" t="s">
        <v>12</v>
      </c>
      <c r="C6633" s="63"/>
      <c r="D6633" s="65"/>
      <c r="E6633" s="65"/>
      <c r="F6633" s="65"/>
      <c r="G6633" s="65"/>
      <c r="H6633" s="65"/>
      <c r="J6633" s="28" t="str">
        <f t="shared" ref="J6633" si="10481">CONCATENATE(J6630,3)</f>
        <v>03</v>
      </c>
      <c r="K6633" s="22"/>
      <c r="L6633" s="22"/>
      <c r="M6633" s="22"/>
      <c r="N6633" s="22" t="s">
        <v>58</v>
      </c>
      <c r="O6633" s="29">
        <f t="shared" ref="O6633" si="10482">J6630-2</f>
        <v>-2</v>
      </c>
      <c r="P6633" s="22" t="s">
        <v>59</v>
      </c>
      <c r="Q6633" s="29" t="e">
        <f t="shared" ref="Q6633" si="10483">VLOOKUP(J6633,J6635:S6665,3,FALSE)</f>
        <v>#N/A</v>
      </c>
      <c r="R6633" s="22" t="s">
        <v>60</v>
      </c>
      <c r="S6633" s="22" t="e">
        <f t="shared" ref="S6633" si="10484">VLOOKUP(J6633,J6635:S6665,2,FALSE)</f>
        <v>#N/A</v>
      </c>
      <c r="U6633" s="28">
        <f t="shared" si="10425"/>
        <v>139</v>
      </c>
      <c r="V6633" s="28">
        <f t="shared" si="10450"/>
        <v>208</v>
      </c>
    </row>
    <row r="6634" spans="1:24" x14ac:dyDescent="0.3">
      <c r="A6634" s="28">
        <f t="shared" si="10449"/>
        <v>139209</v>
      </c>
      <c r="B6634" s="63" t="s">
        <v>13</v>
      </c>
      <c r="C6634" s="63"/>
      <c r="D6634" s="15"/>
      <c r="E6634" s="66" t="s">
        <v>14</v>
      </c>
      <c r="F6634" s="66"/>
      <c r="G6634" s="66"/>
      <c r="H6634" s="6" t="s">
        <v>64</v>
      </c>
      <c r="J6634" s="17"/>
      <c r="K6634" s="17">
        <v>3</v>
      </c>
      <c r="L6634" s="17">
        <v>3</v>
      </c>
      <c r="M6634" s="17"/>
      <c r="N6634" s="17"/>
      <c r="O6634" s="17"/>
      <c r="P6634" s="17"/>
      <c r="Q6634" s="17"/>
      <c r="R6634" s="17"/>
      <c r="S6634" s="17"/>
      <c r="U6634" s="28">
        <f t="shared" si="10425"/>
        <v>139</v>
      </c>
      <c r="V6634" s="28">
        <f t="shared" si="10450"/>
        <v>209</v>
      </c>
    </row>
    <row r="6635" spans="1:24" x14ac:dyDescent="0.3">
      <c r="A6635" s="28">
        <f t="shared" si="10449"/>
        <v>139210</v>
      </c>
      <c r="B6635" s="63" t="s">
        <v>15</v>
      </c>
      <c r="C6635" s="63"/>
      <c r="D6635" s="2">
        <f t="shared" ref="D6635" si="10485">MIN(B6642:B6651)</f>
        <v>0</v>
      </c>
      <c r="E6635" s="3" t="s">
        <v>16</v>
      </c>
      <c r="F6635" s="2">
        <f t="shared" ref="F6635" si="10486">MAX(B6642:B6651)</f>
        <v>0</v>
      </c>
      <c r="G6635" s="4" t="str">
        <f t="shared" ref="G6635" si="10487">IF(H6634="","",H6634)</f>
        <v>°C</v>
      </c>
      <c r="H6635" s="14"/>
      <c r="J6635" s="28" t="str">
        <f t="shared" ref="J6635" si="10488">CONCATENATE(K6634,1)</f>
        <v>31</v>
      </c>
      <c r="K6635" s="22" t="e">
        <f t="array" ref="K6635:L6637">LINEST(B6642:B6644,C6642:C6644^{1},TRUE,TRUE)</f>
        <v>#VALUE!</v>
      </c>
      <c r="L6635" s="22" t="e">
        <v>#VALUE!</v>
      </c>
      <c r="M6635" s="17"/>
      <c r="N6635" s="17"/>
      <c r="O6635" s="17"/>
      <c r="P6635" s="17"/>
      <c r="Q6635" s="17"/>
      <c r="R6635" s="17"/>
      <c r="S6635" s="17"/>
      <c r="U6635" s="28">
        <f t="shared" si="10425"/>
        <v>139</v>
      </c>
      <c r="V6635" s="28">
        <f t="shared" si="10450"/>
        <v>210</v>
      </c>
    </row>
    <row r="6636" spans="1:24" x14ac:dyDescent="0.3">
      <c r="A6636" s="28">
        <f t="shared" si="10449"/>
        <v>139211</v>
      </c>
      <c r="J6636" s="28" t="str">
        <f t="shared" ref="J6636" si="10489">CONCATENATE(K6634,2)</f>
        <v>32</v>
      </c>
      <c r="K6636" s="22" t="e">
        <v>#VALUE!</v>
      </c>
      <c r="L6636" s="22" t="e">
        <v>#VALUE!</v>
      </c>
      <c r="M6636" s="17"/>
      <c r="N6636" s="17"/>
      <c r="O6636" s="17"/>
      <c r="P6636" s="17"/>
      <c r="Q6636" s="17"/>
      <c r="R6636" s="17"/>
      <c r="S6636" s="17"/>
      <c r="U6636" s="28">
        <f t="shared" si="10425"/>
        <v>139</v>
      </c>
      <c r="V6636" s="28">
        <f t="shared" si="10450"/>
        <v>211</v>
      </c>
    </row>
    <row r="6637" spans="1:24" x14ac:dyDescent="0.3">
      <c r="A6637" s="28">
        <f t="shared" si="10449"/>
        <v>139212</v>
      </c>
      <c r="B6637" s="67" t="s">
        <v>17</v>
      </c>
      <c r="C6637" s="67"/>
      <c r="D6637" s="67"/>
      <c r="E6637" s="67"/>
      <c r="F6637" s="67"/>
      <c r="G6637" s="68" t="s">
        <v>31</v>
      </c>
      <c r="H6637" s="69"/>
      <c r="J6637" s="28" t="str">
        <f t="shared" ref="J6637" si="10490">CONCATENATE(K6634,3)</f>
        <v>33</v>
      </c>
      <c r="K6637" s="22" t="e">
        <v>#VALUE!</v>
      </c>
      <c r="L6637" s="22" t="e">
        <v>#VALUE!</v>
      </c>
      <c r="M6637" s="17"/>
      <c r="N6637" s="17"/>
      <c r="O6637" s="17"/>
      <c r="P6637" s="17"/>
      <c r="Q6637" s="17"/>
      <c r="R6637" s="17"/>
      <c r="S6637" s="17"/>
      <c r="U6637" s="28">
        <f t="shared" si="10425"/>
        <v>139</v>
      </c>
      <c r="V6637" s="28">
        <f t="shared" si="10450"/>
        <v>212</v>
      </c>
    </row>
    <row r="6638" spans="1:24" x14ac:dyDescent="0.3">
      <c r="A6638" s="28">
        <f t="shared" si="10449"/>
        <v>139213</v>
      </c>
      <c r="B6638" s="66" t="s">
        <v>18</v>
      </c>
      <c r="C6638" s="66"/>
      <c r="D6638" s="66"/>
      <c r="E6638" s="66" t="str">
        <f t="shared" ref="E6638" si="10491">IF(D6631="","",D6631)</f>
        <v/>
      </c>
      <c r="F6638" s="66"/>
      <c r="G6638" s="4" t="s">
        <v>18</v>
      </c>
      <c r="H6638" s="16"/>
      <c r="J6638" s="17"/>
      <c r="K6638" s="17">
        <v>4</v>
      </c>
      <c r="L6638" s="17">
        <v>4</v>
      </c>
      <c r="M6638" s="17">
        <v>4</v>
      </c>
      <c r="N6638" s="17"/>
      <c r="O6638" s="17"/>
      <c r="P6638" s="17"/>
      <c r="Q6638" s="17"/>
      <c r="R6638" s="17"/>
      <c r="S6638" s="17"/>
      <c r="U6638" s="28">
        <f t="shared" si="10425"/>
        <v>139</v>
      </c>
      <c r="V6638" s="28">
        <f t="shared" si="10450"/>
        <v>213</v>
      </c>
    </row>
    <row r="6639" spans="1:24" ht="15" customHeight="1" x14ac:dyDescent="0.3">
      <c r="A6639" s="28">
        <f t="shared" si="10449"/>
        <v>139214</v>
      </c>
      <c r="B6639" s="5" t="s">
        <v>19</v>
      </c>
      <c r="C6639" s="5" t="s">
        <v>20</v>
      </c>
      <c r="D6639" s="5" t="s">
        <v>21</v>
      </c>
      <c r="E6639" s="5"/>
      <c r="F6639" s="70" t="s">
        <v>33</v>
      </c>
      <c r="G6639" s="5" t="s">
        <v>19</v>
      </c>
      <c r="H6639" s="5" t="s">
        <v>20</v>
      </c>
      <c r="J6639" s="28" t="str">
        <f t="shared" ref="J6639" si="10492">CONCATENATE(K6638,1)</f>
        <v>41</v>
      </c>
      <c r="K6639" s="22" t="e">
        <f t="array" ref="K6639:M6641">LINEST(B6642:B6645,C6642:C6645^{1,2},TRUE,TRUE)</f>
        <v>#VALUE!</v>
      </c>
      <c r="L6639" s="22" t="e">
        <v>#VALUE!</v>
      </c>
      <c r="M6639" s="22" t="e">
        <v>#VALUE!</v>
      </c>
      <c r="N6639" s="17"/>
      <c r="O6639" s="17"/>
      <c r="P6639" s="17"/>
      <c r="Q6639" s="17"/>
      <c r="R6639" s="17"/>
      <c r="S6639" s="17"/>
      <c r="U6639" s="28">
        <f t="shared" si="10425"/>
        <v>139</v>
      </c>
      <c r="V6639" s="28">
        <f t="shared" si="10450"/>
        <v>214</v>
      </c>
    </row>
    <row r="6640" spans="1:24" x14ac:dyDescent="0.3">
      <c r="A6640" s="28">
        <f t="shared" si="10449"/>
        <v>139215</v>
      </c>
      <c r="B6640" s="5" t="s">
        <v>22</v>
      </c>
      <c r="C6640" s="5" t="s">
        <v>23</v>
      </c>
      <c r="D6640" s="5" t="s">
        <v>24</v>
      </c>
      <c r="E6640" s="5" t="s">
        <v>32</v>
      </c>
      <c r="F6640" s="70"/>
      <c r="G6640" s="5" t="s">
        <v>22</v>
      </c>
      <c r="H6640" s="5" t="s">
        <v>23</v>
      </c>
      <c r="J6640" s="28" t="str">
        <f t="shared" ref="J6640" si="10493">CONCATENATE(K6638,2)</f>
        <v>42</v>
      </c>
      <c r="K6640" s="22" t="e">
        <v>#VALUE!</v>
      </c>
      <c r="L6640" s="22" t="e">
        <v>#VALUE!</v>
      </c>
      <c r="M6640" s="22" t="e">
        <v>#VALUE!</v>
      </c>
      <c r="N6640" s="17"/>
      <c r="O6640" s="17"/>
      <c r="P6640" s="17"/>
      <c r="Q6640" s="17"/>
      <c r="R6640" s="17"/>
      <c r="S6640" s="17"/>
      <c r="U6640" s="28">
        <f t="shared" si="10425"/>
        <v>139</v>
      </c>
      <c r="V6640" s="28">
        <f t="shared" si="10450"/>
        <v>215</v>
      </c>
    </row>
    <row r="6641" spans="1:22" x14ac:dyDescent="0.3">
      <c r="A6641" s="28">
        <f t="shared" si="10449"/>
        <v>139216</v>
      </c>
      <c r="B6641" s="6" t="str">
        <f t="shared" ref="B6641" si="10494">IF(H6634="","",H6634)</f>
        <v>°C</v>
      </c>
      <c r="C6641" s="6" t="str">
        <f t="shared" ref="C6641" si="10495">IF(H6634="","",H6634)</f>
        <v>°C</v>
      </c>
      <c r="D6641" s="6" t="str">
        <f t="shared" ref="D6641" si="10496">IF(H6634="","",H6634)</f>
        <v>°C</v>
      </c>
      <c r="E6641" s="6"/>
      <c r="F6641" s="6"/>
      <c r="G6641" s="6" t="str">
        <f t="shared" ref="G6641" si="10497">IF(H6634="","",H6634)</f>
        <v>°C</v>
      </c>
      <c r="H6641" s="6" t="str">
        <f t="shared" ref="H6641" si="10498">IF(H6634="","",H6634)</f>
        <v>°C</v>
      </c>
      <c r="J6641" s="28" t="str">
        <f t="shared" ref="J6641" si="10499">CONCATENATE(K6638,3)</f>
        <v>43</v>
      </c>
      <c r="K6641" s="22" t="e">
        <v>#VALUE!</v>
      </c>
      <c r="L6641" s="22" t="e">
        <v>#VALUE!</v>
      </c>
      <c r="M6641" s="22" t="e">
        <v>#VALUE!</v>
      </c>
      <c r="N6641" s="17"/>
      <c r="O6641" s="17"/>
      <c r="P6641" s="17"/>
      <c r="Q6641" s="17"/>
      <c r="R6641" s="17"/>
      <c r="S6641" s="17"/>
      <c r="U6641" s="28">
        <f t="shared" si="10425"/>
        <v>139</v>
      </c>
      <c r="V6641" s="28">
        <f t="shared" si="10450"/>
        <v>216</v>
      </c>
    </row>
    <row r="6642" spans="1:22" x14ac:dyDescent="0.3">
      <c r="A6642" s="28">
        <f t="shared" si="10449"/>
        <v>139217</v>
      </c>
      <c r="B6642" s="26"/>
      <c r="C6642" s="26"/>
      <c r="D6642" s="26"/>
      <c r="E6642" s="9"/>
      <c r="F6642" s="26"/>
      <c r="G6642" s="27"/>
      <c r="H6642" s="27"/>
      <c r="J6642" s="17"/>
      <c r="K6642" s="17">
        <v>5</v>
      </c>
      <c r="L6642" s="17">
        <v>5</v>
      </c>
      <c r="M6642" s="17">
        <v>5</v>
      </c>
      <c r="N6642" s="17">
        <v>5</v>
      </c>
      <c r="O6642" s="17"/>
      <c r="P6642" s="17"/>
      <c r="Q6642" s="17"/>
      <c r="R6642" s="17"/>
      <c r="S6642" s="17"/>
      <c r="U6642" s="28">
        <f t="shared" si="10425"/>
        <v>139</v>
      </c>
      <c r="V6642" s="28">
        <f t="shared" si="10450"/>
        <v>217</v>
      </c>
    </row>
    <row r="6643" spans="1:22" x14ac:dyDescent="0.3">
      <c r="A6643" s="28">
        <f t="shared" si="10449"/>
        <v>139218</v>
      </c>
      <c r="B6643" s="26"/>
      <c r="C6643" s="26"/>
      <c r="D6643" s="26"/>
      <c r="E6643" s="9"/>
      <c r="F6643" s="26"/>
      <c r="G6643" s="27"/>
      <c r="H6643" s="27"/>
      <c r="J6643" s="28" t="str">
        <f t="shared" ref="J6643" si="10500">CONCATENATE(K6642,1)</f>
        <v>51</v>
      </c>
      <c r="K6643" s="22" t="e">
        <f t="array" ref="K6643:N6645">LINEST(B6642:B6646,C6642:C6646^{1,2,3},TRUE,TRUE)</f>
        <v>#VALUE!</v>
      </c>
      <c r="L6643" s="22" t="e">
        <v>#VALUE!</v>
      </c>
      <c r="M6643" s="22" t="e">
        <v>#VALUE!</v>
      </c>
      <c r="N6643" s="22" t="e">
        <v>#VALUE!</v>
      </c>
      <c r="O6643" s="17"/>
      <c r="P6643" s="17"/>
      <c r="Q6643" s="17"/>
      <c r="R6643" s="17"/>
      <c r="S6643" s="17"/>
      <c r="U6643" s="28">
        <f t="shared" si="10425"/>
        <v>139</v>
      </c>
      <c r="V6643" s="28">
        <f t="shared" si="10450"/>
        <v>218</v>
      </c>
    </row>
    <row r="6644" spans="1:22" x14ac:dyDescent="0.3">
      <c r="A6644" s="28">
        <f t="shared" si="10449"/>
        <v>139219</v>
      </c>
      <c r="B6644" s="26"/>
      <c r="C6644" s="26"/>
      <c r="D6644" s="26"/>
      <c r="E6644" s="9"/>
      <c r="F6644" s="26"/>
      <c r="G6644" s="27"/>
      <c r="H6644" s="27"/>
      <c r="J6644" s="28" t="str">
        <f t="shared" ref="J6644" si="10501">CONCATENATE(K6642,2)</f>
        <v>52</v>
      </c>
      <c r="K6644" s="22" t="e">
        <v>#VALUE!</v>
      </c>
      <c r="L6644" s="22" t="e">
        <v>#VALUE!</v>
      </c>
      <c r="M6644" s="22" t="e">
        <v>#VALUE!</v>
      </c>
      <c r="N6644" s="22" t="e">
        <v>#VALUE!</v>
      </c>
      <c r="O6644" s="17"/>
      <c r="P6644" s="17"/>
      <c r="Q6644" s="17"/>
      <c r="R6644" s="17"/>
      <c r="S6644" s="17"/>
      <c r="U6644" s="28">
        <f t="shared" si="10425"/>
        <v>139</v>
      </c>
      <c r="V6644" s="28">
        <f t="shared" si="10450"/>
        <v>219</v>
      </c>
    </row>
    <row r="6645" spans="1:22" x14ac:dyDescent="0.3">
      <c r="A6645" s="28">
        <f t="shared" si="10449"/>
        <v>139220</v>
      </c>
      <c r="B6645" s="26"/>
      <c r="C6645" s="26"/>
      <c r="D6645" s="26"/>
      <c r="E6645" s="9"/>
      <c r="F6645" s="26"/>
      <c r="G6645" s="27"/>
      <c r="H6645" s="27"/>
      <c r="J6645" s="28" t="str">
        <f t="shared" ref="J6645" si="10502">CONCATENATE(K6642,3)</f>
        <v>53</v>
      </c>
      <c r="K6645" s="22" t="e">
        <v>#VALUE!</v>
      </c>
      <c r="L6645" s="22" t="e">
        <v>#VALUE!</v>
      </c>
      <c r="M6645" s="22" t="e">
        <v>#VALUE!</v>
      </c>
      <c r="N6645" s="22" t="e">
        <v>#VALUE!</v>
      </c>
      <c r="O6645" s="17"/>
      <c r="P6645" s="17"/>
      <c r="Q6645" s="17"/>
      <c r="R6645" s="17"/>
      <c r="S6645" s="17"/>
      <c r="U6645" s="28">
        <f t="shared" si="10425"/>
        <v>139</v>
      </c>
      <c r="V6645" s="28">
        <f t="shared" si="10450"/>
        <v>220</v>
      </c>
    </row>
    <row r="6646" spans="1:22" x14ac:dyDescent="0.3">
      <c r="A6646" s="28">
        <f t="shared" si="10449"/>
        <v>139221</v>
      </c>
      <c r="B6646" s="26"/>
      <c r="C6646" s="26"/>
      <c r="D6646" s="26"/>
      <c r="E6646" s="9"/>
      <c r="F6646" s="26"/>
      <c r="G6646" s="27"/>
      <c r="H6646" s="27"/>
      <c r="J6646" s="17"/>
      <c r="K6646" s="17">
        <v>6</v>
      </c>
      <c r="L6646" s="17">
        <v>6</v>
      </c>
      <c r="M6646" s="17">
        <v>6</v>
      </c>
      <c r="N6646" s="17">
        <v>6</v>
      </c>
      <c r="O6646" s="17">
        <v>6</v>
      </c>
      <c r="P6646" s="17"/>
      <c r="Q6646" s="17"/>
      <c r="R6646" s="17"/>
      <c r="S6646" s="17"/>
      <c r="U6646" s="28">
        <f t="shared" si="10425"/>
        <v>139</v>
      </c>
      <c r="V6646" s="28">
        <f t="shared" si="10450"/>
        <v>221</v>
      </c>
    </row>
    <row r="6647" spans="1:22" x14ac:dyDescent="0.3">
      <c r="A6647" s="28">
        <f t="shared" si="10449"/>
        <v>139222</v>
      </c>
      <c r="B6647" s="26"/>
      <c r="C6647" s="26"/>
      <c r="D6647" s="26"/>
      <c r="E6647" s="9"/>
      <c r="F6647" s="26"/>
      <c r="G6647" s="27"/>
      <c r="H6647" s="27"/>
      <c r="J6647" s="28" t="str">
        <f t="shared" ref="J6647" si="10503">CONCATENATE(K6646,1)</f>
        <v>61</v>
      </c>
      <c r="K6647" s="22" t="e">
        <f t="array" ref="K6647:O6649">LINEST(B6642:B6647,C6642:C6647^{1,2,3,4},TRUE,TRUE)</f>
        <v>#VALUE!</v>
      </c>
      <c r="L6647" s="22" t="e">
        <v>#VALUE!</v>
      </c>
      <c r="M6647" s="22" t="e">
        <v>#VALUE!</v>
      </c>
      <c r="N6647" s="22" t="e">
        <v>#VALUE!</v>
      </c>
      <c r="O6647" s="22" t="e">
        <v>#VALUE!</v>
      </c>
      <c r="P6647" s="17"/>
      <c r="Q6647" s="17"/>
      <c r="R6647" s="17"/>
      <c r="S6647" s="17"/>
      <c r="U6647" s="28">
        <f t="shared" si="10425"/>
        <v>139</v>
      </c>
      <c r="V6647" s="28">
        <f t="shared" si="10450"/>
        <v>222</v>
      </c>
    </row>
    <row r="6648" spans="1:22" x14ac:dyDescent="0.3">
      <c r="A6648" s="28">
        <f t="shared" si="10449"/>
        <v>139223</v>
      </c>
      <c r="B6648" s="26"/>
      <c r="C6648" s="26"/>
      <c r="D6648" s="26"/>
      <c r="E6648" s="9"/>
      <c r="F6648" s="26"/>
      <c r="G6648" s="27"/>
      <c r="H6648" s="27"/>
      <c r="J6648" s="28" t="str">
        <f t="shared" ref="J6648" si="10504">CONCATENATE(K6646,2)</f>
        <v>62</v>
      </c>
      <c r="K6648" s="22" t="e">
        <v>#VALUE!</v>
      </c>
      <c r="L6648" s="22" t="e">
        <v>#VALUE!</v>
      </c>
      <c r="M6648" s="22" t="e">
        <v>#VALUE!</v>
      </c>
      <c r="N6648" s="22" t="e">
        <v>#VALUE!</v>
      </c>
      <c r="O6648" s="22" t="e">
        <v>#VALUE!</v>
      </c>
      <c r="P6648" s="17"/>
      <c r="Q6648" s="17"/>
      <c r="R6648" s="17"/>
      <c r="S6648" s="17"/>
      <c r="U6648" s="28">
        <f t="shared" si="10425"/>
        <v>139</v>
      </c>
      <c r="V6648" s="28">
        <f t="shared" si="10450"/>
        <v>223</v>
      </c>
    </row>
    <row r="6649" spans="1:22" x14ac:dyDescent="0.3">
      <c r="A6649" s="28">
        <f t="shared" si="10449"/>
        <v>139224</v>
      </c>
      <c r="B6649" s="26"/>
      <c r="C6649" s="26"/>
      <c r="D6649" s="26"/>
      <c r="E6649" s="9"/>
      <c r="F6649" s="26"/>
      <c r="G6649" s="27"/>
      <c r="H6649" s="27"/>
      <c r="J6649" s="28" t="str">
        <f t="shared" ref="J6649" si="10505">CONCATENATE(K6646,3)</f>
        <v>63</v>
      </c>
      <c r="K6649" s="22" t="e">
        <v>#VALUE!</v>
      </c>
      <c r="L6649" s="22" t="e">
        <v>#VALUE!</v>
      </c>
      <c r="M6649" s="22" t="e">
        <v>#VALUE!</v>
      </c>
      <c r="N6649" s="22" t="e">
        <v>#VALUE!</v>
      </c>
      <c r="O6649" s="22" t="e">
        <v>#VALUE!</v>
      </c>
      <c r="P6649" s="17"/>
      <c r="Q6649" s="17"/>
      <c r="R6649" s="17"/>
      <c r="S6649" s="17"/>
      <c r="U6649" s="28">
        <f t="shared" si="10425"/>
        <v>139</v>
      </c>
      <c r="V6649" s="28">
        <f t="shared" si="10450"/>
        <v>224</v>
      </c>
    </row>
    <row r="6650" spans="1:22" x14ac:dyDescent="0.3">
      <c r="A6650" s="28">
        <f t="shared" si="10449"/>
        <v>139225</v>
      </c>
      <c r="B6650" s="26"/>
      <c r="C6650" s="26"/>
      <c r="D6650" s="26"/>
      <c r="E6650" s="9"/>
      <c r="F6650" s="26"/>
      <c r="G6650" s="27"/>
      <c r="H6650" s="27"/>
      <c r="J6650" s="17"/>
      <c r="K6650" s="17">
        <v>7</v>
      </c>
      <c r="L6650" s="17">
        <v>7</v>
      </c>
      <c r="M6650" s="17">
        <v>7</v>
      </c>
      <c r="N6650" s="17">
        <v>7</v>
      </c>
      <c r="O6650" s="17">
        <v>7</v>
      </c>
      <c r="P6650" s="17">
        <v>7</v>
      </c>
      <c r="Q6650" s="17"/>
      <c r="R6650" s="17"/>
      <c r="S6650" s="17"/>
      <c r="U6650" s="28">
        <f t="shared" si="10425"/>
        <v>139</v>
      </c>
      <c r="V6650" s="28">
        <f t="shared" si="10450"/>
        <v>225</v>
      </c>
    </row>
    <row r="6651" spans="1:22" x14ac:dyDescent="0.3">
      <c r="A6651" s="28">
        <f t="shared" si="10449"/>
        <v>139226</v>
      </c>
      <c r="B6651" s="26"/>
      <c r="C6651" s="26"/>
      <c r="D6651" s="26"/>
      <c r="E6651" s="9"/>
      <c r="F6651" s="26"/>
      <c r="G6651" s="27"/>
      <c r="H6651" s="27"/>
      <c r="J6651" s="28" t="str">
        <f t="shared" ref="J6651" si="10506">CONCATENATE(K6650,1)</f>
        <v>71</v>
      </c>
      <c r="K6651" s="22" t="e">
        <f t="array" ref="K6651:P6653">LINEST(B6642:B6648,C6642:C6648^{1,2,3,4,5},TRUE,TRUE)</f>
        <v>#VALUE!</v>
      </c>
      <c r="L6651" s="22" t="e">
        <v>#VALUE!</v>
      </c>
      <c r="M6651" s="22" t="e">
        <v>#VALUE!</v>
      </c>
      <c r="N6651" s="22" t="e">
        <v>#VALUE!</v>
      </c>
      <c r="O6651" s="22" t="e">
        <v>#VALUE!</v>
      </c>
      <c r="P6651" s="22" t="e">
        <v>#VALUE!</v>
      </c>
      <c r="Q6651" s="17"/>
      <c r="R6651" s="17"/>
      <c r="S6651" s="17"/>
      <c r="U6651" s="28">
        <f t="shared" si="10425"/>
        <v>139</v>
      </c>
      <c r="V6651" s="28">
        <f t="shared" si="10450"/>
        <v>226</v>
      </c>
    </row>
    <row r="6652" spans="1:22" x14ac:dyDescent="0.3">
      <c r="A6652" s="28">
        <f t="shared" si="10449"/>
        <v>139227</v>
      </c>
      <c r="B6652" s="2">
        <f t="shared" ref="B6652" si="10507">COUNT(B6642:B6651)-2</f>
        <v>-2</v>
      </c>
      <c r="J6652" s="28" t="str">
        <f t="shared" ref="J6652" si="10508">CONCATENATE(K6650,2)</f>
        <v>72</v>
      </c>
      <c r="K6652" s="22" t="e">
        <v>#VALUE!</v>
      </c>
      <c r="L6652" s="22" t="e">
        <v>#VALUE!</v>
      </c>
      <c r="M6652" s="22" t="e">
        <v>#VALUE!</v>
      </c>
      <c r="N6652" s="22" t="e">
        <v>#VALUE!</v>
      </c>
      <c r="O6652" s="22" t="e">
        <v>#VALUE!</v>
      </c>
      <c r="P6652" s="22" t="e">
        <v>#VALUE!</v>
      </c>
      <c r="Q6652" s="17"/>
      <c r="R6652" s="17"/>
      <c r="S6652" s="17"/>
      <c r="U6652" s="28">
        <f t="shared" si="10425"/>
        <v>139</v>
      </c>
      <c r="V6652" s="28">
        <f t="shared" si="10450"/>
        <v>227</v>
      </c>
    </row>
    <row r="6653" spans="1:22" x14ac:dyDescent="0.3">
      <c r="A6653" s="28">
        <f t="shared" si="10449"/>
        <v>139228</v>
      </c>
      <c r="J6653" s="28" t="str">
        <f t="shared" ref="J6653" si="10509">CONCATENATE(K6650,3)</f>
        <v>73</v>
      </c>
      <c r="K6653" s="22" t="e">
        <v>#VALUE!</v>
      </c>
      <c r="L6653" s="22" t="e">
        <v>#VALUE!</v>
      </c>
      <c r="M6653" s="22" t="e">
        <v>#VALUE!</v>
      </c>
      <c r="N6653" s="22" t="e">
        <v>#VALUE!</v>
      </c>
      <c r="O6653" s="22" t="e">
        <v>#VALUE!</v>
      </c>
      <c r="P6653" s="22" t="e">
        <v>#VALUE!</v>
      </c>
      <c r="Q6653" s="17"/>
      <c r="R6653" s="17"/>
      <c r="S6653" s="17"/>
      <c r="U6653" s="28">
        <f t="shared" si="10425"/>
        <v>139</v>
      </c>
      <c r="V6653" s="28">
        <f t="shared" si="10450"/>
        <v>228</v>
      </c>
    </row>
    <row r="6654" spans="1:22" x14ac:dyDescent="0.3">
      <c r="A6654" s="28">
        <f t="shared" si="10449"/>
        <v>139229</v>
      </c>
      <c r="B6654" s="66" t="s">
        <v>25</v>
      </c>
      <c r="C6654" s="66"/>
      <c r="D6654" s="66"/>
      <c r="E6654" s="66"/>
      <c r="F6654" s="66"/>
      <c r="G6654" s="66"/>
      <c r="H6654" s="66"/>
      <c r="J6654" s="17"/>
      <c r="K6654" s="17">
        <v>8</v>
      </c>
      <c r="L6654" s="17">
        <v>8</v>
      </c>
      <c r="M6654" s="17">
        <v>8</v>
      </c>
      <c r="N6654" s="17">
        <v>8</v>
      </c>
      <c r="O6654" s="17">
        <v>8</v>
      </c>
      <c r="P6654" s="17">
        <v>8</v>
      </c>
      <c r="Q6654" s="17">
        <v>8</v>
      </c>
      <c r="R6654" s="17"/>
      <c r="S6654" s="17"/>
      <c r="U6654" s="28">
        <f t="shared" si="10425"/>
        <v>139</v>
      </c>
      <c r="V6654" s="28">
        <f t="shared" si="10450"/>
        <v>229</v>
      </c>
    </row>
    <row r="6655" spans="1:22" x14ac:dyDescent="0.3">
      <c r="A6655" s="28">
        <f t="shared" si="10449"/>
        <v>139230</v>
      </c>
      <c r="B6655" s="71"/>
      <c r="C6655" s="71"/>
      <c r="D6655" s="71"/>
      <c r="E6655" s="71"/>
      <c r="F6655" s="71"/>
      <c r="G6655" s="71"/>
      <c r="H6655" s="71"/>
      <c r="J6655" s="28" t="str">
        <f t="shared" ref="J6655" si="10510">CONCATENATE(K6654,1)</f>
        <v>81</v>
      </c>
      <c r="K6655" s="22" t="e">
        <f t="array" ref="K6655:Q6657">LINEST(B6642:B6649,C6642:C6649^{1,2,3,4,5,6},TRUE,TRUE)</f>
        <v>#VALUE!</v>
      </c>
      <c r="L6655" s="22" t="e">
        <v>#VALUE!</v>
      </c>
      <c r="M6655" s="22" t="e">
        <v>#VALUE!</v>
      </c>
      <c r="N6655" s="22" t="e">
        <v>#VALUE!</v>
      </c>
      <c r="O6655" s="22" t="e">
        <v>#VALUE!</v>
      </c>
      <c r="P6655" s="22" t="e">
        <v>#VALUE!</v>
      </c>
      <c r="Q6655" s="22" t="e">
        <v>#VALUE!</v>
      </c>
      <c r="R6655" s="17"/>
      <c r="S6655" s="17"/>
      <c r="U6655" s="28">
        <f t="shared" si="10425"/>
        <v>139</v>
      </c>
      <c r="V6655" s="28">
        <f t="shared" si="10450"/>
        <v>230</v>
      </c>
    </row>
    <row r="6656" spans="1:22" x14ac:dyDescent="0.3">
      <c r="A6656" s="28">
        <f t="shared" si="10449"/>
        <v>139231</v>
      </c>
      <c r="B6656" s="71"/>
      <c r="C6656" s="71"/>
      <c r="D6656" s="71"/>
      <c r="E6656" s="71"/>
      <c r="F6656" s="71"/>
      <c r="G6656" s="71"/>
      <c r="H6656" s="71"/>
      <c r="J6656" s="28" t="str">
        <f t="shared" ref="J6656" si="10511">CONCATENATE(K6654,2)</f>
        <v>82</v>
      </c>
      <c r="K6656" s="22" t="e">
        <v>#VALUE!</v>
      </c>
      <c r="L6656" s="22" t="e">
        <v>#VALUE!</v>
      </c>
      <c r="M6656" s="22" t="e">
        <v>#VALUE!</v>
      </c>
      <c r="N6656" s="22" t="e">
        <v>#VALUE!</v>
      </c>
      <c r="O6656" s="22" t="e">
        <v>#VALUE!</v>
      </c>
      <c r="P6656" s="22" t="e">
        <v>#VALUE!</v>
      </c>
      <c r="Q6656" s="22" t="e">
        <v>#VALUE!</v>
      </c>
      <c r="R6656" s="17"/>
      <c r="S6656" s="17"/>
      <c r="U6656" s="28">
        <f t="shared" si="10425"/>
        <v>139</v>
      </c>
      <c r="V6656" s="28">
        <f t="shared" si="10450"/>
        <v>231</v>
      </c>
    </row>
    <row r="6657" spans="1:22" x14ac:dyDescent="0.3">
      <c r="A6657" s="28">
        <f t="shared" si="10449"/>
        <v>139232</v>
      </c>
      <c r="J6657" s="28" t="str">
        <f t="shared" ref="J6657" si="10512">CONCATENATE(K6654,3)</f>
        <v>83</v>
      </c>
      <c r="K6657" s="22" t="e">
        <v>#VALUE!</v>
      </c>
      <c r="L6657" s="22" t="e">
        <v>#VALUE!</v>
      </c>
      <c r="M6657" s="22" t="e">
        <v>#VALUE!</v>
      </c>
      <c r="N6657" s="22" t="e">
        <v>#VALUE!</v>
      </c>
      <c r="O6657" s="22" t="e">
        <v>#VALUE!</v>
      </c>
      <c r="P6657" s="22" t="e">
        <v>#VALUE!</v>
      </c>
      <c r="Q6657" s="22" t="e">
        <v>#VALUE!</v>
      </c>
      <c r="R6657" s="17"/>
      <c r="S6657" s="17"/>
      <c r="U6657" s="28">
        <f t="shared" si="10425"/>
        <v>139</v>
      </c>
      <c r="V6657" s="28">
        <f t="shared" si="10450"/>
        <v>232</v>
      </c>
    </row>
    <row r="6658" spans="1:22" ht="15" customHeight="1" x14ac:dyDescent="0.3">
      <c r="A6658" s="28">
        <f t="shared" si="10449"/>
        <v>139233</v>
      </c>
      <c r="B6658" s="66" t="s">
        <v>52</v>
      </c>
      <c r="C6658" s="66"/>
      <c r="D6658" s="66"/>
      <c r="E6658" s="10" t="str">
        <f>IF(D6628="","",MAX(E6659,E6660))</f>
        <v/>
      </c>
      <c r="J6658" s="17"/>
      <c r="K6658" s="17">
        <v>9</v>
      </c>
      <c r="L6658" s="17">
        <v>9</v>
      </c>
      <c r="M6658" s="17">
        <v>9</v>
      </c>
      <c r="N6658" s="17">
        <v>9</v>
      </c>
      <c r="O6658" s="17">
        <v>9</v>
      </c>
      <c r="P6658" s="17">
        <v>9</v>
      </c>
      <c r="Q6658" s="17">
        <v>9</v>
      </c>
      <c r="R6658" s="17">
        <v>9</v>
      </c>
      <c r="S6658" s="17"/>
      <c r="U6658" s="28">
        <f t="shared" si="10425"/>
        <v>139</v>
      </c>
      <c r="V6658" s="28">
        <f t="shared" si="10450"/>
        <v>233</v>
      </c>
    </row>
    <row r="6659" spans="1:22" x14ac:dyDescent="0.3">
      <c r="A6659" s="28">
        <f t="shared" si="10449"/>
        <v>139234</v>
      </c>
      <c r="B6659" s="2" t="s">
        <v>26</v>
      </c>
      <c r="C6659" s="2" t="s">
        <v>27</v>
      </c>
      <c r="D6659" s="2" t="s">
        <v>28</v>
      </c>
      <c r="E6659" s="11">
        <f>ABS(MIN(D6660:D6669))</f>
        <v>0</v>
      </c>
      <c r="G6659" s="2" t="s">
        <v>230</v>
      </c>
      <c r="J6659" s="28" t="str">
        <f t="shared" ref="J6659" si="10513">CONCATENATE(K6658,1)</f>
        <v>91</v>
      </c>
      <c r="K6659" s="22" t="e">
        <f t="array" ref="K6659:R6661">LINEST(B6642:B6650,C6642:C6650^{1,2,3,4,5,6,7},TRUE,TRUE)</f>
        <v>#VALUE!</v>
      </c>
      <c r="L6659" s="22" t="e">
        <v>#VALUE!</v>
      </c>
      <c r="M6659" s="22" t="e">
        <v>#VALUE!</v>
      </c>
      <c r="N6659" s="22" t="e">
        <v>#VALUE!</v>
      </c>
      <c r="O6659" s="22" t="e">
        <v>#VALUE!</v>
      </c>
      <c r="P6659" s="22" t="e">
        <v>#VALUE!</v>
      </c>
      <c r="Q6659" s="22" t="e">
        <v>#VALUE!</v>
      </c>
      <c r="R6659" s="22" t="e">
        <v>#VALUE!</v>
      </c>
      <c r="S6659" s="17"/>
      <c r="U6659" s="28">
        <f t="shared" ref="U6659:U6720" si="10514">U6658</f>
        <v>139</v>
      </c>
      <c r="V6659" s="28">
        <f t="shared" si="10450"/>
        <v>234</v>
      </c>
    </row>
    <row r="6660" spans="1:22" x14ac:dyDescent="0.3">
      <c r="A6660" s="28">
        <f t="shared" si="10449"/>
        <v>139235</v>
      </c>
      <c r="B6660" s="7">
        <f t="shared" ref="B6660:B6669" si="10515">C6642-B6642</f>
        <v>0</v>
      </c>
      <c r="C6660" s="7">
        <f t="shared" ref="C6660:C6669" si="10516">H6642-G6642</f>
        <v>0</v>
      </c>
      <c r="D6660" s="7">
        <f>C6660-B6660</f>
        <v>0</v>
      </c>
      <c r="E6660" s="11">
        <f>ABS(MAX(D6660:D6669))</f>
        <v>0</v>
      </c>
      <c r="F6660" s="13"/>
      <c r="G6660" s="2" t="str">
        <f>IF(D6642="","",D6642/E6642)</f>
        <v/>
      </c>
      <c r="H6660" s="13"/>
      <c r="J6660" s="28" t="str">
        <f t="shared" ref="J6660" si="10517">CONCATENATE(K6658,2)</f>
        <v>92</v>
      </c>
      <c r="K6660" s="22" t="e">
        <v>#VALUE!</v>
      </c>
      <c r="L6660" s="22" t="e">
        <v>#VALUE!</v>
      </c>
      <c r="M6660" s="22" t="e">
        <v>#VALUE!</v>
      </c>
      <c r="N6660" s="22" t="e">
        <v>#VALUE!</v>
      </c>
      <c r="O6660" s="22" t="e">
        <v>#VALUE!</v>
      </c>
      <c r="P6660" s="22" t="e">
        <v>#VALUE!</v>
      </c>
      <c r="Q6660" s="22" t="e">
        <v>#VALUE!</v>
      </c>
      <c r="R6660" s="22" t="e">
        <v>#VALUE!</v>
      </c>
      <c r="S6660" s="17"/>
      <c r="U6660" s="28">
        <f t="shared" si="10514"/>
        <v>139</v>
      </c>
      <c r="V6660" s="28">
        <f t="shared" si="10450"/>
        <v>235</v>
      </c>
    </row>
    <row r="6661" spans="1:22" x14ac:dyDescent="0.3">
      <c r="A6661" s="28">
        <f t="shared" si="10449"/>
        <v>139236</v>
      </c>
      <c r="B6661" s="7">
        <f t="shared" si="10515"/>
        <v>0</v>
      </c>
      <c r="C6661" s="7">
        <f t="shared" si="10516"/>
        <v>0</v>
      </c>
      <c r="D6661" s="7">
        <f t="shared" ref="D6661:D6669" si="10518">C6661-B6661</f>
        <v>0</v>
      </c>
      <c r="E6661" s="12" t="s">
        <v>34</v>
      </c>
      <c r="G6661" s="2" t="str">
        <f t="shared" ref="G6661:G6669" si="10519">IF(D6643="","",D6643/E6643)</f>
        <v/>
      </c>
      <c r="H6661" s="13"/>
      <c r="J6661" s="28" t="str">
        <f t="shared" ref="J6661" si="10520">CONCATENATE(K6658,3)</f>
        <v>93</v>
      </c>
      <c r="K6661" s="22" t="e">
        <v>#VALUE!</v>
      </c>
      <c r="L6661" s="22" t="e">
        <v>#VALUE!</v>
      </c>
      <c r="M6661" s="22" t="e">
        <v>#VALUE!</v>
      </c>
      <c r="N6661" s="22" t="e">
        <v>#VALUE!</v>
      </c>
      <c r="O6661" s="22" t="e">
        <v>#VALUE!</v>
      </c>
      <c r="P6661" s="22" t="e">
        <v>#VALUE!</v>
      </c>
      <c r="Q6661" s="22" t="e">
        <v>#VALUE!</v>
      </c>
      <c r="R6661" s="22" t="e">
        <v>#VALUE!</v>
      </c>
      <c r="S6661" s="17"/>
      <c r="U6661" s="28">
        <f t="shared" si="10514"/>
        <v>139</v>
      </c>
      <c r="V6661" s="28">
        <f t="shared" si="10450"/>
        <v>236</v>
      </c>
    </row>
    <row r="6662" spans="1:22" x14ac:dyDescent="0.3">
      <c r="A6662" s="28">
        <f t="shared" si="10449"/>
        <v>139237</v>
      </c>
      <c r="B6662" s="7">
        <f t="shared" si="10515"/>
        <v>0</v>
      </c>
      <c r="C6662" s="7">
        <f t="shared" si="10516"/>
        <v>0</v>
      </c>
      <c r="D6662" s="7">
        <f t="shared" si="10518"/>
        <v>0</v>
      </c>
      <c r="E6662" s="10" t="str">
        <f>IF(D6628="","",MAX(E6663,E6664))</f>
        <v/>
      </c>
      <c r="G6662" s="2" t="str">
        <f t="shared" si="10519"/>
        <v/>
      </c>
      <c r="H6662" s="13"/>
      <c r="J6662" s="17"/>
      <c r="K6662" s="17">
        <v>10</v>
      </c>
      <c r="L6662" s="17">
        <v>10</v>
      </c>
      <c r="M6662" s="17">
        <v>10</v>
      </c>
      <c r="N6662" s="17">
        <v>10</v>
      </c>
      <c r="O6662" s="17">
        <v>10</v>
      </c>
      <c r="P6662" s="17">
        <v>10</v>
      </c>
      <c r="Q6662" s="17">
        <v>10</v>
      </c>
      <c r="R6662" s="17">
        <v>10</v>
      </c>
      <c r="S6662" s="17">
        <v>10</v>
      </c>
      <c r="U6662" s="28">
        <f t="shared" si="10514"/>
        <v>139</v>
      </c>
      <c r="V6662" s="28">
        <f t="shared" si="10450"/>
        <v>237</v>
      </c>
    </row>
    <row r="6663" spans="1:22" x14ac:dyDescent="0.3">
      <c r="A6663" s="28">
        <f t="shared" si="10449"/>
        <v>139238</v>
      </c>
      <c r="B6663" s="7">
        <f t="shared" si="10515"/>
        <v>0</v>
      </c>
      <c r="C6663" s="7">
        <f t="shared" si="10516"/>
        <v>0</v>
      </c>
      <c r="D6663" s="7">
        <f t="shared" si="10518"/>
        <v>0</v>
      </c>
      <c r="E6663" s="11">
        <f>ABS(MIN(B6660:B6669))</f>
        <v>0</v>
      </c>
      <c r="G6663" s="2" t="str">
        <f t="shared" si="10519"/>
        <v/>
      </c>
      <c r="H6663" s="13"/>
      <c r="J6663" s="28" t="str">
        <f t="shared" ref="J6663" si="10521">CONCATENATE(K6662,1)</f>
        <v>101</v>
      </c>
      <c r="K6663" s="22" t="e">
        <f t="array" ref="K6663:S6665">LINEST(B6642:B6651,C6642:C6651^{1,2,3,4,5,6,7,8},TRUE,TRUE)</f>
        <v>#VALUE!</v>
      </c>
      <c r="L6663" s="22" t="e">
        <v>#VALUE!</v>
      </c>
      <c r="M6663" s="22" t="e">
        <v>#VALUE!</v>
      </c>
      <c r="N6663" s="22" t="e">
        <v>#VALUE!</v>
      </c>
      <c r="O6663" s="22" t="e">
        <v>#VALUE!</v>
      </c>
      <c r="P6663" s="22" t="e">
        <v>#VALUE!</v>
      </c>
      <c r="Q6663" s="22" t="e">
        <v>#VALUE!</v>
      </c>
      <c r="R6663" s="22" t="e">
        <v>#VALUE!</v>
      </c>
      <c r="S6663" s="22" t="e">
        <v>#VALUE!</v>
      </c>
      <c r="U6663" s="28">
        <f t="shared" si="10514"/>
        <v>139</v>
      </c>
      <c r="V6663" s="28">
        <f t="shared" si="10450"/>
        <v>238</v>
      </c>
    </row>
    <row r="6664" spans="1:22" x14ac:dyDescent="0.3">
      <c r="A6664" s="28">
        <f t="shared" si="10449"/>
        <v>139239</v>
      </c>
      <c r="B6664" s="7">
        <f t="shared" si="10515"/>
        <v>0</v>
      </c>
      <c r="C6664" s="7">
        <f t="shared" si="10516"/>
        <v>0</v>
      </c>
      <c r="D6664" s="7">
        <f t="shared" si="10518"/>
        <v>0</v>
      </c>
      <c r="E6664" s="11">
        <f>ABS(MAX(B6660:B6669))</f>
        <v>0</v>
      </c>
      <c r="G6664" s="2" t="str">
        <f t="shared" si="10519"/>
        <v/>
      </c>
      <c r="H6664" s="13"/>
      <c r="J6664" s="28" t="str">
        <f t="shared" ref="J6664" si="10522">CONCATENATE(K6662,2)</f>
        <v>102</v>
      </c>
      <c r="K6664" s="22" t="e">
        <v>#VALUE!</v>
      </c>
      <c r="L6664" s="22" t="e">
        <v>#VALUE!</v>
      </c>
      <c r="M6664" s="22" t="e">
        <v>#VALUE!</v>
      </c>
      <c r="N6664" s="22" t="e">
        <v>#VALUE!</v>
      </c>
      <c r="O6664" s="22" t="e">
        <v>#VALUE!</v>
      </c>
      <c r="P6664" s="22" t="e">
        <v>#VALUE!</v>
      </c>
      <c r="Q6664" s="22" t="e">
        <v>#VALUE!</v>
      </c>
      <c r="R6664" s="22" t="e">
        <v>#VALUE!</v>
      </c>
      <c r="S6664" s="22" t="e">
        <v>#VALUE!</v>
      </c>
      <c r="U6664" s="28">
        <f t="shared" si="10514"/>
        <v>139</v>
      </c>
      <c r="V6664" s="28">
        <f t="shared" si="10450"/>
        <v>239</v>
      </c>
    </row>
    <row r="6665" spans="1:22" x14ac:dyDescent="0.3">
      <c r="A6665" s="28">
        <f t="shared" si="10449"/>
        <v>139240</v>
      </c>
      <c r="B6665" s="7">
        <f t="shared" si="10515"/>
        <v>0</v>
      </c>
      <c r="C6665" s="7">
        <f t="shared" si="10516"/>
        <v>0</v>
      </c>
      <c r="D6665" s="7">
        <f t="shared" si="10518"/>
        <v>0</v>
      </c>
      <c r="E6665" s="12" t="s">
        <v>231</v>
      </c>
      <c r="G6665" s="2" t="str">
        <f t="shared" si="10519"/>
        <v/>
      </c>
      <c r="H6665" s="13"/>
      <c r="J6665" s="28" t="str">
        <f t="shared" ref="J6665" si="10523">CONCATENATE(K6662,3)</f>
        <v>103</v>
      </c>
      <c r="K6665" s="22" t="e">
        <v>#VALUE!</v>
      </c>
      <c r="L6665" s="22" t="e">
        <v>#VALUE!</v>
      </c>
      <c r="M6665" s="22" t="e">
        <v>#VALUE!</v>
      </c>
      <c r="N6665" s="22" t="e">
        <v>#VALUE!</v>
      </c>
      <c r="O6665" s="22" t="e">
        <v>#VALUE!</v>
      </c>
      <c r="P6665" s="22" t="e">
        <v>#VALUE!</v>
      </c>
      <c r="Q6665" s="22" t="e">
        <v>#VALUE!</v>
      </c>
      <c r="R6665" s="22" t="e">
        <v>#VALUE!</v>
      </c>
      <c r="S6665" s="22" t="e">
        <v>#VALUE!</v>
      </c>
      <c r="U6665" s="28">
        <f t="shared" si="10514"/>
        <v>139</v>
      </c>
      <c r="V6665" s="28">
        <f t="shared" si="10450"/>
        <v>240</v>
      </c>
    </row>
    <row r="6666" spans="1:22" x14ac:dyDescent="0.3">
      <c r="A6666" s="28">
        <f t="shared" si="10449"/>
        <v>139241</v>
      </c>
      <c r="B6666" s="7">
        <f t="shared" si="10515"/>
        <v>0</v>
      </c>
      <c r="C6666" s="7">
        <f t="shared" si="10516"/>
        <v>0</v>
      </c>
      <c r="D6666" s="7">
        <f t="shared" si="10518"/>
        <v>0</v>
      </c>
      <c r="E6666" s="10" t="e">
        <f>IF(D6628="","",MAX(E6667,E6668))*2</f>
        <v>#VALUE!</v>
      </c>
      <c r="G6666" s="2" t="str">
        <f t="shared" si="10519"/>
        <v/>
      </c>
      <c r="H6666" s="13"/>
      <c r="U6666" s="28">
        <f t="shared" si="10514"/>
        <v>139</v>
      </c>
      <c r="V6666" s="28">
        <f t="shared" si="10450"/>
        <v>241</v>
      </c>
    </row>
    <row r="6667" spans="1:22" x14ac:dyDescent="0.3">
      <c r="A6667" s="28">
        <f t="shared" si="10449"/>
        <v>139242</v>
      </c>
      <c r="B6667" s="7">
        <f t="shared" si="10515"/>
        <v>0</v>
      </c>
      <c r="C6667" s="7">
        <f t="shared" si="10516"/>
        <v>0</v>
      </c>
      <c r="D6667" s="7">
        <f t="shared" si="10518"/>
        <v>0</v>
      </c>
      <c r="E6667" s="11">
        <f>ABS(MIN(G6660:G6669))</f>
        <v>0</v>
      </c>
      <c r="G6667" s="2" t="str">
        <f t="shared" si="10519"/>
        <v/>
      </c>
      <c r="U6667" s="28">
        <f t="shared" si="10514"/>
        <v>139</v>
      </c>
      <c r="V6667" s="28">
        <f t="shared" si="10450"/>
        <v>242</v>
      </c>
    </row>
    <row r="6668" spans="1:22" x14ac:dyDescent="0.3">
      <c r="A6668" s="28">
        <f t="shared" si="10449"/>
        <v>139243</v>
      </c>
      <c r="B6668" s="7">
        <f t="shared" si="10515"/>
        <v>0</v>
      </c>
      <c r="C6668" s="7">
        <f t="shared" si="10516"/>
        <v>0</v>
      </c>
      <c r="D6668" s="7">
        <f t="shared" si="10518"/>
        <v>0</v>
      </c>
      <c r="E6668" s="11">
        <f>ABS(MAX(G6660:G6669))</f>
        <v>0</v>
      </c>
      <c r="G6668" s="2" t="str">
        <f t="shared" si="10519"/>
        <v/>
      </c>
      <c r="U6668" s="28">
        <f t="shared" si="10514"/>
        <v>139</v>
      </c>
      <c r="V6668" s="28">
        <f t="shared" si="10450"/>
        <v>243</v>
      </c>
    </row>
    <row r="6669" spans="1:22" x14ac:dyDescent="0.3">
      <c r="A6669" s="28">
        <f t="shared" si="10449"/>
        <v>139244</v>
      </c>
      <c r="B6669" s="7">
        <f t="shared" si="10515"/>
        <v>0</v>
      </c>
      <c r="C6669" s="7">
        <f t="shared" si="10516"/>
        <v>0</v>
      </c>
      <c r="D6669" s="7">
        <f t="shared" si="10518"/>
        <v>0</v>
      </c>
      <c r="F6669" s="13"/>
      <c r="G6669" s="2" t="str">
        <f t="shared" si="10519"/>
        <v/>
      </c>
      <c r="U6669" s="28">
        <f t="shared" si="10514"/>
        <v>139</v>
      </c>
      <c r="V6669" s="28">
        <f t="shared" si="10450"/>
        <v>244</v>
      </c>
    </row>
    <row r="6670" spans="1:22" x14ac:dyDescent="0.3">
      <c r="A6670" s="28">
        <f t="shared" si="10449"/>
        <v>139245</v>
      </c>
      <c r="F6670" s="13"/>
      <c r="U6670" s="28">
        <f t="shared" si="10514"/>
        <v>139</v>
      </c>
      <c r="V6670" s="28">
        <f t="shared" si="10450"/>
        <v>245</v>
      </c>
    </row>
    <row r="6671" spans="1:22" x14ac:dyDescent="0.3">
      <c r="A6671" s="28">
        <f t="shared" si="10449"/>
        <v>139246</v>
      </c>
      <c r="F6671" s="13"/>
      <c r="U6671" s="28">
        <f t="shared" si="10514"/>
        <v>139</v>
      </c>
      <c r="V6671" s="28">
        <f t="shared" si="10450"/>
        <v>246</v>
      </c>
    </row>
    <row r="6672" spans="1:22" x14ac:dyDescent="0.3">
      <c r="A6672" s="28">
        <f t="shared" si="10449"/>
        <v>139247</v>
      </c>
      <c r="F6672" s="13"/>
      <c r="U6672" s="28">
        <f t="shared" si="10514"/>
        <v>139</v>
      </c>
      <c r="V6672" s="28">
        <f t="shared" si="10450"/>
        <v>247</v>
      </c>
    </row>
    <row r="6673" spans="1:24" s="8" customFormat="1" x14ac:dyDescent="0.3"/>
    <row r="6674" spans="1:24" x14ac:dyDescent="0.3">
      <c r="A6674" s="28">
        <f t="shared" ref="A6674:A6720" si="10524">ROUND(CONCATENATE(U6674,V6674),0)</f>
        <v>140201</v>
      </c>
      <c r="B6674" s="63" t="s">
        <v>0</v>
      </c>
      <c r="C6674" s="63"/>
      <c r="D6674" s="71"/>
      <c r="E6674" s="71"/>
      <c r="F6674" s="71"/>
      <c r="G6674" s="71"/>
      <c r="H6674" s="71"/>
      <c r="U6674" s="28">
        <f t="shared" ref="U6674:U6722" si="10525">U6672+1</f>
        <v>140</v>
      </c>
      <c r="V6674" s="28">
        <v>201</v>
      </c>
    </row>
    <row r="6675" spans="1:24" x14ac:dyDescent="0.3">
      <c r="A6675" s="28">
        <f t="shared" si="10524"/>
        <v>140202</v>
      </c>
      <c r="B6675" s="72" t="s">
        <v>70</v>
      </c>
      <c r="C6675" s="73"/>
      <c r="D6675" s="30"/>
      <c r="E6675" s="66" t="s">
        <v>71</v>
      </c>
      <c r="F6675" s="66"/>
      <c r="G6675" s="74"/>
      <c r="H6675" s="74"/>
      <c r="U6675" s="28">
        <f t="shared" si="10514"/>
        <v>140</v>
      </c>
      <c r="V6675" s="28">
        <f t="shared" ref="V6675:V6720" si="10526">V6674+1</f>
        <v>202</v>
      </c>
    </row>
    <row r="6676" spans="1:24" x14ac:dyDescent="0.3">
      <c r="A6676" s="28">
        <f t="shared" si="10524"/>
        <v>140203</v>
      </c>
      <c r="B6676" s="75" t="s">
        <v>6</v>
      </c>
      <c r="C6676" s="75"/>
      <c r="D6676" s="71"/>
      <c r="E6676" s="71"/>
      <c r="F6676" s="71"/>
      <c r="G6676" s="71"/>
      <c r="H6676" s="71"/>
      <c r="U6676" s="28">
        <f t="shared" si="10514"/>
        <v>140</v>
      </c>
      <c r="V6676" s="28">
        <f t="shared" si="10526"/>
        <v>203</v>
      </c>
    </row>
    <row r="6677" spans="1:24" x14ac:dyDescent="0.3">
      <c r="A6677" s="28">
        <f t="shared" si="10524"/>
        <v>140204</v>
      </c>
      <c r="B6677" s="63" t="s">
        <v>7</v>
      </c>
      <c r="C6677" s="63"/>
      <c r="D6677" s="71"/>
      <c r="E6677" s="71"/>
      <c r="F6677" s="71"/>
      <c r="G6677" s="71"/>
      <c r="H6677" s="71"/>
      <c r="J6677" s="17"/>
      <c r="K6677" s="17" t="s">
        <v>53</v>
      </c>
      <c r="L6677" s="17" t="s">
        <v>54</v>
      </c>
      <c r="M6677" s="17" t="s">
        <v>55</v>
      </c>
      <c r="N6677" s="17" t="s">
        <v>56</v>
      </c>
      <c r="O6677" s="17" t="s">
        <v>57</v>
      </c>
      <c r="P6677" s="17" t="s">
        <v>2</v>
      </c>
      <c r="Q6677" s="17" t="s">
        <v>3</v>
      </c>
      <c r="R6677" s="17" t="s">
        <v>4</v>
      </c>
      <c r="S6677" s="17" t="s">
        <v>5</v>
      </c>
      <c r="U6677" s="28">
        <f t="shared" si="10514"/>
        <v>140</v>
      </c>
      <c r="V6677" s="28">
        <f t="shared" si="10526"/>
        <v>204</v>
      </c>
      <c r="X6677" s="1" t="s">
        <v>48</v>
      </c>
    </row>
    <row r="6678" spans="1:24" x14ac:dyDescent="0.3">
      <c r="A6678" s="28">
        <f t="shared" si="10524"/>
        <v>140205</v>
      </c>
      <c r="B6678" s="63" t="s">
        <v>9</v>
      </c>
      <c r="C6678" s="63"/>
      <c r="D6678" s="71"/>
      <c r="E6678" s="71"/>
      <c r="F6678" s="71"/>
      <c r="G6678" s="71"/>
      <c r="H6678" s="71"/>
      <c r="J6678" s="17">
        <f t="shared" ref="J6678" si="10527">COUNTA(B6690:B6699)</f>
        <v>0</v>
      </c>
      <c r="K6678" s="17">
        <f t="shared" ref="K6678" si="10528">IF(L6678-1&lt;2,0,L6678-1)</f>
        <v>0</v>
      </c>
      <c r="L6678" s="17">
        <f t="shared" ref="L6678" si="10529">IF(M6678-1&lt;2,0,M6678-1)</f>
        <v>0</v>
      </c>
      <c r="M6678" s="17">
        <f t="shared" ref="M6678" si="10530">IF(N6678-1&lt;2,0,N6678-1)</f>
        <v>0</v>
      </c>
      <c r="N6678" s="17">
        <f t="shared" ref="N6678" si="10531">IF(O6678-1&lt;2,0,O6678-1)</f>
        <v>0</v>
      </c>
      <c r="O6678" s="17">
        <f t="shared" ref="O6678" si="10532">IF(P6678-1&lt;2,0,P6678-1)</f>
        <v>0</v>
      </c>
      <c r="P6678" s="17">
        <f t="shared" ref="P6678" si="10533">IF(Q6678-1&lt;2,0,Q6678-1)</f>
        <v>0</v>
      </c>
      <c r="Q6678" s="17">
        <f t="shared" ref="Q6678" si="10534">IF(R6678-1&lt;2,0,R6678-1)</f>
        <v>0</v>
      </c>
      <c r="R6678" s="17">
        <f t="shared" ref="R6678" si="10535">IF(S6678-1&lt;2,0,S6678-1)</f>
        <v>0</v>
      </c>
      <c r="S6678" s="17">
        <f t="shared" ref="S6678" si="10536">J6678</f>
        <v>0</v>
      </c>
      <c r="U6678" s="28">
        <f t="shared" si="10514"/>
        <v>140</v>
      </c>
      <c r="V6678" s="28">
        <f t="shared" si="10526"/>
        <v>205</v>
      </c>
      <c r="X6678" s="1" t="s">
        <v>49</v>
      </c>
    </row>
    <row r="6679" spans="1:24" x14ac:dyDescent="0.3">
      <c r="A6679" s="28">
        <f t="shared" si="10524"/>
        <v>140206</v>
      </c>
      <c r="B6679" s="63" t="s">
        <v>10</v>
      </c>
      <c r="C6679" s="63"/>
      <c r="D6679" s="71"/>
      <c r="E6679" s="71"/>
      <c r="F6679" s="71"/>
      <c r="G6679" s="71"/>
      <c r="H6679" s="71"/>
      <c r="J6679" s="28" t="str">
        <f t="shared" ref="J6679" si="10537">CONCATENATE(J6678,1)</f>
        <v>01</v>
      </c>
      <c r="K6679" s="29">
        <f t="shared" ref="K6679" si="10538">IF(K6678=0,0,VLOOKUP(J6679,J6683:S6713,K6678,FALSE))</f>
        <v>0</v>
      </c>
      <c r="L6679" s="29">
        <f t="shared" ref="L6679" si="10539">IF(L6678=0,0,VLOOKUP(J6679,J6683:S6713,L6678,FALSE))</f>
        <v>0</v>
      </c>
      <c r="M6679" s="29">
        <f t="shared" ref="M6679" si="10540">IF(M6678=0,0,VLOOKUP(J6679,J6683:S6713,M6678,FALSE))</f>
        <v>0</v>
      </c>
      <c r="N6679" s="29">
        <f t="shared" ref="N6679" si="10541">IF(N6678=0,0,VLOOKUP(J6679,J6683:S6713,N6678,FALSE))</f>
        <v>0</v>
      </c>
      <c r="O6679" s="29">
        <f t="shared" ref="O6679" si="10542">IF(O6678=0,0,VLOOKUP(J6679,J6683:S6713,O6678,FALSE))</f>
        <v>0</v>
      </c>
      <c r="P6679" s="29">
        <f t="shared" ref="P6679" si="10543">IF(P6678=0,0,VLOOKUP(J6679,J6683:S6713,P6678,FALSE))</f>
        <v>0</v>
      </c>
      <c r="Q6679" s="29">
        <f t="shared" ref="Q6679" si="10544">IF(Q6678=0,0,VLOOKUP(J6679,J6683:S6713,Q6678,FALSE))</f>
        <v>0</v>
      </c>
      <c r="R6679" s="29">
        <f t="shared" ref="R6679" si="10545">IF(R6678=0,0,VLOOKUP(J6679,J6683:S6713,R6678,FALSE))</f>
        <v>0</v>
      </c>
      <c r="S6679" s="29">
        <f t="shared" ref="S6679" si="10546">IF(S6678=0,0,VLOOKUP(J6679,J6683:S6713,S6678,FALSE))</f>
        <v>0</v>
      </c>
      <c r="U6679" s="28">
        <f t="shared" si="10514"/>
        <v>140</v>
      </c>
      <c r="V6679" s="28">
        <f t="shared" si="10526"/>
        <v>206</v>
      </c>
      <c r="X6679" s="1" t="s">
        <v>50</v>
      </c>
    </row>
    <row r="6680" spans="1:24" x14ac:dyDescent="0.3">
      <c r="A6680" s="28">
        <f t="shared" si="10524"/>
        <v>140207</v>
      </c>
      <c r="B6680" s="63" t="s">
        <v>11</v>
      </c>
      <c r="C6680" s="63"/>
      <c r="D6680" s="64"/>
      <c r="E6680" s="64"/>
      <c r="F6680" s="64"/>
      <c r="G6680" s="64"/>
      <c r="H6680" s="64"/>
      <c r="J6680" s="28" t="str">
        <f t="shared" ref="J6680" si="10547">CONCATENATE(J6678,2)</f>
        <v>02</v>
      </c>
      <c r="K6680" s="22">
        <f t="shared" ref="K6680" si="10548">IF(K6678=0,0,VLOOKUP(J6680,J6683:S6713,K6678,FALSE))</f>
        <v>0</v>
      </c>
      <c r="L6680" s="22">
        <f t="shared" ref="L6680" si="10549">IF(L6678=0,0,VLOOKUP(J6680,J6683:S6713,L6678,FALSE))</f>
        <v>0</v>
      </c>
      <c r="M6680" s="22">
        <f t="shared" ref="M6680" si="10550">IF(M6678=0,0,VLOOKUP(J6680,J6683:S6713,M6678,FALSE))</f>
        <v>0</v>
      </c>
      <c r="N6680" s="22">
        <f t="shared" ref="N6680" si="10551">IF(N6678=0,0,VLOOKUP(J6680,J6683:S6713,N6678,FALSE))</f>
        <v>0</v>
      </c>
      <c r="O6680" s="22">
        <f t="shared" ref="O6680" si="10552">IF(O6678=0,0,VLOOKUP(J6680,J6683:S6713,O6678,FALSE))</f>
        <v>0</v>
      </c>
      <c r="P6680" s="22">
        <f t="shared" ref="P6680" si="10553">IF(P6678=0,0,VLOOKUP(J6680,J6683:S6713,P6678,FALSE))</f>
        <v>0</v>
      </c>
      <c r="Q6680" s="22">
        <f t="shared" ref="Q6680" si="10554">IF(Q6678=0,0,VLOOKUP(J6680,J6683:S6713,Q6678,FALSE))</f>
        <v>0</v>
      </c>
      <c r="R6680" s="22">
        <f t="shared" ref="R6680" si="10555">IF(R6678=0,0,VLOOKUP(J6680,J6683:S6713,R6678,FALSE))</f>
        <v>0</v>
      </c>
      <c r="S6680" s="22">
        <f t="shared" ref="S6680" si="10556">IF(S6678=0,0,VLOOKUP(J6680,J6683:S6713,S6678,FALSE))</f>
        <v>0</v>
      </c>
      <c r="U6680" s="28">
        <f t="shared" si="10514"/>
        <v>140</v>
      </c>
      <c r="V6680" s="28">
        <f t="shared" si="10526"/>
        <v>207</v>
      </c>
    </row>
    <row r="6681" spans="1:24" x14ac:dyDescent="0.3">
      <c r="A6681" s="28">
        <f t="shared" si="10524"/>
        <v>140208</v>
      </c>
      <c r="B6681" s="63" t="s">
        <v>12</v>
      </c>
      <c r="C6681" s="63"/>
      <c r="D6681" s="65"/>
      <c r="E6681" s="65"/>
      <c r="F6681" s="65"/>
      <c r="G6681" s="65"/>
      <c r="H6681" s="65"/>
      <c r="J6681" s="28" t="str">
        <f t="shared" ref="J6681" si="10557">CONCATENATE(J6678,3)</f>
        <v>03</v>
      </c>
      <c r="K6681" s="22"/>
      <c r="L6681" s="22"/>
      <c r="M6681" s="22"/>
      <c r="N6681" s="22" t="s">
        <v>58</v>
      </c>
      <c r="O6681" s="29">
        <f t="shared" ref="O6681" si="10558">J6678-2</f>
        <v>-2</v>
      </c>
      <c r="P6681" s="22" t="s">
        <v>59</v>
      </c>
      <c r="Q6681" s="29" t="e">
        <f t="shared" ref="Q6681" si="10559">VLOOKUP(J6681,J6683:S6713,3,FALSE)</f>
        <v>#N/A</v>
      </c>
      <c r="R6681" s="22" t="s">
        <v>60</v>
      </c>
      <c r="S6681" s="22" t="e">
        <f t="shared" ref="S6681" si="10560">VLOOKUP(J6681,J6683:S6713,2,FALSE)</f>
        <v>#N/A</v>
      </c>
      <c r="U6681" s="28">
        <f t="shared" si="10514"/>
        <v>140</v>
      </c>
      <c r="V6681" s="28">
        <f t="shared" si="10526"/>
        <v>208</v>
      </c>
    </row>
    <row r="6682" spans="1:24" x14ac:dyDescent="0.3">
      <c r="A6682" s="28">
        <f t="shared" si="10524"/>
        <v>140209</v>
      </c>
      <c r="B6682" s="63" t="s">
        <v>13</v>
      </c>
      <c r="C6682" s="63"/>
      <c r="D6682" s="15"/>
      <c r="E6682" s="66" t="s">
        <v>14</v>
      </c>
      <c r="F6682" s="66"/>
      <c r="G6682" s="66"/>
      <c r="H6682" s="6" t="s">
        <v>64</v>
      </c>
      <c r="J6682" s="17"/>
      <c r="K6682" s="17">
        <v>3</v>
      </c>
      <c r="L6682" s="17">
        <v>3</v>
      </c>
      <c r="M6682" s="17"/>
      <c r="N6682" s="17"/>
      <c r="O6682" s="17"/>
      <c r="P6682" s="17"/>
      <c r="Q6682" s="17"/>
      <c r="R6682" s="17"/>
      <c r="S6682" s="17"/>
      <c r="U6682" s="28">
        <f t="shared" si="10514"/>
        <v>140</v>
      </c>
      <c r="V6682" s="28">
        <f t="shared" si="10526"/>
        <v>209</v>
      </c>
    </row>
    <row r="6683" spans="1:24" x14ac:dyDescent="0.3">
      <c r="A6683" s="28">
        <f t="shared" si="10524"/>
        <v>140210</v>
      </c>
      <c r="B6683" s="63" t="s">
        <v>15</v>
      </c>
      <c r="C6683" s="63"/>
      <c r="D6683" s="2">
        <f t="shared" ref="D6683" si="10561">MIN(B6690:B6699)</f>
        <v>0</v>
      </c>
      <c r="E6683" s="3" t="s">
        <v>16</v>
      </c>
      <c r="F6683" s="2">
        <f t="shared" ref="F6683" si="10562">MAX(B6690:B6699)</f>
        <v>0</v>
      </c>
      <c r="G6683" s="4" t="str">
        <f t="shared" ref="G6683" si="10563">IF(H6682="","",H6682)</f>
        <v>°C</v>
      </c>
      <c r="H6683" s="14"/>
      <c r="J6683" s="28" t="str">
        <f t="shared" ref="J6683" si="10564">CONCATENATE(K6682,1)</f>
        <v>31</v>
      </c>
      <c r="K6683" s="22" t="e">
        <f t="array" ref="K6683:L6685">LINEST(B6690:B6692,C6690:C6692^{1},TRUE,TRUE)</f>
        <v>#VALUE!</v>
      </c>
      <c r="L6683" s="22" t="e">
        <v>#VALUE!</v>
      </c>
      <c r="M6683" s="17"/>
      <c r="N6683" s="17"/>
      <c r="O6683" s="17"/>
      <c r="P6683" s="17"/>
      <c r="Q6683" s="17"/>
      <c r="R6683" s="17"/>
      <c r="S6683" s="17"/>
      <c r="U6683" s="28">
        <f t="shared" si="10514"/>
        <v>140</v>
      </c>
      <c r="V6683" s="28">
        <f t="shared" si="10526"/>
        <v>210</v>
      </c>
    </row>
    <row r="6684" spans="1:24" x14ac:dyDescent="0.3">
      <c r="A6684" s="28">
        <f t="shared" si="10524"/>
        <v>140211</v>
      </c>
      <c r="J6684" s="28" t="str">
        <f t="shared" ref="J6684" si="10565">CONCATENATE(K6682,2)</f>
        <v>32</v>
      </c>
      <c r="K6684" s="22" t="e">
        <v>#VALUE!</v>
      </c>
      <c r="L6684" s="22" t="e">
        <v>#VALUE!</v>
      </c>
      <c r="M6684" s="17"/>
      <c r="N6684" s="17"/>
      <c r="O6684" s="17"/>
      <c r="P6684" s="17"/>
      <c r="Q6684" s="17"/>
      <c r="R6684" s="17"/>
      <c r="S6684" s="17"/>
      <c r="U6684" s="28">
        <f t="shared" si="10514"/>
        <v>140</v>
      </c>
      <c r="V6684" s="28">
        <f t="shared" si="10526"/>
        <v>211</v>
      </c>
    </row>
    <row r="6685" spans="1:24" x14ac:dyDescent="0.3">
      <c r="A6685" s="28">
        <f t="shared" si="10524"/>
        <v>140212</v>
      </c>
      <c r="B6685" s="67" t="s">
        <v>17</v>
      </c>
      <c r="C6685" s="67"/>
      <c r="D6685" s="67"/>
      <c r="E6685" s="67"/>
      <c r="F6685" s="67"/>
      <c r="G6685" s="68" t="s">
        <v>31</v>
      </c>
      <c r="H6685" s="69"/>
      <c r="J6685" s="28" t="str">
        <f t="shared" ref="J6685" si="10566">CONCATENATE(K6682,3)</f>
        <v>33</v>
      </c>
      <c r="K6685" s="22" t="e">
        <v>#VALUE!</v>
      </c>
      <c r="L6685" s="22" t="e">
        <v>#VALUE!</v>
      </c>
      <c r="M6685" s="17"/>
      <c r="N6685" s="17"/>
      <c r="O6685" s="17"/>
      <c r="P6685" s="17"/>
      <c r="Q6685" s="17"/>
      <c r="R6685" s="17"/>
      <c r="S6685" s="17"/>
      <c r="U6685" s="28">
        <f t="shared" si="10514"/>
        <v>140</v>
      </c>
      <c r="V6685" s="28">
        <f t="shared" si="10526"/>
        <v>212</v>
      </c>
    </row>
    <row r="6686" spans="1:24" x14ac:dyDescent="0.3">
      <c r="A6686" s="28">
        <f t="shared" si="10524"/>
        <v>140213</v>
      </c>
      <c r="B6686" s="66" t="s">
        <v>18</v>
      </c>
      <c r="C6686" s="66"/>
      <c r="D6686" s="66"/>
      <c r="E6686" s="66" t="str">
        <f t="shared" ref="E6686" si="10567">IF(D6679="","",D6679)</f>
        <v/>
      </c>
      <c r="F6686" s="66"/>
      <c r="G6686" s="4" t="s">
        <v>18</v>
      </c>
      <c r="H6686" s="16"/>
      <c r="J6686" s="17"/>
      <c r="K6686" s="17">
        <v>4</v>
      </c>
      <c r="L6686" s="17">
        <v>4</v>
      </c>
      <c r="M6686" s="17">
        <v>4</v>
      </c>
      <c r="N6686" s="17"/>
      <c r="O6686" s="17"/>
      <c r="P6686" s="17"/>
      <c r="Q6686" s="17"/>
      <c r="R6686" s="17"/>
      <c r="S6686" s="17"/>
      <c r="U6686" s="28">
        <f t="shared" si="10514"/>
        <v>140</v>
      </c>
      <c r="V6686" s="28">
        <f t="shared" si="10526"/>
        <v>213</v>
      </c>
    </row>
    <row r="6687" spans="1:24" ht="15" customHeight="1" x14ac:dyDescent="0.3">
      <c r="A6687" s="28">
        <f t="shared" si="10524"/>
        <v>140214</v>
      </c>
      <c r="B6687" s="5" t="s">
        <v>19</v>
      </c>
      <c r="C6687" s="5" t="s">
        <v>20</v>
      </c>
      <c r="D6687" s="5" t="s">
        <v>21</v>
      </c>
      <c r="E6687" s="5"/>
      <c r="F6687" s="70" t="s">
        <v>33</v>
      </c>
      <c r="G6687" s="5" t="s">
        <v>19</v>
      </c>
      <c r="H6687" s="5" t="s">
        <v>20</v>
      </c>
      <c r="J6687" s="28" t="str">
        <f t="shared" ref="J6687" si="10568">CONCATENATE(K6686,1)</f>
        <v>41</v>
      </c>
      <c r="K6687" s="22" t="e">
        <f t="array" ref="K6687:M6689">LINEST(B6690:B6693,C6690:C6693^{1,2},TRUE,TRUE)</f>
        <v>#VALUE!</v>
      </c>
      <c r="L6687" s="22" t="e">
        <v>#VALUE!</v>
      </c>
      <c r="M6687" s="22" t="e">
        <v>#VALUE!</v>
      </c>
      <c r="N6687" s="17"/>
      <c r="O6687" s="17"/>
      <c r="P6687" s="17"/>
      <c r="Q6687" s="17"/>
      <c r="R6687" s="17"/>
      <c r="S6687" s="17"/>
      <c r="U6687" s="28">
        <f t="shared" si="10514"/>
        <v>140</v>
      </c>
      <c r="V6687" s="28">
        <f t="shared" si="10526"/>
        <v>214</v>
      </c>
    </row>
    <row r="6688" spans="1:24" x14ac:dyDescent="0.3">
      <c r="A6688" s="28">
        <f t="shared" si="10524"/>
        <v>140215</v>
      </c>
      <c r="B6688" s="5" t="s">
        <v>22</v>
      </c>
      <c r="C6688" s="5" t="s">
        <v>23</v>
      </c>
      <c r="D6688" s="5" t="s">
        <v>24</v>
      </c>
      <c r="E6688" s="5" t="s">
        <v>32</v>
      </c>
      <c r="F6688" s="70"/>
      <c r="G6688" s="5" t="s">
        <v>22</v>
      </c>
      <c r="H6688" s="5" t="s">
        <v>23</v>
      </c>
      <c r="J6688" s="28" t="str">
        <f t="shared" ref="J6688" si="10569">CONCATENATE(K6686,2)</f>
        <v>42</v>
      </c>
      <c r="K6688" s="22" t="e">
        <v>#VALUE!</v>
      </c>
      <c r="L6688" s="22" t="e">
        <v>#VALUE!</v>
      </c>
      <c r="M6688" s="22" t="e">
        <v>#VALUE!</v>
      </c>
      <c r="N6688" s="17"/>
      <c r="O6688" s="17"/>
      <c r="P6688" s="17"/>
      <c r="Q6688" s="17"/>
      <c r="R6688" s="17"/>
      <c r="S6688" s="17"/>
      <c r="U6688" s="28">
        <f t="shared" si="10514"/>
        <v>140</v>
      </c>
      <c r="V6688" s="28">
        <f t="shared" si="10526"/>
        <v>215</v>
      </c>
    </row>
    <row r="6689" spans="1:22" x14ac:dyDescent="0.3">
      <c r="A6689" s="28">
        <f t="shared" si="10524"/>
        <v>140216</v>
      </c>
      <c r="B6689" s="6" t="str">
        <f t="shared" ref="B6689" si="10570">IF(H6682="","",H6682)</f>
        <v>°C</v>
      </c>
      <c r="C6689" s="6" t="str">
        <f t="shared" ref="C6689" si="10571">IF(H6682="","",H6682)</f>
        <v>°C</v>
      </c>
      <c r="D6689" s="6" t="str">
        <f t="shared" ref="D6689" si="10572">IF(H6682="","",H6682)</f>
        <v>°C</v>
      </c>
      <c r="E6689" s="6"/>
      <c r="F6689" s="6"/>
      <c r="G6689" s="6" t="str">
        <f t="shared" ref="G6689" si="10573">IF(H6682="","",H6682)</f>
        <v>°C</v>
      </c>
      <c r="H6689" s="6" t="str">
        <f t="shared" ref="H6689" si="10574">IF(H6682="","",H6682)</f>
        <v>°C</v>
      </c>
      <c r="J6689" s="28" t="str">
        <f t="shared" ref="J6689" si="10575">CONCATENATE(K6686,3)</f>
        <v>43</v>
      </c>
      <c r="K6689" s="22" t="e">
        <v>#VALUE!</v>
      </c>
      <c r="L6689" s="22" t="e">
        <v>#VALUE!</v>
      </c>
      <c r="M6689" s="22" t="e">
        <v>#VALUE!</v>
      </c>
      <c r="N6689" s="17"/>
      <c r="O6689" s="17"/>
      <c r="P6689" s="17"/>
      <c r="Q6689" s="17"/>
      <c r="R6689" s="17"/>
      <c r="S6689" s="17"/>
      <c r="U6689" s="28">
        <f t="shared" si="10514"/>
        <v>140</v>
      </c>
      <c r="V6689" s="28">
        <f t="shared" si="10526"/>
        <v>216</v>
      </c>
    </row>
    <row r="6690" spans="1:22" x14ac:dyDescent="0.3">
      <c r="A6690" s="28">
        <f t="shared" si="10524"/>
        <v>140217</v>
      </c>
      <c r="B6690" s="26"/>
      <c r="C6690" s="26"/>
      <c r="D6690" s="26"/>
      <c r="E6690" s="9"/>
      <c r="F6690" s="26"/>
      <c r="G6690" s="27"/>
      <c r="H6690" s="27"/>
      <c r="J6690" s="17"/>
      <c r="K6690" s="17">
        <v>5</v>
      </c>
      <c r="L6690" s="17">
        <v>5</v>
      </c>
      <c r="M6690" s="17">
        <v>5</v>
      </c>
      <c r="N6690" s="17">
        <v>5</v>
      </c>
      <c r="O6690" s="17"/>
      <c r="P6690" s="17"/>
      <c r="Q6690" s="17"/>
      <c r="R6690" s="17"/>
      <c r="S6690" s="17"/>
      <c r="U6690" s="28">
        <f t="shared" si="10514"/>
        <v>140</v>
      </c>
      <c r="V6690" s="28">
        <f t="shared" si="10526"/>
        <v>217</v>
      </c>
    </row>
    <row r="6691" spans="1:22" x14ac:dyDescent="0.3">
      <c r="A6691" s="28">
        <f t="shared" si="10524"/>
        <v>140218</v>
      </c>
      <c r="B6691" s="26"/>
      <c r="C6691" s="26"/>
      <c r="D6691" s="26"/>
      <c r="E6691" s="9"/>
      <c r="F6691" s="26"/>
      <c r="G6691" s="27"/>
      <c r="H6691" s="27"/>
      <c r="J6691" s="28" t="str">
        <f t="shared" ref="J6691" si="10576">CONCATENATE(K6690,1)</f>
        <v>51</v>
      </c>
      <c r="K6691" s="22" t="e">
        <f t="array" ref="K6691:N6693">LINEST(B6690:B6694,C6690:C6694^{1,2,3},TRUE,TRUE)</f>
        <v>#VALUE!</v>
      </c>
      <c r="L6691" s="22" t="e">
        <v>#VALUE!</v>
      </c>
      <c r="M6691" s="22" t="e">
        <v>#VALUE!</v>
      </c>
      <c r="N6691" s="22" t="e">
        <v>#VALUE!</v>
      </c>
      <c r="O6691" s="17"/>
      <c r="P6691" s="17"/>
      <c r="Q6691" s="17"/>
      <c r="R6691" s="17"/>
      <c r="S6691" s="17"/>
      <c r="U6691" s="28">
        <f t="shared" si="10514"/>
        <v>140</v>
      </c>
      <c r="V6691" s="28">
        <f t="shared" si="10526"/>
        <v>218</v>
      </c>
    </row>
    <row r="6692" spans="1:22" x14ac:dyDescent="0.3">
      <c r="A6692" s="28">
        <f t="shared" si="10524"/>
        <v>140219</v>
      </c>
      <c r="B6692" s="26"/>
      <c r="C6692" s="26"/>
      <c r="D6692" s="26"/>
      <c r="E6692" s="9"/>
      <c r="F6692" s="26"/>
      <c r="G6692" s="27"/>
      <c r="H6692" s="27"/>
      <c r="J6692" s="28" t="str">
        <f t="shared" ref="J6692" si="10577">CONCATENATE(K6690,2)</f>
        <v>52</v>
      </c>
      <c r="K6692" s="22" t="e">
        <v>#VALUE!</v>
      </c>
      <c r="L6692" s="22" t="e">
        <v>#VALUE!</v>
      </c>
      <c r="M6692" s="22" t="e">
        <v>#VALUE!</v>
      </c>
      <c r="N6692" s="22" t="e">
        <v>#VALUE!</v>
      </c>
      <c r="O6692" s="17"/>
      <c r="P6692" s="17"/>
      <c r="Q6692" s="17"/>
      <c r="R6692" s="17"/>
      <c r="S6692" s="17"/>
      <c r="U6692" s="28">
        <f t="shared" si="10514"/>
        <v>140</v>
      </c>
      <c r="V6692" s="28">
        <f t="shared" si="10526"/>
        <v>219</v>
      </c>
    </row>
    <row r="6693" spans="1:22" x14ac:dyDescent="0.3">
      <c r="A6693" s="28">
        <f t="shared" si="10524"/>
        <v>140220</v>
      </c>
      <c r="B6693" s="26"/>
      <c r="C6693" s="26"/>
      <c r="D6693" s="26"/>
      <c r="E6693" s="9"/>
      <c r="F6693" s="26"/>
      <c r="G6693" s="27"/>
      <c r="H6693" s="27"/>
      <c r="J6693" s="28" t="str">
        <f t="shared" ref="J6693" si="10578">CONCATENATE(K6690,3)</f>
        <v>53</v>
      </c>
      <c r="K6693" s="22" t="e">
        <v>#VALUE!</v>
      </c>
      <c r="L6693" s="22" t="e">
        <v>#VALUE!</v>
      </c>
      <c r="M6693" s="22" t="e">
        <v>#VALUE!</v>
      </c>
      <c r="N6693" s="22" t="e">
        <v>#VALUE!</v>
      </c>
      <c r="O6693" s="17"/>
      <c r="P6693" s="17"/>
      <c r="Q6693" s="17"/>
      <c r="R6693" s="17"/>
      <c r="S6693" s="17"/>
      <c r="U6693" s="28">
        <f t="shared" si="10514"/>
        <v>140</v>
      </c>
      <c r="V6693" s="28">
        <f t="shared" si="10526"/>
        <v>220</v>
      </c>
    </row>
    <row r="6694" spans="1:22" x14ac:dyDescent="0.3">
      <c r="A6694" s="28">
        <f t="shared" si="10524"/>
        <v>140221</v>
      </c>
      <c r="B6694" s="26"/>
      <c r="C6694" s="26"/>
      <c r="D6694" s="26"/>
      <c r="E6694" s="9"/>
      <c r="F6694" s="26"/>
      <c r="G6694" s="27"/>
      <c r="H6694" s="27"/>
      <c r="J6694" s="17"/>
      <c r="K6694" s="17">
        <v>6</v>
      </c>
      <c r="L6694" s="17">
        <v>6</v>
      </c>
      <c r="M6694" s="17">
        <v>6</v>
      </c>
      <c r="N6694" s="17">
        <v>6</v>
      </c>
      <c r="O6694" s="17">
        <v>6</v>
      </c>
      <c r="P6694" s="17"/>
      <c r="Q6694" s="17"/>
      <c r="R6694" s="17"/>
      <c r="S6694" s="17"/>
      <c r="U6694" s="28">
        <f t="shared" si="10514"/>
        <v>140</v>
      </c>
      <c r="V6694" s="28">
        <f t="shared" si="10526"/>
        <v>221</v>
      </c>
    </row>
    <row r="6695" spans="1:22" x14ac:dyDescent="0.3">
      <c r="A6695" s="28">
        <f t="shared" si="10524"/>
        <v>140222</v>
      </c>
      <c r="B6695" s="26"/>
      <c r="C6695" s="26"/>
      <c r="D6695" s="26"/>
      <c r="E6695" s="9"/>
      <c r="F6695" s="26"/>
      <c r="G6695" s="27"/>
      <c r="H6695" s="27"/>
      <c r="J6695" s="28" t="str">
        <f t="shared" ref="J6695" si="10579">CONCATENATE(K6694,1)</f>
        <v>61</v>
      </c>
      <c r="K6695" s="22" t="e">
        <f t="array" ref="K6695:O6697">LINEST(B6690:B6695,C6690:C6695^{1,2,3,4},TRUE,TRUE)</f>
        <v>#VALUE!</v>
      </c>
      <c r="L6695" s="22" t="e">
        <v>#VALUE!</v>
      </c>
      <c r="M6695" s="22" t="e">
        <v>#VALUE!</v>
      </c>
      <c r="N6695" s="22" t="e">
        <v>#VALUE!</v>
      </c>
      <c r="O6695" s="22" t="e">
        <v>#VALUE!</v>
      </c>
      <c r="P6695" s="17"/>
      <c r="Q6695" s="17"/>
      <c r="R6695" s="17"/>
      <c r="S6695" s="17"/>
      <c r="U6695" s="28">
        <f t="shared" si="10514"/>
        <v>140</v>
      </c>
      <c r="V6695" s="28">
        <f t="shared" si="10526"/>
        <v>222</v>
      </c>
    </row>
    <row r="6696" spans="1:22" x14ac:dyDescent="0.3">
      <c r="A6696" s="28">
        <f t="shared" si="10524"/>
        <v>140223</v>
      </c>
      <c r="B6696" s="26"/>
      <c r="C6696" s="26"/>
      <c r="D6696" s="26"/>
      <c r="E6696" s="9"/>
      <c r="F6696" s="26"/>
      <c r="G6696" s="27"/>
      <c r="H6696" s="27"/>
      <c r="J6696" s="28" t="str">
        <f t="shared" ref="J6696" si="10580">CONCATENATE(K6694,2)</f>
        <v>62</v>
      </c>
      <c r="K6696" s="22" t="e">
        <v>#VALUE!</v>
      </c>
      <c r="L6696" s="22" t="e">
        <v>#VALUE!</v>
      </c>
      <c r="M6696" s="22" t="e">
        <v>#VALUE!</v>
      </c>
      <c r="N6696" s="22" t="e">
        <v>#VALUE!</v>
      </c>
      <c r="O6696" s="22" t="e">
        <v>#VALUE!</v>
      </c>
      <c r="P6696" s="17"/>
      <c r="Q6696" s="17"/>
      <c r="R6696" s="17"/>
      <c r="S6696" s="17"/>
      <c r="U6696" s="28">
        <f t="shared" si="10514"/>
        <v>140</v>
      </c>
      <c r="V6696" s="28">
        <f t="shared" si="10526"/>
        <v>223</v>
      </c>
    </row>
    <row r="6697" spans="1:22" x14ac:dyDescent="0.3">
      <c r="A6697" s="28">
        <f t="shared" si="10524"/>
        <v>140224</v>
      </c>
      <c r="B6697" s="26"/>
      <c r="C6697" s="26"/>
      <c r="D6697" s="26"/>
      <c r="E6697" s="9"/>
      <c r="F6697" s="26"/>
      <c r="G6697" s="27"/>
      <c r="H6697" s="27"/>
      <c r="J6697" s="28" t="str">
        <f t="shared" ref="J6697" si="10581">CONCATENATE(K6694,3)</f>
        <v>63</v>
      </c>
      <c r="K6697" s="22" t="e">
        <v>#VALUE!</v>
      </c>
      <c r="L6697" s="22" t="e">
        <v>#VALUE!</v>
      </c>
      <c r="M6697" s="22" t="e">
        <v>#VALUE!</v>
      </c>
      <c r="N6697" s="22" t="e">
        <v>#VALUE!</v>
      </c>
      <c r="O6697" s="22" t="e">
        <v>#VALUE!</v>
      </c>
      <c r="P6697" s="17"/>
      <c r="Q6697" s="17"/>
      <c r="R6697" s="17"/>
      <c r="S6697" s="17"/>
      <c r="U6697" s="28">
        <f t="shared" si="10514"/>
        <v>140</v>
      </c>
      <c r="V6697" s="28">
        <f t="shared" si="10526"/>
        <v>224</v>
      </c>
    </row>
    <row r="6698" spans="1:22" x14ac:dyDescent="0.3">
      <c r="A6698" s="28">
        <f t="shared" si="10524"/>
        <v>140225</v>
      </c>
      <c r="B6698" s="26"/>
      <c r="C6698" s="26"/>
      <c r="D6698" s="26"/>
      <c r="E6698" s="9"/>
      <c r="F6698" s="26"/>
      <c r="G6698" s="27"/>
      <c r="H6698" s="27"/>
      <c r="J6698" s="17"/>
      <c r="K6698" s="17">
        <v>7</v>
      </c>
      <c r="L6698" s="17">
        <v>7</v>
      </c>
      <c r="M6698" s="17">
        <v>7</v>
      </c>
      <c r="N6698" s="17">
        <v>7</v>
      </c>
      <c r="O6698" s="17">
        <v>7</v>
      </c>
      <c r="P6698" s="17">
        <v>7</v>
      </c>
      <c r="Q6698" s="17"/>
      <c r="R6698" s="17"/>
      <c r="S6698" s="17"/>
      <c r="U6698" s="28">
        <f t="shared" si="10514"/>
        <v>140</v>
      </c>
      <c r="V6698" s="28">
        <f t="shared" si="10526"/>
        <v>225</v>
      </c>
    </row>
    <row r="6699" spans="1:22" x14ac:dyDescent="0.3">
      <c r="A6699" s="28">
        <f t="shared" si="10524"/>
        <v>140226</v>
      </c>
      <c r="B6699" s="26"/>
      <c r="C6699" s="26"/>
      <c r="D6699" s="26"/>
      <c r="E6699" s="9"/>
      <c r="F6699" s="26"/>
      <c r="G6699" s="27"/>
      <c r="H6699" s="27"/>
      <c r="J6699" s="28" t="str">
        <f t="shared" ref="J6699" si="10582">CONCATENATE(K6698,1)</f>
        <v>71</v>
      </c>
      <c r="K6699" s="22" t="e">
        <f t="array" ref="K6699:P6701">LINEST(B6690:B6696,C6690:C6696^{1,2,3,4,5},TRUE,TRUE)</f>
        <v>#VALUE!</v>
      </c>
      <c r="L6699" s="22" t="e">
        <v>#VALUE!</v>
      </c>
      <c r="M6699" s="22" t="e">
        <v>#VALUE!</v>
      </c>
      <c r="N6699" s="22" t="e">
        <v>#VALUE!</v>
      </c>
      <c r="O6699" s="22" t="e">
        <v>#VALUE!</v>
      </c>
      <c r="P6699" s="22" t="e">
        <v>#VALUE!</v>
      </c>
      <c r="Q6699" s="17"/>
      <c r="R6699" s="17"/>
      <c r="S6699" s="17"/>
      <c r="U6699" s="28">
        <f t="shared" si="10514"/>
        <v>140</v>
      </c>
      <c r="V6699" s="28">
        <f t="shared" si="10526"/>
        <v>226</v>
      </c>
    </row>
    <row r="6700" spans="1:22" x14ac:dyDescent="0.3">
      <c r="A6700" s="28">
        <f t="shared" si="10524"/>
        <v>140227</v>
      </c>
      <c r="B6700" s="2">
        <f t="shared" ref="B6700" si="10583">COUNT(B6690:B6699)-2</f>
        <v>-2</v>
      </c>
      <c r="J6700" s="28" t="str">
        <f t="shared" ref="J6700" si="10584">CONCATENATE(K6698,2)</f>
        <v>72</v>
      </c>
      <c r="K6700" s="22" t="e">
        <v>#VALUE!</v>
      </c>
      <c r="L6700" s="22" t="e">
        <v>#VALUE!</v>
      </c>
      <c r="M6700" s="22" t="e">
        <v>#VALUE!</v>
      </c>
      <c r="N6700" s="22" t="e">
        <v>#VALUE!</v>
      </c>
      <c r="O6700" s="22" t="e">
        <v>#VALUE!</v>
      </c>
      <c r="P6700" s="22" t="e">
        <v>#VALUE!</v>
      </c>
      <c r="Q6700" s="17"/>
      <c r="R6700" s="17"/>
      <c r="S6700" s="17"/>
      <c r="U6700" s="28">
        <f t="shared" si="10514"/>
        <v>140</v>
      </c>
      <c r="V6700" s="28">
        <f t="shared" si="10526"/>
        <v>227</v>
      </c>
    </row>
    <row r="6701" spans="1:22" x14ac:dyDescent="0.3">
      <c r="A6701" s="28">
        <f t="shared" si="10524"/>
        <v>140228</v>
      </c>
      <c r="J6701" s="28" t="str">
        <f t="shared" ref="J6701" si="10585">CONCATENATE(K6698,3)</f>
        <v>73</v>
      </c>
      <c r="K6701" s="22" t="e">
        <v>#VALUE!</v>
      </c>
      <c r="L6701" s="22" t="e">
        <v>#VALUE!</v>
      </c>
      <c r="M6701" s="22" t="e">
        <v>#VALUE!</v>
      </c>
      <c r="N6701" s="22" t="e">
        <v>#VALUE!</v>
      </c>
      <c r="O6701" s="22" t="e">
        <v>#VALUE!</v>
      </c>
      <c r="P6701" s="22" t="e">
        <v>#VALUE!</v>
      </c>
      <c r="Q6701" s="17"/>
      <c r="R6701" s="17"/>
      <c r="S6701" s="17"/>
      <c r="U6701" s="28">
        <f t="shared" si="10514"/>
        <v>140</v>
      </c>
      <c r="V6701" s="28">
        <f t="shared" si="10526"/>
        <v>228</v>
      </c>
    </row>
    <row r="6702" spans="1:22" x14ac:dyDescent="0.3">
      <c r="A6702" s="28">
        <f t="shared" si="10524"/>
        <v>140229</v>
      </c>
      <c r="B6702" s="66" t="s">
        <v>25</v>
      </c>
      <c r="C6702" s="66"/>
      <c r="D6702" s="66"/>
      <c r="E6702" s="66"/>
      <c r="F6702" s="66"/>
      <c r="G6702" s="66"/>
      <c r="H6702" s="66"/>
      <c r="J6702" s="17"/>
      <c r="K6702" s="17">
        <v>8</v>
      </c>
      <c r="L6702" s="17">
        <v>8</v>
      </c>
      <c r="M6702" s="17">
        <v>8</v>
      </c>
      <c r="N6702" s="17">
        <v>8</v>
      </c>
      <c r="O6702" s="17">
        <v>8</v>
      </c>
      <c r="P6702" s="17">
        <v>8</v>
      </c>
      <c r="Q6702" s="17">
        <v>8</v>
      </c>
      <c r="R6702" s="17"/>
      <c r="S6702" s="17"/>
      <c r="U6702" s="28">
        <f t="shared" si="10514"/>
        <v>140</v>
      </c>
      <c r="V6702" s="28">
        <f t="shared" si="10526"/>
        <v>229</v>
      </c>
    </row>
    <row r="6703" spans="1:22" x14ac:dyDescent="0.3">
      <c r="A6703" s="28">
        <f t="shared" si="10524"/>
        <v>140230</v>
      </c>
      <c r="B6703" s="71"/>
      <c r="C6703" s="71"/>
      <c r="D6703" s="71"/>
      <c r="E6703" s="71"/>
      <c r="F6703" s="71"/>
      <c r="G6703" s="71"/>
      <c r="H6703" s="71"/>
      <c r="J6703" s="28" t="str">
        <f t="shared" ref="J6703" si="10586">CONCATENATE(K6702,1)</f>
        <v>81</v>
      </c>
      <c r="K6703" s="22" t="e">
        <f t="array" ref="K6703:Q6705">LINEST(B6690:B6697,C6690:C6697^{1,2,3,4,5,6},TRUE,TRUE)</f>
        <v>#VALUE!</v>
      </c>
      <c r="L6703" s="22" t="e">
        <v>#VALUE!</v>
      </c>
      <c r="M6703" s="22" t="e">
        <v>#VALUE!</v>
      </c>
      <c r="N6703" s="22" t="e">
        <v>#VALUE!</v>
      </c>
      <c r="O6703" s="22" t="e">
        <v>#VALUE!</v>
      </c>
      <c r="P6703" s="22" t="e">
        <v>#VALUE!</v>
      </c>
      <c r="Q6703" s="22" t="e">
        <v>#VALUE!</v>
      </c>
      <c r="R6703" s="17"/>
      <c r="S6703" s="17"/>
      <c r="U6703" s="28">
        <f t="shared" si="10514"/>
        <v>140</v>
      </c>
      <c r="V6703" s="28">
        <f t="shared" si="10526"/>
        <v>230</v>
      </c>
    </row>
    <row r="6704" spans="1:22" x14ac:dyDescent="0.3">
      <c r="A6704" s="28">
        <f t="shared" si="10524"/>
        <v>140231</v>
      </c>
      <c r="B6704" s="71"/>
      <c r="C6704" s="71"/>
      <c r="D6704" s="71"/>
      <c r="E6704" s="71"/>
      <c r="F6704" s="71"/>
      <c r="G6704" s="71"/>
      <c r="H6704" s="71"/>
      <c r="J6704" s="28" t="str">
        <f t="shared" ref="J6704" si="10587">CONCATENATE(K6702,2)</f>
        <v>82</v>
      </c>
      <c r="K6704" s="22" t="e">
        <v>#VALUE!</v>
      </c>
      <c r="L6704" s="22" t="e">
        <v>#VALUE!</v>
      </c>
      <c r="M6704" s="22" t="e">
        <v>#VALUE!</v>
      </c>
      <c r="N6704" s="22" t="e">
        <v>#VALUE!</v>
      </c>
      <c r="O6704" s="22" t="e">
        <v>#VALUE!</v>
      </c>
      <c r="P6704" s="22" t="e">
        <v>#VALUE!</v>
      </c>
      <c r="Q6704" s="22" t="e">
        <v>#VALUE!</v>
      </c>
      <c r="R6704" s="17"/>
      <c r="S6704" s="17"/>
      <c r="U6704" s="28">
        <f t="shared" si="10514"/>
        <v>140</v>
      </c>
      <c r="V6704" s="28">
        <f t="shared" si="10526"/>
        <v>231</v>
      </c>
    </row>
    <row r="6705" spans="1:22" x14ac:dyDescent="0.3">
      <c r="A6705" s="28">
        <f t="shared" si="10524"/>
        <v>140232</v>
      </c>
      <c r="J6705" s="28" t="str">
        <f t="shared" ref="J6705" si="10588">CONCATENATE(K6702,3)</f>
        <v>83</v>
      </c>
      <c r="K6705" s="22" t="e">
        <v>#VALUE!</v>
      </c>
      <c r="L6705" s="22" t="e">
        <v>#VALUE!</v>
      </c>
      <c r="M6705" s="22" t="e">
        <v>#VALUE!</v>
      </c>
      <c r="N6705" s="22" t="e">
        <v>#VALUE!</v>
      </c>
      <c r="O6705" s="22" t="e">
        <v>#VALUE!</v>
      </c>
      <c r="P6705" s="22" t="e">
        <v>#VALUE!</v>
      </c>
      <c r="Q6705" s="22" t="e">
        <v>#VALUE!</v>
      </c>
      <c r="R6705" s="17"/>
      <c r="S6705" s="17"/>
      <c r="U6705" s="28">
        <f t="shared" si="10514"/>
        <v>140</v>
      </c>
      <c r="V6705" s="28">
        <f t="shared" si="10526"/>
        <v>232</v>
      </c>
    </row>
    <row r="6706" spans="1:22" ht="15" customHeight="1" x14ac:dyDescent="0.3">
      <c r="A6706" s="28">
        <f t="shared" si="10524"/>
        <v>140233</v>
      </c>
      <c r="B6706" s="66" t="s">
        <v>52</v>
      </c>
      <c r="C6706" s="66"/>
      <c r="D6706" s="66"/>
      <c r="E6706" s="10" t="str">
        <f>IF(D6676="","",MAX(E6707,E6708))</f>
        <v/>
      </c>
      <c r="J6706" s="17"/>
      <c r="K6706" s="17">
        <v>9</v>
      </c>
      <c r="L6706" s="17">
        <v>9</v>
      </c>
      <c r="M6706" s="17">
        <v>9</v>
      </c>
      <c r="N6706" s="17">
        <v>9</v>
      </c>
      <c r="O6706" s="17">
        <v>9</v>
      </c>
      <c r="P6706" s="17">
        <v>9</v>
      </c>
      <c r="Q6706" s="17">
        <v>9</v>
      </c>
      <c r="R6706" s="17">
        <v>9</v>
      </c>
      <c r="S6706" s="17"/>
      <c r="U6706" s="28">
        <f t="shared" si="10514"/>
        <v>140</v>
      </c>
      <c r="V6706" s="28">
        <f t="shared" si="10526"/>
        <v>233</v>
      </c>
    </row>
    <row r="6707" spans="1:22" x14ac:dyDescent="0.3">
      <c r="A6707" s="28">
        <f t="shared" si="10524"/>
        <v>140234</v>
      </c>
      <c r="B6707" s="2" t="s">
        <v>26</v>
      </c>
      <c r="C6707" s="2" t="s">
        <v>27</v>
      </c>
      <c r="D6707" s="2" t="s">
        <v>28</v>
      </c>
      <c r="E6707" s="11">
        <f>ABS(MIN(D6708:D6717))</f>
        <v>0</v>
      </c>
      <c r="G6707" s="2" t="s">
        <v>230</v>
      </c>
      <c r="J6707" s="28" t="str">
        <f t="shared" ref="J6707" si="10589">CONCATENATE(K6706,1)</f>
        <v>91</v>
      </c>
      <c r="K6707" s="22" t="e">
        <f t="array" ref="K6707:R6709">LINEST(B6690:B6698,C6690:C6698^{1,2,3,4,5,6,7},TRUE,TRUE)</f>
        <v>#VALUE!</v>
      </c>
      <c r="L6707" s="22" t="e">
        <v>#VALUE!</v>
      </c>
      <c r="M6707" s="22" t="e">
        <v>#VALUE!</v>
      </c>
      <c r="N6707" s="22" t="e">
        <v>#VALUE!</v>
      </c>
      <c r="O6707" s="22" t="e">
        <v>#VALUE!</v>
      </c>
      <c r="P6707" s="22" t="e">
        <v>#VALUE!</v>
      </c>
      <c r="Q6707" s="22" t="e">
        <v>#VALUE!</v>
      </c>
      <c r="R6707" s="22" t="e">
        <v>#VALUE!</v>
      </c>
      <c r="S6707" s="17"/>
      <c r="U6707" s="28">
        <f t="shared" si="10514"/>
        <v>140</v>
      </c>
      <c r="V6707" s="28">
        <f t="shared" si="10526"/>
        <v>234</v>
      </c>
    </row>
    <row r="6708" spans="1:22" x14ac:dyDescent="0.3">
      <c r="A6708" s="28">
        <f t="shared" si="10524"/>
        <v>140235</v>
      </c>
      <c r="B6708" s="7">
        <f t="shared" ref="B6708:B6717" si="10590">C6690-B6690</f>
        <v>0</v>
      </c>
      <c r="C6708" s="7">
        <f t="shared" ref="C6708:C6717" si="10591">H6690-G6690</f>
        <v>0</v>
      </c>
      <c r="D6708" s="7">
        <f>C6708-B6708</f>
        <v>0</v>
      </c>
      <c r="E6708" s="11">
        <f>ABS(MAX(D6708:D6717))</f>
        <v>0</v>
      </c>
      <c r="F6708" s="13"/>
      <c r="G6708" s="2" t="str">
        <f>IF(D6690="","",D6690/E6690)</f>
        <v/>
      </c>
      <c r="H6708" s="13"/>
      <c r="J6708" s="28" t="str">
        <f t="shared" ref="J6708" si="10592">CONCATENATE(K6706,2)</f>
        <v>92</v>
      </c>
      <c r="K6708" s="22" t="e">
        <v>#VALUE!</v>
      </c>
      <c r="L6708" s="22" t="e">
        <v>#VALUE!</v>
      </c>
      <c r="M6708" s="22" t="e">
        <v>#VALUE!</v>
      </c>
      <c r="N6708" s="22" t="e">
        <v>#VALUE!</v>
      </c>
      <c r="O6708" s="22" t="e">
        <v>#VALUE!</v>
      </c>
      <c r="P6708" s="22" t="e">
        <v>#VALUE!</v>
      </c>
      <c r="Q6708" s="22" t="e">
        <v>#VALUE!</v>
      </c>
      <c r="R6708" s="22" t="e">
        <v>#VALUE!</v>
      </c>
      <c r="S6708" s="17"/>
      <c r="U6708" s="28">
        <f t="shared" si="10514"/>
        <v>140</v>
      </c>
      <c r="V6708" s="28">
        <f t="shared" si="10526"/>
        <v>235</v>
      </c>
    </row>
    <row r="6709" spans="1:22" x14ac:dyDescent="0.3">
      <c r="A6709" s="28">
        <f t="shared" si="10524"/>
        <v>140236</v>
      </c>
      <c r="B6709" s="7">
        <f t="shared" si="10590"/>
        <v>0</v>
      </c>
      <c r="C6709" s="7">
        <f t="shared" si="10591"/>
        <v>0</v>
      </c>
      <c r="D6709" s="7">
        <f t="shared" ref="D6709:D6717" si="10593">C6709-B6709</f>
        <v>0</v>
      </c>
      <c r="E6709" s="12" t="s">
        <v>34</v>
      </c>
      <c r="G6709" s="2" t="str">
        <f t="shared" ref="G6709:G6717" si="10594">IF(D6691="","",D6691/E6691)</f>
        <v/>
      </c>
      <c r="H6709" s="13"/>
      <c r="J6709" s="28" t="str">
        <f t="shared" ref="J6709" si="10595">CONCATENATE(K6706,3)</f>
        <v>93</v>
      </c>
      <c r="K6709" s="22" t="e">
        <v>#VALUE!</v>
      </c>
      <c r="L6709" s="22" t="e">
        <v>#VALUE!</v>
      </c>
      <c r="M6709" s="22" t="e">
        <v>#VALUE!</v>
      </c>
      <c r="N6709" s="22" t="e">
        <v>#VALUE!</v>
      </c>
      <c r="O6709" s="22" t="e">
        <v>#VALUE!</v>
      </c>
      <c r="P6709" s="22" t="e">
        <v>#VALUE!</v>
      </c>
      <c r="Q6709" s="22" t="e">
        <v>#VALUE!</v>
      </c>
      <c r="R6709" s="22" t="e">
        <v>#VALUE!</v>
      </c>
      <c r="S6709" s="17"/>
      <c r="U6709" s="28">
        <f t="shared" si="10514"/>
        <v>140</v>
      </c>
      <c r="V6709" s="28">
        <f t="shared" si="10526"/>
        <v>236</v>
      </c>
    </row>
    <row r="6710" spans="1:22" x14ac:dyDescent="0.3">
      <c r="A6710" s="28">
        <f t="shared" si="10524"/>
        <v>140237</v>
      </c>
      <c r="B6710" s="7">
        <f t="shared" si="10590"/>
        <v>0</v>
      </c>
      <c r="C6710" s="7">
        <f t="shared" si="10591"/>
        <v>0</v>
      </c>
      <c r="D6710" s="7">
        <f t="shared" si="10593"/>
        <v>0</v>
      </c>
      <c r="E6710" s="10" t="str">
        <f>IF(D6676="","",MAX(E6711,E6712))</f>
        <v/>
      </c>
      <c r="G6710" s="2" t="str">
        <f t="shared" si="10594"/>
        <v/>
      </c>
      <c r="H6710" s="13"/>
      <c r="J6710" s="17"/>
      <c r="K6710" s="17">
        <v>10</v>
      </c>
      <c r="L6710" s="17">
        <v>10</v>
      </c>
      <c r="M6710" s="17">
        <v>10</v>
      </c>
      <c r="N6710" s="17">
        <v>10</v>
      </c>
      <c r="O6710" s="17">
        <v>10</v>
      </c>
      <c r="P6710" s="17">
        <v>10</v>
      </c>
      <c r="Q6710" s="17">
        <v>10</v>
      </c>
      <c r="R6710" s="17">
        <v>10</v>
      </c>
      <c r="S6710" s="17">
        <v>10</v>
      </c>
      <c r="U6710" s="28">
        <f t="shared" si="10514"/>
        <v>140</v>
      </c>
      <c r="V6710" s="28">
        <f t="shared" si="10526"/>
        <v>237</v>
      </c>
    </row>
    <row r="6711" spans="1:22" x14ac:dyDescent="0.3">
      <c r="A6711" s="28">
        <f t="shared" si="10524"/>
        <v>140238</v>
      </c>
      <c r="B6711" s="7">
        <f t="shared" si="10590"/>
        <v>0</v>
      </c>
      <c r="C6711" s="7">
        <f t="shared" si="10591"/>
        <v>0</v>
      </c>
      <c r="D6711" s="7">
        <f t="shared" si="10593"/>
        <v>0</v>
      </c>
      <c r="E6711" s="11">
        <f>ABS(MIN(B6708:B6717))</f>
        <v>0</v>
      </c>
      <c r="G6711" s="2" t="str">
        <f t="shared" si="10594"/>
        <v/>
      </c>
      <c r="H6711" s="13"/>
      <c r="J6711" s="28" t="str">
        <f t="shared" ref="J6711" si="10596">CONCATENATE(K6710,1)</f>
        <v>101</v>
      </c>
      <c r="K6711" s="22" t="e">
        <f t="array" ref="K6711:S6713">LINEST(B6690:B6699,C6690:C6699^{1,2,3,4,5,6,7,8},TRUE,TRUE)</f>
        <v>#VALUE!</v>
      </c>
      <c r="L6711" s="22" t="e">
        <v>#VALUE!</v>
      </c>
      <c r="M6711" s="22" t="e">
        <v>#VALUE!</v>
      </c>
      <c r="N6711" s="22" t="e">
        <v>#VALUE!</v>
      </c>
      <c r="O6711" s="22" t="e">
        <v>#VALUE!</v>
      </c>
      <c r="P6711" s="22" t="e">
        <v>#VALUE!</v>
      </c>
      <c r="Q6711" s="22" t="e">
        <v>#VALUE!</v>
      </c>
      <c r="R6711" s="22" t="e">
        <v>#VALUE!</v>
      </c>
      <c r="S6711" s="22" t="e">
        <v>#VALUE!</v>
      </c>
      <c r="U6711" s="28">
        <f t="shared" si="10514"/>
        <v>140</v>
      </c>
      <c r="V6711" s="28">
        <f t="shared" si="10526"/>
        <v>238</v>
      </c>
    </row>
    <row r="6712" spans="1:22" x14ac:dyDescent="0.3">
      <c r="A6712" s="28">
        <f t="shared" si="10524"/>
        <v>140239</v>
      </c>
      <c r="B6712" s="7">
        <f t="shared" si="10590"/>
        <v>0</v>
      </c>
      <c r="C6712" s="7">
        <f t="shared" si="10591"/>
        <v>0</v>
      </c>
      <c r="D6712" s="7">
        <f t="shared" si="10593"/>
        <v>0</v>
      </c>
      <c r="E6712" s="11">
        <f>ABS(MAX(B6708:B6717))</f>
        <v>0</v>
      </c>
      <c r="G6712" s="2" t="str">
        <f t="shared" si="10594"/>
        <v/>
      </c>
      <c r="H6712" s="13"/>
      <c r="J6712" s="28" t="str">
        <f t="shared" ref="J6712" si="10597">CONCATENATE(K6710,2)</f>
        <v>102</v>
      </c>
      <c r="K6712" s="22" t="e">
        <v>#VALUE!</v>
      </c>
      <c r="L6712" s="22" t="e">
        <v>#VALUE!</v>
      </c>
      <c r="M6712" s="22" t="e">
        <v>#VALUE!</v>
      </c>
      <c r="N6712" s="22" t="e">
        <v>#VALUE!</v>
      </c>
      <c r="O6712" s="22" t="e">
        <v>#VALUE!</v>
      </c>
      <c r="P6712" s="22" t="e">
        <v>#VALUE!</v>
      </c>
      <c r="Q6712" s="22" t="e">
        <v>#VALUE!</v>
      </c>
      <c r="R6712" s="22" t="e">
        <v>#VALUE!</v>
      </c>
      <c r="S6712" s="22" t="e">
        <v>#VALUE!</v>
      </c>
      <c r="U6712" s="28">
        <f t="shared" si="10514"/>
        <v>140</v>
      </c>
      <c r="V6712" s="28">
        <f t="shared" si="10526"/>
        <v>239</v>
      </c>
    </row>
    <row r="6713" spans="1:22" x14ac:dyDescent="0.3">
      <c r="A6713" s="28">
        <f t="shared" si="10524"/>
        <v>140240</v>
      </c>
      <c r="B6713" s="7">
        <f t="shared" si="10590"/>
        <v>0</v>
      </c>
      <c r="C6713" s="7">
        <f t="shared" si="10591"/>
        <v>0</v>
      </c>
      <c r="D6713" s="7">
        <f t="shared" si="10593"/>
        <v>0</v>
      </c>
      <c r="E6713" s="12" t="s">
        <v>231</v>
      </c>
      <c r="G6713" s="2" t="str">
        <f t="shared" si="10594"/>
        <v/>
      </c>
      <c r="H6713" s="13"/>
      <c r="J6713" s="28" t="str">
        <f t="shared" ref="J6713" si="10598">CONCATENATE(K6710,3)</f>
        <v>103</v>
      </c>
      <c r="K6713" s="22" t="e">
        <v>#VALUE!</v>
      </c>
      <c r="L6713" s="22" t="e">
        <v>#VALUE!</v>
      </c>
      <c r="M6713" s="22" t="e">
        <v>#VALUE!</v>
      </c>
      <c r="N6713" s="22" t="e">
        <v>#VALUE!</v>
      </c>
      <c r="O6713" s="22" t="e">
        <v>#VALUE!</v>
      </c>
      <c r="P6713" s="22" t="e">
        <v>#VALUE!</v>
      </c>
      <c r="Q6713" s="22" t="e">
        <v>#VALUE!</v>
      </c>
      <c r="R6713" s="22" t="e">
        <v>#VALUE!</v>
      </c>
      <c r="S6713" s="22" t="e">
        <v>#VALUE!</v>
      </c>
      <c r="U6713" s="28">
        <f t="shared" si="10514"/>
        <v>140</v>
      </c>
      <c r="V6713" s="28">
        <f t="shared" si="10526"/>
        <v>240</v>
      </c>
    </row>
    <row r="6714" spans="1:22" x14ac:dyDescent="0.3">
      <c r="A6714" s="28">
        <f t="shared" si="10524"/>
        <v>140241</v>
      </c>
      <c r="B6714" s="7">
        <f t="shared" si="10590"/>
        <v>0</v>
      </c>
      <c r="C6714" s="7">
        <f t="shared" si="10591"/>
        <v>0</v>
      </c>
      <c r="D6714" s="7">
        <f t="shared" si="10593"/>
        <v>0</v>
      </c>
      <c r="E6714" s="10" t="e">
        <f>IF(D6676="","",MAX(E6715,E6716))*2</f>
        <v>#VALUE!</v>
      </c>
      <c r="G6714" s="2" t="str">
        <f t="shared" si="10594"/>
        <v/>
      </c>
      <c r="H6714" s="13"/>
      <c r="U6714" s="28">
        <f t="shared" si="10514"/>
        <v>140</v>
      </c>
      <c r="V6714" s="28">
        <f t="shared" si="10526"/>
        <v>241</v>
      </c>
    </row>
    <row r="6715" spans="1:22" x14ac:dyDescent="0.3">
      <c r="A6715" s="28">
        <f t="shared" si="10524"/>
        <v>140242</v>
      </c>
      <c r="B6715" s="7">
        <f t="shared" si="10590"/>
        <v>0</v>
      </c>
      <c r="C6715" s="7">
        <f t="shared" si="10591"/>
        <v>0</v>
      </c>
      <c r="D6715" s="7">
        <f t="shared" si="10593"/>
        <v>0</v>
      </c>
      <c r="E6715" s="11">
        <f>ABS(MIN(G6708:G6717))</f>
        <v>0</v>
      </c>
      <c r="G6715" s="2" t="str">
        <f t="shared" si="10594"/>
        <v/>
      </c>
      <c r="U6715" s="28">
        <f t="shared" si="10514"/>
        <v>140</v>
      </c>
      <c r="V6715" s="28">
        <f t="shared" si="10526"/>
        <v>242</v>
      </c>
    </row>
    <row r="6716" spans="1:22" x14ac:dyDescent="0.3">
      <c r="A6716" s="28">
        <f t="shared" si="10524"/>
        <v>140243</v>
      </c>
      <c r="B6716" s="7">
        <f t="shared" si="10590"/>
        <v>0</v>
      </c>
      <c r="C6716" s="7">
        <f t="shared" si="10591"/>
        <v>0</v>
      </c>
      <c r="D6716" s="7">
        <f t="shared" si="10593"/>
        <v>0</v>
      </c>
      <c r="E6716" s="11">
        <f>ABS(MAX(G6708:G6717))</f>
        <v>0</v>
      </c>
      <c r="G6716" s="2" t="str">
        <f t="shared" si="10594"/>
        <v/>
      </c>
      <c r="U6716" s="28">
        <f t="shared" si="10514"/>
        <v>140</v>
      </c>
      <c r="V6716" s="28">
        <f t="shared" si="10526"/>
        <v>243</v>
      </c>
    </row>
    <row r="6717" spans="1:22" x14ac:dyDescent="0.3">
      <c r="A6717" s="28">
        <f t="shared" si="10524"/>
        <v>140244</v>
      </c>
      <c r="B6717" s="7">
        <f t="shared" si="10590"/>
        <v>0</v>
      </c>
      <c r="C6717" s="7">
        <f t="shared" si="10591"/>
        <v>0</v>
      </c>
      <c r="D6717" s="7">
        <f t="shared" si="10593"/>
        <v>0</v>
      </c>
      <c r="F6717" s="13"/>
      <c r="G6717" s="2" t="str">
        <f t="shared" si="10594"/>
        <v/>
      </c>
      <c r="U6717" s="28">
        <f t="shared" si="10514"/>
        <v>140</v>
      </c>
      <c r="V6717" s="28">
        <f t="shared" si="10526"/>
        <v>244</v>
      </c>
    </row>
    <row r="6718" spans="1:22" x14ac:dyDescent="0.3">
      <c r="A6718" s="28">
        <f t="shared" si="10524"/>
        <v>140245</v>
      </c>
      <c r="F6718" s="13"/>
      <c r="U6718" s="28">
        <f t="shared" si="10514"/>
        <v>140</v>
      </c>
      <c r="V6718" s="28">
        <f t="shared" si="10526"/>
        <v>245</v>
      </c>
    </row>
    <row r="6719" spans="1:22" x14ac:dyDescent="0.3">
      <c r="A6719" s="28">
        <f t="shared" si="10524"/>
        <v>140246</v>
      </c>
      <c r="F6719" s="13"/>
      <c r="U6719" s="28">
        <f t="shared" si="10514"/>
        <v>140</v>
      </c>
      <c r="V6719" s="28">
        <f t="shared" si="10526"/>
        <v>246</v>
      </c>
    </row>
    <row r="6720" spans="1:22" x14ac:dyDescent="0.3">
      <c r="A6720" s="28">
        <f t="shared" si="10524"/>
        <v>140247</v>
      </c>
      <c r="F6720" s="13"/>
      <c r="U6720" s="28">
        <f t="shared" si="10514"/>
        <v>140</v>
      </c>
      <c r="V6720" s="28">
        <f t="shared" si="10526"/>
        <v>247</v>
      </c>
    </row>
    <row r="6721" spans="1:24" s="8" customFormat="1" x14ac:dyDescent="0.3"/>
    <row r="6722" spans="1:24" x14ac:dyDescent="0.3">
      <c r="A6722" s="28">
        <f t="shared" ref="A6722:A6768" si="10599">ROUND(CONCATENATE(U6722,V6722),0)</f>
        <v>141201</v>
      </c>
      <c r="B6722" s="63" t="s">
        <v>0</v>
      </c>
      <c r="C6722" s="63"/>
      <c r="D6722" s="71"/>
      <c r="E6722" s="71"/>
      <c r="F6722" s="71"/>
      <c r="G6722" s="71"/>
      <c r="H6722" s="71"/>
      <c r="U6722" s="28">
        <f t="shared" si="10525"/>
        <v>141</v>
      </c>
      <c r="V6722" s="28">
        <v>201</v>
      </c>
    </row>
    <row r="6723" spans="1:24" x14ac:dyDescent="0.3">
      <c r="A6723" s="28">
        <f t="shared" si="10599"/>
        <v>141202</v>
      </c>
      <c r="B6723" s="72" t="s">
        <v>70</v>
      </c>
      <c r="C6723" s="73"/>
      <c r="D6723" s="30"/>
      <c r="E6723" s="66" t="s">
        <v>71</v>
      </c>
      <c r="F6723" s="66"/>
      <c r="G6723" s="74"/>
      <c r="H6723" s="74"/>
      <c r="U6723" s="28">
        <f t="shared" ref="U6723:U6786" si="10600">U6722</f>
        <v>141</v>
      </c>
      <c r="V6723" s="28">
        <f t="shared" ref="V6723:V6768" si="10601">V6722+1</f>
        <v>202</v>
      </c>
    </row>
    <row r="6724" spans="1:24" x14ac:dyDescent="0.3">
      <c r="A6724" s="28">
        <f t="shared" si="10599"/>
        <v>141203</v>
      </c>
      <c r="B6724" s="75" t="s">
        <v>6</v>
      </c>
      <c r="C6724" s="75"/>
      <c r="D6724" s="71"/>
      <c r="E6724" s="71"/>
      <c r="F6724" s="71"/>
      <c r="G6724" s="71"/>
      <c r="H6724" s="71"/>
      <c r="U6724" s="28">
        <f t="shared" si="10600"/>
        <v>141</v>
      </c>
      <c r="V6724" s="28">
        <f t="shared" si="10601"/>
        <v>203</v>
      </c>
    </row>
    <row r="6725" spans="1:24" x14ac:dyDescent="0.3">
      <c r="A6725" s="28">
        <f t="shared" si="10599"/>
        <v>141204</v>
      </c>
      <c r="B6725" s="63" t="s">
        <v>7</v>
      </c>
      <c r="C6725" s="63"/>
      <c r="D6725" s="71"/>
      <c r="E6725" s="71"/>
      <c r="F6725" s="71"/>
      <c r="G6725" s="71"/>
      <c r="H6725" s="71"/>
      <c r="J6725" s="17"/>
      <c r="K6725" s="17" t="s">
        <v>53</v>
      </c>
      <c r="L6725" s="17" t="s">
        <v>54</v>
      </c>
      <c r="M6725" s="17" t="s">
        <v>55</v>
      </c>
      <c r="N6725" s="17" t="s">
        <v>56</v>
      </c>
      <c r="O6725" s="17" t="s">
        <v>57</v>
      </c>
      <c r="P6725" s="17" t="s">
        <v>2</v>
      </c>
      <c r="Q6725" s="17" t="s">
        <v>3</v>
      </c>
      <c r="R6725" s="17" t="s">
        <v>4</v>
      </c>
      <c r="S6725" s="17" t="s">
        <v>5</v>
      </c>
      <c r="U6725" s="28">
        <f t="shared" si="10600"/>
        <v>141</v>
      </c>
      <c r="V6725" s="28">
        <f t="shared" si="10601"/>
        <v>204</v>
      </c>
      <c r="X6725" s="1" t="s">
        <v>48</v>
      </c>
    </row>
    <row r="6726" spans="1:24" x14ac:dyDescent="0.3">
      <c r="A6726" s="28">
        <f t="shared" si="10599"/>
        <v>141205</v>
      </c>
      <c r="B6726" s="63" t="s">
        <v>9</v>
      </c>
      <c r="C6726" s="63"/>
      <c r="D6726" s="71"/>
      <c r="E6726" s="71"/>
      <c r="F6726" s="71"/>
      <c r="G6726" s="71"/>
      <c r="H6726" s="71"/>
      <c r="J6726" s="17">
        <f t="shared" ref="J6726" si="10602">COUNTA(B6738:B6747)</f>
        <v>0</v>
      </c>
      <c r="K6726" s="17">
        <f t="shared" ref="K6726" si="10603">IF(L6726-1&lt;2,0,L6726-1)</f>
        <v>0</v>
      </c>
      <c r="L6726" s="17">
        <f t="shared" ref="L6726" si="10604">IF(M6726-1&lt;2,0,M6726-1)</f>
        <v>0</v>
      </c>
      <c r="M6726" s="17">
        <f t="shared" ref="M6726" si="10605">IF(N6726-1&lt;2,0,N6726-1)</f>
        <v>0</v>
      </c>
      <c r="N6726" s="17">
        <f t="shared" ref="N6726" si="10606">IF(O6726-1&lt;2,0,O6726-1)</f>
        <v>0</v>
      </c>
      <c r="O6726" s="17">
        <f t="shared" ref="O6726" si="10607">IF(P6726-1&lt;2,0,P6726-1)</f>
        <v>0</v>
      </c>
      <c r="P6726" s="17">
        <f t="shared" ref="P6726" si="10608">IF(Q6726-1&lt;2,0,Q6726-1)</f>
        <v>0</v>
      </c>
      <c r="Q6726" s="17">
        <f t="shared" ref="Q6726" si="10609">IF(R6726-1&lt;2,0,R6726-1)</f>
        <v>0</v>
      </c>
      <c r="R6726" s="17">
        <f t="shared" ref="R6726" si="10610">IF(S6726-1&lt;2,0,S6726-1)</f>
        <v>0</v>
      </c>
      <c r="S6726" s="17">
        <f t="shared" ref="S6726" si="10611">J6726</f>
        <v>0</v>
      </c>
      <c r="U6726" s="28">
        <f t="shared" si="10600"/>
        <v>141</v>
      </c>
      <c r="V6726" s="28">
        <f t="shared" si="10601"/>
        <v>205</v>
      </c>
      <c r="X6726" s="1" t="s">
        <v>49</v>
      </c>
    </row>
    <row r="6727" spans="1:24" x14ac:dyDescent="0.3">
      <c r="A6727" s="28">
        <f t="shared" si="10599"/>
        <v>141206</v>
      </c>
      <c r="B6727" s="63" t="s">
        <v>10</v>
      </c>
      <c r="C6727" s="63"/>
      <c r="D6727" s="71"/>
      <c r="E6727" s="71"/>
      <c r="F6727" s="71"/>
      <c r="G6727" s="71"/>
      <c r="H6727" s="71"/>
      <c r="J6727" s="28" t="str">
        <f t="shared" ref="J6727" si="10612">CONCATENATE(J6726,1)</f>
        <v>01</v>
      </c>
      <c r="K6727" s="29">
        <f t="shared" ref="K6727" si="10613">IF(K6726=0,0,VLOOKUP(J6727,J6731:S6761,K6726,FALSE))</f>
        <v>0</v>
      </c>
      <c r="L6727" s="29">
        <f t="shared" ref="L6727" si="10614">IF(L6726=0,0,VLOOKUP(J6727,J6731:S6761,L6726,FALSE))</f>
        <v>0</v>
      </c>
      <c r="M6727" s="29">
        <f t="shared" ref="M6727" si="10615">IF(M6726=0,0,VLOOKUP(J6727,J6731:S6761,M6726,FALSE))</f>
        <v>0</v>
      </c>
      <c r="N6727" s="29">
        <f t="shared" ref="N6727" si="10616">IF(N6726=0,0,VLOOKUP(J6727,J6731:S6761,N6726,FALSE))</f>
        <v>0</v>
      </c>
      <c r="O6727" s="29">
        <f t="shared" ref="O6727" si="10617">IF(O6726=0,0,VLOOKUP(J6727,J6731:S6761,O6726,FALSE))</f>
        <v>0</v>
      </c>
      <c r="P6727" s="29">
        <f t="shared" ref="P6727" si="10618">IF(P6726=0,0,VLOOKUP(J6727,J6731:S6761,P6726,FALSE))</f>
        <v>0</v>
      </c>
      <c r="Q6727" s="29">
        <f t="shared" ref="Q6727" si="10619">IF(Q6726=0,0,VLOOKUP(J6727,J6731:S6761,Q6726,FALSE))</f>
        <v>0</v>
      </c>
      <c r="R6727" s="29">
        <f t="shared" ref="R6727" si="10620">IF(R6726=0,0,VLOOKUP(J6727,J6731:S6761,R6726,FALSE))</f>
        <v>0</v>
      </c>
      <c r="S6727" s="29">
        <f t="shared" ref="S6727" si="10621">IF(S6726=0,0,VLOOKUP(J6727,J6731:S6761,S6726,FALSE))</f>
        <v>0</v>
      </c>
      <c r="U6727" s="28">
        <f t="shared" si="10600"/>
        <v>141</v>
      </c>
      <c r="V6727" s="28">
        <f t="shared" si="10601"/>
        <v>206</v>
      </c>
      <c r="X6727" s="1" t="s">
        <v>50</v>
      </c>
    </row>
    <row r="6728" spans="1:24" x14ac:dyDescent="0.3">
      <c r="A6728" s="28">
        <f t="shared" si="10599"/>
        <v>141207</v>
      </c>
      <c r="B6728" s="63" t="s">
        <v>11</v>
      </c>
      <c r="C6728" s="63"/>
      <c r="D6728" s="64"/>
      <c r="E6728" s="64"/>
      <c r="F6728" s="64"/>
      <c r="G6728" s="64"/>
      <c r="H6728" s="64"/>
      <c r="J6728" s="28" t="str">
        <f t="shared" ref="J6728" si="10622">CONCATENATE(J6726,2)</f>
        <v>02</v>
      </c>
      <c r="K6728" s="22">
        <f t="shared" ref="K6728" si="10623">IF(K6726=0,0,VLOOKUP(J6728,J6731:S6761,K6726,FALSE))</f>
        <v>0</v>
      </c>
      <c r="L6728" s="22">
        <f t="shared" ref="L6728" si="10624">IF(L6726=0,0,VLOOKUP(J6728,J6731:S6761,L6726,FALSE))</f>
        <v>0</v>
      </c>
      <c r="M6728" s="22">
        <f t="shared" ref="M6728" si="10625">IF(M6726=0,0,VLOOKUP(J6728,J6731:S6761,M6726,FALSE))</f>
        <v>0</v>
      </c>
      <c r="N6728" s="22">
        <f t="shared" ref="N6728" si="10626">IF(N6726=0,0,VLOOKUP(J6728,J6731:S6761,N6726,FALSE))</f>
        <v>0</v>
      </c>
      <c r="O6728" s="22">
        <f t="shared" ref="O6728" si="10627">IF(O6726=0,0,VLOOKUP(J6728,J6731:S6761,O6726,FALSE))</f>
        <v>0</v>
      </c>
      <c r="P6728" s="22">
        <f t="shared" ref="P6728" si="10628">IF(P6726=0,0,VLOOKUP(J6728,J6731:S6761,P6726,FALSE))</f>
        <v>0</v>
      </c>
      <c r="Q6728" s="22">
        <f t="shared" ref="Q6728" si="10629">IF(Q6726=0,0,VLOOKUP(J6728,J6731:S6761,Q6726,FALSE))</f>
        <v>0</v>
      </c>
      <c r="R6728" s="22">
        <f t="shared" ref="R6728" si="10630">IF(R6726=0,0,VLOOKUP(J6728,J6731:S6761,R6726,FALSE))</f>
        <v>0</v>
      </c>
      <c r="S6728" s="22">
        <f t="shared" ref="S6728" si="10631">IF(S6726=0,0,VLOOKUP(J6728,J6731:S6761,S6726,FALSE))</f>
        <v>0</v>
      </c>
      <c r="U6728" s="28">
        <f t="shared" si="10600"/>
        <v>141</v>
      </c>
      <c r="V6728" s="28">
        <f t="shared" si="10601"/>
        <v>207</v>
      </c>
    </row>
    <row r="6729" spans="1:24" x14ac:dyDescent="0.3">
      <c r="A6729" s="28">
        <f t="shared" si="10599"/>
        <v>141208</v>
      </c>
      <c r="B6729" s="63" t="s">
        <v>12</v>
      </c>
      <c r="C6729" s="63"/>
      <c r="D6729" s="65"/>
      <c r="E6729" s="65"/>
      <c r="F6729" s="65"/>
      <c r="G6729" s="65"/>
      <c r="H6729" s="65"/>
      <c r="J6729" s="28" t="str">
        <f t="shared" ref="J6729" si="10632">CONCATENATE(J6726,3)</f>
        <v>03</v>
      </c>
      <c r="K6729" s="22"/>
      <c r="L6729" s="22"/>
      <c r="M6729" s="22"/>
      <c r="N6729" s="22" t="s">
        <v>58</v>
      </c>
      <c r="O6729" s="29">
        <f t="shared" ref="O6729" si="10633">J6726-2</f>
        <v>-2</v>
      </c>
      <c r="P6729" s="22" t="s">
        <v>59</v>
      </c>
      <c r="Q6729" s="29" t="e">
        <f t="shared" ref="Q6729" si="10634">VLOOKUP(J6729,J6731:S6761,3,FALSE)</f>
        <v>#N/A</v>
      </c>
      <c r="R6729" s="22" t="s">
        <v>60</v>
      </c>
      <c r="S6729" s="22" t="e">
        <f t="shared" ref="S6729" si="10635">VLOOKUP(J6729,J6731:S6761,2,FALSE)</f>
        <v>#N/A</v>
      </c>
      <c r="U6729" s="28">
        <f t="shared" si="10600"/>
        <v>141</v>
      </c>
      <c r="V6729" s="28">
        <f t="shared" si="10601"/>
        <v>208</v>
      </c>
    </row>
    <row r="6730" spans="1:24" x14ac:dyDescent="0.3">
      <c r="A6730" s="28">
        <f t="shared" si="10599"/>
        <v>141209</v>
      </c>
      <c r="B6730" s="63" t="s">
        <v>13</v>
      </c>
      <c r="C6730" s="63"/>
      <c r="D6730" s="15"/>
      <c r="E6730" s="66" t="s">
        <v>14</v>
      </c>
      <c r="F6730" s="66"/>
      <c r="G6730" s="66"/>
      <c r="H6730" s="6" t="s">
        <v>64</v>
      </c>
      <c r="J6730" s="17"/>
      <c r="K6730" s="17">
        <v>3</v>
      </c>
      <c r="L6730" s="17">
        <v>3</v>
      </c>
      <c r="M6730" s="17"/>
      <c r="N6730" s="17"/>
      <c r="O6730" s="17"/>
      <c r="P6730" s="17"/>
      <c r="Q6730" s="17"/>
      <c r="R6730" s="17"/>
      <c r="S6730" s="17"/>
      <c r="U6730" s="28">
        <f t="shared" si="10600"/>
        <v>141</v>
      </c>
      <c r="V6730" s="28">
        <f t="shared" si="10601"/>
        <v>209</v>
      </c>
    </row>
    <row r="6731" spans="1:24" x14ac:dyDescent="0.3">
      <c r="A6731" s="28">
        <f t="shared" si="10599"/>
        <v>141210</v>
      </c>
      <c r="B6731" s="63" t="s">
        <v>15</v>
      </c>
      <c r="C6731" s="63"/>
      <c r="D6731" s="2">
        <f t="shared" ref="D6731" si="10636">MIN(B6738:B6747)</f>
        <v>0</v>
      </c>
      <c r="E6731" s="3" t="s">
        <v>16</v>
      </c>
      <c r="F6731" s="2">
        <f t="shared" ref="F6731" si="10637">MAX(B6738:B6747)</f>
        <v>0</v>
      </c>
      <c r="G6731" s="4" t="str">
        <f t="shared" ref="G6731" si="10638">IF(H6730="","",H6730)</f>
        <v>°C</v>
      </c>
      <c r="H6731" s="14"/>
      <c r="J6731" s="28" t="str">
        <f t="shared" ref="J6731" si="10639">CONCATENATE(K6730,1)</f>
        <v>31</v>
      </c>
      <c r="K6731" s="22" t="e">
        <f t="array" ref="K6731:L6733">LINEST(B6738:B6740,C6738:C6740^{1},TRUE,TRUE)</f>
        <v>#VALUE!</v>
      </c>
      <c r="L6731" s="22" t="e">
        <v>#VALUE!</v>
      </c>
      <c r="M6731" s="17"/>
      <c r="N6731" s="17"/>
      <c r="O6731" s="17"/>
      <c r="P6731" s="17"/>
      <c r="Q6731" s="17"/>
      <c r="R6731" s="17"/>
      <c r="S6731" s="17"/>
      <c r="U6731" s="28">
        <f t="shared" si="10600"/>
        <v>141</v>
      </c>
      <c r="V6731" s="28">
        <f t="shared" si="10601"/>
        <v>210</v>
      </c>
    </row>
    <row r="6732" spans="1:24" x14ac:dyDescent="0.3">
      <c r="A6732" s="28">
        <f t="shared" si="10599"/>
        <v>141211</v>
      </c>
      <c r="J6732" s="28" t="str">
        <f t="shared" ref="J6732" si="10640">CONCATENATE(K6730,2)</f>
        <v>32</v>
      </c>
      <c r="K6732" s="22" t="e">
        <v>#VALUE!</v>
      </c>
      <c r="L6732" s="22" t="e">
        <v>#VALUE!</v>
      </c>
      <c r="M6732" s="17"/>
      <c r="N6732" s="17"/>
      <c r="O6732" s="17"/>
      <c r="P6732" s="17"/>
      <c r="Q6732" s="17"/>
      <c r="R6732" s="17"/>
      <c r="S6732" s="17"/>
      <c r="U6732" s="28">
        <f t="shared" si="10600"/>
        <v>141</v>
      </c>
      <c r="V6732" s="28">
        <f t="shared" si="10601"/>
        <v>211</v>
      </c>
    </row>
    <row r="6733" spans="1:24" x14ac:dyDescent="0.3">
      <c r="A6733" s="28">
        <f t="shared" si="10599"/>
        <v>141212</v>
      </c>
      <c r="B6733" s="67" t="s">
        <v>17</v>
      </c>
      <c r="C6733" s="67"/>
      <c r="D6733" s="67"/>
      <c r="E6733" s="67"/>
      <c r="F6733" s="67"/>
      <c r="G6733" s="68" t="s">
        <v>31</v>
      </c>
      <c r="H6733" s="69"/>
      <c r="J6733" s="28" t="str">
        <f t="shared" ref="J6733" si="10641">CONCATENATE(K6730,3)</f>
        <v>33</v>
      </c>
      <c r="K6733" s="22" t="e">
        <v>#VALUE!</v>
      </c>
      <c r="L6733" s="22" t="e">
        <v>#VALUE!</v>
      </c>
      <c r="M6733" s="17"/>
      <c r="N6733" s="17"/>
      <c r="O6733" s="17"/>
      <c r="P6733" s="17"/>
      <c r="Q6733" s="17"/>
      <c r="R6733" s="17"/>
      <c r="S6733" s="17"/>
      <c r="U6733" s="28">
        <f t="shared" si="10600"/>
        <v>141</v>
      </c>
      <c r="V6733" s="28">
        <f t="shared" si="10601"/>
        <v>212</v>
      </c>
    </row>
    <row r="6734" spans="1:24" x14ac:dyDescent="0.3">
      <c r="A6734" s="28">
        <f t="shared" si="10599"/>
        <v>141213</v>
      </c>
      <c r="B6734" s="66" t="s">
        <v>18</v>
      </c>
      <c r="C6734" s="66"/>
      <c r="D6734" s="66"/>
      <c r="E6734" s="66" t="str">
        <f t="shared" ref="E6734" si="10642">IF(D6727="","",D6727)</f>
        <v/>
      </c>
      <c r="F6734" s="66"/>
      <c r="G6734" s="4" t="s">
        <v>18</v>
      </c>
      <c r="H6734" s="16"/>
      <c r="J6734" s="17"/>
      <c r="K6734" s="17">
        <v>4</v>
      </c>
      <c r="L6734" s="17">
        <v>4</v>
      </c>
      <c r="M6734" s="17">
        <v>4</v>
      </c>
      <c r="N6734" s="17"/>
      <c r="O6734" s="17"/>
      <c r="P6734" s="17"/>
      <c r="Q6734" s="17"/>
      <c r="R6734" s="17"/>
      <c r="S6734" s="17"/>
      <c r="U6734" s="28">
        <f t="shared" si="10600"/>
        <v>141</v>
      </c>
      <c r="V6734" s="28">
        <f t="shared" si="10601"/>
        <v>213</v>
      </c>
    </row>
    <row r="6735" spans="1:24" ht="15" customHeight="1" x14ac:dyDescent="0.3">
      <c r="A6735" s="28">
        <f t="shared" si="10599"/>
        <v>141214</v>
      </c>
      <c r="B6735" s="5" t="s">
        <v>19</v>
      </c>
      <c r="C6735" s="5" t="s">
        <v>20</v>
      </c>
      <c r="D6735" s="5" t="s">
        <v>21</v>
      </c>
      <c r="E6735" s="5"/>
      <c r="F6735" s="70" t="s">
        <v>33</v>
      </c>
      <c r="G6735" s="5" t="s">
        <v>19</v>
      </c>
      <c r="H6735" s="5" t="s">
        <v>20</v>
      </c>
      <c r="J6735" s="28" t="str">
        <f t="shared" ref="J6735" si="10643">CONCATENATE(K6734,1)</f>
        <v>41</v>
      </c>
      <c r="K6735" s="22" t="e">
        <f t="array" ref="K6735:M6737">LINEST(B6738:B6741,C6738:C6741^{1,2},TRUE,TRUE)</f>
        <v>#VALUE!</v>
      </c>
      <c r="L6735" s="22" t="e">
        <v>#VALUE!</v>
      </c>
      <c r="M6735" s="22" t="e">
        <v>#VALUE!</v>
      </c>
      <c r="N6735" s="17"/>
      <c r="O6735" s="17"/>
      <c r="P6735" s="17"/>
      <c r="Q6735" s="17"/>
      <c r="R6735" s="17"/>
      <c r="S6735" s="17"/>
      <c r="U6735" s="28">
        <f t="shared" si="10600"/>
        <v>141</v>
      </c>
      <c r="V6735" s="28">
        <f t="shared" si="10601"/>
        <v>214</v>
      </c>
    </row>
    <row r="6736" spans="1:24" x14ac:dyDescent="0.3">
      <c r="A6736" s="28">
        <f t="shared" si="10599"/>
        <v>141215</v>
      </c>
      <c r="B6736" s="5" t="s">
        <v>22</v>
      </c>
      <c r="C6736" s="5" t="s">
        <v>23</v>
      </c>
      <c r="D6736" s="5" t="s">
        <v>24</v>
      </c>
      <c r="E6736" s="5" t="s">
        <v>32</v>
      </c>
      <c r="F6736" s="70"/>
      <c r="G6736" s="5" t="s">
        <v>22</v>
      </c>
      <c r="H6736" s="5" t="s">
        <v>23</v>
      </c>
      <c r="J6736" s="28" t="str">
        <f t="shared" ref="J6736" si="10644">CONCATENATE(K6734,2)</f>
        <v>42</v>
      </c>
      <c r="K6736" s="22" t="e">
        <v>#VALUE!</v>
      </c>
      <c r="L6736" s="22" t="e">
        <v>#VALUE!</v>
      </c>
      <c r="M6736" s="22" t="e">
        <v>#VALUE!</v>
      </c>
      <c r="N6736" s="17"/>
      <c r="O6736" s="17"/>
      <c r="P6736" s="17"/>
      <c r="Q6736" s="17"/>
      <c r="R6736" s="17"/>
      <c r="S6736" s="17"/>
      <c r="U6736" s="28">
        <f t="shared" si="10600"/>
        <v>141</v>
      </c>
      <c r="V6736" s="28">
        <f t="shared" si="10601"/>
        <v>215</v>
      </c>
    </row>
    <row r="6737" spans="1:22" x14ac:dyDescent="0.3">
      <c r="A6737" s="28">
        <f t="shared" si="10599"/>
        <v>141216</v>
      </c>
      <c r="B6737" s="6" t="str">
        <f t="shared" ref="B6737" si="10645">IF(H6730="","",H6730)</f>
        <v>°C</v>
      </c>
      <c r="C6737" s="6" t="str">
        <f t="shared" ref="C6737" si="10646">IF(H6730="","",H6730)</f>
        <v>°C</v>
      </c>
      <c r="D6737" s="6" t="str">
        <f t="shared" ref="D6737" si="10647">IF(H6730="","",H6730)</f>
        <v>°C</v>
      </c>
      <c r="E6737" s="6"/>
      <c r="F6737" s="6"/>
      <c r="G6737" s="6" t="str">
        <f t="shared" ref="G6737" si="10648">IF(H6730="","",H6730)</f>
        <v>°C</v>
      </c>
      <c r="H6737" s="6" t="str">
        <f t="shared" ref="H6737" si="10649">IF(H6730="","",H6730)</f>
        <v>°C</v>
      </c>
      <c r="J6737" s="28" t="str">
        <f t="shared" ref="J6737" si="10650">CONCATENATE(K6734,3)</f>
        <v>43</v>
      </c>
      <c r="K6737" s="22" t="e">
        <v>#VALUE!</v>
      </c>
      <c r="L6737" s="22" t="e">
        <v>#VALUE!</v>
      </c>
      <c r="M6737" s="22" t="e">
        <v>#VALUE!</v>
      </c>
      <c r="N6737" s="17"/>
      <c r="O6737" s="17"/>
      <c r="P6737" s="17"/>
      <c r="Q6737" s="17"/>
      <c r="R6737" s="17"/>
      <c r="S6737" s="17"/>
      <c r="U6737" s="28">
        <f t="shared" si="10600"/>
        <v>141</v>
      </c>
      <c r="V6737" s="28">
        <f t="shared" si="10601"/>
        <v>216</v>
      </c>
    </row>
    <row r="6738" spans="1:22" x14ac:dyDescent="0.3">
      <c r="A6738" s="28">
        <f t="shared" si="10599"/>
        <v>141217</v>
      </c>
      <c r="B6738" s="26"/>
      <c r="C6738" s="26"/>
      <c r="D6738" s="26"/>
      <c r="E6738" s="9"/>
      <c r="F6738" s="26"/>
      <c r="G6738" s="27"/>
      <c r="H6738" s="27"/>
      <c r="J6738" s="17"/>
      <c r="K6738" s="17">
        <v>5</v>
      </c>
      <c r="L6738" s="17">
        <v>5</v>
      </c>
      <c r="M6738" s="17">
        <v>5</v>
      </c>
      <c r="N6738" s="17">
        <v>5</v>
      </c>
      <c r="O6738" s="17"/>
      <c r="P6738" s="17"/>
      <c r="Q6738" s="17"/>
      <c r="R6738" s="17"/>
      <c r="S6738" s="17"/>
      <c r="U6738" s="28">
        <f t="shared" si="10600"/>
        <v>141</v>
      </c>
      <c r="V6738" s="28">
        <f t="shared" si="10601"/>
        <v>217</v>
      </c>
    </row>
    <row r="6739" spans="1:22" x14ac:dyDescent="0.3">
      <c r="A6739" s="28">
        <f t="shared" si="10599"/>
        <v>141218</v>
      </c>
      <c r="B6739" s="26"/>
      <c r="C6739" s="26"/>
      <c r="D6739" s="26"/>
      <c r="E6739" s="9"/>
      <c r="F6739" s="26"/>
      <c r="G6739" s="27"/>
      <c r="H6739" s="27"/>
      <c r="J6739" s="28" t="str">
        <f t="shared" ref="J6739" si="10651">CONCATENATE(K6738,1)</f>
        <v>51</v>
      </c>
      <c r="K6739" s="22" t="e">
        <f t="array" ref="K6739:N6741">LINEST(B6738:B6742,C6738:C6742^{1,2,3},TRUE,TRUE)</f>
        <v>#VALUE!</v>
      </c>
      <c r="L6739" s="22" t="e">
        <v>#VALUE!</v>
      </c>
      <c r="M6739" s="22" t="e">
        <v>#VALUE!</v>
      </c>
      <c r="N6739" s="22" t="e">
        <v>#VALUE!</v>
      </c>
      <c r="O6739" s="17"/>
      <c r="P6739" s="17"/>
      <c r="Q6739" s="17"/>
      <c r="R6739" s="17"/>
      <c r="S6739" s="17"/>
      <c r="U6739" s="28">
        <f t="shared" si="10600"/>
        <v>141</v>
      </c>
      <c r="V6739" s="28">
        <f t="shared" si="10601"/>
        <v>218</v>
      </c>
    </row>
    <row r="6740" spans="1:22" x14ac:dyDescent="0.3">
      <c r="A6740" s="28">
        <f t="shared" si="10599"/>
        <v>141219</v>
      </c>
      <c r="B6740" s="26"/>
      <c r="C6740" s="26"/>
      <c r="D6740" s="26"/>
      <c r="E6740" s="9"/>
      <c r="F6740" s="26"/>
      <c r="G6740" s="27"/>
      <c r="H6740" s="27"/>
      <c r="J6740" s="28" t="str">
        <f t="shared" ref="J6740" si="10652">CONCATENATE(K6738,2)</f>
        <v>52</v>
      </c>
      <c r="K6740" s="22" t="e">
        <v>#VALUE!</v>
      </c>
      <c r="L6740" s="22" t="e">
        <v>#VALUE!</v>
      </c>
      <c r="M6740" s="22" t="e">
        <v>#VALUE!</v>
      </c>
      <c r="N6740" s="22" t="e">
        <v>#VALUE!</v>
      </c>
      <c r="O6740" s="17"/>
      <c r="P6740" s="17"/>
      <c r="Q6740" s="17"/>
      <c r="R6740" s="17"/>
      <c r="S6740" s="17"/>
      <c r="U6740" s="28">
        <f t="shared" si="10600"/>
        <v>141</v>
      </c>
      <c r="V6740" s="28">
        <f t="shared" si="10601"/>
        <v>219</v>
      </c>
    </row>
    <row r="6741" spans="1:22" x14ac:dyDescent="0.3">
      <c r="A6741" s="28">
        <f t="shared" si="10599"/>
        <v>141220</v>
      </c>
      <c r="B6741" s="26"/>
      <c r="C6741" s="26"/>
      <c r="D6741" s="26"/>
      <c r="E6741" s="9"/>
      <c r="F6741" s="26"/>
      <c r="G6741" s="27"/>
      <c r="H6741" s="27"/>
      <c r="J6741" s="28" t="str">
        <f t="shared" ref="J6741" si="10653">CONCATENATE(K6738,3)</f>
        <v>53</v>
      </c>
      <c r="K6741" s="22" t="e">
        <v>#VALUE!</v>
      </c>
      <c r="L6741" s="22" t="e">
        <v>#VALUE!</v>
      </c>
      <c r="M6741" s="22" t="e">
        <v>#VALUE!</v>
      </c>
      <c r="N6741" s="22" t="e">
        <v>#VALUE!</v>
      </c>
      <c r="O6741" s="17"/>
      <c r="P6741" s="17"/>
      <c r="Q6741" s="17"/>
      <c r="R6741" s="17"/>
      <c r="S6741" s="17"/>
      <c r="U6741" s="28">
        <f t="shared" si="10600"/>
        <v>141</v>
      </c>
      <c r="V6741" s="28">
        <f t="shared" si="10601"/>
        <v>220</v>
      </c>
    </row>
    <row r="6742" spans="1:22" x14ac:dyDescent="0.3">
      <c r="A6742" s="28">
        <f t="shared" si="10599"/>
        <v>141221</v>
      </c>
      <c r="B6742" s="26"/>
      <c r="C6742" s="26"/>
      <c r="D6742" s="26"/>
      <c r="E6742" s="9"/>
      <c r="F6742" s="26"/>
      <c r="G6742" s="27"/>
      <c r="H6742" s="27"/>
      <c r="J6742" s="17"/>
      <c r="K6742" s="17">
        <v>6</v>
      </c>
      <c r="L6742" s="17">
        <v>6</v>
      </c>
      <c r="M6742" s="17">
        <v>6</v>
      </c>
      <c r="N6742" s="17">
        <v>6</v>
      </c>
      <c r="O6742" s="17">
        <v>6</v>
      </c>
      <c r="P6742" s="17"/>
      <c r="Q6742" s="17"/>
      <c r="R6742" s="17"/>
      <c r="S6742" s="17"/>
      <c r="U6742" s="28">
        <f t="shared" si="10600"/>
        <v>141</v>
      </c>
      <c r="V6742" s="28">
        <f t="shared" si="10601"/>
        <v>221</v>
      </c>
    </row>
    <row r="6743" spans="1:22" x14ac:dyDescent="0.3">
      <c r="A6743" s="28">
        <f t="shared" si="10599"/>
        <v>141222</v>
      </c>
      <c r="B6743" s="26"/>
      <c r="C6743" s="26"/>
      <c r="D6743" s="26"/>
      <c r="E6743" s="9"/>
      <c r="F6743" s="26"/>
      <c r="G6743" s="27"/>
      <c r="H6743" s="27"/>
      <c r="J6743" s="28" t="str">
        <f t="shared" ref="J6743" si="10654">CONCATENATE(K6742,1)</f>
        <v>61</v>
      </c>
      <c r="K6743" s="22" t="e">
        <f t="array" ref="K6743:O6745">LINEST(B6738:B6743,C6738:C6743^{1,2,3,4},TRUE,TRUE)</f>
        <v>#VALUE!</v>
      </c>
      <c r="L6743" s="22" t="e">
        <v>#VALUE!</v>
      </c>
      <c r="M6743" s="22" t="e">
        <v>#VALUE!</v>
      </c>
      <c r="N6743" s="22" t="e">
        <v>#VALUE!</v>
      </c>
      <c r="O6743" s="22" t="e">
        <v>#VALUE!</v>
      </c>
      <c r="P6743" s="17"/>
      <c r="Q6743" s="17"/>
      <c r="R6743" s="17"/>
      <c r="S6743" s="17"/>
      <c r="U6743" s="28">
        <f t="shared" si="10600"/>
        <v>141</v>
      </c>
      <c r="V6743" s="28">
        <f t="shared" si="10601"/>
        <v>222</v>
      </c>
    </row>
    <row r="6744" spans="1:22" x14ac:dyDescent="0.3">
      <c r="A6744" s="28">
        <f t="shared" si="10599"/>
        <v>141223</v>
      </c>
      <c r="B6744" s="26"/>
      <c r="C6744" s="26"/>
      <c r="D6744" s="26"/>
      <c r="E6744" s="9"/>
      <c r="F6744" s="26"/>
      <c r="G6744" s="27"/>
      <c r="H6744" s="27"/>
      <c r="J6744" s="28" t="str">
        <f t="shared" ref="J6744" si="10655">CONCATENATE(K6742,2)</f>
        <v>62</v>
      </c>
      <c r="K6744" s="22" t="e">
        <v>#VALUE!</v>
      </c>
      <c r="L6744" s="22" t="e">
        <v>#VALUE!</v>
      </c>
      <c r="M6744" s="22" t="e">
        <v>#VALUE!</v>
      </c>
      <c r="N6744" s="22" t="e">
        <v>#VALUE!</v>
      </c>
      <c r="O6744" s="22" t="e">
        <v>#VALUE!</v>
      </c>
      <c r="P6744" s="17"/>
      <c r="Q6744" s="17"/>
      <c r="R6744" s="17"/>
      <c r="S6744" s="17"/>
      <c r="U6744" s="28">
        <f t="shared" si="10600"/>
        <v>141</v>
      </c>
      <c r="V6744" s="28">
        <f t="shared" si="10601"/>
        <v>223</v>
      </c>
    </row>
    <row r="6745" spans="1:22" x14ac:dyDescent="0.3">
      <c r="A6745" s="28">
        <f t="shared" si="10599"/>
        <v>141224</v>
      </c>
      <c r="B6745" s="26"/>
      <c r="C6745" s="26"/>
      <c r="D6745" s="26"/>
      <c r="E6745" s="9"/>
      <c r="F6745" s="26"/>
      <c r="G6745" s="27"/>
      <c r="H6745" s="27"/>
      <c r="J6745" s="28" t="str">
        <f t="shared" ref="J6745" si="10656">CONCATENATE(K6742,3)</f>
        <v>63</v>
      </c>
      <c r="K6745" s="22" t="e">
        <v>#VALUE!</v>
      </c>
      <c r="L6745" s="22" t="e">
        <v>#VALUE!</v>
      </c>
      <c r="M6745" s="22" t="e">
        <v>#VALUE!</v>
      </c>
      <c r="N6745" s="22" t="e">
        <v>#VALUE!</v>
      </c>
      <c r="O6745" s="22" t="e">
        <v>#VALUE!</v>
      </c>
      <c r="P6745" s="17"/>
      <c r="Q6745" s="17"/>
      <c r="R6745" s="17"/>
      <c r="S6745" s="17"/>
      <c r="U6745" s="28">
        <f t="shared" si="10600"/>
        <v>141</v>
      </c>
      <c r="V6745" s="28">
        <f t="shared" si="10601"/>
        <v>224</v>
      </c>
    </row>
    <row r="6746" spans="1:22" x14ac:dyDescent="0.3">
      <c r="A6746" s="28">
        <f t="shared" si="10599"/>
        <v>141225</v>
      </c>
      <c r="B6746" s="26"/>
      <c r="C6746" s="26"/>
      <c r="D6746" s="26"/>
      <c r="E6746" s="9"/>
      <c r="F6746" s="26"/>
      <c r="G6746" s="27"/>
      <c r="H6746" s="27"/>
      <c r="J6746" s="17"/>
      <c r="K6746" s="17">
        <v>7</v>
      </c>
      <c r="L6746" s="17">
        <v>7</v>
      </c>
      <c r="M6746" s="17">
        <v>7</v>
      </c>
      <c r="N6746" s="17">
        <v>7</v>
      </c>
      <c r="O6746" s="17">
        <v>7</v>
      </c>
      <c r="P6746" s="17">
        <v>7</v>
      </c>
      <c r="Q6746" s="17"/>
      <c r="R6746" s="17"/>
      <c r="S6746" s="17"/>
      <c r="U6746" s="28">
        <f t="shared" si="10600"/>
        <v>141</v>
      </c>
      <c r="V6746" s="28">
        <f t="shared" si="10601"/>
        <v>225</v>
      </c>
    </row>
    <row r="6747" spans="1:22" x14ac:dyDescent="0.3">
      <c r="A6747" s="28">
        <f t="shared" si="10599"/>
        <v>141226</v>
      </c>
      <c r="B6747" s="26"/>
      <c r="C6747" s="26"/>
      <c r="D6747" s="26"/>
      <c r="E6747" s="9"/>
      <c r="F6747" s="26"/>
      <c r="G6747" s="27"/>
      <c r="H6747" s="27"/>
      <c r="J6747" s="28" t="str">
        <f t="shared" ref="J6747" si="10657">CONCATENATE(K6746,1)</f>
        <v>71</v>
      </c>
      <c r="K6747" s="22" t="e">
        <f t="array" ref="K6747:P6749">LINEST(B6738:B6744,C6738:C6744^{1,2,3,4,5},TRUE,TRUE)</f>
        <v>#VALUE!</v>
      </c>
      <c r="L6747" s="22" t="e">
        <v>#VALUE!</v>
      </c>
      <c r="M6747" s="22" t="e">
        <v>#VALUE!</v>
      </c>
      <c r="N6747" s="22" t="e">
        <v>#VALUE!</v>
      </c>
      <c r="O6747" s="22" t="e">
        <v>#VALUE!</v>
      </c>
      <c r="P6747" s="22" t="e">
        <v>#VALUE!</v>
      </c>
      <c r="Q6747" s="17"/>
      <c r="R6747" s="17"/>
      <c r="S6747" s="17"/>
      <c r="U6747" s="28">
        <f t="shared" si="10600"/>
        <v>141</v>
      </c>
      <c r="V6747" s="28">
        <f t="shared" si="10601"/>
        <v>226</v>
      </c>
    </row>
    <row r="6748" spans="1:22" x14ac:dyDescent="0.3">
      <c r="A6748" s="28">
        <f t="shared" si="10599"/>
        <v>141227</v>
      </c>
      <c r="B6748" s="2">
        <f t="shared" ref="B6748" si="10658">COUNT(B6738:B6747)-2</f>
        <v>-2</v>
      </c>
      <c r="J6748" s="28" t="str">
        <f t="shared" ref="J6748" si="10659">CONCATENATE(K6746,2)</f>
        <v>72</v>
      </c>
      <c r="K6748" s="22" t="e">
        <v>#VALUE!</v>
      </c>
      <c r="L6748" s="22" t="e">
        <v>#VALUE!</v>
      </c>
      <c r="M6748" s="22" t="e">
        <v>#VALUE!</v>
      </c>
      <c r="N6748" s="22" t="e">
        <v>#VALUE!</v>
      </c>
      <c r="O6748" s="22" t="e">
        <v>#VALUE!</v>
      </c>
      <c r="P6748" s="22" t="e">
        <v>#VALUE!</v>
      </c>
      <c r="Q6748" s="17"/>
      <c r="R6748" s="17"/>
      <c r="S6748" s="17"/>
      <c r="U6748" s="28">
        <f t="shared" si="10600"/>
        <v>141</v>
      </c>
      <c r="V6748" s="28">
        <f t="shared" si="10601"/>
        <v>227</v>
      </c>
    </row>
    <row r="6749" spans="1:22" x14ac:dyDescent="0.3">
      <c r="A6749" s="28">
        <f t="shared" si="10599"/>
        <v>141228</v>
      </c>
      <c r="J6749" s="28" t="str">
        <f t="shared" ref="J6749" si="10660">CONCATENATE(K6746,3)</f>
        <v>73</v>
      </c>
      <c r="K6749" s="22" t="e">
        <v>#VALUE!</v>
      </c>
      <c r="L6749" s="22" t="e">
        <v>#VALUE!</v>
      </c>
      <c r="M6749" s="22" t="e">
        <v>#VALUE!</v>
      </c>
      <c r="N6749" s="22" t="e">
        <v>#VALUE!</v>
      </c>
      <c r="O6749" s="22" t="e">
        <v>#VALUE!</v>
      </c>
      <c r="P6749" s="22" t="e">
        <v>#VALUE!</v>
      </c>
      <c r="Q6749" s="17"/>
      <c r="R6749" s="17"/>
      <c r="S6749" s="17"/>
      <c r="U6749" s="28">
        <f t="shared" si="10600"/>
        <v>141</v>
      </c>
      <c r="V6749" s="28">
        <f t="shared" si="10601"/>
        <v>228</v>
      </c>
    </row>
    <row r="6750" spans="1:22" x14ac:dyDescent="0.3">
      <c r="A6750" s="28">
        <f t="shared" si="10599"/>
        <v>141229</v>
      </c>
      <c r="B6750" s="66" t="s">
        <v>25</v>
      </c>
      <c r="C6750" s="66"/>
      <c r="D6750" s="66"/>
      <c r="E6750" s="66"/>
      <c r="F6750" s="66"/>
      <c r="G6750" s="66"/>
      <c r="H6750" s="66"/>
      <c r="J6750" s="17"/>
      <c r="K6750" s="17">
        <v>8</v>
      </c>
      <c r="L6750" s="17">
        <v>8</v>
      </c>
      <c r="M6750" s="17">
        <v>8</v>
      </c>
      <c r="N6750" s="17">
        <v>8</v>
      </c>
      <c r="O6750" s="17">
        <v>8</v>
      </c>
      <c r="P6750" s="17">
        <v>8</v>
      </c>
      <c r="Q6750" s="17">
        <v>8</v>
      </c>
      <c r="R6750" s="17"/>
      <c r="S6750" s="17"/>
      <c r="U6750" s="28">
        <f t="shared" si="10600"/>
        <v>141</v>
      </c>
      <c r="V6750" s="28">
        <f t="shared" si="10601"/>
        <v>229</v>
      </c>
    </row>
    <row r="6751" spans="1:22" x14ac:dyDescent="0.3">
      <c r="A6751" s="28">
        <f t="shared" si="10599"/>
        <v>141230</v>
      </c>
      <c r="B6751" s="71"/>
      <c r="C6751" s="71"/>
      <c r="D6751" s="71"/>
      <c r="E6751" s="71"/>
      <c r="F6751" s="71"/>
      <c r="G6751" s="71"/>
      <c r="H6751" s="71"/>
      <c r="J6751" s="28" t="str">
        <f t="shared" ref="J6751" si="10661">CONCATENATE(K6750,1)</f>
        <v>81</v>
      </c>
      <c r="K6751" s="22" t="e">
        <f t="array" ref="K6751:Q6753">LINEST(B6738:B6745,C6738:C6745^{1,2,3,4,5,6},TRUE,TRUE)</f>
        <v>#VALUE!</v>
      </c>
      <c r="L6751" s="22" t="e">
        <v>#VALUE!</v>
      </c>
      <c r="M6751" s="22" t="e">
        <v>#VALUE!</v>
      </c>
      <c r="N6751" s="22" t="e">
        <v>#VALUE!</v>
      </c>
      <c r="O6751" s="22" t="e">
        <v>#VALUE!</v>
      </c>
      <c r="P6751" s="22" t="e">
        <v>#VALUE!</v>
      </c>
      <c r="Q6751" s="22" t="e">
        <v>#VALUE!</v>
      </c>
      <c r="R6751" s="17"/>
      <c r="S6751" s="17"/>
      <c r="U6751" s="28">
        <f t="shared" si="10600"/>
        <v>141</v>
      </c>
      <c r="V6751" s="28">
        <f t="shared" si="10601"/>
        <v>230</v>
      </c>
    </row>
    <row r="6752" spans="1:22" x14ac:dyDescent="0.3">
      <c r="A6752" s="28">
        <f t="shared" si="10599"/>
        <v>141231</v>
      </c>
      <c r="B6752" s="71"/>
      <c r="C6752" s="71"/>
      <c r="D6752" s="71"/>
      <c r="E6752" s="71"/>
      <c r="F6752" s="71"/>
      <c r="G6752" s="71"/>
      <c r="H6752" s="71"/>
      <c r="J6752" s="28" t="str">
        <f t="shared" ref="J6752" si="10662">CONCATENATE(K6750,2)</f>
        <v>82</v>
      </c>
      <c r="K6752" s="22" t="e">
        <v>#VALUE!</v>
      </c>
      <c r="L6752" s="22" t="e">
        <v>#VALUE!</v>
      </c>
      <c r="M6752" s="22" t="e">
        <v>#VALUE!</v>
      </c>
      <c r="N6752" s="22" t="e">
        <v>#VALUE!</v>
      </c>
      <c r="O6752" s="22" t="e">
        <v>#VALUE!</v>
      </c>
      <c r="P6752" s="22" t="e">
        <v>#VALUE!</v>
      </c>
      <c r="Q6752" s="22" t="e">
        <v>#VALUE!</v>
      </c>
      <c r="R6752" s="17"/>
      <c r="S6752" s="17"/>
      <c r="U6752" s="28">
        <f t="shared" si="10600"/>
        <v>141</v>
      </c>
      <c r="V6752" s="28">
        <f t="shared" si="10601"/>
        <v>231</v>
      </c>
    </row>
    <row r="6753" spans="1:22" x14ac:dyDescent="0.3">
      <c r="A6753" s="28">
        <f t="shared" si="10599"/>
        <v>141232</v>
      </c>
      <c r="J6753" s="28" t="str">
        <f t="shared" ref="J6753" si="10663">CONCATENATE(K6750,3)</f>
        <v>83</v>
      </c>
      <c r="K6753" s="22" t="e">
        <v>#VALUE!</v>
      </c>
      <c r="L6753" s="22" t="e">
        <v>#VALUE!</v>
      </c>
      <c r="M6753" s="22" t="e">
        <v>#VALUE!</v>
      </c>
      <c r="N6753" s="22" t="e">
        <v>#VALUE!</v>
      </c>
      <c r="O6753" s="22" t="e">
        <v>#VALUE!</v>
      </c>
      <c r="P6753" s="22" t="e">
        <v>#VALUE!</v>
      </c>
      <c r="Q6753" s="22" t="e">
        <v>#VALUE!</v>
      </c>
      <c r="R6753" s="17"/>
      <c r="S6753" s="17"/>
      <c r="U6753" s="28">
        <f t="shared" si="10600"/>
        <v>141</v>
      </c>
      <c r="V6753" s="28">
        <f t="shared" si="10601"/>
        <v>232</v>
      </c>
    </row>
    <row r="6754" spans="1:22" ht="15" customHeight="1" x14ac:dyDescent="0.3">
      <c r="A6754" s="28">
        <f t="shared" si="10599"/>
        <v>141233</v>
      </c>
      <c r="B6754" s="66" t="s">
        <v>52</v>
      </c>
      <c r="C6754" s="66"/>
      <c r="D6754" s="66"/>
      <c r="E6754" s="10" t="str">
        <f>IF(D6724="","",MAX(E6755,E6756))</f>
        <v/>
      </c>
      <c r="J6754" s="17"/>
      <c r="K6754" s="17">
        <v>9</v>
      </c>
      <c r="L6754" s="17">
        <v>9</v>
      </c>
      <c r="M6754" s="17">
        <v>9</v>
      </c>
      <c r="N6754" s="17">
        <v>9</v>
      </c>
      <c r="O6754" s="17">
        <v>9</v>
      </c>
      <c r="P6754" s="17">
        <v>9</v>
      </c>
      <c r="Q6754" s="17">
        <v>9</v>
      </c>
      <c r="R6754" s="17">
        <v>9</v>
      </c>
      <c r="S6754" s="17"/>
      <c r="U6754" s="28">
        <f t="shared" si="10600"/>
        <v>141</v>
      </c>
      <c r="V6754" s="28">
        <f t="shared" si="10601"/>
        <v>233</v>
      </c>
    </row>
    <row r="6755" spans="1:22" x14ac:dyDescent="0.3">
      <c r="A6755" s="28">
        <f t="shared" si="10599"/>
        <v>141234</v>
      </c>
      <c r="B6755" s="2" t="s">
        <v>26</v>
      </c>
      <c r="C6755" s="2" t="s">
        <v>27</v>
      </c>
      <c r="D6755" s="2" t="s">
        <v>28</v>
      </c>
      <c r="E6755" s="11">
        <f>ABS(MIN(D6756:D6765))</f>
        <v>0</v>
      </c>
      <c r="G6755" s="2" t="s">
        <v>230</v>
      </c>
      <c r="J6755" s="28" t="str">
        <f t="shared" ref="J6755" si="10664">CONCATENATE(K6754,1)</f>
        <v>91</v>
      </c>
      <c r="K6755" s="22" t="e">
        <f t="array" ref="K6755:R6757">LINEST(B6738:B6746,C6738:C6746^{1,2,3,4,5,6,7},TRUE,TRUE)</f>
        <v>#VALUE!</v>
      </c>
      <c r="L6755" s="22" t="e">
        <v>#VALUE!</v>
      </c>
      <c r="M6755" s="22" t="e">
        <v>#VALUE!</v>
      </c>
      <c r="N6755" s="22" t="e">
        <v>#VALUE!</v>
      </c>
      <c r="O6755" s="22" t="e">
        <v>#VALUE!</v>
      </c>
      <c r="P6755" s="22" t="e">
        <v>#VALUE!</v>
      </c>
      <c r="Q6755" s="22" t="e">
        <v>#VALUE!</v>
      </c>
      <c r="R6755" s="22" t="e">
        <v>#VALUE!</v>
      </c>
      <c r="S6755" s="17"/>
      <c r="U6755" s="28">
        <f t="shared" si="10600"/>
        <v>141</v>
      </c>
      <c r="V6755" s="28">
        <f t="shared" si="10601"/>
        <v>234</v>
      </c>
    </row>
    <row r="6756" spans="1:22" x14ac:dyDescent="0.3">
      <c r="A6756" s="28">
        <f t="shared" si="10599"/>
        <v>141235</v>
      </c>
      <c r="B6756" s="7">
        <f t="shared" ref="B6756:B6765" si="10665">C6738-B6738</f>
        <v>0</v>
      </c>
      <c r="C6756" s="7">
        <f t="shared" ref="C6756:C6765" si="10666">H6738-G6738</f>
        <v>0</v>
      </c>
      <c r="D6756" s="7">
        <f>C6756-B6756</f>
        <v>0</v>
      </c>
      <c r="E6756" s="11">
        <f>ABS(MAX(D6756:D6765))</f>
        <v>0</v>
      </c>
      <c r="F6756" s="13"/>
      <c r="G6756" s="2" t="str">
        <f>IF(D6738="","",D6738/E6738)</f>
        <v/>
      </c>
      <c r="H6756" s="13"/>
      <c r="J6756" s="28" t="str">
        <f t="shared" ref="J6756" si="10667">CONCATENATE(K6754,2)</f>
        <v>92</v>
      </c>
      <c r="K6756" s="22" t="e">
        <v>#VALUE!</v>
      </c>
      <c r="L6756" s="22" t="e">
        <v>#VALUE!</v>
      </c>
      <c r="M6756" s="22" t="e">
        <v>#VALUE!</v>
      </c>
      <c r="N6756" s="22" t="e">
        <v>#VALUE!</v>
      </c>
      <c r="O6756" s="22" t="e">
        <v>#VALUE!</v>
      </c>
      <c r="P6756" s="22" t="e">
        <v>#VALUE!</v>
      </c>
      <c r="Q6756" s="22" t="e">
        <v>#VALUE!</v>
      </c>
      <c r="R6756" s="22" t="e">
        <v>#VALUE!</v>
      </c>
      <c r="S6756" s="17"/>
      <c r="U6756" s="28">
        <f t="shared" si="10600"/>
        <v>141</v>
      </c>
      <c r="V6756" s="28">
        <f t="shared" si="10601"/>
        <v>235</v>
      </c>
    </row>
    <row r="6757" spans="1:22" x14ac:dyDescent="0.3">
      <c r="A6757" s="28">
        <f t="shared" si="10599"/>
        <v>141236</v>
      </c>
      <c r="B6757" s="7">
        <f t="shared" si="10665"/>
        <v>0</v>
      </c>
      <c r="C6757" s="7">
        <f t="shared" si="10666"/>
        <v>0</v>
      </c>
      <c r="D6757" s="7">
        <f t="shared" ref="D6757:D6765" si="10668">C6757-B6757</f>
        <v>0</v>
      </c>
      <c r="E6757" s="12" t="s">
        <v>34</v>
      </c>
      <c r="G6757" s="2" t="str">
        <f t="shared" ref="G6757:G6765" si="10669">IF(D6739="","",D6739/E6739)</f>
        <v/>
      </c>
      <c r="H6757" s="13"/>
      <c r="J6757" s="28" t="str">
        <f t="shared" ref="J6757" si="10670">CONCATENATE(K6754,3)</f>
        <v>93</v>
      </c>
      <c r="K6757" s="22" t="e">
        <v>#VALUE!</v>
      </c>
      <c r="L6757" s="22" t="e">
        <v>#VALUE!</v>
      </c>
      <c r="M6757" s="22" t="e">
        <v>#VALUE!</v>
      </c>
      <c r="N6757" s="22" t="e">
        <v>#VALUE!</v>
      </c>
      <c r="O6757" s="22" t="e">
        <v>#VALUE!</v>
      </c>
      <c r="P6757" s="22" t="e">
        <v>#VALUE!</v>
      </c>
      <c r="Q6757" s="22" t="e">
        <v>#VALUE!</v>
      </c>
      <c r="R6757" s="22" t="e">
        <v>#VALUE!</v>
      </c>
      <c r="S6757" s="17"/>
      <c r="U6757" s="28">
        <f t="shared" si="10600"/>
        <v>141</v>
      </c>
      <c r="V6757" s="28">
        <f t="shared" si="10601"/>
        <v>236</v>
      </c>
    </row>
    <row r="6758" spans="1:22" x14ac:dyDescent="0.3">
      <c r="A6758" s="28">
        <f t="shared" si="10599"/>
        <v>141237</v>
      </c>
      <c r="B6758" s="7">
        <f t="shared" si="10665"/>
        <v>0</v>
      </c>
      <c r="C6758" s="7">
        <f t="shared" si="10666"/>
        <v>0</v>
      </c>
      <c r="D6758" s="7">
        <f t="shared" si="10668"/>
        <v>0</v>
      </c>
      <c r="E6758" s="10" t="str">
        <f>IF(D6724="","",MAX(E6759,E6760))</f>
        <v/>
      </c>
      <c r="G6758" s="2" t="str">
        <f t="shared" si="10669"/>
        <v/>
      </c>
      <c r="H6758" s="13"/>
      <c r="J6758" s="17"/>
      <c r="K6758" s="17">
        <v>10</v>
      </c>
      <c r="L6758" s="17">
        <v>10</v>
      </c>
      <c r="M6758" s="17">
        <v>10</v>
      </c>
      <c r="N6758" s="17">
        <v>10</v>
      </c>
      <c r="O6758" s="17">
        <v>10</v>
      </c>
      <c r="P6758" s="17">
        <v>10</v>
      </c>
      <c r="Q6758" s="17">
        <v>10</v>
      </c>
      <c r="R6758" s="17">
        <v>10</v>
      </c>
      <c r="S6758" s="17">
        <v>10</v>
      </c>
      <c r="U6758" s="28">
        <f t="shared" si="10600"/>
        <v>141</v>
      </c>
      <c r="V6758" s="28">
        <f t="shared" si="10601"/>
        <v>237</v>
      </c>
    </row>
    <row r="6759" spans="1:22" x14ac:dyDescent="0.3">
      <c r="A6759" s="28">
        <f t="shared" si="10599"/>
        <v>141238</v>
      </c>
      <c r="B6759" s="7">
        <f t="shared" si="10665"/>
        <v>0</v>
      </c>
      <c r="C6759" s="7">
        <f t="shared" si="10666"/>
        <v>0</v>
      </c>
      <c r="D6759" s="7">
        <f t="shared" si="10668"/>
        <v>0</v>
      </c>
      <c r="E6759" s="11">
        <f>ABS(MIN(B6756:B6765))</f>
        <v>0</v>
      </c>
      <c r="G6759" s="2" t="str">
        <f t="shared" si="10669"/>
        <v/>
      </c>
      <c r="H6759" s="13"/>
      <c r="J6759" s="28" t="str">
        <f t="shared" ref="J6759" si="10671">CONCATENATE(K6758,1)</f>
        <v>101</v>
      </c>
      <c r="K6759" s="22" t="e">
        <f t="array" ref="K6759:S6761">LINEST(B6738:B6747,C6738:C6747^{1,2,3,4,5,6,7,8},TRUE,TRUE)</f>
        <v>#VALUE!</v>
      </c>
      <c r="L6759" s="22" t="e">
        <v>#VALUE!</v>
      </c>
      <c r="M6759" s="22" t="e">
        <v>#VALUE!</v>
      </c>
      <c r="N6759" s="22" t="e">
        <v>#VALUE!</v>
      </c>
      <c r="O6759" s="22" t="e">
        <v>#VALUE!</v>
      </c>
      <c r="P6759" s="22" t="e">
        <v>#VALUE!</v>
      </c>
      <c r="Q6759" s="22" t="e">
        <v>#VALUE!</v>
      </c>
      <c r="R6759" s="22" t="e">
        <v>#VALUE!</v>
      </c>
      <c r="S6759" s="22" t="e">
        <v>#VALUE!</v>
      </c>
      <c r="U6759" s="28">
        <f t="shared" si="10600"/>
        <v>141</v>
      </c>
      <c r="V6759" s="28">
        <f t="shared" si="10601"/>
        <v>238</v>
      </c>
    </row>
    <row r="6760" spans="1:22" x14ac:dyDescent="0.3">
      <c r="A6760" s="28">
        <f t="shared" si="10599"/>
        <v>141239</v>
      </c>
      <c r="B6760" s="7">
        <f t="shared" si="10665"/>
        <v>0</v>
      </c>
      <c r="C6760" s="7">
        <f t="shared" si="10666"/>
        <v>0</v>
      </c>
      <c r="D6760" s="7">
        <f t="shared" si="10668"/>
        <v>0</v>
      </c>
      <c r="E6760" s="11">
        <f>ABS(MAX(B6756:B6765))</f>
        <v>0</v>
      </c>
      <c r="G6760" s="2" t="str">
        <f t="shared" si="10669"/>
        <v/>
      </c>
      <c r="H6760" s="13"/>
      <c r="J6760" s="28" t="str">
        <f t="shared" ref="J6760" si="10672">CONCATENATE(K6758,2)</f>
        <v>102</v>
      </c>
      <c r="K6760" s="22" t="e">
        <v>#VALUE!</v>
      </c>
      <c r="L6760" s="22" t="e">
        <v>#VALUE!</v>
      </c>
      <c r="M6760" s="22" t="e">
        <v>#VALUE!</v>
      </c>
      <c r="N6760" s="22" t="e">
        <v>#VALUE!</v>
      </c>
      <c r="O6760" s="22" t="e">
        <v>#VALUE!</v>
      </c>
      <c r="P6760" s="22" t="e">
        <v>#VALUE!</v>
      </c>
      <c r="Q6760" s="22" t="e">
        <v>#VALUE!</v>
      </c>
      <c r="R6760" s="22" t="e">
        <v>#VALUE!</v>
      </c>
      <c r="S6760" s="22" t="e">
        <v>#VALUE!</v>
      </c>
      <c r="U6760" s="28">
        <f t="shared" si="10600"/>
        <v>141</v>
      </c>
      <c r="V6760" s="28">
        <f t="shared" si="10601"/>
        <v>239</v>
      </c>
    </row>
    <row r="6761" spans="1:22" x14ac:dyDescent="0.3">
      <c r="A6761" s="28">
        <f t="shared" si="10599"/>
        <v>141240</v>
      </c>
      <c r="B6761" s="7">
        <f t="shared" si="10665"/>
        <v>0</v>
      </c>
      <c r="C6761" s="7">
        <f t="shared" si="10666"/>
        <v>0</v>
      </c>
      <c r="D6761" s="7">
        <f t="shared" si="10668"/>
        <v>0</v>
      </c>
      <c r="E6761" s="12" t="s">
        <v>231</v>
      </c>
      <c r="G6761" s="2" t="str">
        <f t="shared" si="10669"/>
        <v/>
      </c>
      <c r="H6761" s="13"/>
      <c r="J6761" s="28" t="str">
        <f t="shared" ref="J6761" si="10673">CONCATENATE(K6758,3)</f>
        <v>103</v>
      </c>
      <c r="K6761" s="22" t="e">
        <v>#VALUE!</v>
      </c>
      <c r="L6761" s="22" t="e">
        <v>#VALUE!</v>
      </c>
      <c r="M6761" s="22" t="e">
        <v>#VALUE!</v>
      </c>
      <c r="N6761" s="22" t="e">
        <v>#VALUE!</v>
      </c>
      <c r="O6761" s="22" t="e">
        <v>#VALUE!</v>
      </c>
      <c r="P6761" s="22" t="e">
        <v>#VALUE!</v>
      </c>
      <c r="Q6761" s="22" t="e">
        <v>#VALUE!</v>
      </c>
      <c r="R6761" s="22" t="e">
        <v>#VALUE!</v>
      </c>
      <c r="S6761" s="22" t="e">
        <v>#VALUE!</v>
      </c>
      <c r="U6761" s="28">
        <f t="shared" si="10600"/>
        <v>141</v>
      </c>
      <c r="V6761" s="28">
        <f t="shared" si="10601"/>
        <v>240</v>
      </c>
    </row>
    <row r="6762" spans="1:22" x14ac:dyDescent="0.3">
      <c r="A6762" s="28">
        <f t="shared" si="10599"/>
        <v>141241</v>
      </c>
      <c r="B6762" s="7">
        <f t="shared" si="10665"/>
        <v>0</v>
      </c>
      <c r="C6762" s="7">
        <f t="shared" si="10666"/>
        <v>0</v>
      </c>
      <c r="D6762" s="7">
        <f t="shared" si="10668"/>
        <v>0</v>
      </c>
      <c r="E6762" s="10" t="e">
        <f>IF(D6724="","",MAX(E6763,E6764))*2</f>
        <v>#VALUE!</v>
      </c>
      <c r="G6762" s="2" t="str">
        <f t="shared" si="10669"/>
        <v/>
      </c>
      <c r="H6762" s="13"/>
      <c r="U6762" s="28">
        <f t="shared" si="10600"/>
        <v>141</v>
      </c>
      <c r="V6762" s="28">
        <f t="shared" si="10601"/>
        <v>241</v>
      </c>
    </row>
    <row r="6763" spans="1:22" x14ac:dyDescent="0.3">
      <c r="A6763" s="28">
        <f t="shared" si="10599"/>
        <v>141242</v>
      </c>
      <c r="B6763" s="7">
        <f t="shared" si="10665"/>
        <v>0</v>
      </c>
      <c r="C6763" s="7">
        <f t="shared" si="10666"/>
        <v>0</v>
      </c>
      <c r="D6763" s="7">
        <f t="shared" si="10668"/>
        <v>0</v>
      </c>
      <c r="E6763" s="11">
        <f>ABS(MIN(G6756:G6765))</f>
        <v>0</v>
      </c>
      <c r="G6763" s="2" t="str">
        <f t="shared" si="10669"/>
        <v/>
      </c>
      <c r="U6763" s="28">
        <f t="shared" si="10600"/>
        <v>141</v>
      </c>
      <c r="V6763" s="28">
        <f t="shared" si="10601"/>
        <v>242</v>
      </c>
    </row>
    <row r="6764" spans="1:22" x14ac:dyDescent="0.3">
      <c r="A6764" s="28">
        <f t="shared" si="10599"/>
        <v>141243</v>
      </c>
      <c r="B6764" s="7">
        <f t="shared" si="10665"/>
        <v>0</v>
      </c>
      <c r="C6764" s="7">
        <f t="shared" si="10666"/>
        <v>0</v>
      </c>
      <c r="D6764" s="7">
        <f t="shared" si="10668"/>
        <v>0</v>
      </c>
      <c r="E6764" s="11">
        <f>ABS(MAX(G6756:G6765))</f>
        <v>0</v>
      </c>
      <c r="G6764" s="2" t="str">
        <f t="shared" si="10669"/>
        <v/>
      </c>
      <c r="U6764" s="28">
        <f t="shared" si="10600"/>
        <v>141</v>
      </c>
      <c r="V6764" s="28">
        <f t="shared" si="10601"/>
        <v>243</v>
      </c>
    </row>
    <row r="6765" spans="1:22" x14ac:dyDescent="0.3">
      <c r="A6765" s="28">
        <f t="shared" si="10599"/>
        <v>141244</v>
      </c>
      <c r="B6765" s="7">
        <f t="shared" si="10665"/>
        <v>0</v>
      </c>
      <c r="C6765" s="7">
        <f t="shared" si="10666"/>
        <v>0</v>
      </c>
      <c r="D6765" s="7">
        <f t="shared" si="10668"/>
        <v>0</v>
      </c>
      <c r="F6765" s="13"/>
      <c r="G6765" s="2" t="str">
        <f t="shared" si="10669"/>
        <v/>
      </c>
      <c r="U6765" s="28">
        <f t="shared" si="10600"/>
        <v>141</v>
      </c>
      <c r="V6765" s="28">
        <f t="shared" si="10601"/>
        <v>244</v>
      </c>
    </row>
    <row r="6766" spans="1:22" x14ac:dyDescent="0.3">
      <c r="A6766" s="28">
        <f t="shared" si="10599"/>
        <v>141245</v>
      </c>
      <c r="F6766" s="13"/>
      <c r="U6766" s="28">
        <f t="shared" si="10600"/>
        <v>141</v>
      </c>
      <c r="V6766" s="28">
        <f t="shared" si="10601"/>
        <v>245</v>
      </c>
    </row>
    <row r="6767" spans="1:22" x14ac:dyDescent="0.3">
      <c r="A6767" s="28">
        <f t="shared" si="10599"/>
        <v>141246</v>
      </c>
      <c r="F6767" s="13"/>
      <c r="U6767" s="28">
        <f t="shared" si="10600"/>
        <v>141</v>
      </c>
      <c r="V6767" s="28">
        <f t="shared" si="10601"/>
        <v>246</v>
      </c>
    </row>
    <row r="6768" spans="1:22" x14ac:dyDescent="0.3">
      <c r="A6768" s="28">
        <f t="shared" si="10599"/>
        <v>141247</v>
      </c>
      <c r="F6768" s="13"/>
      <c r="U6768" s="28">
        <f t="shared" si="10600"/>
        <v>141</v>
      </c>
      <c r="V6768" s="28">
        <f t="shared" si="10601"/>
        <v>247</v>
      </c>
    </row>
    <row r="6769" spans="1:24" s="8" customFormat="1" x14ac:dyDescent="0.3"/>
    <row r="6770" spans="1:24" x14ac:dyDescent="0.3">
      <c r="A6770" s="28">
        <f t="shared" ref="A6770:A6816" si="10674">ROUND(CONCATENATE(U6770,V6770),0)</f>
        <v>142201</v>
      </c>
      <c r="B6770" s="63" t="s">
        <v>0</v>
      </c>
      <c r="C6770" s="63"/>
      <c r="D6770" s="71"/>
      <c r="E6770" s="71"/>
      <c r="F6770" s="71"/>
      <c r="G6770" s="71"/>
      <c r="H6770" s="71"/>
      <c r="U6770" s="28">
        <f t="shared" ref="U6770:U6818" si="10675">U6768+1</f>
        <v>142</v>
      </c>
      <c r="V6770" s="28">
        <v>201</v>
      </c>
    </row>
    <row r="6771" spans="1:24" x14ac:dyDescent="0.3">
      <c r="A6771" s="28">
        <f t="shared" si="10674"/>
        <v>142202</v>
      </c>
      <c r="B6771" s="72" t="s">
        <v>70</v>
      </c>
      <c r="C6771" s="73"/>
      <c r="D6771" s="30"/>
      <c r="E6771" s="66" t="s">
        <v>71</v>
      </c>
      <c r="F6771" s="66"/>
      <c r="G6771" s="74"/>
      <c r="H6771" s="74"/>
      <c r="U6771" s="28">
        <f t="shared" si="10600"/>
        <v>142</v>
      </c>
      <c r="V6771" s="28">
        <f t="shared" ref="V6771:V6816" si="10676">V6770+1</f>
        <v>202</v>
      </c>
    </row>
    <row r="6772" spans="1:24" x14ac:dyDescent="0.3">
      <c r="A6772" s="28">
        <f t="shared" si="10674"/>
        <v>142203</v>
      </c>
      <c r="B6772" s="75" t="s">
        <v>6</v>
      </c>
      <c r="C6772" s="75"/>
      <c r="D6772" s="71"/>
      <c r="E6772" s="71"/>
      <c r="F6772" s="71"/>
      <c r="G6772" s="71"/>
      <c r="H6772" s="71"/>
      <c r="U6772" s="28">
        <f t="shared" si="10600"/>
        <v>142</v>
      </c>
      <c r="V6772" s="28">
        <f t="shared" si="10676"/>
        <v>203</v>
      </c>
    </row>
    <row r="6773" spans="1:24" x14ac:dyDescent="0.3">
      <c r="A6773" s="28">
        <f t="shared" si="10674"/>
        <v>142204</v>
      </c>
      <c r="B6773" s="63" t="s">
        <v>7</v>
      </c>
      <c r="C6773" s="63"/>
      <c r="D6773" s="71"/>
      <c r="E6773" s="71"/>
      <c r="F6773" s="71"/>
      <c r="G6773" s="71"/>
      <c r="H6773" s="71"/>
      <c r="J6773" s="17"/>
      <c r="K6773" s="17" t="s">
        <v>53</v>
      </c>
      <c r="L6773" s="17" t="s">
        <v>54</v>
      </c>
      <c r="M6773" s="17" t="s">
        <v>55</v>
      </c>
      <c r="N6773" s="17" t="s">
        <v>56</v>
      </c>
      <c r="O6773" s="17" t="s">
        <v>57</v>
      </c>
      <c r="P6773" s="17" t="s">
        <v>2</v>
      </c>
      <c r="Q6773" s="17" t="s">
        <v>3</v>
      </c>
      <c r="R6773" s="17" t="s">
        <v>4</v>
      </c>
      <c r="S6773" s="17" t="s">
        <v>5</v>
      </c>
      <c r="U6773" s="28">
        <f t="shared" si="10600"/>
        <v>142</v>
      </c>
      <c r="V6773" s="28">
        <f t="shared" si="10676"/>
        <v>204</v>
      </c>
      <c r="X6773" s="1" t="s">
        <v>48</v>
      </c>
    </row>
    <row r="6774" spans="1:24" x14ac:dyDescent="0.3">
      <c r="A6774" s="28">
        <f t="shared" si="10674"/>
        <v>142205</v>
      </c>
      <c r="B6774" s="63" t="s">
        <v>9</v>
      </c>
      <c r="C6774" s="63"/>
      <c r="D6774" s="71"/>
      <c r="E6774" s="71"/>
      <c r="F6774" s="71"/>
      <c r="G6774" s="71"/>
      <c r="H6774" s="71"/>
      <c r="J6774" s="17">
        <f t="shared" ref="J6774" si="10677">COUNTA(B6786:B6795)</f>
        <v>0</v>
      </c>
      <c r="K6774" s="17">
        <f t="shared" ref="K6774" si="10678">IF(L6774-1&lt;2,0,L6774-1)</f>
        <v>0</v>
      </c>
      <c r="L6774" s="17">
        <f t="shared" ref="L6774" si="10679">IF(M6774-1&lt;2,0,M6774-1)</f>
        <v>0</v>
      </c>
      <c r="M6774" s="17">
        <f t="shared" ref="M6774" si="10680">IF(N6774-1&lt;2,0,N6774-1)</f>
        <v>0</v>
      </c>
      <c r="N6774" s="17">
        <f t="shared" ref="N6774" si="10681">IF(O6774-1&lt;2,0,O6774-1)</f>
        <v>0</v>
      </c>
      <c r="O6774" s="17">
        <f t="shared" ref="O6774" si="10682">IF(P6774-1&lt;2,0,P6774-1)</f>
        <v>0</v>
      </c>
      <c r="P6774" s="17">
        <f t="shared" ref="P6774" si="10683">IF(Q6774-1&lt;2,0,Q6774-1)</f>
        <v>0</v>
      </c>
      <c r="Q6774" s="17">
        <f t="shared" ref="Q6774" si="10684">IF(R6774-1&lt;2,0,R6774-1)</f>
        <v>0</v>
      </c>
      <c r="R6774" s="17">
        <f t="shared" ref="R6774" si="10685">IF(S6774-1&lt;2,0,S6774-1)</f>
        <v>0</v>
      </c>
      <c r="S6774" s="17">
        <f t="shared" ref="S6774" si="10686">J6774</f>
        <v>0</v>
      </c>
      <c r="U6774" s="28">
        <f t="shared" si="10600"/>
        <v>142</v>
      </c>
      <c r="V6774" s="28">
        <f t="shared" si="10676"/>
        <v>205</v>
      </c>
      <c r="X6774" s="1" t="s">
        <v>49</v>
      </c>
    </row>
    <row r="6775" spans="1:24" x14ac:dyDescent="0.3">
      <c r="A6775" s="28">
        <f t="shared" si="10674"/>
        <v>142206</v>
      </c>
      <c r="B6775" s="63" t="s">
        <v>10</v>
      </c>
      <c r="C6775" s="63"/>
      <c r="D6775" s="71"/>
      <c r="E6775" s="71"/>
      <c r="F6775" s="71"/>
      <c r="G6775" s="71"/>
      <c r="H6775" s="71"/>
      <c r="J6775" s="28" t="str">
        <f t="shared" ref="J6775" si="10687">CONCATENATE(J6774,1)</f>
        <v>01</v>
      </c>
      <c r="K6775" s="29">
        <f t="shared" ref="K6775" si="10688">IF(K6774=0,0,VLOOKUP(J6775,J6779:S6809,K6774,FALSE))</f>
        <v>0</v>
      </c>
      <c r="L6775" s="29">
        <f t="shared" ref="L6775" si="10689">IF(L6774=0,0,VLOOKUP(J6775,J6779:S6809,L6774,FALSE))</f>
        <v>0</v>
      </c>
      <c r="M6775" s="29">
        <f t="shared" ref="M6775" si="10690">IF(M6774=0,0,VLOOKUP(J6775,J6779:S6809,M6774,FALSE))</f>
        <v>0</v>
      </c>
      <c r="N6775" s="29">
        <f t="shared" ref="N6775" si="10691">IF(N6774=0,0,VLOOKUP(J6775,J6779:S6809,N6774,FALSE))</f>
        <v>0</v>
      </c>
      <c r="O6775" s="29">
        <f t="shared" ref="O6775" si="10692">IF(O6774=0,0,VLOOKUP(J6775,J6779:S6809,O6774,FALSE))</f>
        <v>0</v>
      </c>
      <c r="P6775" s="29">
        <f t="shared" ref="P6775" si="10693">IF(P6774=0,0,VLOOKUP(J6775,J6779:S6809,P6774,FALSE))</f>
        <v>0</v>
      </c>
      <c r="Q6775" s="29">
        <f t="shared" ref="Q6775" si="10694">IF(Q6774=0,0,VLOOKUP(J6775,J6779:S6809,Q6774,FALSE))</f>
        <v>0</v>
      </c>
      <c r="R6775" s="29">
        <f t="shared" ref="R6775" si="10695">IF(R6774=0,0,VLOOKUP(J6775,J6779:S6809,R6774,FALSE))</f>
        <v>0</v>
      </c>
      <c r="S6775" s="29">
        <f t="shared" ref="S6775" si="10696">IF(S6774=0,0,VLOOKUP(J6775,J6779:S6809,S6774,FALSE))</f>
        <v>0</v>
      </c>
      <c r="U6775" s="28">
        <f t="shared" si="10600"/>
        <v>142</v>
      </c>
      <c r="V6775" s="28">
        <f t="shared" si="10676"/>
        <v>206</v>
      </c>
      <c r="X6775" s="1" t="s">
        <v>50</v>
      </c>
    </row>
    <row r="6776" spans="1:24" x14ac:dyDescent="0.3">
      <c r="A6776" s="28">
        <f t="shared" si="10674"/>
        <v>142207</v>
      </c>
      <c r="B6776" s="63" t="s">
        <v>11</v>
      </c>
      <c r="C6776" s="63"/>
      <c r="D6776" s="64"/>
      <c r="E6776" s="64"/>
      <c r="F6776" s="64"/>
      <c r="G6776" s="64"/>
      <c r="H6776" s="64"/>
      <c r="J6776" s="28" t="str">
        <f t="shared" ref="J6776" si="10697">CONCATENATE(J6774,2)</f>
        <v>02</v>
      </c>
      <c r="K6776" s="22">
        <f t="shared" ref="K6776" si="10698">IF(K6774=0,0,VLOOKUP(J6776,J6779:S6809,K6774,FALSE))</f>
        <v>0</v>
      </c>
      <c r="L6776" s="22">
        <f t="shared" ref="L6776" si="10699">IF(L6774=0,0,VLOOKUP(J6776,J6779:S6809,L6774,FALSE))</f>
        <v>0</v>
      </c>
      <c r="M6776" s="22">
        <f t="shared" ref="M6776" si="10700">IF(M6774=0,0,VLOOKUP(J6776,J6779:S6809,M6774,FALSE))</f>
        <v>0</v>
      </c>
      <c r="N6776" s="22">
        <f t="shared" ref="N6776" si="10701">IF(N6774=0,0,VLOOKUP(J6776,J6779:S6809,N6774,FALSE))</f>
        <v>0</v>
      </c>
      <c r="O6776" s="22">
        <f t="shared" ref="O6776" si="10702">IF(O6774=0,0,VLOOKUP(J6776,J6779:S6809,O6774,FALSE))</f>
        <v>0</v>
      </c>
      <c r="P6776" s="22">
        <f t="shared" ref="P6776" si="10703">IF(P6774=0,0,VLOOKUP(J6776,J6779:S6809,P6774,FALSE))</f>
        <v>0</v>
      </c>
      <c r="Q6776" s="22">
        <f t="shared" ref="Q6776" si="10704">IF(Q6774=0,0,VLOOKUP(J6776,J6779:S6809,Q6774,FALSE))</f>
        <v>0</v>
      </c>
      <c r="R6776" s="22">
        <f t="shared" ref="R6776" si="10705">IF(R6774=0,0,VLOOKUP(J6776,J6779:S6809,R6774,FALSE))</f>
        <v>0</v>
      </c>
      <c r="S6776" s="22">
        <f t="shared" ref="S6776" si="10706">IF(S6774=0,0,VLOOKUP(J6776,J6779:S6809,S6774,FALSE))</f>
        <v>0</v>
      </c>
      <c r="U6776" s="28">
        <f t="shared" si="10600"/>
        <v>142</v>
      </c>
      <c r="V6776" s="28">
        <f t="shared" si="10676"/>
        <v>207</v>
      </c>
    </row>
    <row r="6777" spans="1:24" x14ac:dyDescent="0.3">
      <c r="A6777" s="28">
        <f t="shared" si="10674"/>
        <v>142208</v>
      </c>
      <c r="B6777" s="63" t="s">
        <v>12</v>
      </c>
      <c r="C6777" s="63"/>
      <c r="D6777" s="65"/>
      <c r="E6777" s="65"/>
      <c r="F6777" s="65"/>
      <c r="G6777" s="65"/>
      <c r="H6777" s="65"/>
      <c r="J6777" s="28" t="str">
        <f t="shared" ref="J6777" si="10707">CONCATENATE(J6774,3)</f>
        <v>03</v>
      </c>
      <c r="K6777" s="22"/>
      <c r="L6777" s="22"/>
      <c r="M6777" s="22"/>
      <c r="N6777" s="22" t="s">
        <v>58</v>
      </c>
      <c r="O6777" s="29">
        <f t="shared" ref="O6777" si="10708">J6774-2</f>
        <v>-2</v>
      </c>
      <c r="P6777" s="22" t="s">
        <v>59</v>
      </c>
      <c r="Q6777" s="29" t="e">
        <f t="shared" ref="Q6777" si="10709">VLOOKUP(J6777,J6779:S6809,3,FALSE)</f>
        <v>#N/A</v>
      </c>
      <c r="R6777" s="22" t="s">
        <v>60</v>
      </c>
      <c r="S6777" s="22" t="e">
        <f t="shared" ref="S6777" si="10710">VLOOKUP(J6777,J6779:S6809,2,FALSE)</f>
        <v>#N/A</v>
      </c>
      <c r="U6777" s="28">
        <f t="shared" si="10600"/>
        <v>142</v>
      </c>
      <c r="V6777" s="28">
        <f t="shared" si="10676"/>
        <v>208</v>
      </c>
    </row>
    <row r="6778" spans="1:24" x14ac:dyDescent="0.3">
      <c r="A6778" s="28">
        <f t="shared" si="10674"/>
        <v>142209</v>
      </c>
      <c r="B6778" s="63" t="s">
        <v>13</v>
      </c>
      <c r="C6778" s="63"/>
      <c r="D6778" s="15"/>
      <c r="E6778" s="66" t="s">
        <v>14</v>
      </c>
      <c r="F6778" s="66"/>
      <c r="G6778" s="66"/>
      <c r="H6778" s="6" t="s">
        <v>64</v>
      </c>
      <c r="J6778" s="17"/>
      <c r="K6778" s="17">
        <v>3</v>
      </c>
      <c r="L6778" s="17">
        <v>3</v>
      </c>
      <c r="M6778" s="17"/>
      <c r="N6778" s="17"/>
      <c r="O6778" s="17"/>
      <c r="P6778" s="17"/>
      <c r="Q6778" s="17"/>
      <c r="R6778" s="17"/>
      <c r="S6778" s="17"/>
      <c r="U6778" s="28">
        <f t="shared" si="10600"/>
        <v>142</v>
      </c>
      <c r="V6778" s="28">
        <f t="shared" si="10676"/>
        <v>209</v>
      </c>
    </row>
    <row r="6779" spans="1:24" x14ac:dyDescent="0.3">
      <c r="A6779" s="28">
        <f t="shared" si="10674"/>
        <v>142210</v>
      </c>
      <c r="B6779" s="63" t="s">
        <v>15</v>
      </c>
      <c r="C6779" s="63"/>
      <c r="D6779" s="2">
        <f t="shared" ref="D6779" si="10711">MIN(B6786:B6795)</f>
        <v>0</v>
      </c>
      <c r="E6779" s="3" t="s">
        <v>16</v>
      </c>
      <c r="F6779" s="2">
        <f t="shared" ref="F6779" si="10712">MAX(B6786:B6795)</f>
        <v>0</v>
      </c>
      <c r="G6779" s="4" t="str">
        <f t="shared" ref="G6779" si="10713">IF(H6778="","",H6778)</f>
        <v>°C</v>
      </c>
      <c r="H6779" s="14"/>
      <c r="J6779" s="28" t="str">
        <f t="shared" ref="J6779" si="10714">CONCATENATE(K6778,1)</f>
        <v>31</v>
      </c>
      <c r="K6779" s="22" t="e">
        <f t="array" ref="K6779:L6781">LINEST(B6786:B6788,C6786:C6788^{1},TRUE,TRUE)</f>
        <v>#VALUE!</v>
      </c>
      <c r="L6779" s="22" t="e">
        <v>#VALUE!</v>
      </c>
      <c r="M6779" s="17"/>
      <c r="N6779" s="17"/>
      <c r="O6779" s="17"/>
      <c r="P6779" s="17"/>
      <c r="Q6779" s="17"/>
      <c r="R6779" s="17"/>
      <c r="S6779" s="17"/>
      <c r="U6779" s="28">
        <f t="shared" si="10600"/>
        <v>142</v>
      </c>
      <c r="V6779" s="28">
        <f t="shared" si="10676"/>
        <v>210</v>
      </c>
    </row>
    <row r="6780" spans="1:24" x14ac:dyDescent="0.3">
      <c r="A6780" s="28">
        <f t="shared" si="10674"/>
        <v>142211</v>
      </c>
      <c r="J6780" s="28" t="str">
        <f t="shared" ref="J6780" si="10715">CONCATENATE(K6778,2)</f>
        <v>32</v>
      </c>
      <c r="K6780" s="22" t="e">
        <v>#VALUE!</v>
      </c>
      <c r="L6780" s="22" t="e">
        <v>#VALUE!</v>
      </c>
      <c r="M6780" s="17"/>
      <c r="N6780" s="17"/>
      <c r="O6780" s="17"/>
      <c r="P6780" s="17"/>
      <c r="Q6780" s="17"/>
      <c r="R6780" s="17"/>
      <c r="S6780" s="17"/>
      <c r="U6780" s="28">
        <f t="shared" si="10600"/>
        <v>142</v>
      </c>
      <c r="V6780" s="28">
        <f t="shared" si="10676"/>
        <v>211</v>
      </c>
    </row>
    <row r="6781" spans="1:24" x14ac:dyDescent="0.3">
      <c r="A6781" s="28">
        <f t="shared" si="10674"/>
        <v>142212</v>
      </c>
      <c r="B6781" s="67" t="s">
        <v>17</v>
      </c>
      <c r="C6781" s="67"/>
      <c r="D6781" s="67"/>
      <c r="E6781" s="67"/>
      <c r="F6781" s="67"/>
      <c r="G6781" s="68" t="s">
        <v>31</v>
      </c>
      <c r="H6781" s="69"/>
      <c r="J6781" s="28" t="str">
        <f t="shared" ref="J6781" si="10716">CONCATENATE(K6778,3)</f>
        <v>33</v>
      </c>
      <c r="K6781" s="22" t="e">
        <v>#VALUE!</v>
      </c>
      <c r="L6781" s="22" t="e">
        <v>#VALUE!</v>
      </c>
      <c r="M6781" s="17"/>
      <c r="N6781" s="17"/>
      <c r="O6781" s="17"/>
      <c r="P6781" s="17"/>
      <c r="Q6781" s="17"/>
      <c r="R6781" s="17"/>
      <c r="S6781" s="17"/>
      <c r="U6781" s="28">
        <f t="shared" si="10600"/>
        <v>142</v>
      </c>
      <c r="V6781" s="28">
        <f t="shared" si="10676"/>
        <v>212</v>
      </c>
    </row>
    <row r="6782" spans="1:24" x14ac:dyDescent="0.3">
      <c r="A6782" s="28">
        <f t="shared" si="10674"/>
        <v>142213</v>
      </c>
      <c r="B6782" s="66" t="s">
        <v>18</v>
      </c>
      <c r="C6782" s="66"/>
      <c r="D6782" s="66"/>
      <c r="E6782" s="66" t="str">
        <f t="shared" ref="E6782" si="10717">IF(D6775="","",D6775)</f>
        <v/>
      </c>
      <c r="F6782" s="66"/>
      <c r="G6782" s="4" t="s">
        <v>18</v>
      </c>
      <c r="H6782" s="16"/>
      <c r="J6782" s="17"/>
      <c r="K6782" s="17">
        <v>4</v>
      </c>
      <c r="L6782" s="17">
        <v>4</v>
      </c>
      <c r="M6782" s="17">
        <v>4</v>
      </c>
      <c r="N6782" s="17"/>
      <c r="O6782" s="17"/>
      <c r="P6782" s="17"/>
      <c r="Q6782" s="17"/>
      <c r="R6782" s="17"/>
      <c r="S6782" s="17"/>
      <c r="U6782" s="28">
        <f t="shared" si="10600"/>
        <v>142</v>
      </c>
      <c r="V6782" s="28">
        <f t="shared" si="10676"/>
        <v>213</v>
      </c>
    </row>
    <row r="6783" spans="1:24" ht="15" customHeight="1" x14ac:dyDescent="0.3">
      <c r="A6783" s="28">
        <f t="shared" si="10674"/>
        <v>142214</v>
      </c>
      <c r="B6783" s="5" t="s">
        <v>19</v>
      </c>
      <c r="C6783" s="5" t="s">
        <v>20</v>
      </c>
      <c r="D6783" s="5" t="s">
        <v>21</v>
      </c>
      <c r="E6783" s="5"/>
      <c r="F6783" s="70" t="s">
        <v>33</v>
      </c>
      <c r="G6783" s="5" t="s">
        <v>19</v>
      </c>
      <c r="H6783" s="5" t="s">
        <v>20</v>
      </c>
      <c r="J6783" s="28" t="str">
        <f t="shared" ref="J6783" si="10718">CONCATENATE(K6782,1)</f>
        <v>41</v>
      </c>
      <c r="K6783" s="22" t="e">
        <f t="array" ref="K6783:M6785">LINEST(B6786:B6789,C6786:C6789^{1,2},TRUE,TRUE)</f>
        <v>#VALUE!</v>
      </c>
      <c r="L6783" s="22" t="e">
        <v>#VALUE!</v>
      </c>
      <c r="M6783" s="22" t="e">
        <v>#VALUE!</v>
      </c>
      <c r="N6783" s="17"/>
      <c r="O6783" s="17"/>
      <c r="P6783" s="17"/>
      <c r="Q6783" s="17"/>
      <c r="R6783" s="17"/>
      <c r="S6783" s="17"/>
      <c r="U6783" s="28">
        <f t="shared" si="10600"/>
        <v>142</v>
      </c>
      <c r="V6783" s="28">
        <f t="shared" si="10676"/>
        <v>214</v>
      </c>
    </row>
    <row r="6784" spans="1:24" x14ac:dyDescent="0.3">
      <c r="A6784" s="28">
        <f t="shared" si="10674"/>
        <v>142215</v>
      </c>
      <c r="B6784" s="5" t="s">
        <v>22</v>
      </c>
      <c r="C6784" s="5" t="s">
        <v>23</v>
      </c>
      <c r="D6784" s="5" t="s">
        <v>24</v>
      </c>
      <c r="E6784" s="5" t="s">
        <v>32</v>
      </c>
      <c r="F6784" s="70"/>
      <c r="G6784" s="5" t="s">
        <v>22</v>
      </c>
      <c r="H6784" s="5" t="s">
        <v>23</v>
      </c>
      <c r="J6784" s="28" t="str">
        <f t="shared" ref="J6784" si="10719">CONCATENATE(K6782,2)</f>
        <v>42</v>
      </c>
      <c r="K6784" s="22" t="e">
        <v>#VALUE!</v>
      </c>
      <c r="L6784" s="22" t="e">
        <v>#VALUE!</v>
      </c>
      <c r="M6784" s="22" t="e">
        <v>#VALUE!</v>
      </c>
      <c r="N6784" s="17"/>
      <c r="O6784" s="17"/>
      <c r="P6784" s="17"/>
      <c r="Q6784" s="17"/>
      <c r="R6784" s="17"/>
      <c r="S6784" s="17"/>
      <c r="U6784" s="28">
        <f t="shared" si="10600"/>
        <v>142</v>
      </c>
      <c r="V6784" s="28">
        <f t="shared" si="10676"/>
        <v>215</v>
      </c>
    </row>
    <row r="6785" spans="1:22" x14ac:dyDescent="0.3">
      <c r="A6785" s="28">
        <f t="shared" si="10674"/>
        <v>142216</v>
      </c>
      <c r="B6785" s="6" t="str">
        <f t="shared" ref="B6785" si="10720">IF(H6778="","",H6778)</f>
        <v>°C</v>
      </c>
      <c r="C6785" s="6" t="str">
        <f t="shared" ref="C6785" si="10721">IF(H6778="","",H6778)</f>
        <v>°C</v>
      </c>
      <c r="D6785" s="6" t="str">
        <f t="shared" ref="D6785" si="10722">IF(H6778="","",H6778)</f>
        <v>°C</v>
      </c>
      <c r="E6785" s="6"/>
      <c r="F6785" s="6"/>
      <c r="G6785" s="6" t="str">
        <f t="shared" ref="G6785" si="10723">IF(H6778="","",H6778)</f>
        <v>°C</v>
      </c>
      <c r="H6785" s="6" t="str">
        <f t="shared" ref="H6785" si="10724">IF(H6778="","",H6778)</f>
        <v>°C</v>
      </c>
      <c r="J6785" s="28" t="str">
        <f t="shared" ref="J6785" si="10725">CONCATENATE(K6782,3)</f>
        <v>43</v>
      </c>
      <c r="K6785" s="22" t="e">
        <v>#VALUE!</v>
      </c>
      <c r="L6785" s="22" t="e">
        <v>#VALUE!</v>
      </c>
      <c r="M6785" s="22" t="e">
        <v>#VALUE!</v>
      </c>
      <c r="N6785" s="17"/>
      <c r="O6785" s="17"/>
      <c r="P6785" s="17"/>
      <c r="Q6785" s="17"/>
      <c r="R6785" s="17"/>
      <c r="S6785" s="17"/>
      <c r="U6785" s="28">
        <f t="shared" si="10600"/>
        <v>142</v>
      </c>
      <c r="V6785" s="28">
        <f t="shared" si="10676"/>
        <v>216</v>
      </c>
    </row>
    <row r="6786" spans="1:22" x14ac:dyDescent="0.3">
      <c r="A6786" s="28">
        <f t="shared" si="10674"/>
        <v>142217</v>
      </c>
      <c r="B6786" s="26"/>
      <c r="C6786" s="26"/>
      <c r="D6786" s="26"/>
      <c r="E6786" s="9"/>
      <c r="F6786" s="26"/>
      <c r="G6786" s="27"/>
      <c r="H6786" s="27"/>
      <c r="J6786" s="17"/>
      <c r="K6786" s="17">
        <v>5</v>
      </c>
      <c r="L6786" s="17">
        <v>5</v>
      </c>
      <c r="M6786" s="17">
        <v>5</v>
      </c>
      <c r="N6786" s="17">
        <v>5</v>
      </c>
      <c r="O6786" s="17"/>
      <c r="P6786" s="17"/>
      <c r="Q6786" s="17"/>
      <c r="R6786" s="17"/>
      <c r="S6786" s="17"/>
      <c r="U6786" s="28">
        <f t="shared" si="10600"/>
        <v>142</v>
      </c>
      <c r="V6786" s="28">
        <f t="shared" si="10676"/>
        <v>217</v>
      </c>
    </row>
    <row r="6787" spans="1:22" x14ac:dyDescent="0.3">
      <c r="A6787" s="28">
        <f t="shared" si="10674"/>
        <v>142218</v>
      </c>
      <c r="B6787" s="26"/>
      <c r="C6787" s="26"/>
      <c r="D6787" s="26"/>
      <c r="E6787" s="9"/>
      <c r="F6787" s="26"/>
      <c r="G6787" s="27"/>
      <c r="H6787" s="27"/>
      <c r="J6787" s="28" t="str">
        <f t="shared" ref="J6787" si="10726">CONCATENATE(K6786,1)</f>
        <v>51</v>
      </c>
      <c r="K6787" s="22" t="e">
        <f t="array" ref="K6787:N6789">LINEST(B6786:B6790,C6786:C6790^{1,2,3},TRUE,TRUE)</f>
        <v>#VALUE!</v>
      </c>
      <c r="L6787" s="22" t="e">
        <v>#VALUE!</v>
      </c>
      <c r="M6787" s="22" t="e">
        <v>#VALUE!</v>
      </c>
      <c r="N6787" s="22" t="e">
        <v>#VALUE!</v>
      </c>
      <c r="O6787" s="17"/>
      <c r="P6787" s="17"/>
      <c r="Q6787" s="17"/>
      <c r="R6787" s="17"/>
      <c r="S6787" s="17"/>
      <c r="U6787" s="28">
        <f t="shared" ref="U6787:U6850" si="10727">U6786</f>
        <v>142</v>
      </c>
      <c r="V6787" s="28">
        <f t="shared" si="10676"/>
        <v>218</v>
      </c>
    </row>
    <row r="6788" spans="1:22" x14ac:dyDescent="0.3">
      <c r="A6788" s="28">
        <f t="shared" si="10674"/>
        <v>142219</v>
      </c>
      <c r="B6788" s="26"/>
      <c r="C6788" s="26"/>
      <c r="D6788" s="26"/>
      <c r="E6788" s="9"/>
      <c r="F6788" s="26"/>
      <c r="G6788" s="27"/>
      <c r="H6788" s="27"/>
      <c r="J6788" s="28" t="str">
        <f t="shared" ref="J6788" si="10728">CONCATENATE(K6786,2)</f>
        <v>52</v>
      </c>
      <c r="K6788" s="22" t="e">
        <v>#VALUE!</v>
      </c>
      <c r="L6788" s="22" t="e">
        <v>#VALUE!</v>
      </c>
      <c r="M6788" s="22" t="e">
        <v>#VALUE!</v>
      </c>
      <c r="N6788" s="22" t="e">
        <v>#VALUE!</v>
      </c>
      <c r="O6788" s="17"/>
      <c r="P6788" s="17"/>
      <c r="Q6788" s="17"/>
      <c r="R6788" s="17"/>
      <c r="S6788" s="17"/>
      <c r="U6788" s="28">
        <f t="shared" si="10727"/>
        <v>142</v>
      </c>
      <c r="V6788" s="28">
        <f t="shared" si="10676"/>
        <v>219</v>
      </c>
    </row>
    <row r="6789" spans="1:22" x14ac:dyDescent="0.3">
      <c r="A6789" s="28">
        <f t="shared" si="10674"/>
        <v>142220</v>
      </c>
      <c r="B6789" s="26"/>
      <c r="C6789" s="26"/>
      <c r="D6789" s="26"/>
      <c r="E6789" s="9"/>
      <c r="F6789" s="26"/>
      <c r="G6789" s="27"/>
      <c r="H6789" s="27"/>
      <c r="J6789" s="28" t="str">
        <f t="shared" ref="J6789" si="10729">CONCATENATE(K6786,3)</f>
        <v>53</v>
      </c>
      <c r="K6789" s="22" t="e">
        <v>#VALUE!</v>
      </c>
      <c r="L6789" s="22" t="e">
        <v>#VALUE!</v>
      </c>
      <c r="M6789" s="22" t="e">
        <v>#VALUE!</v>
      </c>
      <c r="N6789" s="22" t="e">
        <v>#VALUE!</v>
      </c>
      <c r="O6789" s="17"/>
      <c r="P6789" s="17"/>
      <c r="Q6789" s="17"/>
      <c r="R6789" s="17"/>
      <c r="S6789" s="17"/>
      <c r="U6789" s="28">
        <f t="shared" si="10727"/>
        <v>142</v>
      </c>
      <c r="V6789" s="28">
        <f t="shared" si="10676"/>
        <v>220</v>
      </c>
    </row>
    <row r="6790" spans="1:22" x14ac:dyDescent="0.3">
      <c r="A6790" s="28">
        <f t="shared" si="10674"/>
        <v>142221</v>
      </c>
      <c r="B6790" s="26"/>
      <c r="C6790" s="26"/>
      <c r="D6790" s="26"/>
      <c r="E6790" s="9"/>
      <c r="F6790" s="26"/>
      <c r="G6790" s="27"/>
      <c r="H6790" s="27"/>
      <c r="J6790" s="17"/>
      <c r="K6790" s="17">
        <v>6</v>
      </c>
      <c r="L6790" s="17">
        <v>6</v>
      </c>
      <c r="M6790" s="17">
        <v>6</v>
      </c>
      <c r="N6790" s="17">
        <v>6</v>
      </c>
      <c r="O6790" s="17">
        <v>6</v>
      </c>
      <c r="P6790" s="17"/>
      <c r="Q6790" s="17"/>
      <c r="R6790" s="17"/>
      <c r="S6790" s="17"/>
      <c r="U6790" s="28">
        <f t="shared" si="10727"/>
        <v>142</v>
      </c>
      <c r="V6790" s="28">
        <f t="shared" si="10676"/>
        <v>221</v>
      </c>
    </row>
    <row r="6791" spans="1:22" x14ac:dyDescent="0.3">
      <c r="A6791" s="28">
        <f t="shared" si="10674"/>
        <v>142222</v>
      </c>
      <c r="B6791" s="26"/>
      <c r="C6791" s="26"/>
      <c r="D6791" s="26"/>
      <c r="E6791" s="9"/>
      <c r="F6791" s="26"/>
      <c r="G6791" s="27"/>
      <c r="H6791" s="27"/>
      <c r="J6791" s="28" t="str">
        <f t="shared" ref="J6791" si="10730">CONCATENATE(K6790,1)</f>
        <v>61</v>
      </c>
      <c r="K6791" s="22" t="e">
        <f t="array" ref="K6791:O6793">LINEST(B6786:B6791,C6786:C6791^{1,2,3,4},TRUE,TRUE)</f>
        <v>#VALUE!</v>
      </c>
      <c r="L6791" s="22" t="e">
        <v>#VALUE!</v>
      </c>
      <c r="M6791" s="22" t="e">
        <v>#VALUE!</v>
      </c>
      <c r="N6791" s="22" t="e">
        <v>#VALUE!</v>
      </c>
      <c r="O6791" s="22" t="e">
        <v>#VALUE!</v>
      </c>
      <c r="P6791" s="17"/>
      <c r="Q6791" s="17"/>
      <c r="R6791" s="17"/>
      <c r="S6791" s="17"/>
      <c r="U6791" s="28">
        <f t="shared" si="10727"/>
        <v>142</v>
      </c>
      <c r="V6791" s="28">
        <f t="shared" si="10676"/>
        <v>222</v>
      </c>
    </row>
    <row r="6792" spans="1:22" x14ac:dyDescent="0.3">
      <c r="A6792" s="28">
        <f t="shared" si="10674"/>
        <v>142223</v>
      </c>
      <c r="B6792" s="26"/>
      <c r="C6792" s="26"/>
      <c r="D6792" s="26"/>
      <c r="E6792" s="9"/>
      <c r="F6792" s="26"/>
      <c r="G6792" s="27"/>
      <c r="H6792" s="27"/>
      <c r="J6792" s="28" t="str">
        <f t="shared" ref="J6792" si="10731">CONCATENATE(K6790,2)</f>
        <v>62</v>
      </c>
      <c r="K6792" s="22" t="e">
        <v>#VALUE!</v>
      </c>
      <c r="L6792" s="22" t="e">
        <v>#VALUE!</v>
      </c>
      <c r="M6792" s="22" t="e">
        <v>#VALUE!</v>
      </c>
      <c r="N6792" s="22" t="e">
        <v>#VALUE!</v>
      </c>
      <c r="O6792" s="22" t="e">
        <v>#VALUE!</v>
      </c>
      <c r="P6792" s="17"/>
      <c r="Q6792" s="17"/>
      <c r="R6792" s="17"/>
      <c r="S6792" s="17"/>
      <c r="U6792" s="28">
        <f t="shared" si="10727"/>
        <v>142</v>
      </c>
      <c r="V6792" s="28">
        <f t="shared" si="10676"/>
        <v>223</v>
      </c>
    </row>
    <row r="6793" spans="1:22" x14ac:dyDescent="0.3">
      <c r="A6793" s="28">
        <f t="shared" si="10674"/>
        <v>142224</v>
      </c>
      <c r="B6793" s="26"/>
      <c r="C6793" s="26"/>
      <c r="D6793" s="26"/>
      <c r="E6793" s="9"/>
      <c r="F6793" s="26"/>
      <c r="G6793" s="27"/>
      <c r="H6793" s="27"/>
      <c r="J6793" s="28" t="str">
        <f t="shared" ref="J6793" si="10732">CONCATENATE(K6790,3)</f>
        <v>63</v>
      </c>
      <c r="K6793" s="22" t="e">
        <v>#VALUE!</v>
      </c>
      <c r="L6793" s="22" t="e">
        <v>#VALUE!</v>
      </c>
      <c r="M6793" s="22" t="e">
        <v>#VALUE!</v>
      </c>
      <c r="N6793" s="22" t="e">
        <v>#VALUE!</v>
      </c>
      <c r="O6793" s="22" t="e">
        <v>#VALUE!</v>
      </c>
      <c r="P6793" s="17"/>
      <c r="Q6793" s="17"/>
      <c r="R6793" s="17"/>
      <c r="S6793" s="17"/>
      <c r="U6793" s="28">
        <f t="shared" si="10727"/>
        <v>142</v>
      </c>
      <c r="V6793" s="28">
        <f t="shared" si="10676"/>
        <v>224</v>
      </c>
    </row>
    <row r="6794" spans="1:22" x14ac:dyDescent="0.3">
      <c r="A6794" s="28">
        <f t="shared" si="10674"/>
        <v>142225</v>
      </c>
      <c r="B6794" s="26"/>
      <c r="C6794" s="26"/>
      <c r="D6794" s="26"/>
      <c r="E6794" s="9"/>
      <c r="F6794" s="26"/>
      <c r="G6794" s="27"/>
      <c r="H6794" s="27"/>
      <c r="J6794" s="17"/>
      <c r="K6794" s="17">
        <v>7</v>
      </c>
      <c r="L6794" s="17">
        <v>7</v>
      </c>
      <c r="M6794" s="17">
        <v>7</v>
      </c>
      <c r="N6794" s="17">
        <v>7</v>
      </c>
      <c r="O6794" s="17">
        <v>7</v>
      </c>
      <c r="P6794" s="17">
        <v>7</v>
      </c>
      <c r="Q6794" s="17"/>
      <c r="R6794" s="17"/>
      <c r="S6794" s="17"/>
      <c r="U6794" s="28">
        <f t="shared" si="10727"/>
        <v>142</v>
      </c>
      <c r="V6794" s="28">
        <f t="shared" si="10676"/>
        <v>225</v>
      </c>
    </row>
    <row r="6795" spans="1:22" x14ac:dyDescent="0.3">
      <c r="A6795" s="28">
        <f t="shared" si="10674"/>
        <v>142226</v>
      </c>
      <c r="B6795" s="26"/>
      <c r="C6795" s="26"/>
      <c r="D6795" s="26"/>
      <c r="E6795" s="9"/>
      <c r="F6795" s="26"/>
      <c r="G6795" s="27"/>
      <c r="H6795" s="27"/>
      <c r="J6795" s="28" t="str">
        <f t="shared" ref="J6795" si="10733">CONCATENATE(K6794,1)</f>
        <v>71</v>
      </c>
      <c r="K6795" s="22" t="e">
        <f t="array" ref="K6795:P6797">LINEST(B6786:B6792,C6786:C6792^{1,2,3,4,5},TRUE,TRUE)</f>
        <v>#VALUE!</v>
      </c>
      <c r="L6795" s="22" t="e">
        <v>#VALUE!</v>
      </c>
      <c r="M6795" s="22" t="e">
        <v>#VALUE!</v>
      </c>
      <c r="N6795" s="22" t="e">
        <v>#VALUE!</v>
      </c>
      <c r="O6795" s="22" t="e">
        <v>#VALUE!</v>
      </c>
      <c r="P6795" s="22" t="e">
        <v>#VALUE!</v>
      </c>
      <c r="Q6795" s="17"/>
      <c r="R6795" s="17"/>
      <c r="S6795" s="17"/>
      <c r="U6795" s="28">
        <f t="shared" si="10727"/>
        <v>142</v>
      </c>
      <c r="V6795" s="28">
        <f t="shared" si="10676"/>
        <v>226</v>
      </c>
    </row>
    <row r="6796" spans="1:22" x14ac:dyDescent="0.3">
      <c r="A6796" s="28">
        <f t="shared" si="10674"/>
        <v>142227</v>
      </c>
      <c r="B6796" s="2">
        <f t="shared" ref="B6796" si="10734">COUNT(B6786:B6795)-2</f>
        <v>-2</v>
      </c>
      <c r="J6796" s="28" t="str">
        <f t="shared" ref="J6796" si="10735">CONCATENATE(K6794,2)</f>
        <v>72</v>
      </c>
      <c r="K6796" s="22" t="e">
        <v>#VALUE!</v>
      </c>
      <c r="L6796" s="22" t="e">
        <v>#VALUE!</v>
      </c>
      <c r="M6796" s="22" t="e">
        <v>#VALUE!</v>
      </c>
      <c r="N6796" s="22" t="e">
        <v>#VALUE!</v>
      </c>
      <c r="O6796" s="22" t="e">
        <v>#VALUE!</v>
      </c>
      <c r="P6796" s="22" t="e">
        <v>#VALUE!</v>
      </c>
      <c r="Q6796" s="17"/>
      <c r="R6796" s="17"/>
      <c r="S6796" s="17"/>
      <c r="U6796" s="28">
        <f t="shared" si="10727"/>
        <v>142</v>
      </c>
      <c r="V6796" s="28">
        <f t="shared" si="10676"/>
        <v>227</v>
      </c>
    </row>
    <row r="6797" spans="1:22" x14ac:dyDescent="0.3">
      <c r="A6797" s="28">
        <f t="shared" si="10674"/>
        <v>142228</v>
      </c>
      <c r="J6797" s="28" t="str">
        <f t="shared" ref="J6797" si="10736">CONCATENATE(K6794,3)</f>
        <v>73</v>
      </c>
      <c r="K6797" s="22" t="e">
        <v>#VALUE!</v>
      </c>
      <c r="L6797" s="22" t="e">
        <v>#VALUE!</v>
      </c>
      <c r="M6797" s="22" t="e">
        <v>#VALUE!</v>
      </c>
      <c r="N6797" s="22" t="e">
        <v>#VALUE!</v>
      </c>
      <c r="O6797" s="22" t="e">
        <v>#VALUE!</v>
      </c>
      <c r="P6797" s="22" t="e">
        <v>#VALUE!</v>
      </c>
      <c r="Q6797" s="17"/>
      <c r="R6797" s="17"/>
      <c r="S6797" s="17"/>
      <c r="U6797" s="28">
        <f t="shared" si="10727"/>
        <v>142</v>
      </c>
      <c r="V6797" s="28">
        <f t="shared" si="10676"/>
        <v>228</v>
      </c>
    </row>
    <row r="6798" spans="1:22" x14ac:dyDescent="0.3">
      <c r="A6798" s="28">
        <f t="shared" si="10674"/>
        <v>142229</v>
      </c>
      <c r="B6798" s="66" t="s">
        <v>25</v>
      </c>
      <c r="C6798" s="66"/>
      <c r="D6798" s="66"/>
      <c r="E6798" s="66"/>
      <c r="F6798" s="66"/>
      <c r="G6798" s="66"/>
      <c r="H6798" s="66"/>
      <c r="J6798" s="17"/>
      <c r="K6798" s="17">
        <v>8</v>
      </c>
      <c r="L6798" s="17">
        <v>8</v>
      </c>
      <c r="M6798" s="17">
        <v>8</v>
      </c>
      <c r="N6798" s="17">
        <v>8</v>
      </c>
      <c r="O6798" s="17">
        <v>8</v>
      </c>
      <c r="P6798" s="17">
        <v>8</v>
      </c>
      <c r="Q6798" s="17">
        <v>8</v>
      </c>
      <c r="R6798" s="17"/>
      <c r="S6798" s="17"/>
      <c r="U6798" s="28">
        <f t="shared" si="10727"/>
        <v>142</v>
      </c>
      <c r="V6798" s="28">
        <f t="shared" si="10676"/>
        <v>229</v>
      </c>
    </row>
    <row r="6799" spans="1:22" x14ac:dyDescent="0.3">
      <c r="A6799" s="28">
        <f t="shared" si="10674"/>
        <v>142230</v>
      </c>
      <c r="B6799" s="71"/>
      <c r="C6799" s="71"/>
      <c r="D6799" s="71"/>
      <c r="E6799" s="71"/>
      <c r="F6799" s="71"/>
      <c r="G6799" s="71"/>
      <c r="H6799" s="71"/>
      <c r="J6799" s="28" t="str">
        <f t="shared" ref="J6799" si="10737">CONCATENATE(K6798,1)</f>
        <v>81</v>
      </c>
      <c r="K6799" s="22" t="e">
        <f t="array" ref="K6799:Q6801">LINEST(B6786:B6793,C6786:C6793^{1,2,3,4,5,6},TRUE,TRUE)</f>
        <v>#VALUE!</v>
      </c>
      <c r="L6799" s="22" t="e">
        <v>#VALUE!</v>
      </c>
      <c r="M6799" s="22" t="e">
        <v>#VALUE!</v>
      </c>
      <c r="N6799" s="22" t="e">
        <v>#VALUE!</v>
      </c>
      <c r="O6799" s="22" t="e">
        <v>#VALUE!</v>
      </c>
      <c r="P6799" s="22" t="e">
        <v>#VALUE!</v>
      </c>
      <c r="Q6799" s="22" t="e">
        <v>#VALUE!</v>
      </c>
      <c r="R6799" s="17"/>
      <c r="S6799" s="17"/>
      <c r="U6799" s="28">
        <f t="shared" si="10727"/>
        <v>142</v>
      </c>
      <c r="V6799" s="28">
        <f t="shared" si="10676"/>
        <v>230</v>
      </c>
    </row>
    <row r="6800" spans="1:22" x14ac:dyDescent="0.3">
      <c r="A6800" s="28">
        <f t="shared" si="10674"/>
        <v>142231</v>
      </c>
      <c r="B6800" s="71"/>
      <c r="C6800" s="71"/>
      <c r="D6800" s="71"/>
      <c r="E6800" s="71"/>
      <c r="F6800" s="71"/>
      <c r="G6800" s="71"/>
      <c r="H6800" s="71"/>
      <c r="J6800" s="28" t="str">
        <f t="shared" ref="J6800" si="10738">CONCATENATE(K6798,2)</f>
        <v>82</v>
      </c>
      <c r="K6800" s="22" t="e">
        <v>#VALUE!</v>
      </c>
      <c r="L6800" s="22" t="e">
        <v>#VALUE!</v>
      </c>
      <c r="M6800" s="22" t="e">
        <v>#VALUE!</v>
      </c>
      <c r="N6800" s="22" t="e">
        <v>#VALUE!</v>
      </c>
      <c r="O6800" s="22" t="e">
        <v>#VALUE!</v>
      </c>
      <c r="P6800" s="22" t="e">
        <v>#VALUE!</v>
      </c>
      <c r="Q6800" s="22" t="e">
        <v>#VALUE!</v>
      </c>
      <c r="R6800" s="17"/>
      <c r="S6800" s="17"/>
      <c r="U6800" s="28">
        <f t="shared" si="10727"/>
        <v>142</v>
      </c>
      <c r="V6800" s="28">
        <f t="shared" si="10676"/>
        <v>231</v>
      </c>
    </row>
    <row r="6801" spans="1:22" x14ac:dyDescent="0.3">
      <c r="A6801" s="28">
        <f t="shared" si="10674"/>
        <v>142232</v>
      </c>
      <c r="J6801" s="28" t="str">
        <f t="shared" ref="J6801" si="10739">CONCATENATE(K6798,3)</f>
        <v>83</v>
      </c>
      <c r="K6801" s="22" t="e">
        <v>#VALUE!</v>
      </c>
      <c r="L6801" s="22" t="e">
        <v>#VALUE!</v>
      </c>
      <c r="M6801" s="22" t="e">
        <v>#VALUE!</v>
      </c>
      <c r="N6801" s="22" t="e">
        <v>#VALUE!</v>
      </c>
      <c r="O6801" s="22" t="e">
        <v>#VALUE!</v>
      </c>
      <c r="P6801" s="22" t="e">
        <v>#VALUE!</v>
      </c>
      <c r="Q6801" s="22" t="e">
        <v>#VALUE!</v>
      </c>
      <c r="R6801" s="17"/>
      <c r="S6801" s="17"/>
      <c r="U6801" s="28">
        <f t="shared" si="10727"/>
        <v>142</v>
      </c>
      <c r="V6801" s="28">
        <f t="shared" si="10676"/>
        <v>232</v>
      </c>
    </row>
    <row r="6802" spans="1:22" ht="15" customHeight="1" x14ac:dyDescent="0.3">
      <c r="A6802" s="28">
        <f t="shared" si="10674"/>
        <v>142233</v>
      </c>
      <c r="B6802" s="66" t="s">
        <v>52</v>
      </c>
      <c r="C6802" s="66"/>
      <c r="D6802" s="66"/>
      <c r="E6802" s="10" t="str">
        <f>IF(D6772="","",MAX(E6803,E6804))</f>
        <v/>
      </c>
      <c r="J6802" s="17"/>
      <c r="K6802" s="17">
        <v>9</v>
      </c>
      <c r="L6802" s="17">
        <v>9</v>
      </c>
      <c r="M6802" s="17">
        <v>9</v>
      </c>
      <c r="N6802" s="17">
        <v>9</v>
      </c>
      <c r="O6802" s="17">
        <v>9</v>
      </c>
      <c r="P6802" s="17">
        <v>9</v>
      </c>
      <c r="Q6802" s="17">
        <v>9</v>
      </c>
      <c r="R6802" s="17">
        <v>9</v>
      </c>
      <c r="S6802" s="17"/>
      <c r="U6802" s="28">
        <f t="shared" si="10727"/>
        <v>142</v>
      </c>
      <c r="V6802" s="28">
        <f t="shared" si="10676"/>
        <v>233</v>
      </c>
    </row>
    <row r="6803" spans="1:22" x14ac:dyDescent="0.3">
      <c r="A6803" s="28">
        <f t="shared" si="10674"/>
        <v>142234</v>
      </c>
      <c r="B6803" s="2" t="s">
        <v>26</v>
      </c>
      <c r="C6803" s="2" t="s">
        <v>27</v>
      </c>
      <c r="D6803" s="2" t="s">
        <v>28</v>
      </c>
      <c r="E6803" s="11">
        <f>ABS(MIN(D6804:D6813))</f>
        <v>0</v>
      </c>
      <c r="G6803" s="2" t="s">
        <v>230</v>
      </c>
      <c r="J6803" s="28" t="str">
        <f t="shared" ref="J6803" si="10740">CONCATENATE(K6802,1)</f>
        <v>91</v>
      </c>
      <c r="K6803" s="22" t="e">
        <f t="array" ref="K6803:R6805">LINEST(B6786:B6794,C6786:C6794^{1,2,3,4,5,6,7},TRUE,TRUE)</f>
        <v>#VALUE!</v>
      </c>
      <c r="L6803" s="22" t="e">
        <v>#VALUE!</v>
      </c>
      <c r="M6803" s="22" t="e">
        <v>#VALUE!</v>
      </c>
      <c r="N6803" s="22" t="e">
        <v>#VALUE!</v>
      </c>
      <c r="O6803" s="22" t="e">
        <v>#VALUE!</v>
      </c>
      <c r="P6803" s="22" t="e">
        <v>#VALUE!</v>
      </c>
      <c r="Q6803" s="22" t="e">
        <v>#VALUE!</v>
      </c>
      <c r="R6803" s="22" t="e">
        <v>#VALUE!</v>
      </c>
      <c r="S6803" s="17"/>
      <c r="U6803" s="28">
        <f t="shared" si="10727"/>
        <v>142</v>
      </c>
      <c r="V6803" s="28">
        <f t="shared" si="10676"/>
        <v>234</v>
      </c>
    </row>
    <row r="6804" spans="1:22" x14ac:dyDescent="0.3">
      <c r="A6804" s="28">
        <f t="shared" si="10674"/>
        <v>142235</v>
      </c>
      <c r="B6804" s="7">
        <f t="shared" ref="B6804:B6813" si="10741">C6786-B6786</f>
        <v>0</v>
      </c>
      <c r="C6804" s="7">
        <f t="shared" ref="C6804:C6813" si="10742">H6786-G6786</f>
        <v>0</v>
      </c>
      <c r="D6804" s="7">
        <f>C6804-B6804</f>
        <v>0</v>
      </c>
      <c r="E6804" s="11">
        <f>ABS(MAX(D6804:D6813))</f>
        <v>0</v>
      </c>
      <c r="F6804" s="13"/>
      <c r="G6804" s="2" t="str">
        <f>IF(D6786="","",D6786/E6786)</f>
        <v/>
      </c>
      <c r="H6804" s="13"/>
      <c r="J6804" s="28" t="str">
        <f t="shared" ref="J6804" si="10743">CONCATENATE(K6802,2)</f>
        <v>92</v>
      </c>
      <c r="K6804" s="22" t="e">
        <v>#VALUE!</v>
      </c>
      <c r="L6804" s="22" t="e">
        <v>#VALUE!</v>
      </c>
      <c r="M6804" s="22" t="e">
        <v>#VALUE!</v>
      </c>
      <c r="N6804" s="22" t="e">
        <v>#VALUE!</v>
      </c>
      <c r="O6804" s="22" t="e">
        <v>#VALUE!</v>
      </c>
      <c r="P6804" s="22" t="e">
        <v>#VALUE!</v>
      </c>
      <c r="Q6804" s="22" t="e">
        <v>#VALUE!</v>
      </c>
      <c r="R6804" s="22" t="e">
        <v>#VALUE!</v>
      </c>
      <c r="S6804" s="17"/>
      <c r="U6804" s="28">
        <f t="shared" si="10727"/>
        <v>142</v>
      </c>
      <c r="V6804" s="28">
        <f t="shared" si="10676"/>
        <v>235</v>
      </c>
    </row>
    <row r="6805" spans="1:22" x14ac:dyDescent="0.3">
      <c r="A6805" s="28">
        <f t="shared" si="10674"/>
        <v>142236</v>
      </c>
      <c r="B6805" s="7">
        <f t="shared" si="10741"/>
        <v>0</v>
      </c>
      <c r="C6805" s="7">
        <f t="shared" si="10742"/>
        <v>0</v>
      </c>
      <c r="D6805" s="7">
        <f t="shared" ref="D6805:D6813" si="10744">C6805-B6805</f>
        <v>0</v>
      </c>
      <c r="E6805" s="12" t="s">
        <v>34</v>
      </c>
      <c r="G6805" s="2" t="str">
        <f t="shared" ref="G6805:G6813" si="10745">IF(D6787="","",D6787/E6787)</f>
        <v/>
      </c>
      <c r="H6805" s="13"/>
      <c r="J6805" s="28" t="str">
        <f t="shared" ref="J6805" si="10746">CONCATENATE(K6802,3)</f>
        <v>93</v>
      </c>
      <c r="K6805" s="22" t="e">
        <v>#VALUE!</v>
      </c>
      <c r="L6805" s="22" t="e">
        <v>#VALUE!</v>
      </c>
      <c r="M6805" s="22" t="e">
        <v>#VALUE!</v>
      </c>
      <c r="N6805" s="22" t="e">
        <v>#VALUE!</v>
      </c>
      <c r="O6805" s="22" t="e">
        <v>#VALUE!</v>
      </c>
      <c r="P6805" s="22" t="e">
        <v>#VALUE!</v>
      </c>
      <c r="Q6805" s="22" t="e">
        <v>#VALUE!</v>
      </c>
      <c r="R6805" s="22" t="e">
        <v>#VALUE!</v>
      </c>
      <c r="S6805" s="17"/>
      <c r="U6805" s="28">
        <f t="shared" si="10727"/>
        <v>142</v>
      </c>
      <c r="V6805" s="28">
        <f t="shared" si="10676"/>
        <v>236</v>
      </c>
    </row>
    <row r="6806" spans="1:22" x14ac:dyDescent="0.3">
      <c r="A6806" s="28">
        <f t="shared" si="10674"/>
        <v>142237</v>
      </c>
      <c r="B6806" s="7">
        <f t="shared" si="10741"/>
        <v>0</v>
      </c>
      <c r="C6806" s="7">
        <f t="shared" si="10742"/>
        <v>0</v>
      </c>
      <c r="D6806" s="7">
        <f t="shared" si="10744"/>
        <v>0</v>
      </c>
      <c r="E6806" s="10" t="str">
        <f>IF(D6772="","",MAX(E6807,E6808))</f>
        <v/>
      </c>
      <c r="G6806" s="2" t="str">
        <f t="shared" si="10745"/>
        <v/>
      </c>
      <c r="H6806" s="13"/>
      <c r="J6806" s="17"/>
      <c r="K6806" s="17">
        <v>10</v>
      </c>
      <c r="L6806" s="17">
        <v>10</v>
      </c>
      <c r="M6806" s="17">
        <v>10</v>
      </c>
      <c r="N6806" s="17">
        <v>10</v>
      </c>
      <c r="O6806" s="17">
        <v>10</v>
      </c>
      <c r="P6806" s="17">
        <v>10</v>
      </c>
      <c r="Q6806" s="17">
        <v>10</v>
      </c>
      <c r="R6806" s="17">
        <v>10</v>
      </c>
      <c r="S6806" s="17">
        <v>10</v>
      </c>
      <c r="U6806" s="28">
        <f t="shared" si="10727"/>
        <v>142</v>
      </c>
      <c r="V6806" s="28">
        <f t="shared" si="10676"/>
        <v>237</v>
      </c>
    </row>
    <row r="6807" spans="1:22" x14ac:dyDescent="0.3">
      <c r="A6807" s="28">
        <f t="shared" si="10674"/>
        <v>142238</v>
      </c>
      <c r="B6807" s="7">
        <f t="shared" si="10741"/>
        <v>0</v>
      </c>
      <c r="C6807" s="7">
        <f t="shared" si="10742"/>
        <v>0</v>
      </c>
      <c r="D6807" s="7">
        <f t="shared" si="10744"/>
        <v>0</v>
      </c>
      <c r="E6807" s="11">
        <f>ABS(MIN(B6804:B6813))</f>
        <v>0</v>
      </c>
      <c r="G6807" s="2" t="str">
        <f t="shared" si="10745"/>
        <v/>
      </c>
      <c r="H6807" s="13"/>
      <c r="J6807" s="28" t="str">
        <f t="shared" ref="J6807" si="10747">CONCATENATE(K6806,1)</f>
        <v>101</v>
      </c>
      <c r="K6807" s="22" t="e">
        <f t="array" ref="K6807:S6809">LINEST(B6786:B6795,C6786:C6795^{1,2,3,4,5,6,7,8},TRUE,TRUE)</f>
        <v>#VALUE!</v>
      </c>
      <c r="L6807" s="22" t="e">
        <v>#VALUE!</v>
      </c>
      <c r="M6807" s="22" t="e">
        <v>#VALUE!</v>
      </c>
      <c r="N6807" s="22" t="e">
        <v>#VALUE!</v>
      </c>
      <c r="O6807" s="22" t="e">
        <v>#VALUE!</v>
      </c>
      <c r="P6807" s="22" t="e">
        <v>#VALUE!</v>
      </c>
      <c r="Q6807" s="22" t="e">
        <v>#VALUE!</v>
      </c>
      <c r="R6807" s="22" t="e">
        <v>#VALUE!</v>
      </c>
      <c r="S6807" s="22" t="e">
        <v>#VALUE!</v>
      </c>
      <c r="U6807" s="28">
        <f t="shared" si="10727"/>
        <v>142</v>
      </c>
      <c r="V6807" s="28">
        <f t="shared" si="10676"/>
        <v>238</v>
      </c>
    </row>
    <row r="6808" spans="1:22" x14ac:dyDescent="0.3">
      <c r="A6808" s="28">
        <f t="shared" si="10674"/>
        <v>142239</v>
      </c>
      <c r="B6808" s="7">
        <f t="shared" si="10741"/>
        <v>0</v>
      </c>
      <c r="C6808" s="7">
        <f t="shared" si="10742"/>
        <v>0</v>
      </c>
      <c r="D6808" s="7">
        <f t="shared" si="10744"/>
        <v>0</v>
      </c>
      <c r="E6808" s="11">
        <f>ABS(MAX(B6804:B6813))</f>
        <v>0</v>
      </c>
      <c r="G6808" s="2" t="str">
        <f t="shared" si="10745"/>
        <v/>
      </c>
      <c r="H6808" s="13"/>
      <c r="J6808" s="28" t="str">
        <f t="shared" ref="J6808" si="10748">CONCATENATE(K6806,2)</f>
        <v>102</v>
      </c>
      <c r="K6808" s="22" t="e">
        <v>#VALUE!</v>
      </c>
      <c r="L6808" s="22" t="e">
        <v>#VALUE!</v>
      </c>
      <c r="M6808" s="22" t="e">
        <v>#VALUE!</v>
      </c>
      <c r="N6808" s="22" t="e">
        <v>#VALUE!</v>
      </c>
      <c r="O6808" s="22" t="e">
        <v>#VALUE!</v>
      </c>
      <c r="P6808" s="22" t="e">
        <v>#VALUE!</v>
      </c>
      <c r="Q6808" s="22" t="e">
        <v>#VALUE!</v>
      </c>
      <c r="R6808" s="22" t="e">
        <v>#VALUE!</v>
      </c>
      <c r="S6808" s="22" t="e">
        <v>#VALUE!</v>
      </c>
      <c r="U6808" s="28">
        <f t="shared" si="10727"/>
        <v>142</v>
      </c>
      <c r="V6808" s="28">
        <f t="shared" si="10676"/>
        <v>239</v>
      </c>
    </row>
    <row r="6809" spans="1:22" x14ac:dyDescent="0.3">
      <c r="A6809" s="28">
        <f t="shared" si="10674"/>
        <v>142240</v>
      </c>
      <c r="B6809" s="7">
        <f t="shared" si="10741"/>
        <v>0</v>
      </c>
      <c r="C6809" s="7">
        <f t="shared" si="10742"/>
        <v>0</v>
      </c>
      <c r="D6809" s="7">
        <f t="shared" si="10744"/>
        <v>0</v>
      </c>
      <c r="E6809" s="12" t="s">
        <v>231</v>
      </c>
      <c r="G6809" s="2" t="str">
        <f t="shared" si="10745"/>
        <v/>
      </c>
      <c r="H6809" s="13"/>
      <c r="J6809" s="28" t="str">
        <f t="shared" ref="J6809" si="10749">CONCATENATE(K6806,3)</f>
        <v>103</v>
      </c>
      <c r="K6809" s="22" t="e">
        <v>#VALUE!</v>
      </c>
      <c r="L6809" s="22" t="e">
        <v>#VALUE!</v>
      </c>
      <c r="M6809" s="22" t="e">
        <v>#VALUE!</v>
      </c>
      <c r="N6809" s="22" t="e">
        <v>#VALUE!</v>
      </c>
      <c r="O6809" s="22" t="e">
        <v>#VALUE!</v>
      </c>
      <c r="P6809" s="22" t="e">
        <v>#VALUE!</v>
      </c>
      <c r="Q6809" s="22" t="e">
        <v>#VALUE!</v>
      </c>
      <c r="R6809" s="22" t="e">
        <v>#VALUE!</v>
      </c>
      <c r="S6809" s="22" t="e">
        <v>#VALUE!</v>
      </c>
      <c r="U6809" s="28">
        <f t="shared" si="10727"/>
        <v>142</v>
      </c>
      <c r="V6809" s="28">
        <f t="shared" si="10676"/>
        <v>240</v>
      </c>
    </row>
    <row r="6810" spans="1:22" x14ac:dyDescent="0.3">
      <c r="A6810" s="28">
        <f t="shared" si="10674"/>
        <v>142241</v>
      </c>
      <c r="B6810" s="7">
        <f t="shared" si="10741"/>
        <v>0</v>
      </c>
      <c r="C6810" s="7">
        <f t="shared" si="10742"/>
        <v>0</v>
      </c>
      <c r="D6810" s="7">
        <f t="shared" si="10744"/>
        <v>0</v>
      </c>
      <c r="E6810" s="10" t="e">
        <f>IF(D6772="","",MAX(E6811,E6812))*2</f>
        <v>#VALUE!</v>
      </c>
      <c r="G6810" s="2" t="str">
        <f t="shared" si="10745"/>
        <v/>
      </c>
      <c r="H6810" s="13"/>
      <c r="U6810" s="28">
        <f t="shared" si="10727"/>
        <v>142</v>
      </c>
      <c r="V6810" s="28">
        <f t="shared" si="10676"/>
        <v>241</v>
      </c>
    </row>
    <row r="6811" spans="1:22" x14ac:dyDescent="0.3">
      <c r="A6811" s="28">
        <f t="shared" si="10674"/>
        <v>142242</v>
      </c>
      <c r="B6811" s="7">
        <f t="shared" si="10741"/>
        <v>0</v>
      </c>
      <c r="C6811" s="7">
        <f t="shared" si="10742"/>
        <v>0</v>
      </c>
      <c r="D6811" s="7">
        <f t="shared" si="10744"/>
        <v>0</v>
      </c>
      <c r="E6811" s="11">
        <f>ABS(MIN(G6804:G6813))</f>
        <v>0</v>
      </c>
      <c r="G6811" s="2" t="str">
        <f t="shared" si="10745"/>
        <v/>
      </c>
      <c r="U6811" s="28">
        <f t="shared" si="10727"/>
        <v>142</v>
      </c>
      <c r="V6811" s="28">
        <f t="shared" si="10676"/>
        <v>242</v>
      </c>
    </row>
    <row r="6812" spans="1:22" x14ac:dyDescent="0.3">
      <c r="A6812" s="28">
        <f t="shared" si="10674"/>
        <v>142243</v>
      </c>
      <c r="B6812" s="7">
        <f t="shared" si="10741"/>
        <v>0</v>
      </c>
      <c r="C6812" s="7">
        <f t="shared" si="10742"/>
        <v>0</v>
      </c>
      <c r="D6812" s="7">
        <f t="shared" si="10744"/>
        <v>0</v>
      </c>
      <c r="E6812" s="11">
        <f>ABS(MAX(G6804:G6813))</f>
        <v>0</v>
      </c>
      <c r="G6812" s="2" t="str">
        <f t="shared" si="10745"/>
        <v/>
      </c>
      <c r="U6812" s="28">
        <f t="shared" si="10727"/>
        <v>142</v>
      </c>
      <c r="V6812" s="28">
        <f t="shared" si="10676"/>
        <v>243</v>
      </c>
    </row>
    <row r="6813" spans="1:22" x14ac:dyDescent="0.3">
      <c r="A6813" s="28">
        <f t="shared" si="10674"/>
        <v>142244</v>
      </c>
      <c r="B6813" s="7">
        <f t="shared" si="10741"/>
        <v>0</v>
      </c>
      <c r="C6813" s="7">
        <f t="shared" si="10742"/>
        <v>0</v>
      </c>
      <c r="D6813" s="7">
        <f t="shared" si="10744"/>
        <v>0</v>
      </c>
      <c r="F6813" s="13"/>
      <c r="G6813" s="2" t="str">
        <f t="shared" si="10745"/>
        <v/>
      </c>
      <c r="U6813" s="28">
        <f t="shared" si="10727"/>
        <v>142</v>
      </c>
      <c r="V6813" s="28">
        <f t="shared" si="10676"/>
        <v>244</v>
      </c>
    </row>
    <row r="6814" spans="1:22" x14ac:dyDescent="0.3">
      <c r="A6814" s="28">
        <f t="shared" si="10674"/>
        <v>142245</v>
      </c>
      <c r="F6814" s="13"/>
      <c r="U6814" s="28">
        <f t="shared" si="10727"/>
        <v>142</v>
      </c>
      <c r="V6814" s="28">
        <f t="shared" si="10676"/>
        <v>245</v>
      </c>
    </row>
    <row r="6815" spans="1:22" x14ac:dyDescent="0.3">
      <c r="A6815" s="28">
        <f t="shared" si="10674"/>
        <v>142246</v>
      </c>
      <c r="F6815" s="13"/>
      <c r="U6815" s="28">
        <f t="shared" si="10727"/>
        <v>142</v>
      </c>
      <c r="V6815" s="28">
        <f t="shared" si="10676"/>
        <v>246</v>
      </c>
    </row>
    <row r="6816" spans="1:22" x14ac:dyDescent="0.3">
      <c r="A6816" s="28">
        <f t="shared" si="10674"/>
        <v>142247</v>
      </c>
      <c r="F6816" s="13"/>
      <c r="U6816" s="28">
        <f t="shared" si="10727"/>
        <v>142</v>
      </c>
      <c r="V6816" s="28">
        <f t="shared" si="10676"/>
        <v>247</v>
      </c>
    </row>
    <row r="6817" spans="1:24" s="8" customFormat="1" x14ac:dyDescent="0.3"/>
    <row r="6818" spans="1:24" x14ac:dyDescent="0.3">
      <c r="A6818" s="28">
        <f t="shared" ref="A6818:A6864" si="10750">ROUND(CONCATENATE(U6818,V6818),0)</f>
        <v>143201</v>
      </c>
      <c r="B6818" s="63" t="s">
        <v>0</v>
      </c>
      <c r="C6818" s="63"/>
      <c r="D6818" s="71"/>
      <c r="E6818" s="71"/>
      <c r="F6818" s="71"/>
      <c r="G6818" s="71"/>
      <c r="H6818" s="71"/>
      <c r="U6818" s="28">
        <f t="shared" si="10675"/>
        <v>143</v>
      </c>
      <c r="V6818" s="28">
        <v>201</v>
      </c>
    </row>
    <row r="6819" spans="1:24" x14ac:dyDescent="0.3">
      <c r="A6819" s="28">
        <f t="shared" si="10750"/>
        <v>143202</v>
      </c>
      <c r="B6819" s="72" t="s">
        <v>70</v>
      </c>
      <c r="C6819" s="73"/>
      <c r="D6819" s="30"/>
      <c r="E6819" s="66" t="s">
        <v>71</v>
      </c>
      <c r="F6819" s="66"/>
      <c r="G6819" s="74"/>
      <c r="H6819" s="74"/>
      <c r="U6819" s="28">
        <f t="shared" si="10727"/>
        <v>143</v>
      </c>
      <c r="V6819" s="28">
        <f t="shared" ref="V6819:V6882" si="10751">V6818+1</f>
        <v>202</v>
      </c>
    </row>
    <row r="6820" spans="1:24" x14ac:dyDescent="0.3">
      <c r="A6820" s="28">
        <f t="shared" si="10750"/>
        <v>143203</v>
      </c>
      <c r="B6820" s="75" t="s">
        <v>6</v>
      </c>
      <c r="C6820" s="75"/>
      <c r="D6820" s="71"/>
      <c r="E6820" s="71"/>
      <c r="F6820" s="71"/>
      <c r="G6820" s="71"/>
      <c r="H6820" s="71"/>
      <c r="U6820" s="28">
        <f t="shared" si="10727"/>
        <v>143</v>
      </c>
      <c r="V6820" s="28">
        <f t="shared" si="10751"/>
        <v>203</v>
      </c>
    </row>
    <row r="6821" spans="1:24" x14ac:dyDescent="0.3">
      <c r="A6821" s="28">
        <f t="shared" si="10750"/>
        <v>143204</v>
      </c>
      <c r="B6821" s="63" t="s">
        <v>7</v>
      </c>
      <c r="C6821" s="63"/>
      <c r="D6821" s="71"/>
      <c r="E6821" s="71"/>
      <c r="F6821" s="71"/>
      <c r="G6821" s="71"/>
      <c r="H6821" s="71"/>
      <c r="J6821" s="17"/>
      <c r="K6821" s="17" t="s">
        <v>53</v>
      </c>
      <c r="L6821" s="17" t="s">
        <v>54</v>
      </c>
      <c r="M6821" s="17" t="s">
        <v>55</v>
      </c>
      <c r="N6821" s="17" t="s">
        <v>56</v>
      </c>
      <c r="O6821" s="17" t="s">
        <v>57</v>
      </c>
      <c r="P6821" s="17" t="s">
        <v>2</v>
      </c>
      <c r="Q6821" s="17" t="s">
        <v>3</v>
      </c>
      <c r="R6821" s="17" t="s">
        <v>4</v>
      </c>
      <c r="S6821" s="17" t="s">
        <v>5</v>
      </c>
      <c r="U6821" s="28">
        <f t="shared" si="10727"/>
        <v>143</v>
      </c>
      <c r="V6821" s="28">
        <f t="shared" si="10751"/>
        <v>204</v>
      </c>
      <c r="X6821" s="1" t="s">
        <v>48</v>
      </c>
    </row>
    <row r="6822" spans="1:24" x14ac:dyDescent="0.3">
      <c r="A6822" s="28">
        <f t="shared" si="10750"/>
        <v>143205</v>
      </c>
      <c r="B6822" s="63" t="s">
        <v>9</v>
      </c>
      <c r="C6822" s="63"/>
      <c r="D6822" s="71"/>
      <c r="E6822" s="71"/>
      <c r="F6822" s="71"/>
      <c r="G6822" s="71"/>
      <c r="H6822" s="71"/>
      <c r="J6822" s="17">
        <f t="shared" ref="J6822" si="10752">COUNTA(B6834:B6843)</f>
        <v>0</v>
      </c>
      <c r="K6822" s="17">
        <f t="shared" ref="K6822" si="10753">IF(L6822-1&lt;2,0,L6822-1)</f>
        <v>0</v>
      </c>
      <c r="L6822" s="17">
        <f t="shared" ref="L6822" si="10754">IF(M6822-1&lt;2,0,M6822-1)</f>
        <v>0</v>
      </c>
      <c r="M6822" s="17">
        <f t="shared" ref="M6822" si="10755">IF(N6822-1&lt;2,0,N6822-1)</f>
        <v>0</v>
      </c>
      <c r="N6822" s="17">
        <f t="shared" ref="N6822" si="10756">IF(O6822-1&lt;2,0,O6822-1)</f>
        <v>0</v>
      </c>
      <c r="O6822" s="17">
        <f t="shared" ref="O6822" si="10757">IF(P6822-1&lt;2,0,P6822-1)</f>
        <v>0</v>
      </c>
      <c r="P6822" s="17">
        <f t="shared" ref="P6822" si="10758">IF(Q6822-1&lt;2,0,Q6822-1)</f>
        <v>0</v>
      </c>
      <c r="Q6822" s="17">
        <f t="shared" ref="Q6822" si="10759">IF(R6822-1&lt;2,0,R6822-1)</f>
        <v>0</v>
      </c>
      <c r="R6822" s="17">
        <f t="shared" ref="R6822" si="10760">IF(S6822-1&lt;2,0,S6822-1)</f>
        <v>0</v>
      </c>
      <c r="S6822" s="17">
        <f t="shared" ref="S6822" si="10761">J6822</f>
        <v>0</v>
      </c>
      <c r="U6822" s="28">
        <f t="shared" si="10727"/>
        <v>143</v>
      </c>
      <c r="V6822" s="28">
        <f t="shared" si="10751"/>
        <v>205</v>
      </c>
      <c r="X6822" s="1" t="s">
        <v>49</v>
      </c>
    </row>
    <row r="6823" spans="1:24" x14ac:dyDescent="0.3">
      <c r="A6823" s="28">
        <f t="shared" si="10750"/>
        <v>143206</v>
      </c>
      <c r="B6823" s="63" t="s">
        <v>10</v>
      </c>
      <c r="C6823" s="63"/>
      <c r="D6823" s="71"/>
      <c r="E6823" s="71"/>
      <c r="F6823" s="71"/>
      <c r="G6823" s="71"/>
      <c r="H6823" s="71"/>
      <c r="J6823" s="28" t="str">
        <f t="shared" ref="J6823" si="10762">CONCATENATE(J6822,1)</f>
        <v>01</v>
      </c>
      <c r="K6823" s="29">
        <f t="shared" ref="K6823" si="10763">IF(K6822=0,0,VLOOKUP(J6823,J6827:S6857,K6822,FALSE))</f>
        <v>0</v>
      </c>
      <c r="L6823" s="29">
        <f t="shared" ref="L6823" si="10764">IF(L6822=0,0,VLOOKUP(J6823,J6827:S6857,L6822,FALSE))</f>
        <v>0</v>
      </c>
      <c r="M6823" s="29">
        <f t="shared" ref="M6823" si="10765">IF(M6822=0,0,VLOOKUP(J6823,J6827:S6857,M6822,FALSE))</f>
        <v>0</v>
      </c>
      <c r="N6823" s="29">
        <f t="shared" ref="N6823" si="10766">IF(N6822=0,0,VLOOKUP(J6823,J6827:S6857,N6822,FALSE))</f>
        <v>0</v>
      </c>
      <c r="O6823" s="29">
        <f t="shared" ref="O6823" si="10767">IF(O6822=0,0,VLOOKUP(J6823,J6827:S6857,O6822,FALSE))</f>
        <v>0</v>
      </c>
      <c r="P6823" s="29">
        <f t="shared" ref="P6823" si="10768">IF(P6822=0,0,VLOOKUP(J6823,J6827:S6857,P6822,FALSE))</f>
        <v>0</v>
      </c>
      <c r="Q6823" s="29">
        <f t="shared" ref="Q6823" si="10769">IF(Q6822=0,0,VLOOKUP(J6823,J6827:S6857,Q6822,FALSE))</f>
        <v>0</v>
      </c>
      <c r="R6823" s="29">
        <f t="shared" ref="R6823" si="10770">IF(R6822=0,0,VLOOKUP(J6823,J6827:S6857,R6822,FALSE))</f>
        <v>0</v>
      </c>
      <c r="S6823" s="29">
        <f t="shared" ref="S6823" si="10771">IF(S6822=0,0,VLOOKUP(J6823,J6827:S6857,S6822,FALSE))</f>
        <v>0</v>
      </c>
      <c r="U6823" s="28">
        <f t="shared" si="10727"/>
        <v>143</v>
      </c>
      <c r="V6823" s="28">
        <f t="shared" si="10751"/>
        <v>206</v>
      </c>
      <c r="X6823" s="1" t="s">
        <v>50</v>
      </c>
    </row>
    <row r="6824" spans="1:24" x14ac:dyDescent="0.3">
      <c r="A6824" s="28">
        <f t="shared" si="10750"/>
        <v>143207</v>
      </c>
      <c r="B6824" s="63" t="s">
        <v>11</v>
      </c>
      <c r="C6824" s="63"/>
      <c r="D6824" s="64"/>
      <c r="E6824" s="64"/>
      <c r="F6824" s="64"/>
      <c r="G6824" s="64"/>
      <c r="H6824" s="64"/>
      <c r="J6824" s="28" t="str">
        <f t="shared" ref="J6824" si="10772">CONCATENATE(J6822,2)</f>
        <v>02</v>
      </c>
      <c r="K6824" s="22">
        <f t="shared" ref="K6824" si="10773">IF(K6822=0,0,VLOOKUP(J6824,J6827:S6857,K6822,FALSE))</f>
        <v>0</v>
      </c>
      <c r="L6824" s="22">
        <f t="shared" ref="L6824" si="10774">IF(L6822=0,0,VLOOKUP(J6824,J6827:S6857,L6822,FALSE))</f>
        <v>0</v>
      </c>
      <c r="M6824" s="22">
        <f t="shared" ref="M6824" si="10775">IF(M6822=0,0,VLOOKUP(J6824,J6827:S6857,M6822,FALSE))</f>
        <v>0</v>
      </c>
      <c r="N6824" s="22">
        <f t="shared" ref="N6824" si="10776">IF(N6822=0,0,VLOOKUP(J6824,J6827:S6857,N6822,FALSE))</f>
        <v>0</v>
      </c>
      <c r="O6824" s="22">
        <f t="shared" ref="O6824" si="10777">IF(O6822=0,0,VLOOKUP(J6824,J6827:S6857,O6822,FALSE))</f>
        <v>0</v>
      </c>
      <c r="P6824" s="22">
        <f t="shared" ref="P6824" si="10778">IF(P6822=0,0,VLOOKUP(J6824,J6827:S6857,P6822,FALSE))</f>
        <v>0</v>
      </c>
      <c r="Q6824" s="22">
        <f t="shared" ref="Q6824" si="10779">IF(Q6822=0,0,VLOOKUP(J6824,J6827:S6857,Q6822,FALSE))</f>
        <v>0</v>
      </c>
      <c r="R6824" s="22">
        <f t="shared" ref="R6824" si="10780">IF(R6822=0,0,VLOOKUP(J6824,J6827:S6857,R6822,FALSE))</f>
        <v>0</v>
      </c>
      <c r="S6824" s="22">
        <f t="shared" ref="S6824" si="10781">IF(S6822=0,0,VLOOKUP(J6824,J6827:S6857,S6822,FALSE))</f>
        <v>0</v>
      </c>
      <c r="U6824" s="28">
        <f t="shared" si="10727"/>
        <v>143</v>
      </c>
      <c r="V6824" s="28">
        <f t="shared" si="10751"/>
        <v>207</v>
      </c>
    </row>
    <row r="6825" spans="1:24" x14ac:dyDescent="0.3">
      <c r="A6825" s="28">
        <f t="shared" si="10750"/>
        <v>143208</v>
      </c>
      <c r="B6825" s="63" t="s">
        <v>12</v>
      </c>
      <c r="C6825" s="63"/>
      <c r="D6825" s="65"/>
      <c r="E6825" s="65"/>
      <c r="F6825" s="65"/>
      <c r="G6825" s="65"/>
      <c r="H6825" s="65"/>
      <c r="J6825" s="28" t="str">
        <f t="shared" ref="J6825" si="10782">CONCATENATE(J6822,3)</f>
        <v>03</v>
      </c>
      <c r="K6825" s="22"/>
      <c r="L6825" s="22"/>
      <c r="M6825" s="22"/>
      <c r="N6825" s="22" t="s">
        <v>58</v>
      </c>
      <c r="O6825" s="29">
        <f t="shared" ref="O6825" si="10783">J6822-2</f>
        <v>-2</v>
      </c>
      <c r="P6825" s="22" t="s">
        <v>59</v>
      </c>
      <c r="Q6825" s="29" t="e">
        <f t="shared" ref="Q6825" si="10784">VLOOKUP(J6825,J6827:S6857,3,FALSE)</f>
        <v>#N/A</v>
      </c>
      <c r="R6825" s="22" t="s">
        <v>60</v>
      </c>
      <c r="S6825" s="22" t="e">
        <f t="shared" ref="S6825" si="10785">VLOOKUP(J6825,J6827:S6857,2,FALSE)</f>
        <v>#N/A</v>
      </c>
      <c r="U6825" s="28">
        <f t="shared" si="10727"/>
        <v>143</v>
      </c>
      <c r="V6825" s="28">
        <f t="shared" si="10751"/>
        <v>208</v>
      </c>
    </row>
    <row r="6826" spans="1:24" x14ac:dyDescent="0.3">
      <c r="A6826" s="28">
        <f t="shared" si="10750"/>
        <v>143209</v>
      </c>
      <c r="B6826" s="63" t="s">
        <v>13</v>
      </c>
      <c r="C6826" s="63"/>
      <c r="D6826" s="15"/>
      <c r="E6826" s="66" t="s">
        <v>14</v>
      </c>
      <c r="F6826" s="66"/>
      <c r="G6826" s="66"/>
      <c r="H6826" s="6" t="s">
        <v>64</v>
      </c>
      <c r="J6826" s="17"/>
      <c r="K6826" s="17">
        <v>3</v>
      </c>
      <c r="L6826" s="17">
        <v>3</v>
      </c>
      <c r="M6826" s="17"/>
      <c r="N6826" s="17"/>
      <c r="O6826" s="17"/>
      <c r="P6826" s="17"/>
      <c r="Q6826" s="17"/>
      <c r="R6826" s="17"/>
      <c r="S6826" s="17"/>
      <c r="U6826" s="28">
        <f t="shared" si="10727"/>
        <v>143</v>
      </c>
      <c r="V6826" s="28">
        <f t="shared" si="10751"/>
        <v>209</v>
      </c>
    </row>
    <row r="6827" spans="1:24" x14ac:dyDescent="0.3">
      <c r="A6827" s="28">
        <f t="shared" si="10750"/>
        <v>143210</v>
      </c>
      <c r="B6827" s="63" t="s">
        <v>15</v>
      </c>
      <c r="C6827" s="63"/>
      <c r="D6827" s="2">
        <f t="shared" ref="D6827" si="10786">MIN(B6834:B6843)</f>
        <v>0</v>
      </c>
      <c r="E6827" s="3" t="s">
        <v>16</v>
      </c>
      <c r="F6827" s="2">
        <f t="shared" ref="F6827" si="10787">MAX(B6834:B6843)</f>
        <v>0</v>
      </c>
      <c r="G6827" s="4" t="str">
        <f t="shared" ref="G6827" si="10788">IF(H6826="","",H6826)</f>
        <v>°C</v>
      </c>
      <c r="H6827" s="14"/>
      <c r="J6827" s="28" t="str">
        <f t="shared" ref="J6827" si="10789">CONCATENATE(K6826,1)</f>
        <v>31</v>
      </c>
      <c r="K6827" s="22" t="e">
        <f t="array" ref="K6827:L6829">LINEST(B6834:B6836,C6834:C6836^{1},TRUE,TRUE)</f>
        <v>#VALUE!</v>
      </c>
      <c r="L6827" s="22" t="e">
        <v>#VALUE!</v>
      </c>
      <c r="M6827" s="17"/>
      <c r="N6827" s="17"/>
      <c r="O6827" s="17"/>
      <c r="P6827" s="17"/>
      <c r="Q6827" s="17"/>
      <c r="R6827" s="17"/>
      <c r="S6827" s="17"/>
      <c r="U6827" s="28">
        <f t="shared" si="10727"/>
        <v>143</v>
      </c>
      <c r="V6827" s="28">
        <f t="shared" si="10751"/>
        <v>210</v>
      </c>
    </row>
    <row r="6828" spans="1:24" x14ac:dyDescent="0.3">
      <c r="A6828" s="28">
        <f t="shared" si="10750"/>
        <v>143211</v>
      </c>
      <c r="J6828" s="28" t="str">
        <f t="shared" ref="J6828" si="10790">CONCATENATE(K6826,2)</f>
        <v>32</v>
      </c>
      <c r="K6828" s="22" t="e">
        <v>#VALUE!</v>
      </c>
      <c r="L6828" s="22" t="e">
        <v>#VALUE!</v>
      </c>
      <c r="M6828" s="17"/>
      <c r="N6828" s="17"/>
      <c r="O6828" s="17"/>
      <c r="P6828" s="17"/>
      <c r="Q6828" s="17"/>
      <c r="R6828" s="17"/>
      <c r="S6828" s="17"/>
      <c r="U6828" s="28">
        <f t="shared" si="10727"/>
        <v>143</v>
      </c>
      <c r="V6828" s="28">
        <f t="shared" si="10751"/>
        <v>211</v>
      </c>
    </row>
    <row r="6829" spans="1:24" x14ac:dyDescent="0.3">
      <c r="A6829" s="28">
        <f t="shared" si="10750"/>
        <v>143212</v>
      </c>
      <c r="B6829" s="67" t="s">
        <v>17</v>
      </c>
      <c r="C6829" s="67"/>
      <c r="D6829" s="67"/>
      <c r="E6829" s="67"/>
      <c r="F6829" s="67"/>
      <c r="G6829" s="68" t="s">
        <v>31</v>
      </c>
      <c r="H6829" s="69"/>
      <c r="J6829" s="28" t="str">
        <f t="shared" ref="J6829" si="10791">CONCATENATE(K6826,3)</f>
        <v>33</v>
      </c>
      <c r="K6829" s="22" t="e">
        <v>#VALUE!</v>
      </c>
      <c r="L6829" s="22" t="e">
        <v>#VALUE!</v>
      </c>
      <c r="M6829" s="17"/>
      <c r="N6829" s="17"/>
      <c r="O6829" s="17"/>
      <c r="P6829" s="17"/>
      <c r="Q6829" s="17"/>
      <c r="R6829" s="17"/>
      <c r="S6829" s="17"/>
      <c r="U6829" s="28">
        <f t="shared" si="10727"/>
        <v>143</v>
      </c>
      <c r="V6829" s="28">
        <f t="shared" si="10751"/>
        <v>212</v>
      </c>
    </row>
    <row r="6830" spans="1:24" x14ac:dyDescent="0.3">
      <c r="A6830" s="28">
        <f t="shared" si="10750"/>
        <v>143213</v>
      </c>
      <c r="B6830" s="66" t="s">
        <v>18</v>
      </c>
      <c r="C6830" s="66"/>
      <c r="D6830" s="66"/>
      <c r="E6830" s="66" t="str">
        <f t="shared" ref="E6830" si="10792">IF(D6823="","",D6823)</f>
        <v/>
      </c>
      <c r="F6830" s="66"/>
      <c r="G6830" s="4" t="s">
        <v>18</v>
      </c>
      <c r="H6830" s="16"/>
      <c r="J6830" s="17"/>
      <c r="K6830" s="17">
        <v>4</v>
      </c>
      <c r="L6830" s="17">
        <v>4</v>
      </c>
      <c r="M6830" s="17">
        <v>4</v>
      </c>
      <c r="N6830" s="17"/>
      <c r="O6830" s="17"/>
      <c r="P6830" s="17"/>
      <c r="Q6830" s="17"/>
      <c r="R6830" s="17"/>
      <c r="S6830" s="17"/>
      <c r="U6830" s="28">
        <f t="shared" si="10727"/>
        <v>143</v>
      </c>
      <c r="V6830" s="28">
        <f t="shared" si="10751"/>
        <v>213</v>
      </c>
    </row>
    <row r="6831" spans="1:24" ht="15" customHeight="1" x14ac:dyDescent="0.3">
      <c r="A6831" s="28">
        <f t="shared" si="10750"/>
        <v>143214</v>
      </c>
      <c r="B6831" s="5" t="s">
        <v>19</v>
      </c>
      <c r="C6831" s="5" t="s">
        <v>20</v>
      </c>
      <c r="D6831" s="5" t="s">
        <v>21</v>
      </c>
      <c r="E6831" s="5"/>
      <c r="F6831" s="70" t="s">
        <v>33</v>
      </c>
      <c r="G6831" s="5" t="s">
        <v>19</v>
      </c>
      <c r="H6831" s="5" t="s">
        <v>20</v>
      </c>
      <c r="J6831" s="28" t="str">
        <f t="shared" ref="J6831" si="10793">CONCATENATE(K6830,1)</f>
        <v>41</v>
      </c>
      <c r="K6831" s="22" t="e">
        <f t="array" ref="K6831:M6833">LINEST(B6834:B6837,C6834:C6837^{1,2},TRUE,TRUE)</f>
        <v>#VALUE!</v>
      </c>
      <c r="L6831" s="22" t="e">
        <v>#VALUE!</v>
      </c>
      <c r="M6831" s="22" t="e">
        <v>#VALUE!</v>
      </c>
      <c r="N6831" s="17"/>
      <c r="O6831" s="17"/>
      <c r="P6831" s="17"/>
      <c r="Q6831" s="17"/>
      <c r="R6831" s="17"/>
      <c r="S6831" s="17"/>
      <c r="U6831" s="28">
        <f t="shared" si="10727"/>
        <v>143</v>
      </c>
      <c r="V6831" s="28">
        <f t="shared" si="10751"/>
        <v>214</v>
      </c>
    </row>
    <row r="6832" spans="1:24" x14ac:dyDescent="0.3">
      <c r="A6832" s="28">
        <f t="shared" si="10750"/>
        <v>143215</v>
      </c>
      <c r="B6832" s="5" t="s">
        <v>22</v>
      </c>
      <c r="C6832" s="5" t="s">
        <v>23</v>
      </c>
      <c r="D6832" s="5" t="s">
        <v>24</v>
      </c>
      <c r="E6832" s="5" t="s">
        <v>32</v>
      </c>
      <c r="F6832" s="70"/>
      <c r="G6832" s="5" t="s">
        <v>22</v>
      </c>
      <c r="H6832" s="5" t="s">
        <v>23</v>
      </c>
      <c r="J6832" s="28" t="str">
        <f t="shared" ref="J6832" si="10794">CONCATENATE(K6830,2)</f>
        <v>42</v>
      </c>
      <c r="K6832" s="22" t="e">
        <v>#VALUE!</v>
      </c>
      <c r="L6832" s="22" t="e">
        <v>#VALUE!</v>
      </c>
      <c r="M6832" s="22" t="e">
        <v>#VALUE!</v>
      </c>
      <c r="N6832" s="17"/>
      <c r="O6832" s="17"/>
      <c r="P6832" s="17"/>
      <c r="Q6832" s="17"/>
      <c r="R6832" s="17"/>
      <c r="S6832" s="17"/>
      <c r="U6832" s="28">
        <f t="shared" si="10727"/>
        <v>143</v>
      </c>
      <c r="V6832" s="28">
        <f t="shared" si="10751"/>
        <v>215</v>
      </c>
    </row>
    <row r="6833" spans="1:22" x14ac:dyDescent="0.3">
      <c r="A6833" s="28">
        <f t="shared" si="10750"/>
        <v>143216</v>
      </c>
      <c r="B6833" s="6" t="str">
        <f t="shared" ref="B6833" si="10795">IF(H6826="","",H6826)</f>
        <v>°C</v>
      </c>
      <c r="C6833" s="6" t="str">
        <f t="shared" ref="C6833" si="10796">IF(H6826="","",H6826)</f>
        <v>°C</v>
      </c>
      <c r="D6833" s="6" t="str">
        <f t="shared" ref="D6833" si="10797">IF(H6826="","",H6826)</f>
        <v>°C</v>
      </c>
      <c r="E6833" s="6"/>
      <c r="F6833" s="6"/>
      <c r="G6833" s="6" t="str">
        <f t="shared" ref="G6833" si="10798">IF(H6826="","",H6826)</f>
        <v>°C</v>
      </c>
      <c r="H6833" s="6" t="str">
        <f t="shared" ref="H6833" si="10799">IF(H6826="","",H6826)</f>
        <v>°C</v>
      </c>
      <c r="J6833" s="28" t="str">
        <f t="shared" ref="J6833" si="10800">CONCATENATE(K6830,3)</f>
        <v>43</v>
      </c>
      <c r="K6833" s="22" t="e">
        <v>#VALUE!</v>
      </c>
      <c r="L6833" s="22" t="e">
        <v>#VALUE!</v>
      </c>
      <c r="M6833" s="22" t="e">
        <v>#VALUE!</v>
      </c>
      <c r="N6833" s="17"/>
      <c r="O6833" s="17"/>
      <c r="P6833" s="17"/>
      <c r="Q6833" s="17"/>
      <c r="R6833" s="17"/>
      <c r="S6833" s="17"/>
      <c r="U6833" s="28">
        <f t="shared" si="10727"/>
        <v>143</v>
      </c>
      <c r="V6833" s="28">
        <f t="shared" si="10751"/>
        <v>216</v>
      </c>
    </row>
    <row r="6834" spans="1:22" x14ac:dyDescent="0.3">
      <c r="A6834" s="28">
        <f t="shared" si="10750"/>
        <v>143217</v>
      </c>
      <c r="B6834" s="26"/>
      <c r="C6834" s="26"/>
      <c r="D6834" s="26"/>
      <c r="E6834" s="9"/>
      <c r="F6834" s="26"/>
      <c r="G6834" s="27"/>
      <c r="H6834" s="27"/>
      <c r="J6834" s="17"/>
      <c r="K6834" s="17">
        <v>5</v>
      </c>
      <c r="L6834" s="17">
        <v>5</v>
      </c>
      <c r="M6834" s="17">
        <v>5</v>
      </c>
      <c r="N6834" s="17">
        <v>5</v>
      </c>
      <c r="O6834" s="17"/>
      <c r="P6834" s="17"/>
      <c r="Q6834" s="17"/>
      <c r="R6834" s="17"/>
      <c r="S6834" s="17"/>
      <c r="U6834" s="28">
        <f t="shared" si="10727"/>
        <v>143</v>
      </c>
      <c r="V6834" s="28">
        <f t="shared" si="10751"/>
        <v>217</v>
      </c>
    </row>
    <row r="6835" spans="1:22" x14ac:dyDescent="0.3">
      <c r="A6835" s="28">
        <f t="shared" si="10750"/>
        <v>143218</v>
      </c>
      <c r="B6835" s="26"/>
      <c r="C6835" s="26"/>
      <c r="D6835" s="26"/>
      <c r="E6835" s="9"/>
      <c r="F6835" s="26"/>
      <c r="G6835" s="27"/>
      <c r="H6835" s="27"/>
      <c r="J6835" s="28" t="str">
        <f t="shared" ref="J6835" si="10801">CONCATENATE(K6834,1)</f>
        <v>51</v>
      </c>
      <c r="K6835" s="22" t="e">
        <f t="array" ref="K6835:N6837">LINEST(B6834:B6838,C6834:C6838^{1,2,3},TRUE,TRUE)</f>
        <v>#VALUE!</v>
      </c>
      <c r="L6835" s="22" t="e">
        <v>#VALUE!</v>
      </c>
      <c r="M6835" s="22" t="e">
        <v>#VALUE!</v>
      </c>
      <c r="N6835" s="22" t="e">
        <v>#VALUE!</v>
      </c>
      <c r="O6835" s="17"/>
      <c r="P6835" s="17"/>
      <c r="Q6835" s="17"/>
      <c r="R6835" s="17"/>
      <c r="S6835" s="17"/>
      <c r="U6835" s="28">
        <f t="shared" si="10727"/>
        <v>143</v>
      </c>
      <c r="V6835" s="28">
        <f t="shared" si="10751"/>
        <v>218</v>
      </c>
    </row>
    <row r="6836" spans="1:22" x14ac:dyDescent="0.3">
      <c r="A6836" s="28">
        <f t="shared" si="10750"/>
        <v>143219</v>
      </c>
      <c r="B6836" s="26"/>
      <c r="C6836" s="26"/>
      <c r="D6836" s="26"/>
      <c r="E6836" s="9"/>
      <c r="F6836" s="26"/>
      <c r="G6836" s="27"/>
      <c r="H6836" s="27"/>
      <c r="J6836" s="28" t="str">
        <f t="shared" ref="J6836" si="10802">CONCATENATE(K6834,2)</f>
        <v>52</v>
      </c>
      <c r="K6836" s="22" t="e">
        <v>#VALUE!</v>
      </c>
      <c r="L6836" s="22" t="e">
        <v>#VALUE!</v>
      </c>
      <c r="M6836" s="22" t="e">
        <v>#VALUE!</v>
      </c>
      <c r="N6836" s="22" t="e">
        <v>#VALUE!</v>
      </c>
      <c r="O6836" s="17"/>
      <c r="P6836" s="17"/>
      <c r="Q6836" s="17"/>
      <c r="R6836" s="17"/>
      <c r="S6836" s="17"/>
      <c r="U6836" s="28">
        <f t="shared" si="10727"/>
        <v>143</v>
      </c>
      <c r="V6836" s="28">
        <f t="shared" si="10751"/>
        <v>219</v>
      </c>
    </row>
    <row r="6837" spans="1:22" x14ac:dyDescent="0.3">
      <c r="A6837" s="28">
        <f t="shared" si="10750"/>
        <v>143220</v>
      </c>
      <c r="B6837" s="26"/>
      <c r="C6837" s="26"/>
      <c r="D6837" s="26"/>
      <c r="E6837" s="9"/>
      <c r="F6837" s="26"/>
      <c r="G6837" s="27"/>
      <c r="H6837" s="27"/>
      <c r="J6837" s="28" t="str">
        <f t="shared" ref="J6837" si="10803">CONCATENATE(K6834,3)</f>
        <v>53</v>
      </c>
      <c r="K6837" s="22" t="e">
        <v>#VALUE!</v>
      </c>
      <c r="L6837" s="22" t="e">
        <v>#VALUE!</v>
      </c>
      <c r="M6837" s="22" t="e">
        <v>#VALUE!</v>
      </c>
      <c r="N6837" s="22" t="e">
        <v>#VALUE!</v>
      </c>
      <c r="O6837" s="17"/>
      <c r="P6837" s="17"/>
      <c r="Q6837" s="17"/>
      <c r="R6837" s="17"/>
      <c r="S6837" s="17"/>
      <c r="U6837" s="28">
        <f t="shared" si="10727"/>
        <v>143</v>
      </c>
      <c r="V6837" s="28">
        <f t="shared" si="10751"/>
        <v>220</v>
      </c>
    </row>
    <row r="6838" spans="1:22" x14ac:dyDescent="0.3">
      <c r="A6838" s="28">
        <f t="shared" si="10750"/>
        <v>143221</v>
      </c>
      <c r="B6838" s="26"/>
      <c r="C6838" s="26"/>
      <c r="D6838" s="26"/>
      <c r="E6838" s="9"/>
      <c r="F6838" s="26"/>
      <c r="G6838" s="27"/>
      <c r="H6838" s="27"/>
      <c r="J6838" s="17"/>
      <c r="K6838" s="17">
        <v>6</v>
      </c>
      <c r="L6838" s="17">
        <v>6</v>
      </c>
      <c r="M6838" s="17">
        <v>6</v>
      </c>
      <c r="N6838" s="17">
        <v>6</v>
      </c>
      <c r="O6838" s="17">
        <v>6</v>
      </c>
      <c r="P6838" s="17"/>
      <c r="Q6838" s="17"/>
      <c r="R6838" s="17"/>
      <c r="S6838" s="17"/>
      <c r="U6838" s="28">
        <f t="shared" si="10727"/>
        <v>143</v>
      </c>
      <c r="V6838" s="28">
        <f t="shared" si="10751"/>
        <v>221</v>
      </c>
    </row>
    <row r="6839" spans="1:22" x14ac:dyDescent="0.3">
      <c r="A6839" s="28">
        <f t="shared" si="10750"/>
        <v>143222</v>
      </c>
      <c r="B6839" s="26"/>
      <c r="C6839" s="26"/>
      <c r="D6839" s="26"/>
      <c r="E6839" s="9"/>
      <c r="F6839" s="26"/>
      <c r="G6839" s="27"/>
      <c r="H6839" s="27"/>
      <c r="J6839" s="28" t="str">
        <f t="shared" ref="J6839" si="10804">CONCATENATE(K6838,1)</f>
        <v>61</v>
      </c>
      <c r="K6839" s="22" t="e">
        <f t="array" ref="K6839:O6841">LINEST(B6834:B6839,C6834:C6839^{1,2,3,4},TRUE,TRUE)</f>
        <v>#VALUE!</v>
      </c>
      <c r="L6839" s="22" t="e">
        <v>#VALUE!</v>
      </c>
      <c r="M6839" s="22" t="e">
        <v>#VALUE!</v>
      </c>
      <c r="N6839" s="22" t="e">
        <v>#VALUE!</v>
      </c>
      <c r="O6839" s="22" t="e">
        <v>#VALUE!</v>
      </c>
      <c r="P6839" s="17"/>
      <c r="Q6839" s="17"/>
      <c r="R6839" s="17"/>
      <c r="S6839" s="17"/>
      <c r="U6839" s="28">
        <f t="shared" si="10727"/>
        <v>143</v>
      </c>
      <c r="V6839" s="28">
        <f t="shared" si="10751"/>
        <v>222</v>
      </c>
    </row>
    <row r="6840" spans="1:22" x14ac:dyDescent="0.3">
      <c r="A6840" s="28">
        <f t="shared" si="10750"/>
        <v>143223</v>
      </c>
      <c r="B6840" s="26"/>
      <c r="C6840" s="26"/>
      <c r="D6840" s="26"/>
      <c r="E6840" s="9"/>
      <c r="F6840" s="26"/>
      <c r="G6840" s="27"/>
      <c r="H6840" s="27"/>
      <c r="J6840" s="28" t="str">
        <f t="shared" ref="J6840" si="10805">CONCATENATE(K6838,2)</f>
        <v>62</v>
      </c>
      <c r="K6840" s="22" t="e">
        <v>#VALUE!</v>
      </c>
      <c r="L6840" s="22" t="e">
        <v>#VALUE!</v>
      </c>
      <c r="M6840" s="22" t="e">
        <v>#VALUE!</v>
      </c>
      <c r="N6840" s="22" t="e">
        <v>#VALUE!</v>
      </c>
      <c r="O6840" s="22" t="e">
        <v>#VALUE!</v>
      </c>
      <c r="P6840" s="17"/>
      <c r="Q6840" s="17"/>
      <c r="R6840" s="17"/>
      <c r="S6840" s="17"/>
      <c r="U6840" s="28">
        <f t="shared" si="10727"/>
        <v>143</v>
      </c>
      <c r="V6840" s="28">
        <f t="shared" si="10751"/>
        <v>223</v>
      </c>
    </row>
    <row r="6841" spans="1:22" x14ac:dyDescent="0.3">
      <c r="A6841" s="28">
        <f t="shared" si="10750"/>
        <v>143224</v>
      </c>
      <c r="B6841" s="26"/>
      <c r="C6841" s="26"/>
      <c r="D6841" s="26"/>
      <c r="E6841" s="9"/>
      <c r="F6841" s="26"/>
      <c r="G6841" s="27"/>
      <c r="H6841" s="27"/>
      <c r="J6841" s="28" t="str">
        <f t="shared" ref="J6841" si="10806">CONCATENATE(K6838,3)</f>
        <v>63</v>
      </c>
      <c r="K6841" s="22" t="e">
        <v>#VALUE!</v>
      </c>
      <c r="L6841" s="22" t="e">
        <v>#VALUE!</v>
      </c>
      <c r="M6841" s="22" t="e">
        <v>#VALUE!</v>
      </c>
      <c r="N6841" s="22" t="e">
        <v>#VALUE!</v>
      </c>
      <c r="O6841" s="22" t="e">
        <v>#VALUE!</v>
      </c>
      <c r="P6841" s="17"/>
      <c r="Q6841" s="17"/>
      <c r="R6841" s="17"/>
      <c r="S6841" s="17"/>
      <c r="U6841" s="28">
        <f t="shared" si="10727"/>
        <v>143</v>
      </c>
      <c r="V6841" s="28">
        <f t="shared" si="10751"/>
        <v>224</v>
      </c>
    </row>
    <row r="6842" spans="1:22" x14ac:dyDescent="0.3">
      <c r="A6842" s="28">
        <f t="shared" si="10750"/>
        <v>143225</v>
      </c>
      <c r="B6842" s="26"/>
      <c r="C6842" s="26"/>
      <c r="D6842" s="26"/>
      <c r="E6842" s="9"/>
      <c r="F6842" s="26"/>
      <c r="G6842" s="27"/>
      <c r="H6842" s="27"/>
      <c r="J6842" s="17"/>
      <c r="K6842" s="17">
        <v>7</v>
      </c>
      <c r="L6842" s="17">
        <v>7</v>
      </c>
      <c r="M6842" s="17">
        <v>7</v>
      </c>
      <c r="N6842" s="17">
        <v>7</v>
      </c>
      <c r="O6842" s="17">
        <v>7</v>
      </c>
      <c r="P6842" s="17">
        <v>7</v>
      </c>
      <c r="Q6842" s="17"/>
      <c r="R6842" s="17"/>
      <c r="S6842" s="17"/>
      <c r="U6842" s="28">
        <f t="shared" si="10727"/>
        <v>143</v>
      </c>
      <c r="V6842" s="28">
        <f t="shared" si="10751"/>
        <v>225</v>
      </c>
    </row>
    <row r="6843" spans="1:22" x14ac:dyDescent="0.3">
      <c r="A6843" s="28">
        <f t="shared" si="10750"/>
        <v>143226</v>
      </c>
      <c r="B6843" s="26"/>
      <c r="C6843" s="26"/>
      <c r="D6843" s="26"/>
      <c r="E6843" s="9"/>
      <c r="F6843" s="26"/>
      <c r="G6843" s="27"/>
      <c r="H6843" s="27"/>
      <c r="J6843" s="28" t="str">
        <f t="shared" ref="J6843" si="10807">CONCATENATE(K6842,1)</f>
        <v>71</v>
      </c>
      <c r="K6843" s="22" t="e">
        <f t="array" ref="K6843:P6845">LINEST(B6834:B6840,C6834:C6840^{1,2,3,4,5},TRUE,TRUE)</f>
        <v>#VALUE!</v>
      </c>
      <c r="L6843" s="22" t="e">
        <v>#VALUE!</v>
      </c>
      <c r="M6843" s="22" t="e">
        <v>#VALUE!</v>
      </c>
      <c r="N6843" s="22" t="e">
        <v>#VALUE!</v>
      </c>
      <c r="O6843" s="22" t="e">
        <v>#VALUE!</v>
      </c>
      <c r="P6843" s="22" t="e">
        <v>#VALUE!</v>
      </c>
      <c r="Q6843" s="17"/>
      <c r="R6843" s="17"/>
      <c r="S6843" s="17"/>
      <c r="U6843" s="28">
        <f t="shared" si="10727"/>
        <v>143</v>
      </c>
      <c r="V6843" s="28">
        <f t="shared" si="10751"/>
        <v>226</v>
      </c>
    </row>
    <row r="6844" spans="1:22" x14ac:dyDescent="0.3">
      <c r="A6844" s="28">
        <f t="shared" si="10750"/>
        <v>143227</v>
      </c>
      <c r="B6844" s="2">
        <f t="shared" ref="B6844" si="10808">COUNT(B6834:B6843)-2</f>
        <v>-2</v>
      </c>
      <c r="J6844" s="28" t="str">
        <f t="shared" ref="J6844" si="10809">CONCATENATE(K6842,2)</f>
        <v>72</v>
      </c>
      <c r="K6844" s="22" t="e">
        <v>#VALUE!</v>
      </c>
      <c r="L6844" s="22" t="e">
        <v>#VALUE!</v>
      </c>
      <c r="M6844" s="22" t="e">
        <v>#VALUE!</v>
      </c>
      <c r="N6844" s="22" t="e">
        <v>#VALUE!</v>
      </c>
      <c r="O6844" s="22" t="e">
        <v>#VALUE!</v>
      </c>
      <c r="P6844" s="22" t="e">
        <v>#VALUE!</v>
      </c>
      <c r="Q6844" s="17"/>
      <c r="R6844" s="17"/>
      <c r="S6844" s="17"/>
      <c r="U6844" s="28">
        <f t="shared" si="10727"/>
        <v>143</v>
      </c>
      <c r="V6844" s="28">
        <f t="shared" si="10751"/>
        <v>227</v>
      </c>
    </row>
    <row r="6845" spans="1:22" x14ac:dyDescent="0.3">
      <c r="A6845" s="28">
        <f t="shared" si="10750"/>
        <v>143228</v>
      </c>
      <c r="J6845" s="28" t="str">
        <f t="shared" ref="J6845" si="10810">CONCATENATE(K6842,3)</f>
        <v>73</v>
      </c>
      <c r="K6845" s="22" t="e">
        <v>#VALUE!</v>
      </c>
      <c r="L6845" s="22" t="e">
        <v>#VALUE!</v>
      </c>
      <c r="M6845" s="22" t="e">
        <v>#VALUE!</v>
      </c>
      <c r="N6845" s="22" t="e">
        <v>#VALUE!</v>
      </c>
      <c r="O6845" s="22" t="e">
        <v>#VALUE!</v>
      </c>
      <c r="P6845" s="22" t="e">
        <v>#VALUE!</v>
      </c>
      <c r="Q6845" s="17"/>
      <c r="R6845" s="17"/>
      <c r="S6845" s="17"/>
      <c r="U6845" s="28">
        <f t="shared" si="10727"/>
        <v>143</v>
      </c>
      <c r="V6845" s="28">
        <f t="shared" si="10751"/>
        <v>228</v>
      </c>
    </row>
    <row r="6846" spans="1:22" x14ac:dyDescent="0.3">
      <c r="A6846" s="28">
        <f t="shared" si="10750"/>
        <v>143229</v>
      </c>
      <c r="B6846" s="66" t="s">
        <v>25</v>
      </c>
      <c r="C6846" s="66"/>
      <c r="D6846" s="66"/>
      <c r="E6846" s="66"/>
      <c r="F6846" s="66"/>
      <c r="G6846" s="66"/>
      <c r="H6846" s="66"/>
      <c r="J6846" s="17"/>
      <c r="K6846" s="17">
        <v>8</v>
      </c>
      <c r="L6846" s="17">
        <v>8</v>
      </c>
      <c r="M6846" s="17">
        <v>8</v>
      </c>
      <c r="N6846" s="17">
        <v>8</v>
      </c>
      <c r="O6846" s="17">
        <v>8</v>
      </c>
      <c r="P6846" s="17">
        <v>8</v>
      </c>
      <c r="Q6846" s="17">
        <v>8</v>
      </c>
      <c r="R6846" s="17"/>
      <c r="S6846" s="17"/>
      <c r="U6846" s="28">
        <f t="shared" si="10727"/>
        <v>143</v>
      </c>
      <c r="V6846" s="28">
        <f t="shared" si="10751"/>
        <v>229</v>
      </c>
    </row>
    <row r="6847" spans="1:22" x14ac:dyDescent="0.3">
      <c r="A6847" s="28">
        <f t="shared" si="10750"/>
        <v>143230</v>
      </c>
      <c r="B6847" s="71"/>
      <c r="C6847" s="71"/>
      <c r="D6847" s="71"/>
      <c r="E6847" s="71"/>
      <c r="F6847" s="71"/>
      <c r="G6847" s="71"/>
      <c r="H6847" s="71"/>
      <c r="J6847" s="28" t="str">
        <f t="shared" ref="J6847" si="10811">CONCATENATE(K6846,1)</f>
        <v>81</v>
      </c>
      <c r="K6847" s="22" t="e">
        <f t="array" ref="K6847:Q6849">LINEST(B6834:B6841,C6834:C6841^{1,2,3,4,5,6},TRUE,TRUE)</f>
        <v>#VALUE!</v>
      </c>
      <c r="L6847" s="22" t="e">
        <v>#VALUE!</v>
      </c>
      <c r="M6847" s="22" t="e">
        <v>#VALUE!</v>
      </c>
      <c r="N6847" s="22" t="e">
        <v>#VALUE!</v>
      </c>
      <c r="O6847" s="22" t="e">
        <v>#VALUE!</v>
      </c>
      <c r="P6847" s="22" t="e">
        <v>#VALUE!</v>
      </c>
      <c r="Q6847" s="22" t="e">
        <v>#VALUE!</v>
      </c>
      <c r="R6847" s="17"/>
      <c r="S6847" s="17"/>
      <c r="U6847" s="28">
        <f t="shared" si="10727"/>
        <v>143</v>
      </c>
      <c r="V6847" s="28">
        <f t="shared" si="10751"/>
        <v>230</v>
      </c>
    </row>
    <row r="6848" spans="1:22" x14ac:dyDescent="0.3">
      <c r="A6848" s="28">
        <f t="shared" si="10750"/>
        <v>143231</v>
      </c>
      <c r="B6848" s="71"/>
      <c r="C6848" s="71"/>
      <c r="D6848" s="71"/>
      <c r="E6848" s="71"/>
      <c r="F6848" s="71"/>
      <c r="G6848" s="71"/>
      <c r="H6848" s="71"/>
      <c r="J6848" s="28" t="str">
        <f t="shared" ref="J6848" si="10812">CONCATENATE(K6846,2)</f>
        <v>82</v>
      </c>
      <c r="K6848" s="22" t="e">
        <v>#VALUE!</v>
      </c>
      <c r="L6848" s="22" t="e">
        <v>#VALUE!</v>
      </c>
      <c r="M6848" s="22" t="e">
        <v>#VALUE!</v>
      </c>
      <c r="N6848" s="22" t="e">
        <v>#VALUE!</v>
      </c>
      <c r="O6848" s="22" t="e">
        <v>#VALUE!</v>
      </c>
      <c r="P6848" s="22" t="e">
        <v>#VALUE!</v>
      </c>
      <c r="Q6848" s="22" t="e">
        <v>#VALUE!</v>
      </c>
      <c r="R6848" s="17"/>
      <c r="S6848" s="17"/>
      <c r="U6848" s="28">
        <f t="shared" si="10727"/>
        <v>143</v>
      </c>
      <c r="V6848" s="28">
        <f t="shared" si="10751"/>
        <v>231</v>
      </c>
    </row>
    <row r="6849" spans="1:22" x14ac:dyDescent="0.3">
      <c r="A6849" s="28">
        <f t="shared" si="10750"/>
        <v>143232</v>
      </c>
      <c r="J6849" s="28" t="str">
        <f t="shared" ref="J6849" si="10813">CONCATENATE(K6846,3)</f>
        <v>83</v>
      </c>
      <c r="K6849" s="22" t="e">
        <v>#VALUE!</v>
      </c>
      <c r="L6849" s="22" t="e">
        <v>#VALUE!</v>
      </c>
      <c r="M6849" s="22" t="e">
        <v>#VALUE!</v>
      </c>
      <c r="N6849" s="22" t="e">
        <v>#VALUE!</v>
      </c>
      <c r="O6849" s="22" t="e">
        <v>#VALUE!</v>
      </c>
      <c r="P6849" s="22" t="e">
        <v>#VALUE!</v>
      </c>
      <c r="Q6849" s="22" t="e">
        <v>#VALUE!</v>
      </c>
      <c r="R6849" s="17"/>
      <c r="S6849" s="17"/>
      <c r="U6849" s="28">
        <f t="shared" si="10727"/>
        <v>143</v>
      </c>
      <c r="V6849" s="28">
        <f t="shared" si="10751"/>
        <v>232</v>
      </c>
    </row>
    <row r="6850" spans="1:22" ht="15" customHeight="1" x14ac:dyDescent="0.3">
      <c r="A6850" s="28">
        <f t="shared" si="10750"/>
        <v>143233</v>
      </c>
      <c r="B6850" s="66" t="s">
        <v>52</v>
      </c>
      <c r="C6850" s="66"/>
      <c r="D6850" s="66"/>
      <c r="E6850" s="10" t="str">
        <f>IF(D6820="","",MAX(E6851,E6852))</f>
        <v/>
      </c>
      <c r="J6850" s="17"/>
      <c r="K6850" s="17">
        <v>9</v>
      </c>
      <c r="L6850" s="17">
        <v>9</v>
      </c>
      <c r="M6850" s="17">
        <v>9</v>
      </c>
      <c r="N6850" s="17">
        <v>9</v>
      </c>
      <c r="O6850" s="17">
        <v>9</v>
      </c>
      <c r="P6850" s="17">
        <v>9</v>
      </c>
      <c r="Q6850" s="17">
        <v>9</v>
      </c>
      <c r="R6850" s="17">
        <v>9</v>
      </c>
      <c r="S6850" s="17"/>
      <c r="U6850" s="28">
        <f t="shared" si="10727"/>
        <v>143</v>
      </c>
      <c r="V6850" s="28">
        <f t="shared" si="10751"/>
        <v>233</v>
      </c>
    </row>
    <row r="6851" spans="1:22" x14ac:dyDescent="0.3">
      <c r="A6851" s="28">
        <f t="shared" si="10750"/>
        <v>143234</v>
      </c>
      <c r="B6851" s="2" t="s">
        <v>26</v>
      </c>
      <c r="C6851" s="2" t="s">
        <v>27</v>
      </c>
      <c r="D6851" s="2" t="s">
        <v>28</v>
      </c>
      <c r="E6851" s="11">
        <f>ABS(MIN(D6852:D6861))</f>
        <v>0</v>
      </c>
      <c r="G6851" s="2" t="s">
        <v>230</v>
      </c>
      <c r="J6851" s="28" t="str">
        <f t="shared" ref="J6851" si="10814">CONCATENATE(K6850,1)</f>
        <v>91</v>
      </c>
      <c r="K6851" s="22" t="e">
        <f t="array" ref="K6851:R6853">LINEST(B6834:B6842,C6834:C6842^{1,2,3,4,5,6,7},TRUE,TRUE)</f>
        <v>#VALUE!</v>
      </c>
      <c r="L6851" s="22" t="e">
        <v>#VALUE!</v>
      </c>
      <c r="M6851" s="22" t="e">
        <v>#VALUE!</v>
      </c>
      <c r="N6851" s="22" t="e">
        <v>#VALUE!</v>
      </c>
      <c r="O6851" s="22" t="e">
        <v>#VALUE!</v>
      </c>
      <c r="P6851" s="22" t="e">
        <v>#VALUE!</v>
      </c>
      <c r="Q6851" s="22" t="e">
        <v>#VALUE!</v>
      </c>
      <c r="R6851" s="22" t="e">
        <v>#VALUE!</v>
      </c>
      <c r="S6851" s="17"/>
      <c r="U6851" s="28">
        <f t="shared" ref="U6851:U6912" si="10815">U6850</f>
        <v>143</v>
      </c>
      <c r="V6851" s="28">
        <f t="shared" si="10751"/>
        <v>234</v>
      </c>
    </row>
    <row r="6852" spans="1:22" x14ac:dyDescent="0.3">
      <c r="A6852" s="28">
        <f t="shared" si="10750"/>
        <v>143235</v>
      </c>
      <c r="B6852" s="7">
        <f t="shared" ref="B6852:B6861" si="10816">C6834-B6834</f>
        <v>0</v>
      </c>
      <c r="C6852" s="7">
        <f t="shared" ref="C6852:C6861" si="10817">H6834-G6834</f>
        <v>0</v>
      </c>
      <c r="D6852" s="7">
        <f>C6852-B6852</f>
        <v>0</v>
      </c>
      <c r="E6852" s="11">
        <f>ABS(MAX(D6852:D6861))</f>
        <v>0</v>
      </c>
      <c r="F6852" s="13"/>
      <c r="G6852" s="2" t="str">
        <f>IF(D6834="","",D6834/E6834)</f>
        <v/>
      </c>
      <c r="H6852" s="13"/>
      <c r="J6852" s="28" t="str">
        <f t="shared" ref="J6852" si="10818">CONCATENATE(K6850,2)</f>
        <v>92</v>
      </c>
      <c r="K6852" s="22" t="e">
        <v>#VALUE!</v>
      </c>
      <c r="L6852" s="22" t="e">
        <v>#VALUE!</v>
      </c>
      <c r="M6852" s="22" t="e">
        <v>#VALUE!</v>
      </c>
      <c r="N6852" s="22" t="e">
        <v>#VALUE!</v>
      </c>
      <c r="O6852" s="22" t="e">
        <v>#VALUE!</v>
      </c>
      <c r="P6852" s="22" t="e">
        <v>#VALUE!</v>
      </c>
      <c r="Q6852" s="22" t="e">
        <v>#VALUE!</v>
      </c>
      <c r="R6852" s="22" t="e">
        <v>#VALUE!</v>
      </c>
      <c r="S6852" s="17"/>
      <c r="U6852" s="28">
        <f t="shared" si="10815"/>
        <v>143</v>
      </c>
      <c r="V6852" s="28">
        <f t="shared" si="10751"/>
        <v>235</v>
      </c>
    </row>
    <row r="6853" spans="1:22" x14ac:dyDescent="0.3">
      <c r="A6853" s="28">
        <f t="shared" si="10750"/>
        <v>143236</v>
      </c>
      <c r="B6853" s="7">
        <f t="shared" si="10816"/>
        <v>0</v>
      </c>
      <c r="C6853" s="7">
        <f t="shared" si="10817"/>
        <v>0</v>
      </c>
      <c r="D6853" s="7">
        <f t="shared" ref="D6853:D6861" si="10819">C6853-B6853</f>
        <v>0</v>
      </c>
      <c r="E6853" s="12" t="s">
        <v>34</v>
      </c>
      <c r="G6853" s="2" t="str">
        <f t="shared" ref="G6853:G6861" si="10820">IF(D6835="","",D6835/E6835)</f>
        <v/>
      </c>
      <c r="H6853" s="13"/>
      <c r="J6853" s="28" t="str">
        <f t="shared" ref="J6853" si="10821">CONCATENATE(K6850,3)</f>
        <v>93</v>
      </c>
      <c r="K6853" s="22" t="e">
        <v>#VALUE!</v>
      </c>
      <c r="L6853" s="22" t="e">
        <v>#VALUE!</v>
      </c>
      <c r="M6853" s="22" t="e">
        <v>#VALUE!</v>
      </c>
      <c r="N6853" s="22" t="e">
        <v>#VALUE!</v>
      </c>
      <c r="O6853" s="22" t="e">
        <v>#VALUE!</v>
      </c>
      <c r="P6853" s="22" t="e">
        <v>#VALUE!</v>
      </c>
      <c r="Q6853" s="22" t="e">
        <v>#VALUE!</v>
      </c>
      <c r="R6853" s="22" t="e">
        <v>#VALUE!</v>
      </c>
      <c r="S6853" s="17"/>
      <c r="U6853" s="28">
        <f t="shared" si="10815"/>
        <v>143</v>
      </c>
      <c r="V6853" s="28">
        <f t="shared" si="10751"/>
        <v>236</v>
      </c>
    </row>
    <row r="6854" spans="1:22" x14ac:dyDescent="0.3">
      <c r="A6854" s="28">
        <f t="shared" si="10750"/>
        <v>143237</v>
      </c>
      <c r="B6854" s="7">
        <f t="shared" si="10816"/>
        <v>0</v>
      </c>
      <c r="C6854" s="7">
        <f t="shared" si="10817"/>
        <v>0</v>
      </c>
      <c r="D6854" s="7">
        <f t="shared" si="10819"/>
        <v>0</v>
      </c>
      <c r="E6854" s="10" t="str">
        <f>IF(D6820="","",MAX(E6855,E6856))</f>
        <v/>
      </c>
      <c r="G6854" s="2" t="str">
        <f t="shared" si="10820"/>
        <v/>
      </c>
      <c r="H6854" s="13"/>
      <c r="J6854" s="17"/>
      <c r="K6854" s="17">
        <v>10</v>
      </c>
      <c r="L6854" s="17">
        <v>10</v>
      </c>
      <c r="M6854" s="17">
        <v>10</v>
      </c>
      <c r="N6854" s="17">
        <v>10</v>
      </c>
      <c r="O6854" s="17">
        <v>10</v>
      </c>
      <c r="P6854" s="17">
        <v>10</v>
      </c>
      <c r="Q6854" s="17">
        <v>10</v>
      </c>
      <c r="R6854" s="17">
        <v>10</v>
      </c>
      <c r="S6854" s="17">
        <v>10</v>
      </c>
      <c r="U6854" s="28">
        <f t="shared" si="10815"/>
        <v>143</v>
      </c>
      <c r="V6854" s="28">
        <f t="shared" si="10751"/>
        <v>237</v>
      </c>
    </row>
    <row r="6855" spans="1:22" x14ac:dyDescent="0.3">
      <c r="A6855" s="28">
        <f t="shared" si="10750"/>
        <v>143238</v>
      </c>
      <c r="B6855" s="7">
        <f t="shared" si="10816"/>
        <v>0</v>
      </c>
      <c r="C6855" s="7">
        <f t="shared" si="10817"/>
        <v>0</v>
      </c>
      <c r="D6855" s="7">
        <f t="shared" si="10819"/>
        <v>0</v>
      </c>
      <c r="E6855" s="11">
        <f>ABS(MIN(B6852:B6861))</f>
        <v>0</v>
      </c>
      <c r="G6855" s="2" t="str">
        <f t="shared" si="10820"/>
        <v/>
      </c>
      <c r="H6855" s="13"/>
      <c r="J6855" s="28" t="str">
        <f t="shared" ref="J6855" si="10822">CONCATENATE(K6854,1)</f>
        <v>101</v>
      </c>
      <c r="K6855" s="22" t="e">
        <f t="array" ref="K6855:S6857">LINEST(B6834:B6843,C6834:C6843^{1,2,3,4,5,6,7,8},TRUE,TRUE)</f>
        <v>#VALUE!</v>
      </c>
      <c r="L6855" s="22" t="e">
        <v>#VALUE!</v>
      </c>
      <c r="M6855" s="22" t="e">
        <v>#VALUE!</v>
      </c>
      <c r="N6855" s="22" t="e">
        <v>#VALUE!</v>
      </c>
      <c r="O6855" s="22" t="e">
        <v>#VALUE!</v>
      </c>
      <c r="P6855" s="22" t="e">
        <v>#VALUE!</v>
      </c>
      <c r="Q6855" s="22" t="e">
        <v>#VALUE!</v>
      </c>
      <c r="R6855" s="22" t="e">
        <v>#VALUE!</v>
      </c>
      <c r="S6855" s="22" t="e">
        <v>#VALUE!</v>
      </c>
      <c r="U6855" s="28">
        <f t="shared" si="10815"/>
        <v>143</v>
      </c>
      <c r="V6855" s="28">
        <f t="shared" si="10751"/>
        <v>238</v>
      </c>
    </row>
    <row r="6856" spans="1:22" x14ac:dyDescent="0.3">
      <c r="A6856" s="28">
        <f t="shared" si="10750"/>
        <v>143239</v>
      </c>
      <c r="B6856" s="7">
        <f t="shared" si="10816"/>
        <v>0</v>
      </c>
      <c r="C6856" s="7">
        <f t="shared" si="10817"/>
        <v>0</v>
      </c>
      <c r="D6856" s="7">
        <f t="shared" si="10819"/>
        <v>0</v>
      </c>
      <c r="E6856" s="11">
        <f>ABS(MAX(B6852:B6861))</f>
        <v>0</v>
      </c>
      <c r="G6856" s="2" t="str">
        <f t="shared" si="10820"/>
        <v/>
      </c>
      <c r="H6856" s="13"/>
      <c r="J6856" s="28" t="str">
        <f t="shared" ref="J6856" si="10823">CONCATENATE(K6854,2)</f>
        <v>102</v>
      </c>
      <c r="K6856" s="22" t="e">
        <v>#VALUE!</v>
      </c>
      <c r="L6856" s="22" t="e">
        <v>#VALUE!</v>
      </c>
      <c r="M6856" s="22" t="e">
        <v>#VALUE!</v>
      </c>
      <c r="N6856" s="22" t="e">
        <v>#VALUE!</v>
      </c>
      <c r="O6856" s="22" t="e">
        <v>#VALUE!</v>
      </c>
      <c r="P6856" s="22" t="e">
        <v>#VALUE!</v>
      </c>
      <c r="Q6856" s="22" t="e">
        <v>#VALUE!</v>
      </c>
      <c r="R6856" s="22" t="e">
        <v>#VALUE!</v>
      </c>
      <c r="S6856" s="22" t="e">
        <v>#VALUE!</v>
      </c>
      <c r="U6856" s="28">
        <f t="shared" si="10815"/>
        <v>143</v>
      </c>
      <c r="V6856" s="28">
        <f t="shared" si="10751"/>
        <v>239</v>
      </c>
    </row>
    <row r="6857" spans="1:22" x14ac:dyDescent="0.3">
      <c r="A6857" s="28">
        <f t="shared" si="10750"/>
        <v>143240</v>
      </c>
      <c r="B6857" s="7">
        <f t="shared" si="10816"/>
        <v>0</v>
      </c>
      <c r="C6857" s="7">
        <f t="shared" si="10817"/>
        <v>0</v>
      </c>
      <c r="D6857" s="7">
        <f t="shared" si="10819"/>
        <v>0</v>
      </c>
      <c r="E6857" s="12" t="s">
        <v>231</v>
      </c>
      <c r="G6857" s="2" t="str">
        <f t="shared" si="10820"/>
        <v/>
      </c>
      <c r="H6857" s="13"/>
      <c r="J6857" s="28" t="str">
        <f t="shared" ref="J6857" si="10824">CONCATENATE(K6854,3)</f>
        <v>103</v>
      </c>
      <c r="K6857" s="22" t="e">
        <v>#VALUE!</v>
      </c>
      <c r="L6857" s="22" t="e">
        <v>#VALUE!</v>
      </c>
      <c r="M6857" s="22" t="e">
        <v>#VALUE!</v>
      </c>
      <c r="N6857" s="22" t="e">
        <v>#VALUE!</v>
      </c>
      <c r="O6857" s="22" t="e">
        <v>#VALUE!</v>
      </c>
      <c r="P6857" s="22" t="e">
        <v>#VALUE!</v>
      </c>
      <c r="Q6857" s="22" t="e">
        <v>#VALUE!</v>
      </c>
      <c r="R6857" s="22" t="e">
        <v>#VALUE!</v>
      </c>
      <c r="S6857" s="22" t="e">
        <v>#VALUE!</v>
      </c>
      <c r="U6857" s="28">
        <f t="shared" si="10815"/>
        <v>143</v>
      </c>
      <c r="V6857" s="28">
        <f t="shared" si="10751"/>
        <v>240</v>
      </c>
    </row>
    <row r="6858" spans="1:22" x14ac:dyDescent="0.3">
      <c r="A6858" s="28">
        <f t="shared" si="10750"/>
        <v>143241</v>
      </c>
      <c r="B6858" s="7">
        <f t="shared" si="10816"/>
        <v>0</v>
      </c>
      <c r="C6858" s="7">
        <f t="shared" si="10817"/>
        <v>0</v>
      </c>
      <c r="D6858" s="7">
        <f t="shared" si="10819"/>
        <v>0</v>
      </c>
      <c r="E6858" s="10" t="e">
        <f>IF(D6820="","",MAX(E6859,E6860))*2</f>
        <v>#VALUE!</v>
      </c>
      <c r="G6858" s="2" t="str">
        <f t="shared" si="10820"/>
        <v/>
      </c>
      <c r="H6858" s="13"/>
      <c r="U6858" s="28">
        <f t="shared" si="10815"/>
        <v>143</v>
      </c>
      <c r="V6858" s="28">
        <f t="shared" si="10751"/>
        <v>241</v>
      </c>
    </row>
    <row r="6859" spans="1:22" x14ac:dyDescent="0.3">
      <c r="A6859" s="28">
        <f t="shared" si="10750"/>
        <v>143242</v>
      </c>
      <c r="B6859" s="7">
        <f t="shared" si="10816"/>
        <v>0</v>
      </c>
      <c r="C6859" s="7">
        <f t="shared" si="10817"/>
        <v>0</v>
      </c>
      <c r="D6859" s="7">
        <f t="shared" si="10819"/>
        <v>0</v>
      </c>
      <c r="E6859" s="11">
        <f>ABS(MIN(G6852:G6861))</f>
        <v>0</v>
      </c>
      <c r="G6859" s="2" t="str">
        <f t="shared" si="10820"/>
        <v/>
      </c>
      <c r="U6859" s="28">
        <f t="shared" si="10815"/>
        <v>143</v>
      </c>
      <c r="V6859" s="28">
        <f t="shared" si="10751"/>
        <v>242</v>
      </c>
    </row>
    <row r="6860" spans="1:22" x14ac:dyDescent="0.3">
      <c r="A6860" s="28">
        <f t="shared" si="10750"/>
        <v>143243</v>
      </c>
      <c r="B6860" s="7">
        <f t="shared" si="10816"/>
        <v>0</v>
      </c>
      <c r="C6860" s="7">
        <f t="shared" si="10817"/>
        <v>0</v>
      </c>
      <c r="D6860" s="7">
        <f t="shared" si="10819"/>
        <v>0</v>
      </c>
      <c r="E6860" s="11">
        <f>ABS(MAX(G6852:G6861))</f>
        <v>0</v>
      </c>
      <c r="G6860" s="2" t="str">
        <f t="shared" si="10820"/>
        <v/>
      </c>
      <c r="U6860" s="28">
        <f t="shared" si="10815"/>
        <v>143</v>
      </c>
      <c r="V6860" s="28">
        <f t="shared" si="10751"/>
        <v>243</v>
      </c>
    </row>
    <row r="6861" spans="1:22" x14ac:dyDescent="0.3">
      <c r="A6861" s="28">
        <f t="shared" si="10750"/>
        <v>143244</v>
      </c>
      <c r="B6861" s="7">
        <f t="shared" si="10816"/>
        <v>0</v>
      </c>
      <c r="C6861" s="7">
        <f t="shared" si="10817"/>
        <v>0</v>
      </c>
      <c r="D6861" s="7">
        <f t="shared" si="10819"/>
        <v>0</v>
      </c>
      <c r="F6861" s="13"/>
      <c r="G6861" s="2" t="str">
        <f t="shared" si="10820"/>
        <v/>
      </c>
      <c r="U6861" s="28">
        <f t="shared" si="10815"/>
        <v>143</v>
      </c>
      <c r="V6861" s="28">
        <f t="shared" si="10751"/>
        <v>244</v>
      </c>
    </row>
    <row r="6862" spans="1:22" x14ac:dyDescent="0.3">
      <c r="A6862" s="28">
        <f t="shared" si="10750"/>
        <v>143245</v>
      </c>
      <c r="F6862" s="13"/>
      <c r="U6862" s="28">
        <f t="shared" si="10815"/>
        <v>143</v>
      </c>
      <c r="V6862" s="28">
        <f t="shared" si="10751"/>
        <v>245</v>
      </c>
    </row>
    <row r="6863" spans="1:22" x14ac:dyDescent="0.3">
      <c r="A6863" s="28">
        <f t="shared" si="10750"/>
        <v>143246</v>
      </c>
      <c r="F6863" s="13"/>
      <c r="U6863" s="28">
        <f t="shared" si="10815"/>
        <v>143</v>
      </c>
      <c r="V6863" s="28">
        <f t="shared" si="10751"/>
        <v>246</v>
      </c>
    </row>
    <row r="6864" spans="1:22" x14ac:dyDescent="0.3">
      <c r="A6864" s="28">
        <f t="shared" si="10750"/>
        <v>143247</v>
      </c>
      <c r="F6864" s="13"/>
      <c r="U6864" s="28">
        <f t="shared" si="10815"/>
        <v>143</v>
      </c>
      <c r="V6864" s="28">
        <f t="shared" si="10751"/>
        <v>247</v>
      </c>
    </row>
    <row r="6865" spans="1:24" s="8" customFormat="1" x14ac:dyDescent="0.3"/>
    <row r="6866" spans="1:24" x14ac:dyDescent="0.3">
      <c r="A6866" s="28">
        <f t="shared" ref="A6866:A6912" si="10825">ROUND(CONCATENATE(U6866,V6866),0)</f>
        <v>144201</v>
      </c>
      <c r="B6866" s="63" t="s">
        <v>0</v>
      </c>
      <c r="C6866" s="63"/>
      <c r="D6866" s="71"/>
      <c r="E6866" s="71"/>
      <c r="F6866" s="71"/>
      <c r="G6866" s="71"/>
      <c r="H6866" s="71"/>
      <c r="U6866" s="28">
        <f t="shared" ref="U6866:U6914" si="10826">U6864+1</f>
        <v>144</v>
      </c>
      <c r="V6866" s="28">
        <v>201</v>
      </c>
    </row>
    <row r="6867" spans="1:24" x14ac:dyDescent="0.3">
      <c r="A6867" s="28">
        <f t="shared" si="10825"/>
        <v>144202</v>
      </c>
      <c r="B6867" s="72" t="s">
        <v>70</v>
      </c>
      <c r="C6867" s="73"/>
      <c r="D6867" s="30"/>
      <c r="E6867" s="66" t="s">
        <v>71</v>
      </c>
      <c r="F6867" s="66"/>
      <c r="G6867" s="74"/>
      <c r="H6867" s="74"/>
      <c r="U6867" s="28">
        <f t="shared" si="10815"/>
        <v>144</v>
      </c>
      <c r="V6867" s="28">
        <f t="shared" ref="V6867" si="10827">V6866+1</f>
        <v>202</v>
      </c>
    </row>
    <row r="6868" spans="1:24" x14ac:dyDescent="0.3">
      <c r="A6868" s="28">
        <f t="shared" si="10825"/>
        <v>144203</v>
      </c>
      <c r="B6868" s="75" t="s">
        <v>6</v>
      </c>
      <c r="C6868" s="75"/>
      <c r="D6868" s="71"/>
      <c r="E6868" s="71"/>
      <c r="F6868" s="71"/>
      <c r="G6868" s="71"/>
      <c r="H6868" s="71"/>
      <c r="U6868" s="28">
        <f t="shared" si="10815"/>
        <v>144</v>
      </c>
      <c r="V6868" s="28">
        <f t="shared" si="10751"/>
        <v>203</v>
      </c>
    </row>
    <row r="6869" spans="1:24" x14ac:dyDescent="0.3">
      <c r="A6869" s="28">
        <f t="shared" si="10825"/>
        <v>144204</v>
      </c>
      <c r="B6869" s="63" t="s">
        <v>7</v>
      </c>
      <c r="C6869" s="63"/>
      <c r="D6869" s="71"/>
      <c r="E6869" s="71"/>
      <c r="F6869" s="71"/>
      <c r="G6869" s="71"/>
      <c r="H6869" s="71"/>
      <c r="J6869" s="17"/>
      <c r="K6869" s="17" t="s">
        <v>53</v>
      </c>
      <c r="L6869" s="17" t="s">
        <v>54</v>
      </c>
      <c r="M6869" s="17" t="s">
        <v>55</v>
      </c>
      <c r="N6869" s="17" t="s">
        <v>56</v>
      </c>
      <c r="O6869" s="17" t="s">
        <v>57</v>
      </c>
      <c r="P6869" s="17" t="s">
        <v>2</v>
      </c>
      <c r="Q6869" s="17" t="s">
        <v>3</v>
      </c>
      <c r="R6869" s="17" t="s">
        <v>4</v>
      </c>
      <c r="S6869" s="17" t="s">
        <v>5</v>
      </c>
      <c r="U6869" s="28">
        <f t="shared" si="10815"/>
        <v>144</v>
      </c>
      <c r="V6869" s="28">
        <f t="shared" si="10751"/>
        <v>204</v>
      </c>
      <c r="X6869" s="1" t="s">
        <v>48</v>
      </c>
    </row>
    <row r="6870" spans="1:24" x14ac:dyDescent="0.3">
      <c r="A6870" s="28">
        <f t="shared" si="10825"/>
        <v>144205</v>
      </c>
      <c r="B6870" s="63" t="s">
        <v>9</v>
      </c>
      <c r="C6870" s="63"/>
      <c r="D6870" s="71"/>
      <c r="E6870" s="71"/>
      <c r="F6870" s="71"/>
      <c r="G6870" s="71"/>
      <c r="H6870" s="71"/>
      <c r="J6870" s="17">
        <f t="shared" ref="J6870" si="10828">COUNTA(B6882:B6891)</f>
        <v>0</v>
      </c>
      <c r="K6870" s="17">
        <f t="shared" ref="K6870" si="10829">IF(L6870-1&lt;2,0,L6870-1)</f>
        <v>0</v>
      </c>
      <c r="L6870" s="17">
        <f t="shared" ref="L6870" si="10830">IF(M6870-1&lt;2,0,M6870-1)</f>
        <v>0</v>
      </c>
      <c r="M6870" s="17">
        <f t="shared" ref="M6870" si="10831">IF(N6870-1&lt;2,0,N6870-1)</f>
        <v>0</v>
      </c>
      <c r="N6870" s="17">
        <f t="shared" ref="N6870" si="10832">IF(O6870-1&lt;2,0,O6870-1)</f>
        <v>0</v>
      </c>
      <c r="O6870" s="17">
        <f t="shared" ref="O6870" si="10833">IF(P6870-1&lt;2,0,P6870-1)</f>
        <v>0</v>
      </c>
      <c r="P6870" s="17">
        <f t="shared" ref="P6870" si="10834">IF(Q6870-1&lt;2,0,Q6870-1)</f>
        <v>0</v>
      </c>
      <c r="Q6870" s="17">
        <f t="shared" ref="Q6870" si="10835">IF(R6870-1&lt;2,0,R6870-1)</f>
        <v>0</v>
      </c>
      <c r="R6870" s="17">
        <f t="shared" ref="R6870" si="10836">IF(S6870-1&lt;2,0,S6870-1)</f>
        <v>0</v>
      </c>
      <c r="S6870" s="17">
        <f t="shared" ref="S6870" si="10837">J6870</f>
        <v>0</v>
      </c>
      <c r="U6870" s="28">
        <f t="shared" si="10815"/>
        <v>144</v>
      </c>
      <c r="V6870" s="28">
        <f t="shared" si="10751"/>
        <v>205</v>
      </c>
      <c r="X6870" s="1" t="s">
        <v>49</v>
      </c>
    </row>
    <row r="6871" spans="1:24" x14ac:dyDescent="0.3">
      <c r="A6871" s="28">
        <f t="shared" si="10825"/>
        <v>144206</v>
      </c>
      <c r="B6871" s="63" t="s">
        <v>10</v>
      </c>
      <c r="C6871" s="63"/>
      <c r="D6871" s="71"/>
      <c r="E6871" s="71"/>
      <c r="F6871" s="71"/>
      <c r="G6871" s="71"/>
      <c r="H6871" s="71"/>
      <c r="J6871" s="28" t="str">
        <f t="shared" ref="J6871" si="10838">CONCATENATE(J6870,1)</f>
        <v>01</v>
      </c>
      <c r="K6871" s="29">
        <f t="shared" ref="K6871" si="10839">IF(K6870=0,0,VLOOKUP(J6871,J6875:S6905,K6870,FALSE))</f>
        <v>0</v>
      </c>
      <c r="L6871" s="29">
        <f t="shared" ref="L6871" si="10840">IF(L6870=0,0,VLOOKUP(J6871,J6875:S6905,L6870,FALSE))</f>
        <v>0</v>
      </c>
      <c r="M6871" s="29">
        <f t="shared" ref="M6871" si="10841">IF(M6870=0,0,VLOOKUP(J6871,J6875:S6905,M6870,FALSE))</f>
        <v>0</v>
      </c>
      <c r="N6871" s="29">
        <f t="shared" ref="N6871" si="10842">IF(N6870=0,0,VLOOKUP(J6871,J6875:S6905,N6870,FALSE))</f>
        <v>0</v>
      </c>
      <c r="O6871" s="29">
        <f t="shared" ref="O6871" si="10843">IF(O6870=0,0,VLOOKUP(J6871,J6875:S6905,O6870,FALSE))</f>
        <v>0</v>
      </c>
      <c r="P6871" s="29">
        <f t="shared" ref="P6871" si="10844">IF(P6870=0,0,VLOOKUP(J6871,J6875:S6905,P6870,FALSE))</f>
        <v>0</v>
      </c>
      <c r="Q6871" s="29">
        <f t="shared" ref="Q6871" si="10845">IF(Q6870=0,0,VLOOKUP(J6871,J6875:S6905,Q6870,FALSE))</f>
        <v>0</v>
      </c>
      <c r="R6871" s="29">
        <f t="shared" ref="R6871" si="10846">IF(R6870=0,0,VLOOKUP(J6871,J6875:S6905,R6870,FALSE))</f>
        <v>0</v>
      </c>
      <c r="S6871" s="29">
        <f t="shared" ref="S6871" si="10847">IF(S6870=0,0,VLOOKUP(J6871,J6875:S6905,S6870,FALSE))</f>
        <v>0</v>
      </c>
      <c r="U6871" s="28">
        <f t="shared" si="10815"/>
        <v>144</v>
      </c>
      <c r="V6871" s="28">
        <f t="shared" si="10751"/>
        <v>206</v>
      </c>
      <c r="X6871" s="1" t="s">
        <v>50</v>
      </c>
    </row>
    <row r="6872" spans="1:24" x14ac:dyDescent="0.3">
      <c r="A6872" s="28">
        <f t="shared" si="10825"/>
        <v>144207</v>
      </c>
      <c r="B6872" s="63" t="s">
        <v>11</v>
      </c>
      <c r="C6872" s="63"/>
      <c r="D6872" s="64"/>
      <c r="E6872" s="64"/>
      <c r="F6872" s="64"/>
      <c r="G6872" s="64"/>
      <c r="H6872" s="64"/>
      <c r="J6872" s="28" t="str">
        <f t="shared" ref="J6872" si="10848">CONCATENATE(J6870,2)</f>
        <v>02</v>
      </c>
      <c r="K6872" s="22">
        <f t="shared" ref="K6872" si="10849">IF(K6870=0,0,VLOOKUP(J6872,J6875:S6905,K6870,FALSE))</f>
        <v>0</v>
      </c>
      <c r="L6872" s="22">
        <f t="shared" ref="L6872" si="10850">IF(L6870=0,0,VLOOKUP(J6872,J6875:S6905,L6870,FALSE))</f>
        <v>0</v>
      </c>
      <c r="M6872" s="22">
        <f t="shared" ref="M6872" si="10851">IF(M6870=0,0,VLOOKUP(J6872,J6875:S6905,M6870,FALSE))</f>
        <v>0</v>
      </c>
      <c r="N6872" s="22">
        <f t="shared" ref="N6872" si="10852">IF(N6870=0,0,VLOOKUP(J6872,J6875:S6905,N6870,FALSE))</f>
        <v>0</v>
      </c>
      <c r="O6872" s="22">
        <f t="shared" ref="O6872" si="10853">IF(O6870=0,0,VLOOKUP(J6872,J6875:S6905,O6870,FALSE))</f>
        <v>0</v>
      </c>
      <c r="P6872" s="22">
        <f t="shared" ref="P6872" si="10854">IF(P6870=0,0,VLOOKUP(J6872,J6875:S6905,P6870,FALSE))</f>
        <v>0</v>
      </c>
      <c r="Q6872" s="22">
        <f t="shared" ref="Q6872" si="10855">IF(Q6870=0,0,VLOOKUP(J6872,J6875:S6905,Q6870,FALSE))</f>
        <v>0</v>
      </c>
      <c r="R6872" s="22">
        <f t="shared" ref="R6872" si="10856">IF(R6870=0,0,VLOOKUP(J6872,J6875:S6905,R6870,FALSE))</f>
        <v>0</v>
      </c>
      <c r="S6872" s="22">
        <f t="shared" ref="S6872" si="10857">IF(S6870=0,0,VLOOKUP(J6872,J6875:S6905,S6870,FALSE))</f>
        <v>0</v>
      </c>
      <c r="U6872" s="28">
        <f t="shared" si="10815"/>
        <v>144</v>
      </c>
      <c r="V6872" s="28">
        <f t="shared" si="10751"/>
        <v>207</v>
      </c>
    </row>
    <row r="6873" spans="1:24" x14ac:dyDescent="0.3">
      <c r="A6873" s="28">
        <f t="shared" si="10825"/>
        <v>144208</v>
      </c>
      <c r="B6873" s="63" t="s">
        <v>12</v>
      </c>
      <c r="C6873" s="63"/>
      <c r="D6873" s="65"/>
      <c r="E6873" s="65"/>
      <c r="F6873" s="65"/>
      <c r="G6873" s="65"/>
      <c r="H6873" s="65"/>
      <c r="J6873" s="28" t="str">
        <f t="shared" ref="J6873" si="10858">CONCATENATE(J6870,3)</f>
        <v>03</v>
      </c>
      <c r="K6873" s="22"/>
      <c r="L6873" s="22"/>
      <c r="M6873" s="22"/>
      <c r="N6873" s="22" t="s">
        <v>58</v>
      </c>
      <c r="O6873" s="29">
        <f t="shared" ref="O6873" si="10859">J6870-2</f>
        <v>-2</v>
      </c>
      <c r="P6873" s="22" t="s">
        <v>59</v>
      </c>
      <c r="Q6873" s="29" t="e">
        <f t="shared" ref="Q6873" si="10860">VLOOKUP(J6873,J6875:S6905,3,FALSE)</f>
        <v>#N/A</v>
      </c>
      <c r="R6873" s="22" t="s">
        <v>60</v>
      </c>
      <c r="S6873" s="22" t="e">
        <f t="shared" ref="S6873" si="10861">VLOOKUP(J6873,J6875:S6905,2,FALSE)</f>
        <v>#N/A</v>
      </c>
      <c r="U6873" s="28">
        <f t="shared" si="10815"/>
        <v>144</v>
      </c>
      <c r="V6873" s="28">
        <f t="shared" si="10751"/>
        <v>208</v>
      </c>
    </row>
    <row r="6874" spans="1:24" x14ac:dyDescent="0.3">
      <c r="A6874" s="28">
        <f t="shared" si="10825"/>
        <v>144209</v>
      </c>
      <c r="B6874" s="63" t="s">
        <v>13</v>
      </c>
      <c r="C6874" s="63"/>
      <c r="D6874" s="15"/>
      <c r="E6874" s="66" t="s">
        <v>14</v>
      </c>
      <c r="F6874" s="66"/>
      <c r="G6874" s="66"/>
      <c r="H6874" s="6" t="s">
        <v>64</v>
      </c>
      <c r="J6874" s="17"/>
      <c r="K6874" s="17">
        <v>3</v>
      </c>
      <c r="L6874" s="17">
        <v>3</v>
      </c>
      <c r="M6874" s="17"/>
      <c r="N6874" s="17"/>
      <c r="O6874" s="17"/>
      <c r="P6874" s="17"/>
      <c r="Q6874" s="17"/>
      <c r="R6874" s="17"/>
      <c r="S6874" s="17"/>
      <c r="U6874" s="28">
        <f t="shared" si="10815"/>
        <v>144</v>
      </c>
      <c r="V6874" s="28">
        <f t="shared" si="10751"/>
        <v>209</v>
      </c>
    </row>
    <row r="6875" spans="1:24" x14ac:dyDescent="0.3">
      <c r="A6875" s="28">
        <f t="shared" si="10825"/>
        <v>144210</v>
      </c>
      <c r="B6875" s="63" t="s">
        <v>15</v>
      </c>
      <c r="C6875" s="63"/>
      <c r="D6875" s="2">
        <f t="shared" ref="D6875" si="10862">MIN(B6882:B6891)</f>
        <v>0</v>
      </c>
      <c r="E6875" s="3" t="s">
        <v>16</v>
      </c>
      <c r="F6875" s="2">
        <f t="shared" ref="F6875" si="10863">MAX(B6882:B6891)</f>
        <v>0</v>
      </c>
      <c r="G6875" s="4" t="str">
        <f t="shared" ref="G6875" si="10864">IF(H6874="","",H6874)</f>
        <v>°C</v>
      </c>
      <c r="H6875" s="14"/>
      <c r="J6875" s="28" t="str">
        <f t="shared" ref="J6875" si="10865">CONCATENATE(K6874,1)</f>
        <v>31</v>
      </c>
      <c r="K6875" s="22" t="e">
        <f t="array" ref="K6875:L6877">LINEST(B6882:B6884,C6882:C6884^{1},TRUE,TRUE)</f>
        <v>#VALUE!</v>
      </c>
      <c r="L6875" s="22" t="e">
        <v>#VALUE!</v>
      </c>
      <c r="M6875" s="17"/>
      <c r="N6875" s="17"/>
      <c r="O6875" s="17"/>
      <c r="P6875" s="17"/>
      <c r="Q6875" s="17"/>
      <c r="R6875" s="17"/>
      <c r="S6875" s="17"/>
      <c r="U6875" s="28">
        <f t="shared" si="10815"/>
        <v>144</v>
      </c>
      <c r="V6875" s="28">
        <f t="shared" si="10751"/>
        <v>210</v>
      </c>
    </row>
    <row r="6876" spans="1:24" x14ac:dyDescent="0.3">
      <c r="A6876" s="28">
        <f t="shared" si="10825"/>
        <v>144211</v>
      </c>
      <c r="J6876" s="28" t="str">
        <f t="shared" ref="J6876" si="10866">CONCATENATE(K6874,2)</f>
        <v>32</v>
      </c>
      <c r="K6876" s="22" t="e">
        <v>#VALUE!</v>
      </c>
      <c r="L6876" s="22" t="e">
        <v>#VALUE!</v>
      </c>
      <c r="M6876" s="17"/>
      <c r="N6876" s="17"/>
      <c r="O6876" s="17"/>
      <c r="P6876" s="17"/>
      <c r="Q6876" s="17"/>
      <c r="R6876" s="17"/>
      <c r="S6876" s="17"/>
      <c r="U6876" s="28">
        <f t="shared" si="10815"/>
        <v>144</v>
      </c>
      <c r="V6876" s="28">
        <f t="shared" si="10751"/>
        <v>211</v>
      </c>
    </row>
    <row r="6877" spans="1:24" x14ac:dyDescent="0.3">
      <c r="A6877" s="28">
        <f t="shared" si="10825"/>
        <v>144212</v>
      </c>
      <c r="B6877" s="67" t="s">
        <v>17</v>
      </c>
      <c r="C6877" s="67"/>
      <c r="D6877" s="67"/>
      <c r="E6877" s="67"/>
      <c r="F6877" s="67"/>
      <c r="G6877" s="68" t="s">
        <v>31</v>
      </c>
      <c r="H6877" s="69"/>
      <c r="J6877" s="28" t="str">
        <f t="shared" ref="J6877" si="10867">CONCATENATE(K6874,3)</f>
        <v>33</v>
      </c>
      <c r="K6877" s="22" t="e">
        <v>#VALUE!</v>
      </c>
      <c r="L6877" s="22" t="e">
        <v>#VALUE!</v>
      </c>
      <c r="M6877" s="17"/>
      <c r="N6877" s="17"/>
      <c r="O6877" s="17"/>
      <c r="P6877" s="17"/>
      <c r="Q6877" s="17"/>
      <c r="R6877" s="17"/>
      <c r="S6877" s="17"/>
      <c r="U6877" s="28">
        <f t="shared" si="10815"/>
        <v>144</v>
      </c>
      <c r="V6877" s="28">
        <f t="shared" si="10751"/>
        <v>212</v>
      </c>
    </row>
    <row r="6878" spans="1:24" x14ac:dyDescent="0.3">
      <c r="A6878" s="28">
        <f t="shared" si="10825"/>
        <v>144213</v>
      </c>
      <c r="B6878" s="66" t="s">
        <v>18</v>
      </c>
      <c r="C6878" s="66"/>
      <c r="D6878" s="66"/>
      <c r="E6878" s="66" t="str">
        <f t="shared" ref="E6878" si="10868">IF(D6871="","",D6871)</f>
        <v/>
      </c>
      <c r="F6878" s="66"/>
      <c r="G6878" s="4" t="s">
        <v>18</v>
      </c>
      <c r="H6878" s="16"/>
      <c r="J6878" s="17"/>
      <c r="K6878" s="17">
        <v>4</v>
      </c>
      <c r="L6878" s="17">
        <v>4</v>
      </c>
      <c r="M6878" s="17">
        <v>4</v>
      </c>
      <c r="N6878" s="17"/>
      <c r="O6878" s="17"/>
      <c r="P6878" s="17"/>
      <c r="Q6878" s="17"/>
      <c r="R6878" s="17"/>
      <c r="S6878" s="17"/>
      <c r="U6878" s="28">
        <f t="shared" si="10815"/>
        <v>144</v>
      </c>
      <c r="V6878" s="28">
        <f t="shared" si="10751"/>
        <v>213</v>
      </c>
    </row>
    <row r="6879" spans="1:24" ht="15" customHeight="1" x14ac:dyDescent="0.3">
      <c r="A6879" s="28">
        <f t="shared" si="10825"/>
        <v>144214</v>
      </c>
      <c r="B6879" s="5" t="s">
        <v>19</v>
      </c>
      <c r="C6879" s="5" t="s">
        <v>20</v>
      </c>
      <c r="D6879" s="5" t="s">
        <v>21</v>
      </c>
      <c r="E6879" s="5"/>
      <c r="F6879" s="70" t="s">
        <v>33</v>
      </c>
      <c r="G6879" s="5" t="s">
        <v>19</v>
      </c>
      <c r="H6879" s="5" t="s">
        <v>20</v>
      </c>
      <c r="J6879" s="28" t="str">
        <f t="shared" ref="J6879" si="10869">CONCATENATE(K6878,1)</f>
        <v>41</v>
      </c>
      <c r="K6879" s="22" t="e">
        <f t="array" ref="K6879:M6881">LINEST(B6882:B6885,C6882:C6885^{1,2},TRUE,TRUE)</f>
        <v>#VALUE!</v>
      </c>
      <c r="L6879" s="22" t="e">
        <v>#VALUE!</v>
      </c>
      <c r="M6879" s="22" t="e">
        <v>#VALUE!</v>
      </c>
      <c r="N6879" s="17"/>
      <c r="O6879" s="17"/>
      <c r="P6879" s="17"/>
      <c r="Q6879" s="17"/>
      <c r="R6879" s="17"/>
      <c r="S6879" s="17"/>
      <c r="U6879" s="28">
        <f t="shared" si="10815"/>
        <v>144</v>
      </c>
      <c r="V6879" s="28">
        <f t="shared" si="10751"/>
        <v>214</v>
      </c>
    </row>
    <row r="6880" spans="1:24" x14ac:dyDescent="0.3">
      <c r="A6880" s="28">
        <f t="shared" si="10825"/>
        <v>144215</v>
      </c>
      <c r="B6880" s="5" t="s">
        <v>22</v>
      </c>
      <c r="C6880" s="5" t="s">
        <v>23</v>
      </c>
      <c r="D6880" s="5" t="s">
        <v>24</v>
      </c>
      <c r="E6880" s="5" t="s">
        <v>32</v>
      </c>
      <c r="F6880" s="70"/>
      <c r="G6880" s="5" t="s">
        <v>22</v>
      </c>
      <c r="H6880" s="5" t="s">
        <v>23</v>
      </c>
      <c r="J6880" s="28" t="str">
        <f t="shared" ref="J6880" si="10870">CONCATENATE(K6878,2)</f>
        <v>42</v>
      </c>
      <c r="K6880" s="22" t="e">
        <v>#VALUE!</v>
      </c>
      <c r="L6880" s="22" t="e">
        <v>#VALUE!</v>
      </c>
      <c r="M6880" s="22" t="e">
        <v>#VALUE!</v>
      </c>
      <c r="N6880" s="17"/>
      <c r="O6880" s="17"/>
      <c r="P6880" s="17"/>
      <c r="Q6880" s="17"/>
      <c r="R6880" s="17"/>
      <c r="S6880" s="17"/>
      <c r="U6880" s="28">
        <f t="shared" si="10815"/>
        <v>144</v>
      </c>
      <c r="V6880" s="28">
        <f t="shared" si="10751"/>
        <v>215</v>
      </c>
    </row>
    <row r="6881" spans="1:22" x14ac:dyDescent="0.3">
      <c r="A6881" s="28">
        <f t="shared" si="10825"/>
        <v>144216</v>
      </c>
      <c r="B6881" s="6" t="str">
        <f t="shared" ref="B6881" si="10871">IF(H6874="","",H6874)</f>
        <v>°C</v>
      </c>
      <c r="C6881" s="6" t="str">
        <f t="shared" ref="C6881" si="10872">IF(H6874="","",H6874)</f>
        <v>°C</v>
      </c>
      <c r="D6881" s="6" t="str">
        <f t="shared" ref="D6881" si="10873">IF(H6874="","",H6874)</f>
        <v>°C</v>
      </c>
      <c r="E6881" s="6"/>
      <c r="F6881" s="6"/>
      <c r="G6881" s="6" t="str">
        <f t="shared" ref="G6881" si="10874">IF(H6874="","",H6874)</f>
        <v>°C</v>
      </c>
      <c r="H6881" s="6" t="str">
        <f t="shared" ref="H6881" si="10875">IF(H6874="","",H6874)</f>
        <v>°C</v>
      </c>
      <c r="J6881" s="28" t="str">
        <f t="shared" ref="J6881" si="10876">CONCATENATE(K6878,3)</f>
        <v>43</v>
      </c>
      <c r="K6881" s="22" t="e">
        <v>#VALUE!</v>
      </c>
      <c r="L6881" s="22" t="e">
        <v>#VALUE!</v>
      </c>
      <c r="M6881" s="22" t="e">
        <v>#VALUE!</v>
      </c>
      <c r="N6881" s="17"/>
      <c r="O6881" s="17"/>
      <c r="P6881" s="17"/>
      <c r="Q6881" s="17"/>
      <c r="R6881" s="17"/>
      <c r="S6881" s="17"/>
      <c r="U6881" s="28">
        <f t="shared" si="10815"/>
        <v>144</v>
      </c>
      <c r="V6881" s="28">
        <f t="shared" si="10751"/>
        <v>216</v>
      </c>
    </row>
    <row r="6882" spans="1:22" x14ac:dyDescent="0.3">
      <c r="A6882" s="28">
        <f t="shared" si="10825"/>
        <v>144217</v>
      </c>
      <c r="B6882" s="26"/>
      <c r="C6882" s="26"/>
      <c r="D6882" s="26"/>
      <c r="E6882" s="9"/>
      <c r="F6882" s="26"/>
      <c r="G6882" s="27"/>
      <c r="H6882" s="27"/>
      <c r="J6882" s="17"/>
      <c r="K6882" s="17">
        <v>5</v>
      </c>
      <c r="L6882" s="17">
        <v>5</v>
      </c>
      <c r="M6882" s="17">
        <v>5</v>
      </c>
      <c r="N6882" s="17">
        <v>5</v>
      </c>
      <c r="O6882" s="17"/>
      <c r="P6882" s="17"/>
      <c r="Q6882" s="17"/>
      <c r="R6882" s="17"/>
      <c r="S6882" s="17"/>
      <c r="U6882" s="28">
        <f t="shared" si="10815"/>
        <v>144</v>
      </c>
      <c r="V6882" s="28">
        <f t="shared" si="10751"/>
        <v>217</v>
      </c>
    </row>
    <row r="6883" spans="1:22" x14ac:dyDescent="0.3">
      <c r="A6883" s="28">
        <f t="shared" si="10825"/>
        <v>144218</v>
      </c>
      <c r="B6883" s="26"/>
      <c r="C6883" s="26"/>
      <c r="D6883" s="26"/>
      <c r="E6883" s="9"/>
      <c r="F6883" s="26"/>
      <c r="G6883" s="27"/>
      <c r="H6883" s="27"/>
      <c r="J6883" s="28" t="str">
        <f t="shared" ref="J6883" si="10877">CONCATENATE(K6882,1)</f>
        <v>51</v>
      </c>
      <c r="K6883" s="22" t="e">
        <f t="array" ref="K6883:N6885">LINEST(B6882:B6886,C6882:C6886^{1,2,3},TRUE,TRUE)</f>
        <v>#VALUE!</v>
      </c>
      <c r="L6883" s="22" t="e">
        <v>#VALUE!</v>
      </c>
      <c r="M6883" s="22" t="e">
        <v>#VALUE!</v>
      </c>
      <c r="N6883" s="22" t="e">
        <v>#VALUE!</v>
      </c>
      <c r="O6883" s="17"/>
      <c r="P6883" s="17"/>
      <c r="Q6883" s="17"/>
      <c r="R6883" s="17"/>
      <c r="S6883" s="17"/>
      <c r="U6883" s="28">
        <f t="shared" si="10815"/>
        <v>144</v>
      </c>
      <c r="V6883" s="28">
        <f t="shared" ref="V6883:V6946" si="10878">V6882+1</f>
        <v>218</v>
      </c>
    </row>
    <row r="6884" spans="1:22" x14ac:dyDescent="0.3">
      <c r="A6884" s="28">
        <f t="shared" si="10825"/>
        <v>144219</v>
      </c>
      <c r="B6884" s="26"/>
      <c r="C6884" s="26"/>
      <c r="D6884" s="26"/>
      <c r="E6884" s="9"/>
      <c r="F6884" s="26"/>
      <c r="G6884" s="27"/>
      <c r="H6884" s="27"/>
      <c r="J6884" s="28" t="str">
        <f t="shared" ref="J6884" si="10879">CONCATENATE(K6882,2)</f>
        <v>52</v>
      </c>
      <c r="K6884" s="22" t="e">
        <v>#VALUE!</v>
      </c>
      <c r="L6884" s="22" t="e">
        <v>#VALUE!</v>
      </c>
      <c r="M6884" s="22" t="e">
        <v>#VALUE!</v>
      </c>
      <c r="N6884" s="22" t="e">
        <v>#VALUE!</v>
      </c>
      <c r="O6884" s="17"/>
      <c r="P6884" s="17"/>
      <c r="Q6884" s="17"/>
      <c r="R6884" s="17"/>
      <c r="S6884" s="17"/>
      <c r="U6884" s="28">
        <f t="shared" si="10815"/>
        <v>144</v>
      </c>
      <c r="V6884" s="28">
        <f t="shared" si="10878"/>
        <v>219</v>
      </c>
    </row>
    <row r="6885" spans="1:22" x14ac:dyDescent="0.3">
      <c r="A6885" s="28">
        <f t="shared" si="10825"/>
        <v>144220</v>
      </c>
      <c r="B6885" s="26"/>
      <c r="C6885" s="26"/>
      <c r="D6885" s="26"/>
      <c r="E6885" s="9"/>
      <c r="F6885" s="26"/>
      <c r="G6885" s="27"/>
      <c r="H6885" s="27"/>
      <c r="J6885" s="28" t="str">
        <f t="shared" ref="J6885" si="10880">CONCATENATE(K6882,3)</f>
        <v>53</v>
      </c>
      <c r="K6885" s="22" t="e">
        <v>#VALUE!</v>
      </c>
      <c r="L6885" s="22" t="e">
        <v>#VALUE!</v>
      </c>
      <c r="M6885" s="22" t="e">
        <v>#VALUE!</v>
      </c>
      <c r="N6885" s="22" t="e">
        <v>#VALUE!</v>
      </c>
      <c r="O6885" s="17"/>
      <c r="P6885" s="17"/>
      <c r="Q6885" s="17"/>
      <c r="R6885" s="17"/>
      <c r="S6885" s="17"/>
      <c r="U6885" s="28">
        <f t="shared" si="10815"/>
        <v>144</v>
      </c>
      <c r="V6885" s="28">
        <f t="shared" si="10878"/>
        <v>220</v>
      </c>
    </row>
    <row r="6886" spans="1:22" x14ac:dyDescent="0.3">
      <c r="A6886" s="28">
        <f t="shared" si="10825"/>
        <v>144221</v>
      </c>
      <c r="B6886" s="26"/>
      <c r="C6886" s="26"/>
      <c r="D6886" s="26"/>
      <c r="E6886" s="9"/>
      <c r="F6886" s="26"/>
      <c r="G6886" s="27"/>
      <c r="H6886" s="27"/>
      <c r="J6886" s="17"/>
      <c r="K6886" s="17">
        <v>6</v>
      </c>
      <c r="L6886" s="17">
        <v>6</v>
      </c>
      <c r="M6886" s="17">
        <v>6</v>
      </c>
      <c r="N6886" s="17">
        <v>6</v>
      </c>
      <c r="O6886" s="17">
        <v>6</v>
      </c>
      <c r="P6886" s="17"/>
      <c r="Q6886" s="17"/>
      <c r="R6886" s="17"/>
      <c r="S6886" s="17"/>
      <c r="U6886" s="28">
        <f t="shared" si="10815"/>
        <v>144</v>
      </c>
      <c r="V6886" s="28">
        <f t="shared" si="10878"/>
        <v>221</v>
      </c>
    </row>
    <row r="6887" spans="1:22" x14ac:dyDescent="0.3">
      <c r="A6887" s="28">
        <f t="shared" si="10825"/>
        <v>144222</v>
      </c>
      <c r="B6887" s="26"/>
      <c r="C6887" s="26"/>
      <c r="D6887" s="26"/>
      <c r="E6887" s="9"/>
      <c r="F6887" s="26"/>
      <c r="G6887" s="27"/>
      <c r="H6887" s="27"/>
      <c r="J6887" s="28" t="str">
        <f t="shared" ref="J6887" si="10881">CONCATENATE(K6886,1)</f>
        <v>61</v>
      </c>
      <c r="K6887" s="22" t="e">
        <f t="array" ref="K6887:O6889">LINEST(B6882:B6887,C6882:C6887^{1,2,3,4},TRUE,TRUE)</f>
        <v>#VALUE!</v>
      </c>
      <c r="L6887" s="22" t="e">
        <v>#VALUE!</v>
      </c>
      <c r="M6887" s="22" t="e">
        <v>#VALUE!</v>
      </c>
      <c r="N6887" s="22" t="e">
        <v>#VALUE!</v>
      </c>
      <c r="O6887" s="22" t="e">
        <v>#VALUE!</v>
      </c>
      <c r="P6887" s="17"/>
      <c r="Q6887" s="17"/>
      <c r="R6887" s="17"/>
      <c r="S6887" s="17"/>
      <c r="U6887" s="28">
        <f t="shared" si="10815"/>
        <v>144</v>
      </c>
      <c r="V6887" s="28">
        <f t="shared" si="10878"/>
        <v>222</v>
      </c>
    </row>
    <row r="6888" spans="1:22" x14ac:dyDescent="0.3">
      <c r="A6888" s="28">
        <f t="shared" si="10825"/>
        <v>144223</v>
      </c>
      <c r="B6888" s="26"/>
      <c r="C6888" s="26"/>
      <c r="D6888" s="26"/>
      <c r="E6888" s="9"/>
      <c r="F6888" s="26"/>
      <c r="G6888" s="27"/>
      <c r="H6888" s="27"/>
      <c r="J6888" s="28" t="str">
        <f t="shared" ref="J6888" si="10882">CONCATENATE(K6886,2)</f>
        <v>62</v>
      </c>
      <c r="K6888" s="22" t="e">
        <v>#VALUE!</v>
      </c>
      <c r="L6888" s="22" t="e">
        <v>#VALUE!</v>
      </c>
      <c r="M6888" s="22" t="e">
        <v>#VALUE!</v>
      </c>
      <c r="N6888" s="22" t="e">
        <v>#VALUE!</v>
      </c>
      <c r="O6888" s="22" t="e">
        <v>#VALUE!</v>
      </c>
      <c r="P6888" s="17"/>
      <c r="Q6888" s="17"/>
      <c r="R6888" s="17"/>
      <c r="S6888" s="17"/>
      <c r="U6888" s="28">
        <f t="shared" si="10815"/>
        <v>144</v>
      </c>
      <c r="V6888" s="28">
        <f t="shared" si="10878"/>
        <v>223</v>
      </c>
    </row>
    <row r="6889" spans="1:22" x14ac:dyDescent="0.3">
      <c r="A6889" s="28">
        <f t="shared" si="10825"/>
        <v>144224</v>
      </c>
      <c r="B6889" s="26"/>
      <c r="C6889" s="26"/>
      <c r="D6889" s="26"/>
      <c r="E6889" s="9"/>
      <c r="F6889" s="26"/>
      <c r="G6889" s="27"/>
      <c r="H6889" s="27"/>
      <c r="J6889" s="28" t="str">
        <f t="shared" ref="J6889" si="10883">CONCATENATE(K6886,3)</f>
        <v>63</v>
      </c>
      <c r="K6889" s="22" t="e">
        <v>#VALUE!</v>
      </c>
      <c r="L6889" s="22" t="e">
        <v>#VALUE!</v>
      </c>
      <c r="M6889" s="22" t="e">
        <v>#VALUE!</v>
      </c>
      <c r="N6889" s="22" t="e">
        <v>#VALUE!</v>
      </c>
      <c r="O6889" s="22" t="e">
        <v>#VALUE!</v>
      </c>
      <c r="P6889" s="17"/>
      <c r="Q6889" s="17"/>
      <c r="R6889" s="17"/>
      <c r="S6889" s="17"/>
      <c r="U6889" s="28">
        <f t="shared" si="10815"/>
        <v>144</v>
      </c>
      <c r="V6889" s="28">
        <f t="shared" si="10878"/>
        <v>224</v>
      </c>
    </row>
    <row r="6890" spans="1:22" x14ac:dyDescent="0.3">
      <c r="A6890" s="28">
        <f t="shared" si="10825"/>
        <v>144225</v>
      </c>
      <c r="B6890" s="26"/>
      <c r="C6890" s="26"/>
      <c r="D6890" s="26"/>
      <c r="E6890" s="9"/>
      <c r="F6890" s="26"/>
      <c r="G6890" s="27"/>
      <c r="H6890" s="27"/>
      <c r="J6890" s="17"/>
      <c r="K6890" s="17">
        <v>7</v>
      </c>
      <c r="L6890" s="17">
        <v>7</v>
      </c>
      <c r="M6890" s="17">
        <v>7</v>
      </c>
      <c r="N6890" s="17">
        <v>7</v>
      </c>
      <c r="O6890" s="17">
        <v>7</v>
      </c>
      <c r="P6890" s="17">
        <v>7</v>
      </c>
      <c r="Q6890" s="17"/>
      <c r="R6890" s="17"/>
      <c r="S6890" s="17"/>
      <c r="U6890" s="28">
        <f t="shared" si="10815"/>
        <v>144</v>
      </c>
      <c r="V6890" s="28">
        <f t="shared" si="10878"/>
        <v>225</v>
      </c>
    </row>
    <row r="6891" spans="1:22" x14ac:dyDescent="0.3">
      <c r="A6891" s="28">
        <f t="shared" si="10825"/>
        <v>144226</v>
      </c>
      <c r="B6891" s="26"/>
      <c r="C6891" s="26"/>
      <c r="D6891" s="26"/>
      <c r="E6891" s="9"/>
      <c r="F6891" s="26"/>
      <c r="G6891" s="27"/>
      <c r="H6891" s="27"/>
      <c r="J6891" s="28" t="str">
        <f t="shared" ref="J6891" si="10884">CONCATENATE(K6890,1)</f>
        <v>71</v>
      </c>
      <c r="K6891" s="22" t="e">
        <f t="array" ref="K6891:P6893">LINEST(B6882:B6888,C6882:C6888^{1,2,3,4,5},TRUE,TRUE)</f>
        <v>#VALUE!</v>
      </c>
      <c r="L6891" s="22" t="e">
        <v>#VALUE!</v>
      </c>
      <c r="M6891" s="22" t="e">
        <v>#VALUE!</v>
      </c>
      <c r="N6891" s="22" t="e">
        <v>#VALUE!</v>
      </c>
      <c r="O6891" s="22" t="e">
        <v>#VALUE!</v>
      </c>
      <c r="P6891" s="22" t="e">
        <v>#VALUE!</v>
      </c>
      <c r="Q6891" s="17"/>
      <c r="R6891" s="17"/>
      <c r="S6891" s="17"/>
      <c r="U6891" s="28">
        <f t="shared" si="10815"/>
        <v>144</v>
      </c>
      <c r="V6891" s="28">
        <f t="shared" si="10878"/>
        <v>226</v>
      </c>
    </row>
    <row r="6892" spans="1:22" x14ac:dyDescent="0.3">
      <c r="A6892" s="28">
        <f t="shared" si="10825"/>
        <v>144227</v>
      </c>
      <c r="B6892" s="2">
        <f t="shared" ref="B6892" si="10885">COUNT(B6882:B6891)-2</f>
        <v>-2</v>
      </c>
      <c r="J6892" s="28" t="str">
        <f t="shared" ref="J6892" si="10886">CONCATENATE(K6890,2)</f>
        <v>72</v>
      </c>
      <c r="K6892" s="22" t="e">
        <v>#VALUE!</v>
      </c>
      <c r="L6892" s="22" t="e">
        <v>#VALUE!</v>
      </c>
      <c r="M6892" s="22" t="e">
        <v>#VALUE!</v>
      </c>
      <c r="N6892" s="22" t="e">
        <v>#VALUE!</v>
      </c>
      <c r="O6892" s="22" t="e">
        <v>#VALUE!</v>
      </c>
      <c r="P6892" s="22" t="e">
        <v>#VALUE!</v>
      </c>
      <c r="Q6892" s="17"/>
      <c r="R6892" s="17"/>
      <c r="S6892" s="17"/>
      <c r="U6892" s="28">
        <f t="shared" si="10815"/>
        <v>144</v>
      </c>
      <c r="V6892" s="28">
        <f t="shared" si="10878"/>
        <v>227</v>
      </c>
    </row>
    <row r="6893" spans="1:22" x14ac:dyDescent="0.3">
      <c r="A6893" s="28">
        <f t="shared" si="10825"/>
        <v>144228</v>
      </c>
      <c r="J6893" s="28" t="str">
        <f t="shared" ref="J6893" si="10887">CONCATENATE(K6890,3)</f>
        <v>73</v>
      </c>
      <c r="K6893" s="22" t="e">
        <v>#VALUE!</v>
      </c>
      <c r="L6893" s="22" t="e">
        <v>#VALUE!</v>
      </c>
      <c r="M6893" s="22" t="e">
        <v>#VALUE!</v>
      </c>
      <c r="N6893" s="22" t="e">
        <v>#VALUE!</v>
      </c>
      <c r="O6893" s="22" t="e">
        <v>#VALUE!</v>
      </c>
      <c r="P6893" s="22" t="e">
        <v>#VALUE!</v>
      </c>
      <c r="Q6893" s="17"/>
      <c r="R6893" s="17"/>
      <c r="S6893" s="17"/>
      <c r="U6893" s="28">
        <f t="shared" si="10815"/>
        <v>144</v>
      </c>
      <c r="V6893" s="28">
        <f t="shared" si="10878"/>
        <v>228</v>
      </c>
    </row>
    <row r="6894" spans="1:22" x14ac:dyDescent="0.3">
      <c r="A6894" s="28">
        <f t="shared" si="10825"/>
        <v>144229</v>
      </c>
      <c r="B6894" s="66" t="s">
        <v>25</v>
      </c>
      <c r="C6894" s="66"/>
      <c r="D6894" s="66"/>
      <c r="E6894" s="66"/>
      <c r="F6894" s="66"/>
      <c r="G6894" s="66"/>
      <c r="H6894" s="66"/>
      <c r="J6894" s="17"/>
      <c r="K6894" s="17">
        <v>8</v>
      </c>
      <c r="L6894" s="17">
        <v>8</v>
      </c>
      <c r="M6894" s="17">
        <v>8</v>
      </c>
      <c r="N6894" s="17">
        <v>8</v>
      </c>
      <c r="O6894" s="17">
        <v>8</v>
      </c>
      <c r="P6894" s="17">
        <v>8</v>
      </c>
      <c r="Q6894" s="17">
        <v>8</v>
      </c>
      <c r="R6894" s="17"/>
      <c r="S6894" s="17"/>
      <c r="U6894" s="28">
        <f t="shared" si="10815"/>
        <v>144</v>
      </c>
      <c r="V6894" s="28">
        <f t="shared" si="10878"/>
        <v>229</v>
      </c>
    </row>
    <row r="6895" spans="1:22" x14ac:dyDescent="0.3">
      <c r="A6895" s="28">
        <f t="shared" si="10825"/>
        <v>144230</v>
      </c>
      <c r="B6895" s="71"/>
      <c r="C6895" s="71"/>
      <c r="D6895" s="71"/>
      <c r="E6895" s="71"/>
      <c r="F6895" s="71"/>
      <c r="G6895" s="71"/>
      <c r="H6895" s="71"/>
      <c r="J6895" s="28" t="str">
        <f t="shared" ref="J6895" si="10888">CONCATENATE(K6894,1)</f>
        <v>81</v>
      </c>
      <c r="K6895" s="22" t="e">
        <f t="array" ref="K6895:Q6897">LINEST(B6882:B6889,C6882:C6889^{1,2,3,4,5,6},TRUE,TRUE)</f>
        <v>#VALUE!</v>
      </c>
      <c r="L6895" s="22" t="e">
        <v>#VALUE!</v>
      </c>
      <c r="M6895" s="22" t="e">
        <v>#VALUE!</v>
      </c>
      <c r="N6895" s="22" t="e">
        <v>#VALUE!</v>
      </c>
      <c r="O6895" s="22" t="e">
        <v>#VALUE!</v>
      </c>
      <c r="P6895" s="22" t="e">
        <v>#VALUE!</v>
      </c>
      <c r="Q6895" s="22" t="e">
        <v>#VALUE!</v>
      </c>
      <c r="R6895" s="17"/>
      <c r="S6895" s="17"/>
      <c r="U6895" s="28">
        <f t="shared" si="10815"/>
        <v>144</v>
      </c>
      <c r="V6895" s="28">
        <f t="shared" si="10878"/>
        <v>230</v>
      </c>
    </row>
    <row r="6896" spans="1:22" x14ac:dyDescent="0.3">
      <c r="A6896" s="28">
        <f t="shared" si="10825"/>
        <v>144231</v>
      </c>
      <c r="B6896" s="71"/>
      <c r="C6896" s="71"/>
      <c r="D6896" s="71"/>
      <c r="E6896" s="71"/>
      <c r="F6896" s="71"/>
      <c r="G6896" s="71"/>
      <c r="H6896" s="71"/>
      <c r="J6896" s="28" t="str">
        <f t="shared" ref="J6896" si="10889">CONCATENATE(K6894,2)</f>
        <v>82</v>
      </c>
      <c r="K6896" s="22" t="e">
        <v>#VALUE!</v>
      </c>
      <c r="L6896" s="22" t="e">
        <v>#VALUE!</v>
      </c>
      <c r="M6896" s="22" t="e">
        <v>#VALUE!</v>
      </c>
      <c r="N6896" s="22" t="e">
        <v>#VALUE!</v>
      </c>
      <c r="O6896" s="22" t="e">
        <v>#VALUE!</v>
      </c>
      <c r="P6896" s="22" t="e">
        <v>#VALUE!</v>
      </c>
      <c r="Q6896" s="22" t="e">
        <v>#VALUE!</v>
      </c>
      <c r="R6896" s="17"/>
      <c r="S6896" s="17"/>
      <c r="U6896" s="28">
        <f t="shared" si="10815"/>
        <v>144</v>
      </c>
      <c r="V6896" s="28">
        <f t="shared" si="10878"/>
        <v>231</v>
      </c>
    </row>
    <row r="6897" spans="1:22" x14ac:dyDescent="0.3">
      <c r="A6897" s="28">
        <f t="shared" si="10825"/>
        <v>144232</v>
      </c>
      <c r="J6897" s="28" t="str">
        <f t="shared" ref="J6897" si="10890">CONCATENATE(K6894,3)</f>
        <v>83</v>
      </c>
      <c r="K6897" s="22" t="e">
        <v>#VALUE!</v>
      </c>
      <c r="L6897" s="22" t="e">
        <v>#VALUE!</v>
      </c>
      <c r="M6897" s="22" t="e">
        <v>#VALUE!</v>
      </c>
      <c r="N6897" s="22" t="e">
        <v>#VALUE!</v>
      </c>
      <c r="O6897" s="22" t="e">
        <v>#VALUE!</v>
      </c>
      <c r="P6897" s="22" t="e">
        <v>#VALUE!</v>
      </c>
      <c r="Q6897" s="22" t="e">
        <v>#VALUE!</v>
      </c>
      <c r="R6897" s="17"/>
      <c r="S6897" s="17"/>
      <c r="U6897" s="28">
        <f t="shared" si="10815"/>
        <v>144</v>
      </c>
      <c r="V6897" s="28">
        <f t="shared" si="10878"/>
        <v>232</v>
      </c>
    </row>
    <row r="6898" spans="1:22" ht="15" customHeight="1" x14ac:dyDescent="0.3">
      <c r="A6898" s="28">
        <f t="shared" si="10825"/>
        <v>144233</v>
      </c>
      <c r="B6898" s="66" t="s">
        <v>52</v>
      </c>
      <c r="C6898" s="66"/>
      <c r="D6898" s="66"/>
      <c r="E6898" s="10" t="str">
        <f>IF(D6868="","",MAX(E6899,E6900))</f>
        <v/>
      </c>
      <c r="J6898" s="17"/>
      <c r="K6898" s="17">
        <v>9</v>
      </c>
      <c r="L6898" s="17">
        <v>9</v>
      </c>
      <c r="M6898" s="17">
        <v>9</v>
      </c>
      <c r="N6898" s="17">
        <v>9</v>
      </c>
      <c r="O6898" s="17">
        <v>9</v>
      </c>
      <c r="P6898" s="17">
        <v>9</v>
      </c>
      <c r="Q6898" s="17">
        <v>9</v>
      </c>
      <c r="R6898" s="17">
        <v>9</v>
      </c>
      <c r="S6898" s="17"/>
      <c r="U6898" s="28">
        <f t="shared" si="10815"/>
        <v>144</v>
      </c>
      <c r="V6898" s="28">
        <f t="shared" si="10878"/>
        <v>233</v>
      </c>
    </row>
    <row r="6899" spans="1:22" x14ac:dyDescent="0.3">
      <c r="A6899" s="28">
        <f t="shared" si="10825"/>
        <v>144234</v>
      </c>
      <c r="B6899" s="2" t="s">
        <v>26</v>
      </c>
      <c r="C6899" s="2" t="s">
        <v>27</v>
      </c>
      <c r="D6899" s="2" t="s">
        <v>28</v>
      </c>
      <c r="E6899" s="11">
        <f>ABS(MIN(D6900:D6909))</f>
        <v>0</v>
      </c>
      <c r="G6899" s="2" t="s">
        <v>230</v>
      </c>
      <c r="J6899" s="28" t="str">
        <f t="shared" ref="J6899" si="10891">CONCATENATE(K6898,1)</f>
        <v>91</v>
      </c>
      <c r="K6899" s="22" t="e">
        <f t="array" ref="K6899:R6901">LINEST(B6882:B6890,C6882:C6890^{1,2,3,4,5,6,7},TRUE,TRUE)</f>
        <v>#VALUE!</v>
      </c>
      <c r="L6899" s="22" t="e">
        <v>#VALUE!</v>
      </c>
      <c r="M6899" s="22" t="e">
        <v>#VALUE!</v>
      </c>
      <c r="N6899" s="22" t="e">
        <v>#VALUE!</v>
      </c>
      <c r="O6899" s="22" t="e">
        <v>#VALUE!</v>
      </c>
      <c r="P6899" s="22" t="e">
        <v>#VALUE!</v>
      </c>
      <c r="Q6899" s="22" t="e">
        <v>#VALUE!</v>
      </c>
      <c r="R6899" s="22" t="e">
        <v>#VALUE!</v>
      </c>
      <c r="S6899" s="17"/>
      <c r="U6899" s="28">
        <f t="shared" si="10815"/>
        <v>144</v>
      </c>
      <c r="V6899" s="28">
        <f t="shared" si="10878"/>
        <v>234</v>
      </c>
    </row>
    <row r="6900" spans="1:22" x14ac:dyDescent="0.3">
      <c r="A6900" s="28">
        <f t="shared" si="10825"/>
        <v>144235</v>
      </c>
      <c r="B6900" s="7">
        <f t="shared" ref="B6900:B6909" si="10892">C6882-B6882</f>
        <v>0</v>
      </c>
      <c r="C6900" s="7">
        <f t="shared" ref="C6900:C6909" si="10893">H6882-G6882</f>
        <v>0</v>
      </c>
      <c r="D6900" s="7">
        <f>C6900-B6900</f>
        <v>0</v>
      </c>
      <c r="E6900" s="11">
        <f>ABS(MAX(D6900:D6909))</f>
        <v>0</v>
      </c>
      <c r="F6900" s="13"/>
      <c r="G6900" s="2" t="str">
        <f>IF(D6882="","",D6882/E6882)</f>
        <v/>
      </c>
      <c r="H6900" s="13"/>
      <c r="J6900" s="28" t="str">
        <f t="shared" ref="J6900" si="10894">CONCATENATE(K6898,2)</f>
        <v>92</v>
      </c>
      <c r="K6900" s="22" t="e">
        <v>#VALUE!</v>
      </c>
      <c r="L6900" s="22" t="e">
        <v>#VALUE!</v>
      </c>
      <c r="M6900" s="22" t="e">
        <v>#VALUE!</v>
      </c>
      <c r="N6900" s="22" t="e">
        <v>#VALUE!</v>
      </c>
      <c r="O6900" s="22" t="e">
        <v>#VALUE!</v>
      </c>
      <c r="P6900" s="22" t="e">
        <v>#VALUE!</v>
      </c>
      <c r="Q6900" s="22" t="e">
        <v>#VALUE!</v>
      </c>
      <c r="R6900" s="22" t="e">
        <v>#VALUE!</v>
      </c>
      <c r="S6900" s="17"/>
      <c r="U6900" s="28">
        <f t="shared" si="10815"/>
        <v>144</v>
      </c>
      <c r="V6900" s="28">
        <f t="shared" si="10878"/>
        <v>235</v>
      </c>
    </row>
    <row r="6901" spans="1:22" x14ac:dyDescent="0.3">
      <c r="A6901" s="28">
        <f t="shared" si="10825"/>
        <v>144236</v>
      </c>
      <c r="B6901" s="7">
        <f t="shared" si="10892"/>
        <v>0</v>
      </c>
      <c r="C6901" s="7">
        <f t="shared" si="10893"/>
        <v>0</v>
      </c>
      <c r="D6901" s="7">
        <f t="shared" ref="D6901:D6909" si="10895">C6901-B6901</f>
        <v>0</v>
      </c>
      <c r="E6901" s="12" t="s">
        <v>34</v>
      </c>
      <c r="G6901" s="2" t="str">
        <f t="shared" ref="G6901:G6909" si="10896">IF(D6883="","",D6883/E6883)</f>
        <v/>
      </c>
      <c r="H6901" s="13"/>
      <c r="J6901" s="28" t="str">
        <f t="shared" ref="J6901" si="10897">CONCATENATE(K6898,3)</f>
        <v>93</v>
      </c>
      <c r="K6901" s="22" t="e">
        <v>#VALUE!</v>
      </c>
      <c r="L6901" s="22" t="e">
        <v>#VALUE!</v>
      </c>
      <c r="M6901" s="22" t="e">
        <v>#VALUE!</v>
      </c>
      <c r="N6901" s="22" t="e">
        <v>#VALUE!</v>
      </c>
      <c r="O6901" s="22" t="e">
        <v>#VALUE!</v>
      </c>
      <c r="P6901" s="22" t="e">
        <v>#VALUE!</v>
      </c>
      <c r="Q6901" s="22" t="e">
        <v>#VALUE!</v>
      </c>
      <c r="R6901" s="22" t="e">
        <v>#VALUE!</v>
      </c>
      <c r="S6901" s="17"/>
      <c r="U6901" s="28">
        <f t="shared" si="10815"/>
        <v>144</v>
      </c>
      <c r="V6901" s="28">
        <f t="shared" si="10878"/>
        <v>236</v>
      </c>
    </row>
    <row r="6902" spans="1:22" x14ac:dyDescent="0.3">
      <c r="A6902" s="28">
        <f t="shared" si="10825"/>
        <v>144237</v>
      </c>
      <c r="B6902" s="7">
        <f t="shared" si="10892"/>
        <v>0</v>
      </c>
      <c r="C6902" s="7">
        <f t="shared" si="10893"/>
        <v>0</v>
      </c>
      <c r="D6902" s="7">
        <f t="shared" si="10895"/>
        <v>0</v>
      </c>
      <c r="E6902" s="10" t="str">
        <f>IF(D6868="","",MAX(E6903,E6904))</f>
        <v/>
      </c>
      <c r="G6902" s="2" t="str">
        <f t="shared" si="10896"/>
        <v/>
      </c>
      <c r="H6902" s="13"/>
      <c r="J6902" s="17"/>
      <c r="K6902" s="17">
        <v>10</v>
      </c>
      <c r="L6902" s="17">
        <v>10</v>
      </c>
      <c r="M6902" s="17">
        <v>10</v>
      </c>
      <c r="N6902" s="17">
        <v>10</v>
      </c>
      <c r="O6902" s="17">
        <v>10</v>
      </c>
      <c r="P6902" s="17">
        <v>10</v>
      </c>
      <c r="Q6902" s="17">
        <v>10</v>
      </c>
      <c r="R6902" s="17">
        <v>10</v>
      </c>
      <c r="S6902" s="17">
        <v>10</v>
      </c>
      <c r="U6902" s="28">
        <f t="shared" si="10815"/>
        <v>144</v>
      </c>
      <c r="V6902" s="28">
        <f t="shared" si="10878"/>
        <v>237</v>
      </c>
    </row>
    <row r="6903" spans="1:22" x14ac:dyDescent="0.3">
      <c r="A6903" s="28">
        <f t="shared" si="10825"/>
        <v>144238</v>
      </c>
      <c r="B6903" s="7">
        <f t="shared" si="10892"/>
        <v>0</v>
      </c>
      <c r="C6903" s="7">
        <f t="shared" si="10893"/>
        <v>0</v>
      </c>
      <c r="D6903" s="7">
        <f t="shared" si="10895"/>
        <v>0</v>
      </c>
      <c r="E6903" s="11">
        <f>ABS(MIN(B6900:B6909))</f>
        <v>0</v>
      </c>
      <c r="G6903" s="2" t="str">
        <f t="shared" si="10896"/>
        <v/>
      </c>
      <c r="H6903" s="13"/>
      <c r="J6903" s="28" t="str">
        <f t="shared" ref="J6903" si="10898">CONCATENATE(K6902,1)</f>
        <v>101</v>
      </c>
      <c r="K6903" s="22" t="e">
        <f t="array" ref="K6903:S6905">LINEST(B6882:B6891,C6882:C6891^{1,2,3,4,5,6,7,8},TRUE,TRUE)</f>
        <v>#VALUE!</v>
      </c>
      <c r="L6903" s="22" t="e">
        <v>#VALUE!</v>
      </c>
      <c r="M6903" s="22" t="e">
        <v>#VALUE!</v>
      </c>
      <c r="N6903" s="22" t="e">
        <v>#VALUE!</v>
      </c>
      <c r="O6903" s="22" t="e">
        <v>#VALUE!</v>
      </c>
      <c r="P6903" s="22" t="e">
        <v>#VALUE!</v>
      </c>
      <c r="Q6903" s="22" t="e">
        <v>#VALUE!</v>
      </c>
      <c r="R6903" s="22" t="e">
        <v>#VALUE!</v>
      </c>
      <c r="S6903" s="22" t="e">
        <v>#VALUE!</v>
      </c>
      <c r="U6903" s="28">
        <f t="shared" si="10815"/>
        <v>144</v>
      </c>
      <c r="V6903" s="28">
        <f t="shared" si="10878"/>
        <v>238</v>
      </c>
    </row>
    <row r="6904" spans="1:22" x14ac:dyDescent="0.3">
      <c r="A6904" s="28">
        <f t="shared" si="10825"/>
        <v>144239</v>
      </c>
      <c r="B6904" s="7">
        <f t="shared" si="10892"/>
        <v>0</v>
      </c>
      <c r="C6904" s="7">
        <f t="shared" si="10893"/>
        <v>0</v>
      </c>
      <c r="D6904" s="7">
        <f t="shared" si="10895"/>
        <v>0</v>
      </c>
      <c r="E6904" s="11">
        <f>ABS(MAX(B6900:B6909))</f>
        <v>0</v>
      </c>
      <c r="G6904" s="2" t="str">
        <f t="shared" si="10896"/>
        <v/>
      </c>
      <c r="H6904" s="13"/>
      <c r="J6904" s="28" t="str">
        <f t="shared" ref="J6904" si="10899">CONCATENATE(K6902,2)</f>
        <v>102</v>
      </c>
      <c r="K6904" s="22" t="e">
        <v>#VALUE!</v>
      </c>
      <c r="L6904" s="22" t="e">
        <v>#VALUE!</v>
      </c>
      <c r="M6904" s="22" t="e">
        <v>#VALUE!</v>
      </c>
      <c r="N6904" s="22" t="e">
        <v>#VALUE!</v>
      </c>
      <c r="O6904" s="22" t="e">
        <v>#VALUE!</v>
      </c>
      <c r="P6904" s="22" t="e">
        <v>#VALUE!</v>
      </c>
      <c r="Q6904" s="22" t="e">
        <v>#VALUE!</v>
      </c>
      <c r="R6904" s="22" t="e">
        <v>#VALUE!</v>
      </c>
      <c r="S6904" s="22" t="e">
        <v>#VALUE!</v>
      </c>
      <c r="U6904" s="28">
        <f t="shared" si="10815"/>
        <v>144</v>
      </c>
      <c r="V6904" s="28">
        <f t="shared" si="10878"/>
        <v>239</v>
      </c>
    </row>
    <row r="6905" spans="1:22" x14ac:dyDescent="0.3">
      <c r="A6905" s="28">
        <f t="shared" si="10825"/>
        <v>144240</v>
      </c>
      <c r="B6905" s="7">
        <f t="shared" si="10892"/>
        <v>0</v>
      </c>
      <c r="C6905" s="7">
        <f t="shared" si="10893"/>
        <v>0</v>
      </c>
      <c r="D6905" s="7">
        <f t="shared" si="10895"/>
        <v>0</v>
      </c>
      <c r="E6905" s="12" t="s">
        <v>231</v>
      </c>
      <c r="G6905" s="2" t="str">
        <f t="shared" si="10896"/>
        <v/>
      </c>
      <c r="H6905" s="13"/>
      <c r="J6905" s="28" t="str">
        <f t="shared" ref="J6905" si="10900">CONCATENATE(K6902,3)</f>
        <v>103</v>
      </c>
      <c r="K6905" s="22" t="e">
        <v>#VALUE!</v>
      </c>
      <c r="L6905" s="22" t="e">
        <v>#VALUE!</v>
      </c>
      <c r="M6905" s="22" t="e">
        <v>#VALUE!</v>
      </c>
      <c r="N6905" s="22" t="e">
        <v>#VALUE!</v>
      </c>
      <c r="O6905" s="22" t="e">
        <v>#VALUE!</v>
      </c>
      <c r="P6905" s="22" t="e">
        <v>#VALUE!</v>
      </c>
      <c r="Q6905" s="22" t="e">
        <v>#VALUE!</v>
      </c>
      <c r="R6905" s="22" t="e">
        <v>#VALUE!</v>
      </c>
      <c r="S6905" s="22" t="e">
        <v>#VALUE!</v>
      </c>
      <c r="U6905" s="28">
        <f t="shared" si="10815"/>
        <v>144</v>
      </c>
      <c r="V6905" s="28">
        <f t="shared" si="10878"/>
        <v>240</v>
      </c>
    </row>
    <row r="6906" spans="1:22" x14ac:dyDescent="0.3">
      <c r="A6906" s="28">
        <f t="shared" si="10825"/>
        <v>144241</v>
      </c>
      <c r="B6906" s="7">
        <f t="shared" si="10892"/>
        <v>0</v>
      </c>
      <c r="C6906" s="7">
        <f t="shared" si="10893"/>
        <v>0</v>
      </c>
      <c r="D6906" s="7">
        <f t="shared" si="10895"/>
        <v>0</v>
      </c>
      <c r="E6906" s="10" t="e">
        <f>IF(D6868="","",MAX(E6907,E6908))*2</f>
        <v>#VALUE!</v>
      </c>
      <c r="G6906" s="2" t="str">
        <f t="shared" si="10896"/>
        <v/>
      </c>
      <c r="H6906" s="13"/>
      <c r="U6906" s="28">
        <f t="shared" si="10815"/>
        <v>144</v>
      </c>
      <c r="V6906" s="28">
        <f t="shared" si="10878"/>
        <v>241</v>
      </c>
    </row>
    <row r="6907" spans="1:22" x14ac:dyDescent="0.3">
      <c r="A6907" s="28">
        <f t="shared" si="10825"/>
        <v>144242</v>
      </c>
      <c r="B6907" s="7">
        <f t="shared" si="10892"/>
        <v>0</v>
      </c>
      <c r="C6907" s="7">
        <f t="shared" si="10893"/>
        <v>0</v>
      </c>
      <c r="D6907" s="7">
        <f t="shared" si="10895"/>
        <v>0</v>
      </c>
      <c r="E6907" s="11">
        <f>ABS(MIN(G6900:G6909))</f>
        <v>0</v>
      </c>
      <c r="G6907" s="2" t="str">
        <f t="shared" si="10896"/>
        <v/>
      </c>
      <c r="U6907" s="28">
        <f t="shared" si="10815"/>
        <v>144</v>
      </c>
      <c r="V6907" s="28">
        <f t="shared" si="10878"/>
        <v>242</v>
      </c>
    </row>
    <row r="6908" spans="1:22" x14ac:dyDescent="0.3">
      <c r="A6908" s="28">
        <f t="shared" si="10825"/>
        <v>144243</v>
      </c>
      <c r="B6908" s="7">
        <f t="shared" si="10892"/>
        <v>0</v>
      </c>
      <c r="C6908" s="7">
        <f t="shared" si="10893"/>
        <v>0</v>
      </c>
      <c r="D6908" s="7">
        <f t="shared" si="10895"/>
        <v>0</v>
      </c>
      <c r="E6908" s="11">
        <f>ABS(MAX(G6900:G6909))</f>
        <v>0</v>
      </c>
      <c r="G6908" s="2" t="str">
        <f t="shared" si="10896"/>
        <v/>
      </c>
      <c r="U6908" s="28">
        <f t="shared" si="10815"/>
        <v>144</v>
      </c>
      <c r="V6908" s="28">
        <f t="shared" si="10878"/>
        <v>243</v>
      </c>
    </row>
    <row r="6909" spans="1:22" x14ac:dyDescent="0.3">
      <c r="A6909" s="28">
        <f t="shared" si="10825"/>
        <v>144244</v>
      </c>
      <c r="B6909" s="7">
        <f t="shared" si="10892"/>
        <v>0</v>
      </c>
      <c r="C6909" s="7">
        <f t="shared" si="10893"/>
        <v>0</v>
      </c>
      <c r="D6909" s="7">
        <f t="shared" si="10895"/>
        <v>0</v>
      </c>
      <c r="F6909" s="13"/>
      <c r="G6909" s="2" t="str">
        <f t="shared" si="10896"/>
        <v/>
      </c>
      <c r="U6909" s="28">
        <f t="shared" si="10815"/>
        <v>144</v>
      </c>
      <c r="V6909" s="28">
        <f t="shared" si="10878"/>
        <v>244</v>
      </c>
    </row>
    <row r="6910" spans="1:22" x14ac:dyDescent="0.3">
      <c r="A6910" s="28">
        <f t="shared" si="10825"/>
        <v>144245</v>
      </c>
      <c r="F6910" s="13"/>
      <c r="U6910" s="28">
        <f t="shared" si="10815"/>
        <v>144</v>
      </c>
      <c r="V6910" s="28">
        <f t="shared" si="10878"/>
        <v>245</v>
      </c>
    </row>
    <row r="6911" spans="1:22" x14ac:dyDescent="0.3">
      <c r="A6911" s="28">
        <f t="shared" si="10825"/>
        <v>144246</v>
      </c>
      <c r="F6911" s="13"/>
      <c r="U6911" s="28">
        <f t="shared" si="10815"/>
        <v>144</v>
      </c>
      <c r="V6911" s="28">
        <f t="shared" si="10878"/>
        <v>246</v>
      </c>
    </row>
    <row r="6912" spans="1:22" x14ac:dyDescent="0.3">
      <c r="A6912" s="28">
        <f t="shared" si="10825"/>
        <v>144247</v>
      </c>
      <c r="F6912" s="13"/>
      <c r="U6912" s="28">
        <f t="shared" si="10815"/>
        <v>144</v>
      </c>
      <c r="V6912" s="28">
        <f t="shared" si="10878"/>
        <v>247</v>
      </c>
    </row>
    <row r="6913" spans="1:24" s="8" customFormat="1" x14ac:dyDescent="0.3"/>
    <row r="6914" spans="1:24" x14ac:dyDescent="0.3">
      <c r="A6914" s="28">
        <f t="shared" ref="A6914:A6960" si="10901">ROUND(CONCATENATE(U6914,V6914),0)</f>
        <v>145201</v>
      </c>
      <c r="B6914" s="63" t="s">
        <v>0</v>
      </c>
      <c r="C6914" s="63"/>
      <c r="D6914" s="71"/>
      <c r="E6914" s="71"/>
      <c r="F6914" s="71"/>
      <c r="G6914" s="71"/>
      <c r="H6914" s="71"/>
      <c r="U6914" s="28">
        <f t="shared" si="10826"/>
        <v>145</v>
      </c>
      <c r="V6914" s="28">
        <v>201</v>
      </c>
    </row>
    <row r="6915" spans="1:24" x14ac:dyDescent="0.3">
      <c r="A6915" s="28">
        <f t="shared" si="10901"/>
        <v>145202</v>
      </c>
      <c r="B6915" s="72" t="s">
        <v>70</v>
      </c>
      <c r="C6915" s="73"/>
      <c r="D6915" s="30"/>
      <c r="E6915" s="66" t="s">
        <v>71</v>
      </c>
      <c r="F6915" s="66"/>
      <c r="G6915" s="74"/>
      <c r="H6915" s="74"/>
      <c r="U6915" s="28">
        <f t="shared" ref="U6915:U6978" si="10902">U6914</f>
        <v>145</v>
      </c>
      <c r="V6915" s="28">
        <f t="shared" ref="V6915" si="10903">V6914+1</f>
        <v>202</v>
      </c>
    </row>
    <row r="6916" spans="1:24" x14ac:dyDescent="0.3">
      <c r="A6916" s="28">
        <f t="shared" si="10901"/>
        <v>145203</v>
      </c>
      <c r="B6916" s="75" t="s">
        <v>6</v>
      </c>
      <c r="C6916" s="75"/>
      <c r="D6916" s="71"/>
      <c r="E6916" s="71"/>
      <c r="F6916" s="71"/>
      <c r="G6916" s="71"/>
      <c r="H6916" s="71"/>
      <c r="U6916" s="28">
        <f t="shared" si="10902"/>
        <v>145</v>
      </c>
      <c r="V6916" s="28">
        <f t="shared" si="10878"/>
        <v>203</v>
      </c>
    </row>
    <row r="6917" spans="1:24" x14ac:dyDescent="0.3">
      <c r="A6917" s="28">
        <f t="shared" si="10901"/>
        <v>145204</v>
      </c>
      <c r="B6917" s="63" t="s">
        <v>7</v>
      </c>
      <c r="C6917" s="63"/>
      <c r="D6917" s="71"/>
      <c r="E6917" s="71"/>
      <c r="F6917" s="71"/>
      <c r="G6917" s="71"/>
      <c r="H6917" s="71"/>
      <c r="J6917" s="17"/>
      <c r="K6917" s="17" t="s">
        <v>53</v>
      </c>
      <c r="L6917" s="17" t="s">
        <v>54</v>
      </c>
      <c r="M6917" s="17" t="s">
        <v>55</v>
      </c>
      <c r="N6917" s="17" t="s">
        <v>56</v>
      </c>
      <c r="O6917" s="17" t="s">
        <v>57</v>
      </c>
      <c r="P6917" s="17" t="s">
        <v>2</v>
      </c>
      <c r="Q6917" s="17" t="s">
        <v>3</v>
      </c>
      <c r="R6917" s="17" t="s">
        <v>4</v>
      </c>
      <c r="S6917" s="17" t="s">
        <v>5</v>
      </c>
      <c r="U6917" s="28">
        <f t="shared" si="10902"/>
        <v>145</v>
      </c>
      <c r="V6917" s="28">
        <f t="shared" si="10878"/>
        <v>204</v>
      </c>
      <c r="X6917" s="1" t="s">
        <v>48</v>
      </c>
    </row>
    <row r="6918" spans="1:24" x14ac:dyDescent="0.3">
      <c r="A6918" s="28">
        <f t="shared" si="10901"/>
        <v>145205</v>
      </c>
      <c r="B6918" s="63" t="s">
        <v>9</v>
      </c>
      <c r="C6918" s="63"/>
      <c r="D6918" s="71"/>
      <c r="E6918" s="71"/>
      <c r="F6918" s="71"/>
      <c r="G6918" s="71"/>
      <c r="H6918" s="71"/>
      <c r="J6918" s="17">
        <f t="shared" ref="J6918" si="10904">COUNTA(B6930:B6939)</f>
        <v>0</v>
      </c>
      <c r="K6918" s="17">
        <f t="shared" ref="K6918" si="10905">IF(L6918-1&lt;2,0,L6918-1)</f>
        <v>0</v>
      </c>
      <c r="L6918" s="17">
        <f t="shared" ref="L6918" si="10906">IF(M6918-1&lt;2,0,M6918-1)</f>
        <v>0</v>
      </c>
      <c r="M6918" s="17">
        <f t="shared" ref="M6918" si="10907">IF(N6918-1&lt;2,0,N6918-1)</f>
        <v>0</v>
      </c>
      <c r="N6918" s="17">
        <f t="shared" ref="N6918" si="10908">IF(O6918-1&lt;2,0,O6918-1)</f>
        <v>0</v>
      </c>
      <c r="O6918" s="17">
        <f t="shared" ref="O6918" si="10909">IF(P6918-1&lt;2,0,P6918-1)</f>
        <v>0</v>
      </c>
      <c r="P6918" s="17">
        <f t="shared" ref="P6918" si="10910">IF(Q6918-1&lt;2,0,Q6918-1)</f>
        <v>0</v>
      </c>
      <c r="Q6918" s="17">
        <f t="shared" ref="Q6918" si="10911">IF(R6918-1&lt;2,0,R6918-1)</f>
        <v>0</v>
      </c>
      <c r="R6918" s="17">
        <f t="shared" ref="R6918" si="10912">IF(S6918-1&lt;2,0,S6918-1)</f>
        <v>0</v>
      </c>
      <c r="S6918" s="17">
        <f t="shared" ref="S6918" si="10913">J6918</f>
        <v>0</v>
      </c>
      <c r="U6918" s="28">
        <f t="shared" si="10902"/>
        <v>145</v>
      </c>
      <c r="V6918" s="28">
        <f t="shared" si="10878"/>
        <v>205</v>
      </c>
      <c r="X6918" s="1" t="s">
        <v>49</v>
      </c>
    </row>
    <row r="6919" spans="1:24" x14ac:dyDescent="0.3">
      <c r="A6919" s="28">
        <f t="shared" si="10901"/>
        <v>145206</v>
      </c>
      <c r="B6919" s="63" t="s">
        <v>10</v>
      </c>
      <c r="C6919" s="63"/>
      <c r="D6919" s="71"/>
      <c r="E6919" s="71"/>
      <c r="F6919" s="71"/>
      <c r="G6919" s="71"/>
      <c r="H6919" s="71"/>
      <c r="J6919" s="28" t="str">
        <f t="shared" ref="J6919" si="10914">CONCATENATE(J6918,1)</f>
        <v>01</v>
      </c>
      <c r="K6919" s="29">
        <f t="shared" ref="K6919" si="10915">IF(K6918=0,0,VLOOKUP(J6919,J6923:S6953,K6918,FALSE))</f>
        <v>0</v>
      </c>
      <c r="L6919" s="29">
        <f t="shared" ref="L6919" si="10916">IF(L6918=0,0,VLOOKUP(J6919,J6923:S6953,L6918,FALSE))</f>
        <v>0</v>
      </c>
      <c r="M6919" s="29">
        <f t="shared" ref="M6919" si="10917">IF(M6918=0,0,VLOOKUP(J6919,J6923:S6953,M6918,FALSE))</f>
        <v>0</v>
      </c>
      <c r="N6919" s="29">
        <f t="shared" ref="N6919" si="10918">IF(N6918=0,0,VLOOKUP(J6919,J6923:S6953,N6918,FALSE))</f>
        <v>0</v>
      </c>
      <c r="O6919" s="29">
        <f t="shared" ref="O6919" si="10919">IF(O6918=0,0,VLOOKUP(J6919,J6923:S6953,O6918,FALSE))</f>
        <v>0</v>
      </c>
      <c r="P6919" s="29">
        <f t="shared" ref="P6919" si="10920">IF(P6918=0,0,VLOOKUP(J6919,J6923:S6953,P6918,FALSE))</f>
        <v>0</v>
      </c>
      <c r="Q6919" s="29">
        <f t="shared" ref="Q6919" si="10921">IF(Q6918=0,0,VLOOKUP(J6919,J6923:S6953,Q6918,FALSE))</f>
        <v>0</v>
      </c>
      <c r="R6919" s="29">
        <f t="shared" ref="R6919" si="10922">IF(R6918=0,0,VLOOKUP(J6919,J6923:S6953,R6918,FALSE))</f>
        <v>0</v>
      </c>
      <c r="S6919" s="29">
        <f t="shared" ref="S6919" si="10923">IF(S6918=0,0,VLOOKUP(J6919,J6923:S6953,S6918,FALSE))</f>
        <v>0</v>
      </c>
      <c r="U6919" s="28">
        <f t="shared" si="10902"/>
        <v>145</v>
      </c>
      <c r="V6919" s="28">
        <f t="shared" si="10878"/>
        <v>206</v>
      </c>
      <c r="X6919" s="1" t="s">
        <v>50</v>
      </c>
    </row>
    <row r="6920" spans="1:24" x14ac:dyDescent="0.3">
      <c r="A6920" s="28">
        <f t="shared" si="10901"/>
        <v>145207</v>
      </c>
      <c r="B6920" s="63" t="s">
        <v>11</v>
      </c>
      <c r="C6920" s="63"/>
      <c r="D6920" s="64"/>
      <c r="E6920" s="64"/>
      <c r="F6920" s="64"/>
      <c r="G6920" s="64"/>
      <c r="H6920" s="64"/>
      <c r="J6920" s="28" t="str">
        <f t="shared" ref="J6920" si="10924">CONCATENATE(J6918,2)</f>
        <v>02</v>
      </c>
      <c r="K6920" s="22">
        <f t="shared" ref="K6920" si="10925">IF(K6918=0,0,VLOOKUP(J6920,J6923:S6953,K6918,FALSE))</f>
        <v>0</v>
      </c>
      <c r="L6920" s="22">
        <f t="shared" ref="L6920" si="10926">IF(L6918=0,0,VLOOKUP(J6920,J6923:S6953,L6918,FALSE))</f>
        <v>0</v>
      </c>
      <c r="M6920" s="22">
        <f t="shared" ref="M6920" si="10927">IF(M6918=0,0,VLOOKUP(J6920,J6923:S6953,M6918,FALSE))</f>
        <v>0</v>
      </c>
      <c r="N6920" s="22">
        <f t="shared" ref="N6920" si="10928">IF(N6918=0,0,VLOOKUP(J6920,J6923:S6953,N6918,FALSE))</f>
        <v>0</v>
      </c>
      <c r="O6920" s="22">
        <f t="shared" ref="O6920" si="10929">IF(O6918=0,0,VLOOKUP(J6920,J6923:S6953,O6918,FALSE))</f>
        <v>0</v>
      </c>
      <c r="P6920" s="22">
        <f t="shared" ref="P6920" si="10930">IF(P6918=0,0,VLOOKUP(J6920,J6923:S6953,P6918,FALSE))</f>
        <v>0</v>
      </c>
      <c r="Q6920" s="22">
        <f t="shared" ref="Q6920" si="10931">IF(Q6918=0,0,VLOOKUP(J6920,J6923:S6953,Q6918,FALSE))</f>
        <v>0</v>
      </c>
      <c r="R6920" s="22">
        <f t="shared" ref="R6920" si="10932">IF(R6918=0,0,VLOOKUP(J6920,J6923:S6953,R6918,FALSE))</f>
        <v>0</v>
      </c>
      <c r="S6920" s="22">
        <f t="shared" ref="S6920" si="10933">IF(S6918=0,0,VLOOKUP(J6920,J6923:S6953,S6918,FALSE))</f>
        <v>0</v>
      </c>
      <c r="U6920" s="28">
        <f t="shared" si="10902"/>
        <v>145</v>
      </c>
      <c r="V6920" s="28">
        <f t="shared" si="10878"/>
        <v>207</v>
      </c>
    </row>
    <row r="6921" spans="1:24" x14ac:dyDescent="0.3">
      <c r="A6921" s="28">
        <f t="shared" si="10901"/>
        <v>145208</v>
      </c>
      <c r="B6921" s="63" t="s">
        <v>12</v>
      </c>
      <c r="C6921" s="63"/>
      <c r="D6921" s="65"/>
      <c r="E6921" s="65"/>
      <c r="F6921" s="65"/>
      <c r="G6921" s="65"/>
      <c r="H6921" s="65"/>
      <c r="J6921" s="28" t="str">
        <f t="shared" ref="J6921" si="10934">CONCATENATE(J6918,3)</f>
        <v>03</v>
      </c>
      <c r="K6921" s="22"/>
      <c r="L6921" s="22"/>
      <c r="M6921" s="22"/>
      <c r="N6921" s="22" t="s">
        <v>58</v>
      </c>
      <c r="O6921" s="29">
        <f t="shared" ref="O6921" si="10935">J6918-2</f>
        <v>-2</v>
      </c>
      <c r="P6921" s="22" t="s">
        <v>59</v>
      </c>
      <c r="Q6921" s="29" t="e">
        <f t="shared" ref="Q6921" si="10936">VLOOKUP(J6921,J6923:S6953,3,FALSE)</f>
        <v>#N/A</v>
      </c>
      <c r="R6921" s="22" t="s">
        <v>60</v>
      </c>
      <c r="S6921" s="22" t="e">
        <f t="shared" ref="S6921" si="10937">VLOOKUP(J6921,J6923:S6953,2,FALSE)</f>
        <v>#N/A</v>
      </c>
      <c r="U6921" s="28">
        <f t="shared" si="10902"/>
        <v>145</v>
      </c>
      <c r="V6921" s="28">
        <f t="shared" si="10878"/>
        <v>208</v>
      </c>
    </row>
    <row r="6922" spans="1:24" x14ac:dyDescent="0.3">
      <c r="A6922" s="28">
        <f t="shared" si="10901"/>
        <v>145209</v>
      </c>
      <c r="B6922" s="63" t="s">
        <v>13</v>
      </c>
      <c r="C6922" s="63"/>
      <c r="D6922" s="15"/>
      <c r="E6922" s="66" t="s">
        <v>14</v>
      </c>
      <c r="F6922" s="66"/>
      <c r="G6922" s="66"/>
      <c r="H6922" s="6" t="s">
        <v>64</v>
      </c>
      <c r="J6922" s="17"/>
      <c r="K6922" s="17">
        <v>3</v>
      </c>
      <c r="L6922" s="17">
        <v>3</v>
      </c>
      <c r="M6922" s="17"/>
      <c r="N6922" s="17"/>
      <c r="O6922" s="17"/>
      <c r="P6922" s="17"/>
      <c r="Q6922" s="17"/>
      <c r="R6922" s="17"/>
      <c r="S6922" s="17"/>
      <c r="U6922" s="28">
        <f t="shared" si="10902"/>
        <v>145</v>
      </c>
      <c r="V6922" s="28">
        <f t="shared" si="10878"/>
        <v>209</v>
      </c>
    </row>
    <row r="6923" spans="1:24" x14ac:dyDescent="0.3">
      <c r="A6923" s="28">
        <f t="shared" si="10901"/>
        <v>145210</v>
      </c>
      <c r="B6923" s="63" t="s">
        <v>15</v>
      </c>
      <c r="C6923" s="63"/>
      <c r="D6923" s="2">
        <f t="shared" ref="D6923" si="10938">MIN(B6930:B6939)</f>
        <v>0</v>
      </c>
      <c r="E6923" s="3" t="s">
        <v>16</v>
      </c>
      <c r="F6923" s="2">
        <f t="shared" ref="F6923" si="10939">MAX(B6930:B6939)</f>
        <v>0</v>
      </c>
      <c r="G6923" s="4" t="str">
        <f t="shared" ref="G6923" si="10940">IF(H6922="","",H6922)</f>
        <v>°C</v>
      </c>
      <c r="H6923" s="14"/>
      <c r="J6923" s="28" t="str">
        <f t="shared" ref="J6923" si="10941">CONCATENATE(K6922,1)</f>
        <v>31</v>
      </c>
      <c r="K6923" s="22" t="e">
        <f t="array" ref="K6923:L6925">LINEST(B6930:B6932,C6930:C6932^{1},TRUE,TRUE)</f>
        <v>#VALUE!</v>
      </c>
      <c r="L6923" s="22" t="e">
        <v>#VALUE!</v>
      </c>
      <c r="M6923" s="17"/>
      <c r="N6923" s="17"/>
      <c r="O6923" s="17"/>
      <c r="P6923" s="17"/>
      <c r="Q6923" s="17"/>
      <c r="R6923" s="17"/>
      <c r="S6923" s="17"/>
      <c r="U6923" s="28">
        <f t="shared" si="10902"/>
        <v>145</v>
      </c>
      <c r="V6923" s="28">
        <f t="shared" si="10878"/>
        <v>210</v>
      </c>
    </row>
    <row r="6924" spans="1:24" x14ac:dyDescent="0.3">
      <c r="A6924" s="28">
        <f t="shared" si="10901"/>
        <v>145211</v>
      </c>
      <c r="J6924" s="28" t="str">
        <f t="shared" ref="J6924" si="10942">CONCATENATE(K6922,2)</f>
        <v>32</v>
      </c>
      <c r="K6924" s="22" t="e">
        <v>#VALUE!</v>
      </c>
      <c r="L6924" s="22" t="e">
        <v>#VALUE!</v>
      </c>
      <c r="M6924" s="17"/>
      <c r="N6924" s="17"/>
      <c r="O6924" s="17"/>
      <c r="P6924" s="17"/>
      <c r="Q6924" s="17"/>
      <c r="R6924" s="17"/>
      <c r="S6924" s="17"/>
      <c r="U6924" s="28">
        <f t="shared" si="10902"/>
        <v>145</v>
      </c>
      <c r="V6924" s="28">
        <f t="shared" si="10878"/>
        <v>211</v>
      </c>
    </row>
    <row r="6925" spans="1:24" x14ac:dyDescent="0.3">
      <c r="A6925" s="28">
        <f t="shared" si="10901"/>
        <v>145212</v>
      </c>
      <c r="B6925" s="67" t="s">
        <v>17</v>
      </c>
      <c r="C6925" s="67"/>
      <c r="D6925" s="67"/>
      <c r="E6925" s="67"/>
      <c r="F6925" s="67"/>
      <c r="G6925" s="68" t="s">
        <v>31</v>
      </c>
      <c r="H6925" s="69"/>
      <c r="J6925" s="28" t="str">
        <f t="shared" ref="J6925" si="10943">CONCATENATE(K6922,3)</f>
        <v>33</v>
      </c>
      <c r="K6925" s="22" t="e">
        <v>#VALUE!</v>
      </c>
      <c r="L6925" s="22" t="e">
        <v>#VALUE!</v>
      </c>
      <c r="M6925" s="17"/>
      <c r="N6925" s="17"/>
      <c r="O6925" s="17"/>
      <c r="P6925" s="17"/>
      <c r="Q6925" s="17"/>
      <c r="R6925" s="17"/>
      <c r="S6925" s="17"/>
      <c r="U6925" s="28">
        <f t="shared" si="10902"/>
        <v>145</v>
      </c>
      <c r="V6925" s="28">
        <f t="shared" si="10878"/>
        <v>212</v>
      </c>
    </row>
    <row r="6926" spans="1:24" x14ac:dyDescent="0.3">
      <c r="A6926" s="28">
        <f t="shared" si="10901"/>
        <v>145213</v>
      </c>
      <c r="B6926" s="66" t="s">
        <v>18</v>
      </c>
      <c r="C6926" s="66"/>
      <c r="D6926" s="66"/>
      <c r="E6926" s="66" t="str">
        <f t="shared" ref="E6926" si="10944">IF(D6919="","",D6919)</f>
        <v/>
      </c>
      <c r="F6926" s="66"/>
      <c r="G6926" s="4" t="s">
        <v>18</v>
      </c>
      <c r="H6926" s="16"/>
      <c r="J6926" s="17"/>
      <c r="K6926" s="17">
        <v>4</v>
      </c>
      <c r="L6926" s="17">
        <v>4</v>
      </c>
      <c r="M6926" s="17">
        <v>4</v>
      </c>
      <c r="N6926" s="17"/>
      <c r="O6926" s="17"/>
      <c r="P6926" s="17"/>
      <c r="Q6926" s="17"/>
      <c r="R6926" s="17"/>
      <c r="S6926" s="17"/>
      <c r="U6926" s="28">
        <f t="shared" si="10902"/>
        <v>145</v>
      </c>
      <c r="V6926" s="28">
        <f t="shared" si="10878"/>
        <v>213</v>
      </c>
    </row>
    <row r="6927" spans="1:24" ht="15" customHeight="1" x14ac:dyDescent="0.3">
      <c r="A6927" s="28">
        <f t="shared" si="10901"/>
        <v>145214</v>
      </c>
      <c r="B6927" s="5" t="s">
        <v>19</v>
      </c>
      <c r="C6927" s="5" t="s">
        <v>20</v>
      </c>
      <c r="D6927" s="5" t="s">
        <v>21</v>
      </c>
      <c r="E6927" s="5"/>
      <c r="F6927" s="70" t="s">
        <v>33</v>
      </c>
      <c r="G6927" s="5" t="s">
        <v>19</v>
      </c>
      <c r="H6927" s="5" t="s">
        <v>20</v>
      </c>
      <c r="J6927" s="28" t="str">
        <f t="shared" ref="J6927" si="10945">CONCATENATE(K6926,1)</f>
        <v>41</v>
      </c>
      <c r="K6927" s="22" t="e">
        <f t="array" ref="K6927:M6929">LINEST(B6930:B6933,C6930:C6933^{1,2},TRUE,TRUE)</f>
        <v>#VALUE!</v>
      </c>
      <c r="L6927" s="22" t="e">
        <v>#VALUE!</v>
      </c>
      <c r="M6927" s="22" t="e">
        <v>#VALUE!</v>
      </c>
      <c r="N6927" s="17"/>
      <c r="O6927" s="17"/>
      <c r="P6927" s="17"/>
      <c r="Q6927" s="17"/>
      <c r="R6927" s="17"/>
      <c r="S6927" s="17"/>
      <c r="U6927" s="28">
        <f t="shared" si="10902"/>
        <v>145</v>
      </c>
      <c r="V6927" s="28">
        <f t="shared" si="10878"/>
        <v>214</v>
      </c>
    </row>
    <row r="6928" spans="1:24" x14ac:dyDescent="0.3">
      <c r="A6928" s="28">
        <f t="shared" si="10901"/>
        <v>145215</v>
      </c>
      <c r="B6928" s="5" t="s">
        <v>22</v>
      </c>
      <c r="C6928" s="5" t="s">
        <v>23</v>
      </c>
      <c r="D6928" s="5" t="s">
        <v>24</v>
      </c>
      <c r="E6928" s="5" t="s">
        <v>32</v>
      </c>
      <c r="F6928" s="70"/>
      <c r="G6928" s="5" t="s">
        <v>22</v>
      </c>
      <c r="H6928" s="5" t="s">
        <v>23</v>
      </c>
      <c r="J6928" s="28" t="str">
        <f t="shared" ref="J6928" si="10946">CONCATENATE(K6926,2)</f>
        <v>42</v>
      </c>
      <c r="K6928" s="22" t="e">
        <v>#VALUE!</v>
      </c>
      <c r="L6928" s="22" t="e">
        <v>#VALUE!</v>
      </c>
      <c r="M6928" s="22" t="e">
        <v>#VALUE!</v>
      </c>
      <c r="N6928" s="17"/>
      <c r="O6928" s="17"/>
      <c r="P6928" s="17"/>
      <c r="Q6928" s="17"/>
      <c r="R6928" s="17"/>
      <c r="S6928" s="17"/>
      <c r="U6928" s="28">
        <f t="shared" si="10902"/>
        <v>145</v>
      </c>
      <c r="V6928" s="28">
        <f t="shared" si="10878"/>
        <v>215</v>
      </c>
    </row>
    <row r="6929" spans="1:22" x14ac:dyDescent="0.3">
      <c r="A6929" s="28">
        <f t="shared" si="10901"/>
        <v>145216</v>
      </c>
      <c r="B6929" s="6" t="str">
        <f t="shared" ref="B6929" si="10947">IF(H6922="","",H6922)</f>
        <v>°C</v>
      </c>
      <c r="C6929" s="6" t="str">
        <f t="shared" ref="C6929" si="10948">IF(H6922="","",H6922)</f>
        <v>°C</v>
      </c>
      <c r="D6929" s="6" t="str">
        <f t="shared" ref="D6929" si="10949">IF(H6922="","",H6922)</f>
        <v>°C</v>
      </c>
      <c r="E6929" s="6"/>
      <c r="F6929" s="6"/>
      <c r="G6929" s="6" t="str">
        <f t="shared" ref="G6929" si="10950">IF(H6922="","",H6922)</f>
        <v>°C</v>
      </c>
      <c r="H6929" s="6" t="str">
        <f t="shared" ref="H6929" si="10951">IF(H6922="","",H6922)</f>
        <v>°C</v>
      </c>
      <c r="J6929" s="28" t="str">
        <f t="shared" ref="J6929" si="10952">CONCATENATE(K6926,3)</f>
        <v>43</v>
      </c>
      <c r="K6929" s="22" t="e">
        <v>#VALUE!</v>
      </c>
      <c r="L6929" s="22" t="e">
        <v>#VALUE!</v>
      </c>
      <c r="M6929" s="22" t="e">
        <v>#VALUE!</v>
      </c>
      <c r="N6929" s="17"/>
      <c r="O6929" s="17"/>
      <c r="P6929" s="17"/>
      <c r="Q6929" s="17"/>
      <c r="R6929" s="17"/>
      <c r="S6929" s="17"/>
      <c r="U6929" s="28">
        <f t="shared" si="10902"/>
        <v>145</v>
      </c>
      <c r="V6929" s="28">
        <f t="shared" si="10878"/>
        <v>216</v>
      </c>
    </row>
    <row r="6930" spans="1:22" x14ac:dyDescent="0.3">
      <c r="A6930" s="28">
        <f t="shared" si="10901"/>
        <v>145217</v>
      </c>
      <c r="B6930" s="26"/>
      <c r="C6930" s="26"/>
      <c r="D6930" s="26"/>
      <c r="E6930" s="9"/>
      <c r="F6930" s="26"/>
      <c r="G6930" s="27"/>
      <c r="H6930" s="27"/>
      <c r="J6930" s="17"/>
      <c r="K6930" s="17">
        <v>5</v>
      </c>
      <c r="L6930" s="17">
        <v>5</v>
      </c>
      <c r="M6930" s="17">
        <v>5</v>
      </c>
      <c r="N6930" s="17">
        <v>5</v>
      </c>
      <c r="O6930" s="17"/>
      <c r="P6930" s="17"/>
      <c r="Q6930" s="17"/>
      <c r="R6930" s="17"/>
      <c r="S6930" s="17"/>
      <c r="U6930" s="28">
        <f t="shared" si="10902"/>
        <v>145</v>
      </c>
      <c r="V6930" s="28">
        <f t="shared" si="10878"/>
        <v>217</v>
      </c>
    </row>
    <row r="6931" spans="1:22" x14ac:dyDescent="0.3">
      <c r="A6931" s="28">
        <f t="shared" si="10901"/>
        <v>145218</v>
      </c>
      <c r="B6931" s="26"/>
      <c r="C6931" s="26"/>
      <c r="D6931" s="26"/>
      <c r="E6931" s="9"/>
      <c r="F6931" s="26"/>
      <c r="G6931" s="27"/>
      <c r="H6931" s="27"/>
      <c r="J6931" s="28" t="str">
        <f t="shared" ref="J6931" si="10953">CONCATENATE(K6930,1)</f>
        <v>51</v>
      </c>
      <c r="K6931" s="22" t="e">
        <f t="array" ref="K6931:N6933">LINEST(B6930:B6934,C6930:C6934^{1,2,3},TRUE,TRUE)</f>
        <v>#VALUE!</v>
      </c>
      <c r="L6931" s="22" t="e">
        <v>#VALUE!</v>
      </c>
      <c r="M6931" s="22" t="e">
        <v>#VALUE!</v>
      </c>
      <c r="N6931" s="22" t="e">
        <v>#VALUE!</v>
      </c>
      <c r="O6931" s="17"/>
      <c r="P6931" s="17"/>
      <c r="Q6931" s="17"/>
      <c r="R6931" s="17"/>
      <c r="S6931" s="17"/>
      <c r="U6931" s="28">
        <f t="shared" si="10902"/>
        <v>145</v>
      </c>
      <c r="V6931" s="28">
        <f t="shared" si="10878"/>
        <v>218</v>
      </c>
    </row>
    <row r="6932" spans="1:22" x14ac:dyDescent="0.3">
      <c r="A6932" s="28">
        <f t="shared" si="10901"/>
        <v>145219</v>
      </c>
      <c r="B6932" s="26"/>
      <c r="C6932" s="26"/>
      <c r="D6932" s="26"/>
      <c r="E6932" s="9"/>
      <c r="F6932" s="26"/>
      <c r="G6932" s="27"/>
      <c r="H6932" s="27"/>
      <c r="J6932" s="28" t="str">
        <f t="shared" ref="J6932" si="10954">CONCATENATE(K6930,2)</f>
        <v>52</v>
      </c>
      <c r="K6932" s="22" t="e">
        <v>#VALUE!</v>
      </c>
      <c r="L6932" s="22" t="e">
        <v>#VALUE!</v>
      </c>
      <c r="M6932" s="22" t="e">
        <v>#VALUE!</v>
      </c>
      <c r="N6932" s="22" t="e">
        <v>#VALUE!</v>
      </c>
      <c r="O6932" s="17"/>
      <c r="P6932" s="17"/>
      <c r="Q6932" s="17"/>
      <c r="R6932" s="17"/>
      <c r="S6932" s="17"/>
      <c r="U6932" s="28">
        <f t="shared" si="10902"/>
        <v>145</v>
      </c>
      <c r="V6932" s="28">
        <f t="shared" si="10878"/>
        <v>219</v>
      </c>
    </row>
    <row r="6933" spans="1:22" x14ac:dyDescent="0.3">
      <c r="A6933" s="28">
        <f t="shared" si="10901"/>
        <v>145220</v>
      </c>
      <c r="B6933" s="26"/>
      <c r="C6933" s="26"/>
      <c r="D6933" s="26"/>
      <c r="E6933" s="9"/>
      <c r="F6933" s="26"/>
      <c r="G6933" s="27"/>
      <c r="H6933" s="27"/>
      <c r="J6933" s="28" t="str">
        <f t="shared" ref="J6933" si="10955">CONCATENATE(K6930,3)</f>
        <v>53</v>
      </c>
      <c r="K6933" s="22" t="e">
        <v>#VALUE!</v>
      </c>
      <c r="L6933" s="22" t="e">
        <v>#VALUE!</v>
      </c>
      <c r="M6933" s="22" t="e">
        <v>#VALUE!</v>
      </c>
      <c r="N6933" s="22" t="e">
        <v>#VALUE!</v>
      </c>
      <c r="O6933" s="17"/>
      <c r="P6933" s="17"/>
      <c r="Q6933" s="17"/>
      <c r="R6933" s="17"/>
      <c r="S6933" s="17"/>
      <c r="U6933" s="28">
        <f t="shared" si="10902"/>
        <v>145</v>
      </c>
      <c r="V6933" s="28">
        <f t="shared" si="10878"/>
        <v>220</v>
      </c>
    </row>
    <row r="6934" spans="1:22" x14ac:dyDescent="0.3">
      <c r="A6934" s="28">
        <f t="shared" si="10901"/>
        <v>145221</v>
      </c>
      <c r="B6934" s="26"/>
      <c r="C6934" s="26"/>
      <c r="D6934" s="26"/>
      <c r="E6934" s="9"/>
      <c r="F6934" s="26"/>
      <c r="G6934" s="27"/>
      <c r="H6934" s="27"/>
      <c r="J6934" s="17"/>
      <c r="K6934" s="17">
        <v>6</v>
      </c>
      <c r="L6934" s="17">
        <v>6</v>
      </c>
      <c r="M6934" s="17">
        <v>6</v>
      </c>
      <c r="N6934" s="17">
        <v>6</v>
      </c>
      <c r="O6934" s="17">
        <v>6</v>
      </c>
      <c r="P6934" s="17"/>
      <c r="Q6934" s="17"/>
      <c r="R6934" s="17"/>
      <c r="S6934" s="17"/>
      <c r="U6934" s="28">
        <f t="shared" si="10902"/>
        <v>145</v>
      </c>
      <c r="V6934" s="28">
        <f t="shared" si="10878"/>
        <v>221</v>
      </c>
    </row>
    <row r="6935" spans="1:22" x14ac:dyDescent="0.3">
      <c r="A6935" s="28">
        <f t="shared" si="10901"/>
        <v>145222</v>
      </c>
      <c r="B6935" s="26"/>
      <c r="C6935" s="26"/>
      <c r="D6935" s="26"/>
      <c r="E6935" s="9"/>
      <c r="F6935" s="26"/>
      <c r="G6935" s="27"/>
      <c r="H6935" s="27"/>
      <c r="J6935" s="28" t="str">
        <f t="shared" ref="J6935" si="10956">CONCATENATE(K6934,1)</f>
        <v>61</v>
      </c>
      <c r="K6935" s="22" t="e">
        <f t="array" ref="K6935:O6937">LINEST(B6930:B6935,C6930:C6935^{1,2,3,4},TRUE,TRUE)</f>
        <v>#VALUE!</v>
      </c>
      <c r="L6935" s="22" t="e">
        <v>#VALUE!</v>
      </c>
      <c r="M6935" s="22" t="e">
        <v>#VALUE!</v>
      </c>
      <c r="N6935" s="22" t="e">
        <v>#VALUE!</v>
      </c>
      <c r="O6935" s="22" t="e">
        <v>#VALUE!</v>
      </c>
      <c r="P6935" s="17"/>
      <c r="Q6935" s="17"/>
      <c r="R6935" s="17"/>
      <c r="S6935" s="17"/>
      <c r="U6935" s="28">
        <f t="shared" si="10902"/>
        <v>145</v>
      </c>
      <c r="V6935" s="28">
        <f t="shared" si="10878"/>
        <v>222</v>
      </c>
    </row>
    <row r="6936" spans="1:22" x14ac:dyDescent="0.3">
      <c r="A6936" s="28">
        <f t="shared" si="10901"/>
        <v>145223</v>
      </c>
      <c r="B6936" s="26"/>
      <c r="C6936" s="26"/>
      <c r="D6936" s="26"/>
      <c r="E6936" s="9"/>
      <c r="F6936" s="26"/>
      <c r="G6936" s="27"/>
      <c r="H6936" s="27"/>
      <c r="J6936" s="28" t="str">
        <f t="shared" ref="J6936" si="10957">CONCATENATE(K6934,2)</f>
        <v>62</v>
      </c>
      <c r="K6936" s="22" t="e">
        <v>#VALUE!</v>
      </c>
      <c r="L6936" s="22" t="e">
        <v>#VALUE!</v>
      </c>
      <c r="M6936" s="22" t="e">
        <v>#VALUE!</v>
      </c>
      <c r="N6936" s="22" t="e">
        <v>#VALUE!</v>
      </c>
      <c r="O6936" s="22" t="e">
        <v>#VALUE!</v>
      </c>
      <c r="P6936" s="17"/>
      <c r="Q6936" s="17"/>
      <c r="R6936" s="17"/>
      <c r="S6936" s="17"/>
      <c r="U6936" s="28">
        <f t="shared" si="10902"/>
        <v>145</v>
      </c>
      <c r="V6936" s="28">
        <f t="shared" si="10878"/>
        <v>223</v>
      </c>
    </row>
    <row r="6937" spans="1:22" x14ac:dyDescent="0.3">
      <c r="A6937" s="28">
        <f t="shared" si="10901"/>
        <v>145224</v>
      </c>
      <c r="B6937" s="26"/>
      <c r="C6937" s="26"/>
      <c r="D6937" s="26"/>
      <c r="E6937" s="9"/>
      <c r="F6937" s="26"/>
      <c r="G6937" s="27"/>
      <c r="H6937" s="27"/>
      <c r="J6937" s="28" t="str">
        <f t="shared" ref="J6937" si="10958">CONCATENATE(K6934,3)</f>
        <v>63</v>
      </c>
      <c r="K6937" s="22" t="e">
        <v>#VALUE!</v>
      </c>
      <c r="L6937" s="22" t="e">
        <v>#VALUE!</v>
      </c>
      <c r="M6937" s="22" t="e">
        <v>#VALUE!</v>
      </c>
      <c r="N6937" s="22" t="e">
        <v>#VALUE!</v>
      </c>
      <c r="O6937" s="22" t="e">
        <v>#VALUE!</v>
      </c>
      <c r="P6937" s="17"/>
      <c r="Q6937" s="17"/>
      <c r="R6937" s="17"/>
      <c r="S6937" s="17"/>
      <c r="U6937" s="28">
        <f t="shared" si="10902"/>
        <v>145</v>
      </c>
      <c r="V6937" s="28">
        <f t="shared" si="10878"/>
        <v>224</v>
      </c>
    </row>
    <row r="6938" spans="1:22" x14ac:dyDescent="0.3">
      <c r="A6938" s="28">
        <f t="shared" si="10901"/>
        <v>145225</v>
      </c>
      <c r="B6938" s="26"/>
      <c r="C6938" s="26"/>
      <c r="D6938" s="26"/>
      <c r="E6938" s="9"/>
      <c r="F6938" s="26"/>
      <c r="G6938" s="27"/>
      <c r="H6938" s="27"/>
      <c r="J6938" s="17"/>
      <c r="K6938" s="17">
        <v>7</v>
      </c>
      <c r="L6938" s="17">
        <v>7</v>
      </c>
      <c r="M6938" s="17">
        <v>7</v>
      </c>
      <c r="N6938" s="17">
        <v>7</v>
      </c>
      <c r="O6938" s="17">
        <v>7</v>
      </c>
      <c r="P6938" s="17">
        <v>7</v>
      </c>
      <c r="Q6938" s="17"/>
      <c r="R6938" s="17"/>
      <c r="S6938" s="17"/>
      <c r="U6938" s="28">
        <f t="shared" si="10902"/>
        <v>145</v>
      </c>
      <c r="V6938" s="28">
        <f t="shared" si="10878"/>
        <v>225</v>
      </c>
    </row>
    <row r="6939" spans="1:22" x14ac:dyDescent="0.3">
      <c r="A6939" s="28">
        <f t="shared" si="10901"/>
        <v>145226</v>
      </c>
      <c r="B6939" s="26"/>
      <c r="C6939" s="26"/>
      <c r="D6939" s="26"/>
      <c r="E6939" s="9"/>
      <c r="F6939" s="26"/>
      <c r="G6939" s="27"/>
      <c r="H6939" s="27"/>
      <c r="J6939" s="28" t="str">
        <f t="shared" ref="J6939" si="10959">CONCATENATE(K6938,1)</f>
        <v>71</v>
      </c>
      <c r="K6939" s="22" t="e">
        <f t="array" ref="K6939:P6941">LINEST(B6930:B6936,C6930:C6936^{1,2,3,4,5},TRUE,TRUE)</f>
        <v>#VALUE!</v>
      </c>
      <c r="L6939" s="22" t="e">
        <v>#VALUE!</v>
      </c>
      <c r="M6939" s="22" t="e">
        <v>#VALUE!</v>
      </c>
      <c r="N6939" s="22" t="e">
        <v>#VALUE!</v>
      </c>
      <c r="O6939" s="22" t="e">
        <v>#VALUE!</v>
      </c>
      <c r="P6939" s="22" t="e">
        <v>#VALUE!</v>
      </c>
      <c r="Q6939" s="17"/>
      <c r="R6939" s="17"/>
      <c r="S6939" s="17"/>
      <c r="U6939" s="28">
        <f t="shared" si="10902"/>
        <v>145</v>
      </c>
      <c r="V6939" s="28">
        <f t="shared" si="10878"/>
        <v>226</v>
      </c>
    </row>
    <row r="6940" spans="1:22" x14ac:dyDescent="0.3">
      <c r="A6940" s="28">
        <f t="shared" si="10901"/>
        <v>145227</v>
      </c>
      <c r="B6940" s="2">
        <f t="shared" ref="B6940" si="10960">COUNT(B6930:B6939)-2</f>
        <v>-2</v>
      </c>
      <c r="J6940" s="28" t="str">
        <f t="shared" ref="J6940" si="10961">CONCATENATE(K6938,2)</f>
        <v>72</v>
      </c>
      <c r="K6940" s="22" t="e">
        <v>#VALUE!</v>
      </c>
      <c r="L6940" s="22" t="e">
        <v>#VALUE!</v>
      </c>
      <c r="M6940" s="22" t="e">
        <v>#VALUE!</v>
      </c>
      <c r="N6940" s="22" t="e">
        <v>#VALUE!</v>
      </c>
      <c r="O6940" s="22" t="e">
        <v>#VALUE!</v>
      </c>
      <c r="P6940" s="22" t="e">
        <v>#VALUE!</v>
      </c>
      <c r="Q6940" s="17"/>
      <c r="R6940" s="17"/>
      <c r="S6940" s="17"/>
      <c r="U6940" s="28">
        <f t="shared" si="10902"/>
        <v>145</v>
      </c>
      <c r="V6940" s="28">
        <f t="shared" si="10878"/>
        <v>227</v>
      </c>
    </row>
    <row r="6941" spans="1:22" x14ac:dyDescent="0.3">
      <c r="A6941" s="28">
        <f t="shared" si="10901"/>
        <v>145228</v>
      </c>
      <c r="J6941" s="28" t="str">
        <f t="shared" ref="J6941" si="10962">CONCATENATE(K6938,3)</f>
        <v>73</v>
      </c>
      <c r="K6941" s="22" t="e">
        <v>#VALUE!</v>
      </c>
      <c r="L6941" s="22" t="e">
        <v>#VALUE!</v>
      </c>
      <c r="M6941" s="22" t="e">
        <v>#VALUE!</v>
      </c>
      <c r="N6941" s="22" t="e">
        <v>#VALUE!</v>
      </c>
      <c r="O6941" s="22" t="e">
        <v>#VALUE!</v>
      </c>
      <c r="P6941" s="22" t="e">
        <v>#VALUE!</v>
      </c>
      <c r="Q6941" s="17"/>
      <c r="R6941" s="17"/>
      <c r="S6941" s="17"/>
      <c r="U6941" s="28">
        <f t="shared" si="10902"/>
        <v>145</v>
      </c>
      <c r="V6941" s="28">
        <f t="shared" si="10878"/>
        <v>228</v>
      </c>
    </row>
    <row r="6942" spans="1:22" x14ac:dyDescent="0.3">
      <c r="A6942" s="28">
        <f t="shared" si="10901"/>
        <v>145229</v>
      </c>
      <c r="B6942" s="66" t="s">
        <v>25</v>
      </c>
      <c r="C6942" s="66"/>
      <c r="D6942" s="66"/>
      <c r="E6942" s="66"/>
      <c r="F6942" s="66"/>
      <c r="G6942" s="66"/>
      <c r="H6942" s="66"/>
      <c r="J6942" s="17"/>
      <c r="K6942" s="17">
        <v>8</v>
      </c>
      <c r="L6942" s="17">
        <v>8</v>
      </c>
      <c r="M6942" s="17">
        <v>8</v>
      </c>
      <c r="N6942" s="17">
        <v>8</v>
      </c>
      <c r="O6942" s="17">
        <v>8</v>
      </c>
      <c r="P6942" s="17">
        <v>8</v>
      </c>
      <c r="Q6942" s="17">
        <v>8</v>
      </c>
      <c r="R6942" s="17"/>
      <c r="S6942" s="17"/>
      <c r="U6942" s="28">
        <f t="shared" si="10902"/>
        <v>145</v>
      </c>
      <c r="V6942" s="28">
        <f t="shared" si="10878"/>
        <v>229</v>
      </c>
    </row>
    <row r="6943" spans="1:22" x14ac:dyDescent="0.3">
      <c r="A6943" s="28">
        <f t="shared" si="10901"/>
        <v>145230</v>
      </c>
      <c r="B6943" s="71"/>
      <c r="C6943" s="71"/>
      <c r="D6943" s="71"/>
      <c r="E6943" s="71"/>
      <c r="F6943" s="71"/>
      <c r="G6943" s="71"/>
      <c r="H6943" s="71"/>
      <c r="J6943" s="28" t="str">
        <f t="shared" ref="J6943" si="10963">CONCATENATE(K6942,1)</f>
        <v>81</v>
      </c>
      <c r="K6943" s="22" t="e">
        <f t="array" ref="K6943:Q6945">LINEST(B6930:B6937,C6930:C6937^{1,2,3,4,5,6},TRUE,TRUE)</f>
        <v>#VALUE!</v>
      </c>
      <c r="L6943" s="22" t="e">
        <v>#VALUE!</v>
      </c>
      <c r="M6943" s="22" t="e">
        <v>#VALUE!</v>
      </c>
      <c r="N6943" s="22" t="e">
        <v>#VALUE!</v>
      </c>
      <c r="O6943" s="22" t="e">
        <v>#VALUE!</v>
      </c>
      <c r="P6943" s="22" t="e">
        <v>#VALUE!</v>
      </c>
      <c r="Q6943" s="22" t="e">
        <v>#VALUE!</v>
      </c>
      <c r="R6943" s="17"/>
      <c r="S6943" s="17"/>
      <c r="U6943" s="28">
        <f t="shared" si="10902"/>
        <v>145</v>
      </c>
      <c r="V6943" s="28">
        <f t="shared" si="10878"/>
        <v>230</v>
      </c>
    </row>
    <row r="6944" spans="1:22" x14ac:dyDescent="0.3">
      <c r="A6944" s="28">
        <f t="shared" si="10901"/>
        <v>145231</v>
      </c>
      <c r="B6944" s="71"/>
      <c r="C6944" s="71"/>
      <c r="D6944" s="71"/>
      <c r="E6944" s="71"/>
      <c r="F6944" s="71"/>
      <c r="G6944" s="71"/>
      <c r="H6944" s="71"/>
      <c r="J6944" s="28" t="str">
        <f t="shared" ref="J6944" si="10964">CONCATENATE(K6942,2)</f>
        <v>82</v>
      </c>
      <c r="K6944" s="22" t="e">
        <v>#VALUE!</v>
      </c>
      <c r="L6944" s="22" t="e">
        <v>#VALUE!</v>
      </c>
      <c r="M6944" s="22" t="e">
        <v>#VALUE!</v>
      </c>
      <c r="N6944" s="22" t="e">
        <v>#VALUE!</v>
      </c>
      <c r="O6944" s="22" t="e">
        <v>#VALUE!</v>
      </c>
      <c r="P6944" s="22" t="e">
        <v>#VALUE!</v>
      </c>
      <c r="Q6944" s="22" t="e">
        <v>#VALUE!</v>
      </c>
      <c r="R6944" s="17"/>
      <c r="S6944" s="17"/>
      <c r="U6944" s="28">
        <f t="shared" si="10902"/>
        <v>145</v>
      </c>
      <c r="V6944" s="28">
        <f t="shared" si="10878"/>
        <v>231</v>
      </c>
    </row>
    <row r="6945" spans="1:22" x14ac:dyDescent="0.3">
      <c r="A6945" s="28">
        <f t="shared" si="10901"/>
        <v>145232</v>
      </c>
      <c r="J6945" s="28" t="str">
        <f t="shared" ref="J6945" si="10965">CONCATENATE(K6942,3)</f>
        <v>83</v>
      </c>
      <c r="K6945" s="22" t="e">
        <v>#VALUE!</v>
      </c>
      <c r="L6945" s="22" t="e">
        <v>#VALUE!</v>
      </c>
      <c r="M6945" s="22" t="e">
        <v>#VALUE!</v>
      </c>
      <c r="N6945" s="22" t="e">
        <v>#VALUE!</v>
      </c>
      <c r="O6945" s="22" t="e">
        <v>#VALUE!</v>
      </c>
      <c r="P6945" s="22" t="e">
        <v>#VALUE!</v>
      </c>
      <c r="Q6945" s="22" t="e">
        <v>#VALUE!</v>
      </c>
      <c r="R6945" s="17"/>
      <c r="S6945" s="17"/>
      <c r="U6945" s="28">
        <f t="shared" si="10902"/>
        <v>145</v>
      </c>
      <c r="V6945" s="28">
        <f t="shared" si="10878"/>
        <v>232</v>
      </c>
    </row>
    <row r="6946" spans="1:22" ht="15" customHeight="1" x14ac:dyDescent="0.3">
      <c r="A6946" s="28">
        <f t="shared" si="10901"/>
        <v>145233</v>
      </c>
      <c r="B6946" s="66" t="s">
        <v>52</v>
      </c>
      <c r="C6946" s="66"/>
      <c r="D6946" s="66"/>
      <c r="E6946" s="10" t="str">
        <f>IF(D6916="","",MAX(E6947,E6948))</f>
        <v/>
      </c>
      <c r="J6946" s="17"/>
      <c r="K6946" s="17">
        <v>9</v>
      </c>
      <c r="L6946" s="17">
        <v>9</v>
      </c>
      <c r="M6946" s="17">
        <v>9</v>
      </c>
      <c r="N6946" s="17">
        <v>9</v>
      </c>
      <c r="O6946" s="17">
        <v>9</v>
      </c>
      <c r="P6946" s="17">
        <v>9</v>
      </c>
      <c r="Q6946" s="17">
        <v>9</v>
      </c>
      <c r="R6946" s="17">
        <v>9</v>
      </c>
      <c r="S6946" s="17"/>
      <c r="U6946" s="28">
        <f t="shared" si="10902"/>
        <v>145</v>
      </c>
      <c r="V6946" s="28">
        <f t="shared" si="10878"/>
        <v>233</v>
      </c>
    </row>
    <row r="6947" spans="1:22" x14ac:dyDescent="0.3">
      <c r="A6947" s="28">
        <f t="shared" si="10901"/>
        <v>145234</v>
      </c>
      <c r="B6947" s="2" t="s">
        <v>26</v>
      </c>
      <c r="C6947" s="2" t="s">
        <v>27</v>
      </c>
      <c r="D6947" s="2" t="s">
        <v>28</v>
      </c>
      <c r="E6947" s="11">
        <f>ABS(MIN(D6948:D6957))</f>
        <v>0</v>
      </c>
      <c r="G6947" s="2" t="s">
        <v>230</v>
      </c>
      <c r="J6947" s="28" t="str">
        <f t="shared" ref="J6947" si="10966">CONCATENATE(K6946,1)</f>
        <v>91</v>
      </c>
      <c r="K6947" s="22" t="e">
        <f t="array" ref="K6947:R6949">LINEST(B6930:B6938,C6930:C6938^{1,2,3,4,5,6,7},TRUE,TRUE)</f>
        <v>#VALUE!</v>
      </c>
      <c r="L6947" s="22" t="e">
        <v>#VALUE!</v>
      </c>
      <c r="M6947" s="22" t="e">
        <v>#VALUE!</v>
      </c>
      <c r="N6947" s="22" t="e">
        <v>#VALUE!</v>
      </c>
      <c r="O6947" s="22" t="e">
        <v>#VALUE!</v>
      </c>
      <c r="P6947" s="22" t="e">
        <v>#VALUE!</v>
      </c>
      <c r="Q6947" s="22" t="e">
        <v>#VALUE!</v>
      </c>
      <c r="R6947" s="22" t="e">
        <v>#VALUE!</v>
      </c>
      <c r="S6947" s="17"/>
      <c r="U6947" s="28">
        <f t="shared" si="10902"/>
        <v>145</v>
      </c>
      <c r="V6947" s="28">
        <f t="shared" ref="V6947:V7008" si="10967">V6946+1</f>
        <v>234</v>
      </c>
    </row>
    <row r="6948" spans="1:22" x14ac:dyDescent="0.3">
      <c r="A6948" s="28">
        <f t="shared" si="10901"/>
        <v>145235</v>
      </c>
      <c r="B6948" s="7">
        <f t="shared" ref="B6948:B6957" si="10968">C6930-B6930</f>
        <v>0</v>
      </c>
      <c r="C6948" s="7">
        <f t="shared" ref="C6948:C6957" si="10969">H6930-G6930</f>
        <v>0</v>
      </c>
      <c r="D6948" s="7">
        <f>C6948-B6948</f>
        <v>0</v>
      </c>
      <c r="E6948" s="11">
        <f>ABS(MAX(D6948:D6957))</f>
        <v>0</v>
      </c>
      <c r="F6948" s="13"/>
      <c r="G6948" s="2" t="str">
        <f>IF(D6930="","",D6930/E6930)</f>
        <v/>
      </c>
      <c r="H6948" s="13"/>
      <c r="J6948" s="28" t="str">
        <f t="shared" ref="J6948" si="10970">CONCATENATE(K6946,2)</f>
        <v>92</v>
      </c>
      <c r="K6948" s="22" t="e">
        <v>#VALUE!</v>
      </c>
      <c r="L6948" s="22" t="e">
        <v>#VALUE!</v>
      </c>
      <c r="M6948" s="22" t="e">
        <v>#VALUE!</v>
      </c>
      <c r="N6948" s="22" t="e">
        <v>#VALUE!</v>
      </c>
      <c r="O6948" s="22" t="e">
        <v>#VALUE!</v>
      </c>
      <c r="P6948" s="22" t="e">
        <v>#VALUE!</v>
      </c>
      <c r="Q6948" s="22" t="e">
        <v>#VALUE!</v>
      </c>
      <c r="R6948" s="22" t="e">
        <v>#VALUE!</v>
      </c>
      <c r="S6948" s="17"/>
      <c r="U6948" s="28">
        <f t="shared" si="10902"/>
        <v>145</v>
      </c>
      <c r="V6948" s="28">
        <f t="shared" si="10967"/>
        <v>235</v>
      </c>
    </row>
    <row r="6949" spans="1:22" x14ac:dyDescent="0.3">
      <c r="A6949" s="28">
        <f t="shared" si="10901"/>
        <v>145236</v>
      </c>
      <c r="B6949" s="7">
        <f t="shared" si="10968"/>
        <v>0</v>
      </c>
      <c r="C6949" s="7">
        <f t="shared" si="10969"/>
        <v>0</v>
      </c>
      <c r="D6949" s="7">
        <f t="shared" ref="D6949:D6957" si="10971">C6949-B6949</f>
        <v>0</v>
      </c>
      <c r="E6949" s="12" t="s">
        <v>34</v>
      </c>
      <c r="G6949" s="2" t="str">
        <f t="shared" ref="G6949:G6957" si="10972">IF(D6931="","",D6931/E6931)</f>
        <v/>
      </c>
      <c r="H6949" s="13"/>
      <c r="J6949" s="28" t="str">
        <f t="shared" ref="J6949" si="10973">CONCATENATE(K6946,3)</f>
        <v>93</v>
      </c>
      <c r="K6949" s="22" t="e">
        <v>#VALUE!</v>
      </c>
      <c r="L6949" s="22" t="e">
        <v>#VALUE!</v>
      </c>
      <c r="M6949" s="22" t="e">
        <v>#VALUE!</v>
      </c>
      <c r="N6949" s="22" t="e">
        <v>#VALUE!</v>
      </c>
      <c r="O6949" s="22" t="e">
        <v>#VALUE!</v>
      </c>
      <c r="P6949" s="22" t="e">
        <v>#VALUE!</v>
      </c>
      <c r="Q6949" s="22" t="e">
        <v>#VALUE!</v>
      </c>
      <c r="R6949" s="22" t="e">
        <v>#VALUE!</v>
      </c>
      <c r="S6949" s="17"/>
      <c r="U6949" s="28">
        <f t="shared" si="10902"/>
        <v>145</v>
      </c>
      <c r="V6949" s="28">
        <f t="shared" si="10967"/>
        <v>236</v>
      </c>
    </row>
    <row r="6950" spans="1:22" x14ac:dyDescent="0.3">
      <c r="A6950" s="28">
        <f t="shared" si="10901"/>
        <v>145237</v>
      </c>
      <c r="B6950" s="7">
        <f t="shared" si="10968"/>
        <v>0</v>
      </c>
      <c r="C6950" s="7">
        <f t="shared" si="10969"/>
        <v>0</v>
      </c>
      <c r="D6950" s="7">
        <f t="shared" si="10971"/>
        <v>0</v>
      </c>
      <c r="E6950" s="10" t="str">
        <f>IF(D6916="","",MAX(E6951,E6952))</f>
        <v/>
      </c>
      <c r="G6950" s="2" t="str">
        <f t="shared" si="10972"/>
        <v/>
      </c>
      <c r="H6950" s="13"/>
      <c r="J6950" s="17"/>
      <c r="K6950" s="17">
        <v>10</v>
      </c>
      <c r="L6950" s="17">
        <v>10</v>
      </c>
      <c r="M6950" s="17">
        <v>10</v>
      </c>
      <c r="N6950" s="17">
        <v>10</v>
      </c>
      <c r="O6950" s="17">
        <v>10</v>
      </c>
      <c r="P6950" s="17">
        <v>10</v>
      </c>
      <c r="Q6950" s="17">
        <v>10</v>
      </c>
      <c r="R6950" s="17">
        <v>10</v>
      </c>
      <c r="S6950" s="17">
        <v>10</v>
      </c>
      <c r="U6950" s="28">
        <f t="shared" si="10902"/>
        <v>145</v>
      </c>
      <c r="V6950" s="28">
        <f t="shared" si="10967"/>
        <v>237</v>
      </c>
    </row>
    <row r="6951" spans="1:22" x14ac:dyDescent="0.3">
      <c r="A6951" s="28">
        <f t="shared" si="10901"/>
        <v>145238</v>
      </c>
      <c r="B6951" s="7">
        <f t="shared" si="10968"/>
        <v>0</v>
      </c>
      <c r="C6951" s="7">
        <f t="shared" si="10969"/>
        <v>0</v>
      </c>
      <c r="D6951" s="7">
        <f t="shared" si="10971"/>
        <v>0</v>
      </c>
      <c r="E6951" s="11">
        <f>ABS(MIN(B6948:B6957))</f>
        <v>0</v>
      </c>
      <c r="G6951" s="2" t="str">
        <f t="shared" si="10972"/>
        <v/>
      </c>
      <c r="H6951" s="13"/>
      <c r="J6951" s="28" t="str">
        <f t="shared" ref="J6951" si="10974">CONCATENATE(K6950,1)</f>
        <v>101</v>
      </c>
      <c r="K6951" s="22" t="e">
        <f t="array" ref="K6951:S6953">LINEST(B6930:B6939,C6930:C6939^{1,2,3,4,5,6,7,8},TRUE,TRUE)</f>
        <v>#VALUE!</v>
      </c>
      <c r="L6951" s="22" t="e">
        <v>#VALUE!</v>
      </c>
      <c r="M6951" s="22" t="e">
        <v>#VALUE!</v>
      </c>
      <c r="N6951" s="22" t="e">
        <v>#VALUE!</v>
      </c>
      <c r="O6951" s="22" t="e">
        <v>#VALUE!</v>
      </c>
      <c r="P6951" s="22" t="e">
        <v>#VALUE!</v>
      </c>
      <c r="Q6951" s="22" t="e">
        <v>#VALUE!</v>
      </c>
      <c r="R6951" s="22" t="e">
        <v>#VALUE!</v>
      </c>
      <c r="S6951" s="22" t="e">
        <v>#VALUE!</v>
      </c>
      <c r="U6951" s="28">
        <f t="shared" si="10902"/>
        <v>145</v>
      </c>
      <c r="V6951" s="28">
        <f t="shared" si="10967"/>
        <v>238</v>
      </c>
    </row>
    <row r="6952" spans="1:22" x14ac:dyDescent="0.3">
      <c r="A6952" s="28">
        <f t="shared" si="10901"/>
        <v>145239</v>
      </c>
      <c r="B6952" s="7">
        <f t="shared" si="10968"/>
        <v>0</v>
      </c>
      <c r="C6952" s="7">
        <f t="shared" si="10969"/>
        <v>0</v>
      </c>
      <c r="D6952" s="7">
        <f t="shared" si="10971"/>
        <v>0</v>
      </c>
      <c r="E6952" s="11">
        <f>ABS(MAX(B6948:B6957))</f>
        <v>0</v>
      </c>
      <c r="G6952" s="2" t="str">
        <f t="shared" si="10972"/>
        <v/>
      </c>
      <c r="H6952" s="13"/>
      <c r="J6952" s="28" t="str">
        <f t="shared" ref="J6952" si="10975">CONCATENATE(K6950,2)</f>
        <v>102</v>
      </c>
      <c r="K6952" s="22" t="e">
        <v>#VALUE!</v>
      </c>
      <c r="L6952" s="22" t="e">
        <v>#VALUE!</v>
      </c>
      <c r="M6952" s="22" t="e">
        <v>#VALUE!</v>
      </c>
      <c r="N6952" s="22" t="e">
        <v>#VALUE!</v>
      </c>
      <c r="O6952" s="22" t="e">
        <v>#VALUE!</v>
      </c>
      <c r="P6952" s="22" t="e">
        <v>#VALUE!</v>
      </c>
      <c r="Q6952" s="22" t="e">
        <v>#VALUE!</v>
      </c>
      <c r="R6952" s="22" t="e">
        <v>#VALUE!</v>
      </c>
      <c r="S6952" s="22" t="e">
        <v>#VALUE!</v>
      </c>
      <c r="U6952" s="28">
        <f t="shared" si="10902"/>
        <v>145</v>
      </c>
      <c r="V6952" s="28">
        <f t="shared" si="10967"/>
        <v>239</v>
      </c>
    </row>
    <row r="6953" spans="1:22" x14ac:dyDescent="0.3">
      <c r="A6953" s="28">
        <f t="shared" si="10901"/>
        <v>145240</v>
      </c>
      <c r="B6953" s="7">
        <f t="shared" si="10968"/>
        <v>0</v>
      </c>
      <c r="C6953" s="7">
        <f t="shared" si="10969"/>
        <v>0</v>
      </c>
      <c r="D6953" s="7">
        <f t="shared" si="10971"/>
        <v>0</v>
      </c>
      <c r="E6953" s="12" t="s">
        <v>231</v>
      </c>
      <c r="G6953" s="2" t="str">
        <f t="shared" si="10972"/>
        <v/>
      </c>
      <c r="H6953" s="13"/>
      <c r="J6953" s="28" t="str">
        <f t="shared" ref="J6953" si="10976">CONCATENATE(K6950,3)</f>
        <v>103</v>
      </c>
      <c r="K6953" s="22" t="e">
        <v>#VALUE!</v>
      </c>
      <c r="L6953" s="22" t="e">
        <v>#VALUE!</v>
      </c>
      <c r="M6953" s="22" t="e">
        <v>#VALUE!</v>
      </c>
      <c r="N6953" s="22" t="e">
        <v>#VALUE!</v>
      </c>
      <c r="O6953" s="22" t="e">
        <v>#VALUE!</v>
      </c>
      <c r="P6953" s="22" t="e">
        <v>#VALUE!</v>
      </c>
      <c r="Q6953" s="22" t="e">
        <v>#VALUE!</v>
      </c>
      <c r="R6953" s="22" t="e">
        <v>#VALUE!</v>
      </c>
      <c r="S6953" s="22" t="e">
        <v>#VALUE!</v>
      </c>
      <c r="U6953" s="28">
        <f t="shared" si="10902"/>
        <v>145</v>
      </c>
      <c r="V6953" s="28">
        <f t="shared" si="10967"/>
        <v>240</v>
      </c>
    </row>
    <row r="6954" spans="1:22" x14ac:dyDescent="0.3">
      <c r="A6954" s="28">
        <f t="shared" si="10901"/>
        <v>145241</v>
      </c>
      <c r="B6954" s="7">
        <f t="shared" si="10968"/>
        <v>0</v>
      </c>
      <c r="C6954" s="7">
        <f t="shared" si="10969"/>
        <v>0</v>
      </c>
      <c r="D6954" s="7">
        <f t="shared" si="10971"/>
        <v>0</v>
      </c>
      <c r="E6954" s="10" t="e">
        <f>IF(D6916="","",MAX(E6955,E6956))*2</f>
        <v>#VALUE!</v>
      </c>
      <c r="G6954" s="2" t="str">
        <f t="shared" si="10972"/>
        <v/>
      </c>
      <c r="H6954" s="13"/>
      <c r="U6954" s="28">
        <f t="shared" si="10902"/>
        <v>145</v>
      </c>
      <c r="V6954" s="28">
        <f t="shared" si="10967"/>
        <v>241</v>
      </c>
    </row>
    <row r="6955" spans="1:22" x14ac:dyDescent="0.3">
      <c r="A6955" s="28">
        <f t="shared" si="10901"/>
        <v>145242</v>
      </c>
      <c r="B6955" s="7">
        <f t="shared" si="10968"/>
        <v>0</v>
      </c>
      <c r="C6955" s="7">
        <f t="shared" si="10969"/>
        <v>0</v>
      </c>
      <c r="D6955" s="7">
        <f t="shared" si="10971"/>
        <v>0</v>
      </c>
      <c r="E6955" s="11">
        <f>ABS(MIN(G6948:G6957))</f>
        <v>0</v>
      </c>
      <c r="G6955" s="2" t="str">
        <f t="shared" si="10972"/>
        <v/>
      </c>
      <c r="U6955" s="28">
        <f t="shared" si="10902"/>
        <v>145</v>
      </c>
      <c r="V6955" s="28">
        <f t="shared" si="10967"/>
        <v>242</v>
      </c>
    </row>
    <row r="6956" spans="1:22" x14ac:dyDescent="0.3">
      <c r="A6956" s="28">
        <f t="shared" si="10901"/>
        <v>145243</v>
      </c>
      <c r="B6956" s="7">
        <f t="shared" si="10968"/>
        <v>0</v>
      </c>
      <c r="C6956" s="7">
        <f t="shared" si="10969"/>
        <v>0</v>
      </c>
      <c r="D6956" s="7">
        <f t="shared" si="10971"/>
        <v>0</v>
      </c>
      <c r="E6956" s="11">
        <f>ABS(MAX(G6948:G6957))</f>
        <v>0</v>
      </c>
      <c r="G6956" s="2" t="str">
        <f t="shared" si="10972"/>
        <v/>
      </c>
      <c r="U6956" s="28">
        <f t="shared" si="10902"/>
        <v>145</v>
      </c>
      <c r="V6956" s="28">
        <f t="shared" si="10967"/>
        <v>243</v>
      </c>
    </row>
    <row r="6957" spans="1:22" x14ac:dyDescent="0.3">
      <c r="A6957" s="28">
        <f t="shared" si="10901"/>
        <v>145244</v>
      </c>
      <c r="B6957" s="7">
        <f t="shared" si="10968"/>
        <v>0</v>
      </c>
      <c r="C6957" s="7">
        <f t="shared" si="10969"/>
        <v>0</v>
      </c>
      <c r="D6957" s="7">
        <f t="shared" si="10971"/>
        <v>0</v>
      </c>
      <c r="F6957" s="13"/>
      <c r="G6957" s="2" t="str">
        <f t="shared" si="10972"/>
        <v/>
      </c>
      <c r="U6957" s="28">
        <f t="shared" si="10902"/>
        <v>145</v>
      </c>
      <c r="V6957" s="28">
        <f t="shared" si="10967"/>
        <v>244</v>
      </c>
    </row>
    <row r="6958" spans="1:22" x14ac:dyDescent="0.3">
      <c r="A6958" s="28">
        <f t="shared" si="10901"/>
        <v>145245</v>
      </c>
      <c r="F6958" s="13"/>
      <c r="U6958" s="28">
        <f t="shared" si="10902"/>
        <v>145</v>
      </c>
      <c r="V6958" s="28">
        <f t="shared" si="10967"/>
        <v>245</v>
      </c>
    </row>
    <row r="6959" spans="1:22" x14ac:dyDescent="0.3">
      <c r="A6959" s="28">
        <f t="shared" si="10901"/>
        <v>145246</v>
      </c>
      <c r="F6959" s="13"/>
      <c r="U6959" s="28">
        <f t="shared" si="10902"/>
        <v>145</v>
      </c>
      <c r="V6959" s="28">
        <f t="shared" si="10967"/>
        <v>246</v>
      </c>
    </row>
    <row r="6960" spans="1:22" x14ac:dyDescent="0.3">
      <c r="A6960" s="28">
        <f t="shared" si="10901"/>
        <v>145247</v>
      </c>
      <c r="F6960" s="13"/>
      <c r="U6960" s="28">
        <f t="shared" si="10902"/>
        <v>145</v>
      </c>
      <c r="V6960" s="28">
        <f t="shared" si="10967"/>
        <v>247</v>
      </c>
    </row>
    <row r="6961" spans="1:24" s="8" customFormat="1" x14ac:dyDescent="0.3"/>
    <row r="6962" spans="1:24" x14ac:dyDescent="0.3">
      <c r="A6962" s="28">
        <f t="shared" ref="A6962:A7008" si="10977">ROUND(CONCATENATE(U6962,V6962),0)</f>
        <v>146201</v>
      </c>
      <c r="B6962" s="63" t="s">
        <v>0</v>
      </c>
      <c r="C6962" s="63"/>
      <c r="D6962" s="71"/>
      <c r="E6962" s="71"/>
      <c r="F6962" s="71"/>
      <c r="G6962" s="71"/>
      <c r="H6962" s="71"/>
      <c r="U6962" s="28">
        <f t="shared" ref="U6962:U7010" si="10978">U6960+1</f>
        <v>146</v>
      </c>
      <c r="V6962" s="28">
        <v>201</v>
      </c>
    </row>
    <row r="6963" spans="1:24" x14ac:dyDescent="0.3">
      <c r="A6963" s="28">
        <f t="shared" si="10977"/>
        <v>146202</v>
      </c>
      <c r="B6963" s="72" t="s">
        <v>70</v>
      </c>
      <c r="C6963" s="73"/>
      <c r="D6963" s="30"/>
      <c r="E6963" s="66" t="s">
        <v>71</v>
      </c>
      <c r="F6963" s="66"/>
      <c r="G6963" s="74"/>
      <c r="H6963" s="74"/>
      <c r="U6963" s="28">
        <f t="shared" si="10902"/>
        <v>146</v>
      </c>
      <c r="V6963" s="28">
        <f t="shared" ref="V6963" si="10979">V6962+1</f>
        <v>202</v>
      </c>
    </row>
    <row r="6964" spans="1:24" x14ac:dyDescent="0.3">
      <c r="A6964" s="28">
        <f t="shared" si="10977"/>
        <v>146203</v>
      </c>
      <c r="B6964" s="75" t="s">
        <v>6</v>
      </c>
      <c r="C6964" s="75"/>
      <c r="D6964" s="71"/>
      <c r="E6964" s="71"/>
      <c r="F6964" s="71"/>
      <c r="G6964" s="71"/>
      <c r="H6964" s="71"/>
      <c r="U6964" s="28">
        <f t="shared" si="10902"/>
        <v>146</v>
      </c>
      <c r="V6964" s="28">
        <f t="shared" si="10967"/>
        <v>203</v>
      </c>
    </row>
    <row r="6965" spans="1:24" x14ac:dyDescent="0.3">
      <c r="A6965" s="28">
        <f t="shared" si="10977"/>
        <v>146204</v>
      </c>
      <c r="B6965" s="63" t="s">
        <v>7</v>
      </c>
      <c r="C6965" s="63"/>
      <c r="D6965" s="71"/>
      <c r="E6965" s="71"/>
      <c r="F6965" s="71"/>
      <c r="G6965" s="71"/>
      <c r="H6965" s="71"/>
      <c r="J6965" s="17"/>
      <c r="K6965" s="17" t="s">
        <v>53</v>
      </c>
      <c r="L6965" s="17" t="s">
        <v>54</v>
      </c>
      <c r="M6965" s="17" t="s">
        <v>55</v>
      </c>
      <c r="N6965" s="17" t="s">
        <v>56</v>
      </c>
      <c r="O6965" s="17" t="s">
        <v>57</v>
      </c>
      <c r="P6965" s="17" t="s">
        <v>2</v>
      </c>
      <c r="Q6965" s="17" t="s">
        <v>3</v>
      </c>
      <c r="R6965" s="17" t="s">
        <v>4</v>
      </c>
      <c r="S6965" s="17" t="s">
        <v>5</v>
      </c>
      <c r="U6965" s="28">
        <f t="shared" si="10902"/>
        <v>146</v>
      </c>
      <c r="V6965" s="28">
        <f t="shared" si="10967"/>
        <v>204</v>
      </c>
      <c r="X6965" s="1" t="s">
        <v>48</v>
      </c>
    </row>
    <row r="6966" spans="1:24" x14ac:dyDescent="0.3">
      <c r="A6966" s="28">
        <f t="shared" si="10977"/>
        <v>146205</v>
      </c>
      <c r="B6966" s="63" t="s">
        <v>9</v>
      </c>
      <c r="C6966" s="63"/>
      <c r="D6966" s="71"/>
      <c r="E6966" s="71"/>
      <c r="F6966" s="71"/>
      <c r="G6966" s="71"/>
      <c r="H6966" s="71"/>
      <c r="J6966" s="17">
        <f t="shared" ref="J6966" si="10980">COUNTA(B6978:B6987)</f>
        <v>0</v>
      </c>
      <c r="K6966" s="17">
        <f t="shared" ref="K6966" si="10981">IF(L6966-1&lt;2,0,L6966-1)</f>
        <v>0</v>
      </c>
      <c r="L6966" s="17">
        <f t="shared" ref="L6966" si="10982">IF(M6966-1&lt;2,0,M6966-1)</f>
        <v>0</v>
      </c>
      <c r="M6966" s="17">
        <f t="shared" ref="M6966" si="10983">IF(N6966-1&lt;2,0,N6966-1)</f>
        <v>0</v>
      </c>
      <c r="N6966" s="17">
        <f t="shared" ref="N6966" si="10984">IF(O6966-1&lt;2,0,O6966-1)</f>
        <v>0</v>
      </c>
      <c r="O6966" s="17">
        <f t="shared" ref="O6966" si="10985">IF(P6966-1&lt;2,0,P6966-1)</f>
        <v>0</v>
      </c>
      <c r="P6966" s="17">
        <f t="shared" ref="P6966" si="10986">IF(Q6966-1&lt;2,0,Q6966-1)</f>
        <v>0</v>
      </c>
      <c r="Q6966" s="17">
        <f t="shared" ref="Q6966" si="10987">IF(R6966-1&lt;2,0,R6966-1)</f>
        <v>0</v>
      </c>
      <c r="R6966" s="17">
        <f t="shared" ref="R6966" si="10988">IF(S6966-1&lt;2,0,S6966-1)</f>
        <v>0</v>
      </c>
      <c r="S6966" s="17">
        <f t="shared" ref="S6966" si="10989">J6966</f>
        <v>0</v>
      </c>
      <c r="U6966" s="28">
        <f t="shared" si="10902"/>
        <v>146</v>
      </c>
      <c r="V6966" s="28">
        <f t="shared" si="10967"/>
        <v>205</v>
      </c>
      <c r="X6966" s="1" t="s">
        <v>49</v>
      </c>
    </row>
    <row r="6967" spans="1:24" x14ac:dyDescent="0.3">
      <c r="A6967" s="28">
        <f t="shared" si="10977"/>
        <v>146206</v>
      </c>
      <c r="B6967" s="63" t="s">
        <v>10</v>
      </c>
      <c r="C6967" s="63"/>
      <c r="D6967" s="71"/>
      <c r="E6967" s="71"/>
      <c r="F6967" s="71"/>
      <c r="G6967" s="71"/>
      <c r="H6967" s="71"/>
      <c r="J6967" s="28" t="str">
        <f t="shared" ref="J6967" si="10990">CONCATENATE(J6966,1)</f>
        <v>01</v>
      </c>
      <c r="K6967" s="29">
        <f t="shared" ref="K6967" si="10991">IF(K6966=0,0,VLOOKUP(J6967,J6971:S7001,K6966,FALSE))</f>
        <v>0</v>
      </c>
      <c r="L6967" s="29">
        <f t="shared" ref="L6967" si="10992">IF(L6966=0,0,VLOOKUP(J6967,J6971:S7001,L6966,FALSE))</f>
        <v>0</v>
      </c>
      <c r="M6967" s="29">
        <f t="shared" ref="M6967" si="10993">IF(M6966=0,0,VLOOKUP(J6967,J6971:S7001,M6966,FALSE))</f>
        <v>0</v>
      </c>
      <c r="N6967" s="29">
        <f t="shared" ref="N6967" si="10994">IF(N6966=0,0,VLOOKUP(J6967,J6971:S7001,N6966,FALSE))</f>
        <v>0</v>
      </c>
      <c r="O6967" s="29">
        <f t="shared" ref="O6967" si="10995">IF(O6966=0,0,VLOOKUP(J6967,J6971:S7001,O6966,FALSE))</f>
        <v>0</v>
      </c>
      <c r="P6967" s="29">
        <f t="shared" ref="P6967" si="10996">IF(P6966=0,0,VLOOKUP(J6967,J6971:S7001,P6966,FALSE))</f>
        <v>0</v>
      </c>
      <c r="Q6967" s="29">
        <f t="shared" ref="Q6967" si="10997">IF(Q6966=0,0,VLOOKUP(J6967,J6971:S7001,Q6966,FALSE))</f>
        <v>0</v>
      </c>
      <c r="R6967" s="29">
        <f t="shared" ref="R6967" si="10998">IF(R6966=0,0,VLOOKUP(J6967,J6971:S7001,R6966,FALSE))</f>
        <v>0</v>
      </c>
      <c r="S6967" s="29">
        <f t="shared" ref="S6967" si="10999">IF(S6966=0,0,VLOOKUP(J6967,J6971:S7001,S6966,FALSE))</f>
        <v>0</v>
      </c>
      <c r="U6967" s="28">
        <f t="shared" si="10902"/>
        <v>146</v>
      </c>
      <c r="V6967" s="28">
        <f t="shared" si="10967"/>
        <v>206</v>
      </c>
      <c r="X6967" s="1" t="s">
        <v>50</v>
      </c>
    </row>
    <row r="6968" spans="1:24" x14ac:dyDescent="0.3">
      <c r="A6968" s="28">
        <f t="shared" si="10977"/>
        <v>146207</v>
      </c>
      <c r="B6968" s="63" t="s">
        <v>11</v>
      </c>
      <c r="C6968" s="63"/>
      <c r="D6968" s="64"/>
      <c r="E6968" s="64"/>
      <c r="F6968" s="64"/>
      <c r="G6968" s="64"/>
      <c r="H6968" s="64"/>
      <c r="J6968" s="28" t="str">
        <f t="shared" ref="J6968" si="11000">CONCATENATE(J6966,2)</f>
        <v>02</v>
      </c>
      <c r="K6968" s="22">
        <f t="shared" ref="K6968" si="11001">IF(K6966=0,0,VLOOKUP(J6968,J6971:S7001,K6966,FALSE))</f>
        <v>0</v>
      </c>
      <c r="L6968" s="22">
        <f t="shared" ref="L6968" si="11002">IF(L6966=0,0,VLOOKUP(J6968,J6971:S7001,L6966,FALSE))</f>
        <v>0</v>
      </c>
      <c r="M6968" s="22">
        <f t="shared" ref="M6968" si="11003">IF(M6966=0,0,VLOOKUP(J6968,J6971:S7001,M6966,FALSE))</f>
        <v>0</v>
      </c>
      <c r="N6968" s="22">
        <f t="shared" ref="N6968" si="11004">IF(N6966=0,0,VLOOKUP(J6968,J6971:S7001,N6966,FALSE))</f>
        <v>0</v>
      </c>
      <c r="O6968" s="22">
        <f t="shared" ref="O6968" si="11005">IF(O6966=0,0,VLOOKUP(J6968,J6971:S7001,O6966,FALSE))</f>
        <v>0</v>
      </c>
      <c r="P6968" s="22">
        <f t="shared" ref="P6968" si="11006">IF(P6966=0,0,VLOOKUP(J6968,J6971:S7001,P6966,FALSE))</f>
        <v>0</v>
      </c>
      <c r="Q6968" s="22">
        <f t="shared" ref="Q6968" si="11007">IF(Q6966=0,0,VLOOKUP(J6968,J6971:S7001,Q6966,FALSE))</f>
        <v>0</v>
      </c>
      <c r="R6968" s="22">
        <f t="shared" ref="R6968" si="11008">IF(R6966=0,0,VLOOKUP(J6968,J6971:S7001,R6966,FALSE))</f>
        <v>0</v>
      </c>
      <c r="S6968" s="22">
        <f t="shared" ref="S6968" si="11009">IF(S6966=0,0,VLOOKUP(J6968,J6971:S7001,S6966,FALSE))</f>
        <v>0</v>
      </c>
      <c r="U6968" s="28">
        <f t="shared" si="10902"/>
        <v>146</v>
      </c>
      <c r="V6968" s="28">
        <f t="shared" si="10967"/>
        <v>207</v>
      </c>
    </row>
    <row r="6969" spans="1:24" x14ac:dyDescent="0.3">
      <c r="A6969" s="28">
        <f t="shared" si="10977"/>
        <v>146208</v>
      </c>
      <c r="B6969" s="63" t="s">
        <v>12</v>
      </c>
      <c r="C6969" s="63"/>
      <c r="D6969" s="65"/>
      <c r="E6969" s="65"/>
      <c r="F6969" s="65"/>
      <c r="G6969" s="65"/>
      <c r="H6969" s="65"/>
      <c r="J6969" s="28" t="str">
        <f t="shared" ref="J6969" si="11010">CONCATENATE(J6966,3)</f>
        <v>03</v>
      </c>
      <c r="K6969" s="22"/>
      <c r="L6969" s="22"/>
      <c r="M6969" s="22"/>
      <c r="N6969" s="22" t="s">
        <v>58</v>
      </c>
      <c r="O6969" s="29">
        <f t="shared" ref="O6969" si="11011">J6966-2</f>
        <v>-2</v>
      </c>
      <c r="P6969" s="22" t="s">
        <v>59</v>
      </c>
      <c r="Q6969" s="29" t="e">
        <f t="shared" ref="Q6969" si="11012">VLOOKUP(J6969,J6971:S7001,3,FALSE)</f>
        <v>#N/A</v>
      </c>
      <c r="R6969" s="22" t="s">
        <v>60</v>
      </c>
      <c r="S6969" s="22" t="e">
        <f t="shared" ref="S6969" si="11013">VLOOKUP(J6969,J6971:S7001,2,FALSE)</f>
        <v>#N/A</v>
      </c>
      <c r="U6969" s="28">
        <f t="shared" si="10902"/>
        <v>146</v>
      </c>
      <c r="V6969" s="28">
        <f t="shared" si="10967"/>
        <v>208</v>
      </c>
    </row>
    <row r="6970" spans="1:24" x14ac:dyDescent="0.3">
      <c r="A6970" s="28">
        <f t="shared" si="10977"/>
        <v>146209</v>
      </c>
      <c r="B6970" s="63" t="s">
        <v>13</v>
      </c>
      <c r="C6970" s="63"/>
      <c r="D6970" s="15"/>
      <c r="E6970" s="66" t="s">
        <v>14</v>
      </c>
      <c r="F6970" s="66"/>
      <c r="G6970" s="66"/>
      <c r="H6970" s="6" t="s">
        <v>64</v>
      </c>
      <c r="J6970" s="17"/>
      <c r="K6970" s="17">
        <v>3</v>
      </c>
      <c r="L6970" s="17">
        <v>3</v>
      </c>
      <c r="M6970" s="17"/>
      <c r="N6970" s="17"/>
      <c r="O6970" s="17"/>
      <c r="P6970" s="17"/>
      <c r="Q6970" s="17"/>
      <c r="R6970" s="17"/>
      <c r="S6970" s="17"/>
      <c r="U6970" s="28">
        <f t="shared" si="10902"/>
        <v>146</v>
      </c>
      <c r="V6970" s="28">
        <f t="shared" si="10967"/>
        <v>209</v>
      </c>
    </row>
    <row r="6971" spans="1:24" x14ac:dyDescent="0.3">
      <c r="A6971" s="28">
        <f t="shared" si="10977"/>
        <v>146210</v>
      </c>
      <c r="B6971" s="63" t="s">
        <v>15</v>
      </c>
      <c r="C6971" s="63"/>
      <c r="D6971" s="2">
        <f t="shared" ref="D6971" si="11014">MIN(B6978:B6987)</f>
        <v>0</v>
      </c>
      <c r="E6971" s="3" t="s">
        <v>16</v>
      </c>
      <c r="F6971" s="2">
        <f t="shared" ref="F6971" si="11015">MAX(B6978:B6987)</f>
        <v>0</v>
      </c>
      <c r="G6971" s="4" t="str">
        <f t="shared" ref="G6971" si="11016">IF(H6970="","",H6970)</f>
        <v>°C</v>
      </c>
      <c r="H6971" s="14"/>
      <c r="J6971" s="28" t="str">
        <f t="shared" ref="J6971" si="11017">CONCATENATE(K6970,1)</f>
        <v>31</v>
      </c>
      <c r="K6971" s="22" t="e">
        <f t="array" ref="K6971:L6973">LINEST(B6978:B6980,C6978:C6980^{1},TRUE,TRUE)</f>
        <v>#VALUE!</v>
      </c>
      <c r="L6971" s="22" t="e">
        <v>#VALUE!</v>
      </c>
      <c r="M6971" s="17"/>
      <c r="N6971" s="17"/>
      <c r="O6971" s="17"/>
      <c r="P6971" s="17"/>
      <c r="Q6971" s="17"/>
      <c r="R6971" s="17"/>
      <c r="S6971" s="17"/>
      <c r="U6971" s="28">
        <f t="shared" si="10902"/>
        <v>146</v>
      </c>
      <c r="V6971" s="28">
        <f t="shared" si="10967"/>
        <v>210</v>
      </c>
    </row>
    <row r="6972" spans="1:24" x14ac:dyDescent="0.3">
      <c r="A6972" s="28">
        <f t="shared" si="10977"/>
        <v>146211</v>
      </c>
      <c r="J6972" s="28" t="str">
        <f t="shared" ref="J6972" si="11018">CONCATENATE(K6970,2)</f>
        <v>32</v>
      </c>
      <c r="K6972" s="22" t="e">
        <v>#VALUE!</v>
      </c>
      <c r="L6972" s="22" t="e">
        <v>#VALUE!</v>
      </c>
      <c r="M6972" s="17"/>
      <c r="N6972" s="17"/>
      <c r="O6972" s="17"/>
      <c r="P6972" s="17"/>
      <c r="Q6972" s="17"/>
      <c r="R6972" s="17"/>
      <c r="S6972" s="17"/>
      <c r="U6972" s="28">
        <f t="shared" si="10902"/>
        <v>146</v>
      </c>
      <c r="V6972" s="28">
        <f t="shared" si="10967"/>
        <v>211</v>
      </c>
    </row>
    <row r="6973" spans="1:24" x14ac:dyDescent="0.3">
      <c r="A6973" s="28">
        <f t="shared" si="10977"/>
        <v>146212</v>
      </c>
      <c r="B6973" s="67" t="s">
        <v>17</v>
      </c>
      <c r="C6973" s="67"/>
      <c r="D6973" s="67"/>
      <c r="E6973" s="67"/>
      <c r="F6973" s="67"/>
      <c r="G6973" s="68" t="s">
        <v>31</v>
      </c>
      <c r="H6973" s="69"/>
      <c r="J6973" s="28" t="str">
        <f t="shared" ref="J6973" si="11019">CONCATENATE(K6970,3)</f>
        <v>33</v>
      </c>
      <c r="K6973" s="22" t="e">
        <v>#VALUE!</v>
      </c>
      <c r="L6973" s="22" t="e">
        <v>#VALUE!</v>
      </c>
      <c r="M6973" s="17"/>
      <c r="N6973" s="17"/>
      <c r="O6973" s="17"/>
      <c r="P6973" s="17"/>
      <c r="Q6973" s="17"/>
      <c r="R6973" s="17"/>
      <c r="S6973" s="17"/>
      <c r="U6973" s="28">
        <f t="shared" si="10902"/>
        <v>146</v>
      </c>
      <c r="V6973" s="28">
        <f t="shared" si="10967"/>
        <v>212</v>
      </c>
    </row>
    <row r="6974" spans="1:24" x14ac:dyDescent="0.3">
      <c r="A6974" s="28">
        <f t="shared" si="10977"/>
        <v>146213</v>
      </c>
      <c r="B6974" s="66" t="s">
        <v>18</v>
      </c>
      <c r="C6974" s="66"/>
      <c r="D6974" s="66"/>
      <c r="E6974" s="66" t="str">
        <f t="shared" ref="E6974" si="11020">IF(D6967="","",D6967)</f>
        <v/>
      </c>
      <c r="F6974" s="66"/>
      <c r="G6974" s="4" t="s">
        <v>18</v>
      </c>
      <c r="H6974" s="16"/>
      <c r="J6974" s="17"/>
      <c r="K6974" s="17">
        <v>4</v>
      </c>
      <c r="L6974" s="17">
        <v>4</v>
      </c>
      <c r="M6974" s="17">
        <v>4</v>
      </c>
      <c r="N6974" s="17"/>
      <c r="O6974" s="17"/>
      <c r="P6974" s="17"/>
      <c r="Q6974" s="17"/>
      <c r="R6974" s="17"/>
      <c r="S6974" s="17"/>
      <c r="U6974" s="28">
        <f t="shared" si="10902"/>
        <v>146</v>
      </c>
      <c r="V6974" s="28">
        <f t="shared" si="10967"/>
        <v>213</v>
      </c>
    </row>
    <row r="6975" spans="1:24" ht="15" customHeight="1" x14ac:dyDescent="0.3">
      <c r="A6975" s="28">
        <f t="shared" si="10977"/>
        <v>146214</v>
      </c>
      <c r="B6975" s="5" t="s">
        <v>19</v>
      </c>
      <c r="C6975" s="5" t="s">
        <v>20</v>
      </c>
      <c r="D6975" s="5" t="s">
        <v>21</v>
      </c>
      <c r="E6975" s="5"/>
      <c r="F6975" s="70" t="s">
        <v>33</v>
      </c>
      <c r="G6975" s="5" t="s">
        <v>19</v>
      </c>
      <c r="H6975" s="5" t="s">
        <v>20</v>
      </c>
      <c r="J6975" s="28" t="str">
        <f t="shared" ref="J6975" si="11021">CONCATENATE(K6974,1)</f>
        <v>41</v>
      </c>
      <c r="K6975" s="22" t="e">
        <f t="array" ref="K6975:M6977">LINEST(B6978:B6981,C6978:C6981^{1,2},TRUE,TRUE)</f>
        <v>#VALUE!</v>
      </c>
      <c r="L6975" s="22" t="e">
        <v>#VALUE!</v>
      </c>
      <c r="M6975" s="22" t="e">
        <v>#VALUE!</v>
      </c>
      <c r="N6975" s="17"/>
      <c r="O6975" s="17"/>
      <c r="P6975" s="17"/>
      <c r="Q6975" s="17"/>
      <c r="R6975" s="17"/>
      <c r="S6975" s="17"/>
      <c r="U6975" s="28">
        <f t="shared" si="10902"/>
        <v>146</v>
      </c>
      <c r="V6975" s="28">
        <f t="shared" si="10967"/>
        <v>214</v>
      </c>
    </row>
    <row r="6976" spans="1:24" x14ac:dyDescent="0.3">
      <c r="A6976" s="28">
        <f t="shared" si="10977"/>
        <v>146215</v>
      </c>
      <c r="B6976" s="5" t="s">
        <v>22</v>
      </c>
      <c r="C6976" s="5" t="s">
        <v>23</v>
      </c>
      <c r="D6976" s="5" t="s">
        <v>24</v>
      </c>
      <c r="E6976" s="5" t="s">
        <v>32</v>
      </c>
      <c r="F6976" s="70"/>
      <c r="G6976" s="5" t="s">
        <v>22</v>
      </c>
      <c r="H6976" s="5" t="s">
        <v>23</v>
      </c>
      <c r="J6976" s="28" t="str">
        <f t="shared" ref="J6976" si="11022">CONCATENATE(K6974,2)</f>
        <v>42</v>
      </c>
      <c r="K6976" s="22" t="e">
        <v>#VALUE!</v>
      </c>
      <c r="L6976" s="22" t="e">
        <v>#VALUE!</v>
      </c>
      <c r="M6976" s="22" t="e">
        <v>#VALUE!</v>
      </c>
      <c r="N6976" s="17"/>
      <c r="O6976" s="17"/>
      <c r="P6976" s="17"/>
      <c r="Q6976" s="17"/>
      <c r="R6976" s="17"/>
      <c r="S6976" s="17"/>
      <c r="U6976" s="28">
        <f t="shared" si="10902"/>
        <v>146</v>
      </c>
      <c r="V6976" s="28">
        <f t="shared" si="10967"/>
        <v>215</v>
      </c>
    </row>
    <row r="6977" spans="1:22" x14ac:dyDescent="0.3">
      <c r="A6977" s="28">
        <f t="shared" si="10977"/>
        <v>146216</v>
      </c>
      <c r="B6977" s="6" t="str">
        <f t="shared" ref="B6977" si="11023">IF(H6970="","",H6970)</f>
        <v>°C</v>
      </c>
      <c r="C6977" s="6" t="str">
        <f t="shared" ref="C6977" si="11024">IF(H6970="","",H6970)</f>
        <v>°C</v>
      </c>
      <c r="D6977" s="6" t="str">
        <f t="shared" ref="D6977" si="11025">IF(H6970="","",H6970)</f>
        <v>°C</v>
      </c>
      <c r="E6977" s="6"/>
      <c r="F6977" s="6"/>
      <c r="G6977" s="6" t="str">
        <f t="shared" ref="G6977" si="11026">IF(H6970="","",H6970)</f>
        <v>°C</v>
      </c>
      <c r="H6977" s="6" t="str">
        <f t="shared" ref="H6977" si="11027">IF(H6970="","",H6970)</f>
        <v>°C</v>
      </c>
      <c r="J6977" s="28" t="str">
        <f t="shared" ref="J6977" si="11028">CONCATENATE(K6974,3)</f>
        <v>43</v>
      </c>
      <c r="K6977" s="22" t="e">
        <v>#VALUE!</v>
      </c>
      <c r="L6977" s="22" t="e">
        <v>#VALUE!</v>
      </c>
      <c r="M6977" s="22" t="e">
        <v>#VALUE!</v>
      </c>
      <c r="N6977" s="17"/>
      <c r="O6977" s="17"/>
      <c r="P6977" s="17"/>
      <c r="Q6977" s="17"/>
      <c r="R6977" s="17"/>
      <c r="S6977" s="17"/>
      <c r="U6977" s="28">
        <f t="shared" si="10902"/>
        <v>146</v>
      </c>
      <c r="V6977" s="28">
        <f t="shared" si="10967"/>
        <v>216</v>
      </c>
    </row>
    <row r="6978" spans="1:22" x14ac:dyDescent="0.3">
      <c r="A6978" s="28">
        <f t="shared" si="10977"/>
        <v>146217</v>
      </c>
      <c r="B6978" s="26"/>
      <c r="C6978" s="26"/>
      <c r="D6978" s="26"/>
      <c r="E6978" s="9"/>
      <c r="F6978" s="26"/>
      <c r="G6978" s="27"/>
      <c r="H6978" s="27"/>
      <c r="J6978" s="17"/>
      <c r="K6978" s="17">
        <v>5</v>
      </c>
      <c r="L6978" s="17">
        <v>5</v>
      </c>
      <c r="M6978" s="17">
        <v>5</v>
      </c>
      <c r="N6978" s="17">
        <v>5</v>
      </c>
      <c r="O6978" s="17"/>
      <c r="P6978" s="17"/>
      <c r="Q6978" s="17"/>
      <c r="R6978" s="17"/>
      <c r="S6978" s="17"/>
      <c r="U6978" s="28">
        <f t="shared" si="10902"/>
        <v>146</v>
      </c>
      <c r="V6978" s="28">
        <f t="shared" si="10967"/>
        <v>217</v>
      </c>
    </row>
    <row r="6979" spans="1:22" x14ac:dyDescent="0.3">
      <c r="A6979" s="28">
        <f t="shared" si="10977"/>
        <v>146218</v>
      </c>
      <c r="B6979" s="26"/>
      <c r="C6979" s="26"/>
      <c r="D6979" s="26"/>
      <c r="E6979" s="9"/>
      <c r="F6979" s="26"/>
      <c r="G6979" s="27"/>
      <c r="H6979" s="27"/>
      <c r="J6979" s="28" t="str">
        <f t="shared" ref="J6979" si="11029">CONCATENATE(K6978,1)</f>
        <v>51</v>
      </c>
      <c r="K6979" s="22" t="e">
        <f t="array" ref="K6979:N6981">LINEST(B6978:B6982,C6978:C6982^{1,2,3},TRUE,TRUE)</f>
        <v>#VALUE!</v>
      </c>
      <c r="L6979" s="22" t="e">
        <v>#VALUE!</v>
      </c>
      <c r="M6979" s="22" t="e">
        <v>#VALUE!</v>
      </c>
      <c r="N6979" s="22" t="e">
        <v>#VALUE!</v>
      </c>
      <c r="O6979" s="17"/>
      <c r="P6979" s="17"/>
      <c r="Q6979" s="17"/>
      <c r="R6979" s="17"/>
      <c r="S6979" s="17"/>
      <c r="U6979" s="28">
        <f t="shared" ref="U6979:U7042" si="11030">U6978</f>
        <v>146</v>
      </c>
      <c r="V6979" s="28">
        <f t="shared" si="10967"/>
        <v>218</v>
      </c>
    </row>
    <row r="6980" spans="1:22" x14ac:dyDescent="0.3">
      <c r="A6980" s="28">
        <f t="shared" si="10977"/>
        <v>146219</v>
      </c>
      <c r="B6980" s="26"/>
      <c r="C6980" s="26"/>
      <c r="D6980" s="26"/>
      <c r="E6980" s="9"/>
      <c r="F6980" s="26"/>
      <c r="G6980" s="27"/>
      <c r="H6980" s="27"/>
      <c r="J6980" s="28" t="str">
        <f t="shared" ref="J6980" si="11031">CONCATENATE(K6978,2)</f>
        <v>52</v>
      </c>
      <c r="K6980" s="22" t="e">
        <v>#VALUE!</v>
      </c>
      <c r="L6980" s="22" t="e">
        <v>#VALUE!</v>
      </c>
      <c r="M6980" s="22" t="e">
        <v>#VALUE!</v>
      </c>
      <c r="N6980" s="22" t="e">
        <v>#VALUE!</v>
      </c>
      <c r="O6980" s="17"/>
      <c r="P6980" s="17"/>
      <c r="Q6980" s="17"/>
      <c r="R6980" s="17"/>
      <c r="S6980" s="17"/>
      <c r="U6980" s="28">
        <f t="shared" si="11030"/>
        <v>146</v>
      </c>
      <c r="V6980" s="28">
        <f t="shared" si="10967"/>
        <v>219</v>
      </c>
    </row>
    <row r="6981" spans="1:22" x14ac:dyDescent="0.3">
      <c r="A6981" s="28">
        <f t="shared" si="10977"/>
        <v>146220</v>
      </c>
      <c r="B6981" s="26"/>
      <c r="C6981" s="26"/>
      <c r="D6981" s="26"/>
      <c r="E6981" s="9"/>
      <c r="F6981" s="26"/>
      <c r="G6981" s="27"/>
      <c r="H6981" s="27"/>
      <c r="J6981" s="28" t="str">
        <f t="shared" ref="J6981" si="11032">CONCATENATE(K6978,3)</f>
        <v>53</v>
      </c>
      <c r="K6981" s="22" t="e">
        <v>#VALUE!</v>
      </c>
      <c r="L6981" s="22" t="e">
        <v>#VALUE!</v>
      </c>
      <c r="M6981" s="22" t="e">
        <v>#VALUE!</v>
      </c>
      <c r="N6981" s="22" t="e">
        <v>#VALUE!</v>
      </c>
      <c r="O6981" s="17"/>
      <c r="P6981" s="17"/>
      <c r="Q6981" s="17"/>
      <c r="R6981" s="17"/>
      <c r="S6981" s="17"/>
      <c r="U6981" s="28">
        <f t="shared" si="11030"/>
        <v>146</v>
      </c>
      <c r="V6981" s="28">
        <f t="shared" si="10967"/>
        <v>220</v>
      </c>
    </row>
    <row r="6982" spans="1:22" x14ac:dyDescent="0.3">
      <c r="A6982" s="28">
        <f t="shared" si="10977"/>
        <v>146221</v>
      </c>
      <c r="B6982" s="26"/>
      <c r="C6982" s="26"/>
      <c r="D6982" s="26"/>
      <c r="E6982" s="9"/>
      <c r="F6982" s="26"/>
      <c r="G6982" s="27"/>
      <c r="H6982" s="27"/>
      <c r="J6982" s="17"/>
      <c r="K6982" s="17">
        <v>6</v>
      </c>
      <c r="L6982" s="17">
        <v>6</v>
      </c>
      <c r="M6982" s="17">
        <v>6</v>
      </c>
      <c r="N6982" s="17">
        <v>6</v>
      </c>
      <c r="O6982" s="17">
        <v>6</v>
      </c>
      <c r="P6982" s="17"/>
      <c r="Q6982" s="17"/>
      <c r="R6982" s="17"/>
      <c r="S6982" s="17"/>
      <c r="U6982" s="28">
        <f t="shared" si="11030"/>
        <v>146</v>
      </c>
      <c r="V6982" s="28">
        <f t="shared" si="10967"/>
        <v>221</v>
      </c>
    </row>
    <row r="6983" spans="1:22" x14ac:dyDescent="0.3">
      <c r="A6983" s="28">
        <f t="shared" si="10977"/>
        <v>146222</v>
      </c>
      <c r="B6983" s="26"/>
      <c r="C6983" s="26"/>
      <c r="D6983" s="26"/>
      <c r="E6983" s="9"/>
      <c r="F6983" s="26"/>
      <c r="G6983" s="27"/>
      <c r="H6983" s="27"/>
      <c r="J6983" s="28" t="str">
        <f t="shared" ref="J6983" si="11033">CONCATENATE(K6982,1)</f>
        <v>61</v>
      </c>
      <c r="K6983" s="22" t="e">
        <f t="array" ref="K6983:O6985">LINEST(B6978:B6983,C6978:C6983^{1,2,3,4},TRUE,TRUE)</f>
        <v>#VALUE!</v>
      </c>
      <c r="L6983" s="22" t="e">
        <v>#VALUE!</v>
      </c>
      <c r="M6983" s="22" t="e">
        <v>#VALUE!</v>
      </c>
      <c r="N6983" s="22" t="e">
        <v>#VALUE!</v>
      </c>
      <c r="O6983" s="22" t="e">
        <v>#VALUE!</v>
      </c>
      <c r="P6983" s="17"/>
      <c r="Q6983" s="17"/>
      <c r="R6983" s="17"/>
      <c r="S6983" s="17"/>
      <c r="U6983" s="28">
        <f t="shared" si="11030"/>
        <v>146</v>
      </c>
      <c r="V6983" s="28">
        <f t="shared" si="10967"/>
        <v>222</v>
      </c>
    </row>
    <row r="6984" spans="1:22" x14ac:dyDescent="0.3">
      <c r="A6984" s="28">
        <f t="shared" si="10977"/>
        <v>146223</v>
      </c>
      <c r="B6984" s="26"/>
      <c r="C6984" s="26"/>
      <c r="D6984" s="26"/>
      <c r="E6984" s="9"/>
      <c r="F6984" s="26"/>
      <c r="G6984" s="27"/>
      <c r="H6984" s="27"/>
      <c r="J6984" s="28" t="str">
        <f t="shared" ref="J6984" si="11034">CONCATENATE(K6982,2)</f>
        <v>62</v>
      </c>
      <c r="K6984" s="22" t="e">
        <v>#VALUE!</v>
      </c>
      <c r="L6984" s="22" t="e">
        <v>#VALUE!</v>
      </c>
      <c r="M6984" s="22" t="e">
        <v>#VALUE!</v>
      </c>
      <c r="N6984" s="22" t="e">
        <v>#VALUE!</v>
      </c>
      <c r="O6984" s="22" t="e">
        <v>#VALUE!</v>
      </c>
      <c r="P6984" s="17"/>
      <c r="Q6984" s="17"/>
      <c r="R6984" s="17"/>
      <c r="S6984" s="17"/>
      <c r="U6984" s="28">
        <f t="shared" si="11030"/>
        <v>146</v>
      </c>
      <c r="V6984" s="28">
        <f t="shared" si="10967"/>
        <v>223</v>
      </c>
    </row>
    <row r="6985" spans="1:22" x14ac:dyDescent="0.3">
      <c r="A6985" s="28">
        <f t="shared" si="10977"/>
        <v>146224</v>
      </c>
      <c r="B6985" s="26"/>
      <c r="C6985" s="26"/>
      <c r="D6985" s="26"/>
      <c r="E6985" s="9"/>
      <c r="F6985" s="26"/>
      <c r="G6985" s="27"/>
      <c r="H6985" s="27"/>
      <c r="J6985" s="28" t="str">
        <f t="shared" ref="J6985" si="11035">CONCATENATE(K6982,3)</f>
        <v>63</v>
      </c>
      <c r="K6985" s="22" t="e">
        <v>#VALUE!</v>
      </c>
      <c r="L6985" s="22" t="e">
        <v>#VALUE!</v>
      </c>
      <c r="M6985" s="22" t="e">
        <v>#VALUE!</v>
      </c>
      <c r="N6985" s="22" t="e">
        <v>#VALUE!</v>
      </c>
      <c r="O6985" s="22" t="e">
        <v>#VALUE!</v>
      </c>
      <c r="P6985" s="17"/>
      <c r="Q6985" s="17"/>
      <c r="R6985" s="17"/>
      <c r="S6985" s="17"/>
      <c r="U6985" s="28">
        <f t="shared" si="11030"/>
        <v>146</v>
      </c>
      <c r="V6985" s="28">
        <f t="shared" si="10967"/>
        <v>224</v>
      </c>
    </row>
    <row r="6986" spans="1:22" x14ac:dyDescent="0.3">
      <c r="A6986" s="28">
        <f t="shared" si="10977"/>
        <v>146225</v>
      </c>
      <c r="B6986" s="26"/>
      <c r="C6986" s="26"/>
      <c r="D6986" s="26"/>
      <c r="E6986" s="9"/>
      <c r="F6986" s="26"/>
      <c r="G6986" s="27"/>
      <c r="H6986" s="27"/>
      <c r="J6986" s="17"/>
      <c r="K6986" s="17">
        <v>7</v>
      </c>
      <c r="L6986" s="17">
        <v>7</v>
      </c>
      <c r="M6986" s="17">
        <v>7</v>
      </c>
      <c r="N6986" s="17">
        <v>7</v>
      </c>
      <c r="O6986" s="17">
        <v>7</v>
      </c>
      <c r="P6986" s="17">
        <v>7</v>
      </c>
      <c r="Q6986" s="17"/>
      <c r="R6986" s="17"/>
      <c r="S6986" s="17"/>
      <c r="U6986" s="28">
        <f t="shared" si="11030"/>
        <v>146</v>
      </c>
      <c r="V6986" s="28">
        <f t="shared" si="10967"/>
        <v>225</v>
      </c>
    </row>
    <row r="6987" spans="1:22" x14ac:dyDescent="0.3">
      <c r="A6987" s="28">
        <f t="shared" si="10977"/>
        <v>146226</v>
      </c>
      <c r="B6987" s="26"/>
      <c r="C6987" s="26"/>
      <c r="D6987" s="26"/>
      <c r="E6987" s="9"/>
      <c r="F6987" s="26"/>
      <c r="G6987" s="27"/>
      <c r="H6987" s="27"/>
      <c r="J6987" s="28" t="str">
        <f t="shared" ref="J6987" si="11036">CONCATENATE(K6986,1)</f>
        <v>71</v>
      </c>
      <c r="K6987" s="22" t="e">
        <f t="array" ref="K6987:P6989">LINEST(B6978:B6984,C6978:C6984^{1,2,3,4,5},TRUE,TRUE)</f>
        <v>#VALUE!</v>
      </c>
      <c r="L6987" s="22" t="e">
        <v>#VALUE!</v>
      </c>
      <c r="M6987" s="22" t="e">
        <v>#VALUE!</v>
      </c>
      <c r="N6987" s="22" t="e">
        <v>#VALUE!</v>
      </c>
      <c r="O6987" s="22" t="e">
        <v>#VALUE!</v>
      </c>
      <c r="P6987" s="22" t="e">
        <v>#VALUE!</v>
      </c>
      <c r="Q6987" s="17"/>
      <c r="R6987" s="17"/>
      <c r="S6987" s="17"/>
      <c r="U6987" s="28">
        <f t="shared" si="11030"/>
        <v>146</v>
      </c>
      <c r="V6987" s="28">
        <f t="shared" si="10967"/>
        <v>226</v>
      </c>
    </row>
    <row r="6988" spans="1:22" x14ac:dyDescent="0.3">
      <c r="A6988" s="28">
        <f t="shared" si="10977"/>
        <v>146227</v>
      </c>
      <c r="B6988" s="2">
        <f t="shared" ref="B6988" si="11037">COUNT(B6978:B6987)-2</f>
        <v>-2</v>
      </c>
      <c r="J6988" s="28" t="str">
        <f t="shared" ref="J6988" si="11038">CONCATENATE(K6986,2)</f>
        <v>72</v>
      </c>
      <c r="K6988" s="22" t="e">
        <v>#VALUE!</v>
      </c>
      <c r="L6988" s="22" t="e">
        <v>#VALUE!</v>
      </c>
      <c r="M6988" s="22" t="e">
        <v>#VALUE!</v>
      </c>
      <c r="N6988" s="22" t="e">
        <v>#VALUE!</v>
      </c>
      <c r="O6988" s="22" t="e">
        <v>#VALUE!</v>
      </c>
      <c r="P6988" s="22" t="e">
        <v>#VALUE!</v>
      </c>
      <c r="Q6988" s="17"/>
      <c r="R6988" s="17"/>
      <c r="S6988" s="17"/>
      <c r="U6988" s="28">
        <f t="shared" si="11030"/>
        <v>146</v>
      </c>
      <c r="V6988" s="28">
        <f t="shared" si="10967"/>
        <v>227</v>
      </c>
    </row>
    <row r="6989" spans="1:22" x14ac:dyDescent="0.3">
      <c r="A6989" s="28">
        <f t="shared" si="10977"/>
        <v>146228</v>
      </c>
      <c r="J6989" s="28" t="str">
        <f t="shared" ref="J6989" si="11039">CONCATENATE(K6986,3)</f>
        <v>73</v>
      </c>
      <c r="K6989" s="22" t="e">
        <v>#VALUE!</v>
      </c>
      <c r="L6989" s="22" t="e">
        <v>#VALUE!</v>
      </c>
      <c r="M6989" s="22" t="e">
        <v>#VALUE!</v>
      </c>
      <c r="N6989" s="22" t="e">
        <v>#VALUE!</v>
      </c>
      <c r="O6989" s="22" t="e">
        <v>#VALUE!</v>
      </c>
      <c r="P6989" s="22" t="e">
        <v>#VALUE!</v>
      </c>
      <c r="Q6989" s="17"/>
      <c r="R6989" s="17"/>
      <c r="S6989" s="17"/>
      <c r="U6989" s="28">
        <f t="shared" si="11030"/>
        <v>146</v>
      </c>
      <c r="V6989" s="28">
        <f t="shared" si="10967"/>
        <v>228</v>
      </c>
    </row>
    <row r="6990" spans="1:22" x14ac:dyDescent="0.3">
      <c r="A6990" s="28">
        <f t="shared" si="10977"/>
        <v>146229</v>
      </c>
      <c r="B6990" s="66" t="s">
        <v>25</v>
      </c>
      <c r="C6990" s="66"/>
      <c r="D6990" s="66"/>
      <c r="E6990" s="66"/>
      <c r="F6990" s="66"/>
      <c r="G6990" s="66"/>
      <c r="H6990" s="66"/>
      <c r="J6990" s="17"/>
      <c r="K6990" s="17">
        <v>8</v>
      </c>
      <c r="L6990" s="17">
        <v>8</v>
      </c>
      <c r="M6990" s="17">
        <v>8</v>
      </c>
      <c r="N6990" s="17">
        <v>8</v>
      </c>
      <c r="O6990" s="17">
        <v>8</v>
      </c>
      <c r="P6990" s="17">
        <v>8</v>
      </c>
      <c r="Q6990" s="17">
        <v>8</v>
      </c>
      <c r="R6990" s="17"/>
      <c r="S6990" s="17"/>
      <c r="U6990" s="28">
        <f t="shared" si="11030"/>
        <v>146</v>
      </c>
      <c r="V6990" s="28">
        <f t="shared" si="10967"/>
        <v>229</v>
      </c>
    </row>
    <row r="6991" spans="1:22" x14ac:dyDescent="0.3">
      <c r="A6991" s="28">
        <f t="shared" si="10977"/>
        <v>146230</v>
      </c>
      <c r="B6991" s="71"/>
      <c r="C6991" s="71"/>
      <c r="D6991" s="71"/>
      <c r="E6991" s="71"/>
      <c r="F6991" s="71"/>
      <c r="G6991" s="71"/>
      <c r="H6991" s="71"/>
      <c r="J6991" s="28" t="str">
        <f t="shared" ref="J6991" si="11040">CONCATENATE(K6990,1)</f>
        <v>81</v>
      </c>
      <c r="K6991" s="22" t="e">
        <f t="array" ref="K6991:Q6993">LINEST(B6978:B6985,C6978:C6985^{1,2,3,4,5,6},TRUE,TRUE)</f>
        <v>#VALUE!</v>
      </c>
      <c r="L6991" s="22" t="e">
        <v>#VALUE!</v>
      </c>
      <c r="M6991" s="22" t="e">
        <v>#VALUE!</v>
      </c>
      <c r="N6991" s="22" t="e">
        <v>#VALUE!</v>
      </c>
      <c r="O6991" s="22" t="e">
        <v>#VALUE!</v>
      </c>
      <c r="P6991" s="22" t="e">
        <v>#VALUE!</v>
      </c>
      <c r="Q6991" s="22" t="e">
        <v>#VALUE!</v>
      </c>
      <c r="R6991" s="17"/>
      <c r="S6991" s="17"/>
      <c r="U6991" s="28">
        <f t="shared" si="11030"/>
        <v>146</v>
      </c>
      <c r="V6991" s="28">
        <f t="shared" si="10967"/>
        <v>230</v>
      </c>
    </row>
    <row r="6992" spans="1:22" x14ac:dyDescent="0.3">
      <c r="A6992" s="28">
        <f t="shared" si="10977"/>
        <v>146231</v>
      </c>
      <c r="B6992" s="71"/>
      <c r="C6992" s="71"/>
      <c r="D6992" s="71"/>
      <c r="E6992" s="71"/>
      <c r="F6992" s="71"/>
      <c r="G6992" s="71"/>
      <c r="H6992" s="71"/>
      <c r="J6992" s="28" t="str">
        <f t="shared" ref="J6992" si="11041">CONCATENATE(K6990,2)</f>
        <v>82</v>
      </c>
      <c r="K6992" s="22" t="e">
        <v>#VALUE!</v>
      </c>
      <c r="L6992" s="22" t="e">
        <v>#VALUE!</v>
      </c>
      <c r="M6992" s="22" t="e">
        <v>#VALUE!</v>
      </c>
      <c r="N6992" s="22" t="e">
        <v>#VALUE!</v>
      </c>
      <c r="O6992" s="22" t="e">
        <v>#VALUE!</v>
      </c>
      <c r="P6992" s="22" t="e">
        <v>#VALUE!</v>
      </c>
      <c r="Q6992" s="22" t="e">
        <v>#VALUE!</v>
      </c>
      <c r="R6992" s="17"/>
      <c r="S6992" s="17"/>
      <c r="U6992" s="28">
        <f t="shared" si="11030"/>
        <v>146</v>
      </c>
      <c r="V6992" s="28">
        <f t="shared" si="10967"/>
        <v>231</v>
      </c>
    </row>
    <row r="6993" spans="1:22" x14ac:dyDescent="0.3">
      <c r="A6993" s="28">
        <f t="shared" si="10977"/>
        <v>146232</v>
      </c>
      <c r="J6993" s="28" t="str">
        <f t="shared" ref="J6993" si="11042">CONCATENATE(K6990,3)</f>
        <v>83</v>
      </c>
      <c r="K6993" s="22" t="e">
        <v>#VALUE!</v>
      </c>
      <c r="L6993" s="22" t="e">
        <v>#VALUE!</v>
      </c>
      <c r="M6993" s="22" t="e">
        <v>#VALUE!</v>
      </c>
      <c r="N6993" s="22" t="e">
        <v>#VALUE!</v>
      </c>
      <c r="O6993" s="22" t="e">
        <v>#VALUE!</v>
      </c>
      <c r="P6993" s="22" t="e">
        <v>#VALUE!</v>
      </c>
      <c r="Q6993" s="22" t="e">
        <v>#VALUE!</v>
      </c>
      <c r="R6993" s="17"/>
      <c r="S6993" s="17"/>
      <c r="U6993" s="28">
        <f t="shared" si="11030"/>
        <v>146</v>
      </c>
      <c r="V6993" s="28">
        <f t="shared" si="10967"/>
        <v>232</v>
      </c>
    </row>
    <row r="6994" spans="1:22" ht="15" customHeight="1" x14ac:dyDescent="0.3">
      <c r="A6994" s="28">
        <f t="shared" si="10977"/>
        <v>146233</v>
      </c>
      <c r="B6994" s="66" t="s">
        <v>52</v>
      </c>
      <c r="C6994" s="66"/>
      <c r="D6994" s="66"/>
      <c r="E6994" s="10" t="str">
        <f>IF(D6964="","",MAX(E6995,E6996))</f>
        <v/>
      </c>
      <c r="J6994" s="17"/>
      <c r="K6994" s="17">
        <v>9</v>
      </c>
      <c r="L6994" s="17">
        <v>9</v>
      </c>
      <c r="M6994" s="17">
        <v>9</v>
      </c>
      <c r="N6994" s="17">
        <v>9</v>
      </c>
      <c r="O6994" s="17">
        <v>9</v>
      </c>
      <c r="P6994" s="17">
        <v>9</v>
      </c>
      <c r="Q6994" s="17">
        <v>9</v>
      </c>
      <c r="R6994" s="17">
        <v>9</v>
      </c>
      <c r="S6994" s="17"/>
      <c r="U6994" s="28">
        <f t="shared" si="11030"/>
        <v>146</v>
      </c>
      <c r="V6994" s="28">
        <f t="shared" si="10967"/>
        <v>233</v>
      </c>
    </row>
    <row r="6995" spans="1:22" x14ac:dyDescent="0.3">
      <c r="A6995" s="28">
        <f t="shared" si="10977"/>
        <v>146234</v>
      </c>
      <c r="B6995" s="2" t="s">
        <v>26</v>
      </c>
      <c r="C6995" s="2" t="s">
        <v>27</v>
      </c>
      <c r="D6995" s="2" t="s">
        <v>28</v>
      </c>
      <c r="E6995" s="11">
        <f>ABS(MIN(D6996:D7005))</f>
        <v>0</v>
      </c>
      <c r="G6995" s="2" t="s">
        <v>230</v>
      </c>
      <c r="J6995" s="28" t="str">
        <f t="shared" ref="J6995" si="11043">CONCATENATE(K6994,1)</f>
        <v>91</v>
      </c>
      <c r="K6995" s="22" t="e">
        <f t="array" ref="K6995:R6997">LINEST(B6978:B6986,C6978:C6986^{1,2,3,4,5,6,7},TRUE,TRUE)</f>
        <v>#VALUE!</v>
      </c>
      <c r="L6995" s="22" t="e">
        <v>#VALUE!</v>
      </c>
      <c r="M6995" s="22" t="e">
        <v>#VALUE!</v>
      </c>
      <c r="N6995" s="22" t="e">
        <v>#VALUE!</v>
      </c>
      <c r="O6995" s="22" t="e">
        <v>#VALUE!</v>
      </c>
      <c r="P6995" s="22" t="e">
        <v>#VALUE!</v>
      </c>
      <c r="Q6995" s="22" t="e">
        <v>#VALUE!</v>
      </c>
      <c r="R6995" s="22" t="e">
        <v>#VALUE!</v>
      </c>
      <c r="S6995" s="17"/>
      <c r="U6995" s="28">
        <f t="shared" si="11030"/>
        <v>146</v>
      </c>
      <c r="V6995" s="28">
        <f t="shared" si="10967"/>
        <v>234</v>
      </c>
    </row>
    <row r="6996" spans="1:22" x14ac:dyDescent="0.3">
      <c r="A6996" s="28">
        <f t="shared" si="10977"/>
        <v>146235</v>
      </c>
      <c r="B6996" s="7">
        <f t="shared" ref="B6996:B7005" si="11044">C6978-B6978</f>
        <v>0</v>
      </c>
      <c r="C6996" s="7">
        <f t="shared" ref="C6996:C7005" si="11045">H6978-G6978</f>
        <v>0</v>
      </c>
      <c r="D6996" s="7">
        <f>C6996-B6996</f>
        <v>0</v>
      </c>
      <c r="E6996" s="11">
        <f>ABS(MAX(D6996:D7005))</f>
        <v>0</v>
      </c>
      <c r="F6996" s="13"/>
      <c r="G6996" s="2" t="str">
        <f>IF(D6978="","",D6978/E6978)</f>
        <v/>
      </c>
      <c r="H6996" s="13"/>
      <c r="J6996" s="28" t="str">
        <f t="shared" ref="J6996" si="11046">CONCATENATE(K6994,2)</f>
        <v>92</v>
      </c>
      <c r="K6996" s="22" t="e">
        <v>#VALUE!</v>
      </c>
      <c r="L6996" s="22" t="e">
        <v>#VALUE!</v>
      </c>
      <c r="M6996" s="22" t="e">
        <v>#VALUE!</v>
      </c>
      <c r="N6996" s="22" t="e">
        <v>#VALUE!</v>
      </c>
      <c r="O6996" s="22" t="e">
        <v>#VALUE!</v>
      </c>
      <c r="P6996" s="22" t="e">
        <v>#VALUE!</v>
      </c>
      <c r="Q6996" s="22" t="e">
        <v>#VALUE!</v>
      </c>
      <c r="R6996" s="22" t="e">
        <v>#VALUE!</v>
      </c>
      <c r="S6996" s="17"/>
      <c r="U6996" s="28">
        <f t="shared" si="11030"/>
        <v>146</v>
      </c>
      <c r="V6996" s="28">
        <f t="shared" si="10967"/>
        <v>235</v>
      </c>
    </row>
    <row r="6997" spans="1:22" x14ac:dyDescent="0.3">
      <c r="A6997" s="28">
        <f t="shared" si="10977"/>
        <v>146236</v>
      </c>
      <c r="B6997" s="7">
        <f t="shared" si="11044"/>
        <v>0</v>
      </c>
      <c r="C6997" s="7">
        <f t="shared" si="11045"/>
        <v>0</v>
      </c>
      <c r="D6997" s="7">
        <f t="shared" ref="D6997:D7005" si="11047">C6997-B6997</f>
        <v>0</v>
      </c>
      <c r="E6997" s="12" t="s">
        <v>34</v>
      </c>
      <c r="G6997" s="2" t="str">
        <f t="shared" ref="G6997:G7005" si="11048">IF(D6979="","",D6979/E6979)</f>
        <v/>
      </c>
      <c r="H6997" s="13"/>
      <c r="J6997" s="28" t="str">
        <f t="shared" ref="J6997" si="11049">CONCATENATE(K6994,3)</f>
        <v>93</v>
      </c>
      <c r="K6997" s="22" t="e">
        <v>#VALUE!</v>
      </c>
      <c r="L6997" s="22" t="e">
        <v>#VALUE!</v>
      </c>
      <c r="M6997" s="22" t="e">
        <v>#VALUE!</v>
      </c>
      <c r="N6997" s="22" t="e">
        <v>#VALUE!</v>
      </c>
      <c r="O6997" s="22" t="e">
        <v>#VALUE!</v>
      </c>
      <c r="P6997" s="22" t="e">
        <v>#VALUE!</v>
      </c>
      <c r="Q6997" s="22" t="e">
        <v>#VALUE!</v>
      </c>
      <c r="R6997" s="22" t="e">
        <v>#VALUE!</v>
      </c>
      <c r="S6997" s="17"/>
      <c r="U6997" s="28">
        <f t="shared" si="11030"/>
        <v>146</v>
      </c>
      <c r="V6997" s="28">
        <f t="shared" si="10967"/>
        <v>236</v>
      </c>
    </row>
    <row r="6998" spans="1:22" x14ac:dyDescent="0.3">
      <c r="A6998" s="28">
        <f t="shared" si="10977"/>
        <v>146237</v>
      </c>
      <c r="B6998" s="7">
        <f t="shared" si="11044"/>
        <v>0</v>
      </c>
      <c r="C6998" s="7">
        <f t="shared" si="11045"/>
        <v>0</v>
      </c>
      <c r="D6998" s="7">
        <f t="shared" si="11047"/>
        <v>0</v>
      </c>
      <c r="E6998" s="10" t="str">
        <f>IF(D6964="","",MAX(E6999,E7000))</f>
        <v/>
      </c>
      <c r="G6998" s="2" t="str">
        <f t="shared" si="11048"/>
        <v/>
      </c>
      <c r="H6998" s="13"/>
      <c r="J6998" s="17"/>
      <c r="K6998" s="17">
        <v>10</v>
      </c>
      <c r="L6998" s="17">
        <v>10</v>
      </c>
      <c r="M6998" s="17">
        <v>10</v>
      </c>
      <c r="N6998" s="17">
        <v>10</v>
      </c>
      <c r="O6998" s="17">
        <v>10</v>
      </c>
      <c r="P6998" s="17">
        <v>10</v>
      </c>
      <c r="Q6998" s="17">
        <v>10</v>
      </c>
      <c r="R6998" s="17">
        <v>10</v>
      </c>
      <c r="S6998" s="17">
        <v>10</v>
      </c>
      <c r="U6998" s="28">
        <f t="shared" si="11030"/>
        <v>146</v>
      </c>
      <c r="V6998" s="28">
        <f t="shared" si="10967"/>
        <v>237</v>
      </c>
    </row>
    <row r="6999" spans="1:22" x14ac:dyDescent="0.3">
      <c r="A6999" s="28">
        <f t="shared" si="10977"/>
        <v>146238</v>
      </c>
      <c r="B6999" s="7">
        <f t="shared" si="11044"/>
        <v>0</v>
      </c>
      <c r="C6999" s="7">
        <f t="shared" si="11045"/>
        <v>0</v>
      </c>
      <c r="D6999" s="7">
        <f t="shared" si="11047"/>
        <v>0</v>
      </c>
      <c r="E6999" s="11">
        <f>ABS(MIN(B6996:B7005))</f>
        <v>0</v>
      </c>
      <c r="G6999" s="2" t="str">
        <f t="shared" si="11048"/>
        <v/>
      </c>
      <c r="H6999" s="13"/>
      <c r="J6999" s="28" t="str">
        <f t="shared" ref="J6999" si="11050">CONCATENATE(K6998,1)</f>
        <v>101</v>
      </c>
      <c r="K6999" s="22" t="e">
        <f t="array" ref="K6999:S7001">LINEST(B6978:B6987,C6978:C6987^{1,2,3,4,5,6,7,8},TRUE,TRUE)</f>
        <v>#VALUE!</v>
      </c>
      <c r="L6999" s="22" t="e">
        <v>#VALUE!</v>
      </c>
      <c r="M6999" s="22" t="e">
        <v>#VALUE!</v>
      </c>
      <c r="N6999" s="22" t="e">
        <v>#VALUE!</v>
      </c>
      <c r="O6999" s="22" t="e">
        <v>#VALUE!</v>
      </c>
      <c r="P6999" s="22" t="e">
        <v>#VALUE!</v>
      </c>
      <c r="Q6999" s="22" t="e">
        <v>#VALUE!</v>
      </c>
      <c r="R6999" s="22" t="e">
        <v>#VALUE!</v>
      </c>
      <c r="S6999" s="22" t="e">
        <v>#VALUE!</v>
      </c>
      <c r="U6999" s="28">
        <f t="shared" si="11030"/>
        <v>146</v>
      </c>
      <c r="V6999" s="28">
        <f t="shared" si="10967"/>
        <v>238</v>
      </c>
    </row>
    <row r="7000" spans="1:22" x14ac:dyDescent="0.3">
      <c r="A7000" s="28">
        <f t="shared" si="10977"/>
        <v>146239</v>
      </c>
      <c r="B7000" s="7">
        <f t="shared" si="11044"/>
        <v>0</v>
      </c>
      <c r="C7000" s="7">
        <f t="shared" si="11045"/>
        <v>0</v>
      </c>
      <c r="D7000" s="7">
        <f t="shared" si="11047"/>
        <v>0</v>
      </c>
      <c r="E7000" s="11">
        <f>ABS(MAX(B6996:B7005))</f>
        <v>0</v>
      </c>
      <c r="G7000" s="2" t="str">
        <f t="shared" si="11048"/>
        <v/>
      </c>
      <c r="H7000" s="13"/>
      <c r="J7000" s="28" t="str">
        <f t="shared" ref="J7000" si="11051">CONCATENATE(K6998,2)</f>
        <v>102</v>
      </c>
      <c r="K7000" s="22" t="e">
        <v>#VALUE!</v>
      </c>
      <c r="L7000" s="22" t="e">
        <v>#VALUE!</v>
      </c>
      <c r="M7000" s="22" t="e">
        <v>#VALUE!</v>
      </c>
      <c r="N7000" s="22" t="e">
        <v>#VALUE!</v>
      </c>
      <c r="O7000" s="22" t="e">
        <v>#VALUE!</v>
      </c>
      <c r="P7000" s="22" t="e">
        <v>#VALUE!</v>
      </c>
      <c r="Q7000" s="22" t="e">
        <v>#VALUE!</v>
      </c>
      <c r="R7000" s="22" t="e">
        <v>#VALUE!</v>
      </c>
      <c r="S7000" s="22" t="e">
        <v>#VALUE!</v>
      </c>
      <c r="U7000" s="28">
        <f t="shared" si="11030"/>
        <v>146</v>
      </c>
      <c r="V7000" s="28">
        <f t="shared" si="10967"/>
        <v>239</v>
      </c>
    </row>
    <row r="7001" spans="1:22" x14ac:dyDescent="0.3">
      <c r="A7001" s="28">
        <f t="shared" si="10977"/>
        <v>146240</v>
      </c>
      <c r="B7001" s="7">
        <f t="shared" si="11044"/>
        <v>0</v>
      </c>
      <c r="C7001" s="7">
        <f t="shared" si="11045"/>
        <v>0</v>
      </c>
      <c r="D7001" s="7">
        <f t="shared" si="11047"/>
        <v>0</v>
      </c>
      <c r="E7001" s="12" t="s">
        <v>231</v>
      </c>
      <c r="G7001" s="2" t="str">
        <f t="shared" si="11048"/>
        <v/>
      </c>
      <c r="H7001" s="13"/>
      <c r="J7001" s="28" t="str">
        <f t="shared" ref="J7001" si="11052">CONCATENATE(K6998,3)</f>
        <v>103</v>
      </c>
      <c r="K7001" s="22" t="e">
        <v>#VALUE!</v>
      </c>
      <c r="L7001" s="22" t="e">
        <v>#VALUE!</v>
      </c>
      <c r="M7001" s="22" t="e">
        <v>#VALUE!</v>
      </c>
      <c r="N7001" s="22" t="e">
        <v>#VALUE!</v>
      </c>
      <c r="O7001" s="22" t="e">
        <v>#VALUE!</v>
      </c>
      <c r="P7001" s="22" t="e">
        <v>#VALUE!</v>
      </c>
      <c r="Q7001" s="22" t="e">
        <v>#VALUE!</v>
      </c>
      <c r="R7001" s="22" t="e">
        <v>#VALUE!</v>
      </c>
      <c r="S7001" s="22" t="e">
        <v>#VALUE!</v>
      </c>
      <c r="U7001" s="28">
        <f t="shared" si="11030"/>
        <v>146</v>
      </c>
      <c r="V7001" s="28">
        <f t="shared" si="10967"/>
        <v>240</v>
      </c>
    </row>
    <row r="7002" spans="1:22" x14ac:dyDescent="0.3">
      <c r="A7002" s="28">
        <f t="shared" si="10977"/>
        <v>146241</v>
      </c>
      <c r="B7002" s="7">
        <f t="shared" si="11044"/>
        <v>0</v>
      </c>
      <c r="C7002" s="7">
        <f t="shared" si="11045"/>
        <v>0</v>
      </c>
      <c r="D7002" s="7">
        <f t="shared" si="11047"/>
        <v>0</v>
      </c>
      <c r="E7002" s="10" t="e">
        <f>IF(D6964="","",MAX(E7003,E7004))*2</f>
        <v>#VALUE!</v>
      </c>
      <c r="G7002" s="2" t="str">
        <f t="shared" si="11048"/>
        <v/>
      </c>
      <c r="H7002" s="13"/>
      <c r="U7002" s="28">
        <f t="shared" si="11030"/>
        <v>146</v>
      </c>
      <c r="V7002" s="28">
        <f t="shared" si="10967"/>
        <v>241</v>
      </c>
    </row>
    <row r="7003" spans="1:22" x14ac:dyDescent="0.3">
      <c r="A7003" s="28">
        <f t="shared" si="10977"/>
        <v>146242</v>
      </c>
      <c r="B7003" s="7">
        <f t="shared" si="11044"/>
        <v>0</v>
      </c>
      <c r="C7003" s="7">
        <f t="shared" si="11045"/>
        <v>0</v>
      </c>
      <c r="D7003" s="7">
        <f t="shared" si="11047"/>
        <v>0</v>
      </c>
      <c r="E7003" s="11">
        <f>ABS(MIN(G6996:G7005))</f>
        <v>0</v>
      </c>
      <c r="G7003" s="2" t="str">
        <f t="shared" si="11048"/>
        <v/>
      </c>
      <c r="U7003" s="28">
        <f t="shared" si="11030"/>
        <v>146</v>
      </c>
      <c r="V7003" s="28">
        <f t="shared" si="10967"/>
        <v>242</v>
      </c>
    </row>
    <row r="7004" spans="1:22" x14ac:dyDescent="0.3">
      <c r="A7004" s="28">
        <f t="shared" si="10977"/>
        <v>146243</v>
      </c>
      <c r="B7004" s="7">
        <f t="shared" si="11044"/>
        <v>0</v>
      </c>
      <c r="C7004" s="7">
        <f t="shared" si="11045"/>
        <v>0</v>
      </c>
      <c r="D7004" s="7">
        <f t="shared" si="11047"/>
        <v>0</v>
      </c>
      <c r="E7004" s="11">
        <f>ABS(MAX(G6996:G7005))</f>
        <v>0</v>
      </c>
      <c r="G7004" s="2" t="str">
        <f t="shared" si="11048"/>
        <v/>
      </c>
      <c r="U7004" s="28">
        <f t="shared" si="11030"/>
        <v>146</v>
      </c>
      <c r="V7004" s="28">
        <f t="shared" si="10967"/>
        <v>243</v>
      </c>
    </row>
    <row r="7005" spans="1:22" x14ac:dyDescent="0.3">
      <c r="A7005" s="28">
        <f t="shared" si="10977"/>
        <v>146244</v>
      </c>
      <c r="B7005" s="7">
        <f t="shared" si="11044"/>
        <v>0</v>
      </c>
      <c r="C7005" s="7">
        <f t="shared" si="11045"/>
        <v>0</v>
      </c>
      <c r="D7005" s="7">
        <f t="shared" si="11047"/>
        <v>0</v>
      </c>
      <c r="F7005" s="13"/>
      <c r="G7005" s="2" t="str">
        <f t="shared" si="11048"/>
        <v/>
      </c>
      <c r="U7005" s="28">
        <f t="shared" si="11030"/>
        <v>146</v>
      </c>
      <c r="V7005" s="28">
        <f t="shared" si="10967"/>
        <v>244</v>
      </c>
    </row>
    <row r="7006" spans="1:22" x14ac:dyDescent="0.3">
      <c r="A7006" s="28">
        <f t="shared" si="10977"/>
        <v>146245</v>
      </c>
      <c r="F7006" s="13"/>
      <c r="U7006" s="28">
        <f t="shared" si="11030"/>
        <v>146</v>
      </c>
      <c r="V7006" s="28">
        <f t="shared" si="10967"/>
        <v>245</v>
      </c>
    </row>
    <row r="7007" spans="1:22" x14ac:dyDescent="0.3">
      <c r="A7007" s="28">
        <f t="shared" si="10977"/>
        <v>146246</v>
      </c>
      <c r="F7007" s="13"/>
      <c r="U7007" s="28">
        <f t="shared" si="11030"/>
        <v>146</v>
      </c>
      <c r="V7007" s="28">
        <f t="shared" si="10967"/>
        <v>246</v>
      </c>
    </row>
    <row r="7008" spans="1:22" x14ac:dyDescent="0.3">
      <c r="A7008" s="28">
        <f t="shared" si="10977"/>
        <v>146247</v>
      </c>
      <c r="F7008" s="13"/>
      <c r="U7008" s="28">
        <f t="shared" si="11030"/>
        <v>146</v>
      </c>
      <c r="V7008" s="28">
        <f t="shared" si="10967"/>
        <v>247</v>
      </c>
    </row>
    <row r="7009" spans="1:24" s="8" customFormat="1" x14ac:dyDescent="0.3"/>
    <row r="7010" spans="1:24" x14ac:dyDescent="0.3">
      <c r="A7010" s="28">
        <f t="shared" ref="A7010:A7056" si="11053">ROUND(CONCATENATE(U7010,V7010),0)</f>
        <v>147201</v>
      </c>
      <c r="B7010" s="63" t="s">
        <v>0</v>
      </c>
      <c r="C7010" s="63"/>
      <c r="D7010" s="71"/>
      <c r="E7010" s="71"/>
      <c r="F7010" s="71"/>
      <c r="G7010" s="71"/>
      <c r="H7010" s="71"/>
      <c r="U7010" s="28">
        <f t="shared" si="10978"/>
        <v>147</v>
      </c>
      <c r="V7010" s="28">
        <v>201</v>
      </c>
    </row>
    <row r="7011" spans="1:24" x14ac:dyDescent="0.3">
      <c r="A7011" s="28">
        <f t="shared" si="11053"/>
        <v>147202</v>
      </c>
      <c r="B7011" s="72" t="s">
        <v>70</v>
      </c>
      <c r="C7011" s="73"/>
      <c r="D7011" s="30"/>
      <c r="E7011" s="66" t="s">
        <v>71</v>
      </c>
      <c r="F7011" s="66"/>
      <c r="G7011" s="74"/>
      <c r="H7011" s="74"/>
      <c r="U7011" s="28">
        <f t="shared" si="11030"/>
        <v>147</v>
      </c>
      <c r="V7011" s="28">
        <f t="shared" ref="V7011:V7056" si="11054">V7010+1</f>
        <v>202</v>
      </c>
    </row>
    <row r="7012" spans="1:24" x14ac:dyDescent="0.3">
      <c r="A7012" s="28">
        <f t="shared" si="11053"/>
        <v>147203</v>
      </c>
      <c r="B7012" s="75" t="s">
        <v>6</v>
      </c>
      <c r="C7012" s="75"/>
      <c r="D7012" s="71"/>
      <c r="E7012" s="71"/>
      <c r="F7012" s="71"/>
      <c r="G7012" s="71"/>
      <c r="H7012" s="71"/>
      <c r="U7012" s="28">
        <f t="shared" si="11030"/>
        <v>147</v>
      </c>
      <c r="V7012" s="28">
        <f t="shared" si="11054"/>
        <v>203</v>
      </c>
    </row>
    <row r="7013" spans="1:24" x14ac:dyDescent="0.3">
      <c r="A7013" s="28">
        <f t="shared" si="11053"/>
        <v>147204</v>
      </c>
      <c r="B7013" s="63" t="s">
        <v>7</v>
      </c>
      <c r="C7013" s="63"/>
      <c r="D7013" s="71"/>
      <c r="E7013" s="71"/>
      <c r="F7013" s="71"/>
      <c r="G7013" s="71"/>
      <c r="H7013" s="71"/>
      <c r="J7013" s="17"/>
      <c r="K7013" s="17" t="s">
        <v>53</v>
      </c>
      <c r="L7013" s="17" t="s">
        <v>54</v>
      </c>
      <c r="M7013" s="17" t="s">
        <v>55</v>
      </c>
      <c r="N7013" s="17" t="s">
        <v>56</v>
      </c>
      <c r="O7013" s="17" t="s">
        <v>57</v>
      </c>
      <c r="P7013" s="17" t="s">
        <v>2</v>
      </c>
      <c r="Q7013" s="17" t="s">
        <v>3</v>
      </c>
      <c r="R7013" s="17" t="s">
        <v>4</v>
      </c>
      <c r="S7013" s="17" t="s">
        <v>5</v>
      </c>
      <c r="U7013" s="28">
        <f t="shared" si="11030"/>
        <v>147</v>
      </c>
      <c r="V7013" s="28">
        <f t="shared" si="11054"/>
        <v>204</v>
      </c>
      <c r="X7013" s="1" t="s">
        <v>48</v>
      </c>
    </row>
    <row r="7014" spans="1:24" x14ac:dyDescent="0.3">
      <c r="A7014" s="28">
        <f t="shared" si="11053"/>
        <v>147205</v>
      </c>
      <c r="B7014" s="63" t="s">
        <v>9</v>
      </c>
      <c r="C7014" s="63"/>
      <c r="D7014" s="71"/>
      <c r="E7014" s="71"/>
      <c r="F7014" s="71"/>
      <c r="G7014" s="71"/>
      <c r="H7014" s="71"/>
      <c r="J7014" s="17">
        <f t="shared" ref="J7014" si="11055">COUNTA(B7026:B7035)</f>
        <v>0</v>
      </c>
      <c r="K7014" s="17">
        <f t="shared" ref="K7014" si="11056">IF(L7014-1&lt;2,0,L7014-1)</f>
        <v>0</v>
      </c>
      <c r="L7014" s="17">
        <f t="shared" ref="L7014" si="11057">IF(M7014-1&lt;2,0,M7014-1)</f>
        <v>0</v>
      </c>
      <c r="M7014" s="17">
        <f t="shared" ref="M7014" si="11058">IF(N7014-1&lt;2,0,N7014-1)</f>
        <v>0</v>
      </c>
      <c r="N7014" s="17">
        <f t="shared" ref="N7014" si="11059">IF(O7014-1&lt;2,0,O7014-1)</f>
        <v>0</v>
      </c>
      <c r="O7014" s="17">
        <f t="shared" ref="O7014" si="11060">IF(P7014-1&lt;2,0,P7014-1)</f>
        <v>0</v>
      </c>
      <c r="P7014" s="17">
        <f t="shared" ref="P7014" si="11061">IF(Q7014-1&lt;2,0,Q7014-1)</f>
        <v>0</v>
      </c>
      <c r="Q7014" s="17">
        <f t="shared" ref="Q7014" si="11062">IF(R7014-1&lt;2,0,R7014-1)</f>
        <v>0</v>
      </c>
      <c r="R7014" s="17">
        <f t="shared" ref="R7014" si="11063">IF(S7014-1&lt;2,0,S7014-1)</f>
        <v>0</v>
      </c>
      <c r="S7014" s="17">
        <f t="shared" ref="S7014" si="11064">J7014</f>
        <v>0</v>
      </c>
      <c r="U7014" s="28">
        <f t="shared" si="11030"/>
        <v>147</v>
      </c>
      <c r="V7014" s="28">
        <f t="shared" si="11054"/>
        <v>205</v>
      </c>
      <c r="X7014" s="1" t="s">
        <v>49</v>
      </c>
    </row>
    <row r="7015" spans="1:24" x14ac:dyDescent="0.3">
      <c r="A7015" s="28">
        <f t="shared" si="11053"/>
        <v>147206</v>
      </c>
      <c r="B7015" s="63" t="s">
        <v>10</v>
      </c>
      <c r="C7015" s="63"/>
      <c r="D7015" s="71"/>
      <c r="E7015" s="71"/>
      <c r="F7015" s="71"/>
      <c r="G7015" s="71"/>
      <c r="H7015" s="71"/>
      <c r="J7015" s="28" t="str">
        <f t="shared" ref="J7015" si="11065">CONCATENATE(J7014,1)</f>
        <v>01</v>
      </c>
      <c r="K7015" s="29">
        <f t="shared" ref="K7015" si="11066">IF(K7014=0,0,VLOOKUP(J7015,J7019:S7049,K7014,FALSE))</f>
        <v>0</v>
      </c>
      <c r="L7015" s="29">
        <f t="shared" ref="L7015" si="11067">IF(L7014=0,0,VLOOKUP(J7015,J7019:S7049,L7014,FALSE))</f>
        <v>0</v>
      </c>
      <c r="M7015" s="29">
        <f t="shared" ref="M7015" si="11068">IF(M7014=0,0,VLOOKUP(J7015,J7019:S7049,M7014,FALSE))</f>
        <v>0</v>
      </c>
      <c r="N7015" s="29">
        <f t="shared" ref="N7015" si="11069">IF(N7014=0,0,VLOOKUP(J7015,J7019:S7049,N7014,FALSE))</f>
        <v>0</v>
      </c>
      <c r="O7015" s="29">
        <f t="shared" ref="O7015" si="11070">IF(O7014=0,0,VLOOKUP(J7015,J7019:S7049,O7014,FALSE))</f>
        <v>0</v>
      </c>
      <c r="P7015" s="29">
        <f t="shared" ref="P7015" si="11071">IF(P7014=0,0,VLOOKUP(J7015,J7019:S7049,P7014,FALSE))</f>
        <v>0</v>
      </c>
      <c r="Q7015" s="29">
        <f t="shared" ref="Q7015" si="11072">IF(Q7014=0,0,VLOOKUP(J7015,J7019:S7049,Q7014,FALSE))</f>
        <v>0</v>
      </c>
      <c r="R7015" s="29">
        <f t="shared" ref="R7015" si="11073">IF(R7014=0,0,VLOOKUP(J7015,J7019:S7049,R7014,FALSE))</f>
        <v>0</v>
      </c>
      <c r="S7015" s="29">
        <f t="shared" ref="S7015" si="11074">IF(S7014=0,0,VLOOKUP(J7015,J7019:S7049,S7014,FALSE))</f>
        <v>0</v>
      </c>
      <c r="U7015" s="28">
        <f t="shared" si="11030"/>
        <v>147</v>
      </c>
      <c r="V7015" s="28">
        <f t="shared" si="11054"/>
        <v>206</v>
      </c>
      <c r="X7015" s="1" t="s">
        <v>50</v>
      </c>
    </row>
    <row r="7016" spans="1:24" x14ac:dyDescent="0.3">
      <c r="A7016" s="28">
        <f t="shared" si="11053"/>
        <v>147207</v>
      </c>
      <c r="B7016" s="63" t="s">
        <v>11</v>
      </c>
      <c r="C7016" s="63"/>
      <c r="D7016" s="64"/>
      <c r="E7016" s="64"/>
      <c r="F7016" s="64"/>
      <c r="G7016" s="64"/>
      <c r="H7016" s="64"/>
      <c r="J7016" s="28" t="str">
        <f t="shared" ref="J7016" si="11075">CONCATENATE(J7014,2)</f>
        <v>02</v>
      </c>
      <c r="K7016" s="22">
        <f t="shared" ref="K7016" si="11076">IF(K7014=0,0,VLOOKUP(J7016,J7019:S7049,K7014,FALSE))</f>
        <v>0</v>
      </c>
      <c r="L7016" s="22">
        <f t="shared" ref="L7016" si="11077">IF(L7014=0,0,VLOOKUP(J7016,J7019:S7049,L7014,FALSE))</f>
        <v>0</v>
      </c>
      <c r="M7016" s="22">
        <f t="shared" ref="M7016" si="11078">IF(M7014=0,0,VLOOKUP(J7016,J7019:S7049,M7014,FALSE))</f>
        <v>0</v>
      </c>
      <c r="N7016" s="22">
        <f t="shared" ref="N7016" si="11079">IF(N7014=0,0,VLOOKUP(J7016,J7019:S7049,N7014,FALSE))</f>
        <v>0</v>
      </c>
      <c r="O7016" s="22">
        <f t="shared" ref="O7016" si="11080">IF(O7014=0,0,VLOOKUP(J7016,J7019:S7049,O7014,FALSE))</f>
        <v>0</v>
      </c>
      <c r="P7016" s="22">
        <f t="shared" ref="P7016" si="11081">IF(P7014=0,0,VLOOKUP(J7016,J7019:S7049,P7014,FALSE))</f>
        <v>0</v>
      </c>
      <c r="Q7016" s="22">
        <f t="shared" ref="Q7016" si="11082">IF(Q7014=0,0,VLOOKUP(J7016,J7019:S7049,Q7014,FALSE))</f>
        <v>0</v>
      </c>
      <c r="R7016" s="22">
        <f t="shared" ref="R7016" si="11083">IF(R7014=0,0,VLOOKUP(J7016,J7019:S7049,R7014,FALSE))</f>
        <v>0</v>
      </c>
      <c r="S7016" s="22">
        <f t="shared" ref="S7016" si="11084">IF(S7014=0,0,VLOOKUP(J7016,J7019:S7049,S7014,FALSE))</f>
        <v>0</v>
      </c>
      <c r="U7016" s="28">
        <f t="shared" si="11030"/>
        <v>147</v>
      </c>
      <c r="V7016" s="28">
        <f t="shared" si="11054"/>
        <v>207</v>
      </c>
    </row>
    <row r="7017" spans="1:24" x14ac:dyDescent="0.3">
      <c r="A7017" s="28">
        <f t="shared" si="11053"/>
        <v>147208</v>
      </c>
      <c r="B7017" s="63" t="s">
        <v>12</v>
      </c>
      <c r="C7017" s="63"/>
      <c r="D7017" s="65"/>
      <c r="E7017" s="65"/>
      <c r="F7017" s="65"/>
      <c r="G7017" s="65"/>
      <c r="H7017" s="65"/>
      <c r="J7017" s="28" t="str">
        <f t="shared" ref="J7017" si="11085">CONCATENATE(J7014,3)</f>
        <v>03</v>
      </c>
      <c r="K7017" s="22"/>
      <c r="L7017" s="22"/>
      <c r="M7017" s="22"/>
      <c r="N7017" s="22" t="s">
        <v>58</v>
      </c>
      <c r="O7017" s="29">
        <f t="shared" ref="O7017" si="11086">J7014-2</f>
        <v>-2</v>
      </c>
      <c r="P7017" s="22" t="s">
        <v>59</v>
      </c>
      <c r="Q7017" s="29" t="e">
        <f t="shared" ref="Q7017" si="11087">VLOOKUP(J7017,J7019:S7049,3,FALSE)</f>
        <v>#N/A</v>
      </c>
      <c r="R7017" s="22" t="s">
        <v>60</v>
      </c>
      <c r="S7017" s="22" t="e">
        <f t="shared" ref="S7017" si="11088">VLOOKUP(J7017,J7019:S7049,2,FALSE)</f>
        <v>#N/A</v>
      </c>
      <c r="U7017" s="28">
        <f t="shared" si="11030"/>
        <v>147</v>
      </c>
      <c r="V7017" s="28">
        <f t="shared" si="11054"/>
        <v>208</v>
      </c>
    </row>
    <row r="7018" spans="1:24" x14ac:dyDescent="0.3">
      <c r="A7018" s="28">
        <f t="shared" si="11053"/>
        <v>147209</v>
      </c>
      <c r="B7018" s="63" t="s">
        <v>13</v>
      </c>
      <c r="C7018" s="63"/>
      <c r="D7018" s="15"/>
      <c r="E7018" s="66" t="s">
        <v>14</v>
      </c>
      <c r="F7018" s="66"/>
      <c r="G7018" s="66"/>
      <c r="H7018" s="6" t="s">
        <v>64</v>
      </c>
      <c r="J7018" s="17"/>
      <c r="K7018" s="17">
        <v>3</v>
      </c>
      <c r="L7018" s="17">
        <v>3</v>
      </c>
      <c r="M7018" s="17"/>
      <c r="N7018" s="17"/>
      <c r="O7018" s="17"/>
      <c r="P7018" s="17"/>
      <c r="Q7018" s="17"/>
      <c r="R7018" s="17"/>
      <c r="S7018" s="17"/>
      <c r="U7018" s="28">
        <f t="shared" si="11030"/>
        <v>147</v>
      </c>
      <c r="V7018" s="28">
        <f t="shared" si="11054"/>
        <v>209</v>
      </c>
    </row>
    <row r="7019" spans="1:24" x14ac:dyDescent="0.3">
      <c r="A7019" s="28">
        <f t="shared" si="11053"/>
        <v>147210</v>
      </c>
      <c r="B7019" s="63" t="s">
        <v>15</v>
      </c>
      <c r="C7019" s="63"/>
      <c r="D7019" s="2">
        <f t="shared" ref="D7019" si="11089">MIN(B7026:B7035)</f>
        <v>0</v>
      </c>
      <c r="E7019" s="3" t="s">
        <v>16</v>
      </c>
      <c r="F7019" s="2">
        <f t="shared" ref="F7019" si="11090">MAX(B7026:B7035)</f>
        <v>0</v>
      </c>
      <c r="G7019" s="4" t="str">
        <f t="shared" ref="G7019" si="11091">IF(H7018="","",H7018)</f>
        <v>°C</v>
      </c>
      <c r="H7019" s="14"/>
      <c r="J7019" s="28" t="str">
        <f t="shared" ref="J7019" si="11092">CONCATENATE(K7018,1)</f>
        <v>31</v>
      </c>
      <c r="K7019" s="22" t="e">
        <f t="array" ref="K7019:L7021">LINEST(B7026:B7028,C7026:C7028^{1},TRUE,TRUE)</f>
        <v>#VALUE!</v>
      </c>
      <c r="L7019" s="22" t="e">
        <v>#VALUE!</v>
      </c>
      <c r="M7019" s="17"/>
      <c r="N7019" s="17"/>
      <c r="O7019" s="17"/>
      <c r="P7019" s="17"/>
      <c r="Q7019" s="17"/>
      <c r="R7019" s="17"/>
      <c r="S7019" s="17"/>
      <c r="U7019" s="28">
        <f t="shared" si="11030"/>
        <v>147</v>
      </c>
      <c r="V7019" s="28">
        <f t="shared" si="11054"/>
        <v>210</v>
      </c>
    </row>
    <row r="7020" spans="1:24" x14ac:dyDescent="0.3">
      <c r="A7020" s="28">
        <f t="shared" si="11053"/>
        <v>147211</v>
      </c>
      <c r="J7020" s="28" t="str">
        <f t="shared" ref="J7020" si="11093">CONCATENATE(K7018,2)</f>
        <v>32</v>
      </c>
      <c r="K7020" s="22" t="e">
        <v>#VALUE!</v>
      </c>
      <c r="L7020" s="22" t="e">
        <v>#VALUE!</v>
      </c>
      <c r="M7020" s="17"/>
      <c r="N7020" s="17"/>
      <c r="O7020" s="17"/>
      <c r="P7020" s="17"/>
      <c r="Q7020" s="17"/>
      <c r="R7020" s="17"/>
      <c r="S7020" s="17"/>
      <c r="U7020" s="28">
        <f t="shared" si="11030"/>
        <v>147</v>
      </c>
      <c r="V7020" s="28">
        <f t="shared" si="11054"/>
        <v>211</v>
      </c>
    </row>
    <row r="7021" spans="1:24" x14ac:dyDescent="0.3">
      <c r="A7021" s="28">
        <f t="shared" si="11053"/>
        <v>147212</v>
      </c>
      <c r="B7021" s="67" t="s">
        <v>17</v>
      </c>
      <c r="C7021" s="67"/>
      <c r="D7021" s="67"/>
      <c r="E7021" s="67"/>
      <c r="F7021" s="67"/>
      <c r="G7021" s="68" t="s">
        <v>31</v>
      </c>
      <c r="H7021" s="69"/>
      <c r="J7021" s="28" t="str">
        <f t="shared" ref="J7021" si="11094">CONCATENATE(K7018,3)</f>
        <v>33</v>
      </c>
      <c r="K7021" s="22" t="e">
        <v>#VALUE!</v>
      </c>
      <c r="L7021" s="22" t="e">
        <v>#VALUE!</v>
      </c>
      <c r="M7021" s="17"/>
      <c r="N7021" s="17"/>
      <c r="O7021" s="17"/>
      <c r="P7021" s="17"/>
      <c r="Q7021" s="17"/>
      <c r="R7021" s="17"/>
      <c r="S7021" s="17"/>
      <c r="U7021" s="28">
        <f t="shared" si="11030"/>
        <v>147</v>
      </c>
      <c r="V7021" s="28">
        <f t="shared" si="11054"/>
        <v>212</v>
      </c>
    </row>
    <row r="7022" spans="1:24" x14ac:dyDescent="0.3">
      <c r="A7022" s="28">
        <f t="shared" si="11053"/>
        <v>147213</v>
      </c>
      <c r="B7022" s="66" t="s">
        <v>18</v>
      </c>
      <c r="C7022" s="66"/>
      <c r="D7022" s="66"/>
      <c r="E7022" s="66" t="str">
        <f t="shared" ref="E7022" si="11095">IF(D7015="","",D7015)</f>
        <v/>
      </c>
      <c r="F7022" s="66"/>
      <c r="G7022" s="4" t="s">
        <v>18</v>
      </c>
      <c r="H7022" s="16"/>
      <c r="J7022" s="17"/>
      <c r="K7022" s="17">
        <v>4</v>
      </c>
      <c r="L7022" s="17">
        <v>4</v>
      </c>
      <c r="M7022" s="17">
        <v>4</v>
      </c>
      <c r="N7022" s="17"/>
      <c r="O7022" s="17"/>
      <c r="P7022" s="17"/>
      <c r="Q7022" s="17"/>
      <c r="R7022" s="17"/>
      <c r="S7022" s="17"/>
      <c r="U7022" s="28">
        <f t="shared" si="11030"/>
        <v>147</v>
      </c>
      <c r="V7022" s="28">
        <f t="shared" si="11054"/>
        <v>213</v>
      </c>
    </row>
    <row r="7023" spans="1:24" ht="15" customHeight="1" x14ac:dyDescent="0.3">
      <c r="A7023" s="28">
        <f t="shared" si="11053"/>
        <v>147214</v>
      </c>
      <c r="B7023" s="5" t="s">
        <v>19</v>
      </c>
      <c r="C7023" s="5" t="s">
        <v>20</v>
      </c>
      <c r="D7023" s="5" t="s">
        <v>21</v>
      </c>
      <c r="E7023" s="5"/>
      <c r="F7023" s="70" t="s">
        <v>33</v>
      </c>
      <c r="G7023" s="5" t="s">
        <v>19</v>
      </c>
      <c r="H7023" s="5" t="s">
        <v>20</v>
      </c>
      <c r="J7023" s="28" t="str">
        <f t="shared" ref="J7023" si="11096">CONCATENATE(K7022,1)</f>
        <v>41</v>
      </c>
      <c r="K7023" s="22" t="e">
        <f t="array" ref="K7023:M7025">LINEST(B7026:B7029,C7026:C7029^{1,2},TRUE,TRUE)</f>
        <v>#VALUE!</v>
      </c>
      <c r="L7023" s="22" t="e">
        <v>#VALUE!</v>
      </c>
      <c r="M7023" s="22" t="e">
        <v>#VALUE!</v>
      </c>
      <c r="N7023" s="17"/>
      <c r="O7023" s="17"/>
      <c r="P7023" s="17"/>
      <c r="Q7023" s="17"/>
      <c r="R7023" s="17"/>
      <c r="S7023" s="17"/>
      <c r="U7023" s="28">
        <f t="shared" si="11030"/>
        <v>147</v>
      </c>
      <c r="V7023" s="28">
        <f t="shared" si="11054"/>
        <v>214</v>
      </c>
    </row>
    <row r="7024" spans="1:24" x14ac:dyDescent="0.3">
      <c r="A7024" s="28">
        <f t="shared" si="11053"/>
        <v>147215</v>
      </c>
      <c r="B7024" s="5" t="s">
        <v>22</v>
      </c>
      <c r="C7024" s="5" t="s">
        <v>23</v>
      </c>
      <c r="D7024" s="5" t="s">
        <v>24</v>
      </c>
      <c r="E7024" s="5" t="s">
        <v>32</v>
      </c>
      <c r="F7024" s="70"/>
      <c r="G7024" s="5" t="s">
        <v>22</v>
      </c>
      <c r="H7024" s="5" t="s">
        <v>23</v>
      </c>
      <c r="J7024" s="28" t="str">
        <f t="shared" ref="J7024" si="11097">CONCATENATE(K7022,2)</f>
        <v>42</v>
      </c>
      <c r="K7024" s="22" t="e">
        <v>#VALUE!</v>
      </c>
      <c r="L7024" s="22" t="e">
        <v>#VALUE!</v>
      </c>
      <c r="M7024" s="22" t="e">
        <v>#VALUE!</v>
      </c>
      <c r="N7024" s="17"/>
      <c r="O7024" s="17"/>
      <c r="P7024" s="17"/>
      <c r="Q7024" s="17"/>
      <c r="R7024" s="17"/>
      <c r="S7024" s="17"/>
      <c r="U7024" s="28">
        <f t="shared" si="11030"/>
        <v>147</v>
      </c>
      <c r="V7024" s="28">
        <f t="shared" si="11054"/>
        <v>215</v>
      </c>
    </row>
    <row r="7025" spans="1:22" x14ac:dyDescent="0.3">
      <c r="A7025" s="28">
        <f t="shared" si="11053"/>
        <v>147216</v>
      </c>
      <c r="B7025" s="6" t="str">
        <f t="shared" ref="B7025" si="11098">IF(H7018="","",H7018)</f>
        <v>°C</v>
      </c>
      <c r="C7025" s="6" t="str">
        <f t="shared" ref="C7025" si="11099">IF(H7018="","",H7018)</f>
        <v>°C</v>
      </c>
      <c r="D7025" s="6" t="str">
        <f t="shared" ref="D7025" si="11100">IF(H7018="","",H7018)</f>
        <v>°C</v>
      </c>
      <c r="E7025" s="6"/>
      <c r="F7025" s="6"/>
      <c r="G7025" s="6" t="str">
        <f t="shared" ref="G7025" si="11101">IF(H7018="","",H7018)</f>
        <v>°C</v>
      </c>
      <c r="H7025" s="6" t="str">
        <f t="shared" ref="H7025" si="11102">IF(H7018="","",H7018)</f>
        <v>°C</v>
      </c>
      <c r="J7025" s="28" t="str">
        <f t="shared" ref="J7025" si="11103">CONCATENATE(K7022,3)</f>
        <v>43</v>
      </c>
      <c r="K7025" s="22" t="e">
        <v>#VALUE!</v>
      </c>
      <c r="L7025" s="22" t="e">
        <v>#VALUE!</v>
      </c>
      <c r="M7025" s="22" t="e">
        <v>#VALUE!</v>
      </c>
      <c r="N7025" s="17"/>
      <c r="O7025" s="17"/>
      <c r="P7025" s="17"/>
      <c r="Q7025" s="17"/>
      <c r="R7025" s="17"/>
      <c r="S7025" s="17"/>
      <c r="U7025" s="28">
        <f t="shared" si="11030"/>
        <v>147</v>
      </c>
      <c r="V7025" s="28">
        <f t="shared" si="11054"/>
        <v>216</v>
      </c>
    </row>
    <row r="7026" spans="1:22" x14ac:dyDescent="0.3">
      <c r="A7026" s="28">
        <f t="shared" si="11053"/>
        <v>147217</v>
      </c>
      <c r="B7026" s="26"/>
      <c r="C7026" s="26"/>
      <c r="D7026" s="26"/>
      <c r="E7026" s="9"/>
      <c r="F7026" s="26"/>
      <c r="G7026" s="27"/>
      <c r="H7026" s="27"/>
      <c r="J7026" s="17"/>
      <c r="K7026" s="17">
        <v>5</v>
      </c>
      <c r="L7026" s="17">
        <v>5</v>
      </c>
      <c r="M7026" s="17">
        <v>5</v>
      </c>
      <c r="N7026" s="17">
        <v>5</v>
      </c>
      <c r="O7026" s="17"/>
      <c r="P7026" s="17"/>
      <c r="Q7026" s="17"/>
      <c r="R7026" s="17"/>
      <c r="S7026" s="17"/>
      <c r="U7026" s="28">
        <f t="shared" si="11030"/>
        <v>147</v>
      </c>
      <c r="V7026" s="28">
        <f t="shared" si="11054"/>
        <v>217</v>
      </c>
    </row>
    <row r="7027" spans="1:22" x14ac:dyDescent="0.3">
      <c r="A7027" s="28">
        <f t="shared" si="11053"/>
        <v>147218</v>
      </c>
      <c r="B7027" s="26"/>
      <c r="C7027" s="26"/>
      <c r="D7027" s="26"/>
      <c r="E7027" s="9"/>
      <c r="F7027" s="26"/>
      <c r="G7027" s="27"/>
      <c r="H7027" s="27"/>
      <c r="J7027" s="28" t="str">
        <f t="shared" ref="J7027" si="11104">CONCATENATE(K7026,1)</f>
        <v>51</v>
      </c>
      <c r="K7027" s="22" t="e">
        <f t="array" ref="K7027:N7029">LINEST(B7026:B7030,C7026:C7030^{1,2,3},TRUE,TRUE)</f>
        <v>#VALUE!</v>
      </c>
      <c r="L7027" s="22" t="e">
        <v>#VALUE!</v>
      </c>
      <c r="M7027" s="22" t="e">
        <v>#VALUE!</v>
      </c>
      <c r="N7027" s="22" t="e">
        <v>#VALUE!</v>
      </c>
      <c r="O7027" s="17"/>
      <c r="P7027" s="17"/>
      <c r="Q7027" s="17"/>
      <c r="R7027" s="17"/>
      <c r="S7027" s="17"/>
      <c r="U7027" s="28">
        <f t="shared" si="11030"/>
        <v>147</v>
      </c>
      <c r="V7027" s="28">
        <f t="shared" si="11054"/>
        <v>218</v>
      </c>
    </row>
    <row r="7028" spans="1:22" x14ac:dyDescent="0.3">
      <c r="A7028" s="28">
        <f t="shared" si="11053"/>
        <v>147219</v>
      </c>
      <c r="B7028" s="26"/>
      <c r="C7028" s="26"/>
      <c r="D7028" s="26"/>
      <c r="E7028" s="9"/>
      <c r="F7028" s="26"/>
      <c r="G7028" s="27"/>
      <c r="H7028" s="27"/>
      <c r="J7028" s="28" t="str">
        <f t="shared" ref="J7028" si="11105">CONCATENATE(K7026,2)</f>
        <v>52</v>
      </c>
      <c r="K7028" s="22" t="e">
        <v>#VALUE!</v>
      </c>
      <c r="L7028" s="22" t="e">
        <v>#VALUE!</v>
      </c>
      <c r="M7028" s="22" t="e">
        <v>#VALUE!</v>
      </c>
      <c r="N7028" s="22" t="e">
        <v>#VALUE!</v>
      </c>
      <c r="O7028" s="17"/>
      <c r="P7028" s="17"/>
      <c r="Q7028" s="17"/>
      <c r="R7028" s="17"/>
      <c r="S7028" s="17"/>
      <c r="U7028" s="28">
        <f t="shared" si="11030"/>
        <v>147</v>
      </c>
      <c r="V7028" s="28">
        <f t="shared" si="11054"/>
        <v>219</v>
      </c>
    </row>
    <row r="7029" spans="1:22" x14ac:dyDescent="0.3">
      <c r="A7029" s="28">
        <f t="shared" si="11053"/>
        <v>147220</v>
      </c>
      <c r="B7029" s="26"/>
      <c r="C7029" s="26"/>
      <c r="D7029" s="26"/>
      <c r="E7029" s="9"/>
      <c r="F7029" s="26"/>
      <c r="G7029" s="27"/>
      <c r="H7029" s="27"/>
      <c r="J7029" s="28" t="str">
        <f t="shared" ref="J7029" si="11106">CONCATENATE(K7026,3)</f>
        <v>53</v>
      </c>
      <c r="K7029" s="22" t="e">
        <v>#VALUE!</v>
      </c>
      <c r="L7029" s="22" t="e">
        <v>#VALUE!</v>
      </c>
      <c r="M7029" s="22" t="e">
        <v>#VALUE!</v>
      </c>
      <c r="N7029" s="22" t="e">
        <v>#VALUE!</v>
      </c>
      <c r="O7029" s="17"/>
      <c r="P7029" s="17"/>
      <c r="Q7029" s="17"/>
      <c r="R7029" s="17"/>
      <c r="S7029" s="17"/>
      <c r="U7029" s="28">
        <f t="shared" si="11030"/>
        <v>147</v>
      </c>
      <c r="V7029" s="28">
        <f t="shared" si="11054"/>
        <v>220</v>
      </c>
    </row>
    <row r="7030" spans="1:22" x14ac:dyDescent="0.3">
      <c r="A7030" s="28">
        <f t="shared" si="11053"/>
        <v>147221</v>
      </c>
      <c r="B7030" s="26"/>
      <c r="C7030" s="26"/>
      <c r="D7030" s="26"/>
      <c r="E7030" s="9"/>
      <c r="F7030" s="26"/>
      <c r="G7030" s="27"/>
      <c r="H7030" s="27"/>
      <c r="J7030" s="17"/>
      <c r="K7030" s="17">
        <v>6</v>
      </c>
      <c r="L7030" s="17">
        <v>6</v>
      </c>
      <c r="M7030" s="17">
        <v>6</v>
      </c>
      <c r="N7030" s="17">
        <v>6</v>
      </c>
      <c r="O7030" s="17">
        <v>6</v>
      </c>
      <c r="P7030" s="17"/>
      <c r="Q7030" s="17"/>
      <c r="R7030" s="17"/>
      <c r="S7030" s="17"/>
      <c r="U7030" s="28">
        <f t="shared" si="11030"/>
        <v>147</v>
      </c>
      <c r="V7030" s="28">
        <f t="shared" si="11054"/>
        <v>221</v>
      </c>
    </row>
    <row r="7031" spans="1:22" x14ac:dyDescent="0.3">
      <c r="A7031" s="28">
        <f t="shared" si="11053"/>
        <v>147222</v>
      </c>
      <c r="B7031" s="26"/>
      <c r="C7031" s="26"/>
      <c r="D7031" s="26"/>
      <c r="E7031" s="9"/>
      <c r="F7031" s="26"/>
      <c r="G7031" s="27"/>
      <c r="H7031" s="27"/>
      <c r="J7031" s="28" t="str">
        <f t="shared" ref="J7031" si="11107">CONCATENATE(K7030,1)</f>
        <v>61</v>
      </c>
      <c r="K7031" s="22" t="e">
        <f t="array" ref="K7031:O7033">LINEST(B7026:B7031,C7026:C7031^{1,2,3,4},TRUE,TRUE)</f>
        <v>#VALUE!</v>
      </c>
      <c r="L7031" s="22" t="e">
        <v>#VALUE!</v>
      </c>
      <c r="M7031" s="22" t="e">
        <v>#VALUE!</v>
      </c>
      <c r="N7031" s="22" t="e">
        <v>#VALUE!</v>
      </c>
      <c r="O7031" s="22" t="e">
        <v>#VALUE!</v>
      </c>
      <c r="P7031" s="17"/>
      <c r="Q7031" s="17"/>
      <c r="R7031" s="17"/>
      <c r="S7031" s="17"/>
      <c r="U7031" s="28">
        <f t="shared" si="11030"/>
        <v>147</v>
      </c>
      <c r="V7031" s="28">
        <f t="shared" si="11054"/>
        <v>222</v>
      </c>
    </row>
    <row r="7032" spans="1:22" x14ac:dyDescent="0.3">
      <c r="A7032" s="28">
        <f t="shared" si="11053"/>
        <v>147223</v>
      </c>
      <c r="B7032" s="26"/>
      <c r="C7032" s="26"/>
      <c r="D7032" s="26"/>
      <c r="E7032" s="9"/>
      <c r="F7032" s="26"/>
      <c r="G7032" s="27"/>
      <c r="H7032" s="27"/>
      <c r="J7032" s="28" t="str">
        <f t="shared" ref="J7032" si="11108">CONCATENATE(K7030,2)</f>
        <v>62</v>
      </c>
      <c r="K7032" s="22" t="e">
        <v>#VALUE!</v>
      </c>
      <c r="L7032" s="22" t="e">
        <v>#VALUE!</v>
      </c>
      <c r="M7032" s="22" t="e">
        <v>#VALUE!</v>
      </c>
      <c r="N7032" s="22" t="e">
        <v>#VALUE!</v>
      </c>
      <c r="O7032" s="22" t="e">
        <v>#VALUE!</v>
      </c>
      <c r="P7032" s="17"/>
      <c r="Q7032" s="17"/>
      <c r="R7032" s="17"/>
      <c r="S7032" s="17"/>
      <c r="U7032" s="28">
        <f t="shared" si="11030"/>
        <v>147</v>
      </c>
      <c r="V7032" s="28">
        <f t="shared" si="11054"/>
        <v>223</v>
      </c>
    </row>
    <row r="7033" spans="1:22" x14ac:dyDescent="0.3">
      <c r="A7033" s="28">
        <f t="shared" si="11053"/>
        <v>147224</v>
      </c>
      <c r="B7033" s="26"/>
      <c r="C7033" s="26"/>
      <c r="D7033" s="26"/>
      <c r="E7033" s="9"/>
      <c r="F7033" s="26"/>
      <c r="G7033" s="27"/>
      <c r="H7033" s="27"/>
      <c r="J7033" s="28" t="str">
        <f t="shared" ref="J7033" si="11109">CONCATENATE(K7030,3)</f>
        <v>63</v>
      </c>
      <c r="K7033" s="22" t="e">
        <v>#VALUE!</v>
      </c>
      <c r="L7033" s="22" t="e">
        <v>#VALUE!</v>
      </c>
      <c r="M7033" s="22" t="e">
        <v>#VALUE!</v>
      </c>
      <c r="N7033" s="22" t="e">
        <v>#VALUE!</v>
      </c>
      <c r="O7033" s="22" t="e">
        <v>#VALUE!</v>
      </c>
      <c r="P7033" s="17"/>
      <c r="Q7033" s="17"/>
      <c r="R7033" s="17"/>
      <c r="S7033" s="17"/>
      <c r="U7033" s="28">
        <f t="shared" si="11030"/>
        <v>147</v>
      </c>
      <c r="V7033" s="28">
        <f t="shared" si="11054"/>
        <v>224</v>
      </c>
    </row>
    <row r="7034" spans="1:22" x14ac:dyDescent="0.3">
      <c r="A7034" s="28">
        <f t="shared" si="11053"/>
        <v>147225</v>
      </c>
      <c r="B7034" s="26"/>
      <c r="C7034" s="26"/>
      <c r="D7034" s="26"/>
      <c r="E7034" s="9"/>
      <c r="F7034" s="26"/>
      <c r="G7034" s="27"/>
      <c r="H7034" s="27"/>
      <c r="J7034" s="17"/>
      <c r="K7034" s="17">
        <v>7</v>
      </c>
      <c r="L7034" s="17">
        <v>7</v>
      </c>
      <c r="M7034" s="17">
        <v>7</v>
      </c>
      <c r="N7034" s="17">
        <v>7</v>
      </c>
      <c r="O7034" s="17">
        <v>7</v>
      </c>
      <c r="P7034" s="17">
        <v>7</v>
      </c>
      <c r="Q7034" s="17"/>
      <c r="R7034" s="17"/>
      <c r="S7034" s="17"/>
      <c r="U7034" s="28">
        <f t="shared" si="11030"/>
        <v>147</v>
      </c>
      <c r="V7034" s="28">
        <f t="shared" si="11054"/>
        <v>225</v>
      </c>
    </row>
    <row r="7035" spans="1:22" x14ac:dyDescent="0.3">
      <c r="A7035" s="28">
        <f t="shared" si="11053"/>
        <v>147226</v>
      </c>
      <c r="B7035" s="26"/>
      <c r="C7035" s="26"/>
      <c r="D7035" s="26"/>
      <c r="E7035" s="9"/>
      <c r="F7035" s="26"/>
      <c r="G7035" s="27"/>
      <c r="H7035" s="27"/>
      <c r="J7035" s="28" t="str">
        <f t="shared" ref="J7035" si="11110">CONCATENATE(K7034,1)</f>
        <v>71</v>
      </c>
      <c r="K7035" s="22" t="e">
        <f t="array" ref="K7035:P7037">LINEST(B7026:B7032,C7026:C7032^{1,2,3,4,5},TRUE,TRUE)</f>
        <v>#VALUE!</v>
      </c>
      <c r="L7035" s="22" t="e">
        <v>#VALUE!</v>
      </c>
      <c r="M7035" s="22" t="e">
        <v>#VALUE!</v>
      </c>
      <c r="N7035" s="22" t="e">
        <v>#VALUE!</v>
      </c>
      <c r="O7035" s="22" t="e">
        <v>#VALUE!</v>
      </c>
      <c r="P7035" s="22" t="e">
        <v>#VALUE!</v>
      </c>
      <c r="Q7035" s="17"/>
      <c r="R7035" s="17"/>
      <c r="S7035" s="17"/>
      <c r="U7035" s="28">
        <f t="shared" si="11030"/>
        <v>147</v>
      </c>
      <c r="V7035" s="28">
        <f t="shared" si="11054"/>
        <v>226</v>
      </c>
    </row>
    <row r="7036" spans="1:22" x14ac:dyDescent="0.3">
      <c r="A7036" s="28">
        <f t="shared" si="11053"/>
        <v>147227</v>
      </c>
      <c r="B7036" s="2">
        <f t="shared" ref="B7036" si="11111">COUNT(B7026:B7035)-2</f>
        <v>-2</v>
      </c>
      <c r="J7036" s="28" t="str">
        <f t="shared" ref="J7036" si="11112">CONCATENATE(K7034,2)</f>
        <v>72</v>
      </c>
      <c r="K7036" s="22" t="e">
        <v>#VALUE!</v>
      </c>
      <c r="L7036" s="22" t="e">
        <v>#VALUE!</v>
      </c>
      <c r="M7036" s="22" t="e">
        <v>#VALUE!</v>
      </c>
      <c r="N7036" s="22" t="e">
        <v>#VALUE!</v>
      </c>
      <c r="O7036" s="22" t="e">
        <v>#VALUE!</v>
      </c>
      <c r="P7036" s="22" t="e">
        <v>#VALUE!</v>
      </c>
      <c r="Q7036" s="17"/>
      <c r="R7036" s="17"/>
      <c r="S7036" s="17"/>
      <c r="U7036" s="28">
        <f t="shared" si="11030"/>
        <v>147</v>
      </c>
      <c r="V7036" s="28">
        <f t="shared" si="11054"/>
        <v>227</v>
      </c>
    </row>
    <row r="7037" spans="1:22" x14ac:dyDescent="0.3">
      <c r="A7037" s="28">
        <f t="shared" si="11053"/>
        <v>147228</v>
      </c>
      <c r="J7037" s="28" t="str">
        <f t="shared" ref="J7037" si="11113">CONCATENATE(K7034,3)</f>
        <v>73</v>
      </c>
      <c r="K7037" s="22" t="e">
        <v>#VALUE!</v>
      </c>
      <c r="L7037" s="22" t="e">
        <v>#VALUE!</v>
      </c>
      <c r="M7037" s="22" t="e">
        <v>#VALUE!</v>
      </c>
      <c r="N7037" s="22" t="e">
        <v>#VALUE!</v>
      </c>
      <c r="O7037" s="22" t="e">
        <v>#VALUE!</v>
      </c>
      <c r="P7037" s="22" t="e">
        <v>#VALUE!</v>
      </c>
      <c r="Q7037" s="17"/>
      <c r="R7037" s="17"/>
      <c r="S7037" s="17"/>
      <c r="U7037" s="28">
        <f t="shared" si="11030"/>
        <v>147</v>
      </c>
      <c r="V7037" s="28">
        <f t="shared" si="11054"/>
        <v>228</v>
      </c>
    </row>
    <row r="7038" spans="1:22" x14ac:dyDescent="0.3">
      <c r="A7038" s="28">
        <f t="shared" si="11053"/>
        <v>147229</v>
      </c>
      <c r="B7038" s="66" t="s">
        <v>25</v>
      </c>
      <c r="C7038" s="66"/>
      <c r="D7038" s="66"/>
      <c r="E7038" s="66"/>
      <c r="F7038" s="66"/>
      <c r="G7038" s="66"/>
      <c r="H7038" s="66"/>
      <c r="J7038" s="17"/>
      <c r="K7038" s="17">
        <v>8</v>
      </c>
      <c r="L7038" s="17">
        <v>8</v>
      </c>
      <c r="M7038" s="17">
        <v>8</v>
      </c>
      <c r="N7038" s="17">
        <v>8</v>
      </c>
      <c r="O7038" s="17">
        <v>8</v>
      </c>
      <c r="P7038" s="17">
        <v>8</v>
      </c>
      <c r="Q7038" s="17">
        <v>8</v>
      </c>
      <c r="R7038" s="17"/>
      <c r="S7038" s="17"/>
      <c r="U7038" s="28">
        <f t="shared" si="11030"/>
        <v>147</v>
      </c>
      <c r="V7038" s="28">
        <f t="shared" si="11054"/>
        <v>229</v>
      </c>
    </row>
    <row r="7039" spans="1:22" x14ac:dyDescent="0.3">
      <c r="A7039" s="28">
        <f t="shared" si="11053"/>
        <v>147230</v>
      </c>
      <c r="B7039" s="71"/>
      <c r="C7039" s="71"/>
      <c r="D7039" s="71"/>
      <c r="E7039" s="71"/>
      <c r="F7039" s="71"/>
      <c r="G7039" s="71"/>
      <c r="H7039" s="71"/>
      <c r="J7039" s="28" t="str">
        <f t="shared" ref="J7039" si="11114">CONCATENATE(K7038,1)</f>
        <v>81</v>
      </c>
      <c r="K7039" s="22" t="e">
        <f t="array" ref="K7039:Q7041">LINEST(B7026:B7033,C7026:C7033^{1,2,3,4,5,6},TRUE,TRUE)</f>
        <v>#VALUE!</v>
      </c>
      <c r="L7039" s="22" t="e">
        <v>#VALUE!</v>
      </c>
      <c r="M7039" s="22" t="e">
        <v>#VALUE!</v>
      </c>
      <c r="N7039" s="22" t="e">
        <v>#VALUE!</v>
      </c>
      <c r="O7039" s="22" t="e">
        <v>#VALUE!</v>
      </c>
      <c r="P7039" s="22" t="e">
        <v>#VALUE!</v>
      </c>
      <c r="Q7039" s="22" t="e">
        <v>#VALUE!</v>
      </c>
      <c r="R7039" s="17"/>
      <c r="S7039" s="17"/>
      <c r="U7039" s="28">
        <f t="shared" si="11030"/>
        <v>147</v>
      </c>
      <c r="V7039" s="28">
        <f t="shared" si="11054"/>
        <v>230</v>
      </c>
    </row>
    <row r="7040" spans="1:22" x14ac:dyDescent="0.3">
      <c r="A7040" s="28">
        <f t="shared" si="11053"/>
        <v>147231</v>
      </c>
      <c r="B7040" s="71"/>
      <c r="C7040" s="71"/>
      <c r="D7040" s="71"/>
      <c r="E7040" s="71"/>
      <c r="F7040" s="71"/>
      <c r="G7040" s="71"/>
      <c r="H7040" s="71"/>
      <c r="J7040" s="28" t="str">
        <f t="shared" ref="J7040" si="11115">CONCATENATE(K7038,2)</f>
        <v>82</v>
      </c>
      <c r="K7040" s="22" t="e">
        <v>#VALUE!</v>
      </c>
      <c r="L7040" s="22" t="e">
        <v>#VALUE!</v>
      </c>
      <c r="M7040" s="22" t="e">
        <v>#VALUE!</v>
      </c>
      <c r="N7040" s="22" t="e">
        <v>#VALUE!</v>
      </c>
      <c r="O7040" s="22" t="e">
        <v>#VALUE!</v>
      </c>
      <c r="P7040" s="22" t="e">
        <v>#VALUE!</v>
      </c>
      <c r="Q7040" s="22" t="e">
        <v>#VALUE!</v>
      </c>
      <c r="R7040" s="17"/>
      <c r="S7040" s="17"/>
      <c r="U7040" s="28">
        <f t="shared" si="11030"/>
        <v>147</v>
      </c>
      <c r="V7040" s="28">
        <f t="shared" si="11054"/>
        <v>231</v>
      </c>
    </row>
    <row r="7041" spans="1:22" x14ac:dyDescent="0.3">
      <c r="A7041" s="28">
        <f t="shared" si="11053"/>
        <v>147232</v>
      </c>
      <c r="J7041" s="28" t="str">
        <f t="shared" ref="J7041" si="11116">CONCATENATE(K7038,3)</f>
        <v>83</v>
      </c>
      <c r="K7041" s="22" t="e">
        <v>#VALUE!</v>
      </c>
      <c r="L7041" s="22" t="e">
        <v>#VALUE!</v>
      </c>
      <c r="M7041" s="22" t="e">
        <v>#VALUE!</v>
      </c>
      <c r="N7041" s="22" t="e">
        <v>#VALUE!</v>
      </c>
      <c r="O7041" s="22" t="e">
        <v>#VALUE!</v>
      </c>
      <c r="P7041" s="22" t="e">
        <v>#VALUE!</v>
      </c>
      <c r="Q7041" s="22" t="e">
        <v>#VALUE!</v>
      </c>
      <c r="R7041" s="17"/>
      <c r="S7041" s="17"/>
      <c r="U7041" s="28">
        <f t="shared" si="11030"/>
        <v>147</v>
      </c>
      <c r="V7041" s="28">
        <f t="shared" si="11054"/>
        <v>232</v>
      </c>
    </row>
    <row r="7042" spans="1:22" ht="15" customHeight="1" x14ac:dyDescent="0.3">
      <c r="A7042" s="28">
        <f t="shared" si="11053"/>
        <v>147233</v>
      </c>
      <c r="B7042" s="66" t="s">
        <v>52</v>
      </c>
      <c r="C7042" s="66"/>
      <c r="D7042" s="66"/>
      <c r="E7042" s="10" t="str">
        <f>IF(D7012="","",MAX(E7043,E7044))</f>
        <v/>
      </c>
      <c r="J7042" s="17"/>
      <c r="K7042" s="17">
        <v>9</v>
      </c>
      <c r="L7042" s="17">
        <v>9</v>
      </c>
      <c r="M7042" s="17">
        <v>9</v>
      </c>
      <c r="N7042" s="17">
        <v>9</v>
      </c>
      <c r="O7042" s="17">
        <v>9</v>
      </c>
      <c r="P7042" s="17">
        <v>9</v>
      </c>
      <c r="Q7042" s="17">
        <v>9</v>
      </c>
      <c r="R7042" s="17">
        <v>9</v>
      </c>
      <c r="S7042" s="17"/>
      <c r="U7042" s="28">
        <f t="shared" si="11030"/>
        <v>147</v>
      </c>
      <c r="V7042" s="28">
        <f t="shared" si="11054"/>
        <v>233</v>
      </c>
    </row>
    <row r="7043" spans="1:22" x14ac:dyDescent="0.3">
      <c r="A7043" s="28">
        <f t="shared" si="11053"/>
        <v>147234</v>
      </c>
      <c r="B7043" s="2" t="s">
        <v>26</v>
      </c>
      <c r="C7043" s="2" t="s">
        <v>27</v>
      </c>
      <c r="D7043" s="2" t="s">
        <v>28</v>
      </c>
      <c r="E7043" s="11">
        <f>ABS(MIN(D7044:D7053))</f>
        <v>0</v>
      </c>
      <c r="G7043" s="2" t="s">
        <v>230</v>
      </c>
      <c r="J7043" s="28" t="str">
        <f t="shared" ref="J7043" si="11117">CONCATENATE(K7042,1)</f>
        <v>91</v>
      </c>
      <c r="K7043" s="22" t="e">
        <f t="array" ref="K7043:R7045">LINEST(B7026:B7034,C7026:C7034^{1,2,3,4,5,6,7},TRUE,TRUE)</f>
        <v>#VALUE!</v>
      </c>
      <c r="L7043" s="22" t="e">
        <v>#VALUE!</v>
      </c>
      <c r="M7043" s="22" t="e">
        <v>#VALUE!</v>
      </c>
      <c r="N7043" s="22" t="e">
        <v>#VALUE!</v>
      </c>
      <c r="O7043" s="22" t="e">
        <v>#VALUE!</v>
      </c>
      <c r="P7043" s="22" t="e">
        <v>#VALUE!</v>
      </c>
      <c r="Q7043" s="22" t="e">
        <v>#VALUE!</v>
      </c>
      <c r="R7043" s="22" t="e">
        <v>#VALUE!</v>
      </c>
      <c r="S7043" s="17"/>
      <c r="U7043" s="28">
        <f t="shared" ref="U7043:U7104" si="11118">U7042</f>
        <v>147</v>
      </c>
      <c r="V7043" s="28">
        <f t="shared" si="11054"/>
        <v>234</v>
      </c>
    </row>
    <row r="7044" spans="1:22" x14ac:dyDescent="0.3">
      <c r="A7044" s="28">
        <f t="shared" si="11053"/>
        <v>147235</v>
      </c>
      <c r="B7044" s="7">
        <f t="shared" ref="B7044:B7053" si="11119">C7026-B7026</f>
        <v>0</v>
      </c>
      <c r="C7044" s="7">
        <f t="shared" ref="C7044:C7053" si="11120">H7026-G7026</f>
        <v>0</v>
      </c>
      <c r="D7044" s="7">
        <f>C7044-B7044</f>
        <v>0</v>
      </c>
      <c r="E7044" s="11">
        <f>ABS(MAX(D7044:D7053))</f>
        <v>0</v>
      </c>
      <c r="F7044" s="13"/>
      <c r="G7044" s="2" t="str">
        <f>IF(D7026="","",D7026/E7026)</f>
        <v/>
      </c>
      <c r="H7044" s="13"/>
      <c r="J7044" s="28" t="str">
        <f t="shared" ref="J7044" si="11121">CONCATENATE(K7042,2)</f>
        <v>92</v>
      </c>
      <c r="K7044" s="22" t="e">
        <v>#VALUE!</v>
      </c>
      <c r="L7044" s="22" t="e">
        <v>#VALUE!</v>
      </c>
      <c r="M7044" s="22" t="e">
        <v>#VALUE!</v>
      </c>
      <c r="N7044" s="22" t="e">
        <v>#VALUE!</v>
      </c>
      <c r="O7044" s="22" t="e">
        <v>#VALUE!</v>
      </c>
      <c r="P7044" s="22" t="e">
        <v>#VALUE!</v>
      </c>
      <c r="Q7044" s="22" t="e">
        <v>#VALUE!</v>
      </c>
      <c r="R7044" s="22" t="e">
        <v>#VALUE!</v>
      </c>
      <c r="S7044" s="17"/>
      <c r="U7044" s="28">
        <f t="shared" si="11118"/>
        <v>147</v>
      </c>
      <c r="V7044" s="28">
        <f t="shared" si="11054"/>
        <v>235</v>
      </c>
    </row>
    <row r="7045" spans="1:22" x14ac:dyDescent="0.3">
      <c r="A7045" s="28">
        <f t="shared" si="11053"/>
        <v>147236</v>
      </c>
      <c r="B7045" s="7">
        <f t="shared" si="11119"/>
        <v>0</v>
      </c>
      <c r="C7045" s="7">
        <f t="shared" si="11120"/>
        <v>0</v>
      </c>
      <c r="D7045" s="7">
        <f t="shared" ref="D7045:D7053" si="11122">C7045-B7045</f>
        <v>0</v>
      </c>
      <c r="E7045" s="12" t="s">
        <v>34</v>
      </c>
      <c r="G7045" s="2" t="str">
        <f t="shared" ref="G7045:G7053" si="11123">IF(D7027="","",D7027/E7027)</f>
        <v/>
      </c>
      <c r="H7045" s="13"/>
      <c r="J7045" s="28" t="str">
        <f t="shared" ref="J7045" si="11124">CONCATENATE(K7042,3)</f>
        <v>93</v>
      </c>
      <c r="K7045" s="22" t="e">
        <v>#VALUE!</v>
      </c>
      <c r="L7045" s="22" t="e">
        <v>#VALUE!</v>
      </c>
      <c r="M7045" s="22" t="e">
        <v>#VALUE!</v>
      </c>
      <c r="N7045" s="22" t="e">
        <v>#VALUE!</v>
      </c>
      <c r="O7045" s="22" t="e">
        <v>#VALUE!</v>
      </c>
      <c r="P7045" s="22" t="e">
        <v>#VALUE!</v>
      </c>
      <c r="Q7045" s="22" t="e">
        <v>#VALUE!</v>
      </c>
      <c r="R7045" s="22" t="e">
        <v>#VALUE!</v>
      </c>
      <c r="S7045" s="17"/>
      <c r="U7045" s="28">
        <f t="shared" si="11118"/>
        <v>147</v>
      </c>
      <c r="V7045" s="28">
        <f t="shared" si="11054"/>
        <v>236</v>
      </c>
    </row>
    <row r="7046" spans="1:22" x14ac:dyDescent="0.3">
      <c r="A7046" s="28">
        <f t="shared" si="11053"/>
        <v>147237</v>
      </c>
      <c r="B7046" s="7">
        <f t="shared" si="11119"/>
        <v>0</v>
      </c>
      <c r="C7046" s="7">
        <f t="shared" si="11120"/>
        <v>0</v>
      </c>
      <c r="D7046" s="7">
        <f t="shared" si="11122"/>
        <v>0</v>
      </c>
      <c r="E7046" s="10" t="str">
        <f>IF(D7012="","",MAX(E7047,E7048))</f>
        <v/>
      </c>
      <c r="G7046" s="2" t="str">
        <f t="shared" si="11123"/>
        <v/>
      </c>
      <c r="H7046" s="13"/>
      <c r="J7046" s="17"/>
      <c r="K7046" s="17">
        <v>10</v>
      </c>
      <c r="L7046" s="17">
        <v>10</v>
      </c>
      <c r="M7046" s="17">
        <v>10</v>
      </c>
      <c r="N7046" s="17">
        <v>10</v>
      </c>
      <c r="O7046" s="17">
        <v>10</v>
      </c>
      <c r="P7046" s="17">
        <v>10</v>
      </c>
      <c r="Q7046" s="17">
        <v>10</v>
      </c>
      <c r="R7046" s="17">
        <v>10</v>
      </c>
      <c r="S7046" s="17">
        <v>10</v>
      </c>
      <c r="U7046" s="28">
        <f t="shared" si="11118"/>
        <v>147</v>
      </c>
      <c r="V7046" s="28">
        <f t="shared" si="11054"/>
        <v>237</v>
      </c>
    </row>
    <row r="7047" spans="1:22" x14ac:dyDescent="0.3">
      <c r="A7047" s="28">
        <f t="shared" si="11053"/>
        <v>147238</v>
      </c>
      <c r="B7047" s="7">
        <f t="shared" si="11119"/>
        <v>0</v>
      </c>
      <c r="C7047" s="7">
        <f t="shared" si="11120"/>
        <v>0</v>
      </c>
      <c r="D7047" s="7">
        <f t="shared" si="11122"/>
        <v>0</v>
      </c>
      <c r="E7047" s="11">
        <f>ABS(MIN(B7044:B7053))</f>
        <v>0</v>
      </c>
      <c r="G7047" s="2" t="str">
        <f t="shared" si="11123"/>
        <v/>
      </c>
      <c r="H7047" s="13"/>
      <c r="J7047" s="28" t="str">
        <f t="shared" ref="J7047" si="11125">CONCATENATE(K7046,1)</f>
        <v>101</v>
      </c>
      <c r="K7047" s="22" t="e">
        <f t="array" ref="K7047:S7049">LINEST(B7026:B7035,C7026:C7035^{1,2,3,4,5,6,7,8},TRUE,TRUE)</f>
        <v>#VALUE!</v>
      </c>
      <c r="L7047" s="22" t="e">
        <v>#VALUE!</v>
      </c>
      <c r="M7047" s="22" t="e">
        <v>#VALUE!</v>
      </c>
      <c r="N7047" s="22" t="e">
        <v>#VALUE!</v>
      </c>
      <c r="O7047" s="22" t="e">
        <v>#VALUE!</v>
      </c>
      <c r="P7047" s="22" t="e">
        <v>#VALUE!</v>
      </c>
      <c r="Q7047" s="22" t="e">
        <v>#VALUE!</v>
      </c>
      <c r="R7047" s="22" t="e">
        <v>#VALUE!</v>
      </c>
      <c r="S7047" s="22" t="e">
        <v>#VALUE!</v>
      </c>
      <c r="U7047" s="28">
        <f t="shared" si="11118"/>
        <v>147</v>
      </c>
      <c r="V7047" s="28">
        <f t="shared" si="11054"/>
        <v>238</v>
      </c>
    </row>
    <row r="7048" spans="1:22" x14ac:dyDescent="0.3">
      <c r="A7048" s="28">
        <f t="shared" si="11053"/>
        <v>147239</v>
      </c>
      <c r="B7048" s="7">
        <f t="shared" si="11119"/>
        <v>0</v>
      </c>
      <c r="C7048" s="7">
        <f t="shared" si="11120"/>
        <v>0</v>
      </c>
      <c r="D7048" s="7">
        <f t="shared" si="11122"/>
        <v>0</v>
      </c>
      <c r="E7048" s="11">
        <f>ABS(MAX(B7044:B7053))</f>
        <v>0</v>
      </c>
      <c r="G7048" s="2" t="str">
        <f t="shared" si="11123"/>
        <v/>
      </c>
      <c r="H7048" s="13"/>
      <c r="J7048" s="28" t="str">
        <f t="shared" ref="J7048" si="11126">CONCATENATE(K7046,2)</f>
        <v>102</v>
      </c>
      <c r="K7048" s="22" t="e">
        <v>#VALUE!</v>
      </c>
      <c r="L7048" s="22" t="e">
        <v>#VALUE!</v>
      </c>
      <c r="M7048" s="22" t="e">
        <v>#VALUE!</v>
      </c>
      <c r="N7048" s="22" t="e">
        <v>#VALUE!</v>
      </c>
      <c r="O7048" s="22" t="e">
        <v>#VALUE!</v>
      </c>
      <c r="P7048" s="22" t="e">
        <v>#VALUE!</v>
      </c>
      <c r="Q7048" s="22" t="e">
        <v>#VALUE!</v>
      </c>
      <c r="R7048" s="22" t="e">
        <v>#VALUE!</v>
      </c>
      <c r="S7048" s="22" t="e">
        <v>#VALUE!</v>
      </c>
      <c r="U7048" s="28">
        <f t="shared" si="11118"/>
        <v>147</v>
      </c>
      <c r="V7048" s="28">
        <f t="shared" si="11054"/>
        <v>239</v>
      </c>
    </row>
    <row r="7049" spans="1:22" x14ac:dyDescent="0.3">
      <c r="A7049" s="28">
        <f t="shared" si="11053"/>
        <v>147240</v>
      </c>
      <c r="B7049" s="7">
        <f t="shared" si="11119"/>
        <v>0</v>
      </c>
      <c r="C7049" s="7">
        <f t="shared" si="11120"/>
        <v>0</v>
      </c>
      <c r="D7049" s="7">
        <f t="shared" si="11122"/>
        <v>0</v>
      </c>
      <c r="E7049" s="12" t="s">
        <v>231</v>
      </c>
      <c r="G7049" s="2" t="str">
        <f t="shared" si="11123"/>
        <v/>
      </c>
      <c r="H7049" s="13"/>
      <c r="J7049" s="28" t="str">
        <f t="shared" ref="J7049" si="11127">CONCATENATE(K7046,3)</f>
        <v>103</v>
      </c>
      <c r="K7049" s="22" t="e">
        <v>#VALUE!</v>
      </c>
      <c r="L7049" s="22" t="e">
        <v>#VALUE!</v>
      </c>
      <c r="M7049" s="22" t="e">
        <v>#VALUE!</v>
      </c>
      <c r="N7049" s="22" t="e">
        <v>#VALUE!</v>
      </c>
      <c r="O7049" s="22" t="e">
        <v>#VALUE!</v>
      </c>
      <c r="P7049" s="22" t="e">
        <v>#VALUE!</v>
      </c>
      <c r="Q7049" s="22" t="e">
        <v>#VALUE!</v>
      </c>
      <c r="R7049" s="22" t="e">
        <v>#VALUE!</v>
      </c>
      <c r="S7049" s="22" t="e">
        <v>#VALUE!</v>
      </c>
      <c r="U7049" s="28">
        <f t="shared" si="11118"/>
        <v>147</v>
      </c>
      <c r="V7049" s="28">
        <f t="shared" si="11054"/>
        <v>240</v>
      </c>
    </row>
    <row r="7050" spans="1:22" x14ac:dyDescent="0.3">
      <c r="A7050" s="28">
        <f t="shared" si="11053"/>
        <v>147241</v>
      </c>
      <c r="B7050" s="7">
        <f t="shared" si="11119"/>
        <v>0</v>
      </c>
      <c r="C7050" s="7">
        <f t="shared" si="11120"/>
        <v>0</v>
      </c>
      <c r="D7050" s="7">
        <f t="shared" si="11122"/>
        <v>0</v>
      </c>
      <c r="E7050" s="10" t="e">
        <f>IF(D7012="","",MAX(E7051,E7052))*2</f>
        <v>#VALUE!</v>
      </c>
      <c r="G7050" s="2" t="str">
        <f t="shared" si="11123"/>
        <v/>
      </c>
      <c r="H7050" s="13"/>
      <c r="U7050" s="28">
        <f t="shared" si="11118"/>
        <v>147</v>
      </c>
      <c r="V7050" s="28">
        <f t="shared" si="11054"/>
        <v>241</v>
      </c>
    </row>
    <row r="7051" spans="1:22" x14ac:dyDescent="0.3">
      <c r="A7051" s="28">
        <f t="shared" si="11053"/>
        <v>147242</v>
      </c>
      <c r="B7051" s="7">
        <f t="shared" si="11119"/>
        <v>0</v>
      </c>
      <c r="C7051" s="7">
        <f t="shared" si="11120"/>
        <v>0</v>
      </c>
      <c r="D7051" s="7">
        <f t="shared" si="11122"/>
        <v>0</v>
      </c>
      <c r="E7051" s="11">
        <f>ABS(MIN(G7044:G7053))</f>
        <v>0</v>
      </c>
      <c r="G7051" s="2" t="str">
        <f t="shared" si="11123"/>
        <v/>
      </c>
      <c r="U7051" s="28">
        <f t="shared" si="11118"/>
        <v>147</v>
      </c>
      <c r="V7051" s="28">
        <f t="shared" si="11054"/>
        <v>242</v>
      </c>
    </row>
    <row r="7052" spans="1:22" x14ac:dyDescent="0.3">
      <c r="A7052" s="28">
        <f t="shared" si="11053"/>
        <v>147243</v>
      </c>
      <c r="B7052" s="7">
        <f t="shared" si="11119"/>
        <v>0</v>
      </c>
      <c r="C7052" s="7">
        <f t="shared" si="11120"/>
        <v>0</v>
      </c>
      <c r="D7052" s="7">
        <f t="shared" si="11122"/>
        <v>0</v>
      </c>
      <c r="E7052" s="11">
        <f>ABS(MAX(G7044:G7053))</f>
        <v>0</v>
      </c>
      <c r="G7052" s="2" t="str">
        <f t="shared" si="11123"/>
        <v/>
      </c>
      <c r="U7052" s="28">
        <f t="shared" si="11118"/>
        <v>147</v>
      </c>
      <c r="V7052" s="28">
        <f t="shared" si="11054"/>
        <v>243</v>
      </c>
    </row>
    <row r="7053" spans="1:22" x14ac:dyDescent="0.3">
      <c r="A7053" s="28">
        <f t="shared" si="11053"/>
        <v>147244</v>
      </c>
      <c r="B7053" s="7">
        <f t="shared" si="11119"/>
        <v>0</v>
      </c>
      <c r="C7053" s="7">
        <f t="shared" si="11120"/>
        <v>0</v>
      </c>
      <c r="D7053" s="7">
        <f t="shared" si="11122"/>
        <v>0</v>
      </c>
      <c r="F7053" s="13"/>
      <c r="G7053" s="2" t="str">
        <f t="shared" si="11123"/>
        <v/>
      </c>
      <c r="U7053" s="28">
        <f t="shared" si="11118"/>
        <v>147</v>
      </c>
      <c r="V7053" s="28">
        <f t="shared" si="11054"/>
        <v>244</v>
      </c>
    </row>
    <row r="7054" spans="1:22" x14ac:dyDescent="0.3">
      <c r="A7054" s="28">
        <f t="shared" si="11053"/>
        <v>147245</v>
      </c>
      <c r="F7054" s="13"/>
      <c r="U7054" s="28">
        <f t="shared" si="11118"/>
        <v>147</v>
      </c>
      <c r="V7054" s="28">
        <f t="shared" si="11054"/>
        <v>245</v>
      </c>
    </row>
    <row r="7055" spans="1:22" x14ac:dyDescent="0.3">
      <c r="A7055" s="28">
        <f t="shared" si="11053"/>
        <v>147246</v>
      </c>
      <c r="F7055" s="13"/>
      <c r="U7055" s="28">
        <f t="shared" si="11118"/>
        <v>147</v>
      </c>
      <c r="V7055" s="28">
        <f t="shared" si="11054"/>
        <v>246</v>
      </c>
    </row>
    <row r="7056" spans="1:22" x14ac:dyDescent="0.3">
      <c r="A7056" s="28">
        <f t="shared" si="11053"/>
        <v>147247</v>
      </c>
      <c r="F7056" s="13"/>
      <c r="U7056" s="28">
        <f t="shared" si="11118"/>
        <v>147</v>
      </c>
      <c r="V7056" s="28">
        <f t="shared" si="11054"/>
        <v>247</v>
      </c>
    </row>
    <row r="7057" spans="1:24" s="8" customFormat="1" x14ac:dyDescent="0.3"/>
    <row r="7058" spans="1:24" x14ac:dyDescent="0.3">
      <c r="A7058" s="28">
        <f t="shared" ref="A7058:A7104" si="11128">ROUND(CONCATENATE(U7058,V7058),0)</f>
        <v>148201</v>
      </c>
      <c r="B7058" s="63" t="s">
        <v>0</v>
      </c>
      <c r="C7058" s="63"/>
      <c r="D7058" s="71"/>
      <c r="E7058" s="71"/>
      <c r="F7058" s="71"/>
      <c r="G7058" s="71"/>
      <c r="H7058" s="71"/>
      <c r="U7058" s="28">
        <f t="shared" ref="U7058:U7106" si="11129">U7056+1</f>
        <v>148</v>
      </c>
      <c r="V7058" s="28">
        <v>201</v>
      </c>
    </row>
    <row r="7059" spans="1:24" x14ac:dyDescent="0.3">
      <c r="A7059" s="28">
        <f t="shared" si="11128"/>
        <v>148202</v>
      </c>
      <c r="B7059" s="72" t="s">
        <v>70</v>
      </c>
      <c r="C7059" s="73"/>
      <c r="D7059" s="30"/>
      <c r="E7059" s="66" t="s">
        <v>71</v>
      </c>
      <c r="F7059" s="66"/>
      <c r="G7059" s="74"/>
      <c r="H7059" s="74"/>
      <c r="U7059" s="28">
        <f t="shared" si="11118"/>
        <v>148</v>
      </c>
      <c r="V7059" s="28">
        <f t="shared" ref="V7059:V7104" si="11130">V7058+1</f>
        <v>202</v>
      </c>
    </row>
    <row r="7060" spans="1:24" x14ac:dyDescent="0.3">
      <c r="A7060" s="28">
        <f t="shared" si="11128"/>
        <v>148203</v>
      </c>
      <c r="B7060" s="75" t="s">
        <v>6</v>
      </c>
      <c r="C7060" s="75"/>
      <c r="D7060" s="71"/>
      <c r="E7060" s="71"/>
      <c r="F7060" s="71"/>
      <c r="G7060" s="71"/>
      <c r="H7060" s="71"/>
      <c r="U7060" s="28">
        <f t="shared" si="11118"/>
        <v>148</v>
      </c>
      <c r="V7060" s="28">
        <f t="shared" si="11130"/>
        <v>203</v>
      </c>
    </row>
    <row r="7061" spans="1:24" x14ac:dyDescent="0.3">
      <c r="A7061" s="28">
        <f t="shared" si="11128"/>
        <v>148204</v>
      </c>
      <c r="B7061" s="63" t="s">
        <v>7</v>
      </c>
      <c r="C7061" s="63"/>
      <c r="D7061" s="71"/>
      <c r="E7061" s="71"/>
      <c r="F7061" s="71"/>
      <c r="G7061" s="71"/>
      <c r="H7061" s="71"/>
      <c r="J7061" s="17"/>
      <c r="K7061" s="17" t="s">
        <v>53</v>
      </c>
      <c r="L7061" s="17" t="s">
        <v>54</v>
      </c>
      <c r="M7061" s="17" t="s">
        <v>55</v>
      </c>
      <c r="N7061" s="17" t="s">
        <v>56</v>
      </c>
      <c r="O7061" s="17" t="s">
        <v>57</v>
      </c>
      <c r="P7061" s="17" t="s">
        <v>2</v>
      </c>
      <c r="Q7061" s="17" t="s">
        <v>3</v>
      </c>
      <c r="R7061" s="17" t="s">
        <v>4</v>
      </c>
      <c r="S7061" s="17" t="s">
        <v>5</v>
      </c>
      <c r="U7061" s="28">
        <f t="shared" si="11118"/>
        <v>148</v>
      </c>
      <c r="V7061" s="28">
        <f t="shared" si="11130"/>
        <v>204</v>
      </c>
      <c r="X7061" s="1" t="s">
        <v>48</v>
      </c>
    </row>
    <row r="7062" spans="1:24" x14ac:dyDescent="0.3">
      <c r="A7062" s="28">
        <f t="shared" si="11128"/>
        <v>148205</v>
      </c>
      <c r="B7062" s="63" t="s">
        <v>9</v>
      </c>
      <c r="C7062" s="63"/>
      <c r="D7062" s="71"/>
      <c r="E7062" s="71"/>
      <c r="F7062" s="71"/>
      <c r="G7062" s="71"/>
      <c r="H7062" s="71"/>
      <c r="J7062" s="17">
        <f t="shared" ref="J7062" si="11131">COUNTA(B7074:B7083)</f>
        <v>0</v>
      </c>
      <c r="K7062" s="17">
        <f t="shared" ref="K7062" si="11132">IF(L7062-1&lt;2,0,L7062-1)</f>
        <v>0</v>
      </c>
      <c r="L7062" s="17">
        <f t="shared" ref="L7062" si="11133">IF(M7062-1&lt;2,0,M7062-1)</f>
        <v>0</v>
      </c>
      <c r="M7062" s="17">
        <f t="shared" ref="M7062" si="11134">IF(N7062-1&lt;2,0,N7062-1)</f>
        <v>0</v>
      </c>
      <c r="N7062" s="17">
        <f t="shared" ref="N7062" si="11135">IF(O7062-1&lt;2,0,O7062-1)</f>
        <v>0</v>
      </c>
      <c r="O7062" s="17">
        <f t="shared" ref="O7062" si="11136">IF(P7062-1&lt;2,0,P7062-1)</f>
        <v>0</v>
      </c>
      <c r="P7062" s="17">
        <f t="shared" ref="P7062" si="11137">IF(Q7062-1&lt;2,0,Q7062-1)</f>
        <v>0</v>
      </c>
      <c r="Q7062" s="17">
        <f t="shared" ref="Q7062" si="11138">IF(R7062-1&lt;2,0,R7062-1)</f>
        <v>0</v>
      </c>
      <c r="R7062" s="17">
        <f t="shared" ref="R7062" si="11139">IF(S7062-1&lt;2,0,S7062-1)</f>
        <v>0</v>
      </c>
      <c r="S7062" s="17">
        <f t="shared" ref="S7062" si="11140">J7062</f>
        <v>0</v>
      </c>
      <c r="U7062" s="28">
        <f t="shared" si="11118"/>
        <v>148</v>
      </c>
      <c r="V7062" s="28">
        <f t="shared" si="11130"/>
        <v>205</v>
      </c>
      <c r="X7062" s="1" t="s">
        <v>49</v>
      </c>
    </row>
    <row r="7063" spans="1:24" x14ac:dyDescent="0.3">
      <c r="A7063" s="28">
        <f t="shared" si="11128"/>
        <v>148206</v>
      </c>
      <c r="B7063" s="63" t="s">
        <v>10</v>
      </c>
      <c r="C7063" s="63"/>
      <c r="D7063" s="71"/>
      <c r="E7063" s="71"/>
      <c r="F7063" s="71"/>
      <c r="G7063" s="71"/>
      <c r="H7063" s="71"/>
      <c r="J7063" s="28" t="str">
        <f t="shared" ref="J7063" si="11141">CONCATENATE(J7062,1)</f>
        <v>01</v>
      </c>
      <c r="K7063" s="29">
        <f t="shared" ref="K7063" si="11142">IF(K7062=0,0,VLOOKUP(J7063,J7067:S7097,K7062,FALSE))</f>
        <v>0</v>
      </c>
      <c r="L7063" s="29">
        <f t="shared" ref="L7063" si="11143">IF(L7062=0,0,VLOOKUP(J7063,J7067:S7097,L7062,FALSE))</f>
        <v>0</v>
      </c>
      <c r="M7063" s="29">
        <f t="shared" ref="M7063" si="11144">IF(M7062=0,0,VLOOKUP(J7063,J7067:S7097,M7062,FALSE))</f>
        <v>0</v>
      </c>
      <c r="N7063" s="29">
        <f t="shared" ref="N7063" si="11145">IF(N7062=0,0,VLOOKUP(J7063,J7067:S7097,N7062,FALSE))</f>
        <v>0</v>
      </c>
      <c r="O7063" s="29">
        <f t="shared" ref="O7063" si="11146">IF(O7062=0,0,VLOOKUP(J7063,J7067:S7097,O7062,FALSE))</f>
        <v>0</v>
      </c>
      <c r="P7063" s="29">
        <f t="shared" ref="P7063" si="11147">IF(P7062=0,0,VLOOKUP(J7063,J7067:S7097,P7062,FALSE))</f>
        <v>0</v>
      </c>
      <c r="Q7063" s="29">
        <f t="shared" ref="Q7063" si="11148">IF(Q7062=0,0,VLOOKUP(J7063,J7067:S7097,Q7062,FALSE))</f>
        <v>0</v>
      </c>
      <c r="R7063" s="29">
        <f t="shared" ref="R7063" si="11149">IF(R7062=0,0,VLOOKUP(J7063,J7067:S7097,R7062,FALSE))</f>
        <v>0</v>
      </c>
      <c r="S7063" s="29">
        <f t="shared" ref="S7063" si="11150">IF(S7062=0,0,VLOOKUP(J7063,J7067:S7097,S7062,FALSE))</f>
        <v>0</v>
      </c>
      <c r="U7063" s="28">
        <f t="shared" si="11118"/>
        <v>148</v>
      </c>
      <c r="V7063" s="28">
        <f t="shared" si="11130"/>
        <v>206</v>
      </c>
      <c r="X7063" s="1" t="s">
        <v>50</v>
      </c>
    </row>
    <row r="7064" spans="1:24" x14ac:dyDescent="0.3">
      <c r="A7064" s="28">
        <f t="shared" si="11128"/>
        <v>148207</v>
      </c>
      <c r="B7064" s="63" t="s">
        <v>11</v>
      </c>
      <c r="C7064" s="63"/>
      <c r="D7064" s="64"/>
      <c r="E7064" s="64"/>
      <c r="F7064" s="64"/>
      <c r="G7064" s="64"/>
      <c r="H7064" s="64"/>
      <c r="J7064" s="28" t="str">
        <f t="shared" ref="J7064" si="11151">CONCATENATE(J7062,2)</f>
        <v>02</v>
      </c>
      <c r="K7064" s="22">
        <f t="shared" ref="K7064" si="11152">IF(K7062=0,0,VLOOKUP(J7064,J7067:S7097,K7062,FALSE))</f>
        <v>0</v>
      </c>
      <c r="L7064" s="22">
        <f t="shared" ref="L7064" si="11153">IF(L7062=0,0,VLOOKUP(J7064,J7067:S7097,L7062,FALSE))</f>
        <v>0</v>
      </c>
      <c r="M7064" s="22">
        <f t="shared" ref="M7064" si="11154">IF(M7062=0,0,VLOOKUP(J7064,J7067:S7097,M7062,FALSE))</f>
        <v>0</v>
      </c>
      <c r="N7064" s="22">
        <f t="shared" ref="N7064" si="11155">IF(N7062=0,0,VLOOKUP(J7064,J7067:S7097,N7062,FALSE))</f>
        <v>0</v>
      </c>
      <c r="O7064" s="22">
        <f t="shared" ref="O7064" si="11156">IF(O7062=0,0,VLOOKUP(J7064,J7067:S7097,O7062,FALSE))</f>
        <v>0</v>
      </c>
      <c r="P7064" s="22">
        <f t="shared" ref="P7064" si="11157">IF(P7062=0,0,VLOOKUP(J7064,J7067:S7097,P7062,FALSE))</f>
        <v>0</v>
      </c>
      <c r="Q7064" s="22">
        <f t="shared" ref="Q7064" si="11158">IF(Q7062=0,0,VLOOKUP(J7064,J7067:S7097,Q7062,FALSE))</f>
        <v>0</v>
      </c>
      <c r="R7064" s="22">
        <f t="shared" ref="R7064" si="11159">IF(R7062=0,0,VLOOKUP(J7064,J7067:S7097,R7062,FALSE))</f>
        <v>0</v>
      </c>
      <c r="S7064" s="22">
        <f t="shared" ref="S7064" si="11160">IF(S7062=0,0,VLOOKUP(J7064,J7067:S7097,S7062,FALSE))</f>
        <v>0</v>
      </c>
      <c r="U7064" s="28">
        <f t="shared" si="11118"/>
        <v>148</v>
      </c>
      <c r="V7064" s="28">
        <f t="shared" si="11130"/>
        <v>207</v>
      </c>
    </row>
    <row r="7065" spans="1:24" x14ac:dyDescent="0.3">
      <c r="A7065" s="28">
        <f t="shared" si="11128"/>
        <v>148208</v>
      </c>
      <c r="B7065" s="63" t="s">
        <v>12</v>
      </c>
      <c r="C7065" s="63"/>
      <c r="D7065" s="65"/>
      <c r="E7065" s="65"/>
      <c r="F7065" s="65"/>
      <c r="G7065" s="65"/>
      <c r="H7065" s="65"/>
      <c r="J7065" s="28" t="str">
        <f t="shared" ref="J7065" si="11161">CONCATENATE(J7062,3)</f>
        <v>03</v>
      </c>
      <c r="K7065" s="22"/>
      <c r="L7065" s="22"/>
      <c r="M7065" s="22"/>
      <c r="N7065" s="22" t="s">
        <v>58</v>
      </c>
      <c r="O7065" s="29">
        <f t="shared" ref="O7065" si="11162">J7062-2</f>
        <v>-2</v>
      </c>
      <c r="P7065" s="22" t="s">
        <v>59</v>
      </c>
      <c r="Q7065" s="29" t="e">
        <f t="shared" ref="Q7065" si="11163">VLOOKUP(J7065,J7067:S7097,3,FALSE)</f>
        <v>#N/A</v>
      </c>
      <c r="R7065" s="22" t="s">
        <v>60</v>
      </c>
      <c r="S7065" s="22" t="e">
        <f t="shared" ref="S7065" si="11164">VLOOKUP(J7065,J7067:S7097,2,FALSE)</f>
        <v>#N/A</v>
      </c>
      <c r="U7065" s="28">
        <f t="shared" si="11118"/>
        <v>148</v>
      </c>
      <c r="V7065" s="28">
        <f t="shared" si="11130"/>
        <v>208</v>
      </c>
    </row>
    <row r="7066" spans="1:24" x14ac:dyDescent="0.3">
      <c r="A7066" s="28">
        <f t="shared" si="11128"/>
        <v>148209</v>
      </c>
      <c r="B7066" s="63" t="s">
        <v>13</v>
      </c>
      <c r="C7066" s="63"/>
      <c r="D7066" s="15"/>
      <c r="E7066" s="66" t="s">
        <v>14</v>
      </c>
      <c r="F7066" s="66"/>
      <c r="G7066" s="66"/>
      <c r="H7066" s="6" t="s">
        <v>64</v>
      </c>
      <c r="J7066" s="17"/>
      <c r="K7066" s="17">
        <v>3</v>
      </c>
      <c r="L7066" s="17">
        <v>3</v>
      </c>
      <c r="M7066" s="17"/>
      <c r="N7066" s="17"/>
      <c r="O7066" s="17"/>
      <c r="P7066" s="17"/>
      <c r="Q7066" s="17"/>
      <c r="R7066" s="17"/>
      <c r="S7066" s="17"/>
      <c r="U7066" s="28">
        <f t="shared" si="11118"/>
        <v>148</v>
      </c>
      <c r="V7066" s="28">
        <f t="shared" si="11130"/>
        <v>209</v>
      </c>
    </row>
    <row r="7067" spans="1:24" x14ac:dyDescent="0.3">
      <c r="A7067" s="28">
        <f t="shared" si="11128"/>
        <v>148210</v>
      </c>
      <c r="B7067" s="63" t="s">
        <v>15</v>
      </c>
      <c r="C7067" s="63"/>
      <c r="D7067" s="2">
        <f t="shared" ref="D7067" si="11165">MIN(B7074:B7083)</f>
        <v>0</v>
      </c>
      <c r="E7067" s="3" t="s">
        <v>16</v>
      </c>
      <c r="F7067" s="2">
        <f t="shared" ref="F7067" si="11166">MAX(B7074:B7083)</f>
        <v>0</v>
      </c>
      <c r="G7067" s="4" t="str">
        <f t="shared" ref="G7067" si="11167">IF(H7066="","",H7066)</f>
        <v>°C</v>
      </c>
      <c r="H7067" s="14"/>
      <c r="J7067" s="28" t="str">
        <f t="shared" ref="J7067" si="11168">CONCATENATE(K7066,1)</f>
        <v>31</v>
      </c>
      <c r="K7067" s="22" t="e">
        <f t="array" ref="K7067:L7069">LINEST(B7074:B7076,C7074:C7076^{1},TRUE,TRUE)</f>
        <v>#VALUE!</v>
      </c>
      <c r="L7067" s="22" t="e">
        <v>#VALUE!</v>
      </c>
      <c r="M7067" s="17"/>
      <c r="N7067" s="17"/>
      <c r="O7067" s="17"/>
      <c r="P7067" s="17"/>
      <c r="Q7067" s="17"/>
      <c r="R7067" s="17"/>
      <c r="S7067" s="17"/>
      <c r="U7067" s="28">
        <f t="shared" si="11118"/>
        <v>148</v>
      </c>
      <c r="V7067" s="28">
        <f t="shared" si="11130"/>
        <v>210</v>
      </c>
    </row>
    <row r="7068" spans="1:24" x14ac:dyDescent="0.3">
      <c r="A7068" s="28">
        <f t="shared" si="11128"/>
        <v>148211</v>
      </c>
      <c r="J7068" s="28" t="str">
        <f t="shared" ref="J7068" si="11169">CONCATENATE(K7066,2)</f>
        <v>32</v>
      </c>
      <c r="K7068" s="22" t="e">
        <v>#VALUE!</v>
      </c>
      <c r="L7068" s="22" t="e">
        <v>#VALUE!</v>
      </c>
      <c r="M7068" s="17"/>
      <c r="N7068" s="17"/>
      <c r="O7068" s="17"/>
      <c r="P7068" s="17"/>
      <c r="Q7068" s="17"/>
      <c r="R7068" s="17"/>
      <c r="S7068" s="17"/>
      <c r="U7068" s="28">
        <f t="shared" si="11118"/>
        <v>148</v>
      </c>
      <c r="V7068" s="28">
        <f t="shared" si="11130"/>
        <v>211</v>
      </c>
    </row>
    <row r="7069" spans="1:24" x14ac:dyDescent="0.3">
      <c r="A7069" s="28">
        <f t="shared" si="11128"/>
        <v>148212</v>
      </c>
      <c r="B7069" s="67" t="s">
        <v>17</v>
      </c>
      <c r="C7069" s="67"/>
      <c r="D7069" s="67"/>
      <c r="E7069" s="67"/>
      <c r="F7069" s="67"/>
      <c r="G7069" s="68" t="s">
        <v>31</v>
      </c>
      <c r="H7069" s="69"/>
      <c r="J7069" s="28" t="str">
        <f t="shared" ref="J7069" si="11170">CONCATENATE(K7066,3)</f>
        <v>33</v>
      </c>
      <c r="K7069" s="22" t="e">
        <v>#VALUE!</v>
      </c>
      <c r="L7069" s="22" t="e">
        <v>#VALUE!</v>
      </c>
      <c r="M7069" s="17"/>
      <c r="N7069" s="17"/>
      <c r="O7069" s="17"/>
      <c r="P7069" s="17"/>
      <c r="Q7069" s="17"/>
      <c r="R7069" s="17"/>
      <c r="S7069" s="17"/>
      <c r="U7069" s="28">
        <f t="shared" si="11118"/>
        <v>148</v>
      </c>
      <c r="V7069" s="28">
        <f t="shared" si="11130"/>
        <v>212</v>
      </c>
    </row>
    <row r="7070" spans="1:24" x14ac:dyDescent="0.3">
      <c r="A7070" s="28">
        <f t="shared" si="11128"/>
        <v>148213</v>
      </c>
      <c r="B7070" s="66" t="s">
        <v>18</v>
      </c>
      <c r="C7070" s="66"/>
      <c r="D7070" s="66"/>
      <c r="E7070" s="66" t="str">
        <f t="shared" ref="E7070" si="11171">IF(D7063="","",D7063)</f>
        <v/>
      </c>
      <c r="F7070" s="66"/>
      <c r="G7070" s="4" t="s">
        <v>18</v>
      </c>
      <c r="H7070" s="16"/>
      <c r="J7070" s="17"/>
      <c r="K7070" s="17">
        <v>4</v>
      </c>
      <c r="L7070" s="17">
        <v>4</v>
      </c>
      <c r="M7070" s="17">
        <v>4</v>
      </c>
      <c r="N7070" s="17"/>
      <c r="O7070" s="17"/>
      <c r="P7070" s="17"/>
      <c r="Q7070" s="17"/>
      <c r="R7070" s="17"/>
      <c r="S7070" s="17"/>
      <c r="U7070" s="28">
        <f t="shared" si="11118"/>
        <v>148</v>
      </c>
      <c r="V7070" s="28">
        <f t="shared" si="11130"/>
        <v>213</v>
      </c>
    </row>
    <row r="7071" spans="1:24" ht="15" customHeight="1" x14ac:dyDescent="0.3">
      <c r="A7071" s="28">
        <f t="shared" si="11128"/>
        <v>148214</v>
      </c>
      <c r="B7071" s="5" t="s">
        <v>19</v>
      </c>
      <c r="C7071" s="5" t="s">
        <v>20</v>
      </c>
      <c r="D7071" s="5" t="s">
        <v>21</v>
      </c>
      <c r="E7071" s="5"/>
      <c r="F7071" s="70" t="s">
        <v>33</v>
      </c>
      <c r="G7071" s="5" t="s">
        <v>19</v>
      </c>
      <c r="H7071" s="5" t="s">
        <v>20</v>
      </c>
      <c r="J7071" s="28" t="str">
        <f t="shared" ref="J7071" si="11172">CONCATENATE(K7070,1)</f>
        <v>41</v>
      </c>
      <c r="K7071" s="22" t="e">
        <f t="array" ref="K7071:M7073">LINEST(B7074:B7077,C7074:C7077^{1,2},TRUE,TRUE)</f>
        <v>#VALUE!</v>
      </c>
      <c r="L7071" s="22" t="e">
        <v>#VALUE!</v>
      </c>
      <c r="M7071" s="22" t="e">
        <v>#VALUE!</v>
      </c>
      <c r="N7071" s="17"/>
      <c r="O7071" s="17"/>
      <c r="P7071" s="17"/>
      <c r="Q7071" s="17"/>
      <c r="R7071" s="17"/>
      <c r="S7071" s="17"/>
      <c r="U7071" s="28">
        <f t="shared" si="11118"/>
        <v>148</v>
      </c>
      <c r="V7071" s="28">
        <f t="shared" si="11130"/>
        <v>214</v>
      </c>
    </row>
    <row r="7072" spans="1:24" x14ac:dyDescent="0.3">
      <c r="A7072" s="28">
        <f t="shared" si="11128"/>
        <v>148215</v>
      </c>
      <c r="B7072" s="5" t="s">
        <v>22</v>
      </c>
      <c r="C7072" s="5" t="s">
        <v>23</v>
      </c>
      <c r="D7072" s="5" t="s">
        <v>24</v>
      </c>
      <c r="E7072" s="5" t="s">
        <v>32</v>
      </c>
      <c r="F7072" s="70"/>
      <c r="G7072" s="5" t="s">
        <v>22</v>
      </c>
      <c r="H7072" s="5" t="s">
        <v>23</v>
      </c>
      <c r="J7072" s="28" t="str">
        <f t="shared" ref="J7072" si="11173">CONCATENATE(K7070,2)</f>
        <v>42</v>
      </c>
      <c r="K7072" s="22" t="e">
        <v>#VALUE!</v>
      </c>
      <c r="L7072" s="22" t="e">
        <v>#VALUE!</v>
      </c>
      <c r="M7072" s="22" t="e">
        <v>#VALUE!</v>
      </c>
      <c r="N7072" s="17"/>
      <c r="O7072" s="17"/>
      <c r="P7072" s="17"/>
      <c r="Q7072" s="17"/>
      <c r="R7072" s="17"/>
      <c r="S7072" s="17"/>
      <c r="U7072" s="28">
        <f t="shared" si="11118"/>
        <v>148</v>
      </c>
      <c r="V7072" s="28">
        <f t="shared" si="11130"/>
        <v>215</v>
      </c>
    </row>
    <row r="7073" spans="1:22" x14ac:dyDescent="0.3">
      <c r="A7073" s="28">
        <f t="shared" si="11128"/>
        <v>148216</v>
      </c>
      <c r="B7073" s="6" t="str">
        <f t="shared" ref="B7073" si="11174">IF(H7066="","",H7066)</f>
        <v>°C</v>
      </c>
      <c r="C7073" s="6" t="str">
        <f t="shared" ref="C7073" si="11175">IF(H7066="","",H7066)</f>
        <v>°C</v>
      </c>
      <c r="D7073" s="6" t="str">
        <f t="shared" ref="D7073" si="11176">IF(H7066="","",H7066)</f>
        <v>°C</v>
      </c>
      <c r="E7073" s="6"/>
      <c r="F7073" s="6"/>
      <c r="G7073" s="6" t="str">
        <f t="shared" ref="G7073" si="11177">IF(H7066="","",H7066)</f>
        <v>°C</v>
      </c>
      <c r="H7073" s="6" t="str">
        <f t="shared" ref="H7073" si="11178">IF(H7066="","",H7066)</f>
        <v>°C</v>
      </c>
      <c r="J7073" s="28" t="str">
        <f t="shared" ref="J7073" si="11179">CONCATENATE(K7070,3)</f>
        <v>43</v>
      </c>
      <c r="K7073" s="22" t="e">
        <v>#VALUE!</v>
      </c>
      <c r="L7073" s="22" t="e">
        <v>#VALUE!</v>
      </c>
      <c r="M7073" s="22" t="e">
        <v>#VALUE!</v>
      </c>
      <c r="N7073" s="17"/>
      <c r="O7073" s="17"/>
      <c r="P7073" s="17"/>
      <c r="Q7073" s="17"/>
      <c r="R7073" s="17"/>
      <c r="S7073" s="17"/>
      <c r="U7073" s="28">
        <f t="shared" si="11118"/>
        <v>148</v>
      </c>
      <c r="V7073" s="28">
        <f t="shared" si="11130"/>
        <v>216</v>
      </c>
    </row>
    <row r="7074" spans="1:22" x14ac:dyDescent="0.3">
      <c r="A7074" s="28">
        <f t="shared" si="11128"/>
        <v>148217</v>
      </c>
      <c r="B7074" s="26"/>
      <c r="C7074" s="26"/>
      <c r="D7074" s="26"/>
      <c r="E7074" s="9"/>
      <c r="F7074" s="26"/>
      <c r="G7074" s="27"/>
      <c r="H7074" s="27"/>
      <c r="J7074" s="17"/>
      <c r="K7074" s="17">
        <v>5</v>
      </c>
      <c r="L7074" s="17">
        <v>5</v>
      </c>
      <c r="M7074" s="17">
        <v>5</v>
      </c>
      <c r="N7074" s="17">
        <v>5</v>
      </c>
      <c r="O7074" s="17"/>
      <c r="P7074" s="17"/>
      <c r="Q7074" s="17"/>
      <c r="R7074" s="17"/>
      <c r="S7074" s="17"/>
      <c r="U7074" s="28">
        <f t="shared" si="11118"/>
        <v>148</v>
      </c>
      <c r="V7074" s="28">
        <f t="shared" si="11130"/>
        <v>217</v>
      </c>
    </row>
    <row r="7075" spans="1:22" x14ac:dyDescent="0.3">
      <c r="A7075" s="28">
        <f t="shared" si="11128"/>
        <v>148218</v>
      </c>
      <c r="B7075" s="26"/>
      <c r="C7075" s="26"/>
      <c r="D7075" s="26"/>
      <c r="E7075" s="9"/>
      <c r="F7075" s="26"/>
      <c r="G7075" s="27"/>
      <c r="H7075" s="27"/>
      <c r="J7075" s="28" t="str">
        <f t="shared" ref="J7075" si="11180">CONCATENATE(K7074,1)</f>
        <v>51</v>
      </c>
      <c r="K7075" s="22" t="e">
        <f t="array" ref="K7075:N7077">LINEST(B7074:B7078,C7074:C7078^{1,2,3},TRUE,TRUE)</f>
        <v>#VALUE!</v>
      </c>
      <c r="L7075" s="22" t="e">
        <v>#VALUE!</v>
      </c>
      <c r="M7075" s="22" t="e">
        <v>#VALUE!</v>
      </c>
      <c r="N7075" s="22" t="e">
        <v>#VALUE!</v>
      </c>
      <c r="O7075" s="17"/>
      <c r="P7075" s="17"/>
      <c r="Q7075" s="17"/>
      <c r="R7075" s="17"/>
      <c r="S7075" s="17"/>
      <c r="U7075" s="28">
        <f t="shared" si="11118"/>
        <v>148</v>
      </c>
      <c r="V7075" s="28">
        <f t="shared" si="11130"/>
        <v>218</v>
      </c>
    </row>
    <row r="7076" spans="1:22" x14ac:dyDescent="0.3">
      <c r="A7076" s="28">
        <f t="shared" si="11128"/>
        <v>148219</v>
      </c>
      <c r="B7076" s="26"/>
      <c r="C7076" s="26"/>
      <c r="D7076" s="26"/>
      <c r="E7076" s="9"/>
      <c r="F7076" s="26"/>
      <c r="G7076" s="27"/>
      <c r="H7076" s="27"/>
      <c r="J7076" s="28" t="str">
        <f t="shared" ref="J7076" si="11181">CONCATENATE(K7074,2)</f>
        <v>52</v>
      </c>
      <c r="K7076" s="22" t="e">
        <v>#VALUE!</v>
      </c>
      <c r="L7076" s="22" t="e">
        <v>#VALUE!</v>
      </c>
      <c r="M7076" s="22" t="e">
        <v>#VALUE!</v>
      </c>
      <c r="N7076" s="22" t="e">
        <v>#VALUE!</v>
      </c>
      <c r="O7076" s="17"/>
      <c r="P7076" s="17"/>
      <c r="Q7076" s="17"/>
      <c r="R7076" s="17"/>
      <c r="S7076" s="17"/>
      <c r="U7076" s="28">
        <f t="shared" si="11118"/>
        <v>148</v>
      </c>
      <c r="V7076" s="28">
        <f t="shared" si="11130"/>
        <v>219</v>
      </c>
    </row>
    <row r="7077" spans="1:22" x14ac:dyDescent="0.3">
      <c r="A7077" s="28">
        <f t="shared" si="11128"/>
        <v>148220</v>
      </c>
      <c r="B7077" s="26"/>
      <c r="C7077" s="26"/>
      <c r="D7077" s="26"/>
      <c r="E7077" s="9"/>
      <c r="F7077" s="26"/>
      <c r="G7077" s="27"/>
      <c r="H7077" s="27"/>
      <c r="J7077" s="28" t="str">
        <f t="shared" ref="J7077" si="11182">CONCATENATE(K7074,3)</f>
        <v>53</v>
      </c>
      <c r="K7077" s="22" t="e">
        <v>#VALUE!</v>
      </c>
      <c r="L7077" s="22" t="e">
        <v>#VALUE!</v>
      </c>
      <c r="M7077" s="22" t="e">
        <v>#VALUE!</v>
      </c>
      <c r="N7077" s="22" t="e">
        <v>#VALUE!</v>
      </c>
      <c r="O7077" s="17"/>
      <c r="P7077" s="17"/>
      <c r="Q7077" s="17"/>
      <c r="R7077" s="17"/>
      <c r="S7077" s="17"/>
      <c r="U7077" s="28">
        <f t="shared" si="11118"/>
        <v>148</v>
      </c>
      <c r="V7077" s="28">
        <f t="shared" si="11130"/>
        <v>220</v>
      </c>
    </row>
    <row r="7078" spans="1:22" x14ac:dyDescent="0.3">
      <c r="A7078" s="28">
        <f t="shared" si="11128"/>
        <v>148221</v>
      </c>
      <c r="B7078" s="26"/>
      <c r="C7078" s="26"/>
      <c r="D7078" s="26"/>
      <c r="E7078" s="9"/>
      <c r="F7078" s="26"/>
      <c r="G7078" s="27"/>
      <c r="H7078" s="27"/>
      <c r="J7078" s="17"/>
      <c r="K7078" s="17">
        <v>6</v>
      </c>
      <c r="L7078" s="17">
        <v>6</v>
      </c>
      <c r="M7078" s="17">
        <v>6</v>
      </c>
      <c r="N7078" s="17">
        <v>6</v>
      </c>
      <c r="O7078" s="17">
        <v>6</v>
      </c>
      <c r="P7078" s="17"/>
      <c r="Q7078" s="17"/>
      <c r="R7078" s="17"/>
      <c r="S7078" s="17"/>
      <c r="U7078" s="28">
        <f t="shared" si="11118"/>
        <v>148</v>
      </c>
      <c r="V7078" s="28">
        <f t="shared" si="11130"/>
        <v>221</v>
      </c>
    </row>
    <row r="7079" spans="1:22" x14ac:dyDescent="0.3">
      <c r="A7079" s="28">
        <f t="shared" si="11128"/>
        <v>148222</v>
      </c>
      <c r="B7079" s="26"/>
      <c r="C7079" s="26"/>
      <c r="D7079" s="26"/>
      <c r="E7079" s="9"/>
      <c r="F7079" s="26"/>
      <c r="G7079" s="27"/>
      <c r="H7079" s="27"/>
      <c r="J7079" s="28" t="str">
        <f t="shared" ref="J7079" si="11183">CONCATENATE(K7078,1)</f>
        <v>61</v>
      </c>
      <c r="K7079" s="22" t="e">
        <f t="array" ref="K7079:O7081">LINEST(B7074:B7079,C7074:C7079^{1,2,3,4},TRUE,TRUE)</f>
        <v>#VALUE!</v>
      </c>
      <c r="L7079" s="22" t="e">
        <v>#VALUE!</v>
      </c>
      <c r="M7079" s="22" t="e">
        <v>#VALUE!</v>
      </c>
      <c r="N7079" s="22" t="e">
        <v>#VALUE!</v>
      </c>
      <c r="O7079" s="22" t="e">
        <v>#VALUE!</v>
      </c>
      <c r="P7079" s="17"/>
      <c r="Q7079" s="17"/>
      <c r="R7079" s="17"/>
      <c r="S7079" s="17"/>
      <c r="U7079" s="28">
        <f t="shared" si="11118"/>
        <v>148</v>
      </c>
      <c r="V7079" s="28">
        <f t="shared" si="11130"/>
        <v>222</v>
      </c>
    </row>
    <row r="7080" spans="1:22" x14ac:dyDescent="0.3">
      <c r="A7080" s="28">
        <f t="shared" si="11128"/>
        <v>148223</v>
      </c>
      <c r="B7080" s="26"/>
      <c r="C7080" s="26"/>
      <c r="D7080" s="26"/>
      <c r="E7080" s="9"/>
      <c r="F7080" s="26"/>
      <c r="G7080" s="27"/>
      <c r="H7080" s="27"/>
      <c r="J7080" s="28" t="str">
        <f t="shared" ref="J7080" si="11184">CONCATENATE(K7078,2)</f>
        <v>62</v>
      </c>
      <c r="K7080" s="22" t="e">
        <v>#VALUE!</v>
      </c>
      <c r="L7080" s="22" t="e">
        <v>#VALUE!</v>
      </c>
      <c r="M7080" s="22" t="e">
        <v>#VALUE!</v>
      </c>
      <c r="N7080" s="22" t="e">
        <v>#VALUE!</v>
      </c>
      <c r="O7080" s="22" t="e">
        <v>#VALUE!</v>
      </c>
      <c r="P7080" s="17"/>
      <c r="Q7080" s="17"/>
      <c r="R7080" s="17"/>
      <c r="S7080" s="17"/>
      <c r="U7080" s="28">
        <f t="shared" si="11118"/>
        <v>148</v>
      </c>
      <c r="V7080" s="28">
        <f t="shared" si="11130"/>
        <v>223</v>
      </c>
    </row>
    <row r="7081" spans="1:22" x14ac:dyDescent="0.3">
      <c r="A7081" s="28">
        <f t="shared" si="11128"/>
        <v>148224</v>
      </c>
      <c r="B7081" s="26"/>
      <c r="C7081" s="26"/>
      <c r="D7081" s="26"/>
      <c r="E7081" s="9"/>
      <c r="F7081" s="26"/>
      <c r="G7081" s="27"/>
      <c r="H7081" s="27"/>
      <c r="J7081" s="28" t="str">
        <f t="shared" ref="J7081" si="11185">CONCATENATE(K7078,3)</f>
        <v>63</v>
      </c>
      <c r="K7081" s="22" t="e">
        <v>#VALUE!</v>
      </c>
      <c r="L7081" s="22" t="e">
        <v>#VALUE!</v>
      </c>
      <c r="M7081" s="22" t="e">
        <v>#VALUE!</v>
      </c>
      <c r="N7081" s="22" t="e">
        <v>#VALUE!</v>
      </c>
      <c r="O7081" s="22" t="e">
        <v>#VALUE!</v>
      </c>
      <c r="P7081" s="17"/>
      <c r="Q7081" s="17"/>
      <c r="R7081" s="17"/>
      <c r="S7081" s="17"/>
      <c r="U7081" s="28">
        <f t="shared" si="11118"/>
        <v>148</v>
      </c>
      <c r="V7081" s="28">
        <f t="shared" si="11130"/>
        <v>224</v>
      </c>
    </row>
    <row r="7082" spans="1:22" x14ac:dyDescent="0.3">
      <c r="A7082" s="28">
        <f t="shared" si="11128"/>
        <v>148225</v>
      </c>
      <c r="B7082" s="26"/>
      <c r="C7082" s="26"/>
      <c r="D7082" s="26"/>
      <c r="E7082" s="9"/>
      <c r="F7082" s="26"/>
      <c r="G7082" s="27"/>
      <c r="H7082" s="27"/>
      <c r="J7082" s="17"/>
      <c r="K7082" s="17">
        <v>7</v>
      </c>
      <c r="L7082" s="17">
        <v>7</v>
      </c>
      <c r="M7082" s="17">
        <v>7</v>
      </c>
      <c r="N7082" s="17">
        <v>7</v>
      </c>
      <c r="O7082" s="17">
        <v>7</v>
      </c>
      <c r="P7082" s="17">
        <v>7</v>
      </c>
      <c r="Q7082" s="17"/>
      <c r="R7082" s="17"/>
      <c r="S7082" s="17"/>
      <c r="U7082" s="28">
        <f t="shared" si="11118"/>
        <v>148</v>
      </c>
      <c r="V7082" s="28">
        <f t="shared" si="11130"/>
        <v>225</v>
      </c>
    </row>
    <row r="7083" spans="1:22" x14ac:dyDescent="0.3">
      <c r="A7083" s="28">
        <f t="shared" si="11128"/>
        <v>148226</v>
      </c>
      <c r="B7083" s="26"/>
      <c r="C7083" s="26"/>
      <c r="D7083" s="26"/>
      <c r="E7083" s="9"/>
      <c r="F7083" s="26"/>
      <c r="G7083" s="27"/>
      <c r="H7083" s="27"/>
      <c r="J7083" s="28" t="str">
        <f t="shared" ref="J7083" si="11186">CONCATENATE(K7082,1)</f>
        <v>71</v>
      </c>
      <c r="K7083" s="22" t="e">
        <f t="array" ref="K7083:P7085">LINEST(B7074:B7080,C7074:C7080^{1,2,3,4,5},TRUE,TRUE)</f>
        <v>#VALUE!</v>
      </c>
      <c r="L7083" s="22" t="e">
        <v>#VALUE!</v>
      </c>
      <c r="M7083" s="22" t="e">
        <v>#VALUE!</v>
      </c>
      <c r="N7083" s="22" t="e">
        <v>#VALUE!</v>
      </c>
      <c r="O7083" s="22" t="e">
        <v>#VALUE!</v>
      </c>
      <c r="P7083" s="22" t="e">
        <v>#VALUE!</v>
      </c>
      <c r="Q7083" s="17"/>
      <c r="R7083" s="17"/>
      <c r="S7083" s="17"/>
      <c r="U7083" s="28">
        <f t="shared" si="11118"/>
        <v>148</v>
      </c>
      <c r="V7083" s="28">
        <f t="shared" si="11130"/>
        <v>226</v>
      </c>
    </row>
    <row r="7084" spans="1:22" x14ac:dyDescent="0.3">
      <c r="A7084" s="28">
        <f t="shared" si="11128"/>
        <v>148227</v>
      </c>
      <c r="B7084" s="2">
        <f t="shared" ref="B7084" si="11187">COUNT(B7074:B7083)-2</f>
        <v>-2</v>
      </c>
      <c r="J7084" s="28" t="str">
        <f t="shared" ref="J7084" si="11188">CONCATENATE(K7082,2)</f>
        <v>72</v>
      </c>
      <c r="K7084" s="22" t="e">
        <v>#VALUE!</v>
      </c>
      <c r="L7084" s="22" t="e">
        <v>#VALUE!</v>
      </c>
      <c r="M7084" s="22" t="e">
        <v>#VALUE!</v>
      </c>
      <c r="N7084" s="22" t="e">
        <v>#VALUE!</v>
      </c>
      <c r="O7084" s="22" t="e">
        <v>#VALUE!</v>
      </c>
      <c r="P7084" s="22" t="e">
        <v>#VALUE!</v>
      </c>
      <c r="Q7084" s="17"/>
      <c r="R7084" s="17"/>
      <c r="S7084" s="17"/>
      <c r="U7084" s="28">
        <f t="shared" si="11118"/>
        <v>148</v>
      </c>
      <c r="V7084" s="28">
        <f t="shared" si="11130"/>
        <v>227</v>
      </c>
    </row>
    <row r="7085" spans="1:22" x14ac:dyDescent="0.3">
      <c r="A7085" s="28">
        <f t="shared" si="11128"/>
        <v>148228</v>
      </c>
      <c r="J7085" s="28" t="str">
        <f t="shared" ref="J7085" si="11189">CONCATENATE(K7082,3)</f>
        <v>73</v>
      </c>
      <c r="K7085" s="22" t="e">
        <v>#VALUE!</v>
      </c>
      <c r="L7085" s="22" t="e">
        <v>#VALUE!</v>
      </c>
      <c r="M7085" s="22" t="e">
        <v>#VALUE!</v>
      </c>
      <c r="N7085" s="22" t="e">
        <v>#VALUE!</v>
      </c>
      <c r="O7085" s="22" t="e">
        <v>#VALUE!</v>
      </c>
      <c r="P7085" s="22" t="e">
        <v>#VALUE!</v>
      </c>
      <c r="Q7085" s="17"/>
      <c r="R7085" s="17"/>
      <c r="S7085" s="17"/>
      <c r="U7085" s="28">
        <f t="shared" si="11118"/>
        <v>148</v>
      </c>
      <c r="V7085" s="28">
        <f t="shared" si="11130"/>
        <v>228</v>
      </c>
    </row>
    <row r="7086" spans="1:22" x14ac:dyDescent="0.3">
      <c r="A7086" s="28">
        <f t="shared" si="11128"/>
        <v>148229</v>
      </c>
      <c r="B7086" s="66" t="s">
        <v>25</v>
      </c>
      <c r="C7086" s="66"/>
      <c r="D7086" s="66"/>
      <c r="E7086" s="66"/>
      <c r="F7086" s="66"/>
      <c r="G7086" s="66"/>
      <c r="H7086" s="66"/>
      <c r="J7086" s="17"/>
      <c r="K7086" s="17">
        <v>8</v>
      </c>
      <c r="L7086" s="17">
        <v>8</v>
      </c>
      <c r="M7086" s="17">
        <v>8</v>
      </c>
      <c r="N7086" s="17">
        <v>8</v>
      </c>
      <c r="O7086" s="17">
        <v>8</v>
      </c>
      <c r="P7086" s="17">
        <v>8</v>
      </c>
      <c r="Q7086" s="17">
        <v>8</v>
      </c>
      <c r="R7086" s="17"/>
      <c r="S7086" s="17"/>
      <c r="U7086" s="28">
        <f t="shared" si="11118"/>
        <v>148</v>
      </c>
      <c r="V7086" s="28">
        <f t="shared" si="11130"/>
        <v>229</v>
      </c>
    </row>
    <row r="7087" spans="1:22" x14ac:dyDescent="0.3">
      <c r="A7087" s="28">
        <f t="shared" si="11128"/>
        <v>148230</v>
      </c>
      <c r="B7087" s="71"/>
      <c r="C7087" s="71"/>
      <c r="D7087" s="71"/>
      <c r="E7087" s="71"/>
      <c r="F7087" s="71"/>
      <c r="G7087" s="71"/>
      <c r="H7087" s="71"/>
      <c r="J7087" s="28" t="str">
        <f t="shared" ref="J7087" si="11190">CONCATENATE(K7086,1)</f>
        <v>81</v>
      </c>
      <c r="K7087" s="22" t="e">
        <f t="array" ref="K7087:Q7089">LINEST(B7074:B7081,C7074:C7081^{1,2,3,4,5,6},TRUE,TRUE)</f>
        <v>#VALUE!</v>
      </c>
      <c r="L7087" s="22" t="e">
        <v>#VALUE!</v>
      </c>
      <c r="M7087" s="22" t="e">
        <v>#VALUE!</v>
      </c>
      <c r="N7087" s="22" t="e">
        <v>#VALUE!</v>
      </c>
      <c r="O7087" s="22" t="e">
        <v>#VALUE!</v>
      </c>
      <c r="P7087" s="22" t="e">
        <v>#VALUE!</v>
      </c>
      <c r="Q7087" s="22" t="e">
        <v>#VALUE!</v>
      </c>
      <c r="R7087" s="17"/>
      <c r="S7087" s="17"/>
      <c r="U7087" s="28">
        <f t="shared" si="11118"/>
        <v>148</v>
      </c>
      <c r="V7087" s="28">
        <f t="shared" si="11130"/>
        <v>230</v>
      </c>
    </row>
    <row r="7088" spans="1:22" x14ac:dyDescent="0.3">
      <c r="A7088" s="28">
        <f t="shared" si="11128"/>
        <v>148231</v>
      </c>
      <c r="B7088" s="71"/>
      <c r="C7088" s="71"/>
      <c r="D7088" s="71"/>
      <c r="E7088" s="71"/>
      <c r="F7088" s="71"/>
      <c r="G7088" s="71"/>
      <c r="H7088" s="71"/>
      <c r="J7088" s="28" t="str">
        <f t="shared" ref="J7088" si="11191">CONCATENATE(K7086,2)</f>
        <v>82</v>
      </c>
      <c r="K7088" s="22" t="e">
        <v>#VALUE!</v>
      </c>
      <c r="L7088" s="22" t="e">
        <v>#VALUE!</v>
      </c>
      <c r="M7088" s="22" t="e">
        <v>#VALUE!</v>
      </c>
      <c r="N7088" s="22" t="e">
        <v>#VALUE!</v>
      </c>
      <c r="O7088" s="22" t="e">
        <v>#VALUE!</v>
      </c>
      <c r="P7088" s="22" t="e">
        <v>#VALUE!</v>
      </c>
      <c r="Q7088" s="22" t="e">
        <v>#VALUE!</v>
      </c>
      <c r="R7088" s="17"/>
      <c r="S7088" s="17"/>
      <c r="U7088" s="28">
        <f t="shared" si="11118"/>
        <v>148</v>
      </c>
      <c r="V7088" s="28">
        <f t="shared" si="11130"/>
        <v>231</v>
      </c>
    </row>
    <row r="7089" spans="1:22" x14ac:dyDescent="0.3">
      <c r="A7089" s="28">
        <f t="shared" si="11128"/>
        <v>148232</v>
      </c>
      <c r="J7089" s="28" t="str">
        <f t="shared" ref="J7089" si="11192">CONCATENATE(K7086,3)</f>
        <v>83</v>
      </c>
      <c r="K7089" s="22" t="e">
        <v>#VALUE!</v>
      </c>
      <c r="L7089" s="22" t="e">
        <v>#VALUE!</v>
      </c>
      <c r="M7089" s="22" t="e">
        <v>#VALUE!</v>
      </c>
      <c r="N7089" s="22" t="e">
        <v>#VALUE!</v>
      </c>
      <c r="O7089" s="22" t="e">
        <v>#VALUE!</v>
      </c>
      <c r="P7089" s="22" t="e">
        <v>#VALUE!</v>
      </c>
      <c r="Q7089" s="22" t="e">
        <v>#VALUE!</v>
      </c>
      <c r="R7089" s="17"/>
      <c r="S7089" s="17"/>
      <c r="U7089" s="28">
        <f t="shared" si="11118"/>
        <v>148</v>
      </c>
      <c r="V7089" s="28">
        <f t="shared" si="11130"/>
        <v>232</v>
      </c>
    </row>
    <row r="7090" spans="1:22" ht="15" customHeight="1" x14ac:dyDescent="0.3">
      <c r="A7090" s="28">
        <f t="shared" si="11128"/>
        <v>148233</v>
      </c>
      <c r="B7090" s="66" t="s">
        <v>52</v>
      </c>
      <c r="C7090" s="66"/>
      <c r="D7090" s="66"/>
      <c r="E7090" s="10" t="str">
        <f>IF(D7060="","",MAX(E7091,E7092))</f>
        <v/>
      </c>
      <c r="J7090" s="17"/>
      <c r="K7090" s="17">
        <v>9</v>
      </c>
      <c r="L7090" s="17">
        <v>9</v>
      </c>
      <c r="M7090" s="17">
        <v>9</v>
      </c>
      <c r="N7090" s="17">
        <v>9</v>
      </c>
      <c r="O7090" s="17">
        <v>9</v>
      </c>
      <c r="P7090" s="17">
        <v>9</v>
      </c>
      <c r="Q7090" s="17">
        <v>9</v>
      </c>
      <c r="R7090" s="17">
        <v>9</v>
      </c>
      <c r="S7090" s="17"/>
      <c r="U7090" s="28">
        <f t="shared" si="11118"/>
        <v>148</v>
      </c>
      <c r="V7090" s="28">
        <f t="shared" si="11130"/>
        <v>233</v>
      </c>
    </row>
    <row r="7091" spans="1:22" x14ac:dyDescent="0.3">
      <c r="A7091" s="28">
        <f t="shared" si="11128"/>
        <v>148234</v>
      </c>
      <c r="B7091" s="2" t="s">
        <v>26</v>
      </c>
      <c r="C7091" s="2" t="s">
        <v>27</v>
      </c>
      <c r="D7091" s="2" t="s">
        <v>28</v>
      </c>
      <c r="E7091" s="11">
        <f>ABS(MIN(D7092:D7101))</f>
        <v>0</v>
      </c>
      <c r="G7091" s="2" t="s">
        <v>230</v>
      </c>
      <c r="J7091" s="28" t="str">
        <f t="shared" ref="J7091" si="11193">CONCATENATE(K7090,1)</f>
        <v>91</v>
      </c>
      <c r="K7091" s="22" t="e">
        <f t="array" ref="K7091:R7093">LINEST(B7074:B7082,C7074:C7082^{1,2,3,4,5,6,7},TRUE,TRUE)</f>
        <v>#VALUE!</v>
      </c>
      <c r="L7091" s="22" t="e">
        <v>#VALUE!</v>
      </c>
      <c r="M7091" s="22" t="e">
        <v>#VALUE!</v>
      </c>
      <c r="N7091" s="22" t="e">
        <v>#VALUE!</v>
      </c>
      <c r="O7091" s="22" t="e">
        <v>#VALUE!</v>
      </c>
      <c r="P7091" s="22" t="e">
        <v>#VALUE!</v>
      </c>
      <c r="Q7091" s="22" t="e">
        <v>#VALUE!</v>
      </c>
      <c r="R7091" s="22" t="e">
        <v>#VALUE!</v>
      </c>
      <c r="S7091" s="17"/>
      <c r="U7091" s="28">
        <f t="shared" si="11118"/>
        <v>148</v>
      </c>
      <c r="V7091" s="28">
        <f t="shared" si="11130"/>
        <v>234</v>
      </c>
    </row>
    <row r="7092" spans="1:22" x14ac:dyDescent="0.3">
      <c r="A7092" s="28">
        <f t="shared" si="11128"/>
        <v>148235</v>
      </c>
      <c r="B7092" s="7">
        <f t="shared" ref="B7092:B7101" si="11194">C7074-B7074</f>
        <v>0</v>
      </c>
      <c r="C7092" s="7">
        <f t="shared" ref="C7092:C7101" si="11195">H7074-G7074</f>
        <v>0</v>
      </c>
      <c r="D7092" s="7">
        <f>C7092-B7092</f>
        <v>0</v>
      </c>
      <c r="E7092" s="11">
        <f>ABS(MAX(D7092:D7101))</f>
        <v>0</v>
      </c>
      <c r="F7092" s="13"/>
      <c r="G7092" s="2" t="str">
        <f>IF(D7074="","",D7074/E7074)</f>
        <v/>
      </c>
      <c r="H7092" s="13"/>
      <c r="J7092" s="28" t="str">
        <f t="shared" ref="J7092" si="11196">CONCATENATE(K7090,2)</f>
        <v>92</v>
      </c>
      <c r="K7092" s="22" t="e">
        <v>#VALUE!</v>
      </c>
      <c r="L7092" s="22" t="e">
        <v>#VALUE!</v>
      </c>
      <c r="M7092" s="22" t="e">
        <v>#VALUE!</v>
      </c>
      <c r="N7092" s="22" t="e">
        <v>#VALUE!</v>
      </c>
      <c r="O7092" s="22" t="e">
        <v>#VALUE!</v>
      </c>
      <c r="P7092" s="22" t="e">
        <v>#VALUE!</v>
      </c>
      <c r="Q7092" s="22" t="e">
        <v>#VALUE!</v>
      </c>
      <c r="R7092" s="22" t="e">
        <v>#VALUE!</v>
      </c>
      <c r="S7092" s="17"/>
      <c r="U7092" s="28">
        <f t="shared" si="11118"/>
        <v>148</v>
      </c>
      <c r="V7092" s="28">
        <f t="shared" si="11130"/>
        <v>235</v>
      </c>
    </row>
    <row r="7093" spans="1:22" x14ac:dyDescent="0.3">
      <c r="A7093" s="28">
        <f t="shared" si="11128"/>
        <v>148236</v>
      </c>
      <c r="B7093" s="7">
        <f t="shared" si="11194"/>
        <v>0</v>
      </c>
      <c r="C7093" s="7">
        <f t="shared" si="11195"/>
        <v>0</v>
      </c>
      <c r="D7093" s="7">
        <f t="shared" ref="D7093:D7101" si="11197">C7093-B7093</f>
        <v>0</v>
      </c>
      <c r="E7093" s="12" t="s">
        <v>34</v>
      </c>
      <c r="G7093" s="2" t="str">
        <f t="shared" ref="G7093:G7101" si="11198">IF(D7075="","",D7075/E7075)</f>
        <v/>
      </c>
      <c r="H7093" s="13"/>
      <c r="J7093" s="28" t="str">
        <f t="shared" ref="J7093" si="11199">CONCATENATE(K7090,3)</f>
        <v>93</v>
      </c>
      <c r="K7093" s="22" t="e">
        <v>#VALUE!</v>
      </c>
      <c r="L7093" s="22" t="e">
        <v>#VALUE!</v>
      </c>
      <c r="M7093" s="22" t="e">
        <v>#VALUE!</v>
      </c>
      <c r="N7093" s="22" t="e">
        <v>#VALUE!</v>
      </c>
      <c r="O7093" s="22" t="e">
        <v>#VALUE!</v>
      </c>
      <c r="P7093" s="22" t="e">
        <v>#VALUE!</v>
      </c>
      <c r="Q7093" s="22" t="e">
        <v>#VALUE!</v>
      </c>
      <c r="R7093" s="22" t="e">
        <v>#VALUE!</v>
      </c>
      <c r="S7093" s="17"/>
      <c r="U7093" s="28">
        <f t="shared" si="11118"/>
        <v>148</v>
      </c>
      <c r="V7093" s="28">
        <f t="shared" si="11130"/>
        <v>236</v>
      </c>
    </row>
    <row r="7094" spans="1:22" x14ac:dyDescent="0.3">
      <c r="A7094" s="28">
        <f t="shared" si="11128"/>
        <v>148237</v>
      </c>
      <c r="B7094" s="7">
        <f t="shared" si="11194"/>
        <v>0</v>
      </c>
      <c r="C7094" s="7">
        <f t="shared" si="11195"/>
        <v>0</v>
      </c>
      <c r="D7094" s="7">
        <f t="shared" si="11197"/>
        <v>0</v>
      </c>
      <c r="E7094" s="10" t="str">
        <f>IF(D7060="","",MAX(E7095,E7096))</f>
        <v/>
      </c>
      <c r="G7094" s="2" t="str">
        <f t="shared" si="11198"/>
        <v/>
      </c>
      <c r="H7094" s="13"/>
      <c r="J7094" s="17"/>
      <c r="K7094" s="17">
        <v>10</v>
      </c>
      <c r="L7094" s="17">
        <v>10</v>
      </c>
      <c r="M7094" s="17">
        <v>10</v>
      </c>
      <c r="N7094" s="17">
        <v>10</v>
      </c>
      <c r="O7094" s="17">
        <v>10</v>
      </c>
      <c r="P7094" s="17">
        <v>10</v>
      </c>
      <c r="Q7094" s="17">
        <v>10</v>
      </c>
      <c r="R7094" s="17">
        <v>10</v>
      </c>
      <c r="S7094" s="17">
        <v>10</v>
      </c>
      <c r="U7094" s="28">
        <f t="shared" si="11118"/>
        <v>148</v>
      </c>
      <c r="V7094" s="28">
        <f t="shared" si="11130"/>
        <v>237</v>
      </c>
    </row>
    <row r="7095" spans="1:22" x14ac:dyDescent="0.3">
      <c r="A7095" s="28">
        <f t="shared" si="11128"/>
        <v>148238</v>
      </c>
      <c r="B7095" s="7">
        <f t="shared" si="11194"/>
        <v>0</v>
      </c>
      <c r="C7095" s="7">
        <f t="shared" si="11195"/>
        <v>0</v>
      </c>
      <c r="D7095" s="7">
        <f t="shared" si="11197"/>
        <v>0</v>
      </c>
      <c r="E7095" s="11">
        <f>ABS(MIN(B7092:B7101))</f>
        <v>0</v>
      </c>
      <c r="G7095" s="2" t="str">
        <f t="shared" si="11198"/>
        <v/>
      </c>
      <c r="H7095" s="13"/>
      <c r="J7095" s="28" t="str">
        <f t="shared" ref="J7095" si="11200">CONCATENATE(K7094,1)</f>
        <v>101</v>
      </c>
      <c r="K7095" s="22" t="e">
        <f t="array" ref="K7095:S7097">LINEST(B7074:B7083,C7074:C7083^{1,2,3,4,5,6,7,8},TRUE,TRUE)</f>
        <v>#VALUE!</v>
      </c>
      <c r="L7095" s="22" t="e">
        <v>#VALUE!</v>
      </c>
      <c r="M7095" s="22" t="e">
        <v>#VALUE!</v>
      </c>
      <c r="N7095" s="22" t="e">
        <v>#VALUE!</v>
      </c>
      <c r="O7095" s="22" t="e">
        <v>#VALUE!</v>
      </c>
      <c r="P7095" s="22" t="e">
        <v>#VALUE!</v>
      </c>
      <c r="Q7095" s="22" t="e">
        <v>#VALUE!</v>
      </c>
      <c r="R7095" s="22" t="e">
        <v>#VALUE!</v>
      </c>
      <c r="S7095" s="22" t="e">
        <v>#VALUE!</v>
      </c>
      <c r="U7095" s="28">
        <f t="shared" si="11118"/>
        <v>148</v>
      </c>
      <c r="V7095" s="28">
        <f t="shared" si="11130"/>
        <v>238</v>
      </c>
    </row>
    <row r="7096" spans="1:22" x14ac:dyDescent="0.3">
      <c r="A7096" s="28">
        <f t="shared" si="11128"/>
        <v>148239</v>
      </c>
      <c r="B7096" s="7">
        <f t="shared" si="11194"/>
        <v>0</v>
      </c>
      <c r="C7096" s="7">
        <f t="shared" si="11195"/>
        <v>0</v>
      </c>
      <c r="D7096" s="7">
        <f t="shared" si="11197"/>
        <v>0</v>
      </c>
      <c r="E7096" s="11">
        <f>ABS(MAX(B7092:B7101))</f>
        <v>0</v>
      </c>
      <c r="G7096" s="2" t="str">
        <f t="shared" si="11198"/>
        <v/>
      </c>
      <c r="H7096" s="13"/>
      <c r="J7096" s="28" t="str">
        <f t="shared" ref="J7096" si="11201">CONCATENATE(K7094,2)</f>
        <v>102</v>
      </c>
      <c r="K7096" s="22" t="e">
        <v>#VALUE!</v>
      </c>
      <c r="L7096" s="22" t="e">
        <v>#VALUE!</v>
      </c>
      <c r="M7096" s="22" t="e">
        <v>#VALUE!</v>
      </c>
      <c r="N7096" s="22" t="e">
        <v>#VALUE!</v>
      </c>
      <c r="O7096" s="22" t="e">
        <v>#VALUE!</v>
      </c>
      <c r="P7096" s="22" t="e">
        <v>#VALUE!</v>
      </c>
      <c r="Q7096" s="22" t="e">
        <v>#VALUE!</v>
      </c>
      <c r="R7096" s="22" t="e">
        <v>#VALUE!</v>
      </c>
      <c r="S7096" s="22" t="e">
        <v>#VALUE!</v>
      </c>
      <c r="U7096" s="28">
        <f t="shared" si="11118"/>
        <v>148</v>
      </c>
      <c r="V7096" s="28">
        <f t="shared" si="11130"/>
        <v>239</v>
      </c>
    </row>
    <row r="7097" spans="1:22" x14ac:dyDescent="0.3">
      <c r="A7097" s="28">
        <f t="shared" si="11128"/>
        <v>148240</v>
      </c>
      <c r="B7097" s="7">
        <f t="shared" si="11194"/>
        <v>0</v>
      </c>
      <c r="C7097" s="7">
        <f t="shared" si="11195"/>
        <v>0</v>
      </c>
      <c r="D7097" s="7">
        <f t="shared" si="11197"/>
        <v>0</v>
      </c>
      <c r="E7097" s="12" t="s">
        <v>231</v>
      </c>
      <c r="G7097" s="2" t="str">
        <f t="shared" si="11198"/>
        <v/>
      </c>
      <c r="H7097" s="13"/>
      <c r="J7097" s="28" t="str">
        <f t="shared" ref="J7097" si="11202">CONCATENATE(K7094,3)</f>
        <v>103</v>
      </c>
      <c r="K7097" s="22" t="e">
        <v>#VALUE!</v>
      </c>
      <c r="L7097" s="22" t="e">
        <v>#VALUE!</v>
      </c>
      <c r="M7097" s="22" t="e">
        <v>#VALUE!</v>
      </c>
      <c r="N7097" s="22" t="e">
        <v>#VALUE!</v>
      </c>
      <c r="O7097" s="22" t="e">
        <v>#VALUE!</v>
      </c>
      <c r="P7097" s="22" t="e">
        <v>#VALUE!</v>
      </c>
      <c r="Q7097" s="22" t="e">
        <v>#VALUE!</v>
      </c>
      <c r="R7097" s="22" t="e">
        <v>#VALUE!</v>
      </c>
      <c r="S7097" s="22" t="e">
        <v>#VALUE!</v>
      </c>
      <c r="U7097" s="28">
        <f t="shared" si="11118"/>
        <v>148</v>
      </c>
      <c r="V7097" s="28">
        <f t="shared" si="11130"/>
        <v>240</v>
      </c>
    </row>
    <row r="7098" spans="1:22" x14ac:dyDescent="0.3">
      <c r="A7098" s="28">
        <f t="shared" si="11128"/>
        <v>148241</v>
      </c>
      <c r="B7098" s="7">
        <f t="shared" si="11194"/>
        <v>0</v>
      </c>
      <c r="C7098" s="7">
        <f t="shared" si="11195"/>
        <v>0</v>
      </c>
      <c r="D7098" s="7">
        <f t="shared" si="11197"/>
        <v>0</v>
      </c>
      <c r="E7098" s="10" t="e">
        <f>IF(D7060="","",MAX(E7099,E7100))*2</f>
        <v>#VALUE!</v>
      </c>
      <c r="G7098" s="2" t="str">
        <f t="shared" si="11198"/>
        <v/>
      </c>
      <c r="H7098" s="13"/>
      <c r="U7098" s="28">
        <f t="shared" si="11118"/>
        <v>148</v>
      </c>
      <c r="V7098" s="28">
        <f t="shared" si="11130"/>
        <v>241</v>
      </c>
    </row>
    <row r="7099" spans="1:22" x14ac:dyDescent="0.3">
      <c r="A7099" s="28">
        <f t="shared" si="11128"/>
        <v>148242</v>
      </c>
      <c r="B7099" s="7">
        <f t="shared" si="11194"/>
        <v>0</v>
      </c>
      <c r="C7099" s="7">
        <f t="shared" si="11195"/>
        <v>0</v>
      </c>
      <c r="D7099" s="7">
        <f t="shared" si="11197"/>
        <v>0</v>
      </c>
      <c r="E7099" s="11">
        <f>ABS(MIN(G7092:G7101))</f>
        <v>0</v>
      </c>
      <c r="G7099" s="2" t="str">
        <f t="shared" si="11198"/>
        <v/>
      </c>
      <c r="U7099" s="28">
        <f t="shared" si="11118"/>
        <v>148</v>
      </c>
      <c r="V7099" s="28">
        <f t="shared" si="11130"/>
        <v>242</v>
      </c>
    </row>
    <row r="7100" spans="1:22" x14ac:dyDescent="0.3">
      <c r="A7100" s="28">
        <f t="shared" si="11128"/>
        <v>148243</v>
      </c>
      <c r="B7100" s="7">
        <f t="shared" si="11194"/>
        <v>0</v>
      </c>
      <c r="C7100" s="7">
        <f t="shared" si="11195"/>
        <v>0</v>
      </c>
      <c r="D7100" s="7">
        <f t="shared" si="11197"/>
        <v>0</v>
      </c>
      <c r="E7100" s="11">
        <f>ABS(MAX(G7092:G7101))</f>
        <v>0</v>
      </c>
      <c r="G7100" s="2" t="str">
        <f t="shared" si="11198"/>
        <v/>
      </c>
      <c r="U7100" s="28">
        <f t="shared" si="11118"/>
        <v>148</v>
      </c>
      <c r="V7100" s="28">
        <f t="shared" si="11130"/>
        <v>243</v>
      </c>
    </row>
    <row r="7101" spans="1:22" x14ac:dyDescent="0.3">
      <c r="A7101" s="28">
        <f t="shared" si="11128"/>
        <v>148244</v>
      </c>
      <c r="B7101" s="7">
        <f t="shared" si="11194"/>
        <v>0</v>
      </c>
      <c r="C7101" s="7">
        <f t="shared" si="11195"/>
        <v>0</v>
      </c>
      <c r="D7101" s="7">
        <f t="shared" si="11197"/>
        <v>0</v>
      </c>
      <c r="F7101" s="13"/>
      <c r="G7101" s="2" t="str">
        <f t="shared" si="11198"/>
        <v/>
      </c>
      <c r="U7101" s="28">
        <f t="shared" si="11118"/>
        <v>148</v>
      </c>
      <c r="V7101" s="28">
        <f t="shared" si="11130"/>
        <v>244</v>
      </c>
    </row>
    <row r="7102" spans="1:22" x14ac:dyDescent="0.3">
      <c r="A7102" s="28">
        <f t="shared" si="11128"/>
        <v>148245</v>
      </c>
      <c r="F7102" s="13"/>
      <c r="U7102" s="28">
        <f t="shared" si="11118"/>
        <v>148</v>
      </c>
      <c r="V7102" s="28">
        <f t="shared" si="11130"/>
        <v>245</v>
      </c>
    </row>
    <row r="7103" spans="1:22" x14ac:dyDescent="0.3">
      <c r="A7103" s="28">
        <f t="shared" si="11128"/>
        <v>148246</v>
      </c>
      <c r="F7103" s="13"/>
      <c r="U7103" s="28">
        <f t="shared" si="11118"/>
        <v>148</v>
      </c>
      <c r="V7103" s="28">
        <f t="shared" si="11130"/>
        <v>246</v>
      </c>
    </row>
    <row r="7104" spans="1:22" x14ac:dyDescent="0.3">
      <c r="A7104" s="28">
        <f t="shared" si="11128"/>
        <v>148247</v>
      </c>
      <c r="F7104" s="13"/>
      <c r="U7104" s="28">
        <f t="shared" si="11118"/>
        <v>148</v>
      </c>
      <c r="V7104" s="28">
        <f t="shared" si="11130"/>
        <v>247</v>
      </c>
    </row>
    <row r="7105" spans="1:24" s="8" customFormat="1" x14ac:dyDescent="0.3"/>
    <row r="7106" spans="1:24" x14ac:dyDescent="0.3">
      <c r="A7106" s="28">
        <f t="shared" ref="A7106:A7152" si="11203">ROUND(CONCATENATE(U7106,V7106),0)</f>
        <v>149201</v>
      </c>
      <c r="B7106" s="63" t="s">
        <v>0</v>
      </c>
      <c r="C7106" s="63"/>
      <c r="D7106" s="71"/>
      <c r="E7106" s="71"/>
      <c r="F7106" s="71"/>
      <c r="G7106" s="71"/>
      <c r="H7106" s="71"/>
      <c r="U7106" s="28">
        <f t="shared" si="11129"/>
        <v>149</v>
      </c>
      <c r="V7106" s="28">
        <v>201</v>
      </c>
    </row>
    <row r="7107" spans="1:24" x14ac:dyDescent="0.3">
      <c r="A7107" s="28">
        <f t="shared" si="11203"/>
        <v>149202</v>
      </c>
      <c r="B7107" s="72" t="s">
        <v>70</v>
      </c>
      <c r="C7107" s="73"/>
      <c r="D7107" s="30"/>
      <c r="E7107" s="66" t="s">
        <v>71</v>
      </c>
      <c r="F7107" s="66"/>
      <c r="G7107" s="74"/>
      <c r="H7107" s="74"/>
      <c r="U7107" s="28">
        <f t="shared" ref="U7107:U7170" si="11204">U7106</f>
        <v>149</v>
      </c>
      <c r="V7107" s="28">
        <f t="shared" ref="V7107:V7152" si="11205">V7106+1</f>
        <v>202</v>
      </c>
    </row>
    <row r="7108" spans="1:24" x14ac:dyDescent="0.3">
      <c r="A7108" s="28">
        <f t="shared" si="11203"/>
        <v>149203</v>
      </c>
      <c r="B7108" s="75" t="s">
        <v>6</v>
      </c>
      <c r="C7108" s="75"/>
      <c r="D7108" s="71"/>
      <c r="E7108" s="71"/>
      <c r="F7108" s="71"/>
      <c r="G7108" s="71"/>
      <c r="H7108" s="71"/>
      <c r="U7108" s="28">
        <f t="shared" si="11204"/>
        <v>149</v>
      </c>
      <c r="V7108" s="28">
        <f t="shared" si="11205"/>
        <v>203</v>
      </c>
    </row>
    <row r="7109" spans="1:24" x14ac:dyDescent="0.3">
      <c r="A7109" s="28">
        <f t="shared" si="11203"/>
        <v>149204</v>
      </c>
      <c r="B7109" s="63" t="s">
        <v>7</v>
      </c>
      <c r="C7109" s="63"/>
      <c r="D7109" s="71"/>
      <c r="E7109" s="71"/>
      <c r="F7109" s="71"/>
      <c r="G7109" s="71"/>
      <c r="H7109" s="71"/>
      <c r="J7109" s="17"/>
      <c r="K7109" s="17" t="s">
        <v>53</v>
      </c>
      <c r="L7109" s="17" t="s">
        <v>54</v>
      </c>
      <c r="M7109" s="17" t="s">
        <v>55</v>
      </c>
      <c r="N7109" s="17" t="s">
        <v>56</v>
      </c>
      <c r="O7109" s="17" t="s">
        <v>57</v>
      </c>
      <c r="P7109" s="17" t="s">
        <v>2</v>
      </c>
      <c r="Q7109" s="17" t="s">
        <v>3</v>
      </c>
      <c r="R7109" s="17" t="s">
        <v>4</v>
      </c>
      <c r="S7109" s="17" t="s">
        <v>5</v>
      </c>
      <c r="U7109" s="28">
        <f t="shared" si="11204"/>
        <v>149</v>
      </c>
      <c r="V7109" s="28">
        <f t="shared" si="11205"/>
        <v>204</v>
      </c>
      <c r="X7109" s="1" t="s">
        <v>48</v>
      </c>
    </row>
    <row r="7110" spans="1:24" x14ac:dyDescent="0.3">
      <c r="A7110" s="28">
        <f t="shared" si="11203"/>
        <v>149205</v>
      </c>
      <c r="B7110" s="63" t="s">
        <v>9</v>
      </c>
      <c r="C7110" s="63"/>
      <c r="D7110" s="71"/>
      <c r="E7110" s="71"/>
      <c r="F7110" s="71"/>
      <c r="G7110" s="71"/>
      <c r="H7110" s="71"/>
      <c r="J7110" s="17">
        <f t="shared" ref="J7110" si="11206">COUNTA(B7122:B7131)</f>
        <v>0</v>
      </c>
      <c r="K7110" s="17">
        <f t="shared" ref="K7110" si="11207">IF(L7110-1&lt;2,0,L7110-1)</f>
        <v>0</v>
      </c>
      <c r="L7110" s="17">
        <f t="shared" ref="L7110" si="11208">IF(M7110-1&lt;2,0,M7110-1)</f>
        <v>0</v>
      </c>
      <c r="M7110" s="17">
        <f t="shared" ref="M7110" si="11209">IF(N7110-1&lt;2,0,N7110-1)</f>
        <v>0</v>
      </c>
      <c r="N7110" s="17">
        <f t="shared" ref="N7110" si="11210">IF(O7110-1&lt;2,0,O7110-1)</f>
        <v>0</v>
      </c>
      <c r="O7110" s="17">
        <f t="shared" ref="O7110" si="11211">IF(P7110-1&lt;2,0,P7110-1)</f>
        <v>0</v>
      </c>
      <c r="P7110" s="17">
        <f t="shared" ref="P7110" si="11212">IF(Q7110-1&lt;2,0,Q7110-1)</f>
        <v>0</v>
      </c>
      <c r="Q7110" s="17">
        <f t="shared" ref="Q7110" si="11213">IF(R7110-1&lt;2,0,R7110-1)</f>
        <v>0</v>
      </c>
      <c r="R7110" s="17">
        <f t="shared" ref="R7110" si="11214">IF(S7110-1&lt;2,0,S7110-1)</f>
        <v>0</v>
      </c>
      <c r="S7110" s="17">
        <f t="shared" ref="S7110" si="11215">J7110</f>
        <v>0</v>
      </c>
      <c r="U7110" s="28">
        <f t="shared" si="11204"/>
        <v>149</v>
      </c>
      <c r="V7110" s="28">
        <f t="shared" si="11205"/>
        <v>205</v>
      </c>
      <c r="X7110" s="1" t="s">
        <v>49</v>
      </c>
    </row>
    <row r="7111" spans="1:24" x14ac:dyDescent="0.3">
      <c r="A7111" s="28">
        <f t="shared" si="11203"/>
        <v>149206</v>
      </c>
      <c r="B7111" s="63" t="s">
        <v>10</v>
      </c>
      <c r="C7111" s="63"/>
      <c r="D7111" s="71"/>
      <c r="E7111" s="71"/>
      <c r="F7111" s="71"/>
      <c r="G7111" s="71"/>
      <c r="H7111" s="71"/>
      <c r="J7111" s="28" t="str">
        <f t="shared" ref="J7111" si="11216">CONCATENATE(J7110,1)</f>
        <v>01</v>
      </c>
      <c r="K7111" s="29">
        <f t="shared" ref="K7111" si="11217">IF(K7110=0,0,VLOOKUP(J7111,J7115:S7145,K7110,FALSE))</f>
        <v>0</v>
      </c>
      <c r="L7111" s="29">
        <f t="shared" ref="L7111" si="11218">IF(L7110=0,0,VLOOKUP(J7111,J7115:S7145,L7110,FALSE))</f>
        <v>0</v>
      </c>
      <c r="M7111" s="29">
        <f t="shared" ref="M7111" si="11219">IF(M7110=0,0,VLOOKUP(J7111,J7115:S7145,M7110,FALSE))</f>
        <v>0</v>
      </c>
      <c r="N7111" s="29">
        <f t="shared" ref="N7111" si="11220">IF(N7110=0,0,VLOOKUP(J7111,J7115:S7145,N7110,FALSE))</f>
        <v>0</v>
      </c>
      <c r="O7111" s="29">
        <f t="shared" ref="O7111" si="11221">IF(O7110=0,0,VLOOKUP(J7111,J7115:S7145,O7110,FALSE))</f>
        <v>0</v>
      </c>
      <c r="P7111" s="29">
        <f t="shared" ref="P7111" si="11222">IF(P7110=0,0,VLOOKUP(J7111,J7115:S7145,P7110,FALSE))</f>
        <v>0</v>
      </c>
      <c r="Q7111" s="29">
        <f t="shared" ref="Q7111" si="11223">IF(Q7110=0,0,VLOOKUP(J7111,J7115:S7145,Q7110,FALSE))</f>
        <v>0</v>
      </c>
      <c r="R7111" s="29">
        <f t="shared" ref="R7111" si="11224">IF(R7110=0,0,VLOOKUP(J7111,J7115:S7145,R7110,FALSE))</f>
        <v>0</v>
      </c>
      <c r="S7111" s="29">
        <f t="shared" ref="S7111" si="11225">IF(S7110=0,0,VLOOKUP(J7111,J7115:S7145,S7110,FALSE))</f>
        <v>0</v>
      </c>
      <c r="U7111" s="28">
        <f t="shared" si="11204"/>
        <v>149</v>
      </c>
      <c r="V7111" s="28">
        <f t="shared" si="11205"/>
        <v>206</v>
      </c>
      <c r="X7111" s="1" t="s">
        <v>50</v>
      </c>
    </row>
    <row r="7112" spans="1:24" x14ac:dyDescent="0.3">
      <c r="A7112" s="28">
        <f t="shared" si="11203"/>
        <v>149207</v>
      </c>
      <c r="B7112" s="63" t="s">
        <v>11</v>
      </c>
      <c r="C7112" s="63"/>
      <c r="D7112" s="64"/>
      <c r="E7112" s="64"/>
      <c r="F7112" s="64"/>
      <c r="G7112" s="64"/>
      <c r="H7112" s="64"/>
      <c r="J7112" s="28" t="str">
        <f t="shared" ref="J7112" si="11226">CONCATENATE(J7110,2)</f>
        <v>02</v>
      </c>
      <c r="K7112" s="22">
        <f t="shared" ref="K7112" si="11227">IF(K7110=0,0,VLOOKUP(J7112,J7115:S7145,K7110,FALSE))</f>
        <v>0</v>
      </c>
      <c r="L7112" s="22">
        <f t="shared" ref="L7112" si="11228">IF(L7110=0,0,VLOOKUP(J7112,J7115:S7145,L7110,FALSE))</f>
        <v>0</v>
      </c>
      <c r="M7112" s="22">
        <f t="shared" ref="M7112" si="11229">IF(M7110=0,0,VLOOKUP(J7112,J7115:S7145,M7110,FALSE))</f>
        <v>0</v>
      </c>
      <c r="N7112" s="22">
        <f t="shared" ref="N7112" si="11230">IF(N7110=0,0,VLOOKUP(J7112,J7115:S7145,N7110,FALSE))</f>
        <v>0</v>
      </c>
      <c r="O7112" s="22">
        <f t="shared" ref="O7112" si="11231">IF(O7110=0,0,VLOOKUP(J7112,J7115:S7145,O7110,FALSE))</f>
        <v>0</v>
      </c>
      <c r="P7112" s="22">
        <f t="shared" ref="P7112" si="11232">IF(P7110=0,0,VLOOKUP(J7112,J7115:S7145,P7110,FALSE))</f>
        <v>0</v>
      </c>
      <c r="Q7112" s="22">
        <f t="shared" ref="Q7112" si="11233">IF(Q7110=0,0,VLOOKUP(J7112,J7115:S7145,Q7110,FALSE))</f>
        <v>0</v>
      </c>
      <c r="R7112" s="22">
        <f t="shared" ref="R7112" si="11234">IF(R7110=0,0,VLOOKUP(J7112,J7115:S7145,R7110,FALSE))</f>
        <v>0</v>
      </c>
      <c r="S7112" s="22">
        <f t="shared" ref="S7112" si="11235">IF(S7110=0,0,VLOOKUP(J7112,J7115:S7145,S7110,FALSE))</f>
        <v>0</v>
      </c>
      <c r="U7112" s="28">
        <f t="shared" si="11204"/>
        <v>149</v>
      </c>
      <c r="V7112" s="28">
        <f t="shared" si="11205"/>
        <v>207</v>
      </c>
    </row>
    <row r="7113" spans="1:24" x14ac:dyDescent="0.3">
      <c r="A7113" s="28">
        <f t="shared" si="11203"/>
        <v>149208</v>
      </c>
      <c r="B7113" s="63" t="s">
        <v>12</v>
      </c>
      <c r="C7113" s="63"/>
      <c r="D7113" s="65"/>
      <c r="E7113" s="65"/>
      <c r="F7113" s="65"/>
      <c r="G7113" s="65"/>
      <c r="H7113" s="65"/>
      <c r="J7113" s="28" t="str">
        <f t="shared" ref="J7113" si="11236">CONCATENATE(J7110,3)</f>
        <v>03</v>
      </c>
      <c r="K7113" s="22"/>
      <c r="L7113" s="22"/>
      <c r="M7113" s="22"/>
      <c r="N7113" s="22" t="s">
        <v>58</v>
      </c>
      <c r="O7113" s="29">
        <f t="shared" ref="O7113" si="11237">J7110-2</f>
        <v>-2</v>
      </c>
      <c r="P7113" s="22" t="s">
        <v>59</v>
      </c>
      <c r="Q7113" s="29" t="e">
        <f t="shared" ref="Q7113" si="11238">VLOOKUP(J7113,J7115:S7145,3,FALSE)</f>
        <v>#N/A</v>
      </c>
      <c r="R7113" s="22" t="s">
        <v>60</v>
      </c>
      <c r="S7113" s="22" t="e">
        <f t="shared" ref="S7113" si="11239">VLOOKUP(J7113,J7115:S7145,2,FALSE)</f>
        <v>#N/A</v>
      </c>
      <c r="U7113" s="28">
        <f t="shared" si="11204"/>
        <v>149</v>
      </c>
      <c r="V7113" s="28">
        <f t="shared" si="11205"/>
        <v>208</v>
      </c>
    </row>
    <row r="7114" spans="1:24" x14ac:dyDescent="0.3">
      <c r="A7114" s="28">
        <f t="shared" si="11203"/>
        <v>149209</v>
      </c>
      <c r="B7114" s="63" t="s">
        <v>13</v>
      </c>
      <c r="C7114" s="63"/>
      <c r="D7114" s="15"/>
      <c r="E7114" s="66" t="s">
        <v>14</v>
      </c>
      <c r="F7114" s="66"/>
      <c r="G7114" s="66"/>
      <c r="H7114" s="6" t="s">
        <v>64</v>
      </c>
      <c r="J7114" s="17"/>
      <c r="K7114" s="17">
        <v>3</v>
      </c>
      <c r="L7114" s="17">
        <v>3</v>
      </c>
      <c r="M7114" s="17"/>
      <c r="N7114" s="17"/>
      <c r="O7114" s="17"/>
      <c r="P7114" s="17"/>
      <c r="Q7114" s="17"/>
      <c r="R7114" s="17"/>
      <c r="S7114" s="17"/>
      <c r="U7114" s="28">
        <f t="shared" si="11204"/>
        <v>149</v>
      </c>
      <c r="V7114" s="28">
        <f t="shared" si="11205"/>
        <v>209</v>
      </c>
    </row>
    <row r="7115" spans="1:24" x14ac:dyDescent="0.3">
      <c r="A7115" s="28">
        <f t="shared" si="11203"/>
        <v>149210</v>
      </c>
      <c r="B7115" s="63" t="s">
        <v>15</v>
      </c>
      <c r="C7115" s="63"/>
      <c r="D7115" s="2">
        <f t="shared" ref="D7115" si="11240">MIN(B7122:B7131)</f>
        <v>0</v>
      </c>
      <c r="E7115" s="3" t="s">
        <v>16</v>
      </c>
      <c r="F7115" s="2">
        <f t="shared" ref="F7115" si="11241">MAX(B7122:B7131)</f>
        <v>0</v>
      </c>
      <c r="G7115" s="4" t="str">
        <f t="shared" ref="G7115" si="11242">IF(H7114="","",H7114)</f>
        <v>°C</v>
      </c>
      <c r="H7115" s="14"/>
      <c r="J7115" s="28" t="str">
        <f t="shared" ref="J7115" si="11243">CONCATENATE(K7114,1)</f>
        <v>31</v>
      </c>
      <c r="K7115" s="22" t="e">
        <f t="array" ref="K7115:L7117">LINEST(B7122:B7124,C7122:C7124^{1},TRUE,TRUE)</f>
        <v>#VALUE!</v>
      </c>
      <c r="L7115" s="22" t="e">
        <v>#VALUE!</v>
      </c>
      <c r="M7115" s="17"/>
      <c r="N7115" s="17"/>
      <c r="O7115" s="17"/>
      <c r="P7115" s="17"/>
      <c r="Q7115" s="17"/>
      <c r="R7115" s="17"/>
      <c r="S7115" s="17"/>
      <c r="U7115" s="28">
        <f t="shared" si="11204"/>
        <v>149</v>
      </c>
      <c r="V7115" s="28">
        <f t="shared" si="11205"/>
        <v>210</v>
      </c>
    </row>
    <row r="7116" spans="1:24" x14ac:dyDescent="0.3">
      <c r="A7116" s="28">
        <f t="shared" si="11203"/>
        <v>149211</v>
      </c>
      <c r="J7116" s="28" t="str">
        <f t="shared" ref="J7116" si="11244">CONCATENATE(K7114,2)</f>
        <v>32</v>
      </c>
      <c r="K7116" s="22" t="e">
        <v>#VALUE!</v>
      </c>
      <c r="L7116" s="22" t="e">
        <v>#VALUE!</v>
      </c>
      <c r="M7116" s="17"/>
      <c r="N7116" s="17"/>
      <c r="O7116" s="17"/>
      <c r="P7116" s="17"/>
      <c r="Q7116" s="17"/>
      <c r="R7116" s="17"/>
      <c r="S7116" s="17"/>
      <c r="U7116" s="28">
        <f t="shared" si="11204"/>
        <v>149</v>
      </c>
      <c r="V7116" s="28">
        <f t="shared" si="11205"/>
        <v>211</v>
      </c>
    </row>
    <row r="7117" spans="1:24" x14ac:dyDescent="0.3">
      <c r="A7117" s="28">
        <f t="shared" si="11203"/>
        <v>149212</v>
      </c>
      <c r="B7117" s="67" t="s">
        <v>17</v>
      </c>
      <c r="C7117" s="67"/>
      <c r="D7117" s="67"/>
      <c r="E7117" s="67"/>
      <c r="F7117" s="67"/>
      <c r="G7117" s="68" t="s">
        <v>31</v>
      </c>
      <c r="H7117" s="69"/>
      <c r="J7117" s="28" t="str">
        <f t="shared" ref="J7117" si="11245">CONCATENATE(K7114,3)</f>
        <v>33</v>
      </c>
      <c r="K7117" s="22" t="e">
        <v>#VALUE!</v>
      </c>
      <c r="L7117" s="22" t="e">
        <v>#VALUE!</v>
      </c>
      <c r="M7117" s="17"/>
      <c r="N7117" s="17"/>
      <c r="O7117" s="17"/>
      <c r="P7117" s="17"/>
      <c r="Q7117" s="17"/>
      <c r="R7117" s="17"/>
      <c r="S7117" s="17"/>
      <c r="U7117" s="28">
        <f t="shared" si="11204"/>
        <v>149</v>
      </c>
      <c r="V7117" s="28">
        <f t="shared" si="11205"/>
        <v>212</v>
      </c>
    </row>
    <row r="7118" spans="1:24" x14ac:dyDescent="0.3">
      <c r="A7118" s="28">
        <f t="shared" si="11203"/>
        <v>149213</v>
      </c>
      <c r="B7118" s="66" t="s">
        <v>18</v>
      </c>
      <c r="C7118" s="66"/>
      <c r="D7118" s="66"/>
      <c r="E7118" s="66" t="str">
        <f t="shared" ref="E7118" si="11246">IF(D7111="","",D7111)</f>
        <v/>
      </c>
      <c r="F7118" s="66"/>
      <c r="G7118" s="4" t="s">
        <v>18</v>
      </c>
      <c r="H7118" s="16"/>
      <c r="J7118" s="17"/>
      <c r="K7118" s="17">
        <v>4</v>
      </c>
      <c r="L7118" s="17">
        <v>4</v>
      </c>
      <c r="M7118" s="17">
        <v>4</v>
      </c>
      <c r="N7118" s="17"/>
      <c r="O7118" s="17"/>
      <c r="P7118" s="17"/>
      <c r="Q7118" s="17"/>
      <c r="R7118" s="17"/>
      <c r="S7118" s="17"/>
      <c r="U7118" s="28">
        <f t="shared" si="11204"/>
        <v>149</v>
      </c>
      <c r="V7118" s="28">
        <f t="shared" si="11205"/>
        <v>213</v>
      </c>
    </row>
    <row r="7119" spans="1:24" ht="15" customHeight="1" x14ac:dyDescent="0.3">
      <c r="A7119" s="28">
        <f t="shared" si="11203"/>
        <v>149214</v>
      </c>
      <c r="B7119" s="5" t="s">
        <v>19</v>
      </c>
      <c r="C7119" s="5" t="s">
        <v>20</v>
      </c>
      <c r="D7119" s="5" t="s">
        <v>21</v>
      </c>
      <c r="E7119" s="5"/>
      <c r="F7119" s="70" t="s">
        <v>33</v>
      </c>
      <c r="G7119" s="5" t="s">
        <v>19</v>
      </c>
      <c r="H7119" s="5" t="s">
        <v>20</v>
      </c>
      <c r="J7119" s="28" t="str">
        <f t="shared" ref="J7119" si="11247">CONCATENATE(K7118,1)</f>
        <v>41</v>
      </c>
      <c r="K7119" s="22" t="e">
        <f t="array" ref="K7119:M7121">LINEST(B7122:B7125,C7122:C7125^{1,2},TRUE,TRUE)</f>
        <v>#VALUE!</v>
      </c>
      <c r="L7119" s="22" t="e">
        <v>#VALUE!</v>
      </c>
      <c r="M7119" s="22" t="e">
        <v>#VALUE!</v>
      </c>
      <c r="N7119" s="17"/>
      <c r="O7119" s="17"/>
      <c r="P7119" s="17"/>
      <c r="Q7119" s="17"/>
      <c r="R7119" s="17"/>
      <c r="S7119" s="17"/>
      <c r="U7119" s="28">
        <f t="shared" si="11204"/>
        <v>149</v>
      </c>
      <c r="V7119" s="28">
        <f t="shared" si="11205"/>
        <v>214</v>
      </c>
    </row>
    <row r="7120" spans="1:24" x14ac:dyDescent="0.3">
      <c r="A7120" s="28">
        <f t="shared" si="11203"/>
        <v>149215</v>
      </c>
      <c r="B7120" s="5" t="s">
        <v>22</v>
      </c>
      <c r="C7120" s="5" t="s">
        <v>23</v>
      </c>
      <c r="D7120" s="5" t="s">
        <v>24</v>
      </c>
      <c r="E7120" s="5" t="s">
        <v>32</v>
      </c>
      <c r="F7120" s="70"/>
      <c r="G7120" s="5" t="s">
        <v>22</v>
      </c>
      <c r="H7120" s="5" t="s">
        <v>23</v>
      </c>
      <c r="J7120" s="28" t="str">
        <f t="shared" ref="J7120" si="11248">CONCATENATE(K7118,2)</f>
        <v>42</v>
      </c>
      <c r="K7120" s="22" t="e">
        <v>#VALUE!</v>
      </c>
      <c r="L7120" s="22" t="e">
        <v>#VALUE!</v>
      </c>
      <c r="M7120" s="22" t="e">
        <v>#VALUE!</v>
      </c>
      <c r="N7120" s="17"/>
      <c r="O7120" s="17"/>
      <c r="P7120" s="17"/>
      <c r="Q7120" s="17"/>
      <c r="R7120" s="17"/>
      <c r="S7120" s="17"/>
      <c r="U7120" s="28">
        <f t="shared" si="11204"/>
        <v>149</v>
      </c>
      <c r="V7120" s="28">
        <f t="shared" si="11205"/>
        <v>215</v>
      </c>
    </row>
    <row r="7121" spans="1:22" x14ac:dyDescent="0.3">
      <c r="A7121" s="28">
        <f t="shared" si="11203"/>
        <v>149216</v>
      </c>
      <c r="B7121" s="6" t="str">
        <f t="shared" ref="B7121" si="11249">IF(H7114="","",H7114)</f>
        <v>°C</v>
      </c>
      <c r="C7121" s="6" t="str">
        <f t="shared" ref="C7121" si="11250">IF(H7114="","",H7114)</f>
        <v>°C</v>
      </c>
      <c r="D7121" s="6" t="str">
        <f t="shared" ref="D7121" si="11251">IF(H7114="","",H7114)</f>
        <v>°C</v>
      </c>
      <c r="E7121" s="6"/>
      <c r="F7121" s="6"/>
      <c r="G7121" s="6" t="str">
        <f t="shared" ref="G7121" si="11252">IF(H7114="","",H7114)</f>
        <v>°C</v>
      </c>
      <c r="H7121" s="6" t="str">
        <f t="shared" ref="H7121" si="11253">IF(H7114="","",H7114)</f>
        <v>°C</v>
      </c>
      <c r="J7121" s="28" t="str">
        <f t="shared" ref="J7121" si="11254">CONCATENATE(K7118,3)</f>
        <v>43</v>
      </c>
      <c r="K7121" s="22" t="e">
        <v>#VALUE!</v>
      </c>
      <c r="L7121" s="22" t="e">
        <v>#VALUE!</v>
      </c>
      <c r="M7121" s="22" t="e">
        <v>#VALUE!</v>
      </c>
      <c r="N7121" s="17"/>
      <c r="O7121" s="17"/>
      <c r="P7121" s="17"/>
      <c r="Q7121" s="17"/>
      <c r="R7121" s="17"/>
      <c r="S7121" s="17"/>
      <c r="U7121" s="28">
        <f t="shared" si="11204"/>
        <v>149</v>
      </c>
      <c r="V7121" s="28">
        <f t="shared" si="11205"/>
        <v>216</v>
      </c>
    </row>
    <row r="7122" spans="1:22" x14ac:dyDescent="0.3">
      <c r="A7122" s="28">
        <f t="shared" si="11203"/>
        <v>149217</v>
      </c>
      <c r="B7122" s="26"/>
      <c r="C7122" s="26"/>
      <c r="D7122" s="26"/>
      <c r="E7122" s="9"/>
      <c r="F7122" s="26"/>
      <c r="G7122" s="27"/>
      <c r="H7122" s="27"/>
      <c r="J7122" s="17"/>
      <c r="K7122" s="17">
        <v>5</v>
      </c>
      <c r="L7122" s="17">
        <v>5</v>
      </c>
      <c r="M7122" s="17">
        <v>5</v>
      </c>
      <c r="N7122" s="17">
        <v>5</v>
      </c>
      <c r="O7122" s="17"/>
      <c r="P7122" s="17"/>
      <c r="Q7122" s="17"/>
      <c r="R7122" s="17"/>
      <c r="S7122" s="17"/>
      <c r="U7122" s="28">
        <f t="shared" si="11204"/>
        <v>149</v>
      </c>
      <c r="V7122" s="28">
        <f t="shared" si="11205"/>
        <v>217</v>
      </c>
    </row>
    <row r="7123" spans="1:22" x14ac:dyDescent="0.3">
      <c r="A7123" s="28">
        <f t="shared" si="11203"/>
        <v>149218</v>
      </c>
      <c r="B7123" s="26"/>
      <c r="C7123" s="26"/>
      <c r="D7123" s="26"/>
      <c r="E7123" s="9"/>
      <c r="F7123" s="26"/>
      <c r="G7123" s="27"/>
      <c r="H7123" s="27"/>
      <c r="J7123" s="28" t="str">
        <f t="shared" ref="J7123" si="11255">CONCATENATE(K7122,1)</f>
        <v>51</v>
      </c>
      <c r="K7123" s="22" t="e">
        <f t="array" ref="K7123:N7125">LINEST(B7122:B7126,C7122:C7126^{1,2,3},TRUE,TRUE)</f>
        <v>#VALUE!</v>
      </c>
      <c r="L7123" s="22" t="e">
        <v>#VALUE!</v>
      </c>
      <c r="M7123" s="22" t="e">
        <v>#VALUE!</v>
      </c>
      <c r="N7123" s="22" t="e">
        <v>#VALUE!</v>
      </c>
      <c r="O7123" s="17"/>
      <c r="P7123" s="17"/>
      <c r="Q7123" s="17"/>
      <c r="R7123" s="17"/>
      <c r="S7123" s="17"/>
      <c r="U7123" s="28">
        <f t="shared" si="11204"/>
        <v>149</v>
      </c>
      <c r="V7123" s="28">
        <f t="shared" si="11205"/>
        <v>218</v>
      </c>
    </row>
    <row r="7124" spans="1:22" x14ac:dyDescent="0.3">
      <c r="A7124" s="28">
        <f t="shared" si="11203"/>
        <v>149219</v>
      </c>
      <c r="B7124" s="26"/>
      <c r="C7124" s="26"/>
      <c r="D7124" s="26"/>
      <c r="E7124" s="9"/>
      <c r="F7124" s="26"/>
      <c r="G7124" s="27"/>
      <c r="H7124" s="27"/>
      <c r="J7124" s="28" t="str">
        <f t="shared" ref="J7124" si="11256">CONCATENATE(K7122,2)</f>
        <v>52</v>
      </c>
      <c r="K7124" s="22" t="e">
        <v>#VALUE!</v>
      </c>
      <c r="L7124" s="22" t="e">
        <v>#VALUE!</v>
      </c>
      <c r="M7124" s="22" t="e">
        <v>#VALUE!</v>
      </c>
      <c r="N7124" s="22" t="e">
        <v>#VALUE!</v>
      </c>
      <c r="O7124" s="17"/>
      <c r="P7124" s="17"/>
      <c r="Q7124" s="17"/>
      <c r="R7124" s="17"/>
      <c r="S7124" s="17"/>
      <c r="U7124" s="28">
        <f t="shared" si="11204"/>
        <v>149</v>
      </c>
      <c r="V7124" s="28">
        <f t="shared" si="11205"/>
        <v>219</v>
      </c>
    </row>
    <row r="7125" spans="1:22" x14ac:dyDescent="0.3">
      <c r="A7125" s="28">
        <f t="shared" si="11203"/>
        <v>149220</v>
      </c>
      <c r="B7125" s="26"/>
      <c r="C7125" s="26"/>
      <c r="D7125" s="26"/>
      <c r="E7125" s="9"/>
      <c r="F7125" s="26"/>
      <c r="G7125" s="27"/>
      <c r="H7125" s="27"/>
      <c r="J7125" s="28" t="str">
        <f t="shared" ref="J7125" si="11257">CONCATENATE(K7122,3)</f>
        <v>53</v>
      </c>
      <c r="K7125" s="22" t="e">
        <v>#VALUE!</v>
      </c>
      <c r="L7125" s="22" t="e">
        <v>#VALUE!</v>
      </c>
      <c r="M7125" s="22" t="e">
        <v>#VALUE!</v>
      </c>
      <c r="N7125" s="22" t="e">
        <v>#VALUE!</v>
      </c>
      <c r="O7125" s="17"/>
      <c r="P7125" s="17"/>
      <c r="Q7125" s="17"/>
      <c r="R7125" s="17"/>
      <c r="S7125" s="17"/>
      <c r="U7125" s="28">
        <f t="shared" si="11204"/>
        <v>149</v>
      </c>
      <c r="V7125" s="28">
        <f t="shared" si="11205"/>
        <v>220</v>
      </c>
    </row>
    <row r="7126" spans="1:22" x14ac:dyDescent="0.3">
      <c r="A7126" s="28">
        <f t="shared" si="11203"/>
        <v>149221</v>
      </c>
      <c r="B7126" s="26"/>
      <c r="C7126" s="26"/>
      <c r="D7126" s="26"/>
      <c r="E7126" s="9"/>
      <c r="F7126" s="26"/>
      <c r="G7126" s="27"/>
      <c r="H7126" s="27"/>
      <c r="J7126" s="17"/>
      <c r="K7126" s="17">
        <v>6</v>
      </c>
      <c r="L7126" s="17">
        <v>6</v>
      </c>
      <c r="M7126" s="17">
        <v>6</v>
      </c>
      <c r="N7126" s="17">
        <v>6</v>
      </c>
      <c r="O7126" s="17">
        <v>6</v>
      </c>
      <c r="P7126" s="17"/>
      <c r="Q7126" s="17"/>
      <c r="R7126" s="17"/>
      <c r="S7126" s="17"/>
      <c r="U7126" s="28">
        <f t="shared" si="11204"/>
        <v>149</v>
      </c>
      <c r="V7126" s="28">
        <f t="shared" si="11205"/>
        <v>221</v>
      </c>
    </row>
    <row r="7127" spans="1:22" x14ac:dyDescent="0.3">
      <c r="A7127" s="28">
        <f t="shared" si="11203"/>
        <v>149222</v>
      </c>
      <c r="B7127" s="26"/>
      <c r="C7127" s="26"/>
      <c r="D7127" s="26"/>
      <c r="E7127" s="9"/>
      <c r="F7127" s="26"/>
      <c r="G7127" s="27"/>
      <c r="H7127" s="27"/>
      <c r="J7127" s="28" t="str">
        <f t="shared" ref="J7127" si="11258">CONCATENATE(K7126,1)</f>
        <v>61</v>
      </c>
      <c r="K7127" s="22" t="e">
        <f t="array" ref="K7127:O7129">LINEST(B7122:B7127,C7122:C7127^{1,2,3,4},TRUE,TRUE)</f>
        <v>#VALUE!</v>
      </c>
      <c r="L7127" s="22" t="e">
        <v>#VALUE!</v>
      </c>
      <c r="M7127" s="22" t="e">
        <v>#VALUE!</v>
      </c>
      <c r="N7127" s="22" t="e">
        <v>#VALUE!</v>
      </c>
      <c r="O7127" s="22" t="e">
        <v>#VALUE!</v>
      </c>
      <c r="P7127" s="17"/>
      <c r="Q7127" s="17"/>
      <c r="R7127" s="17"/>
      <c r="S7127" s="17"/>
      <c r="U7127" s="28">
        <f t="shared" si="11204"/>
        <v>149</v>
      </c>
      <c r="V7127" s="28">
        <f t="shared" si="11205"/>
        <v>222</v>
      </c>
    </row>
    <row r="7128" spans="1:22" x14ac:dyDescent="0.3">
      <c r="A7128" s="28">
        <f t="shared" si="11203"/>
        <v>149223</v>
      </c>
      <c r="B7128" s="26"/>
      <c r="C7128" s="26"/>
      <c r="D7128" s="26"/>
      <c r="E7128" s="9"/>
      <c r="F7128" s="26"/>
      <c r="G7128" s="27"/>
      <c r="H7128" s="27"/>
      <c r="J7128" s="28" t="str">
        <f t="shared" ref="J7128" si="11259">CONCATENATE(K7126,2)</f>
        <v>62</v>
      </c>
      <c r="K7128" s="22" t="e">
        <v>#VALUE!</v>
      </c>
      <c r="L7128" s="22" t="e">
        <v>#VALUE!</v>
      </c>
      <c r="M7128" s="22" t="e">
        <v>#VALUE!</v>
      </c>
      <c r="N7128" s="22" t="e">
        <v>#VALUE!</v>
      </c>
      <c r="O7128" s="22" t="e">
        <v>#VALUE!</v>
      </c>
      <c r="P7128" s="17"/>
      <c r="Q7128" s="17"/>
      <c r="R7128" s="17"/>
      <c r="S7128" s="17"/>
      <c r="U7128" s="28">
        <f t="shared" si="11204"/>
        <v>149</v>
      </c>
      <c r="V7128" s="28">
        <f t="shared" si="11205"/>
        <v>223</v>
      </c>
    </row>
    <row r="7129" spans="1:22" x14ac:dyDescent="0.3">
      <c r="A7129" s="28">
        <f t="shared" si="11203"/>
        <v>149224</v>
      </c>
      <c r="B7129" s="26"/>
      <c r="C7129" s="26"/>
      <c r="D7129" s="26"/>
      <c r="E7129" s="9"/>
      <c r="F7129" s="26"/>
      <c r="G7129" s="27"/>
      <c r="H7129" s="27"/>
      <c r="J7129" s="28" t="str">
        <f t="shared" ref="J7129" si="11260">CONCATENATE(K7126,3)</f>
        <v>63</v>
      </c>
      <c r="K7129" s="22" t="e">
        <v>#VALUE!</v>
      </c>
      <c r="L7129" s="22" t="e">
        <v>#VALUE!</v>
      </c>
      <c r="M7129" s="22" t="e">
        <v>#VALUE!</v>
      </c>
      <c r="N7129" s="22" t="e">
        <v>#VALUE!</v>
      </c>
      <c r="O7129" s="22" t="e">
        <v>#VALUE!</v>
      </c>
      <c r="P7129" s="17"/>
      <c r="Q7129" s="17"/>
      <c r="R7129" s="17"/>
      <c r="S7129" s="17"/>
      <c r="U7129" s="28">
        <f t="shared" si="11204"/>
        <v>149</v>
      </c>
      <c r="V7129" s="28">
        <f t="shared" si="11205"/>
        <v>224</v>
      </c>
    </row>
    <row r="7130" spans="1:22" x14ac:dyDescent="0.3">
      <c r="A7130" s="28">
        <f t="shared" si="11203"/>
        <v>149225</v>
      </c>
      <c r="B7130" s="26"/>
      <c r="C7130" s="26"/>
      <c r="D7130" s="26"/>
      <c r="E7130" s="9"/>
      <c r="F7130" s="26"/>
      <c r="G7130" s="27"/>
      <c r="H7130" s="27"/>
      <c r="J7130" s="17"/>
      <c r="K7130" s="17">
        <v>7</v>
      </c>
      <c r="L7130" s="17">
        <v>7</v>
      </c>
      <c r="M7130" s="17">
        <v>7</v>
      </c>
      <c r="N7130" s="17">
        <v>7</v>
      </c>
      <c r="O7130" s="17">
        <v>7</v>
      </c>
      <c r="P7130" s="17">
        <v>7</v>
      </c>
      <c r="Q7130" s="17"/>
      <c r="R7130" s="17"/>
      <c r="S7130" s="17"/>
      <c r="U7130" s="28">
        <f t="shared" si="11204"/>
        <v>149</v>
      </c>
      <c r="V7130" s="28">
        <f t="shared" si="11205"/>
        <v>225</v>
      </c>
    </row>
    <row r="7131" spans="1:22" x14ac:dyDescent="0.3">
      <c r="A7131" s="28">
        <f t="shared" si="11203"/>
        <v>149226</v>
      </c>
      <c r="B7131" s="26"/>
      <c r="C7131" s="26"/>
      <c r="D7131" s="26"/>
      <c r="E7131" s="9"/>
      <c r="F7131" s="26"/>
      <c r="G7131" s="27"/>
      <c r="H7131" s="27"/>
      <c r="J7131" s="28" t="str">
        <f t="shared" ref="J7131" si="11261">CONCATENATE(K7130,1)</f>
        <v>71</v>
      </c>
      <c r="K7131" s="22" t="e">
        <f t="array" ref="K7131:P7133">LINEST(B7122:B7128,C7122:C7128^{1,2,3,4,5},TRUE,TRUE)</f>
        <v>#VALUE!</v>
      </c>
      <c r="L7131" s="22" t="e">
        <v>#VALUE!</v>
      </c>
      <c r="M7131" s="22" t="e">
        <v>#VALUE!</v>
      </c>
      <c r="N7131" s="22" t="e">
        <v>#VALUE!</v>
      </c>
      <c r="O7131" s="22" t="e">
        <v>#VALUE!</v>
      </c>
      <c r="P7131" s="22" t="e">
        <v>#VALUE!</v>
      </c>
      <c r="Q7131" s="17"/>
      <c r="R7131" s="17"/>
      <c r="S7131" s="17"/>
      <c r="U7131" s="28">
        <f t="shared" si="11204"/>
        <v>149</v>
      </c>
      <c r="V7131" s="28">
        <f t="shared" si="11205"/>
        <v>226</v>
      </c>
    </row>
    <row r="7132" spans="1:22" x14ac:dyDescent="0.3">
      <c r="A7132" s="28">
        <f t="shared" si="11203"/>
        <v>149227</v>
      </c>
      <c r="B7132" s="2">
        <f t="shared" ref="B7132" si="11262">COUNT(B7122:B7131)-2</f>
        <v>-2</v>
      </c>
      <c r="J7132" s="28" t="str">
        <f t="shared" ref="J7132" si="11263">CONCATENATE(K7130,2)</f>
        <v>72</v>
      </c>
      <c r="K7132" s="22" t="e">
        <v>#VALUE!</v>
      </c>
      <c r="L7132" s="22" t="e">
        <v>#VALUE!</v>
      </c>
      <c r="M7132" s="22" t="e">
        <v>#VALUE!</v>
      </c>
      <c r="N7132" s="22" t="e">
        <v>#VALUE!</v>
      </c>
      <c r="O7132" s="22" t="e">
        <v>#VALUE!</v>
      </c>
      <c r="P7132" s="22" t="e">
        <v>#VALUE!</v>
      </c>
      <c r="Q7132" s="17"/>
      <c r="R7132" s="17"/>
      <c r="S7132" s="17"/>
      <c r="U7132" s="28">
        <f t="shared" si="11204"/>
        <v>149</v>
      </c>
      <c r="V7132" s="28">
        <f t="shared" si="11205"/>
        <v>227</v>
      </c>
    </row>
    <row r="7133" spans="1:22" x14ac:dyDescent="0.3">
      <c r="A7133" s="28">
        <f t="shared" si="11203"/>
        <v>149228</v>
      </c>
      <c r="J7133" s="28" t="str">
        <f t="shared" ref="J7133" si="11264">CONCATENATE(K7130,3)</f>
        <v>73</v>
      </c>
      <c r="K7133" s="22" t="e">
        <v>#VALUE!</v>
      </c>
      <c r="L7133" s="22" t="e">
        <v>#VALUE!</v>
      </c>
      <c r="M7133" s="22" t="e">
        <v>#VALUE!</v>
      </c>
      <c r="N7133" s="22" t="e">
        <v>#VALUE!</v>
      </c>
      <c r="O7133" s="22" t="e">
        <v>#VALUE!</v>
      </c>
      <c r="P7133" s="22" t="e">
        <v>#VALUE!</v>
      </c>
      <c r="Q7133" s="17"/>
      <c r="R7133" s="17"/>
      <c r="S7133" s="17"/>
      <c r="U7133" s="28">
        <f t="shared" si="11204"/>
        <v>149</v>
      </c>
      <c r="V7133" s="28">
        <f t="shared" si="11205"/>
        <v>228</v>
      </c>
    </row>
    <row r="7134" spans="1:22" x14ac:dyDescent="0.3">
      <c r="A7134" s="28">
        <f t="shared" si="11203"/>
        <v>149229</v>
      </c>
      <c r="B7134" s="66" t="s">
        <v>25</v>
      </c>
      <c r="C7134" s="66"/>
      <c r="D7134" s="66"/>
      <c r="E7134" s="66"/>
      <c r="F7134" s="66"/>
      <c r="G7134" s="66"/>
      <c r="H7134" s="66"/>
      <c r="J7134" s="17"/>
      <c r="K7134" s="17">
        <v>8</v>
      </c>
      <c r="L7134" s="17">
        <v>8</v>
      </c>
      <c r="M7134" s="17">
        <v>8</v>
      </c>
      <c r="N7134" s="17">
        <v>8</v>
      </c>
      <c r="O7134" s="17">
        <v>8</v>
      </c>
      <c r="P7134" s="17">
        <v>8</v>
      </c>
      <c r="Q7134" s="17">
        <v>8</v>
      </c>
      <c r="R7134" s="17"/>
      <c r="S7134" s="17"/>
      <c r="U7134" s="28">
        <f t="shared" si="11204"/>
        <v>149</v>
      </c>
      <c r="V7134" s="28">
        <f t="shared" si="11205"/>
        <v>229</v>
      </c>
    </row>
    <row r="7135" spans="1:22" x14ac:dyDescent="0.3">
      <c r="A7135" s="28">
        <f t="shared" si="11203"/>
        <v>149230</v>
      </c>
      <c r="B7135" s="71"/>
      <c r="C7135" s="71"/>
      <c r="D7135" s="71"/>
      <c r="E7135" s="71"/>
      <c r="F7135" s="71"/>
      <c r="G7135" s="71"/>
      <c r="H7135" s="71"/>
      <c r="J7135" s="28" t="str">
        <f t="shared" ref="J7135" si="11265">CONCATENATE(K7134,1)</f>
        <v>81</v>
      </c>
      <c r="K7135" s="22" t="e">
        <f t="array" ref="K7135:Q7137">LINEST(B7122:B7129,C7122:C7129^{1,2,3,4,5,6},TRUE,TRUE)</f>
        <v>#VALUE!</v>
      </c>
      <c r="L7135" s="22" t="e">
        <v>#VALUE!</v>
      </c>
      <c r="M7135" s="22" t="e">
        <v>#VALUE!</v>
      </c>
      <c r="N7135" s="22" t="e">
        <v>#VALUE!</v>
      </c>
      <c r="O7135" s="22" t="e">
        <v>#VALUE!</v>
      </c>
      <c r="P7135" s="22" t="e">
        <v>#VALUE!</v>
      </c>
      <c r="Q7135" s="22" t="e">
        <v>#VALUE!</v>
      </c>
      <c r="R7135" s="17"/>
      <c r="S7135" s="17"/>
      <c r="U7135" s="28">
        <f t="shared" si="11204"/>
        <v>149</v>
      </c>
      <c r="V7135" s="28">
        <f t="shared" si="11205"/>
        <v>230</v>
      </c>
    </row>
    <row r="7136" spans="1:22" x14ac:dyDescent="0.3">
      <c r="A7136" s="28">
        <f t="shared" si="11203"/>
        <v>149231</v>
      </c>
      <c r="B7136" s="71"/>
      <c r="C7136" s="71"/>
      <c r="D7136" s="71"/>
      <c r="E7136" s="71"/>
      <c r="F7136" s="71"/>
      <c r="G7136" s="71"/>
      <c r="H7136" s="71"/>
      <c r="J7136" s="28" t="str">
        <f t="shared" ref="J7136" si="11266">CONCATENATE(K7134,2)</f>
        <v>82</v>
      </c>
      <c r="K7136" s="22" t="e">
        <v>#VALUE!</v>
      </c>
      <c r="L7136" s="22" t="e">
        <v>#VALUE!</v>
      </c>
      <c r="M7136" s="22" t="e">
        <v>#VALUE!</v>
      </c>
      <c r="N7136" s="22" t="e">
        <v>#VALUE!</v>
      </c>
      <c r="O7136" s="22" t="e">
        <v>#VALUE!</v>
      </c>
      <c r="P7136" s="22" t="e">
        <v>#VALUE!</v>
      </c>
      <c r="Q7136" s="22" t="e">
        <v>#VALUE!</v>
      </c>
      <c r="R7136" s="17"/>
      <c r="S7136" s="17"/>
      <c r="U7136" s="28">
        <f t="shared" si="11204"/>
        <v>149</v>
      </c>
      <c r="V7136" s="28">
        <f t="shared" si="11205"/>
        <v>231</v>
      </c>
    </row>
    <row r="7137" spans="1:22" x14ac:dyDescent="0.3">
      <c r="A7137" s="28">
        <f t="shared" si="11203"/>
        <v>149232</v>
      </c>
      <c r="J7137" s="28" t="str">
        <f t="shared" ref="J7137" si="11267">CONCATENATE(K7134,3)</f>
        <v>83</v>
      </c>
      <c r="K7137" s="22" t="e">
        <v>#VALUE!</v>
      </c>
      <c r="L7137" s="22" t="e">
        <v>#VALUE!</v>
      </c>
      <c r="M7137" s="22" t="e">
        <v>#VALUE!</v>
      </c>
      <c r="N7137" s="22" t="e">
        <v>#VALUE!</v>
      </c>
      <c r="O7137" s="22" t="e">
        <v>#VALUE!</v>
      </c>
      <c r="P7137" s="22" t="e">
        <v>#VALUE!</v>
      </c>
      <c r="Q7137" s="22" t="e">
        <v>#VALUE!</v>
      </c>
      <c r="R7137" s="17"/>
      <c r="S7137" s="17"/>
      <c r="U7137" s="28">
        <f t="shared" si="11204"/>
        <v>149</v>
      </c>
      <c r="V7137" s="28">
        <f t="shared" si="11205"/>
        <v>232</v>
      </c>
    </row>
    <row r="7138" spans="1:22" ht="15" customHeight="1" x14ac:dyDescent="0.3">
      <c r="A7138" s="28">
        <f t="shared" si="11203"/>
        <v>149233</v>
      </c>
      <c r="B7138" s="66" t="s">
        <v>52</v>
      </c>
      <c r="C7138" s="66"/>
      <c r="D7138" s="66"/>
      <c r="E7138" s="10" t="str">
        <f>IF(D7108="","",MAX(E7139,E7140))</f>
        <v/>
      </c>
      <c r="J7138" s="17"/>
      <c r="K7138" s="17">
        <v>9</v>
      </c>
      <c r="L7138" s="17">
        <v>9</v>
      </c>
      <c r="M7138" s="17">
        <v>9</v>
      </c>
      <c r="N7138" s="17">
        <v>9</v>
      </c>
      <c r="O7138" s="17">
        <v>9</v>
      </c>
      <c r="P7138" s="17">
        <v>9</v>
      </c>
      <c r="Q7138" s="17">
        <v>9</v>
      </c>
      <c r="R7138" s="17">
        <v>9</v>
      </c>
      <c r="S7138" s="17"/>
      <c r="U7138" s="28">
        <f t="shared" si="11204"/>
        <v>149</v>
      </c>
      <c r="V7138" s="28">
        <f t="shared" si="11205"/>
        <v>233</v>
      </c>
    </row>
    <row r="7139" spans="1:22" x14ac:dyDescent="0.3">
      <c r="A7139" s="28">
        <f t="shared" si="11203"/>
        <v>149234</v>
      </c>
      <c r="B7139" s="2" t="s">
        <v>26</v>
      </c>
      <c r="C7139" s="2" t="s">
        <v>27</v>
      </c>
      <c r="D7139" s="2" t="s">
        <v>28</v>
      </c>
      <c r="E7139" s="11">
        <f>ABS(MIN(D7140:D7149))</f>
        <v>0</v>
      </c>
      <c r="G7139" s="2" t="s">
        <v>230</v>
      </c>
      <c r="J7139" s="28" t="str">
        <f t="shared" ref="J7139" si="11268">CONCATENATE(K7138,1)</f>
        <v>91</v>
      </c>
      <c r="K7139" s="22" t="e">
        <f t="array" ref="K7139:R7141">LINEST(B7122:B7130,C7122:C7130^{1,2,3,4,5,6,7},TRUE,TRUE)</f>
        <v>#VALUE!</v>
      </c>
      <c r="L7139" s="22" t="e">
        <v>#VALUE!</v>
      </c>
      <c r="M7139" s="22" t="e">
        <v>#VALUE!</v>
      </c>
      <c r="N7139" s="22" t="e">
        <v>#VALUE!</v>
      </c>
      <c r="O7139" s="22" t="e">
        <v>#VALUE!</v>
      </c>
      <c r="P7139" s="22" t="e">
        <v>#VALUE!</v>
      </c>
      <c r="Q7139" s="22" t="e">
        <v>#VALUE!</v>
      </c>
      <c r="R7139" s="22" t="e">
        <v>#VALUE!</v>
      </c>
      <c r="S7139" s="17"/>
      <c r="U7139" s="28">
        <f t="shared" si="11204"/>
        <v>149</v>
      </c>
      <c r="V7139" s="28">
        <f t="shared" si="11205"/>
        <v>234</v>
      </c>
    </row>
    <row r="7140" spans="1:22" x14ac:dyDescent="0.3">
      <c r="A7140" s="28">
        <f t="shared" si="11203"/>
        <v>149235</v>
      </c>
      <c r="B7140" s="7">
        <f t="shared" ref="B7140:B7149" si="11269">C7122-B7122</f>
        <v>0</v>
      </c>
      <c r="C7140" s="7">
        <f t="shared" ref="C7140:C7149" si="11270">H7122-G7122</f>
        <v>0</v>
      </c>
      <c r="D7140" s="7">
        <f>C7140-B7140</f>
        <v>0</v>
      </c>
      <c r="E7140" s="11">
        <f>ABS(MAX(D7140:D7149))</f>
        <v>0</v>
      </c>
      <c r="F7140" s="13"/>
      <c r="G7140" s="2" t="str">
        <f>IF(D7122="","",D7122/E7122)</f>
        <v/>
      </c>
      <c r="H7140" s="13"/>
      <c r="J7140" s="28" t="str">
        <f t="shared" ref="J7140" si="11271">CONCATENATE(K7138,2)</f>
        <v>92</v>
      </c>
      <c r="K7140" s="22" t="e">
        <v>#VALUE!</v>
      </c>
      <c r="L7140" s="22" t="e">
        <v>#VALUE!</v>
      </c>
      <c r="M7140" s="22" t="e">
        <v>#VALUE!</v>
      </c>
      <c r="N7140" s="22" t="e">
        <v>#VALUE!</v>
      </c>
      <c r="O7140" s="22" t="e">
        <v>#VALUE!</v>
      </c>
      <c r="P7140" s="22" t="e">
        <v>#VALUE!</v>
      </c>
      <c r="Q7140" s="22" t="e">
        <v>#VALUE!</v>
      </c>
      <c r="R7140" s="22" t="e">
        <v>#VALUE!</v>
      </c>
      <c r="S7140" s="17"/>
      <c r="U7140" s="28">
        <f t="shared" si="11204"/>
        <v>149</v>
      </c>
      <c r="V7140" s="28">
        <f t="shared" si="11205"/>
        <v>235</v>
      </c>
    </row>
    <row r="7141" spans="1:22" x14ac:dyDescent="0.3">
      <c r="A7141" s="28">
        <f t="shared" si="11203"/>
        <v>149236</v>
      </c>
      <c r="B7141" s="7">
        <f t="shared" si="11269"/>
        <v>0</v>
      </c>
      <c r="C7141" s="7">
        <f t="shared" si="11270"/>
        <v>0</v>
      </c>
      <c r="D7141" s="7">
        <f t="shared" ref="D7141:D7149" si="11272">C7141-B7141</f>
        <v>0</v>
      </c>
      <c r="E7141" s="12" t="s">
        <v>34</v>
      </c>
      <c r="G7141" s="2" t="str">
        <f t="shared" ref="G7141:G7149" si="11273">IF(D7123="","",D7123/E7123)</f>
        <v/>
      </c>
      <c r="H7141" s="13"/>
      <c r="J7141" s="28" t="str">
        <f t="shared" ref="J7141" si="11274">CONCATENATE(K7138,3)</f>
        <v>93</v>
      </c>
      <c r="K7141" s="22" t="e">
        <v>#VALUE!</v>
      </c>
      <c r="L7141" s="22" t="e">
        <v>#VALUE!</v>
      </c>
      <c r="M7141" s="22" t="e">
        <v>#VALUE!</v>
      </c>
      <c r="N7141" s="22" t="e">
        <v>#VALUE!</v>
      </c>
      <c r="O7141" s="22" t="e">
        <v>#VALUE!</v>
      </c>
      <c r="P7141" s="22" t="e">
        <v>#VALUE!</v>
      </c>
      <c r="Q7141" s="22" t="e">
        <v>#VALUE!</v>
      </c>
      <c r="R7141" s="22" t="e">
        <v>#VALUE!</v>
      </c>
      <c r="S7141" s="17"/>
      <c r="U7141" s="28">
        <f t="shared" si="11204"/>
        <v>149</v>
      </c>
      <c r="V7141" s="28">
        <f t="shared" si="11205"/>
        <v>236</v>
      </c>
    </row>
    <row r="7142" spans="1:22" x14ac:dyDescent="0.3">
      <c r="A7142" s="28">
        <f t="shared" si="11203"/>
        <v>149237</v>
      </c>
      <c r="B7142" s="7">
        <f t="shared" si="11269"/>
        <v>0</v>
      </c>
      <c r="C7142" s="7">
        <f t="shared" si="11270"/>
        <v>0</v>
      </c>
      <c r="D7142" s="7">
        <f t="shared" si="11272"/>
        <v>0</v>
      </c>
      <c r="E7142" s="10" t="str">
        <f>IF(D7108="","",MAX(E7143,E7144))</f>
        <v/>
      </c>
      <c r="G7142" s="2" t="str">
        <f t="shared" si="11273"/>
        <v/>
      </c>
      <c r="H7142" s="13"/>
      <c r="J7142" s="17"/>
      <c r="K7142" s="17">
        <v>10</v>
      </c>
      <c r="L7142" s="17">
        <v>10</v>
      </c>
      <c r="M7142" s="17">
        <v>10</v>
      </c>
      <c r="N7142" s="17">
        <v>10</v>
      </c>
      <c r="O7142" s="17">
        <v>10</v>
      </c>
      <c r="P7142" s="17">
        <v>10</v>
      </c>
      <c r="Q7142" s="17">
        <v>10</v>
      </c>
      <c r="R7142" s="17">
        <v>10</v>
      </c>
      <c r="S7142" s="17">
        <v>10</v>
      </c>
      <c r="U7142" s="28">
        <f t="shared" si="11204"/>
        <v>149</v>
      </c>
      <c r="V7142" s="28">
        <f t="shared" si="11205"/>
        <v>237</v>
      </c>
    </row>
    <row r="7143" spans="1:22" x14ac:dyDescent="0.3">
      <c r="A7143" s="28">
        <f t="shared" si="11203"/>
        <v>149238</v>
      </c>
      <c r="B7143" s="7">
        <f t="shared" si="11269"/>
        <v>0</v>
      </c>
      <c r="C7143" s="7">
        <f t="shared" si="11270"/>
        <v>0</v>
      </c>
      <c r="D7143" s="7">
        <f t="shared" si="11272"/>
        <v>0</v>
      </c>
      <c r="E7143" s="11">
        <f>ABS(MIN(B7140:B7149))</f>
        <v>0</v>
      </c>
      <c r="G7143" s="2" t="str">
        <f t="shared" si="11273"/>
        <v/>
      </c>
      <c r="H7143" s="13"/>
      <c r="J7143" s="28" t="str">
        <f t="shared" ref="J7143" si="11275">CONCATENATE(K7142,1)</f>
        <v>101</v>
      </c>
      <c r="K7143" s="22" t="e">
        <f t="array" ref="K7143:S7145">LINEST(B7122:B7131,C7122:C7131^{1,2,3,4,5,6,7,8},TRUE,TRUE)</f>
        <v>#VALUE!</v>
      </c>
      <c r="L7143" s="22" t="e">
        <v>#VALUE!</v>
      </c>
      <c r="M7143" s="22" t="e">
        <v>#VALUE!</v>
      </c>
      <c r="N7143" s="22" t="e">
        <v>#VALUE!</v>
      </c>
      <c r="O7143" s="22" t="e">
        <v>#VALUE!</v>
      </c>
      <c r="P7143" s="22" t="e">
        <v>#VALUE!</v>
      </c>
      <c r="Q7143" s="22" t="e">
        <v>#VALUE!</v>
      </c>
      <c r="R7143" s="22" t="e">
        <v>#VALUE!</v>
      </c>
      <c r="S7143" s="22" t="e">
        <v>#VALUE!</v>
      </c>
      <c r="U7143" s="28">
        <f t="shared" si="11204"/>
        <v>149</v>
      </c>
      <c r="V7143" s="28">
        <f t="shared" si="11205"/>
        <v>238</v>
      </c>
    </row>
    <row r="7144" spans="1:22" x14ac:dyDescent="0.3">
      <c r="A7144" s="28">
        <f t="shared" si="11203"/>
        <v>149239</v>
      </c>
      <c r="B7144" s="7">
        <f t="shared" si="11269"/>
        <v>0</v>
      </c>
      <c r="C7144" s="7">
        <f t="shared" si="11270"/>
        <v>0</v>
      </c>
      <c r="D7144" s="7">
        <f t="shared" si="11272"/>
        <v>0</v>
      </c>
      <c r="E7144" s="11">
        <f>ABS(MAX(B7140:B7149))</f>
        <v>0</v>
      </c>
      <c r="G7144" s="2" t="str">
        <f t="shared" si="11273"/>
        <v/>
      </c>
      <c r="H7144" s="13"/>
      <c r="J7144" s="28" t="str">
        <f t="shared" ref="J7144" si="11276">CONCATENATE(K7142,2)</f>
        <v>102</v>
      </c>
      <c r="K7144" s="22" t="e">
        <v>#VALUE!</v>
      </c>
      <c r="L7144" s="22" t="e">
        <v>#VALUE!</v>
      </c>
      <c r="M7144" s="22" t="e">
        <v>#VALUE!</v>
      </c>
      <c r="N7144" s="22" t="e">
        <v>#VALUE!</v>
      </c>
      <c r="O7144" s="22" t="e">
        <v>#VALUE!</v>
      </c>
      <c r="P7144" s="22" t="e">
        <v>#VALUE!</v>
      </c>
      <c r="Q7144" s="22" t="e">
        <v>#VALUE!</v>
      </c>
      <c r="R7144" s="22" t="e">
        <v>#VALUE!</v>
      </c>
      <c r="S7144" s="22" t="e">
        <v>#VALUE!</v>
      </c>
      <c r="U7144" s="28">
        <f t="shared" si="11204"/>
        <v>149</v>
      </c>
      <c r="V7144" s="28">
        <f t="shared" si="11205"/>
        <v>239</v>
      </c>
    </row>
    <row r="7145" spans="1:22" x14ac:dyDescent="0.3">
      <c r="A7145" s="28">
        <f t="shared" si="11203"/>
        <v>149240</v>
      </c>
      <c r="B7145" s="7">
        <f t="shared" si="11269"/>
        <v>0</v>
      </c>
      <c r="C7145" s="7">
        <f t="shared" si="11270"/>
        <v>0</v>
      </c>
      <c r="D7145" s="7">
        <f t="shared" si="11272"/>
        <v>0</v>
      </c>
      <c r="E7145" s="12" t="s">
        <v>231</v>
      </c>
      <c r="G7145" s="2" t="str">
        <f t="shared" si="11273"/>
        <v/>
      </c>
      <c r="H7145" s="13"/>
      <c r="J7145" s="28" t="str">
        <f t="shared" ref="J7145" si="11277">CONCATENATE(K7142,3)</f>
        <v>103</v>
      </c>
      <c r="K7145" s="22" t="e">
        <v>#VALUE!</v>
      </c>
      <c r="L7145" s="22" t="e">
        <v>#VALUE!</v>
      </c>
      <c r="M7145" s="22" t="e">
        <v>#VALUE!</v>
      </c>
      <c r="N7145" s="22" t="e">
        <v>#VALUE!</v>
      </c>
      <c r="O7145" s="22" t="e">
        <v>#VALUE!</v>
      </c>
      <c r="P7145" s="22" t="e">
        <v>#VALUE!</v>
      </c>
      <c r="Q7145" s="22" t="e">
        <v>#VALUE!</v>
      </c>
      <c r="R7145" s="22" t="e">
        <v>#VALUE!</v>
      </c>
      <c r="S7145" s="22" t="e">
        <v>#VALUE!</v>
      </c>
      <c r="U7145" s="28">
        <f t="shared" si="11204"/>
        <v>149</v>
      </c>
      <c r="V7145" s="28">
        <f t="shared" si="11205"/>
        <v>240</v>
      </c>
    </row>
    <row r="7146" spans="1:22" x14ac:dyDescent="0.3">
      <c r="A7146" s="28">
        <f t="shared" si="11203"/>
        <v>149241</v>
      </c>
      <c r="B7146" s="7">
        <f t="shared" si="11269"/>
        <v>0</v>
      </c>
      <c r="C7146" s="7">
        <f t="shared" si="11270"/>
        <v>0</v>
      </c>
      <c r="D7146" s="7">
        <f t="shared" si="11272"/>
        <v>0</v>
      </c>
      <c r="E7146" s="10" t="e">
        <f>IF(D7108="","",MAX(E7147,E7148))*2</f>
        <v>#VALUE!</v>
      </c>
      <c r="G7146" s="2" t="str">
        <f t="shared" si="11273"/>
        <v/>
      </c>
      <c r="H7146" s="13"/>
      <c r="U7146" s="28">
        <f t="shared" si="11204"/>
        <v>149</v>
      </c>
      <c r="V7146" s="28">
        <f t="shared" si="11205"/>
        <v>241</v>
      </c>
    </row>
    <row r="7147" spans="1:22" x14ac:dyDescent="0.3">
      <c r="A7147" s="28">
        <f t="shared" si="11203"/>
        <v>149242</v>
      </c>
      <c r="B7147" s="7">
        <f t="shared" si="11269"/>
        <v>0</v>
      </c>
      <c r="C7147" s="7">
        <f t="shared" si="11270"/>
        <v>0</v>
      </c>
      <c r="D7147" s="7">
        <f t="shared" si="11272"/>
        <v>0</v>
      </c>
      <c r="E7147" s="11">
        <f>ABS(MIN(G7140:G7149))</f>
        <v>0</v>
      </c>
      <c r="G7147" s="2" t="str">
        <f t="shared" si="11273"/>
        <v/>
      </c>
      <c r="U7147" s="28">
        <f t="shared" si="11204"/>
        <v>149</v>
      </c>
      <c r="V7147" s="28">
        <f t="shared" si="11205"/>
        <v>242</v>
      </c>
    </row>
    <row r="7148" spans="1:22" x14ac:dyDescent="0.3">
      <c r="A7148" s="28">
        <f t="shared" si="11203"/>
        <v>149243</v>
      </c>
      <c r="B7148" s="7">
        <f t="shared" si="11269"/>
        <v>0</v>
      </c>
      <c r="C7148" s="7">
        <f t="shared" si="11270"/>
        <v>0</v>
      </c>
      <c r="D7148" s="7">
        <f t="shared" si="11272"/>
        <v>0</v>
      </c>
      <c r="E7148" s="11">
        <f>ABS(MAX(G7140:G7149))</f>
        <v>0</v>
      </c>
      <c r="G7148" s="2" t="str">
        <f t="shared" si="11273"/>
        <v/>
      </c>
      <c r="U7148" s="28">
        <f t="shared" si="11204"/>
        <v>149</v>
      </c>
      <c r="V7148" s="28">
        <f t="shared" si="11205"/>
        <v>243</v>
      </c>
    </row>
    <row r="7149" spans="1:22" x14ac:dyDescent="0.3">
      <c r="A7149" s="28">
        <f t="shared" si="11203"/>
        <v>149244</v>
      </c>
      <c r="B7149" s="7">
        <f t="shared" si="11269"/>
        <v>0</v>
      </c>
      <c r="C7149" s="7">
        <f t="shared" si="11270"/>
        <v>0</v>
      </c>
      <c r="D7149" s="7">
        <f t="shared" si="11272"/>
        <v>0</v>
      </c>
      <c r="F7149" s="13"/>
      <c r="G7149" s="2" t="str">
        <f t="shared" si="11273"/>
        <v/>
      </c>
      <c r="U7149" s="28">
        <f t="shared" si="11204"/>
        <v>149</v>
      </c>
      <c r="V7149" s="28">
        <f t="shared" si="11205"/>
        <v>244</v>
      </c>
    </row>
    <row r="7150" spans="1:22" x14ac:dyDescent="0.3">
      <c r="A7150" s="28">
        <f t="shared" si="11203"/>
        <v>149245</v>
      </c>
      <c r="F7150" s="13"/>
      <c r="U7150" s="28">
        <f t="shared" si="11204"/>
        <v>149</v>
      </c>
      <c r="V7150" s="28">
        <f t="shared" si="11205"/>
        <v>245</v>
      </c>
    </row>
    <row r="7151" spans="1:22" x14ac:dyDescent="0.3">
      <c r="A7151" s="28">
        <f t="shared" si="11203"/>
        <v>149246</v>
      </c>
      <c r="F7151" s="13"/>
      <c r="U7151" s="28">
        <f t="shared" si="11204"/>
        <v>149</v>
      </c>
      <c r="V7151" s="28">
        <f t="shared" si="11205"/>
        <v>246</v>
      </c>
    </row>
    <row r="7152" spans="1:22" x14ac:dyDescent="0.3">
      <c r="A7152" s="28">
        <f t="shared" si="11203"/>
        <v>149247</v>
      </c>
      <c r="F7152" s="13"/>
      <c r="U7152" s="28">
        <f t="shared" si="11204"/>
        <v>149</v>
      </c>
      <c r="V7152" s="28">
        <f t="shared" si="11205"/>
        <v>247</v>
      </c>
    </row>
    <row r="7153" spans="1:24" s="8" customFormat="1" x14ac:dyDescent="0.3"/>
    <row r="7154" spans="1:24" x14ac:dyDescent="0.3">
      <c r="A7154" s="28">
        <f t="shared" ref="A7154:A7200" si="11278">ROUND(CONCATENATE(U7154,V7154),0)</f>
        <v>150201</v>
      </c>
      <c r="B7154" s="63" t="s">
        <v>0</v>
      </c>
      <c r="C7154" s="63"/>
      <c r="D7154" s="71"/>
      <c r="E7154" s="71"/>
      <c r="F7154" s="71"/>
      <c r="G7154" s="71"/>
      <c r="H7154" s="71"/>
      <c r="U7154" s="28">
        <f t="shared" ref="U7154:U7202" si="11279">U7152+1</f>
        <v>150</v>
      </c>
      <c r="V7154" s="28">
        <v>201</v>
      </c>
    </row>
    <row r="7155" spans="1:24" x14ac:dyDescent="0.3">
      <c r="A7155" s="28">
        <f t="shared" si="11278"/>
        <v>150202</v>
      </c>
      <c r="B7155" s="72" t="s">
        <v>70</v>
      </c>
      <c r="C7155" s="73"/>
      <c r="D7155" s="30"/>
      <c r="E7155" s="66" t="s">
        <v>71</v>
      </c>
      <c r="F7155" s="66"/>
      <c r="G7155" s="74"/>
      <c r="H7155" s="74"/>
      <c r="U7155" s="28">
        <f t="shared" si="11204"/>
        <v>150</v>
      </c>
      <c r="V7155" s="28">
        <f t="shared" ref="V7155:V7200" si="11280">V7154+1</f>
        <v>202</v>
      </c>
    </row>
    <row r="7156" spans="1:24" x14ac:dyDescent="0.3">
      <c r="A7156" s="28">
        <f t="shared" si="11278"/>
        <v>150203</v>
      </c>
      <c r="B7156" s="75" t="s">
        <v>6</v>
      </c>
      <c r="C7156" s="75"/>
      <c r="D7156" s="71"/>
      <c r="E7156" s="71"/>
      <c r="F7156" s="71"/>
      <c r="G7156" s="71"/>
      <c r="H7156" s="71"/>
      <c r="U7156" s="28">
        <f t="shared" si="11204"/>
        <v>150</v>
      </c>
      <c r="V7156" s="28">
        <f t="shared" si="11280"/>
        <v>203</v>
      </c>
    </row>
    <row r="7157" spans="1:24" x14ac:dyDescent="0.3">
      <c r="A7157" s="28">
        <f t="shared" si="11278"/>
        <v>150204</v>
      </c>
      <c r="B7157" s="63" t="s">
        <v>7</v>
      </c>
      <c r="C7157" s="63"/>
      <c r="D7157" s="71"/>
      <c r="E7157" s="71"/>
      <c r="F7157" s="71"/>
      <c r="G7157" s="71"/>
      <c r="H7157" s="71"/>
      <c r="J7157" s="17"/>
      <c r="K7157" s="17" t="s">
        <v>53</v>
      </c>
      <c r="L7157" s="17" t="s">
        <v>54</v>
      </c>
      <c r="M7157" s="17" t="s">
        <v>55</v>
      </c>
      <c r="N7157" s="17" t="s">
        <v>56</v>
      </c>
      <c r="O7157" s="17" t="s">
        <v>57</v>
      </c>
      <c r="P7157" s="17" t="s">
        <v>2</v>
      </c>
      <c r="Q7157" s="17" t="s">
        <v>3</v>
      </c>
      <c r="R7157" s="17" t="s">
        <v>4</v>
      </c>
      <c r="S7157" s="17" t="s">
        <v>5</v>
      </c>
      <c r="U7157" s="28">
        <f t="shared" si="11204"/>
        <v>150</v>
      </c>
      <c r="V7157" s="28">
        <f t="shared" si="11280"/>
        <v>204</v>
      </c>
      <c r="X7157" s="1" t="s">
        <v>48</v>
      </c>
    </row>
    <row r="7158" spans="1:24" x14ac:dyDescent="0.3">
      <c r="A7158" s="28">
        <f t="shared" si="11278"/>
        <v>150205</v>
      </c>
      <c r="B7158" s="63" t="s">
        <v>9</v>
      </c>
      <c r="C7158" s="63"/>
      <c r="D7158" s="71"/>
      <c r="E7158" s="71"/>
      <c r="F7158" s="71"/>
      <c r="G7158" s="71"/>
      <c r="H7158" s="71"/>
      <c r="J7158" s="17">
        <f t="shared" ref="J7158" si="11281">COUNTA(B7170:B7179)</f>
        <v>0</v>
      </c>
      <c r="K7158" s="17">
        <f t="shared" ref="K7158" si="11282">IF(L7158-1&lt;2,0,L7158-1)</f>
        <v>0</v>
      </c>
      <c r="L7158" s="17">
        <f t="shared" ref="L7158" si="11283">IF(M7158-1&lt;2,0,M7158-1)</f>
        <v>0</v>
      </c>
      <c r="M7158" s="17">
        <f t="shared" ref="M7158" si="11284">IF(N7158-1&lt;2,0,N7158-1)</f>
        <v>0</v>
      </c>
      <c r="N7158" s="17">
        <f t="shared" ref="N7158" si="11285">IF(O7158-1&lt;2,0,O7158-1)</f>
        <v>0</v>
      </c>
      <c r="O7158" s="17">
        <f t="shared" ref="O7158" si="11286">IF(P7158-1&lt;2,0,P7158-1)</f>
        <v>0</v>
      </c>
      <c r="P7158" s="17">
        <f t="shared" ref="P7158" si="11287">IF(Q7158-1&lt;2,0,Q7158-1)</f>
        <v>0</v>
      </c>
      <c r="Q7158" s="17">
        <f t="shared" ref="Q7158" si="11288">IF(R7158-1&lt;2,0,R7158-1)</f>
        <v>0</v>
      </c>
      <c r="R7158" s="17">
        <f t="shared" ref="R7158" si="11289">IF(S7158-1&lt;2,0,S7158-1)</f>
        <v>0</v>
      </c>
      <c r="S7158" s="17">
        <f t="shared" ref="S7158" si="11290">J7158</f>
        <v>0</v>
      </c>
      <c r="U7158" s="28">
        <f t="shared" si="11204"/>
        <v>150</v>
      </c>
      <c r="V7158" s="28">
        <f t="shared" si="11280"/>
        <v>205</v>
      </c>
      <c r="X7158" s="1" t="s">
        <v>49</v>
      </c>
    </row>
    <row r="7159" spans="1:24" x14ac:dyDescent="0.3">
      <c r="A7159" s="28">
        <f t="shared" si="11278"/>
        <v>150206</v>
      </c>
      <c r="B7159" s="63" t="s">
        <v>10</v>
      </c>
      <c r="C7159" s="63"/>
      <c r="D7159" s="71"/>
      <c r="E7159" s="71"/>
      <c r="F7159" s="71"/>
      <c r="G7159" s="71"/>
      <c r="H7159" s="71"/>
      <c r="J7159" s="28" t="str">
        <f t="shared" ref="J7159" si="11291">CONCATENATE(J7158,1)</f>
        <v>01</v>
      </c>
      <c r="K7159" s="29">
        <f t="shared" ref="K7159" si="11292">IF(K7158=0,0,VLOOKUP(J7159,J7163:S7193,K7158,FALSE))</f>
        <v>0</v>
      </c>
      <c r="L7159" s="29">
        <f t="shared" ref="L7159" si="11293">IF(L7158=0,0,VLOOKUP(J7159,J7163:S7193,L7158,FALSE))</f>
        <v>0</v>
      </c>
      <c r="M7159" s="29">
        <f t="shared" ref="M7159" si="11294">IF(M7158=0,0,VLOOKUP(J7159,J7163:S7193,M7158,FALSE))</f>
        <v>0</v>
      </c>
      <c r="N7159" s="29">
        <f t="shared" ref="N7159" si="11295">IF(N7158=0,0,VLOOKUP(J7159,J7163:S7193,N7158,FALSE))</f>
        <v>0</v>
      </c>
      <c r="O7159" s="29">
        <f t="shared" ref="O7159" si="11296">IF(O7158=0,0,VLOOKUP(J7159,J7163:S7193,O7158,FALSE))</f>
        <v>0</v>
      </c>
      <c r="P7159" s="29">
        <f t="shared" ref="P7159" si="11297">IF(P7158=0,0,VLOOKUP(J7159,J7163:S7193,P7158,FALSE))</f>
        <v>0</v>
      </c>
      <c r="Q7159" s="29">
        <f t="shared" ref="Q7159" si="11298">IF(Q7158=0,0,VLOOKUP(J7159,J7163:S7193,Q7158,FALSE))</f>
        <v>0</v>
      </c>
      <c r="R7159" s="29">
        <f t="shared" ref="R7159" si="11299">IF(R7158=0,0,VLOOKUP(J7159,J7163:S7193,R7158,FALSE))</f>
        <v>0</v>
      </c>
      <c r="S7159" s="29">
        <f t="shared" ref="S7159" si="11300">IF(S7158=0,0,VLOOKUP(J7159,J7163:S7193,S7158,FALSE))</f>
        <v>0</v>
      </c>
      <c r="U7159" s="28">
        <f t="shared" si="11204"/>
        <v>150</v>
      </c>
      <c r="V7159" s="28">
        <f t="shared" si="11280"/>
        <v>206</v>
      </c>
      <c r="X7159" s="1" t="s">
        <v>50</v>
      </c>
    </row>
    <row r="7160" spans="1:24" x14ac:dyDescent="0.3">
      <c r="A7160" s="28">
        <f t="shared" si="11278"/>
        <v>150207</v>
      </c>
      <c r="B7160" s="63" t="s">
        <v>11</v>
      </c>
      <c r="C7160" s="63"/>
      <c r="D7160" s="64"/>
      <c r="E7160" s="64"/>
      <c r="F7160" s="64"/>
      <c r="G7160" s="64"/>
      <c r="H7160" s="64"/>
      <c r="J7160" s="28" t="str">
        <f t="shared" ref="J7160" si="11301">CONCATENATE(J7158,2)</f>
        <v>02</v>
      </c>
      <c r="K7160" s="22">
        <f t="shared" ref="K7160" si="11302">IF(K7158=0,0,VLOOKUP(J7160,J7163:S7193,K7158,FALSE))</f>
        <v>0</v>
      </c>
      <c r="L7160" s="22">
        <f t="shared" ref="L7160" si="11303">IF(L7158=0,0,VLOOKUP(J7160,J7163:S7193,L7158,FALSE))</f>
        <v>0</v>
      </c>
      <c r="M7160" s="22">
        <f t="shared" ref="M7160" si="11304">IF(M7158=0,0,VLOOKUP(J7160,J7163:S7193,M7158,FALSE))</f>
        <v>0</v>
      </c>
      <c r="N7160" s="22">
        <f t="shared" ref="N7160" si="11305">IF(N7158=0,0,VLOOKUP(J7160,J7163:S7193,N7158,FALSE))</f>
        <v>0</v>
      </c>
      <c r="O7160" s="22">
        <f t="shared" ref="O7160" si="11306">IF(O7158=0,0,VLOOKUP(J7160,J7163:S7193,O7158,FALSE))</f>
        <v>0</v>
      </c>
      <c r="P7160" s="22">
        <f t="shared" ref="P7160" si="11307">IF(P7158=0,0,VLOOKUP(J7160,J7163:S7193,P7158,FALSE))</f>
        <v>0</v>
      </c>
      <c r="Q7160" s="22">
        <f t="shared" ref="Q7160" si="11308">IF(Q7158=0,0,VLOOKUP(J7160,J7163:S7193,Q7158,FALSE))</f>
        <v>0</v>
      </c>
      <c r="R7160" s="22">
        <f t="shared" ref="R7160" si="11309">IF(R7158=0,0,VLOOKUP(J7160,J7163:S7193,R7158,FALSE))</f>
        <v>0</v>
      </c>
      <c r="S7160" s="22">
        <f t="shared" ref="S7160" si="11310">IF(S7158=0,0,VLOOKUP(J7160,J7163:S7193,S7158,FALSE))</f>
        <v>0</v>
      </c>
      <c r="U7160" s="28">
        <f t="shared" si="11204"/>
        <v>150</v>
      </c>
      <c r="V7160" s="28">
        <f t="shared" si="11280"/>
        <v>207</v>
      </c>
    </row>
    <row r="7161" spans="1:24" x14ac:dyDescent="0.3">
      <c r="A7161" s="28">
        <f t="shared" si="11278"/>
        <v>150208</v>
      </c>
      <c r="B7161" s="63" t="s">
        <v>12</v>
      </c>
      <c r="C7161" s="63"/>
      <c r="D7161" s="65"/>
      <c r="E7161" s="65"/>
      <c r="F7161" s="65"/>
      <c r="G7161" s="65"/>
      <c r="H7161" s="65"/>
      <c r="J7161" s="28" t="str">
        <f t="shared" ref="J7161" si="11311">CONCATENATE(J7158,3)</f>
        <v>03</v>
      </c>
      <c r="K7161" s="22"/>
      <c r="L7161" s="22"/>
      <c r="M7161" s="22"/>
      <c r="N7161" s="22" t="s">
        <v>58</v>
      </c>
      <c r="O7161" s="29">
        <f t="shared" ref="O7161" si="11312">J7158-2</f>
        <v>-2</v>
      </c>
      <c r="P7161" s="22" t="s">
        <v>59</v>
      </c>
      <c r="Q7161" s="29" t="e">
        <f t="shared" ref="Q7161" si="11313">VLOOKUP(J7161,J7163:S7193,3,FALSE)</f>
        <v>#N/A</v>
      </c>
      <c r="R7161" s="22" t="s">
        <v>60</v>
      </c>
      <c r="S7161" s="22" t="e">
        <f t="shared" ref="S7161" si="11314">VLOOKUP(J7161,J7163:S7193,2,FALSE)</f>
        <v>#N/A</v>
      </c>
      <c r="U7161" s="28">
        <f t="shared" si="11204"/>
        <v>150</v>
      </c>
      <c r="V7161" s="28">
        <f t="shared" si="11280"/>
        <v>208</v>
      </c>
    </row>
    <row r="7162" spans="1:24" x14ac:dyDescent="0.3">
      <c r="A7162" s="28">
        <f t="shared" si="11278"/>
        <v>150209</v>
      </c>
      <c r="B7162" s="63" t="s">
        <v>13</v>
      </c>
      <c r="C7162" s="63"/>
      <c r="D7162" s="15"/>
      <c r="E7162" s="66" t="s">
        <v>14</v>
      </c>
      <c r="F7162" s="66"/>
      <c r="G7162" s="66"/>
      <c r="H7162" s="6" t="s">
        <v>64</v>
      </c>
      <c r="J7162" s="17"/>
      <c r="K7162" s="17">
        <v>3</v>
      </c>
      <c r="L7162" s="17">
        <v>3</v>
      </c>
      <c r="M7162" s="17"/>
      <c r="N7162" s="17"/>
      <c r="O7162" s="17"/>
      <c r="P7162" s="17"/>
      <c r="Q7162" s="17"/>
      <c r="R7162" s="17"/>
      <c r="S7162" s="17"/>
      <c r="U7162" s="28">
        <f t="shared" si="11204"/>
        <v>150</v>
      </c>
      <c r="V7162" s="28">
        <f t="shared" si="11280"/>
        <v>209</v>
      </c>
    </row>
    <row r="7163" spans="1:24" x14ac:dyDescent="0.3">
      <c r="A7163" s="28">
        <f t="shared" si="11278"/>
        <v>150210</v>
      </c>
      <c r="B7163" s="63" t="s">
        <v>15</v>
      </c>
      <c r="C7163" s="63"/>
      <c r="D7163" s="2">
        <f t="shared" ref="D7163" si="11315">MIN(B7170:B7179)</f>
        <v>0</v>
      </c>
      <c r="E7163" s="3" t="s">
        <v>16</v>
      </c>
      <c r="F7163" s="2">
        <f t="shared" ref="F7163" si="11316">MAX(B7170:B7179)</f>
        <v>0</v>
      </c>
      <c r="G7163" s="4" t="str">
        <f t="shared" ref="G7163" si="11317">IF(H7162="","",H7162)</f>
        <v>°C</v>
      </c>
      <c r="H7163" s="14"/>
      <c r="J7163" s="28" t="str">
        <f t="shared" ref="J7163" si="11318">CONCATENATE(K7162,1)</f>
        <v>31</v>
      </c>
      <c r="K7163" s="22" t="e">
        <f t="array" ref="K7163:L7165">LINEST(B7170:B7172,C7170:C7172^{1},TRUE,TRUE)</f>
        <v>#VALUE!</v>
      </c>
      <c r="L7163" s="22" t="e">
        <v>#VALUE!</v>
      </c>
      <c r="M7163" s="17"/>
      <c r="N7163" s="17"/>
      <c r="O7163" s="17"/>
      <c r="P7163" s="17"/>
      <c r="Q7163" s="17"/>
      <c r="R7163" s="17"/>
      <c r="S7163" s="17"/>
      <c r="U7163" s="28">
        <f t="shared" si="11204"/>
        <v>150</v>
      </c>
      <c r="V7163" s="28">
        <f t="shared" si="11280"/>
        <v>210</v>
      </c>
    </row>
    <row r="7164" spans="1:24" x14ac:dyDescent="0.3">
      <c r="A7164" s="28">
        <f t="shared" si="11278"/>
        <v>150211</v>
      </c>
      <c r="J7164" s="28" t="str">
        <f t="shared" ref="J7164" si="11319">CONCATENATE(K7162,2)</f>
        <v>32</v>
      </c>
      <c r="K7164" s="22" t="e">
        <v>#VALUE!</v>
      </c>
      <c r="L7164" s="22" t="e">
        <v>#VALUE!</v>
      </c>
      <c r="M7164" s="17"/>
      <c r="N7164" s="17"/>
      <c r="O7164" s="17"/>
      <c r="P7164" s="17"/>
      <c r="Q7164" s="17"/>
      <c r="R7164" s="17"/>
      <c r="S7164" s="17"/>
      <c r="U7164" s="28">
        <f t="shared" si="11204"/>
        <v>150</v>
      </c>
      <c r="V7164" s="28">
        <f t="shared" si="11280"/>
        <v>211</v>
      </c>
    </row>
    <row r="7165" spans="1:24" x14ac:dyDescent="0.3">
      <c r="A7165" s="28">
        <f t="shared" si="11278"/>
        <v>150212</v>
      </c>
      <c r="B7165" s="67" t="s">
        <v>17</v>
      </c>
      <c r="C7165" s="67"/>
      <c r="D7165" s="67"/>
      <c r="E7165" s="67"/>
      <c r="F7165" s="67"/>
      <c r="G7165" s="68" t="s">
        <v>31</v>
      </c>
      <c r="H7165" s="69"/>
      <c r="J7165" s="28" t="str">
        <f t="shared" ref="J7165" si="11320">CONCATENATE(K7162,3)</f>
        <v>33</v>
      </c>
      <c r="K7165" s="22" t="e">
        <v>#VALUE!</v>
      </c>
      <c r="L7165" s="22" t="e">
        <v>#VALUE!</v>
      </c>
      <c r="M7165" s="17"/>
      <c r="N7165" s="17"/>
      <c r="O7165" s="17"/>
      <c r="P7165" s="17"/>
      <c r="Q7165" s="17"/>
      <c r="R7165" s="17"/>
      <c r="S7165" s="17"/>
      <c r="U7165" s="28">
        <f t="shared" si="11204"/>
        <v>150</v>
      </c>
      <c r="V7165" s="28">
        <f t="shared" si="11280"/>
        <v>212</v>
      </c>
    </row>
    <row r="7166" spans="1:24" x14ac:dyDescent="0.3">
      <c r="A7166" s="28">
        <f t="shared" si="11278"/>
        <v>150213</v>
      </c>
      <c r="B7166" s="66" t="s">
        <v>18</v>
      </c>
      <c r="C7166" s="66"/>
      <c r="D7166" s="66"/>
      <c r="E7166" s="66" t="str">
        <f t="shared" ref="E7166" si="11321">IF(D7159="","",D7159)</f>
        <v/>
      </c>
      <c r="F7166" s="66"/>
      <c r="G7166" s="4" t="s">
        <v>18</v>
      </c>
      <c r="H7166" s="16"/>
      <c r="J7166" s="17"/>
      <c r="K7166" s="17">
        <v>4</v>
      </c>
      <c r="L7166" s="17">
        <v>4</v>
      </c>
      <c r="M7166" s="17">
        <v>4</v>
      </c>
      <c r="N7166" s="17"/>
      <c r="O7166" s="17"/>
      <c r="P7166" s="17"/>
      <c r="Q7166" s="17"/>
      <c r="R7166" s="17"/>
      <c r="S7166" s="17"/>
      <c r="U7166" s="28">
        <f t="shared" si="11204"/>
        <v>150</v>
      </c>
      <c r="V7166" s="28">
        <f t="shared" si="11280"/>
        <v>213</v>
      </c>
    </row>
    <row r="7167" spans="1:24" ht="15" customHeight="1" x14ac:dyDescent="0.3">
      <c r="A7167" s="28">
        <f t="shared" si="11278"/>
        <v>150214</v>
      </c>
      <c r="B7167" s="5" t="s">
        <v>19</v>
      </c>
      <c r="C7167" s="5" t="s">
        <v>20</v>
      </c>
      <c r="D7167" s="5" t="s">
        <v>21</v>
      </c>
      <c r="E7167" s="5"/>
      <c r="F7167" s="70" t="s">
        <v>33</v>
      </c>
      <c r="G7167" s="5" t="s">
        <v>19</v>
      </c>
      <c r="H7167" s="5" t="s">
        <v>20</v>
      </c>
      <c r="J7167" s="28" t="str">
        <f t="shared" ref="J7167" si="11322">CONCATENATE(K7166,1)</f>
        <v>41</v>
      </c>
      <c r="K7167" s="22" t="e">
        <f t="array" ref="K7167:M7169">LINEST(B7170:B7173,C7170:C7173^{1,2},TRUE,TRUE)</f>
        <v>#VALUE!</v>
      </c>
      <c r="L7167" s="22" t="e">
        <v>#VALUE!</v>
      </c>
      <c r="M7167" s="22" t="e">
        <v>#VALUE!</v>
      </c>
      <c r="N7167" s="17"/>
      <c r="O7167" s="17"/>
      <c r="P7167" s="17"/>
      <c r="Q7167" s="17"/>
      <c r="R7167" s="17"/>
      <c r="S7167" s="17"/>
      <c r="U7167" s="28">
        <f t="shared" si="11204"/>
        <v>150</v>
      </c>
      <c r="V7167" s="28">
        <f t="shared" si="11280"/>
        <v>214</v>
      </c>
    </row>
    <row r="7168" spans="1:24" x14ac:dyDescent="0.3">
      <c r="A7168" s="28">
        <f t="shared" si="11278"/>
        <v>150215</v>
      </c>
      <c r="B7168" s="5" t="s">
        <v>22</v>
      </c>
      <c r="C7168" s="5" t="s">
        <v>23</v>
      </c>
      <c r="D7168" s="5" t="s">
        <v>24</v>
      </c>
      <c r="E7168" s="5" t="s">
        <v>32</v>
      </c>
      <c r="F7168" s="70"/>
      <c r="G7168" s="5" t="s">
        <v>22</v>
      </c>
      <c r="H7168" s="5" t="s">
        <v>23</v>
      </c>
      <c r="J7168" s="28" t="str">
        <f t="shared" ref="J7168" si="11323">CONCATENATE(K7166,2)</f>
        <v>42</v>
      </c>
      <c r="K7168" s="22" t="e">
        <v>#VALUE!</v>
      </c>
      <c r="L7168" s="22" t="e">
        <v>#VALUE!</v>
      </c>
      <c r="M7168" s="22" t="e">
        <v>#VALUE!</v>
      </c>
      <c r="N7168" s="17"/>
      <c r="O7168" s="17"/>
      <c r="P7168" s="17"/>
      <c r="Q7168" s="17"/>
      <c r="R7168" s="17"/>
      <c r="S7168" s="17"/>
      <c r="U7168" s="28">
        <f t="shared" si="11204"/>
        <v>150</v>
      </c>
      <c r="V7168" s="28">
        <f t="shared" si="11280"/>
        <v>215</v>
      </c>
    </row>
    <row r="7169" spans="1:22" x14ac:dyDescent="0.3">
      <c r="A7169" s="28">
        <f t="shared" si="11278"/>
        <v>150216</v>
      </c>
      <c r="B7169" s="6" t="str">
        <f t="shared" ref="B7169" si="11324">IF(H7162="","",H7162)</f>
        <v>°C</v>
      </c>
      <c r="C7169" s="6" t="str">
        <f t="shared" ref="C7169" si="11325">IF(H7162="","",H7162)</f>
        <v>°C</v>
      </c>
      <c r="D7169" s="6" t="str">
        <f t="shared" ref="D7169" si="11326">IF(H7162="","",H7162)</f>
        <v>°C</v>
      </c>
      <c r="E7169" s="6"/>
      <c r="F7169" s="6"/>
      <c r="G7169" s="6" t="str">
        <f t="shared" ref="G7169" si="11327">IF(H7162="","",H7162)</f>
        <v>°C</v>
      </c>
      <c r="H7169" s="6" t="str">
        <f t="shared" ref="H7169" si="11328">IF(H7162="","",H7162)</f>
        <v>°C</v>
      </c>
      <c r="J7169" s="28" t="str">
        <f t="shared" ref="J7169" si="11329">CONCATENATE(K7166,3)</f>
        <v>43</v>
      </c>
      <c r="K7169" s="22" t="e">
        <v>#VALUE!</v>
      </c>
      <c r="L7169" s="22" t="e">
        <v>#VALUE!</v>
      </c>
      <c r="M7169" s="22" t="e">
        <v>#VALUE!</v>
      </c>
      <c r="N7169" s="17"/>
      <c r="O7169" s="17"/>
      <c r="P7169" s="17"/>
      <c r="Q7169" s="17"/>
      <c r="R7169" s="17"/>
      <c r="S7169" s="17"/>
      <c r="U7169" s="28">
        <f t="shared" si="11204"/>
        <v>150</v>
      </c>
      <c r="V7169" s="28">
        <f t="shared" si="11280"/>
        <v>216</v>
      </c>
    </row>
    <row r="7170" spans="1:22" x14ac:dyDescent="0.3">
      <c r="A7170" s="28">
        <f t="shared" si="11278"/>
        <v>150217</v>
      </c>
      <c r="B7170" s="26"/>
      <c r="C7170" s="26"/>
      <c r="D7170" s="26"/>
      <c r="E7170" s="9"/>
      <c r="F7170" s="26"/>
      <c r="G7170" s="27"/>
      <c r="H7170" s="27"/>
      <c r="J7170" s="17"/>
      <c r="K7170" s="17">
        <v>5</v>
      </c>
      <c r="L7170" s="17">
        <v>5</v>
      </c>
      <c r="M7170" s="17">
        <v>5</v>
      </c>
      <c r="N7170" s="17">
        <v>5</v>
      </c>
      <c r="O7170" s="17"/>
      <c r="P7170" s="17"/>
      <c r="Q7170" s="17"/>
      <c r="R7170" s="17"/>
      <c r="S7170" s="17"/>
      <c r="U7170" s="28">
        <f t="shared" si="11204"/>
        <v>150</v>
      </c>
      <c r="V7170" s="28">
        <f t="shared" si="11280"/>
        <v>217</v>
      </c>
    </row>
    <row r="7171" spans="1:22" x14ac:dyDescent="0.3">
      <c r="A7171" s="28">
        <f t="shared" si="11278"/>
        <v>150218</v>
      </c>
      <c r="B7171" s="26"/>
      <c r="C7171" s="26"/>
      <c r="D7171" s="26"/>
      <c r="E7171" s="9"/>
      <c r="F7171" s="26"/>
      <c r="G7171" s="27"/>
      <c r="H7171" s="27"/>
      <c r="J7171" s="28" t="str">
        <f t="shared" ref="J7171" si="11330">CONCATENATE(K7170,1)</f>
        <v>51</v>
      </c>
      <c r="K7171" s="22" t="e">
        <f t="array" ref="K7171:N7173">LINEST(B7170:B7174,C7170:C7174^{1,2,3},TRUE,TRUE)</f>
        <v>#VALUE!</v>
      </c>
      <c r="L7171" s="22" t="e">
        <v>#VALUE!</v>
      </c>
      <c r="M7171" s="22" t="e">
        <v>#VALUE!</v>
      </c>
      <c r="N7171" s="22" t="e">
        <v>#VALUE!</v>
      </c>
      <c r="O7171" s="17"/>
      <c r="P7171" s="17"/>
      <c r="Q7171" s="17"/>
      <c r="R7171" s="17"/>
      <c r="S7171" s="17"/>
      <c r="U7171" s="28">
        <f t="shared" ref="U7171:U7234" si="11331">U7170</f>
        <v>150</v>
      </c>
      <c r="V7171" s="28">
        <f t="shared" si="11280"/>
        <v>218</v>
      </c>
    </row>
    <row r="7172" spans="1:22" x14ac:dyDescent="0.3">
      <c r="A7172" s="28">
        <f t="shared" si="11278"/>
        <v>150219</v>
      </c>
      <c r="B7172" s="26"/>
      <c r="C7172" s="26"/>
      <c r="D7172" s="26"/>
      <c r="E7172" s="9"/>
      <c r="F7172" s="26"/>
      <c r="G7172" s="27"/>
      <c r="H7172" s="27"/>
      <c r="J7172" s="28" t="str">
        <f t="shared" ref="J7172" si="11332">CONCATENATE(K7170,2)</f>
        <v>52</v>
      </c>
      <c r="K7172" s="22" t="e">
        <v>#VALUE!</v>
      </c>
      <c r="L7172" s="22" t="e">
        <v>#VALUE!</v>
      </c>
      <c r="M7172" s="22" t="e">
        <v>#VALUE!</v>
      </c>
      <c r="N7172" s="22" t="e">
        <v>#VALUE!</v>
      </c>
      <c r="O7172" s="17"/>
      <c r="P7172" s="17"/>
      <c r="Q7172" s="17"/>
      <c r="R7172" s="17"/>
      <c r="S7172" s="17"/>
      <c r="U7172" s="28">
        <f t="shared" si="11331"/>
        <v>150</v>
      </c>
      <c r="V7172" s="28">
        <f t="shared" si="11280"/>
        <v>219</v>
      </c>
    </row>
    <row r="7173" spans="1:22" x14ac:dyDescent="0.3">
      <c r="A7173" s="28">
        <f t="shared" si="11278"/>
        <v>150220</v>
      </c>
      <c r="B7173" s="26"/>
      <c r="C7173" s="26"/>
      <c r="D7173" s="26"/>
      <c r="E7173" s="9"/>
      <c r="F7173" s="26"/>
      <c r="G7173" s="27"/>
      <c r="H7173" s="27"/>
      <c r="J7173" s="28" t="str">
        <f t="shared" ref="J7173" si="11333">CONCATENATE(K7170,3)</f>
        <v>53</v>
      </c>
      <c r="K7173" s="22" t="e">
        <v>#VALUE!</v>
      </c>
      <c r="L7173" s="22" t="e">
        <v>#VALUE!</v>
      </c>
      <c r="M7173" s="22" t="e">
        <v>#VALUE!</v>
      </c>
      <c r="N7173" s="22" t="e">
        <v>#VALUE!</v>
      </c>
      <c r="O7173" s="17"/>
      <c r="P7173" s="17"/>
      <c r="Q7173" s="17"/>
      <c r="R7173" s="17"/>
      <c r="S7173" s="17"/>
      <c r="U7173" s="28">
        <f t="shared" si="11331"/>
        <v>150</v>
      </c>
      <c r="V7173" s="28">
        <f t="shared" si="11280"/>
        <v>220</v>
      </c>
    </row>
    <row r="7174" spans="1:22" x14ac:dyDescent="0.3">
      <c r="A7174" s="28">
        <f t="shared" si="11278"/>
        <v>150221</v>
      </c>
      <c r="B7174" s="26"/>
      <c r="C7174" s="26"/>
      <c r="D7174" s="26"/>
      <c r="E7174" s="9"/>
      <c r="F7174" s="26"/>
      <c r="G7174" s="27"/>
      <c r="H7174" s="27"/>
      <c r="J7174" s="17"/>
      <c r="K7174" s="17">
        <v>6</v>
      </c>
      <c r="L7174" s="17">
        <v>6</v>
      </c>
      <c r="M7174" s="17">
        <v>6</v>
      </c>
      <c r="N7174" s="17">
        <v>6</v>
      </c>
      <c r="O7174" s="17">
        <v>6</v>
      </c>
      <c r="P7174" s="17"/>
      <c r="Q7174" s="17"/>
      <c r="R7174" s="17"/>
      <c r="S7174" s="17"/>
      <c r="U7174" s="28">
        <f t="shared" si="11331"/>
        <v>150</v>
      </c>
      <c r="V7174" s="28">
        <f t="shared" si="11280"/>
        <v>221</v>
      </c>
    </row>
    <row r="7175" spans="1:22" x14ac:dyDescent="0.3">
      <c r="A7175" s="28">
        <f t="shared" si="11278"/>
        <v>150222</v>
      </c>
      <c r="B7175" s="26"/>
      <c r="C7175" s="26"/>
      <c r="D7175" s="26"/>
      <c r="E7175" s="9"/>
      <c r="F7175" s="26"/>
      <c r="G7175" s="27"/>
      <c r="H7175" s="27"/>
      <c r="J7175" s="28" t="str">
        <f t="shared" ref="J7175" si="11334">CONCATENATE(K7174,1)</f>
        <v>61</v>
      </c>
      <c r="K7175" s="22" t="e">
        <f t="array" ref="K7175:O7177">LINEST(B7170:B7175,C7170:C7175^{1,2,3,4},TRUE,TRUE)</f>
        <v>#VALUE!</v>
      </c>
      <c r="L7175" s="22" t="e">
        <v>#VALUE!</v>
      </c>
      <c r="M7175" s="22" t="e">
        <v>#VALUE!</v>
      </c>
      <c r="N7175" s="22" t="e">
        <v>#VALUE!</v>
      </c>
      <c r="O7175" s="22" t="e">
        <v>#VALUE!</v>
      </c>
      <c r="P7175" s="17"/>
      <c r="Q7175" s="17"/>
      <c r="R7175" s="17"/>
      <c r="S7175" s="17"/>
      <c r="U7175" s="28">
        <f t="shared" si="11331"/>
        <v>150</v>
      </c>
      <c r="V7175" s="28">
        <f t="shared" si="11280"/>
        <v>222</v>
      </c>
    </row>
    <row r="7176" spans="1:22" x14ac:dyDescent="0.3">
      <c r="A7176" s="28">
        <f t="shared" si="11278"/>
        <v>150223</v>
      </c>
      <c r="B7176" s="26"/>
      <c r="C7176" s="26"/>
      <c r="D7176" s="26"/>
      <c r="E7176" s="9"/>
      <c r="F7176" s="26"/>
      <c r="G7176" s="27"/>
      <c r="H7176" s="27"/>
      <c r="J7176" s="28" t="str">
        <f t="shared" ref="J7176" si="11335">CONCATENATE(K7174,2)</f>
        <v>62</v>
      </c>
      <c r="K7176" s="22" t="e">
        <v>#VALUE!</v>
      </c>
      <c r="L7176" s="22" t="e">
        <v>#VALUE!</v>
      </c>
      <c r="M7176" s="22" t="e">
        <v>#VALUE!</v>
      </c>
      <c r="N7176" s="22" t="e">
        <v>#VALUE!</v>
      </c>
      <c r="O7176" s="22" t="e">
        <v>#VALUE!</v>
      </c>
      <c r="P7176" s="17"/>
      <c r="Q7176" s="17"/>
      <c r="R7176" s="17"/>
      <c r="S7176" s="17"/>
      <c r="U7176" s="28">
        <f t="shared" si="11331"/>
        <v>150</v>
      </c>
      <c r="V7176" s="28">
        <f t="shared" si="11280"/>
        <v>223</v>
      </c>
    </row>
    <row r="7177" spans="1:22" x14ac:dyDescent="0.3">
      <c r="A7177" s="28">
        <f t="shared" si="11278"/>
        <v>150224</v>
      </c>
      <c r="B7177" s="26"/>
      <c r="C7177" s="26"/>
      <c r="D7177" s="26"/>
      <c r="E7177" s="9"/>
      <c r="F7177" s="26"/>
      <c r="G7177" s="27"/>
      <c r="H7177" s="27"/>
      <c r="J7177" s="28" t="str">
        <f t="shared" ref="J7177" si="11336">CONCATENATE(K7174,3)</f>
        <v>63</v>
      </c>
      <c r="K7177" s="22" t="e">
        <v>#VALUE!</v>
      </c>
      <c r="L7177" s="22" t="e">
        <v>#VALUE!</v>
      </c>
      <c r="M7177" s="22" t="e">
        <v>#VALUE!</v>
      </c>
      <c r="N7177" s="22" t="e">
        <v>#VALUE!</v>
      </c>
      <c r="O7177" s="22" t="e">
        <v>#VALUE!</v>
      </c>
      <c r="P7177" s="17"/>
      <c r="Q7177" s="17"/>
      <c r="R7177" s="17"/>
      <c r="S7177" s="17"/>
      <c r="U7177" s="28">
        <f t="shared" si="11331"/>
        <v>150</v>
      </c>
      <c r="V7177" s="28">
        <f t="shared" si="11280"/>
        <v>224</v>
      </c>
    </row>
    <row r="7178" spans="1:22" x14ac:dyDescent="0.3">
      <c r="A7178" s="28">
        <f t="shared" si="11278"/>
        <v>150225</v>
      </c>
      <c r="B7178" s="26"/>
      <c r="C7178" s="26"/>
      <c r="D7178" s="26"/>
      <c r="E7178" s="9"/>
      <c r="F7178" s="26"/>
      <c r="G7178" s="27"/>
      <c r="H7178" s="27"/>
      <c r="J7178" s="17"/>
      <c r="K7178" s="17">
        <v>7</v>
      </c>
      <c r="L7178" s="17">
        <v>7</v>
      </c>
      <c r="M7178" s="17">
        <v>7</v>
      </c>
      <c r="N7178" s="17">
        <v>7</v>
      </c>
      <c r="O7178" s="17">
        <v>7</v>
      </c>
      <c r="P7178" s="17">
        <v>7</v>
      </c>
      <c r="Q7178" s="17"/>
      <c r="R7178" s="17"/>
      <c r="S7178" s="17"/>
      <c r="U7178" s="28">
        <f t="shared" si="11331"/>
        <v>150</v>
      </c>
      <c r="V7178" s="28">
        <f t="shared" si="11280"/>
        <v>225</v>
      </c>
    </row>
    <row r="7179" spans="1:22" x14ac:dyDescent="0.3">
      <c r="A7179" s="28">
        <f t="shared" si="11278"/>
        <v>150226</v>
      </c>
      <c r="B7179" s="26"/>
      <c r="C7179" s="26"/>
      <c r="D7179" s="26"/>
      <c r="E7179" s="9"/>
      <c r="F7179" s="26"/>
      <c r="G7179" s="27"/>
      <c r="H7179" s="27"/>
      <c r="J7179" s="28" t="str">
        <f t="shared" ref="J7179" si="11337">CONCATENATE(K7178,1)</f>
        <v>71</v>
      </c>
      <c r="K7179" s="22" t="e">
        <f t="array" ref="K7179:P7181">LINEST(B7170:B7176,C7170:C7176^{1,2,3,4,5},TRUE,TRUE)</f>
        <v>#VALUE!</v>
      </c>
      <c r="L7179" s="22" t="e">
        <v>#VALUE!</v>
      </c>
      <c r="M7179" s="22" t="e">
        <v>#VALUE!</v>
      </c>
      <c r="N7179" s="22" t="e">
        <v>#VALUE!</v>
      </c>
      <c r="O7179" s="22" t="e">
        <v>#VALUE!</v>
      </c>
      <c r="P7179" s="22" t="e">
        <v>#VALUE!</v>
      </c>
      <c r="Q7179" s="17"/>
      <c r="R7179" s="17"/>
      <c r="S7179" s="17"/>
      <c r="U7179" s="28">
        <f t="shared" si="11331"/>
        <v>150</v>
      </c>
      <c r="V7179" s="28">
        <f t="shared" si="11280"/>
        <v>226</v>
      </c>
    </row>
    <row r="7180" spans="1:22" x14ac:dyDescent="0.3">
      <c r="A7180" s="28">
        <f t="shared" si="11278"/>
        <v>150227</v>
      </c>
      <c r="B7180" s="2">
        <f t="shared" ref="B7180" si="11338">COUNT(B7170:B7179)-2</f>
        <v>-2</v>
      </c>
      <c r="J7180" s="28" t="str">
        <f t="shared" ref="J7180" si="11339">CONCATENATE(K7178,2)</f>
        <v>72</v>
      </c>
      <c r="K7180" s="22" t="e">
        <v>#VALUE!</v>
      </c>
      <c r="L7180" s="22" t="e">
        <v>#VALUE!</v>
      </c>
      <c r="M7180" s="22" t="e">
        <v>#VALUE!</v>
      </c>
      <c r="N7180" s="22" t="e">
        <v>#VALUE!</v>
      </c>
      <c r="O7180" s="22" t="e">
        <v>#VALUE!</v>
      </c>
      <c r="P7180" s="22" t="e">
        <v>#VALUE!</v>
      </c>
      <c r="Q7180" s="17"/>
      <c r="R7180" s="17"/>
      <c r="S7180" s="17"/>
      <c r="U7180" s="28">
        <f t="shared" si="11331"/>
        <v>150</v>
      </c>
      <c r="V7180" s="28">
        <f t="shared" si="11280"/>
        <v>227</v>
      </c>
    </row>
    <row r="7181" spans="1:22" x14ac:dyDescent="0.3">
      <c r="A7181" s="28">
        <f t="shared" si="11278"/>
        <v>150228</v>
      </c>
      <c r="J7181" s="28" t="str">
        <f t="shared" ref="J7181" si="11340">CONCATENATE(K7178,3)</f>
        <v>73</v>
      </c>
      <c r="K7181" s="22" t="e">
        <v>#VALUE!</v>
      </c>
      <c r="L7181" s="22" t="e">
        <v>#VALUE!</v>
      </c>
      <c r="M7181" s="22" t="e">
        <v>#VALUE!</v>
      </c>
      <c r="N7181" s="22" t="e">
        <v>#VALUE!</v>
      </c>
      <c r="O7181" s="22" t="e">
        <v>#VALUE!</v>
      </c>
      <c r="P7181" s="22" t="e">
        <v>#VALUE!</v>
      </c>
      <c r="Q7181" s="17"/>
      <c r="R7181" s="17"/>
      <c r="S7181" s="17"/>
      <c r="U7181" s="28">
        <f t="shared" si="11331"/>
        <v>150</v>
      </c>
      <c r="V7181" s="28">
        <f t="shared" si="11280"/>
        <v>228</v>
      </c>
    </row>
    <row r="7182" spans="1:22" x14ac:dyDescent="0.3">
      <c r="A7182" s="28">
        <f t="shared" si="11278"/>
        <v>150229</v>
      </c>
      <c r="B7182" s="66" t="s">
        <v>25</v>
      </c>
      <c r="C7182" s="66"/>
      <c r="D7182" s="66"/>
      <c r="E7182" s="66"/>
      <c r="F7182" s="66"/>
      <c r="G7182" s="66"/>
      <c r="H7182" s="66"/>
      <c r="J7182" s="17"/>
      <c r="K7182" s="17">
        <v>8</v>
      </c>
      <c r="L7182" s="17">
        <v>8</v>
      </c>
      <c r="M7182" s="17">
        <v>8</v>
      </c>
      <c r="N7182" s="17">
        <v>8</v>
      </c>
      <c r="O7182" s="17">
        <v>8</v>
      </c>
      <c r="P7182" s="17">
        <v>8</v>
      </c>
      <c r="Q7182" s="17">
        <v>8</v>
      </c>
      <c r="R7182" s="17"/>
      <c r="S7182" s="17"/>
      <c r="U7182" s="28">
        <f t="shared" si="11331"/>
        <v>150</v>
      </c>
      <c r="V7182" s="28">
        <f t="shared" si="11280"/>
        <v>229</v>
      </c>
    </row>
    <row r="7183" spans="1:22" x14ac:dyDescent="0.3">
      <c r="A7183" s="28">
        <f t="shared" si="11278"/>
        <v>150230</v>
      </c>
      <c r="B7183" s="71"/>
      <c r="C7183" s="71"/>
      <c r="D7183" s="71"/>
      <c r="E7183" s="71"/>
      <c r="F7183" s="71"/>
      <c r="G7183" s="71"/>
      <c r="H7183" s="71"/>
      <c r="J7183" s="28" t="str">
        <f t="shared" ref="J7183" si="11341">CONCATENATE(K7182,1)</f>
        <v>81</v>
      </c>
      <c r="K7183" s="22" t="e">
        <f t="array" ref="K7183:Q7185">LINEST(B7170:B7177,C7170:C7177^{1,2,3,4,5,6},TRUE,TRUE)</f>
        <v>#VALUE!</v>
      </c>
      <c r="L7183" s="22" t="e">
        <v>#VALUE!</v>
      </c>
      <c r="M7183" s="22" t="e">
        <v>#VALUE!</v>
      </c>
      <c r="N7183" s="22" t="e">
        <v>#VALUE!</v>
      </c>
      <c r="O7183" s="22" t="e">
        <v>#VALUE!</v>
      </c>
      <c r="P7183" s="22" t="e">
        <v>#VALUE!</v>
      </c>
      <c r="Q7183" s="22" t="e">
        <v>#VALUE!</v>
      </c>
      <c r="R7183" s="17"/>
      <c r="S7183" s="17"/>
      <c r="U7183" s="28">
        <f t="shared" si="11331"/>
        <v>150</v>
      </c>
      <c r="V7183" s="28">
        <f t="shared" si="11280"/>
        <v>230</v>
      </c>
    </row>
    <row r="7184" spans="1:22" x14ac:dyDescent="0.3">
      <c r="A7184" s="28">
        <f t="shared" si="11278"/>
        <v>150231</v>
      </c>
      <c r="B7184" s="71"/>
      <c r="C7184" s="71"/>
      <c r="D7184" s="71"/>
      <c r="E7184" s="71"/>
      <c r="F7184" s="71"/>
      <c r="G7184" s="71"/>
      <c r="H7184" s="71"/>
      <c r="J7184" s="28" t="str">
        <f t="shared" ref="J7184" si="11342">CONCATENATE(K7182,2)</f>
        <v>82</v>
      </c>
      <c r="K7184" s="22" t="e">
        <v>#VALUE!</v>
      </c>
      <c r="L7184" s="22" t="e">
        <v>#VALUE!</v>
      </c>
      <c r="M7184" s="22" t="e">
        <v>#VALUE!</v>
      </c>
      <c r="N7184" s="22" t="e">
        <v>#VALUE!</v>
      </c>
      <c r="O7184" s="22" t="e">
        <v>#VALUE!</v>
      </c>
      <c r="P7184" s="22" t="e">
        <v>#VALUE!</v>
      </c>
      <c r="Q7184" s="22" t="e">
        <v>#VALUE!</v>
      </c>
      <c r="R7184" s="17"/>
      <c r="S7184" s="17"/>
      <c r="U7184" s="28">
        <f t="shared" si="11331"/>
        <v>150</v>
      </c>
      <c r="V7184" s="28">
        <f t="shared" si="11280"/>
        <v>231</v>
      </c>
    </row>
    <row r="7185" spans="1:22" x14ac:dyDescent="0.3">
      <c r="A7185" s="28">
        <f t="shared" si="11278"/>
        <v>150232</v>
      </c>
      <c r="J7185" s="28" t="str">
        <f t="shared" ref="J7185" si="11343">CONCATENATE(K7182,3)</f>
        <v>83</v>
      </c>
      <c r="K7185" s="22" t="e">
        <v>#VALUE!</v>
      </c>
      <c r="L7185" s="22" t="e">
        <v>#VALUE!</v>
      </c>
      <c r="M7185" s="22" t="e">
        <v>#VALUE!</v>
      </c>
      <c r="N7185" s="22" t="e">
        <v>#VALUE!</v>
      </c>
      <c r="O7185" s="22" t="e">
        <v>#VALUE!</v>
      </c>
      <c r="P7185" s="22" t="e">
        <v>#VALUE!</v>
      </c>
      <c r="Q7185" s="22" t="e">
        <v>#VALUE!</v>
      </c>
      <c r="R7185" s="17"/>
      <c r="S7185" s="17"/>
      <c r="U7185" s="28">
        <f t="shared" si="11331"/>
        <v>150</v>
      </c>
      <c r="V7185" s="28">
        <f t="shared" si="11280"/>
        <v>232</v>
      </c>
    </row>
    <row r="7186" spans="1:22" ht="15" customHeight="1" x14ac:dyDescent="0.3">
      <c r="A7186" s="28">
        <f t="shared" si="11278"/>
        <v>150233</v>
      </c>
      <c r="B7186" s="66" t="s">
        <v>52</v>
      </c>
      <c r="C7186" s="66"/>
      <c r="D7186" s="66"/>
      <c r="E7186" s="10" t="str">
        <f>IF(D7156="","",MAX(E7187,E7188))</f>
        <v/>
      </c>
      <c r="J7186" s="17"/>
      <c r="K7186" s="17">
        <v>9</v>
      </c>
      <c r="L7186" s="17">
        <v>9</v>
      </c>
      <c r="M7186" s="17">
        <v>9</v>
      </c>
      <c r="N7186" s="17">
        <v>9</v>
      </c>
      <c r="O7186" s="17">
        <v>9</v>
      </c>
      <c r="P7186" s="17">
        <v>9</v>
      </c>
      <c r="Q7186" s="17">
        <v>9</v>
      </c>
      <c r="R7186" s="17">
        <v>9</v>
      </c>
      <c r="S7186" s="17"/>
      <c r="U7186" s="28">
        <f t="shared" si="11331"/>
        <v>150</v>
      </c>
      <c r="V7186" s="28">
        <f t="shared" si="11280"/>
        <v>233</v>
      </c>
    </row>
    <row r="7187" spans="1:22" x14ac:dyDescent="0.3">
      <c r="A7187" s="28">
        <f t="shared" si="11278"/>
        <v>150234</v>
      </c>
      <c r="B7187" s="2" t="s">
        <v>26</v>
      </c>
      <c r="C7187" s="2" t="s">
        <v>27</v>
      </c>
      <c r="D7187" s="2" t="s">
        <v>28</v>
      </c>
      <c r="E7187" s="11">
        <f>ABS(MIN(D7188:D7197))</f>
        <v>0</v>
      </c>
      <c r="G7187" s="2" t="s">
        <v>230</v>
      </c>
      <c r="J7187" s="28" t="str">
        <f t="shared" ref="J7187" si="11344">CONCATENATE(K7186,1)</f>
        <v>91</v>
      </c>
      <c r="K7187" s="22" t="e">
        <f t="array" ref="K7187:R7189">LINEST(B7170:B7178,C7170:C7178^{1,2,3,4,5,6,7},TRUE,TRUE)</f>
        <v>#VALUE!</v>
      </c>
      <c r="L7187" s="22" t="e">
        <v>#VALUE!</v>
      </c>
      <c r="M7187" s="22" t="e">
        <v>#VALUE!</v>
      </c>
      <c r="N7187" s="22" t="e">
        <v>#VALUE!</v>
      </c>
      <c r="O7187" s="22" t="e">
        <v>#VALUE!</v>
      </c>
      <c r="P7187" s="22" t="e">
        <v>#VALUE!</v>
      </c>
      <c r="Q7187" s="22" t="e">
        <v>#VALUE!</v>
      </c>
      <c r="R7187" s="22" t="e">
        <v>#VALUE!</v>
      </c>
      <c r="S7187" s="17"/>
      <c r="U7187" s="28">
        <f t="shared" si="11331"/>
        <v>150</v>
      </c>
      <c r="V7187" s="28">
        <f t="shared" si="11280"/>
        <v>234</v>
      </c>
    </row>
    <row r="7188" spans="1:22" x14ac:dyDescent="0.3">
      <c r="A7188" s="28">
        <f t="shared" si="11278"/>
        <v>150235</v>
      </c>
      <c r="B7188" s="7">
        <f t="shared" ref="B7188:B7197" si="11345">C7170-B7170</f>
        <v>0</v>
      </c>
      <c r="C7188" s="7">
        <f t="shared" ref="C7188:C7197" si="11346">H7170-G7170</f>
        <v>0</v>
      </c>
      <c r="D7188" s="7">
        <f>C7188-B7188</f>
        <v>0</v>
      </c>
      <c r="E7188" s="11">
        <f>ABS(MAX(D7188:D7197))</f>
        <v>0</v>
      </c>
      <c r="F7188" s="13"/>
      <c r="G7188" s="2" t="str">
        <f>IF(D7170="","",D7170/E7170)</f>
        <v/>
      </c>
      <c r="H7188" s="13"/>
      <c r="J7188" s="28" t="str">
        <f t="shared" ref="J7188" si="11347">CONCATENATE(K7186,2)</f>
        <v>92</v>
      </c>
      <c r="K7188" s="22" t="e">
        <v>#VALUE!</v>
      </c>
      <c r="L7188" s="22" t="e">
        <v>#VALUE!</v>
      </c>
      <c r="M7188" s="22" t="e">
        <v>#VALUE!</v>
      </c>
      <c r="N7188" s="22" t="e">
        <v>#VALUE!</v>
      </c>
      <c r="O7188" s="22" t="e">
        <v>#VALUE!</v>
      </c>
      <c r="P7188" s="22" t="e">
        <v>#VALUE!</v>
      </c>
      <c r="Q7188" s="22" t="e">
        <v>#VALUE!</v>
      </c>
      <c r="R7188" s="22" t="e">
        <v>#VALUE!</v>
      </c>
      <c r="S7188" s="17"/>
      <c r="U7188" s="28">
        <f t="shared" si="11331"/>
        <v>150</v>
      </c>
      <c r="V7188" s="28">
        <f t="shared" si="11280"/>
        <v>235</v>
      </c>
    </row>
    <row r="7189" spans="1:22" x14ac:dyDescent="0.3">
      <c r="A7189" s="28">
        <f t="shared" si="11278"/>
        <v>150236</v>
      </c>
      <c r="B7189" s="7">
        <f t="shared" si="11345"/>
        <v>0</v>
      </c>
      <c r="C7189" s="7">
        <f t="shared" si="11346"/>
        <v>0</v>
      </c>
      <c r="D7189" s="7">
        <f t="shared" ref="D7189:D7197" si="11348">C7189-B7189</f>
        <v>0</v>
      </c>
      <c r="E7189" s="12" t="s">
        <v>34</v>
      </c>
      <c r="G7189" s="2" t="str">
        <f t="shared" ref="G7189:G7197" si="11349">IF(D7171="","",D7171/E7171)</f>
        <v/>
      </c>
      <c r="H7189" s="13"/>
      <c r="J7189" s="28" t="str">
        <f t="shared" ref="J7189" si="11350">CONCATENATE(K7186,3)</f>
        <v>93</v>
      </c>
      <c r="K7189" s="22" t="e">
        <v>#VALUE!</v>
      </c>
      <c r="L7189" s="22" t="e">
        <v>#VALUE!</v>
      </c>
      <c r="M7189" s="22" t="e">
        <v>#VALUE!</v>
      </c>
      <c r="N7189" s="22" t="e">
        <v>#VALUE!</v>
      </c>
      <c r="O7189" s="22" t="e">
        <v>#VALUE!</v>
      </c>
      <c r="P7189" s="22" t="e">
        <v>#VALUE!</v>
      </c>
      <c r="Q7189" s="22" t="e">
        <v>#VALUE!</v>
      </c>
      <c r="R7189" s="22" t="e">
        <v>#VALUE!</v>
      </c>
      <c r="S7189" s="17"/>
      <c r="U7189" s="28">
        <f t="shared" si="11331"/>
        <v>150</v>
      </c>
      <c r="V7189" s="28">
        <f t="shared" si="11280"/>
        <v>236</v>
      </c>
    </row>
    <row r="7190" spans="1:22" x14ac:dyDescent="0.3">
      <c r="A7190" s="28">
        <f t="shared" si="11278"/>
        <v>150237</v>
      </c>
      <c r="B7190" s="7">
        <f t="shared" si="11345"/>
        <v>0</v>
      </c>
      <c r="C7190" s="7">
        <f t="shared" si="11346"/>
        <v>0</v>
      </c>
      <c r="D7190" s="7">
        <f t="shared" si="11348"/>
        <v>0</v>
      </c>
      <c r="E7190" s="10" t="str">
        <f>IF(D7156="","",MAX(E7191,E7192))</f>
        <v/>
      </c>
      <c r="G7190" s="2" t="str">
        <f t="shared" si="11349"/>
        <v/>
      </c>
      <c r="H7190" s="13"/>
      <c r="J7190" s="17"/>
      <c r="K7190" s="17">
        <v>10</v>
      </c>
      <c r="L7190" s="17">
        <v>10</v>
      </c>
      <c r="M7190" s="17">
        <v>10</v>
      </c>
      <c r="N7190" s="17">
        <v>10</v>
      </c>
      <c r="O7190" s="17">
        <v>10</v>
      </c>
      <c r="P7190" s="17">
        <v>10</v>
      </c>
      <c r="Q7190" s="17">
        <v>10</v>
      </c>
      <c r="R7190" s="17">
        <v>10</v>
      </c>
      <c r="S7190" s="17">
        <v>10</v>
      </c>
      <c r="U7190" s="28">
        <f t="shared" si="11331"/>
        <v>150</v>
      </c>
      <c r="V7190" s="28">
        <f t="shared" si="11280"/>
        <v>237</v>
      </c>
    </row>
    <row r="7191" spans="1:22" x14ac:dyDescent="0.3">
      <c r="A7191" s="28">
        <f t="shared" si="11278"/>
        <v>150238</v>
      </c>
      <c r="B7191" s="7">
        <f t="shared" si="11345"/>
        <v>0</v>
      </c>
      <c r="C7191" s="7">
        <f t="shared" si="11346"/>
        <v>0</v>
      </c>
      <c r="D7191" s="7">
        <f t="shared" si="11348"/>
        <v>0</v>
      </c>
      <c r="E7191" s="11">
        <f>ABS(MIN(B7188:B7197))</f>
        <v>0</v>
      </c>
      <c r="G7191" s="2" t="str">
        <f t="shared" si="11349"/>
        <v/>
      </c>
      <c r="H7191" s="13"/>
      <c r="J7191" s="28" t="str">
        <f t="shared" ref="J7191" si="11351">CONCATENATE(K7190,1)</f>
        <v>101</v>
      </c>
      <c r="K7191" s="22" t="e">
        <f t="array" ref="K7191:S7193">LINEST(B7170:B7179,C7170:C7179^{1,2,3,4,5,6,7,8},TRUE,TRUE)</f>
        <v>#VALUE!</v>
      </c>
      <c r="L7191" s="22" t="e">
        <v>#VALUE!</v>
      </c>
      <c r="M7191" s="22" t="e">
        <v>#VALUE!</v>
      </c>
      <c r="N7191" s="22" t="e">
        <v>#VALUE!</v>
      </c>
      <c r="O7191" s="22" t="e">
        <v>#VALUE!</v>
      </c>
      <c r="P7191" s="22" t="e">
        <v>#VALUE!</v>
      </c>
      <c r="Q7191" s="22" t="e">
        <v>#VALUE!</v>
      </c>
      <c r="R7191" s="22" t="e">
        <v>#VALUE!</v>
      </c>
      <c r="S7191" s="22" t="e">
        <v>#VALUE!</v>
      </c>
      <c r="U7191" s="28">
        <f t="shared" si="11331"/>
        <v>150</v>
      </c>
      <c r="V7191" s="28">
        <f t="shared" si="11280"/>
        <v>238</v>
      </c>
    </row>
    <row r="7192" spans="1:22" x14ac:dyDescent="0.3">
      <c r="A7192" s="28">
        <f t="shared" si="11278"/>
        <v>150239</v>
      </c>
      <c r="B7192" s="7">
        <f t="shared" si="11345"/>
        <v>0</v>
      </c>
      <c r="C7192" s="7">
        <f t="shared" si="11346"/>
        <v>0</v>
      </c>
      <c r="D7192" s="7">
        <f t="shared" si="11348"/>
        <v>0</v>
      </c>
      <c r="E7192" s="11">
        <f>ABS(MAX(B7188:B7197))</f>
        <v>0</v>
      </c>
      <c r="G7192" s="2" t="str">
        <f t="shared" si="11349"/>
        <v/>
      </c>
      <c r="H7192" s="13"/>
      <c r="J7192" s="28" t="str">
        <f t="shared" ref="J7192" si="11352">CONCATENATE(K7190,2)</f>
        <v>102</v>
      </c>
      <c r="K7192" s="22" t="e">
        <v>#VALUE!</v>
      </c>
      <c r="L7192" s="22" t="e">
        <v>#VALUE!</v>
      </c>
      <c r="M7192" s="22" t="e">
        <v>#VALUE!</v>
      </c>
      <c r="N7192" s="22" t="e">
        <v>#VALUE!</v>
      </c>
      <c r="O7192" s="22" t="e">
        <v>#VALUE!</v>
      </c>
      <c r="P7192" s="22" t="e">
        <v>#VALUE!</v>
      </c>
      <c r="Q7192" s="22" t="e">
        <v>#VALUE!</v>
      </c>
      <c r="R7192" s="22" t="e">
        <v>#VALUE!</v>
      </c>
      <c r="S7192" s="22" t="e">
        <v>#VALUE!</v>
      </c>
      <c r="U7192" s="28">
        <f t="shared" si="11331"/>
        <v>150</v>
      </c>
      <c r="V7192" s="28">
        <f t="shared" si="11280"/>
        <v>239</v>
      </c>
    </row>
    <row r="7193" spans="1:22" x14ac:dyDescent="0.3">
      <c r="A7193" s="28">
        <f t="shared" si="11278"/>
        <v>150240</v>
      </c>
      <c r="B7193" s="7">
        <f t="shared" si="11345"/>
        <v>0</v>
      </c>
      <c r="C7193" s="7">
        <f t="shared" si="11346"/>
        <v>0</v>
      </c>
      <c r="D7193" s="7">
        <f t="shared" si="11348"/>
        <v>0</v>
      </c>
      <c r="E7193" s="12" t="s">
        <v>231</v>
      </c>
      <c r="G7193" s="2" t="str">
        <f t="shared" si="11349"/>
        <v/>
      </c>
      <c r="H7193" s="13"/>
      <c r="J7193" s="28" t="str">
        <f t="shared" ref="J7193" si="11353">CONCATENATE(K7190,3)</f>
        <v>103</v>
      </c>
      <c r="K7193" s="22" t="e">
        <v>#VALUE!</v>
      </c>
      <c r="L7193" s="22" t="e">
        <v>#VALUE!</v>
      </c>
      <c r="M7193" s="22" t="e">
        <v>#VALUE!</v>
      </c>
      <c r="N7193" s="22" t="e">
        <v>#VALUE!</v>
      </c>
      <c r="O7193" s="22" t="e">
        <v>#VALUE!</v>
      </c>
      <c r="P7193" s="22" t="e">
        <v>#VALUE!</v>
      </c>
      <c r="Q7193" s="22" t="e">
        <v>#VALUE!</v>
      </c>
      <c r="R7193" s="22" t="e">
        <v>#VALUE!</v>
      </c>
      <c r="S7193" s="22" t="e">
        <v>#VALUE!</v>
      </c>
      <c r="U7193" s="28">
        <f t="shared" si="11331"/>
        <v>150</v>
      </c>
      <c r="V7193" s="28">
        <f t="shared" si="11280"/>
        <v>240</v>
      </c>
    </row>
    <row r="7194" spans="1:22" x14ac:dyDescent="0.3">
      <c r="A7194" s="28">
        <f t="shared" si="11278"/>
        <v>150241</v>
      </c>
      <c r="B7194" s="7">
        <f t="shared" si="11345"/>
        <v>0</v>
      </c>
      <c r="C7194" s="7">
        <f t="shared" si="11346"/>
        <v>0</v>
      </c>
      <c r="D7194" s="7">
        <f t="shared" si="11348"/>
        <v>0</v>
      </c>
      <c r="E7194" s="10" t="e">
        <f>IF(D7156="","",MAX(E7195,E7196))*2</f>
        <v>#VALUE!</v>
      </c>
      <c r="G7194" s="2" t="str">
        <f t="shared" si="11349"/>
        <v/>
      </c>
      <c r="H7194" s="13"/>
      <c r="U7194" s="28">
        <f t="shared" si="11331"/>
        <v>150</v>
      </c>
      <c r="V7194" s="28">
        <f t="shared" si="11280"/>
        <v>241</v>
      </c>
    </row>
    <row r="7195" spans="1:22" x14ac:dyDescent="0.3">
      <c r="A7195" s="28">
        <f t="shared" si="11278"/>
        <v>150242</v>
      </c>
      <c r="B7195" s="7">
        <f t="shared" si="11345"/>
        <v>0</v>
      </c>
      <c r="C7195" s="7">
        <f t="shared" si="11346"/>
        <v>0</v>
      </c>
      <c r="D7195" s="7">
        <f t="shared" si="11348"/>
        <v>0</v>
      </c>
      <c r="E7195" s="11">
        <f>ABS(MIN(G7188:G7197))</f>
        <v>0</v>
      </c>
      <c r="G7195" s="2" t="str">
        <f t="shared" si="11349"/>
        <v/>
      </c>
      <c r="U7195" s="28">
        <f t="shared" si="11331"/>
        <v>150</v>
      </c>
      <c r="V7195" s="28">
        <f t="shared" si="11280"/>
        <v>242</v>
      </c>
    </row>
    <row r="7196" spans="1:22" x14ac:dyDescent="0.3">
      <c r="A7196" s="28">
        <f t="shared" si="11278"/>
        <v>150243</v>
      </c>
      <c r="B7196" s="7">
        <f t="shared" si="11345"/>
        <v>0</v>
      </c>
      <c r="C7196" s="7">
        <f t="shared" si="11346"/>
        <v>0</v>
      </c>
      <c r="D7196" s="7">
        <f t="shared" si="11348"/>
        <v>0</v>
      </c>
      <c r="E7196" s="11">
        <f>ABS(MAX(G7188:G7197))</f>
        <v>0</v>
      </c>
      <c r="G7196" s="2" t="str">
        <f t="shared" si="11349"/>
        <v/>
      </c>
      <c r="U7196" s="28">
        <f t="shared" si="11331"/>
        <v>150</v>
      </c>
      <c r="V7196" s="28">
        <f t="shared" si="11280"/>
        <v>243</v>
      </c>
    </row>
    <row r="7197" spans="1:22" x14ac:dyDescent="0.3">
      <c r="A7197" s="28">
        <f t="shared" si="11278"/>
        <v>150244</v>
      </c>
      <c r="B7197" s="7">
        <f t="shared" si="11345"/>
        <v>0</v>
      </c>
      <c r="C7197" s="7">
        <f t="shared" si="11346"/>
        <v>0</v>
      </c>
      <c r="D7197" s="7">
        <f t="shared" si="11348"/>
        <v>0</v>
      </c>
      <c r="F7197" s="13"/>
      <c r="G7197" s="2" t="str">
        <f t="shared" si="11349"/>
        <v/>
      </c>
      <c r="U7197" s="28">
        <f t="shared" si="11331"/>
        <v>150</v>
      </c>
      <c r="V7197" s="28">
        <f t="shared" si="11280"/>
        <v>244</v>
      </c>
    </row>
    <row r="7198" spans="1:22" x14ac:dyDescent="0.3">
      <c r="A7198" s="28">
        <f t="shared" si="11278"/>
        <v>150245</v>
      </c>
      <c r="F7198" s="13"/>
      <c r="U7198" s="28">
        <f t="shared" si="11331"/>
        <v>150</v>
      </c>
      <c r="V7198" s="28">
        <f t="shared" si="11280"/>
        <v>245</v>
      </c>
    </row>
    <row r="7199" spans="1:22" x14ac:dyDescent="0.3">
      <c r="A7199" s="28">
        <f t="shared" si="11278"/>
        <v>150246</v>
      </c>
      <c r="F7199" s="13"/>
      <c r="U7199" s="28">
        <f t="shared" si="11331"/>
        <v>150</v>
      </c>
      <c r="V7199" s="28">
        <f t="shared" si="11280"/>
        <v>246</v>
      </c>
    </row>
    <row r="7200" spans="1:22" x14ac:dyDescent="0.3">
      <c r="A7200" s="28">
        <f t="shared" si="11278"/>
        <v>150247</v>
      </c>
      <c r="F7200" s="13"/>
      <c r="U7200" s="28">
        <f t="shared" si="11331"/>
        <v>150</v>
      </c>
      <c r="V7200" s="28">
        <f t="shared" si="11280"/>
        <v>247</v>
      </c>
    </row>
    <row r="7201" spans="1:24" s="8" customFormat="1" x14ac:dyDescent="0.3"/>
    <row r="7202" spans="1:24" x14ac:dyDescent="0.3">
      <c r="A7202" s="28">
        <f t="shared" ref="A7202:A7248" si="11354">ROUND(CONCATENATE(U7202,V7202),0)</f>
        <v>151201</v>
      </c>
      <c r="B7202" s="63" t="s">
        <v>0</v>
      </c>
      <c r="C7202" s="63"/>
      <c r="D7202" s="71"/>
      <c r="E7202" s="71"/>
      <c r="F7202" s="71"/>
      <c r="G7202" s="71"/>
      <c r="H7202" s="71"/>
      <c r="U7202" s="28">
        <f t="shared" si="11279"/>
        <v>151</v>
      </c>
      <c r="V7202" s="28">
        <v>201</v>
      </c>
    </row>
    <row r="7203" spans="1:24" x14ac:dyDescent="0.3">
      <c r="A7203" s="28">
        <f t="shared" si="11354"/>
        <v>151202</v>
      </c>
      <c r="B7203" s="72" t="s">
        <v>70</v>
      </c>
      <c r="C7203" s="73"/>
      <c r="D7203" s="30"/>
      <c r="E7203" s="66" t="s">
        <v>71</v>
      </c>
      <c r="F7203" s="66"/>
      <c r="G7203" s="74"/>
      <c r="H7203" s="74"/>
      <c r="U7203" s="28">
        <f t="shared" si="11331"/>
        <v>151</v>
      </c>
      <c r="V7203" s="28">
        <f t="shared" ref="V7203:V7266" si="11355">V7202+1</f>
        <v>202</v>
      </c>
    </row>
    <row r="7204" spans="1:24" x14ac:dyDescent="0.3">
      <c r="A7204" s="28">
        <f t="shared" si="11354"/>
        <v>151203</v>
      </c>
      <c r="B7204" s="75" t="s">
        <v>6</v>
      </c>
      <c r="C7204" s="75"/>
      <c r="D7204" s="71"/>
      <c r="E7204" s="71"/>
      <c r="F7204" s="71"/>
      <c r="G7204" s="71"/>
      <c r="H7204" s="71"/>
      <c r="U7204" s="28">
        <f t="shared" si="11331"/>
        <v>151</v>
      </c>
      <c r="V7204" s="28">
        <f t="shared" si="11355"/>
        <v>203</v>
      </c>
    </row>
    <row r="7205" spans="1:24" x14ac:dyDescent="0.3">
      <c r="A7205" s="28">
        <f t="shared" si="11354"/>
        <v>151204</v>
      </c>
      <c r="B7205" s="63" t="s">
        <v>7</v>
      </c>
      <c r="C7205" s="63"/>
      <c r="D7205" s="71"/>
      <c r="E7205" s="71"/>
      <c r="F7205" s="71"/>
      <c r="G7205" s="71"/>
      <c r="H7205" s="71"/>
      <c r="J7205" s="17"/>
      <c r="K7205" s="17" t="s">
        <v>53</v>
      </c>
      <c r="L7205" s="17" t="s">
        <v>54</v>
      </c>
      <c r="M7205" s="17" t="s">
        <v>55</v>
      </c>
      <c r="N7205" s="17" t="s">
        <v>56</v>
      </c>
      <c r="O7205" s="17" t="s">
        <v>57</v>
      </c>
      <c r="P7205" s="17" t="s">
        <v>2</v>
      </c>
      <c r="Q7205" s="17" t="s">
        <v>3</v>
      </c>
      <c r="R7205" s="17" t="s">
        <v>4</v>
      </c>
      <c r="S7205" s="17" t="s">
        <v>5</v>
      </c>
      <c r="U7205" s="28">
        <f t="shared" si="11331"/>
        <v>151</v>
      </c>
      <c r="V7205" s="28">
        <f t="shared" si="11355"/>
        <v>204</v>
      </c>
      <c r="X7205" s="1" t="s">
        <v>48</v>
      </c>
    </row>
    <row r="7206" spans="1:24" x14ac:dyDescent="0.3">
      <c r="A7206" s="28">
        <f t="shared" si="11354"/>
        <v>151205</v>
      </c>
      <c r="B7206" s="63" t="s">
        <v>9</v>
      </c>
      <c r="C7206" s="63"/>
      <c r="D7206" s="71"/>
      <c r="E7206" s="71"/>
      <c r="F7206" s="71"/>
      <c r="G7206" s="71"/>
      <c r="H7206" s="71"/>
      <c r="J7206" s="17">
        <f t="shared" ref="J7206" si="11356">COUNTA(B7218:B7227)</f>
        <v>0</v>
      </c>
      <c r="K7206" s="17">
        <f t="shared" ref="K7206" si="11357">IF(L7206-1&lt;2,0,L7206-1)</f>
        <v>0</v>
      </c>
      <c r="L7206" s="17">
        <f t="shared" ref="L7206" si="11358">IF(M7206-1&lt;2,0,M7206-1)</f>
        <v>0</v>
      </c>
      <c r="M7206" s="17">
        <f t="shared" ref="M7206" si="11359">IF(N7206-1&lt;2,0,N7206-1)</f>
        <v>0</v>
      </c>
      <c r="N7206" s="17">
        <f t="shared" ref="N7206" si="11360">IF(O7206-1&lt;2,0,O7206-1)</f>
        <v>0</v>
      </c>
      <c r="O7206" s="17">
        <f t="shared" ref="O7206" si="11361">IF(P7206-1&lt;2,0,P7206-1)</f>
        <v>0</v>
      </c>
      <c r="P7206" s="17">
        <f t="shared" ref="P7206" si="11362">IF(Q7206-1&lt;2,0,Q7206-1)</f>
        <v>0</v>
      </c>
      <c r="Q7206" s="17">
        <f t="shared" ref="Q7206" si="11363">IF(R7206-1&lt;2,0,R7206-1)</f>
        <v>0</v>
      </c>
      <c r="R7206" s="17">
        <f t="shared" ref="R7206" si="11364">IF(S7206-1&lt;2,0,S7206-1)</f>
        <v>0</v>
      </c>
      <c r="S7206" s="17">
        <f t="shared" ref="S7206" si="11365">J7206</f>
        <v>0</v>
      </c>
      <c r="U7206" s="28">
        <f t="shared" si="11331"/>
        <v>151</v>
      </c>
      <c r="V7206" s="28">
        <f t="shared" si="11355"/>
        <v>205</v>
      </c>
      <c r="X7206" s="1" t="s">
        <v>49</v>
      </c>
    </row>
    <row r="7207" spans="1:24" x14ac:dyDescent="0.3">
      <c r="A7207" s="28">
        <f t="shared" si="11354"/>
        <v>151206</v>
      </c>
      <c r="B7207" s="63" t="s">
        <v>10</v>
      </c>
      <c r="C7207" s="63"/>
      <c r="D7207" s="71"/>
      <c r="E7207" s="71"/>
      <c r="F7207" s="71"/>
      <c r="G7207" s="71"/>
      <c r="H7207" s="71"/>
      <c r="J7207" s="28" t="str">
        <f t="shared" ref="J7207" si="11366">CONCATENATE(J7206,1)</f>
        <v>01</v>
      </c>
      <c r="K7207" s="29">
        <f t="shared" ref="K7207" si="11367">IF(K7206=0,0,VLOOKUP(J7207,J7211:S7241,K7206,FALSE))</f>
        <v>0</v>
      </c>
      <c r="L7207" s="29">
        <f t="shared" ref="L7207" si="11368">IF(L7206=0,0,VLOOKUP(J7207,J7211:S7241,L7206,FALSE))</f>
        <v>0</v>
      </c>
      <c r="M7207" s="29">
        <f t="shared" ref="M7207" si="11369">IF(M7206=0,0,VLOOKUP(J7207,J7211:S7241,M7206,FALSE))</f>
        <v>0</v>
      </c>
      <c r="N7207" s="29">
        <f t="shared" ref="N7207" si="11370">IF(N7206=0,0,VLOOKUP(J7207,J7211:S7241,N7206,FALSE))</f>
        <v>0</v>
      </c>
      <c r="O7207" s="29">
        <f t="shared" ref="O7207" si="11371">IF(O7206=0,0,VLOOKUP(J7207,J7211:S7241,O7206,FALSE))</f>
        <v>0</v>
      </c>
      <c r="P7207" s="29">
        <f t="shared" ref="P7207" si="11372">IF(P7206=0,0,VLOOKUP(J7207,J7211:S7241,P7206,FALSE))</f>
        <v>0</v>
      </c>
      <c r="Q7207" s="29">
        <f t="shared" ref="Q7207" si="11373">IF(Q7206=0,0,VLOOKUP(J7207,J7211:S7241,Q7206,FALSE))</f>
        <v>0</v>
      </c>
      <c r="R7207" s="29">
        <f t="shared" ref="R7207" si="11374">IF(R7206=0,0,VLOOKUP(J7207,J7211:S7241,R7206,FALSE))</f>
        <v>0</v>
      </c>
      <c r="S7207" s="29">
        <f t="shared" ref="S7207" si="11375">IF(S7206=0,0,VLOOKUP(J7207,J7211:S7241,S7206,FALSE))</f>
        <v>0</v>
      </c>
      <c r="U7207" s="28">
        <f t="shared" si="11331"/>
        <v>151</v>
      </c>
      <c r="V7207" s="28">
        <f t="shared" si="11355"/>
        <v>206</v>
      </c>
      <c r="X7207" s="1" t="s">
        <v>50</v>
      </c>
    </row>
    <row r="7208" spans="1:24" x14ac:dyDescent="0.3">
      <c r="A7208" s="28">
        <f t="shared" si="11354"/>
        <v>151207</v>
      </c>
      <c r="B7208" s="63" t="s">
        <v>11</v>
      </c>
      <c r="C7208" s="63"/>
      <c r="D7208" s="64"/>
      <c r="E7208" s="64"/>
      <c r="F7208" s="64"/>
      <c r="G7208" s="64"/>
      <c r="H7208" s="64"/>
      <c r="J7208" s="28" t="str">
        <f t="shared" ref="J7208" si="11376">CONCATENATE(J7206,2)</f>
        <v>02</v>
      </c>
      <c r="K7208" s="22">
        <f t="shared" ref="K7208" si="11377">IF(K7206=0,0,VLOOKUP(J7208,J7211:S7241,K7206,FALSE))</f>
        <v>0</v>
      </c>
      <c r="L7208" s="22">
        <f t="shared" ref="L7208" si="11378">IF(L7206=0,0,VLOOKUP(J7208,J7211:S7241,L7206,FALSE))</f>
        <v>0</v>
      </c>
      <c r="M7208" s="22">
        <f t="shared" ref="M7208" si="11379">IF(M7206=0,0,VLOOKUP(J7208,J7211:S7241,M7206,FALSE))</f>
        <v>0</v>
      </c>
      <c r="N7208" s="22">
        <f t="shared" ref="N7208" si="11380">IF(N7206=0,0,VLOOKUP(J7208,J7211:S7241,N7206,FALSE))</f>
        <v>0</v>
      </c>
      <c r="O7208" s="22">
        <f t="shared" ref="O7208" si="11381">IF(O7206=0,0,VLOOKUP(J7208,J7211:S7241,O7206,FALSE))</f>
        <v>0</v>
      </c>
      <c r="P7208" s="22">
        <f t="shared" ref="P7208" si="11382">IF(P7206=0,0,VLOOKUP(J7208,J7211:S7241,P7206,FALSE))</f>
        <v>0</v>
      </c>
      <c r="Q7208" s="22">
        <f t="shared" ref="Q7208" si="11383">IF(Q7206=0,0,VLOOKUP(J7208,J7211:S7241,Q7206,FALSE))</f>
        <v>0</v>
      </c>
      <c r="R7208" s="22">
        <f t="shared" ref="R7208" si="11384">IF(R7206=0,0,VLOOKUP(J7208,J7211:S7241,R7206,FALSE))</f>
        <v>0</v>
      </c>
      <c r="S7208" s="22">
        <f t="shared" ref="S7208" si="11385">IF(S7206=0,0,VLOOKUP(J7208,J7211:S7241,S7206,FALSE))</f>
        <v>0</v>
      </c>
      <c r="U7208" s="28">
        <f t="shared" si="11331"/>
        <v>151</v>
      </c>
      <c r="V7208" s="28">
        <f t="shared" si="11355"/>
        <v>207</v>
      </c>
    </row>
    <row r="7209" spans="1:24" x14ac:dyDescent="0.3">
      <c r="A7209" s="28">
        <f t="shared" si="11354"/>
        <v>151208</v>
      </c>
      <c r="B7209" s="63" t="s">
        <v>12</v>
      </c>
      <c r="C7209" s="63"/>
      <c r="D7209" s="65"/>
      <c r="E7209" s="65"/>
      <c r="F7209" s="65"/>
      <c r="G7209" s="65"/>
      <c r="H7209" s="65"/>
      <c r="J7209" s="28" t="str">
        <f t="shared" ref="J7209" si="11386">CONCATENATE(J7206,3)</f>
        <v>03</v>
      </c>
      <c r="K7209" s="22"/>
      <c r="L7209" s="22"/>
      <c r="M7209" s="22"/>
      <c r="N7209" s="22" t="s">
        <v>58</v>
      </c>
      <c r="O7209" s="29">
        <f t="shared" ref="O7209" si="11387">J7206-2</f>
        <v>-2</v>
      </c>
      <c r="P7209" s="22" t="s">
        <v>59</v>
      </c>
      <c r="Q7209" s="29" t="e">
        <f t="shared" ref="Q7209" si="11388">VLOOKUP(J7209,J7211:S7241,3,FALSE)</f>
        <v>#N/A</v>
      </c>
      <c r="R7209" s="22" t="s">
        <v>60</v>
      </c>
      <c r="S7209" s="22" t="e">
        <f t="shared" ref="S7209" si="11389">VLOOKUP(J7209,J7211:S7241,2,FALSE)</f>
        <v>#N/A</v>
      </c>
      <c r="U7209" s="28">
        <f t="shared" si="11331"/>
        <v>151</v>
      </c>
      <c r="V7209" s="28">
        <f t="shared" si="11355"/>
        <v>208</v>
      </c>
    </row>
    <row r="7210" spans="1:24" x14ac:dyDescent="0.3">
      <c r="A7210" s="28">
        <f t="shared" si="11354"/>
        <v>151209</v>
      </c>
      <c r="B7210" s="63" t="s">
        <v>13</v>
      </c>
      <c r="C7210" s="63"/>
      <c r="D7210" s="15"/>
      <c r="E7210" s="66" t="s">
        <v>14</v>
      </c>
      <c r="F7210" s="66"/>
      <c r="G7210" s="66"/>
      <c r="H7210" s="6" t="s">
        <v>64</v>
      </c>
      <c r="J7210" s="17"/>
      <c r="K7210" s="17">
        <v>3</v>
      </c>
      <c r="L7210" s="17">
        <v>3</v>
      </c>
      <c r="M7210" s="17"/>
      <c r="N7210" s="17"/>
      <c r="O7210" s="17"/>
      <c r="P7210" s="17"/>
      <c r="Q7210" s="17"/>
      <c r="R7210" s="17"/>
      <c r="S7210" s="17"/>
      <c r="U7210" s="28">
        <f t="shared" si="11331"/>
        <v>151</v>
      </c>
      <c r="V7210" s="28">
        <f t="shared" si="11355"/>
        <v>209</v>
      </c>
    </row>
    <row r="7211" spans="1:24" x14ac:dyDescent="0.3">
      <c r="A7211" s="28">
        <f t="shared" si="11354"/>
        <v>151210</v>
      </c>
      <c r="B7211" s="63" t="s">
        <v>15</v>
      </c>
      <c r="C7211" s="63"/>
      <c r="D7211" s="2">
        <f t="shared" ref="D7211" si="11390">MIN(B7218:B7227)</f>
        <v>0</v>
      </c>
      <c r="E7211" s="3" t="s">
        <v>16</v>
      </c>
      <c r="F7211" s="2">
        <f t="shared" ref="F7211" si="11391">MAX(B7218:B7227)</f>
        <v>0</v>
      </c>
      <c r="G7211" s="4" t="str">
        <f t="shared" ref="G7211" si="11392">IF(H7210="","",H7210)</f>
        <v>°C</v>
      </c>
      <c r="H7211" s="14"/>
      <c r="J7211" s="28" t="str">
        <f t="shared" ref="J7211" si="11393">CONCATENATE(K7210,1)</f>
        <v>31</v>
      </c>
      <c r="K7211" s="22" t="e">
        <f t="array" ref="K7211:L7213">LINEST(B7218:B7220,C7218:C7220^{1},TRUE,TRUE)</f>
        <v>#VALUE!</v>
      </c>
      <c r="L7211" s="22" t="e">
        <v>#VALUE!</v>
      </c>
      <c r="M7211" s="17"/>
      <c r="N7211" s="17"/>
      <c r="O7211" s="17"/>
      <c r="P7211" s="17"/>
      <c r="Q7211" s="17"/>
      <c r="R7211" s="17"/>
      <c r="S7211" s="17"/>
      <c r="U7211" s="28">
        <f t="shared" si="11331"/>
        <v>151</v>
      </c>
      <c r="V7211" s="28">
        <f t="shared" si="11355"/>
        <v>210</v>
      </c>
    </row>
    <row r="7212" spans="1:24" x14ac:dyDescent="0.3">
      <c r="A7212" s="28">
        <f t="shared" si="11354"/>
        <v>151211</v>
      </c>
      <c r="J7212" s="28" t="str">
        <f t="shared" ref="J7212" si="11394">CONCATENATE(K7210,2)</f>
        <v>32</v>
      </c>
      <c r="K7212" s="22" t="e">
        <v>#VALUE!</v>
      </c>
      <c r="L7212" s="22" t="e">
        <v>#VALUE!</v>
      </c>
      <c r="M7212" s="17"/>
      <c r="N7212" s="17"/>
      <c r="O7212" s="17"/>
      <c r="P7212" s="17"/>
      <c r="Q7212" s="17"/>
      <c r="R7212" s="17"/>
      <c r="S7212" s="17"/>
      <c r="U7212" s="28">
        <f t="shared" si="11331"/>
        <v>151</v>
      </c>
      <c r="V7212" s="28">
        <f t="shared" si="11355"/>
        <v>211</v>
      </c>
    </row>
    <row r="7213" spans="1:24" x14ac:dyDescent="0.3">
      <c r="A7213" s="28">
        <f t="shared" si="11354"/>
        <v>151212</v>
      </c>
      <c r="B7213" s="67" t="s">
        <v>17</v>
      </c>
      <c r="C7213" s="67"/>
      <c r="D7213" s="67"/>
      <c r="E7213" s="67"/>
      <c r="F7213" s="67"/>
      <c r="G7213" s="68" t="s">
        <v>31</v>
      </c>
      <c r="H7213" s="69"/>
      <c r="J7213" s="28" t="str">
        <f t="shared" ref="J7213" si="11395">CONCATENATE(K7210,3)</f>
        <v>33</v>
      </c>
      <c r="K7213" s="22" t="e">
        <v>#VALUE!</v>
      </c>
      <c r="L7213" s="22" t="e">
        <v>#VALUE!</v>
      </c>
      <c r="M7213" s="17"/>
      <c r="N7213" s="17"/>
      <c r="O7213" s="17"/>
      <c r="P7213" s="17"/>
      <c r="Q7213" s="17"/>
      <c r="R7213" s="17"/>
      <c r="S7213" s="17"/>
      <c r="U7213" s="28">
        <f t="shared" si="11331"/>
        <v>151</v>
      </c>
      <c r="V7213" s="28">
        <f t="shared" si="11355"/>
        <v>212</v>
      </c>
    </row>
    <row r="7214" spans="1:24" x14ac:dyDescent="0.3">
      <c r="A7214" s="28">
        <f t="shared" si="11354"/>
        <v>151213</v>
      </c>
      <c r="B7214" s="66" t="s">
        <v>18</v>
      </c>
      <c r="C7214" s="66"/>
      <c r="D7214" s="66"/>
      <c r="E7214" s="66" t="str">
        <f t="shared" ref="E7214" si="11396">IF(D7207="","",D7207)</f>
        <v/>
      </c>
      <c r="F7214" s="66"/>
      <c r="G7214" s="4" t="s">
        <v>18</v>
      </c>
      <c r="H7214" s="16"/>
      <c r="J7214" s="17"/>
      <c r="K7214" s="17">
        <v>4</v>
      </c>
      <c r="L7214" s="17">
        <v>4</v>
      </c>
      <c r="M7214" s="17">
        <v>4</v>
      </c>
      <c r="N7214" s="17"/>
      <c r="O7214" s="17"/>
      <c r="P7214" s="17"/>
      <c r="Q7214" s="17"/>
      <c r="R7214" s="17"/>
      <c r="S7214" s="17"/>
      <c r="U7214" s="28">
        <f t="shared" si="11331"/>
        <v>151</v>
      </c>
      <c r="V7214" s="28">
        <f t="shared" si="11355"/>
        <v>213</v>
      </c>
    </row>
    <row r="7215" spans="1:24" ht="15" customHeight="1" x14ac:dyDescent="0.3">
      <c r="A7215" s="28">
        <f t="shared" si="11354"/>
        <v>151214</v>
      </c>
      <c r="B7215" s="5" t="s">
        <v>19</v>
      </c>
      <c r="C7215" s="5" t="s">
        <v>20</v>
      </c>
      <c r="D7215" s="5" t="s">
        <v>21</v>
      </c>
      <c r="E7215" s="5"/>
      <c r="F7215" s="70" t="s">
        <v>33</v>
      </c>
      <c r="G7215" s="5" t="s">
        <v>19</v>
      </c>
      <c r="H7215" s="5" t="s">
        <v>20</v>
      </c>
      <c r="J7215" s="28" t="str">
        <f t="shared" ref="J7215" si="11397">CONCATENATE(K7214,1)</f>
        <v>41</v>
      </c>
      <c r="K7215" s="22" t="e">
        <f t="array" ref="K7215:M7217">LINEST(B7218:B7221,C7218:C7221^{1,2},TRUE,TRUE)</f>
        <v>#VALUE!</v>
      </c>
      <c r="L7215" s="22" t="e">
        <v>#VALUE!</v>
      </c>
      <c r="M7215" s="22" t="e">
        <v>#VALUE!</v>
      </c>
      <c r="N7215" s="17"/>
      <c r="O7215" s="17"/>
      <c r="P7215" s="17"/>
      <c r="Q7215" s="17"/>
      <c r="R7215" s="17"/>
      <c r="S7215" s="17"/>
      <c r="U7215" s="28">
        <f t="shared" si="11331"/>
        <v>151</v>
      </c>
      <c r="V7215" s="28">
        <f t="shared" si="11355"/>
        <v>214</v>
      </c>
    </row>
    <row r="7216" spans="1:24" x14ac:dyDescent="0.3">
      <c r="A7216" s="28">
        <f t="shared" si="11354"/>
        <v>151215</v>
      </c>
      <c r="B7216" s="5" t="s">
        <v>22</v>
      </c>
      <c r="C7216" s="5" t="s">
        <v>23</v>
      </c>
      <c r="D7216" s="5" t="s">
        <v>24</v>
      </c>
      <c r="E7216" s="5" t="s">
        <v>32</v>
      </c>
      <c r="F7216" s="70"/>
      <c r="G7216" s="5" t="s">
        <v>22</v>
      </c>
      <c r="H7216" s="5" t="s">
        <v>23</v>
      </c>
      <c r="J7216" s="28" t="str">
        <f t="shared" ref="J7216" si="11398">CONCATENATE(K7214,2)</f>
        <v>42</v>
      </c>
      <c r="K7216" s="22" t="e">
        <v>#VALUE!</v>
      </c>
      <c r="L7216" s="22" t="e">
        <v>#VALUE!</v>
      </c>
      <c r="M7216" s="22" t="e">
        <v>#VALUE!</v>
      </c>
      <c r="N7216" s="17"/>
      <c r="O7216" s="17"/>
      <c r="P7216" s="17"/>
      <c r="Q7216" s="17"/>
      <c r="R7216" s="17"/>
      <c r="S7216" s="17"/>
      <c r="U7216" s="28">
        <f t="shared" si="11331"/>
        <v>151</v>
      </c>
      <c r="V7216" s="28">
        <f t="shared" si="11355"/>
        <v>215</v>
      </c>
    </row>
    <row r="7217" spans="1:22" x14ac:dyDescent="0.3">
      <c r="A7217" s="28">
        <f t="shared" si="11354"/>
        <v>151216</v>
      </c>
      <c r="B7217" s="6" t="str">
        <f t="shared" ref="B7217" si="11399">IF(H7210="","",H7210)</f>
        <v>°C</v>
      </c>
      <c r="C7217" s="6" t="str">
        <f t="shared" ref="C7217" si="11400">IF(H7210="","",H7210)</f>
        <v>°C</v>
      </c>
      <c r="D7217" s="6" t="str">
        <f t="shared" ref="D7217" si="11401">IF(H7210="","",H7210)</f>
        <v>°C</v>
      </c>
      <c r="E7217" s="6"/>
      <c r="F7217" s="6"/>
      <c r="G7217" s="6" t="str">
        <f t="shared" ref="G7217" si="11402">IF(H7210="","",H7210)</f>
        <v>°C</v>
      </c>
      <c r="H7217" s="6" t="str">
        <f t="shared" ref="H7217" si="11403">IF(H7210="","",H7210)</f>
        <v>°C</v>
      </c>
      <c r="J7217" s="28" t="str">
        <f t="shared" ref="J7217" si="11404">CONCATENATE(K7214,3)</f>
        <v>43</v>
      </c>
      <c r="K7217" s="22" t="e">
        <v>#VALUE!</v>
      </c>
      <c r="L7217" s="22" t="e">
        <v>#VALUE!</v>
      </c>
      <c r="M7217" s="22" t="e">
        <v>#VALUE!</v>
      </c>
      <c r="N7217" s="17"/>
      <c r="O7217" s="17"/>
      <c r="P7217" s="17"/>
      <c r="Q7217" s="17"/>
      <c r="R7217" s="17"/>
      <c r="S7217" s="17"/>
      <c r="U7217" s="28">
        <f t="shared" si="11331"/>
        <v>151</v>
      </c>
      <c r="V7217" s="28">
        <f t="shared" si="11355"/>
        <v>216</v>
      </c>
    </row>
    <row r="7218" spans="1:22" x14ac:dyDescent="0.3">
      <c r="A7218" s="28">
        <f t="shared" si="11354"/>
        <v>151217</v>
      </c>
      <c r="B7218" s="26"/>
      <c r="C7218" s="26"/>
      <c r="D7218" s="26"/>
      <c r="E7218" s="9"/>
      <c r="F7218" s="26"/>
      <c r="G7218" s="27"/>
      <c r="H7218" s="27"/>
      <c r="J7218" s="17"/>
      <c r="K7218" s="17">
        <v>5</v>
      </c>
      <c r="L7218" s="17">
        <v>5</v>
      </c>
      <c r="M7218" s="17">
        <v>5</v>
      </c>
      <c r="N7218" s="17">
        <v>5</v>
      </c>
      <c r="O7218" s="17"/>
      <c r="P7218" s="17"/>
      <c r="Q7218" s="17"/>
      <c r="R7218" s="17"/>
      <c r="S7218" s="17"/>
      <c r="U7218" s="28">
        <f t="shared" si="11331"/>
        <v>151</v>
      </c>
      <c r="V7218" s="28">
        <f t="shared" si="11355"/>
        <v>217</v>
      </c>
    </row>
    <row r="7219" spans="1:22" x14ac:dyDescent="0.3">
      <c r="A7219" s="28">
        <f t="shared" si="11354"/>
        <v>151218</v>
      </c>
      <c r="B7219" s="26"/>
      <c r="C7219" s="26"/>
      <c r="D7219" s="26"/>
      <c r="E7219" s="9"/>
      <c r="F7219" s="26"/>
      <c r="G7219" s="27"/>
      <c r="H7219" s="27"/>
      <c r="J7219" s="28" t="str">
        <f t="shared" ref="J7219" si="11405">CONCATENATE(K7218,1)</f>
        <v>51</v>
      </c>
      <c r="K7219" s="22" t="e">
        <f t="array" ref="K7219:N7221">LINEST(B7218:B7222,C7218:C7222^{1,2,3},TRUE,TRUE)</f>
        <v>#VALUE!</v>
      </c>
      <c r="L7219" s="22" t="e">
        <v>#VALUE!</v>
      </c>
      <c r="M7219" s="22" t="e">
        <v>#VALUE!</v>
      </c>
      <c r="N7219" s="22" t="e">
        <v>#VALUE!</v>
      </c>
      <c r="O7219" s="17"/>
      <c r="P7219" s="17"/>
      <c r="Q7219" s="17"/>
      <c r="R7219" s="17"/>
      <c r="S7219" s="17"/>
      <c r="U7219" s="28">
        <f t="shared" si="11331"/>
        <v>151</v>
      </c>
      <c r="V7219" s="28">
        <f t="shared" si="11355"/>
        <v>218</v>
      </c>
    </row>
    <row r="7220" spans="1:22" x14ac:dyDescent="0.3">
      <c r="A7220" s="28">
        <f t="shared" si="11354"/>
        <v>151219</v>
      </c>
      <c r="B7220" s="26"/>
      <c r="C7220" s="26"/>
      <c r="D7220" s="26"/>
      <c r="E7220" s="9"/>
      <c r="F7220" s="26"/>
      <c r="G7220" s="27"/>
      <c r="H7220" s="27"/>
      <c r="J7220" s="28" t="str">
        <f t="shared" ref="J7220" si="11406">CONCATENATE(K7218,2)</f>
        <v>52</v>
      </c>
      <c r="K7220" s="22" t="e">
        <v>#VALUE!</v>
      </c>
      <c r="L7220" s="22" t="e">
        <v>#VALUE!</v>
      </c>
      <c r="M7220" s="22" t="e">
        <v>#VALUE!</v>
      </c>
      <c r="N7220" s="22" t="e">
        <v>#VALUE!</v>
      </c>
      <c r="O7220" s="17"/>
      <c r="P7220" s="17"/>
      <c r="Q7220" s="17"/>
      <c r="R7220" s="17"/>
      <c r="S7220" s="17"/>
      <c r="U7220" s="28">
        <f t="shared" si="11331"/>
        <v>151</v>
      </c>
      <c r="V7220" s="28">
        <f t="shared" si="11355"/>
        <v>219</v>
      </c>
    </row>
    <row r="7221" spans="1:22" x14ac:dyDescent="0.3">
      <c r="A7221" s="28">
        <f t="shared" si="11354"/>
        <v>151220</v>
      </c>
      <c r="B7221" s="26"/>
      <c r="C7221" s="26"/>
      <c r="D7221" s="26"/>
      <c r="E7221" s="9"/>
      <c r="F7221" s="26"/>
      <c r="G7221" s="27"/>
      <c r="H7221" s="27"/>
      <c r="J7221" s="28" t="str">
        <f t="shared" ref="J7221" si="11407">CONCATENATE(K7218,3)</f>
        <v>53</v>
      </c>
      <c r="K7221" s="22" t="e">
        <v>#VALUE!</v>
      </c>
      <c r="L7221" s="22" t="e">
        <v>#VALUE!</v>
      </c>
      <c r="M7221" s="22" t="e">
        <v>#VALUE!</v>
      </c>
      <c r="N7221" s="22" t="e">
        <v>#VALUE!</v>
      </c>
      <c r="O7221" s="17"/>
      <c r="P7221" s="17"/>
      <c r="Q7221" s="17"/>
      <c r="R7221" s="17"/>
      <c r="S7221" s="17"/>
      <c r="U7221" s="28">
        <f t="shared" si="11331"/>
        <v>151</v>
      </c>
      <c r="V7221" s="28">
        <f t="shared" si="11355"/>
        <v>220</v>
      </c>
    </row>
    <row r="7222" spans="1:22" x14ac:dyDescent="0.3">
      <c r="A7222" s="28">
        <f t="shared" si="11354"/>
        <v>151221</v>
      </c>
      <c r="B7222" s="26"/>
      <c r="C7222" s="26"/>
      <c r="D7222" s="26"/>
      <c r="E7222" s="9"/>
      <c r="F7222" s="26"/>
      <c r="G7222" s="27"/>
      <c r="H7222" s="27"/>
      <c r="J7222" s="17"/>
      <c r="K7222" s="17">
        <v>6</v>
      </c>
      <c r="L7222" s="17">
        <v>6</v>
      </c>
      <c r="M7222" s="17">
        <v>6</v>
      </c>
      <c r="N7222" s="17">
        <v>6</v>
      </c>
      <c r="O7222" s="17">
        <v>6</v>
      </c>
      <c r="P7222" s="17"/>
      <c r="Q7222" s="17"/>
      <c r="R7222" s="17"/>
      <c r="S7222" s="17"/>
      <c r="U7222" s="28">
        <f t="shared" si="11331"/>
        <v>151</v>
      </c>
      <c r="V7222" s="28">
        <f t="shared" si="11355"/>
        <v>221</v>
      </c>
    </row>
    <row r="7223" spans="1:22" x14ac:dyDescent="0.3">
      <c r="A7223" s="28">
        <f t="shared" si="11354"/>
        <v>151222</v>
      </c>
      <c r="B7223" s="26"/>
      <c r="C7223" s="26"/>
      <c r="D7223" s="26"/>
      <c r="E7223" s="9"/>
      <c r="F7223" s="26"/>
      <c r="G7223" s="27"/>
      <c r="H7223" s="27"/>
      <c r="J7223" s="28" t="str">
        <f t="shared" ref="J7223" si="11408">CONCATENATE(K7222,1)</f>
        <v>61</v>
      </c>
      <c r="K7223" s="22" t="e">
        <f t="array" ref="K7223:O7225">LINEST(B7218:B7223,C7218:C7223^{1,2,3,4},TRUE,TRUE)</f>
        <v>#VALUE!</v>
      </c>
      <c r="L7223" s="22" t="e">
        <v>#VALUE!</v>
      </c>
      <c r="M7223" s="22" t="e">
        <v>#VALUE!</v>
      </c>
      <c r="N7223" s="22" t="e">
        <v>#VALUE!</v>
      </c>
      <c r="O7223" s="22" t="e">
        <v>#VALUE!</v>
      </c>
      <c r="P7223" s="17"/>
      <c r="Q7223" s="17"/>
      <c r="R7223" s="17"/>
      <c r="S7223" s="17"/>
      <c r="U7223" s="28">
        <f t="shared" si="11331"/>
        <v>151</v>
      </c>
      <c r="V7223" s="28">
        <f t="shared" si="11355"/>
        <v>222</v>
      </c>
    </row>
    <row r="7224" spans="1:22" x14ac:dyDescent="0.3">
      <c r="A7224" s="28">
        <f t="shared" si="11354"/>
        <v>151223</v>
      </c>
      <c r="B7224" s="26"/>
      <c r="C7224" s="26"/>
      <c r="D7224" s="26"/>
      <c r="E7224" s="9"/>
      <c r="F7224" s="26"/>
      <c r="G7224" s="27"/>
      <c r="H7224" s="27"/>
      <c r="J7224" s="28" t="str">
        <f t="shared" ref="J7224" si="11409">CONCATENATE(K7222,2)</f>
        <v>62</v>
      </c>
      <c r="K7224" s="22" t="e">
        <v>#VALUE!</v>
      </c>
      <c r="L7224" s="22" t="e">
        <v>#VALUE!</v>
      </c>
      <c r="M7224" s="22" t="e">
        <v>#VALUE!</v>
      </c>
      <c r="N7224" s="22" t="e">
        <v>#VALUE!</v>
      </c>
      <c r="O7224" s="22" t="e">
        <v>#VALUE!</v>
      </c>
      <c r="P7224" s="17"/>
      <c r="Q7224" s="17"/>
      <c r="R7224" s="17"/>
      <c r="S7224" s="17"/>
      <c r="U7224" s="28">
        <f t="shared" si="11331"/>
        <v>151</v>
      </c>
      <c r="V7224" s="28">
        <f t="shared" si="11355"/>
        <v>223</v>
      </c>
    </row>
    <row r="7225" spans="1:22" x14ac:dyDescent="0.3">
      <c r="A7225" s="28">
        <f t="shared" si="11354"/>
        <v>151224</v>
      </c>
      <c r="B7225" s="26"/>
      <c r="C7225" s="26"/>
      <c r="D7225" s="26"/>
      <c r="E7225" s="9"/>
      <c r="F7225" s="26"/>
      <c r="G7225" s="27"/>
      <c r="H7225" s="27"/>
      <c r="J7225" s="28" t="str">
        <f t="shared" ref="J7225" si="11410">CONCATENATE(K7222,3)</f>
        <v>63</v>
      </c>
      <c r="K7225" s="22" t="e">
        <v>#VALUE!</v>
      </c>
      <c r="L7225" s="22" t="e">
        <v>#VALUE!</v>
      </c>
      <c r="M7225" s="22" t="e">
        <v>#VALUE!</v>
      </c>
      <c r="N7225" s="22" t="e">
        <v>#VALUE!</v>
      </c>
      <c r="O7225" s="22" t="e">
        <v>#VALUE!</v>
      </c>
      <c r="P7225" s="17"/>
      <c r="Q7225" s="17"/>
      <c r="R7225" s="17"/>
      <c r="S7225" s="17"/>
      <c r="U7225" s="28">
        <f t="shared" si="11331"/>
        <v>151</v>
      </c>
      <c r="V7225" s="28">
        <f t="shared" si="11355"/>
        <v>224</v>
      </c>
    </row>
    <row r="7226" spans="1:22" x14ac:dyDescent="0.3">
      <c r="A7226" s="28">
        <f t="shared" si="11354"/>
        <v>151225</v>
      </c>
      <c r="B7226" s="26"/>
      <c r="C7226" s="26"/>
      <c r="D7226" s="26"/>
      <c r="E7226" s="9"/>
      <c r="F7226" s="26"/>
      <c r="G7226" s="27"/>
      <c r="H7226" s="27"/>
      <c r="J7226" s="17"/>
      <c r="K7226" s="17">
        <v>7</v>
      </c>
      <c r="L7226" s="17">
        <v>7</v>
      </c>
      <c r="M7226" s="17">
        <v>7</v>
      </c>
      <c r="N7226" s="17">
        <v>7</v>
      </c>
      <c r="O7226" s="17">
        <v>7</v>
      </c>
      <c r="P7226" s="17">
        <v>7</v>
      </c>
      <c r="Q7226" s="17"/>
      <c r="R7226" s="17"/>
      <c r="S7226" s="17"/>
      <c r="U7226" s="28">
        <f t="shared" si="11331"/>
        <v>151</v>
      </c>
      <c r="V7226" s="28">
        <f t="shared" si="11355"/>
        <v>225</v>
      </c>
    </row>
    <row r="7227" spans="1:22" x14ac:dyDescent="0.3">
      <c r="A7227" s="28">
        <f t="shared" si="11354"/>
        <v>151226</v>
      </c>
      <c r="B7227" s="26"/>
      <c r="C7227" s="26"/>
      <c r="D7227" s="26"/>
      <c r="E7227" s="9"/>
      <c r="F7227" s="26"/>
      <c r="G7227" s="27"/>
      <c r="H7227" s="27"/>
      <c r="J7227" s="28" t="str">
        <f t="shared" ref="J7227" si="11411">CONCATENATE(K7226,1)</f>
        <v>71</v>
      </c>
      <c r="K7227" s="22" t="e">
        <f t="array" ref="K7227:P7229">LINEST(B7218:B7224,C7218:C7224^{1,2,3,4,5},TRUE,TRUE)</f>
        <v>#VALUE!</v>
      </c>
      <c r="L7227" s="22" t="e">
        <v>#VALUE!</v>
      </c>
      <c r="M7227" s="22" t="e">
        <v>#VALUE!</v>
      </c>
      <c r="N7227" s="22" t="e">
        <v>#VALUE!</v>
      </c>
      <c r="O7227" s="22" t="e">
        <v>#VALUE!</v>
      </c>
      <c r="P7227" s="22" t="e">
        <v>#VALUE!</v>
      </c>
      <c r="Q7227" s="17"/>
      <c r="R7227" s="17"/>
      <c r="S7227" s="17"/>
      <c r="U7227" s="28">
        <f t="shared" si="11331"/>
        <v>151</v>
      </c>
      <c r="V7227" s="28">
        <f t="shared" si="11355"/>
        <v>226</v>
      </c>
    </row>
    <row r="7228" spans="1:22" x14ac:dyDescent="0.3">
      <c r="A7228" s="28">
        <f t="shared" si="11354"/>
        <v>151227</v>
      </c>
      <c r="B7228" s="2">
        <f t="shared" ref="B7228" si="11412">COUNT(B7218:B7227)-2</f>
        <v>-2</v>
      </c>
      <c r="J7228" s="28" t="str">
        <f t="shared" ref="J7228" si="11413">CONCATENATE(K7226,2)</f>
        <v>72</v>
      </c>
      <c r="K7228" s="22" t="e">
        <v>#VALUE!</v>
      </c>
      <c r="L7228" s="22" t="e">
        <v>#VALUE!</v>
      </c>
      <c r="M7228" s="22" t="e">
        <v>#VALUE!</v>
      </c>
      <c r="N7228" s="22" t="e">
        <v>#VALUE!</v>
      </c>
      <c r="O7228" s="22" t="e">
        <v>#VALUE!</v>
      </c>
      <c r="P7228" s="22" t="e">
        <v>#VALUE!</v>
      </c>
      <c r="Q7228" s="17"/>
      <c r="R7228" s="17"/>
      <c r="S7228" s="17"/>
      <c r="U7228" s="28">
        <f t="shared" si="11331"/>
        <v>151</v>
      </c>
      <c r="V7228" s="28">
        <f t="shared" si="11355"/>
        <v>227</v>
      </c>
    </row>
    <row r="7229" spans="1:22" x14ac:dyDescent="0.3">
      <c r="A7229" s="28">
        <f t="shared" si="11354"/>
        <v>151228</v>
      </c>
      <c r="J7229" s="28" t="str">
        <f t="shared" ref="J7229" si="11414">CONCATENATE(K7226,3)</f>
        <v>73</v>
      </c>
      <c r="K7229" s="22" t="e">
        <v>#VALUE!</v>
      </c>
      <c r="L7229" s="22" t="e">
        <v>#VALUE!</v>
      </c>
      <c r="M7229" s="22" t="e">
        <v>#VALUE!</v>
      </c>
      <c r="N7229" s="22" t="e">
        <v>#VALUE!</v>
      </c>
      <c r="O7229" s="22" t="e">
        <v>#VALUE!</v>
      </c>
      <c r="P7229" s="22" t="e">
        <v>#VALUE!</v>
      </c>
      <c r="Q7229" s="17"/>
      <c r="R7229" s="17"/>
      <c r="S7229" s="17"/>
      <c r="U7229" s="28">
        <f t="shared" si="11331"/>
        <v>151</v>
      </c>
      <c r="V7229" s="28">
        <f t="shared" si="11355"/>
        <v>228</v>
      </c>
    </row>
    <row r="7230" spans="1:22" x14ac:dyDescent="0.3">
      <c r="A7230" s="28">
        <f t="shared" si="11354"/>
        <v>151229</v>
      </c>
      <c r="B7230" s="66" t="s">
        <v>25</v>
      </c>
      <c r="C7230" s="66"/>
      <c r="D7230" s="66"/>
      <c r="E7230" s="66"/>
      <c r="F7230" s="66"/>
      <c r="G7230" s="66"/>
      <c r="H7230" s="66"/>
      <c r="J7230" s="17"/>
      <c r="K7230" s="17">
        <v>8</v>
      </c>
      <c r="L7230" s="17">
        <v>8</v>
      </c>
      <c r="M7230" s="17">
        <v>8</v>
      </c>
      <c r="N7230" s="17">
        <v>8</v>
      </c>
      <c r="O7230" s="17">
        <v>8</v>
      </c>
      <c r="P7230" s="17">
        <v>8</v>
      </c>
      <c r="Q7230" s="17">
        <v>8</v>
      </c>
      <c r="R7230" s="17"/>
      <c r="S7230" s="17"/>
      <c r="U7230" s="28">
        <f t="shared" si="11331"/>
        <v>151</v>
      </c>
      <c r="V7230" s="28">
        <f t="shared" si="11355"/>
        <v>229</v>
      </c>
    </row>
    <row r="7231" spans="1:22" x14ac:dyDescent="0.3">
      <c r="A7231" s="28">
        <f t="shared" si="11354"/>
        <v>151230</v>
      </c>
      <c r="B7231" s="71"/>
      <c r="C7231" s="71"/>
      <c r="D7231" s="71"/>
      <c r="E7231" s="71"/>
      <c r="F7231" s="71"/>
      <c r="G7231" s="71"/>
      <c r="H7231" s="71"/>
      <c r="J7231" s="28" t="str">
        <f t="shared" ref="J7231" si="11415">CONCATENATE(K7230,1)</f>
        <v>81</v>
      </c>
      <c r="K7231" s="22" t="e">
        <f t="array" ref="K7231:Q7233">LINEST(B7218:B7225,C7218:C7225^{1,2,3,4,5,6},TRUE,TRUE)</f>
        <v>#VALUE!</v>
      </c>
      <c r="L7231" s="22" t="e">
        <v>#VALUE!</v>
      </c>
      <c r="M7231" s="22" t="e">
        <v>#VALUE!</v>
      </c>
      <c r="N7231" s="22" t="e">
        <v>#VALUE!</v>
      </c>
      <c r="O7231" s="22" t="e">
        <v>#VALUE!</v>
      </c>
      <c r="P7231" s="22" t="e">
        <v>#VALUE!</v>
      </c>
      <c r="Q7231" s="22" t="e">
        <v>#VALUE!</v>
      </c>
      <c r="R7231" s="17"/>
      <c r="S7231" s="17"/>
      <c r="U7231" s="28">
        <f t="shared" si="11331"/>
        <v>151</v>
      </c>
      <c r="V7231" s="28">
        <f t="shared" si="11355"/>
        <v>230</v>
      </c>
    </row>
    <row r="7232" spans="1:22" x14ac:dyDescent="0.3">
      <c r="A7232" s="28">
        <f t="shared" si="11354"/>
        <v>151231</v>
      </c>
      <c r="B7232" s="71"/>
      <c r="C7232" s="71"/>
      <c r="D7232" s="71"/>
      <c r="E7232" s="71"/>
      <c r="F7232" s="71"/>
      <c r="G7232" s="71"/>
      <c r="H7232" s="71"/>
      <c r="J7232" s="28" t="str">
        <f t="shared" ref="J7232" si="11416">CONCATENATE(K7230,2)</f>
        <v>82</v>
      </c>
      <c r="K7232" s="22" t="e">
        <v>#VALUE!</v>
      </c>
      <c r="L7232" s="22" t="e">
        <v>#VALUE!</v>
      </c>
      <c r="M7232" s="22" t="e">
        <v>#VALUE!</v>
      </c>
      <c r="N7232" s="22" t="e">
        <v>#VALUE!</v>
      </c>
      <c r="O7232" s="22" t="e">
        <v>#VALUE!</v>
      </c>
      <c r="P7232" s="22" t="e">
        <v>#VALUE!</v>
      </c>
      <c r="Q7232" s="22" t="e">
        <v>#VALUE!</v>
      </c>
      <c r="R7232" s="17"/>
      <c r="S7232" s="17"/>
      <c r="U7232" s="28">
        <f t="shared" si="11331"/>
        <v>151</v>
      </c>
      <c r="V7232" s="28">
        <f t="shared" si="11355"/>
        <v>231</v>
      </c>
    </row>
    <row r="7233" spans="1:22" x14ac:dyDescent="0.3">
      <c r="A7233" s="28">
        <f t="shared" si="11354"/>
        <v>151232</v>
      </c>
      <c r="J7233" s="28" t="str">
        <f t="shared" ref="J7233" si="11417">CONCATENATE(K7230,3)</f>
        <v>83</v>
      </c>
      <c r="K7233" s="22" t="e">
        <v>#VALUE!</v>
      </c>
      <c r="L7233" s="22" t="e">
        <v>#VALUE!</v>
      </c>
      <c r="M7233" s="22" t="e">
        <v>#VALUE!</v>
      </c>
      <c r="N7233" s="22" t="e">
        <v>#VALUE!</v>
      </c>
      <c r="O7233" s="22" t="e">
        <v>#VALUE!</v>
      </c>
      <c r="P7233" s="22" t="e">
        <v>#VALUE!</v>
      </c>
      <c r="Q7233" s="22" t="e">
        <v>#VALUE!</v>
      </c>
      <c r="R7233" s="17"/>
      <c r="S7233" s="17"/>
      <c r="U7233" s="28">
        <f t="shared" si="11331"/>
        <v>151</v>
      </c>
      <c r="V7233" s="28">
        <f t="shared" si="11355"/>
        <v>232</v>
      </c>
    </row>
    <row r="7234" spans="1:22" ht="15" customHeight="1" x14ac:dyDescent="0.3">
      <c r="A7234" s="28">
        <f t="shared" si="11354"/>
        <v>151233</v>
      </c>
      <c r="B7234" s="66" t="s">
        <v>52</v>
      </c>
      <c r="C7234" s="66"/>
      <c r="D7234" s="66"/>
      <c r="E7234" s="10" t="str">
        <f>IF(D7204="","",MAX(E7235,E7236))</f>
        <v/>
      </c>
      <c r="J7234" s="17"/>
      <c r="K7234" s="17">
        <v>9</v>
      </c>
      <c r="L7234" s="17">
        <v>9</v>
      </c>
      <c r="M7234" s="17">
        <v>9</v>
      </c>
      <c r="N7234" s="17">
        <v>9</v>
      </c>
      <c r="O7234" s="17">
        <v>9</v>
      </c>
      <c r="P7234" s="17">
        <v>9</v>
      </c>
      <c r="Q7234" s="17">
        <v>9</v>
      </c>
      <c r="R7234" s="17">
        <v>9</v>
      </c>
      <c r="S7234" s="17"/>
      <c r="U7234" s="28">
        <f t="shared" si="11331"/>
        <v>151</v>
      </c>
      <c r="V7234" s="28">
        <f t="shared" si="11355"/>
        <v>233</v>
      </c>
    </row>
    <row r="7235" spans="1:22" x14ac:dyDescent="0.3">
      <c r="A7235" s="28">
        <f t="shared" si="11354"/>
        <v>151234</v>
      </c>
      <c r="B7235" s="2" t="s">
        <v>26</v>
      </c>
      <c r="C7235" s="2" t="s">
        <v>27</v>
      </c>
      <c r="D7235" s="2" t="s">
        <v>28</v>
      </c>
      <c r="E7235" s="11">
        <f>ABS(MIN(D7236:D7245))</f>
        <v>0</v>
      </c>
      <c r="G7235" s="2" t="s">
        <v>230</v>
      </c>
      <c r="J7235" s="28" t="str">
        <f t="shared" ref="J7235" si="11418">CONCATENATE(K7234,1)</f>
        <v>91</v>
      </c>
      <c r="K7235" s="22" t="e">
        <f t="array" ref="K7235:R7237">LINEST(B7218:B7226,C7218:C7226^{1,2,3,4,5,6,7},TRUE,TRUE)</f>
        <v>#VALUE!</v>
      </c>
      <c r="L7235" s="22" t="e">
        <v>#VALUE!</v>
      </c>
      <c r="M7235" s="22" t="e">
        <v>#VALUE!</v>
      </c>
      <c r="N7235" s="22" t="e">
        <v>#VALUE!</v>
      </c>
      <c r="O7235" s="22" t="e">
        <v>#VALUE!</v>
      </c>
      <c r="P7235" s="22" t="e">
        <v>#VALUE!</v>
      </c>
      <c r="Q7235" s="22" t="e">
        <v>#VALUE!</v>
      </c>
      <c r="R7235" s="22" t="e">
        <v>#VALUE!</v>
      </c>
      <c r="S7235" s="17"/>
      <c r="U7235" s="28">
        <f t="shared" ref="U7235:U7296" si="11419">U7234</f>
        <v>151</v>
      </c>
      <c r="V7235" s="28">
        <f t="shared" si="11355"/>
        <v>234</v>
      </c>
    </row>
    <row r="7236" spans="1:22" x14ac:dyDescent="0.3">
      <c r="A7236" s="28">
        <f t="shared" si="11354"/>
        <v>151235</v>
      </c>
      <c r="B7236" s="7">
        <f t="shared" ref="B7236:B7245" si="11420">C7218-B7218</f>
        <v>0</v>
      </c>
      <c r="C7236" s="7">
        <f t="shared" ref="C7236:C7245" si="11421">H7218-G7218</f>
        <v>0</v>
      </c>
      <c r="D7236" s="7">
        <f>C7236-B7236</f>
        <v>0</v>
      </c>
      <c r="E7236" s="11">
        <f>ABS(MAX(D7236:D7245))</f>
        <v>0</v>
      </c>
      <c r="F7236" s="13"/>
      <c r="G7236" s="2" t="str">
        <f>IF(D7218="","",D7218/E7218)</f>
        <v/>
      </c>
      <c r="H7236" s="13"/>
      <c r="J7236" s="28" t="str">
        <f t="shared" ref="J7236" si="11422">CONCATENATE(K7234,2)</f>
        <v>92</v>
      </c>
      <c r="K7236" s="22" t="e">
        <v>#VALUE!</v>
      </c>
      <c r="L7236" s="22" t="e">
        <v>#VALUE!</v>
      </c>
      <c r="M7236" s="22" t="e">
        <v>#VALUE!</v>
      </c>
      <c r="N7236" s="22" t="e">
        <v>#VALUE!</v>
      </c>
      <c r="O7236" s="22" t="e">
        <v>#VALUE!</v>
      </c>
      <c r="P7236" s="22" t="e">
        <v>#VALUE!</v>
      </c>
      <c r="Q7236" s="22" t="e">
        <v>#VALUE!</v>
      </c>
      <c r="R7236" s="22" t="e">
        <v>#VALUE!</v>
      </c>
      <c r="S7236" s="17"/>
      <c r="U7236" s="28">
        <f t="shared" si="11419"/>
        <v>151</v>
      </c>
      <c r="V7236" s="28">
        <f t="shared" si="11355"/>
        <v>235</v>
      </c>
    </row>
    <row r="7237" spans="1:22" x14ac:dyDescent="0.3">
      <c r="A7237" s="28">
        <f t="shared" si="11354"/>
        <v>151236</v>
      </c>
      <c r="B7237" s="7">
        <f t="shared" si="11420"/>
        <v>0</v>
      </c>
      <c r="C7237" s="7">
        <f t="shared" si="11421"/>
        <v>0</v>
      </c>
      <c r="D7237" s="7">
        <f t="shared" ref="D7237:D7245" si="11423">C7237-B7237</f>
        <v>0</v>
      </c>
      <c r="E7237" s="12" t="s">
        <v>34</v>
      </c>
      <c r="G7237" s="2" t="str">
        <f t="shared" ref="G7237:G7245" si="11424">IF(D7219="","",D7219/E7219)</f>
        <v/>
      </c>
      <c r="H7237" s="13"/>
      <c r="J7237" s="28" t="str">
        <f t="shared" ref="J7237" si="11425">CONCATENATE(K7234,3)</f>
        <v>93</v>
      </c>
      <c r="K7237" s="22" t="e">
        <v>#VALUE!</v>
      </c>
      <c r="L7237" s="22" t="e">
        <v>#VALUE!</v>
      </c>
      <c r="M7237" s="22" t="e">
        <v>#VALUE!</v>
      </c>
      <c r="N7237" s="22" t="e">
        <v>#VALUE!</v>
      </c>
      <c r="O7237" s="22" t="e">
        <v>#VALUE!</v>
      </c>
      <c r="P7237" s="22" t="e">
        <v>#VALUE!</v>
      </c>
      <c r="Q7237" s="22" t="e">
        <v>#VALUE!</v>
      </c>
      <c r="R7237" s="22" t="e">
        <v>#VALUE!</v>
      </c>
      <c r="S7237" s="17"/>
      <c r="U7237" s="28">
        <f t="shared" si="11419"/>
        <v>151</v>
      </c>
      <c r="V7237" s="28">
        <f t="shared" si="11355"/>
        <v>236</v>
      </c>
    </row>
    <row r="7238" spans="1:22" x14ac:dyDescent="0.3">
      <c r="A7238" s="28">
        <f t="shared" si="11354"/>
        <v>151237</v>
      </c>
      <c r="B7238" s="7">
        <f t="shared" si="11420"/>
        <v>0</v>
      </c>
      <c r="C7238" s="7">
        <f t="shared" si="11421"/>
        <v>0</v>
      </c>
      <c r="D7238" s="7">
        <f t="shared" si="11423"/>
        <v>0</v>
      </c>
      <c r="E7238" s="10" t="str">
        <f>IF(D7204="","",MAX(E7239,E7240))</f>
        <v/>
      </c>
      <c r="G7238" s="2" t="str">
        <f t="shared" si="11424"/>
        <v/>
      </c>
      <c r="H7238" s="13"/>
      <c r="J7238" s="17"/>
      <c r="K7238" s="17">
        <v>10</v>
      </c>
      <c r="L7238" s="17">
        <v>10</v>
      </c>
      <c r="M7238" s="17">
        <v>10</v>
      </c>
      <c r="N7238" s="17">
        <v>10</v>
      </c>
      <c r="O7238" s="17">
        <v>10</v>
      </c>
      <c r="P7238" s="17">
        <v>10</v>
      </c>
      <c r="Q7238" s="17">
        <v>10</v>
      </c>
      <c r="R7238" s="17">
        <v>10</v>
      </c>
      <c r="S7238" s="17">
        <v>10</v>
      </c>
      <c r="U7238" s="28">
        <f t="shared" si="11419"/>
        <v>151</v>
      </c>
      <c r="V7238" s="28">
        <f t="shared" si="11355"/>
        <v>237</v>
      </c>
    </row>
    <row r="7239" spans="1:22" x14ac:dyDescent="0.3">
      <c r="A7239" s="28">
        <f t="shared" si="11354"/>
        <v>151238</v>
      </c>
      <c r="B7239" s="7">
        <f t="shared" si="11420"/>
        <v>0</v>
      </c>
      <c r="C7239" s="7">
        <f t="shared" si="11421"/>
        <v>0</v>
      </c>
      <c r="D7239" s="7">
        <f t="shared" si="11423"/>
        <v>0</v>
      </c>
      <c r="E7239" s="11">
        <f>ABS(MIN(B7236:B7245))</f>
        <v>0</v>
      </c>
      <c r="G7239" s="2" t="str">
        <f t="shared" si="11424"/>
        <v/>
      </c>
      <c r="H7239" s="13"/>
      <c r="J7239" s="28" t="str">
        <f t="shared" ref="J7239" si="11426">CONCATENATE(K7238,1)</f>
        <v>101</v>
      </c>
      <c r="K7239" s="22" t="e">
        <f t="array" ref="K7239:S7241">LINEST(B7218:B7227,C7218:C7227^{1,2,3,4,5,6,7,8},TRUE,TRUE)</f>
        <v>#VALUE!</v>
      </c>
      <c r="L7239" s="22" t="e">
        <v>#VALUE!</v>
      </c>
      <c r="M7239" s="22" t="e">
        <v>#VALUE!</v>
      </c>
      <c r="N7239" s="22" t="e">
        <v>#VALUE!</v>
      </c>
      <c r="O7239" s="22" t="e">
        <v>#VALUE!</v>
      </c>
      <c r="P7239" s="22" t="e">
        <v>#VALUE!</v>
      </c>
      <c r="Q7239" s="22" t="e">
        <v>#VALUE!</v>
      </c>
      <c r="R7239" s="22" t="e">
        <v>#VALUE!</v>
      </c>
      <c r="S7239" s="22" t="e">
        <v>#VALUE!</v>
      </c>
      <c r="U7239" s="28">
        <f t="shared" si="11419"/>
        <v>151</v>
      </c>
      <c r="V7239" s="28">
        <f t="shared" si="11355"/>
        <v>238</v>
      </c>
    </row>
    <row r="7240" spans="1:22" x14ac:dyDescent="0.3">
      <c r="A7240" s="28">
        <f t="shared" si="11354"/>
        <v>151239</v>
      </c>
      <c r="B7240" s="7">
        <f t="shared" si="11420"/>
        <v>0</v>
      </c>
      <c r="C7240" s="7">
        <f t="shared" si="11421"/>
        <v>0</v>
      </c>
      <c r="D7240" s="7">
        <f t="shared" si="11423"/>
        <v>0</v>
      </c>
      <c r="E7240" s="11">
        <f>ABS(MAX(B7236:B7245))</f>
        <v>0</v>
      </c>
      <c r="G7240" s="2" t="str">
        <f t="shared" si="11424"/>
        <v/>
      </c>
      <c r="H7240" s="13"/>
      <c r="J7240" s="28" t="str">
        <f t="shared" ref="J7240" si="11427">CONCATENATE(K7238,2)</f>
        <v>102</v>
      </c>
      <c r="K7240" s="22" t="e">
        <v>#VALUE!</v>
      </c>
      <c r="L7240" s="22" t="e">
        <v>#VALUE!</v>
      </c>
      <c r="M7240" s="22" t="e">
        <v>#VALUE!</v>
      </c>
      <c r="N7240" s="22" t="e">
        <v>#VALUE!</v>
      </c>
      <c r="O7240" s="22" t="e">
        <v>#VALUE!</v>
      </c>
      <c r="P7240" s="22" t="e">
        <v>#VALUE!</v>
      </c>
      <c r="Q7240" s="22" t="e">
        <v>#VALUE!</v>
      </c>
      <c r="R7240" s="22" t="e">
        <v>#VALUE!</v>
      </c>
      <c r="S7240" s="22" t="e">
        <v>#VALUE!</v>
      </c>
      <c r="U7240" s="28">
        <f t="shared" si="11419"/>
        <v>151</v>
      </c>
      <c r="V7240" s="28">
        <f t="shared" si="11355"/>
        <v>239</v>
      </c>
    </row>
    <row r="7241" spans="1:22" x14ac:dyDescent="0.3">
      <c r="A7241" s="28">
        <f t="shared" si="11354"/>
        <v>151240</v>
      </c>
      <c r="B7241" s="7">
        <f t="shared" si="11420"/>
        <v>0</v>
      </c>
      <c r="C7241" s="7">
        <f t="shared" si="11421"/>
        <v>0</v>
      </c>
      <c r="D7241" s="7">
        <f t="shared" si="11423"/>
        <v>0</v>
      </c>
      <c r="E7241" s="12" t="s">
        <v>231</v>
      </c>
      <c r="G7241" s="2" t="str">
        <f t="shared" si="11424"/>
        <v/>
      </c>
      <c r="H7241" s="13"/>
      <c r="J7241" s="28" t="str">
        <f t="shared" ref="J7241" si="11428">CONCATENATE(K7238,3)</f>
        <v>103</v>
      </c>
      <c r="K7241" s="22" t="e">
        <v>#VALUE!</v>
      </c>
      <c r="L7241" s="22" t="e">
        <v>#VALUE!</v>
      </c>
      <c r="M7241" s="22" t="e">
        <v>#VALUE!</v>
      </c>
      <c r="N7241" s="22" t="e">
        <v>#VALUE!</v>
      </c>
      <c r="O7241" s="22" t="e">
        <v>#VALUE!</v>
      </c>
      <c r="P7241" s="22" t="e">
        <v>#VALUE!</v>
      </c>
      <c r="Q7241" s="22" t="e">
        <v>#VALUE!</v>
      </c>
      <c r="R7241" s="22" t="e">
        <v>#VALUE!</v>
      </c>
      <c r="S7241" s="22" t="e">
        <v>#VALUE!</v>
      </c>
      <c r="U7241" s="28">
        <f t="shared" si="11419"/>
        <v>151</v>
      </c>
      <c r="V7241" s="28">
        <f t="shared" si="11355"/>
        <v>240</v>
      </c>
    </row>
    <row r="7242" spans="1:22" x14ac:dyDescent="0.3">
      <c r="A7242" s="28">
        <f t="shared" si="11354"/>
        <v>151241</v>
      </c>
      <c r="B7242" s="7">
        <f t="shared" si="11420"/>
        <v>0</v>
      </c>
      <c r="C7242" s="7">
        <f t="shared" si="11421"/>
        <v>0</v>
      </c>
      <c r="D7242" s="7">
        <f t="shared" si="11423"/>
        <v>0</v>
      </c>
      <c r="E7242" s="10" t="e">
        <f>IF(D7204="","",MAX(E7243,E7244))*2</f>
        <v>#VALUE!</v>
      </c>
      <c r="G7242" s="2" t="str">
        <f t="shared" si="11424"/>
        <v/>
      </c>
      <c r="H7242" s="13"/>
      <c r="U7242" s="28">
        <f t="shared" si="11419"/>
        <v>151</v>
      </c>
      <c r="V7242" s="28">
        <f t="shared" si="11355"/>
        <v>241</v>
      </c>
    </row>
    <row r="7243" spans="1:22" x14ac:dyDescent="0.3">
      <c r="A7243" s="28">
        <f t="shared" si="11354"/>
        <v>151242</v>
      </c>
      <c r="B7243" s="7">
        <f t="shared" si="11420"/>
        <v>0</v>
      </c>
      <c r="C7243" s="7">
        <f t="shared" si="11421"/>
        <v>0</v>
      </c>
      <c r="D7243" s="7">
        <f t="shared" si="11423"/>
        <v>0</v>
      </c>
      <c r="E7243" s="11">
        <f>ABS(MIN(G7236:G7245))</f>
        <v>0</v>
      </c>
      <c r="G7243" s="2" t="str">
        <f t="shared" si="11424"/>
        <v/>
      </c>
      <c r="U7243" s="28">
        <f t="shared" si="11419"/>
        <v>151</v>
      </c>
      <c r="V7243" s="28">
        <f t="shared" si="11355"/>
        <v>242</v>
      </c>
    </row>
    <row r="7244" spans="1:22" x14ac:dyDescent="0.3">
      <c r="A7244" s="28">
        <f t="shared" si="11354"/>
        <v>151243</v>
      </c>
      <c r="B7244" s="7">
        <f t="shared" si="11420"/>
        <v>0</v>
      </c>
      <c r="C7244" s="7">
        <f t="shared" si="11421"/>
        <v>0</v>
      </c>
      <c r="D7244" s="7">
        <f t="shared" si="11423"/>
        <v>0</v>
      </c>
      <c r="E7244" s="11">
        <f>ABS(MAX(G7236:G7245))</f>
        <v>0</v>
      </c>
      <c r="G7244" s="2" t="str">
        <f t="shared" si="11424"/>
        <v/>
      </c>
      <c r="U7244" s="28">
        <f t="shared" si="11419"/>
        <v>151</v>
      </c>
      <c r="V7244" s="28">
        <f t="shared" si="11355"/>
        <v>243</v>
      </c>
    </row>
    <row r="7245" spans="1:22" x14ac:dyDescent="0.3">
      <c r="A7245" s="28">
        <f t="shared" si="11354"/>
        <v>151244</v>
      </c>
      <c r="B7245" s="7">
        <f t="shared" si="11420"/>
        <v>0</v>
      </c>
      <c r="C7245" s="7">
        <f t="shared" si="11421"/>
        <v>0</v>
      </c>
      <c r="D7245" s="7">
        <f t="shared" si="11423"/>
        <v>0</v>
      </c>
      <c r="F7245" s="13"/>
      <c r="G7245" s="2" t="str">
        <f t="shared" si="11424"/>
        <v/>
      </c>
      <c r="U7245" s="28">
        <f t="shared" si="11419"/>
        <v>151</v>
      </c>
      <c r="V7245" s="28">
        <f t="shared" si="11355"/>
        <v>244</v>
      </c>
    </row>
    <row r="7246" spans="1:22" x14ac:dyDescent="0.3">
      <c r="A7246" s="28">
        <f t="shared" si="11354"/>
        <v>151245</v>
      </c>
      <c r="F7246" s="13"/>
      <c r="U7246" s="28">
        <f t="shared" si="11419"/>
        <v>151</v>
      </c>
      <c r="V7246" s="28">
        <f t="shared" si="11355"/>
        <v>245</v>
      </c>
    </row>
    <row r="7247" spans="1:22" x14ac:dyDescent="0.3">
      <c r="A7247" s="28">
        <f t="shared" si="11354"/>
        <v>151246</v>
      </c>
      <c r="F7247" s="13"/>
      <c r="U7247" s="28">
        <f t="shared" si="11419"/>
        <v>151</v>
      </c>
      <c r="V7247" s="28">
        <f t="shared" si="11355"/>
        <v>246</v>
      </c>
    </row>
    <row r="7248" spans="1:22" x14ac:dyDescent="0.3">
      <c r="A7248" s="28">
        <f t="shared" si="11354"/>
        <v>151247</v>
      </c>
      <c r="F7248" s="13"/>
      <c r="U7248" s="28">
        <f t="shared" si="11419"/>
        <v>151</v>
      </c>
      <c r="V7248" s="28">
        <f t="shared" si="11355"/>
        <v>247</v>
      </c>
    </row>
    <row r="7249" spans="1:24" s="8" customFormat="1" x14ac:dyDescent="0.3"/>
    <row r="7250" spans="1:24" x14ac:dyDescent="0.3">
      <c r="A7250" s="28">
        <f t="shared" ref="A7250:A7296" si="11429">ROUND(CONCATENATE(U7250,V7250),0)</f>
        <v>152201</v>
      </c>
      <c r="B7250" s="63" t="s">
        <v>0</v>
      </c>
      <c r="C7250" s="63"/>
      <c r="D7250" s="71"/>
      <c r="E7250" s="71"/>
      <c r="F7250" s="71"/>
      <c r="G7250" s="71"/>
      <c r="H7250" s="71"/>
      <c r="U7250" s="28">
        <f t="shared" ref="U7250:U7298" si="11430">U7248+1</f>
        <v>152</v>
      </c>
      <c r="V7250" s="28">
        <v>201</v>
      </c>
    </row>
    <row r="7251" spans="1:24" x14ac:dyDescent="0.3">
      <c r="A7251" s="28">
        <f t="shared" si="11429"/>
        <v>152202</v>
      </c>
      <c r="B7251" s="72" t="s">
        <v>70</v>
      </c>
      <c r="C7251" s="73"/>
      <c r="D7251" s="30"/>
      <c r="E7251" s="66" t="s">
        <v>71</v>
      </c>
      <c r="F7251" s="66"/>
      <c r="G7251" s="74"/>
      <c r="H7251" s="74"/>
      <c r="U7251" s="28">
        <f t="shared" si="11419"/>
        <v>152</v>
      </c>
      <c r="V7251" s="28">
        <f t="shared" ref="V7251" si="11431">V7250+1</f>
        <v>202</v>
      </c>
    </row>
    <row r="7252" spans="1:24" x14ac:dyDescent="0.3">
      <c r="A7252" s="28">
        <f t="shared" si="11429"/>
        <v>152203</v>
      </c>
      <c r="B7252" s="75" t="s">
        <v>6</v>
      </c>
      <c r="C7252" s="75"/>
      <c r="D7252" s="71"/>
      <c r="E7252" s="71"/>
      <c r="F7252" s="71"/>
      <c r="G7252" s="71"/>
      <c r="H7252" s="71"/>
      <c r="U7252" s="28">
        <f t="shared" si="11419"/>
        <v>152</v>
      </c>
      <c r="V7252" s="28">
        <f t="shared" si="11355"/>
        <v>203</v>
      </c>
    </row>
    <row r="7253" spans="1:24" x14ac:dyDescent="0.3">
      <c r="A7253" s="28">
        <f t="shared" si="11429"/>
        <v>152204</v>
      </c>
      <c r="B7253" s="63" t="s">
        <v>7</v>
      </c>
      <c r="C7253" s="63"/>
      <c r="D7253" s="71"/>
      <c r="E7253" s="71"/>
      <c r="F7253" s="71"/>
      <c r="G7253" s="71"/>
      <c r="H7253" s="71"/>
      <c r="J7253" s="17"/>
      <c r="K7253" s="17" t="s">
        <v>53</v>
      </c>
      <c r="L7253" s="17" t="s">
        <v>54</v>
      </c>
      <c r="M7253" s="17" t="s">
        <v>55</v>
      </c>
      <c r="N7253" s="17" t="s">
        <v>56</v>
      </c>
      <c r="O7253" s="17" t="s">
        <v>57</v>
      </c>
      <c r="P7253" s="17" t="s">
        <v>2</v>
      </c>
      <c r="Q7253" s="17" t="s">
        <v>3</v>
      </c>
      <c r="R7253" s="17" t="s">
        <v>4</v>
      </c>
      <c r="S7253" s="17" t="s">
        <v>5</v>
      </c>
      <c r="U7253" s="28">
        <f t="shared" si="11419"/>
        <v>152</v>
      </c>
      <c r="V7253" s="28">
        <f t="shared" si="11355"/>
        <v>204</v>
      </c>
      <c r="X7253" s="1" t="s">
        <v>48</v>
      </c>
    </row>
    <row r="7254" spans="1:24" x14ac:dyDescent="0.3">
      <c r="A7254" s="28">
        <f t="shared" si="11429"/>
        <v>152205</v>
      </c>
      <c r="B7254" s="63" t="s">
        <v>9</v>
      </c>
      <c r="C7254" s="63"/>
      <c r="D7254" s="71"/>
      <c r="E7254" s="71"/>
      <c r="F7254" s="71"/>
      <c r="G7254" s="71"/>
      <c r="H7254" s="71"/>
      <c r="J7254" s="17">
        <f t="shared" ref="J7254" si="11432">COUNTA(B7266:B7275)</f>
        <v>0</v>
      </c>
      <c r="K7254" s="17">
        <f t="shared" ref="K7254" si="11433">IF(L7254-1&lt;2,0,L7254-1)</f>
        <v>0</v>
      </c>
      <c r="L7254" s="17">
        <f t="shared" ref="L7254" si="11434">IF(M7254-1&lt;2,0,M7254-1)</f>
        <v>0</v>
      </c>
      <c r="M7254" s="17">
        <f t="shared" ref="M7254" si="11435">IF(N7254-1&lt;2,0,N7254-1)</f>
        <v>0</v>
      </c>
      <c r="N7254" s="17">
        <f t="shared" ref="N7254" si="11436">IF(O7254-1&lt;2,0,O7254-1)</f>
        <v>0</v>
      </c>
      <c r="O7254" s="17">
        <f t="shared" ref="O7254" si="11437">IF(P7254-1&lt;2,0,P7254-1)</f>
        <v>0</v>
      </c>
      <c r="P7254" s="17">
        <f t="shared" ref="P7254" si="11438">IF(Q7254-1&lt;2,0,Q7254-1)</f>
        <v>0</v>
      </c>
      <c r="Q7254" s="17">
        <f t="shared" ref="Q7254" si="11439">IF(R7254-1&lt;2,0,R7254-1)</f>
        <v>0</v>
      </c>
      <c r="R7254" s="17">
        <f t="shared" ref="R7254" si="11440">IF(S7254-1&lt;2,0,S7254-1)</f>
        <v>0</v>
      </c>
      <c r="S7254" s="17">
        <f t="shared" ref="S7254" si="11441">J7254</f>
        <v>0</v>
      </c>
      <c r="U7254" s="28">
        <f t="shared" si="11419"/>
        <v>152</v>
      </c>
      <c r="V7254" s="28">
        <f t="shared" si="11355"/>
        <v>205</v>
      </c>
      <c r="X7254" s="1" t="s">
        <v>49</v>
      </c>
    </row>
    <row r="7255" spans="1:24" x14ac:dyDescent="0.3">
      <c r="A7255" s="28">
        <f t="shared" si="11429"/>
        <v>152206</v>
      </c>
      <c r="B7255" s="63" t="s">
        <v>10</v>
      </c>
      <c r="C7255" s="63"/>
      <c r="D7255" s="71"/>
      <c r="E7255" s="71"/>
      <c r="F7255" s="71"/>
      <c r="G7255" s="71"/>
      <c r="H7255" s="71"/>
      <c r="J7255" s="28" t="str">
        <f t="shared" ref="J7255" si="11442">CONCATENATE(J7254,1)</f>
        <v>01</v>
      </c>
      <c r="K7255" s="29">
        <f t="shared" ref="K7255" si="11443">IF(K7254=0,0,VLOOKUP(J7255,J7259:S7289,K7254,FALSE))</f>
        <v>0</v>
      </c>
      <c r="L7255" s="29">
        <f t="shared" ref="L7255" si="11444">IF(L7254=0,0,VLOOKUP(J7255,J7259:S7289,L7254,FALSE))</f>
        <v>0</v>
      </c>
      <c r="M7255" s="29">
        <f t="shared" ref="M7255" si="11445">IF(M7254=0,0,VLOOKUP(J7255,J7259:S7289,M7254,FALSE))</f>
        <v>0</v>
      </c>
      <c r="N7255" s="29">
        <f t="shared" ref="N7255" si="11446">IF(N7254=0,0,VLOOKUP(J7255,J7259:S7289,N7254,FALSE))</f>
        <v>0</v>
      </c>
      <c r="O7255" s="29">
        <f t="shared" ref="O7255" si="11447">IF(O7254=0,0,VLOOKUP(J7255,J7259:S7289,O7254,FALSE))</f>
        <v>0</v>
      </c>
      <c r="P7255" s="29">
        <f t="shared" ref="P7255" si="11448">IF(P7254=0,0,VLOOKUP(J7255,J7259:S7289,P7254,FALSE))</f>
        <v>0</v>
      </c>
      <c r="Q7255" s="29">
        <f t="shared" ref="Q7255" si="11449">IF(Q7254=0,0,VLOOKUP(J7255,J7259:S7289,Q7254,FALSE))</f>
        <v>0</v>
      </c>
      <c r="R7255" s="29">
        <f t="shared" ref="R7255" si="11450">IF(R7254=0,0,VLOOKUP(J7255,J7259:S7289,R7254,FALSE))</f>
        <v>0</v>
      </c>
      <c r="S7255" s="29">
        <f t="shared" ref="S7255" si="11451">IF(S7254=0,0,VLOOKUP(J7255,J7259:S7289,S7254,FALSE))</f>
        <v>0</v>
      </c>
      <c r="U7255" s="28">
        <f t="shared" si="11419"/>
        <v>152</v>
      </c>
      <c r="V7255" s="28">
        <f t="shared" si="11355"/>
        <v>206</v>
      </c>
      <c r="X7255" s="1" t="s">
        <v>50</v>
      </c>
    </row>
    <row r="7256" spans="1:24" x14ac:dyDescent="0.3">
      <c r="A7256" s="28">
        <f t="shared" si="11429"/>
        <v>152207</v>
      </c>
      <c r="B7256" s="63" t="s">
        <v>11</v>
      </c>
      <c r="C7256" s="63"/>
      <c r="D7256" s="64"/>
      <c r="E7256" s="64"/>
      <c r="F7256" s="64"/>
      <c r="G7256" s="64"/>
      <c r="H7256" s="64"/>
      <c r="J7256" s="28" t="str">
        <f t="shared" ref="J7256" si="11452">CONCATENATE(J7254,2)</f>
        <v>02</v>
      </c>
      <c r="K7256" s="22">
        <f t="shared" ref="K7256" si="11453">IF(K7254=0,0,VLOOKUP(J7256,J7259:S7289,K7254,FALSE))</f>
        <v>0</v>
      </c>
      <c r="L7256" s="22">
        <f t="shared" ref="L7256" si="11454">IF(L7254=0,0,VLOOKUP(J7256,J7259:S7289,L7254,FALSE))</f>
        <v>0</v>
      </c>
      <c r="M7256" s="22">
        <f t="shared" ref="M7256" si="11455">IF(M7254=0,0,VLOOKUP(J7256,J7259:S7289,M7254,FALSE))</f>
        <v>0</v>
      </c>
      <c r="N7256" s="22">
        <f t="shared" ref="N7256" si="11456">IF(N7254=0,0,VLOOKUP(J7256,J7259:S7289,N7254,FALSE))</f>
        <v>0</v>
      </c>
      <c r="O7256" s="22">
        <f t="shared" ref="O7256" si="11457">IF(O7254=0,0,VLOOKUP(J7256,J7259:S7289,O7254,FALSE))</f>
        <v>0</v>
      </c>
      <c r="P7256" s="22">
        <f t="shared" ref="P7256" si="11458">IF(P7254=0,0,VLOOKUP(J7256,J7259:S7289,P7254,FALSE))</f>
        <v>0</v>
      </c>
      <c r="Q7256" s="22">
        <f t="shared" ref="Q7256" si="11459">IF(Q7254=0,0,VLOOKUP(J7256,J7259:S7289,Q7254,FALSE))</f>
        <v>0</v>
      </c>
      <c r="R7256" s="22">
        <f t="shared" ref="R7256" si="11460">IF(R7254=0,0,VLOOKUP(J7256,J7259:S7289,R7254,FALSE))</f>
        <v>0</v>
      </c>
      <c r="S7256" s="22">
        <f t="shared" ref="S7256" si="11461">IF(S7254=0,0,VLOOKUP(J7256,J7259:S7289,S7254,FALSE))</f>
        <v>0</v>
      </c>
      <c r="U7256" s="28">
        <f t="shared" si="11419"/>
        <v>152</v>
      </c>
      <c r="V7256" s="28">
        <f t="shared" si="11355"/>
        <v>207</v>
      </c>
    </row>
    <row r="7257" spans="1:24" x14ac:dyDescent="0.3">
      <c r="A7257" s="28">
        <f t="shared" si="11429"/>
        <v>152208</v>
      </c>
      <c r="B7257" s="63" t="s">
        <v>12</v>
      </c>
      <c r="C7257" s="63"/>
      <c r="D7257" s="65"/>
      <c r="E7257" s="65"/>
      <c r="F7257" s="65"/>
      <c r="G7257" s="65"/>
      <c r="H7257" s="65"/>
      <c r="J7257" s="28" t="str">
        <f t="shared" ref="J7257" si="11462">CONCATENATE(J7254,3)</f>
        <v>03</v>
      </c>
      <c r="K7257" s="22"/>
      <c r="L7257" s="22"/>
      <c r="M7257" s="22"/>
      <c r="N7257" s="22" t="s">
        <v>58</v>
      </c>
      <c r="O7257" s="29">
        <f t="shared" ref="O7257" si="11463">J7254-2</f>
        <v>-2</v>
      </c>
      <c r="P7257" s="22" t="s">
        <v>59</v>
      </c>
      <c r="Q7257" s="29" t="e">
        <f t="shared" ref="Q7257" si="11464">VLOOKUP(J7257,J7259:S7289,3,FALSE)</f>
        <v>#N/A</v>
      </c>
      <c r="R7257" s="22" t="s">
        <v>60</v>
      </c>
      <c r="S7257" s="22" t="e">
        <f t="shared" ref="S7257" si="11465">VLOOKUP(J7257,J7259:S7289,2,FALSE)</f>
        <v>#N/A</v>
      </c>
      <c r="U7257" s="28">
        <f t="shared" si="11419"/>
        <v>152</v>
      </c>
      <c r="V7257" s="28">
        <f t="shared" si="11355"/>
        <v>208</v>
      </c>
    </row>
    <row r="7258" spans="1:24" x14ac:dyDescent="0.3">
      <c r="A7258" s="28">
        <f t="shared" si="11429"/>
        <v>152209</v>
      </c>
      <c r="B7258" s="63" t="s">
        <v>13</v>
      </c>
      <c r="C7258" s="63"/>
      <c r="D7258" s="15"/>
      <c r="E7258" s="66" t="s">
        <v>14</v>
      </c>
      <c r="F7258" s="66"/>
      <c r="G7258" s="66"/>
      <c r="H7258" s="6" t="s">
        <v>64</v>
      </c>
      <c r="J7258" s="17"/>
      <c r="K7258" s="17">
        <v>3</v>
      </c>
      <c r="L7258" s="17">
        <v>3</v>
      </c>
      <c r="M7258" s="17"/>
      <c r="N7258" s="17"/>
      <c r="O7258" s="17"/>
      <c r="P7258" s="17"/>
      <c r="Q7258" s="17"/>
      <c r="R7258" s="17"/>
      <c r="S7258" s="17"/>
      <c r="U7258" s="28">
        <f t="shared" si="11419"/>
        <v>152</v>
      </c>
      <c r="V7258" s="28">
        <f t="shared" si="11355"/>
        <v>209</v>
      </c>
    </row>
    <row r="7259" spans="1:24" x14ac:dyDescent="0.3">
      <c r="A7259" s="28">
        <f t="shared" si="11429"/>
        <v>152210</v>
      </c>
      <c r="B7259" s="63" t="s">
        <v>15</v>
      </c>
      <c r="C7259" s="63"/>
      <c r="D7259" s="2">
        <f t="shared" ref="D7259" si="11466">MIN(B7266:B7275)</f>
        <v>0</v>
      </c>
      <c r="E7259" s="3" t="s">
        <v>16</v>
      </c>
      <c r="F7259" s="2">
        <f t="shared" ref="F7259" si="11467">MAX(B7266:B7275)</f>
        <v>0</v>
      </c>
      <c r="G7259" s="4" t="str">
        <f t="shared" ref="G7259" si="11468">IF(H7258="","",H7258)</f>
        <v>°C</v>
      </c>
      <c r="H7259" s="14"/>
      <c r="J7259" s="28" t="str">
        <f t="shared" ref="J7259" si="11469">CONCATENATE(K7258,1)</f>
        <v>31</v>
      </c>
      <c r="K7259" s="22" t="e">
        <f t="array" ref="K7259:L7261">LINEST(B7266:B7268,C7266:C7268^{1},TRUE,TRUE)</f>
        <v>#VALUE!</v>
      </c>
      <c r="L7259" s="22" t="e">
        <v>#VALUE!</v>
      </c>
      <c r="M7259" s="17"/>
      <c r="N7259" s="17"/>
      <c r="O7259" s="17"/>
      <c r="P7259" s="17"/>
      <c r="Q7259" s="17"/>
      <c r="R7259" s="17"/>
      <c r="S7259" s="17"/>
      <c r="U7259" s="28">
        <f t="shared" si="11419"/>
        <v>152</v>
      </c>
      <c r="V7259" s="28">
        <f t="shared" si="11355"/>
        <v>210</v>
      </c>
    </row>
    <row r="7260" spans="1:24" x14ac:dyDescent="0.3">
      <c r="A7260" s="28">
        <f t="shared" si="11429"/>
        <v>152211</v>
      </c>
      <c r="J7260" s="28" t="str">
        <f t="shared" ref="J7260" si="11470">CONCATENATE(K7258,2)</f>
        <v>32</v>
      </c>
      <c r="K7260" s="22" t="e">
        <v>#VALUE!</v>
      </c>
      <c r="L7260" s="22" t="e">
        <v>#VALUE!</v>
      </c>
      <c r="M7260" s="17"/>
      <c r="N7260" s="17"/>
      <c r="O7260" s="17"/>
      <c r="P7260" s="17"/>
      <c r="Q7260" s="17"/>
      <c r="R7260" s="17"/>
      <c r="S7260" s="17"/>
      <c r="U7260" s="28">
        <f t="shared" si="11419"/>
        <v>152</v>
      </c>
      <c r="V7260" s="28">
        <f t="shared" si="11355"/>
        <v>211</v>
      </c>
    </row>
    <row r="7261" spans="1:24" x14ac:dyDescent="0.3">
      <c r="A7261" s="28">
        <f t="shared" si="11429"/>
        <v>152212</v>
      </c>
      <c r="B7261" s="67" t="s">
        <v>17</v>
      </c>
      <c r="C7261" s="67"/>
      <c r="D7261" s="67"/>
      <c r="E7261" s="67"/>
      <c r="F7261" s="67"/>
      <c r="G7261" s="68" t="s">
        <v>31</v>
      </c>
      <c r="H7261" s="69"/>
      <c r="J7261" s="28" t="str">
        <f t="shared" ref="J7261" si="11471">CONCATENATE(K7258,3)</f>
        <v>33</v>
      </c>
      <c r="K7261" s="22" t="e">
        <v>#VALUE!</v>
      </c>
      <c r="L7261" s="22" t="e">
        <v>#VALUE!</v>
      </c>
      <c r="M7261" s="17"/>
      <c r="N7261" s="17"/>
      <c r="O7261" s="17"/>
      <c r="P7261" s="17"/>
      <c r="Q7261" s="17"/>
      <c r="R7261" s="17"/>
      <c r="S7261" s="17"/>
      <c r="U7261" s="28">
        <f t="shared" si="11419"/>
        <v>152</v>
      </c>
      <c r="V7261" s="28">
        <f t="shared" si="11355"/>
        <v>212</v>
      </c>
    </row>
    <row r="7262" spans="1:24" x14ac:dyDescent="0.3">
      <c r="A7262" s="28">
        <f t="shared" si="11429"/>
        <v>152213</v>
      </c>
      <c r="B7262" s="66" t="s">
        <v>18</v>
      </c>
      <c r="C7262" s="66"/>
      <c r="D7262" s="66"/>
      <c r="E7262" s="66" t="str">
        <f t="shared" ref="E7262" si="11472">IF(D7255="","",D7255)</f>
        <v/>
      </c>
      <c r="F7262" s="66"/>
      <c r="G7262" s="4" t="s">
        <v>18</v>
      </c>
      <c r="H7262" s="16"/>
      <c r="J7262" s="17"/>
      <c r="K7262" s="17">
        <v>4</v>
      </c>
      <c r="L7262" s="17">
        <v>4</v>
      </c>
      <c r="M7262" s="17">
        <v>4</v>
      </c>
      <c r="N7262" s="17"/>
      <c r="O7262" s="17"/>
      <c r="P7262" s="17"/>
      <c r="Q7262" s="17"/>
      <c r="R7262" s="17"/>
      <c r="S7262" s="17"/>
      <c r="U7262" s="28">
        <f t="shared" si="11419"/>
        <v>152</v>
      </c>
      <c r="V7262" s="28">
        <f t="shared" si="11355"/>
        <v>213</v>
      </c>
    </row>
    <row r="7263" spans="1:24" ht="15" customHeight="1" x14ac:dyDescent="0.3">
      <c r="A7263" s="28">
        <f t="shared" si="11429"/>
        <v>152214</v>
      </c>
      <c r="B7263" s="5" t="s">
        <v>19</v>
      </c>
      <c r="C7263" s="5" t="s">
        <v>20</v>
      </c>
      <c r="D7263" s="5" t="s">
        <v>21</v>
      </c>
      <c r="E7263" s="5"/>
      <c r="F7263" s="70" t="s">
        <v>33</v>
      </c>
      <c r="G7263" s="5" t="s">
        <v>19</v>
      </c>
      <c r="H7263" s="5" t="s">
        <v>20</v>
      </c>
      <c r="J7263" s="28" t="str">
        <f t="shared" ref="J7263" si="11473">CONCATENATE(K7262,1)</f>
        <v>41</v>
      </c>
      <c r="K7263" s="22" t="e">
        <f t="array" ref="K7263:M7265">LINEST(B7266:B7269,C7266:C7269^{1,2},TRUE,TRUE)</f>
        <v>#VALUE!</v>
      </c>
      <c r="L7263" s="22" t="e">
        <v>#VALUE!</v>
      </c>
      <c r="M7263" s="22" t="e">
        <v>#VALUE!</v>
      </c>
      <c r="N7263" s="17"/>
      <c r="O7263" s="17"/>
      <c r="P7263" s="17"/>
      <c r="Q7263" s="17"/>
      <c r="R7263" s="17"/>
      <c r="S7263" s="17"/>
      <c r="U7263" s="28">
        <f t="shared" si="11419"/>
        <v>152</v>
      </c>
      <c r="V7263" s="28">
        <f t="shared" si="11355"/>
        <v>214</v>
      </c>
    </row>
    <row r="7264" spans="1:24" x14ac:dyDescent="0.3">
      <c r="A7264" s="28">
        <f t="shared" si="11429"/>
        <v>152215</v>
      </c>
      <c r="B7264" s="5" t="s">
        <v>22</v>
      </c>
      <c r="C7264" s="5" t="s">
        <v>23</v>
      </c>
      <c r="D7264" s="5" t="s">
        <v>24</v>
      </c>
      <c r="E7264" s="5" t="s">
        <v>32</v>
      </c>
      <c r="F7264" s="70"/>
      <c r="G7264" s="5" t="s">
        <v>22</v>
      </c>
      <c r="H7264" s="5" t="s">
        <v>23</v>
      </c>
      <c r="J7264" s="28" t="str">
        <f t="shared" ref="J7264" si="11474">CONCATENATE(K7262,2)</f>
        <v>42</v>
      </c>
      <c r="K7264" s="22" t="e">
        <v>#VALUE!</v>
      </c>
      <c r="L7264" s="22" t="e">
        <v>#VALUE!</v>
      </c>
      <c r="M7264" s="22" t="e">
        <v>#VALUE!</v>
      </c>
      <c r="N7264" s="17"/>
      <c r="O7264" s="17"/>
      <c r="P7264" s="17"/>
      <c r="Q7264" s="17"/>
      <c r="R7264" s="17"/>
      <c r="S7264" s="17"/>
      <c r="U7264" s="28">
        <f t="shared" si="11419"/>
        <v>152</v>
      </c>
      <c r="V7264" s="28">
        <f t="shared" si="11355"/>
        <v>215</v>
      </c>
    </row>
    <row r="7265" spans="1:22" x14ac:dyDescent="0.3">
      <c r="A7265" s="28">
        <f t="shared" si="11429"/>
        <v>152216</v>
      </c>
      <c r="B7265" s="6" t="str">
        <f t="shared" ref="B7265" si="11475">IF(H7258="","",H7258)</f>
        <v>°C</v>
      </c>
      <c r="C7265" s="6" t="str">
        <f t="shared" ref="C7265" si="11476">IF(H7258="","",H7258)</f>
        <v>°C</v>
      </c>
      <c r="D7265" s="6" t="str">
        <f t="shared" ref="D7265" si="11477">IF(H7258="","",H7258)</f>
        <v>°C</v>
      </c>
      <c r="E7265" s="6"/>
      <c r="F7265" s="6"/>
      <c r="G7265" s="6" t="str">
        <f t="shared" ref="G7265" si="11478">IF(H7258="","",H7258)</f>
        <v>°C</v>
      </c>
      <c r="H7265" s="6" t="str">
        <f t="shared" ref="H7265" si="11479">IF(H7258="","",H7258)</f>
        <v>°C</v>
      </c>
      <c r="J7265" s="28" t="str">
        <f t="shared" ref="J7265" si="11480">CONCATENATE(K7262,3)</f>
        <v>43</v>
      </c>
      <c r="K7265" s="22" t="e">
        <v>#VALUE!</v>
      </c>
      <c r="L7265" s="22" t="e">
        <v>#VALUE!</v>
      </c>
      <c r="M7265" s="22" t="e">
        <v>#VALUE!</v>
      </c>
      <c r="N7265" s="17"/>
      <c r="O7265" s="17"/>
      <c r="P7265" s="17"/>
      <c r="Q7265" s="17"/>
      <c r="R7265" s="17"/>
      <c r="S7265" s="17"/>
      <c r="U7265" s="28">
        <f t="shared" si="11419"/>
        <v>152</v>
      </c>
      <c r="V7265" s="28">
        <f t="shared" si="11355"/>
        <v>216</v>
      </c>
    </row>
    <row r="7266" spans="1:22" x14ac:dyDescent="0.3">
      <c r="A7266" s="28">
        <f t="shared" si="11429"/>
        <v>152217</v>
      </c>
      <c r="B7266" s="26"/>
      <c r="C7266" s="26"/>
      <c r="D7266" s="26"/>
      <c r="E7266" s="9"/>
      <c r="F7266" s="26"/>
      <c r="G7266" s="27"/>
      <c r="H7266" s="27"/>
      <c r="J7266" s="17"/>
      <c r="K7266" s="17">
        <v>5</v>
      </c>
      <c r="L7266" s="17">
        <v>5</v>
      </c>
      <c r="M7266" s="17">
        <v>5</v>
      </c>
      <c r="N7266" s="17">
        <v>5</v>
      </c>
      <c r="O7266" s="17"/>
      <c r="P7266" s="17"/>
      <c r="Q7266" s="17"/>
      <c r="R7266" s="17"/>
      <c r="S7266" s="17"/>
      <c r="U7266" s="28">
        <f t="shared" si="11419"/>
        <v>152</v>
      </c>
      <c r="V7266" s="28">
        <f t="shared" si="11355"/>
        <v>217</v>
      </c>
    </row>
    <row r="7267" spans="1:22" x14ac:dyDescent="0.3">
      <c r="A7267" s="28">
        <f t="shared" si="11429"/>
        <v>152218</v>
      </c>
      <c r="B7267" s="26"/>
      <c r="C7267" s="26"/>
      <c r="D7267" s="26"/>
      <c r="E7267" s="9"/>
      <c r="F7267" s="26"/>
      <c r="G7267" s="27"/>
      <c r="H7267" s="27"/>
      <c r="J7267" s="28" t="str">
        <f t="shared" ref="J7267" si="11481">CONCATENATE(K7266,1)</f>
        <v>51</v>
      </c>
      <c r="K7267" s="22" t="e">
        <f t="array" ref="K7267:N7269">LINEST(B7266:B7270,C7266:C7270^{1,2,3},TRUE,TRUE)</f>
        <v>#VALUE!</v>
      </c>
      <c r="L7267" s="22" t="e">
        <v>#VALUE!</v>
      </c>
      <c r="M7267" s="22" t="e">
        <v>#VALUE!</v>
      </c>
      <c r="N7267" s="22" t="e">
        <v>#VALUE!</v>
      </c>
      <c r="O7267" s="17"/>
      <c r="P7267" s="17"/>
      <c r="Q7267" s="17"/>
      <c r="R7267" s="17"/>
      <c r="S7267" s="17"/>
      <c r="U7267" s="28">
        <f t="shared" si="11419"/>
        <v>152</v>
      </c>
      <c r="V7267" s="28">
        <f t="shared" ref="V7267:V7330" si="11482">V7266+1</f>
        <v>218</v>
      </c>
    </row>
    <row r="7268" spans="1:22" x14ac:dyDescent="0.3">
      <c r="A7268" s="28">
        <f t="shared" si="11429"/>
        <v>152219</v>
      </c>
      <c r="B7268" s="26"/>
      <c r="C7268" s="26"/>
      <c r="D7268" s="26"/>
      <c r="E7268" s="9"/>
      <c r="F7268" s="26"/>
      <c r="G7268" s="27"/>
      <c r="H7268" s="27"/>
      <c r="J7268" s="28" t="str">
        <f t="shared" ref="J7268" si="11483">CONCATENATE(K7266,2)</f>
        <v>52</v>
      </c>
      <c r="K7268" s="22" t="e">
        <v>#VALUE!</v>
      </c>
      <c r="L7268" s="22" t="e">
        <v>#VALUE!</v>
      </c>
      <c r="M7268" s="22" t="e">
        <v>#VALUE!</v>
      </c>
      <c r="N7268" s="22" t="e">
        <v>#VALUE!</v>
      </c>
      <c r="O7268" s="17"/>
      <c r="P7268" s="17"/>
      <c r="Q7268" s="17"/>
      <c r="R7268" s="17"/>
      <c r="S7268" s="17"/>
      <c r="U7268" s="28">
        <f t="shared" si="11419"/>
        <v>152</v>
      </c>
      <c r="V7268" s="28">
        <f t="shared" si="11482"/>
        <v>219</v>
      </c>
    </row>
    <row r="7269" spans="1:22" x14ac:dyDescent="0.3">
      <c r="A7269" s="28">
        <f t="shared" si="11429"/>
        <v>152220</v>
      </c>
      <c r="B7269" s="26"/>
      <c r="C7269" s="26"/>
      <c r="D7269" s="26"/>
      <c r="E7269" s="9"/>
      <c r="F7269" s="26"/>
      <c r="G7269" s="27"/>
      <c r="H7269" s="27"/>
      <c r="J7269" s="28" t="str">
        <f t="shared" ref="J7269" si="11484">CONCATENATE(K7266,3)</f>
        <v>53</v>
      </c>
      <c r="K7269" s="22" t="e">
        <v>#VALUE!</v>
      </c>
      <c r="L7269" s="22" t="e">
        <v>#VALUE!</v>
      </c>
      <c r="M7269" s="22" t="e">
        <v>#VALUE!</v>
      </c>
      <c r="N7269" s="22" t="e">
        <v>#VALUE!</v>
      </c>
      <c r="O7269" s="17"/>
      <c r="P7269" s="17"/>
      <c r="Q7269" s="17"/>
      <c r="R7269" s="17"/>
      <c r="S7269" s="17"/>
      <c r="U7269" s="28">
        <f t="shared" si="11419"/>
        <v>152</v>
      </c>
      <c r="V7269" s="28">
        <f t="shared" si="11482"/>
        <v>220</v>
      </c>
    </row>
    <row r="7270" spans="1:22" x14ac:dyDescent="0.3">
      <c r="A7270" s="28">
        <f t="shared" si="11429"/>
        <v>152221</v>
      </c>
      <c r="B7270" s="26"/>
      <c r="C7270" s="26"/>
      <c r="D7270" s="26"/>
      <c r="E7270" s="9"/>
      <c r="F7270" s="26"/>
      <c r="G7270" s="27"/>
      <c r="H7270" s="27"/>
      <c r="J7270" s="17"/>
      <c r="K7270" s="17">
        <v>6</v>
      </c>
      <c r="L7270" s="17">
        <v>6</v>
      </c>
      <c r="M7270" s="17">
        <v>6</v>
      </c>
      <c r="N7270" s="17">
        <v>6</v>
      </c>
      <c r="O7270" s="17">
        <v>6</v>
      </c>
      <c r="P7270" s="17"/>
      <c r="Q7270" s="17"/>
      <c r="R7270" s="17"/>
      <c r="S7270" s="17"/>
      <c r="U7270" s="28">
        <f t="shared" si="11419"/>
        <v>152</v>
      </c>
      <c r="V7270" s="28">
        <f t="shared" si="11482"/>
        <v>221</v>
      </c>
    </row>
    <row r="7271" spans="1:22" x14ac:dyDescent="0.3">
      <c r="A7271" s="28">
        <f t="shared" si="11429"/>
        <v>152222</v>
      </c>
      <c r="B7271" s="26"/>
      <c r="C7271" s="26"/>
      <c r="D7271" s="26"/>
      <c r="E7271" s="9"/>
      <c r="F7271" s="26"/>
      <c r="G7271" s="27"/>
      <c r="H7271" s="27"/>
      <c r="J7271" s="28" t="str">
        <f t="shared" ref="J7271" si="11485">CONCATENATE(K7270,1)</f>
        <v>61</v>
      </c>
      <c r="K7271" s="22" t="e">
        <f t="array" ref="K7271:O7273">LINEST(B7266:B7271,C7266:C7271^{1,2,3,4},TRUE,TRUE)</f>
        <v>#VALUE!</v>
      </c>
      <c r="L7271" s="22" t="e">
        <v>#VALUE!</v>
      </c>
      <c r="M7271" s="22" t="e">
        <v>#VALUE!</v>
      </c>
      <c r="N7271" s="22" t="e">
        <v>#VALUE!</v>
      </c>
      <c r="O7271" s="22" t="e">
        <v>#VALUE!</v>
      </c>
      <c r="P7271" s="17"/>
      <c r="Q7271" s="17"/>
      <c r="R7271" s="17"/>
      <c r="S7271" s="17"/>
      <c r="U7271" s="28">
        <f t="shared" si="11419"/>
        <v>152</v>
      </c>
      <c r="V7271" s="28">
        <f t="shared" si="11482"/>
        <v>222</v>
      </c>
    </row>
    <row r="7272" spans="1:22" x14ac:dyDescent="0.3">
      <c r="A7272" s="28">
        <f t="shared" si="11429"/>
        <v>152223</v>
      </c>
      <c r="B7272" s="26"/>
      <c r="C7272" s="26"/>
      <c r="D7272" s="26"/>
      <c r="E7272" s="9"/>
      <c r="F7272" s="26"/>
      <c r="G7272" s="27"/>
      <c r="H7272" s="27"/>
      <c r="J7272" s="28" t="str">
        <f t="shared" ref="J7272" si="11486">CONCATENATE(K7270,2)</f>
        <v>62</v>
      </c>
      <c r="K7272" s="22" t="e">
        <v>#VALUE!</v>
      </c>
      <c r="L7272" s="22" t="e">
        <v>#VALUE!</v>
      </c>
      <c r="M7272" s="22" t="e">
        <v>#VALUE!</v>
      </c>
      <c r="N7272" s="22" t="e">
        <v>#VALUE!</v>
      </c>
      <c r="O7272" s="22" t="e">
        <v>#VALUE!</v>
      </c>
      <c r="P7272" s="17"/>
      <c r="Q7272" s="17"/>
      <c r="R7272" s="17"/>
      <c r="S7272" s="17"/>
      <c r="U7272" s="28">
        <f t="shared" si="11419"/>
        <v>152</v>
      </c>
      <c r="V7272" s="28">
        <f t="shared" si="11482"/>
        <v>223</v>
      </c>
    </row>
    <row r="7273" spans="1:22" x14ac:dyDescent="0.3">
      <c r="A7273" s="28">
        <f t="shared" si="11429"/>
        <v>152224</v>
      </c>
      <c r="B7273" s="26"/>
      <c r="C7273" s="26"/>
      <c r="D7273" s="26"/>
      <c r="E7273" s="9"/>
      <c r="F7273" s="26"/>
      <c r="G7273" s="27"/>
      <c r="H7273" s="27"/>
      <c r="J7273" s="28" t="str">
        <f t="shared" ref="J7273" si="11487">CONCATENATE(K7270,3)</f>
        <v>63</v>
      </c>
      <c r="K7273" s="22" t="e">
        <v>#VALUE!</v>
      </c>
      <c r="L7273" s="22" t="e">
        <v>#VALUE!</v>
      </c>
      <c r="M7273" s="22" t="e">
        <v>#VALUE!</v>
      </c>
      <c r="N7273" s="22" t="e">
        <v>#VALUE!</v>
      </c>
      <c r="O7273" s="22" t="e">
        <v>#VALUE!</v>
      </c>
      <c r="P7273" s="17"/>
      <c r="Q7273" s="17"/>
      <c r="R7273" s="17"/>
      <c r="S7273" s="17"/>
      <c r="U7273" s="28">
        <f t="shared" si="11419"/>
        <v>152</v>
      </c>
      <c r="V7273" s="28">
        <f t="shared" si="11482"/>
        <v>224</v>
      </c>
    </row>
    <row r="7274" spans="1:22" x14ac:dyDescent="0.3">
      <c r="A7274" s="28">
        <f t="shared" si="11429"/>
        <v>152225</v>
      </c>
      <c r="B7274" s="26"/>
      <c r="C7274" s="26"/>
      <c r="D7274" s="26"/>
      <c r="E7274" s="9"/>
      <c r="F7274" s="26"/>
      <c r="G7274" s="27"/>
      <c r="H7274" s="27"/>
      <c r="J7274" s="17"/>
      <c r="K7274" s="17">
        <v>7</v>
      </c>
      <c r="L7274" s="17">
        <v>7</v>
      </c>
      <c r="M7274" s="17">
        <v>7</v>
      </c>
      <c r="N7274" s="17">
        <v>7</v>
      </c>
      <c r="O7274" s="17">
        <v>7</v>
      </c>
      <c r="P7274" s="17">
        <v>7</v>
      </c>
      <c r="Q7274" s="17"/>
      <c r="R7274" s="17"/>
      <c r="S7274" s="17"/>
      <c r="U7274" s="28">
        <f t="shared" si="11419"/>
        <v>152</v>
      </c>
      <c r="V7274" s="28">
        <f t="shared" si="11482"/>
        <v>225</v>
      </c>
    </row>
    <row r="7275" spans="1:22" x14ac:dyDescent="0.3">
      <c r="A7275" s="28">
        <f t="shared" si="11429"/>
        <v>152226</v>
      </c>
      <c r="B7275" s="26"/>
      <c r="C7275" s="26"/>
      <c r="D7275" s="26"/>
      <c r="E7275" s="9"/>
      <c r="F7275" s="26"/>
      <c r="G7275" s="27"/>
      <c r="H7275" s="27"/>
      <c r="J7275" s="28" t="str">
        <f t="shared" ref="J7275" si="11488">CONCATENATE(K7274,1)</f>
        <v>71</v>
      </c>
      <c r="K7275" s="22" t="e">
        <f t="array" ref="K7275:P7277">LINEST(B7266:B7272,C7266:C7272^{1,2,3,4,5},TRUE,TRUE)</f>
        <v>#VALUE!</v>
      </c>
      <c r="L7275" s="22" t="e">
        <v>#VALUE!</v>
      </c>
      <c r="M7275" s="22" t="e">
        <v>#VALUE!</v>
      </c>
      <c r="N7275" s="22" t="e">
        <v>#VALUE!</v>
      </c>
      <c r="O7275" s="22" t="e">
        <v>#VALUE!</v>
      </c>
      <c r="P7275" s="22" t="e">
        <v>#VALUE!</v>
      </c>
      <c r="Q7275" s="17"/>
      <c r="R7275" s="17"/>
      <c r="S7275" s="17"/>
      <c r="U7275" s="28">
        <f t="shared" si="11419"/>
        <v>152</v>
      </c>
      <c r="V7275" s="28">
        <f t="shared" si="11482"/>
        <v>226</v>
      </c>
    </row>
    <row r="7276" spans="1:22" x14ac:dyDescent="0.3">
      <c r="A7276" s="28">
        <f t="shared" si="11429"/>
        <v>152227</v>
      </c>
      <c r="B7276" s="2">
        <f t="shared" ref="B7276" si="11489">COUNT(B7266:B7275)-2</f>
        <v>-2</v>
      </c>
      <c r="J7276" s="28" t="str">
        <f t="shared" ref="J7276" si="11490">CONCATENATE(K7274,2)</f>
        <v>72</v>
      </c>
      <c r="K7276" s="22" t="e">
        <v>#VALUE!</v>
      </c>
      <c r="L7276" s="22" t="e">
        <v>#VALUE!</v>
      </c>
      <c r="M7276" s="22" t="e">
        <v>#VALUE!</v>
      </c>
      <c r="N7276" s="22" t="e">
        <v>#VALUE!</v>
      </c>
      <c r="O7276" s="22" t="e">
        <v>#VALUE!</v>
      </c>
      <c r="P7276" s="22" t="e">
        <v>#VALUE!</v>
      </c>
      <c r="Q7276" s="17"/>
      <c r="R7276" s="17"/>
      <c r="S7276" s="17"/>
      <c r="U7276" s="28">
        <f t="shared" si="11419"/>
        <v>152</v>
      </c>
      <c r="V7276" s="28">
        <f t="shared" si="11482"/>
        <v>227</v>
      </c>
    </row>
    <row r="7277" spans="1:22" x14ac:dyDescent="0.3">
      <c r="A7277" s="28">
        <f t="shared" si="11429"/>
        <v>152228</v>
      </c>
      <c r="J7277" s="28" t="str">
        <f t="shared" ref="J7277" si="11491">CONCATENATE(K7274,3)</f>
        <v>73</v>
      </c>
      <c r="K7277" s="22" t="e">
        <v>#VALUE!</v>
      </c>
      <c r="L7277" s="22" t="e">
        <v>#VALUE!</v>
      </c>
      <c r="M7277" s="22" t="e">
        <v>#VALUE!</v>
      </c>
      <c r="N7277" s="22" t="e">
        <v>#VALUE!</v>
      </c>
      <c r="O7277" s="22" t="e">
        <v>#VALUE!</v>
      </c>
      <c r="P7277" s="22" t="e">
        <v>#VALUE!</v>
      </c>
      <c r="Q7277" s="17"/>
      <c r="R7277" s="17"/>
      <c r="S7277" s="17"/>
      <c r="U7277" s="28">
        <f t="shared" si="11419"/>
        <v>152</v>
      </c>
      <c r="V7277" s="28">
        <f t="shared" si="11482"/>
        <v>228</v>
      </c>
    </row>
    <row r="7278" spans="1:22" x14ac:dyDescent="0.3">
      <c r="A7278" s="28">
        <f t="shared" si="11429"/>
        <v>152229</v>
      </c>
      <c r="B7278" s="66" t="s">
        <v>25</v>
      </c>
      <c r="C7278" s="66"/>
      <c r="D7278" s="66"/>
      <c r="E7278" s="66"/>
      <c r="F7278" s="66"/>
      <c r="G7278" s="66"/>
      <c r="H7278" s="66"/>
      <c r="J7278" s="17"/>
      <c r="K7278" s="17">
        <v>8</v>
      </c>
      <c r="L7278" s="17">
        <v>8</v>
      </c>
      <c r="M7278" s="17">
        <v>8</v>
      </c>
      <c r="N7278" s="17">
        <v>8</v>
      </c>
      <c r="O7278" s="17">
        <v>8</v>
      </c>
      <c r="P7278" s="17">
        <v>8</v>
      </c>
      <c r="Q7278" s="17">
        <v>8</v>
      </c>
      <c r="R7278" s="17"/>
      <c r="S7278" s="17"/>
      <c r="U7278" s="28">
        <f t="shared" si="11419"/>
        <v>152</v>
      </c>
      <c r="V7278" s="28">
        <f t="shared" si="11482"/>
        <v>229</v>
      </c>
    </row>
    <row r="7279" spans="1:22" x14ac:dyDescent="0.3">
      <c r="A7279" s="28">
        <f t="shared" si="11429"/>
        <v>152230</v>
      </c>
      <c r="B7279" s="71"/>
      <c r="C7279" s="71"/>
      <c r="D7279" s="71"/>
      <c r="E7279" s="71"/>
      <c r="F7279" s="71"/>
      <c r="G7279" s="71"/>
      <c r="H7279" s="71"/>
      <c r="J7279" s="28" t="str">
        <f t="shared" ref="J7279" si="11492">CONCATENATE(K7278,1)</f>
        <v>81</v>
      </c>
      <c r="K7279" s="22" t="e">
        <f t="array" ref="K7279:Q7281">LINEST(B7266:B7273,C7266:C7273^{1,2,3,4,5,6},TRUE,TRUE)</f>
        <v>#VALUE!</v>
      </c>
      <c r="L7279" s="22" t="e">
        <v>#VALUE!</v>
      </c>
      <c r="M7279" s="22" t="e">
        <v>#VALUE!</v>
      </c>
      <c r="N7279" s="22" t="e">
        <v>#VALUE!</v>
      </c>
      <c r="O7279" s="22" t="e">
        <v>#VALUE!</v>
      </c>
      <c r="P7279" s="22" t="e">
        <v>#VALUE!</v>
      </c>
      <c r="Q7279" s="22" t="e">
        <v>#VALUE!</v>
      </c>
      <c r="R7279" s="17"/>
      <c r="S7279" s="17"/>
      <c r="U7279" s="28">
        <f t="shared" si="11419"/>
        <v>152</v>
      </c>
      <c r="V7279" s="28">
        <f t="shared" si="11482"/>
        <v>230</v>
      </c>
    </row>
    <row r="7280" spans="1:22" x14ac:dyDescent="0.3">
      <c r="A7280" s="28">
        <f t="shared" si="11429"/>
        <v>152231</v>
      </c>
      <c r="B7280" s="71"/>
      <c r="C7280" s="71"/>
      <c r="D7280" s="71"/>
      <c r="E7280" s="71"/>
      <c r="F7280" s="71"/>
      <c r="G7280" s="71"/>
      <c r="H7280" s="71"/>
      <c r="J7280" s="28" t="str">
        <f t="shared" ref="J7280" si="11493">CONCATENATE(K7278,2)</f>
        <v>82</v>
      </c>
      <c r="K7280" s="22" t="e">
        <v>#VALUE!</v>
      </c>
      <c r="L7280" s="22" t="e">
        <v>#VALUE!</v>
      </c>
      <c r="M7280" s="22" t="e">
        <v>#VALUE!</v>
      </c>
      <c r="N7280" s="22" t="e">
        <v>#VALUE!</v>
      </c>
      <c r="O7280" s="22" t="e">
        <v>#VALUE!</v>
      </c>
      <c r="P7280" s="22" t="e">
        <v>#VALUE!</v>
      </c>
      <c r="Q7280" s="22" t="e">
        <v>#VALUE!</v>
      </c>
      <c r="R7280" s="17"/>
      <c r="S7280" s="17"/>
      <c r="U7280" s="28">
        <f t="shared" si="11419"/>
        <v>152</v>
      </c>
      <c r="V7280" s="28">
        <f t="shared" si="11482"/>
        <v>231</v>
      </c>
    </row>
    <row r="7281" spans="1:22" x14ac:dyDescent="0.3">
      <c r="A7281" s="28">
        <f t="shared" si="11429"/>
        <v>152232</v>
      </c>
      <c r="J7281" s="28" t="str">
        <f t="shared" ref="J7281" si="11494">CONCATENATE(K7278,3)</f>
        <v>83</v>
      </c>
      <c r="K7281" s="22" t="e">
        <v>#VALUE!</v>
      </c>
      <c r="L7281" s="22" t="e">
        <v>#VALUE!</v>
      </c>
      <c r="M7281" s="22" t="e">
        <v>#VALUE!</v>
      </c>
      <c r="N7281" s="22" t="e">
        <v>#VALUE!</v>
      </c>
      <c r="O7281" s="22" t="e">
        <v>#VALUE!</v>
      </c>
      <c r="P7281" s="22" t="e">
        <v>#VALUE!</v>
      </c>
      <c r="Q7281" s="22" t="e">
        <v>#VALUE!</v>
      </c>
      <c r="R7281" s="17"/>
      <c r="S7281" s="17"/>
      <c r="U7281" s="28">
        <f t="shared" si="11419"/>
        <v>152</v>
      </c>
      <c r="V7281" s="28">
        <f t="shared" si="11482"/>
        <v>232</v>
      </c>
    </row>
    <row r="7282" spans="1:22" ht="15" customHeight="1" x14ac:dyDescent="0.3">
      <c r="A7282" s="28">
        <f t="shared" si="11429"/>
        <v>152233</v>
      </c>
      <c r="B7282" s="66" t="s">
        <v>52</v>
      </c>
      <c r="C7282" s="66"/>
      <c r="D7282" s="66"/>
      <c r="E7282" s="10" t="str">
        <f>IF(D7252="","",MAX(E7283,E7284))</f>
        <v/>
      </c>
      <c r="J7282" s="17"/>
      <c r="K7282" s="17">
        <v>9</v>
      </c>
      <c r="L7282" s="17">
        <v>9</v>
      </c>
      <c r="M7282" s="17">
        <v>9</v>
      </c>
      <c r="N7282" s="17">
        <v>9</v>
      </c>
      <c r="O7282" s="17">
        <v>9</v>
      </c>
      <c r="P7282" s="17">
        <v>9</v>
      </c>
      <c r="Q7282" s="17">
        <v>9</v>
      </c>
      <c r="R7282" s="17">
        <v>9</v>
      </c>
      <c r="S7282" s="17"/>
      <c r="U7282" s="28">
        <f t="shared" si="11419"/>
        <v>152</v>
      </c>
      <c r="V7282" s="28">
        <f t="shared" si="11482"/>
        <v>233</v>
      </c>
    </row>
    <row r="7283" spans="1:22" x14ac:dyDescent="0.3">
      <c r="A7283" s="28">
        <f t="shared" si="11429"/>
        <v>152234</v>
      </c>
      <c r="B7283" s="2" t="s">
        <v>26</v>
      </c>
      <c r="C7283" s="2" t="s">
        <v>27</v>
      </c>
      <c r="D7283" s="2" t="s">
        <v>28</v>
      </c>
      <c r="E7283" s="11">
        <f>ABS(MIN(D7284:D7293))</f>
        <v>0</v>
      </c>
      <c r="G7283" s="2" t="s">
        <v>230</v>
      </c>
      <c r="J7283" s="28" t="str">
        <f t="shared" ref="J7283" si="11495">CONCATENATE(K7282,1)</f>
        <v>91</v>
      </c>
      <c r="K7283" s="22" t="e">
        <f t="array" ref="K7283:R7285">LINEST(B7266:B7274,C7266:C7274^{1,2,3,4,5,6,7},TRUE,TRUE)</f>
        <v>#VALUE!</v>
      </c>
      <c r="L7283" s="22" t="e">
        <v>#VALUE!</v>
      </c>
      <c r="M7283" s="22" t="e">
        <v>#VALUE!</v>
      </c>
      <c r="N7283" s="22" t="e">
        <v>#VALUE!</v>
      </c>
      <c r="O7283" s="22" t="e">
        <v>#VALUE!</v>
      </c>
      <c r="P7283" s="22" t="e">
        <v>#VALUE!</v>
      </c>
      <c r="Q7283" s="22" t="e">
        <v>#VALUE!</v>
      </c>
      <c r="R7283" s="22" t="e">
        <v>#VALUE!</v>
      </c>
      <c r="S7283" s="17"/>
      <c r="U7283" s="28">
        <f t="shared" si="11419"/>
        <v>152</v>
      </c>
      <c r="V7283" s="28">
        <f t="shared" si="11482"/>
        <v>234</v>
      </c>
    </row>
    <row r="7284" spans="1:22" x14ac:dyDescent="0.3">
      <c r="A7284" s="28">
        <f t="shared" si="11429"/>
        <v>152235</v>
      </c>
      <c r="B7284" s="7">
        <f t="shared" ref="B7284:B7293" si="11496">C7266-B7266</f>
        <v>0</v>
      </c>
      <c r="C7284" s="7">
        <f t="shared" ref="C7284:C7293" si="11497">H7266-G7266</f>
        <v>0</v>
      </c>
      <c r="D7284" s="7">
        <f>C7284-B7284</f>
        <v>0</v>
      </c>
      <c r="E7284" s="11">
        <f>ABS(MAX(D7284:D7293))</f>
        <v>0</v>
      </c>
      <c r="F7284" s="13"/>
      <c r="G7284" s="2" t="str">
        <f>IF(D7266="","",D7266/E7266)</f>
        <v/>
      </c>
      <c r="H7284" s="13"/>
      <c r="J7284" s="28" t="str">
        <f t="shared" ref="J7284" si="11498">CONCATENATE(K7282,2)</f>
        <v>92</v>
      </c>
      <c r="K7284" s="22" t="e">
        <v>#VALUE!</v>
      </c>
      <c r="L7284" s="22" t="e">
        <v>#VALUE!</v>
      </c>
      <c r="M7284" s="22" t="e">
        <v>#VALUE!</v>
      </c>
      <c r="N7284" s="22" t="e">
        <v>#VALUE!</v>
      </c>
      <c r="O7284" s="22" t="e">
        <v>#VALUE!</v>
      </c>
      <c r="P7284" s="22" t="e">
        <v>#VALUE!</v>
      </c>
      <c r="Q7284" s="22" t="e">
        <v>#VALUE!</v>
      </c>
      <c r="R7284" s="22" t="e">
        <v>#VALUE!</v>
      </c>
      <c r="S7284" s="17"/>
      <c r="U7284" s="28">
        <f t="shared" si="11419"/>
        <v>152</v>
      </c>
      <c r="V7284" s="28">
        <f t="shared" si="11482"/>
        <v>235</v>
      </c>
    </row>
    <row r="7285" spans="1:22" x14ac:dyDescent="0.3">
      <c r="A7285" s="28">
        <f t="shared" si="11429"/>
        <v>152236</v>
      </c>
      <c r="B7285" s="7">
        <f t="shared" si="11496"/>
        <v>0</v>
      </c>
      <c r="C7285" s="7">
        <f t="shared" si="11497"/>
        <v>0</v>
      </c>
      <c r="D7285" s="7">
        <f t="shared" ref="D7285:D7293" si="11499">C7285-B7285</f>
        <v>0</v>
      </c>
      <c r="E7285" s="12" t="s">
        <v>34</v>
      </c>
      <c r="G7285" s="2" t="str">
        <f t="shared" ref="G7285:G7293" si="11500">IF(D7267="","",D7267/E7267)</f>
        <v/>
      </c>
      <c r="H7285" s="13"/>
      <c r="J7285" s="28" t="str">
        <f t="shared" ref="J7285" si="11501">CONCATENATE(K7282,3)</f>
        <v>93</v>
      </c>
      <c r="K7285" s="22" t="e">
        <v>#VALUE!</v>
      </c>
      <c r="L7285" s="22" t="e">
        <v>#VALUE!</v>
      </c>
      <c r="M7285" s="22" t="e">
        <v>#VALUE!</v>
      </c>
      <c r="N7285" s="22" t="e">
        <v>#VALUE!</v>
      </c>
      <c r="O7285" s="22" t="e">
        <v>#VALUE!</v>
      </c>
      <c r="P7285" s="22" t="e">
        <v>#VALUE!</v>
      </c>
      <c r="Q7285" s="22" t="e">
        <v>#VALUE!</v>
      </c>
      <c r="R7285" s="22" t="e">
        <v>#VALUE!</v>
      </c>
      <c r="S7285" s="17"/>
      <c r="U7285" s="28">
        <f t="shared" si="11419"/>
        <v>152</v>
      </c>
      <c r="V7285" s="28">
        <f t="shared" si="11482"/>
        <v>236</v>
      </c>
    </row>
    <row r="7286" spans="1:22" x14ac:dyDescent="0.3">
      <c r="A7286" s="28">
        <f t="shared" si="11429"/>
        <v>152237</v>
      </c>
      <c r="B7286" s="7">
        <f t="shared" si="11496"/>
        <v>0</v>
      </c>
      <c r="C7286" s="7">
        <f t="shared" si="11497"/>
        <v>0</v>
      </c>
      <c r="D7286" s="7">
        <f t="shared" si="11499"/>
        <v>0</v>
      </c>
      <c r="E7286" s="10" t="str">
        <f>IF(D7252="","",MAX(E7287,E7288))</f>
        <v/>
      </c>
      <c r="G7286" s="2" t="str">
        <f t="shared" si="11500"/>
        <v/>
      </c>
      <c r="H7286" s="13"/>
      <c r="J7286" s="17"/>
      <c r="K7286" s="17">
        <v>10</v>
      </c>
      <c r="L7286" s="17">
        <v>10</v>
      </c>
      <c r="M7286" s="17">
        <v>10</v>
      </c>
      <c r="N7286" s="17">
        <v>10</v>
      </c>
      <c r="O7286" s="17">
        <v>10</v>
      </c>
      <c r="P7286" s="17">
        <v>10</v>
      </c>
      <c r="Q7286" s="17">
        <v>10</v>
      </c>
      <c r="R7286" s="17">
        <v>10</v>
      </c>
      <c r="S7286" s="17">
        <v>10</v>
      </c>
      <c r="U7286" s="28">
        <f t="shared" si="11419"/>
        <v>152</v>
      </c>
      <c r="V7286" s="28">
        <f t="shared" si="11482"/>
        <v>237</v>
      </c>
    </row>
    <row r="7287" spans="1:22" x14ac:dyDescent="0.3">
      <c r="A7287" s="28">
        <f t="shared" si="11429"/>
        <v>152238</v>
      </c>
      <c r="B7287" s="7">
        <f t="shared" si="11496"/>
        <v>0</v>
      </c>
      <c r="C7287" s="7">
        <f t="shared" si="11497"/>
        <v>0</v>
      </c>
      <c r="D7287" s="7">
        <f t="shared" si="11499"/>
        <v>0</v>
      </c>
      <c r="E7287" s="11">
        <f>ABS(MIN(B7284:B7293))</f>
        <v>0</v>
      </c>
      <c r="G7287" s="2" t="str">
        <f t="shared" si="11500"/>
        <v/>
      </c>
      <c r="H7287" s="13"/>
      <c r="J7287" s="28" t="str">
        <f t="shared" ref="J7287" si="11502">CONCATENATE(K7286,1)</f>
        <v>101</v>
      </c>
      <c r="K7287" s="22" t="e">
        <f t="array" ref="K7287:S7289">LINEST(B7266:B7275,C7266:C7275^{1,2,3,4,5,6,7,8},TRUE,TRUE)</f>
        <v>#VALUE!</v>
      </c>
      <c r="L7287" s="22" t="e">
        <v>#VALUE!</v>
      </c>
      <c r="M7287" s="22" t="e">
        <v>#VALUE!</v>
      </c>
      <c r="N7287" s="22" t="e">
        <v>#VALUE!</v>
      </c>
      <c r="O7287" s="22" t="e">
        <v>#VALUE!</v>
      </c>
      <c r="P7287" s="22" t="e">
        <v>#VALUE!</v>
      </c>
      <c r="Q7287" s="22" t="e">
        <v>#VALUE!</v>
      </c>
      <c r="R7287" s="22" t="e">
        <v>#VALUE!</v>
      </c>
      <c r="S7287" s="22" t="e">
        <v>#VALUE!</v>
      </c>
      <c r="U7287" s="28">
        <f t="shared" si="11419"/>
        <v>152</v>
      </c>
      <c r="V7287" s="28">
        <f t="shared" si="11482"/>
        <v>238</v>
      </c>
    </row>
    <row r="7288" spans="1:22" x14ac:dyDescent="0.3">
      <c r="A7288" s="28">
        <f t="shared" si="11429"/>
        <v>152239</v>
      </c>
      <c r="B7288" s="7">
        <f t="shared" si="11496"/>
        <v>0</v>
      </c>
      <c r="C7288" s="7">
        <f t="shared" si="11497"/>
        <v>0</v>
      </c>
      <c r="D7288" s="7">
        <f t="shared" si="11499"/>
        <v>0</v>
      </c>
      <c r="E7288" s="11">
        <f>ABS(MAX(B7284:B7293))</f>
        <v>0</v>
      </c>
      <c r="G7288" s="2" t="str">
        <f t="shared" si="11500"/>
        <v/>
      </c>
      <c r="H7288" s="13"/>
      <c r="J7288" s="28" t="str">
        <f t="shared" ref="J7288" si="11503">CONCATENATE(K7286,2)</f>
        <v>102</v>
      </c>
      <c r="K7288" s="22" t="e">
        <v>#VALUE!</v>
      </c>
      <c r="L7288" s="22" t="e">
        <v>#VALUE!</v>
      </c>
      <c r="M7288" s="22" t="e">
        <v>#VALUE!</v>
      </c>
      <c r="N7288" s="22" t="e">
        <v>#VALUE!</v>
      </c>
      <c r="O7288" s="22" t="e">
        <v>#VALUE!</v>
      </c>
      <c r="P7288" s="22" t="e">
        <v>#VALUE!</v>
      </c>
      <c r="Q7288" s="22" t="e">
        <v>#VALUE!</v>
      </c>
      <c r="R7288" s="22" t="e">
        <v>#VALUE!</v>
      </c>
      <c r="S7288" s="22" t="e">
        <v>#VALUE!</v>
      </c>
      <c r="U7288" s="28">
        <f t="shared" si="11419"/>
        <v>152</v>
      </c>
      <c r="V7288" s="28">
        <f t="shared" si="11482"/>
        <v>239</v>
      </c>
    </row>
    <row r="7289" spans="1:22" x14ac:dyDescent="0.3">
      <c r="A7289" s="28">
        <f t="shared" si="11429"/>
        <v>152240</v>
      </c>
      <c r="B7289" s="7">
        <f t="shared" si="11496"/>
        <v>0</v>
      </c>
      <c r="C7289" s="7">
        <f t="shared" si="11497"/>
        <v>0</v>
      </c>
      <c r="D7289" s="7">
        <f t="shared" si="11499"/>
        <v>0</v>
      </c>
      <c r="E7289" s="12" t="s">
        <v>231</v>
      </c>
      <c r="G7289" s="2" t="str">
        <f t="shared" si="11500"/>
        <v/>
      </c>
      <c r="H7289" s="13"/>
      <c r="J7289" s="28" t="str">
        <f t="shared" ref="J7289" si="11504">CONCATENATE(K7286,3)</f>
        <v>103</v>
      </c>
      <c r="K7289" s="22" t="e">
        <v>#VALUE!</v>
      </c>
      <c r="L7289" s="22" t="e">
        <v>#VALUE!</v>
      </c>
      <c r="M7289" s="22" t="e">
        <v>#VALUE!</v>
      </c>
      <c r="N7289" s="22" t="e">
        <v>#VALUE!</v>
      </c>
      <c r="O7289" s="22" t="e">
        <v>#VALUE!</v>
      </c>
      <c r="P7289" s="22" t="e">
        <v>#VALUE!</v>
      </c>
      <c r="Q7289" s="22" t="e">
        <v>#VALUE!</v>
      </c>
      <c r="R7289" s="22" t="e">
        <v>#VALUE!</v>
      </c>
      <c r="S7289" s="22" t="e">
        <v>#VALUE!</v>
      </c>
      <c r="U7289" s="28">
        <f t="shared" si="11419"/>
        <v>152</v>
      </c>
      <c r="V7289" s="28">
        <f t="shared" si="11482"/>
        <v>240</v>
      </c>
    </row>
    <row r="7290" spans="1:22" x14ac:dyDescent="0.3">
      <c r="A7290" s="28">
        <f t="shared" si="11429"/>
        <v>152241</v>
      </c>
      <c r="B7290" s="7">
        <f t="shared" si="11496"/>
        <v>0</v>
      </c>
      <c r="C7290" s="7">
        <f t="shared" si="11497"/>
        <v>0</v>
      </c>
      <c r="D7290" s="7">
        <f t="shared" si="11499"/>
        <v>0</v>
      </c>
      <c r="E7290" s="10" t="e">
        <f>IF(D7252="","",MAX(E7291,E7292))*2</f>
        <v>#VALUE!</v>
      </c>
      <c r="G7290" s="2" t="str">
        <f t="shared" si="11500"/>
        <v/>
      </c>
      <c r="H7290" s="13"/>
      <c r="U7290" s="28">
        <f t="shared" si="11419"/>
        <v>152</v>
      </c>
      <c r="V7290" s="28">
        <f t="shared" si="11482"/>
        <v>241</v>
      </c>
    </row>
    <row r="7291" spans="1:22" x14ac:dyDescent="0.3">
      <c r="A7291" s="28">
        <f t="shared" si="11429"/>
        <v>152242</v>
      </c>
      <c r="B7291" s="7">
        <f t="shared" si="11496"/>
        <v>0</v>
      </c>
      <c r="C7291" s="7">
        <f t="shared" si="11497"/>
        <v>0</v>
      </c>
      <c r="D7291" s="7">
        <f t="shared" si="11499"/>
        <v>0</v>
      </c>
      <c r="E7291" s="11">
        <f>ABS(MIN(G7284:G7293))</f>
        <v>0</v>
      </c>
      <c r="G7291" s="2" t="str">
        <f t="shared" si="11500"/>
        <v/>
      </c>
      <c r="U7291" s="28">
        <f t="shared" si="11419"/>
        <v>152</v>
      </c>
      <c r="V7291" s="28">
        <f t="shared" si="11482"/>
        <v>242</v>
      </c>
    </row>
    <row r="7292" spans="1:22" x14ac:dyDescent="0.3">
      <c r="A7292" s="28">
        <f t="shared" si="11429"/>
        <v>152243</v>
      </c>
      <c r="B7292" s="7">
        <f t="shared" si="11496"/>
        <v>0</v>
      </c>
      <c r="C7292" s="7">
        <f t="shared" si="11497"/>
        <v>0</v>
      </c>
      <c r="D7292" s="7">
        <f t="shared" si="11499"/>
        <v>0</v>
      </c>
      <c r="E7292" s="11">
        <f>ABS(MAX(G7284:G7293))</f>
        <v>0</v>
      </c>
      <c r="G7292" s="2" t="str">
        <f t="shared" si="11500"/>
        <v/>
      </c>
      <c r="U7292" s="28">
        <f t="shared" si="11419"/>
        <v>152</v>
      </c>
      <c r="V7292" s="28">
        <f t="shared" si="11482"/>
        <v>243</v>
      </c>
    </row>
    <row r="7293" spans="1:22" x14ac:dyDescent="0.3">
      <c r="A7293" s="28">
        <f t="shared" si="11429"/>
        <v>152244</v>
      </c>
      <c r="B7293" s="7">
        <f t="shared" si="11496"/>
        <v>0</v>
      </c>
      <c r="C7293" s="7">
        <f t="shared" si="11497"/>
        <v>0</v>
      </c>
      <c r="D7293" s="7">
        <f t="shared" si="11499"/>
        <v>0</v>
      </c>
      <c r="F7293" s="13"/>
      <c r="G7293" s="2" t="str">
        <f t="shared" si="11500"/>
        <v/>
      </c>
      <c r="U7293" s="28">
        <f t="shared" si="11419"/>
        <v>152</v>
      </c>
      <c r="V7293" s="28">
        <f t="shared" si="11482"/>
        <v>244</v>
      </c>
    </row>
    <row r="7294" spans="1:22" x14ac:dyDescent="0.3">
      <c r="A7294" s="28">
        <f t="shared" si="11429"/>
        <v>152245</v>
      </c>
      <c r="F7294" s="13"/>
      <c r="U7294" s="28">
        <f t="shared" si="11419"/>
        <v>152</v>
      </c>
      <c r="V7294" s="28">
        <f t="shared" si="11482"/>
        <v>245</v>
      </c>
    </row>
    <row r="7295" spans="1:22" x14ac:dyDescent="0.3">
      <c r="A7295" s="28">
        <f t="shared" si="11429"/>
        <v>152246</v>
      </c>
      <c r="F7295" s="13"/>
      <c r="U7295" s="28">
        <f t="shared" si="11419"/>
        <v>152</v>
      </c>
      <c r="V7295" s="28">
        <f t="shared" si="11482"/>
        <v>246</v>
      </c>
    </row>
    <row r="7296" spans="1:22" x14ac:dyDescent="0.3">
      <c r="A7296" s="28">
        <f t="shared" si="11429"/>
        <v>152247</v>
      </c>
      <c r="F7296" s="13"/>
      <c r="U7296" s="28">
        <f t="shared" si="11419"/>
        <v>152</v>
      </c>
      <c r="V7296" s="28">
        <f t="shared" si="11482"/>
        <v>247</v>
      </c>
    </row>
    <row r="7297" spans="1:24" s="8" customFormat="1" x14ac:dyDescent="0.3"/>
    <row r="7298" spans="1:24" x14ac:dyDescent="0.3">
      <c r="A7298" s="28">
        <f t="shared" ref="A7298:A7344" si="11505">ROUND(CONCATENATE(U7298,V7298),0)</f>
        <v>153201</v>
      </c>
      <c r="B7298" s="63" t="s">
        <v>0</v>
      </c>
      <c r="C7298" s="63"/>
      <c r="D7298" s="71"/>
      <c r="E7298" s="71"/>
      <c r="F7298" s="71"/>
      <c r="G7298" s="71"/>
      <c r="H7298" s="71"/>
      <c r="U7298" s="28">
        <f t="shared" si="11430"/>
        <v>153</v>
      </c>
      <c r="V7298" s="28">
        <v>201</v>
      </c>
    </row>
    <row r="7299" spans="1:24" x14ac:dyDescent="0.3">
      <c r="A7299" s="28">
        <f t="shared" si="11505"/>
        <v>153202</v>
      </c>
      <c r="B7299" s="72" t="s">
        <v>70</v>
      </c>
      <c r="C7299" s="73"/>
      <c r="D7299" s="30"/>
      <c r="E7299" s="66" t="s">
        <v>71</v>
      </c>
      <c r="F7299" s="66"/>
      <c r="G7299" s="74"/>
      <c r="H7299" s="74"/>
      <c r="U7299" s="28">
        <f t="shared" ref="U7299:U7362" si="11506">U7298</f>
        <v>153</v>
      </c>
      <c r="V7299" s="28">
        <f t="shared" ref="V7299" si="11507">V7298+1</f>
        <v>202</v>
      </c>
    </row>
    <row r="7300" spans="1:24" x14ac:dyDescent="0.3">
      <c r="A7300" s="28">
        <f t="shared" si="11505"/>
        <v>153203</v>
      </c>
      <c r="B7300" s="75" t="s">
        <v>6</v>
      </c>
      <c r="C7300" s="75"/>
      <c r="D7300" s="71"/>
      <c r="E7300" s="71"/>
      <c r="F7300" s="71"/>
      <c r="G7300" s="71"/>
      <c r="H7300" s="71"/>
      <c r="U7300" s="28">
        <f t="shared" si="11506"/>
        <v>153</v>
      </c>
      <c r="V7300" s="28">
        <f t="shared" si="11482"/>
        <v>203</v>
      </c>
    </row>
    <row r="7301" spans="1:24" x14ac:dyDescent="0.3">
      <c r="A7301" s="28">
        <f t="shared" si="11505"/>
        <v>153204</v>
      </c>
      <c r="B7301" s="63" t="s">
        <v>7</v>
      </c>
      <c r="C7301" s="63"/>
      <c r="D7301" s="71"/>
      <c r="E7301" s="71"/>
      <c r="F7301" s="71"/>
      <c r="G7301" s="71"/>
      <c r="H7301" s="71"/>
      <c r="J7301" s="17"/>
      <c r="K7301" s="17" t="s">
        <v>53</v>
      </c>
      <c r="L7301" s="17" t="s">
        <v>54</v>
      </c>
      <c r="M7301" s="17" t="s">
        <v>55</v>
      </c>
      <c r="N7301" s="17" t="s">
        <v>56</v>
      </c>
      <c r="O7301" s="17" t="s">
        <v>57</v>
      </c>
      <c r="P7301" s="17" t="s">
        <v>2</v>
      </c>
      <c r="Q7301" s="17" t="s">
        <v>3</v>
      </c>
      <c r="R7301" s="17" t="s">
        <v>4</v>
      </c>
      <c r="S7301" s="17" t="s">
        <v>5</v>
      </c>
      <c r="U7301" s="28">
        <f t="shared" si="11506"/>
        <v>153</v>
      </c>
      <c r="V7301" s="28">
        <f t="shared" si="11482"/>
        <v>204</v>
      </c>
      <c r="X7301" s="1" t="s">
        <v>48</v>
      </c>
    </row>
    <row r="7302" spans="1:24" x14ac:dyDescent="0.3">
      <c r="A7302" s="28">
        <f t="shared" si="11505"/>
        <v>153205</v>
      </c>
      <c r="B7302" s="63" t="s">
        <v>9</v>
      </c>
      <c r="C7302" s="63"/>
      <c r="D7302" s="71"/>
      <c r="E7302" s="71"/>
      <c r="F7302" s="71"/>
      <c r="G7302" s="71"/>
      <c r="H7302" s="71"/>
      <c r="J7302" s="17">
        <f t="shared" ref="J7302" si="11508">COUNTA(B7314:B7323)</f>
        <v>0</v>
      </c>
      <c r="K7302" s="17">
        <f t="shared" ref="K7302" si="11509">IF(L7302-1&lt;2,0,L7302-1)</f>
        <v>0</v>
      </c>
      <c r="L7302" s="17">
        <f t="shared" ref="L7302" si="11510">IF(M7302-1&lt;2,0,M7302-1)</f>
        <v>0</v>
      </c>
      <c r="M7302" s="17">
        <f t="shared" ref="M7302" si="11511">IF(N7302-1&lt;2,0,N7302-1)</f>
        <v>0</v>
      </c>
      <c r="N7302" s="17">
        <f t="shared" ref="N7302" si="11512">IF(O7302-1&lt;2,0,O7302-1)</f>
        <v>0</v>
      </c>
      <c r="O7302" s="17">
        <f t="shared" ref="O7302" si="11513">IF(P7302-1&lt;2,0,P7302-1)</f>
        <v>0</v>
      </c>
      <c r="P7302" s="17">
        <f t="shared" ref="P7302" si="11514">IF(Q7302-1&lt;2,0,Q7302-1)</f>
        <v>0</v>
      </c>
      <c r="Q7302" s="17">
        <f t="shared" ref="Q7302" si="11515">IF(R7302-1&lt;2,0,R7302-1)</f>
        <v>0</v>
      </c>
      <c r="R7302" s="17">
        <f t="shared" ref="R7302" si="11516">IF(S7302-1&lt;2,0,S7302-1)</f>
        <v>0</v>
      </c>
      <c r="S7302" s="17">
        <f t="shared" ref="S7302" si="11517">J7302</f>
        <v>0</v>
      </c>
      <c r="U7302" s="28">
        <f t="shared" si="11506"/>
        <v>153</v>
      </c>
      <c r="V7302" s="28">
        <f t="shared" si="11482"/>
        <v>205</v>
      </c>
      <c r="X7302" s="1" t="s">
        <v>49</v>
      </c>
    </row>
    <row r="7303" spans="1:24" x14ac:dyDescent="0.3">
      <c r="A7303" s="28">
        <f t="shared" si="11505"/>
        <v>153206</v>
      </c>
      <c r="B7303" s="63" t="s">
        <v>10</v>
      </c>
      <c r="C7303" s="63"/>
      <c r="D7303" s="71"/>
      <c r="E7303" s="71"/>
      <c r="F7303" s="71"/>
      <c r="G7303" s="71"/>
      <c r="H7303" s="71"/>
      <c r="J7303" s="28" t="str">
        <f t="shared" ref="J7303" si="11518">CONCATENATE(J7302,1)</f>
        <v>01</v>
      </c>
      <c r="K7303" s="29">
        <f t="shared" ref="K7303" si="11519">IF(K7302=0,0,VLOOKUP(J7303,J7307:S7337,K7302,FALSE))</f>
        <v>0</v>
      </c>
      <c r="L7303" s="29">
        <f t="shared" ref="L7303" si="11520">IF(L7302=0,0,VLOOKUP(J7303,J7307:S7337,L7302,FALSE))</f>
        <v>0</v>
      </c>
      <c r="M7303" s="29">
        <f t="shared" ref="M7303" si="11521">IF(M7302=0,0,VLOOKUP(J7303,J7307:S7337,M7302,FALSE))</f>
        <v>0</v>
      </c>
      <c r="N7303" s="29">
        <f t="shared" ref="N7303" si="11522">IF(N7302=0,0,VLOOKUP(J7303,J7307:S7337,N7302,FALSE))</f>
        <v>0</v>
      </c>
      <c r="O7303" s="29">
        <f t="shared" ref="O7303" si="11523">IF(O7302=0,0,VLOOKUP(J7303,J7307:S7337,O7302,FALSE))</f>
        <v>0</v>
      </c>
      <c r="P7303" s="29">
        <f t="shared" ref="P7303" si="11524">IF(P7302=0,0,VLOOKUP(J7303,J7307:S7337,P7302,FALSE))</f>
        <v>0</v>
      </c>
      <c r="Q7303" s="29">
        <f t="shared" ref="Q7303" si="11525">IF(Q7302=0,0,VLOOKUP(J7303,J7307:S7337,Q7302,FALSE))</f>
        <v>0</v>
      </c>
      <c r="R7303" s="29">
        <f t="shared" ref="R7303" si="11526">IF(R7302=0,0,VLOOKUP(J7303,J7307:S7337,R7302,FALSE))</f>
        <v>0</v>
      </c>
      <c r="S7303" s="29">
        <f t="shared" ref="S7303" si="11527">IF(S7302=0,0,VLOOKUP(J7303,J7307:S7337,S7302,FALSE))</f>
        <v>0</v>
      </c>
      <c r="U7303" s="28">
        <f t="shared" si="11506"/>
        <v>153</v>
      </c>
      <c r="V7303" s="28">
        <f t="shared" si="11482"/>
        <v>206</v>
      </c>
      <c r="X7303" s="1" t="s">
        <v>50</v>
      </c>
    </row>
    <row r="7304" spans="1:24" x14ac:dyDescent="0.3">
      <c r="A7304" s="28">
        <f t="shared" si="11505"/>
        <v>153207</v>
      </c>
      <c r="B7304" s="63" t="s">
        <v>11</v>
      </c>
      <c r="C7304" s="63"/>
      <c r="D7304" s="64"/>
      <c r="E7304" s="64"/>
      <c r="F7304" s="64"/>
      <c r="G7304" s="64"/>
      <c r="H7304" s="64"/>
      <c r="J7304" s="28" t="str">
        <f t="shared" ref="J7304" si="11528">CONCATENATE(J7302,2)</f>
        <v>02</v>
      </c>
      <c r="K7304" s="22">
        <f t="shared" ref="K7304" si="11529">IF(K7302=0,0,VLOOKUP(J7304,J7307:S7337,K7302,FALSE))</f>
        <v>0</v>
      </c>
      <c r="L7304" s="22">
        <f t="shared" ref="L7304" si="11530">IF(L7302=0,0,VLOOKUP(J7304,J7307:S7337,L7302,FALSE))</f>
        <v>0</v>
      </c>
      <c r="M7304" s="22">
        <f t="shared" ref="M7304" si="11531">IF(M7302=0,0,VLOOKUP(J7304,J7307:S7337,M7302,FALSE))</f>
        <v>0</v>
      </c>
      <c r="N7304" s="22">
        <f t="shared" ref="N7304" si="11532">IF(N7302=0,0,VLOOKUP(J7304,J7307:S7337,N7302,FALSE))</f>
        <v>0</v>
      </c>
      <c r="O7304" s="22">
        <f t="shared" ref="O7304" si="11533">IF(O7302=0,0,VLOOKUP(J7304,J7307:S7337,O7302,FALSE))</f>
        <v>0</v>
      </c>
      <c r="P7304" s="22">
        <f t="shared" ref="P7304" si="11534">IF(P7302=0,0,VLOOKUP(J7304,J7307:S7337,P7302,FALSE))</f>
        <v>0</v>
      </c>
      <c r="Q7304" s="22">
        <f t="shared" ref="Q7304" si="11535">IF(Q7302=0,0,VLOOKUP(J7304,J7307:S7337,Q7302,FALSE))</f>
        <v>0</v>
      </c>
      <c r="R7304" s="22">
        <f t="shared" ref="R7304" si="11536">IF(R7302=0,0,VLOOKUP(J7304,J7307:S7337,R7302,FALSE))</f>
        <v>0</v>
      </c>
      <c r="S7304" s="22">
        <f t="shared" ref="S7304" si="11537">IF(S7302=0,0,VLOOKUP(J7304,J7307:S7337,S7302,FALSE))</f>
        <v>0</v>
      </c>
      <c r="U7304" s="28">
        <f t="shared" si="11506"/>
        <v>153</v>
      </c>
      <c r="V7304" s="28">
        <f t="shared" si="11482"/>
        <v>207</v>
      </c>
    </row>
    <row r="7305" spans="1:24" x14ac:dyDescent="0.3">
      <c r="A7305" s="28">
        <f t="shared" si="11505"/>
        <v>153208</v>
      </c>
      <c r="B7305" s="63" t="s">
        <v>12</v>
      </c>
      <c r="C7305" s="63"/>
      <c r="D7305" s="65"/>
      <c r="E7305" s="65"/>
      <c r="F7305" s="65"/>
      <c r="G7305" s="65"/>
      <c r="H7305" s="65"/>
      <c r="J7305" s="28" t="str">
        <f t="shared" ref="J7305" si="11538">CONCATENATE(J7302,3)</f>
        <v>03</v>
      </c>
      <c r="K7305" s="22"/>
      <c r="L7305" s="22"/>
      <c r="M7305" s="22"/>
      <c r="N7305" s="22" t="s">
        <v>58</v>
      </c>
      <c r="O7305" s="29">
        <f t="shared" ref="O7305" si="11539">J7302-2</f>
        <v>-2</v>
      </c>
      <c r="P7305" s="22" t="s">
        <v>59</v>
      </c>
      <c r="Q7305" s="29" t="e">
        <f t="shared" ref="Q7305" si="11540">VLOOKUP(J7305,J7307:S7337,3,FALSE)</f>
        <v>#N/A</v>
      </c>
      <c r="R7305" s="22" t="s">
        <v>60</v>
      </c>
      <c r="S7305" s="22" t="e">
        <f t="shared" ref="S7305" si="11541">VLOOKUP(J7305,J7307:S7337,2,FALSE)</f>
        <v>#N/A</v>
      </c>
      <c r="U7305" s="28">
        <f t="shared" si="11506"/>
        <v>153</v>
      </c>
      <c r="V7305" s="28">
        <f t="shared" si="11482"/>
        <v>208</v>
      </c>
    </row>
    <row r="7306" spans="1:24" x14ac:dyDescent="0.3">
      <c r="A7306" s="28">
        <f t="shared" si="11505"/>
        <v>153209</v>
      </c>
      <c r="B7306" s="63" t="s">
        <v>13</v>
      </c>
      <c r="C7306" s="63"/>
      <c r="D7306" s="15"/>
      <c r="E7306" s="66" t="s">
        <v>14</v>
      </c>
      <c r="F7306" s="66"/>
      <c r="G7306" s="66"/>
      <c r="H7306" s="6" t="s">
        <v>64</v>
      </c>
      <c r="J7306" s="17"/>
      <c r="K7306" s="17">
        <v>3</v>
      </c>
      <c r="L7306" s="17">
        <v>3</v>
      </c>
      <c r="M7306" s="17"/>
      <c r="N7306" s="17"/>
      <c r="O7306" s="17"/>
      <c r="P7306" s="17"/>
      <c r="Q7306" s="17"/>
      <c r="R7306" s="17"/>
      <c r="S7306" s="17"/>
      <c r="U7306" s="28">
        <f t="shared" si="11506"/>
        <v>153</v>
      </c>
      <c r="V7306" s="28">
        <f t="shared" si="11482"/>
        <v>209</v>
      </c>
    </row>
    <row r="7307" spans="1:24" x14ac:dyDescent="0.3">
      <c r="A7307" s="28">
        <f t="shared" si="11505"/>
        <v>153210</v>
      </c>
      <c r="B7307" s="63" t="s">
        <v>15</v>
      </c>
      <c r="C7307" s="63"/>
      <c r="D7307" s="2">
        <f t="shared" ref="D7307" si="11542">MIN(B7314:B7323)</f>
        <v>0</v>
      </c>
      <c r="E7307" s="3" t="s">
        <v>16</v>
      </c>
      <c r="F7307" s="2">
        <f t="shared" ref="F7307" si="11543">MAX(B7314:B7323)</f>
        <v>0</v>
      </c>
      <c r="G7307" s="4" t="str">
        <f t="shared" ref="G7307" si="11544">IF(H7306="","",H7306)</f>
        <v>°C</v>
      </c>
      <c r="H7307" s="14"/>
      <c r="J7307" s="28" t="str">
        <f t="shared" ref="J7307" si="11545">CONCATENATE(K7306,1)</f>
        <v>31</v>
      </c>
      <c r="K7307" s="22" t="e">
        <f t="array" ref="K7307:L7309">LINEST(B7314:B7316,C7314:C7316^{1},TRUE,TRUE)</f>
        <v>#VALUE!</v>
      </c>
      <c r="L7307" s="22" t="e">
        <v>#VALUE!</v>
      </c>
      <c r="M7307" s="17"/>
      <c r="N7307" s="17"/>
      <c r="O7307" s="17"/>
      <c r="P7307" s="17"/>
      <c r="Q7307" s="17"/>
      <c r="R7307" s="17"/>
      <c r="S7307" s="17"/>
      <c r="U7307" s="28">
        <f t="shared" si="11506"/>
        <v>153</v>
      </c>
      <c r="V7307" s="28">
        <f t="shared" si="11482"/>
        <v>210</v>
      </c>
    </row>
    <row r="7308" spans="1:24" x14ac:dyDescent="0.3">
      <c r="A7308" s="28">
        <f t="shared" si="11505"/>
        <v>153211</v>
      </c>
      <c r="J7308" s="28" t="str">
        <f t="shared" ref="J7308" si="11546">CONCATENATE(K7306,2)</f>
        <v>32</v>
      </c>
      <c r="K7308" s="22" t="e">
        <v>#VALUE!</v>
      </c>
      <c r="L7308" s="22" t="e">
        <v>#VALUE!</v>
      </c>
      <c r="M7308" s="17"/>
      <c r="N7308" s="17"/>
      <c r="O7308" s="17"/>
      <c r="P7308" s="17"/>
      <c r="Q7308" s="17"/>
      <c r="R7308" s="17"/>
      <c r="S7308" s="17"/>
      <c r="U7308" s="28">
        <f t="shared" si="11506"/>
        <v>153</v>
      </c>
      <c r="V7308" s="28">
        <f t="shared" si="11482"/>
        <v>211</v>
      </c>
    </row>
    <row r="7309" spans="1:24" x14ac:dyDescent="0.3">
      <c r="A7309" s="28">
        <f t="shared" si="11505"/>
        <v>153212</v>
      </c>
      <c r="B7309" s="67" t="s">
        <v>17</v>
      </c>
      <c r="C7309" s="67"/>
      <c r="D7309" s="67"/>
      <c r="E7309" s="67"/>
      <c r="F7309" s="67"/>
      <c r="G7309" s="68" t="s">
        <v>31</v>
      </c>
      <c r="H7309" s="69"/>
      <c r="J7309" s="28" t="str">
        <f t="shared" ref="J7309" si="11547">CONCATENATE(K7306,3)</f>
        <v>33</v>
      </c>
      <c r="K7309" s="22" t="e">
        <v>#VALUE!</v>
      </c>
      <c r="L7309" s="22" t="e">
        <v>#VALUE!</v>
      </c>
      <c r="M7309" s="17"/>
      <c r="N7309" s="17"/>
      <c r="O7309" s="17"/>
      <c r="P7309" s="17"/>
      <c r="Q7309" s="17"/>
      <c r="R7309" s="17"/>
      <c r="S7309" s="17"/>
      <c r="U7309" s="28">
        <f t="shared" si="11506"/>
        <v>153</v>
      </c>
      <c r="V7309" s="28">
        <f t="shared" si="11482"/>
        <v>212</v>
      </c>
    </row>
    <row r="7310" spans="1:24" x14ac:dyDescent="0.3">
      <c r="A7310" s="28">
        <f t="shared" si="11505"/>
        <v>153213</v>
      </c>
      <c r="B7310" s="66" t="s">
        <v>18</v>
      </c>
      <c r="C7310" s="66"/>
      <c r="D7310" s="66"/>
      <c r="E7310" s="66" t="str">
        <f t="shared" ref="E7310" si="11548">IF(D7303="","",D7303)</f>
        <v/>
      </c>
      <c r="F7310" s="66"/>
      <c r="G7310" s="4" t="s">
        <v>18</v>
      </c>
      <c r="H7310" s="16"/>
      <c r="J7310" s="17"/>
      <c r="K7310" s="17">
        <v>4</v>
      </c>
      <c r="L7310" s="17">
        <v>4</v>
      </c>
      <c r="M7310" s="17">
        <v>4</v>
      </c>
      <c r="N7310" s="17"/>
      <c r="O7310" s="17"/>
      <c r="P7310" s="17"/>
      <c r="Q7310" s="17"/>
      <c r="R7310" s="17"/>
      <c r="S7310" s="17"/>
      <c r="U7310" s="28">
        <f t="shared" si="11506"/>
        <v>153</v>
      </c>
      <c r="V7310" s="28">
        <f t="shared" si="11482"/>
        <v>213</v>
      </c>
    </row>
    <row r="7311" spans="1:24" ht="15" customHeight="1" x14ac:dyDescent="0.3">
      <c r="A7311" s="28">
        <f t="shared" si="11505"/>
        <v>153214</v>
      </c>
      <c r="B7311" s="5" t="s">
        <v>19</v>
      </c>
      <c r="C7311" s="5" t="s">
        <v>20</v>
      </c>
      <c r="D7311" s="5" t="s">
        <v>21</v>
      </c>
      <c r="E7311" s="5"/>
      <c r="F7311" s="70" t="s">
        <v>33</v>
      </c>
      <c r="G7311" s="5" t="s">
        <v>19</v>
      </c>
      <c r="H7311" s="5" t="s">
        <v>20</v>
      </c>
      <c r="J7311" s="28" t="str">
        <f t="shared" ref="J7311" si="11549">CONCATENATE(K7310,1)</f>
        <v>41</v>
      </c>
      <c r="K7311" s="22" t="e">
        <f t="array" ref="K7311:M7313">LINEST(B7314:B7317,C7314:C7317^{1,2},TRUE,TRUE)</f>
        <v>#VALUE!</v>
      </c>
      <c r="L7311" s="22" t="e">
        <v>#VALUE!</v>
      </c>
      <c r="M7311" s="22" t="e">
        <v>#VALUE!</v>
      </c>
      <c r="N7311" s="17"/>
      <c r="O7311" s="17"/>
      <c r="P7311" s="17"/>
      <c r="Q7311" s="17"/>
      <c r="R7311" s="17"/>
      <c r="S7311" s="17"/>
      <c r="U7311" s="28">
        <f t="shared" si="11506"/>
        <v>153</v>
      </c>
      <c r="V7311" s="28">
        <f t="shared" si="11482"/>
        <v>214</v>
      </c>
    </row>
    <row r="7312" spans="1:24" x14ac:dyDescent="0.3">
      <c r="A7312" s="28">
        <f t="shared" si="11505"/>
        <v>153215</v>
      </c>
      <c r="B7312" s="5" t="s">
        <v>22</v>
      </c>
      <c r="C7312" s="5" t="s">
        <v>23</v>
      </c>
      <c r="D7312" s="5" t="s">
        <v>24</v>
      </c>
      <c r="E7312" s="5" t="s">
        <v>32</v>
      </c>
      <c r="F7312" s="70"/>
      <c r="G7312" s="5" t="s">
        <v>22</v>
      </c>
      <c r="H7312" s="5" t="s">
        <v>23</v>
      </c>
      <c r="J7312" s="28" t="str">
        <f t="shared" ref="J7312" si="11550">CONCATENATE(K7310,2)</f>
        <v>42</v>
      </c>
      <c r="K7312" s="22" t="e">
        <v>#VALUE!</v>
      </c>
      <c r="L7312" s="22" t="e">
        <v>#VALUE!</v>
      </c>
      <c r="M7312" s="22" t="e">
        <v>#VALUE!</v>
      </c>
      <c r="N7312" s="17"/>
      <c r="O7312" s="17"/>
      <c r="P7312" s="17"/>
      <c r="Q7312" s="17"/>
      <c r="R7312" s="17"/>
      <c r="S7312" s="17"/>
      <c r="U7312" s="28">
        <f t="shared" si="11506"/>
        <v>153</v>
      </c>
      <c r="V7312" s="28">
        <f t="shared" si="11482"/>
        <v>215</v>
      </c>
    </row>
    <row r="7313" spans="1:22" x14ac:dyDescent="0.3">
      <c r="A7313" s="28">
        <f t="shared" si="11505"/>
        <v>153216</v>
      </c>
      <c r="B7313" s="6" t="str">
        <f t="shared" ref="B7313" si="11551">IF(H7306="","",H7306)</f>
        <v>°C</v>
      </c>
      <c r="C7313" s="6" t="str">
        <f t="shared" ref="C7313" si="11552">IF(H7306="","",H7306)</f>
        <v>°C</v>
      </c>
      <c r="D7313" s="6" t="str">
        <f t="shared" ref="D7313" si="11553">IF(H7306="","",H7306)</f>
        <v>°C</v>
      </c>
      <c r="E7313" s="6"/>
      <c r="F7313" s="6"/>
      <c r="G7313" s="6" t="str">
        <f t="shared" ref="G7313" si="11554">IF(H7306="","",H7306)</f>
        <v>°C</v>
      </c>
      <c r="H7313" s="6" t="str">
        <f t="shared" ref="H7313" si="11555">IF(H7306="","",H7306)</f>
        <v>°C</v>
      </c>
      <c r="J7313" s="28" t="str">
        <f t="shared" ref="J7313" si="11556">CONCATENATE(K7310,3)</f>
        <v>43</v>
      </c>
      <c r="K7313" s="22" t="e">
        <v>#VALUE!</v>
      </c>
      <c r="L7313" s="22" t="e">
        <v>#VALUE!</v>
      </c>
      <c r="M7313" s="22" t="e">
        <v>#VALUE!</v>
      </c>
      <c r="N7313" s="17"/>
      <c r="O7313" s="17"/>
      <c r="P7313" s="17"/>
      <c r="Q7313" s="17"/>
      <c r="R7313" s="17"/>
      <c r="S7313" s="17"/>
      <c r="U7313" s="28">
        <f t="shared" si="11506"/>
        <v>153</v>
      </c>
      <c r="V7313" s="28">
        <f t="shared" si="11482"/>
        <v>216</v>
      </c>
    </row>
    <row r="7314" spans="1:22" x14ac:dyDescent="0.3">
      <c r="A7314" s="28">
        <f t="shared" si="11505"/>
        <v>153217</v>
      </c>
      <c r="B7314" s="26"/>
      <c r="C7314" s="26"/>
      <c r="D7314" s="26"/>
      <c r="E7314" s="9"/>
      <c r="F7314" s="26"/>
      <c r="G7314" s="27"/>
      <c r="H7314" s="27"/>
      <c r="J7314" s="17"/>
      <c r="K7314" s="17">
        <v>5</v>
      </c>
      <c r="L7314" s="17">
        <v>5</v>
      </c>
      <c r="M7314" s="17">
        <v>5</v>
      </c>
      <c r="N7314" s="17">
        <v>5</v>
      </c>
      <c r="O7314" s="17"/>
      <c r="P7314" s="17"/>
      <c r="Q7314" s="17"/>
      <c r="R7314" s="17"/>
      <c r="S7314" s="17"/>
      <c r="U7314" s="28">
        <f t="shared" si="11506"/>
        <v>153</v>
      </c>
      <c r="V7314" s="28">
        <f t="shared" si="11482"/>
        <v>217</v>
      </c>
    </row>
    <row r="7315" spans="1:22" x14ac:dyDescent="0.3">
      <c r="A7315" s="28">
        <f t="shared" si="11505"/>
        <v>153218</v>
      </c>
      <c r="B7315" s="26"/>
      <c r="C7315" s="26"/>
      <c r="D7315" s="26"/>
      <c r="E7315" s="9"/>
      <c r="F7315" s="26"/>
      <c r="G7315" s="27"/>
      <c r="H7315" s="27"/>
      <c r="J7315" s="28" t="str">
        <f t="shared" ref="J7315" si="11557">CONCATENATE(K7314,1)</f>
        <v>51</v>
      </c>
      <c r="K7315" s="22" t="e">
        <f t="array" ref="K7315:N7317">LINEST(B7314:B7318,C7314:C7318^{1,2,3},TRUE,TRUE)</f>
        <v>#VALUE!</v>
      </c>
      <c r="L7315" s="22" t="e">
        <v>#VALUE!</v>
      </c>
      <c r="M7315" s="22" t="e">
        <v>#VALUE!</v>
      </c>
      <c r="N7315" s="22" t="e">
        <v>#VALUE!</v>
      </c>
      <c r="O7315" s="17"/>
      <c r="P7315" s="17"/>
      <c r="Q7315" s="17"/>
      <c r="R7315" s="17"/>
      <c r="S7315" s="17"/>
      <c r="U7315" s="28">
        <f t="shared" si="11506"/>
        <v>153</v>
      </c>
      <c r="V7315" s="28">
        <f t="shared" si="11482"/>
        <v>218</v>
      </c>
    </row>
    <row r="7316" spans="1:22" x14ac:dyDescent="0.3">
      <c r="A7316" s="28">
        <f t="shared" si="11505"/>
        <v>153219</v>
      </c>
      <c r="B7316" s="26"/>
      <c r="C7316" s="26"/>
      <c r="D7316" s="26"/>
      <c r="E7316" s="9"/>
      <c r="F7316" s="26"/>
      <c r="G7316" s="27"/>
      <c r="H7316" s="27"/>
      <c r="J7316" s="28" t="str">
        <f t="shared" ref="J7316" si="11558">CONCATENATE(K7314,2)</f>
        <v>52</v>
      </c>
      <c r="K7316" s="22" t="e">
        <v>#VALUE!</v>
      </c>
      <c r="L7316" s="22" t="e">
        <v>#VALUE!</v>
      </c>
      <c r="M7316" s="22" t="e">
        <v>#VALUE!</v>
      </c>
      <c r="N7316" s="22" t="e">
        <v>#VALUE!</v>
      </c>
      <c r="O7316" s="17"/>
      <c r="P7316" s="17"/>
      <c r="Q7316" s="17"/>
      <c r="R7316" s="17"/>
      <c r="S7316" s="17"/>
      <c r="U7316" s="28">
        <f t="shared" si="11506"/>
        <v>153</v>
      </c>
      <c r="V7316" s="28">
        <f t="shared" si="11482"/>
        <v>219</v>
      </c>
    </row>
    <row r="7317" spans="1:22" x14ac:dyDescent="0.3">
      <c r="A7317" s="28">
        <f t="shared" si="11505"/>
        <v>153220</v>
      </c>
      <c r="B7317" s="26"/>
      <c r="C7317" s="26"/>
      <c r="D7317" s="26"/>
      <c r="E7317" s="9"/>
      <c r="F7317" s="26"/>
      <c r="G7317" s="27"/>
      <c r="H7317" s="27"/>
      <c r="J7317" s="28" t="str">
        <f t="shared" ref="J7317" si="11559">CONCATENATE(K7314,3)</f>
        <v>53</v>
      </c>
      <c r="K7317" s="22" t="e">
        <v>#VALUE!</v>
      </c>
      <c r="L7317" s="22" t="e">
        <v>#VALUE!</v>
      </c>
      <c r="M7317" s="22" t="e">
        <v>#VALUE!</v>
      </c>
      <c r="N7317" s="22" t="e">
        <v>#VALUE!</v>
      </c>
      <c r="O7317" s="17"/>
      <c r="P7317" s="17"/>
      <c r="Q7317" s="17"/>
      <c r="R7317" s="17"/>
      <c r="S7317" s="17"/>
      <c r="U7317" s="28">
        <f t="shared" si="11506"/>
        <v>153</v>
      </c>
      <c r="V7317" s="28">
        <f t="shared" si="11482"/>
        <v>220</v>
      </c>
    </row>
    <row r="7318" spans="1:22" x14ac:dyDescent="0.3">
      <c r="A7318" s="28">
        <f t="shared" si="11505"/>
        <v>153221</v>
      </c>
      <c r="B7318" s="26"/>
      <c r="C7318" s="26"/>
      <c r="D7318" s="26"/>
      <c r="E7318" s="9"/>
      <c r="F7318" s="26"/>
      <c r="G7318" s="27"/>
      <c r="H7318" s="27"/>
      <c r="J7318" s="17"/>
      <c r="K7318" s="17">
        <v>6</v>
      </c>
      <c r="L7318" s="17">
        <v>6</v>
      </c>
      <c r="M7318" s="17">
        <v>6</v>
      </c>
      <c r="N7318" s="17">
        <v>6</v>
      </c>
      <c r="O7318" s="17">
        <v>6</v>
      </c>
      <c r="P7318" s="17"/>
      <c r="Q7318" s="17"/>
      <c r="R7318" s="17"/>
      <c r="S7318" s="17"/>
      <c r="U7318" s="28">
        <f t="shared" si="11506"/>
        <v>153</v>
      </c>
      <c r="V7318" s="28">
        <f t="shared" si="11482"/>
        <v>221</v>
      </c>
    </row>
    <row r="7319" spans="1:22" x14ac:dyDescent="0.3">
      <c r="A7319" s="28">
        <f t="shared" si="11505"/>
        <v>153222</v>
      </c>
      <c r="B7319" s="26"/>
      <c r="C7319" s="26"/>
      <c r="D7319" s="26"/>
      <c r="E7319" s="9"/>
      <c r="F7319" s="26"/>
      <c r="G7319" s="27"/>
      <c r="H7319" s="27"/>
      <c r="J7319" s="28" t="str">
        <f t="shared" ref="J7319" si="11560">CONCATENATE(K7318,1)</f>
        <v>61</v>
      </c>
      <c r="K7319" s="22" t="e">
        <f t="array" ref="K7319:O7321">LINEST(B7314:B7319,C7314:C7319^{1,2,3,4},TRUE,TRUE)</f>
        <v>#VALUE!</v>
      </c>
      <c r="L7319" s="22" t="e">
        <v>#VALUE!</v>
      </c>
      <c r="M7319" s="22" t="e">
        <v>#VALUE!</v>
      </c>
      <c r="N7319" s="22" t="e">
        <v>#VALUE!</v>
      </c>
      <c r="O7319" s="22" t="e">
        <v>#VALUE!</v>
      </c>
      <c r="P7319" s="17"/>
      <c r="Q7319" s="17"/>
      <c r="R7319" s="17"/>
      <c r="S7319" s="17"/>
      <c r="U7319" s="28">
        <f t="shared" si="11506"/>
        <v>153</v>
      </c>
      <c r="V7319" s="28">
        <f t="shared" si="11482"/>
        <v>222</v>
      </c>
    </row>
    <row r="7320" spans="1:22" x14ac:dyDescent="0.3">
      <c r="A7320" s="28">
        <f t="shared" si="11505"/>
        <v>153223</v>
      </c>
      <c r="B7320" s="26"/>
      <c r="C7320" s="26"/>
      <c r="D7320" s="26"/>
      <c r="E7320" s="9"/>
      <c r="F7320" s="26"/>
      <c r="G7320" s="27"/>
      <c r="H7320" s="27"/>
      <c r="J7320" s="28" t="str">
        <f t="shared" ref="J7320" si="11561">CONCATENATE(K7318,2)</f>
        <v>62</v>
      </c>
      <c r="K7320" s="22" t="e">
        <v>#VALUE!</v>
      </c>
      <c r="L7320" s="22" t="e">
        <v>#VALUE!</v>
      </c>
      <c r="M7320" s="22" t="e">
        <v>#VALUE!</v>
      </c>
      <c r="N7320" s="22" t="e">
        <v>#VALUE!</v>
      </c>
      <c r="O7320" s="22" t="e">
        <v>#VALUE!</v>
      </c>
      <c r="P7320" s="17"/>
      <c r="Q7320" s="17"/>
      <c r="R7320" s="17"/>
      <c r="S7320" s="17"/>
      <c r="U7320" s="28">
        <f t="shared" si="11506"/>
        <v>153</v>
      </c>
      <c r="V7320" s="28">
        <f t="shared" si="11482"/>
        <v>223</v>
      </c>
    </row>
    <row r="7321" spans="1:22" x14ac:dyDescent="0.3">
      <c r="A7321" s="28">
        <f t="shared" si="11505"/>
        <v>153224</v>
      </c>
      <c r="B7321" s="26"/>
      <c r="C7321" s="26"/>
      <c r="D7321" s="26"/>
      <c r="E7321" s="9"/>
      <c r="F7321" s="26"/>
      <c r="G7321" s="27"/>
      <c r="H7321" s="27"/>
      <c r="J7321" s="28" t="str">
        <f t="shared" ref="J7321" si="11562">CONCATENATE(K7318,3)</f>
        <v>63</v>
      </c>
      <c r="K7321" s="22" t="e">
        <v>#VALUE!</v>
      </c>
      <c r="L7321" s="22" t="e">
        <v>#VALUE!</v>
      </c>
      <c r="M7321" s="22" t="e">
        <v>#VALUE!</v>
      </c>
      <c r="N7321" s="22" t="e">
        <v>#VALUE!</v>
      </c>
      <c r="O7321" s="22" t="e">
        <v>#VALUE!</v>
      </c>
      <c r="P7321" s="17"/>
      <c r="Q7321" s="17"/>
      <c r="R7321" s="17"/>
      <c r="S7321" s="17"/>
      <c r="U7321" s="28">
        <f t="shared" si="11506"/>
        <v>153</v>
      </c>
      <c r="V7321" s="28">
        <f t="shared" si="11482"/>
        <v>224</v>
      </c>
    </row>
    <row r="7322" spans="1:22" x14ac:dyDescent="0.3">
      <c r="A7322" s="28">
        <f t="shared" si="11505"/>
        <v>153225</v>
      </c>
      <c r="B7322" s="26"/>
      <c r="C7322" s="26"/>
      <c r="D7322" s="26"/>
      <c r="E7322" s="9"/>
      <c r="F7322" s="26"/>
      <c r="G7322" s="27"/>
      <c r="H7322" s="27"/>
      <c r="J7322" s="17"/>
      <c r="K7322" s="17">
        <v>7</v>
      </c>
      <c r="L7322" s="17">
        <v>7</v>
      </c>
      <c r="M7322" s="17">
        <v>7</v>
      </c>
      <c r="N7322" s="17">
        <v>7</v>
      </c>
      <c r="O7322" s="17">
        <v>7</v>
      </c>
      <c r="P7322" s="17">
        <v>7</v>
      </c>
      <c r="Q7322" s="17"/>
      <c r="R7322" s="17"/>
      <c r="S7322" s="17"/>
      <c r="U7322" s="28">
        <f t="shared" si="11506"/>
        <v>153</v>
      </c>
      <c r="V7322" s="28">
        <f t="shared" si="11482"/>
        <v>225</v>
      </c>
    </row>
    <row r="7323" spans="1:22" x14ac:dyDescent="0.3">
      <c r="A7323" s="28">
        <f t="shared" si="11505"/>
        <v>153226</v>
      </c>
      <c r="B7323" s="26"/>
      <c r="C7323" s="26"/>
      <c r="D7323" s="26"/>
      <c r="E7323" s="9"/>
      <c r="F7323" s="26"/>
      <c r="G7323" s="27"/>
      <c r="H7323" s="27"/>
      <c r="J7323" s="28" t="str">
        <f t="shared" ref="J7323" si="11563">CONCATENATE(K7322,1)</f>
        <v>71</v>
      </c>
      <c r="K7323" s="22" t="e">
        <f t="array" ref="K7323:P7325">LINEST(B7314:B7320,C7314:C7320^{1,2,3,4,5},TRUE,TRUE)</f>
        <v>#VALUE!</v>
      </c>
      <c r="L7323" s="22" t="e">
        <v>#VALUE!</v>
      </c>
      <c r="M7323" s="22" t="e">
        <v>#VALUE!</v>
      </c>
      <c r="N7323" s="22" t="e">
        <v>#VALUE!</v>
      </c>
      <c r="O7323" s="22" t="e">
        <v>#VALUE!</v>
      </c>
      <c r="P7323" s="22" t="e">
        <v>#VALUE!</v>
      </c>
      <c r="Q7323" s="17"/>
      <c r="R7323" s="17"/>
      <c r="S7323" s="17"/>
      <c r="U7323" s="28">
        <f t="shared" si="11506"/>
        <v>153</v>
      </c>
      <c r="V7323" s="28">
        <f t="shared" si="11482"/>
        <v>226</v>
      </c>
    </row>
    <row r="7324" spans="1:22" x14ac:dyDescent="0.3">
      <c r="A7324" s="28">
        <f t="shared" si="11505"/>
        <v>153227</v>
      </c>
      <c r="B7324" s="2">
        <f t="shared" ref="B7324" si="11564">COUNT(B7314:B7323)-2</f>
        <v>-2</v>
      </c>
      <c r="J7324" s="28" t="str">
        <f t="shared" ref="J7324" si="11565">CONCATENATE(K7322,2)</f>
        <v>72</v>
      </c>
      <c r="K7324" s="22" t="e">
        <v>#VALUE!</v>
      </c>
      <c r="L7324" s="22" t="e">
        <v>#VALUE!</v>
      </c>
      <c r="M7324" s="22" t="e">
        <v>#VALUE!</v>
      </c>
      <c r="N7324" s="22" t="e">
        <v>#VALUE!</v>
      </c>
      <c r="O7324" s="22" t="e">
        <v>#VALUE!</v>
      </c>
      <c r="P7324" s="22" t="e">
        <v>#VALUE!</v>
      </c>
      <c r="Q7324" s="17"/>
      <c r="R7324" s="17"/>
      <c r="S7324" s="17"/>
      <c r="U7324" s="28">
        <f t="shared" si="11506"/>
        <v>153</v>
      </c>
      <c r="V7324" s="28">
        <f t="shared" si="11482"/>
        <v>227</v>
      </c>
    </row>
    <row r="7325" spans="1:22" x14ac:dyDescent="0.3">
      <c r="A7325" s="28">
        <f t="shared" si="11505"/>
        <v>153228</v>
      </c>
      <c r="J7325" s="28" t="str">
        <f t="shared" ref="J7325" si="11566">CONCATENATE(K7322,3)</f>
        <v>73</v>
      </c>
      <c r="K7325" s="22" t="e">
        <v>#VALUE!</v>
      </c>
      <c r="L7325" s="22" t="e">
        <v>#VALUE!</v>
      </c>
      <c r="M7325" s="22" t="e">
        <v>#VALUE!</v>
      </c>
      <c r="N7325" s="22" t="e">
        <v>#VALUE!</v>
      </c>
      <c r="O7325" s="22" t="e">
        <v>#VALUE!</v>
      </c>
      <c r="P7325" s="22" t="e">
        <v>#VALUE!</v>
      </c>
      <c r="Q7325" s="17"/>
      <c r="R7325" s="17"/>
      <c r="S7325" s="17"/>
      <c r="U7325" s="28">
        <f t="shared" si="11506"/>
        <v>153</v>
      </c>
      <c r="V7325" s="28">
        <f t="shared" si="11482"/>
        <v>228</v>
      </c>
    </row>
    <row r="7326" spans="1:22" x14ac:dyDescent="0.3">
      <c r="A7326" s="28">
        <f t="shared" si="11505"/>
        <v>153229</v>
      </c>
      <c r="B7326" s="66" t="s">
        <v>25</v>
      </c>
      <c r="C7326" s="66"/>
      <c r="D7326" s="66"/>
      <c r="E7326" s="66"/>
      <c r="F7326" s="66"/>
      <c r="G7326" s="66"/>
      <c r="H7326" s="66"/>
      <c r="J7326" s="17"/>
      <c r="K7326" s="17">
        <v>8</v>
      </c>
      <c r="L7326" s="17">
        <v>8</v>
      </c>
      <c r="M7326" s="17">
        <v>8</v>
      </c>
      <c r="N7326" s="17">
        <v>8</v>
      </c>
      <c r="O7326" s="17">
        <v>8</v>
      </c>
      <c r="P7326" s="17">
        <v>8</v>
      </c>
      <c r="Q7326" s="17">
        <v>8</v>
      </c>
      <c r="R7326" s="17"/>
      <c r="S7326" s="17"/>
      <c r="U7326" s="28">
        <f t="shared" si="11506"/>
        <v>153</v>
      </c>
      <c r="V7326" s="28">
        <f t="shared" si="11482"/>
        <v>229</v>
      </c>
    </row>
    <row r="7327" spans="1:22" x14ac:dyDescent="0.3">
      <c r="A7327" s="28">
        <f t="shared" si="11505"/>
        <v>153230</v>
      </c>
      <c r="B7327" s="71"/>
      <c r="C7327" s="71"/>
      <c r="D7327" s="71"/>
      <c r="E7327" s="71"/>
      <c r="F7327" s="71"/>
      <c r="G7327" s="71"/>
      <c r="H7327" s="71"/>
      <c r="J7327" s="28" t="str">
        <f t="shared" ref="J7327" si="11567">CONCATENATE(K7326,1)</f>
        <v>81</v>
      </c>
      <c r="K7327" s="22" t="e">
        <f t="array" ref="K7327:Q7329">LINEST(B7314:B7321,C7314:C7321^{1,2,3,4,5,6},TRUE,TRUE)</f>
        <v>#VALUE!</v>
      </c>
      <c r="L7327" s="22" t="e">
        <v>#VALUE!</v>
      </c>
      <c r="M7327" s="22" t="e">
        <v>#VALUE!</v>
      </c>
      <c r="N7327" s="22" t="e">
        <v>#VALUE!</v>
      </c>
      <c r="O7327" s="22" t="e">
        <v>#VALUE!</v>
      </c>
      <c r="P7327" s="22" t="e">
        <v>#VALUE!</v>
      </c>
      <c r="Q7327" s="22" t="e">
        <v>#VALUE!</v>
      </c>
      <c r="R7327" s="17"/>
      <c r="S7327" s="17"/>
      <c r="U7327" s="28">
        <f t="shared" si="11506"/>
        <v>153</v>
      </c>
      <c r="V7327" s="28">
        <f t="shared" si="11482"/>
        <v>230</v>
      </c>
    </row>
    <row r="7328" spans="1:22" x14ac:dyDescent="0.3">
      <c r="A7328" s="28">
        <f t="shared" si="11505"/>
        <v>153231</v>
      </c>
      <c r="B7328" s="71"/>
      <c r="C7328" s="71"/>
      <c r="D7328" s="71"/>
      <c r="E7328" s="71"/>
      <c r="F7328" s="71"/>
      <c r="G7328" s="71"/>
      <c r="H7328" s="71"/>
      <c r="J7328" s="28" t="str">
        <f t="shared" ref="J7328" si="11568">CONCATENATE(K7326,2)</f>
        <v>82</v>
      </c>
      <c r="K7328" s="22" t="e">
        <v>#VALUE!</v>
      </c>
      <c r="L7328" s="22" t="e">
        <v>#VALUE!</v>
      </c>
      <c r="M7328" s="22" t="e">
        <v>#VALUE!</v>
      </c>
      <c r="N7328" s="22" t="e">
        <v>#VALUE!</v>
      </c>
      <c r="O7328" s="22" t="e">
        <v>#VALUE!</v>
      </c>
      <c r="P7328" s="22" t="e">
        <v>#VALUE!</v>
      </c>
      <c r="Q7328" s="22" t="e">
        <v>#VALUE!</v>
      </c>
      <c r="R7328" s="17"/>
      <c r="S7328" s="17"/>
      <c r="U7328" s="28">
        <f t="shared" si="11506"/>
        <v>153</v>
      </c>
      <c r="V7328" s="28">
        <f t="shared" si="11482"/>
        <v>231</v>
      </c>
    </row>
    <row r="7329" spans="1:22" x14ac:dyDescent="0.3">
      <c r="A7329" s="28">
        <f t="shared" si="11505"/>
        <v>153232</v>
      </c>
      <c r="J7329" s="28" t="str">
        <f t="shared" ref="J7329" si="11569">CONCATENATE(K7326,3)</f>
        <v>83</v>
      </c>
      <c r="K7329" s="22" t="e">
        <v>#VALUE!</v>
      </c>
      <c r="L7329" s="22" t="e">
        <v>#VALUE!</v>
      </c>
      <c r="M7329" s="22" t="e">
        <v>#VALUE!</v>
      </c>
      <c r="N7329" s="22" t="e">
        <v>#VALUE!</v>
      </c>
      <c r="O7329" s="22" t="e">
        <v>#VALUE!</v>
      </c>
      <c r="P7329" s="22" t="e">
        <v>#VALUE!</v>
      </c>
      <c r="Q7329" s="22" t="e">
        <v>#VALUE!</v>
      </c>
      <c r="R7329" s="17"/>
      <c r="S7329" s="17"/>
      <c r="U7329" s="28">
        <f t="shared" si="11506"/>
        <v>153</v>
      </c>
      <c r="V7329" s="28">
        <f t="shared" si="11482"/>
        <v>232</v>
      </c>
    </row>
    <row r="7330" spans="1:22" ht="15" customHeight="1" x14ac:dyDescent="0.3">
      <c r="A7330" s="28">
        <f t="shared" si="11505"/>
        <v>153233</v>
      </c>
      <c r="B7330" s="66" t="s">
        <v>52</v>
      </c>
      <c r="C7330" s="66"/>
      <c r="D7330" s="66"/>
      <c r="E7330" s="10" t="str">
        <f>IF(D7300="","",MAX(E7331,E7332))</f>
        <v/>
      </c>
      <c r="J7330" s="17"/>
      <c r="K7330" s="17">
        <v>9</v>
      </c>
      <c r="L7330" s="17">
        <v>9</v>
      </c>
      <c r="M7330" s="17">
        <v>9</v>
      </c>
      <c r="N7330" s="17">
        <v>9</v>
      </c>
      <c r="O7330" s="17">
        <v>9</v>
      </c>
      <c r="P7330" s="17">
        <v>9</v>
      </c>
      <c r="Q7330" s="17">
        <v>9</v>
      </c>
      <c r="R7330" s="17">
        <v>9</v>
      </c>
      <c r="S7330" s="17"/>
      <c r="U7330" s="28">
        <f t="shared" si="11506"/>
        <v>153</v>
      </c>
      <c r="V7330" s="28">
        <f t="shared" si="11482"/>
        <v>233</v>
      </c>
    </row>
    <row r="7331" spans="1:22" x14ac:dyDescent="0.3">
      <c r="A7331" s="28">
        <f t="shared" si="11505"/>
        <v>153234</v>
      </c>
      <c r="B7331" s="2" t="s">
        <v>26</v>
      </c>
      <c r="C7331" s="2" t="s">
        <v>27</v>
      </c>
      <c r="D7331" s="2" t="s">
        <v>28</v>
      </c>
      <c r="E7331" s="11">
        <f>ABS(MIN(D7332:D7341))</f>
        <v>0</v>
      </c>
      <c r="G7331" s="2" t="s">
        <v>230</v>
      </c>
      <c r="J7331" s="28" t="str">
        <f t="shared" ref="J7331" si="11570">CONCATENATE(K7330,1)</f>
        <v>91</v>
      </c>
      <c r="K7331" s="22" t="e">
        <f t="array" ref="K7331:R7333">LINEST(B7314:B7322,C7314:C7322^{1,2,3,4,5,6,7},TRUE,TRUE)</f>
        <v>#VALUE!</v>
      </c>
      <c r="L7331" s="22" t="e">
        <v>#VALUE!</v>
      </c>
      <c r="M7331" s="22" t="e">
        <v>#VALUE!</v>
      </c>
      <c r="N7331" s="22" t="e">
        <v>#VALUE!</v>
      </c>
      <c r="O7331" s="22" t="e">
        <v>#VALUE!</v>
      </c>
      <c r="P7331" s="22" t="e">
        <v>#VALUE!</v>
      </c>
      <c r="Q7331" s="22" t="e">
        <v>#VALUE!</v>
      </c>
      <c r="R7331" s="22" t="e">
        <v>#VALUE!</v>
      </c>
      <c r="S7331" s="17"/>
      <c r="U7331" s="28">
        <f t="shared" si="11506"/>
        <v>153</v>
      </c>
      <c r="V7331" s="28">
        <f t="shared" ref="V7331:V7392" si="11571">V7330+1</f>
        <v>234</v>
      </c>
    </row>
    <row r="7332" spans="1:22" x14ac:dyDescent="0.3">
      <c r="A7332" s="28">
        <f t="shared" si="11505"/>
        <v>153235</v>
      </c>
      <c r="B7332" s="7">
        <f t="shared" ref="B7332:B7341" si="11572">C7314-B7314</f>
        <v>0</v>
      </c>
      <c r="C7332" s="7">
        <f t="shared" ref="C7332:C7341" si="11573">H7314-G7314</f>
        <v>0</v>
      </c>
      <c r="D7332" s="7">
        <f>C7332-B7332</f>
        <v>0</v>
      </c>
      <c r="E7332" s="11">
        <f>ABS(MAX(D7332:D7341))</f>
        <v>0</v>
      </c>
      <c r="F7332" s="13"/>
      <c r="G7332" s="2" t="str">
        <f>IF(D7314="","",D7314/E7314)</f>
        <v/>
      </c>
      <c r="H7332" s="13"/>
      <c r="J7332" s="28" t="str">
        <f t="shared" ref="J7332" si="11574">CONCATENATE(K7330,2)</f>
        <v>92</v>
      </c>
      <c r="K7332" s="22" t="e">
        <v>#VALUE!</v>
      </c>
      <c r="L7332" s="22" t="e">
        <v>#VALUE!</v>
      </c>
      <c r="M7332" s="22" t="e">
        <v>#VALUE!</v>
      </c>
      <c r="N7332" s="22" t="e">
        <v>#VALUE!</v>
      </c>
      <c r="O7332" s="22" t="e">
        <v>#VALUE!</v>
      </c>
      <c r="P7332" s="22" t="e">
        <v>#VALUE!</v>
      </c>
      <c r="Q7332" s="22" t="e">
        <v>#VALUE!</v>
      </c>
      <c r="R7332" s="22" t="e">
        <v>#VALUE!</v>
      </c>
      <c r="S7332" s="17"/>
      <c r="U7332" s="28">
        <f t="shared" si="11506"/>
        <v>153</v>
      </c>
      <c r="V7332" s="28">
        <f t="shared" si="11571"/>
        <v>235</v>
      </c>
    </row>
    <row r="7333" spans="1:22" x14ac:dyDescent="0.3">
      <c r="A7333" s="28">
        <f t="shared" si="11505"/>
        <v>153236</v>
      </c>
      <c r="B7333" s="7">
        <f t="shared" si="11572"/>
        <v>0</v>
      </c>
      <c r="C7333" s="7">
        <f t="shared" si="11573"/>
        <v>0</v>
      </c>
      <c r="D7333" s="7">
        <f t="shared" ref="D7333:D7341" si="11575">C7333-B7333</f>
        <v>0</v>
      </c>
      <c r="E7333" s="12" t="s">
        <v>34</v>
      </c>
      <c r="G7333" s="2" t="str">
        <f t="shared" ref="G7333:G7341" si="11576">IF(D7315="","",D7315/E7315)</f>
        <v/>
      </c>
      <c r="H7333" s="13"/>
      <c r="J7333" s="28" t="str">
        <f t="shared" ref="J7333" si="11577">CONCATENATE(K7330,3)</f>
        <v>93</v>
      </c>
      <c r="K7333" s="22" t="e">
        <v>#VALUE!</v>
      </c>
      <c r="L7333" s="22" t="e">
        <v>#VALUE!</v>
      </c>
      <c r="M7333" s="22" t="e">
        <v>#VALUE!</v>
      </c>
      <c r="N7333" s="22" t="e">
        <v>#VALUE!</v>
      </c>
      <c r="O7333" s="22" t="e">
        <v>#VALUE!</v>
      </c>
      <c r="P7333" s="22" t="e">
        <v>#VALUE!</v>
      </c>
      <c r="Q7333" s="22" t="e">
        <v>#VALUE!</v>
      </c>
      <c r="R7333" s="22" t="e">
        <v>#VALUE!</v>
      </c>
      <c r="S7333" s="17"/>
      <c r="U7333" s="28">
        <f t="shared" si="11506"/>
        <v>153</v>
      </c>
      <c r="V7333" s="28">
        <f t="shared" si="11571"/>
        <v>236</v>
      </c>
    </row>
    <row r="7334" spans="1:22" x14ac:dyDescent="0.3">
      <c r="A7334" s="28">
        <f t="shared" si="11505"/>
        <v>153237</v>
      </c>
      <c r="B7334" s="7">
        <f t="shared" si="11572"/>
        <v>0</v>
      </c>
      <c r="C7334" s="7">
        <f t="shared" si="11573"/>
        <v>0</v>
      </c>
      <c r="D7334" s="7">
        <f t="shared" si="11575"/>
        <v>0</v>
      </c>
      <c r="E7334" s="10" t="str">
        <f>IF(D7300="","",MAX(E7335,E7336))</f>
        <v/>
      </c>
      <c r="G7334" s="2" t="str">
        <f t="shared" si="11576"/>
        <v/>
      </c>
      <c r="H7334" s="13"/>
      <c r="J7334" s="17"/>
      <c r="K7334" s="17">
        <v>10</v>
      </c>
      <c r="L7334" s="17">
        <v>10</v>
      </c>
      <c r="M7334" s="17">
        <v>10</v>
      </c>
      <c r="N7334" s="17">
        <v>10</v>
      </c>
      <c r="O7334" s="17">
        <v>10</v>
      </c>
      <c r="P7334" s="17">
        <v>10</v>
      </c>
      <c r="Q7334" s="17">
        <v>10</v>
      </c>
      <c r="R7334" s="17">
        <v>10</v>
      </c>
      <c r="S7334" s="17">
        <v>10</v>
      </c>
      <c r="U7334" s="28">
        <f t="shared" si="11506"/>
        <v>153</v>
      </c>
      <c r="V7334" s="28">
        <f t="shared" si="11571"/>
        <v>237</v>
      </c>
    </row>
    <row r="7335" spans="1:22" x14ac:dyDescent="0.3">
      <c r="A7335" s="28">
        <f t="shared" si="11505"/>
        <v>153238</v>
      </c>
      <c r="B7335" s="7">
        <f t="shared" si="11572"/>
        <v>0</v>
      </c>
      <c r="C7335" s="7">
        <f t="shared" si="11573"/>
        <v>0</v>
      </c>
      <c r="D7335" s="7">
        <f t="shared" si="11575"/>
        <v>0</v>
      </c>
      <c r="E7335" s="11">
        <f>ABS(MIN(B7332:B7341))</f>
        <v>0</v>
      </c>
      <c r="G7335" s="2" t="str">
        <f t="shared" si="11576"/>
        <v/>
      </c>
      <c r="H7335" s="13"/>
      <c r="J7335" s="28" t="str">
        <f t="shared" ref="J7335" si="11578">CONCATENATE(K7334,1)</f>
        <v>101</v>
      </c>
      <c r="K7335" s="22" t="e">
        <f t="array" ref="K7335:S7337">LINEST(B7314:B7323,C7314:C7323^{1,2,3,4,5,6,7,8},TRUE,TRUE)</f>
        <v>#VALUE!</v>
      </c>
      <c r="L7335" s="22" t="e">
        <v>#VALUE!</v>
      </c>
      <c r="M7335" s="22" t="e">
        <v>#VALUE!</v>
      </c>
      <c r="N7335" s="22" t="e">
        <v>#VALUE!</v>
      </c>
      <c r="O7335" s="22" t="e">
        <v>#VALUE!</v>
      </c>
      <c r="P7335" s="22" t="e">
        <v>#VALUE!</v>
      </c>
      <c r="Q7335" s="22" t="e">
        <v>#VALUE!</v>
      </c>
      <c r="R7335" s="22" t="e">
        <v>#VALUE!</v>
      </c>
      <c r="S7335" s="22" t="e">
        <v>#VALUE!</v>
      </c>
      <c r="U7335" s="28">
        <f t="shared" si="11506"/>
        <v>153</v>
      </c>
      <c r="V7335" s="28">
        <f t="shared" si="11571"/>
        <v>238</v>
      </c>
    </row>
    <row r="7336" spans="1:22" x14ac:dyDescent="0.3">
      <c r="A7336" s="28">
        <f t="shared" si="11505"/>
        <v>153239</v>
      </c>
      <c r="B7336" s="7">
        <f t="shared" si="11572"/>
        <v>0</v>
      </c>
      <c r="C7336" s="7">
        <f t="shared" si="11573"/>
        <v>0</v>
      </c>
      <c r="D7336" s="7">
        <f t="shared" si="11575"/>
        <v>0</v>
      </c>
      <c r="E7336" s="11">
        <f>ABS(MAX(B7332:B7341))</f>
        <v>0</v>
      </c>
      <c r="G7336" s="2" t="str">
        <f t="shared" si="11576"/>
        <v/>
      </c>
      <c r="H7336" s="13"/>
      <c r="J7336" s="28" t="str">
        <f t="shared" ref="J7336" si="11579">CONCATENATE(K7334,2)</f>
        <v>102</v>
      </c>
      <c r="K7336" s="22" t="e">
        <v>#VALUE!</v>
      </c>
      <c r="L7336" s="22" t="e">
        <v>#VALUE!</v>
      </c>
      <c r="M7336" s="22" t="e">
        <v>#VALUE!</v>
      </c>
      <c r="N7336" s="22" t="e">
        <v>#VALUE!</v>
      </c>
      <c r="O7336" s="22" t="e">
        <v>#VALUE!</v>
      </c>
      <c r="P7336" s="22" t="e">
        <v>#VALUE!</v>
      </c>
      <c r="Q7336" s="22" t="e">
        <v>#VALUE!</v>
      </c>
      <c r="R7336" s="22" t="e">
        <v>#VALUE!</v>
      </c>
      <c r="S7336" s="22" t="e">
        <v>#VALUE!</v>
      </c>
      <c r="U7336" s="28">
        <f t="shared" si="11506"/>
        <v>153</v>
      </c>
      <c r="V7336" s="28">
        <f t="shared" si="11571"/>
        <v>239</v>
      </c>
    </row>
    <row r="7337" spans="1:22" x14ac:dyDescent="0.3">
      <c r="A7337" s="28">
        <f t="shared" si="11505"/>
        <v>153240</v>
      </c>
      <c r="B7337" s="7">
        <f t="shared" si="11572"/>
        <v>0</v>
      </c>
      <c r="C7337" s="7">
        <f t="shared" si="11573"/>
        <v>0</v>
      </c>
      <c r="D7337" s="7">
        <f t="shared" si="11575"/>
        <v>0</v>
      </c>
      <c r="E7337" s="12" t="s">
        <v>231</v>
      </c>
      <c r="G7337" s="2" t="str">
        <f t="shared" si="11576"/>
        <v/>
      </c>
      <c r="H7337" s="13"/>
      <c r="J7337" s="28" t="str">
        <f t="shared" ref="J7337" si="11580">CONCATENATE(K7334,3)</f>
        <v>103</v>
      </c>
      <c r="K7337" s="22" t="e">
        <v>#VALUE!</v>
      </c>
      <c r="L7337" s="22" t="e">
        <v>#VALUE!</v>
      </c>
      <c r="M7337" s="22" t="e">
        <v>#VALUE!</v>
      </c>
      <c r="N7337" s="22" t="e">
        <v>#VALUE!</v>
      </c>
      <c r="O7337" s="22" t="e">
        <v>#VALUE!</v>
      </c>
      <c r="P7337" s="22" t="e">
        <v>#VALUE!</v>
      </c>
      <c r="Q7337" s="22" t="e">
        <v>#VALUE!</v>
      </c>
      <c r="R7337" s="22" t="e">
        <v>#VALUE!</v>
      </c>
      <c r="S7337" s="22" t="e">
        <v>#VALUE!</v>
      </c>
      <c r="U7337" s="28">
        <f t="shared" si="11506"/>
        <v>153</v>
      </c>
      <c r="V7337" s="28">
        <f t="shared" si="11571"/>
        <v>240</v>
      </c>
    </row>
    <row r="7338" spans="1:22" x14ac:dyDescent="0.3">
      <c r="A7338" s="28">
        <f t="shared" si="11505"/>
        <v>153241</v>
      </c>
      <c r="B7338" s="7">
        <f t="shared" si="11572"/>
        <v>0</v>
      </c>
      <c r="C7338" s="7">
        <f t="shared" si="11573"/>
        <v>0</v>
      </c>
      <c r="D7338" s="7">
        <f t="shared" si="11575"/>
        <v>0</v>
      </c>
      <c r="E7338" s="10" t="e">
        <f>IF(D7300="","",MAX(E7339,E7340))*2</f>
        <v>#VALUE!</v>
      </c>
      <c r="G7338" s="2" t="str">
        <f t="shared" si="11576"/>
        <v/>
      </c>
      <c r="H7338" s="13"/>
      <c r="U7338" s="28">
        <f t="shared" si="11506"/>
        <v>153</v>
      </c>
      <c r="V7338" s="28">
        <f t="shared" si="11571"/>
        <v>241</v>
      </c>
    </row>
    <row r="7339" spans="1:22" x14ac:dyDescent="0.3">
      <c r="A7339" s="28">
        <f t="shared" si="11505"/>
        <v>153242</v>
      </c>
      <c r="B7339" s="7">
        <f t="shared" si="11572"/>
        <v>0</v>
      </c>
      <c r="C7339" s="7">
        <f t="shared" si="11573"/>
        <v>0</v>
      </c>
      <c r="D7339" s="7">
        <f t="shared" si="11575"/>
        <v>0</v>
      </c>
      <c r="E7339" s="11">
        <f>ABS(MIN(G7332:G7341))</f>
        <v>0</v>
      </c>
      <c r="G7339" s="2" t="str">
        <f t="shared" si="11576"/>
        <v/>
      </c>
      <c r="U7339" s="28">
        <f t="shared" si="11506"/>
        <v>153</v>
      </c>
      <c r="V7339" s="28">
        <f t="shared" si="11571"/>
        <v>242</v>
      </c>
    </row>
    <row r="7340" spans="1:22" x14ac:dyDescent="0.3">
      <c r="A7340" s="28">
        <f t="shared" si="11505"/>
        <v>153243</v>
      </c>
      <c r="B7340" s="7">
        <f t="shared" si="11572"/>
        <v>0</v>
      </c>
      <c r="C7340" s="7">
        <f t="shared" si="11573"/>
        <v>0</v>
      </c>
      <c r="D7340" s="7">
        <f t="shared" si="11575"/>
        <v>0</v>
      </c>
      <c r="E7340" s="11">
        <f>ABS(MAX(G7332:G7341))</f>
        <v>0</v>
      </c>
      <c r="G7340" s="2" t="str">
        <f t="shared" si="11576"/>
        <v/>
      </c>
      <c r="U7340" s="28">
        <f t="shared" si="11506"/>
        <v>153</v>
      </c>
      <c r="V7340" s="28">
        <f t="shared" si="11571"/>
        <v>243</v>
      </c>
    </row>
    <row r="7341" spans="1:22" x14ac:dyDescent="0.3">
      <c r="A7341" s="28">
        <f t="shared" si="11505"/>
        <v>153244</v>
      </c>
      <c r="B7341" s="7">
        <f t="shared" si="11572"/>
        <v>0</v>
      </c>
      <c r="C7341" s="7">
        <f t="shared" si="11573"/>
        <v>0</v>
      </c>
      <c r="D7341" s="7">
        <f t="shared" si="11575"/>
        <v>0</v>
      </c>
      <c r="F7341" s="13"/>
      <c r="G7341" s="2" t="str">
        <f t="shared" si="11576"/>
        <v/>
      </c>
      <c r="U7341" s="28">
        <f t="shared" si="11506"/>
        <v>153</v>
      </c>
      <c r="V7341" s="28">
        <f t="shared" si="11571"/>
        <v>244</v>
      </c>
    </row>
    <row r="7342" spans="1:22" x14ac:dyDescent="0.3">
      <c r="A7342" s="28">
        <f t="shared" si="11505"/>
        <v>153245</v>
      </c>
      <c r="F7342" s="13"/>
      <c r="U7342" s="28">
        <f t="shared" si="11506"/>
        <v>153</v>
      </c>
      <c r="V7342" s="28">
        <f t="shared" si="11571"/>
        <v>245</v>
      </c>
    </row>
    <row r="7343" spans="1:22" x14ac:dyDescent="0.3">
      <c r="A7343" s="28">
        <f t="shared" si="11505"/>
        <v>153246</v>
      </c>
      <c r="F7343" s="13"/>
      <c r="U7343" s="28">
        <f t="shared" si="11506"/>
        <v>153</v>
      </c>
      <c r="V7343" s="28">
        <f t="shared" si="11571"/>
        <v>246</v>
      </c>
    </row>
    <row r="7344" spans="1:22" x14ac:dyDescent="0.3">
      <c r="A7344" s="28">
        <f t="shared" si="11505"/>
        <v>153247</v>
      </c>
      <c r="F7344" s="13"/>
      <c r="U7344" s="28">
        <f t="shared" si="11506"/>
        <v>153</v>
      </c>
      <c r="V7344" s="28">
        <f t="shared" si="11571"/>
        <v>247</v>
      </c>
    </row>
    <row r="7345" spans="1:24" s="8" customFormat="1" x14ac:dyDescent="0.3"/>
    <row r="7346" spans="1:24" x14ac:dyDescent="0.3">
      <c r="A7346" s="28">
        <f t="shared" ref="A7346:A7392" si="11581">ROUND(CONCATENATE(U7346,V7346),0)</f>
        <v>154201</v>
      </c>
      <c r="B7346" s="63" t="s">
        <v>0</v>
      </c>
      <c r="C7346" s="63"/>
      <c r="D7346" s="71"/>
      <c r="E7346" s="71"/>
      <c r="F7346" s="71"/>
      <c r="G7346" s="71"/>
      <c r="H7346" s="71"/>
      <c r="U7346" s="28">
        <f t="shared" ref="U7346:U7394" si="11582">U7344+1</f>
        <v>154</v>
      </c>
      <c r="V7346" s="28">
        <v>201</v>
      </c>
    </row>
    <row r="7347" spans="1:24" x14ac:dyDescent="0.3">
      <c r="A7347" s="28">
        <f t="shared" si="11581"/>
        <v>154202</v>
      </c>
      <c r="B7347" s="72" t="s">
        <v>70</v>
      </c>
      <c r="C7347" s="73"/>
      <c r="D7347" s="30"/>
      <c r="E7347" s="66" t="s">
        <v>71</v>
      </c>
      <c r="F7347" s="66"/>
      <c r="G7347" s="74"/>
      <c r="H7347" s="74"/>
      <c r="U7347" s="28">
        <f t="shared" si="11506"/>
        <v>154</v>
      </c>
      <c r="V7347" s="28">
        <f t="shared" ref="V7347" si="11583">V7346+1</f>
        <v>202</v>
      </c>
    </row>
    <row r="7348" spans="1:24" x14ac:dyDescent="0.3">
      <c r="A7348" s="28">
        <f t="shared" si="11581"/>
        <v>154203</v>
      </c>
      <c r="B7348" s="75" t="s">
        <v>6</v>
      </c>
      <c r="C7348" s="75"/>
      <c r="D7348" s="71"/>
      <c r="E7348" s="71"/>
      <c r="F7348" s="71"/>
      <c r="G7348" s="71"/>
      <c r="H7348" s="71"/>
      <c r="U7348" s="28">
        <f t="shared" si="11506"/>
        <v>154</v>
      </c>
      <c r="V7348" s="28">
        <f t="shared" si="11571"/>
        <v>203</v>
      </c>
    </row>
    <row r="7349" spans="1:24" x14ac:dyDescent="0.3">
      <c r="A7349" s="28">
        <f t="shared" si="11581"/>
        <v>154204</v>
      </c>
      <c r="B7349" s="63" t="s">
        <v>7</v>
      </c>
      <c r="C7349" s="63"/>
      <c r="D7349" s="71"/>
      <c r="E7349" s="71"/>
      <c r="F7349" s="71"/>
      <c r="G7349" s="71"/>
      <c r="H7349" s="71"/>
      <c r="J7349" s="17"/>
      <c r="K7349" s="17" t="s">
        <v>53</v>
      </c>
      <c r="L7349" s="17" t="s">
        <v>54</v>
      </c>
      <c r="M7349" s="17" t="s">
        <v>55</v>
      </c>
      <c r="N7349" s="17" t="s">
        <v>56</v>
      </c>
      <c r="O7349" s="17" t="s">
        <v>57</v>
      </c>
      <c r="P7349" s="17" t="s">
        <v>2</v>
      </c>
      <c r="Q7349" s="17" t="s">
        <v>3</v>
      </c>
      <c r="R7349" s="17" t="s">
        <v>4</v>
      </c>
      <c r="S7349" s="17" t="s">
        <v>5</v>
      </c>
      <c r="U7349" s="28">
        <f t="shared" si="11506"/>
        <v>154</v>
      </c>
      <c r="V7349" s="28">
        <f t="shared" si="11571"/>
        <v>204</v>
      </c>
      <c r="X7349" s="1" t="s">
        <v>48</v>
      </c>
    </row>
    <row r="7350" spans="1:24" x14ac:dyDescent="0.3">
      <c r="A7350" s="28">
        <f t="shared" si="11581"/>
        <v>154205</v>
      </c>
      <c r="B7350" s="63" t="s">
        <v>9</v>
      </c>
      <c r="C7350" s="63"/>
      <c r="D7350" s="71"/>
      <c r="E7350" s="71"/>
      <c r="F7350" s="71"/>
      <c r="G7350" s="71"/>
      <c r="H7350" s="71"/>
      <c r="J7350" s="17">
        <f t="shared" ref="J7350" si="11584">COUNTA(B7362:B7371)</f>
        <v>0</v>
      </c>
      <c r="K7350" s="17">
        <f t="shared" ref="K7350" si="11585">IF(L7350-1&lt;2,0,L7350-1)</f>
        <v>0</v>
      </c>
      <c r="L7350" s="17">
        <f t="shared" ref="L7350" si="11586">IF(M7350-1&lt;2,0,M7350-1)</f>
        <v>0</v>
      </c>
      <c r="M7350" s="17">
        <f t="shared" ref="M7350" si="11587">IF(N7350-1&lt;2,0,N7350-1)</f>
        <v>0</v>
      </c>
      <c r="N7350" s="17">
        <f t="shared" ref="N7350" si="11588">IF(O7350-1&lt;2,0,O7350-1)</f>
        <v>0</v>
      </c>
      <c r="O7350" s="17">
        <f t="shared" ref="O7350" si="11589">IF(P7350-1&lt;2,0,P7350-1)</f>
        <v>0</v>
      </c>
      <c r="P7350" s="17">
        <f t="shared" ref="P7350" si="11590">IF(Q7350-1&lt;2,0,Q7350-1)</f>
        <v>0</v>
      </c>
      <c r="Q7350" s="17">
        <f t="shared" ref="Q7350" si="11591">IF(R7350-1&lt;2,0,R7350-1)</f>
        <v>0</v>
      </c>
      <c r="R7350" s="17">
        <f t="shared" ref="R7350" si="11592">IF(S7350-1&lt;2,0,S7350-1)</f>
        <v>0</v>
      </c>
      <c r="S7350" s="17">
        <f t="shared" ref="S7350" si="11593">J7350</f>
        <v>0</v>
      </c>
      <c r="U7350" s="28">
        <f t="shared" si="11506"/>
        <v>154</v>
      </c>
      <c r="V7350" s="28">
        <f t="shared" si="11571"/>
        <v>205</v>
      </c>
      <c r="X7350" s="1" t="s">
        <v>49</v>
      </c>
    </row>
    <row r="7351" spans="1:24" x14ac:dyDescent="0.3">
      <c r="A7351" s="28">
        <f t="shared" si="11581"/>
        <v>154206</v>
      </c>
      <c r="B7351" s="63" t="s">
        <v>10</v>
      </c>
      <c r="C7351" s="63"/>
      <c r="D7351" s="71"/>
      <c r="E7351" s="71"/>
      <c r="F7351" s="71"/>
      <c r="G7351" s="71"/>
      <c r="H7351" s="71"/>
      <c r="J7351" s="28" t="str">
        <f t="shared" ref="J7351" si="11594">CONCATENATE(J7350,1)</f>
        <v>01</v>
      </c>
      <c r="K7351" s="29">
        <f t="shared" ref="K7351" si="11595">IF(K7350=0,0,VLOOKUP(J7351,J7355:S7385,K7350,FALSE))</f>
        <v>0</v>
      </c>
      <c r="L7351" s="29">
        <f t="shared" ref="L7351" si="11596">IF(L7350=0,0,VLOOKUP(J7351,J7355:S7385,L7350,FALSE))</f>
        <v>0</v>
      </c>
      <c r="M7351" s="29">
        <f t="shared" ref="M7351" si="11597">IF(M7350=0,0,VLOOKUP(J7351,J7355:S7385,M7350,FALSE))</f>
        <v>0</v>
      </c>
      <c r="N7351" s="29">
        <f t="shared" ref="N7351" si="11598">IF(N7350=0,0,VLOOKUP(J7351,J7355:S7385,N7350,FALSE))</f>
        <v>0</v>
      </c>
      <c r="O7351" s="29">
        <f t="shared" ref="O7351" si="11599">IF(O7350=0,0,VLOOKUP(J7351,J7355:S7385,O7350,FALSE))</f>
        <v>0</v>
      </c>
      <c r="P7351" s="29">
        <f t="shared" ref="P7351" si="11600">IF(P7350=0,0,VLOOKUP(J7351,J7355:S7385,P7350,FALSE))</f>
        <v>0</v>
      </c>
      <c r="Q7351" s="29">
        <f t="shared" ref="Q7351" si="11601">IF(Q7350=0,0,VLOOKUP(J7351,J7355:S7385,Q7350,FALSE))</f>
        <v>0</v>
      </c>
      <c r="R7351" s="29">
        <f t="shared" ref="R7351" si="11602">IF(R7350=0,0,VLOOKUP(J7351,J7355:S7385,R7350,FALSE))</f>
        <v>0</v>
      </c>
      <c r="S7351" s="29">
        <f t="shared" ref="S7351" si="11603">IF(S7350=0,0,VLOOKUP(J7351,J7355:S7385,S7350,FALSE))</f>
        <v>0</v>
      </c>
      <c r="U7351" s="28">
        <f t="shared" si="11506"/>
        <v>154</v>
      </c>
      <c r="V7351" s="28">
        <f t="shared" si="11571"/>
        <v>206</v>
      </c>
      <c r="X7351" s="1" t="s">
        <v>50</v>
      </c>
    </row>
    <row r="7352" spans="1:24" x14ac:dyDescent="0.3">
      <c r="A7352" s="28">
        <f t="shared" si="11581"/>
        <v>154207</v>
      </c>
      <c r="B7352" s="63" t="s">
        <v>11</v>
      </c>
      <c r="C7352" s="63"/>
      <c r="D7352" s="64"/>
      <c r="E7352" s="64"/>
      <c r="F7352" s="64"/>
      <c r="G7352" s="64"/>
      <c r="H7352" s="64"/>
      <c r="J7352" s="28" t="str">
        <f t="shared" ref="J7352" si="11604">CONCATENATE(J7350,2)</f>
        <v>02</v>
      </c>
      <c r="K7352" s="22">
        <f t="shared" ref="K7352" si="11605">IF(K7350=0,0,VLOOKUP(J7352,J7355:S7385,K7350,FALSE))</f>
        <v>0</v>
      </c>
      <c r="L7352" s="22">
        <f t="shared" ref="L7352" si="11606">IF(L7350=0,0,VLOOKUP(J7352,J7355:S7385,L7350,FALSE))</f>
        <v>0</v>
      </c>
      <c r="M7352" s="22">
        <f t="shared" ref="M7352" si="11607">IF(M7350=0,0,VLOOKUP(J7352,J7355:S7385,M7350,FALSE))</f>
        <v>0</v>
      </c>
      <c r="N7352" s="22">
        <f t="shared" ref="N7352" si="11608">IF(N7350=0,0,VLOOKUP(J7352,J7355:S7385,N7350,FALSE))</f>
        <v>0</v>
      </c>
      <c r="O7352" s="22">
        <f t="shared" ref="O7352" si="11609">IF(O7350=0,0,VLOOKUP(J7352,J7355:S7385,O7350,FALSE))</f>
        <v>0</v>
      </c>
      <c r="P7352" s="22">
        <f t="shared" ref="P7352" si="11610">IF(P7350=0,0,VLOOKUP(J7352,J7355:S7385,P7350,FALSE))</f>
        <v>0</v>
      </c>
      <c r="Q7352" s="22">
        <f t="shared" ref="Q7352" si="11611">IF(Q7350=0,0,VLOOKUP(J7352,J7355:S7385,Q7350,FALSE))</f>
        <v>0</v>
      </c>
      <c r="R7352" s="22">
        <f t="shared" ref="R7352" si="11612">IF(R7350=0,0,VLOOKUP(J7352,J7355:S7385,R7350,FALSE))</f>
        <v>0</v>
      </c>
      <c r="S7352" s="22">
        <f t="shared" ref="S7352" si="11613">IF(S7350=0,0,VLOOKUP(J7352,J7355:S7385,S7350,FALSE))</f>
        <v>0</v>
      </c>
      <c r="U7352" s="28">
        <f t="shared" si="11506"/>
        <v>154</v>
      </c>
      <c r="V7352" s="28">
        <f t="shared" si="11571"/>
        <v>207</v>
      </c>
    </row>
    <row r="7353" spans="1:24" x14ac:dyDescent="0.3">
      <c r="A7353" s="28">
        <f t="shared" si="11581"/>
        <v>154208</v>
      </c>
      <c r="B7353" s="63" t="s">
        <v>12</v>
      </c>
      <c r="C7353" s="63"/>
      <c r="D7353" s="65"/>
      <c r="E7353" s="65"/>
      <c r="F7353" s="65"/>
      <c r="G7353" s="65"/>
      <c r="H7353" s="65"/>
      <c r="J7353" s="28" t="str">
        <f t="shared" ref="J7353" si="11614">CONCATENATE(J7350,3)</f>
        <v>03</v>
      </c>
      <c r="K7353" s="22"/>
      <c r="L7353" s="22"/>
      <c r="M7353" s="22"/>
      <c r="N7353" s="22" t="s">
        <v>58</v>
      </c>
      <c r="O7353" s="29">
        <f t="shared" ref="O7353" si="11615">J7350-2</f>
        <v>-2</v>
      </c>
      <c r="P7353" s="22" t="s">
        <v>59</v>
      </c>
      <c r="Q7353" s="29" t="e">
        <f t="shared" ref="Q7353" si="11616">VLOOKUP(J7353,J7355:S7385,3,FALSE)</f>
        <v>#N/A</v>
      </c>
      <c r="R7353" s="22" t="s">
        <v>60</v>
      </c>
      <c r="S7353" s="22" t="e">
        <f t="shared" ref="S7353" si="11617">VLOOKUP(J7353,J7355:S7385,2,FALSE)</f>
        <v>#N/A</v>
      </c>
      <c r="U7353" s="28">
        <f t="shared" si="11506"/>
        <v>154</v>
      </c>
      <c r="V7353" s="28">
        <f t="shared" si="11571"/>
        <v>208</v>
      </c>
    </row>
    <row r="7354" spans="1:24" x14ac:dyDescent="0.3">
      <c r="A7354" s="28">
        <f t="shared" si="11581"/>
        <v>154209</v>
      </c>
      <c r="B7354" s="63" t="s">
        <v>13</v>
      </c>
      <c r="C7354" s="63"/>
      <c r="D7354" s="15"/>
      <c r="E7354" s="66" t="s">
        <v>14</v>
      </c>
      <c r="F7354" s="66"/>
      <c r="G7354" s="66"/>
      <c r="H7354" s="6" t="s">
        <v>64</v>
      </c>
      <c r="J7354" s="17"/>
      <c r="K7354" s="17">
        <v>3</v>
      </c>
      <c r="L7354" s="17">
        <v>3</v>
      </c>
      <c r="M7354" s="17"/>
      <c r="N7354" s="17"/>
      <c r="O7354" s="17"/>
      <c r="P7354" s="17"/>
      <c r="Q7354" s="17"/>
      <c r="R7354" s="17"/>
      <c r="S7354" s="17"/>
      <c r="U7354" s="28">
        <f t="shared" si="11506"/>
        <v>154</v>
      </c>
      <c r="V7354" s="28">
        <f t="shared" si="11571"/>
        <v>209</v>
      </c>
    </row>
    <row r="7355" spans="1:24" x14ac:dyDescent="0.3">
      <c r="A7355" s="28">
        <f t="shared" si="11581"/>
        <v>154210</v>
      </c>
      <c r="B7355" s="63" t="s">
        <v>15</v>
      </c>
      <c r="C7355" s="63"/>
      <c r="D7355" s="2">
        <f t="shared" ref="D7355" si="11618">MIN(B7362:B7371)</f>
        <v>0</v>
      </c>
      <c r="E7355" s="3" t="s">
        <v>16</v>
      </c>
      <c r="F7355" s="2">
        <f t="shared" ref="F7355" si="11619">MAX(B7362:B7371)</f>
        <v>0</v>
      </c>
      <c r="G7355" s="4" t="str">
        <f t="shared" ref="G7355" si="11620">IF(H7354="","",H7354)</f>
        <v>°C</v>
      </c>
      <c r="H7355" s="14"/>
      <c r="J7355" s="28" t="str">
        <f t="shared" ref="J7355" si="11621">CONCATENATE(K7354,1)</f>
        <v>31</v>
      </c>
      <c r="K7355" s="22" t="e">
        <f t="array" ref="K7355:L7357">LINEST(B7362:B7364,C7362:C7364^{1},TRUE,TRUE)</f>
        <v>#VALUE!</v>
      </c>
      <c r="L7355" s="22" t="e">
        <v>#VALUE!</v>
      </c>
      <c r="M7355" s="17"/>
      <c r="N7355" s="17"/>
      <c r="O7355" s="17"/>
      <c r="P7355" s="17"/>
      <c r="Q7355" s="17"/>
      <c r="R7355" s="17"/>
      <c r="S7355" s="17"/>
      <c r="U7355" s="28">
        <f t="shared" si="11506"/>
        <v>154</v>
      </c>
      <c r="V7355" s="28">
        <f t="shared" si="11571"/>
        <v>210</v>
      </c>
    </row>
    <row r="7356" spans="1:24" x14ac:dyDescent="0.3">
      <c r="A7356" s="28">
        <f t="shared" si="11581"/>
        <v>154211</v>
      </c>
      <c r="J7356" s="28" t="str">
        <f t="shared" ref="J7356" si="11622">CONCATENATE(K7354,2)</f>
        <v>32</v>
      </c>
      <c r="K7356" s="22" t="e">
        <v>#VALUE!</v>
      </c>
      <c r="L7356" s="22" t="e">
        <v>#VALUE!</v>
      </c>
      <c r="M7356" s="17"/>
      <c r="N7356" s="17"/>
      <c r="O7356" s="17"/>
      <c r="P7356" s="17"/>
      <c r="Q7356" s="17"/>
      <c r="R7356" s="17"/>
      <c r="S7356" s="17"/>
      <c r="U7356" s="28">
        <f t="shared" si="11506"/>
        <v>154</v>
      </c>
      <c r="V7356" s="28">
        <f t="shared" si="11571"/>
        <v>211</v>
      </c>
    </row>
    <row r="7357" spans="1:24" x14ac:dyDescent="0.3">
      <c r="A7357" s="28">
        <f t="shared" si="11581"/>
        <v>154212</v>
      </c>
      <c r="B7357" s="67" t="s">
        <v>17</v>
      </c>
      <c r="C7357" s="67"/>
      <c r="D7357" s="67"/>
      <c r="E7357" s="67"/>
      <c r="F7357" s="67"/>
      <c r="G7357" s="68" t="s">
        <v>31</v>
      </c>
      <c r="H7357" s="69"/>
      <c r="J7357" s="28" t="str">
        <f t="shared" ref="J7357" si="11623">CONCATENATE(K7354,3)</f>
        <v>33</v>
      </c>
      <c r="K7357" s="22" t="e">
        <v>#VALUE!</v>
      </c>
      <c r="L7357" s="22" t="e">
        <v>#VALUE!</v>
      </c>
      <c r="M7357" s="17"/>
      <c r="N7357" s="17"/>
      <c r="O7357" s="17"/>
      <c r="P7357" s="17"/>
      <c r="Q7357" s="17"/>
      <c r="R7357" s="17"/>
      <c r="S7357" s="17"/>
      <c r="U7357" s="28">
        <f t="shared" si="11506"/>
        <v>154</v>
      </c>
      <c r="V7357" s="28">
        <f t="shared" si="11571"/>
        <v>212</v>
      </c>
    </row>
    <row r="7358" spans="1:24" x14ac:dyDescent="0.3">
      <c r="A7358" s="28">
        <f t="shared" si="11581"/>
        <v>154213</v>
      </c>
      <c r="B7358" s="66" t="s">
        <v>18</v>
      </c>
      <c r="C7358" s="66"/>
      <c r="D7358" s="66"/>
      <c r="E7358" s="66" t="str">
        <f t="shared" ref="E7358" si="11624">IF(D7351="","",D7351)</f>
        <v/>
      </c>
      <c r="F7358" s="66"/>
      <c r="G7358" s="4" t="s">
        <v>18</v>
      </c>
      <c r="H7358" s="16"/>
      <c r="J7358" s="17"/>
      <c r="K7358" s="17">
        <v>4</v>
      </c>
      <c r="L7358" s="17">
        <v>4</v>
      </c>
      <c r="M7358" s="17">
        <v>4</v>
      </c>
      <c r="N7358" s="17"/>
      <c r="O7358" s="17"/>
      <c r="P7358" s="17"/>
      <c r="Q7358" s="17"/>
      <c r="R7358" s="17"/>
      <c r="S7358" s="17"/>
      <c r="U7358" s="28">
        <f t="shared" si="11506"/>
        <v>154</v>
      </c>
      <c r="V7358" s="28">
        <f t="shared" si="11571"/>
        <v>213</v>
      </c>
    </row>
    <row r="7359" spans="1:24" ht="15" customHeight="1" x14ac:dyDescent="0.3">
      <c r="A7359" s="28">
        <f t="shared" si="11581"/>
        <v>154214</v>
      </c>
      <c r="B7359" s="5" t="s">
        <v>19</v>
      </c>
      <c r="C7359" s="5" t="s">
        <v>20</v>
      </c>
      <c r="D7359" s="5" t="s">
        <v>21</v>
      </c>
      <c r="E7359" s="5"/>
      <c r="F7359" s="70" t="s">
        <v>33</v>
      </c>
      <c r="G7359" s="5" t="s">
        <v>19</v>
      </c>
      <c r="H7359" s="5" t="s">
        <v>20</v>
      </c>
      <c r="J7359" s="28" t="str">
        <f t="shared" ref="J7359" si="11625">CONCATENATE(K7358,1)</f>
        <v>41</v>
      </c>
      <c r="K7359" s="22" t="e">
        <f t="array" ref="K7359:M7361">LINEST(B7362:B7365,C7362:C7365^{1,2},TRUE,TRUE)</f>
        <v>#VALUE!</v>
      </c>
      <c r="L7359" s="22" t="e">
        <v>#VALUE!</v>
      </c>
      <c r="M7359" s="22" t="e">
        <v>#VALUE!</v>
      </c>
      <c r="N7359" s="17"/>
      <c r="O7359" s="17"/>
      <c r="P7359" s="17"/>
      <c r="Q7359" s="17"/>
      <c r="R7359" s="17"/>
      <c r="S7359" s="17"/>
      <c r="U7359" s="28">
        <f t="shared" si="11506"/>
        <v>154</v>
      </c>
      <c r="V7359" s="28">
        <f t="shared" si="11571"/>
        <v>214</v>
      </c>
    </row>
    <row r="7360" spans="1:24" x14ac:dyDescent="0.3">
      <c r="A7360" s="28">
        <f t="shared" si="11581"/>
        <v>154215</v>
      </c>
      <c r="B7360" s="5" t="s">
        <v>22</v>
      </c>
      <c r="C7360" s="5" t="s">
        <v>23</v>
      </c>
      <c r="D7360" s="5" t="s">
        <v>24</v>
      </c>
      <c r="E7360" s="5" t="s">
        <v>32</v>
      </c>
      <c r="F7360" s="70"/>
      <c r="G7360" s="5" t="s">
        <v>22</v>
      </c>
      <c r="H7360" s="5" t="s">
        <v>23</v>
      </c>
      <c r="J7360" s="28" t="str">
        <f t="shared" ref="J7360" si="11626">CONCATENATE(K7358,2)</f>
        <v>42</v>
      </c>
      <c r="K7360" s="22" t="e">
        <v>#VALUE!</v>
      </c>
      <c r="L7360" s="22" t="e">
        <v>#VALUE!</v>
      </c>
      <c r="M7360" s="22" t="e">
        <v>#VALUE!</v>
      </c>
      <c r="N7360" s="17"/>
      <c r="O7360" s="17"/>
      <c r="P7360" s="17"/>
      <c r="Q7360" s="17"/>
      <c r="R7360" s="17"/>
      <c r="S7360" s="17"/>
      <c r="U7360" s="28">
        <f t="shared" si="11506"/>
        <v>154</v>
      </c>
      <c r="V7360" s="28">
        <f t="shared" si="11571"/>
        <v>215</v>
      </c>
    </row>
    <row r="7361" spans="1:22" x14ac:dyDescent="0.3">
      <c r="A7361" s="28">
        <f t="shared" si="11581"/>
        <v>154216</v>
      </c>
      <c r="B7361" s="6" t="str">
        <f t="shared" ref="B7361" si="11627">IF(H7354="","",H7354)</f>
        <v>°C</v>
      </c>
      <c r="C7361" s="6" t="str">
        <f t="shared" ref="C7361" si="11628">IF(H7354="","",H7354)</f>
        <v>°C</v>
      </c>
      <c r="D7361" s="6" t="str">
        <f t="shared" ref="D7361" si="11629">IF(H7354="","",H7354)</f>
        <v>°C</v>
      </c>
      <c r="E7361" s="6"/>
      <c r="F7361" s="6"/>
      <c r="G7361" s="6" t="str">
        <f t="shared" ref="G7361" si="11630">IF(H7354="","",H7354)</f>
        <v>°C</v>
      </c>
      <c r="H7361" s="6" t="str">
        <f t="shared" ref="H7361" si="11631">IF(H7354="","",H7354)</f>
        <v>°C</v>
      </c>
      <c r="J7361" s="28" t="str">
        <f t="shared" ref="J7361" si="11632">CONCATENATE(K7358,3)</f>
        <v>43</v>
      </c>
      <c r="K7361" s="22" t="e">
        <v>#VALUE!</v>
      </c>
      <c r="L7361" s="22" t="e">
        <v>#VALUE!</v>
      </c>
      <c r="M7361" s="22" t="e">
        <v>#VALUE!</v>
      </c>
      <c r="N7361" s="17"/>
      <c r="O7361" s="17"/>
      <c r="P7361" s="17"/>
      <c r="Q7361" s="17"/>
      <c r="R7361" s="17"/>
      <c r="S7361" s="17"/>
      <c r="U7361" s="28">
        <f t="shared" si="11506"/>
        <v>154</v>
      </c>
      <c r="V7361" s="28">
        <f t="shared" si="11571"/>
        <v>216</v>
      </c>
    </row>
    <row r="7362" spans="1:22" x14ac:dyDescent="0.3">
      <c r="A7362" s="28">
        <f t="shared" si="11581"/>
        <v>154217</v>
      </c>
      <c r="B7362" s="26"/>
      <c r="C7362" s="26"/>
      <c r="D7362" s="26"/>
      <c r="E7362" s="9"/>
      <c r="F7362" s="26"/>
      <c r="G7362" s="27"/>
      <c r="H7362" s="27"/>
      <c r="J7362" s="17"/>
      <c r="K7362" s="17">
        <v>5</v>
      </c>
      <c r="L7362" s="17">
        <v>5</v>
      </c>
      <c r="M7362" s="17">
        <v>5</v>
      </c>
      <c r="N7362" s="17">
        <v>5</v>
      </c>
      <c r="O7362" s="17"/>
      <c r="P7362" s="17"/>
      <c r="Q7362" s="17"/>
      <c r="R7362" s="17"/>
      <c r="S7362" s="17"/>
      <c r="U7362" s="28">
        <f t="shared" si="11506"/>
        <v>154</v>
      </c>
      <c r="V7362" s="28">
        <f t="shared" si="11571"/>
        <v>217</v>
      </c>
    </row>
    <row r="7363" spans="1:22" x14ac:dyDescent="0.3">
      <c r="A7363" s="28">
        <f t="shared" si="11581"/>
        <v>154218</v>
      </c>
      <c r="B7363" s="26"/>
      <c r="C7363" s="26"/>
      <c r="D7363" s="26"/>
      <c r="E7363" s="9"/>
      <c r="F7363" s="26"/>
      <c r="G7363" s="27"/>
      <c r="H7363" s="27"/>
      <c r="J7363" s="28" t="str">
        <f t="shared" ref="J7363" si="11633">CONCATENATE(K7362,1)</f>
        <v>51</v>
      </c>
      <c r="K7363" s="22" t="e">
        <f t="array" ref="K7363:N7365">LINEST(B7362:B7366,C7362:C7366^{1,2,3},TRUE,TRUE)</f>
        <v>#VALUE!</v>
      </c>
      <c r="L7363" s="22" t="e">
        <v>#VALUE!</v>
      </c>
      <c r="M7363" s="22" t="e">
        <v>#VALUE!</v>
      </c>
      <c r="N7363" s="22" t="e">
        <v>#VALUE!</v>
      </c>
      <c r="O7363" s="17"/>
      <c r="P7363" s="17"/>
      <c r="Q7363" s="17"/>
      <c r="R7363" s="17"/>
      <c r="S7363" s="17"/>
      <c r="U7363" s="28">
        <f t="shared" ref="U7363:U7426" si="11634">U7362</f>
        <v>154</v>
      </c>
      <c r="V7363" s="28">
        <f t="shared" si="11571"/>
        <v>218</v>
      </c>
    </row>
    <row r="7364" spans="1:22" x14ac:dyDescent="0.3">
      <c r="A7364" s="28">
        <f t="shared" si="11581"/>
        <v>154219</v>
      </c>
      <c r="B7364" s="26"/>
      <c r="C7364" s="26"/>
      <c r="D7364" s="26"/>
      <c r="E7364" s="9"/>
      <c r="F7364" s="26"/>
      <c r="G7364" s="27"/>
      <c r="H7364" s="27"/>
      <c r="J7364" s="28" t="str">
        <f t="shared" ref="J7364" si="11635">CONCATENATE(K7362,2)</f>
        <v>52</v>
      </c>
      <c r="K7364" s="22" t="e">
        <v>#VALUE!</v>
      </c>
      <c r="L7364" s="22" t="e">
        <v>#VALUE!</v>
      </c>
      <c r="M7364" s="22" t="e">
        <v>#VALUE!</v>
      </c>
      <c r="N7364" s="22" t="e">
        <v>#VALUE!</v>
      </c>
      <c r="O7364" s="17"/>
      <c r="P7364" s="17"/>
      <c r="Q7364" s="17"/>
      <c r="R7364" s="17"/>
      <c r="S7364" s="17"/>
      <c r="U7364" s="28">
        <f t="shared" si="11634"/>
        <v>154</v>
      </c>
      <c r="V7364" s="28">
        <f t="shared" si="11571"/>
        <v>219</v>
      </c>
    </row>
    <row r="7365" spans="1:22" x14ac:dyDescent="0.3">
      <c r="A7365" s="28">
        <f t="shared" si="11581"/>
        <v>154220</v>
      </c>
      <c r="B7365" s="26"/>
      <c r="C7365" s="26"/>
      <c r="D7365" s="26"/>
      <c r="E7365" s="9"/>
      <c r="F7365" s="26"/>
      <c r="G7365" s="27"/>
      <c r="H7365" s="27"/>
      <c r="J7365" s="28" t="str">
        <f t="shared" ref="J7365" si="11636">CONCATENATE(K7362,3)</f>
        <v>53</v>
      </c>
      <c r="K7365" s="22" t="e">
        <v>#VALUE!</v>
      </c>
      <c r="L7365" s="22" t="e">
        <v>#VALUE!</v>
      </c>
      <c r="M7365" s="22" t="e">
        <v>#VALUE!</v>
      </c>
      <c r="N7365" s="22" t="e">
        <v>#VALUE!</v>
      </c>
      <c r="O7365" s="17"/>
      <c r="P7365" s="17"/>
      <c r="Q7365" s="17"/>
      <c r="R7365" s="17"/>
      <c r="S7365" s="17"/>
      <c r="U7365" s="28">
        <f t="shared" si="11634"/>
        <v>154</v>
      </c>
      <c r="V7365" s="28">
        <f t="shared" si="11571"/>
        <v>220</v>
      </c>
    </row>
    <row r="7366" spans="1:22" x14ac:dyDescent="0.3">
      <c r="A7366" s="28">
        <f t="shared" si="11581"/>
        <v>154221</v>
      </c>
      <c r="B7366" s="26"/>
      <c r="C7366" s="26"/>
      <c r="D7366" s="26"/>
      <c r="E7366" s="9"/>
      <c r="F7366" s="26"/>
      <c r="G7366" s="27"/>
      <c r="H7366" s="27"/>
      <c r="J7366" s="17"/>
      <c r="K7366" s="17">
        <v>6</v>
      </c>
      <c r="L7366" s="17">
        <v>6</v>
      </c>
      <c r="M7366" s="17">
        <v>6</v>
      </c>
      <c r="N7366" s="17">
        <v>6</v>
      </c>
      <c r="O7366" s="17">
        <v>6</v>
      </c>
      <c r="P7366" s="17"/>
      <c r="Q7366" s="17"/>
      <c r="R7366" s="17"/>
      <c r="S7366" s="17"/>
      <c r="U7366" s="28">
        <f t="shared" si="11634"/>
        <v>154</v>
      </c>
      <c r="V7366" s="28">
        <f t="shared" si="11571"/>
        <v>221</v>
      </c>
    </row>
    <row r="7367" spans="1:22" x14ac:dyDescent="0.3">
      <c r="A7367" s="28">
        <f t="shared" si="11581"/>
        <v>154222</v>
      </c>
      <c r="B7367" s="26"/>
      <c r="C7367" s="26"/>
      <c r="D7367" s="26"/>
      <c r="E7367" s="9"/>
      <c r="F7367" s="26"/>
      <c r="G7367" s="27"/>
      <c r="H7367" s="27"/>
      <c r="J7367" s="28" t="str">
        <f t="shared" ref="J7367" si="11637">CONCATENATE(K7366,1)</f>
        <v>61</v>
      </c>
      <c r="K7367" s="22" t="e">
        <f t="array" ref="K7367:O7369">LINEST(B7362:B7367,C7362:C7367^{1,2,3,4},TRUE,TRUE)</f>
        <v>#VALUE!</v>
      </c>
      <c r="L7367" s="22" t="e">
        <v>#VALUE!</v>
      </c>
      <c r="M7367" s="22" t="e">
        <v>#VALUE!</v>
      </c>
      <c r="N7367" s="22" t="e">
        <v>#VALUE!</v>
      </c>
      <c r="O7367" s="22" t="e">
        <v>#VALUE!</v>
      </c>
      <c r="P7367" s="17"/>
      <c r="Q7367" s="17"/>
      <c r="R7367" s="17"/>
      <c r="S7367" s="17"/>
      <c r="U7367" s="28">
        <f t="shared" si="11634"/>
        <v>154</v>
      </c>
      <c r="V7367" s="28">
        <f t="shared" si="11571"/>
        <v>222</v>
      </c>
    </row>
    <row r="7368" spans="1:22" x14ac:dyDescent="0.3">
      <c r="A7368" s="28">
        <f t="shared" si="11581"/>
        <v>154223</v>
      </c>
      <c r="B7368" s="26"/>
      <c r="C7368" s="26"/>
      <c r="D7368" s="26"/>
      <c r="E7368" s="9"/>
      <c r="F7368" s="26"/>
      <c r="G7368" s="27"/>
      <c r="H7368" s="27"/>
      <c r="J7368" s="28" t="str">
        <f t="shared" ref="J7368" si="11638">CONCATENATE(K7366,2)</f>
        <v>62</v>
      </c>
      <c r="K7368" s="22" t="e">
        <v>#VALUE!</v>
      </c>
      <c r="L7368" s="22" t="e">
        <v>#VALUE!</v>
      </c>
      <c r="M7368" s="22" t="e">
        <v>#VALUE!</v>
      </c>
      <c r="N7368" s="22" t="e">
        <v>#VALUE!</v>
      </c>
      <c r="O7368" s="22" t="e">
        <v>#VALUE!</v>
      </c>
      <c r="P7368" s="17"/>
      <c r="Q7368" s="17"/>
      <c r="R7368" s="17"/>
      <c r="S7368" s="17"/>
      <c r="U7368" s="28">
        <f t="shared" si="11634"/>
        <v>154</v>
      </c>
      <c r="V7368" s="28">
        <f t="shared" si="11571"/>
        <v>223</v>
      </c>
    </row>
    <row r="7369" spans="1:22" x14ac:dyDescent="0.3">
      <c r="A7369" s="28">
        <f t="shared" si="11581"/>
        <v>154224</v>
      </c>
      <c r="B7369" s="26"/>
      <c r="C7369" s="26"/>
      <c r="D7369" s="26"/>
      <c r="E7369" s="9"/>
      <c r="F7369" s="26"/>
      <c r="G7369" s="27"/>
      <c r="H7369" s="27"/>
      <c r="J7369" s="28" t="str">
        <f t="shared" ref="J7369" si="11639">CONCATENATE(K7366,3)</f>
        <v>63</v>
      </c>
      <c r="K7369" s="22" t="e">
        <v>#VALUE!</v>
      </c>
      <c r="L7369" s="22" t="e">
        <v>#VALUE!</v>
      </c>
      <c r="M7369" s="22" t="e">
        <v>#VALUE!</v>
      </c>
      <c r="N7369" s="22" t="e">
        <v>#VALUE!</v>
      </c>
      <c r="O7369" s="22" t="e">
        <v>#VALUE!</v>
      </c>
      <c r="P7369" s="17"/>
      <c r="Q7369" s="17"/>
      <c r="R7369" s="17"/>
      <c r="S7369" s="17"/>
      <c r="U7369" s="28">
        <f t="shared" si="11634"/>
        <v>154</v>
      </c>
      <c r="V7369" s="28">
        <f t="shared" si="11571"/>
        <v>224</v>
      </c>
    </row>
    <row r="7370" spans="1:22" x14ac:dyDescent="0.3">
      <c r="A7370" s="28">
        <f t="shared" si="11581"/>
        <v>154225</v>
      </c>
      <c r="B7370" s="26"/>
      <c r="C7370" s="26"/>
      <c r="D7370" s="26"/>
      <c r="E7370" s="9"/>
      <c r="F7370" s="26"/>
      <c r="G7370" s="27"/>
      <c r="H7370" s="27"/>
      <c r="J7370" s="17"/>
      <c r="K7370" s="17">
        <v>7</v>
      </c>
      <c r="L7370" s="17">
        <v>7</v>
      </c>
      <c r="M7370" s="17">
        <v>7</v>
      </c>
      <c r="N7370" s="17">
        <v>7</v>
      </c>
      <c r="O7370" s="17">
        <v>7</v>
      </c>
      <c r="P7370" s="17">
        <v>7</v>
      </c>
      <c r="Q7370" s="17"/>
      <c r="R7370" s="17"/>
      <c r="S7370" s="17"/>
      <c r="U7370" s="28">
        <f t="shared" si="11634"/>
        <v>154</v>
      </c>
      <c r="V7370" s="28">
        <f t="shared" si="11571"/>
        <v>225</v>
      </c>
    </row>
    <row r="7371" spans="1:22" x14ac:dyDescent="0.3">
      <c r="A7371" s="28">
        <f t="shared" si="11581"/>
        <v>154226</v>
      </c>
      <c r="B7371" s="26"/>
      <c r="C7371" s="26"/>
      <c r="D7371" s="26"/>
      <c r="E7371" s="9"/>
      <c r="F7371" s="26"/>
      <c r="G7371" s="27"/>
      <c r="H7371" s="27"/>
      <c r="J7371" s="28" t="str">
        <f t="shared" ref="J7371" si="11640">CONCATENATE(K7370,1)</f>
        <v>71</v>
      </c>
      <c r="K7371" s="22" t="e">
        <f t="array" ref="K7371:P7373">LINEST(B7362:B7368,C7362:C7368^{1,2,3,4,5},TRUE,TRUE)</f>
        <v>#VALUE!</v>
      </c>
      <c r="L7371" s="22" t="e">
        <v>#VALUE!</v>
      </c>
      <c r="M7371" s="22" t="e">
        <v>#VALUE!</v>
      </c>
      <c r="N7371" s="22" t="e">
        <v>#VALUE!</v>
      </c>
      <c r="O7371" s="22" t="e">
        <v>#VALUE!</v>
      </c>
      <c r="P7371" s="22" t="e">
        <v>#VALUE!</v>
      </c>
      <c r="Q7371" s="17"/>
      <c r="R7371" s="17"/>
      <c r="S7371" s="17"/>
      <c r="U7371" s="28">
        <f t="shared" si="11634"/>
        <v>154</v>
      </c>
      <c r="V7371" s="28">
        <f t="shared" si="11571"/>
        <v>226</v>
      </c>
    </row>
    <row r="7372" spans="1:22" x14ac:dyDescent="0.3">
      <c r="A7372" s="28">
        <f t="shared" si="11581"/>
        <v>154227</v>
      </c>
      <c r="B7372" s="2">
        <f t="shared" ref="B7372" si="11641">COUNT(B7362:B7371)-2</f>
        <v>-2</v>
      </c>
      <c r="J7372" s="28" t="str">
        <f t="shared" ref="J7372" si="11642">CONCATENATE(K7370,2)</f>
        <v>72</v>
      </c>
      <c r="K7372" s="22" t="e">
        <v>#VALUE!</v>
      </c>
      <c r="L7372" s="22" t="e">
        <v>#VALUE!</v>
      </c>
      <c r="M7372" s="22" t="e">
        <v>#VALUE!</v>
      </c>
      <c r="N7372" s="22" t="e">
        <v>#VALUE!</v>
      </c>
      <c r="O7372" s="22" t="e">
        <v>#VALUE!</v>
      </c>
      <c r="P7372" s="22" t="e">
        <v>#VALUE!</v>
      </c>
      <c r="Q7372" s="17"/>
      <c r="R7372" s="17"/>
      <c r="S7372" s="17"/>
      <c r="U7372" s="28">
        <f t="shared" si="11634"/>
        <v>154</v>
      </c>
      <c r="V7372" s="28">
        <f t="shared" si="11571"/>
        <v>227</v>
      </c>
    </row>
    <row r="7373" spans="1:22" x14ac:dyDescent="0.3">
      <c r="A7373" s="28">
        <f t="shared" si="11581"/>
        <v>154228</v>
      </c>
      <c r="J7373" s="28" t="str">
        <f t="shared" ref="J7373" si="11643">CONCATENATE(K7370,3)</f>
        <v>73</v>
      </c>
      <c r="K7373" s="22" t="e">
        <v>#VALUE!</v>
      </c>
      <c r="L7373" s="22" t="e">
        <v>#VALUE!</v>
      </c>
      <c r="M7373" s="22" t="e">
        <v>#VALUE!</v>
      </c>
      <c r="N7373" s="22" t="e">
        <v>#VALUE!</v>
      </c>
      <c r="O7373" s="22" t="e">
        <v>#VALUE!</v>
      </c>
      <c r="P7373" s="22" t="e">
        <v>#VALUE!</v>
      </c>
      <c r="Q7373" s="17"/>
      <c r="R7373" s="17"/>
      <c r="S7373" s="17"/>
      <c r="U7373" s="28">
        <f t="shared" si="11634"/>
        <v>154</v>
      </c>
      <c r="V7373" s="28">
        <f t="shared" si="11571"/>
        <v>228</v>
      </c>
    </row>
    <row r="7374" spans="1:22" x14ac:dyDescent="0.3">
      <c r="A7374" s="28">
        <f t="shared" si="11581"/>
        <v>154229</v>
      </c>
      <c r="B7374" s="66" t="s">
        <v>25</v>
      </c>
      <c r="C7374" s="66"/>
      <c r="D7374" s="66"/>
      <c r="E7374" s="66"/>
      <c r="F7374" s="66"/>
      <c r="G7374" s="66"/>
      <c r="H7374" s="66"/>
      <c r="J7374" s="17"/>
      <c r="K7374" s="17">
        <v>8</v>
      </c>
      <c r="L7374" s="17">
        <v>8</v>
      </c>
      <c r="M7374" s="17">
        <v>8</v>
      </c>
      <c r="N7374" s="17">
        <v>8</v>
      </c>
      <c r="O7374" s="17">
        <v>8</v>
      </c>
      <c r="P7374" s="17">
        <v>8</v>
      </c>
      <c r="Q7374" s="17">
        <v>8</v>
      </c>
      <c r="R7374" s="17"/>
      <c r="S7374" s="17"/>
      <c r="U7374" s="28">
        <f t="shared" si="11634"/>
        <v>154</v>
      </c>
      <c r="V7374" s="28">
        <f t="shared" si="11571"/>
        <v>229</v>
      </c>
    </row>
    <row r="7375" spans="1:22" x14ac:dyDescent="0.3">
      <c r="A7375" s="28">
        <f t="shared" si="11581"/>
        <v>154230</v>
      </c>
      <c r="B7375" s="71"/>
      <c r="C7375" s="71"/>
      <c r="D7375" s="71"/>
      <c r="E7375" s="71"/>
      <c r="F7375" s="71"/>
      <c r="G7375" s="71"/>
      <c r="H7375" s="71"/>
      <c r="J7375" s="28" t="str">
        <f t="shared" ref="J7375" si="11644">CONCATENATE(K7374,1)</f>
        <v>81</v>
      </c>
      <c r="K7375" s="22" t="e">
        <f t="array" ref="K7375:Q7377">LINEST(B7362:B7369,C7362:C7369^{1,2,3,4,5,6},TRUE,TRUE)</f>
        <v>#VALUE!</v>
      </c>
      <c r="L7375" s="22" t="e">
        <v>#VALUE!</v>
      </c>
      <c r="M7375" s="22" t="e">
        <v>#VALUE!</v>
      </c>
      <c r="N7375" s="22" t="e">
        <v>#VALUE!</v>
      </c>
      <c r="O7375" s="22" t="e">
        <v>#VALUE!</v>
      </c>
      <c r="P7375" s="22" t="e">
        <v>#VALUE!</v>
      </c>
      <c r="Q7375" s="22" t="e">
        <v>#VALUE!</v>
      </c>
      <c r="R7375" s="17"/>
      <c r="S7375" s="17"/>
      <c r="U7375" s="28">
        <f t="shared" si="11634"/>
        <v>154</v>
      </c>
      <c r="V7375" s="28">
        <f t="shared" si="11571"/>
        <v>230</v>
      </c>
    </row>
    <row r="7376" spans="1:22" x14ac:dyDescent="0.3">
      <c r="A7376" s="28">
        <f t="shared" si="11581"/>
        <v>154231</v>
      </c>
      <c r="B7376" s="71"/>
      <c r="C7376" s="71"/>
      <c r="D7376" s="71"/>
      <c r="E7376" s="71"/>
      <c r="F7376" s="71"/>
      <c r="G7376" s="71"/>
      <c r="H7376" s="71"/>
      <c r="J7376" s="28" t="str">
        <f t="shared" ref="J7376" si="11645">CONCATENATE(K7374,2)</f>
        <v>82</v>
      </c>
      <c r="K7376" s="22" t="e">
        <v>#VALUE!</v>
      </c>
      <c r="L7376" s="22" t="e">
        <v>#VALUE!</v>
      </c>
      <c r="M7376" s="22" t="e">
        <v>#VALUE!</v>
      </c>
      <c r="N7376" s="22" t="e">
        <v>#VALUE!</v>
      </c>
      <c r="O7376" s="22" t="e">
        <v>#VALUE!</v>
      </c>
      <c r="P7376" s="22" t="e">
        <v>#VALUE!</v>
      </c>
      <c r="Q7376" s="22" t="e">
        <v>#VALUE!</v>
      </c>
      <c r="R7376" s="17"/>
      <c r="S7376" s="17"/>
      <c r="U7376" s="28">
        <f t="shared" si="11634"/>
        <v>154</v>
      </c>
      <c r="V7376" s="28">
        <f t="shared" si="11571"/>
        <v>231</v>
      </c>
    </row>
    <row r="7377" spans="1:22" x14ac:dyDescent="0.3">
      <c r="A7377" s="28">
        <f t="shared" si="11581"/>
        <v>154232</v>
      </c>
      <c r="J7377" s="28" t="str">
        <f t="shared" ref="J7377" si="11646">CONCATENATE(K7374,3)</f>
        <v>83</v>
      </c>
      <c r="K7377" s="22" t="e">
        <v>#VALUE!</v>
      </c>
      <c r="L7377" s="22" t="e">
        <v>#VALUE!</v>
      </c>
      <c r="M7377" s="22" t="e">
        <v>#VALUE!</v>
      </c>
      <c r="N7377" s="22" t="e">
        <v>#VALUE!</v>
      </c>
      <c r="O7377" s="22" t="e">
        <v>#VALUE!</v>
      </c>
      <c r="P7377" s="22" t="e">
        <v>#VALUE!</v>
      </c>
      <c r="Q7377" s="22" t="e">
        <v>#VALUE!</v>
      </c>
      <c r="R7377" s="17"/>
      <c r="S7377" s="17"/>
      <c r="U7377" s="28">
        <f t="shared" si="11634"/>
        <v>154</v>
      </c>
      <c r="V7377" s="28">
        <f t="shared" si="11571"/>
        <v>232</v>
      </c>
    </row>
    <row r="7378" spans="1:22" ht="15" customHeight="1" x14ac:dyDescent="0.3">
      <c r="A7378" s="28">
        <f t="shared" si="11581"/>
        <v>154233</v>
      </c>
      <c r="B7378" s="66" t="s">
        <v>52</v>
      </c>
      <c r="C7378" s="66"/>
      <c r="D7378" s="66"/>
      <c r="E7378" s="10" t="str">
        <f>IF(D7348="","",MAX(E7379,E7380))</f>
        <v/>
      </c>
      <c r="J7378" s="17"/>
      <c r="K7378" s="17">
        <v>9</v>
      </c>
      <c r="L7378" s="17">
        <v>9</v>
      </c>
      <c r="M7378" s="17">
        <v>9</v>
      </c>
      <c r="N7378" s="17">
        <v>9</v>
      </c>
      <c r="O7378" s="17">
        <v>9</v>
      </c>
      <c r="P7378" s="17">
        <v>9</v>
      </c>
      <c r="Q7378" s="17">
        <v>9</v>
      </c>
      <c r="R7378" s="17">
        <v>9</v>
      </c>
      <c r="S7378" s="17"/>
      <c r="U7378" s="28">
        <f t="shared" si="11634"/>
        <v>154</v>
      </c>
      <c r="V7378" s="28">
        <f t="shared" si="11571"/>
        <v>233</v>
      </c>
    </row>
    <row r="7379" spans="1:22" x14ac:dyDescent="0.3">
      <c r="A7379" s="28">
        <f t="shared" si="11581"/>
        <v>154234</v>
      </c>
      <c r="B7379" s="2" t="s">
        <v>26</v>
      </c>
      <c r="C7379" s="2" t="s">
        <v>27</v>
      </c>
      <c r="D7379" s="2" t="s">
        <v>28</v>
      </c>
      <c r="E7379" s="11">
        <f>ABS(MIN(D7380:D7389))</f>
        <v>0</v>
      </c>
      <c r="G7379" s="2" t="s">
        <v>230</v>
      </c>
      <c r="J7379" s="28" t="str">
        <f t="shared" ref="J7379" si="11647">CONCATENATE(K7378,1)</f>
        <v>91</v>
      </c>
      <c r="K7379" s="22" t="e">
        <f t="array" ref="K7379:R7381">LINEST(B7362:B7370,C7362:C7370^{1,2,3,4,5,6,7},TRUE,TRUE)</f>
        <v>#VALUE!</v>
      </c>
      <c r="L7379" s="22" t="e">
        <v>#VALUE!</v>
      </c>
      <c r="M7379" s="22" t="e">
        <v>#VALUE!</v>
      </c>
      <c r="N7379" s="22" t="e">
        <v>#VALUE!</v>
      </c>
      <c r="O7379" s="22" t="e">
        <v>#VALUE!</v>
      </c>
      <c r="P7379" s="22" t="e">
        <v>#VALUE!</v>
      </c>
      <c r="Q7379" s="22" t="e">
        <v>#VALUE!</v>
      </c>
      <c r="R7379" s="22" t="e">
        <v>#VALUE!</v>
      </c>
      <c r="S7379" s="17"/>
      <c r="U7379" s="28">
        <f t="shared" si="11634"/>
        <v>154</v>
      </c>
      <c r="V7379" s="28">
        <f t="shared" si="11571"/>
        <v>234</v>
      </c>
    </row>
    <row r="7380" spans="1:22" x14ac:dyDescent="0.3">
      <c r="A7380" s="28">
        <f t="shared" si="11581"/>
        <v>154235</v>
      </c>
      <c r="B7380" s="7">
        <f t="shared" ref="B7380:B7389" si="11648">C7362-B7362</f>
        <v>0</v>
      </c>
      <c r="C7380" s="7">
        <f t="shared" ref="C7380:C7389" si="11649">H7362-G7362</f>
        <v>0</v>
      </c>
      <c r="D7380" s="7">
        <f>C7380-B7380</f>
        <v>0</v>
      </c>
      <c r="E7380" s="11">
        <f>ABS(MAX(D7380:D7389))</f>
        <v>0</v>
      </c>
      <c r="F7380" s="13"/>
      <c r="G7380" s="2" t="str">
        <f>IF(D7362="","",D7362/E7362)</f>
        <v/>
      </c>
      <c r="H7380" s="13"/>
      <c r="J7380" s="28" t="str">
        <f t="shared" ref="J7380" si="11650">CONCATENATE(K7378,2)</f>
        <v>92</v>
      </c>
      <c r="K7380" s="22" t="e">
        <v>#VALUE!</v>
      </c>
      <c r="L7380" s="22" t="e">
        <v>#VALUE!</v>
      </c>
      <c r="M7380" s="22" t="e">
        <v>#VALUE!</v>
      </c>
      <c r="N7380" s="22" t="e">
        <v>#VALUE!</v>
      </c>
      <c r="O7380" s="22" t="e">
        <v>#VALUE!</v>
      </c>
      <c r="P7380" s="22" t="e">
        <v>#VALUE!</v>
      </c>
      <c r="Q7380" s="22" t="e">
        <v>#VALUE!</v>
      </c>
      <c r="R7380" s="22" t="e">
        <v>#VALUE!</v>
      </c>
      <c r="S7380" s="17"/>
      <c r="U7380" s="28">
        <f t="shared" si="11634"/>
        <v>154</v>
      </c>
      <c r="V7380" s="28">
        <f t="shared" si="11571"/>
        <v>235</v>
      </c>
    </row>
    <row r="7381" spans="1:22" x14ac:dyDescent="0.3">
      <c r="A7381" s="28">
        <f t="shared" si="11581"/>
        <v>154236</v>
      </c>
      <c r="B7381" s="7">
        <f t="shared" si="11648"/>
        <v>0</v>
      </c>
      <c r="C7381" s="7">
        <f t="shared" si="11649"/>
        <v>0</v>
      </c>
      <c r="D7381" s="7">
        <f t="shared" ref="D7381:D7389" si="11651">C7381-B7381</f>
        <v>0</v>
      </c>
      <c r="E7381" s="12" t="s">
        <v>34</v>
      </c>
      <c r="G7381" s="2" t="str">
        <f t="shared" ref="G7381:G7389" si="11652">IF(D7363="","",D7363/E7363)</f>
        <v/>
      </c>
      <c r="H7381" s="13"/>
      <c r="J7381" s="28" t="str">
        <f t="shared" ref="J7381" si="11653">CONCATENATE(K7378,3)</f>
        <v>93</v>
      </c>
      <c r="K7381" s="22" t="e">
        <v>#VALUE!</v>
      </c>
      <c r="L7381" s="22" t="e">
        <v>#VALUE!</v>
      </c>
      <c r="M7381" s="22" t="e">
        <v>#VALUE!</v>
      </c>
      <c r="N7381" s="22" t="e">
        <v>#VALUE!</v>
      </c>
      <c r="O7381" s="22" t="e">
        <v>#VALUE!</v>
      </c>
      <c r="P7381" s="22" t="e">
        <v>#VALUE!</v>
      </c>
      <c r="Q7381" s="22" t="e">
        <v>#VALUE!</v>
      </c>
      <c r="R7381" s="22" t="e">
        <v>#VALUE!</v>
      </c>
      <c r="S7381" s="17"/>
      <c r="U7381" s="28">
        <f t="shared" si="11634"/>
        <v>154</v>
      </c>
      <c r="V7381" s="28">
        <f t="shared" si="11571"/>
        <v>236</v>
      </c>
    </row>
    <row r="7382" spans="1:22" x14ac:dyDescent="0.3">
      <c r="A7382" s="28">
        <f t="shared" si="11581"/>
        <v>154237</v>
      </c>
      <c r="B7382" s="7">
        <f t="shared" si="11648"/>
        <v>0</v>
      </c>
      <c r="C7382" s="7">
        <f t="shared" si="11649"/>
        <v>0</v>
      </c>
      <c r="D7382" s="7">
        <f t="shared" si="11651"/>
        <v>0</v>
      </c>
      <c r="E7382" s="10" t="str">
        <f>IF(D7348="","",MAX(E7383,E7384))</f>
        <v/>
      </c>
      <c r="G7382" s="2" t="str">
        <f t="shared" si="11652"/>
        <v/>
      </c>
      <c r="H7382" s="13"/>
      <c r="J7382" s="17"/>
      <c r="K7382" s="17">
        <v>10</v>
      </c>
      <c r="L7382" s="17">
        <v>10</v>
      </c>
      <c r="M7382" s="17">
        <v>10</v>
      </c>
      <c r="N7382" s="17">
        <v>10</v>
      </c>
      <c r="O7382" s="17">
        <v>10</v>
      </c>
      <c r="P7382" s="17">
        <v>10</v>
      </c>
      <c r="Q7382" s="17">
        <v>10</v>
      </c>
      <c r="R7382" s="17">
        <v>10</v>
      </c>
      <c r="S7382" s="17">
        <v>10</v>
      </c>
      <c r="U7382" s="28">
        <f t="shared" si="11634"/>
        <v>154</v>
      </c>
      <c r="V7382" s="28">
        <f t="shared" si="11571"/>
        <v>237</v>
      </c>
    </row>
    <row r="7383" spans="1:22" x14ac:dyDescent="0.3">
      <c r="A7383" s="28">
        <f t="shared" si="11581"/>
        <v>154238</v>
      </c>
      <c r="B7383" s="7">
        <f t="shared" si="11648"/>
        <v>0</v>
      </c>
      <c r="C7383" s="7">
        <f t="shared" si="11649"/>
        <v>0</v>
      </c>
      <c r="D7383" s="7">
        <f t="shared" si="11651"/>
        <v>0</v>
      </c>
      <c r="E7383" s="11">
        <f>ABS(MIN(B7380:B7389))</f>
        <v>0</v>
      </c>
      <c r="G7383" s="2" t="str">
        <f t="shared" si="11652"/>
        <v/>
      </c>
      <c r="H7383" s="13"/>
      <c r="J7383" s="28" t="str">
        <f t="shared" ref="J7383" si="11654">CONCATENATE(K7382,1)</f>
        <v>101</v>
      </c>
      <c r="K7383" s="22" t="e">
        <f t="array" ref="K7383:S7385">LINEST(B7362:B7371,C7362:C7371^{1,2,3,4,5,6,7,8},TRUE,TRUE)</f>
        <v>#VALUE!</v>
      </c>
      <c r="L7383" s="22" t="e">
        <v>#VALUE!</v>
      </c>
      <c r="M7383" s="22" t="e">
        <v>#VALUE!</v>
      </c>
      <c r="N7383" s="22" t="e">
        <v>#VALUE!</v>
      </c>
      <c r="O7383" s="22" t="e">
        <v>#VALUE!</v>
      </c>
      <c r="P7383" s="22" t="e">
        <v>#VALUE!</v>
      </c>
      <c r="Q7383" s="22" t="e">
        <v>#VALUE!</v>
      </c>
      <c r="R7383" s="22" t="e">
        <v>#VALUE!</v>
      </c>
      <c r="S7383" s="22" t="e">
        <v>#VALUE!</v>
      </c>
      <c r="U7383" s="28">
        <f t="shared" si="11634"/>
        <v>154</v>
      </c>
      <c r="V7383" s="28">
        <f t="shared" si="11571"/>
        <v>238</v>
      </c>
    </row>
    <row r="7384" spans="1:22" x14ac:dyDescent="0.3">
      <c r="A7384" s="28">
        <f t="shared" si="11581"/>
        <v>154239</v>
      </c>
      <c r="B7384" s="7">
        <f t="shared" si="11648"/>
        <v>0</v>
      </c>
      <c r="C7384" s="7">
        <f t="shared" si="11649"/>
        <v>0</v>
      </c>
      <c r="D7384" s="7">
        <f t="shared" si="11651"/>
        <v>0</v>
      </c>
      <c r="E7384" s="11">
        <f>ABS(MAX(B7380:B7389))</f>
        <v>0</v>
      </c>
      <c r="G7384" s="2" t="str">
        <f t="shared" si="11652"/>
        <v/>
      </c>
      <c r="H7384" s="13"/>
      <c r="J7384" s="28" t="str">
        <f t="shared" ref="J7384" si="11655">CONCATENATE(K7382,2)</f>
        <v>102</v>
      </c>
      <c r="K7384" s="22" t="e">
        <v>#VALUE!</v>
      </c>
      <c r="L7384" s="22" t="e">
        <v>#VALUE!</v>
      </c>
      <c r="M7384" s="22" t="e">
        <v>#VALUE!</v>
      </c>
      <c r="N7384" s="22" t="e">
        <v>#VALUE!</v>
      </c>
      <c r="O7384" s="22" t="e">
        <v>#VALUE!</v>
      </c>
      <c r="P7384" s="22" t="e">
        <v>#VALUE!</v>
      </c>
      <c r="Q7384" s="22" t="e">
        <v>#VALUE!</v>
      </c>
      <c r="R7384" s="22" t="e">
        <v>#VALUE!</v>
      </c>
      <c r="S7384" s="22" t="e">
        <v>#VALUE!</v>
      </c>
      <c r="U7384" s="28">
        <f t="shared" si="11634"/>
        <v>154</v>
      </c>
      <c r="V7384" s="28">
        <f t="shared" si="11571"/>
        <v>239</v>
      </c>
    </row>
    <row r="7385" spans="1:22" x14ac:dyDescent="0.3">
      <c r="A7385" s="28">
        <f t="shared" si="11581"/>
        <v>154240</v>
      </c>
      <c r="B7385" s="7">
        <f t="shared" si="11648"/>
        <v>0</v>
      </c>
      <c r="C7385" s="7">
        <f t="shared" si="11649"/>
        <v>0</v>
      </c>
      <c r="D7385" s="7">
        <f t="shared" si="11651"/>
        <v>0</v>
      </c>
      <c r="E7385" s="12" t="s">
        <v>231</v>
      </c>
      <c r="G7385" s="2" t="str">
        <f t="shared" si="11652"/>
        <v/>
      </c>
      <c r="H7385" s="13"/>
      <c r="J7385" s="28" t="str">
        <f t="shared" ref="J7385" si="11656">CONCATENATE(K7382,3)</f>
        <v>103</v>
      </c>
      <c r="K7385" s="22" t="e">
        <v>#VALUE!</v>
      </c>
      <c r="L7385" s="22" t="e">
        <v>#VALUE!</v>
      </c>
      <c r="M7385" s="22" t="e">
        <v>#VALUE!</v>
      </c>
      <c r="N7385" s="22" t="e">
        <v>#VALUE!</v>
      </c>
      <c r="O7385" s="22" t="e">
        <v>#VALUE!</v>
      </c>
      <c r="P7385" s="22" t="e">
        <v>#VALUE!</v>
      </c>
      <c r="Q7385" s="22" t="e">
        <v>#VALUE!</v>
      </c>
      <c r="R7385" s="22" t="e">
        <v>#VALUE!</v>
      </c>
      <c r="S7385" s="22" t="e">
        <v>#VALUE!</v>
      </c>
      <c r="U7385" s="28">
        <f t="shared" si="11634"/>
        <v>154</v>
      </c>
      <c r="V7385" s="28">
        <f t="shared" si="11571"/>
        <v>240</v>
      </c>
    </row>
    <row r="7386" spans="1:22" x14ac:dyDescent="0.3">
      <c r="A7386" s="28">
        <f t="shared" si="11581"/>
        <v>154241</v>
      </c>
      <c r="B7386" s="7">
        <f t="shared" si="11648"/>
        <v>0</v>
      </c>
      <c r="C7386" s="7">
        <f t="shared" si="11649"/>
        <v>0</v>
      </c>
      <c r="D7386" s="7">
        <f t="shared" si="11651"/>
        <v>0</v>
      </c>
      <c r="E7386" s="10" t="e">
        <f>IF(D7348="","",MAX(E7387,E7388))*2</f>
        <v>#VALUE!</v>
      </c>
      <c r="G7386" s="2" t="str">
        <f t="shared" si="11652"/>
        <v/>
      </c>
      <c r="H7386" s="13"/>
      <c r="U7386" s="28">
        <f t="shared" si="11634"/>
        <v>154</v>
      </c>
      <c r="V7386" s="28">
        <f t="shared" si="11571"/>
        <v>241</v>
      </c>
    </row>
    <row r="7387" spans="1:22" x14ac:dyDescent="0.3">
      <c r="A7387" s="28">
        <f t="shared" si="11581"/>
        <v>154242</v>
      </c>
      <c r="B7387" s="7">
        <f t="shared" si="11648"/>
        <v>0</v>
      </c>
      <c r="C7387" s="7">
        <f t="shared" si="11649"/>
        <v>0</v>
      </c>
      <c r="D7387" s="7">
        <f t="shared" si="11651"/>
        <v>0</v>
      </c>
      <c r="E7387" s="11">
        <f>ABS(MIN(G7380:G7389))</f>
        <v>0</v>
      </c>
      <c r="G7387" s="2" t="str">
        <f t="shared" si="11652"/>
        <v/>
      </c>
      <c r="U7387" s="28">
        <f t="shared" si="11634"/>
        <v>154</v>
      </c>
      <c r="V7387" s="28">
        <f t="shared" si="11571"/>
        <v>242</v>
      </c>
    </row>
    <row r="7388" spans="1:22" x14ac:dyDescent="0.3">
      <c r="A7388" s="28">
        <f t="shared" si="11581"/>
        <v>154243</v>
      </c>
      <c r="B7388" s="7">
        <f t="shared" si="11648"/>
        <v>0</v>
      </c>
      <c r="C7388" s="7">
        <f t="shared" si="11649"/>
        <v>0</v>
      </c>
      <c r="D7388" s="7">
        <f t="shared" si="11651"/>
        <v>0</v>
      </c>
      <c r="E7388" s="11">
        <f>ABS(MAX(G7380:G7389))</f>
        <v>0</v>
      </c>
      <c r="G7388" s="2" t="str">
        <f t="shared" si="11652"/>
        <v/>
      </c>
      <c r="U7388" s="28">
        <f t="shared" si="11634"/>
        <v>154</v>
      </c>
      <c r="V7388" s="28">
        <f t="shared" si="11571"/>
        <v>243</v>
      </c>
    </row>
    <row r="7389" spans="1:22" x14ac:dyDescent="0.3">
      <c r="A7389" s="28">
        <f t="shared" si="11581"/>
        <v>154244</v>
      </c>
      <c r="B7389" s="7">
        <f t="shared" si="11648"/>
        <v>0</v>
      </c>
      <c r="C7389" s="7">
        <f t="shared" si="11649"/>
        <v>0</v>
      </c>
      <c r="D7389" s="7">
        <f t="shared" si="11651"/>
        <v>0</v>
      </c>
      <c r="F7389" s="13"/>
      <c r="G7389" s="2" t="str">
        <f t="shared" si="11652"/>
        <v/>
      </c>
      <c r="U7389" s="28">
        <f t="shared" si="11634"/>
        <v>154</v>
      </c>
      <c r="V7389" s="28">
        <f t="shared" si="11571"/>
        <v>244</v>
      </c>
    </row>
    <row r="7390" spans="1:22" x14ac:dyDescent="0.3">
      <c r="A7390" s="28">
        <f t="shared" si="11581"/>
        <v>154245</v>
      </c>
      <c r="F7390" s="13"/>
      <c r="U7390" s="28">
        <f t="shared" si="11634"/>
        <v>154</v>
      </c>
      <c r="V7390" s="28">
        <f t="shared" si="11571"/>
        <v>245</v>
      </c>
    </row>
    <row r="7391" spans="1:22" x14ac:dyDescent="0.3">
      <c r="A7391" s="28">
        <f t="shared" si="11581"/>
        <v>154246</v>
      </c>
      <c r="F7391" s="13"/>
      <c r="U7391" s="28">
        <f t="shared" si="11634"/>
        <v>154</v>
      </c>
      <c r="V7391" s="28">
        <f t="shared" si="11571"/>
        <v>246</v>
      </c>
    </row>
    <row r="7392" spans="1:22" x14ac:dyDescent="0.3">
      <c r="A7392" s="28">
        <f t="shared" si="11581"/>
        <v>154247</v>
      </c>
      <c r="F7392" s="13"/>
      <c r="U7392" s="28">
        <f t="shared" si="11634"/>
        <v>154</v>
      </c>
      <c r="V7392" s="28">
        <f t="shared" si="11571"/>
        <v>247</v>
      </c>
    </row>
    <row r="7393" spans="1:24" s="8" customFormat="1" x14ac:dyDescent="0.3"/>
    <row r="7394" spans="1:24" x14ac:dyDescent="0.3">
      <c r="A7394" s="28">
        <f t="shared" ref="A7394:A7440" si="11657">ROUND(CONCATENATE(U7394,V7394),0)</f>
        <v>155201</v>
      </c>
      <c r="B7394" s="63" t="s">
        <v>0</v>
      </c>
      <c r="C7394" s="63"/>
      <c r="D7394" s="71"/>
      <c r="E7394" s="71"/>
      <c r="F7394" s="71"/>
      <c r="G7394" s="71"/>
      <c r="H7394" s="71"/>
      <c r="U7394" s="28">
        <f t="shared" si="11582"/>
        <v>155</v>
      </c>
      <c r="V7394" s="28">
        <v>201</v>
      </c>
    </row>
    <row r="7395" spans="1:24" x14ac:dyDescent="0.3">
      <c r="A7395" s="28">
        <f t="shared" si="11657"/>
        <v>155202</v>
      </c>
      <c r="B7395" s="72" t="s">
        <v>70</v>
      </c>
      <c r="C7395" s="73"/>
      <c r="D7395" s="30"/>
      <c r="E7395" s="66" t="s">
        <v>71</v>
      </c>
      <c r="F7395" s="66"/>
      <c r="G7395" s="74"/>
      <c r="H7395" s="74"/>
      <c r="U7395" s="28">
        <f t="shared" si="11634"/>
        <v>155</v>
      </c>
      <c r="V7395" s="28">
        <f t="shared" ref="V7395:V7440" si="11658">V7394+1</f>
        <v>202</v>
      </c>
    </row>
    <row r="7396" spans="1:24" x14ac:dyDescent="0.3">
      <c r="A7396" s="28">
        <f t="shared" si="11657"/>
        <v>155203</v>
      </c>
      <c r="B7396" s="75" t="s">
        <v>6</v>
      </c>
      <c r="C7396" s="75"/>
      <c r="D7396" s="71"/>
      <c r="E7396" s="71"/>
      <c r="F7396" s="71"/>
      <c r="G7396" s="71"/>
      <c r="H7396" s="71"/>
      <c r="U7396" s="28">
        <f t="shared" si="11634"/>
        <v>155</v>
      </c>
      <c r="V7396" s="28">
        <f t="shared" si="11658"/>
        <v>203</v>
      </c>
    </row>
    <row r="7397" spans="1:24" x14ac:dyDescent="0.3">
      <c r="A7397" s="28">
        <f t="shared" si="11657"/>
        <v>155204</v>
      </c>
      <c r="B7397" s="63" t="s">
        <v>7</v>
      </c>
      <c r="C7397" s="63"/>
      <c r="D7397" s="71"/>
      <c r="E7397" s="71"/>
      <c r="F7397" s="71"/>
      <c r="G7397" s="71"/>
      <c r="H7397" s="71"/>
      <c r="J7397" s="17"/>
      <c r="K7397" s="17" t="s">
        <v>53</v>
      </c>
      <c r="L7397" s="17" t="s">
        <v>54</v>
      </c>
      <c r="M7397" s="17" t="s">
        <v>55</v>
      </c>
      <c r="N7397" s="17" t="s">
        <v>56</v>
      </c>
      <c r="O7397" s="17" t="s">
        <v>57</v>
      </c>
      <c r="P7397" s="17" t="s">
        <v>2</v>
      </c>
      <c r="Q7397" s="17" t="s">
        <v>3</v>
      </c>
      <c r="R7397" s="17" t="s">
        <v>4</v>
      </c>
      <c r="S7397" s="17" t="s">
        <v>5</v>
      </c>
      <c r="U7397" s="28">
        <f t="shared" si="11634"/>
        <v>155</v>
      </c>
      <c r="V7397" s="28">
        <f t="shared" si="11658"/>
        <v>204</v>
      </c>
      <c r="X7397" s="1" t="s">
        <v>48</v>
      </c>
    </row>
    <row r="7398" spans="1:24" x14ac:dyDescent="0.3">
      <c r="A7398" s="28">
        <f t="shared" si="11657"/>
        <v>155205</v>
      </c>
      <c r="B7398" s="63" t="s">
        <v>9</v>
      </c>
      <c r="C7398" s="63"/>
      <c r="D7398" s="71"/>
      <c r="E7398" s="71"/>
      <c r="F7398" s="71"/>
      <c r="G7398" s="71"/>
      <c r="H7398" s="71"/>
      <c r="J7398" s="17">
        <f t="shared" ref="J7398" si="11659">COUNTA(B7410:B7419)</f>
        <v>0</v>
      </c>
      <c r="K7398" s="17">
        <f t="shared" ref="K7398" si="11660">IF(L7398-1&lt;2,0,L7398-1)</f>
        <v>0</v>
      </c>
      <c r="L7398" s="17">
        <f t="shared" ref="L7398" si="11661">IF(M7398-1&lt;2,0,M7398-1)</f>
        <v>0</v>
      </c>
      <c r="M7398" s="17">
        <f t="shared" ref="M7398" si="11662">IF(N7398-1&lt;2,0,N7398-1)</f>
        <v>0</v>
      </c>
      <c r="N7398" s="17">
        <f t="shared" ref="N7398" si="11663">IF(O7398-1&lt;2,0,O7398-1)</f>
        <v>0</v>
      </c>
      <c r="O7398" s="17">
        <f t="shared" ref="O7398" si="11664">IF(P7398-1&lt;2,0,P7398-1)</f>
        <v>0</v>
      </c>
      <c r="P7398" s="17">
        <f t="shared" ref="P7398" si="11665">IF(Q7398-1&lt;2,0,Q7398-1)</f>
        <v>0</v>
      </c>
      <c r="Q7398" s="17">
        <f t="shared" ref="Q7398" si="11666">IF(R7398-1&lt;2,0,R7398-1)</f>
        <v>0</v>
      </c>
      <c r="R7398" s="17">
        <f t="shared" ref="R7398" si="11667">IF(S7398-1&lt;2,0,S7398-1)</f>
        <v>0</v>
      </c>
      <c r="S7398" s="17">
        <f t="shared" ref="S7398" si="11668">J7398</f>
        <v>0</v>
      </c>
      <c r="U7398" s="28">
        <f t="shared" si="11634"/>
        <v>155</v>
      </c>
      <c r="V7398" s="28">
        <f t="shared" si="11658"/>
        <v>205</v>
      </c>
      <c r="X7398" s="1" t="s">
        <v>49</v>
      </c>
    </row>
    <row r="7399" spans="1:24" x14ac:dyDescent="0.3">
      <c r="A7399" s="28">
        <f t="shared" si="11657"/>
        <v>155206</v>
      </c>
      <c r="B7399" s="63" t="s">
        <v>10</v>
      </c>
      <c r="C7399" s="63"/>
      <c r="D7399" s="71"/>
      <c r="E7399" s="71"/>
      <c r="F7399" s="71"/>
      <c r="G7399" s="71"/>
      <c r="H7399" s="71"/>
      <c r="J7399" s="28" t="str">
        <f t="shared" ref="J7399" si="11669">CONCATENATE(J7398,1)</f>
        <v>01</v>
      </c>
      <c r="K7399" s="29">
        <f t="shared" ref="K7399" si="11670">IF(K7398=0,0,VLOOKUP(J7399,J7403:S7433,K7398,FALSE))</f>
        <v>0</v>
      </c>
      <c r="L7399" s="29">
        <f t="shared" ref="L7399" si="11671">IF(L7398=0,0,VLOOKUP(J7399,J7403:S7433,L7398,FALSE))</f>
        <v>0</v>
      </c>
      <c r="M7399" s="29">
        <f t="shared" ref="M7399" si="11672">IF(M7398=0,0,VLOOKUP(J7399,J7403:S7433,M7398,FALSE))</f>
        <v>0</v>
      </c>
      <c r="N7399" s="29">
        <f t="shared" ref="N7399" si="11673">IF(N7398=0,0,VLOOKUP(J7399,J7403:S7433,N7398,FALSE))</f>
        <v>0</v>
      </c>
      <c r="O7399" s="29">
        <f t="shared" ref="O7399" si="11674">IF(O7398=0,0,VLOOKUP(J7399,J7403:S7433,O7398,FALSE))</f>
        <v>0</v>
      </c>
      <c r="P7399" s="29">
        <f t="shared" ref="P7399" si="11675">IF(P7398=0,0,VLOOKUP(J7399,J7403:S7433,P7398,FALSE))</f>
        <v>0</v>
      </c>
      <c r="Q7399" s="29">
        <f t="shared" ref="Q7399" si="11676">IF(Q7398=0,0,VLOOKUP(J7399,J7403:S7433,Q7398,FALSE))</f>
        <v>0</v>
      </c>
      <c r="R7399" s="29">
        <f t="shared" ref="R7399" si="11677">IF(R7398=0,0,VLOOKUP(J7399,J7403:S7433,R7398,FALSE))</f>
        <v>0</v>
      </c>
      <c r="S7399" s="29">
        <f t="shared" ref="S7399" si="11678">IF(S7398=0,0,VLOOKUP(J7399,J7403:S7433,S7398,FALSE))</f>
        <v>0</v>
      </c>
      <c r="U7399" s="28">
        <f t="shared" si="11634"/>
        <v>155</v>
      </c>
      <c r="V7399" s="28">
        <f t="shared" si="11658"/>
        <v>206</v>
      </c>
      <c r="X7399" s="1" t="s">
        <v>50</v>
      </c>
    </row>
    <row r="7400" spans="1:24" x14ac:dyDescent="0.3">
      <c r="A7400" s="28">
        <f t="shared" si="11657"/>
        <v>155207</v>
      </c>
      <c r="B7400" s="63" t="s">
        <v>11</v>
      </c>
      <c r="C7400" s="63"/>
      <c r="D7400" s="64"/>
      <c r="E7400" s="64"/>
      <c r="F7400" s="64"/>
      <c r="G7400" s="64"/>
      <c r="H7400" s="64"/>
      <c r="J7400" s="28" t="str">
        <f t="shared" ref="J7400" si="11679">CONCATENATE(J7398,2)</f>
        <v>02</v>
      </c>
      <c r="K7400" s="22">
        <f t="shared" ref="K7400" si="11680">IF(K7398=0,0,VLOOKUP(J7400,J7403:S7433,K7398,FALSE))</f>
        <v>0</v>
      </c>
      <c r="L7400" s="22">
        <f t="shared" ref="L7400" si="11681">IF(L7398=0,0,VLOOKUP(J7400,J7403:S7433,L7398,FALSE))</f>
        <v>0</v>
      </c>
      <c r="M7400" s="22">
        <f t="shared" ref="M7400" si="11682">IF(M7398=0,0,VLOOKUP(J7400,J7403:S7433,M7398,FALSE))</f>
        <v>0</v>
      </c>
      <c r="N7400" s="22">
        <f t="shared" ref="N7400" si="11683">IF(N7398=0,0,VLOOKUP(J7400,J7403:S7433,N7398,FALSE))</f>
        <v>0</v>
      </c>
      <c r="O7400" s="22">
        <f t="shared" ref="O7400" si="11684">IF(O7398=0,0,VLOOKUP(J7400,J7403:S7433,O7398,FALSE))</f>
        <v>0</v>
      </c>
      <c r="P7400" s="22">
        <f t="shared" ref="P7400" si="11685">IF(P7398=0,0,VLOOKUP(J7400,J7403:S7433,P7398,FALSE))</f>
        <v>0</v>
      </c>
      <c r="Q7400" s="22">
        <f t="shared" ref="Q7400" si="11686">IF(Q7398=0,0,VLOOKUP(J7400,J7403:S7433,Q7398,FALSE))</f>
        <v>0</v>
      </c>
      <c r="R7400" s="22">
        <f t="shared" ref="R7400" si="11687">IF(R7398=0,0,VLOOKUP(J7400,J7403:S7433,R7398,FALSE))</f>
        <v>0</v>
      </c>
      <c r="S7400" s="22">
        <f t="shared" ref="S7400" si="11688">IF(S7398=0,0,VLOOKUP(J7400,J7403:S7433,S7398,FALSE))</f>
        <v>0</v>
      </c>
      <c r="U7400" s="28">
        <f t="shared" si="11634"/>
        <v>155</v>
      </c>
      <c r="V7400" s="28">
        <f t="shared" si="11658"/>
        <v>207</v>
      </c>
    </row>
    <row r="7401" spans="1:24" x14ac:dyDescent="0.3">
      <c r="A7401" s="28">
        <f t="shared" si="11657"/>
        <v>155208</v>
      </c>
      <c r="B7401" s="63" t="s">
        <v>12</v>
      </c>
      <c r="C7401" s="63"/>
      <c r="D7401" s="65"/>
      <c r="E7401" s="65"/>
      <c r="F7401" s="65"/>
      <c r="G7401" s="65"/>
      <c r="H7401" s="65"/>
      <c r="J7401" s="28" t="str">
        <f t="shared" ref="J7401" si="11689">CONCATENATE(J7398,3)</f>
        <v>03</v>
      </c>
      <c r="K7401" s="22"/>
      <c r="L7401" s="22"/>
      <c r="M7401" s="22"/>
      <c r="N7401" s="22" t="s">
        <v>58</v>
      </c>
      <c r="O7401" s="29">
        <f t="shared" ref="O7401" si="11690">J7398-2</f>
        <v>-2</v>
      </c>
      <c r="P7401" s="22" t="s">
        <v>59</v>
      </c>
      <c r="Q7401" s="29" t="e">
        <f t="shared" ref="Q7401" si="11691">VLOOKUP(J7401,J7403:S7433,3,FALSE)</f>
        <v>#N/A</v>
      </c>
      <c r="R7401" s="22" t="s">
        <v>60</v>
      </c>
      <c r="S7401" s="22" t="e">
        <f t="shared" ref="S7401" si="11692">VLOOKUP(J7401,J7403:S7433,2,FALSE)</f>
        <v>#N/A</v>
      </c>
      <c r="U7401" s="28">
        <f t="shared" si="11634"/>
        <v>155</v>
      </c>
      <c r="V7401" s="28">
        <f t="shared" si="11658"/>
        <v>208</v>
      </c>
    </row>
    <row r="7402" spans="1:24" x14ac:dyDescent="0.3">
      <c r="A7402" s="28">
        <f t="shared" si="11657"/>
        <v>155209</v>
      </c>
      <c r="B7402" s="63" t="s">
        <v>13</v>
      </c>
      <c r="C7402" s="63"/>
      <c r="D7402" s="15"/>
      <c r="E7402" s="66" t="s">
        <v>14</v>
      </c>
      <c r="F7402" s="66"/>
      <c r="G7402" s="66"/>
      <c r="H7402" s="6" t="s">
        <v>64</v>
      </c>
      <c r="J7402" s="17"/>
      <c r="K7402" s="17">
        <v>3</v>
      </c>
      <c r="L7402" s="17">
        <v>3</v>
      </c>
      <c r="M7402" s="17"/>
      <c r="N7402" s="17"/>
      <c r="O7402" s="17"/>
      <c r="P7402" s="17"/>
      <c r="Q7402" s="17"/>
      <c r="R7402" s="17"/>
      <c r="S7402" s="17"/>
      <c r="U7402" s="28">
        <f t="shared" si="11634"/>
        <v>155</v>
      </c>
      <c r="V7402" s="28">
        <f t="shared" si="11658"/>
        <v>209</v>
      </c>
    </row>
    <row r="7403" spans="1:24" x14ac:dyDescent="0.3">
      <c r="A7403" s="28">
        <f t="shared" si="11657"/>
        <v>155210</v>
      </c>
      <c r="B7403" s="63" t="s">
        <v>15</v>
      </c>
      <c r="C7403" s="63"/>
      <c r="D7403" s="2">
        <f t="shared" ref="D7403" si="11693">MIN(B7410:B7419)</f>
        <v>0</v>
      </c>
      <c r="E7403" s="3" t="s">
        <v>16</v>
      </c>
      <c r="F7403" s="2">
        <f t="shared" ref="F7403" si="11694">MAX(B7410:B7419)</f>
        <v>0</v>
      </c>
      <c r="G7403" s="4" t="str">
        <f t="shared" ref="G7403" si="11695">IF(H7402="","",H7402)</f>
        <v>°C</v>
      </c>
      <c r="H7403" s="14"/>
      <c r="J7403" s="28" t="str">
        <f t="shared" ref="J7403" si="11696">CONCATENATE(K7402,1)</f>
        <v>31</v>
      </c>
      <c r="K7403" s="22" t="e">
        <f t="array" ref="K7403:L7405">LINEST(B7410:B7412,C7410:C7412^{1},TRUE,TRUE)</f>
        <v>#VALUE!</v>
      </c>
      <c r="L7403" s="22" t="e">
        <v>#VALUE!</v>
      </c>
      <c r="M7403" s="17"/>
      <c r="N7403" s="17"/>
      <c r="O7403" s="17"/>
      <c r="P7403" s="17"/>
      <c r="Q7403" s="17"/>
      <c r="R7403" s="17"/>
      <c r="S7403" s="17"/>
      <c r="U7403" s="28">
        <f t="shared" si="11634"/>
        <v>155</v>
      </c>
      <c r="V7403" s="28">
        <f t="shared" si="11658"/>
        <v>210</v>
      </c>
    </row>
    <row r="7404" spans="1:24" x14ac:dyDescent="0.3">
      <c r="A7404" s="28">
        <f t="shared" si="11657"/>
        <v>155211</v>
      </c>
      <c r="J7404" s="28" t="str">
        <f t="shared" ref="J7404" si="11697">CONCATENATE(K7402,2)</f>
        <v>32</v>
      </c>
      <c r="K7404" s="22" t="e">
        <v>#VALUE!</v>
      </c>
      <c r="L7404" s="22" t="e">
        <v>#VALUE!</v>
      </c>
      <c r="M7404" s="17"/>
      <c r="N7404" s="17"/>
      <c r="O7404" s="17"/>
      <c r="P7404" s="17"/>
      <c r="Q7404" s="17"/>
      <c r="R7404" s="17"/>
      <c r="S7404" s="17"/>
      <c r="U7404" s="28">
        <f t="shared" si="11634"/>
        <v>155</v>
      </c>
      <c r="V7404" s="28">
        <f t="shared" si="11658"/>
        <v>211</v>
      </c>
    </row>
    <row r="7405" spans="1:24" x14ac:dyDescent="0.3">
      <c r="A7405" s="28">
        <f t="shared" si="11657"/>
        <v>155212</v>
      </c>
      <c r="B7405" s="67" t="s">
        <v>17</v>
      </c>
      <c r="C7405" s="67"/>
      <c r="D7405" s="67"/>
      <c r="E7405" s="67"/>
      <c r="F7405" s="67"/>
      <c r="G7405" s="68" t="s">
        <v>31</v>
      </c>
      <c r="H7405" s="69"/>
      <c r="J7405" s="28" t="str">
        <f t="shared" ref="J7405" si="11698">CONCATENATE(K7402,3)</f>
        <v>33</v>
      </c>
      <c r="K7405" s="22" t="e">
        <v>#VALUE!</v>
      </c>
      <c r="L7405" s="22" t="e">
        <v>#VALUE!</v>
      </c>
      <c r="M7405" s="17"/>
      <c r="N7405" s="17"/>
      <c r="O7405" s="17"/>
      <c r="P7405" s="17"/>
      <c r="Q7405" s="17"/>
      <c r="R7405" s="17"/>
      <c r="S7405" s="17"/>
      <c r="U7405" s="28">
        <f t="shared" si="11634"/>
        <v>155</v>
      </c>
      <c r="V7405" s="28">
        <f t="shared" si="11658"/>
        <v>212</v>
      </c>
    </row>
    <row r="7406" spans="1:24" x14ac:dyDescent="0.3">
      <c r="A7406" s="28">
        <f t="shared" si="11657"/>
        <v>155213</v>
      </c>
      <c r="B7406" s="66" t="s">
        <v>18</v>
      </c>
      <c r="C7406" s="66"/>
      <c r="D7406" s="66"/>
      <c r="E7406" s="66" t="str">
        <f t="shared" ref="E7406" si="11699">IF(D7399="","",D7399)</f>
        <v/>
      </c>
      <c r="F7406" s="66"/>
      <c r="G7406" s="4" t="s">
        <v>18</v>
      </c>
      <c r="H7406" s="16"/>
      <c r="J7406" s="17"/>
      <c r="K7406" s="17">
        <v>4</v>
      </c>
      <c r="L7406" s="17">
        <v>4</v>
      </c>
      <c r="M7406" s="17">
        <v>4</v>
      </c>
      <c r="N7406" s="17"/>
      <c r="O7406" s="17"/>
      <c r="P7406" s="17"/>
      <c r="Q7406" s="17"/>
      <c r="R7406" s="17"/>
      <c r="S7406" s="17"/>
      <c r="U7406" s="28">
        <f t="shared" si="11634"/>
        <v>155</v>
      </c>
      <c r="V7406" s="28">
        <f t="shared" si="11658"/>
        <v>213</v>
      </c>
    </row>
    <row r="7407" spans="1:24" ht="15" customHeight="1" x14ac:dyDescent="0.3">
      <c r="A7407" s="28">
        <f t="shared" si="11657"/>
        <v>155214</v>
      </c>
      <c r="B7407" s="5" t="s">
        <v>19</v>
      </c>
      <c r="C7407" s="5" t="s">
        <v>20</v>
      </c>
      <c r="D7407" s="5" t="s">
        <v>21</v>
      </c>
      <c r="E7407" s="5"/>
      <c r="F7407" s="70" t="s">
        <v>33</v>
      </c>
      <c r="G7407" s="5" t="s">
        <v>19</v>
      </c>
      <c r="H7407" s="5" t="s">
        <v>20</v>
      </c>
      <c r="J7407" s="28" t="str">
        <f t="shared" ref="J7407" si="11700">CONCATENATE(K7406,1)</f>
        <v>41</v>
      </c>
      <c r="K7407" s="22" t="e">
        <f t="array" ref="K7407:M7409">LINEST(B7410:B7413,C7410:C7413^{1,2},TRUE,TRUE)</f>
        <v>#VALUE!</v>
      </c>
      <c r="L7407" s="22" t="e">
        <v>#VALUE!</v>
      </c>
      <c r="M7407" s="22" t="e">
        <v>#VALUE!</v>
      </c>
      <c r="N7407" s="17"/>
      <c r="O7407" s="17"/>
      <c r="P7407" s="17"/>
      <c r="Q7407" s="17"/>
      <c r="R7407" s="17"/>
      <c r="S7407" s="17"/>
      <c r="U7407" s="28">
        <f t="shared" si="11634"/>
        <v>155</v>
      </c>
      <c r="V7407" s="28">
        <f t="shared" si="11658"/>
        <v>214</v>
      </c>
    </row>
    <row r="7408" spans="1:24" x14ac:dyDescent="0.3">
      <c r="A7408" s="28">
        <f t="shared" si="11657"/>
        <v>155215</v>
      </c>
      <c r="B7408" s="5" t="s">
        <v>22</v>
      </c>
      <c r="C7408" s="5" t="s">
        <v>23</v>
      </c>
      <c r="D7408" s="5" t="s">
        <v>24</v>
      </c>
      <c r="E7408" s="5" t="s">
        <v>32</v>
      </c>
      <c r="F7408" s="70"/>
      <c r="G7408" s="5" t="s">
        <v>22</v>
      </c>
      <c r="H7408" s="5" t="s">
        <v>23</v>
      </c>
      <c r="J7408" s="28" t="str">
        <f t="shared" ref="J7408" si="11701">CONCATENATE(K7406,2)</f>
        <v>42</v>
      </c>
      <c r="K7408" s="22" t="e">
        <v>#VALUE!</v>
      </c>
      <c r="L7408" s="22" t="e">
        <v>#VALUE!</v>
      </c>
      <c r="M7408" s="22" t="e">
        <v>#VALUE!</v>
      </c>
      <c r="N7408" s="17"/>
      <c r="O7408" s="17"/>
      <c r="P7408" s="17"/>
      <c r="Q7408" s="17"/>
      <c r="R7408" s="17"/>
      <c r="S7408" s="17"/>
      <c r="U7408" s="28">
        <f t="shared" si="11634"/>
        <v>155</v>
      </c>
      <c r="V7408" s="28">
        <f t="shared" si="11658"/>
        <v>215</v>
      </c>
    </row>
    <row r="7409" spans="1:22" x14ac:dyDescent="0.3">
      <c r="A7409" s="28">
        <f t="shared" si="11657"/>
        <v>155216</v>
      </c>
      <c r="B7409" s="6" t="str">
        <f t="shared" ref="B7409" si="11702">IF(H7402="","",H7402)</f>
        <v>°C</v>
      </c>
      <c r="C7409" s="6" t="str">
        <f t="shared" ref="C7409" si="11703">IF(H7402="","",H7402)</f>
        <v>°C</v>
      </c>
      <c r="D7409" s="6" t="str">
        <f t="shared" ref="D7409" si="11704">IF(H7402="","",H7402)</f>
        <v>°C</v>
      </c>
      <c r="E7409" s="6"/>
      <c r="F7409" s="6"/>
      <c r="G7409" s="6" t="str">
        <f t="shared" ref="G7409" si="11705">IF(H7402="","",H7402)</f>
        <v>°C</v>
      </c>
      <c r="H7409" s="6" t="str">
        <f t="shared" ref="H7409" si="11706">IF(H7402="","",H7402)</f>
        <v>°C</v>
      </c>
      <c r="J7409" s="28" t="str">
        <f t="shared" ref="J7409" si="11707">CONCATENATE(K7406,3)</f>
        <v>43</v>
      </c>
      <c r="K7409" s="22" t="e">
        <v>#VALUE!</v>
      </c>
      <c r="L7409" s="22" t="e">
        <v>#VALUE!</v>
      </c>
      <c r="M7409" s="22" t="e">
        <v>#VALUE!</v>
      </c>
      <c r="N7409" s="17"/>
      <c r="O7409" s="17"/>
      <c r="P7409" s="17"/>
      <c r="Q7409" s="17"/>
      <c r="R7409" s="17"/>
      <c r="S7409" s="17"/>
      <c r="U7409" s="28">
        <f t="shared" si="11634"/>
        <v>155</v>
      </c>
      <c r="V7409" s="28">
        <f t="shared" si="11658"/>
        <v>216</v>
      </c>
    </row>
    <row r="7410" spans="1:22" x14ac:dyDescent="0.3">
      <c r="A7410" s="28">
        <f t="shared" si="11657"/>
        <v>155217</v>
      </c>
      <c r="B7410" s="26"/>
      <c r="C7410" s="26"/>
      <c r="D7410" s="26"/>
      <c r="E7410" s="9"/>
      <c r="F7410" s="26"/>
      <c r="G7410" s="27"/>
      <c r="H7410" s="27"/>
      <c r="J7410" s="17"/>
      <c r="K7410" s="17">
        <v>5</v>
      </c>
      <c r="L7410" s="17">
        <v>5</v>
      </c>
      <c r="M7410" s="17">
        <v>5</v>
      </c>
      <c r="N7410" s="17">
        <v>5</v>
      </c>
      <c r="O7410" s="17"/>
      <c r="P7410" s="17"/>
      <c r="Q7410" s="17"/>
      <c r="R7410" s="17"/>
      <c r="S7410" s="17"/>
      <c r="U7410" s="28">
        <f t="shared" si="11634"/>
        <v>155</v>
      </c>
      <c r="V7410" s="28">
        <f t="shared" si="11658"/>
        <v>217</v>
      </c>
    </row>
    <row r="7411" spans="1:22" x14ac:dyDescent="0.3">
      <c r="A7411" s="28">
        <f t="shared" si="11657"/>
        <v>155218</v>
      </c>
      <c r="B7411" s="26"/>
      <c r="C7411" s="26"/>
      <c r="D7411" s="26"/>
      <c r="E7411" s="9"/>
      <c r="F7411" s="26"/>
      <c r="G7411" s="27"/>
      <c r="H7411" s="27"/>
      <c r="J7411" s="28" t="str">
        <f t="shared" ref="J7411" si="11708">CONCATENATE(K7410,1)</f>
        <v>51</v>
      </c>
      <c r="K7411" s="22" t="e">
        <f t="array" ref="K7411:N7413">LINEST(B7410:B7414,C7410:C7414^{1,2,3},TRUE,TRUE)</f>
        <v>#VALUE!</v>
      </c>
      <c r="L7411" s="22" t="e">
        <v>#VALUE!</v>
      </c>
      <c r="M7411" s="22" t="e">
        <v>#VALUE!</v>
      </c>
      <c r="N7411" s="22" t="e">
        <v>#VALUE!</v>
      </c>
      <c r="O7411" s="17"/>
      <c r="P7411" s="17"/>
      <c r="Q7411" s="17"/>
      <c r="R7411" s="17"/>
      <c r="S7411" s="17"/>
      <c r="U7411" s="28">
        <f t="shared" si="11634"/>
        <v>155</v>
      </c>
      <c r="V7411" s="28">
        <f t="shared" si="11658"/>
        <v>218</v>
      </c>
    </row>
    <row r="7412" spans="1:22" x14ac:dyDescent="0.3">
      <c r="A7412" s="28">
        <f t="shared" si="11657"/>
        <v>155219</v>
      </c>
      <c r="B7412" s="26"/>
      <c r="C7412" s="26"/>
      <c r="D7412" s="26"/>
      <c r="E7412" s="9"/>
      <c r="F7412" s="26"/>
      <c r="G7412" s="27"/>
      <c r="H7412" s="27"/>
      <c r="J7412" s="28" t="str">
        <f t="shared" ref="J7412" si="11709">CONCATENATE(K7410,2)</f>
        <v>52</v>
      </c>
      <c r="K7412" s="22" t="e">
        <v>#VALUE!</v>
      </c>
      <c r="L7412" s="22" t="e">
        <v>#VALUE!</v>
      </c>
      <c r="M7412" s="22" t="e">
        <v>#VALUE!</v>
      </c>
      <c r="N7412" s="22" t="e">
        <v>#VALUE!</v>
      </c>
      <c r="O7412" s="17"/>
      <c r="P7412" s="17"/>
      <c r="Q7412" s="17"/>
      <c r="R7412" s="17"/>
      <c r="S7412" s="17"/>
      <c r="U7412" s="28">
        <f t="shared" si="11634"/>
        <v>155</v>
      </c>
      <c r="V7412" s="28">
        <f t="shared" si="11658"/>
        <v>219</v>
      </c>
    </row>
    <row r="7413" spans="1:22" x14ac:dyDescent="0.3">
      <c r="A7413" s="28">
        <f t="shared" si="11657"/>
        <v>155220</v>
      </c>
      <c r="B7413" s="26"/>
      <c r="C7413" s="26"/>
      <c r="D7413" s="26"/>
      <c r="E7413" s="9"/>
      <c r="F7413" s="26"/>
      <c r="G7413" s="27"/>
      <c r="H7413" s="27"/>
      <c r="J7413" s="28" t="str">
        <f t="shared" ref="J7413" si="11710">CONCATENATE(K7410,3)</f>
        <v>53</v>
      </c>
      <c r="K7413" s="22" t="e">
        <v>#VALUE!</v>
      </c>
      <c r="L7413" s="22" t="e">
        <v>#VALUE!</v>
      </c>
      <c r="M7413" s="22" t="e">
        <v>#VALUE!</v>
      </c>
      <c r="N7413" s="22" t="e">
        <v>#VALUE!</v>
      </c>
      <c r="O7413" s="17"/>
      <c r="P7413" s="17"/>
      <c r="Q7413" s="17"/>
      <c r="R7413" s="17"/>
      <c r="S7413" s="17"/>
      <c r="U7413" s="28">
        <f t="shared" si="11634"/>
        <v>155</v>
      </c>
      <c r="V7413" s="28">
        <f t="shared" si="11658"/>
        <v>220</v>
      </c>
    </row>
    <row r="7414" spans="1:22" x14ac:dyDescent="0.3">
      <c r="A7414" s="28">
        <f t="shared" si="11657"/>
        <v>155221</v>
      </c>
      <c r="B7414" s="26"/>
      <c r="C7414" s="26"/>
      <c r="D7414" s="26"/>
      <c r="E7414" s="9"/>
      <c r="F7414" s="26"/>
      <c r="G7414" s="27"/>
      <c r="H7414" s="27"/>
      <c r="J7414" s="17"/>
      <c r="K7414" s="17">
        <v>6</v>
      </c>
      <c r="L7414" s="17">
        <v>6</v>
      </c>
      <c r="M7414" s="17">
        <v>6</v>
      </c>
      <c r="N7414" s="17">
        <v>6</v>
      </c>
      <c r="O7414" s="17">
        <v>6</v>
      </c>
      <c r="P7414" s="17"/>
      <c r="Q7414" s="17"/>
      <c r="R7414" s="17"/>
      <c r="S7414" s="17"/>
      <c r="U7414" s="28">
        <f t="shared" si="11634"/>
        <v>155</v>
      </c>
      <c r="V7414" s="28">
        <f t="shared" si="11658"/>
        <v>221</v>
      </c>
    </row>
    <row r="7415" spans="1:22" x14ac:dyDescent="0.3">
      <c r="A7415" s="28">
        <f t="shared" si="11657"/>
        <v>155222</v>
      </c>
      <c r="B7415" s="26"/>
      <c r="C7415" s="26"/>
      <c r="D7415" s="26"/>
      <c r="E7415" s="9"/>
      <c r="F7415" s="26"/>
      <c r="G7415" s="27"/>
      <c r="H7415" s="27"/>
      <c r="J7415" s="28" t="str">
        <f t="shared" ref="J7415" si="11711">CONCATENATE(K7414,1)</f>
        <v>61</v>
      </c>
      <c r="K7415" s="22" t="e">
        <f t="array" ref="K7415:O7417">LINEST(B7410:B7415,C7410:C7415^{1,2,3,4},TRUE,TRUE)</f>
        <v>#VALUE!</v>
      </c>
      <c r="L7415" s="22" t="e">
        <v>#VALUE!</v>
      </c>
      <c r="M7415" s="22" t="e">
        <v>#VALUE!</v>
      </c>
      <c r="N7415" s="22" t="e">
        <v>#VALUE!</v>
      </c>
      <c r="O7415" s="22" t="e">
        <v>#VALUE!</v>
      </c>
      <c r="P7415" s="17"/>
      <c r="Q7415" s="17"/>
      <c r="R7415" s="17"/>
      <c r="S7415" s="17"/>
      <c r="U7415" s="28">
        <f t="shared" si="11634"/>
        <v>155</v>
      </c>
      <c r="V7415" s="28">
        <f t="shared" si="11658"/>
        <v>222</v>
      </c>
    </row>
    <row r="7416" spans="1:22" x14ac:dyDescent="0.3">
      <c r="A7416" s="28">
        <f t="shared" si="11657"/>
        <v>155223</v>
      </c>
      <c r="B7416" s="26"/>
      <c r="C7416" s="26"/>
      <c r="D7416" s="26"/>
      <c r="E7416" s="9"/>
      <c r="F7416" s="26"/>
      <c r="G7416" s="27"/>
      <c r="H7416" s="27"/>
      <c r="J7416" s="28" t="str">
        <f t="shared" ref="J7416" si="11712">CONCATENATE(K7414,2)</f>
        <v>62</v>
      </c>
      <c r="K7416" s="22" t="e">
        <v>#VALUE!</v>
      </c>
      <c r="L7416" s="22" t="e">
        <v>#VALUE!</v>
      </c>
      <c r="M7416" s="22" t="e">
        <v>#VALUE!</v>
      </c>
      <c r="N7416" s="22" t="e">
        <v>#VALUE!</v>
      </c>
      <c r="O7416" s="22" t="e">
        <v>#VALUE!</v>
      </c>
      <c r="P7416" s="17"/>
      <c r="Q7416" s="17"/>
      <c r="R7416" s="17"/>
      <c r="S7416" s="17"/>
      <c r="U7416" s="28">
        <f t="shared" si="11634"/>
        <v>155</v>
      </c>
      <c r="V7416" s="28">
        <f t="shared" si="11658"/>
        <v>223</v>
      </c>
    </row>
    <row r="7417" spans="1:22" x14ac:dyDescent="0.3">
      <c r="A7417" s="28">
        <f t="shared" si="11657"/>
        <v>155224</v>
      </c>
      <c r="B7417" s="26"/>
      <c r="C7417" s="26"/>
      <c r="D7417" s="26"/>
      <c r="E7417" s="9"/>
      <c r="F7417" s="26"/>
      <c r="G7417" s="27"/>
      <c r="H7417" s="27"/>
      <c r="J7417" s="28" t="str">
        <f t="shared" ref="J7417" si="11713">CONCATENATE(K7414,3)</f>
        <v>63</v>
      </c>
      <c r="K7417" s="22" t="e">
        <v>#VALUE!</v>
      </c>
      <c r="L7417" s="22" t="e">
        <v>#VALUE!</v>
      </c>
      <c r="M7417" s="22" t="e">
        <v>#VALUE!</v>
      </c>
      <c r="N7417" s="22" t="e">
        <v>#VALUE!</v>
      </c>
      <c r="O7417" s="22" t="e">
        <v>#VALUE!</v>
      </c>
      <c r="P7417" s="17"/>
      <c r="Q7417" s="17"/>
      <c r="R7417" s="17"/>
      <c r="S7417" s="17"/>
      <c r="U7417" s="28">
        <f t="shared" si="11634"/>
        <v>155</v>
      </c>
      <c r="V7417" s="28">
        <f t="shared" si="11658"/>
        <v>224</v>
      </c>
    </row>
    <row r="7418" spans="1:22" x14ac:dyDescent="0.3">
      <c r="A7418" s="28">
        <f t="shared" si="11657"/>
        <v>155225</v>
      </c>
      <c r="B7418" s="26"/>
      <c r="C7418" s="26"/>
      <c r="D7418" s="26"/>
      <c r="E7418" s="9"/>
      <c r="F7418" s="26"/>
      <c r="G7418" s="27"/>
      <c r="H7418" s="27"/>
      <c r="J7418" s="17"/>
      <c r="K7418" s="17">
        <v>7</v>
      </c>
      <c r="L7418" s="17">
        <v>7</v>
      </c>
      <c r="M7418" s="17">
        <v>7</v>
      </c>
      <c r="N7418" s="17">
        <v>7</v>
      </c>
      <c r="O7418" s="17">
        <v>7</v>
      </c>
      <c r="P7418" s="17">
        <v>7</v>
      </c>
      <c r="Q7418" s="17"/>
      <c r="R7418" s="17"/>
      <c r="S7418" s="17"/>
      <c r="U7418" s="28">
        <f t="shared" si="11634"/>
        <v>155</v>
      </c>
      <c r="V7418" s="28">
        <f t="shared" si="11658"/>
        <v>225</v>
      </c>
    </row>
    <row r="7419" spans="1:22" x14ac:dyDescent="0.3">
      <c r="A7419" s="28">
        <f t="shared" si="11657"/>
        <v>155226</v>
      </c>
      <c r="B7419" s="26"/>
      <c r="C7419" s="26"/>
      <c r="D7419" s="26"/>
      <c r="E7419" s="9"/>
      <c r="F7419" s="26"/>
      <c r="G7419" s="27"/>
      <c r="H7419" s="27"/>
      <c r="J7419" s="28" t="str">
        <f t="shared" ref="J7419" si="11714">CONCATENATE(K7418,1)</f>
        <v>71</v>
      </c>
      <c r="K7419" s="22" t="e">
        <f t="array" ref="K7419:P7421">LINEST(B7410:B7416,C7410:C7416^{1,2,3,4,5},TRUE,TRUE)</f>
        <v>#VALUE!</v>
      </c>
      <c r="L7419" s="22" t="e">
        <v>#VALUE!</v>
      </c>
      <c r="M7419" s="22" t="e">
        <v>#VALUE!</v>
      </c>
      <c r="N7419" s="22" t="e">
        <v>#VALUE!</v>
      </c>
      <c r="O7419" s="22" t="e">
        <v>#VALUE!</v>
      </c>
      <c r="P7419" s="22" t="e">
        <v>#VALUE!</v>
      </c>
      <c r="Q7419" s="17"/>
      <c r="R7419" s="17"/>
      <c r="S7419" s="17"/>
      <c r="U7419" s="28">
        <f t="shared" si="11634"/>
        <v>155</v>
      </c>
      <c r="V7419" s="28">
        <f t="shared" si="11658"/>
        <v>226</v>
      </c>
    </row>
    <row r="7420" spans="1:22" x14ac:dyDescent="0.3">
      <c r="A7420" s="28">
        <f t="shared" si="11657"/>
        <v>155227</v>
      </c>
      <c r="B7420" s="2">
        <f t="shared" ref="B7420" si="11715">COUNT(B7410:B7419)-2</f>
        <v>-2</v>
      </c>
      <c r="J7420" s="28" t="str">
        <f t="shared" ref="J7420" si="11716">CONCATENATE(K7418,2)</f>
        <v>72</v>
      </c>
      <c r="K7420" s="22" t="e">
        <v>#VALUE!</v>
      </c>
      <c r="L7420" s="22" t="e">
        <v>#VALUE!</v>
      </c>
      <c r="M7420" s="22" t="e">
        <v>#VALUE!</v>
      </c>
      <c r="N7420" s="22" t="e">
        <v>#VALUE!</v>
      </c>
      <c r="O7420" s="22" t="e">
        <v>#VALUE!</v>
      </c>
      <c r="P7420" s="22" t="e">
        <v>#VALUE!</v>
      </c>
      <c r="Q7420" s="17"/>
      <c r="R7420" s="17"/>
      <c r="S7420" s="17"/>
      <c r="U7420" s="28">
        <f t="shared" si="11634"/>
        <v>155</v>
      </c>
      <c r="V7420" s="28">
        <f t="shared" si="11658"/>
        <v>227</v>
      </c>
    </row>
    <row r="7421" spans="1:22" x14ac:dyDescent="0.3">
      <c r="A7421" s="28">
        <f t="shared" si="11657"/>
        <v>155228</v>
      </c>
      <c r="J7421" s="28" t="str">
        <f t="shared" ref="J7421" si="11717">CONCATENATE(K7418,3)</f>
        <v>73</v>
      </c>
      <c r="K7421" s="22" t="e">
        <v>#VALUE!</v>
      </c>
      <c r="L7421" s="22" t="e">
        <v>#VALUE!</v>
      </c>
      <c r="M7421" s="22" t="e">
        <v>#VALUE!</v>
      </c>
      <c r="N7421" s="22" t="e">
        <v>#VALUE!</v>
      </c>
      <c r="O7421" s="22" t="e">
        <v>#VALUE!</v>
      </c>
      <c r="P7421" s="22" t="e">
        <v>#VALUE!</v>
      </c>
      <c r="Q7421" s="17"/>
      <c r="R7421" s="17"/>
      <c r="S7421" s="17"/>
      <c r="U7421" s="28">
        <f t="shared" si="11634"/>
        <v>155</v>
      </c>
      <c r="V7421" s="28">
        <f t="shared" si="11658"/>
        <v>228</v>
      </c>
    </row>
    <row r="7422" spans="1:22" x14ac:dyDescent="0.3">
      <c r="A7422" s="28">
        <f t="shared" si="11657"/>
        <v>155229</v>
      </c>
      <c r="B7422" s="66" t="s">
        <v>25</v>
      </c>
      <c r="C7422" s="66"/>
      <c r="D7422" s="66"/>
      <c r="E7422" s="66"/>
      <c r="F7422" s="66"/>
      <c r="G7422" s="66"/>
      <c r="H7422" s="66"/>
      <c r="J7422" s="17"/>
      <c r="K7422" s="17">
        <v>8</v>
      </c>
      <c r="L7422" s="17">
        <v>8</v>
      </c>
      <c r="M7422" s="17">
        <v>8</v>
      </c>
      <c r="N7422" s="17">
        <v>8</v>
      </c>
      <c r="O7422" s="17">
        <v>8</v>
      </c>
      <c r="P7422" s="17">
        <v>8</v>
      </c>
      <c r="Q7422" s="17">
        <v>8</v>
      </c>
      <c r="R7422" s="17"/>
      <c r="S7422" s="17"/>
      <c r="U7422" s="28">
        <f t="shared" si="11634"/>
        <v>155</v>
      </c>
      <c r="V7422" s="28">
        <f t="shared" si="11658"/>
        <v>229</v>
      </c>
    </row>
    <row r="7423" spans="1:22" x14ac:dyDescent="0.3">
      <c r="A7423" s="28">
        <f t="shared" si="11657"/>
        <v>155230</v>
      </c>
      <c r="B7423" s="71"/>
      <c r="C7423" s="71"/>
      <c r="D7423" s="71"/>
      <c r="E7423" s="71"/>
      <c r="F7423" s="71"/>
      <c r="G7423" s="71"/>
      <c r="H7423" s="71"/>
      <c r="J7423" s="28" t="str">
        <f t="shared" ref="J7423" si="11718">CONCATENATE(K7422,1)</f>
        <v>81</v>
      </c>
      <c r="K7423" s="22" t="e">
        <f t="array" ref="K7423:Q7425">LINEST(B7410:B7417,C7410:C7417^{1,2,3,4,5,6},TRUE,TRUE)</f>
        <v>#VALUE!</v>
      </c>
      <c r="L7423" s="22" t="e">
        <v>#VALUE!</v>
      </c>
      <c r="M7423" s="22" t="e">
        <v>#VALUE!</v>
      </c>
      <c r="N7423" s="22" t="e">
        <v>#VALUE!</v>
      </c>
      <c r="O7423" s="22" t="e">
        <v>#VALUE!</v>
      </c>
      <c r="P7423" s="22" t="e">
        <v>#VALUE!</v>
      </c>
      <c r="Q7423" s="22" t="e">
        <v>#VALUE!</v>
      </c>
      <c r="R7423" s="17"/>
      <c r="S7423" s="17"/>
      <c r="U7423" s="28">
        <f t="shared" si="11634"/>
        <v>155</v>
      </c>
      <c r="V7423" s="28">
        <f t="shared" si="11658"/>
        <v>230</v>
      </c>
    </row>
    <row r="7424" spans="1:22" x14ac:dyDescent="0.3">
      <c r="A7424" s="28">
        <f t="shared" si="11657"/>
        <v>155231</v>
      </c>
      <c r="B7424" s="71"/>
      <c r="C7424" s="71"/>
      <c r="D7424" s="71"/>
      <c r="E7424" s="71"/>
      <c r="F7424" s="71"/>
      <c r="G7424" s="71"/>
      <c r="H7424" s="71"/>
      <c r="J7424" s="28" t="str">
        <f t="shared" ref="J7424" si="11719">CONCATENATE(K7422,2)</f>
        <v>82</v>
      </c>
      <c r="K7424" s="22" t="e">
        <v>#VALUE!</v>
      </c>
      <c r="L7424" s="22" t="e">
        <v>#VALUE!</v>
      </c>
      <c r="M7424" s="22" t="e">
        <v>#VALUE!</v>
      </c>
      <c r="N7424" s="22" t="e">
        <v>#VALUE!</v>
      </c>
      <c r="O7424" s="22" t="e">
        <v>#VALUE!</v>
      </c>
      <c r="P7424" s="22" t="e">
        <v>#VALUE!</v>
      </c>
      <c r="Q7424" s="22" t="e">
        <v>#VALUE!</v>
      </c>
      <c r="R7424" s="17"/>
      <c r="S7424" s="17"/>
      <c r="U7424" s="28">
        <f t="shared" si="11634"/>
        <v>155</v>
      </c>
      <c r="V7424" s="28">
        <f t="shared" si="11658"/>
        <v>231</v>
      </c>
    </row>
    <row r="7425" spans="1:22" x14ac:dyDescent="0.3">
      <c r="A7425" s="28">
        <f t="shared" si="11657"/>
        <v>155232</v>
      </c>
      <c r="J7425" s="28" t="str">
        <f t="shared" ref="J7425" si="11720">CONCATENATE(K7422,3)</f>
        <v>83</v>
      </c>
      <c r="K7425" s="22" t="e">
        <v>#VALUE!</v>
      </c>
      <c r="L7425" s="22" t="e">
        <v>#VALUE!</v>
      </c>
      <c r="M7425" s="22" t="e">
        <v>#VALUE!</v>
      </c>
      <c r="N7425" s="22" t="e">
        <v>#VALUE!</v>
      </c>
      <c r="O7425" s="22" t="e">
        <v>#VALUE!</v>
      </c>
      <c r="P7425" s="22" t="e">
        <v>#VALUE!</v>
      </c>
      <c r="Q7425" s="22" t="e">
        <v>#VALUE!</v>
      </c>
      <c r="R7425" s="17"/>
      <c r="S7425" s="17"/>
      <c r="U7425" s="28">
        <f t="shared" si="11634"/>
        <v>155</v>
      </c>
      <c r="V7425" s="28">
        <f t="shared" si="11658"/>
        <v>232</v>
      </c>
    </row>
    <row r="7426" spans="1:22" ht="15" customHeight="1" x14ac:dyDescent="0.3">
      <c r="A7426" s="28">
        <f t="shared" si="11657"/>
        <v>155233</v>
      </c>
      <c r="B7426" s="66" t="s">
        <v>52</v>
      </c>
      <c r="C7426" s="66"/>
      <c r="D7426" s="66"/>
      <c r="E7426" s="10" t="str">
        <f>IF(D7396="","",MAX(E7427,E7428))</f>
        <v/>
      </c>
      <c r="J7426" s="17"/>
      <c r="K7426" s="17">
        <v>9</v>
      </c>
      <c r="L7426" s="17">
        <v>9</v>
      </c>
      <c r="M7426" s="17">
        <v>9</v>
      </c>
      <c r="N7426" s="17">
        <v>9</v>
      </c>
      <c r="O7426" s="17">
        <v>9</v>
      </c>
      <c r="P7426" s="17">
        <v>9</v>
      </c>
      <c r="Q7426" s="17">
        <v>9</v>
      </c>
      <c r="R7426" s="17">
        <v>9</v>
      </c>
      <c r="S7426" s="17"/>
      <c r="U7426" s="28">
        <f t="shared" si="11634"/>
        <v>155</v>
      </c>
      <c r="V7426" s="28">
        <f t="shared" si="11658"/>
        <v>233</v>
      </c>
    </row>
    <row r="7427" spans="1:22" x14ac:dyDescent="0.3">
      <c r="A7427" s="28">
        <f t="shared" si="11657"/>
        <v>155234</v>
      </c>
      <c r="B7427" s="2" t="s">
        <v>26</v>
      </c>
      <c r="C7427" s="2" t="s">
        <v>27</v>
      </c>
      <c r="D7427" s="2" t="s">
        <v>28</v>
      </c>
      <c r="E7427" s="11">
        <f>ABS(MIN(D7428:D7437))</f>
        <v>0</v>
      </c>
      <c r="G7427" s="2" t="s">
        <v>230</v>
      </c>
      <c r="J7427" s="28" t="str">
        <f t="shared" ref="J7427" si="11721">CONCATENATE(K7426,1)</f>
        <v>91</v>
      </c>
      <c r="K7427" s="22" t="e">
        <f t="array" ref="K7427:R7429">LINEST(B7410:B7418,C7410:C7418^{1,2,3,4,5,6,7},TRUE,TRUE)</f>
        <v>#VALUE!</v>
      </c>
      <c r="L7427" s="22" t="e">
        <v>#VALUE!</v>
      </c>
      <c r="M7427" s="22" t="e">
        <v>#VALUE!</v>
      </c>
      <c r="N7427" s="22" t="e">
        <v>#VALUE!</v>
      </c>
      <c r="O7427" s="22" t="e">
        <v>#VALUE!</v>
      </c>
      <c r="P7427" s="22" t="e">
        <v>#VALUE!</v>
      </c>
      <c r="Q7427" s="22" t="e">
        <v>#VALUE!</v>
      </c>
      <c r="R7427" s="22" t="e">
        <v>#VALUE!</v>
      </c>
      <c r="S7427" s="17"/>
      <c r="U7427" s="28">
        <f t="shared" ref="U7427:U7488" si="11722">U7426</f>
        <v>155</v>
      </c>
      <c r="V7427" s="28">
        <f t="shared" si="11658"/>
        <v>234</v>
      </c>
    </row>
    <row r="7428" spans="1:22" x14ac:dyDescent="0.3">
      <c r="A7428" s="28">
        <f t="shared" si="11657"/>
        <v>155235</v>
      </c>
      <c r="B7428" s="7">
        <f t="shared" ref="B7428:B7437" si="11723">C7410-B7410</f>
        <v>0</v>
      </c>
      <c r="C7428" s="7">
        <f t="shared" ref="C7428:C7437" si="11724">H7410-G7410</f>
        <v>0</v>
      </c>
      <c r="D7428" s="7">
        <f>C7428-B7428</f>
        <v>0</v>
      </c>
      <c r="E7428" s="11">
        <f>ABS(MAX(D7428:D7437))</f>
        <v>0</v>
      </c>
      <c r="F7428" s="13"/>
      <c r="G7428" s="2" t="str">
        <f>IF(D7410="","",D7410/E7410)</f>
        <v/>
      </c>
      <c r="H7428" s="13"/>
      <c r="J7428" s="28" t="str">
        <f t="shared" ref="J7428" si="11725">CONCATENATE(K7426,2)</f>
        <v>92</v>
      </c>
      <c r="K7428" s="22" t="e">
        <v>#VALUE!</v>
      </c>
      <c r="L7428" s="22" t="e">
        <v>#VALUE!</v>
      </c>
      <c r="M7428" s="22" t="e">
        <v>#VALUE!</v>
      </c>
      <c r="N7428" s="22" t="e">
        <v>#VALUE!</v>
      </c>
      <c r="O7428" s="22" t="e">
        <v>#VALUE!</v>
      </c>
      <c r="P7428" s="22" t="e">
        <v>#VALUE!</v>
      </c>
      <c r="Q7428" s="22" t="e">
        <v>#VALUE!</v>
      </c>
      <c r="R7428" s="22" t="e">
        <v>#VALUE!</v>
      </c>
      <c r="S7428" s="17"/>
      <c r="U7428" s="28">
        <f t="shared" si="11722"/>
        <v>155</v>
      </c>
      <c r="V7428" s="28">
        <f t="shared" si="11658"/>
        <v>235</v>
      </c>
    </row>
    <row r="7429" spans="1:22" x14ac:dyDescent="0.3">
      <c r="A7429" s="28">
        <f t="shared" si="11657"/>
        <v>155236</v>
      </c>
      <c r="B7429" s="7">
        <f t="shared" si="11723"/>
        <v>0</v>
      </c>
      <c r="C7429" s="7">
        <f t="shared" si="11724"/>
        <v>0</v>
      </c>
      <c r="D7429" s="7">
        <f t="shared" ref="D7429:D7437" si="11726">C7429-B7429</f>
        <v>0</v>
      </c>
      <c r="E7429" s="12" t="s">
        <v>34</v>
      </c>
      <c r="G7429" s="2" t="str">
        <f t="shared" ref="G7429:G7437" si="11727">IF(D7411="","",D7411/E7411)</f>
        <v/>
      </c>
      <c r="H7429" s="13"/>
      <c r="J7429" s="28" t="str">
        <f t="shared" ref="J7429" si="11728">CONCATENATE(K7426,3)</f>
        <v>93</v>
      </c>
      <c r="K7429" s="22" t="e">
        <v>#VALUE!</v>
      </c>
      <c r="L7429" s="22" t="e">
        <v>#VALUE!</v>
      </c>
      <c r="M7429" s="22" t="e">
        <v>#VALUE!</v>
      </c>
      <c r="N7429" s="22" t="e">
        <v>#VALUE!</v>
      </c>
      <c r="O7429" s="22" t="e">
        <v>#VALUE!</v>
      </c>
      <c r="P7429" s="22" t="e">
        <v>#VALUE!</v>
      </c>
      <c r="Q7429" s="22" t="e">
        <v>#VALUE!</v>
      </c>
      <c r="R7429" s="22" t="e">
        <v>#VALUE!</v>
      </c>
      <c r="S7429" s="17"/>
      <c r="U7429" s="28">
        <f t="shared" si="11722"/>
        <v>155</v>
      </c>
      <c r="V7429" s="28">
        <f t="shared" si="11658"/>
        <v>236</v>
      </c>
    </row>
    <row r="7430" spans="1:22" x14ac:dyDescent="0.3">
      <c r="A7430" s="28">
        <f t="shared" si="11657"/>
        <v>155237</v>
      </c>
      <c r="B7430" s="7">
        <f t="shared" si="11723"/>
        <v>0</v>
      </c>
      <c r="C7430" s="7">
        <f t="shared" si="11724"/>
        <v>0</v>
      </c>
      <c r="D7430" s="7">
        <f t="shared" si="11726"/>
        <v>0</v>
      </c>
      <c r="E7430" s="10" t="str">
        <f>IF(D7396="","",MAX(E7431,E7432))</f>
        <v/>
      </c>
      <c r="G7430" s="2" t="str">
        <f t="shared" si="11727"/>
        <v/>
      </c>
      <c r="H7430" s="13"/>
      <c r="J7430" s="17"/>
      <c r="K7430" s="17">
        <v>10</v>
      </c>
      <c r="L7430" s="17">
        <v>10</v>
      </c>
      <c r="M7430" s="17">
        <v>10</v>
      </c>
      <c r="N7430" s="17">
        <v>10</v>
      </c>
      <c r="O7430" s="17">
        <v>10</v>
      </c>
      <c r="P7430" s="17">
        <v>10</v>
      </c>
      <c r="Q7430" s="17">
        <v>10</v>
      </c>
      <c r="R7430" s="17">
        <v>10</v>
      </c>
      <c r="S7430" s="17">
        <v>10</v>
      </c>
      <c r="U7430" s="28">
        <f t="shared" si="11722"/>
        <v>155</v>
      </c>
      <c r="V7430" s="28">
        <f t="shared" si="11658"/>
        <v>237</v>
      </c>
    </row>
    <row r="7431" spans="1:22" x14ac:dyDescent="0.3">
      <c r="A7431" s="28">
        <f t="shared" si="11657"/>
        <v>155238</v>
      </c>
      <c r="B7431" s="7">
        <f t="shared" si="11723"/>
        <v>0</v>
      </c>
      <c r="C7431" s="7">
        <f t="shared" si="11724"/>
        <v>0</v>
      </c>
      <c r="D7431" s="7">
        <f t="shared" si="11726"/>
        <v>0</v>
      </c>
      <c r="E7431" s="11">
        <f>ABS(MIN(B7428:B7437))</f>
        <v>0</v>
      </c>
      <c r="G7431" s="2" t="str">
        <f t="shared" si="11727"/>
        <v/>
      </c>
      <c r="H7431" s="13"/>
      <c r="J7431" s="28" t="str">
        <f t="shared" ref="J7431" si="11729">CONCATENATE(K7430,1)</f>
        <v>101</v>
      </c>
      <c r="K7431" s="22" t="e">
        <f t="array" ref="K7431:S7433">LINEST(B7410:B7419,C7410:C7419^{1,2,3,4,5,6,7,8},TRUE,TRUE)</f>
        <v>#VALUE!</v>
      </c>
      <c r="L7431" s="22" t="e">
        <v>#VALUE!</v>
      </c>
      <c r="M7431" s="22" t="e">
        <v>#VALUE!</v>
      </c>
      <c r="N7431" s="22" t="e">
        <v>#VALUE!</v>
      </c>
      <c r="O7431" s="22" t="e">
        <v>#VALUE!</v>
      </c>
      <c r="P7431" s="22" t="e">
        <v>#VALUE!</v>
      </c>
      <c r="Q7431" s="22" t="e">
        <v>#VALUE!</v>
      </c>
      <c r="R7431" s="22" t="e">
        <v>#VALUE!</v>
      </c>
      <c r="S7431" s="22" t="e">
        <v>#VALUE!</v>
      </c>
      <c r="U7431" s="28">
        <f t="shared" si="11722"/>
        <v>155</v>
      </c>
      <c r="V7431" s="28">
        <f t="shared" si="11658"/>
        <v>238</v>
      </c>
    </row>
    <row r="7432" spans="1:22" x14ac:dyDescent="0.3">
      <c r="A7432" s="28">
        <f t="shared" si="11657"/>
        <v>155239</v>
      </c>
      <c r="B7432" s="7">
        <f t="shared" si="11723"/>
        <v>0</v>
      </c>
      <c r="C7432" s="7">
        <f t="shared" si="11724"/>
        <v>0</v>
      </c>
      <c r="D7432" s="7">
        <f t="shared" si="11726"/>
        <v>0</v>
      </c>
      <c r="E7432" s="11">
        <f>ABS(MAX(B7428:B7437))</f>
        <v>0</v>
      </c>
      <c r="G7432" s="2" t="str">
        <f t="shared" si="11727"/>
        <v/>
      </c>
      <c r="H7432" s="13"/>
      <c r="J7432" s="28" t="str">
        <f t="shared" ref="J7432" si="11730">CONCATENATE(K7430,2)</f>
        <v>102</v>
      </c>
      <c r="K7432" s="22" t="e">
        <v>#VALUE!</v>
      </c>
      <c r="L7432" s="22" t="e">
        <v>#VALUE!</v>
      </c>
      <c r="M7432" s="22" t="e">
        <v>#VALUE!</v>
      </c>
      <c r="N7432" s="22" t="e">
        <v>#VALUE!</v>
      </c>
      <c r="O7432" s="22" t="e">
        <v>#VALUE!</v>
      </c>
      <c r="P7432" s="22" t="e">
        <v>#VALUE!</v>
      </c>
      <c r="Q7432" s="22" t="e">
        <v>#VALUE!</v>
      </c>
      <c r="R7432" s="22" t="e">
        <v>#VALUE!</v>
      </c>
      <c r="S7432" s="22" t="e">
        <v>#VALUE!</v>
      </c>
      <c r="U7432" s="28">
        <f t="shared" si="11722"/>
        <v>155</v>
      </c>
      <c r="V7432" s="28">
        <f t="shared" si="11658"/>
        <v>239</v>
      </c>
    </row>
    <row r="7433" spans="1:22" x14ac:dyDescent="0.3">
      <c r="A7433" s="28">
        <f t="shared" si="11657"/>
        <v>155240</v>
      </c>
      <c r="B7433" s="7">
        <f t="shared" si="11723"/>
        <v>0</v>
      </c>
      <c r="C7433" s="7">
        <f t="shared" si="11724"/>
        <v>0</v>
      </c>
      <c r="D7433" s="7">
        <f t="shared" si="11726"/>
        <v>0</v>
      </c>
      <c r="E7433" s="12" t="s">
        <v>231</v>
      </c>
      <c r="G7433" s="2" t="str">
        <f t="shared" si="11727"/>
        <v/>
      </c>
      <c r="H7433" s="13"/>
      <c r="J7433" s="28" t="str">
        <f t="shared" ref="J7433" si="11731">CONCATENATE(K7430,3)</f>
        <v>103</v>
      </c>
      <c r="K7433" s="22" t="e">
        <v>#VALUE!</v>
      </c>
      <c r="L7433" s="22" t="e">
        <v>#VALUE!</v>
      </c>
      <c r="M7433" s="22" t="e">
        <v>#VALUE!</v>
      </c>
      <c r="N7433" s="22" t="e">
        <v>#VALUE!</v>
      </c>
      <c r="O7433" s="22" t="e">
        <v>#VALUE!</v>
      </c>
      <c r="P7433" s="22" t="e">
        <v>#VALUE!</v>
      </c>
      <c r="Q7433" s="22" t="e">
        <v>#VALUE!</v>
      </c>
      <c r="R7433" s="22" t="e">
        <v>#VALUE!</v>
      </c>
      <c r="S7433" s="22" t="e">
        <v>#VALUE!</v>
      </c>
      <c r="U7433" s="28">
        <f t="shared" si="11722"/>
        <v>155</v>
      </c>
      <c r="V7433" s="28">
        <f t="shared" si="11658"/>
        <v>240</v>
      </c>
    </row>
    <row r="7434" spans="1:22" x14ac:dyDescent="0.3">
      <c r="A7434" s="28">
        <f t="shared" si="11657"/>
        <v>155241</v>
      </c>
      <c r="B7434" s="7">
        <f t="shared" si="11723"/>
        <v>0</v>
      </c>
      <c r="C7434" s="7">
        <f t="shared" si="11724"/>
        <v>0</v>
      </c>
      <c r="D7434" s="7">
        <f t="shared" si="11726"/>
        <v>0</v>
      </c>
      <c r="E7434" s="10" t="e">
        <f>IF(D7396="","",MAX(E7435,E7436))*2</f>
        <v>#VALUE!</v>
      </c>
      <c r="G7434" s="2" t="str">
        <f t="shared" si="11727"/>
        <v/>
      </c>
      <c r="H7434" s="13"/>
      <c r="U7434" s="28">
        <f t="shared" si="11722"/>
        <v>155</v>
      </c>
      <c r="V7434" s="28">
        <f t="shared" si="11658"/>
        <v>241</v>
      </c>
    </row>
    <row r="7435" spans="1:22" x14ac:dyDescent="0.3">
      <c r="A7435" s="28">
        <f t="shared" si="11657"/>
        <v>155242</v>
      </c>
      <c r="B7435" s="7">
        <f t="shared" si="11723"/>
        <v>0</v>
      </c>
      <c r="C7435" s="7">
        <f t="shared" si="11724"/>
        <v>0</v>
      </c>
      <c r="D7435" s="7">
        <f t="shared" si="11726"/>
        <v>0</v>
      </c>
      <c r="E7435" s="11">
        <f>ABS(MIN(G7428:G7437))</f>
        <v>0</v>
      </c>
      <c r="G7435" s="2" t="str">
        <f t="shared" si="11727"/>
        <v/>
      </c>
      <c r="U7435" s="28">
        <f t="shared" si="11722"/>
        <v>155</v>
      </c>
      <c r="V7435" s="28">
        <f t="shared" si="11658"/>
        <v>242</v>
      </c>
    </row>
    <row r="7436" spans="1:22" x14ac:dyDescent="0.3">
      <c r="A7436" s="28">
        <f t="shared" si="11657"/>
        <v>155243</v>
      </c>
      <c r="B7436" s="7">
        <f t="shared" si="11723"/>
        <v>0</v>
      </c>
      <c r="C7436" s="7">
        <f t="shared" si="11724"/>
        <v>0</v>
      </c>
      <c r="D7436" s="7">
        <f t="shared" si="11726"/>
        <v>0</v>
      </c>
      <c r="E7436" s="11">
        <f>ABS(MAX(G7428:G7437))</f>
        <v>0</v>
      </c>
      <c r="G7436" s="2" t="str">
        <f t="shared" si="11727"/>
        <v/>
      </c>
      <c r="U7436" s="28">
        <f t="shared" si="11722"/>
        <v>155</v>
      </c>
      <c r="V7436" s="28">
        <f t="shared" si="11658"/>
        <v>243</v>
      </c>
    </row>
    <row r="7437" spans="1:22" x14ac:dyDescent="0.3">
      <c r="A7437" s="28">
        <f t="shared" si="11657"/>
        <v>155244</v>
      </c>
      <c r="B7437" s="7">
        <f t="shared" si="11723"/>
        <v>0</v>
      </c>
      <c r="C7437" s="7">
        <f t="shared" si="11724"/>
        <v>0</v>
      </c>
      <c r="D7437" s="7">
        <f t="shared" si="11726"/>
        <v>0</v>
      </c>
      <c r="F7437" s="13"/>
      <c r="G7437" s="2" t="str">
        <f t="shared" si="11727"/>
        <v/>
      </c>
      <c r="U7437" s="28">
        <f t="shared" si="11722"/>
        <v>155</v>
      </c>
      <c r="V7437" s="28">
        <f t="shared" si="11658"/>
        <v>244</v>
      </c>
    </row>
    <row r="7438" spans="1:22" x14ac:dyDescent="0.3">
      <c r="A7438" s="28">
        <f t="shared" si="11657"/>
        <v>155245</v>
      </c>
      <c r="F7438" s="13"/>
      <c r="U7438" s="28">
        <f t="shared" si="11722"/>
        <v>155</v>
      </c>
      <c r="V7438" s="28">
        <f t="shared" si="11658"/>
        <v>245</v>
      </c>
    </row>
    <row r="7439" spans="1:22" x14ac:dyDescent="0.3">
      <c r="A7439" s="28">
        <f t="shared" si="11657"/>
        <v>155246</v>
      </c>
      <c r="F7439" s="13"/>
      <c r="U7439" s="28">
        <f t="shared" si="11722"/>
        <v>155</v>
      </c>
      <c r="V7439" s="28">
        <f t="shared" si="11658"/>
        <v>246</v>
      </c>
    </row>
    <row r="7440" spans="1:22" x14ac:dyDescent="0.3">
      <c r="A7440" s="28">
        <f t="shared" si="11657"/>
        <v>155247</v>
      </c>
      <c r="F7440" s="13"/>
      <c r="U7440" s="28">
        <f t="shared" si="11722"/>
        <v>155</v>
      </c>
      <c r="V7440" s="28">
        <f t="shared" si="11658"/>
        <v>247</v>
      </c>
    </row>
    <row r="7441" spans="1:24" s="8" customFormat="1" x14ac:dyDescent="0.3"/>
    <row r="7442" spans="1:24" x14ac:dyDescent="0.3">
      <c r="A7442" s="28">
        <f t="shared" ref="A7442:A7488" si="11732">ROUND(CONCATENATE(U7442,V7442),0)</f>
        <v>156201</v>
      </c>
      <c r="B7442" s="63" t="s">
        <v>0</v>
      </c>
      <c r="C7442" s="63"/>
      <c r="D7442" s="71"/>
      <c r="E7442" s="71"/>
      <c r="F7442" s="71"/>
      <c r="G7442" s="71"/>
      <c r="H7442" s="71"/>
      <c r="U7442" s="28">
        <f t="shared" ref="U7442:U7490" si="11733">U7440+1</f>
        <v>156</v>
      </c>
      <c r="V7442" s="28">
        <v>201</v>
      </c>
    </row>
    <row r="7443" spans="1:24" x14ac:dyDescent="0.3">
      <c r="A7443" s="28">
        <f t="shared" si="11732"/>
        <v>156202</v>
      </c>
      <c r="B7443" s="72" t="s">
        <v>70</v>
      </c>
      <c r="C7443" s="73"/>
      <c r="D7443" s="30"/>
      <c r="E7443" s="66" t="s">
        <v>71</v>
      </c>
      <c r="F7443" s="66"/>
      <c r="G7443" s="74"/>
      <c r="H7443" s="74"/>
      <c r="U7443" s="28">
        <f t="shared" si="11722"/>
        <v>156</v>
      </c>
      <c r="V7443" s="28">
        <f t="shared" ref="V7443:V7488" si="11734">V7442+1</f>
        <v>202</v>
      </c>
    </row>
    <row r="7444" spans="1:24" x14ac:dyDescent="0.3">
      <c r="A7444" s="28">
        <f t="shared" si="11732"/>
        <v>156203</v>
      </c>
      <c r="B7444" s="75" t="s">
        <v>6</v>
      </c>
      <c r="C7444" s="75"/>
      <c r="D7444" s="71"/>
      <c r="E7444" s="71"/>
      <c r="F7444" s="71"/>
      <c r="G7444" s="71"/>
      <c r="H7444" s="71"/>
      <c r="U7444" s="28">
        <f t="shared" si="11722"/>
        <v>156</v>
      </c>
      <c r="V7444" s="28">
        <f t="shared" si="11734"/>
        <v>203</v>
      </c>
    </row>
    <row r="7445" spans="1:24" x14ac:dyDescent="0.3">
      <c r="A7445" s="28">
        <f t="shared" si="11732"/>
        <v>156204</v>
      </c>
      <c r="B7445" s="63" t="s">
        <v>7</v>
      </c>
      <c r="C7445" s="63"/>
      <c r="D7445" s="71"/>
      <c r="E7445" s="71"/>
      <c r="F7445" s="71"/>
      <c r="G7445" s="71"/>
      <c r="H7445" s="71"/>
      <c r="J7445" s="17"/>
      <c r="K7445" s="17" t="s">
        <v>53</v>
      </c>
      <c r="L7445" s="17" t="s">
        <v>54</v>
      </c>
      <c r="M7445" s="17" t="s">
        <v>55</v>
      </c>
      <c r="N7445" s="17" t="s">
        <v>56</v>
      </c>
      <c r="O7445" s="17" t="s">
        <v>57</v>
      </c>
      <c r="P7445" s="17" t="s">
        <v>2</v>
      </c>
      <c r="Q7445" s="17" t="s">
        <v>3</v>
      </c>
      <c r="R7445" s="17" t="s">
        <v>4</v>
      </c>
      <c r="S7445" s="17" t="s">
        <v>5</v>
      </c>
      <c r="U7445" s="28">
        <f t="shared" si="11722"/>
        <v>156</v>
      </c>
      <c r="V7445" s="28">
        <f t="shared" si="11734"/>
        <v>204</v>
      </c>
      <c r="X7445" s="1" t="s">
        <v>48</v>
      </c>
    </row>
    <row r="7446" spans="1:24" x14ac:dyDescent="0.3">
      <c r="A7446" s="28">
        <f t="shared" si="11732"/>
        <v>156205</v>
      </c>
      <c r="B7446" s="63" t="s">
        <v>9</v>
      </c>
      <c r="C7446" s="63"/>
      <c r="D7446" s="71"/>
      <c r="E7446" s="71"/>
      <c r="F7446" s="71"/>
      <c r="G7446" s="71"/>
      <c r="H7446" s="71"/>
      <c r="J7446" s="17">
        <f t="shared" ref="J7446" si="11735">COUNTA(B7458:B7467)</f>
        <v>0</v>
      </c>
      <c r="K7446" s="17">
        <f t="shared" ref="K7446" si="11736">IF(L7446-1&lt;2,0,L7446-1)</f>
        <v>0</v>
      </c>
      <c r="L7446" s="17">
        <f t="shared" ref="L7446" si="11737">IF(M7446-1&lt;2,0,M7446-1)</f>
        <v>0</v>
      </c>
      <c r="M7446" s="17">
        <f t="shared" ref="M7446" si="11738">IF(N7446-1&lt;2,0,N7446-1)</f>
        <v>0</v>
      </c>
      <c r="N7446" s="17">
        <f t="shared" ref="N7446" si="11739">IF(O7446-1&lt;2,0,O7446-1)</f>
        <v>0</v>
      </c>
      <c r="O7446" s="17">
        <f t="shared" ref="O7446" si="11740">IF(P7446-1&lt;2,0,P7446-1)</f>
        <v>0</v>
      </c>
      <c r="P7446" s="17">
        <f t="shared" ref="P7446" si="11741">IF(Q7446-1&lt;2,0,Q7446-1)</f>
        <v>0</v>
      </c>
      <c r="Q7446" s="17">
        <f t="shared" ref="Q7446" si="11742">IF(R7446-1&lt;2,0,R7446-1)</f>
        <v>0</v>
      </c>
      <c r="R7446" s="17">
        <f t="shared" ref="R7446" si="11743">IF(S7446-1&lt;2,0,S7446-1)</f>
        <v>0</v>
      </c>
      <c r="S7446" s="17">
        <f t="shared" ref="S7446" si="11744">J7446</f>
        <v>0</v>
      </c>
      <c r="U7446" s="28">
        <f t="shared" si="11722"/>
        <v>156</v>
      </c>
      <c r="V7446" s="28">
        <f t="shared" si="11734"/>
        <v>205</v>
      </c>
      <c r="X7446" s="1" t="s">
        <v>49</v>
      </c>
    </row>
    <row r="7447" spans="1:24" x14ac:dyDescent="0.3">
      <c r="A7447" s="28">
        <f t="shared" si="11732"/>
        <v>156206</v>
      </c>
      <c r="B7447" s="63" t="s">
        <v>10</v>
      </c>
      <c r="C7447" s="63"/>
      <c r="D7447" s="71"/>
      <c r="E7447" s="71"/>
      <c r="F7447" s="71"/>
      <c r="G7447" s="71"/>
      <c r="H7447" s="71"/>
      <c r="J7447" s="28" t="str">
        <f t="shared" ref="J7447" si="11745">CONCATENATE(J7446,1)</f>
        <v>01</v>
      </c>
      <c r="K7447" s="29">
        <f t="shared" ref="K7447" si="11746">IF(K7446=0,0,VLOOKUP(J7447,J7451:S7481,K7446,FALSE))</f>
        <v>0</v>
      </c>
      <c r="L7447" s="29">
        <f t="shared" ref="L7447" si="11747">IF(L7446=0,0,VLOOKUP(J7447,J7451:S7481,L7446,FALSE))</f>
        <v>0</v>
      </c>
      <c r="M7447" s="29">
        <f t="shared" ref="M7447" si="11748">IF(M7446=0,0,VLOOKUP(J7447,J7451:S7481,M7446,FALSE))</f>
        <v>0</v>
      </c>
      <c r="N7447" s="29">
        <f t="shared" ref="N7447" si="11749">IF(N7446=0,0,VLOOKUP(J7447,J7451:S7481,N7446,FALSE))</f>
        <v>0</v>
      </c>
      <c r="O7447" s="29">
        <f t="shared" ref="O7447" si="11750">IF(O7446=0,0,VLOOKUP(J7447,J7451:S7481,O7446,FALSE))</f>
        <v>0</v>
      </c>
      <c r="P7447" s="29">
        <f t="shared" ref="P7447" si="11751">IF(P7446=0,0,VLOOKUP(J7447,J7451:S7481,P7446,FALSE))</f>
        <v>0</v>
      </c>
      <c r="Q7447" s="29">
        <f t="shared" ref="Q7447" si="11752">IF(Q7446=0,0,VLOOKUP(J7447,J7451:S7481,Q7446,FALSE))</f>
        <v>0</v>
      </c>
      <c r="R7447" s="29">
        <f t="shared" ref="R7447" si="11753">IF(R7446=0,0,VLOOKUP(J7447,J7451:S7481,R7446,FALSE))</f>
        <v>0</v>
      </c>
      <c r="S7447" s="29">
        <f t="shared" ref="S7447" si="11754">IF(S7446=0,0,VLOOKUP(J7447,J7451:S7481,S7446,FALSE))</f>
        <v>0</v>
      </c>
      <c r="U7447" s="28">
        <f t="shared" si="11722"/>
        <v>156</v>
      </c>
      <c r="V7447" s="28">
        <f t="shared" si="11734"/>
        <v>206</v>
      </c>
      <c r="X7447" s="1" t="s">
        <v>50</v>
      </c>
    </row>
    <row r="7448" spans="1:24" x14ac:dyDescent="0.3">
      <c r="A7448" s="28">
        <f t="shared" si="11732"/>
        <v>156207</v>
      </c>
      <c r="B7448" s="63" t="s">
        <v>11</v>
      </c>
      <c r="C7448" s="63"/>
      <c r="D7448" s="64"/>
      <c r="E7448" s="64"/>
      <c r="F7448" s="64"/>
      <c r="G7448" s="64"/>
      <c r="H7448" s="64"/>
      <c r="J7448" s="28" t="str">
        <f t="shared" ref="J7448" si="11755">CONCATENATE(J7446,2)</f>
        <v>02</v>
      </c>
      <c r="K7448" s="22">
        <f t="shared" ref="K7448" si="11756">IF(K7446=0,0,VLOOKUP(J7448,J7451:S7481,K7446,FALSE))</f>
        <v>0</v>
      </c>
      <c r="L7448" s="22">
        <f t="shared" ref="L7448" si="11757">IF(L7446=0,0,VLOOKUP(J7448,J7451:S7481,L7446,FALSE))</f>
        <v>0</v>
      </c>
      <c r="M7448" s="22">
        <f t="shared" ref="M7448" si="11758">IF(M7446=0,0,VLOOKUP(J7448,J7451:S7481,M7446,FALSE))</f>
        <v>0</v>
      </c>
      <c r="N7448" s="22">
        <f t="shared" ref="N7448" si="11759">IF(N7446=0,0,VLOOKUP(J7448,J7451:S7481,N7446,FALSE))</f>
        <v>0</v>
      </c>
      <c r="O7448" s="22">
        <f t="shared" ref="O7448" si="11760">IF(O7446=0,0,VLOOKUP(J7448,J7451:S7481,O7446,FALSE))</f>
        <v>0</v>
      </c>
      <c r="P7448" s="22">
        <f t="shared" ref="P7448" si="11761">IF(P7446=0,0,VLOOKUP(J7448,J7451:S7481,P7446,FALSE))</f>
        <v>0</v>
      </c>
      <c r="Q7448" s="22">
        <f t="shared" ref="Q7448" si="11762">IF(Q7446=0,0,VLOOKUP(J7448,J7451:S7481,Q7446,FALSE))</f>
        <v>0</v>
      </c>
      <c r="R7448" s="22">
        <f t="shared" ref="R7448" si="11763">IF(R7446=0,0,VLOOKUP(J7448,J7451:S7481,R7446,FALSE))</f>
        <v>0</v>
      </c>
      <c r="S7448" s="22">
        <f t="shared" ref="S7448" si="11764">IF(S7446=0,0,VLOOKUP(J7448,J7451:S7481,S7446,FALSE))</f>
        <v>0</v>
      </c>
      <c r="U7448" s="28">
        <f t="shared" si="11722"/>
        <v>156</v>
      </c>
      <c r="V7448" s="28">
        <f t="shared" si="11734"/>
        <v>207</v>
      </c>
    </row>
    <row r="7449" spans="1:24" x14ac:dyDescent="0.3">
      <c r="A7449" s="28">
        <f t="shared" si="11732"/>
        <v>156208</v>
      </c>
      <c r="B7449" s="63" t="s">
        <v>12</v>
      </c>
      <c r="C7449" s="63"/>
      <c r="D7449" s="65"/>
      <c r="E7449" s="65"/>
      <c r="F7449" s="65"/>
      <c r="G7449" s="65"/>
      <c r="H7449" s="65"/>
      <c r="J7449" s="28" t="str">
        <f t="shared" ref="J7449" si="11765">CONCATENATE(J7446,3)</f>
        <v>03</v>
      </c>
      <c r="K7449" s="22"/>
      <c r="L7449" s="22"/>
      <c r="M7449" s="22"/>
      <c r="N7449" s="22" t="s">
        <v>58</v>
      </c>
      <c r="O7449" s="29">
        <f t="shared" ref="O7449" si="11766">J7446-2</f>
        <v>-2</v>
      </c>
      <c r="P7449" s="22" t="s">
        <v>59</v>
      </c>
      <c r="Q7449" s="29" t="e">
        <f t="shared" ref="Q7449" si="11767">VLOOKUP(J7449,J7451:S7481,3,FALSE)</f>
        <v>#N/A</v>
      </c>
      <c r="R7449" s="22" t="s">
        <v>60</v>
      </c>
      <c r="S7449" s="22" t="e">
        <f t="shared" ref="S7449" si="11768">VLOOKUP(J7449,J7451:S7481,2,FALSE)</f>
        <v>#N/A</v>
      </c>
      <c r="U7449" s="28">
        <f t="shared" si="11722"/>
        <v>156</v>
      </c>
      <c r="V7449" s="28">
        <f t="shared" si="11734"/>
        <v>208</v>
      </c>
    </row>
    <row r="7450" spans="1:24" x14ac:dyDescent="0.3">
      <c r="A7450" s="28">
        <f t="shared" si="11732"/>
        <v>156209</v>
      </c>
      <c r="B7450" s="63" t="s">
        <v>13</v>
      </c>
      <c r="C7450" s="63"/>
      <c r="D7450" s="15"/>
      <c r="E7450" s="66" t="s">
        <v>14</v>
      </c>
      <c r="F7450" s="66"/>
      <c r="G7450" s="66"/>
      <c r="H7450" s="6" t="s">
        <v>64</v>
      </c>
      <c r="J7450" s="17"/>
      <c r="K7450" s="17">
        <v>3</v>
      </c>
      <c r="L7450" s="17">
        <v>3</v>
      </c>
      <c r="M7450" s="17"/>
      <c r="N7450" s="17"/>
      <c r="O7450" s="17"/>
      <c r="P7450" s="17"/>
      <c r="Q7450" s="17"/>
      <c r="R7450" s="17"/>
      <c r="S7450" s="17"/>
      <c r="U7450" s="28">
        <f t="shared" si="11722"/>
        <v>156</v>
      </c>
      <c r="V7450" s="28">
        <f t="shared" si="11734"/>
        <v>209</v>
      </c>
    </row>
    <row r="7451" spans="1:24" x14ac:dyDescent="0.3">
      <c r="A7451" s="28">
        <f t="shared" si="11732"/>
        <v>156210</v>
      </c>
      <c r="B7451" s="63" t="s">
        <v>15</v>
      </c>
      <c r="C7451" s="63"/>
      <c r="D7451" s="2">
        <f t="shared" ref="D7451" si="11769">MIN(B7458:B7467)</f>
        <v>0</v>
      </c>
      <c r="E7451" s="3" t="s">
        <v>16</v>
      </c>
      <c r="F7451" s="2">
        <f t="shared" ref="F7451" si="11770">MAX(B7458:B7467)</f>
        <v>0</v>
      </c>
      <c r="G7451" s="4" t="str">
        <f t="shared" ref="G7451" si="11771">IF(H7450="","",H7450)</f>
        <v>°C</v>
      </c>
      <c r="H7451" s="14"/>
      <c r="J7451" s="28" t="str">
        <f t="shared" ref="J7451" si="11772">CONCATENATE(K7450,1)</f>
        <v>31</v>
      </c>
      <c r="K7451" s="22" t="e">
        <f t="array" ref="K7451:L7453">LINEST(B7458:B7460,C7458:C7460^{1},TRUE,TRUE)</f>
        <v>#VALUE!</v>
      </c>
      <c r="L7451" s="22" t="e">
        <v>#VALUE!</v>
      </c>
      <c r="M7451" s="17"/>
      <c r="N7451" s="17"/>
      <c r="O7451" s="17"/>
      <c r="P7451" s="17"/>
      <c r="Q7451" s="17"/>
      <c r="R7451" s="17"/>
      <c r="S7451" s="17"/>
      <c r="U7451" s="28">
        <f t="shared" si="11722"/>
        <v>156</v>
      </c>
      <c r="V7451" s="28">
        <f t="shared" si="11734"/>
        <v>210</v>
      </c>
    </row>
    <row r="7452" spans="1:24" x14ac:dyDescent="0.3">
      <c r="A7452" s="28">
        <f t="shared" si="11732"/>
        <v>156211</v>
      </c>
      <c r="J7452" s="28" t="str">
        <f t="shared" ref="J7452" si="11773">CONCATENATE(K7450,2)</f>
        <v>32</v>
      </c>
      <c r="K7452" s="22" t="e">
        <v>#VALUE!</v>
      </c>
      <c r="L7452" s="22" t="e">
        <v>#VALUE!</v>
      </c>
      <c r="M7452" s="17"/>
      <c r="N7452" s="17"/>
      <c r="O7452" s="17"/>
      <c r="P7452" s="17"/>
      <c r="Q7452" s="17"/>
      <c r="R7452" s="17"/>
      <c r="S7452" s="17"/>
      <c r="U7452" s="28">
        <f t="shared" si="11722"/>
        <v>156</v>
      </c>
      <c r="V7452" s="28">
        <f t="shared" si="11734"/>
        <v>211</v>
      </c>
    </row>
    <row r="7453" spans="1:24" x14ac:dyDescent="0.3">
      <c r="A7453" s="28">
        <f t="shared" si="11732"/>
        <v>156212</v>
      </c>
      <c r="B7453" s="67" t="s">
        <v>17</v>
      </c>
      <c r="C7453" s="67"/>
      <c r="D7453" s="67"/>
      <c r="E7453" s="67"/>
      <c r="F7453" s="67"/>
      <c r="G7453" s="68" t="s">
        <v>31</v>
      </c>
      <c r="H7453" s="69"/>
      <c r="J7453" s="28" t="str">
        <f t="shared" ref="J7453" si="11774">CONCATENATE(K7450,3)</f>
        <v>33</v>
      </c>
      <c r="K7453" s="22" t="e">
        <v>#VALUE!</v>
      </c>
      <c r="L7453" s="22" t="e">
        <v>#VALUE!</v>
      </c>
      <c r="M7453" s="17"/>
      <c r="N7453" s="17"/>
      <c r="O7453" s="17"/>
      <c r="P7453" s="17"/>
      <c r="Q7453" s="17"/>
      <c r="R7453" s="17"/>
      <c r="S7453" s="17"/>
      <c r="U7453" s="28">
        <f t="shared" si="11722"/>
        <v>156</v>
      </c>
      <c r="V7453" s="28">
        <f t="shared" si="11734"/>
        <v>212</v>
      </c>
    </row>
    <row r="7454" spans="1:24" x14ac:dyDescent="0.3">
      <c r="A7454" s="28">
        <f t="shared" si="11732"/>
        <v>156213</v>
      </c>
      <c r="B7454" s="66" t="s">
        <v>18</v>
      </c>
      <c r="C7454" s="66"/>
      <c r="D7454" s="66"/>
      <c r="E7454" s="66" t="str">
        <f t="shared" ref="E7454" si="11775">IF(D7447="","",D7447)</f>
        <v/>
      </c>
      <c r="F7454" s="66"/>
      <c r="G7454" s="4" t="s">
        <v>18</v>
      </c>
      <c r="H7454" s="16"/>
      <c r="J7454" s="17"/>
      <c r="K7454" s="17">
        <v>4</v>
      </c>
      <c r="L7454" s="17">
        <v>4</v>
      </c>
      <c r="M7454" s="17">
        <v>4</v>
      </c>
      <c r="N7454" s="17"/>
      <c r="O7454" s="17"/>
      <c r="P7454" s="17"/>
      <c r="Q7454" s="17"/>
      <c r="R7454" s="17"/>
      <c r="S7454" s="17"/>
      <c r="U7454" s="28">
        <f t="shared" si="11722"/>
        <v>156</v>
      </c>
      <c r="V7454" s="28">
        <f t="shared" si="11734"/>
        <v>213</v>
      </c>
    </row>
    <row r="7455" spans="1:24" ht="15" customHeight="1" x14ac:dyDescent="0.3">
      <c r="A7455" s="28">
        <f t="shared" si="11732"/>
        <v>156214</v>
      </c>
      <c r="B7455" s="5" t="s">
        <v>19</v>
      </c>
      <c r="C7455" s="5" t="s">
        <v>20</v>
      </c>
      <c r="D7455" s="5" t="s">
        <v>21</v>
      </c>
      <c r="E7455" s="5"/>
      <c r="F7455" s="70" t="s">
        <v>33</v>
      </c>
      <c r="G7455" s="5" t="s">
        <v>19</v>
      </c>
      <c r="H7455" s="5" t="s">
        <v>20</v>
      </c>
      <c r="J7455" s="28" t="str">
        <f t="shared" ref="J7455" si="11776">CONCATENATE(K7454,1)</f>
        <v>41</v>
      </c>
      <c r="K7455" s="22" t="e">
        <f t="array" ref="K7455:M7457">LINEST(B7458:B7461,C7458:C7461^{1,2},TRUE,TRUE)</f>
        <v>#VALUE!</v>
      </c>
      <c r="L7455" s="22" t="e">
        <v>#VALUE!</v>
      </c>
      <c r="M7455" s="22" t="e">
        <v>#VALUE!</v>
      </c>
      <c r="N7455" s="17"/>
      <c r="O7455" s="17"/>
      <c r="P7455" s="17"/>
      <c r="Q7455" s="17"/>
      <c r="R7455" s="17"/>
      <c r="S7455" s="17"/>
      <c r="U7455" s="28">
        <f t="shared" si="11722"/>
        <v>156</v>
      </c>
      <c r="V7455" s="28">
        <f t="shared" si="11734"/>
        <v>214</v>
      </c>
    </row>
    <row r="7456" spans="1:24" x14ac:dyDescent="0.3">
      <c r="A7456" s="28">
        <f t="shared" si="11732"/>
        <v>156215</v>
      </c>
      <c r="B7456" s="5" t="s">
        <v>22</v>
      </c>
      <c r="C7456" s="5" t="s">
        <v>23</v>
      </c>
      <c r="D7456" s="5" t="s">
        <v>24</v>
      </c>
      <c r="E7456" s="5" t="s">
        <v>32</v>
      </c>
      <c r="F7456" s="70"/>
      <c r="G7456" s="5" t="s">
        <v>22</v>
      </c>
      <c r="H7456" s="5" t="s">
        <v>23</v>
      </c>
      <c r="J7456" s="28" t="str">
        <f t="shared" ref="J7456" si="11777">CONCATENATE(K7454,2)</f>
        <v>42</v>
      </c>
      <c r="K7456" s="22" t="e">
        <v>#VALUE!</v>
      </c>
      <c r="L7456" s="22" t="e">
        <v>#VALUE!</v>
      </c>
      <c r="M7456" s="22" t="e">
        <v>#VALUE!</v>
      </c>
      <c r="N7456" s="17"/>
      <c r="O7456" s="17"/>
      <c r="P7456" s="17"/>
      <c r="Q7456" s="17"/>
      <c r="R7456" s="17"/>
      <c r="S7456" s="17"/>
      <c r="U7456" s="28">
        <f t="shared" si="11722"/>
        <v>156</v>
      </c>
      <c r="V7456" s="28">
        <f t="shared" si="11734"/>
        <v>215</v>
      </c>
    </row>
    <row r="7457" spans="1:22" x14ac:dyDescent="0.3">
      <c r="A7457" s="28">
        <f t="shared" si="11732"/>
        <v>156216</v>
      </c>
      <c r="B7457" s="6" t="str">
        <f t="shared" ref="B7457" si="11778">IF(H7450="","",H7450)</f>
        <v>°C</v>
      </c>
      <c r="C7457" s="6" t="str">
        <f t="shared" ref="C7457" si="11779">IF(H7450="","",H7450)</f>
        <v>°C</v>
      </c>
      <c r="D7457" s="6" t="str">
        <f t="shared" ref="D7457" si="11780">IF(H7450="","",H7450)</f>
        <v>°C</v>
      </c>
      <c r="E7457" s="6"/>
      <c r="F7457" s="6"/>
      <c r="G7457" s="6" t="str">
        <f t="shared" ref="G7457" si="11781">IF(H7450="","",H7450)</f>
        <v>°C</v>
      </c>
      <c r="H7457" s="6" t="str">
        <f t="shared" ref="H7457" si="11782">IF(H7450="","",H7450)</f>
        <v>°C</v>
      </c>
      <c r="J7457" s="28" t="str">
        <f t="shared" ref="J7457" si="11783">CONCATENATE(K7454,3)</f>
        <v>43</v>
      </c>
      <c r="K7457" s="22" t="e">
        <v>#VALUE!</v>
      </c>
      <c r="L7457" s="22" t="e">
        <v>#VALUE!</v>
      </c>
      <c r="M7457" s="22" t="e">
        <v>#VALUE!</v>
      </c>
      <c r="N7457" s="17"/>
      <c r="O7457" s="17"/>
      <c r="P7457" s="17"/>
      <c r="Q7457" s="17"/>
      <c r="R7457" s="17"/>
      <c r="S7457" s="17"/>
      <c r="U7457" s="28">
        <f t="shared" si="11722"/>
        <v>156</v>
      </c>
      <c r="V7457" s="28">
        <f t="shared" si="11734"/>
        <v>216</v>
      </c>
    </row>
    <row r="7458" spans="1:22" x14ac:dyDescent="0.3">
      <c r="A7458" s="28">
        <f t="shared" si="11732"/>
        <v>156217</v>
      </c>
      <c r="B7458" s="26"/>
      <c r="C7458" s="26"/>
      <c r="D7458" s="26"/>
      <c r="E7458" s="9"/>
      <c r="F7458" s="26"/>
      <c r="G7458" s="27"/>
      <c r="H7458" s="27"/>
      <c r="J7458" s="17"/>
      <c r="K7458" s="17">
        <v>5</v>
      </c>
      <c r="L7458" s="17">
        <v>5</v>
      </c>
      <c r="M7458" s="17">
        <v>5</v>
      </c>
      <c r="N7458" s="17">
        <v>5</v>
      </c>
      <c r="O7458" s="17"/>
      <c r="P7458" s="17"/>
      <c r="Q7458" s="17"/>
      <c r="R7458" s="17"/>
      <c r="S7458" s="17"/>
      <c r="U7458" s="28">
        <f t="shared" si="11722"/>
        <v>156</v>
      </c>
      <c r="V7458" s="28">
        <f t="shared" si="11734"/>
        <v>217</v>
      </c>
    </row>
    <row r="7459" spans="1:22" x14ac:dyDescent="0.3">
      <c r="A7459" s="28">
        <f t="shared" si="11732"/>
        <v>156218</v>
      </c>
      <c r="B7459" s="26"/>
      <c r="C7459" s="26"/>
      <c r="D7459" s="26"/>
      <c r="E7459" s="9"/>
      <c r="F7459" s="26"/>
      <c r="G7459" s="27"/>
      <c r="H7459" s="27"/>
      <c r="J7459" s="28" t="str">
        <f t="shared" ref="J7459" si="11784">CONCATENATE(K7458,1)</f>
        <v>51</v>
      </c>
      <c r="K7459" s="22" t="e">
        <f t="array" ref="K7459:N7461">LINEST(B7458:B7462,C7458:C7462^{1,2,3},TRUE,TRUE)</f>
        <v>#VALUE!</v>
      </c>
      <c r="L7459" s="22" t="e">
        <v>#VALUE!</v>
      </c>
      <c r="M7459" s="22" t="e">
        <v>#VALUE!</v>
      </c>
      <c r="N7459" s="22" t="e">
        <v>#VALUE!</v>
      </c>
      <c r="O7459" s="17"/>
      <c r="P7459" s="17"/>
      <c r="Q7459" s="17"/>
      <c r="R7459" s="17"/>
      <c r="S7459" s="17"/>
      <c r="U7459" s="28">
        <f t="shared" si="11722"/>
        <v>156</v>
      </c>
      <c r="V7459" s="28">
        <f t="shared" si="11734"/>
        <v>218</v>
      </c>
    </row>
    <row r="7460" spans="1:22" x14ac:dyDescent="0.3">
      <c r="A7460" s="28">
        <f t="shared" si="11732"/>
        <v>156219</v>
      </c>
      <c r="B7460" s="26"/>
      <c r="C7460" s="26"/>
      <c r="D7460" s="26"/>
      <c r="E7460" s="9"/>
      <c r="F7460" s="26"/>
      <c r="G7460" s="27"/>
      <c r="H7460" s="27"/>
      <c r="J7460" s="28" t="str">
        <f t="shared" ref="J7460" si="11785">CONCATENATE(K7458,2)</f>
        <v>52</v>
      </c>
      <c r="K7460" s="22" t="e">
        <v>#VALUE!</v>
      </c>
      <c r="L7460" s="22" t="e">
        <v>#VALUE!</v>
      </c>
      <c r="M7460" s="22" t="e">
        <v>#VALUE!</v>
      </c>
      <c r="N7460" s="22" t="e">
        <v>#VALUE!</v>
      </c>
      <c r="O7460" s="17"/>
      <c r="P7460" s="17"/>
      <c r="Q7460" s="17"/>
      <c r="R7460" s="17"/>
      <c r="S7460" s="17"/>
      <c r="U7460" s="28">
        <f t="shared" si="11722"/>
        <v>156</v>
      </c>
      <c r="V7460" s="28">
        <f t="shared" si="11734"/>
        <v>219</v>
      </c>
    </row>
    <row r="7461" spans="1:22" x14ac:dyDescent="0.3">
      <c r="A7461" s="28">
        <f t="shared" si="11732"/>
        <v>156220</v>
      </c>
      <c r="B7461" s="26"/>
      <c r="C7461" s="26"/>
      <c r="D7461" s="26"/>
      <c r="E7461" s="9"/>
      <c r="F7461" s="26"/>
      <c r="G7461" s="27"/>
      <c r="H7461" s="27"/>
      <c r="J7461" s="28" t="str">
        <f t="shared" ref="J7461" si="11786">CONCATENATE(K7458,3)</f>
        <v>53</v>
      </c>
      <c r="K7461" s="22" t="e">
        <v>#VALUE!</v>
      </c>
      <c r="L7461" s="22" t="e">
        <v>#VALUE!</v>
      </c>
      <c r="M7461" s="22" t="e">
        <v>#VALUE!</v>
      </c>
      <c r="N7461" s="22" t="e">
        <v>#VALUE!</v>
      </c>
      <c r="O7461" s="17"/>
      <c r="P7461" s="17"/>
      <c r="Q7461" s="17"/>
      <c r="R7461" s="17"/>
      <c r="S7461" s="17"/>
      <c r="U7461" s="28">
        <f t="shared" si="11722"/>
        <v>156</v>
      </c>
      <c r="V7461" s="28">
        <f t="shared" si="11734"/>
        <v>220</v>
      </c>
    </row>
    <row r="7462" spans="1:22" x14ac:dyDescent="0.3">
      <c r="A7462" s="28">
        <f t="shared" si="11732"/>
        <v>156221</v>
      </c>
      <c r="B7462" s="26"/>
      <c r="C7462" s="26"/>
      <c r="D7462" s="26"/>
      <c r="E7462" s="9"/>
      <c r="F7462" s="26"/>
      <c r="G7462" s="27"/>
      <c r="H7462" s="27"/>
      <c r="J7462" s="17"/>
      <c r="K7462" s="17">
        <v>6</v>
      </c>
      <c r="L7462" s="17">
        <v>6</v>
      </c>
      <c r="M7462" s="17">
        <v>6</v>
      </c>
      <c r="N7462" s="17">
        <v>6</v>
      </c>
      <c r="O7462" s="17">
        <v>6</v>
      </c>
      <c r="P7462" s="17"/>
      <c r="Q7462" s="17"/>
      <c r="R7462" s="17"/>
      <c r="S7462" s="17"/>
      <c r="U7462" s="28">
        <f t="shared" si="11722"/>
        <v>156</v>
      </c>
      <c r="V7462" s="28">
        <f t="shared" si="11734"/>
        <v>221</v>
      </c>
    </row>
    <row r="7463" spans="1:22" x14ac:dyDescent="0.3">
      <c r="A7463" s="28">
        <f t="shared" si="11732"/>
        <v>156222</v>
      </c>
      <c r="B7463" s="26"/>
      <c r="C7463" s="26"/>
      <c r="D7463" s="26"/>
      <c r="E7463" s="9"/>
      <c r="F7463" s="26"/>
      <c r="G7463" s="27"/>
      <c r="H7463" s="27"/>
      <c r="J7463" s="28" t="str">
        <f t="shared" ref="J7463" si="11787">CONCATENATE(K7462,1)</f>
        <v>61</v>
      </c>
      <c r="K7463" s="22" t="e">
        <f t="array" ref="K7463:O7465">LINEST(B7458:B7463,C7458:C7463^{1,2,3,4},TRUE,TRUE)</f>
        <v>#VALUE!</v>
      </c>
      <c r="L7463" s="22" t="e">
        <v>#VALUE!</v>
      </c>
      <c r="M7463" s="22" t="e">
        <v>#VALUE!</v>
      </c>
      <c r="N7463" s="22" t="e">
        <v>#VALUE!</v>
      </c>
      <c r="O7463" s="22" t="e">
        <v>#VALUE!</v>
      </c>
      <c r="P7463" s="17"/>
      <c r="Q7463" s="17"/>
      <c r="R7463" s="17"/>
      <c r="S7463" s="17"/>
      <c r="U7463" s="28">
        <f t="shared" si="11722"/>
        <v>156</v>
      </c>
      <c r="V7463" s="28">
        <f t="shared" si="11734"/>
        <v>222</v>
      </c>
    </row>
    <row r="7464" spans="1:22" x14ac:dyDescent="0.3">
      <c r="A7464" s="28">
        <f t="shared" si="11732"/>
        <v>156223</v>
      </c>
      <c r="B7464" s="26"/>
      <c r="C7464" s="26"/>
      <c r="D7464" s="26"/>
      <c r="E7464" s="9"/>
      <c r="F7464" s="26"/>
      <c r="G7464" s="27"/>
      <c r="H7464" s="27"/>
      <c r="J7464" s="28" t="str">
        <f t="shared" ref="J7464" si="11788">CONCATENATE(K7462,2)</f>
        <v>62</v>
      </c>
      <c r="K7464" s="22" t="e">
        <v>#VALUE!</v>
      </c>
      <c r="L7464" s="22" t="e">
        <v>#VALUE!</v>
      </c>
      <c r="M7464" s="22" t="e">
        <v>#VALUE!</v>
      </c>
      <c r="N7464" s="22" t="e">
        <v>#VALUE!</v>
      </c>
      <c r="O7464" s="22" t="e">
        <v>#VALUE!</v>
      </c>
      <c r="P7464" s="17"/>
      <c r="Q7464" s="17"/>
      <c r="R7464" s="17"/>
      <c r="S7464" s="17"/>
      <c r="U7464" s="28">
        <f t="shared" si="11722"/>
        <v>156</v>
      </c>
      <c r="V7464" s="28">
        <f t="shared" si="11734"/>
        <v>223</v>
      </c>
    </row>
    <row r="7465" spans="1:22" x14ac:dyDescent="0.3">
      <c r="A7465" s="28">
        <f t="shared" si="11732"/>
        <v>156224</v>
      </c>
      <c r="B7465" s="26"/>
      <c r="C7465" s="26"/>
      <c r="D7465" s="26"/>
      <c r="E7465" s="9"/>
      <c r="F7465" s="26"/>
      <c r="G7465" s="27"/>
      <c r="H7465" s="27"/>
      <c r="J7465" s="28" t="str">
        <f t="shared" ref="J7465" si="11789">CONCATENATE(K7462,3)</f>
        <v>63</v>
      </c>
      <c r="K7465" s="22" t="e">
        <v>#VALUE!</v>
      </c>
      <c r="L7465" s="22" t="e">
        <v>#VALUE!</v>
      </c>
      <c r="M7465" s="22" t="e">
        <v>#VALUE!</v>
      </c>
      <c r="N7465" s="22" t="e">
        <v>#VALUE!</v>
      </c>
      <c r="O7465" s="22" t="e">
        <v>#VALUE!</v>
      </c>
      <c r="P7465" s="17"/>
      <c r="Q7465" s="17"/>
      <c r="R7465" s="17"/>
      <c r="S7465" s="17"/>
      <c r="U7465" s="28">
        <f t="shared" si="11722"/>
        <v>156</v>
      </c>
      <c r="V7465" s="28">
        <f t="shared" si="11734"/>
        <v>224</v>
      </c>
    </row>
    <row r="7466" spans="1:22" x14ac:dyDescent="0.3">
      <c r="A7466" s="28">
        <f t="shared" si="11732"/>
        <v>156225</v>
      </c>
      <c r="B7466" s="26"/>
      <c r="C7466" s="26"/>
      <c r="D7466" s="26"/>
      <c r="E7466" s="9"/>
      <c r="F7466" s="26"/>
      <c r="G7466" s="27"/>
      <c r="H7466" s="27"/>
      <c r="J7466" s="17"/>
      <c r="K7466" s="17">
        <v>7</v>
      </c>
      <c r="L7466" s="17">
        <v>7</v>
      </c>
      <c r="M7466" s="17">
        <v>7</v>
      </c>
      <c r="N7466" s="17">
        <v>7</v>
      </c>
      <c r="O7466" s="17">
        <v>7</v>
      </c>
      <c r="P7466" s="17">
        <v>7</v>
      </c>
      <c r="Q7466" s="17"/>
      <c r="R7466" s="17"/>
      <c r="S7466" s="17"/>
      <c r="U7466" s="28">
        <f t="shared" si="11722"/>
        <v>156</v>
      </c>
      <c r="V7466" s="28">
        <f t="shared" si="11734"/>
        <v>225</v>
      </c>
    </row>
    <row r="7467" spans="1:22" x14ac:dyDescent="0.3">
      <c r="A7467" s="28">
        <f t="shared" si="11732"/>
        <v>156226</v>
      </c>
      <c r="B7467" s="26"/>
      <c r="C7467" s="26"/>
      <c r="D7467" s="26"/>
      <c r="E7467" s="9"/>
      <c r="F7467" s="26"/>
      <c r="G7467" s="27"/>
      <c r="H7467" s="27"/>
      <c r="J7467" s="28" t="str">
        <f t="shared" ref="J7467" si="11790">CONCATENATE(K7466,1)</f>
        <v>71</v>
      </c>
      <c r="K7467" s="22" t="e">
        <f t="array" ref="K7467:P7469">LINEST(B7458:B7464,C7458:C7464^{1,2,3,4,5},TRUE,TRUE)</f>
        <v>#VALUE!</v>
      </c>
      <c r="L7467" s="22" t="e">
        <v>#VALUE!</v>
      </c>
      <c r="M7467" s="22" t="e">
        <v>#VALUE!</v>
      </c>
      <c r="N7467" s="22" t="e">
        <v>#VALUE!</v>
      </c>
      <c r="O7467" s="22" t="e">
        <v>#VALUE!</v>
      </c>
      <c r="P7467" s="22" t="e">
        <v>#VALUE!</v>
      </c>
      <c r="Q7467" s="17"/>
      <c r="R7467" s="17"/>
      <c r="S7467" s="17"/>
      <c r="U7467" s="28">
        <f t="shared" si="11722"/>
        <v>156</v>
      </c>
      <c r="V7467" s="28">
        <f t="shared" si="11734"/>
        <v>226</v>
      </c>
    </row>
    <row r="7468" spans="1:22" x14ac:dyDescent="0.3">
      <c r="A7468" s="28">
        <f t="shared" si="11732"/>
        <v>156227</v>
      </c>
      <c r="B7468" s="2">
        <f t="shared" ref="B7468" si="11791">COUNT(B7458:B7467)-2</f>
        <v>-2</v>
      </c>
      <c r="J7468" s="28" t="str">
        <f t="shared" ref="J7468" si="11792">CONCATENATE(K7466,2)</f>
        <v>72</v>
      </c>
      <c r="K7468" s="22" t="e">
        <v>#VALUE!</v>
      </c>
      <c r="L7468" s="22" t="e">
        <v>#VALUE!</v>
      </c>
      <c r="M7468" s="22" t="e">
        <v>#VALUE!</v>
      </c>
      <c r="N7468" s="22" t="e">
        <v>#VALUE!</v>
      </c>
      <c r="O7468" s="22" t="e">
        <v>#VALUE!</v>
      </c>
      <c r="P7468" s="22" t="e">
        <v>#VALUE!</v>
      </c>
      <c r="Q7468" s="17"/>
      <c r="R7468" s="17"/>
      <c r="S7468" s="17"/>
      <c r="U7468" s="28">
        <f t="shared" si="11722"/>
        <v>156</v>
      </c>
      <c r="V7468" s="28">
        <f t="shared" si="11734"/>
        <v>227</v>
      </c>
    </row>
    <row r="7469" spans="1:22" x14ac:dyDescent="0.3">
      <c r="A7469" s="28">
        <f t="shared" si="11732"/>
        <v>156228</v>
      </c>
      <c r="J7469" s="28" t="str">
        <f t="shared" ref="J7469" si="11793">CONCATENATE(K7466,3)</f>
        <v>73</v>
      </c>
      <c r="K7469" s="22" t="e">
        <v>#VALUE!</v>
      </c>
      <c r="L7469" s="22" t="e">
        <v>#VALUE!</v>
      </c>
      <c r="M7469" s="22" t="e">
        <v>#VALUE!</v>
      </c>
      <c r="N7469" s="22" t="e">
        <v>#VALUE!</v>
      </c>
      <c r="O7469" s="22" t="e">
        <v>#VALUE!</v>
      </c>
      <c r="P7469" s="22" t="e">
        <v>#VALUE!</v>
      </c>
      <c r="Q7469" s="17"/>
      <c r="R7469" s="17"/>
      <c r="S7469" s="17"/>
      <c r="U7469" s="28">
        <f t="shared" si="11722"/>
        <v>156</v>
      </c>
      <c r="V7469" s="28">
        <f t="shared" si="11734"/>
        <v>228</v>
      </c>
    </row>
    <row r="7470" spans="1:22" x14ac:dyDescent="0.3">
      <c r="A7470" s="28">
        <f t="shared" si="11732"/>
        <v>156229</v>
      </c>
      <c r="B7470" s="66" t="s">
        <v>25</v>
      </c>
      <c r="C7470" s="66"/>
      <c r="D7470" s="66"/>
      <c r="E7470" s="66"/>
      <c r="F7470" s="66"/>
      <c r="G7470" s="66"/>
      <c r="H7470" s="66"/>
      <c r="J7470" s="17"/>
      <c r="K7470" s="17">
        <v>8</v>
      </c>
      <c r="L7470" s="17">
        <v>8</v>
      </c>
      <c r="M7470" s="17">
        <v>8</v>
      </c>
      <c r="N7470" s="17">
        <v>8</v>
      </c>
      <c r="O7470" s="17">
        <v>8</v>
      </c>
      <c r="P7470" s="17">
        <v>8</v>
      </c>
      <c r="Q7470" s="17">
        <v>8</v>
      </c>
      <c r="R7470" s="17"/>
      <c r="S7470" s="17"/>
      <c r="U7470" s="28">
        <f t="shared" si="11722"/>
        <v>156</v>
      </c>
      <c r="V7470" s="28">
        <f t="shared" si="11734"/>
        <v>229</v>
      </c>
    </row>
    <row r="7471" spans="1:22" x14ac:dyDescent="0.3">
      <c r="A7471" s="28">
        <f t="shared" si="11732"/>
        <v>156230</v>
      </c>
      <c r="B7471" s="71"/>
      <c r="C7471" s="71"/>
      <c r="D7471" s="71"/>
      <c r="E7471" s="71"/>
      <c r="F7471" s="71"/>
      <c r="G7471" s="71"/>
      <c r="H7471" s="71"/>
      <c r="J7471" s="28" t="str">
        <f t="shared" ref="J7471" si="11794">CONCATENATE(K7470,1)</f>
        <v>81</v>
      </c>
      <c r="K7471" s="22" t="e">
        <f t="array" ref="K7471:Q7473">LINEST(B7458:B7465,C7458:C7465^{1,2,3,4,5,6},TRUE,TRUE)</f>
        <v>#VALUE!</v>
      </c>
      <c r="L7471" s="22" t="e">
        <v>#VALUE!</v>
      </c>
      <c r="M7471" s="22" t="e">
        <v>#VALUE!</v>
      </c>
      <c r="N7471" s="22" t="e">
        <v>#VALUE!</v>
      </c>
      <c r="O7471" s="22" t="e">
        <v>#VALUE!</v>
      </c>
      <c r="P7471" s="22" t="e">
        <v>#VALUE!</v>
      </c>
      <c r="Q7471" s="22" t="e">
        <v>#VALUE!</v>
      </c>
      <c r="R7471" s="17"/>
      <c r="S7471" s="17"/>
      <c r="U7471" s="28">
        <f t="shared" si="11722"/>
        <v>156</v>
      </c>
      <c r="V7471" s="28">
        <f t="shared" si="11734"/>
        <v>230</v>
      </c>
    </row>
    <row r="7472" spans="1:22" x14ac:dyDescent="0.3">
      <c r="A7472" s="28">
        <f t="shared" si="11732"/>
        <v>156231</v>
      </c>
      <c r="B7472" s="71"/>
      <c r="C7472" s="71"/>
      <c r="D7472" s="71"/>
      <c r="E7472" s="71"/>
      <c r="F7472" s="71"/>
      <c r="G7472" s="71"/>
      <c r="H7472" s="71"/>
      <c r="J7472" s="28" t="str">
        <f t="shared" ref="J7472" si="11795">CONCATENATE(K7470,2)</f>
        <v>82</v>
      </c>
      <c r="K7472" s="22" t="e">
        <v>#VALUE!</v>
      </c>
      <c r="L7472" s="22" t="e">
        <v>#VALUE!</v>
      </c>
      <c r="M7472" s="22" t="e">
        <v>#VALUE!</v>
      </c>
      <c r="N7472" s="22" t="e">
        <v>#VALUE!</v>
      </c>
      <c r="O7472" s="22" t="e">
        <v>#VALUE!</v>
      </c>
      <c r="P7472" s="22" t="e">
        <v>#VALUE!</v>
      </c>
      <c r="Q7472" s="22" t="e">
        <v>#VALUE!</v>
      </c>
      <c r="R7472" s="17"/>
      <c r="S7472" s="17"/>
      <c r="U7472" s="28">
        <f t="shared" si="11722"/>
        <v>156</v>
      </c>
      <c r="V7472" s="28">
        <f t="shared" si="11734"/>
        <v>231</v>
      </c>
    </row>
    <row r="7473" spans="1:22" x14ac:dyDescent="0.3">
      <c r="A7473" s="28">
        <f t="shared" si="11732"/>
        <v>156232</v>
      </c>
      <c r="J7473" s="28" t="str">
        <f t="shared" ref="J7473" si="11796">CONCATENATE(K7470,3)</f>
        <v>83</v>
      </c>
      <c r="K7473" s="22" t="e">
        <v>#VALUE!</v>
      </c>
      <c r="L7473" s="22" t="e">
        <v>#VALUE!</v>
      </c>
      <c r="M7473" s="22" t="e">
        <v>#VALUE!</v>
      </c>
      <c r="N7473" s="22" t="e">
        <v>#VALUE!</v>
      </c>
      <c r="O7473" s="22" t="e">
        <v>#VALUE!</v>
      </c>
      <c r="P7473" s="22" t="e">
        <v>#VALUE!</v>
      </c>
      <c r="Q7473" s="22" t="e">
        <v>#VALUE!</v>
      </c>
      <c r="R7473" s="17"/>
      <c r="S7473" s="17"/>
      <c r="U7473" s="28">
        <f t="shared" si="11722"/>
        <v>156</v>
      </c>
      <c r="V7473" s="28">
        <f t="shared" si="11734"/>
        <v>232</v>
      </c>
    </row>
    <row r="7474" spans="1:22" ht="15" customHeight="1" x14ac:dyDescent="0.3">
      <c r="A7474" s="28">
        <f t="shared" si="11732"/>
        <v>156233</v>
      </c>
      <c r="B7474" s="66" t="s">
        <v>52</v>
      </c>
      <c r="C7474" s="66"/>
      <c r="D7474" s="66"/>
      <c r="E7474" s="10" t="str">
        <f>IF(D7444="","",MAX(E7475,E7476))</f>
        <v/>
      </c>
      <c r="J7474" s="17"/>
      <c r="K7474" s="17">
        <v>9</v>
      </c>
      <c r="L7474" s="17">
        <v>9</v>
      </c>
      <c r="M7474" s="17">
        <v>9</v>
      </c>
      <c r="N7474" s="17">
        <v>9</v>
      </c>
      <c r="O7474" s="17">
        <v>9</v>
      </c>
      <c r="P7474" s="17">
        <v>9</v>
      </c>
      <c r="Q7474" s="17">
        <v>9</v>
      </c>
      <c r="R7474" s="17">
        <v>9</v>
      </c>
      <c r="S7474" s="17"/>
      <c r="U7474" s="28">
        <f t="shared" si="11722"/>
        <v>156</v>
      </c>
      <c r="V7474" s="28">
        <f t="shared" si="11734"/>
        <v>233</v>
      </c>
    </row>
    <row r="7475" spans="1:22" x14ac:dyDescent="0.3">
      <c r="A7475" s="28">
        <f t="shared" si="11732"/>
        <v>156234</v>
      </c>
      <c r="B7475" s="2" t="s">
        <v>26</v>
      </c>
      <c r="C7475" s="2" t="s">
        <v>27</v>
      </c>
      <c r="D7475" s="2" t="s">
        <v>28</v>
      </c>
      <c r="E7475" s="11">
        <f>ABS(MIN(D7476:D7485))</f>
        <v>0</v>
      </c>
      <c r="G7475" s="2" t="s">
        <v>230</v>
      </c>
      <c r="J7475" s="28" t="str">
        <f t="shared" ref="J7475" si="11797">CONCATENATE(K7474,1)</f>
        <v>91</v>
      </c>
      <c r="K7475" s="22" t="e">
        <f t="array" ref="K7475:R7477">LINEST(B7458:B7466,C7458:C7466^{1,2,3,4,5,6,7},TRUE,TRUE)</f>
        <v>#VALUE!</v>
      </c>
      <c r="L7475" s="22" t="e">
        <v>#VALUE!</v>
      </c>
      <c r="M7475" s="22" t="e">
        <v>#VALUE!</v>
      </c>
      <c r="N7475" s="22" t="e">
        <v>#VALUE!</v>
      </c>
      <c r="O7475" s="22" t="e">
        <v>#VALUE!</v>
      </c>
      <c r="P7475" s="22" t="e">
        <v>#VALUE!</v>
      </c>
      <c r="Q7475" s="22" t="e">
        <v>#VALUE!</v>
      </c>
      <c r="R7475" s="22" t="e">
        <v>#VALUE!</v>
      </c>
      <c r="S7475" s="17"/>
      <c r="U7475" s="28">
        <f t="shared" si="11722"/>
        <v>156</v>
      </c>
      <c r="V7475" s="28">
        <f t="shared" si="11734"/>
        <v>234</v>
      </c>
    </row>
    <row r="7476" spans="1:22" x14ac:dyDescent="0.3">
      <c r="A7476" s="28">
        <f t="shared" si="11732"/>
        <v>156235</v>
      </c>
      <c r="B7476" s="7">
        <f t="shared" ref="B7476:B7485" si="11798">C7458-B7458</f>
        <v>0</v>
      </c>
      <c r="C7476" s="7">
        <f t="shared" ref="C7476:C7485" si="11799">H7458-G7458</f>
        <v>0</v>
      </c>
      <c r="D7476" s="7">
        <f>C7476-B7476</f>
        <v>0</v>
      </c>
      <c r="E7476" s="11">
        <f>ABS(MAX(D7476:D7485))</f>
        <v>0</v>
      </c>
      <c r="F7476" s="13"/>
      <c r="G7476" s="2" t="str">
        <f>IF(D7458="","",D7458/E7458)</f>
        <v/>
      </c>
      <c r="H7476" s="13"/>
      <c r="J7476" s="28" t="str">
        <f t="shared" ref="J7476" si="11800">CONCATENATE(K7474,2)</f>
        <v>92</v>
      </c>
      <c r="K7476" s="22" t="e">
        <v>#VALUE!</v>
      </c>
      <c r="L7476" s="22" t="e">
        <v>#VALUE!</v>
      </c>
      <c r="M7476" s="22" t="e">
        <v>#VALUE!</v>
      </c>
      <c r="N7476" s="22" t="e">
        <v>#VALUE!</v>
      </c>
      <c r="O7476" s="22" t="e">
        <v>#VALUE!</v>
      </c>
      <c r="P7476" s="22" t="e">
        <v>#VALUE!</v>
      </c>
      <c r="Q7476" s="22" t="e">
        <v>#VALUE!</v>
      </c>
      <c r="R7476" s="22" t="e">
        <v>#VALUE!</v>
      </c>
      <c r="S7476" s="17"/>
      <c r="U7476" s="28">
        <f t="shared" si="11722"/>
        <v>156</v>
      </c>
      <c r="V7476" s="28">
        <f t="shared" si="11734"/>
        <v>235</v>
      </c>
    </row>
    <row r="7477" spans="1:22" x14ac:dyDescent="0.3">
      <c r="A7477" s="28">
        <f t="shared" si="11732"/>
        <v>156236</v>
      </c>
      <c r="B7477" s="7">
        <f t="shared" si="11798"/>
        <v>0</v>
      </c>
      <c r="C7477" s="7">
        <f t="shared" si="11799"/>
        <v>0</v>
      </c>
      <c r="D7477" s="7">
        <f t="shared" ref="D7477:D7485" si="11801">C7477-B7477</f>
        <v>0</v>
      </c>
      <c r="E7477" s="12" t="s">
        <v>34</v>
      </c>
      <c r="G7477" s="2" t="str">
        <f t="shared" ref="G7477:G7485" si="11802">IF(D7459="","",D7459/E7459)</f>
        <v/>
      </c>
      <c r="H7477" s="13"/>
      <c r="J7477" s="28" t="str">
        <f t="shared" ref="J7477" si="11803">CONCATENATE(K7474,3)</f>
        <v>93</v>
      </c>
      <c r="K7477" s="22" t="e">
        <v>#VALUE!</v>
      </c>
      <c r="L7477" s="22" t="e">
        <v>#VALUE!</v>
      </c>
      <c r="M7477" s="22" t="e">
        <v>#VALUE!</v>
      </c>
      <c r="N7477" s="22" t="e">
        <v>#VALUE!</v>
      </c>
      <c r="O7477" s="22" t="e">
        <v>#VALUE!</v>
      </c>
      <c r="P7477" s="22" t="e">
        <v>#VALUE!</v>
      </c>
      <c r="Q7477" s="22" t="e">
        <v>#VALUE!</v>
      </c>
      <c r="R7477" s="22" t="e">
        <v>#VALUE!</v>
      </c>
      <c r="S7477" s="17"/>
      <c r="U7477" s="28">
        <f t="shared" si="11722"/>
        <v>156</v>
      </c>
      <c r="V7477" s="28">
        <f t="shared" si="11734"/>
        <v>236</v>
      </c>
    </row>
    <row r="7478" spans="1:22" x14ac:dyDescent="0.3">
      <c r="A7478" s="28">
        <f t="shared" si="11732"/>
        <v>156237</v>
      </c>
      <c r="B7478" s="7">
        <f t="shared" si="11798"/>
        <v>0</v>
      </c>
      <c r="C7478" s="7">
        <f t="shared" si="11799"/>
        <v>0</v>
      </c>
      <c r="D7478" s="7">
        <f t="shared" si="11801"/>
        <v>0</v>
      </c>
      <c r="E7478" s="10" t="str">
        <f>IF(D7444="","",MAX(E7479,E7480))</f>
        <v/>
      </c>
      <c r="G7478" s="2" t="str">
        <f t="shared" si="11802"/>
        <v/>
      </c>
      <c r="H7478" s="13"/>
      <c r="J7478" s="17"/>
      <c r="K7478" s="17">
        <v>10</v>
      </c>
      <c r="L7478" s="17">
        <v>10</v>
      </c>
      <c r="M7478" s="17">
        <v>10</v>
      </c>
      <c r="N7478" s="17">
        <v>10</v>
      </c>
      <c r="O7478" s="17">
        <v>10</v>
      </c>
      <c r="P7478" s="17">
        <v>10</v>
      </c>
      <c r="Q7478" s="17">
        <v>10</v>
      </c>
      <c r="R7478" s="17">
        <v>10</v>
      </c>
      <c r="S7478" s="17">
        <v>10</v>
      </c>
      <c r="U7478" s="28">
        <f t="shared" si="11722"/>
        <v>156</v>
      </c>
      <c r="V7478" s="28">
        <f t="shared" si="11734"/>
        <v>237</v>
      </c>
    </row>
    <row r="7479" spans="1:22" x14ac:dyDescent="0.3">
      <c r="A7479" s="28">
        <f t="shared" si="11732"/>
        <v>156238</v>
      </c>
      <c r="B7479" s="7">
        <f t="shared" si="11798"/>
        <v>0</v>
      </c>
      <c r="C7479" s="7">
        <f t="shared" si="11799"/>
        <v>0</v>
      </c>
      <c r="D7479" s="7">
        <f t="shared" si="11801"/>
        <v>0</v>
      </c>
      <c r="E7479" s="11">
        <f>ABS(MIN(B7476:B7485))</f>
        <v>0</v>
      </c>
      <c r="G7479" s="2" t="str">
        <f t="shared" si="11802"/>
        <v/>
      </c>
      <c r="H7479" s="13"/>
      <c r="J7479" s="28" t="str">
        <f t="shared" ref="J7479" si="11804">CONCATENATE(K7478,1)</f>
        <v>101</v>
      </c>
      <c r="K7479" s="22" t="e">
        <f t="array" ref="K7479:S7481">LINEST(B7458:B7467,C7458:C7467^{1,2,3,4,5,6,7,8},TRUE,TRUE)</f>
        <v>#VALUE!</v>
      </c>
      <c r="L7479" s="22" t="e">
        <v>#VALUE!</v>
      </c>
      <c r="M7479" s="22" t="e">
        <v>#VALUE!</v>
      </c>
      <c r="N7479" s="22" t="e">
        <v>#VALUE!</v>
      </c>
      <c r="O7479" s="22" t="e">
        <v>#VALUE!</v>
      </c>
      <c r="P7479" s="22" t="e">
        <v>#VALUE!</v>
      </c>
      <c r="Q7479" s="22" t="e">
        <v>#VALUE!</v>
      </c>
      <c r="R7479" s="22" t="e">
        <v>#VALUE!</v>
      </c>
      <c r="S7479" s="22" t="e">
        <v>#VALUE!</v>
      </c>
      <c r="U7479" s="28">
        <f t="shared" si="11722"/>
        <v>156</v>
      </c>
      <c r="V7479" s="28">
        <f t="shared" si="11734"/>
        <v>238</v>
      </c>
    </row>
    <row r="7480" spans="1:22" x14ac:dyDescent="0.3">
      <c r="A7480" s="28">
        <f t="shared" si="11732"/>
        <v>156239</v>
      </c>
      <c r="B7480" s="7">
        <f t="shared" si="11798"/>
        <v>0</v>
      </c>
      <c r="C7480" s="7">
        <f t="shared" si="11799"/>
        <v>0</v>
      </c>
      <c r="D7480" s="7">
        <f t="shared" si="11801"/>
        <v>0</v>
      </c>
      <c r="E7480" s="11">
        <f>ABS(MAX(B7476:B7485))</f>
        <v>0</v>
      </c>
      <c r="G7480" s="2" t="str">
        <f t="shared" si="11802"/>
        <v/>
      </c>
      <c r="H7480" s="13"/>
      <c r="J7480" s="28" t="str">
        <f t="shared" ref="J7480" si="11805">CONCATENATE(K7478,2)</f>
        <v>102</v>
      </c>
      <c r="K7480" s="22" t="e">
        <v>#VALUE!</v>
      </c>
      <c r="L7480" s="22" t="e">
        <v>#VALUE!</v>
      </c>
      <c r="M7480" s="22" t="e">
        <v>#VALUE!</v>
      </c>
      <c r="N7480" s="22" t="e">
        <v>#VALUE!</v>
      </c>
      <c r="O7480" s="22" t="e">
        <v>#VALUE!</v>
      </c>
      <c r="P7480" s="22" t="e">
        <v>#VALUE!</v>
      </c>
      <c r="Q7480" s="22" t="e">
        <v>#VALUE!</v>
      </c>
      <c r="R7480" s="22" t="e">
        <v>#VALUE!</v>
      </c>
      <c r="S7480" s="22" t="e">
        <v>#VALUE!</v>
      </c>
      <c r="U7480" s="28">
        <f t="shared" si="11722"/>
        <v>156</v>
      </c>
      <c r="V7480" s="28">
        <f t="shared" si="11734"/>
        <v>239</v>
      </c>
    </row>
    <row r="7481" spans="1:22" x14ac:dyDescent="0.3">
      <c r="A7481" s="28">
        <f t="shared" si="11732"/>
        <v>156240</v>
      </c>
      <c r="B7481" s="7">
        <f t="shared" si="11798"/>
        <v>0</v>
      </c>
      <c r="C7481" s="7">
        <f t="shared" si="11799"/>
        <v>0</v>
      </c>
      <c r="D7481" s="7">
        <f t="shared" si="11801"/>
        <v>0</v>
      </c>
      <c r="E7481" s="12" t="s">
        <v>231</v>
      </c>
      <c r="G7481" s="2" t="str">
        <f t="shared" si="11802"/>
        <v/>
      </c>
      <c r="H7481" s="13"/>
      <c r="J7481" s="28" t="str">
        <f t="shared" ref="J7481" si="11806">CONCATENATE(K7478,3)</f>
        <v>103</v>
      </c>
      <c r="K7481" s="22" t="e">
        <v>#VALUE!</v>
      </c>
      <c r="L7481" s="22" t="e">
        <v>#VALUE!</v>
      </c>
      <c r="M7481" s="22" t="e">
        <v>#VALUE!</v>
      </c>
      <c r="N7481" s="22" t="e">
        <v>#VALUE!</v>
      </c>
      <c r="O7481" s="22" t="e">
        <v>#VALUE!</v>
      </c>
      <c r="P7481" s="22" t="e">
        <v>#VALUE!</v>
      </c>
      <c r="Q7481" s="22" t="e">
        <v>#VALUE!</v>
      </c>
      <c r="R7481" s="22" t="e">
        <v>#VALUE!</v>
      </c>
      <c r="S7481" s="22" t="e">
        <v>#VALUE!</v>
      </c>
      <c r="U7481" s="28">
        <f t="shared" si="11722"/>
        <v>156</v>
      </c>
      <c r="V7481" s="28">
        <f t="shared" si="11734"/>
        <v>240</v>
      </c>
    </row>
    <row r="7482" spans="1:22" x14ac:dyDescent="0.3">
      <c r="A7482" s="28">
        <f t="shared" si="11732"/>
        <v>156241</v>
      </c>
      <c r="B7482" s="7">
        <f t="shared" si="11798"/>
        <v>0</v>
      </c>
      <c r="C7482" s="7">
        <f t="shared" si="11799"/>
        <v>0</v>
      </c>
      <c r="D7482" s="7">
        <f t="shared" si="11801"/>
        <v>0</v>
      </c>
      <c r="E7482" s="10" t="e">
        <f>IF(D7444="","",MAX(E7483,E7484))*2</f>
        <v>#VALUE!</v>
      </c>
      <c r="G7482" s="2" t="str">
        <f t="shared" si="11802"/>
        <v/>
      </c>
      <c r="H7482" s="13"/>
      <c r="U7482" s="28">
        <f t="shared" si="11722"/>
        <v>156</v>
      </c>
      <c r="V7482" s="28">
        <f t="shared" si="11734"/>
        <v>241</v>
      </c>
    </row>
    <row r="7483" spans="1:22" x14ac:dyDescent="0.3">
      <c r="A7483" s="28">
        <f t="shared" si="11732"/>
        <v>156242</v>
      </c>
      <c r="B7483" s="7">
        <f t="shared" si="11798"/>
        <v>0</v>
      </c>
      <c r="C7483" s="7">
        <f t="shared" si="11799"/>
        <v>0</v>
      </c>
      <c r="D7483" s="7">
        <f t="shared" si="11801"/>
        <v>0</v>
      </c>
      <c r="E7483" s="11">
        <f>ABS(MIN(G7476:G7485))</f>
        <v>0</v>
      </c>
      <c r="G7483" s="2" t="str">
        <f t="shared" si="11802"/>
        <v/>
      </c>
      <c r="U7483" s="28">
        <f t="shared" si="11722"/>
        <v>156</v>
      </c>
      <c r="V7483" s="28">
        <f t="shared" si="11734"/>
        <v>242</v>
      </c>
    </row>
    <row r="7484" spans="1:22" x14ac:dyDescent="0.3">
      <c r="A7484" s="28">
        <f t="shared" si="11732"/>
        <v>156243</v>
      </c>
      <c r="B7484" s="7">
        <f t="shared" si="11798"/>
        <v>0</v>
      </c>
      <c r="C7484" s="7">
        <f t="shared" si="11799"/>
        <v>0</v>
      </c>
      <c r="D7484" s="7">
        <f t="shared" si="11801"/>
        <v>0</v>
      </c>
      <c r="E7484" s="11">
        <f>ABS(MAX(G7476:G7485))</f>
        <v>0</v>
      </c>
      <c r="G7484" s="2" t="str">
        <f t="shared" si="11802"/>
        <v/>
      </c>
      <c r="U7484" s="28">
        <f t="shared" si="11722"/>
        <v>156</v>
      </c>
      <c r="V7484" s="28">
        <f t="shared" si="11734"/>
        <v>243</v>
      </c>
    </row>
    <row r="7485" spans="1:22" x14ac:dyDescent="0.3">
      <c r="A7485" s="28">
        <f t="shared" si="11732"/>
        <v>156244</v>
      </c>
      <c r="B7485" s="7">
        <f t="shared" si="11798"/>
        <v>0</v>
      </c>
      <c r="C7485" s="7">
        <f t="shared" si="11799"/>
        <v>0</v>
      </c>
      <c r="D7485" s="7">
        <f t="shared" si="11801"/>
        <v>0</v>
      </c>
      <c r="F7485" s="13"/>
      <c r="G7485" s="2" t="str">
        <f t="shared" si="11802"/>
        <v/>
      </c>
      <c r="U7485" s="28">
        <f t="shared" si="11722"/>
        <v>156</v>
      </c>
      <c r="V7485" s="28">
        <f t="shared" si="11734"/>
        <v>244</v>
      </c>
    </row>
    <row r="7486" spans="1:22" x14ac:dyDescent="0.3">
      <c r="A7486" s="28">
        <f t="shared" si="11732"/>
        <v>156245</v>
      </c>
      <c r="F7486" s="13"/>
      <c r="U7486" s="28">
        <f t="shared" si="11722"/>
        <v>156</v>
      </c>
      <c r="V7486" s="28">
        <f t="shared" si="11734"/>
        <v>245</v>
      </c>
    </row>
    <row r="7487" spans="1:22" x14ac:dyDescent="0.3">
      <c r="A7487" s="28">
        <f t="shared" si="11732"/>
        <v>156246</v>
      </c>
      <c r="F7487" s="13"/>
      <c r="U7487" s="28">
        <f t="shared" si="11722"/>
        <v>156</v>
      </c>
      <c r="V7487" s="28">
        <f t="shared" si="11734"/>
        <v>246</v>
      </c>
    </row>
    <row r="7488" spans="1:22" x14ac:dyDescent="0.3">
      <c r="A7488" s="28">
        <f t="shared" si="11732"/>
        <v>156247</v>
      </c>
      <c r="F7488" s="13"/>
      <c r="U7488" s="28">
        <f t="shared" si="11722"/>
        <v>156</v>
      </c>
      <c r="V7488" s="28">
        <f t="shared" si="11734"/>
        <v>247</v>
      </c>
    </row>
    <row r="7489" spans="1:24" s="8" customFormat="1" x14ac:dyDescent="0.3"/>
    <row r="7490" spans="1:24" x14ac:dyDescent="0.3">
      <c r="A7490" s="28">
        <f t="shared" ref="A7490:A7536" si="11807">ROUND(CONCATENATE(U7490,V7490),0)</f>
        <v>157201</v>
      </c>
      <c r="B7490" s="63" t="s">
        <v>0</v>
      </c>
      <c r="C7490" s="63"/>
      <c r="D7490" s="71"/>
      <c r="E7490" s="71"/>
      <c r="F7490" s="71"/>
      <c r="G7490" s="71"/>
      <c r="H7490" s="71"/>
      <c r="U7490" s="28">
        <f t="shared" si="11733"/>
        <v>157</v>
      </c>
      <c r="V7490" s="28">
        <v>201</v>
      </c>
    </row>
    <row r="7491" spans="1:24" x14ac:dyDescent="0.3">
      <c r="A7491" s="28">
        <f t="shared" si="11807"/>
        <v>157202</v>
      </c>
      <c r="B7491" s="72" t="s">
        <v>70</v>
      </c>
      <c r="C7491" s="73"/>
      <c r="D7491" s="30"/>
      <c r="E7491" s="66" t="s">
        <v>71</v>
      </c>
      <c r="F7491" s="66"/>
      <c r="G7491" s="74"/>
      <c r="H7491" s="74"/>
      <c r="U7491" s="28">
        <f t="shared" ref="U7491:U7554" si="11808">U7490</f>
        <v>157</v>
      </c>
      <c r="V7491" s="28">
        <f t="shared" ref="V7491:V7536" si="11809">V7490+1</f>
        <v>202</v>
      </c>
    </row>
    <row r="7492" spans="1:24" x14ac:dyDescent="0.3">
      <c r="A7492" s="28">
        <f t="shared" si="11807"/>
        <v>157203</v>
      </c>
      <c r="B7492" s="75" t="s">
        <v>6</v>
      </c>
      <c r="C7492" s="75"/>
      <c r="D7492" s="71"/>
      <c r="E7492" s="71"/>
      <c r="F7492" s="71"/>
      <c r="G7492" s="71"/>
      <c r="H7492" s="71"/>
      <c r="U7492" s="28">
        <f t="shared" si="11808"/>
        <v>157</v>
      </c>
      <c r="V7492" s="28">
        <f t="shared" si="11809"/>
        <v>203</v>
      </c>
    </row>
    <row r="7493" spans="1:24" x14ac:dyDescent="0.3">
      <c r="A7493" s="28">
        <f t="shared" si="11807"/>
        <v>157204</v>
      </c>
      <c r="B7493" s="63" t="s">
        <v>7</v>
      </c>
      <c r="C7493" s="63"/>
      <c r="D7493" s="71"/>
      <c r="E7493" s="71"/>
      <c r="F7493" s="71"/>
      <c r="G7493" s="71"/>
      <c r="H7493" s="71"/>
      <c r="J7493" s="17"/>
      <c r="K7493" s="17" t="s">
        <v>53</v>
      </c>
      <c r="L7493" s="17" t="s">
        <v>54</v>
      </c>
      <c r="M7493" s="17" t="s">
        <v>55</v>
      </c>
      <c r="N7493" s="17" t="s">
        <v>56</v>
      </c>
      <c r="O7493" s="17" t="s">
        <v>57</v>
      </c>
      <c r="P7493" s="17" t="s">
        <v>2</v>
      </c>
      <c r="Q7493" s="17" t="s">
        <v>3</v>
      </c>
      <c r="R7493" s="17" t="s">
        <v>4</v>
      </c>
      <c r="S7493" s="17" t="s">
        <v>5</v>
      </c>
      <c r="U7493" s="28">
        <f t="shared" si="11808"/>
        <v>157</v>
      </c>
      <c r="V7493" s="28">
        <f t="shared" si="11809"/>
        <v>204</v>
      </c>
      <c r="X7493" s="1" t="s">
        <v>48</v>
      </c>
    </row>
    <row r="7494" spans="1:24" x14ac:dyDescent="0.3">
      <c r="A7494" s="28">
        <f t="shared" si="11807"/>
        <v>157205</v>
      </c>
      <c r="B7494" s="63" t="s">
        <v>9</v>
      </c>
      <c r="C7494" s="63"/>
      <c r="D7494" s="71"/>
      <c r="E7494" s="71"/>
      <c r="F7494" s="71"/>
      <c r="G7494" s="71"/>
      <c r="H7494" s="71"/>
      <c r="J7494" s="17">
        <f t="shared" ref="J7494" si="11810">COUNTA(B7506:B7515)</f>
        <v>0</v>
      </c>
      <c r="K7494" s="17">
        <f t="shared" ref="K7494" si="11811">IF(L7494-1&lt;2,0,L7494-1)</f>
        <v>0</v>
      </c>
      <c r="L7494" s="17">
        <f t="shared" ref="L7494" si="11812">IF(M7494-1&lt;2,0,M7494-1)</f>
        <v>0</v>
      </c>
      <c r="M7494" s="17">
        <f t="shared" ref="M7494" si="11813">IF(N7494-1&lt;2,0,N7494-1)</f>
        <v>0</v>
      </c>
      <c r="N7494" s="17">
        <f t="shared" ref="N7494" si="11814">IF(O7494-1&lt;2,0,O7494-1)</f>
        <v>0</v>
      </c>
      <c r="O7494" s="17">
        <f t="shared" ref="O7494" si="11815">IF(P7494-1&lt;2,0,P7494-1)</f>
        <v>0</v>
      </c>
      <c r="P7494" s="17">
        <f t="shared" ref="P7494" si="11816">IF(Q7494-1&lt;2,0,Q7494-1)</f>
        <v>0</v>
      </c>
      <c r="Q7494" s="17">
        <f t="shared" ref="Q7494" si="11817">IF(R7494-1&lt;2,0,R7494-1)</f>
        <v>0</v>
      </c>
      <c r="R7494" s="17">
        <f t="shared" ref="R7494" si="11818">IF(S7494-1&lt;2,0,S7494-1)</f>
        <v>0</v>
      </c>
      <c r="S7494" s="17">
        <f t="shared" ref="S7494" si="11819">J7494</f>
        <v>0</v>
      </c>
      <c r="U7494" s="28">
        <f t="shared" si="11808"/>
        <v>157</v>
      </c>
      <c r="V7494" s="28">
        <f t="shared" si="11809"/>
        <v>205</v>
      </c>
      <c r="X7494" s="1" t="s">
        <v>49</v>
      </c>
    </row>
    <row r="7495" spans="1:24" x14ac:dyDescent="0.3">
      <c r="A7495" s="28">
        <f t="shared" si="11807"/>
        <v>157206</v>
      </c>
      <c r="B7495" s="63" t="s">
        <v>10</v>
      </c>
      <c r="C7495" s="63"/>
      <c r="D7495" s="71"/>
      <c r="E7495" s="71"/>
      <c r="F7495" s="71"/>
      <c r="G7495" s="71"/>
      <c r="H7495" s="71"/>
      <c r="J7495" s="28" t="str">
        <f t="shared" ref="J7495" si="11820">CONCATENATE(J7494,1)</f>
        <v>01</v>
      </c>
      <c r="K7495" s="29">
        <f t="shared" ref="K7495" si="11821">IF(K7494=0,0,VLOOKUP(J7495,J7499:S7529,K7494,FALSE))</f>
        <v>0</v>
      </c>
      <c r="L7495" s="29">
        <f t="shared" ref="L7495" si="11822">IF(L7494=0,0,VLOOKUP(J7495,J7499:S7529,L7494,FALSE))</f>
        <v>0</v>
      </c>
      <c r="M7495" s="29">
        <f t="shared" ref="M7495" si="11823">IF(M7494=0,0,VLOOKUP(J7495,J7499:S7529,M7494,FALSE))</f>
        <v>0</v>
      </c>
      <c r="N7495" s="29">
        <f t="shared" ref="N7495" si="11824">IF(N7494=0,0,VLOOKUP(J7495,J7499:S7529,N7494,FALSE))</f>
        <v>0</v>
      </c>
      <c r="O7495" s="29">
        <f t="shared" ref="O7495" si="11825">IF(O7494=0,0,VLOOKUP(J7495,J7499:S7529,O7494,FALSE))</f>
        <v>0</v>
      </c>
      <c r="P7495" s="29">
        <f t="shared" ref="P7495" si="11826">IF(P7494=0,0,VLOOKUP(J7495,J7499:S7529,P7494,FALSE))</f>
        <v>0</v>
      </c>
      <c r="Q7495" s="29">
        <f t="shared" ref="Q7495" si="11827">IF(Q7494=0,0,VLOOKUP(J7495,J7499:S7529,Q7494,FALSE))</f>
        <v>0</v>
      </c>
      <c r="R7495" s="29">
        <f t="shared" ref="R7495" si="11828">IF(R7494=0,0,VLOOKUP(J7495,J7499:S7529,R7494,FALSE))</f>
        <v>0</v>
      </c>
      <c r="S7495" s="29">
        <f t="shared" ref="S7495" si="11829">IF(S7494=0,0,VLOOKUP(J7495,J7499:S7529,S7494,FALSE))</f>
        <v>0</v>
      </c>
      <c r="U7495" s="28">
        <f t="shared" si="11808"/>
        <v>157</v>
      </c>
      <c r="V7495" s="28">
        <f t="shared" si="11809"/>
        <v>206</v>
      </c>
      <c r="X7495" s="1" t="s">
        <v>50</v>
      </c>
    </row>
    <row r="7496" spans="1:24" x14ac:dyDescent="0.3">
      <c r="A7496" s="28">
        <f t="shared" si="11807"/>
        <v>157207</v>
      </c>
      <c r="B7496" s="63" t="s">
        <v>11</v>
      </c>
      <c r="C7496" s="63"/>
      <c r="D7496" s="64"/>
      <c r="E7496" s="64"/>
      <c r="F7496" s="64"/>
      <c r="G7496" s="64"/>
      <c r="H7496" s="64"/>
      <c r="J7496" s="28" t="str">
        <f t="shared" ref="J7496" si="11830">CONCATENATE(J7494,2)</f>
        <v>02</v>
      </c>
      <c r="K7496" s="22">
        <f t="shared" ref="K7496" si="11831">IF(K7494=0,0,VLOOKUP(J7496,J7499:S7529,K7494,FALSE))</f>
        <v>0</v>
      </c>
      <c r="L7496" s="22">
        <f t="shared" ref="L7496" si="11832">IF(L7494=0,0,VLOOKUP(J7496,J7499:S7529,L7494,FALSE))</f>
        <v>0</v>
      </c>
      <c r="M7496" s="22">
        <f t="shared" ref="M7496" si="11833">IF(M7494=0,0,VLOOKUP(J7496,J7499:S7529,M7494,FALSE))</f>
        <v>0</v>
      </c>
      <c r="N7496" s="22">
        <f t="shared" ref="N7496" si="11834">IF(N7494=0,0,VLOOKUP(J7496,J7499:S7529,N7494,FALSE))</f>
        <v>0</v>
      </c>
      <c r="O7496" s="22">
        <f t="shared" ref="O7496" si="11835">IF(O7494=0,0,VLOOKUP(J7496,J7499:S7529,O7494,FALSE))</f>
        <v>0</v>
      </c>
      <c r="P7496" s="22">
        <f t="shared" ref="P7496" si="11836">IF(P7494=0,0,VLOOKUP(J7496,J7499:S7529,P7494,FALSE))</f>
        <v>0</v>
      </c>
      <c r="Q7496" s="22">
        <f t="shared" ref="Q7496" si="11837">IF(Q7494=0,0,VLOOKUP(J7496,J7499:S7529,Q7494,FALSE))</f>
        <v>0</v>
      </c>
      <c r="R7496" s="22">
        <f t="shared" ref="R7496" si="11838">IF(R7494=0,0,VLOOKUP(J7496,J7499:S7529,R7494,FALSE))</f>
        <v>0</v>
      </c>
      <c r="S7496" s="22">
        <f t="shared" ref="S7496" si="11839">IF(S7494=0,0,VLOOKUP(J7496,J7499:S7529,S7494,FALSE))</f>
        <v>0</v>
      </c>
      <c r="U7496" s="28">
        <f t="shared" si="11808"/>
        <v>157</v>
      </c>
      <c r="V7496" s="28">
        <f t="shared" si="11809"/>
        <v>207</v>
      </c>
    </row>
    <row r="7497" spans="1:24" x14ac:dyDescent="0.3">
      <c r="A7497" s="28">
        <f t="shared" si="11807"/>
        <v>157208</v>
      </c>
      <c r="B7497" s="63" t="s">
        <v>12</v>
      </c>
      <c r="C7497" s="63"/>
      <c r="D7497" s="65"/>
      <c r="E7497" s="65"/>
      <c r="F7497" s="65"/>
      <c r="G7497" s="65"/>
      <c r="H7497" s="65"/>
      <c r="J7497" s="28" t="str">
        <f t="shared" ref="J7497" si="11840">CONCATENATE(J7494,3)</f>
        <v>03</v>
      </c>
      <c r="K7497" s="22"/>
      <c r="L7497" s="22"/>
      <c r="M7497" s="22"/>
      <c r="N7497" s="22" t="s">
        <v>58</v>
      </c>
      <c r="O7497" s="29">
        <f t="shared" ref="O7497" si="11841">J7494-2</f>
        <v>-2</v>
      </c>
      <c r="P7497" s="22" t="s">
        <v>59</v>
      </c>
      <c r="Q7497" s="29" t="e">
        <f t="shared" ref="Q7497" si="11842">VLOOKUP(J7497,J7499:S7529,3,FALSE)</f>
        <v>#N/A</v>
      </c>
      <c r="R7497" s="22" t="s">
        <v>60</v>
      </c>
      <c r="S7497" s="22" t="e">
        <f t="shared" ref="S7497" si="11843">VLOOKUP(J7497,J7499:S7529,2,FALSE)</f>
        <v>#N/A</v>
      </c>
      <c r="U7497" s="28">
        <f t="shared" si="11808"/>
        <v>157</v>
      </c>
      <c r="V7497" s="28">
        <f t="shared" si="11809"/>
        <v>208</v>
      </c>
    </row>
    <row r="7498" spans="1:24" x14ac:dyDescent="0.3">
      <c r="A7498" s="28">
        <f t="shared" si="11807"/>
        <v>157209</v>
      </c>
      <c r="B7498" s="63" t="s">
        <v>13</v>
      </c>
      <c r="C7498" s="63"/>
      <c r="D7498" s="15"/>
      <c r="E7498" s="66" t="s">
        <v>14</v>
      </c>
      <c r="F7498" s="66"/>
      <c r="G7498" s="66"/>
      <c r="H7498" s="6" t="s">
        <v>64</v>
      </c>
      <c r="J7498" s="17"/>
      <c r="K7498" s="17">
        <v>3</v>
      </c>
      <c r="L7498" s="17">
        <v>3</v>
      </c>
      <c r="M7498" s="17"/>
      <c r="N7498" s="17"/>
      <c r="O7498" s="17"/>
      <c r="P7498" s="17"/>
      <c r="Q7498" s="17"/>
      <c r="R7498" s="17"/>
      <c r="S7498" s="17"/>
      <c r="U7498" s="28">
        <f t="shared" si="11808"/>
        <v>157</v>
      </c>
      <c r="V7498" s="28">
        <f t="shared" si="11809"/>
        <v>209</v>
      </c>
    </row>
    <row r="7499" spans="1:24" x14ac:dyDescent="0.3">
      <c r="A7499" s="28">
        <f t="shared" si="11807"/>
        <v>157210</v>
      </c>
      <c r="B7499" s="63" t="s">
        <v>15</v>
      </c>
      <c r="C7499" s="63"/>
      <c r="D7499" s="2">
        <f t="shared" ref="D7499" si="11844">MIN(B7506:B7515)</f>
        <v>0</v>
      </c>
      <c r="E7499" s="3" t="s">
        <v>16</v>
      </c>
      <c r="F7499" s="2">
        <f t="shared" ref="F7499" si="11845">MAX(B7506:B7515)</f>
        <v>0</v>
      </c>
      <c r="G7499" s="4" t="str">
        <f t="shared" ref="G7499" si="11846">IF(H7498="","",H7498)</f>
        <v>°C</v>
      </c>
      <c r="H7499" s="14"/>
      <c r="J7499" s="28" t="str">
        <f t="shared" ref="J7499" si="11847">CONCATENATE(K7498,1)</f>
        <v>31</v>
      </c>
      <c r="K7499" s="22" t="e">
        <f t="array" ref="K7499:L7501">LINEST(B7506:B7508,C7506:C7508^{1},TRUE,TRUE)</f>
        <v>#VALUE!</v>
      </c>
      <c r="L7499" s="22" t="e">
        <v>#VALUE!</v>
      </c>
      <c r="M7499" s="17"/>
      <c r="N7499" s="17"/>
      <c r="O7499" s="17"/>
      <c r="P7499" s="17"/>
      <c r="Q7499" s="17"/>
      <c r="R7499" s="17"/>
      <c r="S7499" s="17"/>
      <c r="U7499" s="28">
        <f t="shared" si="11808"/>
        <v>157</v>
      </c>
      <c r="V7499" s="28">
        <f t="shared" si="11809"/>
        <v>210</v>
      </c>
    </row>
    <row r="7500" spans="1:24" x14ac:dyDescent="0.3">
      <c r="A7500" s="28">
        <f t="shared" si="11807"/>
        <v>157211</v>
      </c>
      <c r="J7500" s="28" t="str">
        <f t="shared" ref="J7500" si="11848">CONCATENATE(K7498,2)</f>
        <v>32</v>
      </c>
      <c r="K7500" s="22" t="e">
        <v>#VALUE!</v>
      </c>
      <c r="L7500" s="22" t="e">
        <v>#VALUE!</v>
      </c>
      <c r="M7500" s="17"/>
      <c r="N7500" s="17"/>
      <c r="O7500" s="17"/>
      <c r="P7500" s="17"/>
      <c r="Q7500" s="17"/>
      <c r="R7500" s="17"/>
      <c r="S7500" s="17"/>
      <c r="U7500" s="28">
        <f t="shared" si="11808"/>
        <v>157</v>
      </c>
      <c r="V7500" s="28">
        <f t="shared" si="11809"/>
        <v>211</v>
      </c>
    </row>
    <row r="7501" spans="1:24" x14ac:dyDescent="0.3">
      <c r="A7501" s="28">
        <f t="shared" si="11807"/>
        <v>157212</v>
      </c>
      <c r="B7501" s="67" t="s">
        <v>17</v>
      </c>
      <c r="C7501" s="67"/>
      <c r="D7501" s="67"/>
      <c r="E7501" s="67"/>
      <c r="F7501" s="67"/>
      <c r="G7501" s="68" t="s">
        <v>31</v>
      </c>
      <c r="H7501" s="69"/>
      <c r="J7501" s="28" t="str">
        <f t="shared" ref="J7501" si="11849">CONCATENATE(K7498,3)</f>
        <v>33</v>
      </c>
      <c r="K7501" s="22" t="e">
        <v>#VALUE!</v>
      </c>
      <c r="L7501" s="22" t="e">
        <v>#VALUE!</v>
      </c>
      <c r="M7501" s="17"/>
      <c r="N7501" s="17"/>
      <c r="O7501" s="17"/>
      <c r="P7501" s="17"/>
      <c r="Q7501" s="17"/>
      <c r="R7501" s="17"/>
      <c r="S7501" s="17"/>
      <c r="U7501" s="28">
        <f t="shared" si="11808"/>
        <v>157</v>
      </c>
      <c r="V7501" s="28">
        <f t="shared" si="11809"/>
        <v>212</v>
      </c>
    </row>
    <row r="7502" spans="1:24" x14ac:dyDescent="0.3">
      <c r="A7502" s="28">
        <f t="shared" si="11807"/>
        <v>157213</v>
      </c>
      <c r="B7502" s="66" t="s">
        <v>18</v>
      </c>
      <c r="C7502" s="66"/>
      <c r="D7502" s="66"/>
      <c r="E7502" s="66" t="str">
        <f t="shared" ref="E7502" si="11850">IF(D7495="","",D7495)</f>
        <v/>
      </c>
      <c r="F7502" s="66"/>
      <c r="G7502" s="4" t="s">
        <v>18</v>
      </c>
      <c r="H7502" s="16"/>
      <c r="J7502" s="17"/>
      <c r="K7502" s="17">
        <v>4</v>
      </c>
      <c r="L7502" s="17">
        <v>4</v>
      </c>
      <c r="M7502" s="17">
        <v>4</v>
      </c>
      <c r="N7502" s="17"/>
      <c r="O7502" s="17"/>
      <c r="P7502" s="17"/>
      <c r="Q7502" s="17"/>
      <c r="R7502" s="17"/>
      <c r="S7502" s="17"/>
      <c r="U7502" s="28">
        <f t="shared" si="11808"/>
        <v>157</v>
      </c>
      <c r="V7502" s="28">
        <f t="shared" si="11809"/>
        <v>213</v>
      </c>
    </row>
    <row r="7503" spans="1:24" ht="15" customHeight="1" x14ac:dyDescent="0.3">
      <c r="A7503" s="28">
        <f t="shared" si="11807"/>
        <v>157214</v>
      </c>
      <c r="B7503" s="5" t="s">
        <v>19</v>
      </c>
      <c r="C7503" s="5" t="s">
        <v>20</v>
      </c>
      <c r="D7503" s="5" t="s">
        <v>21</v>
      </c>
      <c r="E7503" s="5"/>
      <c r="F7503" s="70" t="s">
        <v>33</v>
      </c>
      <c r="G7503" s="5" t="s">
        <v>19</v>
      </c>
      <c r="H7503" s="5" t="s">
        <v>20</v>
      </c>
      <c r="J7503" s="28" t="str">
        <f t="shared" ref="J7503" si="11851">CONCATENATE(K7502,1)</f>
        <v>41</v>
      </c>
      <c r="K7503" s="22" t="e">
        <f t="array" ref="K7503:M7505">LINEST(B7506:B7509,C7506:C7509^{1,2},TRUE,TRUE)</f>
        <v>#VALUE!</v>
      </c>
      <c r="L7503" s="22" t="e">
        <v>#VALUE!</v>
      </c>
      <c r="M7503" s="22" t="e">
        <v>#VALUE!</v>
      </c>
      <c r="N7503" s="17"/>
      <c r="O7503" s="17"/>
      <c r="P7503" s="17"/>
      <c r="Q7503" s="17"/>
      <c r="R7503" s="17"/>
      <c r="S7503" s="17"/>
      <c r="U7503" s="28">
        <f t="shared" si="11808"/>
        <v>157</v>
      </c>
      <c r="V7503" s="28">
        <f t="shared" si="11809"/>
        <v>214</v>
      </c>
    </row>
    <row r="7504" spans="1:24" x14ac:dyDescent="0.3">
      <c r="A7504" s="28">
        <f t="shared" si="11807"/>
        <v>157215</v>
      </c>
      <c r="B7504" s="5" t="s">
        <v>22</v>
      </c>
      <c r="C7504" s="5" t="s">
        <v>23</v>
      </c>
      <c r="D7504" s="5" t="s">
        <v>24</v>
      </c>
      <c r="E7504" s="5" t="s">
        <v>32</v>
      </c>
      <c r="F7504" s="70"/>
      <c r="G7504" s="5" t="s">
        <v>22</v>
      </c>
      <c r="H7504" s="5" t="s">
        <v>23</v>
      </c>
      <c r="J7504" s="28" t="str">
        <f t="shared" ref="J7504" si="11852">CONCATENATE(K7502,2)</f>
        <v>42</v>
      </c>
      <c r="K7504" s="22" t="e">
        <v>#VALUE!</v>
      </c>
      <c r="L7504" s="22" t="e">
        <v>#VALUE!</v>
      </c>
      <c r="M7504" s="22" t="e">
        <v>#VALUE!</v>
      </c>
      <c r="N7504" s="17"/>
      <c r="O7504" s="17"/>
      <c r="P7504" s="17"/>
      <c r="Q7504" s="17"/>
      <c r="R7504" s="17"/>
      <c r="S7504" s="17"/>
      <c r="U7504" s="28">
        <f t="shared" si="11808"/>
        <v>157</v>
      </c>
      <c r="V7504" s="28">
        <f t="shared" si="11809"/>
        <v>215</v>
      </c>
    </row>
    <row r="7505" spans="1:22" x14ac:dyDescent="0.3">
      <c r="A7505" s="28">
        <f t="shared" si="11807"/>
        <v>157216</v>
      </c>
      <c r="B7505" s="6" t="str">
        <f t="shared" ref="B7505" si="11853">IF(H7498="","",H7498)</f>
        <v>°C</v>
      </c>
      <c r="C7505" s="6" t="str">
        <f t="shared" ref="C7505" si="11854">IF(H7498="","",H7498)</f>
        <v>°C</v>
      </c>
      <c r="D7505" s="6" t="str">
        <f t="shared" ref="D7505" si="11855">IF(H7498="","",H7498)</f>
        <v>°C</v>
      </c>
      <c r="E7505" s="6"/>
      <c r="F7505" s="6"/>
      <c r="G7505" s="6" t="str">
        <f t="shared" ref="G7505" si="11856">IF(H7498="","",H7498)</f>
        <v>°C</v>
      </c>
      <c r="H7505" s="6" t="str">
        <f t="shared" ref="H7505" si="11857">IF(H7498="","",H7498)</f>
        <v>°C</v>
      </c>
      <c r="J7505" s="28" t="str">
        <f t="shared" ref="J7505" si="11858">CONCATENATE(K7502,3)</f>
        <v>43</v>
      </c>
      <c r="K7505" s="22" t="e">
        <v>#VALUE!</v>
      </c>
      <c r="L7505" s="22" t="e">
        <v>#VALUE!</v>
      </c>
      <c r="M7505" s="22" t="e">
        <v>#VALUE!</v>
      </c>
      <c r="N7505" s="17"/>
      <c r="O7505" s="17"/>
      <c r="P7505" s="17"/>
      <c r="Q7505" s="17"/>
      <c r="R7505" s="17"/>
      <c r="S7505" s="17"/>
      <c r="U7505" s="28">
        <f t="shared" si="11808"/>
        <v>157</v>
      </c>
      <c r="V7505" s="28">
        <f t="shared" si="11809"/>
        <v>216</v>
      </c>
    </row>
    <row r="7506" spans="1:22" x14ac:dyDescent="0.3">
      <c r="A7506" s="28">
        <f t="shared" si="11807"/>
        <v>157217</v>
      </c>
      <c r="B7506" s="26"/>
      <c r="C7506" s="26"/>
      <c r="D7506" s="26"/>
      <c r="E7506" s="9"/>
      <c r="F7506" s="26"/>
      <c r="G7506" s="27"/>
      <c r="H7506" s="27"/>
      <c r="J7506" s="17"/>
      <c r="K7506" s="17">
        <v>5</v>
      </c>
      <c r="L7506" s="17">
        <v>5</v>
      </c>
      <c r="M7506" s="17">
        <v>5</v>
      </c>
      <c r="N7506" s="17">
        <v>5</v>
      </c>
      <c r="O7506" s="17"/>
      <c r="P7506" s="17"/>
      <c r="Q7506" s="17"/>
      <c r="R7506" s="17"/>
      <c r="S7506" s="17"/>
      <c r="U7506" s="28">
        <f t="shared" si="11808"/>
        <v>157</v>
      </c>
      <c r="V7506" s="28">
        <f t="shared" si="11809"/>
        <v>217</v>
      </c>
    </row>
    <row r="7507" spans="1:22" x14ac:dyDescent="0.3">
      <c r="A7507" s="28">
        <f t="shared" si="11807"/>
        <v>157218</v>
      </c>
      <c r="B7507" s="26"/>
      <c r="C7507" s="26"/>
      <c r="D7507" s="26"/>
      <c r="E7507" s="9"/>
      <c r="F7507" s="26"/>
      <c r="G7507" s="27"/>
      <c r="H7507" s="27"/>
      <c r="J7507" s="28" t="str">
        <f t="shared" ref="J7507" si="11859">CONCATENATE(K7506,1)</f>
        <v>51</v>
      </c>
      <c r="K7507" s="22" t="e">
        <f t="array" ref="K7507:N7509">LINEST(B7506:B7510,C7506:C7510^{1,2,3},TRUE,TRUE)</f>
        <v>#VALUE!</v>
      </c>
      <c r="L7507" s="22" t="e">
        <v>#VALUE!</v>
      </c>
      <c r="M7507" s="22" t="e">
        <v>#VALUE!</v>
      </c>
      <c r="N7507" s="22" t="e">
        <v>#VALUE!</v>
      </c>
      <c r="O7507" s="17"/>
      <c r="P7507" s="17"/>
      <c r="Q7507" s="17"/>
      <c r="R7507" s="17"/>
      <c r="S7507" s="17"/>
      <c r="U7507" s="28">
        <f t="shared" si="11808"/>
        <v>157</v>
      </c>
      <c r="V7507" s="28">
        <f t="shared" si="11809"/>
        <v>218</v>
      </c>
    </row>
    <row r="7508" spans="1:22" x14ac:dyDescent="0.3">
      <c r="A7508" s="28">
        <f t="shared" si="11807"/>
        <v>157219</v>
      </c>
      <c r="B7508" s="26"/>
      <c r="C7508" s="26"/>
      <c r="D7508" s="26"/>
      <c r="E7508" s="9"/>
      <c r="F7508" s="26"/>
      <c r="G7508" s="27"/>
      <c r="H7508" s="27"/>
      <c r="J7508" s="28" t="str">
        <f t="shared" ref="J7508" si="11860">CONCATENATE(K7506,2)</f>
        <v>52</v>
      </c>
      <c r="K7508" s="22" t="e">
        <v>#VALUE!</v>
      </c>
      <c r="L7508" s="22" t="e">
        <v>#VALUE!</v>
      </c>
      <c r="M7508" s="22" t="e">
        <v>#VALUE!</v>
      </c>
      <c r="N7508" s="22" t="e">
        <v>#VALUE!</v>
      </c>
      <c r="O7508" s="17"/>
      <c r="P7508" s="17"/>
      <c r="Q7508" s="17"/>
      <c r="R7508" s="17"/>
      <c r="S7508" s="17"/>
      <c r="U7508" s="28">
        <f t="shared" si="11808"/>
        <v>157</v>
      </c>
      <c r="V7508" s="28">
        <f t="shared" si="11809"/>
        <v>219</v>
      </c>
    </row>
    <row r="7509" spans="1:22" x14ac:dyDescent="0.3">
      <c r="A7509" s="28">
        <f t="shared" si="11807"/>
        <v>157220</v>
      </c>
      <c r="B7509" s="26"/>
      <c r="C7509" s="26"/>
      <c r="D7509" s="26"/>
      <c r="E7509" s="9"/>
      <c r="F7509" s="26"/>
      <c r="G7509" s="27"/>
      <c r="H7509" s="27"/>
      <c r="J7509" s="28" t="str">
        <f t="shared" ref="J7509" si="11861">CONCATENATE(K7506,3)</f>
        <v>53</v>
      </c>
      <c r="K7509" s="22" t="e">
        <v>#VALUE!</v>
      </c>
      <c r="L7509" s="22" t="e">
        <v>#VALUE!</v>
      </c>
      <c r="M7509" s="22" t="e">
        <v>#VALUE!</v>
      </c>
      <c r="N7509" s="22" t="e">
        <v>#VALUE!</v>
      </c>
      <c r="O7509" s="17"/>
      <c r="P7509" s="17"/>
      <c r="Q7509" s="17"/>
      <c r="R7509" s="17"/>
      <c r="S7509" s="17"/>
      <c r="U7509" s="28">
        <f t="shared" si="11808"/>
        <v>157</v>
      </c>
      <c r="V7509" s="28">
        <f t="shared" si="11809"/>
        <v>220</v>
      </c>
    </row>
    <row r="7510" spans="1:22" x14ac:dyDescent="0.3">
      <c r="A7510" s="28">
        <f t="shared" si="11807"/>
        <v>157221</v>
      </c>
      <c r="B7510" s="26"/>
      <c r="C7510" s="26"/>
      <c r="D7510" s="26"/>
      <c r="E7510" s="9"/>
      <c r="F7510" s="26"/>
      <c r="G7510" s="27"/>
      <c r="H7510" s="27"/>
      <c r="J7510" s="17"/>
      <c r="K7510" s="17">
        <v>6</v>
      </c>
      <c r="L7510" s="17">
        <v>6</v>
      </c>
      <c r="M7510" s="17">
        <v>6</v>
      </c>
      <c r="N7510" s="17">
        <v>6</v>
      </c>
      <c r="O7510" s="17">
        <v>6</v>
      </c>
      <c r="P7510" s="17"/>
      <c r="Q7510" s="17"/>
      <c r="R7510" s="17"/>
      <c r="S7510" s="17"/>
      <c r="U7510" s="28">
        <f t="shared" si="11808"/>
        <v>157</v>
      </c>
      <c r="V7510" s="28">
        <f t="shared" si="11809"/>
        <v>221</v>
      </c>
    </row>
    <row r="7511" spans="1:22" x14ac:dyDescent="0.3">
      <c r="A7511" s="28">
        <f t="shared" si="11807"/>
        <v>157222</v>
      </c>
      <c r="B7511" s="26"/>
      <c r="C7511" s="26"/>
      <c r="D7511" s="26"/>
      <c r="E7511" s="9"/>
      <c r="F7511" s="26"/>
      <c r="G7511" s="27"/>
      <c r="H7511" s="27"/>
      <c r="J7511" s="28" t="str">
        <f t="shared" ref="J7511" si="11862">CONCATENATE(K7510,1)</f>
        <v>61</v>
      </c>
      <c r="K7511" s="22" t="e">
        <f t="array" ref="K7511:O7513">LINEST(B7506:B7511,C7506:C7511^{1,2,3,4},TRUE,TRUE)</f>
        <v>#VALUE!</v>
      </c>
      <c r="L7511" s="22" t="e">
        <v>#VALUE!</v>
      </c>
      <c r="M7511" s="22" t="e">
        <v>#VALUE!</v>
      </c>
      <c r="N7511" s="22" t="e">
        <v>#VALUE!</v>
      </c>
      <c r="O7511" s="22" t="e">
        <v>#VALUE!</v>
      </c>
      <c r="P7511" s="17"/>
      <c r="Q7511" s="17"/>
      <c r="R7511" s="17"/>
      <c r="S7511" s="17"/>
      <c r="U7511" s="28">
        <f t="shared" si="11808"/>
        <v>157</v>
      </c>
      <c r="V7511" s="28">
        <f t="shared" si="11809"/>
        <v>222</v>
      </c>
    </row>
    <row r="7512" spans="1:22" x14ac:dyDescent="0.3">
      <c r="A7512" s="28">
        <f t="shared" si="11807"/>
        <v>157223</v>
      </c>
      <c r="B7512" s="26"/>
      <c r="C7512" s="26"/>
      <c r="D7512" s="26"/>
      <c r="E7512" s="9"/>
      <c r="F7512" s="26"/>
      <c r="G7512" s="27"/>
      <c r="H7512" s="27"/>
      <c r="J7512" s="28" t="str">
        <f t="shared" ref="J7512" si="11863">CONCATENATE(K7510,2)</f>
        <v>62</v>
      </c>
      <c r="K7512" s="22" t="e">
        <v>#VALUE!</v>
      </c>
      <c r="L7512" s="22" t="e">
        <v>#VALUE!</v>
      </c>
      <c r="M7512" s="22" t="e">
        <v>#VALUE!</v>
      </c>
      <c r="N7512" s="22" t="e">
        <v>#VALUE!</v>
      </c>
      <c r="O7512" s="22" t="e">
        <v>#VALUE!</v>
      </c>
      <c r="P7512" s="17"/>
      <c r="Q7512" s="17"/>
      <c r="R7512" s="17"/>
      <c r="S7512" s="17"/>
      <c r="U7512" s="28">
        <f t="shared" si="11808"/>
        <v>157</v>
      </c>
      <c r="V7512" s="28">
        <f t="shared" si="11809"/>
        <v>223</v>
      </c>
    </row>
    <row r="7513" spans="1:22" x14ac:dyDescent="0.3">
      <c r="A7513" s="28">
        <f t="shared" si="11807"/>
        <v>157224</v>
      </c>
      <c r="B7513" s="26"/>
      <c r="C7513" s="26"/>
      <c r="D7513" s="26"/>
      <c r="E7513" s="9"/>
      <c r="F7513" s="26"/>
      <c r="G7513" s="27"/>
      <c r="H7513" s="27"/>
      <c r="J7513" s="28" t="str">
        <f t="shared" ref="J7513" si="11864">CONCATENATE(K7510,3)</f>
        <v>63</v>
      </c>
      <c r="K7513" s="22" t="e">
        <v>#VALUE!</v>
      </c>
      <c r="L7513" s="22" t="e">
        <v>#VALUE!</v>
      </c>
      <c r="M7513" s="22" t="e">
        <v>#VALUE!</v>
      </c>
      <c r="N7513" s="22" t="e">
        <v>#VALUE!</v>
      </c>
      <c r="O7513" s="22" t="e">
        <v>#VALUE!</v>
      </c>
      <c r="P7513" s="17"/>
      <c r="Q7513" s="17"/>
      <c r="R7513" s="17"/>
      <c r="S7513" s="17"/>
      <c r="U7513" s="28">
        <f t="shared" si="11808"/>
        <v>157</v>
      </c>
      <c r="V7513" s="28">
        <f t="shared" si="11809"/>
        <v>224</v>
      </c>
    </row>
    <row r="7514" spans="1:22" x14ac:dyDescent="0.3">
      <c r="A7514" s="28">
        <f t="shared" si="11807"/>
        <v>157225</v>
      </c>
      <c r="B7514" s="26"/>
      <c r="C7514" s="26"/>
      <c r="D7514" s="26"/>
      <c r="E7514" s="9"/>
      <c r="F7514" s="26"/>
      <c r="G7514" s="27"/>
      <c r="H7514" s="27"/>
      <c r="J7514" s="17"/>
      <c r="K7514" s="17">
        <v>7</v>
      </c>
      <c r="L7514" s="17">
        <v>7</v>
      </c>
      <c r="M7514" s="17">
        <v>7</v>
      </c>
      <c r="N7514" s="17">
        <v>7</v>
      </c>
      <c r="O7514" s="17">
        <v>7</v>
      </c>
      <c r="P7514" s="17">
        <v>7</v>
      </c>
      <c r="Q7514" s="17"/>
      <c r="R7514" s="17"/>
      <c r="S7514" s="17"/>
      <c r="U7514" s="28">
        <f t="shared" si="11808"/>
        <v>157</v>
      </c>
      <c r="V7514" s="28">
        <f t="shared" si="11809"/>
        <v>225</v>
      </c>
    </row>
    <row r="7515" spans="1:22" x14ac:dyDescent="0.3">
      <c r="A7515" s="28">
        <f t="shared" si="11807"/>
        <v>157226</v>
      </c>
      <c r="B7515" s="26"/>
      <c r="C7515" s="26"/>
      <c r="D7515" s="26"/>
      <c r="E7515" s="9"/>
      <c r="F7515" s="26"/>
      <c r="G7515" s="27"/>
      <c r="H7515" s="27"/>
      <c r="J7515" s="28" t="str">
        <f t="shared" ref="J7515" si="11865">CONCATENATE(K7514,1)</f>
        <v>71</v>
      </c>
      <c r="K7515" s="22" t="e">
        <f t="array" ref="K7515:P7517">LINEST(B7506:B7512,C7506:C7512^{1,2,3,4,5},TRUE,TRUE)</f>
        <v>#VALUE!</v>
      </c>
      <c r="L7515" s="22" t="e">
        <v>#VALUE!</v>
      </c>
      <c r="M7515" s="22" t="e">
        <v>#VALUE!</v>
      </c>
      <c r="N7515" s="22" t="e">
        <v>#VALUE!</v>
      </c>
      <c r="O7515" s="22" t="e">
        <v>#VALUE!</v>
      </c>
      <c r="P7515" s="22" t="e">
        <v>#VALUE!</v>
      </c>
      <c r="Q7515" s="17"/>
      <c r="R7515" s="17"/>
      <c r="S7515" s="17"/>
      <c r="U7515" s="28">
        <f t="shared" si="11808"/>
        <v>157</v>
      </c>
      <c r="V7515" s="28">
        <f t="shared" si="11809"/>
        <v>226</v>
      </c>
    </row>
    <row r="7516" spans="1:22" x14ac:dyDescent="0.3">
      <c r="A7516" s="28">
        <f t="shared" si="11807"/>
        <v>157227</v>
      </c>
      <c r="B7516" s="2">
        <f t="shared" ref="B7516" si="11866">COUNT(B7506:B7515)-2</f>
        <v>-2</v>
      </c>
      <c r="J7516" s="28" t="str">
        <f t="shared" ref="J7516" si="11867">CONCATENATE(K7514,2)</f>
        <v>72</v>
      </c>
      <c r="K7516" s="22" t="e">
        <v>#VALUE!</v>
      </c>
      <c r="L7516" s="22" t="e">
        <v>#VALUE!</v>
      </c>
      <c r="M7516" s="22" t="e">
        <v>#VALUE!</v>
      </c>
      <c r="N7516" s="22" t="e">
        <v>#VALUE!</v>
      </c>
      <c r="O7516" s="22" t="e">
        <v>#VALUE!</v>
      </c>
      <c r="P7516" s="22" t="e">
        <v>#VALUE!</v>
      </c>
      <c r="Q7516" s="17"/>
      <c r="R7516" s="17"/>
      <c r="S7516" s="17"/>
      <c r="U7516" s="28">
        <f t="shared" si="11808"/>
        <v>157</v>
      </c>
      <c r="V7516" s="28">
        <f t="shared" si="11809"/>
        <v>227</v>
      </c>
    </row>
    <row r="7517" spans="1:22" x14ac:dyDescent="0.3">
      <c r="A7517" s="28">
        <f t="shared" si="11807"/>
        <v>157228</v>
      </c>
      <c r="J7517" s="28" t="str">
        <f t="shared" ref="J7517" si="11868">CONCATENATE(K7514,3)</f>
        <v>73</v>
      </c>
      <c r="K7517" s="22" t="e">
        <v>#VALUE!</v>
      </c>
      <c r="L7517" s="22" t="e">
        <v>#VALUE!</v>
      </c>
      <c r="M7517" s="22" t="e">
        <v>#VALUE!</v>
      </c>
      <c r="N7517" s="22" t="e">
        <v>#VALUE!</v>
      </c>
      <c r="O7517" s="22" t="e">
        <v>#VALUE!</v>
      </c>
      <c r="P7517" s="22" t="e">
        <v>#VALUE!</v>
      </c>
      <c r="Q7517" s="17"/>
      <c r="R7517" s="17"/>
      <c r="S7517" s="17"/>
      <c r="U7517" s="28">
        <f t="shared" si="11808"/>
        <v>157</v>
      </c>
      <c r="V7517" s="28">
        <f t="shared" si="11809"/>
        <v>228</v>
      </c>
    </row>
    <row r="7518" spans="1:22" x14ac:dyDescent="0.3">
      <c r="A7518" s="28">
        <f t="shared" si="11807"/>
        <v>157229</v>
      </c>
      <c r="B7518" s="66" t="s">
        <v>25</v>
      </c>
      <c r="C7518" s="66"/>
      <c r="D7518" s="66"/>
      <c r="E7518" s="66"/>
      <c r="F7518" s="66"/>
      <c r="G7518" s="66"/>
      <c r="H7518" s="66"/>
      <c r="J7518" s="17"/>
      <c r="K7518" s="17">
        <v>8</v>
      </c>
      <c r="L7518" s="17">
        <v>8</v>
      </c>
      <c r="M7518" s="17">
        <v>8</v>
      </c>
      <c r="N7518" s="17">
        <v>8</v>
      </c>
      <c r="O7518" s="17">
        <v>8</v>
      </c>
      <c r="P7518" s="17">
        <v>8</v>
      </c>
      <c r="Q7518" s="17">
        <v>8</v>
      </c>
      <c r="R7518" s="17"/>
      <c r="S7518" s="17"/>
      <c r="U7518" s="28">
        <f t="shared" si="11808"/>
        <v>157</v>
      </c>
      <c r="V7518" s="28">
        <f t="shared" si="11809"/>
        <v>229</v>
      </c>
    </row>
    <row r="7519" spans="1:22" x14ac:dyDescent="0.3">
      <c r="A7519" s="28">
        <f t="shared" si="11807"/>
        <v>157230</v>
      </c>
      <c r="B7519" s="71"/>
      <c r="C7519" s="71"/>
      <c r="D7519" s="71"/>
      <c r="E7519" s="71"/>
      <c r="F7519" s="71"/>
      <c r="G7519" s="71"/>
      <c r="H7519" s="71"/>
      <c r="J7519" s="28" t="str">
        <f t="shared" ref="J7519" si="11869">CONCATENATE(K7518,1)</f>
        <v>81</v>
      </c>
      <c r="K7519" s="22" t="e">
        <f t="array" ref="K7519:Q7521">LINEST(B7506:B7513,C7506:C7513^{1,2,3,4,5,6},TRUE,TRUE)</f>
        <v>#VALUE!</v>
      </c>
      <c r="L7519" s="22" t="e">
        <v>#VALUE!</v>
      </c>
      <c r="M7519" s="22" t="e">
        <v>#VALUE!</v>
      </c>
      <c r="N7519" s="22" t="e">
        <v>#VALUE!</v>
      </c>
      <c r="O7519" s="22" t="e">
        <v>#VALUE!</v>
      </c>
      <c r="P7519" s="22" t="e">
        <v>#VALUE!</v>
      </c>
      <c r="Q7519" s="22" t="e">
        <v>#VALUE!</v>
      </c>
      <c r="R7519" s="17"/>
      <c r="S7519" s="17"/>
      <c r="U7519" s="28">
        <f t="shared" si="11808"/>
        <v>157</v>
      </c>
      <c r="V7519" s="28">
        <f t="shared" si="11809"/>
        <v>230</v>
      </c>
    </row>
    <row r="7520" spans="1:22" x14ac:dyDescent="0.3">
      <c r="A7520" s="28">
        <f t="shared" si="11807"/>
        <v>157231</v>
      </c>
      <c r="B7520" s="71"/>
      <c r="C7520" s="71"/>
      <c r="D7520" s="71"/>
      <c r="E7520" s="71"/>
      <c r="F7520" s="71"/>
      <c r="G7520" s="71"/>
      <c r="H7520" s="71"/>
      <c r="J7520" s="28" t="str">
        <f t="shared" ref="J7520" si="11870">CONCATENATE(K7518,2)</f>
        <v>82</v>
      </c>
      <c r="K7520" s="22" t="e">
        <v>#VALUE!</v>
      </c>
      <c r="L7520" s="22" t="e">
        <v>#VALUE!</v>
      </c>
      <c r="M7520" s="22" t="e">
        <v>#VALUE!</v>
      </c>
      <c r="N7520" s="22" t="e">
        <v>#VALUE!</v>
      </c>
      <c r="O7520" s="22" t="e">
        <v>#VALUE!</v>
      </c>
      <c r="P7520" s="22" t="e">
        <v>#VALUE!</v>
      </c>
      <c r="Q7520" s="22" t="e">
        <v>#VALUE!</v>
      </c>
      <c r="R7520" s="17"/>
      <c r="S7520" s="17"/>
      <c r="U7520" s="28">
        <f t="shared" si="11808"/>
        <v>157</v>
      </c>
      <c r="V7520" s="28">
        <f t="shared" si="11809"/>
        <v>231</v>
      </c>
    </row>
    <row r="7521" spans="1:22" x14ac:dyDescent="0.3">
      <c r="A7521" s="28">
        <f t="shared" si="11807"/>
        <v>157232</v>
      </c>
      <c r="J7521" s="28" t="str">
        <f t="shared" ref="J7521" si="11871">CONCATENATE(K7518,3)</f>
        <v>83</v>
      </c>
      <c r="K7521" s="22" t="e">
        <v>#VALUE!</v>
      </c>
      <c r="L7521" s="22" t="e">
        <v>#VALUE!</v>
      </c>
      <c r="M7521" s="22" t="e">
        <v>#VALUE!</v>
      </c>
      <c r="N7521" s="22" t="e">
        <v>#VALUE!</v>
      </c>
      <c r="O7521" s="22" t="e">
        <v>#VALUE!</v>
      </c>
      <c r="P7521" s="22" t="e">
        <v>#VALUE!</v>
      </c>
      <c r="Q7521" s="22" t="e">
        <v>#VALUE!</v>
      </c>
      <c r="R7521" s="17"/>
      <c r="S7521" s="17"/>
      <c r="U7521" s="28">
        <f t="shared" si="11808"/>
        <v>157</v>
      </c>
      <c r="V7521" s="28">
        <f t="shared" si="11809"/>
        <v>232</v>
      </c>
    </row>
    <row r="7522" spans="1:22" ht="15" customHeight="1" x14ac:dyDescent="0.3">
      <c r="A7522" s="28">
        <f t="shared" si="11807"/>
        <v>157233</v>
      </c>
      <c r="B7522" s="66" t="s">
        <v>52</v>
      </c>
      <c r="C7522" s="66"/>
      <c r="D7522" s="66"/>
      <c r="E7522" s="10" t="str">
        <f>IF(D7492="","",MAX(E7523,E7524))</f>
        <v/>
      </c>
      <c r="J7522" s="17"/>
      <c r="K7522" s="17">
        <v>9</v>
      </c>
      <c r="L7522" s="17">
        <v>9</v>
      </c>
      <c r="M7522" s="17">
        <v>9</v>
      </c>
      <c r="N7522" s="17">
        <v>9</v>
      </c>
      <c r="O7522" s="17">
        <v>9</v>
      </c>
      <c r="P7522" s="17">
        <v>9</v>
      </c>
      <c r="Q7522" s="17">
        <v>9</v>
      </c>
      <c r="R7522" s="17">
        <v>9</v>
      </c>
      <c r="S7522" s="17"/>
      <c r="U7522" s="28">
        <f t="shared" si="11808"/>
        <v>157</v>
      </c>
      <c r="V7522" s="28">
        <f t="shared" si="11809"/>
        <v>233</v>
      </c>
    </row>
    <row r="7523" spans="1:22" x14ac:dyDescent="0.3">
      <c r="A7523" s="28">
        <f t="shared" si="11807"/>
        <v>157234</v>
      </c>
      <c r="B7523" s="2" t="s">
        <v>26</v>
      </c>
      <c r="C7523" s="2" t="s">
        <v>27</v>
      </c>
      <c r="D7523" s="2" t="s">
        <v>28</v>
      </c>
      <c r="E7523" s="11">
        <f>ABS(MIN(D7524:D7533))</f>
        <v>0</v>
      </c>
      <c r="G7523" s="2" t="s">
        <v>230</v>
      </c>
      <c r="J7523" s="28" t="str">
        <f t="shared" ref="J7523" si="11872">CONCATENATE(K7522,1)</f>
        <v>91</v>
      </c>
      <c r="K7523" s="22" t="e">
        <f t="array" ref="K7523:R7525">LINEST(B7506:B7514,C7506:C7514^{1,2,3,4,5,6,7},TRUE,TRUE)</f>
        <v>#VALUE!</v>
      </c>
      <c r="L7523" s="22" t="e">
        <v>#VALUE!</v>
      </c>
      <c r="M7523" s="22" t="e">
        <v>#VALUE!</v>
      </c>
      <c r="N7523" s="22" t="e">
        <v>#VALUE!</v>
      </c>
      <c r="O7523" s="22" t="e">
        <v>#VALUE!</v>
      </c>
      <c r="P7523" s="22" t="e">
        <v>#VALUE!</v>
      </c>
      <c r="Q7523" s="22" t="e">
        <v>#VALUE!</v>
      </c>
      <c r="R7523" s="22" t="e">
        <v>#VALUE!</v>
      </c>
      <c r="S7523" s="17"/>
      <c r="U7523" s="28">
        <f t="shared" si="11808"/>
        <v>157</v>
      </c>
      <c r="V7523" s="28">
        <f t="shared" si="11809"/>
        <v>234</v>
      </c>
    </row>
    <row r="7524" spans="1:22" x14ac:dyDescent="0.3">
      <c r="A7524" s="28">
        <f t="shared" si="11807"/>
        <v>157235</v>
      </c>
      <c r="B7524" s="7">
        <f t="shared" ref="B7524:B7533" si="11873">C7506-B7506</f>
        <v>0</v>
      </c>
      <c r="C7524" s="7">
        <f t="shared" ref="C7524:C7533" si="11874">H7506-G7506</f>
        <v>0</v>
      </c>
      <c r="D7524" s="7">
        <f>C7524-B7524</f>
        <v>0</v>
      </c>
      <c r="E7524" s="11">
        <f>ABS(MAX(D7524:D7533))</f>
        <v>0</v>
      </c>
      <c r="F7524" s="13"/>
      <c r="G7524" s="2" t="str">
        <f>IF(D7506="","",D7506/E7506)</f>
        <v/>
      </c>
      <c r="H7524" s="13"/>
      <c r="J7524" s="28" t="str">
        <f t="shared" ref="J7524" si="11875">CONCATENATE(K7522,2)</f>
        <v>92</v>
      </c>
      <c r="K7524" s="22" t="e">
        <v>#VALUE!</v>
      </c>
      <c r="L7524" s="22" t="e">
        <v>#VALUE!</v>
      </c>
      <c r="M7524" s="22" t="e">
        <v>#VALUE!</v>
      </c>
      <c r="N7524" s="22" t="e">
        <v>#VALUE!</v>
      </c>
      <c r="O7524" s="22" t="e">
        <v>#VALUE!</v>
      </c>
      <c r="P7524" s="22" t="e">
        <v>#VALUE!</v>
      </c>
      <c r="Q7524" s="22" t="e">
        <v>#VALUE!</v>
      </c>
      <c r="R7524" s="22" t="e">
        <v>#VALUE!</v>
      </c>
      <c r="S7524" s="17"/>
      <c r="U7524" s="28">
        <f t="shared" si="11808"/>
        <v>157</v>
      </c>
      <c r="V7524" s="28">
        <f t="shared" si="11809"/>
        <v>235</v>
      </c>
    </row>
    <row r="7525" spans="1:22" x14ac:dyDescent="0.3">
      <c r="A7525" s="28">
        <f t="shared" si="11807"/>
        <v>157236</v>
      </c>
      <c r="B7525" s="7">
        <f t="shared" si="11873"/>
        <v>0</v>
      </c>
      <c r="C7525" s="7">
        <f t="shared" si="11874"/>
        <v>0</v>
      </c>
      <c r="D7525" s="7">
        <f t="shared" ref="D7525:D7533" si="11876">C7525-B7525</f>
        <v>0</v>
      </c>
      <c r="E7525" s="12" t="s">
        <v>34</v>
      </c>
      <c r="G7525" s="2" t="str">
        <f t="shared" ref="G7525:G7533" si="11877">IF(D7507="","",D7507/E7507)</f>
        <v/>
      </c>
      <c r="H7525" s="13"/>
      <c r="J7525" s="28" t="str">
        <f t="shared" ref="J7525" si="11878">CONCATENATE(K7522,3)</f>
        <v>93</v>
      </c>
      <c r="K7525" s="22" t="e">
        <v>#VALUE!</v>
      </c>
      <c r="L7525" s="22" t="e">
        <v>#VALUE!</v>
      </c>
      <c r="M7525" s="22" t="e">
        <v>#VALUE!</v>
      </c>
      <c r="N7525" s="22" t="e">
        <v>#VALUE!</v>
      </c>
      <c r="O7525" s="22" t="e">
        <v>#VALUE!</v>
      </c>
      <c r="P7525" s="22" t="e">
        <v>#VALUE!</v>
      </c>
      <c r="Q7525" s="22" t="e">
        <v>#VALUE!</v>
      </c>
      <c r="R7525" s="22" t="e">
        <v>#VALUE!</v>
      </c>
      <c r="S7525" s="17"/>
      <c r="U7525" s="28">
        <f t="shared" si="11808"/>
        <v>157</v>
      </c>
      <c r="V7525" s="28">
        <f t="shared" si="11809"/>
        <v>236</v>
      </c>
    </row>
    <row r="7526" spans="1:22" x14ac:dyDescent="0.3">
      <c r="A7526" s="28">
        <f t="shared" si="11807"/>
        <v>157237</v>
      </c>
      <c r="B7526" s="7">
        <f t="shared" si="11873"/>
        <v>0</v>
      </c>
      <c r="C7526" s="7">
        <f t="shared" si="11874"/>
        <v>0</v>
      </c>
      <c r="D7526" s="7">
        <f t="shared" si="11876"/>
        <v>0</v>
      </c>
      <c r="E7526" s="10" t="str">
        <f>IF(D7492="","",MAX(E7527,E7528))</f>
        <v/>
      </c>
      <c r="G7526" s="2" t="str">
        <f t="shared" si="11877"/>
        <v/>
      </c>
      <c r="H7526" s="13"/>
      <c r="J7526" s="17"/>
      <c r="K7526" s="17">
        <v>10</v>
      </c>
      <c r="L7526" s="17">
        <v>10</v>
      </c>
      <c r="M7526" s="17">
        <v>10</v>
      </c>
      <c r="N7526" s="17">
        <v>10</v>
      </c>
      <c r="O7526" s="17">
        <v>10</v>
      </c>
      <c r="P7526" s="17">
        <v>10</v>
      </c>
      <c r="Q7526" s="17">
        <v>10</v>
      </c>
      <c r="R7526" s="17">
        <v>10</v>
      </c>
      <c r="S7526" s="17">
        <v>10</v>
      </c>
      <c r="U7526" s="28">
        <f t="shared" si="11808"/>
        <v>157</v>
      </c>
      <c r="V7526" s="28">
        <f t="shared" si="11809"/>
        <v>237</v>
      </c>
    </row>
    <row r="7527" spans="1:22" x14ac:dyDescent="0.3">
      <c r="A7527" s="28">
        <f t="shared" si="11807"/>
        <v>157238</v>
      </c>
      <c r="B7527" s="7">
        <f t="shared" si="11873"/>
        <v>0</v>
      </c>
      <c r="C7527" s="7">
        <f t="shared" si="11874"/>
        <v>0</v>
      </c>
      <c r="D7527" s="7">
        <f t="shared" si="11876"/>
        <v>0</v>
      </c>
      <c r="E7527" s="11">
        <f>ABS(MIN(B7524:B7533))</f>
        <v>0</v>
      </c>
      <c r="G7527" s="2" t="str">
        <f t="shared" si="11877"/>
        <v/>
      </c>
      <c r="H7527" s="13"/>
      <c r="J7527" s="28" t="str">
        <f t="shared" ref="J7527" si="11879">CONCATENATE(K7526,1)</f>
        <v>101</v>
      </c>
      <c r="K7527" s="22" t="e">
        <f t="array" ref="K7527:S7529">LINEST(B7506:B7515,C7506:C7515^{1,2,3,4,5,6,7,8},TRUE,TRUE)</f>
        <v>#VALUE!</v>
      </c>
      <c r="L7527" s="22" t="e">
        <v>#VALUE!</v>
      </c>
      <c r="M7527" s="22" t="e">
        <v>#VALUE!</v>
      </c>
      <c r="N7527" s="22" t="e">
        <v>#VALUE!</v>
      </c>
      <c r="O7527" s="22" t="e">
        <v>#VALUE!</v>
      </c>
      <c r="P7527" s="22" t="e">
        <v>#VALUE!</v>
      </c>
      <c r="Q7527" s="22" t="e">
        <v>#VALUE!</v>
      </c>
      <c r="R7527" s="22" t="e">
        <v>#VALUE!</v>
      </c>
      <c r="S7527" s="22" t="e">
        <v>#VALUE!</v>
      </c>
      <c r="U7527" s="28">
        <f t="shared" si="11808"/>
        <v>157</v>
      </c>
      <c r="V7527" s="28">
        <f t="shared" si="11809"/>
        <v>238</v>
      </c>
    </row>
    <row r="7528" spans="1:22" x14ac:dyDescent="0.3">
      <c r="A7528" s="28">
        <f t="shared" si="11807"/>
        <v>157239</v>
      </c>
      <c r="B7528" s="7">
        <f t="shared" si="11873"/>
        <v>0</v>
      </c>
      <c r="C7528" s="7">
        <f t="shared" si="11874"/>
        <v>0</v>
      </c>
      <c r="D7528" s="7">
        <f t="shared" si="11876"/>
        <v>0</v>
      </c>
      <c r="E7528" s="11">
        <f>ABS(MAX(B7524:B7533))</f>
        <v>0</v>
      </c>
      <c r="G7528" s="2" t="str">
        <f t="shared" si="11877"/>
        <v/>
      </c>
      <c r="H7528" s="13"/>
      <c r="J7528" s="28" t="str">
        <f t="shared" ref="J7528" si="11880">CONCATENATE(K7526,2)</f>
        <v>102</v>
      </c>
      <c r="K7528" s="22" t="e">
        <v>#VALUE!</v>
      </c>
      <c r="L7528" s="22" t="e">
        <v>#VALUE!</v>
      </c>
      <c r="M7528" s="22" t="e">
        <v>#VALUE!</v>
      </c>
      <c r="N7528" s="22" t="e">
        <v>#VALUE!</v>
      </c>
      <c r="O7528" s="22" t="e">
        <v>#VALUE!</v>
      </c>
      <c r="P7528" s="22" t="e">
        <v>#VALUE!</v>
      </c>
      <c r="Q7528" s="22" t="e">
        <v>#VALUE!</v>
      </c>
      <c r="R7528" s="22" t="e">
        <v>#VALUE!</v>
      </c>
      <c r="S7528" s="22" t="e">
        <v>#VALUE!</v>
      </c>
      <c r="U7528" s="28">
        <f t="shared" si="11808"/>
        <v>157</v>
      </c>
      <c r="V7528" s="28">
        <f t="shared" si="11809"/>
        <v>239</v>
      </c>
    </row>
    <row r="7529" spans="1:22" x14ac:dyDescent="0.3">
      <c r="A7529" s="28">
        <f t="shared" si="11807"/>
        <v>157240</v>
      </c>
      <c r="B7529" s="7">
        <f t="shared" si="11873"/>
        <v>0</v>
      </c>
      <c r="C7529" s="7">
        <f t="shared" si="11874"/>
        <v>0</v>
      </c>
      <c r="D7529" s="7">
        <f t="shared" si="11876"/>
        <v>0</v>
      </c>
      <c r="E7529" s="12" t="s">
        <v>231</v>
      </c>
      <c r="G7529" s="2" t="str">
        <f t="shared" si="11877"/>
        <v/>
      </c>
      <c r="H7529" s="13"/>
      <c r="J7529" s="28" t="str">
        <f t="shared" ref="J7529" si="11881">CONCATENATE(K7526,3)</f>
        <v>103</v>
      </c>
      <c r="K7529" s="22" t="e">
        <v>#VALUE!</v>
      </c>
      <c r="L7529" s="22" t="e">
        <v>#VALUE!</v>
      </c>
      <c r="M7529" s="22" t="e">
        <v>#VALUE!</v>
      </c>
      <c r="N7529" s="22" t="e">
        <v>#VALUE!</v>
      </c>
      <c r="O7529" s="22" t="e">
        <v>#VALUE!</v>
      </c>
      <c r="P7529" s="22" t="e">
        <v>#VALUE!</v>
      </c>
      <c r="Q7529" s="22" t="e">
        <v>#VALUE!</v>
      </c>
      <c r="R7529" s="22" t="e">
        <v>#VALUE!</v>
      </c>
      <c r="S7529" s="22" t="e">
        <v>#VALUE!</v>
      </c>
      <c r="U7529" s="28">
        <f t="shared" si="11808"/>
        <v>157</v>
      </c>
      <c r="V7529" s="28">
        <f t="shared" si="11809"/>
        <v>240</v>
      </c>
    </row>
    <row r="7530" spans="1:22" x14ac:dyDescent="0.3">
      <c r="A7530" s="28">
        <f t="shared" si="11807"/>
        <v>157241</v>
      </c>
      <c r="B7530" s="7">
        <f t="shared" si="11873"/>
        <v>0</v>
      </c>
      <c r="C7530" s="7">
        <f t="shared" si="11874"/>
        <v>0</v>
      </c>
      <c r="D7530" s="7">
        <f t="shared" si="11876"/>
        <v>0</v>
      </c>
      <c r="E7530" s="10" t="e">
        <f>IF(D7492="","",MAX(E7531,E7532))*2</f>
        <v>#VALUE!</v>
      </c>
      <c r="G7530" s="2" t="str">
        <f t="shared" si="11877"/>
        <v/>
      </c>
      <c r="H7530" s="13"/>
      <c r="U7530" s="28">
        <f t="shared" si="11808"/>
        <v>157</v>
      </c>
      <c r="V7530" s="28">
        <f t="shared" si="11809"/>
        <v>241</v>
      </c>
    </row>
    <row r="7531" spans="1:22" x14ac:dyDescent="0.3">
      <c r="A7531" s="28">
        <f t="shared" si="11807"/>
        <v>157242</v>
      </c>
      <c r="B7531" s="7">
        <f t="shared" si="11873"/>
        <v>0</v>
      </c>
      <c r="C7531" s="7">
        <f t="shared" si="11874"/>
        <v>0</v>
      </c>
      <c r="D7531" s="7">
        <f t="shared" si="11876"/>
        <v>0</v>
      </c>
      <c r="E7531" s="11">
        <f>ABS(MIN(G7524:G7533))</f>
        <v>0</v>
      </c>
      <c r="G7531" s="2" t="str">
        <f t="shared" si="11877"/>
        <v/>
      </c>
      <c r="U7531" s="28">
        <f t="shared" si="11808"/>
        <v>157</v>
      </c>
      <c r="V7531" s="28">
        <f t="shared" si="11809"/>
        <v>242</v>
      </c>
    </row>
    <row r="7532" spans="1:22" x14ac:dyDescent="0.3">
      <c r="A7532" s="28">
        <f t="shared" si="11807"/>
        <v>157243</v>
      </c>
      <c r="B7532" s="7">
        <f t="shared" si="11873"/>
        <v>0</v>
      </c>
      <c r="C7532" s="7">
        <f t="shared" si="11874"/>
        <v>0</v>
      </c>
      <c r="D7532" s="7">
        <f t="shared" si="11876"/>
        <v>0</v>
      </c>
      <c r="E7532" s="11">
        <f>ABS(MAX(G7524:G7533))</f>
        <v>0</v>
      </c>
      <c r="G7532" s="2" t="str">
        <f t="shared" si="11877"/>
        <v/>
      </c>
      <c r="U7532" s="28">
        <f t="shared" si="11808"/>
        <v>157</v>
      </c>
      <c r="V7532" s="28">
        <f t="shared" si="11809"/>
        <v>243</v>
      </c>
    </row>
    <row r="7533" spans="1:22" x14ac:dyDescent="0.3">
      <c r="A7533" s="28">
        <f t="shared" si="11807"/>
        <v>157244</v>
      </c>
      <c r="B7533" s="7">
        <f t="shared" si="11873"/>
        <v>0</v>
      </c>
      <c r="C7533" s="7">
        <f t="shared" si="11874"/>
        <v>0</v>
      </c>
      <c r="D7533" s="7">
        <f t="shared" si="11876"/>
        <v>0</v>
      </c>
      <c r="F7533" s="13"/>
      <c r="G7533" s="2" t="str">
        <f t="shared" si="11877"/>
        <v/>
      </c>
      <c r="U7533" s="28">
        <f t="shared" si="11808"/>
        <v>157</v>
      </c>
      <c r="V7533" s="28">
        <f t="shared" si="11809"/>
        <v>244</v>
      </c>
    </row>
    <row r="7534" spans="1:22" x14ac:dyDescent="0.3">
      <c r="A7534" s="28">
        <f t="shared" si="11807"/>
        <v>157245</v>
      </c>
      <c r="F7534" s="13"/>
      <c r="U7534" s="28">
        <f t="shared" si="11808"/>
        <v>157</v>
      </c>
      <c r="V7534" s="28">
        <f t="shared" si="11809"/>
        <v>245</v>
      </c>
    </row>
    <row r="7535" spans="1:22" x14ac:dyDescent="0.3">
      <c r="A7535" s="28">
        <f t="shared" si="11807"/>
        <v>157246</v>
      </c>
      <c r="F7535" s="13"/>
      <c r="U7535" s="28">
        <f t="shared" si="11808"/>
        <v>157</v>
      </c>
      <c r="V7535" s="28">
        <f t="shared" si="11809"/>
        <v>246</v>
      </c>
    </row>
    <row r="7536" spans="1:22" x14ac:dyDescent="0.3">
      <c r="A7536" s="28">
        <f t="shared" si="11807"/>
        <v>157247</v>
      </c>
      <c r="F7536" s="13"/>
      <c r="U7536" s="28">
        <f t="shared" si="11808"/>
        <v>157</v>
      </c>
      <c r="V7536" s="28">
        <f t="shared" si="11809"/>
        <v>247</v>
      </c>
    </row>
    <row r="7537" spans="1:24" s="8" customFormat="1" x14ac:dyDescent="0.3"/>
    <row r="7538" spans="1:24" x14ac:dyDescent="0.3">
      <c r="A7538" s="28">
        <f t="shared" ref="A7538:A7584" si="11882">ROUND(CONCATENATE(U7538,V7538),0)</f>
        <v>158201</v>
      </c>
      <c r="B7538" s="63" t="s">
        <v>0</v>
      </c>
      <c r="C7538" s="63"/>
      <c r="D7538" s="71"/>
      <c r="E7538" s="71"/>
      <c r="F7538" s="71"/>
      <c r="G7538" s="71"/>
      <c r="H7538" s="71"/>
      <c r="U7538" s="28">
        <f t="shared" ref="U7538:U7586" si="11883">U7536+1</f>
        <v>158</v>
      </c>
      <c r="V7538" s="28">
        <v>201</v>
      </c>
    </row>
    <row r="7539" spans="1:24" x14ac:dyDescent="0.3">
      <c r="A7539" s="28">
        <f t="shared" si="11882"/>
        <v>158202</v>
      </c>
      <c r="B7539" s="72" t="s">
        <v>70</v>
      </c>
      <c r="C7539" s="73"/>
      <c r="D7539" s="30"/>
      <c r="E7539" s="66" t="s">
        <v>71</v>
      </c>
      <c r="F7539" s="66"/>
      <c r="G7539" s="74"/>
      <c r="H7539" s="74"/>
      <c r="U7539" s="28">
        <f t="shared" si="11808"/>
        <v>158</v>
      </c>
      <c r="V7539" s="28">
        <f t="shared" ref="V7539:V7584" si="11884">V7538+1</f>
        <v>202</v>
      </c>
    </row>
    <row r="7540" spans="1:24" x14ac:dyDescent="0.3">
      <c r="A7540" s="28">
        <f t="shared" si="11882"/>
        <v>158203</v>
      </c>
      <c r="B7540" s="75" t="s">
        <v>6</v>
      </c>
      <c r="C7540" s="75"/>
      <c r="D7540" s="71"/>
      <c r="E7540" s="71"/>
      <c r="F7540" s="71"/>
      <c r="G7540" s="71"/>
      <c r="H7540" s="71"/>
      <c r="U7540" s="28">
        <f t="shared" si="11808"/>
        <v>158</v>
      </c>
      <c r="V7540" s="28">
        <f t="shared" si="11884"/>
        <v>203</v>
      </c>
    </row>
    <row r="7541" spans="1:24" x14ac:dyDescent="0.3">
      <c r="A7541" s="28">
        <f t="shared" si="11882"/>
        <v>158204</v>
      </c>
      <c r="B7541" s="63" t="s">
        <v>7</v>
      </c>
      <c r="C7541" s="63"/>
      <c r="D7541" s="71"/>
      <c r="E7541" s="71"/>
      <c r="F7541" s="71"/>
      <c r="G7541" s="71"/>
      <c r="H7541" s="71"/>
      <c r="J7541" s="17"/>
      <c r="K7541" s="17" t="s">
        <v>53</v>
      </c>
      <c r="L7541" s="17" t="s">
        <v>54</v>
      </c>
      <c r="M7541" s="17" t="s">
        <v>55</v>
      </c>
      <c r="N7541" s="17" t="s">
        <v>56</v>
      </c>
      <c r="O7541" s="17" t="s">
        <v>57</v>
      </c>
      <c r="P7541" s="17" t="s">
        <v>2</v>
      </c>
      <c r="Q7541" s="17" t="s">
        <v>3</v>
      </c>
      <c r="R7541" s="17" t="s">
        <v>4</v>
      </c>
      <c r="S7541" s="17" t="s">
        <v>5</v>
      </c>
      <c r="U7541" s="28">
        <f t="shared" si="11808"/>
        <v>158</v>
      </c>
      <c r="V7541" s="28">
        <f t="shared" si="11884"/>
        <v>204</v>
      </c>
      <c r="X7541" s="1" t="s">
        <v>48</v>
      </c>
    </row>
    <row r="7542" spans="1:24" x14ac:dyDescent="0.3">
      <c r="A7542" s="28">
        <f t="shared" si="11882"/>
        <v>158205</v>
      </c>
      <c r="B7542" s="63" t="s">
        <v>9</v>
      </c>
      <c r="C7542" s="63"/>
      <c r="D7542" s="71"/>
      <c r="E7542" s="71"/>
      <c r="F7542" s="71"/>
      <c r="G7542" s="71"/>
      <c r="H7542" s="71"/>
      <c r="J7542" s="17">
        <f t="shared" ref="J7542" si="11885">COUNTA(B7554:B7563)</f>
        <v>0</v>
      </c>
      <c r="K7542" s="17">
        <f t="shared" ref="K7542" si="11886">IF(L7542-1&lt;2,0,L7542-1)</f>
        <v>0</v>
      </c>
      <c r="L7542" s="17">
        <f t="shared" ref="L7542" si="11887">IF(M7542-1&lt;2,0,M7542-1)</f>
        <v>0</v>
      </c>
      <c r="M7542" s="17">
        <f t="shared" ref="M7542" si="11888">IF(N7542-1&lt;2,0,N7542-1)</f>
        <v>0</v>
      </c>
      <c r="N7542" s="17">
        <f t="shared" ref="N7542" si="11889">IF(O7542-1&lt;2,0,O7542-1)</f>
        <v>0</v>
      </c>
      <c r="O7542" s="17">
        <f t="shared" ref="O7542" si="11890">IF(P7542-1&lt;2,0,P7542-1)</f>
        <v>0</v>
      </c>
      <c r="P7542" s="17">
        <f t="shared" ref="P7542" si="11891">IF(Q7542-1&lt;2,0,Q7542-1)</f>
        <v>0</v>
      </c>
      <c r="Q7542" s="17">
        <f t="shared" ref="Q7542" si="11892">IF(R7542-1&lt;2,0,R7542-1)</f>
        <v>0</v>
      </c>
      <c r="R7542" s="17">
        <f t="shared" ref="R7542" si="11893">IF(S7542-1&lt;2,0,S7542-1)</f>
        <v>0</v>
      </c>
      <c r="S7542" s="17">
        <f t="shared" ref="S7542" si="11894">J7542</f>
        <v>0</v>
      </c>
      <c r="U7542" s="28">
        <f t="shared" si="11808"/>
        <v>158</v>
      </c>
      <c r="V7542" s="28">
        <f t="shared" si="11884"/>
        <v>205</v>
      </c>
      <c r="X7542" s="1" t="s">
        <v>49</v>
      </c>
    </row>
    <row r="7543" spans="1:24" x14ac:dyDescent="0.3">
      <c r="A7543" s="28">
        <f t="shared" si="11882"/>
        <v>158206</v>
      </c>
      <c r="B7543" s="63" t="s">
        <v>10</v>
      </c>
      <c r="C7543" s="63"/>
      <c r="D7543" s="71"/>
      <c r="E7543" s="71"/>
      <c r="F7543" s="71"/>
      <c r="G7543" s="71"/>
      <c r="H7543" s="71"/>
      <c r="J7543" s="28" t="str">
        <f t="shared" ref="J7543" si="11895">CONCATENATE(J7542,1)</f>
        <v>01</v>
      </c>
      <c r="K7543" s="29">
        <f t="shared" ref="K7543" si="11896">IF(K7542=0,0,VLOOKUP(J7543,J7547:S7577,K7542,FALSE))</f>
        <v>0</v>
      </c>
      <c r="L7543" s="29">
        <f t="shared" ref="L7543" si="11897">IF(L7542=0,0,VLOOKUP(J7543,J7547:S7577,L7542,FALSE))</f>
        <v>0</v>
      </c>
      <c r="M7543" s="29">
        <f t="shared" ref="M7543" si="11898">IF(M7542=0,0,VLOOKUP(J7543,J7547:S7577,M7542,FALSE))</f>
        <v>0</v>
      </c>
      <c r="N7543" s="29">
        <f t="shared" ref="N7543" si="11899">IF(N7542=0,0,VLOOKUP(J7543,J7547:S7577,N7542,FALSE))</f>
        <v>0</v>
      </c>
      <c r="O7543" s="29">
        <f t="shared" ref="O7543" si="11900">IF(O7542=0,0,VLOOKUP(J7543,J7547:S7577,O7542,FALSE))</f>
        <v>0</v>
      </c>
      <c r="P7543" s="29">
        <f t="shared" ref="P7543" si="11901">IF(P7542=0,0,VLOOKUP(J7543,J7547:S7577,P7542,FALSE))</f>
        <v>0</v>
      </c>
      <c r="Q7543" s="29">
        <f t="shared" ref="Q7543" si="11902">IF(Q7542=0,0,VLOOKUP(J7543,J7547:S7577,Q7542,FALSE))</f>
        <v>0</v>
      </c>
      <c r="R7543" s="29">
        <f t="shared" ref="R7543" si="11903">IF(R7542=0,0,VLOOKUP(J7543,J7547:S7577,R7542,FALSE))</f>
        <v>0</v>
      </c>
      <c r="S7543" s="29">
        <f t="shared" ref="S7543" si="11904">IF(S7542=0,0,VLOOKUP(J7543,J7547:S7577,S7542,FALSE))</f>
        <v>0</v>
      </c>
      <c r="U7543" s="28">
        <f t="shared" si="11808"/>
        <v>158</v>
      </c>
      <c r="V7543" s="28">
        <f t="shared" si="11884"/>
        <v>206</v>
      </c>
      <c r="X7543" s="1" t="s">
        <v>50</v>
      </c>
    </row>
    <row r="7544" spans="1:24" x14ac:dyDescent="0.3">
      <c r="A7544" s="28">
        <f t="shared" si="11882"/>
        <v>158207</v>
      </c>
      <c r="B7544" s="63" t="s">
        <v>11</v>
      </c>
      <c r="C7544" s="63"/>
      <c r="D7544" s="64"/>
      <c r="E7544" s="64"/>
      <c r="F7544" s="64"/>
      <c r="G7544" s="64"/>
      <c r="H7544" s="64"/>
      <c r="J7544" s="28" t="str">
        <f t="shared" ref="J7544" si="11905">CONCATENATE(J7542,2)</f>
        <v>02</v>
      </c>
      <c r="K7544" s="22">
        <f t="shared" ref="K7544" si="11906">IF(K7542=0,0,VLOOKUP(J7544,J7547:S7577,K7542,FALSE))</f>
        <v>0</v>
      </c>
      <c r="L7544" s="22">
        <f t="shared" ref="L7544" si="11907">IF(L7542=0,0,VLOOKUP(J7544,J7547:S7577,L7542,FALSE))</f>
        <v>0</v>
      </c>
      <c r="M7544" s="22">
        <f t="shared" ref="M7544" si="11908">IF(M7542=0,0,VLOOKUP(J7544,J7547:S7577,M7542,FALSE))</f>
        <v>0</v>
      </c>
      <c r="N7544" s="22">
        <f t="shared" ref="N7544" si="11909">IF(N7542=0,0,VLOOKUP(J7544,J7547:S7577,N7542,FALSE))</f>
        <v>0</v>
      </c>
      <c r="O7544" s="22">
        <f t="shared" ref="O7544" si="11910">IF(O7542=0,0,VLOOKUP(J7544,J7547:S7577,O7542,FALSE))</f>
        <v>0</v>
      </c>
      <c r="P7544" s="22">
        <f t="shared" ref="P7544" si="11911">IF(P7542=0,0,VLOOKUP(J7544,J7547:S7577,P7542,FALSE))</f>
        <v>0</v>
      </c>
      <c r="Q7544" s="22">
        <f t="shared" ref="Q7544" si="11912">IF(Q7542=0,0,VLOOKUP(J7544,J7547:S7577,Q7542,FALSE))</f>
        <v>0</v>
      </c>
      <c r="R7544" s="22">
        <f t="shared" ref="R7544" si="11913">IF(R7542=0,0,VLOOKUP(J7544,J7547:S7577,R7542,FALSE))</f>
        <v>0</v>
      </c>
      <c r="S7544" s="22">
        <f t="shared" ref="S7544" si="11914">IF(S7542=0,0,VLOOKUP(J7544,J7547:S7577,S7542,FALSE))</f>
        <v>0</v>
      </c>
      <c r="U7544" s="28">
        <f t="shared" si="11808"/>
        <v>158</v>
      </c>
      <c r="V7544" s="28">
        <f t="shared" si="11884"/>
        <v>207</v>
      </c>
    </row>
    <row r="7545" spans="1:24" x14ac:dyDescent="0.3">
      <c r="A7545" s="28">
        <f t="shared" si="11882"/>
        <v>158208</v>
      </c>
      <c r="B7545" s="63" t="s">
        <v>12</v>
      </c>
      <c r="C7545" s="63"/>
      <c r="D7545" s="65"/>
      <c r="E7545" s="65"/>
      <c r="F7545" s="65"/>
      <c r="G7545" s="65"/>
      <c r="H7545" s="65"/>
      <c r="J7545" s="28" t="str">
        <f t="shared" ref="J7545" si="11915">CONCATENATE(J7542,3)</f>
        <v>03</v>
      </c>
      <c r="K7545" s="22"/>
      <c r="L7545" s="22"/>
      <c r="M7545" s="22"/>
      <c r="N7545" s="22" t="s">
        <v>58</v>
      </c>
      <c r="O7545" s="29">
        <f t="shared" ref="O7545" si="11916">J7542-2</f>
        <v>-2</v>
      </c>
      <c r="P7545" s="22" t="s">
        <v>59</v>
      </c>
      <c r="Q7545" s="29" t="e">
        <f t="shared" ref="Q7545" si="11917">VLOOKUP(J7545,J7547:S7577,3,FALSE)</f>
        <v>#N/A</v>
      </c>
      <c r="R7545" s="22" t="s">
        <v>60</v>
      </c>
      <c r="S7545" s="22" t="e">
        <f t="shared" ref="S7545" si="11918">VLOOKUP(J7545,J7547:S7577,2,FALSE)</f>
        <v>#N/A</v>
      </c>
      <c r="U7545" s="28">
        <f t="shared" si="11808"/>
        <v>158</v>
      </c>
      <c r="V7545" s="28">
        <f t="shared" si="11884"/>
        <v>208</v>
      </c>
    </row>
    <row r="7546" spans="1:24" x14ac:dyDescent="0.3">
      <c r="A7546" s="28">
        <f t="shared" si="11882"/>
        <v>158209</v>
      </c>
      <c r="B7546" s="63" t="s">
        <v>13</v>
      </c>
      <c r="C7546" s="63"/>
      <c r="D7546" s="15"/>
      <c r="E7546" s="66" t="s">
        <v>14</v>
      </c>
      <c r="F7546" s="66"/>
      <c r="G7546" s="66"/>
      <c r="H7546" s="6" t="s">
        <v>64</v>
      </c>
      <c r="J7546" s="17"/>
      <c r="K7546" s="17">
        <v>3</v>
      </c>
      <c r="L7546" s="17">
        <v>3</v>
      </c>
      <c r="M7546" s="17"/>
      <c r="N7546" s="17"/>
      <c r="O7546" s="17"/>
      <c r="P7546" s="17"/>
      <c r="Q7546" s="17"/>
      <c r="R7546" s="17"/>
      <c r="S7546" s="17"/>
      <c r="U7546" s="28">
        <f t="shared" si="11808"/>
        <v>158</v>
      </c>
      <c r="V7546" s="28">
        <f t="shared" si="11884"/>
        <v>209</v>
      </c>
    </row>
    <row r="7547" spans="1:24" x14ac:dyDescent="0.3">
      <c r="A7547" s="28">
        <f t="shared" si="11882"/>
        <v>158210</v>
      </c>
      <c r="B7547" s="63" t="s">
        <v>15</v>
      </c>
      <c r="C7547" s="63"/>
      <c r="D7547" s="2">
        <f t="shared" ref="D7547" si="11919">MIN(B7554:B7563)</f>
        <v>0</v>
      </c>
      <c r="E7547" s="3" t="s">
        <v>16</v>
      </c>
      <c r="F7547" s="2">
        <f t="shared" ref="F7547" si="11920">MAX(B7554:B7563)</f>
        <v>0</v>
      </c>
      <c r="G7547" s="4" t="str">
        <f t="shared" ref="G7547" si="11921">IF(H7546="","",H7546)</f>
        <v>°C</v>
      </c>
      <c r="H7547" s="14"/>
      <c r="J7547" s="28" t="str">
        <f t="shared" ref="J7547" si="11922">CONCATENATE(K7546,1)</f>
        <v>31</v>
      </c>
      <c r="K7547" s="22" t="e">
        <f t="array" ref="K7547:L7549">LINEST(B7554:B7556,C7554:C7556^{1},TRUE,TRUE)</f>
        <v>#VALUE!</v>
      </c>
      <c r="L7547" s="22" t="e">
        <v>#VALUE!</v>
      </c>
      <c r="M7547" s="17"/>
      <c r="N7547" s="17"/>
      <c r="O7547" s="17"/>
      <c r="P7547" s="17"/>
      <c r="Q7547" s="17"/>
      <c r="R7547" s="17"/>
      <c r="S7547" s="17"/>
      <c r="U7547" s="28">
        <f t="shared" si="11808"/>
        <v>158</v>
      </c>
      <c r="V7547" s="28">
        <f t="shared" si="11884"/>
        <v>210</v>
      </c>
    </row>
    <row r="7548" spans="1:24" x14ac:dyDescent="0.3">
      <c r="A7548" s="28">
        <f t="shared" si="11882"/>
        <v>158211</v>
      </c>
      <c r="J7548" s="28" t="str">
        <f t="shared" ref="J7548" si="11923">CONCATENATE(K7546,2)</f>
        <v>32</v>
      </c>
      <c r="K7548" s="22" t="e">
        <v>#VALUE!</v>
      </c>
      <c r="L7548" s="22" t="e">
        <v>#VALUE!</v>
      </c>
      <c r="M7548" s="17"/>
      <c r="N7548" s="17"/>
      <c r="O7548" s="17"/>
      <c r="P7548" s="17"/>
      <c r="Q7548" s="17"/>
      <c r="R7548" s="17"/>
      <c r="S7548" s="17"/>
      <c r="U7548" s="28">
        <f t="shared" si="11808"/>
        <v>158</v>
      </c>
      <c r="V7548" s="28">
        <f t="shared" si="11884"/>
        <v>211</v>
      </c>
    </row>
    <row r="7549" spans="1:24" x14ac:dyDescent="0.3">
      <c r="A7549" s="28">
        <f t="shared" si="11882"/>
        <v>158212</v>
      </c>
      <c r="B7549" s="67" t="s">
        <v>17</v>
      </c>
      <c r="C7549" s="67"/>
      <c r="D7549" s="67"/>
      <c r="E7549" s="67"/>
      <c r="F7549" s="67"/>
      <c r="G7549" s="68" t="s">
        <v>31</v>
      </c>
      <c r="H7549" s="69"/>
      <c r="J7549" s="28" t="str">
        <f t="shared" ref="J7549" si="11924">CONCATENATE(K7546,3)</f>
        <v>33</v>
      </c>
      <c r="K7549" s="22" t="e">
        <v>#VALUE!</v>
      </c>
      <c r="L7549" s="22" t="e">
        <v>#VALUE!</v>
      </c>
      <c r="M7549" s="17"/>
      <c r="N7549" s="17"/>
      <c r="O7549" s="17"/>
      <c r="P7549" s="17"/>
      <c r="Q7549" s="17"/>
      <c r="R7549" s="17"/>
      <c r="S7549" s="17"/>
      <c r="U7549" s="28">
        <f t="shared" si="11808"/>
        <v>158</v>
      </c>
      <c r="V7549" s="28">
        <f t="shared" si="11884"/>
        <v>212</v>
      </c>
    </row>
    <row r="7550" spans="1:24" x14ac:dyDescent="0.3">
      <c r="A7550" s="28">
        <f t="shared" si="11882"/>
        <v>158213</v>
      </c>
      <c r="B7550" s="66" t="s">
        <v>18</v>
      </c>
      <c r="C7550" s="66"/>
      <c r="D7550" s="66"/>
      <c r="E7550" s="66" t="str">
        <f t="shared" ref="E7550" si="11925">IF(D7543="","",D7543)</f>
        <v/>
      </c>
      <c r="F7550" s="66"/>
      <c r="G7550" s="4" t="s">
        <v>18</v>
      </c>
      <c r="H7550" s="16"/>
      <c r="J7550" s="17"/>
      <c r="K7550" s="17">
        <v>4</v>
      </c>
      <c r="L7550" s="17">
        <v>4</v>
      </c>
      <c r="M7550" s="17">
        <v>4</v>
      </c>
      <c r="N7550" s="17"/>
      <c r="O7550" s="17"/>
      <c r="P7550" s="17"/>
      <c r="Q7550" s="17"/>
      <c r="R7550" s="17"/>
      <c r="S7550" s="17"/>
      <c r="U7550" s="28">
        <f t="shared" si="11808"/>
        <v>158</v>
      </c>
      <c r="V7550" s="28">
        <f t="shared" si="11884"/>
        <v>213</v>
      </c>
    </row>
    <row r="7551" spans="1:24" ht="15" customHeight="1" x14ac:dyDescent="0.3">
      <c r="A7551" s="28">
        <f t="shared" si="11882"/>
        <v>158214</v>
      </c>
      <c r="B7551" s="5" t="s">
        <v>19</v>
      </c>
      <c r="C7551" s="5" t="s">
        <v>20</v>
      </c>
      <c r="D7551" s="5" t="s">
        <v>21</v>
      </c>
      <c r="E7551" s="5"/>
      <c r="F7551" s="70" t="s">
        <v>33</v>
      </c>
      <c r="G7551" s="5" t="s">
        <v>19</v>
      </c>
      <c r="H7551" s="5" t="s">
        <v>20</v>
      </c>
      <c r="J7551" s="28" t="str">
        <f t="shared" ref="J7551" si="11926">CONCATENATE(K7550,1)</f>
        <v>41</v>
      </c>
      <c r="K7551" s="22" t="e">
        <f t="array" ref="K7551:M7553">LINEST(B7554:B7557,C7554:C7557^{1,2},TRUE,TRUE)</f>
        <v>#VALUE!</v>
      </c>
      <c r="L7551" s="22" t="e">
        <v>#VALUE!</v>
      </c>
      <c r="M7551" s="22" t="e">
        <v>#VALUE!</v>
      </c>
      <c r="N7551" s="17"/>
      <c r="O7551" s="17"/>
      <c r="P7551" s="17"/>
      <c r="Q7551" s="17"/>
      <c r="R7551" s="17"/>
      <c r="S7551" s="17"/>
      <c r="U7551" s="28">
        <f t="shared" si="11808"/>
        <v>158</v>
      </c>
      <c r="V7551" s="28">
        <f t="shared" si="11884"/>
        <v>214</v>
      </c>
    </row>
    <row r="7552" spans="1:24" x14ac:dyDescent="0.3">
      <c r="A7552" s="28">
        <f t="shared" si="11882"/>
        <v>158215</v>
      </c>
      <c r="B7552" s="5" t="s">
        <v>22</v>
      </c>
      <c r="C7552" s="5" t="s">
        <v>23</v>
      </c>
      <c r="D7552" s="5" t="s">
        <v>24</v>
      </c>
      <c r="E7552" s="5" t="s">
        <v>32</v>
      </c>
      <c r="F7552" s="70"/>
      <c r="G7552" s="5" t="s">
        <v>22</v>
      </c>
      <c r="H7552" s="5" t="s">
        <v>23</v>
      </c>
      <c r="J7552" s="28" t="str">
        <f t="shared" ref="J7552" si="11927">CONCATENATE(K7550,2)</f>
        <v>42</v>
      </c>
      <c r="K7552" s="22" t="e">
        <v>#VALUE!</v>
      </c>
      <c r="L7552" s="22" t="e">
        <v>#VALUE!</v>
      </c>
      <c r="M7552" s="22" t="e">
        <v>#VALUE!</v>
      </c>
      <c r="N7552" s="17"/>
      <c r="O7552" s="17"/>
      <c r="P7552" s="17"/>
      <c r="Q7552" s="17"/>
      <c r="R7552" s="17"/>
      <c r="S7552" s="17"/>
      <c r="U7552" s="28">
        <f t="shared" si="11808"/>
        <v>158</v>
      </c>
      <c r="V7552" s="28">
        <f t="shared" si="11884"/>
        <v>215</v>
      </c>
    </row>
    <row r="7553" spans="1:22" x14ac:dyDescent="0.3">
      <c r="A7553" s="28">
        <f t="shared" si="11882"/>
        <v>158216</v>
      </c>
      <c r="B7553" s="6" t="str">
        <f t="shared" ref="B7553" si="11928">IF(H7546="","",H7546)</f>
        <v>°C</v>
      </c>
      <c r="C7553" s="6" t="str">
        <f t="shared" ref="C7553" si="11929">IF(H7546="","",H7546)</f>
        <v>°C</v>
      </c>
      <c r="D7553" s="6" t="str">
        <f t="shared" ref="D7553" si="11930">IF(H7546="","",H7546)</f>
        <v>°C</v>
      </c>
      <c r="E7553" s="6"/>
      <c r="F7553" s="6"/>
      <c r="G7553" s="6" t="str">
        <f t="shared" ref="G7553" si="11931">IF(H7546="","",H7546)</f>
        <v>°C</v>
      </c>
      <c r="H7553" s="6" t="str">
        <f t="shared" ref="H7553" si="11932">IF(H7546="","",H7546)</f>
        <v>°C</v>
      </c>
      <c r="J7553" s="28" t="str">
        <f t="shared" ref="J7553" si="11933">CONCATENATE(K7550,3)</f>
        <v>43</v>
      </c>
      <c r="K7553" s="22" t="e">
        <v>#VALUE!</v>
      </c>
      <c r="L7553" s="22" t="e">
        <v>#VALUE!</v>
      </c>
      <c r="M7553" s="22" t="e">
        <v>#VALUE!</v>
      </c>
      <c r="N7553" s="17"/>
      <c r="O7553" s="17"/>
      <c r="P7553" s="17"/>
      <c r="Q7553" s="17"/>
      <c r="R7553" s="17"/>
      <c r="S7553" s="17"/>
      <c r="U7553" s="28">
        <f t="shared" si="11808"/>
        <v>158</v>
      </c>
      <c r="V7553" s="28">
        <f t="shared" si="11884"/>
        <v>216</v>
      </c>
    </row>
    <row r="7554" spans="1:22" x14ac:dyDescent="0.3">
      <c r="A7554" s="28">
        <f t="shared" si="11882"/>
        <v>158217</v>
      </c>
      <c r="B7554" s="26"/>
      <c r="C7554" s="26"/>
      <c r="D7554" s="26"/>
      <c r="E7554" s="9"/>
      <c r="F7554" s="26"/>
      <c r="G7554" s="27"/>
      <c r="H7554" s="27"/>
      <c r="J7554" s="17"/>
      <c r="K7554" s="17">
        <v>5</v>
      </c>
      <c r="L7554" s="17">
        <v>5</v>
      </c>
      <c r="M7554" s="17">
        <v>5</v>
      </c>
      <c r="N7554" s="17">
        <v>5</v>
      </c>
      <c r="O7554" s="17"/>
      <c r="P7554" s="17"/>
      <c r="Q7554" s="17"/>
      <c r="R7554" s="17"/>
      <c r="S7554" s="17"/>
      <c r="U7554" s="28">
        <f t="shared" si="11808"/>
        <v>158</v>
      </c>
      <c r="V7554" s="28">
        <f t="shared" si="11884"/>
        <v>217</v>
      </c>
    </row>
    <row r="7555" spans="1:22" x14ac:dyDescent="0.3">
      <c r="A7555" s="28">
        <f t="shared" si="11882"/>
        <v>158218</v>
      </c>
      <c r="B7555" s="26"/>
      <c r="C7555" s="26"/>
      <c r="D7555" s="26"/>
      <c r="E7555" s="9"/>
      <c r="F7555" s="26"/>
      <c r="G7555" s="27"/>
      <c r="H7555" s="27"/>
      <c r="J7555" s="28" t="str">
        <f t="shared" ref="J7555" si="11934">CONCATENATE(K7554,1)</f>
        <v>51</v>
      </c>
      <c r="K7555" s="22" t="e">
        <f t="array" ref="K7555:N7557">LINEST(B7554:B7558,C7554:C7558^{1,2,3},TRUE,TRUE)</f>
        <v>#VALUE!</v>
      </c>
      <c r="L7555" s="22" t="e">
        <v>#VALUE!</v>
      </c>
      <c r="M7555" s="22" t="e">
        <v>#VALUE!</v>
      </c>
      <c r="N7555" s="22" t="e">
        <v>#VALUE!</v>
      </c>
      <c r="O7555" s="17"/>
      <c r="P7555" s="17"/>
      <c r="Q7555" s="17"/>
      <c r="R7555" s="17"/>
      <c r="S7555" s="17"/>
      <c r="U7555" s="28">
        <f t="shared" ref="U7555:U7618" si="11935">U7554</f>
        <v>158</v>
      </c>
      <c r="V7555" s="28">
        <f t="shared" si="11884"/>
        <v>218</v>
      </c>
    </row>
    <row r="7556" spans="1:22" x14ac:dyDescent="0.3">
      <c r="A7556" s="28">
        <f t="shared" si="11882"/>
        <v>158219</v>
      </c>
      <c r="B7556" s="26"/>
      <c r="C7556" s="26"/>
      <c r="D7556" s="26"/>
      <c r="E7556" s="9"/>
      <c r="F7556" s="26"/>
      <c r="G7556" s="27"/>
      <c r="H7556" s="27"/>
      <c r="J7556" s="28" t="str">
        <f t="shared" ref="J7556" si="11936">CONCATENATE(K7554,2)</f>
        <v>52</v>
      </c>
      <c r="K7556" s="22" t="e">
        <v>#VALUE!</v>
      </c>
      <c r="L7556" s="22" t="e">
        <v>#VALUE!</v>
      </c>
      <c r="M7556" s="22" t="e">
        <v>#VALUE!</v>
      </c>
      <c r="N7556" s="22" t="e">
        <v>#VALUE!</v>
      </c>
      <c r="O7556" s="17"/>
      <c r="P7556" s="17"/>
      <c r="Q7556" s="17"/>
      <c r="R7556" s="17"/>
      <c r="S7556" s="17"/>
      <c r="U7556" s="28">
        <f t="shared" si="11935"/>
        <v>158</v>
      </c>
      <c r="V7556" s="28">
        <f t="shared" si="11884"/>
        <v>219</v>
      </c>
    </row>
    <row r="7557" spans="1:22" x14ac:dyDescent="0.3">
      <c r="A7557" s="28">
        <f t="shared" si="11882"/>
        <v>158220</v>
      </c>
      <c r="B7557" s="26"/>
      <c r="C7557" s="26"/>
      <c r="D7557" s="26"/>
      <c r="E7557" s="9"/>
      <c r="F7557" s="26"/>
      <c r="G7557" s="27"/>
      <c r="H7557" s="27"/>
      <c r="J7557" s="28" t="str">
        <f t="shared" ref="J7557" si="11937">CONCATENATE(K7554,3)</f>
        <v>53</v>
      </c>
      <c r="K7557" s="22" t="e">
        <v>#VALUE!</v>
      </c>
      <c r="L7557" s="22" t="e">
        <v>#VALUE!</v>
      </c>
      <c r="M7557" s="22" t="e">
        <v>#VALUE!</v>
      </c>
      <c r="N7557" s="22" t="e">
        <v>#VALUE!</v>
      </c>
      <c r="O7557" s="17"/>
      <c r="P7557" s="17"/>
      <c r="Q7557" s="17"/>
      <c r="R7557" s="17"/>
      <c r="S7557" s="17"/>
      <c r="U7557" s="28">
        <f t="shared" si="11935"/>
        <v>158</v>
      </c>
      <c r="V7557" s="28">
        <f t="shared" si="11884"/>
        <v>220</v>
      </c>
    </row>
    <row r="7558" spans="1:22" x14ac:dyDescent="0.3">
      <c r="A7558" s="28">
        <f t="shared" si="11882"/>
        <v>158221</v>
      </c>
      <c r="B7558" s="26"/>
      <c r="C7558" s="26"/>
      <c r="D7558" s="26"/>
      <c r="E7558" s="9"/>
      <c r="F7558" s="26"/>
      <c r="G7558" s="27"/>
      <c r="H7558" s="27"/>
      <c r="J7558" s="17"/>
      <c r="K7558" s="17">
        <v>6</v>
      </c>
      <c r="L7558" s="17">
        <v>6</v>
      </c>
      <c r="M7558" s="17">
        <v>6</v>
      </c>
      <c r="N7558" s="17">
        <v>6</v>
      </c>
      <c r="O7558" s="17">
        <v>6</v>
      </c>
      <c r="P7558" s="17"/>
      <c r="Q7558" s="17"/>
      <c r="R7558" s="17"/>
      <c r="S7558" s="17"/>
      <c r="U7558" s="28">
        <f t="shared" si="11935"/>
        <v>158</v>
      </c>
      <c r="V7558" s="28">
        <f t="shared" si="11884"/>
        <v>221</v>
      </c>
    </row>
    <row r="7559" spans="1:22" x14ac:dyDescent="0.3">
      <c r="A7559" s="28">
        <f t="shared" si="11882"/>
        <v>158222</v>
      </c>
      <c r="B7559" s="26"/>
      <c r="C7559" s="26"/>
      <c r="D7559" s="26"/>
      <c r="E7559" s="9"/>
      <c r="F7559" s="26"/>
      <c r="G7559" s="27"/>
      <c r="H7559" s="27"/>
      <c r="J7559" s="28" t="str">
        <f t="shared" ref="J7559" si="11938">CONCATENATE(K7558,1)</f>
        <v>61</v>
      </c>
      <c r="K7559" s="22" t="e">
        <f t="array" ref="K7559:O7561">LINEST(B7554:B7559,C7554:C7559^{1,2,3,4},TRUE,TRUE)</f>
        <v>#VALUE!</v>
      </c>
      <c r="L7559" s="22" t="e">
        <v>#VALUE!</v>
      </c>
      <c r="M7559" s="22" t="e">
        <v>#VALUE!</v>
      </c>
      <c r="N7559" s="22" t="e">
        <v>#VALUE!</v>
      </c>
      <c r="O7559" s="22" t="e">
        <v>#VALUE!</v>
      </c>
      <c r="P7559" s="17"/>
      <c r="Q7559" s="17"/>
      <c r="R7559" s="17"/>
      <c r="S7559" s="17"/>
      <c r="U7559" s="28">
        <f t="shared" si="11935"/>
        <v>158</v>
      </c>
      <c r="V7559" s="28">
        <f t="shared" si="11884"/>
        <v>222</v>
      </c>
    </row>
    <row r="7560" spans="1:22" x14ac:dyDescent="0.3">
      <c r="A7560" s="28">
        <f t="shared" si="11882"/>
        <v>158223</v>
      </c>
      <c r="B7560" s="26"/>
      <c r="C7560" s="26"/>
      <c r="D7560" s="26"/>
      <c r="E7560" s="9"/>
      <c r="F7560" s="26"/>
      <c r="G7560" s="27"/>
      <c r="H7560" s="27"/>
      <c r="J7560" s="28" t="str">
        <f t="shared" ref="J7560" si="11939">CONCATENATE(K7558,2)</f>
        <v>62</v>
      </c>
      <c r="K7560" s="22" t="e">
        <v>#VALUE!</v>
      </c>
      <c r="L7560" s="22" t="e">
        <v>#VALUE!</v>
      </c>
      <c r="M7560" s="22" t="e">
        <v>#VALUE!</v>
      </c>
      <c r="N7560" s="22" t="e">
        <v>#VALUE!</v>
      </c>
      <c r="O7560" s="22" t="e">
        <v>#VALUE!</v>
      </c>
      <c r="P7560" s="17"/>
      <c r="Q7560" s="17"/>
      <c r="R7560" s="17"/>
      <c r="S7560" s="17"/>
      <c r="U7560" s="28">
        <f t="shared" si="11935"/>
        <v>158</v>
      </c>
      <c r="V7560" s="28">
        <f t="shared" si="11884"/>
        <v>223</v>
      </c>
    </row>
    <row r="7561" spans="1:22" x14ac:dyDescent="0.3">
      <c r="A7561" s="28">
        <f t="shared" si="11882"/>
        <v>158224</v>
      </c>
      <c r="B7561" s="26"/>
      <c r="C7561" s="26"/>
      <c r="D7561" s="26"/>
      <c r="E7561" s="9"/>
      <c r="F7561" s="26"/>
      <c r="G7561" s="27"/>
      <c r="H7561" s="27"/>
      <c r="J7561" s="28" t="str">
        <f t="shared" ref="J7561" si="11940">CONCATENATE(K7558,3)</f>
        <v>63</v>
      </c>
      <c r="K7561" s="22" t="e">
        <v>#VALUE!</v>
      </c>
      <c r="L7561" s="22" t="e">
        <v>#VALUE!</v>
      </c>
      <c r="M7561" s="22" t="e">
        <v>#VALUE!</v>
      </c>
      <c r="N7561" s="22" t="e">
        <v>#VALUE!</v>
      </c>
      <c r="O7561" s="22" t="e">
        <v>#VALUE!</v>
      </c>
      <c r="P7561" s="17"/>
      <c r="Q7561" s="17"/>
      <c r="R7561" s="17"/>
      <c r="S7561" s="17"/>
      <c r="U7561" s="28">
        <f t="shared" si="11935"/>
        <v>158</v>
      </c>
      <c r="V7561" s="28">
        <f t="shared" si="11884"/>
        <v>224</v>
      </c>
    </row>
    <row r="7562" spans="1:22" x14ac:dyDescent="0.3">
      <c r="A7562" s="28">
        <f t="shared" si="11882"/>
        <v>158225</v>
      </c>
      <c r="B7562" s="26"/>
      <c r="C7562" s="26"/>
      <c r="D7562" s="26"/>
      <c r="E7562" s="9"/>
      <c r="F7562" s="26"/>
      <c r="G7562" s="27"/>
      <c r="H7562" s="27"/>
      <c r="J7562" s="17"/>
      <c r="K7562" s="17">
        <v>7</v>
      </c>
      <c r="L7562" s="17">
        <v>7</v>
      </c>
      <c r="M7562" s="17">
        <v>7</v>
      </c>
      <c r="N7562" s="17">
        <v>7</v>
      </c>
      <c r="O7562" s="17">
        <v>7</v>
      </c>
      <c r="P7562" s="17">
        <v>7</v>
      </c>
      <c r="Q7562" s="17"/>
      <c r="R7562" s="17"/>
      <c r="S7562" s="17"/>
      <c r="U7562" s="28">
        <f t="shared" si="11935"/>
        <v>158</v>
      </c>
      <c r="V7562" s="28">
        <f t="shared" si="11884"/>
        <v>225</v>
      </c>
    </row>
    <row r="7563" spans="1:22" x14ac:dyDescent="0.3">
      <c r="A7563" s="28">
        <f t="shared" si="11882"/>
        <v>158226</v>
      </c>
      <c r="B7563" s="26"/>
      <c r="C7563" s="26"/>
      <c r="D7563" s="26"/>
      <c r="E7563" s="9"/>
      <c r="F7563" s="26"/>
      <c r="G7563" s="27"/>
      <c r="H7563" s="27"/>
      <c r="J7563" s="28" t="str">
        <f t="shared" ref="J7563" si="11941">CONCATENATE(K7562,1)</f>
        <v>71</v>
      </c>
      <c r="K7563" s="22" t="e">
        <f t="array" ref="K7563:P7565">LINEST(B7554:B7560,C7554:C7560^{1,2,3,4,5},TRUE,TRUE)</f>
        <v>#VALUE!</v>
      </c>
      <c r="L7563" s="22" t="e">
        <v>#VALUE!</v>
      </c>
      <c r="M7563" s="22" t="e">
        <v>#VALUE!</v>
      </c>
      <c r="N7563" s="22" t="e">
        <v>#VALUE!</v>
      </c>
      <c r="O7563" s="22" t="e">
        <v>#VALUE!</v>
      </c>
      <c r="P7563" s="22" t="e">
        <v>#VALUE!</v>
      </c>
      <c r="Q7563" s="17"/>
      <c r="R7563" s="17"/>
      <c r="S7563" s="17"/>
      <c r="U7563" s="28">
        <f t="shared" si="11935"/>
        <v>158</v>
      </c>
      <c r="V7563" s="28">
        <f t="shared" si="11884"/>
        <v>226</v>
      </c>
    </row>
    <row r="7564" spans="1:22" x14ac:dyDescent="0.3">
      <c r="A7564" s="28">
        <f t="shared" si="11882"/>
        <v>158227</v>
      </c>
      <c r="B7564" s="2">
        <f t="shared" ref="B7564" si="11942">COUNT(B7554:B7563)-2</f>
        <v>-2</v>
      </c>
      <c r="J7564" s="28" t="str">
        <f t="shared" ref="J7564" si="11943">CONCATENATE(K7562,2)</f>
        <v>72</v>
      </c>
      <c r="K7564" s="22" t="e">
        <v>#VALUE!</v>
      </c>
      <c r="L7564" s="22" t="e">
        <v>#VALUE!</v>
      </c>
      <c r="M7564" s="22" t="e">
        <v>#VALUE!</v>
      </c>
      <c r="N7564" s="22" t="e">
        <v>#VALUE!</v>
      </c>
      <c r="O7564" s="22" t="e">
        <v>#VALUE!</v>
      </c>
      <c r="P7564" s="22" t="e">
        <v>#VALUE!</v>
      </c>
      <c r="Q7564" s="17"/>
      <c r="R7564" s="17"/>
      <c r="S7564" s="17"/>
      <c r="U7564" s="28">
        <f t="shared" si="11935"/>
        <v>158</v>
      </c>
      <c r="V7564" s="28">
        <f t="shared" si="11884"/>
        <v>227</v>
      </c>
    </row>
    <row r="7565" spans="1:22" x14ac:dyDescent="0.3">
      <c r="A7565" s="28">
        <f t="shared" si="11882"/>
        <v>158228</v>
      </c>
      <c r="J7565" s="28" t="str">
        <f t="shared" ref="J7565" si="11944">CONCATENATE(K7562,3)</f>
        <v>73</v>
      </c>
      <c r="K7565" s="22" t="e">
        <v>#VALUE!</v>
      </c>
      <c r="L7565" s="22" t="e">
        <v>#VALUE!</v>
      </c>
      <c r="M7565" s="22" t="e">
        <v>#VALUE!</v>
      </c>
      <c r="N7565" s="22" t="e">
        <v>#VALUE!</v>
      </c>
      <c r="O7565" s="22" t="e">
        <v>#VALUE!</v>
      </c>
      <c r="P7565" s="22" t="e">
        <v>#VALUE!</v>
      </c>
      <c r="Q7565" s="17"/>
      <c r="R7565" s="17"/>
      <c r="S7565" s="17"/>
      <c r="U7565" s="28">
        <f t="shared" si="11935"/>
        <v>158</v>
      </c>
      <c r="V7565" s="28">
        <f t="shared" si="11884"/>
        <v>228</v>
      </c>
    </row>
    <row r="7566" spans="1:22" x14ac:dyDescent="0.3">
      <c r="A7566" s="28">
        <f t="shared" si="11882"/>
        <v>158229</v>
      </c>
      <c r="B7566" s="66" t="s">
        <v>25</v>
      </c>
      <c r="C7566" s="66"/>
      <c r="D7566" s="66"/>
      <c r="E7566" s="66"/>
      <c r="F7566" s="66"/>
      <c r="G7566" s="66"/>
      <c r="H7566" s="66"/>
      <c r="J7566" s="17"/>
      <c r="K7566" s="17">
        <v>8</v>
      </c>
      <c r="L7566" s="17">
        <v>8</v>
      </c>
      <c r="M7566" s="17">
        <v>8</v>
      </c>
      <c r="N7566" s="17">
        <v>8</v>
      </c>
      <c r="O7566" s="17">
        <v>8</v>
      </c>
      <c r="P7566" s="17">
        <v>8</v>
      </c>
      <c r="Q7566" s="17">
        <v>8</v>
      </c>
      <c r="R7566" s="17"/>
      <c r="S7566" s="17"/>
      <c r="U7566" s="28">
        <f t="shared" si="11935"/>
        <v>158</v>
      </c>
      <c r="V7566" s="28">
        <f t="shared" si="11884"/>
        <v>229</v>
      </c>
    </row>
    <row r="7567" spans="1:22" x14ac:dyDescent="0.3">
      <c r="A7567" s="28">
        <f t="shared" si="11882"/>
        <v>158230</v>
      </c>
      <c r="B7567" s="71"/>
      <c r="C7567" s="71"/>
      <c r="D7567" s="71"/>
      <c r="E7567" s="71"/>
      <c r="F7567" s="71"/>
      <c r="G7567" s="71"/>
      <c r="H7567" s="71"/>
      <c r="J7567" s="28" t="str">
        <f t="shared" ref="J7567" si="11945">CONCATENATE(K7566,1)</f>
        <v>81</v>
      </c>
      <c r="K7567" s="22" t="e">
        <f t="array" ref="K7567:Q7569">LINEST(B7554:B7561,C7554:C7561^{1,2,3,4,5,6},TRUE,TRUE)</f>
        <v>#VALUE!</v>
      </c>
      <c r="L7567" s="22" t="e">
        <v>#VALUE!</v>
      </c>
      <c r="M7567" s="22" t="e">
        <v>#VALUE!</v>
      </c>
      <c r="N7567" s="22" t="e">
        <v>#VALUE!</v>
      </c>
      <c r="O7567" s="22" t="e">
        <v>#VALUE!</v>
      </c>
      <c r="P7567" s="22" t="e">
        <v>#VALUE!</v>
      </c>
      <c r="Q7567" s="22" t="e">
        <v>#VALUE!</v>
      </c>
      <c r="R7567" s="17"/>
      <c r="S7567" s="17"/>
      <c r="U7567" s="28">
        <f t="shared" si="11935"/>
        <v>158</v>
      </c>
      <c r="V7567" s="28">
        <f t="shared" si="11884"/>
        <v>230</v>
      </c>
    </row>
    <row r="7568" spans="1:22" x14ac:dyDescent="0.3">
      <c r="A7568" s="28">
        <f t="shared" si="11882"/>
        <v>158231</v>
      </c>
      <c r="B7568" s="71"/>
      <c r="C7568" s="71"/>
      <c r="D7568" s="71"/>
      <c r="E7568" s="71"/>
      <c r="F7568" s="71"/>
      <c r="G7568" s="71"/>
      <c r="H7568" s="71"/>
      <c r="J7568" s="28" t="str">
        <f t="shared" ref="J7568" si="11946">CONCATENATE(K7566,2)</f>
        <v>82</v>
      </c>
      <c r="K7568" s="22" t="e">
        <v>#VALUE!</v>
      </c>
      <c r="L7568" s="22" t="e">
        <v>#VALUE!</v>
      </c>
      <c r="M7568" s="22" t="e">
        <v>#VALUE!</v>
      </c>
      <c r="N7568" s="22" t="e">
        <v>#VALUE!</v>
      </c>
      <c r="O7568" s="22" t="e">
        <v>#VALUE!</v>
      </c>
      <c r="P7568" s="22" t="e">
        <v>#VALUE!</v>
      </c>
      <c r="Q7568" s="22" t="e">
        <v>#VALUE!</v>
      </c>
      <c r="R7568" s="17"/>
      <c r="S7568" s="17"/>
      <c r="U7568" s="28">
        <f t="shared" si="11935"/>
        <v>158</v>
      </c>
      <c r="V7568" s="28">
        <f t="shared" si="11884"/>
        <v>231</v>
      </c>
    </row>
    <row r="7569" spans="1:22" x14ac:dyDescent="0.3">
      <c r="A7569" s="28">
        <f t="shared" si="11882"/>
        <v>158232</v>
      </c>
      <c r="J7569" s="28" t="str">
        <f t="shared" ref="J7569" si="11947">CONCATENATE(K7566,3)</f>
        <v>83</v>
      </c>
      <c r="K7569" s="22" t="e">
        <v>#VALUE!</v>
      </c>
      <c r="L7569" s="22" t="e">
        <v>#VALUE!</v>
      </c>
      <c r="M7569" s="22" t="e">
        <v>#VALUE!</v>
      </c>
      <c r="N7569" s="22" t="e">
        <v>#VALUE!</v>
      </c>
      <c r="O7569" s="22" t="e">
        <v>#VALUE!</v>
      </c>
      <c r="P7569" s="22" t="e">
        <v>#VALUE!</v>
      </c>
      <c r="Q7569" s="22" t="e">
        <v>#VALUE!</v>
      </c>
      <c r="R7569" s="17"/>
      <c r="S7569" s="17"/>
      <c r="U7569" s="28">
        <f t="shared" si="11935"/>
        <v>158</v>
      </c>
      <c r="V7569" s="28">
        <f t="shared" si="11884"/>
        <v>232</v>
      </c>
    </row>
    <row r="7570" spans="1:22" ht="15" customHeight="1" x14ac:dyDescent="0.3">
      <c r="A7570" s="28">
        <f t="shared" si="11882"/>
        <v>158233</v>
      </c>
      <c r="B7570" s="66" t="s">
        <v>52</v>
      </c>
      <c r="C7570" s="66"/>
      <c r="D7570" s="66"/>
      <c r="E7570" s="10" t="str">
        <f>IF(D7540="","",MAX(E7571,E7572))</f>
        <v/>
      </c>
      <c r="J7570" s="17"/>
      <c r="K7570" s="17">
        <v>9</v>
      </c>
      <c r="L7570" s="17">
        <v>9</v>
      </c>
      <c r="M7570" s="17">
        <v>9</v>
      </c>
      <c r="N7570" s="17">
        <v>9</v>
      </c>
      <c r="O7570" s="17">
        <v>9</v>
      </c>
      <c r="P7570" s="17">
        <v>9</v>
      </c>
      <c r="Q7570" s="17">
        <v>9</v>
      </c>
      <c r="R7570" s="17">
        <v>9</v>
      </c>
      <c r="S7570" s="17"/>
      <c r="U7570" s="28">
        <f t="shared" si="11935"/>
        <v>158</v>
      </c>
      <c r="V7570" s="28">
        <f t="shared" si="11884"/>
        <v>233</v>
      </c>
    </row>
    <row r="7571" spans="1:22" x14ac:dyDescent="0.3">
      <c r="A7571" s="28">
        <f t="shared" si="11882"/>
        <v>158234</v>
      </c>
      <c r="B7571" s="2" t="s">
        <v>26</v>
      </c>
      <c r="C7571" s="2" t="s">
        <v>27</v>
      </c>
      <c r="D7571" s="2" t="s">
        <v>28</v>
      </c>
      <c r="E7571" s="11">
        <f>ABS(MIN(D7572:D7581))</f>
        <v>0</v>
      </c>
      <c r="G7571" s="2" t="s">
        <v>230</v>
      </c>
      <c r="J7571" s="28" t="str">
        <f t="shared" ref="J7571" si="11948">CONCATENATE(K7570,1)</f>
        <v>91</v>
      </c>
      <c r="K7571" s="22" t="e">
        <f t="array" ref="K7571:R7573">LINEST(B7554:B7562,C7554:C7562^{1,2,3,4,5,6,7},TRUE,TRUE)</f>
        <v>#VALUE!</v>
      </c>
      <c r="L7571" s="22" t="e">
        <v>#VALUE!</v>
      </c>
      <c r="M7571" s="22" t="e">
        <v>#VALUE!</v>
      </c>
      <c r="N7571" s="22" t="e">
        <v>#VALUE!</v>
      </c>
      <c r="O7571" s="22" t="e">
        <v>#VALUE!</v>
      </c>
      <c r="P7571" s="22" t="e">
        <v>#VALUE!</v>
      </c>
      <c r="Q7571" s="22" t="e">
        <v>#VALUE!</v>
      </c>
      <c r="R7571" s="22" t="e">
        <v>#VALUE!</v>
      </c>
      <c r="S7571" s="17"/>
      <c r="U7571" s="28">
        <f t="shared" si="11935"/>
        <v>158</v>
      </c>
      <c r="V7571" s="28">
        <f t="shared" si="11884"/>
        <v>234</v>
      </c>
    </row>
    <row r="7572" spans="1:22" x14ac:dyDescent="0.3">
      <c r="A7572" s="28">
        <f t="shared" si="11882"/>
        <v>158235</v>
      </c>
      <c r="B7572" s="7">
        <f t="shared" ref="B7572:B7581" si="11949">C7554-B7554</f>
        <v>0</v>
      </c>
      <c r="C7572" s="7">
        <f t="shared" ref="C7572:C7581" si="11950">H7554-G7554</f>
        <v>0</v>
      </c>
      <c r="D7572" s="7">
        <f>C7572-B7572</f>
        <v>0</v>
      </c>
      <c r="E7572" s="11">
        <f>ABS(MAX(D7572:D7581))</f>
        <v>0</v>
      </c>
      <c r="F7572" s="13"/>
      <c r="G7572" s="2" t="str">
        <f>IF(D7554="","",D7554/E7554)</f>
        <v/>
      </c>
      <c r="H7572" s="13"/>
      <c r="J7572" s="28" t="str">
        <f t="shared" ref="J7572" si="11951">CONCATENATE(K7570,2)</f>
        <v>92</v>
      </c>
      <c r="K7572" s="22" t="e">
        <v>#VALUE!</v>
      </c>
      <c r="L7572" s="22" t="e">
        <v>#VALUE!</v>
      </c>
      <c r="M7572" s="22" t="e">
        <v>#VALUE!</v>
      </c>
      <c r="N7572" s="22" t="e">
        <v>#VALUE!</v>
      </c>
      <c r="O7572" s="22" t="e">
        <v>#VALUE!</v>
      </c>
      <c r="P7572" s="22" t="e">
        <v>#VALUE!</v>
      </c>
      <c r="Q7572" s="22" t="e">
        <v>#VALUE!</v>
      </c>
      <c r="R7572" s="22" t="e">
        <v>#VALUE!</v>
      </c>
      <c r="S7572" s="17"/>
      <c r="U7572" s="28">
        <f t="shared" si="11935"/>
        <v>158</v>
      </c>
      <c r="V7572" s="28">
        <f t="shared" si="11884"/>
        <v>235</v>
      </c>
    </row>
    <row r="7573" spans="1:22" x14ac:dyDescent="0.3">
      <c r="A7573" s="28">
        <f t="shared" si="11882"/>
        <v>158236</v>
      </c>
      <c r="B7573" s="7">
        <f t="shared" si="11949"/>
        <v>0</v>
      </c>
      <c r="C7573" s="7">
        <f t="shared" si="11950"/>
        <v>0</v>
      </c>
      <c r="D7573" s="7">
        <f t="shared" ref="D7573:D7581" si="11952">C7573-B7573</f>
        <v>0</v>
      </c>
      <c r="E7573" s="12" t="s">
        <v>34</v>
      </c>
      <c r="G7573" s="2" t="str">
        <f t="shared" ref="G7573:G7581" si="11953">IF(D7555="","",D7555/E7555)</f>
        <v/>
      </c>
      <c r="H7573" s="13"/>
      <c r="J7573" s="28" t="str">
        <f t="shared" ref="J7573" si="11954">CONCATENATE(K7570,3)</f>
        <v>93</v>
      </c>
      <c r="K7573" s="22" t="e">
        <v>#VALUE!</v>
      </c>
      <c r="L7573" s="22" t="e">
        <v>#VALUE!</v>
      </c>
      <c r="M7573" s="22" t="e">
        <v>#VALUE!</v>
      </c>
      <c r="N7573" s="22" t="e">
        <v>#VALUE!</v>
      </c>
      <c r="O7573" s="22" t="e">
        <v>#VALUE!</v>
      </c>
      <c r="P7573" s="22" t="e">
        <v>#VALUE!</v>
      </c>
      <c r="Q7573" s="22" t="e">
        <v>#VALUE!</v>
      </c>
      <c r="R7573" s="22" t="e">
        <v>#VALUE!</v>
      </c>
      <c r="S7573" s="17"/>
      <c r="U7573" s="28">
        <f t="shared" si="11935"/>
        <v>158</v>
      </c>
      <c r="V7573" s="28">
        <f t="shared" si="11884"/>
        <v>236</v>
      </c>
    </row>
    <row r="7574" spans="1:22" x14ac:dyDescent="0.3">
      <c r="A7574" s="28">
        <f t="shared" si="11882"/>
        <v>158237</v>
      </c>
      <c r="B7574" s="7">
        <f t="shared" si="11949"/>
        <v>0</v>
      </c>
      <c r="C7574" s="7">
        <f t="shared" si="11950"/>
        <v>0</v>
      </c>
      <c r="D7574" s="7">
        <f t="shared" si="11952"/>
        <v>0</v>
      </c>
      <c r="E7574" s="10" t="str">
        <f>IF(D7540="","",MAX(E7575,E7576))</f>
        <v/>
      </c>
      <c r="G7574" s="2" t="str">
        <f t="shared" si="11953"/>
        <v/>
      </c>
      <c r="H7574" s="13"/>
      <c r="J7574" s="17"/>
      <c r="K7574" s="17">
        <v>10</v>
      </c>
      <c r="L7574" s="17">
        <v>10</v>
      </c>
      <c r="M7574" s="17">
        <v>10</v>
      </c>
      <c r="N7574" s="17">
        <v>10</v>
      </c>
      <c r="O7574" s="17">
        <v>10</v>
      </c>
      <c r="P7574" s="17">
        <v>10</v>
      </c>
      <c r="Q7574" s="17">
        <v>10</v>
      </c>
      <c r="R7574" s="17">
        <v>10</v>
      </c>
      <c r="S7574" s="17">
        <v>10</v>
      </c>
      <c r="U7574" s="28">
        <f t="shared" si="11935"/>
        <v>158</v>
      </c>
      <c r="V7574" s="28">
        <f t="shared" si="11884"/>
        <v>237</v>
      </c>
    </row>
    <row r="7575" spans="1:22" x14ac:dyDescent="0.3">
      <c r="A7575" s="28">
        <f t="shared" si="11882"/>
        <v>158238</v>
      </c>
      <c r="B7575" s="7">
        <f t="shared" si="11949"/>
        <v>0</v>
      </c>
      <c r="C7575" s="7">
        <f t="shared" si="11950"/>
        <v>0</v>
      </c>
      <c r="D7575" s="7">
        <f t="shared" si="11952"/>
        <v>0</v>
      </c>
      <c r="E7575" s="11">
        <f>ABS(MIN(B7572:B7581))</f>
        <v>0</v>
      </c>
      <c r="G7575" s="2" t="str">
        <f t="shared" si="11953"/>
        <v/>
      </c>
      <c r="H7575" s="13"/>
      <c r="J7575" s="28" t="str">
        <f t="shared" ref="J7575" si="11955">CONCATENATE(K7574,1)</f>
        <v>101</v>
      </c>
      <c r="K7575" s="22" t="e">
        <f t="array" ref="K7575:S7577">LINEST(B7554:B7563,C7554:C7563^{1,2,3,4,5,6,7,8},TRUE,TRUE)</f>
        <v>#VALUE!</v>
      </c>
      <c r="L7575" s="22" t="e">
        <v>#VALUE!</v>
      </c>
      <c r="M7575" s="22" t="e">
        <v>#VALUE!</v>
      </c>
      <c r="N7575" s="22" t="e">
        <v>#VALUE!</v>
      </c>
      <c r="O7575" s="22" t="e">
        <v>#VALUE!</v>
      </c>
      <c r="P7575" s="22" t="e">
        <v>#VALUE!</v>
      </c>
      <c r="Q7575" s="22" t="e">
        <v>#VALUE!</v>
      </c>
      <c r="R7575" s="22" t="e">
        <v>#VALUE!</v>
      </c>
      <c r="S7575" s="22" t="e">
        <v>#VALUE!</v>
      </c>
      <c r="U7575" s="28">
        <f t="shared" si="11935"/>
        <v>158</v>
      </c>
      <c r="V7575" s="28">
        <f t="shared" si="11884"/>
        <v>238</v>
      </c>
    </row>
    <row r="7576" spans="1:22" x14ac:dyDescent="0.3">
      <c r="A7576" s="28">
        <f t="shared" si="11882"/>
        <v>158239</v>
      </c>
      <c r="B7576" s="7">
        <f t="shared" si="11949"/>
        <v>0</v>
      </c>
      <c r="C7576" s="7">
        <f t="shared" si="11950"/>
        <v>0</v>
      </c>
      <c r="D7576" s="7">
        <f t="shared" si="11952"/>
        <v>0</v>
      </c>
      <c r="E7576" s="11">
        <f>ABS(MAX(B7572:B7581))</f>
        <v>0</v>
      </c>
      <c r="G7576" s="2" t="str">
        <f t="shared" si="11953"/>
        <v/>
      </c>
      <c r="H7576" s="13"/>
      <c r="J7576" s="28" t="str">
        <f t="shared" ref="J7576" si="11956">CONCATENATE(K7574,2)</f>
        <v>102</v>
      </c>
      <c r="K7576" s="22" t="e">
        <v>#VALUE!</v>
      </c>
      <c r="L7576" s="22" t="e">
        <v>#VALUE!</v>
      </c>
      <c r="M7576" s="22" t="e">
        <v>#VALUE!</v>
      </c>
      <c r="N7576" s="22" t="e">
        <v>#VALUE!</v>
      </c>
      <c r="O7576" s="22" t="e">
        <v>#VALUE!</v>
      </c>
      <c r="P7576" s="22" t="e">
        <v>#VALUE!</v>
      </c>
      <c r="Q7576" s="22" t="e">
        <v>#VALUE!</v>
      </c>
      <c r="R7576" s="22" t="e">
        <v>#VALUE!</v>
      </c>
      <c r="S7576" s="22" t="e">
        <v>#VALUE!</v>
      </c>
      <c r="U7576" s="28">
        <f t="shared" si="11935"/>
        <v>158</v>
      </c>
      <c r="V7576" s="28">
        <f t="shared" si="11884"/>
        <v>239</v>
      </c>
    </row>
    <row r="7577" spans="1:22" x14ac:dyDescent="0.3">
      <c r="A7577" s="28">
        <f t="shared" si="11882"/>
        <v>158240</v>
      </c>
      <c r="B7577" s="7">
        <f t="shared" si="11949"/>
        <v>0</v>
      </c>
      <c r="C7577" s="7">
        <f t="shared" si="11950"/>
        <v>0</v>
      </c>
      <c r="D7577" s="7">
        <f t="shared" si="11952"/>
        <v>0</v>
      </c>
      <c r="E7577" s="12" t="s">
        <v>231</v>
      </c>
      <c r="G7577" s="2" t="str">
        <f t="shared" si="11953"/>
        <v/>
      </c>
      <c r="H7577" s="13"/>
      <c r="J7577" s="28" t="str">
        <f t="shared" ref="J7577" si="11957">CONCATENATE(K7574,3)</f>
        <v>103</v>
      </c>
      <c r="K7577" s="22" t="e">
        <v>#VALUE!</v>
      </c>
      <c r="L7577" s="22" t="e">
        <v>#VALUE!</v>
      </c>
      <c r="M7577" s="22" t="e">
        <v>#VALUE!</v>
      </c>
      <c r="N7577" s="22" t="e">
        <v>#VALUE!</v>
      </c>
      <c r="O7577" s="22" t="e">
        <v>#VALUE!</v>
      </c>
      <c r="P7577" s="22" t="e">
        <v>#VALUE!</v>
      </c>
      <c r="Q7577" s="22" t="e">
        <v>#VALUE!</v>
      </c>
      <c r="R7577" s="22" t="e">
        <v>#VALUE!</v>
      </c>
      <c r="S7577" s="22" t="e">
        <v>#VALUE!</v>
      </c>
      <c r="U7577" s="28">
        <f t="shared" si="11935"/>
        <v>158</v>
      </c>
      <c r="V7577" s="28">
        <f t="shared" si="11884"/>
        <v>240</v>
      </c>
    </row>
    <row r="7578" spans="1:22" x14ac:dyDescent="0.3">
      <c r="A7578" s="28">
        <f t="shared" si="11882"/>
        <v>158241</v>
      </c>
      <c r="B7578" s="7">
        <f t="shared" si="11949"/>
        <v>0</v>
      </c>
      <c r="C7578" s="7">
        <f t="shared" si="11950"/>
        <v>0</v>
      </c>
      <c r="D7578" s="7">
        <f t="shared" si="11952"/>
        <v>0</v>
      </c>
      <c r="E7578" s="10" t="e">
        <f>IF(D7540="","",MAX(E7579,E7580))*2</f>
        <v>#VALUE!</v>
      </c>
      <c r="G7578" s="2" t="str">
        <f t="shared" si="11953"/>
        <v/>
      </c>
      <c r="H7578" s="13"/>
      <c r="U7578" s="28">
        <f t="shared" si="11935"/>
        <v>158</v>
      </c>
      <c r="V7578" s="28">
        <f t="shared" si="11884"/>
        <v>241</v>
      </c>
    </row>
    <row r="7579" spans="1:22" x14ac:dyDescent="0.3">
      <c r="A7579" s="28">
        <f t="shared" si="11882"/>
        <v>158242</v>
      </c>
      <c r="B7579" s="7">
        <f t="shared" si="11949"/>
        <v>0</v>
      </c>
      <c r="C7579" s="7">
        <f t="shared" si="11950"/>
        <v>0</v>
      </c>
      <c r="D7579" s="7">
        <f t="shared" si="11952"/>
        <v>0</v>
      </c>
      <c r="E7579" s="11">
        <f>ABS(MIN(G7572:G7581))</f>
        <v>0</v>
      </c>
      <c r="G7579" s="2" t="str">
        <f t="shared" si="11953"/>
        <v/>
      </c>
      <c r="U7579" s="28">
        <f t="shared" si="11935"/>
        <v>158</v>
      </c>
      <c r="V7579" s="28">
        <f t="shared" si="11884"/>
        <v>242</v>
      </c>
    </row>
    <row r="7580" spans="1:22" x14ac:dyDescent="0.3">
      <c r="A7580" s="28">
        <f t="shared" si="11882"/>
        <v>158243</v>
      </c>
      <c r="B7580" s="7">
        <f t="shared" si="11949"/>
        <v>0</v>
      </c>
      <c r="C7580" s="7">
        <f t="shared" si="11950"/>
        <v>0</v>
      </c>
      <c r="D7580" s="7">
        <f t="shared" si="11952"/>
        <v>0</v>
      </c>
      <c r="E7580" s="11">
        <f>ABS(MAX(G7572:G7581))</f>
        <v>0</v>
      </c>
      <c r="G7580" s="2" t="str">
        <f t="shared" si="11953"/>
        <v/>
      </c>
      <c r="U7580" s="28">
        <f t="shared" si="11935"/>
        <v>158</v>
      </c>
      <c r="V7580" s="28">
        <f t="shared" si="11884"/>
        <v>243</v>
      </c>
    </row>
    <row r="7581" spans="1:22" x14ac:dyDescent="0.3">
      <c r="A7581" s="28">
        <f t="shared" si="11882"/>
        <v>158244</v>
      </c>
      <c r="B7581" s="7">
        <f t="shared" si="11949"/>
        <v>0</v>
      </c>
      <c r="C7581" s="7">
        <f t="shared" si="11950"/>
        <v>0</v>
      </c>
      <c r="D7581" s="7">
        <f t="shared" si="11952"/>
        <v>0</v>
      </c>
      <c r="F7581" s="13"/>
      <c r="G7581" s="2" t="str">
        <f t="shared" si="11953"/>
        <v/>
      </c>
      <c r="U7581" s="28">
        <f t="shared" si="11935"/>
        <v>158</v>
      </c>
      <c r="V7581" s="28">
        <f t="shared" si="11884"/>
        <v>244</v>
      </c>
    </row>
    <row r="7582" spans="1:22" x14ac:dyDescent="0.3">
      <c r="A7582" s="28">
        <f t="shared" si="11882"/>
        <v>158245</v>
      </c>
      <c r="F7582" s="13"/>
      <c r="U7582" s="28">
        <f t="shared" si="11935"/>
        <v>158</v>
      </c>
      <c r="V7582" s="28">
        <f t="shared" si="11884"/>
        <v>245</v>
      </c>
    </row>
    <row r="7583" spans="1:22" x14ac:dyDescent="0.3">
      <c r="A7583" s="28">
        <f t="shared" si="11882"/>
        <v>158246</v>
      </c>
      <c r="F7583" s="13"/>
      <c r="U7583" s="28">
        <f t="shared" si="11935"/>
        <v>158</v>
      </c>
      <c r="V7583" s="28">
        <f t="shared" si="11884"/>
        <v>246</v>
      </c>
    </row>
    <row r="7584" spans="1:22" x14ac:dyDescent="0.3">
      <c r="A7584" s="28">
        <f t="shared" si="11882"/>
        <v>158247</v>
      </c>
      <c r="F7584" s="13"/>
      <c r="U7584" s="28">
        <f t="shared" si="11935"/>
        <v>158</v>
      </c>
      <c r="V7584" s="28">
        <f t="shared" si="11884"/>
        <v>247</v>
      </c>
    </row>
    <row r="7585" spans="1:24" s="8" customFormat="1" x14ac:dyDescent="0.3"/>
    <row r="7586" spans="1:24" x14ac:dyDescent="0.3">
      <c r="A7586" s="28">
        <f t="shared" ref="A7586:A7632" si="11958">ROUND(CONCATENATE(U7586,V7586),0)</f>
        <v>159201</v>
      </c>
      <c r="B7586" s="63" t="s">
        <v>0</v>
      </c>
      <c r="C7586" s="63"/>
      <c r="D7586" s="71"/>
      <c r="E7586" s="71"/>
      <c r="F7586" s="71"/>
      <c r="G7586" s="71"/>
      <c r="H7586" s="71"/>
      <c r="U7586" s="28">
        <f t="shared" si="11883"/>
        <v>159</v>
      </c>
      <c r="V7586" s="28">
        <v>201</v>
      </c>
    </row>
    <row r="7587" spans="1:24" x14ac:dyDescent="0.3">
      <c r="A7587" s="28">
        <f t="shared" si="11958"/>
        <v>159202</v>
      </c>
      <c r="B7587" s="72" t="s">
        <v>70</v>
      </c>
      <c r="C7587" s="73"/>
      <c r="D7587" s="30"/>
      <c r="E7587" s="66" t="s">
        <v>71</v>
      </c>
      <c r="F7587" s="66"/>
      <c r="G7587" s="74"/>
      <c r="H7587" s="74"/>
      <c r="U7587" s="28">
        <f t="shared" si="11935"/>
        <v>159</v>
      </c>
      <c r="V7587" s="28">
        <f t="shared" ref="V7587:V7650" si="11959">V7586+1</f>
        <v>202</v>
      </c>
    </row>
    <row r="7588" spans="1:24" x14ac:dyDescent="0.3">
      <c r="A7588" s="28">
        <f t="shared" si="11958"/>
        <v>159203</v>
      </c>
      <c r="B7588" s="75" t="s">
        <v>6</v>
      </c>
      <c r="C7588" s="75"/>
      <c r="D7588" s="71"/>
      <c r="E7588" s="71"/>
      <c r="F7588" s="71"/>
      <c r="G7588" s="71"/>
      <c r="H7588" s="71"/>
      <c r="U7588" s="28">
        <f t="shared" si="11935"/>
        <v>159</v>
      </c>
      <c r="V7588" s="28">
        <f t="shared" si="11959"/>
        <v>203</v>
      </c>
    </row>
    <row r="7589" spans="1:24" x14ac:dyDescent="0.3">
      <c r="A7589" s="28">
        <f t="shared" si="11958"/>
        <v>159204</v>
      </c>
      <c r="B7589" s="63" t="s">
        <v>7</v>
      </c>
      <c r="C7589" s="63"/>
      <c r="D7589" s="71"/>
      <c r="E7589" s="71"/>
      <c r="F7589" s="71"/>
      <c r="G7589" s="71"/>
      <c r="H7589" s="71"/>
      <c r="J7589" s="17"/>
      <c r="K7589" s="17" t="s">
        <v>53</v>
      </c>
      <c r="L7589" s="17" t="s">
        <v>54</v>
      </c>
      <c r="M7589" s="17" t="s">
        <v>55</v>
      </c>
      <c r="N7589" s="17" t="s">
        <v>56</v>
      </c>
      <c r="O7589" s="17" t="s">
        <v>57</v>
      </c>
      <c r="P7589" s="17" t="s">
        <v>2</v>
      </c>
      <c r="Q7589" s="17" t="s">
        <v>3</v>
      </c>
      <c r="R7589" s="17" t="s">
        <v>4</v>
      </c>
      <c r="S7589" s="17" t="s">
        <v>5</v>
      </c>
      <c r="U7589" s="28">
        <f t="shared" si="11935"/>
        <v>159</v>
      </c>
      <c r="V7589" s="28">
        <f t="shared" si="11959"/>
        <v>204</v>
      </c>
      <c r="X7589" s="1" t="s">
        <v>48</v>
      </c>
    </row>
    <row r="7590" spans="1:24" x14ac:dyDescent="0.3">
      <c r="A7590" s="28">
        <f t="shared" si="11958"/>
        <v>159205</v>
      </c>
      <c r="B7590" s="63" t="s">
        <v>9</v>
      </c>
      <c r="C7590" s="63"/>
      <c r="D7590" s="71"/>
      <c r="E7590" s="71"/>
      <c r="F7590" s="71"/>
      <c r="G7590" s="71"/>
      <c r="H7590" s="71"/>
      <c r="J7590" s="17">
        <f t="shared" ref="J7590" si="11960">COUNTA(B7602:B7611)</f>
        <v>0</v>
      </c>
      <c r="K7590" s="17">
        <f t="shared" ref="K7590" si="11961">IF(L7590-1&lt;2,0,L7590-1)</f>
        <v>0</v>
      </c>
      <c r="L7590" s="17">
        <f t="shared" ref="L7590" si="11962">IF(M7590-1&lt;2,0,M7590-1)</f>
        <v>0</v>
      </c>
      <c r="M7590" s="17">
        <f t="shared" ref="M7590" si="11963">IF(N7590-1&lt;2,0,N7590-1)</f>
        <v>0</v>
      </c>
      <c r="N7590" s="17">
        <f t="shared" ref="N7590" si="11964">IF(O7590-1&lt;2,0,O7590-1)</f>
        <v>0</v>
      </c>
      <c r="O7590" s="17">
        <f t="shared" ref="O7590" si="11965">IF(P7590-1&lt;2,0,P7590-1)</f>
        <v>0</v>
      </c>
      <c r="P7590" s="17">
        <f t="shared" ref="P7590" si="11966">IF(Q7590-1&lt;2,0,Q7590-1)</f>
        <v>0</v>
      </c>
      <c r="Q7590" s="17">
        <f t="shared" ref="Q7590" si="11967">IF(R7590-1&lt;2,0,R7590-1)</f>
        <v>0</v>
      </c>
      <c r="R7590" s="17">
        <f t="shared" ref="R7590" si="11968">IF(S7590-1&lt;2,0,S7590-1)</f>
        <v>0</v>
      </c>
      <c r="S7590" s="17">
        <f t="shared" ref="S7590" si="11969">J7590</f>
        <v>0</v>
      </c>
      <c r="U7590" s="28">
        <f t="shared" si="11935"/>
        <v>159</v>
      </c>
      <c r="V7590" s="28">
        <f t="shared" si="11959"/>
        <v>205</v>
      </c>
      <c r="X7590" s="1" t="s">
        <v>49</v>
      </c>
    </row>
    <row r="7591" spans="1:24" x14ac:dyDescent="0.3">
      <c r="A7591" s="28">
        <f t="shared" si="11958"/>
        <v>159206</v>
      </c>
      <c r="B7591" s="63" t="s">
        <v>10</v>
      </c>
      <c r="C7591" s="63"/>
      <c r="D7591" s="71"/>
      <c r="E7591" s="71"/>
      <c r="F7591" s="71"/>
      <c r="G7591" s="71"/>
      <c r="H7591" s="71"/>
      <c r="J7591" s="28" t="str">
        <f t="shared" ref="J7591" si="11970">CONCATENATE(J7590,1)</f>
        <v>01</v>
      </c>
      <c r="K7591" s="29">
        <f t="shared" ref="K7591" si="11971">IF(K7590=0,0,VLOOKUP(J7591,J7595:S7625,K7590,FALSE))</f>
        <v>0</v>
      </c>
      <c r="L7591" s="29">
        <f t="shared" ref="L7591" si="11972">IF(L7590=0,0,VLOOKUP(J7591,J7595:S7625,L7590,FALSE))</f>
        <v>0</v>
      </c>
      <c r="M7591" s="29">
        <f t="shared" ref="M7591" si="11973">IF(M7590=0,0,VLOOKUP(J7591,J7595:S7625,M7590,FALSE))</f>
        <v>0</v>
      </c>
      <c r="N7591" s="29">
        <f t="shared" ref="N7591" si="11974">IF(N7590=0,0,VLOOKUP(J7591,J7595:S7625,N7590,FALSE))</f>
        <v>0</v>
      </c>
      <c r="O7591" s="29">
        <f t="shared" ref="O7591" si="11975">IF(O7590=0,0,VLOOKUP(J7591,J7595:S7625,O7590,FALSE))</f>
        <v>0</v>
      </c>
      <c r="P7591" s="29">
        <f t="shared" ref="P7591" si="11976">IF(P7590=0,0,VLOOKUP(J7591,J7595:S7625,P7590,FALSE))</f>
        <v>0</v>
      </c>
      <c r="Q7591" s="29">
        <f t="shared" ref="Q7591" si="11977">IF(Q7590=0,0,VLOOKUP(J7591,J7595:S7625,Q7590,FALSE))</f>
        <v>0</v>
      </c>
      <c r="R7591" s="29">
        <f t="shared" ref="R7591" si="11978">IF(R7590=0,0,VLOOKUP(J7591,J7595:S7625,R7590,FALSE))</f>
        <v>0</v>
      </c>
      <c r="S7591" s="29">
        <f t="shared" ref="S7591" si="11979">IF(S7590=0,0,VLOOKUP(J7591,J7595:S7625,S7590,FALSE))</f>
        <v>0</v>
      </c>
      <c r="U7591" s="28">
        <f t="shared" si="11935"/>
        <v>159</v>
      </c>
      <c r="V7591" s="28">
        <f t="shared" si="11959"/>
        <v>206</v>
      </c>
      <c r="X7591" s="1" t="s">
        <v>50</v>
      </c>
    </row>
    <row r="7592" spans="1:24" x14ac:dyDescent="0.3">
      <c r="A7592" s="28">
        <f t="shared" si="11958"/>
        <v>159207</v>
      </c>
      <c r="B7592" s="63" t="s">
        <v>11</v>
      </c>
      <c r="C7592" s="63"/>
      <c r="D7592" s="64"/>
      <c r="E7592" s="64"/>
      <c r="F7592" s="64"/>
      <c r="G7592" s="64"/>
      <c r="H7592" s="64"/>
      <c r="J7592" s="28" t="str">
        <f t="shared" ref="J7592" si="11980">CONCATENATE(J7590,2)</f>
        <v>02</v>
      </c>
      <c r="K7592" s="22">
        <f t="shared" ref="K7592" si="11981">IF(K7590=0,0,VLOOKUP(J7592,J7595:S7625,K7590,FALSE))</f>
        <v>0</v>
      </c>
      <c r="L7592" s="22">
        <f t="shared" ref="L7592" si="11982">IF(L7590=0,0,VLOOKUP(J7592,J7595:S7625,L7590,FALSE))</f>
        <v>0</v>
      </c>
      <c r="M7592" s="22">
        <f t="shared" ref="M7592" si="11983">IF(M7590=0,0,VLOOKUP(J7592,J7595:S7625,M7590,FALSE))</f>
        <v>0</v>
      </c>
      <c r="N7592" s="22">
        <f t="shared" ref="N7592" si="11984">IF(N7590=0,0,VLOOKUP(J7592,J7595:S7625,N7590,FALSE))</f>
        <v>0</v>
      </c>
      <c r="O7592" s="22">
        <f t="shared" ref="O7592" si="11985">IF(O7590=0,0,VLOOKUP(J7592,J7595:S7625,O7590,FALSE))</f>
        <v>0</v>
      </c>
      <c r="P7592" s="22">
        <f t="shared" ref="P7592" si="11986">IF(P7590=0,0,VLOOKUP(J7592,J7595:S7625,P7590,FALSE))</f>
        <v>0</v>
      </c>
      <c r="Q7592" s="22">
        <f t="shared" ref="Q7592" si="11987">IF(Q7590=0,0,VLOOKUP(J7592,J7595:S7625,Q7590,FALSE))</f>
        <v>0</v>
      </c>
      <c r="R7592" s="22">
        <f t="shared" ref="R7592" si="11988">IF(R7590=0,0,VLOOKUP(J7592,J7595:S7625,R7590,FALSE))</f>
        <v>0</v>
      </c>
      <c r="S7592" s="22">
        <f t="shared" ref="S7592" si="11989">IF(S7590=0,0,VLOOKUP(J7592,J7595:S7625,S7590,FALSE))</f>
        <v>0</v>
      </c>
      <c r="U7592" s="28">
        <f t="shared" si="11935"/>
        <v>159</v>
      </c>
      <c r="V7592" s="28">
        <f t="shared" si="11959"/>
        <v>207</v>
      </c>
    </row>
    <row r="7593" spans="1:24" x14ac:dyDescent="0.3">
      <c r="A7593" s="28">
        <f t="shared" si="11958"/>
        <v>159208</v>
      </c>
      <c r="B7593" s="63" t="s">
        <v>12</v>
      </c>
      <c r="C7593" s="63"/>
      <c r="D7593" s="65"/>
      <c r="E7593" s="65"/>
      <c r="F7593" s="65"/>
      <c r="G7593" s="65"/>
      <c r="H7593" s="65"/>
      <c r="J7593" s="28" t="str">
        <f t="shared" ref="J7593" si="11990">CONCATENATE(J7590,3)</f>
        <v>03</v>
      </c>
      <c r="K7593" s="22"/>
      <c r="L7593" s="22"/>
      <c r="M7593" s="22"/>
      <c r="N7593" s="22" t="s">
        <v>58</v>
      </c>
      <c r="O7593" s="29">
        <f t="shared" ref="O7593" si="11991">J7590-2</f>
        <v>-2</v>
      </c>
      <c r="P7593" s="22" t="s">
        <v>59</v>
      </c>
      <c r="Q7593" s="29" t="e">
        <f t="shared" ref="Q7593" si="11992">VLOOKUP(J7593,J7595:S7625,3,FALSE)</f>
        <v>#N/A</v>
      </c>
      <c r="R7593" s="22" t="s">
        <v>60</v>
      </c>
      <c r="S7593" s="22" t="e">
        <f t="shared" ref="S7593" si="11993">VLOOKUP(J7593,J7595:S7625,2,FALSE)</f>
        <v>#N/A</v>
      </c>
      <c r="U7593" s="28">
        <f t="shared" si="11935"/>
        <v>159</v>
      </c>
      <c r="V7593" s="28">
        <f t="shared" si="11959"/>
        <v>208</v>
      </c>
    </row>
    <row r="7594" spans="1:24" x14ac:dyDescent="0.3">
      <c r="A7594" s="28">
        <f t="shared" si="11958"/>
        <v>159209</v>
      </c>
      <c r="B7594" s="63" t="s">
        <v>13</v>
      </c>
      <c r="C7594" s="63"/>
      <c r="D7594" s="15"/>
      <c r="E7594" s="66" t="s">
        <v>14</v>
      </c>
      <c r="F7594" s="66"/>
      <c r="G7594" s="66"/>
      <c r="H7594" s="6" t="s">
        <v>64</v>
      </c>
      <c r="J7594" s="17"/>
      <c r="K7594" s="17">
        <v>3</v>
      </c>
      <c r="L7594" s="17">
        <v>3</v>
      </c>
      <c r="M7594" s="17"/>
      <c r="N7594" s="17"/>
      <c r="O7594" s="17"/>
      <c r="P7594" s="17"/>
      <c r="Q7594" s="17"/>
      <c r="R7594" s="17"/>
      <c r="S7594" s="17"/>
      <c r="U7594" s="28">
        <f t="shared" si="11935"/>
        <v>159</v>
      </c>
      <c r="V7594" s="28">
        <f t="shared" si="11959"/>
        <v>209</v>
      </c>
    </row>
    <row r="7595" spans="1:24" x14ac:dyDescent="0.3">
      <c r="A7595" s="28">
        <f t="shared" si="11958"/>
        <v>159210</v>
      </c>
      <c r="B7595" s="63" t="s">
        <v>15</v>
      </c>
      <c r="C7595" s="63"/>
      <c r="D7595" s="2">
        <f t="shared" ref="D7595" si="11994">MIN(B7602:B7611)</f>
        <v>0</v>
      </c>
      <c r="E7595" s="3" t="s">
        <v>16</v>
      </c>
      <c r="F7595" s="2">
        <f t="shared" ref="F7595" si="11995">MAX(B7602:B7611)</f>
        <v>0</v>
      </c>
      <c r="G7595" s="4" t="str">
        <f t="shared" ref="G7595" si="11996">IF(H7594="","",H7594)</f>
        <v>°C</v>
      </c>
      <c r="H7595" s="14"/>
      <c r="J7595" s="28" t="str">
        <f t="shared" ref="J7595" si="11997">CONCATENATE(K7594,1)</f>
        <v>31</v>
      </c>
      <c r="K7595" s="22" t="e">
        <f t="array" ref="K7595:L7597">LINEST(B7602:B7604,C7602:C7604^{1},TRUE,TRUE)</f>
        <v>#VALUE!</v>
      </c>
      <c r="L7595" s="22" t="e">
        <v>#VALUE!</v>
      </c>
      <c r="M7595" s="17"/>
      <c r="N7595" s="17"/>
      <c r="O7595" s="17"/>
      <c r="P7595" s="17"/>
      <c r="Q7595" s="17"/>
      <c r="R7595" s="17"/>
      <c r="S7595" s="17"/>
      <c r="U7595" s="28">
        <f t="shared" si="11935"/>
        <v>159</v>
      </c>
      <c r="V7595" s="28">
        <f t="shared" si="11959"/>
        <v>210</v>
      </c>
    </row>
    <row r="7596" spans="1:24" x14ac:dyDescent="0.3">
      <c r="A7596" s="28">
        <f t="shared" si="11958"/>
        <v>159211</v>
      </c>
      <c r="J7596" s="28" t="str">
        <f t="shared" ref="J7596" si="11998">CONCATENATE(K7594,2)</f>
        <v>32</v>
      </c>
      <c r="K7596" s="22" t="e">
        <v>#VALUE!</v>
      </c>
      <c r="L7596" s="22" t="e">
        <v>#VALUE!</v>
      </c>
      <c r="M7596" s="17"/>
      <c r="N7596" s="17"/>
      <c r="O7596" s="17"/>
      <c r="P7596" s="17"/>
      <c r="Q7596" s="17"/>
      <c r="R7596" s="17"/>
      <c r="S7596" s="17"/>
      <c r="U7596" s="28">
        <f t="shared" si="11935"/>
        <v>159</v>
      </c>
      <c r="V7596" s="28">
        <f t="shared" si="11959"/>
        <v>211</v>
      </c>
    </row>
    <row r="7597" spans="1:24" x14ac:dyDescent="0.3">
      <c r="A7597" s="28">
        <f t="shared" si="11958"/>
        <v>159212</v>
      </c>
      <c r="B7597" s="67" t="s">
        <v>17</v>
      </c>
      <c r="C7597" s="67"/>
      <c r="D7597" s="67"/>
      <c r="E7597" s="67"/>
      <c r="F7597" s="67"/>
      <c r="G7597" s="68" t="s">
        <v>31</v>
      </c>
      <c r="H7597" s="69"/>
      <c r="J7597" s="28" t="str">
        <f t="shared" ref="J7597" si="11999">CONCATENATE(K7594,3)</f>
        <v>33</v>
      </c>
      <c r="K7597" s="22" t="e">
        <v>#VALUE!</v>
      </c>
      <c r="L7597" s="22" t="e">
        <v>#VALUE!</v>
      </c>
      <c r="M7597" s="17"/>
      <c r="N7597" s="17"/>
      <c r="O7597" s="17"/>
      <c r="P7597" s="17"/>
      <c r="Q7597" s="17"/>
      <c r="R7597" s="17"/>
      <c r="S7597" s="17"/>
      <c r="U7597" s="28">
        <f t="shared" si="11935"/>
        <v>159</v>
      </c>
      <c r="V7597" s="28">
        <f t="shared" si="11959"/>
        <v>212</v>
      </c>
    </row>
    <row r="7598" spans="1:24" x14ac:dyDescent="0.3">
      <c r="A7598" s="28">
        <f t="shared" si="11958"/>
        <v>159213</v>
      </c>
      <c r="B7598" s="66" t="s">
        <v>18</v>
      </c>
      <c r="C7598" s="66"/>
      <c r="D7598" s="66"/>
      <c r="E7598" s="66" t="str">
        <f t="shared" ref="E7598" si="12000">IF(D7591="","",D7591)</f>
        <v/>
      </c>
      <c r="F7598" s="66"/>
      <c r="G7598" s="4" t="s">
        <v>18</v>
      </c>
      <c r="H7598" s="16"/>
      <c r="J7598" s="17"/>
      <c r="K7598" s="17">
        <v>4</v>
      </c>
      <c r="L7598" s="17">
        <v>4</v>
      </c>
      <c r="M7598" s="17">
        <v>4</v>
      </c>
      <c r="N7598" s="17"/>
      <c r="O7598" s="17"/>
      <c r="P7598" s="17"/>
      <c r="Q7598" s="17"/>
      <c r="R7598" s="17"/>
      <c r="S7598" s="17"/>
      <c r="U7598" s="28">
        <f t="shared" si="11935"/>
        <v>159</v>
      </c>
      <c r="V7598" s="28">
        <f t="shared" si="11959"/>
        <v>213</v>
      </c>
    </row>
    <row r="7599" spans="1:24" ht="15" customHeight="1" x14ac:dyDescent="0.3">
      <c r="A7599" s="28">
        <f t="shared" si="11958"/>
        <v>159214</v>
      </c>
      <c r="B7599" s="5" t="s">
        <v>19</v>
      </c>
      <c r="C7599" s="5" t="s">
        <v>20</v>
      </c>
      <c r="D7599" s="5" t="s">
        <v>21</v>
      </c>
      <c r="E7599" s="5"/>
      <c r="F7599" s="70" t="s">
        <v>33</v>
      </c>
      <c r="G7599" s="5" t="s">
        <v>19</v>
      </c>
      <c r="H7599" s="5" t="s">
        <v>20</v>
      </c>
      <c r="J7599" s="28" t="str">
        <f t="shared" ref="J7599" si="12001">CONCATENATE(K7598,1)</f>
        <v>41</v>
      </c>
      <c r="K7599" s="22" t="e">
        <f t="array" ref="K7599:M7601">LINEST(B7602:B7605,C7602:C7605^{1,2},TRUE,TRUE)</f>
        <v>#VALUE!</v>
      </c>
      <c r="L7599" s="22" t="e">
        <v>#VALUE!</v>
      </c>
      <c r="M7599" s="22" t="e">
        <v>#VALUE!</v>
      </c>
      <c r="N7599" s="17"/>
      <c r="O7599" s="17"/>
      <c r="P7599" s="17"/>
      <c r="Q7599" s="17"/>
      <c r="R7599" s="17"/>
      <c r="S7599" s="17"/>
      <c r="U7599" s="28">
        <f t="shared" si="11935"/>
        <v>159</v>
      </c>
      <c r="V7599" s="28">
        <f t="shared" si="11959"/>
        <v>214</v>
      </c>
    </row>
    <row r="7600" spans="1:24" x14ac:dyDescent="0.3">
      <c r="A7600" s="28">
        <f t="shared" si="11958"/>
        <v>159215</v>
      </c>
      <c r="B7600" s="5" t="s">
        <v>22</v>
      </c>
      <c r="C7600" s="5" t="s">
        <v>23</v>
      </c>
      <c r="D7600" s="5" t="s">
        <v>24</v>
      </c>
      <c r="E7600" s="5" t="s">
        <v>32</v>
      </c>
      <c r="F7600" s="70"/>
      <c r="G7600" s="5" t="s">
        <v>22</v>
      </c>
      <c r="H7600" s="5" t="s">
        <v>23</v>
      </c>
      <c r="J7600" s="28" t="str">
        <f t="shared" ref="J7600" si="12002">CONCATENATE(K7598,2)</f>
        <v>42</v>
      </c>
      <c r="K7600" s="22" t="e">
        <v>#VALUE!</v>
      </c>
      <c r="L7600" s="22" t="e">
        <v>#VALUE!</v>
      </c>
      <c r="M7600" s="22" t="e">
        <v>#VALUE!</v>
      </c>
      <c r="N7600" s="17"/>
      <c r="O7600" s="17"/>
      <c r="P7600" s="17"/>
      <c r="Q7600" s="17"/>
      <c r="R7600" s="17"/>
      <c r="S7600" s="17"/>
      <c r="U7600" s="28">
        <f t="shared" si="11935"/>
        <v>159</v>
      </c>
      <c r="V7600" s="28">
        <f t="shared" si="11959"/>
        <v>215</v>
      </c>
    </row>
    <row r="7601" spans="1:22" x14ac:dyDescent="0.3">
      <c r="A7601" s="28">
        <f t="shared" si="11958"/>
        <v>159216</v>
      </c>
      <c r="B7601" s="6" t="str">
        <f t="shared" ref="B7601" si="12003">IF(H7594="","",H7594)</f>
        <v>°C</v>
      </c>
      <c r="C7601" s="6" t="str">
        <f t="shared" ref="C7601" si="12004">IF(H7594="","",H7594)</f>
        <v>°C</v>
      </c>
      <c r="D7601" s="6" t="str">
        <f t="shared" ref="D7601" si="12005">IF(H7594="","",H7594)</f>
        <v>°C</v>
      </c>
      <c r="E7601" s="6"/>
      <c r="F7601" s="6"/>
      <c r="G7601" s="6" t="str">
        <f t="shared" ref="G7601" si="12006">IF(H7594="","",H7594)</f>
        <v>°C</v>
      </c>
      <c r="H7601" s="6" t="str">
        <f t="shared" ref="H7601" si="12007">IF(H7594="","",H7594)</f>
        <v>°C</v>
      </c>
      <c r="J7601" s="28" t="str">
        <f t="shared" ref="J7601" si="12008">CONCATENATE(K7598,3)</f>
        <v>43</v>
      </c>
      <c r="K7601" s="22" t="e">
        <v>#VALUE!</v>
      </c>
      <c r="L7601" s="22" t="e">
        <v>#VALUE!</v>
      </c>
      <c r="M7601" s="22" t="e">
        <v>#VALUE!</v>
      </c>
      <c r="N7601" s="17"/>
      <c r="O7601" s="17"/>
      <c r="P7601" s="17"/>
      <c r="Q7601" s="17"/>
      <c r="R7601" s="17"/>
      <c r="S7601" s="17"/>
      <c r="U7601" s="28">
        <f t="shared" si="11935"/>
        <v>159</v>
      </c>
      <c r="V7601" s="28">
        <f t="shared" si="11959"/>
        <v>216</v>
      </c>
    </row>
    <row r="7602" spans="1:22" x14ac:dyDescent="0.3">
      <c r="A7602" s="28">
        <f t="shared" si="11958"/>
        <v>159217</v>
      </c>
      <c r="B7602" s="26"/>
      <c r="C7602" s="26"/>
      <c r="D7602" s="26"/>
      <c r="E7602" s="9"/>
      <c r="F7602" s="26"/>
      <c r="G7602" s="27"/>
      <c r="H7602" s="27"/>
      <c r="J7602" s="17"/>
      <c r="K7602" s="17">
        <v>5</v>
      </c>
      <c r="L7602" s="17">
        <v>5</v>
      </c>
      <c r="M7602" s="17">
        <v>5</v>
      </c>
      <c r="N7602" s="17">
        <v>5</v>
      </c>
      <c r="O7602" s="17"/>
      <c r="P7602" s="17"/>
      <c r="Q7602" s="17"/>
      <c r="R7602" s="17"/>
      <c r="S7602" s="17"/>
      <c r="U7602" s="28">
        <f t="shared" si="11935"/>
        <v>159</v>
      </c>
      <c r="V7602" s="28">
        <f t="shared" si="11959"/>
        <v>217</v>
      </c>
    </row>
    <row r="7603" spans="1:22" x14ac:dyDescent="0.3">
      <c r="A7603" s="28">
        <f t="shared" si="11958"/>
        <v>159218</v>
      </c>
      <c r="B7603" s="26"/>
      <c r="C7603" s="26"/>
      <c r="D7603" s="26"/>
      <c r="E7603" s="9"/>
      <c r="F7603" s="26"/>
      <c r="G7603" s="27"/>
      <c r="H7603" s="27"/>
      <c r="J7603" s="28" t="str">
        <f t="shared" ref="J7603" si="12009">CONCATENATE(K7602,1)</f>
        <v>51</v>
      </c>
      <c r="K7603" s="22" t="e">
        <f t="array" ref="K7603:N7605">LINEST(B7602:B7606,C7602:C7606^{1,2,3},TRUE,TRUE)</f>
        <v>#VALUE!</v>
      </c>
      <c r="L7603" s="22" t="e">
        <v>#VALUE!</v>
      </c>
      <c r="M7603" s="22" t="e">
        <v>#VALUE!</v>
      </c>
      <c r="N7603" s="22" t="e">
        <v>#VALUE!</v>
      </c>
      <c r="O7603" s="17"/>
      <c r="P7603" s="17"/>
      <c r="Q7603" s="17"/>
      <c r="R7603" s="17"/>
      <c r="S7603" s="17"/>
      <c r="U7603" s="28">
        <f t="shared" si="11935"/>
        <v>159</v>
      </c>
      <c r="V7603" s="28">
        <f t="shared" si="11959"/>
        <v>218</v>
      </c>
    </row>
    <row r="7604" spans="1:22" x14ac:dyDescent="0.3">
      <c r="A7604" s="28">
        <f t="shared" si="11958"/>
        <v>159219</v>
      </c>
      <c r="B7604" s="26"/>
      <c r="C7604" s="26"/>
      <c r="D7604" s="26"/>
      <c r="E7604" s="9"/>
      <c r="F7604" s="26"/>
      <c r="G7604" s="27"/>
      <c r="H7604" s="27"/>
      <c r="J7604" s="28" t="str">
        <f t="shared" ref="J7604" si="12010">CONCATENATE(K7602,2)</f>
        <v>52</v>
      </c>
      <c r="K7604" s="22" t="e">
        <v>#VALUE!</v>
      </c>
      <c r="L7604" s="22" t="e">
        <v>#VALUE!</v>
      </c>
      <c r="M7604" s="22" t="e">
        <v>#VALUE!</v>
      </c>
      <c r="N7604" s="22" t="e">
        <v>#VALUE!</v>
      </c>
      <c r="O7604" s="17"/>
      <c r="P7604" s="17"/>
      <c r="Q7604" s="17"/>
      <c r="R7604" s="17"/>
      <c r="S7604" s="17"/>
      <c r="U7604" s="28">
        <f t="shared" si="11935"/>
        <v>159</v>
      </c>
      <c r="V7604" s="28">
        <f t="shared" si="11959"/>
        <v>219</v>
      </c>
    </row>
    <row r="7605" spans="1:22" x14ac:dyDescent="0.3">
      <c r="A7605" s="28">
        <f t="shared" si="11958"/>
        <v>159220</v>
      </c>
      <c r="B7605" s="26"/>
      <c r="C7605" s="26"/>
      <c r="D7605" s="26"/>
      <c r="E7605" s="9"/>
      <c r="F7605" s="26"/>
      <c r="G7605" s="27"/>
      <c r="H7605" s="27"/>
      <c r="J7605" s="28" t="str">
        <f t="shared" ref="J7605" si="12011">CONCATENATE(K7602,3)</f>
        <v>53</v>
      </c>
      <c r="K7605" s="22" t="e">
        <v>#VALUE!</v>
      </c>
      <c r="L7605" s="22" t="e">
        <v>#VALUE!</v>
      </c>
      <c r="M7605" s="22" t="e">
        <v>#VALUE!</v>
      </c>
      <c r="N7605" s="22" t="e">
        <v>#VALUE!</v>
      </c>
      <c r="O7605" s="17"/>
      <c r="P7605" s="17"/>
      <c r="Q7605" s="17"/>
      <c r="R7605" s="17"/>
      <c r="S7605" s="17"/>
      <c r="U7605" s="28">
        <f t="shared" si="11935"/>
        <v>159</v>
      </c>
      <c r="V7605" s="28">
        <f t="shared" si="11959"/>
        <v>220</v>
      </c>
    </row>
    <row r="7606" spans="1:22" x14ac:dyDescent="0.3">
      <c r="A7606" s="28">
        <f t="shared" si="11958"/>
        <v>159221</v>
      </c>
      <c r="B7606" s="26"/>
      <c r="C7606" s="26"/>
      <c r="D7606" s="26"/>
      <c r="E7606" s="9"/>
      <c r="F7606" s="26"/>
      <c r="G7606" s="27"/>
      <c r="H7606" s="27"/>
      <c r="J7606" s="17"/>
      <c r="K7606" s="17">
        <v>6</v>
      </c>
      <c r="L7606" s="17">
        <v>6</v>
      </c>
      <c r="M7606" s="17">
        <v>6</v>
      </c>
      <c r="N7606" s="17">
        <v>6</v>
      </c>
      <c r="O7606" s="17">
        <v>6</v>
      </c>
      <c r="P7606" s="17"/>
      <c r="Q7606" s="17"/>
      <c r="R7606" s="17"/>
      <c r="S7606" s="17"/>
      <c r="U7606" s="28">
        <f t="shared" si="11935"/>
        <v>159</v>
      </c>
      <c r="V7606" s="28">
        <f t="shared" si="11959"/>
        <v>221</v>
      </c>
    </row>
    <row r="7607" spans="1:22" x14ac:dyDescent="0.3">
      <c r="A7607" s="28">
        <f t="shared" si="11958"/>
        <v>159222</v>
      </c>
      <c r="B7607" s="26"/>
      <c r="C7607" s="26"/>
      <c r="D7607" s="26"/>
      <c r="E7607" s="9"/>
      <c r="F7607" s="26"/>
      <c r="G7607" s="27"/>
      <c r="H7607" s="27"/>
      <c r="J7607" s="28" t="str">
        <f t="shared" ref="J7607" si="12012">CONCATENATE(K7606,1)</f>
        <v>61</v>
      </c>
      <c r="K7607" s="22" t="e">
        <f t="array" ref="K7607:O7609">LINEST(B7602:B7607,C7602:C7607^{1,2,3,4},TRUE,TRUE)</f>
        <v>#VALUE!</v>
      </c>
      <c r="L7607" s="22" t="e">
        <v>#VALUE!</v>
      </c>
      <c r="M7607" s="22" t="e">
        <v>#VALUE!</v>
      </c>
      <c r="N7607" s="22" t="e">
        <v>#VALUE!</v>
      </c>
      <c r="O7607" s="22" t="e">
        <v>#VALUE!</v>
      </c>
      <c r="P7607" s="17"/>
      <c r="Q7607" s="17"/>
      <c r="R7607" s="17"/>
      <c r="S7607" s="17"/>
      <c r="U7607" s="28">
        <f t="shared" si="11935"/>
        <v>159</v>
      </c>
      <c r="V7607" s="28">
        <f t="shared" si="11959"/>
        <v>222</v>
      </c>
    </row>
    <row r="7608" spans="1:22" x14ac:dyDescent="0.3">
      <c r="A7608" s="28">
        <f t="shared" si="11958"/>
        <v>159223</v>
      </c>
      <c r="B7608" s="26"/>
      <c r="C7608" s="26"/>
      <c r="D7608" s="26"/>
      <c r="E7608" s="9"/>
      <c r="F7608" s="26"/>
      <c r="G7608" s="27"/>
      <c r="H7608" s="27"/>
      <c r="J7608" s="28" t="str">
        <f t="shared" ref="J7608" si="12013">CONCATENATE(K7606,2)</f>
        <v>62</v>
      </c>
      <c r="K7608" s="22" t="e">
        <v>#VALUE!</v>
      </c>
      <c r="L7608" s="22" t="e">
        <v>#VALUE!</v>
      </c>
      <c r="M7608" s="22" t="e">
        <v>#VALUE!</v>
      </c>
      <c r="N7608" s="22" t="e">
        <v>#VALUE!</v>
      </c>
      <c r="O7608" s="22" t="e">
        <v>#VALUE!</v>
      </c>
      <c r="P7608" s="17"/>
      <c r="Q7608" s="17"/>
      <c r="R7608" s="17"/>
      <c r="S7608" s="17"/>
      <c r="U7608" s="28">
        <f t="shared" si="11935"/>
        <v>159</v>
      </c>
      <c r="V7608" s="28">
        <f t="shared" si="11959"/>
        <v>223</v>
      </c>
    </row>
    <row r="7609" spans="1:22" x14ac:dyDescent="0.3">
      <c r="A7609" s="28">
        <f t="shared" si="11958"/>
        <v>159224</v>
      </c>
      <c r="B7609" s="26"/>
      <c r="C7609" s="26"/>
      <c r="D7609" s="26"/>
      <c r="E7609" s="9"/>
      <c r="F7609" s="26"/>
      <c r="G7609" s="27"/>
      <c r="H7609" s="27"/>
      <c r="J7609" s="28" t="str">
        <f t="shared" ref="J7609" si="12014">CONCATENATE(K7606,3)</f>
        <v>63</v>
      </c>
      <c r="K7609" s="22" t="e">
        <v>#VALUE!</v>
      </c>
      <c r="L7609" s="22" t="e">
        <v>#VALUE!</v>
      </c>
      <c r="M7609" s="22" t="e">
        <v>#VALUE!</v>
      </c>
      <c r="N7609" s="22" t="e">
        <v>#VALUE!</v>
      </c>
      <c r="O7609" s="22" t="e">
        <v>#VALUE!</v>
      </c>
      <c r="P7609" s="17"/>
      <c r="Q7609" s="17"/>
      <c r="R7609" s="17"/>
      <c r="S7609" s="17"/>
      <c r="U7609" s="28">
        <f t="shared" si="11935"/>
        <v>159</v>
      </c>
      <c r="V7609" s="28">
        <f t="shared" si="11959"/>
        <v>224</v>
      </c>
    </row>
    <row r="7610" spans="1:22" x14ac:dyDescent="0.3">
      <c r="A7610" s="28">
        <f t="shared" si="11958"/>
        <v>159225</v>
      </c>
      <c r="B7610" s="26"/>
      <c r="C7610" s="26"/>
      <c r="D7610" s="26"/>
      <c r="E7610" s="9"/>
      <c r="F7610" s="26"/>
      <c r="G7610" s="27"/>
      <c r="H7610" s="27"/>
      <c r="J7610" s="17"/>
      <c r="K7610" s="17">
        <v>7</v>
      </c>
      <c r="L7610" s="17">
        <v>7</v>
      </c>
      <c r="M7610" s="17">
        <v>7</v>
      </c>
      <c r="N7610" s="17">
        <v>7</v>
      </c>
      <c r="O7610" s="17">
        <v>7</v>
      </c>
      <c r="P7610" s="17">
        <v>7</v>
      </c>
      <c r="Q7610" s="17"/>
      <c r="R7610" s="17"/>
      <c r="S7610" s="17"/>
      <c r="U7610" s="28">
        <f t="shared" si="11935"/>
        <v>159</v>
      </c>
      <c r="V7610" s="28">
        <f t="shared" si="11959"/>
        <v>225</v>
      </c>
    </row>
    <row r="7611" spans="1:22" x14ac:dyDescent="0.3">
      <c r="A7611" s="28">
        <f t="shared" si="11958"/>
        <v>159226</v>
      </c>
      <c r="B7611" s="26"/>
      <c r="C7611" s="26"/>
      <c r="D7611" s="26"/>
      <c r="E7611" s="9"/>
      <c r="F7611" s="26"/>
      <c r="G7611" s="27"/>
      <c r="H7611" s="27"/>
      <c r="J7611" s="28" t="str">
        <f t="shared" ref="J7611" si="12015">CONCATENATE(K7610,1)</f>
        <v>71</v>
      </c>
      <c r="K7611" s="22" t="e">
        <f t="array" ref="K7611:P7613">LINEST(B7602:B7608,C7602:C7608^{1,2,3,4,5},TRUE,TRUE)</f>
        <v>#VALUE!</v>
      </c>
      <c r="L7611" s="22" t="e">
        <v>#VALUE!</v>
      </c>
      <c r="M7611" s="22" t="e">
        <v>#VALUE!</v>
      </c>
      <c r="N7611" s="22" t="e">
        <v>#VALUE!</v>
      </c>
      <c r="O7611" s="22" t="e">
        <v>#VALUE!</v>
      </c>
      <c r="P7611" s="22" t="e">
        <v>#VALUE!</v>
      </c>
      <c r="Q7611" s="17"/>
      <c r="R7611" s="17"/>
      <c r="S7611" s="17"/>
      <c r="U7611" s="28">
        <f t="shared" si="11935"/>
        <v>159</v>
      </c>
      <c r="V7611" s="28">
        <f t="shared" si="11959"/>
        <v>226</v>
      </c>
    </row>
    <row r="7612" spans="1:22" x14ac:dyDescent="0.3">
      <c r="A7612" s="28">
        <f t="shared" si="11958"/>
        <v>159227</v>
      </c>
      <c r="B7612" s="2">
        <f t="shared" ref="B7612" si="12016">COUNT(B7602:B7611)-2</f>
        <v>-2</v>
      </c>
      <c r="J7612" s="28" t="str">
        <f t="shared" ref="J7612" si="12017">CONCATENATE(K7610,2)</f>
        <v>72</v>
      </c>
      <c r="K7612" s="22" t="e">
        <v>#VALUE!</v>
      </c>
      <c r="L7612" s="22" t="e">
        <v>#VALUE!</v>
      </c>
      <c r="M7612" s="22" t="e">
        <v>#VALUE!</v>
      </c>
      <c r="N7612" s="22" t="e">
        <v>#VALUE!</v>
      </c>
      <c r="O7612" s="22" t="e">
        <v>#VALUE!</v>
      </c>
      <c r="P7612" s="22" t="e">
        <v>#VALUE!</v>
      </c>
      <c r="Q7612" s="17"/>
      <c r="R7612" s="17"/>
      <c r="S7612" s="17"/>
      <c r="U7612" s="28">
        <f t="shared" si="11935"/>
        <v>159</v>
      </c>
      <c r="V7612" s="28">
        <f t="shared" si="11959"/>
        <v>227</v>
      </c>
    </row>
    <row r="7613" spans="1:22" x14ac:dyDescent="0.3">
      <c r="A7613" s="28">
        <f t="shared" si="11958"/>
        <v>159228</v>
      </c>
      <c r="J7613" s="28" t="str">
        <f t="shared" ref="J7613" si="12018">CONCATENATE(K7610,3)</f>
        <v>73</v>
      </c>
      <c r="K7613" s="22" t="e">
        <v>#VALUE!</v>
      </c>
      <c r="L7613" s="22" t="e">
        <v>#VALUE!</v>
      </c>
      <c r="M7613" s="22" t="e">
        <v>#VALUE!</v>
      </c>
      <c r="N7613" s="22" t="e">
        <v>#VALUE!</v>
      </c>
      <c r="O7613" s="22" t="e">
        <v>#VALUE!</v>
      </c>
      <c r="P7613" s="22" t="e">
        <v>#VALUE!</v>
      </c>
      <c r="Q7613" s="17"/>
      <c r="R7613" s="17"/>
      <c r="S7613" s="17"/>
      <c r="U7613" s="28">
        <f t="shared" si="11935"/>
        <v>159</v>
      </c>
      <c r="V7613" s="28">
        <f t="shared" si="11959"/>
        <v>228</v>
      </c>
    </row>
    <row r="7614" spans="1:22" x14ac:dyDescent="0.3">
      <c r="A7614" s="28">
        <f t="shared" si="11958"/>
        <v>159229</v>
      </c>
      <c r="B7614" s="66" t="s">
        <v>25</v>
      </c>
      <c r="C7614" s="66"/>
      <c r="D7614" s="66"/>
      <c r="E7614" s="66"/>
      <c r="F7614" s="66"/>
      <c r="G7614" s="66"/>
      <c r="H7614" s="66"/>
      <c r="J7614" s="17"/>
      <c r="K7614" s="17">
        <v>8</v>
      </c>
      <c r="L7614" s="17">
        <v>8</v>
      </c>
      <c r="M7614" s="17">
        <v>8</v>
      </c>
      <c r="N7614" s="17">
        <v>8</v>
      </c>
      <c r="O7614" s="17">
        <v>8</v>
      </c>
      <c r="P7614" s="17">
        <v>8</v>
      </c>
      <c r="Q7614" s="17">
        <v>8</v>
      </c>
      <c r="R7614" s="17"/>
      <c r="S7614" s="17"/>
      <c r="U7614" s="28">
        <f t="shared" si="11935"/>
        <v>159</v>
      </c>
      <c r="V7614" s="28">
        <f t="shared" si="11959"/>
        <v>229</v>
      </c>
    </row>
    <row r="7615" spans="1:22" x14ac:dyDescent="0.3">
      <c r="A7615" s="28">
        <f t="shared" si="11958"/>
        <v>159230</v>
      </c>
      <c r="B7615" s="71"/>
      <c r="C7615" s="71"/>
      <c r="D7615" s="71"/>
      <c r="E7615" s="71"/>
      <c r="F7615" s="71"/>
      <c r="G7615" s="71"/>
      <c r="H7615" s="71"/>
      <c r="J7615" s="28" t="str">
        <f t="shared" ref="J7615" si="12019">CONCATENATE(K7614,1)</f>
        <v>81</v>
      </c>
      <c r="K7615" s="22" t="e">
        <f t="array" ref="K7615:Q7617">LINEST(B7602:B7609,C7602:C7609^{1,2,3,4,5,6},TRUE,TRUE)</f>
        <v>#VALUE!</v>
      </c>
      <c r="L7615" s="22" t="e">
        <v>#VALUE!</v>
      </c>
      <c r="M7615" s="22" t="e">
        <v>#VALUE!</v>
      </c>
      <c r="N7615" s="22" t="e">
        <v>#VALUE!</v>
      </c>
      <c r="O7615" s="22" t="e">
        <v>#VALUE!</v>
      </c>
      <c r="P7615" s="22" t="e">
        <v>#VALUE!</v>
      </c>
      <c r="Q7615" s="22" t="e">
        <v>#VALUE!</v>
      </c>
      <c r="R7615" s="17"/>
      <c r="S7615" s="17"/>
      <c r="U7615" s="28">
        <f t="shared" si="11935"/>
        <v>159</v>
      </c>
      <c r="V7615" s="28">
        <f t="shared" si="11959"/>
        <v>230</v>
      </c>
    </row>
    <row r="7616" spans="1:22" x14ac:dyDescent="0.3">
      <c r="A7616" s="28">
        <f t="shared" si="11958"/>
        <v>159231</v>
      </c>
      <c r="B7616" s="71"/>
      <c r="C7616" s="71"/>
      <c r="D7616" s="71"/>
      <c r="E7616" s="71"/>
      <c r="F7616" s="71"/>
      <c r="G7616" s="71"/>
      <c r="H7616" s="71"/>
      <c r="J7616" s="28" t="str">
        <f t="shared" ref="J7616" si="12020">CONCATENATE(K7614,2)</f>
        <v>82</v>
      </c>
      <c r="K7616" s="22" t="e">
        <v>#VALUE!</v>
      </c>
      <c r="L7616" s="22" t="e">
        <v>#VALUE!</v>
      </c>
      <c r="M7616" s="22" t="e">
        <v>#VALUE!</v>
      </c>
      <c r="N7616" s="22" t="e">
        <v>#VALUE!</v>
      </c>
      <c r="O7616" s="22" t="e">
        <v>#VALUE!</v>
      </c>
      <c r="P7616" s="22" t="e">
        <v>#VALUE!</v>
      </c>
      <c r="Q7616" s="22" t="e">
        <v>#VALUE!</v>
      </c>
      <c r="R7616" s="17"/>
      <c r="S7616" s="17"/>
      <c r="U7616" s="28">
        <f t="shared" si="11935"/>
        <v>159</v>
      </c>
      <c r="V7616" s="28">
        <f t="shared" si="11959"/>
        <v>231</v>
      </c>
    </row>
    <row r="7617" spans="1:22" x14ac:dyDescent="0.3">
      <c r="A7617" s="28">
        <f t="shared" si="11958"/>
        <v>159232</v>
      </c>
      <c r="J7617" s="28" t="str">
        <f t="shared" ref="J7617" si="12021">CONCATENATE(K7614,3)</f>
        <v>83</v>
      </c>
      <c r="K7617" s="22" t="e">
        <v>#VALUE!</v>
      </c>
      <c r="L7617" s="22" t="e">
        <v>#VALUE!</v>
      </c>
      <c r="M7617" s="22" t="e">
        <v>#VALUE!</v>
      </c>
      <c r="N7617" s="22" t="e">
        <v>#VALUE!</v>
      </c>
      <c r="O7617" s="22" t="e">
        <v>#VALUE!</v>
      </c>
      <c r="P7617" s="22" t="e">
        <v>#VALUE!</v>
      </c>
      <c r="Q7617" s="22" t="e">
        <v>#VALUE!</v>
      </c>
      <c r="R7617" s="17"/>
      <c r="S7617" s="17"/>
      <c r="U7617" s="28">
        <f t="shared" si="11935"/>
        <v>159</v>
      </c>
      <c r="V7617" s="28">
        <f t="shared" si="11959"/>
        <v>232</v>
      </c>
    </row>
    <row r="7618" spans="1:22" ht="15" customHeight="1" x14ac:dyDescent="0.3">
      <c r="A7618" s="28">
        <f t="shared" si="11958"/>
        <v>159233</v>
      </c>
      <c r="B7618" s="66" t="s">
        <v>52</v>
      </c>
      <c r="C7618" s="66"/>
      <c r="D7618" s="66"/>
      <c r="E7618" s="10" t="str">
        <f>IF(D7588="","",MAX(E7619,E7620))</f>
        <v/>
      </c>
      <c r="J7618" s="17"/>
      <c r="K7618" s="17">
        <v>9</v>
      </c>
      <c r="L7618" s="17">
        <v>9</v>
      </c>
      <c r="M7618" s="17">
        <v>9</v>
      </c>
      <c r="N7618" s="17">
        <v>9</v>
      </c>
      <c r="O7618" s="17">
        <v>9</v>
      </c>
      <c r="P7618" s="17">
        <v>9</v>
      </c>
      <c r="Q7618" s="17">
        <v>9</v>
      </c>
      <c r="R7618" s="17">
        <v>9</v>
      </c>
      <c r="S7618" s="17"/>
      <c r="U7618" s="28">
        <f t="shared" si="11935"/>
        <v>159</v>
      </c>
      <c r="V7618" s="28">
        <f t="shared" si="11959"/>
        <v>233</v>
      </c>
    </row>
    <row r="7619" spans="1:22" x14ac:dyDescent="0.3">
      <c r="A7619" s="28">
        <f t="shared" si="11958"/>
        <v>159234</v>
      </c>
      <c r="B7619" s="2" t="s">
        <v>26</v>
      </c>
      <c r="C7619" s="2" t="s">
        <v>27</v>
      </c>
      <c r="D7619" s="2" t="s">
        <v>28</v>
      </c>
      <c r="E7619" s="11">
        <f>ABS(MIN(D7620:D7629))</f>
        <v>0</v>
      </c>
      <c r="G7619" s="2" t="s">
        <v>230</v>
      </c>
      <c r="J7619" s="28" t="str">
        <f t="shared" ref="J7619" si="12022">CONCATENATE(K7618,1)</f>
        <v>91</v>
      </c>
      <c r="K7619" s="22" t="e">
        <f t="array" ref="K7619:R7621">LINEST(B7602:B7610,C7602:C7610^{1,2,3,4,5,6,7},TRUE,TRUE)</f>
        <v>#VALUE!</v>
      </c>
      <c r="L7619" s="22" t="e">
        <v>#VALUE!</v>
      </c>
      <c r="M7619" s="22" t="e">
        <v>#VALUE!</v>
      </c>
      <c r="N7619" s="22" t="e">
        <v>#VALUE!</v>
      </c>
      <c r="O7619" s="22" t="e">
        <v>#VALUE!</v>
      </c>
      <c r="P7619" s="22" t="e">
        <v>#VALUE!</v>
      </c>
      <c r="Q7619" s="22" t="e">
        <v>#VALUE!</v>
      </c>
      <c r="R7619" s="22" t="e">
        <v>#VALUE!</v>
      </c>
      <c r="S7619" s="17"/>
      <c r="U7619" s="28">
        <f t="shared" ref="U7619:U7680" si="12023">U7618</f>
        <v>159</v>
      </c>
      <c r="V7619" s="28">
        <f t="shared" si="11959"/>
        <v>234</v>
      </c>
    </row>
    <row r="7620" spans="1:22" x14ac:dyDescent="0.3">
      <c r="A7620" s="28">
        <f t="shared" si="11958"/>
        <v>159235</v>
      </c>
      <c r="B7620" s="7">
        <f t="shared" ref="B7620:B7629" si="12024">C7602-B7602</f>
        <v>0</v>
      </c>
      <c r="C7620" s="7">
        <f t="shared" ref="C7620:C7629" si="12025">H7602-G7602</f>
        <v>0</v>
      </c>
      <c r="D7620" s="7">
        <f>C7620-B7620</f>
        <v>0</v>
      </c>
      <c r="E7620" s="11">
        <f>ABS(MAX(D7620:D7629))</f>
        <v>0</v>
      </c>
      <c r="F7620" s="13"/>
      <c r="G7620" s="2" t="str">
        <f>IF(D7602="","",D7602/E7602)</f>
        <v/>
      </c>
      <c r="H7620" s="13"/>
      <c r="J7620" s="28" t="str">
        <f t="shared" ref="J7620" si="12026">CONCATENATE(K7618,2)</f>
        <v>92</v>
      </c>
      <c r="K7620" s="22" t="e">
        <v>#VALUE!</v>
      </c>
      <c r="L7620" s="22" t="e">
        <v>#VALUE!</v>
      </c>
      <c r="M7620" s="22" t="e">
        <v>#VALUE!</v>
      </c>
      <c r="N7620" s="22" t="e">
        <v>#VALUE!</v>
      </c>
      <c r="O7620" s="22" t="e">
        <v>#VALUE!</v>
      </c>
      <c r="P7620" s="22" t="e">
        <v>#VALUE!</v>
      </c>
      <c r="Q7620" s="22" t="e">
        <v>#VALUE!</v>
      </c>
      <c r="R7620" s="22" t="e">
        <v>#VALUE!</v>
      </c>
      <c r="S7620" s="17"/>
      <c r="U7620" s="28">
        <f t="shared" si="12023"/>
        <v>159</v>
      </c>
      <c r="V7620" s="28">
        <f t="shared" si="11959"/>
        <v>235</v>
      </c>
    </row>
    <row r="7621" spans="1:22" x14ac:dyDescent="0.3">
      <c r="A7621" s="28">
        <f t="shared" si="11958"/>
        <v>159236</v>
      </c>
      <c r="B7621" s="7">
        <f t="shared" si="12024"/>
        <v>0</v>
      </c>
      <c r="C7621" s="7">
        <f t="shared" si="12025"/>
        <v>0</v>
      </c>
      <c r="D7621" s="7">
        <f t="shared" ref="D7621:D7629" si="12027">C7621-B7621</f>
        <v>0</v>
      </c>
      <c r="E7621" s="12" t="s">
        <v>34</v>
      </c>
      <c r="G7621" s="2" t="str">
        <f t="shared" ref="G7621:G7629" si="12028">IF(D7603="","",D7603/E7603)</f>
        <v/>
      </c>
      <c r="H7621" s="13"/>
      <c r="J7621" s="28" t="str">
        <f t="shared" ref="J7621" si="12029">CONCATENATE(K7618,3)</f>
        <v>93</v>
      </c>
      <c r="K7621" s="22" t="e">
        <v>#VALUE!</v>
      </c>
      <c r="L7621" s="22" t="e">
        <v>#VALUE!</v>
      </c>
      <c r="M7621" s="22" t="e">
        <v>#VALUE!</v>
      </c>
      <c r="N7621" s="22" t="e">
        <v>#VALUE!</v>
      </c>
      <c r="O7621" s="22" t="e">
        <v>#VALUE!</v>
      </c>
      <c r="P7621" s="22" t="e">
        <v>#VALUE!</v>
      </c>
      <c r="Q7621" s="22" t="e">
        <v>#VALUE!</v>
      </c>
      <c r="R7621" s="22" t="e">
        <v>#VALUE!</v>
      </c>
      <c r="S7621" s="17"/>
      <c r="U7621" s="28">
        <f t="shared" si="12023"/>
        <v>159</v>
      </c>
      <c r="V7621" s="28">
        <f t="shared" si="11959"/>
        <v>236</v>
      </c>
    </row>
    <row r="7622" spans="1:22" x14ac:dyDescent="0.3">
      <c r="A7622" s="28">
        <f t="shared" si="11958"/>
        <v>159237</v>
      </c>
      <c r="B7622" s="7">
        <f t="shared" si="12024"/>
        <v>0</v>
      </c>
      <c r="C7622" s="7">
        <f t="shared" si="12025"/>
        <v>0</v>
      </c>
      <c r="D7622" s="7">
        <f t="shared" si="12027"/>
        <v>0</v>
      </c>
      <c r="E7622" s="10" t="str">
        <f>IF(D7588="","",MAX(E7623,E7624))</f>
        <v/>
      </c>
      <c r="G7622" s="2" t="str">
        <f t="shared" si="12028"/>
        <v/>
      </c>
      <c r="H7622" s="13"/>
      <c r="J7622" s="17"/>
      <c r="K7622" s="17">
        <v>10</v>
      </c>
      <c r="L7622" s="17">
        <v>10</v>
      </c>
      <c r="M7622" s="17">
        <v>10</v>
      </c>
      <c r="N7622" s="17">
        <v>10</v>
      </c>
      <c r="O7622" s="17">
        <v>10</v>
      </c>
      <c r="P7622" s="17">
        <v>10</v>
      </c>
      <c r="Q7622" s="17">
        <v>10</v>
      </c>
      <c r="R7622" s="17">
        <v>10</v>
      </c>
      <c r="S7622" s="17">
        <v>10</v>
      </c>
      <c r="U7622" s="28">
        <f t="shared" si="12023"/>
        <v>159</v>
      </c>
      <c r="V7622" s="28">
        <f t="shared" si="11959"/>
        <v>237</v>
      </c>
    </row>
    <row r="7623" spans="1:22" x14ac:dyDescent="0.3">
      <c r="A7623" s="28">
        <f t="shared" si="11958"/>
        <v>159238</v>
      </c>
      <c r="B7623" s="7">
        <f t="shared" si="12024"/>
        <v>0</v>
      </c>
      <c r="C7623" s="7">
        <f t="shared" si="12025"/>
        <v>0</v>
      </c>
      <c r="D7623" s="7">
        <f t="shared" si="12027"/>
        <v>0</v>
      </c>
      <c r="E7623" s="11">
        <f>ABS(MIN(B7620:B7629))</f>
        <v>0</v>
      </c>
      <c r="G7623" s="2" t="str">
        <f t="shared" si="12028"/>
        <v/>
      </c>
      <c r="H7623" s="13"/>
      <c r="J7623" s="28" t="str">
        <f t="shared" ref="J7623" si="12030">CONCATENATE(K7622,1)</f>
        <v>101</v>
      </c>
      <c r="K7623" s="22" t="e">
        <f t="array" ref="K7623:S7625">LINEST(B7602:B7611,C7602:C7611^{1,2,3,4,5,6,7,8},TRUE,TRUE)</f>
        <v>#VALUE!</v>
      </c>
      <c r="L7623" s="22" t="e">
        <v>#VALUE!</v>
      </c>
      <c r="M7623" s="22" t="e">
        <v>#VALUE!</v>
      </c>
      <c r="N7623" s="22" t="e">
        <v>#VALUE!</v>
      </c>
      <c r="O7623" s="22" t="e">
        <v>#VALUE!</v>
      </c>
      <c r="P7623" s="22" t="e">
        <v>#VALUE!</v>
      </c>
      <c r="Q7623" s="22" t="e">
        <v>#VALUE!</v>
      </c>
      <c r="R7623" s="22" t="e">
        <v>#VALUE!</v>
      </c>
      <c r="S7623" s="22" t="e">
        <v>#VALUE!</v>
      </c>
      <c r="U7623" s="28">
        <f t="shared" si="12023"/>
        <v>159</v>
      </c>
      <c r="V7623" s="28">
        <f t="shared" si="11959"/>
        <v>238</v>
      </c>
    </row>
    <row r="7624" spans="1:22" x14ac:dyDescent="0.3">
      <c r="A7624" s="28">
        <f t="shared" si="11958"/>
        <v>159239</v>
      </c>
      <c r="B7624" s="7">
        <f t="shared" si="12024"/>
        <v>0</v>
      </c>
      <c r="C7624" s="7">
        <f t="shared" si="12025"/>
        <v>0</v>
      </c>
      <c r="D7624" s="7">
        <f t="shared" si="12027"/>
        <v>0</v>
      </c>
      <c r="E7624" s="11">
        <f>ABS(MAX(B7620:B7629))</f>
        <v>0</v>
      </c>
      <c r="G7624" s="2" t="str">
        <f t="shared" si="12028"/>
        <v/>
      </c>
      <c r="H7624" s="13"/>
      <c r="J7624" s="28" t="str">
        <f t="shared" ref="J7624" si="12031">CONCATENATE(K7622,2)</f>
        <v>102</v>
      </c>
      <c r="K7624" s="22" t="e">
        <v>#VALUE!</v>
      </c>
      <c r="L7624" s="22" t="e">
        <v>#VALUE!</v>
      </c>
      <c r="M7624" s="22" t="e">
        <v>#VALUE!</v>
      </c>
      <c r="N7624" s="22" t="e">
        <v>#VALUE!</v>
      </c>
      <c r="O7624" s="22" t="e">
        <v>#VALUE!</v>
      </c>
      <c r="P7624" s="22" t="e">
        <v>#VALUE!</v>
      </c>
      <c r="Q7624" s="22" t="e">
        <v>#VALUE!</v>
      </c>
      <c r="R7624" s="22" t="e">
        <v>#VALUE!</v>
      </c>
      <c r="S7624" s="22" t="e">
        <v>#VALUE!</v>
      </c>
      <c r="U7624" s="28">
        <f t="shared" si="12023"/>
        <v>159</v>
      </c>
      <c r="V7624" s="28">
        <f t="shared" si="11959"/>
        <v>239</v>
      </c>
    </row>
    <row r="7625" spans="1:22" x14ac:dyDescent="0.3">
      <c r="A7625" s="28">
        <f t="shared" si="11958"/>
        <v>159240</v>
      </c>
      <c r="B7625" s="7">
        <f t="shared" si="12024"/>
        <v>0</v>
      </c>
      <c r="C7625" s="7">
        <f t="shared" si="12025"/>
        <v>0</v>
      </c>
      <c r="D7625" s="7">
        <f t="shared" si="12027"/>
        <v>0</v>
      </c>
      <c r="E7625" s="12" t="s">
        <v>231</v>
      </c>
      <c r="G7625" s="2" t="str">
        <f t="shared" si="12028"/>
        <v/>
      </c>
      <c r="H7625" s="13"/>
      <c r="J7625" s="28" t="str">
        <f t="shared" ref="J7625" si="12032">CONCATENATE(K7622,3)</f>
        <v>103</v>
      </c>
      <c r="K7625" s="22" t="e">
        <v>#VALUE!</v>
      </c>
      <c r="L7625" s="22" t="e">
        <v>#VALUE!</v>
      </c>
      <c r="M7625" s="22" t="e">
        <v>#VALUE!</v>
      </c>
      <c r="N7625" s="22" t="e">
        <v>#VALUE!</v>
      </c>
      <c r="O7625" s="22" t="e">
        <v>#VALUE!</v>
      </c>
      <c r="P7625" s="22" t="e">
        <v>#VALUE!</v>
      </c>
      <c r="Q7625" s="22" t="e">
        <v>#VALUE!</v>
      </c>
      <c r="R7625" s="22" t="e">
        <v>#VALUE!</v>
      </c>
      <c r="S7625" s="22" t="e">
        <v>#VALUE!</v>
      </c>
      <c r="U7625" s="28">
        <f t="shared" si="12023"/>
        <v>159</v>
      </c>
      <c r="V7625" s="28">
        <f t="shared" si="11959"/>
        <v>240</v>
      </c>
    </row>
    <row r="7626" spans="1:22" x14ac:dyDescent="0.3">
      <c r="A7626" s="28">
        <f t="shared" si="11958"/>
        <v>159241</v>
      </c>
      <c r="B7626" s="7">
        <f t="shared" si="12024"/>
        <v>0</v>
      </c>
      <c r="C7626" s="7">
        <f t="shared" si="12025"/>
        <v>0</v>
      </c>
      <c r="D7626" s="7">
        <f t="shared" si="12027"/>
        <v>0</v>
      </c>
      <c r="E7626" s="10" t="e">
        <f>IF(D7588="","",MAX(E7627,E7628))*2</f>
        <v>#VALUE!</v>
      </c>
      <c r="G7626" s="2" t="str">
        <f t="shared" si="12028"/>
        <v/>
      </c>
      <c r="H7626" s="13"/>
      <c r="U7626" s="28">
        <f t="shared" si="12023"/>
        <v>159</v>
      </c>
      <c r="V7626" s="28">
        <f t="shared" si="11959"/>
        <v>241</v>
      </c>
    </row>
    <row r="7627" spans="1:22" x14ac:dyDescent="0.3">
      <c r="A7627" s="28">
        <f t="shared" si="11958"/>
        <v>159242</v>
      </c>
      <c r="B7627" s="7">
        <f t="shared" si="12024"/>
        <v>0</v>
      </c>
      <c r="C7627" s="7">
        <f t="shared" si="12025"/>
        <v>0</v>
      </c>
      <c r="D7627" s="7">
        <f t="shared" si="12027"/>
        <v>0</v>
      </c>
      <c r="E7627" s="11">
        <f>ABS(MIN(G7620:G7629))</f>
        <v>0</v>
      </c>
      <c r="G7627" s="2" t="str">
        <f t="shared" si="12028"/>
        <v/>
      </c>
      <c r="U7627" s="28">
        <f t="shared" si="12023"/>
        <v>159</v>
      </c>
      <c r="V7627" s="28">
        <f t="shared" si="11959"/>
        <v>242</v>
      </c>
    </row>
    <row r="7628" spans="1:22" x14ac:dyDescent="0.3">
      <c r="A7628" s="28">
        <f t="shared" si="11958"/>
        <v>159243</v>
      </c>
      <c r="B7628" s="7">
        <f t="shared" si="12024"/>
        <v>0</v>
      </c>
      <c r="C7628" s="7">
        <f t="shared" si="12025"/>
        <v>0</v>
      </c>
      <c r="D7628" s="7">
        <f t="shared" si="12027"/>
        <v>0</v>
      </c>
      <c r="E7628" s="11">
        <f>ABS(MAX(G7620:G7629))</f>
        <v>0</v>
      </c>
      <c r="G7628" s="2" t="str">
        <f t="shared" si="12028"/>
        <v/>
      </c>
      <c r="U7628" s="28">
        <f t="shared" si="12023"/>
        <v>159</v>
      </c>
      <c r="V7628" s="28">
        <f t="shared" si="11959"/>
        <v>243</v>
      </c>
    </row>
    <row r="7629" spans="1:22" x14ac:dyDescent="0.3">
      <c r="A7629" s="28">
        <f t="shared" si="11958"/>
        <v>159244</v>
      </c>
      <c r="B7629" s="7">
        <f t="shared" si="12024"/>
        <v>0</v>
      </c>
      <c r="C7629" s="7">
        <f t="shared" si="12025"/>
        <v>0</v>
      </c>
      <c r="D7629" s="7">
        <f t="shared" si="12027"/>
        <v>0</v>
      </c>
      <c r="F7629" s="13"/>
      <c r="G7629" s="2" t="str">
        <f t="shared" si="12028"/>
        <v/>
      </c>
      <c r="U7629" s="28">
        <f t="shared" si="12023"/>
        <v>159</v>
      </c>
      <c r="V7629" s="28">
        <f t="shared" si="11959"/>
        <v>244</v>
      </c>
    </row>
    <row r="7630" spans="1:22" x14ac:dyDescent="0.3">
      <c r="A7630" s="28">
        <f t="shared" si="11958"/>
        <v>159245</v>
      </c>
      <c r="F7630" s="13"/>
      <c r="U7630" s="28">
        <f t="shared" si="12023"/>
        <v>159</v>
      </c>
      <c r="V7630" s="28">
        <f t="shared" si="11959"/>
        <v>245</v>
      </c>
    </row>
    <row r="7631" spans="1:22" x14ac:dyDescent="0.3">
      <c r="A7631" s="28">
        <f t="shared" si="11958"/>
        <v>159246</v>
      </c>
      <c r="F7631" s="13"/>
      <c r="U7631" s="28">
        <f t="shared" si="12023"/>
        <v>159</v>
      </c>
      <c r="V7631" s="28">
        <f t="shared" si="11959"/>
        <v>246</v>
      </c>
    </row>
    <row r="7632" spans="1:22" x14ac:dyDescent="0.3">
      <c r="A7632" s="28">
        <f t="shared" si="11958"/>
        <v>159247</v>
      </c>
      <c r="F7632" s="13"/>
      <c r="U7632" s="28">
        <f t="shared" si="12023"/>
        <v>159</v>
      </c>
      <c r="V7632" s="28">
        <f t="shared" si="11959"/>
        <v>247</v>
      </c>
    </row>
    <row r="7633" spans="1:24" s="8" customFormat="1" x14ac:dyDescent="0.3"/>
    <row r="7634" spans="1:24" x14ac:dyDescent="0.3">
      <c r="A7634" s="28">
        <f t="shared" ref="A7634:A7680" si="12033">ROUND(CONCATENATE(U7634,V7634),0)</f>
        <v>160201</v>
      </c>
      <c r="B7634" s="63" t="s">
        <v>0</v>
      </c>
      <c r="C7634" s="63"/>
      <c r="D7634" s="71"/>
      <c r="E7634" s="71"/>
      <c r="F7634" s="71"/>
      <c r="G7634" s="71"/>
      <c r="H7634" s="71"/>
      <c r="U7634" s="28">
        <f t="shared" ref="U7634:U7682" si="12034">U7632+1</f>
        <v>160</v>
      </c>
      <c r="V7634" s="28">
        <v>201</v>
      </c>
    </row>
    <row r="7635" spans="1:24" x14ac:dyDescent="0.3">
      <c r="A7635" s="28">
        <f t="shared" si="12033"/>
        <v>160202</v>
      </c>
      <c r="B7635" s="72" t="s">
        <v>70</v>
      </c>
      <c r="C7635" s="73"/>
      <c r="D7635" s="30"/>
      <c r="E7635" s="66" t="s">
        <v>71</v>
      </c>
      <c r="F7635" s="66"/>
      <c r="G7635" s="74"/>
      <c r="H7635" s="74"/>
      <c r="U7635" s="28">
        <f t="shared" si="12023"/>
        <v>160</v>
      </c>
      <c r="V7635" s="28">
        <f t="shared" ref="V7635" si="12035">V7634+1</f>
        <v>202</v>
      </c>
    </row>
    <row r="7636" spans="1:24" x14ac:dyDescent="0.3">
      <c r="A7636" s="28">
        <f t="shared" si="12033"/>
        <v>160203</v>
      </c>
      <c r="B7636" s="75" t="s">
        <v>6</v>
      </c>
      <c r="C7636" s="75"/>
      <c r="D7636" s="71"/>
      <c r="E7636" s="71"/>
      <c r="F7636" s="71"/>
      <c r="G7636" s="71"/>
      <c r="H7636" s="71"/>
      <c r="U7636" s="28">
        <f t="shared" si="12023"/>
        <v>160</v>
      </c>
      <c r="V7636" s="28">
        <f t="shared" si="11959"/>
        <v>203</v>
      </c>
    </row>
    <row r="7637" spans="1:24" x14ac:dyDescent="0.3">
      <c r="A7637" s="28">
        <f t="shared" si="12033"/>
        <v>160204</v>
      </c>
      <c r="B7637" s="63" t="s">
        <v>7</v>
      </c>
      <c r="C7637" s="63"/>
      <c r="D7637" s="71"/>
      <c r="E7637" s="71"/>
      <c r="F7637" s="71"/>
      <c r="G7637" s="71"/>
      <c r="H7637" s="71"/>
      <c r="J7637" s="17"/>
      <c r="K7637" s="17" t="s">
        <v>53</v>
      </c>
      <c r="L7637" s="17" t="s">
        <v>54</v>
      </c>
      <c r="M7637" s="17" t="s">
        <v>55</v>
      </c>
      <c r="N7637" s="17" t="s">
        <v>56</v>
      </c>
      <c r="O7637" s="17" t="s">
        <v>57</v>
      </c>
      <c r="P7637" s="17" t="s">
        <v>2</v>
      </c>
      <c r="Q7637" s="17" t="s">
        <v>3</v>
      </c>
      <c r="R7637" s="17" t="s">
        <v>4</v>
      </c>
      <c r="S7637" s="17" t="s">
        <v>5</v>
      </c>
      <c r="U7637" s="28">
        <f t="shared" si="12023"/>
        <v>160</v>
      </c>
      <c r="V7637" s="28">
        <f t="shared" si="11959"/>
        <v>204</v>
      </c>
      <c r="X7637" s="1" t="s">
        <v>48</v>
      </c>
    </row>
    <row r="7638" spans="1:24" x14ac:dyDescent="0.3">
      <c r="A7638" s="28">
        <f t="shared" si="12033"/>
        <v>160205</v>
      </c>
      <c r="B7638" s="63" t="s">
        <v>9</v>
      </c>
      <c r="C7638" s="63"/>
      <c r="D7638" s="71"/>
      <c r="E7638" s="71"/>
      <c r="F7638" s="71"/>
      <c r="G7638" s="71"/>
      <c r="H7638" s="71"/>
      <c r="J7638" s="17">
        <f t="shared" ref="J7638" si="12036">COUNTA(B7650:B7659)</f>
        <v>0</v>
      </c>
      <c r="K7638" s="17">
        <f t="shared" ref="K7638" si="12037">IF(L7638-1&lt;2,0,L7638-1)</f>
        <v>0</v>
      </c>
      <c r="L7638" s="17">
        <f t="shared" ref="L7638" si="12038">IF(M7638-1&lt;2,0,M7638-1)</f>
        <v>0</v>
      </c>
      <c r="M7638" s="17">
        <f t="shared" ref="M7638" si="12039">IF(N7638-1&lt;2,0,N7638-1)</f>
        <v>0</v>
      </c>
      <c r="N7638" s="17">
        <f t="shared" ref="N7638" si="12040">IF(O7638-1&lt;2,0,O7638-1)</f>
        <v>0</v>
      </c>
      <c r="O7638" s="17">
        <f t="shared" ref="O7638" si="12041">IF(P7638-1&lt;2,0,P7638-1)</f>
        <v>0</v>
      </c>
      <c r="P7638" s="17">
        <f t="shared" ref="P7638" si="12042">IF(Q7638-1&lt;2,0,Q7638-1)</f>
        <v>0</v>
      </c>
      <c r="Q7638" s="17">
        <f t="shared" ref="Q7638" si="12043">IF(R7638-1&lt;2,0,R7638-1)</f>
        <v>0</v>
      </c>
      <c r="R7638" s="17">
        <f t="shared" ref="R7638" si="12044">IF(S7638-1&lt;2,0,S7638-1)</f>
        <v>0</v>
      </c>
      <c r="S7638" s="17">
        <f t="shared" ref="S7638" si="12045">J7638</f>
        <v>0</v>
      </c>
      <c r="U7638" s="28">
        <f t="shared" si="12023"/>
        <v>160</v>
      </c>
      <c r="V7638" s="28">
        <f t="shared" si="11959"/>
        <v>205</v>
      </c>
      <c r="X7638" s="1" t="s">
        <v>49</v>
      </c>
    </row>
    <row r="7639" spans="1:24" x14ac:dyDescent="0.3">
      <c r="A7639" s="28">
        <f t="shared" si="12033"/>
        <v>160206</v>
      </c>
      <c r="B7639" s="63" t="s">
        <v>10</v>
      </c>
      <c r="C7639" s="63"/>
      <c r="D7639" s="71"/>
      <c r="E7639" s="71"/>
      <c r="F7639" s="71"/>
      <c r="G7639" s="71"/>
      <c r="H7639" s="71"/>
      <c r="J7639" s="28" t="str">
        <f t="shared" ref="J7639" si="12046">CONCATENATE(J7638,1)</f>
        <v>01</v>
      </c>
      <c r="K7639" s="29">
        <f t="shared" ref="K7639" si="12047">IF(K7638=0,0,VLOOKUP(J7639,J7643:S7673,K7638,FALSE))</f>
        <v>0</v>
      </c>
      <c r="L7639" s="29">
        <f t="shared" ref="L7639" si="12048">IF(L7638=0,0,VLOOKUP(J7639,J7643:S7673,L7638,FALSE))</f>
        <v>0</v>
      </c>
      <c r="M7639" s="29">
        <f t="shared" ref="M7639" si="12049">IF(M7638=0,0,VLOOKUP(J7639,J7643:S7673,M7638,FALSE))</f>
        <v>0</v>
      </c>
      <c r="N7639" s="29">
        <f t="shared" ref="N7639" si="12050">IF(N7638=0,0,VLOOKUP(J7639,J7643:S7673,N7638,FALSE))</f>
        <v>0</v>
      </c>
      <c r="O7639" s="29">
        <f t="shared" ref="O7639" si="12051">IF(O7638=0,0,VLOOKUP(J7639,J7643:S7673,O7638,FALSE))</f>
        <v>0</v>
      </c>
      <c r="P7639" s="29">
        <f t="shared" ref="P7639" si="12052">IF(P7638=0,0,VLOOKUP(J7639,J7643:S7673,P7638,FALSE))</f>
        <v>0</v>
      </c>
      <c r="Q7639" s="29">
        <f t="shared" ref="Q7639" si="12053">IF(Q7638=0,0,VLOOKUP(J7639,J7643:S7673,Q7638,FALSE))</f>
        <v>0</v>
      </c>
      <c r="R7639" s="29">
        <f t="shared" ref="R7639" si="12054">IF(R7638=0,0,VLOOKUP(J7639,J7643:S7673,R7638,FALSE))</f>
        <v>0</v>
      </c>
      <c r="S7639" s="29">
        <f t="shared" ref="S7639" si="12055">IF(S7638=0,0,VLOOKUP(J7639,J7643:S7673,S7638,FALSE))</f>
        <v>0</v>
      </c>
      <c r="U7639" s="28">
        <f t="shared" si="12023"/>
        <v>160</v>
      </c>
      <c r="V7639" s="28">
        <f t="shared" si="11959"/>
        <v>206</v>
      </c>
      <c r="X7639" s="1" t="s">
        <v>50</v>
      </c>
    </row>
    <row r="7640" spans="1:24" x14ac:dyDescent="0.3">
      <c r="A7640" s="28">
        <f t="shared" si="12033"/>
        <v>160207</v>
      </c>
      <c r="B7640" s="63" t="s">
        <v>11</v>
      </c>
      <c r="C7640" s="63"/>
      <c r="D7640" s="64"/>
      <c r="E7640" s="64"/>
      <c r="F7640" s="64"/>
      <c r="G7640" s="64"/>
      <c r="H7640" s="64"/>
      <c r="J7640" s="28" t="str">
        <f t="shared" ref="J7640" si="12056">CONCATENATE(J7638,2)</f>
        <v>02</v>
      </c>
      <c r="K7640" s="22">
        <f t="shared" ref="K7640" si="12057">IF(K7638=0,0,VLOOKUP(J7640,J7643:S7673,K7638,FALSE))</f>
        <v>0</v>
      </c>
      <c r="L7640" s="22">
        <f t="shared" ref="L7640" si="12058">IF(L7638=0,0,VLOOKUP(J7640,J7643:S7673,L7638,FALSE))</f>
        <v>0</v>
      </c>
      <c r="M7640" s="22">
        <f t="shared" ref="M7640" si="12059">IF(M7638=0,0,VLOOKUP(J7640,J7643:S7673,M7638,FALSE))</f>
        <v>0</v>
      </c>
      <c r="N7640" s="22">
        <f t="shared" ref="N7640" si="12060">IF(N7638=0,0,VLOOKUP(J7640,J7643:S7673,N7638,FALSE))</f>
        <v>0</v>
      </c>
      <c r="O7640" s="22">
        <f t="shared" ref="O7640" si="12061">IF(O7638=0,0,VLOOKUP(J7640,J7643:S7673,O7638,FALSE))</f>
        <v>0</v>
      </c>
      <c r="P7640" s="22">
        <f t="shared" ref="P7640" si="12062">IF(P7638=0,0,VLOOKUP(J7640,J7643:S7673,P7638,FALSE))</f>
        <v>0</v>
      </c>
      <c r="Q7640" s="22">
        <f t="shared" ref="Q7640" si="12063">IF(Q7638=0,0,VLOOKUP(J7640,J7643:S7673,Q7638,FALSE))</f>
        <v>0</v>
      </c>
      <c r="R7640" s="22">
        <f t="shared" ref="R7640" si="12064">IF(R7638=0,0,VLOOKUP(J7640,J7643:S7673,R7638,FALSE))</f>
        <v>0</v>
      </c>
      <c r="S7640" s="22">
        <f t="shared" ref="S7640" si="12065">IF(S7638=0,0,VLOOKUP(J7640,J7643:S7673,S7638,FALSE))</f>
        <v>0</v>
      </c>
      <c r="U7640" s="28">
        <f t="shared" si="12023"/>
        <v>160</v>
      </c>
      <c r="V7640" s="28">
        <f t="shared" si="11959"/>
        <v>207</v>
      </c>
    </row>
    <row r="7641" spans="1:24" x14ac:dyDescent="0.3">
      <c r="A7641" s="28">
        <f t="shared" si="12033"/>
        <v>160208</v>
      </c>
      <c r="B7641" s="63" t="s">
        <v>12</v>
      </c>
      <c r="C7641" s="63"/>
      <c r="D7641" s="65"/>
      <c r="E7641" s="65"/>
      <c r="F7641" s="65"/>
      <c r="G7641" s="65"/>
      <c r="H7641" s="65"/>
      <c r="J7641" s="28" t="str">
        <f t="shared" ref="J7641" si="12066">CONCATENATE(J7638,3)</f>
        <v>03</v>
      </c>
      <c r="K7641" s="22"/>
      <c r="L7641" s="22"/>
      <c r="M7641" s="22"/>
      <c r="N7641" s="22" t="s">
        <v>58</v>
      </c>
      <c r="O7641" s="29">
        <f t="shared" ref="O7641" si="12067">J7638-2</f>
        <v>-2</v>
      </c>
      <c r="P7641" s="22" t="s">
        <v>59</v>
      </c>
      <c r="Q7641" s="29" t="e">
        <f t="shared" ref="Q7641" si="12068">VLOOKUP(J7641,J7643:S7673,3,FALSE)</f>
        <v>#N/A</v>
      </c>
      <c r="R7641" s="22" t="s">
        <v>60</v>
      </c>
      <c r="S7641" s="22" t="e">
        <f t="shared" ref="S7641" si="12069">VLOOKUP(J7641,J7643:S7673,2,FALSE)</f>
        <v>#N/A</v>
      </c>
      <c r="U7641" s="28">
        <f t="shared" si="12023"/>
        <v>160</v>
      </c>
      <c r="V7641" s="28">
        <f t="shared" si="11959"/>
        <v>208</v>
      </c>
    </row>
    <row r="7642" spans="1:24" x14ac:dyDescent="0.3">
      <c r="A7642" s="28">
        <f t="shared" si="12033"/>
        <v>160209</v>
      </c>
      <c r="B7642" s="63" t="s">
        <v>13</v>
      </c>
      <c r="C7642" s="63"/>
      <c r="D7642" s="15"/>
      <c r="E7642" s="66" t="s">
        <v>14</v>
      </c>
      <c r="F7642" s="66"/>
      <c r="G7642" s="66"/>
      <c r="H7642" s="6" t="s">
        <v>64</v>
      </c>
      <c r="J7642" s="17"/>
      <c r="K7642" s="17">
        <v>3</v>
      </c>
      <c r="L7642" s="17">
        <v>3</v>
      </c>
      <c r="M7642" s="17"/>
      <c r="N7642" s="17"/>
      <c r="O7642" s="17"/>
      <c r="P7642" s="17"/>
      <c r="Q7642" s="17"/>
      <c r="R7642" s="17"/>
      <c r="S7642" s="17"/>
      <c r="U7642" s="28">
        <f t="shared" si="12023"/>
        <v>160</v>
      </c>
      <c r="V7642" s="28">
        <f t="shared" si="11959"/>
        <v>209</v>
      </c>
    </row>
    <row r="7643" spans="1:24" x14ac:dyDescent="0.3">
      <c r="A7643" s="28">
        <f t="shared" si="12033"/>
        <v>160210</v>
      </c>
      <c r="B7643" s="63" t="s">
        <v>15</v>
      </c>
      <c r="C7643" s="63"/>
      <c r="D7643" s="2">
        <f t="shared" ref="D7643" si="12070">MIN(B7650:B7659)</f>
        <v>0</v>
      </c>
      <c r="E7643" s="3" t="s">
        <v>16</v>
      </c>
      <c r="F7643" s="2">
        <f t="shared" ref="F7643" si="12071">MAX(B7650:B7659)</f>
        <v>0</v>
      </c>
      <c r="G7643" s="4" t="str">
        <f t="shared" ref="G7643" si="12072">IF(H7642="","",H7642)</f>
        <v>°C</v>
      </c>
      <c r="H7643" s="14"/>
      <c r="J7643" s="28" t="str">
        <f t="shared" ref="J7643" si="12073">CONCATENATE(K7642,1)</f>
        <v>31</v>
      </c>
      <c r="K7643" s="22" t="e">
        <f t="array" ref="K7643:L7645">LINEST(B7650:B7652,C7650:C7652^{1},TRUE,TRUE)</f>
        <v>#VALUE!</v>
      </c>
      <c r="L7643" s="22" t="e">
        <v>#VALUE!</v>
      </c>
      <c r="M7643" s="17"/>
      <c r="N7643" s="17"/>
      <c r="O7643" s="17"/>
      <c r="P7643" s="17"/>
      <c r="Q7643" s="17"/>
      <c r="R7643" s="17"/>
      <c r="S7643" s="17"/>
      <c r="U7643" s="28">
        <f t="shared" si="12023"/>
        <v>160</v>
      </c>
      <c r="V7643" s="28">
        <f t="shared" si="11959"/>
        <v>210</v>
      </c>
    </row>
    <row r="7644" spans="1:24" x14ac:dyDescent="0.3">
      <c r="A7644" s="28">
        <f t="shared" si="12033"/>
        <v>160211</v>
      </c>
      <c r="J7644" s="28" t="str">
        <f t="shared" ref="J7644" si="12074">CONCATENATE(K7642,2)</f>
        <v>32</v>
      </c>
      <c r="K7644" s="22" t="e">
        <v>#VALUE!</v>
      </c>
      <c r="L7644" s="22" t="e">
        <v>#VALUE!</v>
      </c>
      <c r="M7644" s="17"/>
      <c r="N7644" s="17"/>
      <c r="O7644" s="17"/>
      <c r="P7644" s="17"/>
      <c r="Q7644" s="17"/>
      <c r="R7644" s="17"/>
      <c r="S7644" s="17"/>
      <c r="U7644" s="28">
        <f t="shared" si="12023"/>
        <v>160</v>
      </c>
      <c r="V7644" s="28">
        <f t="shared" si="11959"/>
        <v>211</v>
      </c>
    </row>
    <row r="7645" spans="1:24" x14ac:dyDescent="0.3">
      <c r="A7645" s="28">
        <f t="shared" si="12033"/>
        <v>160212</v>
      </c>
      <c r="B7645" s="67" t="s">
        <v>17</v>
      </c>
      <c r="C7645" s="67"/>
      <c r="D7645" s="67"/>
      <c r="E7645" s="67"/>
      <c r="F7645" s="67"/>
      <c r="G7645" s="68" t="s">
        <v>31</v>
      </c>
      <c r="H7645" s="69"/>
      <c r="J7645" s="28" t="str">
        <f t="shared" ref="J7645" si="12075">CONCATENATE(K7642,3)</f>
        <v>33</v>
      </c>
      <c r="K7645" s="22" t="e">
        <v>#VALUE!</v>
      </c>
      <c r="L7645" s="22" t="e">
        <v>#VALUE!</v>
      </c>
      <c r="M7645" s="17"/>
      <c r="N7645" s="17"/>
      <c r="O7645" s="17"/>
      <c r="P7645" s="17"/>
      <c r="Q7645" s="17"/>
      <c r="R7645" s="17"/>
      <c r="S7645" s="17"/>
      <c r="U7645" s="28">
        <f t="shared" si="12023"/>
        <v>160</v>
      </c>
      <c r="V7645" s="28">
        <f t="shared" si="11959"/>
        <v>212</v>
      </c>
    </row>
    <row r="7646" spans="1:24" x14ac:dyDescent="0.3">
      <c r="A7646" s="28">
        <f t="shared" si="12033"/>
        <v>160213</v>
      </c>
      <c r="B7646" s="66" t="s">
        <v>18</v>
      </c>
      <c r="C7646" s="66"/>
      <c r="D7646" s="66"/>
      <c r="E7646" s="66" t="str">
        <f t="shared" ref="E7646" si="12076">IF(D7639="","",D7639)</f>
        <v/>
      </c>
      <c r="F7646" s="66"/>
      <c r="G7646" s="4" t="s">
        <v>18</v>
      </c>
      <c r="H7646" s="16"/>
      <c r="J7646" s="17"/>
      <c r="K7646" s="17">
        <v>4</v>
      </c>
      <c r="L7646" s="17">
        <v>4</v>
      </c>
      <c r="M7646" s="17">
        <v>4</v>
      </c>
      <c r="N7646" s="17"/>
      <c r="O7646" s="17"/>
      <c r="P7646" s="17"/>
      <c r="Q7646" s="17"/>
      <c r="R7646" s="17"/>
      <c r="S7646" s="17"/>
      <c r="U7646" s="28">
        <f t="shared" si="12023"/>
        <v>160</v>
      </c>
      <c r="V7646" s="28">
        <f t="shared" si="11959"/>
        <v>213</v>
      </c>
    </row>
    <row r="7647" spans="1:24" ht="15" customHeight="1" x14ac:dyDescent="0.3">
      <c r="A7647" s="28">
        <f t="shared" si="12033"/>
        <v>160214</v>
      </c>
      <c r="B7647" s="5" t="s">
        <v>19</v>
      </c>
      <c r="C7647" s="5" t="s">
        <v>20</v>
      </c>
      <c r="D7647" s="5" t="s">
        <v>21</v>
      </c>
      <c r="E7647" s="5"/>
      <c r="F7647" s="70" t="s">
        <v>33</v>
      </c>
      <c r="G7647" s="5" t="s">
        <v>19</v>
      </c>
      <c r="H7647" s="5" t="s">
        <v>20</v>
      </c>
      <c r="J7647" s="28" t="str">
        <f t="shared" ref="J7647" si="12077">CONCATENATE(K7646,1)</f>
        <v>41</v>
      </c>
      <c r="K7647" s="22" t="e">
        <f t="array" ref="K7647:M7649">LINEST(B7650:B7653,C7650:C7653^{1,2},TRUE,TRUE)</f>
        <v>#VALUE!</v>
      </c>
      <c r="L7647" s="22" t="e">
        <v>#VALUE!</v>
      </c>
      <c r="M7647" s="22" t="e">
        <v>#VALUE!</v>
      </c>
      <c r="N7647" s="17"/>
      <c r="O7647" s="17"/>
      <c r="P7647" s="17"/>
      <c r="Q7647" s="17"/>
      <c r="R7647" s="17"/>
      <c r="S7647" s="17"/>
      <c r="U7647" s="28">
        <f t="shared" si="12023"/>
        <v>160</v>
      </c>
      <c r="V7647" s="28">
        <f t="shared" si="11959"/>
        <v>214</v>
      </c>
    </row>
    <row r="7648" spans="1:24" x14ac:dyDescent="0.3">
      <c r="A7648" s="28">
        <f t="shared" si="12033"/>
        <v>160215</v>
      </c>
      <c r="B7648" s="5" t="s">
        <v>22</v>
      </c>
      <c r="C7648" s="5" t="s">
        <v>23</v>
      </c>
      <c r="D7648" s="5" t="s">
        <v>24</v>
      </c>
      <c r="E7648" s="5" t="s">
        <v>32</v>
      </c>
      <c r="F7648" s="70"/>
      <c r="G7648" s="5" t="s">
        <v>22</v>
      </c>
      <c r="H7648" s="5" t="s">
        <v>23</v>
      </c>
      <c r="J7648" s="28" t="str">
        <f t="shared" ref="J7648" si="12078">CONCATENATE(K7646,2)</f>
        <v>42</v>
      </c>
      <c r="K7648" s="22" t="e">
        <v>#VALUE!</v>
      </c>
      <c r="L7648" s="22" t="e">
        <v>#VALUE!</v>
      </c>
      <c r="M7648" s="22" t="e">
        <v>#VALUE!</v>
      </c>
      <c r="N7648" s="17"/>
      <c r="O7648" s="17"/>
      <c r="P7648" s="17"/>
      <c r="Q7648" s="17"/>
      <c r="R7648" s="17"/>
      <c r="S7648" s="17"/>
      <c r="U7648" s="28">
        <f t="shared" si="12023"/>
        <v>160</v>
      </c>
      <c r="V7648" s="28">
        <f t="shared" si="11959"/>
        <v>215</v>
      </c>
    </row>
    <row r="7649" spans="1:22" x14ac:dyDescent="0.3">
      <c r="A7649" s="28">
        <f t="shared" si="12033"/>
        <v>160216</v>
      </c>
      <c r="B7649" s="6" t="str">
        <f t="shared" ref="B7649" si="12079">IF(H7642="","",H7642)</f>
        <v>°C</v>
      </c>
      <c r="C7649" s="6" t="str">
        <f t="shared" ref="C7649" si="12080">IF(H7642="","",H7642)</f>
        <v>°C</v>
      </c>
      <c r="D7649" s="6" t="str">
        <f t="shared" ref="D7649" si="12081">IF(H7642="","",H7642)</f>
        <v>°C</v>
      </c>
      <c r="E7649" s="6"/>
      <c r="F7649" s="6"/>
      <c r="G7649" s="6" t="str">
        <f t="shared" ref="G7649" si="12082">IF(H7642="","",H7642)</f>
        <v>°C</v>
      </c>
      <c r="H7649" s="6" t="str">
        <f t="shared" ref="H7649" si="12083">IF(H7642="","",H7642)</f>
        <v>°C</v>
      </c>
      <c r="J7649" s="28" t="str">
        <f t="shared" ref="J7649" si="12084">CONCATENATE(K7646,3)</f>
        <v>43</v>
      </c>
      <c r="K7649" s="22" t="e">
        <v>#VALUE!</v>
      </c>
      <c r="L7649" s="22" t="e">
        <v>#VALUE!</v>
      </c>
      <c r="M7649" s="22" t="e">
        <v>#VALUE!</v>
      </c>
      <c r="N7649" s="17"/>
      <c r="O7649" s="17"/>
      <c r="P7649" s="17"/>
      <c r="Q7649" s="17"/>
      <c r="R7649" s="17"/>
      <c r="S7649" s="17"/>
      <c r="U7649" s="28">
        <f t="shared" si="12023"/>
        <v>160</v>
      </c>
      <c r="V7649" s="28">
        <f t="shared" si="11959"/>
        <v>216</v>
      </c>
    </row>
    <row r="7650" spans="1:22" x14ac:dyDescent="0.3">
      <c r="A7650" s="28">
        <f t="shared" si="12033"/>
        <v>160217</v>
      </c>
      <c r="B7650" s="26"/>
      <c r="C7650" s="26"/>
      <c r="D7650" s="26"/>
      <c r="E7650" s="9"/>
      <c r="F7650" s="26"/>
      <c r="G7650" s="27"/>
      <c r="H7650" s="27"/>
      <c r="J7650" s="17"/>
      <c r="K7650" s="17">
        <v>5</v>
      </c>
      <c r="L7650" s="17">
        <v>5</v>
      </c>
      <c r="M7650" s="17">
        <v>5</v>
      </c>
      <c r="N7650" s="17">
        <v>5</v>
      </c>
      <c r="O7650" s="17"/>
      <c r="P7650" s="17"/>
      <c r="Q7650" s="17"/>
      <c r="R7650" s="17"/>
      <c r="S7650" s="17"/>
      <c r="U7650" s="28">
        <f t="shared" si="12023"/>
        <v>160</v>
      </c>
      <c r="V7650" s="28">
        <f t="shared" si="11959"/>
        <v>217</v>
      </c>
    </row>
    <row r="7651" spans="1:22" x14ac:dyDescent="0.3">
      <c r="A7651" s="28">
        <f t="shared" si="12033"/>
        <v>160218</v>
      </c>
      <c r="B7651" s="26"/>
      <c r="C7651" s="26"/>
      <c r="D7651" s="26"/>
      <c r="E7651" s="9"/>
      <c r="F7651" s="26"/>
      <c r="G7651" s="27"/>
      <c r="H7651" s="27"/>
      <c r="J7651" s="28" t="str">
        <f t="shared" ref="J7651" si="12085">CONCATENATE(K7650,1)</f>
        <v>51</v>
      </c>
      <c r="K7651" s="22" t="e">
        <f t="array" ref="K7651:N7653">LINEST(B7650:B7654,C7650:C7654^{1,2,3},TRUE,TRUE)</f>
        <v>#VALUE!</v>
      </c>
      <c r="L7651" s="22" t="e">
        <v>#VALUE!</v>
      </c>
      <c r="M7651" s="22" t="e">
        <v>#VALUE!</v>
      </c>
      <c r="N7651" s="22" t="e">
        <v>#VALUE!</v>
      </c>
      <c r="O7651" s="17"/>
      <c r="P7651" s="17"/>
      <c r="Q7651" s="17"/>
      <c r="R7651" s="17"/>
      <c r="S7651" s="17"/>
      <c r="U7651" s="28">
        <f t="shared" si="12023"/>
        <v>160</v>
      </c>
      <c r="V7651" s="28">
        <f t="shared" ref="V7651:V7714" si="12086">V7650+1</f>
        <v>218</v>
      </c>
    </row>
    <row r="7652" spans="1:22" x14ac:dyDescent="0.3">
      <c r="A7652" s="28">
        <f t="shared" si="12033"/>
        <v>160219</v>
      </c>
      <c r="B7652" s="26"/>
      <c r="C7652" s="26"/>
      <c r="D7652" s="26"/>
      <c r="E7652" s="9"/>
      <c r="F7652" s="26"/>
      <c r="G7652" s="27"/>
      <c r="H7652" s="27"/>
      <c r="J7652" s="28" t="str">
        <f t="shared" ref="J7652" si="12087">CONCATENATE(K7650,2)</f>
        <v>52</v>
      </c>
      <c r="K7652" s="22" t="e">
        <v>#VALUE!</v>
      </c>
      <c r="L7652" s="22" t="e">
        <v>#VALUE!</v>
      </c>
      <c r="M7652" s="22" t="e">
        <v>#VALUE!</v>
      </c>
      <c r="N7652" s="22" t="e">
        <v>#VALUE!</v>
      </c>
      <c r="O7652" s="17"/>
      <c r="P7652" s="17"/>
      <c r="Q7652" s="17"/>
      <c r="R7652" s="17"/>
      <c r="S7652" s="17"/>
      <c r="U7652" s="28">
        <f t="shared" si="12023"/>
        <v>160</v>
      </c>
      <c r="V7652" s="28">
        <f t="shared" si="12086"/>
        <v>219</v>
      </c>
    </row>
    <row r="7653" spans="1:22" x14ac:dyDescent="0.3">
      <c r="A7653" s="28">
        <f t="shared" si="12033"/>
        <v>160220</v>
      </c>
      <c r="B7653" s="26"/>
      <c r="C7653" s="26"/>
      <c r="D7653" s="26"/>
      <c r="E7653" s="9"/>
      <c r="F7653" s="26"/>
      <c r="G7653" s="27"/>
      <c r="H7653" s="27"/>
      <c r="J7653" s="28" t="str">
        <f t="shared" ref="J7653" si="12088">CONCATENATE(K7650,3)</f>
        <v>53</v>
      </c>
      <c r="K7653" s="22" t="e">
        <v>#VALUE!</v>
      </c>
      <c r="L7653" s="22" t="e">
        <v>#VALUE!</v>
      </c>
      <c r="M7653" s="22" t="e">
        <v>#VALUE!</v>
      </c>
      <c r="N7653" s="22" t="e">
        <v>#VALUE!</v>
      </c>
      <c r="O7653" s="17"/>
      <c r="P7653" s="17"/>
      <c r="Q7653" s="17"/>
      <c r="R7653" s="17"/>
      <c r="S7653" s="17"/>
      <c r="U7653" s="28">
        <f t="shared" si="12023"/>
        <v>160</v>
      </c>
      <c r="V7653" s="28">
        <f t="shared" si="12086"/>
        <v>220</v>
      </c>
    </row>
    <row r="7654" spans="1:22" x14ac:dyDescent="0.3">
      <c r="A7654" s="28">
        <f t="shared" si="12033"/>
        <v>160221</v>
      </c>
      <c r="B7654" s="26"/>
      <c r="C7654" s="26"/>
      <c r="D7654" s="26"/>
      <c r="E7654" s="9"/>
      <c r="F7654" s="26"/>
      <c r="G7654" s="27"/>
      <c r="H7654" s="27"/>
      <c r="J7654" s="17"/>
      <c r="K7654" s="17">
        <v>6</v>
      </c>
      <c r="L7654" s="17">
        <v>6</v>
      </c>
      <c r="M7654" s="17">
        <v>6</v>
      </c>
      <c r="N7654" s="17">
        <v>6</v>
      </c>
      <c r="O7654" s="17">
        <v>6</v>
      </c>
      <c r="P7654" s="17"/>
      <c r="Q7654" s="17"/>
      <c r="R7654" s="17"/>
      <c r="S7654" s="17"/>
      <c r="U7654" s="28">
        <f t="shared" si="12023"/>
        <v>160</v>
      </c>
      <c r="V7654" s="28">
        <f t="shared" si="12086"/>
        <v>221</v>
      </c>
    </row>
    <row r="7655" spans="1:22" x14ac:dyDescent="0.3">
      <c r="A7655" s="28">
        <f t="shared" si="12033"/>
        <v>160222</v>
      </c>
      <c r="B7655" s="26"/>
      <c r="C7655" s="26"/>
      <c r="D7655" s="26"/>
      <c r="E7655" s="9"/>
      <c r="F7655" s="26"/>
      <c r="G7655" s="27"/>
      <c r="H7655" s="27"/>
      <c r="J7655" s="28" t="str">
        <f t="shared" ref="J7655" si="12089">CONCATENATE(K7654,1)</f>
        <v>61</v>
      </c>
      <c r="K7655" s="22" t="e">
        <f t="array" ref="K7655:O7657">LINEST(B7650:B7655,C7650:C7655^{1,2,3,4},TRUE,TRUE)</f>
        <v>#VALUE!</v>
      </c>
      <c r="L7655" s="22" t="e">
        <v>#VALUE!</v>
      </c>
      <c r="M7655" s="22" t="e">
        <v>#VALUE!</v>
      </c>
      <c r="N7655" s="22" t="e">
        <v>#VALUE!</v>
      </c>
      <c r="O7655" s="22" t="e">
        <v>#VALUE!</v>
      </c>
      <c r="P7655" s="17"/>
      <c r="Q7655" s="17"/>
      <c r="R7655" s="17"/>
      <c r="S7655" s="17"/>
      <c r="U7655" s="28">
        <f t="shared" si="12023"/>
        <v>160</v>
      </c>
      <c r="V7655" s="28">
        <f t="shared" si="12086"/>
        <v>222</v>
      </c>
    </row>
    <row r="7656" spans="1:22" x14ac:dyDescent="0.3">
      <c r="A7656" s="28">
        <f t="shared" si="12033"/>
        <v>160223</v>
      </c>
      <c r="B7656" s="26"/>
      <c r="C7656" s="26"/>
      <c r="D7656" s="26"/>
      <c r="E7656" s="9"/>
      <c r="F7656" s="26"/>
      <c r="G7656" s="27"/>
      <c r="H7656" s="27"/>
      <c r="J7656" s="28" t="str">
        <f t="shared" ref="J7656" si="12090">CONCATENATE(K7654,2)</f>
        <v>62</v>
      </c>
      <c r="K7656" s="22" t="e">
        <v>#VALUE!</v>
      </c>
      <c r="L7656" s="22" t="e">
        <v>#VALUE!</v>
      </c>
      <c r="M7656" s="22" t="e">
        <v>#VALUE!</v>
      </c>
      <c r="N7656" s="22" t="e">
        <v>#VALUE!</v>
      </c>
      <c r="O7656" s="22" t="e">
        <v>#VALUE!</v>
      </c>
      <c r="P7656" s="17"/>
      <c r="Q7656" s="17"/>
      <c r="R7656" s="17"/>
      <c r="S7656" s="17"/>
      <c r="U7656" s="28">
        <f t="shared" si="12023"/>
        <v>160</v>
      </c>
      <c r="V7656" s="28">
        <f t="shared" si="12086"/>
        <v>223</v>
      </c>
    </row>
    <row r="7657" spans="1:22" x14ac:dyDescent="0.3">
      <c r="A7657" s="28">
        <f t="shared" si="12033"/>
        <v>160224</v>
      </c>
      <c r="B7657" s="26"/>
      <c r="C7657" s="26"/>
      <c r="D7657" s="26"/>
      <c r="E7657" s="9"/>
      <c r="F7657" s="26"/>
      <c r="G7657" s="27"/>
      <c r="H7657" s="27"/>
      <c r="J7657" s="28" t="str">
        <f t="shared" ref="J7657" si="12091">CONCATENATE(K7654,3)</f>
        <v>63</v>
      </c>
      <c r="K7657" s="22" t="e">
        <v>#VALUE!</v>
      </c>
      <c r="L7657" s="22" t="e">
        <v>#VALUE!</v>
      </c>
      <c r="M7657" s="22" t="e">
        <v>#VALUE!</v>
      </c>
      <c r="N7657" s="22" t="e">
        <v>#VALUE!</v>
      </c>
      <c r="O7657" s="22" t="e">
        <v>#VALUE!</v>
      </c>
      <c r="P7657" s="17"/>
      <c r="Q7657" s="17"/>
      <c r="R7657" s="17"/>
      <c r="S7657" s="17"/>
      <c r="U7657" s="28">
        <f t="shared" si="12023"/>
        <v>160</v>
      </c>
      <c r="V7657" s="28">
        <f t="shared" si="12086"/>
        <v>224</v>
      </c>
    </row>
    <row r="7658" spans="1:22" x14ac:dyDescent="0.3">
      <c r="A7658" s="28">
        <f t="shared" si="12033"/>
        <v>160225</v>
      </c>
      <c r="B7658" s="26"/>
      <c r="C7658" s="26"/>
      <c r="D7658" s="26"/>
      <c r="E7658" s="9"/>
      <c r="F7658" s="26"/>
      <c r="G7658" s="27"/>
      <c r="H7658" s="27"/>
      <c r="J7658" s="17"/>
      <c r="K7658" s="17">
        <v>7</v>
      </c>
      <c r="L7658" s="17">
        <v>7</v>
      </c>
      <c r="M7658" s="17">
        <v>7</v>
      </c>
      <c r="N7658" s="17">
        <v>7</v>
      </c>
      <c r="O7658" s="17">
        <v>7</v>
      </c>
      <c r="P7658" s="17">
        <v>7</v>
      </c>
      <c r="Q7658" s="17"/>
      <c r="R7658" s="17"/>
      <c r="S7658" s="17"/>
      <c r="U7658" s="28">
        <f t="shared" si="12023"/>
        <v>160</v>
      </c>
      <c r="V7658" s="28">
        <f t="shared" si="12086"/>
        <v>225</v>
      </c>
    </row>
    <row r="7659" spans="1:22" x14ac:dyDescent="0.3">
      <c r="A7659" s="28">
        <f t="shared" si="12033"/>
        <v>160226</v>
      </c>
      <c r="B7659" s="26"/>
      <c r="C7659" s="26"/>
      <c r="D7659" s="26"/>
      <c r="E7659" s="9"/>
      <c r="F7659" s="26"/>
      <c r="G7659" s="27"/>
      <c r="H7659" s="27"/>
      <c r="J7659" s="28" t="str">
        <f t="shared" ref="J7659" si="12092">CONCATENATE(K7658,1)</f>
        <v>71</v>
      </c>
      <c r="K7659" s="22" t="e">
        <f t="array" ref="K7659:P7661">LINEST(B7650:B7656,C7650:C7656^{1,2,3,4,5},TRUE,TRUE)</f>
        <v>#VALUE!</v>
      </c>
      <c r="L7659" s="22" t="e">
        <v>#VALUE!</v>
      </c>
      <c r="M7659" s="22" t="e">
        <v>#VALUE!</v>
      </c>
      <c r="N7659" s="22" t="e">
        <v>#VALUE!</v>
      </c>
      <c r="O7659" s="22" t="e">
        <v>#VALUE!</v>
      </c>
      <c r="P7659" s="22" t="e">
        <v>#VALUE!</v>
      </c>
      <c r="Q7659" s="17"/>
      <c r="R7659" s="17"/>
      <c r="S7659" s="17"/>
      <c r="U7659" s="28">
        <f t="shared" si="12023"/>
        <v>160</v>
      </c>
      <c r="V7659" s="28">
        <f t="shared" si="12086"/>
        <v>226</v>
      </c>
    </row>
    <row r="7660" spans="1:22" x14ac:dyDescent="0.3">
      <c r="A7660" s="28">
        <f t="shared" si="12033"/>
        <v>160227</v>
      </c>
      <c r="B7660" s="2">
        <f t="shared" ref="B7660" si="12093">COUNT(B7650:B7659)-2</f>
        <v>-2</v>
      </c>
      <c r="J7660" s="28" t="str">
        <f t="shared" ref="J7660" si="12094">CONCATENATE(K7658,2)</f>
        <v>72</v>
      </c>
      <c r="K7660" s="22" t="e">
        <v>#VALUE!</v>
      </c>
      <c r="L7660" s="22" t="e">
        <v>#VALUE!</v>
      </c>
      <c r="M7660" s="22" t="e">
        <v>#VALUE!</v>
      </c>
      <c r="N7660" s="22" t="e">
        <v>#VALUE!</v>
      </c>
      <c r="O7660" s="22" t="e">
        <v>#VALUE!</v>
      </c>
      <c r="P7660" s="22" t="e">
        <v>#VALUE!</v>
      </c>
      <c r="Q7660" s="17"/>
      <c r="R7660" s="17"/>
      <c r="S7660" s="17"/>
      <c r="U7660" s="28">
        <f t="shared" si="12023"/>
        <v>160</v>
      </c>
      <c r="V7660" s="28">
        <f t="shared" si="12086"/>
        <v>227</v>
      </c>
    </row>
    <row r="7661" spans="1:22" x14ac:dyDescent="0.3">
      <c r="A7661" s="28">
        <f t="shared" si="12033"/>
        <v>160228</v>
      </c>
      <c r="J7661" s="28" t="str">
        <f t="shared" ref="J7661" si="12095">CONCATENATE(K7658,3)</f>
        <v>73</v>
      </c>
      <c r="K7661" s="22" t="e">
        <v>#VALUE!</v>
      </c>
      <c r="L7661" s="22" t="e">
        <v>#VALUE!</v>
      </c>
      <c r="M7661" s="22" t="e">
        <v>#VALUE!</v>
      </c>
      <c r="N7661" s="22" t="e">
        <v>#VALUE!</v>
      </c>
      <c r="O7661" s="22" t="e">
        <v>#VALUE!</v>
      </c>
      <c r="P7661" s="22" t="e">
        <v>#VALUE!</v>
      </c>
      <c r="Q7661" s="17"/>
      <c r="R7661" s="17"/>
      <c r="S7661" s="17"/>
      <c r="U7661" s="28">
        <f t="shared" si="12023"/>
        <v>160</v>
      </c>
      <c r="V7661" s="28">
        <f t="shared" si="12086"/>
        <v>228</v>
      </c>
    </row>
    <row r="7662" spans="1:22" x14ac:dyDescent="0.3">
      <c r="A7662" s="28">
        <f t="shared" si="12033"/>
        <v>160229</v>
      </c>
      <c r="B7662" s="66" t="s">
        <v>25</v>
      </c>
      <c r="C7662" s="66"/>
      <c r="D7662" s="66"/>
      <c r="E7662" s="66"/>
      <c r="F7662" s="66"/>
      <c r="G7662" s="66"/>
      <c r="H7662" s="66"/>
      <c r="J7662" s="17"/>
      <c r="K7662" s="17">
        <v>8</v>
      </c>
      <c r="L7662" s="17">
        <v>8</v>
      </c>
      <c r="M7662" s="17">
        <v>8</v>
      </c>
      <c r="N7662" s="17">
        <v>8</v>
      </c>
      <c r="O7662" s="17">
        <v>8</v>
      </c>
      <c r="P7662" s="17">
        <v>8</v>
      </c>
      <c r="Q7662" s="17">
        <v>8</v>
      </c>
      <c r="R7662" s="17"/>
      <c r="S7662" s="17"/>
      <c r="U7662" s="28">
        <f t="shared" si="12023"/>
        <v>160</v>
      </c>
      <c r="V7662" s="28">
        <f t="shared" si="12086"/>
        <v>229</v>
      </c>
    </row>
    <row r="7663" spans="1:22" x14ac:dyDescent="0.3">
      <c r="A7663" s="28">
        <f t="shared" si="12033"/>
        <v>160230</v>
      </c>
      <c r="B7663" s="71"/>
      <c r="C7663" s="71"/>
      <c r="D7663" s="71"/>
      <c r="E7663" s="71"/>
      <c r="F7663" s="71"/>
      <c r="G7663" s="71"/>
      <c r="H7663" s="71"/>
      <c r="J7663" s="28" t="str">
        <f t="shared" ref="J7663" si="12096">CONCATENATE(K7662,1)</f>
        <v>81</v>
      </c>
      <c r="K7663" s="22" t="e">
        <f t="array" ref="K7663:Q7665">LINEST(B7650:B7657,C7650:C7657^{1,2,3,4,5,6},TRUE,TRUE)</f>
        <v>#VALUE!</v>
      </c>
      <c r="L7663" s="22" t="e">
        <v>#VALUE!</v>
      </c>
      <c r="M7663" s="22" t="e">
        <v>#VALUE!</v>
      </c>
      <c r="N7663" s="22" t="e">
        <v>#VALUE!</v>
      </c>
      <c r="O7663" s="22" t="e">
        <v>#VALUE!</v>
      </c>
      <c r="P7663" s="22" t="e">
        <v>#VALUE!</v>
      </c>
      <c r="Q7663" s="22" t="e">
        <v>#VALUE!</v>
      </c>
      <c r="R7663" s="17"/>
      <c r="S7663" s="17"/>
      <c r="U7663" s="28">
        <f t="shared" si="12023"/>
        <v>160</v>
      </c>
      <c r="V7663" s="28">
        <f t="shared" si="12086"/>
        <v>230</v>
      </c>
    </row>
    <row r="7664" spans="1:22" x14ac:dyDescent="0.3">
      <c r="A7664" s="28">
        <f t="shared" si="12033"/>
        <v>160231</v>
      </c>
      <c r="B7664" s="71"/>
      <c r="C7664" s="71"/>
      <c r="D7664" s="71"/>
      <c r="E7664" s="71"/>
      <c r="F7664" s="71"/>
      <c r="G7664" s="71"/>
      <c r="H7664" s="71"/>
      <c r="J7664" s="28" t="str">
        <f t="shared" ref="J7664" si="12097">CONCATENATE(K7662,2)</f>
        <v>82</v>
      </c>
      <c r="K7664" s="22" t="e">
        <v>#VALUE!</v>
      </c>
      <c r="L7664" s="22" t="e">
        <v>#VALUE!</v>
      </c>
      <c r="M7664" s="22" t="e">
        <v>#VALUE!</v>
      </c>
      <c r="N7664" s="22" t="e">
        <v>#VALUE!</v>
      </c>
      <c r="O7664" s="22" t="e">
        <v>#VALUE!</v>
      </c>
      <c r="P7664" s="22" t="e">
        <v>#VALUE!</v>
      </c>
      <c r="Q7664" s="22" t="e">
        <v>#VALUE!</v>
      </c>
      <c r="R7664" s="17"/>
      <c r="S7664" s="17"/>
      <c r="U7664" s="28">
        <f t="shared" si="12023"/>
        <v>160</v>
      </c>
      <c r="V7664" s="28">
        <f t="shared" si="12086"/>
        <v>231</v>
      </c>
    </row>
    <row r="7665" spans="1:22" x14ac:dyDescent="0.3">
      <c r="A7665" s="28">
        <f t="shared" si="12033"/>
        <v>160232</v>
      </c>
      <c r="J7665" s="28" t="str">
        <f t="shared" ref="J7665" si="12098">CONCATENATE(K7662,3)</f>
        <v>83</v>
      </c>
      <c r="K7665" s="22" t="e">
        <v>#VALUE!</v>
      </c>
      <c r="L7665" s="22" t="e">
        <v>#VALUE!</v>
      </c>
      <c r="M7665" s="22" t="e">
        <v>#VALUE!</v>
      </c>
      <c r="N7665" s="22" t="e">
        <v>#VALUE!</v>
      </c>
      <c r="O7665" s="22" t="e">
        <v>#VALUE!</v>
      </c>
      <c r="P7665" s="22" t="e">
        <v>#VALUE!</v>
      </c>
      <c r="Q7665" s="22" t="e">
        <v>#VALUE!</v>
      </c>
      <c r="R7665" s="17"/>
      <c r="S7665" s="17"/>
      <c r="U7665" s="28">
        <f t="shared" si="12023"/>
        <v>160</v>
      </c>
      <c r="V7665" s="28">
        <f t="shared" si="12086"/>
        <v>232</v>
      </c>
    </row>
    <row r="7666" spans="1:22" ht="15" customHeight="1" x14ac:dyDescent="0.3">
      <c r="A7666" s="28">
        <f t="shared" si="12033"/>
        <v>160233</v>
      </c>
      <c r="B7666" s="66" t="s">
        <v>52</v>
      </c>
      <c r="C7666" s="66"/>
      <c r="D7666" s="66"/>
      <c r="E7666" s="10" t="str">
        <f>IF(D7636="","",MAX(E7667,E7668))</f>
        <v/>
      </c>
      <c r="J7666" s="17"/>
      <c r="K7666" s="17">
        <v>9</v>
      </c>
      <c r="L7666" s="17">
        <v>9</v>
      </c>
      <c r="M7666" s="17">
        <v>9</v>
      </c>
      <c r="N7666" s="17">
        <v>9</v>
      </c>
      <c r="O7666" s="17">
        <v>9</v>
      </c>
      <c r="P7666" s="17">
        <v>9</v>
      </c>
      <c r="Q7666" s="17">
        <v>9</v>
      </c>
      <c r="R7666" s="17">
        <v>9</v>
      </c>
      <c r="S7666" s="17"/>
      <c r="U7666" s="28">
        <f t="shared" si="12023"/>
        <v>160</v>
      </c>
      <c r="V7666" s="28">
        <f t="shared" si="12086"/>
        <v>233</v>
      </c>
    </row>
    <row r="7667" spans="1:22" x14ac:dyDescent="0.3">
      <c r="A7667" s="28">
        <f t="shared" si="12033"/>
        <v>160234</v>
      </c>
      <c r="B7667" s="2" t="s">
        <v>26</v>
      </c>
      <c r="C7667" s="2" t="s">
        <v>27</v>
      </c>
      <c r="D7667" s="2" t="s">
        <v>28</v>
      </c>
      <c r="E7667" s="11">
        <f>ABS(MIN(D7668:D7677))</f>
        <v>0</v>
      </c>
      <c r="G7667" s="2" t="s">
        <v>230</v>
      </c>
      <c r="J7667" s="28" t="str">
        <f t="shared" ref="J7667" si="12099">CONCATENATE(K7666,1)</f>
        <v>91</v>
      </c>
      <c r="K7667" s="22" t="e">
        <f t="array" ref="K7667:R7669">LINEST(B7650:B7658,C7650:C7658^{1,2,3,4,5,6,7},TRUE,TRUE)</f>
        <v>#VALUE!</v>
      </c>
      <c r="L7667" s="22" t="e">
        <v>#VALUE!</v>
      </c>
      <c r="M7667" s="22" t="e">
        <v>#VALUE!</v>
      </c>
      <c r="N7667" s="22" t="e">
        <v>#VALUE!</v>
      </c>
      <c r="O7667" s="22" t="e">
        <v>#VALUE!</v>
      </c>
      <c r="P7667" s="22" t="e">
        <v>#VALUE!</v>
      </c>
      <c r="Q7667" s="22" t="e">
        <v>#VALUE!</v>
      </c>
      <c r="R7667" s="22" t="e">
        <v>#VALUE!</v>
      </c>
      <c r="S7667" s="17"/>
      <c r="U7667" s="28">
        <f t="shared" si="12023"/>
        <v>160</v>
      </c>
      <c r="V7667" s="28">
        <f t="shared" si="12086"/>
        <v>234</v>
      </c>
    </row>
    <row r="7668" spans="1:22" x14ac:dyDescent="0.3">
      <c r="A7668" s="28">
        <f t="shared" si="12033"/>
        <v>160235</v>
      </c>
      <c r="B7668" s="7">
        <f t="shared" ref="B7668:B7677" si="12100">C7650-B7650</f>
        <v>0</v>
      </c>
      <c r="C7668" s="7">
        <f t="shared" ref="C7668:C7677" si="12101">H7650-G7650</f>
        <v>0</v>
      </c>
      <c r="D7668" s="7">
        <f>C7668-B7668</f>
        <v>0</v>
      </c>
      <c r="E7668" s="11">
        <f>ABS(MAX(D7668:D7677))</f>
        <v>0</v>
      </c>
      <c r="F7668" s="13"/>
      <c r="G7668" s="2" t="str">
        <f>IF(D7650="","",D7650/E7650)</f>
        <v/>
      </c>
      <c r="H7668" s="13"/>
      <c r="J7668" s="28" t="str">
        <f t="shared" ref="J7668" si="12102">CONCATENATE(K7666,2)</f>
        <v>92</v>
      </c>
      <c r="K7668" s="22" t="e">
        <v>#VALUE!</v>
      </c>
      <c r="L7668" s="22" t="e">
        <v>#VALUE!</v>
      </c>
      <c r="M7668" s="22" t="e">
        <v>#VALUE!</v>
      </c>
      <c r="N7668" s="22" t="e">
        <v>#VALUE!</v>
      </c>
      <c r="O7668" s="22" t="e">
        <v>#VALUE!</v>
      </c>
      <c r="P7668" s="22" t="e">
        <v>#VALUE!</v>
      </c>
      <c r="Q7668" s="22" t="e">
        <v>#VALUE!</v>
      </c>
      <c r="R7668" s="22" t="e">
        <v>#VALUE!</v>
      </c>
      <c r="S7668" s="17"/>
      <c r="U7668" s="28">
        <f t="shared" si="12023"/>
        <v>160</v>
      </c>
      <c r="V7668" s="28">
        <f t="shared" si="12086"/>
        <v>235</v>
      </c>
    </row>
    <row r="7669" spans="1:22" x14ac:dyDescent="0.3">
      <c r="A7669" s="28">
        <f t="shared" si="12033"/>
        <v>160236</v>
      </c>
      <c r="B7669" s="7">
        <f t="shared" si="12100"/>
        <v>0</v>
      </c>
      <c r="C7669" s="7">
        <f t="shared" si="12101"/>
        <v>0</v>
      </c>
      <c r="D7669" s="7">
        <f t="shared" ref="D7669:D7677" si="12103">C7669-B7669</f>
        <v>0</v>
      </c>
      <c r="E7669" s="12" t="s">
        <v>34</v>
      </c>
      <c r="G7669" s="2" t="str">
        <f t="shared" ref="G7669:G7677" si="12104">IF(D7651="","",D7651/E7651)</f>
        <v/>
      </c>
      <c r="H7669" s="13"/>
      <c r="J7669" s="28" t="str">
        <f t="shared" ref="J7669" si="12105">CONCATENATE(K7666,3)</f>
        <v>93</v>
      </c>
      <c r="K7669" s="22" t="e">
        <v>#VALUE!</v>
      </c>
      <c r="L7669" s="22" t="e">
        <v>#VALUE!</v>
      </c>
      <c r="M7669" s="22" t="e">
        <v>#VALUE!</v>
      </c>
      <c r="N7669" s="22" t="e">
        <v>#VALUE!</v>
      </c>
      <c r="O7669" s="22" t="e">
        <v>#VALUE!</v>
      </c>
      <c r="P7669" s="22" t="e">
        <v>#VALUE!</v>
      </c>
      <c r="Q7669" s="22" t="e">
        <v>#VALUE!</v>
      </c>
      <c r="R7669" s="22" t="e">
        <v>#VALUE!</v>
      </c>
      <c r="S7669" s="17"/>
      <c r="U7669" s="28">
        <f t="shared" si="12023"/>
        <v>160</v>
      </c>
      <c r="V7669" s="28">
        <f t="shared" si="12086"/>
        <v>236</v>
      </c>
    </row>
    <row r="7670" spans="1:22" x14ac:dyDescent="0.3">
      <c r="A7670" s="28">
        <f t="shared" si="12033"/>
        <v>160237</v>
      </c>
      <c r="B7670" s="7">
        <f t="shared" si="12100"/>
        <v>0</v>
      </c>
      <c r="C7670" s="7">
        <f t="shared" si="12101"/>
        <v>0</v>
      </c>
      <c r="D7670" s="7">
        <f t="shared" si="12103"/>
        <v>0</v>
      </c>
      <c r="E7670" s="10" t="str">
        <f>IF(D7636="","",MAX(E7671,E7672))</f>
        <v/>
      </c>
      <c r="G7670" s="2" t="str">
        <f t="shared" si="12104"/>
        <v/>
      </c>
      <c r="H7670" s="13"/>
      <c r="J7670" s="17"/>
      <c r="K7670" s="17">
        <v>10</v>
      </c>
      <c r="L7670" s="17">
        <v>10</v>
      </c>
      <c r="M7670" s="17">
        <v>10</v>
      </c>
      <c r="N7670" s="17">
        <v>10</v>
      </c>
      <c r="O7670" s="17">
        <v>10</v>
      </c>
      <c r="P7670" s="17">
        <v>10</v>
      </c>
      <c r="Q7670" s="17">
        <v>10</v>
      </c>
      <c r="R7670" s="17">
        <v>10</v>
      </c>
      <c r="S7670" s="17">
        <v>10</v>
      </c>
      <c r="U7670" s="28">
        <f t="shared" si="12023"/>
        <v>160</v>
      </c>
      <c r="V7670" s="28">
        <f t="shared" si="12086"/>
        <v>237</v>
      </c>
    </row>
    <row r="7671" spans="1:22" x14ac:dyDescent="0.3">
      <c r="A7671" s="28">
        <f t="shared" si="12033"/>
        <v>160238</v>
      </c>
      <c r="B7671" s="7">
        <f t="shared" si="12100"/>
        <v>0</v>
      </c>
      <c r="C7671" s="7">
        <f t="shared" si="12101"/>
        <v>0</v>
      </c>
      <c r="D7671" s="7">
        <f t="shared" si="12103"/>
        <v>0</v>
      </c>
      <c r="E7671" s="11">
        <f>ABS(MIN(B7668:B7677))</f>
        <v>0</v>
      </c>
      <c r="G7671" s="2" t="str">
        <f t="shared" si="12104"/>
        <v/>
      </c>
      <c r="H7671" s="13"/>
      <c r="J7671" s="28" t="str">
        <f t="shared" ref="J7671" si="12106">CONCATENATE(K7670,1)</f>
        <v>101</v>
      </c>
      <c r="K7671" s="22" t="e">
        <f t="array" ref="K7671:S7673">LINEST(B7650:B7659,C7650:C7659^{1,2,3,4,5,6,7,8},TRUE,TRUE)</f>
        <v>#VALUE!</v>
      </c>
      <c r="L7671" s="22" t="e">
        <v>#VALUE!</v>
      </c>
      <c r="M7671" s="22" t="e">
        <v>#VALUE!</v>
      </c>
      <c r="N7671" s="22" t="e">
        <v>#VALUE!</v>
      </c>
      <c r="O7671" s="22" t="e">
        <v>#VALUE!</v>
      </c>
      <c r="P7671" s="22" t="e">
        <v>#VALUE!</v>
      </c>
      <c r="Q7671" s="22" t="e">
        <v>#VALUE!</v>
      </c>
      <c r="R7671" s="22" t="e">
        <v>#VALUE!</v>
      </c>
      <c r="S7671" s="22" t="e">
        <v>#VALUE!</v>
      </c>
      <c r="U7671" s="28">
        <f t="shared" si="12023"/>
        <v>160</v>
      </c>
      <c r="V7671" s="28">
        <f t="shared" si="12086"/>
        <v>238</v>
      </c>
    </row>
    <row r="7672" spans="1:22" x14ac:dyDescent="0.3">
      <c r="A7672" s="28">
        <f t="shared" si="12033"/>
        <v>160239</v>
      </c>
      <c r="B7672" s="7">
        <f t="shared" si="12100"/>
        <v>0</v>
      </c>
      <c r="C7672" s="7">
        <f t="shared" si="12101"/>
        <v>0</v>
      </c>
      <c r="D7672" s="7">
        <f t="shared" si="12103"/>
        <v>0</v>
      </c>
      <c r="E7672" s="11">
        <f>ABS(MAX(B7668:B7677))</f>
        <v>0</v>
      </c>
      <c r="G7672" s="2" t="str">
        <f t="shared" si="12104"/>
        <v/>
      </c>
      <c r="H7672" s="13"/>
      <c r="J7672" s="28" t="str">
        <f t="shared" ref="J7672" si="12107">CONCATENATE(K7670,2)</f>
        <v>102</v>
      </c>
      <c r="K7672" s="22" t="e">
        <v>#VALUE!</v>
      </c>
      <c r="L7672" s="22" t="e">
        <v>#VALUE!</v>
      </c>
      <c r="M7672" s="22" t="e">
        <v>#VALUE!</v>
      </c>
      <c r="N7672" s="22" t="e">
        <v>#VALUE!</v>
      </c>
      <c r="O7672" s="22" t="e">
        <v>#VALUE!</v>
      </c>
      <c r="P7672" s="22" t="e">
        <v>#VALUE!</v>
      </c>
      <c r="Q7672" s="22" t="e">
        <v>#VALUE!</v>
      </c>
      <c r="R7672" s="22" t="e">
        <v>#VALUE!</v>
      </c>
      <c r="S7672" s="22" t="e">
        <v>#VALUE!</v>
      </c>
      <c r="U7672" s="28">
        <f t="shared" si="12023"/>
        <v>160</v>
      </c>
      <c r="V7672" s="28">
        <f t="shared" si="12086"/>
        <v>239</v>
      </c>
    </row>
    <row r="7673" spans="1:22" x14ac:dyDescent="0.3">
      <c r="A7673" s="28">
        <f t="shared" si="12033"/>
        <v>160240</v>
      </c>
      <c r="B7673" s="7">
        <f t="shared" si="12100"/>
        <v>0</v>
      </c>
      <c r="C7673" s="7">
        <f t="shared" si="12101"/>
        <v>0</v>
      </c>
      <c r="D7673" s="7">
        <f t="shared" si="12103"/>
        <v>0</v>
      </c>
      <c r="E7673" s="12" t="s">
        <v>231</v>
      </c>
      <c r="G7673" s="2" t="str">
        <f t="shared" si="12104"/>
        <v/>
      </c>
      <c r="H7673" s="13"/>
      <c r="J7673" s="28" t="str">
        <f t="shared" ref="J7673" si="12108">CONCATENATE(K7670,3)</f>
        <v>103</v>
      </c>
      <c r="K7673" s="22" t="e">
        <v>#VALUE!</v>
      </c>
      <c r="L7673" s="22" t="e">
        <v>#VALUE!</v>
      </c>
      <c r="M7673" s="22" t="e">
        <v>#VALUE!</v>
      </c>
      <c r="N7673" s="22" t="e">
        <v>#VALUE!</v>
      </c>
      <c r="O7673" s="22" t="e">
        <v>#VALUE!</v>
      </c>
      <c r="P7673" s="22" t="e">
        <v>#VALUE!</v>
      </c>
      <c r="Q7673" s="22" t="e">
        <v>#VALUE!</v>
      </c>
      <c r="R7673" s="22" t="e">
        <v>#VALUE!</v>
      </c>
      <c r="S7673" s="22" t="e">
        <v>#VALUE!</v>
      </c>
      <c r="U7673" s="28">
        <f t="shared" si="12023"/>
        <v>160</v>
      </c>
      <c r="V7673" s="28">
        <f t="shared" si="12086"/>
        <v>240</v>
      </c>
    </row>
    <row r="7674" spans="1:22" x14ac:dyDescent="0.3">
      <c r="A7674" s="28">
        <f t="shared" si="12033"/>
        <v>160241</v>
      </c>
      <c r="B7674" s="7">
        <f t="shared" si="12100"/>
        <v>0</v>
      </c>
      <c r="C7674" s="7">
        <f t="shared" si="12101"/>
        <v>0</v>
      </c>
      <c r="D7674" s="7">
        <f t="shared" si="12103"/>
        <v>0</v>
      </c>
      <c r="E7674" s="10" t="e">
        <f>IF(D7636="","",MAX(E7675,E7676))*2</f>
        <v>#VALUE!</v>
      </c>
      <c r="G7674" s="2" t="str">
        <f t="shared" si="12104"/>
        <v/>
      </c>
      <c r="H7674" s="13"/>
      <c r="U7674" s="28">
        <f t="shared" si="12023"/>
        <v>160</v>
      </c>
      <c r="V7674" s="28">
        <f t="shared" si="12086"/>
        <v>241</v>
      </c>
    </row>
    <row r="7675" spans="1:22" x14ac:dyDescent="0.3">
      <c r="A7675" s="28">
        <f t="shared" si="12033"/>
        <v>160242</v>
      </c>
      <c r="B7675" s="7">
        <f t="shared" si="12100"/>
        <v>0</v>
      </c>
      <c r="C7675" s="7">
        <f t="shared" si="12101"/>
        <v>0</v>
      </c>
      <c r="D7675" s="7">
        <f t="shared" si="12103"/>
        <v>0</v>
      </c>
      <c r="E7675" s="11">
        <f>ABS(MIN(G7668:G7677))</f>
        <v>0</v>
      </c>
      <c r="G7675" s="2" t="str">
        <f t="shared" si="12104"/>
        <v/>
      </c>
      <c r="U7675" s="28">
        <f t="shared" si="12023"/>
        <v>160</v>
      </c>
      <c r="V7675" s="28">
        <f t="shared" si="12086"/>
        <v>242</v>
      </c>
    </row>
    <row r="7676" spans="1:22" x14ac:dyDescent="0.3">
      <c r="A7676" s="28">
        <f t="shared" si="12033"/>
        <v>160243</v>
      </c>
      <c r="B7676" s="7">
        <f t="shared" si="12100"/>
        <v>0</v>
      </c>
      <c r="C7676" s="7">
        <f t="shared" si="12101"/>
        <v>0</v>
      </c>
      <c r="D7676" s="7">
        <f t="shared" si="12103"/>
        <v>0</v>
      </c>
      <c r="E7676" s="11">
        <f>ABS(MAX(G7668:G7677))</f>
        <v>0</v>
      </c>
      <c r="G7676" s="2" t="str">
        <f t="shared" si="12104"/>
        <v/>
      </c>
      <c r="U7676" s="28">
        <f t="shared" si="12023"/>
        <v>160</v>
      </c>
      <c r="V7676" s="28">
        <f t="shared" si="12086"/>
        <v>243</v>
      </c>
    </row>
    <row r="7677" spans="1:22" x14ac:dyDescent="0.3">
      <c r="A7677" s="28">
        <f t="shared" si="12033"/>
        <v>160244</v>
      </c>
      <c r="B7677" s="7">
        <f t="shared" si="12100"/>
        <v>0</v>
      </c>
      <c r="C7677" s="7">
        <f t="shared" si="12101"/>
        <v>0</v>
      </c>
      <c r="D7677" s="7">
        <f t="shared" si="12103"/>
        <v>0</v>
      </c>
      <c r="F7677" s="13"/>
      <c r="G7677" s="2" t="str">
        <f t="shared" si="12104"/>
        <v/>
      </c>
      <c r="U7677" s="28">
        <f t="shared" si="12023"/>
        <v>160</v>
      </c>
      <c r="V7677" s="28">
        <f t="shared" si="12086"/>
        <v>244</v>
      </c>
    </row>
    <row r="7678" spans="1:22" x14ac:dyDescent="0.3">
      <c r="A7678" s="28">
        <f t="shared" si="12033"/>
        <v>160245</v>
      </c>
      <c r="F7678" s="13"/>
      <c r="U7678" s="28">
        <f t="shared" si="12023"/>
        <v>160</v>
      </c>
      <c r="V7678" s="28">
        <f t="shared" si="12086"/>
        <v>245</v>
      </c>
    </row>
    <row r="7679" spans="1:22" x14ac:dyDescent="0.3">
      <c r="A7679" s="28">
        <f t="shared" si="12033"/>
        <v>160246</v>
      </c>
      <c r="F7679" s="13"/>
      <c r="U7679" s="28">
        <f t="shared" si="12023"/>
        <v>160</v>
      </c>
      <c r="V7679" s="28">
        <f t="shared" si="12086"/>
        <v>246</v>
      </c>
    </row>
    <row r="7680" spans="1:22" x14ac:dyDescent="0.3">
      <c r="A7680" s="28">
        <f t="shared" si="12033"/>
        <v>160247</v>
      </c>
      <c r="F7680" s="13"/>
      <c r="U7680" s="28">
        <f t="shared" si="12023"/>
        <v>160</v>
      </c>
      <c r="V7680" s="28">
        <f t="shared" si="12086"/>
        <v>247</v>
      </c>
    </row>
    <row r="7681" spans="1:24" s="8" customFormat="1" x14ac:dyDescent="0.3"/>
    <row r="7682" spans="1:24" x14ac:dyDescent="0.3">
      <c r="A7682" s="28">
        <f t="shared" ref="A7682:A7728" si="12109">ROUND(CONCATENATE(U7682,V7682),0)</f>
        <v>161201</v>
      </c>
      <c r="B7682" s="63" t="s">
        <v>0</v>
      </c>
      <c r="C7682" s="63"/>
      <c r="D7682" s="71"/>
      <c r="E7682" s="71"/>
      <c r="F7682" s="71"/>
      <c r="G7682" s="71"/>
      <c r="H7682" s="71"/>
      <c r="U7682" s="28">
        <f t="shared" si="12034"/>
        <v>161</v>
      </c>
      <c r="V7682" s="28">
        <v>201</v>
      </c>
    </row>
    <row r="7683" spans="1:24" x14ac:dyDescent="0.3">
      <c r="A7683" s="28">
        <f t="shared" si="12109"/>
        <v>161202</v>
      </c>
      <c r="B7683" s="72" t="s">
        <v>70</v>
      </c>
      <c r="C7683" s="73"/>
      <c r="D7683" s="30"/>
      <c r="E7683" s="66" t="s">
        <v>71</v>
      </c>
      <c r="F7683" s="66"/>
      <c r="G7683" s="74"/>
      <c r="H7683" s="74"/>
      <c r="U7683" s="28">
        <f t="shared" ref="U7683:U7746" si="12110">U7682</f>
        <v>161</v>
      </c>
      <c r="V7683" s="28">
        <f t="shared" ref="V7683" si="12111">V7682+1</f>
        <v>202</v>
      </c>
    </row>
    <row r="7684" spans="1:24" x14ac:dyDescent="0.3">
      <c r="A7684" s="28">
        <f t="shared" si="12109"/>
        <v>161203</v>
      </c>
      <c r="B7684" s="75" t="s">
        <v>6</v>
      </c>
      <c r="C7684" s="75"/>
      <c r="D7684" s="71"/>
      <c r="E7684" s="71"/>
      <c r="F7684" s="71"/>
      <c r="G7684" s="71"/>
      <c r="H7684" s="71"/>
      <c r="U7684" s="28">
        <f t="shared" si="12110"/>
        <v>161</v>
      </c>
      <c r="V7684" s="28">
        <f t="shared" si="12086"/>
        <v>203</v>
      </c>
    </row>
    <row r="7685" spans="1:24" x14ac:dyDescent="0.3">
      <c r="A7685" s="28">
        <f t="shared" si="12109"/>
        <v>161204</v>
      </c>
      <c r="B7685" s="63" t="s">
        <v>7</v>
      </c>
      <c r="C7685" s="63"/>
      <c r="D7685" s="71"/>
      <c r="E7685" s="71"/>
      <c r="F7685" s="71"/>
      <c r="G7685" s="71"/>
      <c r="H7685" s="71"/>
      <c r="J7685" s="17"/>
      <c r="K7685" s="17" t="s">
        <v>53</v>
      </c>
      <c r="L7685" s="17" t="s">
        <v>54</v>
      </c>
      <c r="M7685" s="17" t="s">
        <v>55</v>
      </c>
      <c r="N7685" s="17" t="s">
        <v>56</v>
      </c>
      <c r="O7685" s="17" t="s">
        <v>57</v>
      </c>
      <c r="P7685" s="17" t="s">
        <v>2</v>
      </c>
      <c r="Q7685" s="17" t="s">
        <v>3</v>
      </c>
      <c r="R7685" s="17" t="s">
        <v>4</v>
      </c>
      <c r="S7685" s="17" t="s">
        <v>5</v>
      </c>
      <c r="U7685" s="28">
        <f t="shared" si="12110"/>
        <v>161</v>
      </c>
      <c r="V7685" s="28">
        <f t="shared" si="12086"/>
        <v>204</v>
      </c>
      <c r="X7685" s="1" t="s">
        <v>48</v>
      </c>
    </row>
    <row r="7686" spans="1:24" x14ac:dyDescent="0.3">
      <c r="A7686" s="28">
        <f t="shared" si="12109"/>
        <v>161205</v>
      </c>
      <c r="B7686" s="63" t="s">
        <v>9</v>
      </c>
      <c r="C7686" s="63"/>
      <c r="D7686" s="71"/>
      <c r="E7686" s="71"/>
      <c r="F7686" s="71"/>
      <c r="G7686" s="71"/>
      <c r="H7686" s="71"/>
      <c r="J7686" s="17">
        <f t="shared" ref="J7686" si="12112">COUNTA(B7698:B7707)</f>
        <v>0</v>
      </c>
      <c r="K7686" s="17">
        <f t="shared" ref="K7686" si="12113">IF(L7686-1&lt;2,0,L7686-1)</f>
        <v>0</v>
      </c>
      <c r="L7686" s="17">
        <f t="shared" ref="L7686" si="12114">IF(M7686-1&lt;2,0,M7686-1)</f>
        <v>0</v>
      </c>
      <c r="M7686" s="17">
        <f t="shared" ref="M7686" si="12115">IF(N7686-1&lt;2,0,N7686-1)</f>
        <v>0</v>
      </c>
      <c r="N7686" s="17">
        <f t="shared" ref="N7686" si="12116">IF(O7686-1&lt;2,0,O7686-1)</f>
        <v>0</v>
      </c>
      <c r="O7686" s="17">
        <f t="shared" ref="O7686" si="12117">IF(P7686-1&lt;2,0,P7686-1)</f>
        <v>0</v>
      </c>
      <c r="P7686" s="17">
        <f t="shared" ref="P7686" si="12118">IF(Q7686-1&lt;2,0,Q7686-1)</f>
        <v>0</v>
      </c>
      <c r="Q7686" s="17">
        <f t="shared" ref="Q7686" si="12119">IF(R7686-1&lt;2,0,R7686-1)</f>
        <v>0</v>
      </c>
      <c r="R7686" s="17">
        <f t="shared" ref="R7686" si="12120">IF(S7686-1&lt;2,0,S7686-1)</f>
        <v>0</v>
      </c>
      <c r="S7686" s="17">
        <f t="shared" ref="S7686" si="12121">J7686</f>
        <v>0</v>
      </c>
      <c r="U7686" s="28">
        <f t="shared" si="12110"/>
        <v>161</v>
      </c>
      <c r="V7686" s="28">
        <f t="shared" si="12086"/>
        <v>205</v>
      </c>
      <c r="X7686" s="1" t="s">
        <v>49</v>
      </c>
    </row>
    <row r="7687" spans="1:24" x14ac:dyDescent="0.3">
      <c r="A7687" s="28">
        <f t="shared" si="12109"/>
        <v>161206</v>
      </c>
      <c r="B7687" s="63" t="s">
        <v>10</v>
      </c>
      <c r="C7687" s="63"/>
      <c r="D7687" s="71"/>
      <c r="E7687" s="71"/>
      <c r="F7687" s="71"/>
      <c r="G7687" s="71"/>
      <c r="H7687" s="71"/>
      <c r="J7687" s="28" t="str">
        <f t="shared" ref="J7687" si="12122">CONCATENATE(J7686,1)</f>
        <v>01</v>
      </c>
      <c r="K7687" s="29">
        <f t="shared" ref="K7687" si="12123">IF(K7686=0,0,VLOOKUP(J7687,J7691:S7721,K7686,FALSE))</f>
        <v>0</v>
      </c>
      <c r="L7687" s="29">
        <f t="shared" ref="L7687" si="12124">IF(L7686=0,0,VLOOKUP(J7687,J7691:S7721,L7686,FALSE))</f>
        <v>0</v>
      </c>
      <c r="M7687" s="29">
        <f t="shared" ref="M7687" si="12125">IF(M7686=0,0,VLOOKUP(J7687,J7691:S7721,M7686,FALSE))</f>
        <v>0</v>
      </c>
      <c r="N7687" s="29">
        <f t="shared" ref="N7687" si="12126">IF(N7686=0,0,VLOOKUP(J7687,J7691:S7721,N7686,FALSE))</f>
        <v>0</v>
      </c>
      <c r="O7687" s="29">
        <f t="shared" ref="O7687" si="12127">IF(O7686=0,0,VLOOKUP(J7687,J7691:S7721,O7686,FALSE))</f>
        <v>0</v>
      </c>
      <c r="P7687" s="29">
        <f t="shared" ref="P7687" si="12128">IF(P7686=0,0,VLOOKUP(J7687,J7691:S7721,P7686,FALSE))</f>
        <v>0</v>
      </c>
      <c r="Q7687" s="29">
        <f t="shared" ref="Q7687" si="12129">IF(Q7686=0,0,VLOOKUP(J7687,J7691:S7721,Q7686,FALSE))</f>
        <v>0</v>
      </c>
      <c r="R7687" s="29">
        <f t="shared" ref="R7687" si="12130">IF(R7686=0,0,VLOOKUP(J7687,J7691:S7721,R7686,FALSE))</f>
        <v>0</v>
      </c>
      <c r="S7687" s="29">
        <f t="shared" ref="S7687" si="12131">IF(S7686=0,0,VLOOKUP(J7687,J7691:S7721,S7686,FALSE))</f>
        <v>0</v>
      </c>
      <c r="U7687" s="28">
        <f t="shared" si="12110"/>
        <v>161</v>
      </c>
      <c r="V7687" s="28">
        <f t="shared" si="12086"/>
        <v>206</v>
      </c>
      <c r="X7687" s="1" t="s">
        <v>50</v>
      </c>
    </row>
    <row r="7688" spans="1:24" x14ac:dyDescent="0.3">
      <c r="A7688" s="28">
        <f t="shared" si="12109"/>
        <v>161207</v>
      </c>
      <c r="B7688" s="63" t="s">
        <v>11</v>
      </c>
      <c r="C7688" s="63"/>
      <c r="D7688" s="64"/>
      <c r="E7688" s="64"/>
      <c r="F7688" s="64"/>
      <c r="G7688" s="64"/>
      <c r="H7688" s="64"/>
      <c r="J7688" s="28" t="str">
        <f t="shared" ref="J7688" si="12132">CONCATENATE(J7686,2)</f>
        <v>02</v>
      </c>
      <c r="K7688" s="22">
        <f t="shared" ref="K7688" si="12133">IF(K7686=0,0,VLOOKUP(J7688,J7691:S7721,K7686,FALSE))</f>
        <v>0</v>
      </c>
      <c r="L7688" s="22">
        <f t="shared" ref="L7688" si="12134">IF(L7686=0,0,VLOOKUP(J7688,J7691:S7721,L7686,FALSE))</f>
        <v>0</v>
      </c>
      <c r="M7688" s="22">
        <f t="shared" ref="M7688" si="12135">IF(M7686=0,0,VLOOKUP(J7688,J7691:S7721,M7686,FALSE))</f>
        <v>0</v>
      </c>
      <c r="N7688" s="22">
        <f t="shared" ref="N7688" si="12136">IF(N7686=0,0,VLOOKUP(J7688,J7691:S7721,N7686,FALSE))</f>
        <v>0</v>
      </c>
      <c r="O7688" s="22">
        <f t="shared" ref="O7688" si="12137">IF(O7686=0,0,VLOOKUP(J7688,J7691:S7721,O7686,FALSE))</f>
        <v>0</v>
      </c>
      <c r="P7688" s="22">
        <f t="shared" ref="P7688" si="12138">IF(P7686=0,0,VLOOKUP(J7688,J7691:S7721,P7686,FALSE))</f>
        <v>0</v>
      </c>
      <c r="Q7688" s="22">
        <f t="shared" ref="Q7688" si="12139">IF(Q7686=0,0,VLOOKUP(J7688,J7691:S7721,Q7686,FALSE))</f>
        <v>0</v>
      </c>
      <c r="R7688" s="22">
        <f t="shared" ref="R7688" si="12140">IF(R7686=0,0,VLOOKUP(J7688,J7691:S7721,R7686,FALSE))</f>
        <v>0</v>
      </c>
      <c r="S7688" s="22">
        <f t="shared" ref="S7688" si="12141">IF(S7686=0,0,VLOOKUP(J7688,J7691:S7721,S7686,FALSE))</f>
        <v>0</v>
      </c>
      <c r="U7688" s="28">
        <f t="shared" si="12110"/>
        <v>161</v>
      </c>
      <c r="V7688" s="28">
        <f t="shared" si="12086"/>
        <v>207</v>
      </c>
    </row>
    <row r="7689" spans="1:24" x14ac:dyDescent="0.3">
      <c r="A7689" s="28">
        <f t="shared" si="12109"/>
        <v>161208</v>
      </c>
      <c r="B7689" s="63" t="s">
        <v>12</v>
      </c>
      <c r="C7689" s="63"/>
      <c r="D7689" s="65"/>
      <c r="E7689" s="65"/>
      <c r="F7689" s="65"/>
      <c r="G7689" s="65"/>
      <c r="H7689" s="65"/>
      <c r="J7689" s="28" t="str">
        <f t="shared" ref="J7689" si="12142">CONCATENATE(J7686,3)</f>
        <v>03</v>
      </c>
      <c r="K7689" s="22"/>
      <c r="L7689" s="22"/>
      <c r="M7689" s="22"/>
      <c r="N7689" s="22" t="s">
        <v>58</v>
      </c>
      <c r="O7689" s="29">
        <f t="shared" ref="O7689" si="12143">J7686-2</f>
        <v>-2</v>
      </c>
      <c r="P7689" s="22" t="s">
        <v>59</v>
      </c>
      <c r="Q7689" s="29" t="e">
        <f t="shared" ref="Q7689" si="12144">VLOOKUP(J7689,J7691:S7721,3,FALSE)</f>
        <v>#N/A</v>
      </c>
      <c r="R7689" s="22" t="s">
        <v>60</v>
      </c>
      <c r="S7689" s="22" t="e">
        <f t="shared" ref="S7689" si="12145">VLOOKUP(J7689,J7691:S7721,2,FALSE)</f>
        <v>#N/A</v>
      </c>
      <c r="U7689" s="28">
        <f t="shared" si="12110"/>
        <v>161</v>
      </c>
      <c r="V7689" s="28">
        <f t="shared" si="12086"/>
        <v>208</v>
      </c>
    </row>
    <row r="7690" spans="1:24" x14ac:dyDescent="0.3">
      <c r="A7690" s="28">
        <f t="shared" si="12109"/>
        <v>161209</v>
      </c>
      <c r="B7690" s="63" t="s">
        <v>13</v>
      </c>
      <c r="C7690" s="63"/>
      <c r="D7690" s="15"/>
      <c r="E7690" s="66" t="s">
        <v>14</v>
      </c>
      <c r="F7690" s="66"/>
      <c r="G7690" s="66"/>
      <c r="H7690" s="6" t="s">
        <v>64</v>
      </c>
      <c r="J7690" s="17"/>
      <c r="K7690" s="17">
        <v>3</v>
      </c>
      <c r="L7690" s="17">
        <v>3</v>
      </c>
      <c r="M7690" s="17"/>
      <c r="N7690" s="17"/>
      <c r="O7690" s="17"/>
      <c r="P7690" s="17"/>
      <c r="Q7690" s="17"/>
      <c r="R7690" s="17"/>
      <c r="S7690" s="17"/>
      <c r="U7690" s="28">
        <f t="shared" si="12110"/>
        <v>161</v>
      </c>
      <c r="V7690" s="28">
        <f t="shared" si="12086"/>
        <v>209</v>
      </c>
    </row>
    <row r="7691" spans="1:24" x14ac:dyDescent="0.3">
      <c r="A7691" s="28">
        <f t="shared" si="12109"/>
        <v>161210</v>
      </c>
      <c r="B7691" s="63" t="s">
        <v>15</v>
      </c>
      <c r="C7691" s="63"/>
      <c r="D7691" s="2">
        <f t="shared" ref="D7691" si="12146">MIN(B7698:B7707)</f>
        <v>0</v>
      </c>
      <c r="E7691" s="3" t="s">
        <v>16</v>
      </c>
      <c r="F7691" s="2">
        <f t="shared" ref="F7691" si="12147">MAX(B7698:B7707)</f>
        <v>0</v>
      </c>
      <c r="G7691" s="4" t="str">
        <f t="shared" ref="G7691" si="12148">IF(H7690="","",H7690)</f>
        <v>°C</v>
      </c>
      <c r="H7691" s="14"/>
      <c r="J7691" s="28" t="str">
        <f t="shared" ref="J7691" si="12149">CONCATENATE(K7690,1)</f>
        <v>31</v>
      </c>
      <c r="K7691" s="22" t="e">
        <f t="array" ref="K7691:L7693">LINEST(B7698:B7700,C7698:C7700^{1},TRUE,TRUE)</f>
        <v>#VALUE!</v>
      </c>
      <c r="L7691" s="22" t="e">
        <v>#VALUE!</v>
      </c>
      <c r="M7691" s="17"/>
      <c r="N7691" s="17"/>
      <c r="O7691" s="17"/>
      <c r="P7691" s="17"/>
      <c r="Q7691" s="17"/>
      <c r="R7691" s="17"/>
      <c r="S7691" s="17"/>
      <c r="U7691" s="28">
        <f t="shared" si="12110"/>
        <v>161</v>
      </c>
      <c r="V7691" s="28">
        <f t="shared" si="12086"/>
        <v>210</v>
      </c>
    </row>
    <row r="7692" spans="1:24" x14ac:dyDescent="0.3">
      <c r="A7692" s="28">
        <f t="shared" si="12109"/>
        <v>161211</v>
      </c>
      <c r="J7692" s="28" t="str">
        <f t="shared" ref="J7692" si="12150">CONCATENATE(K7690,2)</f>
        <v>32</v>
      </c>
      <c r="K7692" s="22" t="e">
        <v>#VALUE!</v>
      </c>
      <c r="L7692" s="22" t="e">
        <v>#VALUE!</v>
      </c>
      <c r="M7692" s="17"/>
      <c r="N7692" s="17"/>
      <c r="O7692" s="17"/>
      <c r="P7692" s="17"/>
      <c r="Q7692" s="17"/>
      <c r="R7692" s="17"/>
      <c r="S7692" s="17"/>
      <c r="U7692" s="28">
        <f t="shared" si="12110"/>
        <v>161</v>
      </c>
      <c r="V7692" s="28">
        <f t="shared" si="12086"/>
        <v>211</v>
      </c>
    </row>
    <row r="7693" spans="1:24" x14ac:dyDescent="0.3">
      <c r="A7693" s="28">
        <f t="shared" si="12109"/>
        <v>161212</v>
      </c>
      <c r="B7693" s="67" t="s">
        <v>17</v>
      </c>
      <c r="C7693" s="67"/>
      <c r="D7693" s="67"/>
      <c r="E7693" s="67"/>
      <c r="F7693" s="67"/>
      <c r="G7693" s="68" t="s">
        <v>31</v>
      </c>
      <c r="H7693" s="69"/>
      <c r="J7693" s="28" t="str">
        <f t="shared" ref="J7693" si="12151">CONCATENATE(K7690,3)</f>
        <v>33</v>
      </c>
      <c r="K7693" s="22" t="e">
        <v>#VALUE!</v>
      </c>
      <c r="L7693" s="22" t="e">
        <v>#VALUE!</v>
      </c>
      <c r="M7693" s="17"/>
      <c r="N7693" s="17"/>
      <c r="O7693" s="17"/>
      <c r="P7693" s="17"/>
      <c r="Q7693" s="17"/>
      <c r="R7693" s="17"/>
      <c r="S7693" s="17"/>
      <c r="U7693" s="28">
        <f t="shared" si="12110"/>
        <v>161</v>
      </c>
      <c r="V7693" s="28">
        <f t="shared" si="12086"/>
        <v>212</v>
      </c>
    </row>
    <row r="7694" spans="1:24" x14ac:dyDescent="0.3">
      <c r="A7694" s="28">
        <f t="shared" si="12109"/>
        <v>161213</v>
      </c>
      <c r="B7694" s="66" t="s">
        <v>18</v>
      </c>
      <c r="C7694" s="66"/>
      <c r="D7694" s="66"/>
      <c r="E7694" s="66" t="str">
        <f t="shared" ref="E7694" si="12152">IF(D7687="","",D7687)</f>
        <v/>
      </c>
      <c r="F7694" s="66"/>
      <c r="G7694" s="4" t="s">
        <v>18</v>
      </c>
      <c r="H7694" s="16"/>
      <c r="J7694" s="17"/>
      <c r="K7694" s="17">
        <v>4</v>
      </c>
      <c r="L7694" s="17">
        <v>4</v>
      </c>
      <c r="M7694" s="17">
        <v>4</v>
      </c>
      <c r="N7694" s="17"/>
      <c r="O7694" s="17"/>
      <c r="P7694" s="17"/>
      <c r="Q7694" s="17"/>
      <c r="R7694" s="17"/>
      <c r="S7694" s="17"/>
      <c r="U7694" s="28">
        <f t="shared" si="12110"/>
        <v>161</v>
      </c>
      <c r="V7694" s="28">
        <f t="shared" si="12086"/>
        <v>213</v>
      </c>
    </row>
    <row r="7695" spans="1:24" ht="15" customHeight="1" x14ac:dyDescent="0.3">
      <c r="A7695" s="28">
        <f t="shared" si="12109"/>
        <v>161214</v>
      </c>
      <c r="B7695" s="5" t="s">
        <v>19</v>
      </c>
      <c r="C7695" s="5" t="s">
        <v>20</v>
      </c>
      <c r="D7695" s="5" t="s">
        <v>21</v>
      </c>
      <c r="E7695" s="5"/>
      <c r="F7695" s="70" t="s">
        <v>33</v>
      </c>
      <c r="G7695" s="5" t="s">
        <v>19</v>
      </c>
      <c r="H7695" s="5" t="s">
        <v>20</v>
      </c>
      <c r="J7695" s="28" t="str">
        <f t="shared" ref="J7695" si="12153">CONCATENATE(K7694,1)</f>
        <v>41</v>
      </c>
      <c r="K7695" s="22" t="e">
        <f t="array" ref="K7695:M7697">LINEST(B7698:B7701,C7698:C7701^{1,2},TRUE,TRUE)</f>
        <v>#VALUE!</v>
      </c>
      <c r="L7695" s="22" t="e">
        <v>#VALUE!</v>
      </c>
      <c r="M7695" s="22" t="e">
        <v>#VALUE!</v>
      </c>
      <c r="N7695" s="17"/>
      <c r="O7695" s="17"/>
      <c r="P7695" s="17"/>
      <c r="Q7695" s="17"/>
      <c r="R7695" s="17"/>
      <c r="S7695" s="17"/>
      <c r="U7695" s="28">
        <f t="shared" si="12110"/>
        <v>161</v>
      </c>
      <c r="V7695" s="28">
        <f t="shared" si="12086"/>
        <v>214</v>
      </c>
    </row>
    <row r="7696" spans="1:24" x14ac:dyDescent="0.3">
      <c r="A7696" s="28">
        <f t="shared" si="12109"/>
        <v>161215</v>
      </c>
      <c r="B7696" s="5" t="s">
        <v>22</v>
      </c>
      <c r="C7696" s="5" t="s">
        <v>23</v>
      </c>
      <c r="D7696" s="5" t="s">
        <v>24</v>
      </c>
      <c r="E7696" s="5" t="s">
        <v>32</v>
      </c>
      <c r="F7696" s="70"/>
      <c r="G7696" s="5" t="s">
        <v>22</v>
      </c>
      <c r="H7696" s="5" t="s">
        <v>23</v>
      </c>
      <c r="J7696" s="28" t="str">
        <f t="shared" ref="J7696" si="12154">CONCATENATE(K7694,2)</f>
        <v>42</v>
      </c>
      <c r="K7696" s="22" t="e">
        <v>#VALUE!</v>
      </c>
      <c r="L7696" s="22" t="e">
        <v>#VALUE!</v>
      </c>
      <c r="M7696" s="22" t="e">
        <v>#VALUE!</v>
      </c>
      <c r="N7696" s="17"/>
      <c r="O7696" s="17"/>
      <c r="P7696" s="17"/>
      <c r="Q7696" s="17"/>
      <c r="R7696" s="17"/>
      <c r="S7696" s="17"/>
      <c r="U7696" s="28">
        <f t="shared" si="12110"/>
        <v>161</v>
      </c>
      <c r="V7696" s="28">
        <f t="shared" si="12086"/>
        <v>215</v>
      </c>
    </row>
    <row r="7697" spans="1:22" x14ac:dyDescent="0.3">
      <c r="A7697" s="28">
        <f t="shared" si="12109"/>
        <v>161216</v>
      </c>
      <c r="B7697" s="6" t="str">
        <f t="shared" ref="B7697" si="12155">IF(H7690="","",H7690)</f>
        <v>°C</v>
      </c>
      <c r="C7697" s="6" t="str">
        <f t="shared" ref="C7697" si="12156">IF(H7690="","",H7690)</f>
        <v>°C</v>
      </c>
      <c r="D7697" s="6" t="str">
        <f t="shared" ref="D7697" si="12157">IF(H7690="","",H7690)</f>
        <v>°C</v>
      </c>
      <c r="E7697" s="6"/>
      <c r="F7697" s="6"/>
      <c r="G7697" s="6" t="str">
        <f t="shared" ref="G7697" si="12158">IF(H7690="","",H7690)</f>
        <v>°C</v>
      </c>
      <c r="H7697" s="6" t="str">
        <f t="shared" ref="H7697" si="12159">IF(H7690="","",H7690)</f>
        <v>°C</v>
      </c>
      <c r="J7697" s="28" t="str">
        <f t="shared" ref="J7697" si="12160">CONCATENATE(K7694,3)</f>
        <v>43</v>
      </c>
      <c r="K7697" s="22" t="e">
        <v>#VALUE!</v>
      </c>
      <c r="L7697" s="22" t="e">
        <v>#VALUE!</v>
      </c>
      <c r="M7697" s="22" t="e">
        <v>#VALUE!</v>
      </c>
      <c r="N7697" s="17"/>
      <c r="O7697" s="17"/>
      <c r="P7697" s="17"/>
      <c r="Q7697" s="17"/>
      <c r="R7697" s="17"/>
      <c r="S7697" s="17"/>
      <c r="U7697" s="28">
        <f t="shared" si="12110"/>
        <v>161</v>
      </c>
      <c r="V7697" s="28">
        <f t="shared" si="12086"/>
        <v>216</v>
      </c>
    </row>
    <row r="7698" spans="1:22" x14ac:dyDescent="0.3">
      <c r="A7698" s="28">
        <f t="shared" si="12109"/>
        <v>161217</v>
      </c>
      <c r="B7698" s="26"/>
      <c r="C7698" s="26"/>
      <c r="D7698" s="26"/>
      <c r="E7698" s="9"/>
      <c r="F7698" s="26"/>
      <c r="G7698" s="27"/>
      <c r="H7698" s="27"/>
      <c r="J7698" s="17"/>
      <c r="K7698" s="17">
        <v>5</v>
      </c>
      <c r="L7698" s="17">
        <v>5</v>
      </c>
      <c r="M7698" s="17">
        <v>5</v>
      </c>
      <c r="N7698" s="17">
        <v>5</v>
      </c>
      <c r="O7698" s="17"/>
      <c r="P7698" s="17"/>
      <c r="Q7698" s="17"/>
      <c r="R7698" s="17"/>
      <c r="S7698" s="17"/>
      <c r="U7698" s="28">
        <f t="shared" si="12110"/>
        <v>161</v>
      </c>
      <c r="V7698" s="28">
        <f t="shared" si="12086"/>
        <v>217</v>
      </c>
    </row>
    <row r="7699" spans="1:22" x14ac:dyDescent="0.3">
      <c r="A7699" s="28">
        <f t="shared" si="12109"/>
        <v>161218</v>
      </c>
      <c r="B7699" s="26"/>
      <c r="C7699" s="26"/>
      <c r="D7699" s="26"/>
      <c r="E7699" s="9"/>
      <c r="F7699" s="26"/>
      <c r="G7699" s="27"/>
      <c r="H7699" s="27"/>
      <c r="J7699" s="28" t="str">
        <f t="shared" ref="J7699" si="12161">CONCATENATE(K7698,1)</f>
        <v>51</v>
      </c>
      <c r="K7699" s="22" t="e">
        <f t="array" ref="K7699:N7701">LINEST(B7698:B7702,C7698:C7702^{1,2,3},TRUE,TRUE)</f>
        <v>#VALUE!</v>
      </c>
      <c r="L7699" s="22" t="e">
        <v>#VALUE!</v>
      </c>
      <c r="M7699" s="22" t="e">
        <v>#VALUE!</v>
      </c>
      <c r="N7699" s="22" t="e">
        <v>#VALUE!</v>
      </c>
      <c r="O7699" s="17"/>
      <c r="P7699" s="17"/>
      <c r="Q7699" s="17"/>
      <c r="R7699" s="17"/>
      <c r="S7699" s="17"/>
      <c r="U7699" s="28">
        <f t="shared" si="12110"/>
        <v>161</v>
      </c>
      <c r="V7699" s="28">
        <f t="shared" si="12086"/>
        <v>218</v>
      </c>
    </row>
    <row r="7700" spans="1:22" x14ac:dyDescent="0.3">
      <c r="A7700" s="28">
        <f t="shared" si="12109"/>
        <v>161219</v>
      </c>
      <c r="B7700" s="26"/>
      <c r="C7700" s="26"/>
      <c r="D7700" s="26"/>
      <c r="E7700" s="9"/>
      <c r="F7700" s="26"/>
      <c r="G7700" s="27"/>
      <c r="H7700" s="27"/>
      <c r="J7700" s="28" t="str">
        <f t="shared" ref="J7700" si="12162">CONCATENATE(K7698,2)</f>
        <v>52</v>
      </c>
      <c r="K7700" s="22" t="e">
        <v>#VALUE!</v>
      </c>
      <c r="L7700" s="22" t="e">
        <v>#VALUE!</v>
      </c>
      <c r="M7700" s="22" t="e">
        <v>#VALUE!</v>
      </c>
      <c r="N7700" s="22" t="e">
        <v>#VALUE!</v>
      </c>
      <c r="O7700" s="17"/>
      <c r="P7700" s="17"/>
      <c r="Q7700" s="17"/>
      <c r="R7700" s="17"/>
      <c r="S7700" s="17"/>
      <c r="U7700" s="28">
        <f t="shared" si="12110"/>
        <v>161</v>
      </c>
      <c r="V7700" s="28">
        <f t="shared" si="12086"/>
        <v>219</v>
      </c>
    </row>
    <row r="7701" spans="1:22" x14ac:dyDescent="0.3">
      <c r="A7701" s="28">
        <f t="shared" si="12109"/>
        <v>161220</v>
      </c>
      <c r="B7701" s="26"/>
      <c r="C7701" s="26"/>
      <c r="D7701" s="26"/>
      <c r="E7701" s="9"/>
      <c r="F7701" s="26"/>
      <c r="G7701" s="27"/>
      <c r="H7701" s="27"/>
      <c r="J7701" s="28" t="str">
        <f t="shared" ref="J7701" si="12163">CONCATENATE(K7698,3)</f>
        <v>53</v>
      </c>
      <c r="K7701" s="22" t="e">
        <v>#VALUE!</v>
      </c>
      <c r="L7701" s="22" t="e">
        <v>#VALUE!</v>
      </c>
      <c r="M7701" s="22" t="e">
        <v>#VALUE!</v>
      </c>
      <c r="N7701" s="22" t="e">
        <v>#VALUE!</v>
      </c>
      <c r="O7701" s="17"/>
      <c r="P7701" s="17"/>
      <c r="Q7701" s="17"/>
      <c r="R7701" s="17"/>
      <c r="S7701" s="17"/>
      <c r="U7701" s="28">
        <f t="shared" si="12110"/>
        <v>161</v>
      </c>
      <c r="V7701" s="28">
        <f t="shared" si="12086"/>
        <v>220</v>
      </c>
    </row>
    <row r="7702" spans="1:22" x14ac:dyDescent="0.3">
      <c r="A7702" s="28">
        <f t="shared" si="12109"/>
        <v>161221</v>
      </c>
      <c r="B7702" s="26"/>
      <c r="C7702" s="26"/>
      <c r="D7702" s="26"/>
      <c r="E7702" s="9"/>
      <c r="F7702" s="26"/>
      <c r="G7702" s="27"/>
      <c r="H7702" s="27"/>
      <c r="J7702" s="17"/>
      <c r="K7702" s="17">
        <v>6</v>
      </c>
      <c r="L7702" s="17">
        <v>6</v>
      </c>
      <c r="M7702" s="17">
        <v>6</v>
      </c>
      <c r="N7702" s="17">
        <v>6</v>
      </c>
      <c r="O7702" s="17">
        <v>6</v>
      </c>
      <c r="P7702" s="17"/>
      <c r="Q7702" s="17"/>
      <c r="R7702" s="17"/>
      <c r="S7702" s="17"/>
      <c r="U7702" s="28">
        <f t="shared" si="12110"/>
        <v>161</v>
      </c>
      <c r="V7702" s="28">
        <f t="shared" si="12086"/>
        <v>221</v>
      </c>
    </row>
    <row r="7703" spans="1:22" x14ac:dyDescent="0.3">
      <c r="A7703" s="28">
        <f t="shared" si="12109"/>
        <v>161222</v>
      </c>
      <c r="B7703" s="26"/>
      <c r="C7703" s="26"/>
      <c r="D7703" s="26"/>
      <c r="E7703" s="9"/>
      <c r="F7703" s="26"/>
      <c r="G7703" s="27"/>
      <c r="H7703" s="27"/>
      <c r="J7703" s="28" t="str">
        <f t="shared" ref="J7703" si="12164">CONCATENATE(K7702,1)</f>
        <v>61</v>
      </c>
      <c r="K7703" s="22" t="e">
        <f t="array" ref="K7703:O7705">LINEST(B7698:B7703,C7698:C7703^{1,2,3,4},TRUE,TRUE)</f>
        <v>#VALUE!</v>
      </c>
      <c r="L7703" s="22" t="e">
        <v>#VALUE!</v>
      </c>
      <c r="M7703" s="22" t="e">
        <v>#VALUE!</v>
      </c>
      <c r="N7703" s="22" t="e">
        <v>#VALUE!</v>
      </c>
      <c r="O7703" s="22" t="e">
        <v>#VALUE!</v>
      </c>
      <c r="P7703" s="17"/>
      <c r="Q7703" s="17"/>
      <c r="R7703" s="17"/>
      <c r="S7703" s="17"/>
      <c r="U7703" s="28">
        <f t="shared" si="12110"/>
        <v>161</v>
      </c>
      <c r="V7703" s="28">
        <f t="shared" si="12086"/>
        <v>222</v>
      </c>
    </row>
    <row r="7704" spans="1:22" x14ac:dyDescent="0.3">
      <c r="A7704" s="28">
        <f t="shared" si="12109"/>
        <v>161223</v>
      </c>
      <c r="B7704" s="26"/>
      <c r="C7704" s="26"/>
      <c r="D7704" s="26"/>
      <c r="E7704" s="9"/>
      <c r="F7704" s="26"/>
      <c r="G7704" s="27"/>
      <c r="H7704" s="27"/>
      <c r="J7704" s="28" t="str">
        <f t="shared" ref="J7704" si="12165">CONCATENATE(K7702,2)</f>
        <v>62</v>
      </c>
      <c r="K7704" s="22" t="e">
        <v>#VALUE!</v>
      </c>
      <c r="L7704" s="22" t="e">
        <v>#VALUE!</v>
      </c>
      <c r="M7704" s="22" t="e">
        <v>#VALUE!</v>
      </c>
      <c r="N7704" s="22" t="e">
        <v>#VALUE!</v>
      </c>
      <c r="O7704" s="22" t="e">
        <v>#VALUE!</v>
      </c>
      <c r="P7704" s="17"/>
      <c r="Q7704" s="17"/>
      <c r="R7704" s="17"/>
      <c r="S7704" s="17"/>
      <c r="U7704" s="28">
        <f t="shared" si="12110"/>
        <v>161</v>
      </c>
      <c r="V7704" s="28">
        <f t="shared" si="12086"/>
        <v>223</v>
      </c>
    </row>
    <row r="7705" spans="1:22" x14ac:dyDescent="0.3">
      <c r="A7705" s="28">
        <f t="shared" si="12109"/>
        <v>161224</v>
      </c>
      <c r="B7705" s="26"/>
      <c r="C7705" s="26"/>
      <c r="D7705" s="26"/>
      <c r="E7705" s="9"/>
      <c r="F7705" s="26"/>
      <c r="G7705" s="27"/>
      <c r="H7705" s="27"/>
      <c r="J7705" s="28" t="str">
        <f t="shared" ref="J7705" si="12166">CONCATENATE(K7702,3)</f>
        <v>63</v>
      </c>
      <c r="K7705" s="22" t="e">
        <v>#VALUE!</v>
      </c>
      <c r="L7705" s="22" t="e">
        <v>#VALUE!</v>
      </c>
      <c r="M7705" s="22" t="e">
        <v>#VALUE!</v>
      </c>
      <c r="N7705" s="22" t="e">
        <v>#VALUE!</v>
      </c>
      <c r="O7705" s="22" t="e">
        <v>#VALUE!</v>
      </c>
      <c r="P7705" s="17"/>
      <c r="Q7705" s="17"/>
      <c r="R7705" s="17"/>
      <c r="S7705" s="17"/>
      <c r="U7705" s="28">
        <f t="shared" si="12110"/>
        <v>161</v>
      </c>
      <c r="V7705" s="28">
        <f t="shared" si="12086"/>
        <v>224</v>
      </c>
    </row>
    <row r="7706" spans="1:22" x14ac:dyDescent="0.3">
      <c r="A7706" s="28">
        <f t="shared" si="12109"/>
        <v>161225</v>
      </c>
      <c r="B7706" s="26"/>
      <c r="C7706" s="26"/>
      <c r="D7706" s="26"/>
      <c r="E7706" s="9"/>
      <c r="F7706" s="26"/>
      <c r="G7706" s="27"/>
      <c r="H7706" s="27"/>
      <c r="J7706" s="17"/>
      <c r="K7706" s="17">
        <v>7</v>
      </c>
      <c r="L7706" s="17">
        <v>7</v>
      </c>
      <c r="M7706" s="17">
        <v>7</v>
      </c>
      <c r="N7706" s="17">
        <v>7</v>
      </c>
      <c r="O7706" s="17">
        <v>7</v>
      </c>
      <c r="P7706" s="17">
        <v>7</v>
      </c>
      <c r="Q7706" s="17"/>
      <c r="R7706" s="17"/>
      <c r="S7706" s="17"/>
      <c r="U7706" s="28">
        <f t="shared" si="12110"/>
        <v>161</v>
      </c>
      <c r="V7706" s="28">
        <f t="shared" si="12086"/>
        <v>225</v>
      </c>
    </row>
    <row r="7707" spans="1:22" x14ac:dyDescent="0.3">
      <c r="A7707" s="28">
        <f t="shared" si="12109"/>
        <v>161226</v>
      </c>
      <c r="B7707" s="26"/>
      <c r="C7707" s="26"/>
      <c r="D7707" s="26"/>
      <c r="E7707" s="9"/>
      <c r="F7707" s="26"/>
      <c r="G7707" s="27"/>
      <c r="H7707" s="27"/>
      <c r="J7707" s="28" t="str">
        <f t="shared" ref="J7707" si="12167">CONCATENATE(K7706,1)</f>
        <v>71</v>
      </c>
      <c r="K7707" s="22" t="e">
        <f t="array" ref="K7707:P7709">LINEST(B7698:B7704,C7698:C7704^{1,2,3,4,5},TRUE,TRUE)</f>
        <v>#VALUE!</v>
      </c>
      <c r="L7707" s="22" t="e">
        <v>#VALUE!</v>
      </c>
      <c r="M7707" s="22" t="e">
        <v>#VALUE!</v>
      </c>
      <c r="N7707" s="22" t="e">
        <v>#VALUE!</v>
      </c>
      <c r="O7707" s="22" t="e">
        <v>#VALUE!</v>
      </c>
      <c r="P7707" s="22" t="e">
        <v>#VALUE!</v>
      </c>
      <c r="Q7707" s="17"/>
      <c r="R7707" s="17"/>
      <c r="S7707" s="17"/>
      <c r="U7707" s="28">
        <f t="shared" si="12110"/>
        <v>161</v>
      </c>
      <c r="V7707" s="28">
        <f t="shared" si="12086"/>
        <v>226</v>
      </c>
    </row>
    <row r="7708" spans="1:22" x14ac:dyDescent="0.3">
      <c r="A7708" s="28">
        <f t="shared" si="12109"/>
        <v>161227</v>
      </c>
      <c r="B7708" s="2">
        <f t="shared" ref="B7708" si="12168">COUNT(B7698:B7707)-2</f>
        <v>-2</v>
      </c>
      <c r="J7708" s="28" t="str">
        <f t="shared" ref="J7708" si="12169">CONCATENATE(K7706,2)</f>
        <v>72</v>
      </c>
      <c r="K7708" s="22" t="e">
        <v>#VALUE!</v>
      </c>
      <c r="L7708" s="22" t="e">
        <v>#VALUE!</v>
      </c>
      <c r="M7708" s="22" t="e">
        <v>#VALUE!</v>
      </c>
      <c r="N7708" s="22" t="e">
        <v>#VALUE!</v>
      </c>
      <c r="O7708" s="22" t="e">
        <v>#VALUE!</v>
      </c>
      <c r="P7708" s="22" t="e">
        <v>#VALUE!</v>
      </c>
      <c r="Q7708" s="17"/>
      <c r="R7708" s="17"/>
      <c r="S7708" s="17"/>
      <c r="U7708" s="28">
        <f t="shared" si="12110"/>
        <v>161</v>
      </c>
      <c r="V7708" s="28">
        <f t="shared" si="12086"/>
        <v>227</v>
      </c>
    </row>
    <row r="7709" spans="1:22" x14ac:dyDescent="0.3">
      <c r="A7709" s="28">
        <f t="shared" si="12109"/>
        <v>161228</v>
      </c>
      <c r="J7709" s="28" t="str">
        <f t="shared" ref="J7709" si="12170">CONCATENATE(K7706,3)</f>
        <v>73</v>
      </c>
      <c r="K7709" s="22" t="e">
        <v>#VALUE!</v>
      </c>
      <c r="L7709" s="22" t="e">
        <v>#VALUE!</v>
      </c>
      <c r="M7709" s="22" t="e">
        <v>#VALUE!</v>
      </c>
      <c r="N7709" s="22" t="e">
        <v>#VALUE!</v>
      </c>
      <c r="O7709" s="22" t="e">
        <v>#VALUE!</v>
      </c>
      <c r="P7709" s="22" t="e">
        <v>#VALUE!</v>
      </c>
      <c r="Q7709" s="17"/>
      <c r="R7709" s="17"/>
      <c r="S7709" s="17"/>
      <c r="U7709" s="28">
        <f t="shared" si="12110"/>
        <v>161</v>
      </c>
      <c r="V7709" s="28">
        <f t="shared" si="12086"/>
        <v>228</v>
      </c>
    </row>
    <row r="7710" spans="1:22" x14ac:dyDescent="0.3">
      <c r="A7710" s="28">
        <f t="shared" si="12109"/>
        <v>161229</v>
      </c>
      <c r="B7710" s="66" t="s">
        <v>25</v>
      </c>
      <c r="C7710" s="66"/>
      <c r="D7710" s="66"/>
      <c r="E7710" s="66"/>
      <c r="F7710" s="66"/>
      <c r="G7710" s="66"/>
      <c r="H7710" s="66"/>
      <c r="J7710" s="17"/>
      <c r="K7710" s="17">
        <v>8</v>
      </c>
      <c r="L7710" s="17">
        <v>8</v>
      </c>
      <c r="M7710" s="17">
        <v>8</v>
      </c>
      <c r="N7710" s="17">
        <v>8</v>
      </c>
      <c r="O7710" s="17">
        <v>8</v>
      </c>
      <c r="P7710" s="17">
        <v>8</v>
      </c>
      <c r="Q7710" s="17">
        <v>8</v>
      </c>
      <c r="R7710" s="17"/>
      <c r="S7710" s="17"/>
      <c r="U7710" s="28">
        <f t="shared" si="12110"/>
        <v>161</v>
      </c>
      <c r="V7710" s="28">
        <f t="shared" si="12086"/>
        <v>229</v>
      </c>
    </row>
    <row r="7711" spans="1:22" x14ac:dyDescent="0.3">
      <c r="A7711" s="28">
        <f t="shared" si="12109"/>
        <v>161230</v>
      </c>
      <c r="B7711" s="71"/>
      <c r="C7711" s="71"/>
      <c r="D7711" s="71"/>
      <c r="E7711" s="71"/>
      <c r="F7711" s="71"/>
      <c r="G7711" s="71"/>
      <c r="H7711" s="71"/>
      <c r="J7711" s="28" t="str">
        <f t="shared" ref="J7711" si="12171">CONCATENATE(K7710,1)</f>
        <v>81</v>
      </c>
      <c r="K7711" s="22" t="e">
        <f t="array" ref="K7711:Q7713">LINEST(B7698:B7705,C7698:C7705^{1,2,3,4,5,6},TRUE,TRUE)</f>
        <v>#VALUE!</v>
      </c>
      <c r="L7711" s="22" t="e">
        <v>#VALUE!</v>
      </c>
      <c r="M7711" s="22" t="e">
        <v>#VALUE!</v>
      </c>
      <c r="N7711" s="22" t="e">
        <v>#VALUE!</v>
      </c>
      <c r="O7711" s="22" t="e">
        <v>#VALUE!</v>
      </c>
      <c r="P7711" s="22" t="e">
        <v>#VALUE!</v>
      </c>
      <c r="Q7711" s="22" t="e">
        <v>#VALUE!</v>
      </c>
      <c r="R7711" s="17"/>
      <c r="S7711" s="17"/>
      <c r="U7711" s="28">
        <f t="shared" si="12110"/>
        <v>161</v>
      </c>
      <c r="V7711" s="28">
        <f t="shared" si="12086"/>
        <v>230</v>
      </c>
    </row>
    <row r="7712" spans="1:22" x14ac:dyDescent="0.3">
      <c r="A7712" s="28">
        <f t="shared" si="12109"/>
        <v>161231</v>
      </c>
      <c r="B7712" s="71"/>
      <c r="C7712" s="71"/>
      <c r="D7712" s="71"/>
      <c r="E7712" s="71"/>
      <c r="F7712" s="71"/>
      <c r="G7712" s="71"/>
      <c r="H7712" s="71"/>
      <c r="J7712" s="28" t="str">
        <f t="shared" ref="J7712" si="12172">CONCATENATE(K7710,2)</f>
        <v>82</v>
      </c>
      <c r="K7712" s="22" t="e">
        <v>#VALUE!</v>
      </c>
      <c r="L7712" s="22" t="e">
        <v>#VALUE!</v>
      </c>
      <c r="M7712" s="22" t="e">
        <v>#VALUE!</v>
      </c>
      <c r="N7712" s="22" t="e">
        <v>#VALUE!</v>
      </c>
      <c r="O7712" s="22" t="e">
        <v>#VALUE!</v>
      </c>
      <c r="P7712" s="22" t="e">
        <v>#VALUE!</v>
      </c>
      <c r="Q7712" s="22" t="e">
        <v>#VALUE!</v>
      </c>
      <c r="R7712" s="17"/>
      <c r="S7712" s="17"/>
      <c r="U7712" s="28">
        <f t="shared" si="12110"/>
        <v>161</v>
      </c>
      <c r="V7712" s="28">
        <f t="shared" si="12086"/>
        <v>231</v>
      </c>
    </row>
    <row r="7713" spans="1:22" x14ac:dyDescent="0.3">
      <c r="A7713" s="28">
        <f t="shared" si="12109"/>
        <v>161232</v>
      </c>
      <c r="J7713" s="28" t="str">
        <f t="shared" ref="J7713" si="12173">CONCATENATE(K7710,3)</f>
        <v>83</v>
      </c>
      <c r="K7713" s="22" t="e">
        <v>#VALUE!</v>
      </c>
      <c r="L7713" s="22" t="e">
        <v>#VALUE!</v>
      </c>
      <c r="M7713" s="22" t="e">
        <v>#VALUE!</v>
      </c>
      <c r="N7713" s="22" t="e">
        <v>#VALUE!</v>
      </c>
      <c r="O7713" s="22" t="e">
        <v>#VALUE!</v>
      </c>
      <c r="P7713" s="22" t="e">
        <v>#VALUE!</v>
      </c>
      <c r="Q7713" s="22" t="e">
        <v>#VALUE!</v>
      </c>
      <c r="R7713" s="17"/>
      <c r="S7713" s="17"/>
      <c r="U7713" s="28">
        <f t="shared" si="12110"/>
        <v>161</v>
      </c>
      <c r="V7713" s="28">
        <f t="shared" si="12086"/>
        <v>232</v>
      </c>
    </row>
    <row r="7714" spans="1:22" ht="15" customHeight="1" x14ac:dyDescent="0.3">
      <c r="A7714" s="28">
        <f t="shared" si="12109"/>
        <v>161233</v>
      </c>
      <c r="B7714" s="66" t="s">
        <v>52</v>
      </c>
      <c r="C7714" s="66"/>
      <c r="D7714" s="66"/>
      <c r="E7714" s="10" t="str">
        <f>IF(D7684="","",MAX(E7715,E7716))</f>
        <v/>
      </c>
      <c r="J7714" s="17"/>
      <c r="K7714" s="17">
        <v>9</v>
      </c>
      <c r="L7714" s="17">
        <v>9</v>
      </c>
      <c r="M7714" s="17">
        <v>9</v>
      </c>
      <c r="N7714" s="17">
        <v>9</v>
      </c>
      <c r="O7714" s="17">
        <v>9</v>
      </c>
      <c r="P7714" s="17">
        <v>9</v>
      </c>
      <c r="Q7714" s="17">
        <v>9</v>
      </c>
      <c r="R7714" s="17">
        <v>9</v>
      </c>
      <c r="S7714" s="17"/>
      <c r="U7714" s="28">
        <f t="shared" si="12110"/>
        <v>161</v>
      </c>
      <c r="V7714" s="28">
        <f t="shared" si="12086"/>
        <v>233</v>
      </c>
    </row>
    <row r="7715" spans="1:22" x14ac:dyDescent="0.3">
      <c r="A7715" s="28">
        <f t="shared" si="12109"/>
        <v>161234</v>
      </c>
      <c r="B7715" s="2" t="s">
        <v>26</v>
      </c>
      <c r="C7715" s="2" t="s">
        <v>27</v>
      </c>
      <c r="D7715" s="2" t="s">
        <v>28</v>
      </c>
      <c r="E7715" s="11">
        <f>ABS(MIN(D7716:D7725))</f>
        <v>0</v>
      </c>
      <c r="G7715" s="2" t="s">
        <v>230</v>
      </c>
      <c r="J7715" s="28" t="str">
        <f t="shared" ref="J7715" si="12174">CONCATENATE(K7714,1)</f>
        <v>91</v>
      </c>
      <c r="K7715" s="22" t="e">
        <f t="array" ref="K7715:R7717">LINEST(B7698:B7706,C7698:C7706^{1,2,3,4,5,6,7},TRUE,TRUE)</f>
        <v>#VALUE!</v>
      </c>
      <c r="L7715" s="22" t="e">
        <v>#VALUE!</v>
      </c>
      <c r="M7715" s="22" t="e">
        <v>#VALUE!</v>
      </c>
      <c r="N7715" s="22" t="e">
        <v>#VALUE!</v>
      </c>
      <c r="O7715" s="22" t="e">
        <v>#VALUE!</v>
      </c>
      <c r="P7715" s="22" t="e">
        <v>#VALUE!</v>
      </c>
      <c r="Q7715" s="22" t="e">
        <v>#VALUE!</v>
      </c>
      <c r="R7715" s="22" t="e">
        <v>#VALUE!</v>
      </c>
      <c r="S7715" s="17"/>
      <c r="U7715" s="28">
        <f t="shared" si="12110"/>
        <v>161</v>
      </c>
      <c r="V7715" s="28">
        <f t="shared" ref="V7715:V7776" si="12175">V7714+1</f>
        <v>234</v>
      </c>
    </row>
    <row r="7716" spans="1:22" x14ac:dyDescent="0.3">
      <c r="A7716" s="28">
        <f t="shared" si="12109"/>
        <v>161235</v>
      </c>
      <c r="B7716" s="7">
        <f t="shared" ref="B7716:B7725" si="12176">C7698-B7698</f>
        <v>0</v>
      </c>
      <c r="C7716" s="7">
        <f t="shared" ref="C7716:C7725" si="12177">H7698-G7698</f>
        <v>0</v>
      </c>
      <c r="D7716" s="7">
        <f>C7716-B7716</f>
        <v>0</v>
      </c>
      <c r="E7716" s="11">
        <f>ABS(MAX(D7716:D7725))</f>
        <v>0</v>
      </c>
      <c r="F7716" s="13"/>
      <c r="G7716" s="2" t="str">
        <f>IF(D7698="","",D7698/E7698)</f>
        <v/>
      </c>
      <c r="H7716" s="13"/>
      <c r="J7716" s="28" t="str">
        <f t="shared" ref="J7716" si="12178">CONCATENATE(K7714,2)</f>
        <v>92</v>
      </c>
      <c r="K7716" s="22" t="e">
        <v>#VALUE!</v>
      </c>
      <c r="L7716" s="22" t="e">
        <v>#VALUE!</v>
      </c>
      <c r="M7716" s="22" t="e">
        <v>#VALUE!</v>
      </c>
      <c r="N7716" s="22" t="e">
        <v>#VALUE!</v>
      </c>
      <c r="O7716" s="22" t="e">
        <v>#VALUE!</v>
      </c>
      <c r="P7716" s="22" t="e">
        <v>#VALUE!</v>
      </c>
      <c r="Q7716" s="22" t="e">
        <v>#VALUE!</v>
      </c>
      <c r="R7716" s="22" t="e">
        <v>#VALUE!</v>
      </c>
      <c r="S7716" s="17"/>
      <c r="U7716" s="28">
        <f t="shared" si="12110"/>
        <v>161</v>
      </c>
      <c r="V7716" s="28">
        <f t="shared" si="12175"/>
        <v>235</v>
      </c>
    </row>
    <row r="7717" spans="1:22" x14ac:dyDescent="0.3">
      <c r="A7717" s="28">
        <f t="shared" si="12109"/>
        <v>161236</v>
      </c>
      <c r="B7717" s="7">
        <f t="shared" si="12176"/>
        <v>0</v>
      </c>
      <c r="C7717" s="7">
        <f t="shared" si="12177"/>
        <v>0</v>
      </c>
      <c r="D7717" s="7">
        <f t="shared" ref="D7717:D7725" si="12179">C7717-B7717</f>
        <v>0</v>
      </c>
      <c r="E7717" s="12" t="s">
        <v>34</v>
      </c>
      <c r="G7717" s="2" t="str">
        <f t="shared" ref="G7717:G7725" si="12180">IF(D7699="","",D7699/E7699)</f>
        <v/>
      </c>
      <c r="H7717" s="13"/>
      <c r="J7717" s="28" t="str">
        <f t="shared" ref="J7717" si="12181">CONCATENATE(K7714,3)</f>
        <v>93</v>
      </c>
      <c r="K7717" s="22" t="e">
        <v>#VALUE!</v>
      </c>
      <c r="L7717" s="22" t="e">
        <v>#VALUE!</v>
      </c>
      <c r="M7717" s="22" t="e">
        <v>#VALUE!</v>
      </c>
      <c r="N7717" s="22" t="e">
        <v>#VALUE!</v>
      </c>
      <c r="O7717" s="22" t="e">
        <v>#VALUE!</v>
      </c>
      <c r="P7717" s="22" t="e">
        <v>#VALUE!</v>
      </c>
      <c r="Q7717" s="22" t="e">
        <v>#VALUE!</v>
      </c>
      <c r="R7717" s="22" t="e">
        <v>#VALUE!</v>
      </c>
      <c r="S7717" s="17"/>
      <c r="U7717" s="28">
        <f t="shared" si="12110"/>
        <v>161</v>
      </c>
      <c r="V7717" s="28">
        <f t="shared" si="12175"/>
        <v>236</v>
      </c>
    </row>
    <row r="7718" spans="1:22" x14ac:dyDescent="0.3">
      <c r="A7718" s="28">
        <f t="shared" si="12109"/>
        <v>161237</v>
      </c>
      <c r="B7718" s="7">
        <f t="shared" si="12176"/>
        <v>0</v>
      </c>
      <c r="C7718" s="7">
        <f t="shared" si="12177"/>
        <v>0</v>
      </c>
      <c r="D7718" s="7">
        <f t="shared" si="12179"/>
        <v>0</v>
      </c>
      <c r="E7718" s="10" t="str">
        <f>IF(D7684="","",MAX(E7719,E7720))</f>
        <v/>
      </c>
      <c r="G7718" s="2" t="str">
        <f t="shared" si="12180"/>
        <v/>
      </c>
      <c r="H7718" s="13"/>
      <c r="J7718" s="17"/>
      <c r="K7718" s="17">
        <v>10</v>
      </c>
      <c r="L7718" s="17">
        <v>10</v>
      </c>
      <c r="M7718" s="17">
        <v>10</v>
      </c>
      <c r="N7718" s="17">
        <v>10</v>
      </c>
      <c r="O7718" s="17">
        <v>10</v>
      </c>
      <c r="P7718" s="17">
        <v>10</v>
      </c>
      <c r="Q7718" s="17">
        <v>10</v>
      </c>
      <c r="R7718" s="17">
        <v>10</v>
      </c>
      <c r="S7718" s="17">
        <v>10</v>
      </c>
      <c r="U7718" s="28">
        <f t="shared" si="12110"/>
        <v>161</v>
      </c>
      <c r="V7718" s="28">
        <f t="shared" si="12175"/>
        <v>237</v>
      </c>
    </row>
    <row r="7719" spans="1:22" x14ac:dyDescent="0.3">
      <c r="A7719" s="28">
        <f t="shared" si="12109"/>
        <v>161238</v>
      </c>
      <c r="B7719" s="7">
        <f t="shared" si="12176"/>
        <v>0</v>
      </c>
      <c r="C7719" s="7">
        <f t="shared" si="12177"/>
        <v>0</v>
      </c>
      <c r="D7719" s="7">
        <f t="shared" si="12179"/>
        <v>0</v>
      </c>
      <c r="E7719" s="11">
        <f>ABS(MIN(B7716:B7725))</f>
        <v>0</v>
      </c>
      <c r="G7719" s="2" t="str">
        <f t="shared" si="12180"/>
        <v/>
      </c>
      <c r="H7719" s="13"/>
      <c r="J7719" s="28" t="str">
        <f t="shared" ref="J7719" si="12182">CONCATENATE(K7718,1)</f>
        <v>101</v>
      </c>
      <c r="K7719" s="22" t="e">
        <f t="array" ref="K7719:S7721">LINEST(B7698:B7707,C7698:C7707^{1,2,3,4,5,6,7,8},TRUE,TRUE)</f>
        <v>#VALUE!</v>
      </c>
      <c r="L7719" s="22" t="e">
        <v>#VALUE!</v>
      </c>
      <c r="M7719" s="22" t="e">
        <v>#VALUE!</v>
      </c>
      <c r="N7719" s="22" t="e">
        <v>#VALUE!</v>
      </c>
      <c r="O7719" s="22" t="e">
        <v>#VALUE!</v>
      </c>
      <c r="P7719" s="22" t="e">
        <v>#VALUE!</v>
      </c>
      <c r="Q7719" s="22" t="e">
        <v>#VALUE!</v>
      </c>
      <c r="R7719" s="22" t="e">
        <v>#VALUE!</v>
      </c>
      <c r="S7719" s="22" t="e">
        <v>#VALUE!</v>
      </c>
      <c r="U7719" s="28">
        <f t="shared" si="12110"/>
        <v>161</v>
      </c>
      <c r="V7719" s="28">
        <f t="shared" si="12175"/>
        <v>238</v>
      </c>
    </row>
    <row r="7720" spans="1:22" x14ac:dyDescent="0.3">
      <c r="A7720" s="28">
        <f t="shared" si="12109"/>
        <v>161239</v>
      </c>
      <c r="B7720" s="7">
        <f t="shared" si="12176"/>
        <v>0</v>
      </c>
      <c r="C7720" s="7">
        <f t="shared" si="12177"/>
        <v>0</v>
      </c>
      <c r="D7720" s="7">
        <f t="shared" si="12179"/>
        <v>0</v>
      </c>
      <c r="E7720" s="11">
        <f>ABS(MAX(B7716:B7725))</f>
        <v>0</v>
      </c>
      <c r="G7720" s="2" t="str">
        <f t="shared" si="12180"/>
        <v/>
      </c>
      <c r="H7720" s="13"/>
      <c r="J7720" s="28" t="str">
        <f t="shared" ref="J7720" si="12183">CONCATENATE(K7718,2)</f>
        <v>102</v>
      </c>
      <c r="K7720" s="22" t="e">
        <v>#VALUE!</v>
      </c>
      <c r="L7720" s="22" t="e">
        <v>#VALUE!</v>
      </c>
      <c r="M7720" s="22" t="e">
        <v>#VALUE!</v>
      </c>
      <c r="N7720" s="22" t="e">
        <v>#VALUE!</v>
      </c>
      <c r="O7720" s="22" t="e">
        <v>#VALUE!</v>
      </c>
      <c r="P7720" s="22" t="e">
        <v>#VALUE!</v>
      </c>
      <c r="Q7720" s="22" t="e">
        <v>#VALUE!</v>
      </c>
      <c r="R7720" s="22" t="e">
        <v>#VALUE!</v>
      </c>
      <c r="S7720" s="22" t="e">
        <v>#VALUE!</v>
      </c>
      <c r="U7720" s="28">
        <f t="shared" si="12110"/>
        <v>161</v>
      </c>
      <c r="V7720" s="28">
        <f t="shared" si="12175"/>
        <v>239</v>
      </c>
    </row>
    <row r="7721" spans="1:22" x14ac:dyDescent="0.3">
      <c r="A7721" s="28">
        <f t="shared" si="12109"/>
        <v>161240</v>
      </c>
      <c r="B7721" s="7">
        <f t="shared" si="12176"/>
        <v>0</v>
      </c>
      <c r="C7721" s="7">
        <f t="shared" si="12177"/>
        <v>0</v>
      </c>
      <c r="D7721" s="7">
        <f t="shared" si="12179"/>
        <v>0</v>
      </c>
      <c r="E7721" s="12" t="s">
        <v>231</v>
      </c>
      <c r="G7721" s="2" t="str">
        <f t="shared" si="12180"/>
        <v/>
      </c>
      <c r="H7721" s="13"/>
      <c r="J7721" s="28" t="str">
        <f t="shared" ref="J7721" si="12184">CONCATENATE(K7718,3)</f>
        <v>103</v>
      </c>
      <c r="K7721" s="22" t="e">
        <v>#VALUE!</v>
      </c>
      <c r="L7721" s="22" t="e">
        <v>#VALUE!</v>
      </c>
      <c r="M7721" s="22" t="e">
        <v>#VALUE!</v>
      </c>
      <c r="N7721" s="22" t="e">
        <v>#VALUE!</v>
      </c>
      <c r="O7721" s="22" t="e">
        <v>#VALUE!</v>
      </c>
      <c r="P7721" s="22" t="e">
        <v>#VALUE!</v>
      </c>
      <c r="Q7721" s="22" t="e">
        <v>#VALUE!</v>
      </c>
      <c r="R7721" s="22" t="e">
        <v>#VALUE!</v>
      </c>
      <c r="S7721" s="22" t="e">
        <v>#VALUE!</v>
      </c>
      <c r="U7721" s="28">
        <f t="shared" si="12110"/>
        <v>161</v>
      </c>
      <c r="V7721" s="28">
        <f t="shared" si="12175"/>
        <v>240</v>
      </c>
    </row>
    <row r="7722" spans="1:22" x14ac:dyDescent="0.3">
      <c r="A7722" s="28">
        <f t="shared" si="12109"/>
        <v>161241</v>
      </c>
      <c r="B7722" s="7">
        <f t="shared" si="12176"/>
        <v>0</v>
      </c>
      <c r="C7722" s="7">
        <f t="shared" si="12177"/>
        <v>0</v>
      </c>
      <c r="D7722" s="7">
        <f t="shared" si="12179"/>
        <v>0</v>
      </c>
      <c r="E7722" s="10" t="e">
        <f>IF(D7684="","",MAX(E7723,E7724))*2</f>
        <v>#VALUE!</v>
      </c>
      <c r="G7722" s="2" t="str">
        <f t="shared" si="12180"/>
        <v/>
      </c>
      <c r="H7722" s="13"/>
      <c r="U7722" s="28">
        <f t="shared" si="12110"/>
        <v>161</v>
      </c>
      <c r="V7722" s="28">
        <f t="shared" si="12175"/>
        <v>241</v>
      </c>
    </row>
    <row r="7723" spans="1:22" x14ac:dyDescent="0.3">
      <c r="A7723" s="28">
        <f t="shared" si="12109"/>
        <v>161242</v>
      </c>
      <c r="B7723" s="7">
        <f t="shared" si="12176"/>
        <v>0</v>
      </c>
      <c r="C7723" s="7">
        <f t="shared" si="12177"/>
        <v>0</v>
      </c>
      <c r="D7723" s="7">
        <f t="shared" si="12179"/>
        <v>0</v>
      </c>
      <c r="E7723" s="11">
        <f>ABS(MIN(G7716:G7725))</f>
        <v>0</v>
      </c>
      <c r="G7723" s="2" t="str">
        <f t="shared" si="12180"/>
        <v/>
      </c>
      <c r="U7723" s="28">
        <f t="shared" si="12110"/>
        <v>161</v>
      </c>
      <c r="V7723" s="28">
        <f t="shared" si="12175"/>
        <v>242</v>
      </c>
    </row>
    <row r="7724" spans="1:22" x14ac:dyDescent="0.3">
      <c r="A7724" s="28">
        <f t="shared" si="12109"/>
        <v>161243</v>
      </c>
      <c r="B7724" s="7">
        <f t="shared" si="12176"/>
        <v>0</v>
      </c>
      <c r="C7724" s="7">
        <f t="shared" si="12177"/>
        <v>0</v>
      </c>
      <c r="D7724" s="7">
        <f t="shared" si="12179"/>
        <v>0</v>
      </c>
      <c r="E7724" s="11">
        <f>ABS(MAX(G7716:G7725))</f>
        <v>0</v>
      </c>
      <c r="G7724" s="2" t="str">
        <f t="shared" si="12180"/>
        <v/>
      </c>
      <c r="U7724" s="28">
        <f t="shared" si="12110"/>
        <v>161</v>
      </c>
      <c r="V7724" s="28">
        <f t="shared" si="12175"/>
        <v>243</v>
      </c>
    </row>
    <row r="7725" spans="1:22" x14ac:dyDescent="0.3">
      <c r="A7725" s="28">
        <f t="shared" si="12109"/>
        <v>161244</v>
      </c>
      <c r="B7725" s="7">
        <f t="shared" si="12176"/>
        <v>0</v>
      </c>
      <c r="C7725" s="7">
        <f t="shared" si="12177"/>
        <v>0</v>
      </c>
      <c r="D7725" s="7">
        <f t="shared" si="12179"/>
        <v>0</v>
      </c>
      <c r="F7725" s="13"/>
      <c r="G7725" s="2" t="str">
        <f t="shared" si="12180"/>
        <v/>
      </c>
      <c r="U7725" s="28">
        <f t="shared" si="12110"/>
        <v>161</v>
      </c>
      <c r="V7725" s="28">
        <f t="shared" si="12175"/>
        <v>244</v>
      </c>
    </row>
    <row r="7726" spans="1:22" x14ac:dyDescent="0.3">
      <c r="A7726" s="28">
        <f t="shared" si="12109"/>
        <v>161245</v>
      </c>
      <c r="F7726" s="13"/>
      <c r="U7726" s="28">
        <f t="shared" si="12110"/>
        <v>161</v>
      </c>
      <c r="V7726" s="28">
        <f t="shared" si="12175"/>
        <v>245</v>
      </c>
    </row>
    <row r="7727" spans="1:22" x14ac:dyDescent="0.3">
      <c r="A7727" s="28">
        <f t="shared" si="12109"/>
        <v>161246</v>
      </c>
      <c r="F7727" s="13"/>
      <c r="U7727" s="28">
        <f t="shared" si="12110"/>
        <v>161</v>
      </c>
      <c r="V7727" s="28">
        <f t="shared" si="12175"/>
        <v>246</v>
      </c>
    </row>
    <row r="7728" spans="1:22" x14ac:dyDescent="0.3">
      <c r="A7728" s="28">
        <f t="shared" si="12109"/>
        <v>161247</v>
      </c>
      <c r="F7728" s="13"/>
      <c r="U7728" s="28">
        <f t="shared" si="12110"/>
        <v>161</v>
      </c>
      <c r="V7728" s="28">
        <f t="shared" si="12175"/>
        <v>247</v>
      </c>
    </row>
    <row r="7729" spans="1:24" s="8" customFormat="1" x14ac:dyDescent="0.3"/>
    <row r="7730" spans="1:24" x14ac:dyDescent="0.3">
      <c r="A7730" s="28">
        <f t="shared" ref="A7730:A7776" si="12185">ROUND(CONCATENATE(U7730,V7730),0)</f>
        <v>162201</v>
      </c>
      <c r="B7730" s="63" t="s">
        <v>0</v>
      </c>
      <c r="C7730" s="63"/>
      <c r="D7730" s="71"/>
      <c r="E7730" s="71"/>
      <c r="F7730" s="71"/>
      <c r="G7730" s="71"/>
      <c r="H7730" s="71"/>
      <c r="U7730" s="28">
        <f t="shared" ref="U7730:U7778" si="12186">U7728+1</f>
        <v>162</v>
      </c>
      <c r="V7730" s="28">
        <v>201</v>
      </c>
    </row>
    <row r="7731" spans="1:24" x14ac:dyDescent="0.3">
      <c r="A7731" s="28">
        <f t="shared" si="12185"/>
        <v>162202</v>
      </c>
      <c r="B7731" s="72" t="s">
        <v>70</v>
      </c>
      <c r="C7731" s="73"/>
      <c r="D7731" s="30"/>
      <c r="E7731" s="66" t="s">
        <v>71</v>
      </c>
      <c r="F7731" s="66"/>
      <c r="G7731" s="74"/>
      <c r="H7731" s="74"/>
      <c r="U7731" s="28">
        <f t="shared" si="12110"/>
        <v>162</v>
      </c>
      <c r="V7731" s="28">
        <f t="shared" ref="V7731" si="12187">V7730+1</f>
        <v>202</v>
      </c>
    </row>
    <row r="7732" spans="1:24" x14ac:dyDescent="0.3">
      <c r="A7732" s="28">
        <f t="shared" si="12185"/>
        <v>162203</v>
      </c>
      <c r="B7732" s="75" t="s">
        <v>6</v>
      </c>
      <c r="C7732" s="75"/>
      <c r="D7732" s="71"/>
      <c r="E7732" s="71"/>
      <c r="F7732" s="71"/>
      <c r="G7732" s="71"/>
      <c r="H7732" s="71"/>
      <c r="U7732" s="28">
        <f t="shared" si="12110"/>
        <v>162</v>
      </c>
      <c r="V7732" s="28">
        <f t="shared" si="12175"/>
        <v>203</v>
      </c>
    </row>
    <row r="7733" spans="1:24" x14ac:dyDescent="0.3">
      <c r="A7733" s="28">
        <f t="shared" si="12185"/>
        <v>162204</v>
      </c>
      <c r="B7733" s="63" t="s">
        <v>7</v>
      </c>
      <c r="C7733" s="63"/>
      <c r="D7733" s="71"/>
      <c r="E7733" s="71"/>
      <c r="F7733" s="71"/>
      <c r="G7733" s="71"/>
      <c r="H7733" s="71"/>
      <c r="J7733" s="17"/>
      <c r="K7733" s="17" t="s">
        <v>53</v>
      </c>
      <c r="L7733" s="17" t="s">
        <v>54</v>
      </c>
      <c r="M7733" s="17" t="s">
        <v>55</v>
      </c>
      <c r="N7733" s="17" t="s">
        <v>56</v>
      </c>
      <c r="O7733" s="17" t="s">
        <v>57</v>
      </c>
      <c r="P7733" s="17" t="s">
        <v>2</v>
      </c>
      <c r="Q7733" s="17" t="s">
        <v>3</v>
      </c>
      <c r="R7733" s="17" t="s">
        <v>4</v>
      </c>
      <c r="S7733" s="17" t="s">
        <v>5</v>
      </c>
      <c r="U7733" s="28">
        <f t="shared" si="12110"/>
        <v>162</v>
      </c>
      <c r="V7733" s="28">
        <f t="shared" si="12175"/>
        <v>204</v>
      </c>
      <c r="X7733" s="1" t="s">
        <v>48</v>
      </c>
    </row>
    <row r="7734" spans="1:24" x14ac:dyDescent="0.3">
      <c r="A7734" s="28">
        <f t="shared" si="12185"/>
        <v>162205</v>
      </c>
      <c r="B7734" s="63" t="s">
        <v>9</v>
      </c>
      <c r="C7734" s="63"/>
      <c r="D7734" s="71"/>
      <c r="E7734" s="71"/>
      <c r="F7734" s="71"/>
      <c r="G7734" s="71"/>
      <c r="H7734" s="71"/>
      <c r="J7734" s="17">
        <f t="shared" ref="J7734" si="12188">COUNTA(B7746:B7755)</f>
        <v>0</v>
      </c>
      <c r="K7734" s="17">
        <f t="shared" ref="K7734" si="12189">IF(L7734-1&lt;2,0,L7734-1)</f>
        <v>0</v>
      </c>
      <c r="L7734" s="17">
        <f t="shared" ref="L7734" si="12190">IF(M7734-1&lt;2,0,M7734-1)</f>
        <v>0</v>
      </c>
      <c r="M7734" s="17">
        <f t="shared" ref="M7734" si="12191">IF(N7734-1&lt;2,0,N7734-1)</f>
        <v>0</v>
      </c>
      <c r="N7734" s="17">
        <f t="shared" ref="N7734" si="12192">IF(O7734-1&lt;2,0,O7734-1)</f>
        <v>0</v>
      </c>
      <c r="O7734" s="17">
        <f t="shared" ref="O7734" si="12193">IF(P7734-1&lt;2,0,P7734-1)</f>
        <v>0</v>
      </c>
      <c r="P7734" s="17">
        <f t="shared" ref="P7734" si="12194">IF(Q7734-1&lt;2,0,Q7734-1)</f>
        <v>0</v>
      </c>
      <c r="Q7734" s="17">
        <f t="shared" ref="Q7734" si="12195">IF(R7734-1&lt;2,0,R7734-1)</f>
        <v>0</v>
      </c>
      <c r="R7734" s="17">
        <f t="shared" ref="R7734" si="12196">IF(S7734-1&lt;2,0,S7734-1)</f>
        <v>0</v>
      </c>
      <c r="S7734" s="17">
        <f t="shared" ref="S7734" si="12197">J7734</f>
        <v>0</v>
      </c>
      <c r="U7734" s="28">
        <f t="shared" si="12110"/>
        <v>162</v>
      </c>
      <c r="V7734" s="28">
        <f t="shared" si="12175"/>
        <v>205</v>
      </c>
      <c r="X7734" s="1" t="s">
        <v>49</v>
      </c>
    </row>
    <row r="7735" spans="1:24" x14ac:dyDescent="0.3">
      <c r="A7735" s="28">
        <f t="shared" si="12185"/>
        <v>162206</v>
      </c>
      <c r="B7735" s="63" t="s">
        <v>10</v>
      </c>
      <c r="C7735" s="63"/>
      <c r="D7735" s="71"/>
      <c r="E7735" s="71"/>
      <c r="F7735" s="71"/>
      <c r="G7735" s="71"/>
      <c r="H7735" s="71"/>
      <c r="J7735" s="28" t="str">
        <f t="shared" ref="J7735" si="12198">CONCATENATE(J7734,1)</f>
        <v>01</v>
      </c>
      <c r="K7735" s="29">
        <f t="shared" ref="K7735" si="12199">IF(K7734=0,0,VLOOKUP(J7735,J7739:S7769,K7734,FALSE))</f>
        <v>0</v>
      </c>
      <c r="L7735" s="29">
        <f t="shared" ref="L7735" si="12200">IF(L7734=0,0,VLOOKUP(J7735,J7739:S7769,L7734,FALSE))</f>
        <v>0</v>
      </c>
      <c r="M7735" s="29">
        <f t="shared" ref="M7735" si="12201">IF(M7734=0,0,VLOOKUP(J7735,J7739:S7769,M7734,FALSE))</f>
        <v>0</v>
      </c>
      <c r="N7735" s="29">
        <f t="shared" ref="N7735" si="12202">IF(N7734=0,0,VLOOKUP(J7735,J7739:S7769,N7734,FALSE))</f>
        <v>0</v>
      </c>
      <c r="O7735" s="29">
        <f t="shared" ref="O7735" si="12203">IF(O7734=0,0,VLOOKUP(J7735,J7739:S7769,O7734,FALSE))</f>
        <v>0</v>
      </c>
      <c r="P7735" s="29">
        <f t="shared" ref="P7735" si="12204">IF(P7734=0,0,VLOOKUP(J7735,J7739:S7769,P7734,FALSE))</f>
        <v>0</v>
      </c>
      <c r="Q7735" s="29">
        <f t="shared" ref="Q7735" si="12205">IF(Q7734=0,0,VLOOKUP(J7735,J7739:S7769,Q7734,FALSE))</f>
        <v>0</v>
      </c>
      <c r="R7735" s="29">
        <f t="shared" ref="R7735" si="12206">IF(R7734=0,0,VLOOKUP(J7735,J7739:S7769,R7734,FALSE))</f>
        <v>0</v>
      </c>
      <c r="S7735" s="29">
        <f t="shared" ref="S7735" si="12207">IF(S7734=0,0,VLOOKUP(J7735,J7739:S7769,S7734,FALSE))</f>
        <v>0</v>
      </c>
      <c r="U7735" s="28">
        <f t="shared" si="12110"/>
        <v>162</v>
      </c>
      <c r="V7735" s="28">
        <f t="shared" si="12175"/>
        <v>206</v>
      </c>
      <c r="X7735" s="1" t="s">
        <v>50</v>
      </c>
    </row>
    <row r="7736" spans="1:24" x14ac:dyDescent="0.3">
      <c r="A7736" s="28">
        <f t="shared" si="12185"/>
        <v>162207</v>
      </c>
      <c r="B7736" s="63" t="s">
        <v>11</v>
      </c>
      <c r="C7736" s="63"/>
      <c r="D7736" s="64"/>
      <c r="E7736" s="64"/>
      <c r="F7736" s="64"/>
      <c r="G7736" s="64"/>
      <c r="H7736" s="64"/>
      <c r="J7736" s="28" t="str">
        <f t="shared" ref="J7736" si="12208">CONCATENATE(J7734,2)</f>
        <v>02</v>
      </c>
      <c r="K7736" s="22">
        <f t="shared" ref="K7736" si="12209">IF(K7734=0,0,VLOOKUP(J7736,J7739:S7769,K7734,FALSE))</f>
        <v>0</v>
      </c>
      <c r="L7736" s="22">
        <f t="shared" ref="L7736" si="12210">IF(L7734=0,0,VLOOKUP(J7736,J7739:S7769,L7734,FALSE))</f>
        <v>0</v>
      </c>
      <c r="M7736" s="22">
        <f t="shared" ref="M7736" si="12211">IF(M7734=0,0,VLOOKUP(J7736,J7739:S7769,M7734,FALSE))</f>
        <v>0</v>
      </c>
      <c r="N7736" s="22">
        <f t="shared" ref="N7736" si="12212">IF(N7734=0,0,VLOOKUP(J7736,J7739:S7769,N7734,FALSE))</f>
        <v>0</v>
      </c>
      <c r="O7736" s="22">
        <f t="shared" ref="O7736" si="12213">IF(O7734=0,0,VLOOKUP(J7736,J7739:S7769,O7734,FALSE))</f>
        <v>0</v>
      </c>
      <c r="P7736" s="22">
        <f t="shared" ref="P7736" si="12214">IF(P7734=0,0,VLOOKUP(J7736,J7739:S7769,P7734,FALSE))</f>
        <v>0</v>
      </c>
      <c r="Q7736" s="22">
        <f t="shared" ref="Q7736" si="12215">IF(Q7734=0,0,VLOOKUP(J7736,J7739:S7769,Q7734,FALSE))</f>
        <v>0</v>
      </c>
      <c r="R7736" s="22">
        <f t="shared" ref="R7736" si="12216">IF(R7734=0,0,VLOOKUP(J7736,J7739:S7769,R7734,FALSE))</f>
        <v>0</v>
      </c>
      <c r="S7736" s="22">
        <f t="shared" ref="S7736" si="12217">IF(S7734=0,0,VLOOKUP(J7736,J7739:S7769,S7734,FALSE))</f>
        <v>0</v>
      </c>
      <c r="U7736" s="28">
        <f t="shared" si="12110"/>
        <v>162</v>
      </c>
      <c r="V7736" s="28">
        <f t="shared" si="12175"/>
        <v>207</v>
      </c>
    </row>
    <row r="7737" spans="1:24" x14ac:dyDescent="0.3">
      <c r="A7737" s="28">
        <f t="shared" si="12185"/>
        <v>162208</v>
      </c>
      <c r="B7737" s="63" t="s">
        <v>12</v>
      </c>
      <c r="C7737" s="63"/>
      <c r="D7737" s="65"/>
      <c r="E7737" s="65"/>
      <c r="F7737" s="65"/>
      <c r="G7737" s="65"/>
      <c r="H7737" s="65"/>
      <c r="J7737" s="28" t="str">
        <f t="shared" ref="J7737" si="12218">CONCATENATE(J7734,3)</f>
        <v>03</v>
      </c>
      <c r="K7737" s="22"/>
      <c r="L7737" s="22"/>
      <c r="M7737" s="22"/>
      <c r="N7737" s="22" t="s">
        <v>58</v>
      </c>
      <c r="O7737" s="29">
        <f t="shared" ref="O7737" si="12219">J7734-2</f>
        <v>-2</v>
      </c>
      <c r="P7737" s="22" t="s">
        <v>59</v>
      </c>
      <c r="Q7737" s="29" t="e">
        <f t="shared" ref="Q7737" si="12220">VLOOKUP(J7737,J7739:S7769,3,FALSE)</f>
        <v>#N/A</v>
      </c>
      <c r="R7737" s="22" t="s">
        <v>60</v>
      </c>
      <c r="S7737" s="22" t="e">
        <f t="shared" ref="S7737" si="12221">VLOOKUP(J7737,J7739:S7769,2,FALSE)</f>
        <v>#N/A</v>
      </c>
      <c r="U7737" s="28">
        <f t="shared" si="12110"/>
        <v>162</v>
      </c>
      <c r="V7737" s="28">
        <f t="shared" si="12175"/>
        <v>208</v>
      </c>
    </row>
    <row r="7738" spans="1:24" x14ac:dyDescent="0.3">
      <c r="A7738" s="28">
        <f t="shared" si="12185"/>
        <v>162209</v>
      </c>
      <c r="B7738" s="63" t="s">
        <v>13</v>
      </c>
      <c r="C7738" s="63"/>
      <c r="D7738" s="15"/>
      <c r="E7738" s="66" t="s">
        <v>14</v>
      </c>
      <c r="F7738" s="66"/>
      <c r="G7738" s="66"/>
      <c r="H7738" s="6" t="s">
        <v>64</v>
      </c>
      <c r="J7738" s="17"/>
      <c r="K7738" s="17">
        <v>3</v>
      </c>
      <c r="L7738" s="17">
        <v>3</v>
      </c>
      <c r="M7738" s="17"/>
      <c r="N7738" s="17"/>
      <c r="O7738" s="17"/>
      <c r="P7738" s="17"/>
      <c r="Q7738" s="17"/>
      <c r="R7738" s="17"/>
      <c r="S7738" s="17"/>
      <c r="U7738" s="28">
        <f t="shared" si="12110"/>
        <v>162</v>
      </c>
      <c r="V7738" s="28">
        <f t="shared" si="12175"/>
        <v>209</v>
      </c>
    </row>
    <row r="7739" spans="1:24" x14ac:dyDescent="0.3">
      <c r="A7739" s="28">
        <f t="shared" si="12185"/>
        <v>162210</v>
      </c>
      <c r="B7739" s="63" t="s">
        <v>15</v>
      </c>
      <c r="C7739" s="63"/>
      <c r="D7739" s="2">
        <f t="shared" ref="D7739" si="12222">MIN(B7746:B7755)</f>
        <v>0</v>
      </c>
      <c r="E7739" s="3" t="s">
        <v>16</v>
      </c>
      <c r="F7739" s="2">
        <f t="shared" ref="F7739" si="12223">MAX(B7746:B7755)</f>
        <v>0</v>
      </c>
      <c r="G7739" s="4" t="str">
        <f t="shared" ref="G7739" si="12224">IF(H7738="","",H7738)</f>
        <v>°C</v>
      </c>
      <c r="H7739" s="14"/>
      <c r="J7739" s="28" t="str">
        <f t="shared" ref="J7739" si="12225">CONCATENATE(K7738,1)</f>
        <v>31</v>
      </c>
      <c r="K7739" s="22" t="e">
        <f t="array" ref="K7739:L7741">LINEST(B7746:B7748,C7746:C7748^{1},TRUE,TRUE)</f>
        <v>#VALUE!</v>
      </c>
      <c r="L7739" s="22" t="e">
        <v>#VALUE!</v>
      </c>
      <c r="M7739" s="17"/>
      <c r="N7739" s="17"/>
      <c r="O7739" s="17"/>
      <c r="P7739" s="17"/>
      <c r="Q7739" s="17"/>
      <c r="R7739" s="17"/>
      <c r="S7739" s="17"/>
      <c r="U7739" s="28">
        <f t="shared" si="12110"/>
        <v>162</v>
      </c>
      <c r="V7739" s="28">
        <f t="shared" si="12175"/>
        <v>210</v>
      </c>
    </row>
    <row r="7740" spans="1:24" x14ac:dyDescent="0.3">
      <c r="A7740" s="28">
        <f t="shared" si="12185"/>
        <v>162211</v>
      </c>
      <c r="J7740" s="28" t="str">
        <f t="shared" ref="J7740" si="12226">CONCATENATE(K7738,2)</f>
        <v>32</v>
      </c>
      <c r="K7740" s="22" t="e">
        <v>#VALUE!</v>
      </c>
      <c r="L7740" s="22" t="e">
        <v>#VALUE!</v>
      </c>
      <c r="M7740" s="17"/>
      <c r="N7740" s="17"/>
      <c r="O7740" s="17"/>
      <c r="P7740" s="17"/>
      <c r="Q7740" s="17"/>
      <c r="R7740" s="17"/>
      <c r="S7740" s="17"/>
      <c r="U7740" s="28">
        <f t="shared" si="12110"/>
        <v>162</v>
      </c>
      <c r="V7740" s="28">
        <f t="shared" si="12175"/>
        <v>211</v>
      </c>
    </row>
    <row r="7741" spans="1:24" x14ac:dyDescent="0.3">
      <c r="A7741" s="28">
        <f t="shared" si="12185"/>
        <v>162212</v>
      </c>
      <c r="B7741" s="67" t="s">
        <v>17</v>
      </c>
      <c r="C7741" s="67"/>
      <c r="D7741" s="67"/>
      <c r="E7741" s="67"/>
      <c r="F7741" s="67"/>
      <c r="G7741" s="68" t="s">
        <v>31</v>
      </c>
      <c r="H7741" s="69"/>
      <c r="J7741" s="28" t="str">
        <f t="shared" ref="J7741" si="12227">CONCATENATE(K7738,3)</f>
        <v>33</v>
      </c>
      <c r="K7741" s="22" t="e">
        <v>#VALUE!</v>
      </c>
      <c r="L7741" s="22" t="e">
        <v>#VALUE!</v>
      </c>
      <c r="M7741" s="17"/>
      <c r="N7741" s="17"/>
      <c r="O7741" s="17"/>
      <c r="P7741" s="17"/>
      <c r="Q7741" s="17"/>
      <c r="R7741" s="17"/>
      <c r="S7741" s="17"/>
      <c r="U7741" s="28">
        <f t="shared" si="12110"/>
        <v>162</v>
      </c>
      <c r="V7741" s="28">
        <f t="shared" si="12175"/>
        <v>212</v>
      </c>
    </row>
    <row r="7742" spans="1:24" x14ac:dyDescent="0.3">
      <c r="A7742" s="28">
        <f t="shared" si="12185"/>
        <v>162213</v>
      </c>
      <c r="B7742" s="66" t="s">
        <v>18</v>
      </c>
      <c r="C7742" s="66"/>
      <c r="D7742" s="66"/>
      <c r="E7742" s="66" t="str">
        <f t="shared" ref="E7742" si="12228">IF(D7735="","",D7735)</f>
        <v/>
      </c>
      <c r="F7742" s="66"/>
      <c r="G7742" s="4" t="s">
        <v>18</v>
      </c>
      <c r="H7742" s="16"/>
      <c r="J7742" s="17"/>
      <c r="K7742" s="17">
        <v>4</v>
      </c>
      <c r="L7742" s="17">
        <v>4</v>
      </c>
      <c r="M7742" s="17">
        <v>4</v>
      </c>
      <c r="N7742" s="17"/>
      <c r="O7742" s="17"/>
      <c r="P7742" s="17"/>
      <c r="Q7742" s="17"/>
      <c r="R7742" s="17"/>
      <c r="S7742" s="17"/>
      <c r="U7742" s="28">
        <f t="shared" si="12110"/>
        <v>162</v>
      </c>
      <c r="V7742" s="28">
        <f t="shared" si="12175"/>
        <v>213</v>
      </c>
    </row>
    <row r="7743" spans="1:24" ht="15" customHeight="1" x14ac:dyDescent="0.3">
      <c r="A7743" s="28">
        <f t="shared" si="12185"/>
        <v>162214</v>
      </c>
      <c r="B7743" s="5" t="s">
        <v>19</v>
      </c>
      <c r="C7743" s="5" t="s">
        <v>20</v>
      </c>
      <c r="D7743" s="5" t="s">
        <v>21</v>
      </c>
      <c r="E7743" s="5"/>
      <c r="F7743" s="70" t="s">
        <v>33</v>
      </c>
      <c r="G7743" s="5" t="s">
        <v>19</v>
      </c>
      <c r="H7743" s="5" t="s">
        <v>20</v>
      </c>
      <c r="J7743" s="28" t="str">
        <f t="shared" ref="J7743" si="12229">CONCATENATE(K7742,1)</f>
        <v>41</v>
      </c>
      <c r="K7743" s="22" t="e">
        <f t="array" ref="K7743:M7745">LINEST(B7746:B7749,C7746:C7749^{1,2},TRUE,TRUE)</f>
        <v>#VALUE!</v>
      </c>
      <c r="L7743" s="22" t="e">
        <v>#VALUE!</v>
      </c>
      <c r="M7743" s="22" t="e">
        <v>#VALUE!</v>
      </c>
      <c r="N7743" s="17"/>
      <c r="O7743" s="17"/>
      <c r="P7743" s="17"/>
      <c r="Q7743" s="17"/>
      <c r="R7743" s="17"/>
      <c r="S7743" s="17"/>
      <c r="U7743" s="28">
        <f t="shared" si="12110"/>
        <v>162</v>
      </c>
      <c r="V7743" s="28">
        <f t="shared" si="12175"/>
        <v>214</v>
      </c>
    </row>
    <row r="7744" spans="1:24" x14ac:dyDescent="0.3">
      <c r="A7744" s="28">
        <f t="shared" si="12185"/>
        <v>162215</v>
      </c>
      <c r="B7744" s="5" t="s">
        <v>22</v>
      </c>
      <c r="C7744" s="5" t="s">
        <v>23</v>
      </c>
      <c r="D7744" s="5" t="s">
        <v>24</v>
      </c>
      <c r="E7744" s="5" t="s">
        <v>32</v>
      </c>
      <c r="F7744" s="70"/>
      <c r="G7744" s="5" t="s">
        <v>22</v>
      </c>
      <c r="H7744" s="5" t="s">
        <v>23</v>
      </c>
      <c r="J7744" s="28" t="str">
        <f t="shared" ref="J7744" si="12230">CONCATENATE(K7742,2)</f>
        <v>42</v>
      </c>
      <c r="K7744" s="22" t="e">
        <v>#VALUE!</v>
      </c>
      <c r="L7744" s="22" t="e">
        <v>#VALUE!</v>
      </c>
      <c r="M7744" s="22" t="e">
        <v>#VALUE!</v>
      </c>
      <c r="N7744" s="17"/>
      <c r="O7744" s="17"/>
      <c r="P7744" s="17"/>
      <c r="Q7744" s="17"/>
      <c r="R7744" s="17"/>
      <c r="S7744" s="17"/>
      <c r="U7744" s="28">
        <f t="shared" si="12110"/>
        <v>162</v>
      </c>
      <c r="V7744" s="28">
        <f t="shared" si="12175"/>
        <v>215</v>
      </c>
    </row>
    <row r="7745" spans="1:22" x14ac:dyDescent="0.3">
      <c r="A7745" s="28">
        <f t="shared" si="12185"/>
        <v>162216</v>
      </c>
      <c r="B7745" s="6" t="str">
        <f t="shared" ref="B7745" si="12231">IF(H7738="","",H7738)</f>
        <v>°C</v>
      </c>
      <c r="C7745" s="6" t="str">
        <f t="shared" ref="C7745" si="12232">IF(H7738="","",H7738)</f>
        <v>°C</v>
      </c>
      <c r="D7745" s="6" t="str">
        <f t="shared" ref="D7745" si="12233">IF(H7738="","",H7738)</f>
        <v>°C</v>
      </c>
      <c r="E7745" s="6"/>
      <c r="F7745" s="6"/>
      <c r="G7745" s="6" t="str">
        <f t="shared" ref="G7745" si="12234">IF(H7738="","",H7738)</f>
        <v>°C</v>
      </c>
      <c r="H7745" s="6" t="str">
        <f t="shared" ref="H7745" si="12235">IF(H7738="","",H7738)</f>
        <v>°C</v>
      </c>
      <c r="J7745" s="28" t="str">
        <f t="shared" ref="J7745" si="12236">CONCATENATE(K7742,3)</f>
        <v>43</v>
      </c>
      <c r="K7745" s="22" t="e">
        <v>#VALUE!</v>
      </c>
      <c r="L7745" s="22" t="e">
        <v>#VALUE!</v>
      </c>
      <c r="M7745" s="22" t="e">
        <v>#VALUE!</v>
      </c>
      <c r="N7745" s="17"/>
      <c r="O7745" s="17"/>
      <c r="P7745" s="17"/>
      <c r="Q7745" s="17"/>
      <c r="R7745" s="17"/>
      <c r="S7745" s="17"/>
      <c r="U7745" s="28">
        <f t="shared" si="12110"/>
        <v>162</v>
      </c>
      <c r="V7745" s="28">
        <f t="shared" si="12175"/>
        <v>216</v>
      </c>
    </row>
    <row r="7746" spans="1:22" x14ac:dyDescent="0.3">
      <c r="A7746" s="28">
        <f t="shared" si="12185"/>
        <v>162217</v>
      </c>
      <c r="B7746" s="26"/>
      <c r="C7746" s="26"/>
      <c r="D7746" s="26"/>
      <c r="E7746" s="9"/>
      <c r="F7746" s="26"/>
      <c r="G7746" s="27"/>
      <c r="H7746" s="27"/>
      <c r="J7746" s="17"/>
      <c r="K7746" s="17">
        <v>5</v>
      </c>
      <c r="L7746" s="17">
        <v>5</v>
      </c>
      <c r="M7746" s="17">
        <v>5</v>
      </c>
      <c r="N7746" s="17">
        <v>5</v>
      </c>
      <c r="O7746" s="17"/>
      <c r="P7746" s="17"/>
      <c r="Q7746" s="17"/>
      <c r="R7746" s="17"/>
      <c r="S7746" s="17"/>
      <c r="U7746" s="28">
        <f t="shared" si="12110"/>
        <v>162</v>
      </c>
      <c r="V7746" s="28">
        <f t="shared" si="12175"/>
        <v>217</v>
      </c>
    </row>
    <row r="7747" spans="1:22" x14ac:dyDescent="0.3">
      <c r="A7747" s="28">
        <f t="shared" si="12185"/>
        <v>162218</v>
      </c>
      <c r="B7747" s="26"/>
      <c r="C7747" s="26"/>
      <c r="D7747" s="26"/>
      <c r="E7747" s="9"/>
      <c r="F7747" s="26"/>
      <c r="G7747" s="27"/>
      <c r="H7747" s="27"/>
      <c r="J7747" s="28" t="str">
        <f t="shared" ref="J7747" si="12237">CONCATENATE(K7746,1)</f>
        <v>51</v>
      </c>
      <c r="K7747" s="22" t="e">
        <f t="array" ref="K7747:N7749">LINEST(B7746:B7750,C7746:C7750^{1,2,3},TRUE,TRUE)</f>
        <v>#VALUE!</v>
      </c>
      <c r="L7747" s="22" t="e">
        <v>#VALUE!</v>
      </c>
      <c r="M7747" s="22" t="e">
        <v>#VALUE!</v>
      </c>
      <c r="N7747" s="22" t="e">
        <v>#VALUE!</v>
      </c>
      <c r="O7747" s="17"/>
      <c r="P7747" s="17"/>
      <c r="Q7747" s="17"/>
      <c r="R7747" s="17"/>
      <c r="S7747" s="17"/>
      <c r="U7747" s="28">
        <f t="shared" ref="U7747:U7810" si="12238">U7746</f>
        <v>162</v>
      </c>
      <c r="V7747" s="28">
        <f t="shared" si="12175"/>
        <v>218</v>
      </c>
    </row>
    <row r="7748" spans="1:22" x14ac:dyDescent="0.3">
      <c r="A7748" s="28">
        <f t="shared" si="12185"/>
        <v>162219</v>
      </c>
      <c r="B7748" s="26"/>
      <c r="C7748" s="26"/>
      <c r="D7748" s="26"/>
      <c r="E7748" s="9"/>
      <c r="F7748" s="26"/>
      <c r="G7748" s="27"/>
      <c r="H7748" s="27"/>
      <c r="J7748" s="28" t="str">
        <f t="shared" ref="J7748" si="12239">CONCATENATE(K7746,2)</f>
        <v>52</v>
      </c>
      <c r="K7748" s="22" t="e">
        <v>#VALUE!</v>
      </c>
      <c r="L7748" s="22" t="e">
        <v>#VALUE!</v>
      </c>
      <c r="M7748" s="22" t="e">
        <v>#VALUE!</v>
      </c>
      <c r="N7748" s="22" t="e">
        <v>#VALUE!</v>
      </c>
      <c r="O7748" s="17"/>
      <c r="P7748" s="17"/>
      <c r="Q7748" s="17"/>
      <c r="R7748" s="17"/>
      <c r="S7748" s="17"/>
      <c r="U7748" s="28">
        <f t="shared" si="12238"/>
        <v>162</v>
      </c>
      <c r="V7748" s="28">
        <f t="shared" si="12175"/>
        <v>219</v>
      </c>
    </row>
    <row r="7749" spans="1:22" x14ac:dyDescent="0.3">
      <c r="A7749" s="28">
        <f t="shared" si="12185"/>
        <v>162220</v>
      </c>
      <c r="B7749" s="26"/>
      <c r="C7749" s="26"/>
      <c r="D7749" s="26"/>
      <c r="E7749" s="9"/>
      <c r="F7749" s="26"/>
      <c r="G7749" s="27"/>
      <c r="H7749" s="27"/>
      <c r="J7749" s="28" t="str">
        <f t="shared" ref="J7749" si="12240">CONCATENATE(K7746,3)</f>
        <v>53</v>
      </c>
      <c r="K7749" s="22" t="e">
        <v>#VALUE!</v>
      </c>
      <c r="L7749" s="22" t="e">
        <v>#VALUE!</v>
      </c>
      <c r="M7749" s="22" t="e">
        <v>#VALUE!</v>
      </c>
      <c r="N7749" s="22" t="e">
        <v>#VALUE!</v>
      </c>
      <c r="O7749" s="17"/>
      <c r="P7749" s="17"/>
      <c r="Q7749" s="17"/>
      <c r="R7749" s="17"/>
      <c r="S7749" s="17"/>
      <c r="U7749" s="28">
        <f t="shared" si="12238"/>
        <v>162</v>
      </c>
      <c r="V7749" s="28">
        <f t="shared" si="12175"/>
        <v>220</v>
      </c>
    </row>
    <row r="7750" spans="1:22" x14ac:dyDescent="0.3">
      <c r="A7750" s="28">
        <f t="shared" si="12185"/>
        <v>162221</v>
      </c>
      <c r="B7750" s="26"/>
      <c r="C7750" s="26"/>
      <c r="D7750" s="26"/>
      <c r="E7750" s="9"/>
      <c r="F7750" s="26"/>
      <c r="G7750" s="27"/>
      <c r="H7750" s="27"/>
      <c r="J7750" s="17"/>
      <c r="K7750" s="17">
        <v>6</v>
      </c>
      <c r="L7750" s="17">
        <v>6</v>
      </c>
      <c r="M7750" s="17">
        <v>6</v>
      </c>
      <c r="N7750" s="17">
        <v>6</v>
      </c>
      <c r="O7750" s="17">
        <v>6</v>
      </c>
      <c r="P7750" s="17"/>
      <c r="Q7750" s="17"/>
      <c r="R7750" s="17"/>
      <c r="S7750" s="17"/>
      <c r="U7750" s="28">
        <f t="shared" si="12238"/>
        <v>162</v>
      </c>
      <c r="V7750" s="28">
        <f t="shared" si="12175"/>
        <v>221</v>
      </c>
    </row>
    <row r="7751" spans="1:22" x14ac:dyDescent="0.3">
      <c r="A7751" s="28">
        <f t="shared" si="12185"/>
        <v>162222</v>
      </c>
      <c r="B7751" s="26"/>
      <c r="C7751" s="26"/>
      <c r="D7751" s="26"/>
      <c r="E7751" s="9"/>
      <c r="F7751" s="26"/>
      <c r="G7751" s="27"/>
      <c r="H7751" s="27"/>
      <c r="J7751" s="28" t="str">
        <f t="shared" ref="J7751" si="12241">CONCATENATE(K7750,1)</f>
        <v>61</v>
      </c>
      <c r="K7751" s="22" t="e">
        <f t="array" ref="K7751:O7753">LINEST(B7746:B7751,C7746:C7751^{1,2,3,4},TRUE,TRUE)</f>
        <v>#VALUE!</v>
      </c>
      <c r="L7751" s="22" t="e">
        <v>#VALUE!</v>
      </c>
      <c r="M7751" s="22" t="e">
        <v>#VALUE!</v>
      </c>
      <c r="N7751" s="22" t="e">
        <v>#VALUE!</v>
      </c>
      <c r="O7751" s="22" t="e">
        <v>#VALUE!</v>
      </c>
      <c r="P7751" s="17"/>
      <c r="Q7751" s="17"/>
      <c r="R7751" s="17"/>
      <c r="S7751" s="17"/>
      <c r="U7751" s="28">
        <f t="shared" si="12238"/>
        <v>162</v>
      </c>
      <c r="V7751" s="28">
        <f t="shared" si="12175"/>
        <v>222</v>
      </c>
    </row>
    <row r="7752" spans="1:22" x14ac:dyDescent="0.3">
      <c r="A7752" s="28">
        <f t="shared" si="12185"/>
        <v>162223</v>
      </c>
      <c r="B7752" s="26"/>
      <c r="C7752" s="26"/>
      <c r="D7752" s="26"/>
      <c r="E7752" s="9"/>
      <c r="F7752" s="26"/>
      <c r="G7752" s="27"/>
      <c r="H7752" s="27"/>
      <c r="J7752" s="28" t="str">
        <f t="shared" ref="J7752" si="12242">CONCATENATE(K7750,2)</f>
        <v>62</v>
      </c>
      <c r="K7752" s="22" t="e">
        <v>#VALUE!</v>
      </c>
      <c r="L7752" s="22" t="e">
        <v>#VALUE!</v>
      </c>
      <c r="M7752" s="22" t="e">
        <v>#VALUE!</v>
      </c>
      <c r="N7752" s="22" t="e">
        <v>#VALUE!</v>
      </c>
      <c r="O7752" s="22" t="e">
        <v>#VALUE!</v>
      </c>
      <c r="P7752" s="17"/>
      <c r="Q7752" s="17"/>
      <c r="R7752" s="17"/>
      <c r="S7752" s="17"/>
      <c r="U7752" s="28">
        <f t="shared" si="12238"/>
        <v>162</v>
      </c>
      <c r="V7752" s="28">
        <f t="shared" si="12175"/>
        <v>223</v>
      </c>
    </row>
    <row r="7753" spans="1:22" x14ac:dyDescent="0.3">
      <c r="A7753" s="28">
        <f t="shared" si="12185"/>
        <v>162224</v>
      </c>
      <c r="B7753" s="26"/>
      <c r="C7753" s="26"/>
      <c r="D7753" s="26"/>
      <c r="E7753" s="9"/>
      <c r="F7753" s="26"/>
      <c r="G7753" s="27"/>
      <c r="H7753" s="27"/>
      <c r="J7753" s="28" t="str">
        <f t="shared" ref="J7753" si="12243">CONCATENATE(K7750,3)</f>
        <v>63</v>
      </c>
      <c r="K7753" s="22" t="e">
        <v>#VALUE!</v>
      </c>
      <c r="L7753" s="22" t="e">
        <v>#VALUE!</v>
      </c>
      <c r="M7753" s="22" t="e">
        <v>#VALUE!</v>
      </c>
      <c r="N7753" s="22" t="e">
        <v>#VALUE!</v>
      </c>
      <c r="O7753" s="22" t="e">
        <v>#VALUE!</v>
      </c>
      <c r="P7753" s="17"/>
      <c r="Q7753" s="17"/>
      <c r="R7753" s="17"/>
      <c r="S7753" s="17"/>
      <c r="U7753" s="28">
        <f t="shared" si="12238"/>
        <v>162</v>
      </c>
      <c r="V7753" s="28">
        <f t="shared" si="12175"/>
        <v>224</v>
      </c>
    </row>
    <row r="7754" spans="1:22" x14ac:dyDescent="0.3">
      <c r="A7754" s="28">
        <f t="shared" si="12185"/>
        <v>162225</v>
      </c>
      <c r="B7754" s="26"/>
      <c r="C7754" s="26"/>
      <c r="D7754" s="26"/>
      <c r="E7754" s="9"/>
      <c r="F7754" s="26"/>
      <c r="G7754" s="27"/>
      <c r="H7754" s="27"/>
      <c r="J7754" s="17"/>
      <c r="K7754" s="17">
        <v>7</v>
      </c>
      <c r="L7754" s="17">
        <v>7</v>
      </c>
      <c r="M7754" s="17">
        <v>7</v>
      </c>
      <c r="N7754" s="17">
        <v>7</v>
      </c>
      <c r="O7754" s="17">
        <v>7</v>
      </c>
      <c r="P7754" s="17">
        <v>7</v>
      </c>
      <c r="Q7754" s="17"/>
      <c r="R7754" s="17"/>
      <c r="S7754" s="17"/>
      <c r="U7754" s="28">
        <f t="shared" si="12238"/>
        <v>162</v>
      </c>
      <c r="V7754" s="28">
        <f t="shared" si="12175"/>
        <v>225</v>
      </c>
    </row>
    <row r="7755" spans="1:22" x14ac:dyDescent="0.3">
      <c r="A7755" s="28">
        <f t="shared" si="12185"/>
        <v>162226</v>
      </c>
      <c r="B7755" s="26"/>
      <c r="C7755" s="26"/>
      <c r="D7755" s="26"/>
      <c r="E7755" s="9"/>
      <c r="F7755" s="26"/>
      <c r="G7755" s="27"/>
      <c r="H7755" s="27"/>
      <c r="J7755" s="28" t="str">
        <f t="shared" ref="J7755" si="12244">CONCATENATE(K7754,1)</f>
        <v>71</v>
      </c>
      <c r="K7755" s="22" t="e">
        <f t="array" ref="K7755:P7757">LINEST(B7746:B7752,C7746:C7752^{1,2,3,4,5},TRUE,TRUE)</f>
        <v>#VALUE!</v>
      </c>
      <c r="L7755" s="22" t="e">
        <v>#VALUE!</v>
      </c>
      <c r="M7755" s="22" t="e">
        <v>#VALUE!</v>
      </c>
      <c r="N7755" s="22" t="e">
        <v>#VALUE!</v>
      </c>
      <c r="O7755" s="22" t="e">
        <v>#VALUE!</v>
      </c>
      <c r="P7755" s="22" t="e">
        <v>#VALUE!</v>
      </c>
      <c r="Q7755" s="17"/>
      <c r="R7755" s="17"/>
      <c r="S7755" s="17"/>
      <c r="U7755" s="28">
        <f t="shared" si="12238"/>
        <v>162</v>
      </c>
      <c r="V7755" s="28">
        <f t="shared" si="12175"/>
        <v>226</v>
      </c>
    </row>
    <row r="7756" spans="1:22" x14ac:dyDescent="0.3">
      <c r="A7756" s="28">
        <f t="shared" si="12185"/>
        <v>162227</v>
      </c>
      <c r="B7756" s="2">
        <f t="shared" ref="B7756" si="12245">COUNT(B7746:B7755)-2</f>
        <v>-2</v>
      </c>
      <c r="J7756" s="28" t="str">
        <f t="shared" ref="J7756" si="12246">CONCATENATE(K7754,2)</f>
        <v>72</v>
      </c>
      <c r="K7756" s="22" t="e">
        <v>#VALUE!</v>
      </c>
      <c r="L7756" s="22" t="e">
        <v>#VALUE!</v>
      </c>
      <c r="M7756" s="22" t="e">
        <v>#VALUE!</v>
      </c>
      <c r="N7756" s="22" t="e">
        <v>#VALUE!</v>
      </c>
      <c r="O7756" s="22" t="e">
        <v>#VALUE!</v>
      </c>
      <c r="P7756" s="22" t="e">
        <v>#VALUE!</v>
      </c>
      <c r="Q7756" s="17"/>
      <c r="R7756" s="17"/>
      <c r="S7756" s="17"/>
      <c r="U7756" s="28">
        <f t="shared" si="12238"/>
        <v>162</v>
      </c>
      <c r="V7756" s="28">
        <f t="shared" si="12175"/>
        <v>227</v>
      </c>
    </row>
    <row r="7757" spans="1:22" x14ac:dyDescent="0.3">
      <c r="A7757" s="28">
        <f t="shared" si="12185"/>
        <v>162228</v>
      </c>
      <c r="J7757" s="28" t="str">
        <f t="shared" ref="J7757" si="12247">CONCATENATE(K7754,3)</f>
        <v>73</v>
      </c>
      <c r="K7757" s="22" t="e">
        <v>#VALUE!</v>
      </c>
      <c r="L7757" s="22" t="e">
        <v>#VALUE!</v>
      </c>
      <c r="M7757" s="22" t="e">
        <v>#VALUE!</v>
      </c>
      <c r="N7757" s="22" t="e">
        <v>#VALUE!</v>
      </c>
      <c r="O7757" s="22" t="e">
        <v>#VALUE!</v>
      </c>
      <c r="P7757" s="22" t="e">
        <v>#VALUE!</v>
      </c>
      <c r="Q7757" s="17"/>
      <c r="R7757" s="17"/>
      <c r="S7757" s="17"/>
      <c r="U7757" s="28">
        <f t="shared" si="12238"/>
        <v>162</v>
      </c>
      <c r="V7757" s="28">
        <f t="shared" si="12175"/>
        <v>228</v>
      </c>
    </row>
    <row r="7758" spans="1:22" x14ac:dyDescent="0.3">
      <c r="A7758" s="28">
        <f t="shared" si="12185"/>
        <v>162229</v>
      </c>
      <c r="B7758" s="66" t="s">
        <v>25</v>
      </c>
      <c r="C7758" s="66"/>
      <c r="D7758" s="66"/>
      <c r="E7758" s="66"/>
      <c r="F7758" s="66"/>
      <c r="G7758" s="66"/>
      <c r="H7758" s="66"/>
      <c r="J7758" s="17"/>
      <c r="K7758" s="17">
        <v>8</v>
      </c>
      <c r="L7758" s="17">
        <v>8</v>
      </c>
      <c r="M7758" s="17">
        <v>8</v>
      </c>
      <c r="N7758" s="17">
        <v>8</v>
      </c>
      <c r="O7758" s="17">
        <v>8</v>
      </c>
      <c r="P7758" s="17">
        <v>8</v>
      </c>
      <c r="Q7758" s="17">
        <v>8</v>
      </c>
      <c r="R7758" s="17"/>
      <c r="S7758" s="17"/>
      <c r="U7758" s="28">
        <f t="shared" si="12238"/>
        <v>162</v>
      </c>
      <c r="V7758" s="28">
        <f t="shared" si="12175"/>
        <v>229</v>
      </c>
    </row>
    <row r="7759" spans="1:22" x14ac:dyDescent="0.3">
      <c r="A7759" s="28">
        <f t="shared" si="12185"/>
        <v>162230</v>
      </c>
      <c r="B7759" s="71"/>
      <c r="C7759" s="71"/>
      <c r="D7759" s="71"/>
      <c r="E7759" s="71"/>
      <c r="F7759" s="71"/>
      <c r="G7759" s="71"/>
      <c r="H7759" s="71"/>
      <c r="J7759" s="28" t="str">
        <f t="shared" ref="J7759" si="12248">CONCATENATE(K7758,1)</f>
        <v>81</v>
      </c>
      <c r="K7759" s="22" t="e">
        <f t="array" ref="K7759:Q7761">LINEST(B7746:B7753,C7746:C7753^{1,2,3,4,5,6},TRUE,TRUE)</f>
        <v>#VALUE!</v>
      </c>
      <c r="L7759" s="22" t="e">
        <v>#VALUE!</v>
      </c>
      <c r="M7759" s="22" t="e">
        <v>#VALUE!</v>
      </c>
      <c r="N7759" s="22" t="e">
        <v>#VALUE!</v>
      </c>
      <c r="O7759" s="22" t="e">
        <v>#VALUE!</v>
      </c>
      <c r="P7759" s="22" t="e">
        <v>#VALUE!</v>
      </c>
      <c r="Q7759" s="22" t="e">
        <v>#VALUE!</v>
      </c>
      <c r="R7759" s="17"/>
      <c r="S7759" s="17"/>
      <c r="U7759" s="28">
        <f t="shared" si="12238"/>
        <v>162</v>
      </c>
      <c r="V7759" s="28">
        <f t="shared" si="12175"/>
        <v>230</v>
      </c>
    </row>
    <row r="7760" spans="1:22" x14ac:dyDescent="0.3">
      <c r="A7760" s="28">
        <f t="shared" si="12185"/>
        <v>162231</v>
      </c>
      <c r="B7760" s="71"/>
      <c r="C7760" s="71"/>
      <c r="D7760" s="71"/>
      <c r="E7760" s="71"/>
      <c r="F7760" s="71"/>
      <c r="G7760" s="71"/>
      <c r="H7760" s="71"/>
      <c r="J7760" s="28" t="str">
        <f t="shared" ref="J7760" si="12249">CONCATENATE(K7758,2)</f>
        <v>82</v>
      </c>
      <c r="K7760" s="22" t="e">
        <v>#VALUE!</v>
      </c>
      <c r="L7760" s="22" t="e">
        <v>#VALUE!</v>
      </c>
      <c r="M7760" s="22" t="e">
        <v>#VALUE!</v>
      </c>
      <c r="N7760" s="22" t="e">
        <v>#VALUE!</v>
      </c>
      <c r="O7760" s="22" t="e">
        <v>#VALUE!</v>
      </c>
      <c r="P7760" s="22" t="e">
        <v>#VALUE!</v>
      </c>
      <c r="Q7760" s="22" t="e">
        <v>#VALUE!</v>
      </c>
      <c r="R7760" s="17"/>
      <c r="S7760" s="17"/>
      <c r="U7760" s="28">
        <f t="shared" si="12238"/>
        <v>162</v>
      </c>
      <c r="V7760" s="28">
        <f t="shared" si="12175"/>
        <v>231</v>
      </c>
    </row>
    <row r="7761" spans="1:22" x14ac:dyDescent="0.3">
      <c r="A7761" s="28">
        <f t="shared" si="12185"/>
        <v>162232</v>
      </c>
      <c r="J7761" s="28" t="str">
        <f t="shared" ref="J7761" si="12250">CONCATENATE(K7758,3)</f>
        <v>83</v>
      </c>
      <c r="K7761" s="22" t="e">
        <v>#VALUE!</v>
      </c>
      <c r="L7761" s="22" t="e">
        <v>#VALUE!</v>
      </c>
      <c r="M7761" s="22" t="e">
        <v>#VALUE!</v>
      </c>
      <c r="N7761" s="22" t="e">
        <v>#VALUE!</v>
      </c>
      <c r="O7761" s="22" t="e">
        <v>#VALUE!</v>
      </c>
      <c r="P7761" s="22" t="e">
        <v>#VALUE!</v>
      </c>
      <c r="Q7761" s="22" t="e">
        <v>#VALUE!</v>
      </c>
      <c r="R7761" s="17"/>
      <c r="S7761" s="17"/>
      <c r="U7761" s="28">
        <f t="shared" si="12238"/>
        <v>162</v>
      </c>
      <c r="V7761" s="28">
        <f t="shared" si="12175"/>
        <v>232</v>
      </c>
    </row>
    <row r="7762" spans="1:22" ht="15" customHeight="1" x14ac:dyDescent="0.3">
      <c r="A7762" s="28">
        <f t="shared" si="12185"/>
        <v>162233</v>
      </c>
      <c r="B7762" s="66" t="s">
        <v>52</v>
      </c>
      <c r="C7762" s="66"/>
      <c r="D7762" s="66"/>
      <c r="E7762" s="10" t="str">
        <f>IF(D7732="","",MAX(E7763,E7764))</f>
        <v/>
      </c>
      <c r="J7762" s="17"/>
      <c r="K7762" s="17">
        <v>9</v>
      </c>
      <c r="L7762" s="17">
        <v>9</v>
      </c>
      <c r="M7762" s="17">
        <v>9</v>
      </c>
      <c r="N7762" s="17">
        <v>9</v>
      </c>
      <c r="O7762" s="17">
        <v>9</v>
      </c>
      <c r="P7762" s="17">
        <v>9</v>
      </c>
      <c r="Q7762" s="17">
        <v>9</v>
      </c>
      <c r="R7762" s="17">
        <v>9</v>
      </c>
      <c r="S7762" s="17"/>
      <c r="U7762" s="28">
        <f t="shared" si="12238"/>
        <v>162</v>
      </c>
      <c r="V7762" s="28">
        <f t="shared" si="12175"/>
        <v>233</v>
      </c>
    </row>
    <row r="7763" spans="1:22" x14ac:dyDescent="0.3">
      <c r="A7763" s="28">
        <f t="shared" si="12185"/>
        <v>162234</v>
      </c>
      <c r="B7763" s="2" t="s">
        <v>26</v>
      </c>
      <c r="C7763" s="2" t="s">
        <v>27</v>
      </c>
      <c r="D7763" s="2" t="s">
        <v>28</v>
      </c>
      <c r="E7763" s="11">
        <f>ABS(MIN(D7764:D7773))</f>
        <v>0</v>
      </c>
      <c r="G7763" s="2" t="s">
        <v>230</v>
      </c>
      <c r="J7763" s="28" t="str">
        <f t="shared" ref="J7763" si="12251">CONCATENATE(K7762,1)</f>
        <v>91</v>
      </c>
      <c r="K7763" s="22" t="e">
        <f t="array" ref="K7763:R7765">LINEST(B7746:B7754,C7746:C7754^{1,2,3,4,5,6,7},TRUE,TRUE)</f>
        <v>#VALUE!</v>
      </c>
      <c r="L7763" s="22" t="e">
        <v>#VALUE!</v>
      </c>
      <c r="M7763" s="22" t="e">
        <v>#VALUE!</v>
      </c>
      <c r="N7763" s="22" t="e">
        <v>#VALUE!</v>
      </c>
      <c r="O7763" s="22" t="e">
        <v>#VALUE!</v>
      </c>
      <c r="P7763" s="22" t="e">
        <v>#VALUE!</v>
      </c>
      <c r="Q7763" s="22" t="e">
        <v>#VALUE!</v>
      </c>
      <c r="R7763" s="22" t="e">
        <v>#VALUE!</v>
      </c>
      <c r="S7763" s="17"/>
      <c r="U7763" s="28">
        <f t="shared" si="12238"/>
        <v>162</v>
      </c>
      <c r="V7763" s="28">
        <f t="shared" si="12175"/>
        <v>234</v>
      </c>
    </row>
    <row r="7764" spans="1:22" x14ac:dyDescent="0.3">
      <c r="A7764" s="28">
        <f t="shared" si="12185"/>
        <v>162235</v>
      </c>
      <c r="B7764" s="7">
        <f t="shared" ref="B7764:B7773" si="12252">C7746-B7746</f>
        <v>0</v>
      </c>
      <c r="C7764" s="7">
        <f t="shared" ref="C7764:C7773" si="12253">H7746-G7746</f>
        <v>0</v>
      </c>
      <c r="D7764" s="7">
        <f>C7764-B7764</f>
        <v>0</v>
      </c>
      <c r="E7764" s="11">
        <f>ABS(MAX(D7764:D7773))</f>
        <v>0</v>
      </c>
      <c r="F7764" s="13"/>
      <c r="G7764" s="2" t="str">
        <f>IF(D7746="","",D7746/E7746)</f>
        <v/>
      </c>
      <c r="H7764" s="13"/>
      <c r="J7764" s="28" t="str">
        <f t="shared" ref="J7764" si="12254">CONCATENATE(K7762,2)</f>
        <v>92</v>
      </c>
      <c r="K7764" s="22" t="e">
        <v>#VALUE!</v>
      </c>
      <c r="L7764" s="22" t="e">
        <v>#VALUE!</v>
      </c>
      <c r="M7764" s="22" t="e">
        <v>#VALUE!</v>
      </c>
      <c r="N7764" s="22" t="e">
        <v>#VALUE!</v>
      </c>
      <c r="O7764" s="22" t="e">
        <v>#VALUE!</v>
      </c>
      <c r="P7764" s="22" t="e">
        <v>#VALUE!</v>
      </c>
      <c r="Q7764" s="22" t="e">
        <v>#VALUE!</v>
      </c>
      <c r="R7764" s="22" t="e">
        <v>#VALUE!</v>
      </c>
      <c r="S7764" s="17"/>
      <c r="U7764" s="28">
        <f t="shared" si="12238"/>
        <v>162</v>
      </c>
      <c r="V7764" s="28">
        <f t="shared" si="12175"/>
        <v>235</v>
      </c>
    </row>
    <row r="7765" spans="1:22" x14ac:dyDescent="0.3">
      <c r="A7765" s="28">
        <f t="shared" si="12185"/>
        <v>162236</v>
      </c>
      <c r="B7765" s="7">
        <f t="shared" si="12252"/>
        <v>0</v>
      </c>
      <c r="C7765" s="7">
        <f t="shared" si="12253"/>
        <v>0</v>
      </c>
      <c r="D7765" s="7">
        <f t="shared" ref="D7765:D7773" si="12255">C7765-B7765</f>
        <v>0</v>
      </c>
      <c r="E7765" s="12" t="s">
        <v>34</v>
      </c>
      <c r="G7765" s="2" t="str">
        <f t="shared" ref="G7765:G7773" si="12256">IF(D7747="","",D7747/E7747)</f>
        <v/>
      </c>
      <c r="H7765" s="13"/>
      <c r="J7765" s="28" t="str">
        <f t="shared" ref="J7765" si="12257">CONCATENATE(K7762,3)</f>
        <v>93</v>
      </c>
      <c r="K7765" s="22" t="e">
        <v>#VALUE!</v>
      </c>
      <c r="L7765" s="22" t="e">
        <v>#VALUE!</v>
      </c>
      <c r="M7765" s="22" t="e">
        <v>#VALUE!</v>
      </c>
      <c r="N7765" s="22" t="e">
        <v>#VALUE!</v>
      </c>
      <c r="O7765" s="22" t="e">
        <v>#VALUE!</v>
      </c>
      <c r="P7765" s="22" t="e">
        <v>#VALUE!</v>
      </c>
      <c r="Q7765" s="22" t="e">
        <v>#VALUE!</v>
      </c>
      <c r="R7765" s="22" t="e">
        <v>#VALUE!</v>
      </c>
      <c r="S7765" s="17"/>
      <c r="U7765" s="28">
        <f t="shared" si="12238"/>
        <v>162</v>
      </c>
      <c r="V7765" s="28">
        <f t="shared" si="12175"/>
        <v>236</v>
      </c>
    </row>
    <row r="7766" spans="1:22" x14ac:dyDescent="0.3">
      <c r="A7766" s="28">
        <f t="shared" si="12185"/>
        <v>162237</v>
      </c>
      <c r="B7766" s="7">
        <f t="shared" si="12252"/>
        <v>0</v>
      </c>
      <c r="C7766" s="7">
        <f t="shared" si="12253"/>
        <v>0</v>
      </c>
      <c r="D7766" s="7">
        <f t="shared" si="12255"/>
        <v>0</v>
      </c>
      <c r="E7766" s="10" t="str">
        <f>IF(D7732="","",MAX(E7767,E7768))</f>
        <v/>
      </c>
      <c r="G7766" s="2" t="str">
        <f t="shared" si="12256"/>
        <v/>
      </c>
      <c r="H7766" s="13"/>
      <c r="J7766" s="17"/>
      <c r="K7766" s="17">
        <v>10</v>
      </c>
      <c r="L7766" s="17">
        <v>10</v>
      </c>
      <c r="M7766" s="17">
        <v>10</v>
      </c>
      <c r="N7766" s="17">
        <v>10</v>
      </c>
      <c r="O7766" s="17">
        <v>10</v>
      </c>
      <c r="P7766" s="17">
        <v>10</v>
      </c>
      <c r="Q7766" s="17">
        <v>10</v>
      </c>
      <c r="R7766" s="17">
        <v>10</v>
      </c>
      <c r="S7766" s="17">
        <v>10</v>
      </c>
      <c r="U7766" s="28">
        <f t="shared" si="12238"/>
        <v>162</v>
      </c>
      <c r="V7766" s="28">
        <f t="shared" si="12175"/>
        <v>237</v>
      </c>
    </row>
    <row r="7767" spans="1:22" x14ac:dyDescent="0.3">
      <c r="A7767" s="28">
        <f t="shared" si="12185"/>
        <v>162238</v>
      </c>
      <c r="B7767" s="7">
        <f t="shared" si="12252"/>
        <v>0</v>
      </c>
      <c r="C7767" s="7">
        <f t="shared" si="12253"/>
        <v>0</v>
      </c>
      <c r="D7767" s="7">
        <f t="shared" si="12255"/>
        <v>0</v>
      </c>
      <c r="E7767" s="11">
        <f>ABS(MIN(B7764:B7773))</f>
        <v>0</v>
      </c>
      <c r="G7767" s="2" t="str">
        <f t="shared" si="12256"/>
        <v/>
      </c>
      <c r="H7767" s="13"/>
      <c r="J7767" s="28" t="str">
        <f t="shared" ref="J7767" si="12258">CONCATENATE(K7766,1)</f>
        <v>101</v>
      </c>
      <c r="K7767" s="22" t="e">
        <f t="array" ref="K7767:S7769">LINEST(B7746:B7755,C7746:C7755^{1,2,3,4,5,6,7,8},TRUE,TRUE)</f>
        <v>#VALUE!</v>
      </c>
      <c r="L7767" s="22" t="e">
        <v>#VALUE!</v>
      </c>
      <c r="M7767" s="22" t="e">
        <v>#VALUE!</v>
      </c>
      <c r="N7767" s="22" t="e">
        <v>#VALUE!</v>
      </c>
      <c r="O7767" s="22" t="e">
        <v>#VALUE!</v>
      </c>
      <c r="P7767" s="22" t="e">
        <v>#VALUE!</v>
      </c>
      <c r="Q7767" s="22" t="e">
        <v>#VALUE!</v>
      </c>
      <c r="R7767" s="22" t="e">
        <v>#VALUE!</v>
      </c>
      <c r="S7767" s="22" t="e">
        <v>#VALUE!</v>
      </c>
      <c r="U7767" s="28">
        <f t="shared" si="12238"/>
        <v>162</v>
      </c>
      <c r="V7767" s="28">
        <f t="shared" si="12175"/>
        <v>238</v>
      </c>
    </row>
    <row r="7768" spans="1:22" x14ac:dyDescent="0.3">
      <c r="A7768" s="28">
        <f t="shared" si="12185"/>
        <v>162239</v>
      </c>
      <c r="B7768" s="7">
        <f t="shared" si="12252"/>
        <v>0</v>
      </c>
      <c r="C7768" s="7">
        <f t="shared" si="12253"/>
        <v>0</v>
      </c>
      <c r="D7768" s="7">
        <f t="shared" si="12255"/>
        <v>0</v>
      </c>
      <c r="E7768" s="11">
        <f>ABS(MAX(B7764:B7773))</f>
        <v>0</v>
      </c>
      <c r="G7768" s="2" t="str">
        <f t="shared" si="12256"/>
        <v/>
      </c>
      <c r="H7768" s="13"/>
      <c r="J7768" s="28" t="str">
        <f t="shared" ref="J7768" si="12259">CONCATENATE(K7766,2)</f>
        <v>102</v>
      </c>
      <c r="K7768" s="22" t="e">
        <v>#VALUE!</v>
      </c>
      <c r="L7768" s="22" t="e">
        <v>#VALUE!</v>
      </c>
      <c r="M7768" s="22" t="e">
        <v>#VALUE!</v>
      </c>
      <c r="N7768" s="22" t="e">
        <v>#VALUE!</v>
      </c>
      <c r="O7768" s="22" t="e">
        <v>#VALUE!</v>
      </c>
      <c r="P7768" s="22" t="e">
        <v>#VALUE!</v>
      </c>
      <c r="Q7768" s="22" t="e">
        <v>#VALUE!</v>
      </c>
      <c r="R7768" s="22" t="e">
        <v>#VALUE!</v>
      </c>
      <c r="S7768" s="22" t="e">
        <v>#VALUE!</v>
      </c>
      <c r="U7768" s="28">
        <f t="shared" si="12238"/>
        <v>162</v>
      </c>
      <c r="V7768" s="28">
        <f t="shared" si="12175"/>
        <v>239</v>
      </c>
    </row>
    <row r="7769" spans="1:22" x14ac:dyDescent="0.3">
      <c r="A7769" s="28">
        <f t="shared" si="12185"/>
        <v>162240</v>
      </c>
      <c r="B7769" s="7">
        <f t="shared" si="12252"/>
        <v>0</v>
      </c>
      <c r="C7769" s="7">
        <f t="shared" si="12253"/>
        <v>0</v>
      </c>
      <c r="D7769" s="7">
        <f t="shared" si="12255"/>
        <v>0</v>
      </c>
      <c r="E7769" s="12" t="s">
        <v>231</v>
      </c>
      <c r="G7769" s="2" t="str">
        <f t="shared" si="12256"/>
        <v/>
      </c>
      <c r="H7769" s="13"/>
      <c r="J7769" s="28" t="str">
        <f t="shared" ref="J7769" si="12260">CONCATENATE(K7766,3)</f>
        <v>103</v>
      </c>
      <c r="K7769" s="22" t="e">
        <v>#VALUE!</v>
      </c>
      <c r="L7769" s="22" t="e">
        <v>#VALUE!</v>
      </c>
      <c r="M7769" s="22" t="e">
        <v>#VALUE!</v>
      </c>
      <c r="N7769" s="22" t="e">
        <v>#VALUE!</v>
      </c>
      <c r="O7769" s="22" t="e">
        <v>#VALUE!</v>
      </c>
      <c r="P7769" s="22" t="e">
        <v>#VALUE!</v>
      </c>
      <c r="Q7769" s="22" t="e">
        <v>#VALUE!</v>
      </c>
      <c r="R7769" s="22" t="e">
        <v>#VALUE!</v>
      </c>
      <c r="S7769" s="22" t="e">
        <v>#VALUE!</v>
      </c>
      <c r="U7769" s="28">
        <f t="shared" si="12238"/>
        <v>162</v>
      </c>
      <c r="V7769" s="28">
        <f t="shared" si="12175"/>
        <v>240</v>
      </c>
    </row>
    <row r="7770" spans="1:22" x14ac:dyDescent="0.3">
      <c r="A7770" s="28">
        <f t="shared" si="12185"/>
        <v>162241</v>
      </c>
      <c r="B7770" s="7">
        <f t="shared" si="12252"/>
        <v>0</v>
      </c>
      <c r="C7770" s="7">
        <f t="shared" si="12253"/>
        <v>0</v>
      </c>
      <c r="D7770" s="7">
        <f t="shared" si="12255"/>
        <v>0</v>
      </c>
      <c r="E7770" s="10" t="e">
        <f>IF(D7732="","",MAX(E7771,E7772))*2</f>
        <v>#VALUE!</v>
      </c>
      <c r="G7770" s="2" t="str">
        <f t="shared" si="12256"/>
        <v/>
      </c>
      <c r="H7770" s="13"/>
      <c r="U7770" s="28">
        <f t="shared" si="12238"/>
        <v>162</v>
      </c>
      <c r="V7770" s="28">
        <f t="shared" si="12175"/>
        <v>241</v>
      </c>
    </row>
    <row r="7771" spans="1:22" x14ac:dyDescent="0.3">
      <c r="A7771" s="28">
        <f t="shared" si="12185"/>
        <v>162242</v>
      </c>
      <c r="B7771" s="7">
        <f t="shared" si="12252"/>
        <v>0</v>
      </c>
      <c r="C7771" s="7">
        <f t="shared" si="12253"/>
        <v>0</v>
      </c>
      <c r="D7771" s="7">
        <f t="shared" si="12255"/>
        <v>0</v>
      </c>
      <c r="E7771" s="11">
        <f>ABS(MIN(G7764:G7773))</f>
        <v>0</v>
      </c>
      <c r="G7771" s="2" t="str">
        <f t="shared" si="12256"/>
        <v/>
      </c>
      <c r="U7771" s="28">
        <f t="shared" si="12238"/>
        <v>162</v>
      </c>
      <c r="V7771" s="28">
        <f t="shared" si="12175"/>
        <v>242</v>
      </c>
    </row>
    <row r="7772" spans="1:22" x14ac:dyDescent="0.3">
      <c r="A7772" s="28">
        <f t="shared" si="12185"/>
        <v>162243</v>
      </c>
      <c r="B7772" s="7">
        <f t="shared" si="12252"/>
        <v>0</v>
      </c>
      <c r="C7772" s="7">
        <f t="shared" si="12253"/>
        <v>0</v>
      </c>
      <c r="D7772" s="7">
        <f t="shared" si="12255"/>
        <v>0</v>
      </c>
      <c r="E7772" s="11">
        <f>ABS(MAX(G7764:G7773))</f>
        <v>0</v>
      </c>
      <c r="G7772" s="2" t="str">
        <f t="shared" si="12256"/>
        <v/>
      </c>
      <c r="U7772" s="28">
        <f t="shared" si="12238"/>
        <v>162</v>
      </c>
      <c r="V7772" s="28">
        <f t="shared" si="12175"/>
        <v>243</v>
      </c>
    </row>
    <row r="7773" spans="1:22" x14ac:dyDescent="0.3">
      <c r="A7773" s="28">
        <f t="shared" si="12185"/>
        <v>162244</v>
      </c>
      <c r="B7773" s="7">
        <f t="shared" si="12252"/>
        <v>0</v>
      </c>
      <c r="C7773" s="7">
        <f t="shared" si="12253"/>
        <v>0</v>
      </c>
      <c r="D7773" s="7">
        <f t="shared" si="12255"/>
        <v>0</v>
      </c>
      <c r="F7773" s="13"/>
      <c r="G7773" s="2" t="str">
        <f t="shared" si="12256"/>
        <v/>
      </c>
      <c r="U7773" s="28">
        <f t="shared" si="12238"/>
        <v>162</v>
      </c>
      <c r="V7773" s="28">
        <f t="shared" si="12175"/>
        <v>244</v>
      </c>
    </row>
    <row r="7774" spans="1:22" x14ac:dyDescent="0.3">
      <c r="A7774" s="28">
        <f t="shared" si="12185"/>
        <v>162245</v>
      </c>
      <c r="F7774" s="13"/>
      <c r="U7774" s="28">
        <f t="shared" si="12238"/>
        <v>162</v>
      </c>
      <c r="V7774" s="28">
        <f t="shared" si="12175"/>
        <v>245</v>
      </c>
    </row>
    <row r="7775" spans="1:22" x14ac:dyDescent="0.3">
      <c r="A7775" s="28">
        <f t="shared" si="12185"/>
        <v>162246</v>
      </c>
      <c r="F7775" s="13"/>
      <c r="U7775" s="28">
        <f t="shared" si="12238"/>
        <v>162</v>
      </c>
      <c r="V7775" s="28">
        <f t="shared" si="12175"/>
        <v>246</v>
      </c>
    </row>
    <row r="7776" spans="1:22" x14ac:dyDescent="0.3">
      <c r="A7776" s="28">
        <f t="shared" si="12185"/>
        <v>162247</v>
      </c>
      <c r="F7776" s="13"/>
      <c r="U7776" s="28">
        <f t="shared" si="12238"/>
        <v>162</v>
      </c>
      <c r="V7776" s="28">
        <f t="shared" si="12175"/>
        <v>247</v>
      </c>
    </row>
    <row r="7777" spans="1:24" s="8" customFormat="1" x14ac:dyDescent="0.3"/>
    <row r="7778" spans="1:24" x14ac:dyDescent="0.3">
      <c r="A7778" s="28">
        <f t="shared" ref="A7778:A7824" si="12261">ROUND(CONCATENATE(U7778,V7778),0)</f>
        <v>163201</v>
      </c>
      <c r="B7778" s="63" t="s">
        <v>0</v>
      </c>
      <c r="C7778" s="63"/>
      <c r="D7778" s="71"/>
      <c r="E7778" s="71"/>
      <c r="F7778" s="71"/>
      <c r="G7778" s="71"/>
      <c r="H7778" s="71"/>
      <c r="U7778" s="28">
        <f t="shared" si="12186"/>
        <v>163</v>
      </c>
      <c r="V7778" s="28">
        <v>201</v>
      </c>
    </row>
    <row r="7779" spans="1:24" x14ac:dyDescent="0.3">
      <c r="A7779" s="28">
        <f t="shared" si="12261"/>
        <v>163202</v>
      </c>
      <c r="B7779" s="72" t="s">
        <v>70</v>
      </c>
      <c r="C7779" s="73"/>
      <c r="D7779" s="30"/>
      <c r="E7779" s="66" t="s">
        <v>71</v>
      </c>
      <c r="F7779" s="66"/>
      <c r="G7779" s="74"/>
      <c r="H7779" s="74"/>
      <c r="U7779" s="28">
        <f t="shared" si="12238"/>
        <v>163</v>
      </c>
      <c r="V7779" s="28">
        <f t="shared" ref="V7779:V7824" si="12262">V7778+1</f>
        <v>202</v>
      </c>
    </row>
    <row r="7780" spans="1:24" x14ac:dyDescent="0.3">
      <c r="A7780" s="28">
        <f t="shared" si="12261"/>
        <v>163203</v>
      </c>
      <c r="B7780" s="75" t="s">
        <v>6</v>
      </c>
      <c r="C7780" s="75"/>
      <c r="D7780" s="71"/>
      <c r="E7780" s="71"/>
      <c r="F7780" s="71"/>
      <c r="G7780" s="71"/>
      <c r="H7780" s="71"/>
      <c r="U7780" s="28">
        <f t="shared" si="12238"/>
        <v>163</v>
      </c>
      <c r="V7780" s="28">
        <f t="shared" si="12262"/>
        <v>203</v>
      </c>
    </row>
    <row r="7781" spans="1:24" x14ac:dyDescent="0.3">
      <c r="A7781" s="28">
        <f t="shared" si="12261"/>
        <v>163204</v>
      </c>
      <c r="B7781" s="63" t="s">
        <v>7</v>
      </c>
      <c r="C7781" s="63"/>
      <c r="D7781" s="71"/>
      <c r="E7781" s="71"/>
      <c r="F7781" s="71"/>
      <c r="G7781" s="71"/>
      <c r="H7781" s="71"/>
      <c r="J7781" s="17"/>
      <c r="K7781" s="17" t="s">
        <v>53</v>
      </c>
      <c r="L7781" s="17" t="s">
        <v>54</v>
      </c>
      <c r="M7781" s="17" t="s">
        <v>55</v>
      </c>
      <c r="N7781" s="17" t="s">
        <v>56</v>
      </c>
      <c r="O7781" s="17" t="s">
        <v>57</v>
      </c>
      <c r="P7781" s="17" t="s">
        <v>2</v>
      </c>
      <c r="Q7781" s="17" t="s">
        <v>3</v>
      </c>
      <c r="R7781" s="17" t="s">
        <v>4</v>
      </c>
      <c r="S7781" s="17" t="s">
        <v>5</v>
      </c>
      <c r="U7781" s="28">
        <f t="shared" si="12238"/>
        <v>163</v>
      </c>
      <c r="V7781" s="28">
        <f t="shared" si="12262"/>
        <v>204</v>
      </c>
      <c r="X7781" s="1" t="s">
        <v>48</v>
      </c>
    </row>
    <row r="7782" spans="1:24" x14ac:dyDescent="0.3">
      <c r="A7782" s="28">
        <f t="shared" si="12261"/>
        <v>163205</v>
      </c>
      <c r="B7782" s="63" t="s">
        <v>9</v>
      </c>
      <c r="C7782" s="63"/>
      <c r="D7782" s="71"/>
      <c r="E7782" s="71"/>
      <c r="F7782" s="71"/>
      <c r="G7782" s="71"/>
      <c r="H7782" s="71"/>
      <c r="J7782" s="17">
        <f t="shared" ref="J7782" si="12263">COUNTA(B7794:B7803)</f>
        <v>0</v>
      </c>
      <c r="K7782" s="17">
        <f t="shared" ref="K7782" si="12264">IF(L7782-1&lt;2,0,L7782-1)</f>
        <v>0</v>
      </c>
      <c r="L7782" s="17">
        <f t="shared" ref="L7782" si="12265">IF(M7782-1&lt;2,0,M7782-1)</f>
        <v>0</v>
      </c>
      <c r="M7782" s="17">
        <f t="shared" ref="M7782" si="12266">IF(N7782-1&lt;2,0,N7782-1)</f>
        <v>0</v>
      </c>
      <c r="N7782" s="17">
        <f t="shared" ref="N7782" si="12267">IF(O7782-1&lt;2,0,O7782-1)</f>
        <v>0</v>
      </c>
      <c r="O7782" s="17">
        <f t="shared" ref="O7782" si="12268">IF(P7782-1&lt;2,0,P7782-1)</f>
        <v>0</v>
      </c>
      <c r="P7782" s="17">
        <f t="shared" ref="P7782" si="12269">IF(Q7782-1&lt;2,0,Q7782-1)</f>
        <v>0</v>
      </c>
      <c r="Q7782" s="17">
        <f t="shared" ref="Q7782" si="12270">IF(R7782-1&lt;2,0,R7782-1)</f>
        <v>0</v>
      </c>
      <c r="R7782" s="17">
        <f t="shared" ref="R7782" si="12271">IF(S7782-1&lt;2,0,S7782-1)</f>
        <v>0</v>
      </c>
      <c r="S7782" s="17">
        <f t="shared" ref="S7782" si="12272">J7782</f>
        <v>0</v>
      </c>
      <c r="U7782" s="28">
        <f t="shared" si="12238"/>
        <v>163</v>
      </c>
      <c r="V7782" s="28">
        <f t="shared" si="12262"/>
        <v>205</v>
      </c>
      <c r="X7782" s="1" t="s">
        <v>49</v>
      </c>
    </row>
    <row r="7783" spans="1:24" x14ac:dyDescent="0.3">
      <c r="A7783" s="28">
        <f t="shared" si="12261"/>
        <v>163206</v>
      </c>
      <c r="B7783" s="63" t="s">
        <v>10</v>
      </c>
      <c r="C7783" s="63"/>
      <c r="D7783" s="71"/>
      <c r="E7783" s="71"/>
      <c r="F7783" s="71"/>
      <c r="G7783" s="71"/>
      <c r="H7783" s="71"/>
      <c r="J7783" s="28" t="str">
        <f t="shared" ref="J7783" si="12273">CONCATENATE(J7782,1)</f>
        <v>01</v>
      </c>
      <c r="K7783" s="29">
        <f t="shared" ref="K7783" si="12274">IF(K7782=0,0,VLOOKUP(J7783,J7787:S7817,K7782,FALSE))</f>
        <v>0</v>
      </c>
      <c r="L7783" s="29">
        <f t="shared" ref="L7783" si="12275">IF(L7782=0,0,VLOOKUP(J7783,J7787:S7817,L7782,FALSE))</f>
        <v>0</v>
      </c>
      <c r="M7783" s="29">
        <f t="shared" ref="M7783" si="12276">IF(M7782=0,0,VLOOKUP(J7783,J7787:S7817,M7782,FALSE))</f>
        <v>0</v>
      </c>
      <c r="N7783" s="29">
        <f t="shared" ref="N7783" si="12277">IF(N7782=0,0,VLOOKUP(J7783,J7787:S7817,N7782,FALSE))</f>
        <v>0</v>
      </c>
      <c r="O7783" s="29">
        <f t="shared" ref="O7783" si="12278">IF(O7782=0,0,VLOOKUP(J7783,J7787:S7817,O7782,FALSE))</f>
        <v>0</v>
      </c>
      <c r="P7783" s="29">
        <f t="shared" ref="P7783" si="12279">IF(P7782=0,0,VLOOKUP(J7783,J7787:S7817,P7782,FALSE))</f>
        <v>0</v>
      </c>
      <c r="Q7783" s="29">
        <f t="shared" ref="Q7783" si="12280">IF(Q7782=0,0,VLOOKUP(J7783,J7787:S7817,Q7782,FALSE))</f>
        <v>0</v>
      </c>
      <c r="R7783" s="29">
        <f t="shared" ref="R7783" si="12281">IF(R7782=0,0,VLOOKUP(J7783,J7787:S7817,R7782,FALSE))</f>
        <v>0</v>
      </c>
      <c r="S7783" s="29">
        <f t="shared" ref="S7783" si="12282">IF(S7782=0,0,VLOOKUP(J7783,J7787:S7817,S7782,FALSE))</f>
        <v>0</v>
      </c>
      <c r="U7783" s="28">
        <f t="shared" si="12238"/>
        <v>163</v>
      </c>
      <c r="V7783" s="28">
        <f t="shared" si="12262"/>
        <v>206</v>
      </c>
      <c r="X7783" s="1" t="s">
        <v>50</v>
      </c>
    </row>
    <row r="7784" spans="1:24" x14ac:dyDescent="0.3">
      <c r="A7784" s="28">
        <f t="shared" si="12261"/>
        <v>163207</v>
      </c>
      <c r="B7784" s="63" t="s">
        <v>11</v>
      </c>
      <c r="C7784" s="63"/>
      <c r="D7784" s="64"/>
      <c r="E7784" s="64"/>
      <c r="F7784" s="64"/>
      <c r="G7784" s="64"/>
      <c r="H7784" s="64"/>
      <c r="J7784" s="28" t="str">
        <f t="shared" ref="J7784" si="12283">CONCATENATE(J7782,2)</f>
        <v>02</v>
      </c>
      <c r="K7784" s="22">
        <f t="shared" ref="K7784" si="12284">IF(K7782=0,0,VLOOKUP(J7784,J7787:S7817,K7782,FALSE))</f>
        <v>0</v>
      </c>
      <c r="L7784" s="22">
        <f t="shared" ref="L7784" si="12285">IF(L7782=0,0,VLOOKUP(J7784,J7787:S7817,L7782,FALSE))</f>
        <v>0</v>
      </c>
      <c r="M7784" s="22">
        <f t="shared" ref="M7784" si="12286">IF(M7782=0,0,VLOOKUP(J7784,J7787:S7817,M7782,FALSE))</f>
        <v>0</v>
      </c>
      <c r="N7784" s="22">
        <f t="shared" ref="N7784" si="12287">IF(N7782=0,0,VLOOKUP(J7784,J7787:S7817,N7782,FALSE))</f>
        <v>0</v>
      </c>
      <c r="O7784" s="22">
        <f t="shared" ref="O7784" si="12288">IF(O7782=0,0,VLOOKUP(J7784,J7787:S7817,O7782,FALSE))</f>
        <v>0</v>
      </c>
      <c r="P7784" s="22">
        <f t="shared" ref="P7784" si="12289">IF(P7782=0,0,VLOOKUP(J7784,J7787:S7817,P7782,FALSE))</f>
        <v>0</v>
      </c>
      <c r="Q7784" s="22">
        <f t="shared" ref="Q7784" si="12290">IF(Q7782=0,0,VLOOKUP(J7784,J7787:S7817,Q7782,FALSE))</f>
        <v>0</v>
      </c>
      <c r="R7784" s="22">
        <f t="shared" ref="R7784" si="12291">IF(R7782=0,0,VLOOKUP(J7784,J7787:S7817,R7782,FALSE))</f>
        <v>0</v>
      </c>
      <c r="S7784" s="22">
        <f t="shared" ref="S7784" si="12292">IF(S7782=0,0,VLOOKUP(J7784,J7787:S7817,S7782,FALSE))</f>
        <v>0</v>
      </c>
      <c r="U7784" s="28">
        <f t="shared" si="12238"/>
        <v>163</v>
      </c>
      <c r="V7784" s="28">
        <f t="shared" si="12262"/>
        <v>207</v>
      </c>
    </row>
    <row r="7785" spans="1:24" x14ac:dyDescent="0.3">
      <c r="A7785" s="28">
        <f t="shared" si="12261"/>
        <v>163208</v>
      </c>
      <c r="B7785" s="63" t="s">
        <v>12</v>
      </c>
      <c r="C7785" s="63"/>
      <c r="D7785" s="65"/>
      <c r="E7785" s="65"/>
      <c r="F7785" s="65"/>
      <c r="G7785" s="65"/>
      <c r="H7785" s="65"/>
      <c r="J7785" s="28" t="str">
        <f t="shared" ref="J7785" si="12293">CONCATENATE(J7782,3)</f>
        <v>03</v>
      </c>
      <c r="K7785" s="22"/>
      <c r="L7785" s="22"/>
      <c r="M7785" s="22"/>
      <c r="N7785" s="22" t="s">
        <v>58</v>
      </c>
      <c r="O7785" s="29">
        <f t="shared" ref="O7785" si="12294">J7782-2</f>
        <v>-2</v>
      </c>
      <c r="P7785" s="22" t="s">
        <v>59</v>
      </c>
      <c r="Q7785" s="29" t="e">
        <f t="shared" ref="Q7785" si="12295">VLOOKUP(J7785,J7787:S7817,3,FALSE)</f>
        <v>#N/A</v>
      </c>
      <c r="R7785" s="22" t="s">
        <v>60</v>
      </c>
      <c r="S7785" s="22" t="e">
        <f t="shared" ref="S7785" si="12296">VLOOKUP(J7785,J7787:S7817,2,FALSE)</f>
        <v>#N/A</v>
      </c>
      <c r="U7785" s="28">
        <f t="shared" si="12238"/>
        <v>163</v>
      </c>
      <c r="V7785" s="28">
        <f t="shared" si="12262"/>
        <v>208</v>
      </c>
    </row>
    <row r="7786" spans="1:24" x14ac:dyDescent="0.3">
      <c r="A7786" s="28">
        <f t="shared" si="12261"/>
        <v>163209</v>
      </c>
      <c r="B7786" s="63" t="s">
        <v>13</v>
      </c>
      <c r="C7786" s="63"/>
      <c r="D7786" s="15"/>
      <c r="E7786" s="66" t="s">
        <v>14</v>
      </c>
      <c r="F7786" s="66"/>
      <c r="G7786" s="66"/>
      <c r="H7786" s="6" t="s">
        <v>64</v>
      </c>
      <c r="J7786" s="17"/>
      <c r="K7786" s="17">
        <v>3</v>
      </c>
      <c r="L7786" s="17">
        <v>3</v>
      </c>
      <c r="M7786" s="17"/>
      <c r="N7786" s="17"/>
      <c r="O7786" s="17"/>
      <c r="P7786" s="17"/>
      <c r="Q7786" s="17"/>
      <c r="R7786" s="17"/>
      <c r="S7786" s="17"/>
      <c r="U7786" s="28">
        <f t="shared" si="12238"/>
        <v>163</v>
      </c>
      <c r="V7786" s="28">
        <f t="shared" si="12262"/>
        <v>209</v>
      </c>
    </row>
    <row r="7787" spans="1:24" x14ac:dyDescent="0.3">
      <c r="A7787" s="28">
        <f t="shared" si="12261"/>
        <v>163210</v>
      </c>
      <c r="B7787" s="63" t="s">
        <v>15</v>
      </c>
      <c r="C7787" s="63"/>
      <c r="D7787" s="2">
        <f t="shared" ref="D7787" si="12297">MIN(B7794:B7803)</f>
        <v>0</v>
      </c>
      <c r="E7787" s="3" t="s">
        <v>16</v>
      </c>
      <c r="F7787" s="2">
        <f t="shared" ref="F7787" si="12298">MAX(B7794:B7803)</f>
        <v>0</v>
      </c>
      <c r="G7787" s="4" t="str">
        <f t="shared" ref="G7787" si="12299">IF(H7786="","",H7786)</f>
        <v>°C</v>
      </c>
      <c r="H7787" s="14"/>
      <c r="J7787" s="28" t="str">
        <f t="shared" ref="J7787" si="12300">CONCATENATE(K7786,1)</f>
        <v>31</v>
      </c>
      <c r="K7787" s="22" t="e">
        <f t="array" ref="K7787:L7789">LINEST(B7794:B7796,C7794:C7796^{1},TRUE,TRUE)</f>
        <v>#VALUE!</v>
      </c>
      <c r="L7787" s="22" t="e">
        <v>#VALUE!</v>
      </c>
      <c r="M7787" s="17"/>
      <c r="N7787" s="17"/>
      <c r="O7787" s="17"/>
      <c r="P7787" s="17"/>
      <c r="Q7787" s="17"/>
      <c r="R7787" s="17"/>
      <c r="S7787" s="17"/>
      <c r="U7787" s="28">
        <f t="shared" si="12238"/>
        <v>163</v>
      </c>
      <c r="V7787" s="28">
        <f t="shared" si="12262"/>
        <v>210</v>
      </c>
    </row>
    <row r="7788" spans="1:24" x14ac:dyDescent="0.3">
      <c r="A7788" s="28">
        <f t="shared" si="12261"/>
        <v>163211</v>
      </c>
      <c r="J7788" s="28" t="str">
        <f t="shared" ref="J7788" si="12301">CONCATENATE(K7786,2)</f>
        <v>32</v>
      </c>
      <c r="K7788" s="22" t="e">
        <v>#VALUE!</v>
      </c>
      <c r="L7788" s="22" t="e">
        <v>#VALUE!</v>
      </c>
      <c r="M7788" s="17"/>
      <c r="N7788" s="17"/>
      <c r="O7788" s="17"/>
      <c r="P7788" s="17"/>
      <c r="Q7788" s="17"/>
      <c r="R7788" s="17"/>
      <c r="S7788" s="17"/>
      <c r="U7788" s="28">
        <f t="shared" si="12238"/>
        <v>163</v>
      </c>
      <c r="V7788" s="28">
        <f t="shared" si="12262"/>
        <v>211</v>
      </c>
    </row>
    <row r="7789" spans="1:24" x14ac:dyDescent="0.3">
      <c r="A7789" s="28">
        <f t="shared" si="12261"/>
        <v>163212</v>
      </c>
      <c r="B7789" s="67" t="s">
        <v>17</v>
      </c>
      <c r="C7789" s="67"/>
      <c r="D7789" s="67"/>
      <c r="E7789" s="67"/>
      <c r="F7789" s="67"/>
      <c r="G7789" s="68" t="s">
        <v>31</v>
      </c>
      <c r="H7789" s="69"/>
      <c r="J7789" s="28" t="str">
        <f t="shared" ref="J7789" si="12302">CONCATENATE(K7786,3)</f>
        <v>33</v>
      </c>
      <c r="K7789" s="22" t="e">
        <v>#VALUE!</v>
      </c>
      <c r="L7789" s="22" t="e">
        <v>#VALUE!</v>
      </c>
      <c r="M7789" s="17"/>
      <c r="N7789" s="17"/>
      <c r="O7789" s="17"/>
      <c r="P7789" s="17"/>
      <c r="Q7789" s="17"/>
      <c r="R7789" s="17"/>
      <c r="S7789" s="17"/>
      <c r="U7789" s="28">
        <f t="shared" si="12238"/>
        <v>163</v>
      </c>
      <c r="V7789" s="28">
        <f t="shared" si="12262"/>
        <v>212</v>
      </c>
    </row>
    <row r="7790" spans="1:24" x14ac:dyDescent="0.3">
      <c r="A7790" s="28">
        <f t="shared" si="12261"/>
        <v>163213</v>
      </c>
      <c r="B7790" s="66" t="s">
        <v>18</v>
      </c>
      <c r="C7790" s="66"/>
      <c r="D7790" s="66"/>
      <c r="E7790" s="66" t="str">
        <f t="shared" ref="E7790" si="12303">IF(D7783="","",D7783)</f>
        <v/>
      </c>
      <c r="F7790" s="66"/>
      <c r="G7790" s="4" t="s">
        <v>18</v>
      </c>
      <c r="H7790" s="16"/>
      <c r="J7790" s="17"/>
      <c r="K7790" s="17">
        <v>4</v>
      </c>
      <c r="L7790" s="17">
        <v>4</v>
      </c>
      <c r="M7790" s="17">
        <v>4</v>
      </c>
      <c r="N7790" s="17"/>
      <c r="O7790" s="17"/>
      <c r="P7790" s="17"/>
      <c r="Q7790" s="17"/>
      <c r="R7790" s="17"/>
      <c r="S7790" s="17"/>
      <c r="U7790" s="28">
        <f t="shared" si="12238"/>
        <v>163</v>
      </c>
      <c r="V7790" s="28">
        <f t="shared" si="12262"/>
        <v>213</v>
      </c>
    </row>
    <row r="7791" spans="1:24" ht="15" customHeight="1" x14ac:dyDescent="0.3">
      <c r="A7791" s="28">
        <f t="shared" si="12261"/>
        <v>163214</v>
      </c>
      <c r="B7791" s="5" t="s">
        <v>19</v>
      </c>
      <c r="C7791" s="5" t="s">
        <v>20</v>
      </c>
      <c r="D7791" s="5" t="s">
        <v>21</v>
      </c>
      <c r="E7791" s="5"/>
      <c r="F7791" s="70" t="s">
        <v>33</v>
      </c>
      <c r="G7791" s="5" t="s">
        <v>19</v>
      </c>
      <c r="H7791" s="5" t="s">
        <v>20</v>
      </c>
      <c r="J7791" s="28" t="str">
        <f t="shared" ref="J7791" si="12304">CONCATENATE(K7790,1)</f>
        <v>41</v>
      </c>
      <c r="K7791" s="22" t="e">
        <f t="array" ref="K7791:M7793">LINEST(B7794:B7797,C7794:C7797^{1,2},TRUE,TRUE)</f>
        <v>#VALUE!</v>
      </c>
      <c r="L7791" s="22" t="e">
        <v>#VALUE!</v>
      </c>
      <c r="M7791" s="22" t="e">
        <v>#VALUE!</v>
      </c>
      <c r="N7791" s="17"/>
      <c r="O7791" s="17"/>
      <c r="P7791" s="17"/>
      <c r="Q7791" s="17"/>
      <c r="R7791" s="17"/>
      <c r="S7791" s="17"/>
      <c r="U7791" s="28">
        <f t="shared" si="12238"/>
        <v>163</v>
      </c>
      <c r="V7791" s="28">
        <f t="shared" si="12262"/>
        <v>214</v>
      </c>
    </row>
    <row r="7792" spans="1:24" x14ac:dyDescent="0.3">
      <c r="A7792" s="28">
        <f t="shared" si="12261"/>
        <v>163215</v>
      </c>
      <c r="B7792" s="5" t="s">
        <v>22</v>
      </c>
      <c r="C7792" s="5" t="s">
        <v>23</v>
      </c>
      <c r="D7792" s="5" t="s">
        <v>24</v>
      </c>
      <c r="E7792" s="5" t="s">
        <v>32</v>
      </c>
      <c r="F7792" s="70"/>
      <c r="G7792" s="5" t="s">
        <v>22</v>
      </c>
      <c r="H7792" s="5" t="s">
        <v>23</v>
      </c>
      <c r="J7792" s="28" t="str">
        <f t="shared" ref="J7792" si="12305">CONCATENATE(K7790,2)</f>
        <v>42</v>
      </c>
      <c r="K7792" s="22" t="e">
        <v>#VALUE!</v>
      </c>
      <c r="L7792" s="22" t="e">
        <v>#VALUE!</v>
      </c>
      <c r="M7792" s="22" t="e">
        <v>#VALUE!</v>
      </c>
      <c r="N7792" s="17"/>
      <c r="O7792" s="17"/>
      <c r="P7792" s="17"/>
      <c r="Q7792" s="17"/>
      <c r="R7792" s="17"/>
      <c r="S7792" s="17"/>
      <c r="U7792" s="28">
        <f t="shared" si="12238"/>
        <v>163</v>
      </c>
      <c r="V7792" s="28">
        <f t="shared" si="12262"/>
        <v>215</v>
      </c>
    </row>
    <row r="7793" spans="1:22" x14ac:dyDescent="0.3">
      <c r="A7793" s="28">
        <f t="shared" si="12261"/>
        <v>163216</v>
      </c>
      <c r="B7793" s="6" t="str">
        <f t="shared" ref="B7793" si="12306">IF(H7786="","",H7786)</f>
        <v>°C</v>
      </c>
      <c r="C7793" s="6" t="str">
        <f t="shared" ref="C7793" si="12307">IF(H7786="","",H7786)</f>
        <v>°C</v>
      </c>
      <c r="D7793" s="6" t="str">
        <f t="shared" ref="D7793" si="12308">IF(H7786="","",H7786)</f>
        <v>°C</v>
      </c>
      <c r="E7793" s="6"/>
      <c r="F7793" s="6"/>
      <c r="G7793" s="6" t="str">
        <f t="shared" ref="G7793" si="12309">IF(H7786="","",H7786)</f>
        <v>°C</v>
      </c>
      <c r="H7793" s="6" t="str">
        <f t="shared" ref="H7793" si="12310">IF(H7786="","",H7786)</f>
        <v>°C</v>
      </c>
      <c r="J7793" s="28" t="str">
        <f t="shared" ref="J7793" si="12311">CONCATENATE(K7790,3)</f>
        <v>43</v>
      </c>
      <c r="K7793" s="22" t="e">
        <v>#VALUE!</v>
      </c>
      <c r="L7793" s="22" t="e">
        <v>#VALUE!</v>
      </c>
      <c r="M7793" s="22" t="e">
        <v>#VALUE!</v>
      </c>
      <c r="N7793" s="17"/>
      <c r="O7793" s="17"/>
      <c r="P7793" s="17"/>
      <c r="Q7793" s="17"/>
      <c r="R7793" s="17"/>
      <c r="S7793" s="17"/>
      <c r="U7793" s="28">
        <f t="shared" si="12238"/>
        <v>163</v>
      </c>
      <c r="V7793" s="28">
        <f t="shared" si="12262"/>
        <v>216</v>
      </c>
    </row>
    <row r="7794" spans="1:22" x14ac:dyDescent="0.3">
      <c r="A7794" s="28">
        <f t="shared" si="12261"/>
        <v>163217</v>
      </c>
      <c r="B7794" s="26"/>
      <c r="C7794" s="26"/>
      <c r="D7794" s="26"/>
      <c r="E7794" s="9"/>
      <c r="F7794" s="26"/>
      <c r="G7794" s="27"/>
      <c r="H7794" s="27"/>
      <c r="J7794" s="17"/>
      <c r="K7794" s="17">
        <v>5</v>
      </c>
      <c r="L7794" s="17">
        <v>5</v>
      </c>
      <c r="M7794" s="17">
        <v>5</v>
      </c>
      <c r="N7794" s="17">
        <v>5</v>
      </c>
      <c r="O7794" s="17"/>
      <c r="P7794" s="17"/>
      <c r="Q7794" s="17"/>
      <c r="R7794" s="17"/>
      <c r="S7794" s="17"/>
      <c r="U7794" s="28">
        <f t="shared" si="12238"/>
        <v>163</v>
      </c>
      <c r="V7794" s="28">
        <f t="shared" si="12262"/>
        <v>217</v>
      </c>
    </row>
    <row r="7795" spans="1:22" x14ac:dyDescent="0.3">
      <c r="A7795" s="28">
        <f t="shared" si="12261"/>
        <v>163218</v>
      </c>
      <c r="B7795" s="26"/>
      <c r="C7795" s="26"/>
      <c r="D7795" s="26"/>
      <c r="E7795" s="9"/>
      <c r="F7795" s="26"/>
      <c r="G7795" s="27"/>
      <c r="H7795" s="27"/>
      <c r="J7795" s="28" t="str">
        <f t="shared" ref="J7795" si="12312">CONCATENATE(K7794,1)</f>
        <v>51</v>
      </c>
      <c r="K7795" s="22" t="e">
        <f t="array" ref="K7795:N7797">LINEST(B7794:B7798,C7794:C7798^{1,2,3},TRUE,TRUE)</f>
        <v>#VALUE!</v>
      </c>
      <c r="L7795" s="22" t="e">
        <v>#VALUE!</v>
      </c>
      <c r="M7795" s="22" t="e">
        <v>#VALUE!</v>
      </c>
      <c r="N7795" s="22" t="e">
        <v>#VALUE!</v>
      </c>
      <c r="O7795" s="17"/>
      <c r="P7795" s="17"/>
      <c r="Q7795" s="17"/>
      <c r="R7795" s="17"/>
      <c r="S7795" s="17"/>
      <c r="U7795" s="28">
        <f t="shared" si="12238"/>
        <v>163</v>
      </c>
      <c r="V7795" s="28">
        <f t="shared" si="12262"/>
        <v>218</v>
      </c>
    </row>
    <row r="7796" spans="1:22" x14ac:dyDescent="0.3">
      <c r="A7796" s="28">
        <f t="shared" si="12261"/>
        <v>163219</v>
      </c>
      <c r="B7796" s="26"/>
      <c r="C7796" s="26"/>
      <c r="D7796" s="26"/>
      <c r="E7796" s="9"/>
      <c r="F7796" s="26"/>
      <c r="G7796" s="27"/>
      <c r="H7796" s="27"/>
      <c r="J7796" s="28" t="str">
        <f t="shared" ref="J7796" si="12313">CONCATENATE(K7794,2)</f>
        <v>52</v>
      </c>
      <c r="K7796" s="22" t="e">
        <v>#VALUE!</v>
      </c>
      <c r="L7796" s="22" t="e">
        <v>#VALUE!</v>
      </c>
      <c r="M7796" s="22" t="e">
        <v>#VALUE!</v>
      </c>
      <c r="N7796" s="22" t="e">
        <v>#VALUE!</v>
      </c>
      <c r="O7796" s="17"/>
      <c r="P7796" s="17"/>
      <c r="Q7796" s="17"/>
      <c r="R7796" s="17"/>
      <c r="S7796" s="17"/>
      <c r="U7796" s="28">
        <f t="shared" si="12238"/>
        <v>163</v>
      </c>
      <c r="V7796" s="28">
        <f t="shared" si="12262"/>
        <v>219</v>
      </c>
    </row>
    <row r="7797" spans="1:22" x14ac:dyDescent="0.3">
      <c r="A7797" s="28">
        <f t="shared" si="12261"/>
        <v>163220</v>
      </c>
      <c r="B7797" s="26"/>
      <c r="C7797" s="26"/>
      <c r="D7797" s="26"/>
      <c r="E7797" s="9"/>
      <c r="F7797" s="26"/>
      <c r="G7797" s="27"/>
      <c r="H7797" s="27"/>
      <c r="J7797" s="28" t="str">
        <f t="shared" ref="J7797" si="12314">CONCATENATE(K7794,3)</f>
        <v>53</v>
      </c>
      <c r="K7797" s="22" t="e">
        <v>#VALUE!</v>
      </c>
      <c r="L7797" s="22" t="e">
        <v>#VALUE!</v>
      </c>
      <c r="M7797" s="22" t="e">
        <v>#VALUE!</v>
      </c>
      <c r="N7797" s="22" t="e">
        <v>#VALUE!</v>
      </c>
      <c r="O7797" s="17"/>
      <c r="P7797" s="17"/>
      <c r="Q7797" s="17"/>
      <c r="R7797" s="17"/>
      <c r="S7797" s="17"/>
      <c r="U7797" s="28">
        <f t="shared" si="12238"/>
        <v>163</v>
      </c>
      <c r="V7797" s="28">
        <f t="shared" si="12262"/>
        <v>220</v>
      </c>
    </row>
    <row r="7798" spans="1:22" x14ac:dyDescent="0.3">
      <c r="A7798" s="28">
        <f t="shared" si="12261"/>
        <v>163221</v>
      </c>
      <c r="B7798" s="26"/>
      <c r="C7798" s="26"/>
      <c r="D7798" s="26"/>
      <c r="E7798" s="9"/>
      <c r="F7798" s="26"/>
      <c r="G7798" s="27"/>
      <c r="H7798" s="27"/>
      <c r="J7798" s="17"/>
      <c r="K7798" s="17">
        <v>6</v>
      </c>
      <c r="L7798" s="17">
        <v>6</v>
      </c>
      <c r="M7798" s="17">
        <v>6</v>
      </c>
      <c r="N7798" s="17">
        <v>6</v>
      </c>
      <c r="O7798" s="17">
        <v>6</v>
      </c>
      <c r="P7798" s="17"/>
      <c r="Q7798" s="17"/>
      <c r="R7798" s="17"/>
      <c r="S7798" s="17"/>
      <c r="U7798" s="28">
        <f t="shared" si="12238"/>
        <v>163</v>
      </c>
      <c r="V7798" s="28">
        <f t="shared" si="12262"/>
        <v>221</v>
      </c>
    </row>
    <row r="7799" spans="1:22" x14ac:dyDescent="0.3">
      <c r="A7799" s="28">
        <f t="shared" si="12261"/>
        <v>163222</v>
      </c>
      <c r="B7799" s="26"/>
      <c r="C7799" s="26"/>
      <c r="D7799" s="26"/>
      <c r="E7799" s="9"/>
      <c r="F7799" s="26"/>
      <c r="G7799" s="27"/>
      <c r="H7799" s="27"/>
      <c r="J7799" s="28" t="str">
        <f t="shared" ref="J7799" si="12315">CONCATENATE(K7798,1)</f>
        <v>61</v>
      </c>
      <c r="K7799" s="22" t="e">
        <f t="array" ref="K7799:O7801">LINEST(B7794:B7799,C7794:C7799^{1,2,3,4},TRUE,TRUE)</f>
        <v>#VALUE!</v>
      </c>
      <c r="L7799" s="22" t="e">
        <v>#VALUE!</v>
      </c>
      <c r="M7799" s="22" t="e">
        <v>#VALUE!</v>
      </c>
      <c r="N7799" s="22" t="e">
        <v>#VALUE!</v>
      </c>
      <c r="O7799" s="22" t="e">
        <v>#VALUE!</v>
      </c>
      <c r="P7799" s="17"/>
      <c r="Q7799" s="17"/>
      <c r="R7799" s="17"/>
      <c r="S7799" s="17"/>
      <c r="U7799" s="28">
        <f t="shared" si="12238"/>
        <v>163</v>
      </c>
      <c r="V7799" s="28">
        <f t="shared" si="12262"/>
        <v>222</v>
      </c>
    </row>
    <row r="7800" spans="1:22" x14ac:dyDescent="0.3">
      <c r="A7800" s="28">
        <f t="shared" si="12261"/>
        <v>163223</v>
      </c>
      <c r="B7800" s="26"/>
      <c r="C7800" s="26"/>
      <c r="D7800" s="26"/>
      <c r="E7800" s="9"/>
      <c r="F7800" s="26"/>
      <c r="G7800" s="27"/>
      <c r="H7800" s="27"/>
      <c r="J7800" s="28" t="str">
        <f t="shared" ref="J7800" si="12316">CONCATENATE(K7798,2)</f>
        <v>62</v>
      </c>
      <c r="K7800" s="22" t="e">
        <v>#VALUE!</v>
      </c>
      <c r="L7800" s="22" t="e">
        <v>#VALUE!</v>
      </c>
      <c r="M7800" s="22" t="e">
        <v>#VALUE!</v>
      </c>
      <c r="N7800" s="22" t="e">
        <v>#VALUE!</v>
      </c>
      <c r="O7800" s="22" t="e">
        <v>#VALUE!</v>
      </c>
      <c r="P7800" s="17"/>
      <c r="Q7800" s="17"/>
      <c r="R7800" s="17"/>
      <c r="S7800" s="17"/>
      <c r="U7800" s="28">
        <f t="shared" si="12238"/>
        <v>163</v>
      </c>
      <c r="V7800" s="28">
        <f t="shared" si="12262"/>
        <v>223</v>
      </c>
    </row>
    <row r="7801" spans="1:22" x14ac:dyDescent="0.3">
      <c r="A7801" s="28">
        <f t="shared" si="12261"/>
        <v>163224</v>
      </c>
      <c r="B7801" s="26"/>
      <c r="C7801" s="26"/>
      <c r="D7801" s="26"/>
      <c r="E7801" s="9"/>
      <c r="F7801" s="26"/>
      <c r="G7801" s="27"/>
      <c r="H7801" s="27"/>
      <c r="J7801" s="28" t="str">
        <f t="shared" ref="J7801" si="12317">CONCATENATE(K7798,3)</f>
        <v>63</v>
      </c>
      <c r="K7801" s="22" t="e">
        <v>#VALUE!</v>
      </c>
      <c r="L7801" s="22" t="e">
        <v>#VALUE!</v>
      </c>
      <c r="M7801" s="22" t="e">
        <v>#VALUE!</v>
      </c>
      <c r="N7801" s="22" t="e">
        <v>#VALUE!</v>
      </c>
      <c r="O7801" s="22" t="e">
        <v>#VALUE!</v>
      </c>
      <c r="P7801" s="17"/>
      <c r="Q7801" s="17"/>
      <c r="R7801" s="17"/>
      <c r="S7801" s="17"/>
      <c r="U7801" s="28">
        <f t="shared" si="12238"/>
        <v>163</v>
      </c>
      <c r="V7801" s="28">
        <f t="shared" si="12262"/>
        <v>224</v>
      </c>
    </row>
    <row r="7802" spans="1:22" x14ac:dyDescent="0.3">
      <c r="A7802" s="28">
        <f t="shared" si="12261"/>
        <v>163225</v>
      </c>
      <c r="B7802" s="26"/>
      <c r="C7802" s="26"/>
      <c r="D7802" s="26"/>
      <c r="E7802" s="9"/>
      <c r="F7802" s="26"/>
      <c r="G7802" s="27"/>
      <c r="H7802" s="27"/>
      <c r="J7802" s="17"/>
      <c r="K7802" s="17">
        <v>7</v>
      </c>
      <c r="L7802" s="17">
        <v>7</v>
      </c>
      <c r="M7802" s="17">
        <v>7</v>
      </c>
      <c r="N7802" s="17">
        <v>7</v>
      </c>
      <c r="O7802" s="17">
        <v>7</v>
      </c>
      <c r="P7802" s="17">
        <v>7</v>
      </c>
      <c r="Q7802" s="17"/>
      <c r="R7802" s="17"/>
      <c r="S7802" s="17"/>
      <c r="U7802" s="28">
        <f t="shared" si="12238"/>
        <v>163</v>
      </c>
      <c r="V7802" s="28">
        <f t="shared" si="12262"/>
        <v>225</v>
      </c>
    </row>
    <row r="7803" spans="1:22" x14ac:dyDescent="0.3">
      <c r="A7803" s="28">
        <f t="shared" si="12261"/>
        <v>163226</v>
      </c>
      <c r="B7803" s="26"/>
      <c r="C7803" s="26"/>
      <c r="D7803" s="26"/>
      <c r="E7803" s="9"/>
      <c r="F7803" s="26"/>
      <c r="G7803" s="27"/>
      <c r="H7803" s="27"/>
      <c r="J7803" s="28" t="str">
        <f t="shared" ref="J7803" si="12318">CONCATENATE(K7802,1)</f>
        <v>71</v>
      </c>
      <c r="K7803" s="22" t="e">
        <f t="array" ref="K7803:P7805">LINEST(B7794:B7800,C7794:C7800^{1,2,3,4,5},TRUE,TRUE)</f>
        <v>#VALUE!</v>
      </c>
      <c r="L7803" s="22" t="e">
        <v>#VALUE!</v>
      </c>
      <c r="M7803" s="22" t="e">
        <v>#VALUE!</v>
      </c>
      <c r="N7803" s="22" t="e">
        <v>#VALUE!</v>
      </c>
      <c r="O7803" s="22" t="e">
        <v>#VALUE!</v>
      </c>
      <c r="P7803" s="22" t="e">
        <v>#VALUE!</v>
      </c>
      <c r="Q7803" s="17"/>
      <c r="R7803" s="17"/>
      <c r="S7803" s="17"/>
      <c r="U7803" s="28">
        <f t="shared" si="12238"/>
        <v>163</v>
      </c>
      <c r="V7803" s="28">
        <f t="shared" si="12262"/>
        <v>226</v>
      </c>
    </row>
    <row r="7804" spans="1:22" x14ac:dyDescent="0.3">
      <c r="A7804" s="28">
        <f t="shared" si="12261"/>
        <v>163227</v>
      </c>
      <c r="B7804" s="2">
        <f t="shared" ref="B7804" si="12319">COUNT(B7794:B7803)-2</f>
        <v>-2</v>
      </c>
      <c r="J7804" s="28" t="str">
        <f t="shared" ref="J7804" si="12320">CONCATENATE(K7802,2)</f>
        <v>72</v>
      </c>
      <c r="K7804" s="22" t="e">
        <v>#VALUE!</v>
      </c>
      <c r="L7804" s="22" t="e">
        <v>#VALUE!</v>
      </c>
      <c r="M7804" s="22" t="e">
        <v>#VALUE!</v>
      </c>
      <c r="N7804" s="22" t="e">
        <v>#VALUE!</v>
      </c>
      <c r="O7804" s="22" t="e">
        <v>#VALUE!</v>
      </c>
      <c r="P7804" s="22" t="e">
        <v>#VALUE!</v>
      </c>
      <c r="Q7804" s="17"/>
      <c r="R7804" s="17"/>
      <c r="S7804" s="17"/>
      <c r="U7804" s="28">
        <f t="shared" si="12238"/>
        <v>163</v>
      </c>
      <c r="V7804" s="28">
        <f t="shared" si="12262"/>
        <v>227</v>
      </c>
    </row>
    <row r="7805" spans="1:22" x14ac:dyDescent="0.3">
      <c r="A7805" s="28">
        <f t="shared" si="12261"/>
        <v>163228</v>
      </c>
      <c r="J7805" s="28" t="str">
        <f t="shared" ref="J7805" si="12321">CONCATENATE(K7802,3)</f>
        <v>73</v>
      </c>
      <c r="K7805" s="22" t="e">
        <v>#VALUE!</v>
      </c>
      <c r="L7805" s="22" t="e">
        <v>#VALUE!</v>
      </c>
      <c r="M7805" s="22" t="e">
        <v>#VALUE!</v>
      </c>
      <c r="N7805" s="22" t="e">
        <v>#VALUE!</v>
      </c>
      <c r="O7805" s="22" t="e">
        <v>#VALUE!</v>
      </c>
      <c r="P7805" s="22" t="e">
        <v>#VALUE!</v>
      </c>
      <c r="Q7805" s="17"/>
      <c r="R7805" s="17"/>
      <c r="S7805" s="17"/>
      <c r="U7805" s="28">
        <f t="shared" si="12238"/>
        <v>163</v>
      </c>
      <c r="V7805" s="28">
        <f t="shared" si="12262"/>
        <v>228</v>
      </c>
    </row>
    <row r="7806" spans="1:22" x14ac:dyDescent="0.3">
      <c r="A7806" s="28">
        <f t="shared" si="12261"/>
        <v>163229</v>
      </c>
      <c r="B7806" s="66" t="s">
        <v>25</v>
      </c>
      <c r="C7806" s="66"/>
      <c r="D7806" s="66"/>
      <c r="E7806" s="66"/>
      <c r="F7806" s="66"/>
      <c r="G7806" s="66"/>
      <c r="H7806" s="66"/>
      <c r="J7806" s="17"/>
      <c r="K7806" s="17">
        <v>8</v>
      </c>
      <c r="L7806" s="17">
        <v>8</v>
      </c>
      <c r="M7806" s="17">
        <v>8</v>
      </c>
      <c r="N7806" s="17">
        <v>8</v>
      </c>
      <c r="O7806" s="17">
        <v>8</v>
      </c>
      <c r="P7806" s="17">
        <v>8</v>
      </c>
      <c r="Q7806" s="17">
        <v>8</v>
      </c>
      <c r="R7806" s="17"/>
      <c r="S7806" s="17"/>
      <c r="U7806" s="28">
        <f t="shared" si="12238"/>
        <v>163</v>
      </c>
      <c r="V7806" s="28">
        <f t="shared" si="12262"/>
        <v>229</v>
      </c>
    </row>
    <row r="7807" spans="1:22" x14ac:dyDescent="0.3">
      <c r="A7807" s="28">
        <f t="shared" si="12261"/>
        <v>163230</v>
      </c>
      <c r="B7807" s="71"/>
      <c r="C7807" s="71"/>
      <c r="D7807" s="71"/>
      <c r="E7807" s="71"/>
      <c r="F7807" s="71"/>
      <c r="G7807" s="71"/>
      <c r="H7807" s="71"/>
      <c r="J7807" s="28" t="str">
        <f t="shared" ref="J7807" si="12322">CONCATENATE(K7806,1)</f>
        <v>81</v>
      </c>
      <c r="K7807" s="22" t="e">
        <f t="array" ref="K7807:Q7809">LINEST(B7794:B7801,C7794:C7801^{1,2,3,4,5,6},TRUE,TRUE)</f>
        <v>#VALUE!</v>
      </c>
      <c r="L7807" s="22" t="e">
        <v>#VALUE!</v>
      </c>
      <c r="M7807" s="22" t="e">
        <v>#VALUE!</v>
      </c>
      <c r="N7807" s="22" t="e">
        <v>#VALUE!</v>
      </c>
      <c r="O7807" s="22" t="e">
        <v>#VALUE!</v>
      </c>
      <c r="P7807" s="22" t="e">
        <v>#VALUE!</v>
      </c>
      <c r="Q7807" s="22" t="e">
        <v>#VALUE!</v>
      </c>
      <c r="R7807" s="17"/>
      <c r="S7807" s="17"/>
      <c r="U7807" s="28">
        <f t="shared" si="12238"/>
        <v>163</v>
      </c>
      <c r="V7807" s="28">
        <f t="shared" si="12262"/>
        <v>230</v>
      </c>
    </row>
    <row r="7808" spans="1:22" x14ac:dyDescent="0.3">
      <c r="A7808" s="28">
        <f t="shared" si="12261"/>
        <v>163231</v>
      </c>
      <c r="B7808" s="71"/>
      <c r="C7808" s="71"/>
      <c r="D7808" s="71"/>
      <c r="E7808" s="71"/>
      <c r="F7808" s="71"/>
      <c r="G7808" s="71"/>
      <c r="H7808" s="71"/>
      <c r="J7808" s="28" t="str">
        <f t="shared" ref="J7808" si="12323">CONCATENATE(K7806,2)</f>
        <v>82</v>
      </c>
      <c r="K7808" s="22" t="e">
        <v>#VALUE!</v>
      </c>
      <c r="L7808" s="22" t="e">
        <v>#VALUE!</v>
      </c>
      <c r="M7808" s="22" t="e">
        <v>#VALUE!</v>
      </c>
      <c r="N7808" s="22" t="e">
        <v>#VALUE!</v>
      </c>
      <c r="O7808" s="22" t="e">
        <v>#VALUE!</v>
      </c>
      <c r="P7808" s="22" t="e">
        <v>#VALUE!</v>
      </c>
      <c r="Q7808" s="22" t="e">
        <v>#VALUE!</v>
      </c>
      <c r="R7808" s="17"/>
      <c r="S7808" s="17"/>
      <c r="U7808" s="28">
        <f t="shared" si="12238"/>
        <v>163</v>
      </c>
      <c r="V7808" s="28">
        <f t="shared" si="12262"/>
        <v>231</v>
      </c>
    </row>
    <row r="7809" spans="1:22" x14ac:dyDescent="0.3">
      <c r="A7809" s="28">
        <f t="shared" si="12261"/>
        <v>163232</v>
      </c>
      <c r="J7809" s="28" t="str">
        <f t="shared" ref="J7809" si="12324">CONCATENATE(K7806,3)</f>
        <v>83</v>
      </c>
      <c r="K7809" s="22" t="e">
        <v>#VALUE!</v>
      </c>
      <c r="L7809" s="22" t="e">
        <v>#VALUE!</v>
      </c>
      <c r="M7809" s="22" t="e">
        <v>#VALUE!</v>
      </c>
      <c r="N7809" s="22" t="e">
        <v>#VALUE!</v>
      </c>
      <c r="O7809" s="22" t="e">
        <v>#VALUE!</v>
      </c>
      <c r="P7809" s="22" t="e">
        <v>#VALUE!</v>
      </c>
      <c r="Q7809" s="22" t="e">
        <v>#VALUE!</v>
      </c>
      <c r="R7809" s="17"/>
      <c r="S7809" s="17"/>
      <c r="U7809" s="28">
        <f t="shared" si="12238"/>
        <v>163</v>
      </c>
      <c r="V7809" s="28">
        <f t="shared" si="12262"/>
        <v>232</v>
      </c>
    </row>
    <row r="7810" spans="1:22" ht="15" customHeight="1" x14ac:dyDescent="0.3">
      <c r="A7810" s="28">
        <f t="shared" si="12261"/>
        <v>163233</v>
      </c>
      <c r="B7810" s="66" t="s">
        <v>52</v>
      </c>
      <c r="C7810" s="66"/>
      <c r="D7810" s="66"/>
      <c r="E7810" s="10" t="str">
        <f>IF(D7780="","",MAX(E7811,E7812))</f>
        <v/>
      </c>
      <c r="J7810" s="17"/>
      <c r="K7810" s="17">
        <v>9</v>
      </c>
      <c r="L7810" s="17">
        <v>9</v>
      </c>
      <c r="M7810" s="17">
        <v>9</v>
      </c>
      <c r="N7810" s="17">
        <v>9</v>
      </c>
      <c r="O7810" s="17">
        <v>9</v>
      </c>
      <c r="P7810" s="17">
        <v>9</v>
      </c>
      <c r="Q7810" s="17">
        <v>9</v>
      </c>
      <c r="R7810" s="17">
        <v>9</v>
      </c>
      <c r="S7810" s="17"/>
      <c r="U7810" s="28">
        <f t="shared" si="12238"/>
        <v>163</v>
      </c>
      <c r="V7810" s="28">
        <f t="shared" si="12262"/>
        <v>233</v>
      </c>
    </row>
    <row r="7811" spans="1:22" x14ac:dyDescent="0.3">
      <c r="A7811" s="28">
        <f t="shared" si="12261"/>
        <v>163234</v>
      </c>
      <c r="B7811" s="2" t="s">
        <v>26</v>
      </c>
      <c r="C7811" s="2" t="s">
        <v>27</v>
      </c>
      <c r="D7811" s="2" t="s">
        <v>28</v>
      </c>
      <c r="E7811" s="11">
        <f>ABS(MIN(D7812:D7821))</f>
        <v>0</v>
      </c>
      <c r="G7811" s="2" t="s">
        <v>230</v>
      </c>
      <c r="J7811" s="28" t="str">
        <f t="shared" ref="J7811" si="12325">CONCATENATE(K7810,1)</f>
        <v>91</v>
      </c>
      <c r="K7811" s="22" t="e">
        <f t="array" ref="K7811:R7813">LINEST(B7794:B7802,C7794:C7802^{1,2,3,4,5,6,7},TRUE,TRUE)</f>
        <v>#VALUE!</v>
      </c>
      <c r="L7811" s="22" t="e">
        <v>#VALUE!</v>
      </c>
      <c r="M7811" s="22" t="e">
        <v>#VALUE!</v>
      </c>
      <c r="N7811" s="22" t="e">
        <v>#VALUE!</v>
      </c>
      <c r="O7811" s="22" t="e">
        <v>#VALUE!</v>
      </c>
      <c r="P7811" s="22" t="e">
        <v>#VALUE!</v>
      </c>
      <c r="Q7811" s="22" t="e">
        <v>#VALUE!</v>
      </c>
      <c r="R7811" s="22" t="e">
        <v>#VALUE!</v>
      </c>
      <c r="S7811" s="17"/>
      <c r="U7811" s="28">
        <f t="shared" ref="U7811:U7872" si="12326">U7810</f>
        <v>163</v>
      </c>
      <c r="V7811" s="28">
        <f t="shared" si="12262"/>
        <v>234</v>
      </c>
    </row>
    <row r="7812" spans="1:22" x14ac:dyDescent="0.3">
      <c r="A7812" s="28">
        <f t="shared" si="12261"/>
        <v>163235</v>
      </c>
      <c r="B7812" s="7">
        <f t="shared" ref="B7812:B7821" si="12327">C7794-B7794</f>
        <v>0</v>
      </c>
      <c r="C7812" s="7">
        <f t="shared" ref="C7812:C7821" si="12328">H7794-G7794</f>
        <v>0</v>
      </c>
      <c r="D7812" s="7">
        <f>C7812-B7812</f>
        <v>0</v>
      </c>
      <c r="E7812" s="11">
        <f>ABS(MAX(D7812:D7821))</f>
        <v>0</v>
      </c>
      <c r="F7812" s="13"/>
      <c r="G7812" s="2" t="str">
        <f>IF(D7794="","",D7794/E7794)</f>
        <v/>
      </c>
      <c r="H7812" s="13"/>
      <c r="J7812" s="28" t="str">
        <f t="shared" ref="J7812" si="12329">CONCATENATE(K7810,2)</f>
        <v>92</v>
      </c>
      <c r="K7812" s="22" t="e">
        <v>#VALUE!</v>
      </c>
      <c r="L7812" s="22" t="e">
        <v>#VALUE!</v>
      </c>
      <c r="M7812" s="22" t="e">
        <v>#VALUE!</v>
      </c>
      <c r="N7812" s="22" t="e">
        <v>#VALUE!</v>
      </c>
      <c r="O7812" s="22" t="e">
        <v>#VALUE!</v>
      </c>
      <c r="P7812" s="22" t="e">
        <v>#VALUE!</v>
      </c>
      <c r="Q7812" s="22" t="e">
        <v>#VALUE!</v>
      </c>
      <c r="R7812" s="22" t="e">
        <v>#VALUE!</v>
      </c>
      <c r="S7812" s="17"/>
      <c r="U7812" s="28">
        <f t="shared" si="12326"/>
        <v>163</v>
      </c>
      <c r="V7812" s="28">
        <f t="shared" si="12262"/>
        <v>235</v>
      </c>
    </row>
    <row r="7813" spans="1:22" x14ac:dyDescent="0.3">
      <c r="A7813" s="28">
        <f t="shared" si="12261"/>
        <v>163236</v>
      </c>
      <c r="B7813" s="7">
        <f t="shared" si="12327"/>
        <v>0</v>
      </c>
      <c r="C7813" s="7">
        <f t="shared" si="12328"/>
        <v>0</v>
      </c>
      <c r="D7813" s="7">
        <f t="shared" ref="D7813:D7821" si="12330">C7813-B7813</f>
        <v>0</v>
      </c>
      <c r="E7813" s="12" t="s">
        <v>34</v>
      </c>
      <c r="G7813" s="2" t="str">
        <f t="shared" ref="G7813:G7821" si="12331">IF(D7795="","",D7795/E7795)</f>
        <v/>
      </c>
      <c r="H7813" s="13"/>
      <c r="J7813" s="28" t="str">
        <f t="shared" ref="J7813" si="12332">CONCATENATE(K7810,3)</f>
        <v>93</v>
      </c>
      <c r="K7813" s="22" t="e">
        <v>#VALUE!</v>
      </c>
      <c r="L7813" s="22" t="e">
        <v>#VALUE!</v>
      </c>
      <c r="M7813" s="22" t="e">
        <v>#VALUE!</v>
      </c>
      <c r="N7813" s="22" t="e">
        <v>#VALUE!</v>
      </c>
      <c r="O7813" s="22" t="e">
        <v>#VALUE!</v>
      </c>
      <c r="P7813" s="22" t="e">
        <v>#VALUE!</v>
      </c>
      <c r="Q7813" s="22" t="e">
        <v>#VALUE!</v>
      </c>
      <c r="R7813" s="22" t="e">
        <v>#VALUE!</v>
      </c>
      <c r="S7813" s="17"/>
      <c r="U7813" s="28">
        <f t="shared" si="12326"/>
        <v>163</v>
      </c>
      <c r="V7813" s="28">
        <f t="shared" si="12262"/>
        <v>236</v>
      </c>
    </row>
    <row r="7814" spans="1:22" x14ac:dyDescent="0.3">
      <c r="A7814" s="28">
        <f t="shared" si="12261"/>
        <v>163237</v>
      </c>
      <c r="B7814" s="7">
        <f t="shared" si="12327"/>
        <v>0</v>
      </c>
      <c r="C7814" s="7">
        <f t="shared" si="12328"/>
        <v>0</v>
      </c>
      <c r="D7814" s="7">
        <f t="shared" si="12330"/>
        <v>0</v>
      </c>
      <c r="E7814" s="10" t="str">
        <f>IF(D7780="","",MAX(E7815,E7816))</f>
        <v/>
      </c>
      <c r="G7814" s="2" t="str">
        <f t="shared" si="12331"/>
        <v/>
      </c>
      <c r="H7814" s="13"/>
      <c r="J7814" s="17"/>
      <c r="K7814" s="17">
        <v>10</v>
      </c>
      <c r="L7814" s="17">
        <v>10</v>
      </c>
      <c r="M7814" s="17">
        <v>10</v>
      </c>
      <c r="N7814" s="17">
        <v>10</v>
      </c>
      <c r="O7814" s="17">
        <v>10</v>
      </c>
      <c r="P7814" s="17">
        <v>10</v>
      </c>
      <c r="Q7814" s="17">
        <v>10</v>
      </c>
      <c r="R7814" s="17">
        <v>10</v>
      </c>
      <c r="S7814" s="17">
        <v>10</v>
      </c>
      <c r="U7814" s="28">
        <f t="shared" si="12326"/>
        <v>163</v>
      </c>
      <c r="V7814" s="28">
        <f t="shared" si="12262"/>
        <v>237</v>
      </c>
    </row>
    <row r="7815" spans="1:22" x14ac:dyDescent="0.3">
      <c r="A7815" s="28">
        <f t="shared" si="12261"/>
        <v>163238</v>
      </c>
      <c r="B7815" s="7">
        <f t="shared" si="12327"/>
        <v>0</v>
      </c>
      <c r="C7815" s="7">
        <f t="shared" si="12328"/>
        <v>0</v>
      </c>
      <c r="D7815" s="7">
        <f t="shared" si="12330"/>
        <v>0</v>
      </c>
      <c r="E7815" s="11">
        <f>ABS(MIN(B7812:B7821))</f>
        <v>0</v>
      </c>
      <c r="G7815" s="2" t="str">
        <f t="shared" si="12331"/>
        <v/>
      </c>
      <c r="H7815" s="13"/>
      <c r="J7815" s="28" t="str">
        <f t="shared" ref="J7815" si="12333">CONCATENATE(K7814,1)</f>
        <v>101</v>
      </c>
      <c r="K7815" s="22" t="e">
        <f t="array" ref="K7815:S7817">LINEST(B7794:B7803,C7794:C7803^{1,2,3,4,5,6,7,8},TRUE,TRUE)</f>
        <v>#VALUE!</v>
      </c>
      <c r="L7815" s="22" t="e">
        <v>#VALUE!</v>
      </c>
      <c r="M7815" s="22" t="e">
        <v>#VALUE!</v>
      </c>
      <c r="N7815" s="22" t="e">
        <v>#VALUE!</v>
      </c>
      <c r="O7815" s="22" t="e">
        <v>#VALUE!</v>
      </c>
      <c r="P7815" s="22" t="e">
        <v>#VALUE!</v>
      </c>
      <c r="Q7815" s="22" t="e">
        <v>#VALUE!</v>
      </c>
      <c r="R7815" s="22" t="e">
        <v>#VALUE!</v>
      </c>
      <c r="S7815" s="22" t="e">
        <v>#VALUE!</v>
      </c>
      <c r="U7815" s="28">
        <f t="shared" si="12326"/>
        <v>163</v>
      </c>
      <c r="V7815" s="28">
        <f t="shared" si="12262"/>
        <v>238</v>
      </c>
    </row>
    <row r="7816" spans="1:22" x14ac:dyDescent="0.3">
      <c r="A7816" s="28">
        <f t="shared" si="12261"/>
        <v>163239</v>
      </c>
      <c r="B7816" s="7">
        <f t="shared" si="12327"/>
        <v>0</v>
      </c>
      <c r="C7816" s="7">
        <f t="shared" si="12328"/>
        <v>0</v>
      </c>
      <c r="D7816" s="7">
        <f t="shared" si="12330"/>
        <v>0</v>
      </c>
      <c r="E7816" s="11">
        <f>ABS(MAX(B7812:B7821))</f>
        <v>0</v>
      </c>
      <c r="G7816" s="2" t="str">
        <f t="shared" si="12331"/>
        <v/>
      </c>
      <c r="H7816" s="13"/>
      <c r="J7816" s="28" t="str">
        <f t="shared" ref="J7816" si="12334">CONCATENATE(K7814,2)</f>
        <v>102</v>
      </c>
      <c r="K7816" s="22" t="e">
        <v>#VALUE!</v>
      </c>
      <c r="L7816" s="22" t="e">
        <v>#VALUE!</v>
      </c>
      <c r="M7816" s="22" t="e">
        <v>#VALUE!</v>
      </c>
      <c r="N7816" s="22" t="e">
        <v>#VALUE!</v>
      </c>
      <c r="O7816" s="22" t="e">
        <v>#VALUE!</v>
      </c>
      <c r="P7816" s="22" t="e">
        <v>#VALUE!</v>
      </c>
      <c r="Q7816" s="22" t="e">
        <v>#VALUE!</v>
      </c>
      <c r="R7816" s="22" t="e">
        <v>#VALUE!</v>
      </c>
      <c r="S7816" s="22" t="e">
        <v>#VALUE!</v>
      </c>
      <c r="U7816" s="28">
        <f t="shared" si="12326"/>
        <v>163</v>
      </c>
      <c r="V7816" s="28">
        <f t="shared" si="12262"/>
        <v>239</v>
      </c>
    </row>
    <row r="7817" spans="1:22" x14ac:dyDescent="0.3">
      <c r="A7817" s="28">
        <f t="shared" si="12261"/>
        <v>163240</v>
      </c>
      <c r="B7817" s="7">
        <f t="shared" si="12327"/>
        <v>0</v>
      </c>
      <c r="C7817" s="7">
        <f t="shared" si="12328"/>
        <v>0</v>
      </c>
      <c r="D7817" s="7">
        <f t="shared" si="12330"/>
        <v>0</v>
      </c>
      <c r="E7817" s="12" t="s">
        <v>231</v>
      </c>
      <c r="G7817" s="2" t="str">
        <f t="shared" si="12331"/>
        <v/>
      </c>
      <c r="H7817" s="13"/>
      <c r="J7817" s="28" t="str">
        <f t="shared" ref="J7817" si="12335">CONCATENATE(K7814,3)</f>
        <v>103</v>
      </c>
      <c r="K7817" s="22" t="e">
        <v>#VALUE!</v>
      </c>
      <c r="L7817" s="22" t="e">
        <v>#VALUE!</v>
      </c>
      <c r="M7817" s="22" t="e">
        <v>#VALUE!</v>
      </c>
      <c r="N7817" s="22" t="e">
        <v>#VALUE!</v>
      </c>
      <c r="O7817" s="22" t="e">
        <v>#VALUE!</v>
      </c>
      <c r="P7817" s="22" t="e">
        <v>#VALUE!</v>
      </c>
      <c r="Q7817" s="22" t="e">
        <v>#VALUE!</v>
      </c>
      <c r="R7817" s="22" t="e">
        <v>#VALUE!</v>
      </c>
      <c r="S7817" s="22" t="e">
        <v>#VALUE!</v>
      </c>
      <c r="U7817" s="28">
        <f t="shared" si="12326"/>
        <v>163</v>
      </c>
      <c r="V7817" s="28">
        <f t="shared" si="12262"/>
        <v>240</v>
      </c>
    </row>
    <row r="7818" spans="1:22" x14ac:dyDescent="0.3">
      <c r="A7818" s="28">
        <f t="shared" si="12261"/>
        <v>163241</v>
      </c>
      <c r="B7818" s="7">
        <f t="shared" si="12327"/>
        <v>0</v>
      </c>
      <c r="C7818" s="7">
        <f t="shared" si="12328"/>
        <v>0</v>
      </c>
      <c r="D7818" s="7">
        <f t="shared" si="12330"/>
        <v>0</v>
      </c>
      <c r="E7818" s="10" t="e">
        <f>IF(D7780="","",MAX(E7819,E7820))*2</f>
        <v>#VALUE!</v>
      </c>
      <c r="G7818" s="2" t="str">
        <f t="shared" si="12331"/>
        <v/>
      </c>
      <c r="H7818" s="13"/>
      <c r="U7818" s="28">
        <f t="shared" si="12326"/>
        <v>163</v>
      </c>
      <c r="V7818" s="28">
        <f t="shared" si="12262"/>
        <v>241</v>
      </c>
    </row>
    <row r="7819" spans="1:22" x14ac:dyDescent="0.3">
      <c r="A7819" s="28">
        <f t="shared" si="12261"/>
        <v>163242</v>
      </c>
      <c r="B7819" s="7">
        <f t="shared" si="12327"/>
        <v>0</v>
      </c>
      <c r="C7819" s="7">
        <f t="shared" si="12328"/>
        <v>0</v>
      </c>
      <c r="D7819" s="7">
        <f t="shared" si="12330"/>
        <v>0</v>
      </c>
      <c r="E7819" s="11">
        <f>ABS(MIN(G7812:G7821))</f>
        <v>0</v>
      </c>
      <c r="G7819" s="2" t="str">
        <f t="shared" si="12331"/>
        <v/>
      </c>
      <c r="U7819" s="28">
        <f t="shared" si="12326"/>
        <v>163</v>
      </c>
      <c r="V7819" s="28">
        <f t="shared" si="12262"/>
        <v>242</v>
      </c>
    </row>
    <row r="7820" spans="1:22" x14ac:dyDescent="0.3">
      <c r="A7820" s="28">
        <f t="shared" si="12261"/>
        <v>163243</v>
      </c>
      <c r="B7820" s="7">
        <f t="shared" si="12327"/>
        <v>0</v>
      </c>
      <c r="C7820" s="7">
        <f t="shared" si="12328"/>
        <v>0</v>
      </c>
      <c r="D7820" s="7">
        <f t="shared" si="12330"/>
        <v>0</v>
      </c>
      <c r="E7820" s="11">
        <f>ABS(MAX(G7812:G7821))</f>
        <v>0</v>
      </c>
      <c r="G7820" s="2" t="str">
        <f t="shared" si="12331"/>
        <v/>
      </c>
      <c r="U7820" s="28">
        <f t="shared" si="12326"/>
        <v>163</v>
      </c>
      <c r="V7820" s="28">
        <f t="shared" si="12262"/>
        <v>243</v>
      </c>
    </row>
    <row r="7821" spans="1:22" x14ac:dyDescent="0.3">
      <c r="A7821" s="28">
        <f t="shared" si="12261"/>
        <v>163244</v>
      </c>
      <c r="B7821" s="7">
        <f t="shared" si="12327"/>
        <v>0</v>
      </c>
      <c r="C7821" s="7">
        <f t="shared" si="12328"/>
        <v>0</v>
      </c>
      <c r="D7821" s="7">
        <f t="shared" si="12330"/>
        <v>0</v>
      </c>
      <c r="F7821" s="13"/>
      <c r="G7821" s="2" t="str">
        <f t="shared" si="12331"/>
        <v/>
      </c>
      <c r="U7821" s="28">
        <f t="shared" si="12326"/>
        <v>163</v>
      </c>
      <c r="V7821" s="28">
        <f t="shared" si="12262"/>
        <v>244</v>
      </c>
    </row>
    <row r="7822" spans="1:22" x14ac:dyDescent="0.3">
      <c r="A7822" s="28">
        <f t="shared" si="12261"/>
        <v>163245</v>
      </c>
      <c r="F7822" s="13"/>
      <c r="U7822" s="28">
        <f t="shared" si="12326"/>
        <v>163</v>
      </c>
      <c r="V7822" s="28">
        <f t="shared" si="12262"/>
        <v>245</v>
      </c>
    </row>
    <row r="7823" spans="1:22" x14ac:dyDescent="0.3">
      <c r="A7823" s="28">
        <f t="shared" si="12261"/>
        <v>163246</v>
      </c>
      <c r="F7823" s="13"/>
      <c r="U7823" s="28">
        <f t="shared" si="12326"/>
        <v>163</v>
      </c>
      <c r="V7823" s="28">
        <f t="shared" si="12262"/>
        <v>246</v>
      </c>
    </row>
    <row r="7824" spans="1:22" x14ac:dyDescent="0.3">
      <c r="A7824" s="28">
        <f t="shared" si="12261"/>
        <v>163247</v>
      </c>
      <c r="F7824" s="13"/>
      <c r="U7824" s="28">
        <f t="shared" si="12326"/>
        <v>163</v>
      </c>
      <c r="V7824" s="28">
        <f t="shared" si="12262"/>
        <v>247</v>
      </c>
    </row>
    <row r="7825" spans="1:24" s="8" customFormat="1" x14ac:dyDescent="0.3"/>
    <row r="7826" spans="1:24" x14ac:dyDescent="0.3">
      <c r="A7826" s="28">
        <f t="shared" ref="A7826:A7872" si="12336">ROUND(CONCATENATE(U7826,V7826),0)</f>
        <v>164201</v>
      </c>
      <c r="B7826" s="63" t="s">
        <v>0</v>
      </c>
      <c r="C7826" s="63"/>
      <c r="D7826" s="71"/>
      <c r="E7826" s="71"/>
      <c r="F7826" s="71"/>
      <c r="G7826" s="71"/>
      <c r="H7826" s="71"/>
      <c r="U7826" s="28">
        <f t="shared" ref="U7826:U7874" si="12337">U7824+1</f>
        <v>164</v>
      </c>
      <c r="V7826" s="28">
        <v>201</v>
      </c>
    </row>
    <row r="7827" spans="1:24" x14ac:dyDescent="0.3">
      <c r="A7827" s="28">
        <f t="shared" si="12336"/>
        <v>164202</v>
      </c>
      <c r="B7827" s="72" t="s">
        <v>70</v>
      </c>
      <c r="C7827" s="73"/>
      <c r="D7827" s="30"/>
      <c r="E7827" s="66" t="s">
        <v>71</v>
      </c>
      <c r="F7827" s="66"/>
      <c r="G7827" s="74"/>
      <c r="H7827" s="74"/>
      <c r="U7827" s="28">
        <f t="shared" si="12326"/>
        <v>164</v>
      </c>
      <c r="V7827" s="28">
        <f t="shared" ref="V7827:V7872" si="12338">V7826+1</f>
        <v>202</v>
      </c>
    </row>
    <row r="7828" spans="1:24" x14ac:dyDescent="0.3">
      <c r="A7828" s="28">
        <f t="shared" si="12336"/>
        <v>164203</v>
      </c>
      <c r="B7828" s="75" t="s">
        <v>6</v>
      </c>
      <c r="C7828" s="75"/>
      <c r="D7828" s="71"/>
      <c r="E7828" s="71"/>
      <c r="F7828" s="71"/>
      <c r="G7828" s="71"/>
      <c r="H7828" s="71"/>
      <c r="U7828" s="28">
        <f t="shared" si="12326"/>
        <v>164</v>
      </c>
      <c r="V7828" s="28">
        <f t="shared" si="12338"/>
        <v>203</v>
      </c>
    </row>
    <row r="7829" spans="1:24" x14ac:dyDescent="0.3">
      <c r="A7829" s="28">
        <f t="shared" si="12336"/>
        <v>164204</v>
      </c>
      <c r="B7829" s="63" t="s">
        <v>7</v>
      </c>
      <c r="C7829" s="63"/>
      <c r="D7829" s="71"/>
      <c r="E7829" s="71"/>
      <c r="F7829" s="71"/>
      <c r="G7829" s="71"/>
      <c r="H7829" s="71"/>
      <c r="J7829" s="17"/>
      <c r="K7829" s="17" t="s">
        <v>53</v>
      </c>
      <c r="L7829" s="17" t="s">
        <v>54</v>
      </c>
      <c r="M7829" s="17" t="s">
        <v>55</v>
      </c>
      <c r="N7829" s="17" t="s">
        <v>56</v>
      </c>
      <c r="O7829" s="17" t="s">
        <v>57</v>
      </c>
      <c r="P7829" s="17" t="s">
        <v>2</v>
      </c>
      <c r="Q7829" s="17" t="s">
        <v>3</v>
      </c>
      <c r="R7829" s="17" t="s">
        <v>4</v>
      </c>
      <c r="S7829" s="17" t="s">
        <v>5</v>
      </c>
      <c r="U7829" s="28">
        <f t="shared" si="12326"/>
        <v>164</v>
      </c>
      <c r="V7829" s="28">
        <f t="shared" si="12338"/>
        <v>204</v>
      </c>
      <c r="X7829" s="1" t="s">
        <v>48</v>
      </c>
    </row>
    <row r="7830" spans="1:24" x14ac:dyDescent="0.3">
      <c r="A7830" s="28">
        <f t="shared" si="12336"/>
        <v>164205</v>
      </c>
      <c r="B7830" s="63" t="s">
        <v>9</v>
      </c>
      <c r="C7830" s="63"/>
      <c r="D7830" s="71"/>
      <c r="E7830" s="71"/>
      <c r="F7830" s="71"/>
      <c r="G7830" s="71"/>
      <c r="H7830" s="71"/>
      <c r="J7830" s="17">
        <f t="shared" ref="J7830" si="12339">COUNTA(B7842:B7851)</f>
        <v>0</v>
      </c>
      <c r="K7830" s="17">
        <f t="shared" ref="K7830" si="12340">IF(L7830-1&lt;2,0,L7830-1)</f>
        <v>0</v>
      </c>
      <c r="L7830" s="17">
        <f t="shared" ref="L7830" si="12341">IF(M7830-1&lt;2,0,M7830-1)</f>
        <v>0</v>
      </c>
      <c r="M7830" s="17">
        <f t="shared" ref="M7830" si="12342">IF(N7830-1&lt;2,0,N7830-1)</f>
        <v>0</v>
      </c>
      <c r="N7830" s="17">
        <f t="shared" ref="N7830" si="12343">IF(O7830-1&lt;2,0,O7830-1)</f>
        <v>0</v>
      </c>
      <c r="O7830" s="17">
        <f t="shared" ref="O7830" si="12344">IF(P7830-1&lt;2,0,P7830-1)</f>
        <v>0</v>
      </c>
      <c r="P7830" s="17">
        <f t="shared" ref="P7830" si="12345">IF(Q7830-1&lt;2,0,Q7830-1)</f>
        <v>0</v>
      </c>
      <c r="Q7830" s="17">
        <f t="shared" ref="Q7830" si="12346">IF(R7830-1&lt;2,0,R7830-1)</f>
        <v>0</v>
      </c>
      <c r="R7830" s="17">
        <f t="shared" ref="R7830" si="12347">IF(S7830-1&lt;2,0,S7830-1)</f>
        <v>0</v>
      </c>
      <c r="S7830" s="17">
        <f t="shared" ref="S7830" si="12348">J7830</f>
        <v>0</v>
      </c>
      <c r="U7830" s="28">
        <f t="shared" si="12326"/>
        <v>164</v>
      </c>
      <c r="V7830" s="28">
        <f t="shared" si="12338"/>
        <v>205</v>
      </c>
      <c r="X7830" s="1" t="s">
        <v>49</v>
      </c>
    </row>
    <row r="7831" spans="1:24" x14ac:dyDescent="0.3">
      <c r="A7831" s="28">
        <f t="shared" si="12336"/>
        <v>164206</v>
      </c>
      <c r="B7831" s="63" t="s">
        <v>10</v>
      </c>
      <c r="C7831" s="63"/>
      <c r="D7831" s="71"/>
      <c r="E7831" s="71"/>
      <c r="F7831" s="71"/>
      <c r="G7831" s="71"/>
      <c r="H7831" s="71"/>
      <c r="J7831" s="28" t="str">
        <f t="shared" ref="J7831" si="12349">CONCATENATE(J7830,1)</f>
        <v>01</v>
      </c>
      <c r="K7831" s="29">
        <f t="shared" ref="K7831" si="12350">IF(K7830=0,0,VLOOKUP(J7831,J7835:S7865,K7830,FALSE))</f>
        <v>0</v>
      </c>
      <c r="L7831" s="29">
        <f t="shared" ref="L7831" si="12351">IF(L7830=0,0,VLOOKUP(J7831,J7835:S7865,L7830,FALSE))</f>
        <v>0</v>
      </c>
      <c r="M7831" s="29">
        <f t="shared" ref="M7831" si="12352">IF(M7830=0,0,VLOOKUP(J7831,J7835:S7865,M7830,FALSE))</f>
        <v>0</v>
      </c>
      <c r="N7831" s="29">
        <f t="shared" ref="N7831" si="12353">IF(N7830=0,0,VLOOKUP(J7831,J7835:S7865,N7830,FALSE))</f>
        <v>0</v>
      </c>
      <c r="O7831" s="29">
        <f t="shared" ref="O7831" si="12354">IF(O7830=0,0,VLOOKUP(J7831,J7835:S7865,O7830,FALSE))</f>
        <v>0</v>
      </c>
      <c r="P7831" s="29">
        <f t="shared" ref="P7831" si="12355">IF(P7830=0,0,VLOOKUP(J7831,J7835:S7865,P7830,FALSE))</f>
        <v>0</v>
      </c>
      <c r="Q7831" s="29">
        <f t="shared" ref="Q7831" si="12356">IF(Q7830=0,0,VLOOKUP(J7831,J7835:S7865,Q7830,FALSE))</f>
        <v>0</v>
      </c>
      <c r="R7831" s="29">
        <f t="shared" ref="R7831" si="12357">IF(R7830=0,0,VLOOKUP(J7831,J7835:S7865,R7830,FALSE))</f>
        <v>0</v>
      </c>
      <c r="S7831" s="29">
        <f t="shared" ref="S7831" si="12358">IF(S7830=0,0,VLOOKUP(J7831,J7835:S7865,S7830,FALSE))</f>
        <v>0</v>
      </c>
      <c r="U7831" s="28">
        <f t="shared" si="12326"/>
        <v>164</v>
      </c>
      <c r="V7831" s="28">
        <f t="shared" si="12338"/>
        <v>206</v>
      </c>
      <c r="X7831" s="1" t="s">
        <v>50</v>
      </c>
    </row>
    <row r="7832" spans="1:24" x14ac:dyDescent="0.3">
      <c r="A7832" s="28">
        <f t="shared" si="12336"/>
        <v>164207</v>
      </c>
      <c r="B7832" s="63" t="s">
        <v>11</v>
      </c>
      <c r="C7832" s="63"/>
      <c r="D7832" s="64"/>
      <c r="E7832" s="64"/>
      <c r="F7832" s="64"/>
      <c r="G7832" s="64"/>
      <c r="H7832" s="64"/>
      <c r="J7832" s="28" t="str">
        <f t="shared" ref="J7832" si="12359">CONCATENATE(J7830,2)</f>
        <v>02</v>
      </c>
      <c r="K7832" s="22">
        <f t="shared" ref="K7832" si="12360">IF(K7830=0,0,VLOOKUP(J7832,J7835:S7865,K7830,FALSE))</f>
        <v>0</v>
      </c>
      <c r="L7832" s="22">
        <f t="shared" ref="L7832" si="12361">IF(L7830=0,0,VLOOKUP(J7832,J7835:S7865,L7830,FALSE))</f>
        <v>0</v>
      </c>
      <c r="M7832" s="22">
        <f t="shared" ref="M7832" si="12362">IF(M7830=0,0,VLOOKUP(J7832,J7835:S7865,M7830,FALSE))</f>
        <v>0</v>
      </c>
      <c r="N7832" s="22">
        <f t="shared" ref="N7832" si="12363">IF(N7830=0,0,VLOOKUP(J7832,J7835:S7865,N7830,FALSE))</f>
        <v>0</v>
      </c>
      <c r="O7832" s="22">
        <f t="shared" ref="O7832" si="12364">IF(O7830=0,0,VLOOKUP(J7832,J7835:S7865,O7830,FALSE))</f>
        <v>0</v>
      </c>
      <c r="P7832" s="22">
        <f t="shared" ref="P7832" si="12365">IF(P7830=0,0,VLOOKUP(J7832,J7835:S7865,P7830,FALSE))</f>
        <v>0</v>
      </c>
      <c r="Q7832" s="22">
        <f t="shared" ref="Q7832" si="12366">IF(Q7830=0,0,VLOOKUP(J7832,J7835:S7865,Q7830,FALSE))</f>
        <v>0</v>
      </c>
      <c r="R7832" s="22">
        <f t="shared" ref="R7832" si="12367">IF(R7830=0,0,VLOOKUP(J7832,J7835:S7865,R7830,FALSE))</f>
        <v>0</v>
      </c>
      <c r="S7832" s="22">
        <f t="shared" ref="S7832" si="12368">IF(S7830=0,0,VLOOKUP(J7832,J7835:S7865,S7830,FALSE))</f>
        <v>0</v>
      </c>
      <c r="U7832" s="28">
        <f t="shared" si="12326"/>
        <v>164</v>
      </c>
      <c r="V7832" s="28">
        <f t="shared" si="12338"/>
        <v>207</v>
      </c>
    </row>
    <row r="7833" spans="1:24" x14ac:dyDescent="0.3">
      <c r="A7833" s="28">
        <f t="shared" si="12336"/>
        <v>164208</v>
      </c>
      <c r="B7833" s="63" t="s">
        <v>12</v>
      </c>
      <c r="C7833" s="63"/>
      <c r="D7833" s="65"/>
      <c r="E7833" s="65"/>
      <c r="F7833" s="65"/>
      <c r="G7833" s="65"/>
      <c r="H7833" s="65"/>
      <c r="J7833" s="28" t="str">
        <f t="shared" ref="J7833" si="12369">CONCATENATE(J7830,3)</f>
        <v>03</v>
      </c>
      <c r="K7833" s="22"/>
      <c r="L7833" s="22"/>
      <c r="M7833" s="22"/>
      <c r="N7833" s="22" t="s">
        <v>58</v>
      </c>
      <c r="O7833" s="29">
        <f t="shared" ref="O7833" si="12370">J7830-2</f>
        <v>-2</v>
      </c>
      <c r="P7833" s="22" t="s">
        <v>59</v>
      </c>
      <c r="Q7833" s="29" t="e">
        <f t="shared" ref="Q7833" si="12371">VLOOKUP(J7833,J7835:S7865,3,FALSE)</f>
        <v>#N/A</v>
      </c>
      <c r="R7833" s="22" t="s">
        <v>60</v>
      </c>
      <c r="S7833" s="22" t="e">
        <f t="shared" ref="S7833" si="12372">VLOOKUP(J7833,J7835:S7865,2,FALSE)</f>
        <v>#N/A</v>
      </c>
      <c r="U7833" s="28">
        <f t="shared" si="12326"/>
        <v>164</v>
      </c>
      <c r="V7833" s="28">
        <f t="shared" si="12338"/>
        <v>208</v>
      </c>
    </row>
    <row r="7834" spans="1:24" x14ac:dyDescent="0.3">
      <c r="A7834" s="28">
        <f t="shared" si="12336"/>
        <v>164209</v>
      </c>
      <c r="B7834" s="63" t="s">
        <v>13</v>
      </c>
      <c r="C7834" s="63"/>
      <c r="D7834" s="15"/>
      <c r="E7834" s="66" t="s">
        <v>14</v>
      </c>
      <c r="F7834" s="66"/>
      <c r="G7834" s="66"/>
      <c r="H7834" s="6" t="s">
        <v>64</v>
      </c>
      <c r="J7834" s="17"/>
      <c r="K7834" s="17">
        <v>3</v>
      </c>
      <c r="L7834" s="17">
        <v>3</v>
      </c>
      <c r="M7834" s="17"/>
      <c r="N7834" s="17"/>
      <c r="O7834" s="17"/>
      <c r="P7834" s="17"/>
      <c r="Q7834" s="17"/>
      <c r="R7834" s="17"/>
      <c r="S7834" s="17"/>
      <c r="U7834" s="28">
        <f t="shared" si="12326"/>
        <v>164</v>
      </c>
      <c r="V7834" s="28">
        <f t="shared" si="12338"/>
        <v>209</v>
      </c>
    </row>
    <row r="7835" spans="1:24" x14ac:dyDescent="0.3">
      <c r="A7835" s="28">
        <f t="shared" si="12336"/>
        <v>164210</v>
      </c>
      <c r="B7835" s="63" t="s">
        <v>15</v>
      </c>
      <c r="C7835" s="63"/>
      <c r="D7835" s="2">
        <f t="shared" ref="D7835" si="12373">MIN(B7842:B7851)</f>
        <v>0</v>
      </c>
      <c r="E7835" s="3" t="s">
        <v>16</v>
      </c>
      <c r="F7835" s="2">
        <f t="shared" ref="F7835" si="12374">MAX(B7842:B7851)</f>
        <v>0</v>
      </c>
      <c r="G7835" s="4" t="str">
        <f t="shared" ref="G7835" si="12375">IF(H7834="","",H7834)</f>
        <v>°C</v>
      </c>
      <c r="H7835" s="14"/>
      <c r="J7835" s="28" t="str">
        <f t="shared" ref="J7835" si="12376">CONCATENATE(K7834,1)</f>
        <v>31</v>
      </c>
      <c r="K7835" s="22" t="e">
        <f t="array" ref="K7835:L7837">LINEST(B7842:B7844,C7842:C7844^{1},TRUE,TRUE)</f>
        <v>#VALUE!</v>
      </c>
      <c r="L7835" s="22" t="e">
        <v>#VALUE!</v>
      </c>
      <c r="M7835" s="17"/>
      <c r="N7835" s="17"/>
      <c r="O7835" s="17"/>
      <c r="P7835" s="17"/>
      <c r="Q7835" s="17"/>
      <c r="R7835" s="17"/>
      <c r="S7835" s="17"/>
      <c r="U7835" s="28">
        <f t="shared" si="12326"/>
        <v>164</v>
      </c>
      <c r="V7835" s="28">
        <f t="shared" si="12338"/>
        <v>210</v>
      </c>
    </row>
    <row r="7836" spans="1:24" x14ac:dyDescent="0.3">
      <c r="A7836" s="28">
        <f t="shared" si="12336"/>
        <v>164211</v>
      </c>
      <c r="J7836" s="28" t="str">
        <f t="shared" ref="J7836" si="12377">CONCATENATE(K7834,2)</f>
        <v>32</v>
      </c>
      <c r="K7836" s="22" t="e">
        <v>#VALUE!</v>
      </c>
      <c r="L7836" s="22" t="e">
        <v>#VALUE!</v>
      </c>
      <c r="M7836" s="17"/>
      <c r="N7836" s="17"/>
      <c r="O7836" s="17"/>
      <c r="P7836" s="17"/>
      <c r="Q7836" s="17"/>
      <c r="R7836" s="17"/>
      <c r="S7836" s="17"/>
      <c r="U7836" s="28">
        <f t="shared" si="12326"/>
        <v>164</v>
      </c>
      <c r="V7836" s="28">
        <f t="shared" si="12338"/>
        <v>211</v>
      </c>
    </row>
    <row r="7837" spans="1:24" x14ac:dyDescent="0.3">
      <c r="A7837" s="28">
        <f t="shared" si="12336"/>
        <v>164212</v>
      </c>
      <c r="B7837" s="67" t="s">
        <v>17</v>
      </c>
      <c r="C7837" s="67"/>
      <c r="D7837" s="67"/>
      <c r="E7837" s="67"/>
      <c r="F7837" s="67"/>
      <c r="G7837" s="68" t="s">
        <v>31</v>
      </c>
      <c r="H7837" s="69"/>
      <c r="J7837" s="28" t="str">
        <f t="shared" ref="J7837" si="12378">CONCATENATE(K7834,3)</f>
        <v>33</v>
      </c>
      <c r="K7837" s="22" t="e">
        <v>#VALUE!</v>
      </c>
      <c r="L7837" s="22" t="e">
        <v>#VALUE!</v>
      </c>
      <c r="M7837" s="17"/>
      <c r="N7837" s="17"/>
      <c r="O7837" s="17"/>
      <c r="P7837" s="17"/>
      <c r="Q7837" s="17"/>
      <c r="R7837" s="17"/>
      <c r="S7837" s="17"/>
      <c r="U7837" s="28">
        <f t="shared" si="12326"/>
        <v>164</v>
      </c>
      <c r="V7837" s="28">
        <f t="shared" si="12338"/>
        <v>212</v>
      </c>
    </row>
    <row r="7838" spans="1:24" x14ac:dyDescent="0.3">
      <c r="A7838" s="28">
        <f t="shared" si="12336"/>
        <v>164213</v>
      </c>
      <c r="B7838" s="66" t="s">
        <v>18</v>
      </c>
      <c r="C7838" s="66"/>
      <c r="D7838" s="66"/>
      <c r="E7838" s="66" t="str">
        <f t="shared" ref="E7838" si="12379">IF(D7831="","",D7831)</f>
        <v/>
      </c>
      <c r="F7838" s="66"/>
      <c r="G7838" s="4" t="s">
        <v>18</v>
      </c>
      <c r="H7838" s="16"/>
      <c r="J7838" s="17"/>
      <c r="K7838" s="17">
        <v>4</v>
      </c>
      <c r="L7838" s="17">
        <v>4</v>
      </c>
      <c r="M7838" s="17">
        <v>4</v>
      </c>
      <c r="N7838" s="17"/>
      <c r="O7838" s="17"/>
      <c r="P7838" s="17"/>
      <c r="Q7838" s="17"/>
      <c r="R7838" s="17"/>
      <c r="S7838" s="17"/>
      <c r="U7838" s="28">
        <f t="shared" si="12326"/>
        <v>164</v>
      </c>
      <c r="V7838" s="28">
        <f t="shared" si="12338"/>
        <v>213</v>
      </c>
    </row>
    <row r="7839" spans="1:24" ht="15" customHeight="1" x14ac:dyDescent="0.3">
      <c r="A7839" s="28">
        <f t="shared" si="12336"/>
        <v>164214</v>
      </c>
      <c r="B7839" s="5" t="s">
        <v>19</v>
      </c>
      <c r="C7839" s="5" t="s">
        <v>20</v>
      </c>
      <c r="D7839" s="5" t="s">
        <v>21</v>
      </c>
      <c r="E7839" s="5"/>
      <c r="F7839" s="70" t="s">
        <v>33</v>
      </c>
      <c r="G7839" s="5" t="s">
        <v>19</v>
      </c>
      <c r="H7839" s="5" t="s">
        <v>20</v>
      </c>
      <c r="J7839" s="28" t="str">
        <f t="shared" ref="J7839" si="12380">CONCATENATE(K7838,1)</f>
        <v>41</v>
      </c>
      <c r="K7839" s="22" t="e">
        <f t="array" ref="K7839:M7841">LINEST(B7842:B7845,C7842:C7845^{1,2},TRUE,TRUE)</f>
        <v>#VALUE!</v>
      </c>
      <c r="L7839" s="22" t="e">
        <v>#VALUE!</v>
      </c>
      <c r="M7839" s="22" t="e">
        <v>#VALUE!</v>
      </c>
      <c r="N7839" s="17"/>
      <c r="O7839" s="17"/>
      <c r="P7839" s="17"/>
      <c r="Q7839" s="17"/>
      <c r="R7839" s="17"/>
      <c r="S7839" s="17"/>
      <c r="U7839" s="28">
        <f t="shared" si="12326"/>
        <v>164</v>
      </c>
      <c r="V7839" s="28">
        <f t="shared" si="12338"/>
        <v>214</v>
      </c>
    </row>
    <row r="7840" spans="1:24" x14ac:dyDescent="0.3">
      <c r="A7840" s="28">
        <f t="shared" si="12336"/>
        <v>164215</v>
      </c>
      <c r="B7840" s="5" t="s">
        <v>22</v>
      </c>
      <c r="C7840" s="5" t="s">
        <v>23</v>
      </c>
      <c r="D7840" s="5" t="s">
        <v>24</v>
      </c>
      <c r="E7840" s="5" t="s">
        <v>32</v>
      </c>
      <c r="F7840" s="70"/>
      <c r="G7840" s="5" t="s">
        <v>22</v>
      </c>
      <c r="H7840" s="5" t="s">
        <v>23</v>
      </c>
      <c r="J7840" s="28" t="str">
        <f t="shared" ref="J7840" si="12381">CONCATENATE(K7838,2)</f>
        <v>42</v>
      </c>
      <c r="K7840" s="22" t="e">
        <v>#VALUE!</v>
      </c>
      <c r="L7840" s="22" t="e">
        <v>#VALUE!</v>
      </c>
      <c r="M7840" s="22" t="e">
        <v>#VALUE!</v>
      </c>
      <c r="N7840" s="17"/>
      <c r="O7840" s="17"/>
      <c r="P7840" s="17"/>
      <c r="Q7840" s="17"/>
      <c r="R7840" s="17"/>
      <c r="S7840" s="17"/>
      <c r="U7840" s="28">
        <f t="shared" si="12326"/>
        <v>164</v>
      </c>
      <c r="V7840" s="28">
        <f t="shared" si="12338"/>
        <v>215</v>
      </c>
    </row>
    <row r="7841" spans="1:22" x14ac:dyDescent="0.3">
      <c r="A7841" s="28">
        <f t="shared" si="12336"/>
        <v>164216</v>
      </c>
      <c r="B7841" s="6" t="str">
        <f t="shared" ref="B7841" si="12382">IF(H7834="","",H7834)</f>
        <v>°C</v>
      </c>
      <c r="C7841" s="6" t="str">
        <f t="shared" ref="C7841" si="12383">IF(H7834="","",H7834)</f>
        <v>°C</v>
      </c>
      <c r="D7841" s="6" t="str">
        <f t="shared" ref="D7841" si="12384">IF(H7834="","",H7834)</f>
        <v>°C</v>
      </c>
      <c r="E7841" s="6"/>
      <c r="F7841" s="6"/>
      <c r="G7841" s="6" t="str">
        <f t="shared" ref="G7841" si="12385">IF(H7834="","",H7834)</f>
        <v>°C</v>
      </c>
      <c r="H7841" s="6" t="str">
        <f t="shared" ref="H7841" si="12386">IF(H7834="","",H7834)</f>
        <v>°C</v>
      </c>
      <c r="J7841" s="28" t="str">
        <f t="shared" ref="J7841" si="12387">CONCATENATE(K7838,3)</f>
        <v>43</v>
      </c>
      <c r="K7841" s="22" t="e">
        <v>#VALUE!</v>
      </c>
      <c r="L7841" s="22" t="e">
        <v>#VALUE!</v>
      </c>
      <c r="M7841" s="22" t="e">
        <v>#VALUE!</v>
      </c>
      <c r="N7841" s="17"/>
      <c r="O7841" s="17"/>
      <c r="P7841" s="17"/>
      <c r="Q7841" s="17"/>
      <c r="R7841" s="17"/>
      <c r="S7841" s="17"/>
      <c r="U7841" s="28">
        <f t="shared" si="12326"/>
        <v>164</v>
      </c>
      <c r="V7841" s="28">
        <f t="shared" si="12338"/>
        <v>216</v>
      </c>
    </row>
    <row r="7842" spans="1:22" x14ac:dyDescent="0.3">
      <c r="A7842" s="28">
        <f t="shared" si="12336"/>
        <v>164217</v>
      </c>
      <c r="B7842" s="26"/>
      <c r="C7842" s="26"/>
      <c r="D7842" s="26"/>
      <c r="E7842" s="9"/>
      <c r="F7842" s="26"/>
      <c r="G7842" s="27"/>
      <c r="H7842" s="27"/>
      <c r="J7842" s="17"/>
      <c r="K7842" s="17">
        <v>5</v>
      </c>
      <c r="L7842" s="17">
        <v>5</v>
      </c>
      <c r="M7842" s="17">
        <v>5</v>
      </c>
      <c r="N7842" s="17">
        <v>5</v>
      </c>
      <c r="O7842" s="17"/>
      <c r="P7842" s="17"/>
      <c r="Q7842" s="17"/>
      <c r="R7842" s="17"/>
      <c r="S7842" s="17"/>
      <c r="U7842" s="28">
        <f t="shared" si="12326"/>
        <v>164</v>
      </c>
      <c r="V7842" s="28">
        <f t="shared" si="12338"/>
        <v>217</v>
      </c>
    </row>
    <row r="7843" spans="1:22" x14ac:dyDescent="0.3">
      <c r="A7843" s="28">
        <f t="shared" si="12336"/>
        <v>164218</v>
      </c>
      <c r="B7843" s="26"/>
      <c r="C7843" s="26"/>
      <c r="D7843" s="26"/>
      <c r="E7843" s="9"/>
      <c r="F7843" s="26"/>
      <c r="G7843" s="27"/>
      <c r="H7843" s="27"/>
      <c r="J7843" s="28" t="str">
        <f t="shared" ref="J7843" si="12388">CONCATENATE(K7842,1)</f>
        <v>51</v>
      </c>
      <c r="K7843" s="22" t="e">
        <f t="array" ref="K7843:N7845">LINEST(B7842:B7846,C7842:C7846^{1,2,3},TRUE,TRUE)</f>
        <v>#VALUE!</v>
      </c>
      <c r="L7843" s="22" t="e">
        <v>#VALUE!</v>
      </c>
      <c r="M7843" s="22" t="e">
        <v>#VALUE!</v>
      </c>
      <c r="N7843" s="22" t="e">
        <v>#VALUE!</v>
      </c>
      <c r="O7843" s="17"/>
      <c r="P7843" s="17"/>
      <c r="Q7843" s="17"/>
      <c r="R7843" s="17"/>
      <c r="S7843" s="17"/>
      <c r="U7843" s="28">
        <f t="shared" si="12326"/>
        <v>164</v>
      </c>
      <c r="V7843" s="28">
        <f t="shared" si="12338"/>
        <v>218</v>
      </c>
    </row>
    <row r="7844" spans="1:22" x14ac:dyDescent="0.3">
      <c r="A7844" s="28">
        <f t="shared" si="12336"/>
        <v>164219</v>
      </c>
      <c r="B7844" s="26"/>
      <c r="C7844" s="26"/>
      <c r="D7844" s="26"/>
      <c r="E7844" s="9"/>
      <c r="F7844" s="26"/>
      <c r="G7844" s="27"/>
      <c r="H7844" s="27"/>
      <c r="J7844" s="28" t="str">
        <f t="shared" ref="J7844" si="12389">CONCATENATE(K7842,2)</f>
        <v>52</v>
      </c>
      <c r="K7844" s="22" t="e">
        <v>#VALUE!</v>
      </c>
      <c r="L7844" s="22" t="e">
        <v>#VALUE!</v>
      </c>
      <c r="M7844" s="22" t="e">
        <v>#VALUE!</v>
      </c>
      <c r="N7844" s="22" t="e">
        <v>#VALUE!</v>
      </c>
      <c r="O7844" s="17"/>
      <c r="P7844" s="17"/>
      <c r="Q7844" s="17"/>
      <c r="R7844" s="17"/>
      <c r="S7844" s="17"/>
      <c r="U7844" s="28">
        <f t="shared" si="12326"/>
        <v>164</v>
      </c>
      <c r="V7844" s="28">
        <f t="shared" si="12338"/>
        <v>219</v>
      </c>
    </row>
    <row r="7845" spans="1:22" x14ac:dyDescent="0.3">
      <c r="A7845" s="28">
        <f t="shared" si="12336"/>
        <v>164220</v>
      </c>
      <c r="B7845" s="26"/>
      <c r="C7845" s="26"/>
      <c r="D7845" s="26"/>
      <c r="E7845" s="9"/>
      <c r="F7845" s="26"/>
      <c r="G7845" s="27"/>
      <c r="H7845" s="27"/>
      <c r="J7845" s="28" t="str">
        <f t="shared" ref="J7845" si="12390">CONCATENATE(K7842,3)</f>
        <v>53</v>
      </c>
      <c r="K7845" s="22" t="e">
        <v>#VALUE!</v>
      </c>
      <c r="L7845" s="22" t="e">
        <v>#VALUE!</v>
      </c>
      <c r="M7845" s="22" t="e">
        <v>#VALUE!</v>
      </c>
      <c r="N7845" s="22" t="e">
        <v>#VALUE!</v>
      </c>
      <c r="O7845" s="17"/>
      <c r="P7845" s="17"/>
      <c r="Q7845" s="17"/>
      <c r="R7845" s="17"/>
      <c r="S7845" s="17"/>
      <c r="U7845" s="28">
        <f t="shared" si="12326"/>
        <v>164</v>
      </c>
      <c r="V7845" s="28">
        <f t="shared" si="12338"/>
        <v>220</v>
      </c>
    </row>
    <row r="7846" spans="1:22" x14ac:dyDescent="0.3">
      <c r="A7846" s="28">
        <f t="shared" si="12336"/>
        <v>164221</v>
      </c>
      <c r="B7846" s="26"/>
      <c r="C7846" s="26"/>
      <c r="D7846" s="26"/>
      <c r="E7846" s="9"/>
      <c r="F7846" s="26"/>
      <c r="G7846" s="27"/>
      <c r="H7846" s="27"/>
      <c r="J7846" s="17"/>
      <c r="K7846" s="17">
        <v>6</v>
      </c>
      <c r="L7846" s="17">
        <v>6</v>
      </c>
      <c r="M7846" s="17">
        <v>6</v>
      </c>
      <c r="N7846" s="17">
        <v>6</v>
      </c>
      <c r="O7846" s="17">
        <v>6</v>
      </c>
      <c r="P7846" s="17"/>
      <c r="Q7846" s="17"/>
      <c r="R7846" s="17"/>
      <c r="S7846" s="17"/>
      <c r="U7846" s="28">
        <f t="shared" si="12326"/>
        <v>164</v>
      </c>
      <c r="V7846" s="28">
        <f t="shared" si="12338"/>
        <v>221</v>
      </c>
    </row>
    <row r="7847" spans="1:22" x14ac:dyDescent="0.3">
      <c r="A7847" s="28">
        <f t="shared" si="12336"/>
        <v>164222</v>
      </c>
      <c r="B7847" s="26"/>
      <c r="C7847" s="26"/>
      <c r="D7847" s="26"/>
      <c r="E7847" s="9"/>
      <c r="F7847" s="26"/>
      <c r="G7847" s="27"/>
      <c r="H7847" s="27"/>
      <c r="J7847" s="28" t="str">
        <f t="shared" ref="J7847" si="12391">CONCATENATE(K7846,1)</f>
        <v>61</v>
      </c>
      <c r="K7847" s="22" t="e">
        <f t="array" ref="K7847:O7849">LINEST(B7842:B7847,C7842:C7847^{1,2,3,4},TRUE,TRUE)</f>
        <v>#VALUE!</v>
      </c>
      <c r="L7847" s="22" t="e">
        <v>#VALUE!</v>
      </c>
      <c r="M7847" s="22" t="e">
        <v>#VALUE!</v>
      </c>
      <c r="N7847" s="22" t="e">
        <v>#VALUE!</v>
      </c>
      <c r="O7847" s="22" t="e">
        <v>#VALUE!</v>
      </c>
      <c r="P7847" s="17"/>
      <c r="Q7847" s="17"/>
      <c r="R7847" s="17"/>
      <c r="S7847" s="17"/>
      <c r="U7847" s="28">
        <f t="shared" si="12326"/>
        <v>164</v>
      </c>
      <c r="V7847" s="28">
        <f t="shared" si="12338"/>
        <v>222</v>
      </c>
    </row>
    <row r="7848" spans="1:22" x14ac:dyDescent="0.3">
      <c r="A7848" s="28">
        <f t="shared" si="12336"/>
        <v>164223</v>
      </c>
      <c r="B7848" s="26"/>
      <c r="C7848" s="26"/>
      <c r="D7848" s="26"/>
      <c r="E7848" s="9"/>
      <c r="F7848" s="26"/>
      <c r="G7848" s="27"/>
      <c r="H7848" s="27"/>
      <c r="J7848" s="28" t="str">
        <f t="shared" ref="J7848" si="12392">CONCATENATE(K7846,2)</f>
        <v>62</v>
      </c>
      <c r="K7848" s="22" t="e">
        <v>#VALUE!</v>
      </c>
      <c r="L7848" s="22" t="e">
        <v>#VALUE!</v>
      </c>
      <c r="M7848" s="22" t="e">
        <v>#VALUE!</v>
      </c>
      <c r="N7848" s="22" t="e">
        <v>#VALUE!</v>
      </c>
      <c r="O7848" s="22" t="e">
        <v>#VALUE!</v>
      </c>
      <c r="P7848" s="17"/>
      <c r="Q7848" s="17"/>
      <c r="R7848" s="17"/>
      <c r="S7848" s="17"/>
      <c r="U7848" s="28">
        <f t="shared" si="12326"/>
        <v>164</v>
      </c>
      <c r="V7848" s="28">
        <f t="shared" si="12338"/>
        <v>223</v>
      </c>
    </row>
    <row r="7849" spans="1:22" x14ac:dyDescent="0.3">
      <c r="A7849" s="28">
        <f t="shared" si="12336"/>
        <v>164224</v>
      </c>
      <c r="B7849" s="26"/>
      <c r="C7849" s="26"/>
      <c r="D7849" s="26"/>
      <c r="E7849" s="9"/>
      <c r="F7849" s="26"/>
      <c r="G7849" s="27"/>
      <c r="H7849" s="27"/>
      <c r="J7849" s="28" t="str">
        <f t="shared" ref="J7849" si="12393">CONCATENATE(K7846,3)</f>
        <v>63</v>
      </c>
      <c r="K7849" s="22" t="e">
        <v>#VALUE!</v>
      </c>
      <c r="L7849" s="22" t="e">
        <v>#VALUE!</v>
      </c>
      <c r="M7849" s="22" t="e">
        <v>#VALUE!</v>
      </c>
      <c r="N7849" s="22" t="e">
        <v>#VALUE!</v>
      </c>
      <c r="O7849" s="22" t="e">
        <v>#VALUE!</v>
      </c>
      <c r="P7849" s="17"/>
      <c r="Q7849" s="17"/>
      <c r="R7849" s="17"/>
      <c r="S7849" s="17"/>
      <c r="U7849" s="28">
        <f t="shared" si="12326"/>
        <v>164</v>
      </c>
      <c r="V7849" s="28">
        <f t="shared" si="12338"/>
        <v>224</v>
      </c>
    </row>
    <row r="7850" spans="1:22" x14ac:dyDescent="0.3">
      <c r="A7850" s="28">
        <f t="shared" si="12336"/>
        <v>164225</v>
      </c>
      <c r="B7850" s="26"/>
      <c r="C7850" s="26"/>
      <c r="D7850" s="26"/>
      <c r="E7850" s="9"/>
      <c r="F7850" s="26"/>
      <c r="G7850" s="27"/>
      <c r="H7850" s="27"/>
      <c r="J7850" s="17"/>
      <c r="K7850" s="17">
        <v>7</v>
      </c>
      <c r="L7850" s="17">
        <v>7</v>
      </c>
      <c r="M7850" s="17">
        <v>7</v>
      </c>
      <c r="N7850" s="17">
        <v>7</v>
      </c>
      <c r="O7850" s="17">
        <v>7</v>
      </c>
      <c r="P7850" s="17">
        <v>7</v>
      </c>
      <c r="Q7850" s="17"/>
      <c r="R7850" s="17"/>
      <c r="S7850" s="17"/>
      <c r="U7850" s="28">
        <f t="shared" si="12326"/>
        <v>164</v>
      </c>
      <c r="V7850" s="28">
        <f t="shared" si="12338"/>
        <v>225</v>
      </c>
    </row>
    <row r="7851" spans="1:22" x14ac:dyDescent="0.3">
      <c r="A7851" s="28">
        <f t="shared" si="12336"/>
        <v>164226</v>
      </c>
      <c r="B7851" s="26"/>
      <c r="C7851" s="26"/>
      <c r="D7851" s="26"/>
      <c r="E7851" s="9"/>
      <c r="F7851" s="26"/>
      <c r="G7851" s="27"/>
      <c r="H7851" s="27"/>
      <c r="J7851" s="28" t="str">
        <f t="shared" ref="J7851" si="12394">CONCATENATE(K7850,1)</f>
        <v>71</v>
      </c>
      <c r="K7851" s="22" t="e">
        <f t="array" ref="K7851:P7853">LINEST(B7842:B7848,C7842:C7848^{1,2,3,4,5},TRUE,TRUE)</f>
        <v>#VALUE!</v>
      </c>
      <c r="L7851" s="22" t="e">
        <v>#VALUE!</v>
      </c>
      <c r="M7851" s="22" t="e">
        <v>#VALUE!</v>
      </c>
      <c r="N7851" s="22" t="e">
        <v>#VALUE!</v>
      </c>
      <c r="O7851" s="22" t="e">
        <v>#VALUE!</v>
      </c>
      <c r="P7851" s="22" t="e">
        <v>#VALUE!</v>
      </c>
      <c r="Q7851" s="17"/>
      <c r="R7851" s="17"/>
      <c r="S7851" s="17"/>
      <c r="U7851" s="28">
        <f t="shared" si="12326"/>
        <v>164</v>
      </c>
      <c r="V7851" s="28">
        <f t="shared" si="12338"/>
        <v>226</v>
      </c>
    </row>
    <row r="7852" spans="1:22" x14ac:dyDescent="0.3">
      <c r="A7852" s="28">
        <f t="shared" si="12336"/>
        <v>164227</v>
      </c>
      <c r="B7852" s="2">
        <f t="shared" ref="B7852" si="12395">COUNT(B7842:B7851)-2</f>
        <v>-2</v>
      </c>
      <c r="J7852" s="28" t="str">
        <f t="shared" ref="J7852" si="12396">CONCATENATE(K7850,2)</f>
        <v>72</v>
      </c>
      <c r="K7852" s="22" t="e">
        <v>#VALUE!</v>
      </c>
      <c r="L7852" s="22" t="e">
        <v>#VALUE!</v>
      </c>
      <c r="M7852" s="22" t="e">
        <v>#VALUE!</v>
      </c>
      <c r="N7852" s="22" t="e">
        <v>#VALUE!</v>
      </c>
      <c r="O7852" s="22" t="e">
        <v>#VALUE!</v>
      </c>
      <c r="P7852" s="22" t="e">
        <v>#VALUE!</v>
      </c>
      <c r="Q7852" s="17"/>
      <c r="R7852" s="17"/>
      <c r="S7852" s="17"/>
      <c r="U7852" s="28">
        <f t="shared" si="12326"/>
        <v>164</v>
      </c>
      <c r="V7852" s="28">
        <f t="shared" si="12338"/>
        <v>227</v>
      </c>
    </row>
    <row r="7853" spans="1:22" x14ac:dyDescent="0.3">
      <c r="A7853" s="28">
        <f t="shared" si="12336"/>
        <v>164228</v>
      </c>
      <c r="J7853" s="28" t="str">
        <f t="shared" ref="J7853" si="12397">CONCATENATE(K7850,3)</f>
        <v>73</v>
      </c>
      <c r="K7853" s="22" t="e">
        <v>#VALUE!</v>
      </c>
      <c r="L7853" s="22" t="e">
        <v>#VALUE!</v>
      </c>
      <c r="M7853" s="22" t="e">
        <v>#VALUE!</v>
      </c>
      <c r="N7853" s="22" t="e">
        <v>#VALUE!</v>
      </c>
      <c r="O7853" s="22" t="e">
        <v>#VALUE!</v>
      </c>
      <c r="P7853" s="22" t="e">
        <v>#VALUE!</v>
      </c>
      <c r="Q7853" s="17"/>
      <c r="R7853" s="17"/>
      <c r="S7853" s="17"/>
      <c r="U7853" s="28">
        <f t="shared" si="12326"/>
        <v>164</v>
      </c>
      <c r="V7853" s="28">
        <f t="shared" si="12338"/>
        <v>228</v>
      </c>
    </row>
    <row r="7854" spans="1:22" x14ac:dyDescent="0.3">
      <c r="A7854" s="28">
        <f t="shared" si="12336"/>
        <v>164229</v>
      </c>
      <c r="B7854" s="66" t="s">
        <v>25</v>
      </c>
      <c r="C7854" s="66"/>
      <c r="D7854" s="66"/>
      <c r="E7854" s="66"/>
      <c r="F7854" s="66"/>
      <c r="G7854" s="66"/>
      <c r="H7854" s="66"/>
      <c r="J7854" s="17"/>
      <c r="K7854" s="17">
        <v>8</v>
      </c>
      <c r="L7854" s="17">
        <v>8</v>
      </c>
      <c r="M7854" s="17">
        <v>8</v>
      </c>
      <c r="N7854" s="17">
        <v>8</v>
      </c>
      <c r="O7854" s="17">
        <v>8</v>
      </c>
      <c r="P7854" s="17">
        <v>8</v>
      </c>
      <c r="Q7854" s="17">
        <v>8</v>
      </c>
      <c r="R7854" s="17"/>
      <c r="S7854" s="17"/>
      <c r="U7854" s="28">
        <f t="shared" si="12326"/>
        <v>164</v>
      </c>
      <c r="V7854" s="28">
        <f t="shared" si="12338"/>
        <v>229</v>
      </c>
    </row>
    <row r="7855" spans="1:22" x14ac:dyDescent="0.3">
      <c r="A7855" s="28">
        <f t="shared" si="12336"/>
        <v>164230</v>
      </c>
      <c r="B7855" s="71"/>
      <c r="C7855" s="71"/>
      <c r="D7855" s="71"/>
      <c r="E7855" s="71"/>
      <c r="F7855" s="71"/>
      <c r="G7855" s="71"/>
      <c r="H7855" s="71"/>
      <c r="J7855" s="28" t="str">
        <f t="shared" ref="J7855" si="12398">CONCATENATE(K7854,1)</f>
        <v>81</v>
      </c>
      <c r="K7855" s="22" t="e">
        <f t="array" ref="K7855:Q7857">LINEST(B7842:B7849,C7842:C7849^{1,2,3,4,5,6},TRUE,TRUE)</f>
        <v>#VALUE!</v>
      </c>
      <c r="L7855" s="22" t="e">
        <v>#VALUE!</v>
      </c>
      <c r="M7855" s="22" t="e">
        <v>#VALUE!</v>
      </c>
      <c r="N7855" s="22" t="e">
        <v>#VALUE!</v>
      </c>
      <c r="O7855" s="22" t="e">
        <v>#VALUE!</v>
      </c>
      <c r="P7855" s="22" t="e">
        <v>#VALUE!</v>
      </c>
      <c r="Q7855" s="22" t="e">
        <v>#VALUE!</v>
      </c>
      <c r="R7855" s="17"/>
      <c r="S7855" s="17"/>
      <c r="U7855" s="28">
        <f t="shared" si="12326"/>
        <v>164</v>
      </c>
      <c r="V7855" s="28">
        <f t="shared" si="12338"/>
        <v>230</v>
      </c>
    </row>
    <row r="7856" spans="1:22" x14ac:dyDescent="0.3">
      <c r="A7856" s="28">
        <f t="shared" si="12336"/>
        <v>164231</v>
      </c>
      <c r="B7856" s="71"/>
      <c r="C7856" s="71"/>
      <c r="D7856" s="71"/>
      <c r="E7856" s="71"/>
      <c r="F7856" s="71"/>
      <c r="G7856" s="71"/>
      <c r="H7856" s="71"/>
      <c r="J7856" s="28" t="str">
        <f t="shared" ref="J7856" si="12399">CONCATENATE(K7854,2)</f>
        <v>82</v>
      </c>
      <c r="K7856" s="22" t="e">
        <v>#VALUE!</v>
      </c>
      <c r="L7856" s="22" t="e">
        <v>#VALUE!</v>
      </c>
      <c r="M7856" s="22" t="e">
        <v>#VALUE!</v>
      </c>
      <c r="N7856" s="22" t="e">
        <v>#VALUE!</v>
      </c>
      <c r="O7856" s="22" t="e">
        <v>#VALUE!</v>
      </c>
      <c r="P7856" s="22" t="e">
        <v>#VALUE!</v>
      </c>
      <c r="Q7856" s="22" t="e">
        <v>#VALUE!</v>
      </c>
      <c r="R7856" s="17"/>
      <c r="S7856" s="17"/>
      <c r="U7856" s="28">
        <f t="shared" si="12326"/>
        <v>164</v>
      </c>
      <c r="V7856" s="28">
        <f t="shared" si="12338"/>
        <v>231</v>
      </c>
    </row>
    <row r="7857" spans="1:22" x14ac:dyDescent="0.3">
      <c r="A7857" s="28">
        <f t="shared" si="12336"/>
        <v>164232</v>
      </c>
      <c r="J7857" s="28" t="str">
        <f t="shared" ref="J7857" si="12400">CONCATENATE(K7854,3)</f>
        <v>83</v>
      </c>
      <c r="K7857" s="22" t="e">
        <v>#VALUE!</v>
      </c>
      <c r="L7857" s="22" t="e">
        <v>#VALUE!</v>
      </c>
      <c r="M7857" s="22" t="e">
        <v>#VALUE!</v>
      </c>
      <c r="N7857" s="22" t="e">
        <v>#VALUE!</v>
      </c>
      <c r="O7857" s="22" t="e">
        <v>#VALUE!</v>
      </c>
      <c r="P7857" s="22" t="e">
        <v>#VALUE!</v>
      </c>
      <c r="Q7857" s="22" t="e">
        <v>#VALUE!</v>
      </c>
      <c r="R7857" s="17"/>
      <c r="S7857" s="17"/>
      <c r="U7857" s="28">
        <f t="shared" si="12326"/>
        <v>164</v>
      </c>
      <c r="V7857" s="28">
        <f t="shared" si="12338"/>
        <v>232</v>
      </c>
    </row>
    <row r="7858" spans="1:22" ht="15" customHeight="1" x14ac:dyDescent="0.3">
      <c r="A7858" s="28">
        <f t="shared" si="12336"/>
        <v>164233</v>
      </c>
      <c r="B7858" s="66" t="s">
        <v>52</v>
      </c>
      <c r="C7858" s="66"/>
      <c r="D7858" s="66"/>
      <c r="E7858" s="10" t="str">
        <f>IF(D7828="","",MAX(E7859,E7860))</f>
        <v/>
      </c>
      <c r="J7858" s="17"/>
      <c r="K7858" s="17">
        <v>9</v>
      </c>
      <c r="L7858" s="17">
        <v>9</v>
      </c>
      <c r="M7858" s="17">
        <v>9</v>
      </c>
      <c r="N7858" s="17">
        <v>9</v>
      </c>
      <c r="O7858" s="17">
        <v>9</v>
      </c>
      <c r="P7858" s="17">
        <v>9</v>
      </c>
      <c r="Q7858" s="17">
        <v>9</v>
      </c>
      <c r="R7858" s="17">
        <v>9</v>
      </c>
      <c r="S7858" s="17"/>
      <c r="U7858" s="28">
        <f t="shared" si="12326"/>
        <v>164</v>
      </c>
      <c r="V7858" s="28">
        <f t="shared" si="12338"/>
        <v>233</v>
      </c>
    </row>
    <row r="7859" spans="1:22" x14ac:dyDescent="0.3">
      <c r="A7859" s="28">
        <f t="shared" si="12336"/>
        <v>164234</v>
      </c>
      <c r="B7859" s="2" t="s">
        <v>26</v>
      </c>
      <c r="C7859" s="2" t="s">
        <v>27</v>
      </c>
      <c r="D7859" s="2" t="s">
        <v>28</v>
      </c>
      <c r="E7859" s="11">
        <f>ABS(MIN(D7860:D7869))</f>
        <v>0</v>
      </c>
      <c r="G7859" s="2" t="s">
        <v>230</v>
      </c>
      <c r="J7859" s="28" t="str">
        <f t="shared" ref="J7859" si="12401">CONCATENATE(K7858,1)</f>
        <v>91</v>
      </c>
      <c r="K7859" s="22" t="e">
        <f t="array" ref="K7859:R7861">LINEST(B7842:B7850,C7842:C7850^{1,2,3,4,5,6,7},TRUE,TRUE)</f>
        <v>#VALUE!</v>
      </c>
      <c r="L7859" s="22" t="e">
        <v>#VALUE!</v>
      </c>
      <c r="M7859" s="22" t="e">
        <v>#VALUE!</v>
      </c>
      <c r="N7859" s="22" t="e">
        <v>#VALUE!</v>
      </c>
      <c r="O7859" s="22" t="e">
        <v>#VALUE!</v>
      </c>
      <c r="P7859" s="22" t="e">
        <v>#VALUE!</v>
      </c>
      <c r="Q7859" s="22" t="e">
        <v>#VALUE!</v>
      </c>
      <c r="R7859" s="22" t="e">
        <v>#VALUE!</v>
      </c>
      <c r="S7859" s="17"/>
      <c r="U7859" s="28">
        <f t="shared" si="12326"/>
        <v>164</v>
      </c>
      <c r="V7859" s="28">
        <f t="shared" si="12338"/>
        <v>234</v>
      </c>
    </row>
    <row r="7860" spans="1:22" x14ac:dyDescent="0.3">
      <c r="A7860" s="28">
        <f t="shared" si="12336"/>
        <v>164235</v>
      </c>
      <c r="B7860" s="7">
        <f t="shared" ref="B7860:B7869" si="12402">C7842-B7842</f>
        <v>0</v>
      </c>
      <c r="C7860" s="7">
        <f t="shared" ref="C7860:C7869" si="12403">H7842-G7842</f>
        <v>0</v>
      </c>
      <c r="D7860" s="7">
        <f>C7860-B7860</f>
        <v>0</v>
      </c>
      <c r="E7860" s="11">
        <f>ABS(MAX(D7860:D7869))</f>
        <v>0</v>
      </c>
      <c r="F7860" s="13"/>
      <c r="G7860" s="2" t="str">
        <f>IF(D7842="","",D7842/E7842)</f>
        <v/>
      </c>
      <c r="H7860" s="13"/>
      <c r="J7860" s="28" t="str">
        <f t="shared" ref="J7860" si="12404">CONCATENATE(K7858,2)</f>
        <v>92</v>
      </c>
      <c r="K7860" s="22" t="e">
        <v>#VALUE!</v>
      </c>
      <c r="L7860" s="22" t="e">
        <v>#VALUE!</v>
      </c>
      <c r="M7860" s="22" t="e">
        <v>#VALUE!</v>
      </c>
      <c r="N7860" s="22" t="e">
        <v>#VALUE!</v>
      </c>
      <c r="O7860" s="22" t="e">
        <v>#VALUE!</v>
      </c>
      <c r="P7860" s="22" t="e">
        <v>#VALUE!</v>
      </c>
      <c r="Q7860" s="22" t="e">
        <v>#VALUE!</v>
      </c>
      <c r="R7860" s="22" t="e">
        <v>#VALUE!</v>
      </c>
      <c r="S7860" s="17"/>
      <c r="U7860" s="28">
        <f t="shared" si="12326"/>
        <v>164</v>
      </c>
      <c r="V7860" s="28">
        <f t="shared" si="12338"/>
        <v>235</v>
      </c>
    </row>
    <row r="7861" spans="1:22" x14ac:dyDescent="0.3">
      <c r="A7861" s="28">
        <f t="shared" si="12336"/>
        <v>164236</v>
      </c>
      <c r="B7861" s="7">
        <f t="shared" si="12402"/>
        <v>0</v>
      </c>
      <c r="C7861" s="7">
        <f t="shared" si="12403"/>
        <v>0</v>
      </c>
      <c r="D7861" s="7">
        <f t="shared" ref="D7861:D7869" si="12405">C7861-B7861</f>
        <v>0</v>
      </c>
      <c r="E7861" s="12" t="s">
        <v>34</v>
      </c>
      <c r="G7861" s="2" t="str">
        <f t="shared" ref="G7861:G7869" si="12406">IF(D7843="","",D7843/E7843)</f>
        <v/>
      </c>
      <c r="H7861" s="13"/>
      <c r="J7861" s="28" t="str">
        <f t="shared" ref="J7861" si="12407">CONCATENATE(K7858,3)</f>
        <v>93</v>
      </c>
      <c r="K7861" s="22" t="e">
        <v>#VALUE!</v>
      </c>
      <c r="L7861" s="22" t="e">
        <v>#VALUE!</v>
      </c>
      <c r="M7861" s="22" t="e">
        <v>#VALUE!</v>
      </c>
      <c r="N7861" s="22" t="e">
        <v>#VALUE!</v>
      </c>
      <c r="O7861" s="22" t="e">
        <v>#VALUE!</v>
      </c>
      <c r="P7861" s="22" t="e">
        <v>#VALUE!</v>
      </c>
      <c r="Q7861" s="22" t="e">
        <v>#VALUE!</v>
      </c>
      <c r="R7861" s="22" t="e">
        <v>#VALUE!</v>
      </c>
      <c r="S7861" s="17"/>
      <c r="U7861" s="28">
        <f t="shared" si="12326"/>
        <v>164</v>
      </c>
      <c r="V7861" s="28">
        <f t="shared" si="12338"/>
        <v>236</v>
      </c>
    </row>
    <row r="7862" spans="1:22" x14ac:dyDescent="0.3">
      <c r="A7862" s="28">
        <f t="shared" si="12336"/>
        <v>164237</v>
      </c>
      <c r="B7862" s="7">
        <f t="shared" si="12402"/>
        <v>0</v>
      </c>
      <c r="C7862" s="7">
        <f t="shared" si="12403"/>
        <v>0</v>
      </c>
      <c r="D7862" s="7">
        <f t="shared" si="12405"/>
        <v>0</v>
      </c>
      <c r="E7862" s="10" t="str">
        <f>IF(D7828="","",MAX(E7863,E7864))</f>
        <v/>
      </c>
      <c r="G7862" s="2" t="str">
        <f t="shared" si="12406"/>
        <v/>
      </c>
      <c r="H7862" s="13"/>
      <c r="J7862" s="17"/>
      <c r="K7862" s="17">
        <v>10</v>
      </c>
      <c r="L7862" s="17">
        <v>10</v>
      </c>
      <c r="M7862" s="17">
        <v>10</v>
      </c>
      <c r="N7862" s="17">
        <v>10</v>
      </c>
      <c r="O7862" s="17">
        <v>10</v>
      </c>
      <c r="P7862" s="17">
        <v>10</v>
      </c>
      <c r="Q7862" s="17">
        <v>10</v>
      </c>
      <c r="R7862" s="17">
        <v>10</v>
      </c>
      <c r="S7862" s="17">
        <v>10</v>
      </c>
      <c r="U7862" s="28">
        <f t="shared" si="12326"/>
        <v>164</v>
      </c>
      <c r="V7862" s="28">
        <f t="shared" si="12338"/>
        <v>237</v>
      </c>
    </row>
    <row r="7863" spans="1:22" x14ac:dyDescent="0.3">
      <c r="A7863" s="28">
        <f t="shared" si="12336"/>
        <v>164238</v>
      </c>
      <c r="B7863" s="7">
        <f t="shared" si="12402"/>
        <v>0</v>
      </c>
      <c r="C7863" s="7">
        <f t="shared" si="12403"/>
        <v>0</v>
      </c>
      <c r="D7863" s="7">
        <f t="shared" si="12405"/>
        <v>0</v>
      </c>
      <c r="E7863" s="11">
        <f>ABS(MIN(B7860:B7869))</f>
        <v>0</v>
      </c>
      <c r="G7863" s="2" t="str">
        <f t="shared" si="12406"/>
        <v/>
      </c>
      <c r="H7863" s="13"/>
      <c r="J7863" s="28" t="str">
        <f t="shared" ref="J7863" si="12408">CONCATENATE(K7862,1)</f>
        <v>101</v>
      </c>
      <c r="K7863" s="22" t="e">
        <f t="array" ref="K7863:S7865">LINEST(B7842:B7851,C7842:C7851^{1,2,3,4,5,6,7,8},TRUE,TRUE)</f>
        <v>#VALUE!</v>
      </c>
      <c r="L7863" s="22" t="e">
        <v>#VALUE!</v>
      </c>
      <c r="M7863" s="22" t="e">
        <v>#VALUE!</v>
      </c>
      <c r="N7863" s="22" t="e">
        <v>#VALUE!</v>
      </c>
      <c r="O7863" s="22" t="e">
        <v>#VALUE!</v>
      </c>
      <c r="P7863" s="22" t="e">
        <v>#VALUE!</v>
      </c>
      <c r="Q7863" s="22" t="e">
        <v>#VALUE!</v>
      </c>
      <c r="R7863" s="22" t="e">
        <v>#VALUE!</v>
      </c>
      <c r="S7863" s="22" t="e">
        <v>#VALUE!</v>
      </c>
      <c r="U7863" s="28">
        <f t="shared" si="12326"/>
        <v>164</v>
      </c>
      <c r="V7863" s="28">
        <f t="shared" si="12338"/>
        <v>238</v>
      </c>
    </row>
    <row r="7864" spans="1:22" x14ac:dyDescent="0.3">
      <c r="A7864" s="28">
        <f t="shared" si="12336"/>
        <v>164239</v>
      </c>
      <c r="B7864" s="7">
        <f t="shared" si="12402"/>
        <v>0</v>
      </c>
      <c r="C7864" s="7">
        <f t="shared" si="12403"/>
        <v>0</v>
      </c>
      <c r="D7864" s="7">
        <f t="shared" si="12405"/>
        <v>0</v>
      </c>
      <c r="E7864" s="11">
        <f>ABS(MAX(B7860:B7869))</f>
        <v>0</v>
      </c>
      <c r="G7864" s="2" t="str">
        <f t="shared" si="12406"/>
        <v/>
      </c>
      <c r="H7864" s="13"/>
      <c r="J7864" s="28" t="str">
        <f t="shared" ref="J7864" si="12409">CONCATENATE(K7862,2)</f>
        <v>102</v>
      </c>
      <c r="K7864" s="22" t="e">
        <v>#VALUE!</v>
      </c>
      <c r="L7864" s="22" t="e">
        <v>#VALUE!</v>
      </c>
      <c r="M7864" s="22" t="e">
        <v>#VALUE!</v>
      </c>
      <c r="N7864" s="22" t="e">
        <v>#VALUE!</v>
      </c>
      <c r="O7864" s="22" t="e">
        <v>#VALUE!</v>
      </c>
      <c r="P7864" s="22" t="e">
        <v>#VALUE!</v>
      </c>
      <c r="Q7864" s="22" t="e">
        <v>#VALUE!</v>
      </c>
      <c r="R7864" s="22" t="e">
        <v>#VALUE!</v>
      </c>
      <c r="S7864" s="22" t="e">
        <v>#VALUE!</v>
      </c>
      <c r="U7864" s="28">
        <f t="shared" si="12326"/>
        <v>164</v>
      </c>
      <c r="V7864" s="28">
        <f t="shared" si="12338"/>
        <v>239</v>
      </c>
    </row>
    <row r="7865" spans="1:22" x14ac:dyDescent="0.3">
      <c r="A7865" s="28">
        <f t="shared" si="12336"/>
        <v>164240</v>
      </c>
      <c r="B7865" s="7">
        <f t="shared" si="12402"/>
        <v>0</v>
      </c>
      <c r="C7865" s="7">
        <f t="shared" si="12403"/>
        <v>0</v>
      </c>
      <c r="D7865" s="7">
        <f t="shared" si="12405"/>
        <v>0</v>
      </c>
      <c r="E7865" s="12" t="s">
        <v>231</v>
      </c>
      <c r="G7865" s="2" t="str">
        <f t="shared" si="12406"/>
        <v/>
      </c>
      <c r="H7865" s="13"/>
      <c r="J7865" s="28" t="str">
        <f t="shared" ref="J7865" si="12410">CONCATENATE(K7862,3)</f>
        <v>103</v>
      </c>
      <c r="K7865" s="22" t="e">
        <v>#VALUE!</v>
      </c>
      <c r="L7865" s="22" t="e">
        <v>#VALUE!</v>
      </c>
      <c r="M7865" s="22" t="e">
        <v>#VALUE!</v>
      </c>
      <c r="N7865" s="22" t="e">
        <v>#VALUE!</v>
      </c>
      <c r="O7865" s="22" t="e">
        <v>#VALUE!</v>
      </c>
      <c r="P7865" s="22" t="e">
        <v>#VALUE!</v>
      </c>
      <c r="Q7865" s="22" t="e">
        <v>#VALUE!</v>
      </c>
      <c r="R7865" s="22" t="e">
        <v>#VALUE!</v>
      </c>
      <c r="S7865" s="22" t="e">
        <v>#VALUE!</v>
      </c>
      <c r="U7865" s="28">
        <f t="shared" si="12326"/>
        <v>164</v>
      </c>
      <c r="V7865" s="28">
        <f t="shared" si="12338"/>
        <v>240</v>
      </c>
    </row>
    <row r="7866" spans="1:22" x14ac:dyDescent="0.3">
      <c r="A7866" s="28">
        <f t="shared" si="12336"/>
        <v>164241</v>
      </c>
      <c r="B7866" s="7">
        <f t="shared" si="12402"/>
        <v>0</v>
      </c>
      <c r="C7866" s="7">
        <f t="shared" si="12403"/>
        <v>0</v>
      </c>
      <c r="D7866" s="7">
        <f t="shared" si="12405"/>
        <v>0</v>
      </c>
      <c r="E7866" s="10" t="e">
        <f>IF(D7828="","",MAX(E7867,E7868))*2</f>
        <v>#VALUE!</v>
      </c>
      <c r="G7866" s="2" t="str">
        <f t="shared" si="12406"/>
        <v/>
      </c>
      <c r="H7866" s="13"/>
      <c r="U7866" s="28">
        <f t="shared" si="12326"/>
        <v>164</v>
      </c>
      <c r="V7866" s="28">
        <f t="shared" si="12338"/>
        <v>241</v>
      </c>
    </row>
    <row r="7867" spans="1:22" x14ac:dyDescent="0.3">
      <c r="A7867" s="28">
        <f t="shared" si="12336"/>
        <v>164242</v>
      </c>
      <c r="B7867" s="7">
        <f t="shared" si="12402"/>
        <v>0</v>
      </c>
      <c r="C7867" s="7">
        <f t="shared" si="12403"/>
        <v>0</v>
      </c>
      <c r="D7867" s="7">
        <f t="shared" si="12405"/>
        <v>0</v>
      </c>
      <c r="E7867" s="11">
        <f>ABS(MIN(G7860:G7869))</f>
        <v>0</v>
      </c>
      <c r="G7867" s="2" t="str">
        <f t="shared" si="12406"/>
        <v/>
      </c>
      <c r="U7867" s="28">
        <f t="shared" si="12326"/>
        <v>164</v>
      </c>
      <c r="V7867" s="28">
        <f t="shared" si="12338"/>
        <v>242</v>
      </c>
    </row>
    <row r="7868" spans="1:22" x14ac:dyDescent="0.3">
      <c r="A7868" s="28">
        <f t="shared" si="12336"/>
        <v>164243</v>
      </c>
      <c r="B7868" s="7">
        <f t="shared" si="12402"/>
        <v>0</v>
      </c>
      <c r="C7868" s="7">
        <f t="shared" si="12403"/>
        <v>0</v>
      </c>
      <c r="D7868" s="7">
        <f t="shared" si="12405"/>
        <v>0</v>
      </c>
      <c r="E7868" s="11">
        <f>ABS(MAX(G7860:G7869))</f>
        <v>0</v>
      </c>
      <c r="G7868" s="2" t="str">
        <f t="shared" si="12406"/>
        <v/>
      </c>
      <c r="U7868" s="28">
        <f t="shared" si="12326"/>
        <v>164</v>
      </c>
      <c r="V7868" s="28">
        <f t="shared" si="12338"/>
        <v>243</v>
      </c>
    </row>
    <row r="7869" spans="1:22" x14ac:dyDescent="0.3">
      <c r="A7869" s="28">
        <f t="shared" si="12336"/>
        <v>164244</v>
      </c>
      <c r="B7869" s="7">
        <f t="shared" si="12402"/>
        <v>0</v>
      </c>
      <c r="C7869" s="7">
        <f t="shared" si="12403"/>
        <v>0</v>
      </c>
      <c r="D7869" s="7">
        <f t="shared" si="12405"/>
        <v>0</v>
      </c>
      <c r="F7869" s="13"/>
      <c r="G7869" s="2" t="str">
        <f t="shared" si="12406"/>
        <v/>
      </c>
      <c r="U7869" s="28">
        <f t="shared" si="12326"/>
        <v>164</v>
      </c>
      <c r="V7869" s="28">
        <f t="shared" si="12338"/>
        <v>244</v>
      </c>
    </row>
    <row r="7870" spans="1:22" x14ac:dyDescent="0.3">
      <c r="A7870" s="28">
        <f t="shared" si="12336"/>
        <v>164245</v>
      </c>
      <c r="F7870" s="13"/>
      <c r="U7870" s="28">
        <f t="shared" si="12326"/>
        <v>164</v>
      </c>
      <c r="V7870" s="28">
        <f t="shared" si="12338"/>
        <v>245</v>
      </c>
    </row>
    <row r="7871" spans="1:22" x14ac:dyDescent="0.3">
      <c r="A7871" s="28">
        <f t="shared" si="12336"/>
        <v>164246</v>
      </c>
      <c r="F7871" s="13"/>
      <c r="U7871" s="28">
        <f t="shared" si="12326"/>
        <v>164</v>
      </c>
      <c r="V7871" s="28">
        <f t="shared" si="12338"/>
        <v>246</v>
      </c>
    </row>
    <row r="7872" spans="1:22" x14ac:dyDescent="0.3">
      <c r="A7872" s="28">
        <f t="shared" si="12336"/>
        <v>164247</v>
      </c>
      <c r="F7872" s="13"/>
      <c r="U7872" s="28">
        <f t="shared" si="12326"/>
        <v>164</v>
      </c>
      <c r="V7872" s="28">
        <f t="shared" si="12338"/>
        <v>247</v>
      </c>
    </row>
    <row r="7873" spans="1:24" s="8" customFormat="1" x14ac:dyDescent="0.3"/>
    <row r="7874" spans="1:24" x14ac:dyDescent="0.3">
      <c r="A7874" s="28">
        <f t="shared" ref="A7874:A7920" si="12411">ROUND(CONCATENATE(U7874,V7874),0)</f>
        <v>165201</v>
      </c>
      <c r="B7874" s="63" t="s">
        <v>0</v>
      </c>
      <c r="C7874" s="63"/>
      <c r="D7874" s="71"/>
      <c r="E7874" s="71"/>
      <c r="F7874" s="71"/>
      <c r="G7874" s="71"/>
      <c r="H7874" s="71"/>
      <c r="U7874" s="28">
        <f t="shared" si="12337"/>
        <v>165</v>
      </c>
      <c r="V7874" s="28">
        <v>201</v>
      </c>
    </row>
    <row r="7875" spans="1:24" x14ac:dyDescent="0.3">
      <c r="A7875" s="28">
        <f t="shared" si="12411"/>
        <v>165202</v>
      </c>
      <c r="B7875" s="72" t="s">
        <v>70</v>
      </c>
      <c r="C7875" s="73"/>
      <c r="D7875" s="30"/>
      <c r="E7875" s="66" t="s">
        <v>71</v>
      </c>
      <c r="F7875" s="66"/>
      <c r="G7875" s="74"/>
      <c r="H7875" s="74"/>
      <c r="U7875" s="28">
        <f t="shared" ref="U7875:U7938" si="12412">U7874</f>
        <v>165</v>
      </c>
      <c r="V7875" s="28">
        <f t="shared" ref="V7875:V7920" si="12413">V7874+1</f>
        <v>202</v>
      </c>
    </row>
    <row r="7876" spans="1:24" x14ac:dyDescent="0.3">
      <c r="A7876" s="28">
        <f t="shared" si="12411"/>
        <v>165203</v>
      </c>
      <c r="B7876" s="75" t="s">
        <v>6</v>
      </c>
      <c r="C7876" s="75"/>
      <c r="D7876" s="71"/>
      <c r="E7876" s="71"/>
      <c r="F7876" s="71"/>
      <c r="G7876" s="71"/>
      <c r="H7876" s="71"/>
      <c r="U7876" s="28">
        <f t="shared" si="12412"/>
        <v>165</v>
      </c>
      <c r="V7876" s="28">
        <f t="shared" si="12413"/>
        <v>203</v>
      </c>
    </row>
    <row r="7877" spans="1:24" x14ac:dyDescent="0.3">
      <c r="A7877" s="28">
        <f t="shared" si="12411"/>
        <v>165204</v>
      </c>
      <c r="B7877" s="63" t="s">
        <v>7</v>
      </c>
      <c r="C7877" s="63"/>
      <c r="D7877" s="71"/>
      <c r="E7877" s="71"/>
      <c r="F7877" s="71"/>
      <c r="G7877" s="71"/>
      <c r="H7877" s="71"/>
      <c r="J7877" s="17"/>
      <c r="K7877" s="17" t="s">
        <v>53</v>
      </c>
      <c r="L7877" s="17" t="s">
        <v>54</v>
      </c>
      <c r="M7877" s="17" t="s">
        <v>55</v>
      </c>
      <c r="N7877" s="17" t="s">
        <v>56</v>
      </c>
      <c r="O7877" s="17" t="s">
        <v>57</v>
      </c>
      <c r="P7877" s="17" t="s">
        <v>2</v>
      </c>
      <c r="Q7877" s="17" t="s">
        <v>3</v>
      </c>
      <c r="R7877" s="17" t="s">
        <v>4</v>
      </c>
      <c r="S7877" s="17" t="s">
        <v>5</v>
      </c>
      <c r="U7877" s="28">
        <f t="shared" si="12412"/>
        <v>165</v>
      </c>
      <c r="V7877" s="28">
        <f t="shared" si="12413"/>
        <v>204</v>
      </c>
      <c r="X7877" s="1" t="s">
        <v>48</v>
      </c>
    </row>
    <row r="7878" spans="1:24" x14ac:dyDescent="0.3">
      <c r="A7878" s="28">
        <f t="shared" si="12411"/>
        <v>165205</v>
      </c>
      <c r="B7878" s="63" t="s">
        <v>9</v>
      </c>
      <c r="C7878" s="63"/>
      <c r="D7878" s="71"/>
      <c r="E7878" s="71"/>
      <c r="F7878" s="71"/>
      <c r="G7878" s="71"/>
      <c r="H7878" s="71"/>
      <c r="J7878" s="17">
        <f t="shared" ref="J7878" si="12414">COUNTA(B7890:B7899)</f>
        <v>0</v>
      </c>
      <c r="K7878" s="17">
        <f t="shared" ref="K7878" si="12415">IF(L7878-1&lt;2,0,L7878-1)</f>
        <v>0</v>
      </c>
      <c r="L7878" s="17">
        <f t="shared" ref="L7878" si="12416">IF(M7878-1&lt;2,0,M7878-1)</f>
        <v>0</v>
      </c>
      <c r="M7878" s="17">
        <f t="shared" ref="M7878" si="12417">IF(N7878-1&lt;2,0,N7878-1)</f>
        <v>0</v>
      </c>
      <c r="N7878" s="17">
        <f t="shared" ref="N7878" si="12418">IF(O7878-1&lt;2,0,O7878-1)</f>
        <v>0</v>
      </c>
      <c r="O7878" s="17">
        <f t="shared" ref="O7878" si="12419">IF(P7878-1&lt;2,0,P7878-1)</f>
        <v>0</v>
      </c>
      <c r="P7878" s="17">
        <f t="shared" ref="P7878" si="12420">IF(Q7878-1&lt;2,0,Q7878-1)</f>
        <v>0</v>
      </c>
      <c r="Q7878" s="17">
        <f t="shared" ref="Q7878" si="12421">IF(R7878-1&lt;2,0,R7878-1)</f>
        <v>0</v>
      </c>
      <c r="R7878" s="17">
        <f t="shared" ref="R7878" si="12422">IF(S7878-1&lt;2,0,S7878-1)</f>
        <v>0</v>
      </c>
      <c r="S7878" s="17">
        <f t="shared" ref="S7878" si="12423">J7878</f>
        <v>0</v>
      </c>
      <c r="U7878" s="28">
        <f t="shared" si="12412"/>
        <v>165</v>
      </c>
      <c r="V7878" s="28">
        <f t="shared" si="12413"/>
        <v>205</v>
      </c>
      <c r="X7878" s="1" t="s">
        <v>49</v>
      </c>
    </row>
    <row r="7879" spans="1:24" x14ac:dyDescent="0.3">
      <c r="A7879" s="28">
        <f t="shared" si="12411"/>
        <v>165206</v>
      </c>
      <c r="B7879" s="63" t="s">
        <v>10</v>
      </c>
      <c r="C7879" s="63"/>
      <c r="D7879" s="71"/>
      <c r="E7879" s="71"/>
      <c r="F7879" s="71"/>
      <c r="G7879" s="71"/>
      <c r="H7879" s="71"/>
      <c r="J7879" s="28" t="str">
        <f t="shared" ref="J7879" si="12424">CONCATENATE(J7878,1)</f>
        <v>01</v>
      </c>
      <c r="K7879" s="29">
        <f t="shared" ref="K7879" si="12425">IF(K7878=0,0,VLOOKUP(J7879,J7883:S7913,K7878,FALSE))</f>
        <v>0</v>
      </c>
      <c r="L7879" s="29">
        <f t="shared" ref="L7879" si="12426">IF(L7878=0,0,VLOOKUP(J7879,J7883:S7913,L7878,FALSE))</f>
        <v>0</v>
      </c>
      <c r="M7879" s="29">
        <f t="shared" ref="M7879" si="12427">IF(M7878=0,0,VLOOKUP(J7879,J7883:S7913,M7878,FALSE))</f>
        <v>0</v>
      </c>
      <c r="N7879" s="29">
        <f t="shared" ref="N7879" si="12428">IF(N7878=0,0,VLOOKUP(J7879,J7883:S7913,N7878,FALSE))</f>
        <v>0</v>
      </c>
      <c r="O7879" s="29">
        <f t="shared" ref="O7879" si="12429">IF(O7878=0,0,VLOOKUP(J7879,J7883:S7913,O7878,FALSE))</f>
        <v>0</v>
      </c>
      <c r="P7879" s="29">
        <f t="shared" ref="P7879" si="12430">IF(P7878=0,0,VLOOKUP(J7879,J7883:S7913,P7878,FALSE))</f>
        <v>0</v>
      </c>
      <c r="Q7879" s="29">
        <f t="shared" ref="Q7879" si="12431">IF(Q7878=0,0,VLOOKUP(J7879,J7883:S7913,Q7878,FALSE))</f>
        <v>0</v>
      </c>
      <c r="R7879" s="29">
        <f t="shared" ref="R7879" si="12432">IF(R7878=0,0,VLOOKUP(J7879,J7883:S7913,R7878,FALSE))</f>
        <v>0</v>
      </c>
      <c r="S7879" s="29">
        <f t="shared" ref="S7879" si="12433">IF(S7878=0,0,VLOOKUP(J7879,J7883:S7913,S7878,FALSE))</f>
        <v>0</v>
      </c>
      <c r="U7879" s="28">
        <f t="shared" si="12412"/>
        <v>165</v>
      </c>
      <c r="V7879" s="28">
        <f t="shared" si="12413"/>
        <v>206</v>
      </c>
      <c r="X7879" s="1" t="s">
        <v>50</v>
      </c>
    </row>
    <row r="7880" spans="1:24" x14ac:dyDescent="0.3">
      <c r="A7880" s="28">
        <f t="shared" si="12411"/>
        <v>165207</v>
      </c>
      <c r="B7880" s="63" t="s">
        <v>11</v>
      </c>
      <c r="C7880" s="63"/>
      <c r="D7880" s="64"/>
      <c r="E7880" s="64"/>
      <c r="F7880" s="64"/>
      <c r="G7880" s="64"/>
      <c r="H7880" s="64"/>
      <c r="J7880" s="28" t="str">
        <f t="shared" ref="J7880" si="12434">CONCATENATE(J7878,2)</f>
        <v>02</v>
      </c>
      <c r="K7880" s="22">
        <f t="shared" ref="K7880" si="12435">IF(K7878=0,0,VLOOKUP(J7880,J7883:S7913,K7878,FALSE))</f>
        <v>0</v>
      </c>
      <c r="L7880" s="22">
        <f t="shared" ref="L7880" si="12436">IF(L7878=0,0,VLOOKUP(J7880,J7883:S7913,L7878,FALSE))</f>
        <v>0</v>
      </c>
      <c r="M7880" s="22">
        <f t="shared" ref="M7880" si="12437">IF(M7878=0,0,VLOOKUP(J7880,J7883:S7913,M7878,FALSE))</f>
        <v>0</v>
      </c>
      <c r="N7880" s="22">
        <f t="shared" ref="N7880" si="12438">IF(N7878=0,0,VLOOKUP(J7880,J7883:S7913,N7878,FALSE))</f>
        <v>0</v>
      </c>
      <c r="O7880" s="22">
        <f t="shared" ref="O7880" si="12439">IF(O7878=0,0,VLOOKUP(J7880,J7883:S7913,O7878,FALSE))</f>
        <v>0</v>
      </c>
      <c r="P7880" s="22">
        <f t="shared" ref="P7880" si="12440">IF(P7878=0,0,VLOOKUP(J7880,J7883:S7913,P7878,FALSE))</f>
        <v>0</v>
      </c>
      <c r="Q7880" s="22">
        <f t="shared" ref="Q7880" si="12441">IF(Q7878=0,0,VLOOKUP(J7880,J7883:S7913,Q7878,FALSE))</f>
        <v>0</v>
      </c>
      <c r="R7880" s="22">
        <f t="shared" ref="R7880" si="12442">IF(R7878=0,0,VLOOKUP(J7880,J7883:S7913,R7878,FALSE))</f>
        <v>0</v>
      </c>
      <c r="S7880" s="22">
        <f t="shared" ref="S7880" si="12443">IF(S7878=0,0,VLOOKUP(J7880,J7883:S7913,S7878,FALSE))</f>
        <v>0</v>
      </c>
      <c r="U7880" s="28">
        <f t="shared" si="12412"/>
        <v>165</v>
      </c>
      <c r="V7880" s="28">
        <f t="shared" si="12413"/>
        <v>207</v>
      </c>
    </row>
    <row r="7881" spans="1:24" x14ac:dyDescent="0.3">
      <c r="A7881" s="28">
        <f t="shared" si="12411"/>
        <v>165208</v>
      </c>
      <c r="B7881" s="63" t="s">
        <v>12</v>
      </c>
      <c r="C7881" s="63"/>
      <c r="D7881" s="65"/>
      <c r="E7881" s="65"/>
      <c r="F7881" s="65"/>
      <c r="G7881" s="65"/>
      <c r="H7881" s="65"/>
      <c r="J7881" s="28" t="str">
        <f t="shared" ref="J7881" si="12444">CONCATENATE(J7878,3)</f>
        <v>03</v>
      </c>
      <c r="K7881" s="22"/>
      <c r="L7881" s="22"/>
      <c r="M7881" s="22"/>
      <c r="N7881" s="22" t="s">
        <v>58</v>
      </c>
      <c r="O7881" s="29">
        <f t="shared" ref="O7881" si="12445">J7878-2</f>
        <v>-2</v>
      </c>
      <c r="P7881" s="22" t="s">
        <v>59</v>
      </c>
      <c r="Q7881" s="29" t="e">
        <f t="shared" ref="Q7881" si="12446">VLOOKUP(J7881,J7883:S7913,3,FALSE)</f>
        <v>#N/A</v>
      </c>
      <c r="R7881" s="22" t="s">
        <v>60</v>
      </c>
      <c r="S7881" s="22" t="e">
        <f t="shared" ref="S7881" si="12447">VLOOKUP(J7881,J7883:S7913,2,FALSE)</f>
        <v>#N/A</v>
      </c>
      <c r="U7881" s="28">
        <f t="shared" si="12412"/>
        <v>165</v>
      </c>
      <c r="V7881" s="28">
        <f t="shared" si="12413"/>
        <v>208</v>
      </c>
    </row>
    <row r="7882" spans="1:24" x14ac:dyDescent="0.3">
      <c r="A7882" s="28">
        <f t="shared" si="12411"/>
        <v>165209</v>
      </c>
      <c r="B7882" s="63" t="s">
        <v>13</v>
      </c>
      <c r="C7882" s="63"/>
      <c r="D7882" s="15"/>
      <c r="E7882" s="66" t="s">
        <v>14</v>
      </c>
      <c r="F7882" s="66"/>
      <c r="G7882" s="66"/>
      <c r="H7882" s="6" t="s">
        <v>64</v>
      </c>
      <c r="J7882" s="17"/>
      <c r="K7882" s="17">
        <v>3</v>
      </c>
      <c r="L7882" s="17">
        <v>3</v>
      </c>
      <c r="M7882" s="17"/>
      <c r="N7882" s="17"/>
      <c r="O7882" s="17"/>
      <c r="P7882" s="17"/>
      <c r="Q7882" s="17"/>
      <c r="R7882" s="17"/>
      <c r="S7882" s="17"/>
      <c r="U7882" s="28">
        <f t="shared" si="12412"/>
        <v>165</v>
      </c>
      <c r="V7882" s="28">
        <f t="shared" si="12413"/>
        <v>209</v>
      </c>
    </row>
    <row r="7883" spans="1:24" x14ac:dyDescent="0.3">
      <c r="A7883" s="28">
        <f t="shared" si="12411"/>
        <v>165210</v>
      </c>
      <c r="B7883" s="63" t="s">
        <v>15</v>
      </c>
      <c r="C7883" s="63"/>
      <c r="D7883" s="2">
        <f t="shared" ref="D7883" si="12448">MIN(B7890:B7899)</f>
        <v>0</v>
      </c>
      <c r="E7883" s="3" t="s">
        <v>16</v>
      </c>
      <c r="F7883" s="2">
        <f t="shared" ref="F7883" si="12449">MAX(B7890:B7899)</f>
        <v>0</v>
      </c>
      <c r="G7883" s="4" t="str">
        <f t="shared" ref="G7883" si="12450">IF(H7882="","",H7882)</f>
        <v>°C</v>
      </c>
      <c r="H7883" s="14"/>
      <c r="J7883" s="28" t="str">
        <f t="shared" ref="J7883" si="12451">CONCATENATE(K7882,1)</f>
        <v>31</v>
      </c>
      <c r="K7883" s="22" t="e">
        <f t="array" ref="K7883:L7885">LINEST(B7890:B7892,C7890:C7892^{1},TRUE,TRUE)</f>
        <v>#VALUE!</v>
      </c>
      <c r="L7883" s="22" t="e">
        <v>#VALUE!</v>
      </c>
      <c r="M7883" s="17"/>
      <c r="N7883" s="17"/>
      <c r="O7883" s="17"/>
      <c r="P7883" s="17"/>
      <c r="Q7883" s="17"/>
      <c r="R7883" s="17"/>
      <c r="S7883" s="17"/>
      <c r="U7883" s="28">
        <f t="shared" si="12412"/>
        <v>165</v>
      </c>
      <c r="V7883" s="28">
        <f t="shared" si="12413"/>
        <v>210</v>
      </c>
    </row>
    <row r="7884" spans="1:24" x14ac:dyDescent="0.3">
      <c r="A7884" s="28">
        <f t="shared" si="12411"/>
        <v>165211</v>
      </c>
      <c r="J7884" s="28" t="str">
        <f t="shared" ref="J7884" si="12452">CONCATENATE(K7882,2)</f>
        <v>32</v>
      </c>
      <c r="K7884" s="22" t="e">
        <v>#VALUE!</v>
      </c>
      <c r="L7884" s="22" t="e">
        <v>#VALUE!</v>
      </c>
      <c r="M7884" s="17"/>
      <c r="N7884" s="17"/>
      <c r="O7884" s="17"/>
      <c r="P7884" s="17"/>
      <c r="Q7884" s="17"/>
      <c r="R7884" s="17"/>
      <c r="S7884" s="17"/>
      <c r="U7884" s="28">
        <f t="shared" si="12412"/>
        <v>165</v>
      </c>
      <c r="V7884" s="28">
        <f t="shared" si="12413"/>
        <v>211</v>
      </c>
    </row>
    <row r="7885" spans="1:24" x14ac:dyDescent="0.3">
      <c r="A7885" s="28">
        <f t="shared" si="12411"/>
        <v>165212</v>
      </c>
      <c r="B7885" s="67" t="s">
        <v>17</v>
      </c>
      <c r="C7885" s="67"/>
      <c r="D7885" s="67"/>
      <c r="E7885" s="67"/>
      <c r="F7885" s="67"/>
      <c r="G7885" s="68" t="s">
        <v>31</v>
      </c>
      <c r="H7885" s="69"/>
      <c r="J7885" s="28" t="str">
        <f t="shared" ref="J7885" si="12453">CONCATENATE(K7882,3)</f>
        <v>33</v>
      </c>
      <c r="K7885" s="22" t="e">
        <v>#VALUE!</v>
      </c>
      <c r="L7885" s="22" t="e">
        <v>#VALUE!</v>
      </c>
      <c r="M7885" s="17"/>
      <c r="N7885" s="17"/>
      <c r="O7885" s="17"/>
      <c r="P7885" s="17"/>
      <c r="Q7885" s="17"/>
      <c r="R7885" s="17"/>
      <c r="S7885" s="17"/>
      <c r="U7885" s="28">
        <f t="shared" si="12412"/>
        <v>165</v>
      </c>
      <c r="V7885" s="28">
        <f t="shared" si="12413"/>
        <v>212</v>
      </c>
    </row>
    <row r="7886" spans="1:24" x14ac:dyDescent="0.3">
      <c r="A7886" s="28">
        <f t="shared" si="12411"/>
        <v>165213</v>
      </c>
      <c r="B7886" s="66" t="s">
        <v>18</v>
      </c>
      <c r="C7886" s="66"/>
      <c r="D7886" s="66"/>
      <c r="E7886" s="66" t="str">
        <f t="shared" ref="E7886" si="12454">IF(D7879="","",D7879)</f>
        <v/>
      </c>
      <c r="F7886" s="66"/>
      <c r="G7886" s="4" t="s">
        <v>18</v>
      </c>
      <c r="H7886" s="16"/>
      <c r="J7886" s="17"/>
      <c r="K7886" s="17">
        <v>4</v>
      </c>
      <c r="L7886" s="17">
        <v>4</v>
      </c>
      <c r="M7886" s="17">
        <v>4</v>
      </c>
      <c r="N7886" s="17"/>
      <c r="O7886" s="17"/>
      <c r="P7886" s="17"/>
      <c r="Q7886" s="17"/>
      <c r="R7886" s="17"/>
      <c r="S7886" s="17"/>
      <c r="U7886" s="28">
        <f t="shared" si="12412"/>
        <v>165</v>
      </c>
      <c r="V7886" s="28">
        <f t="shared" si="12413"/>
        <v>213</v>
      </c>
    </row>
    <row r="7887" spans="1:24" ht="15" customHeight="1" x14ac:dyDescent="0.3">
      <c r="A7887" s="28">
        <f t="shared" si="12411"/>
        <v>165214</v>
      </c>
      <c r="B7887" s="5" t="s">
        <v>19</v>
      </c>
      <c r="C7887" s="5" t="s">
        <v>20</v>
      </c>
      <c r="D7887" s="5" t="s">
        <v>21</v>
      </c>
      <c r="E7887" s="5"/>
      <c r="F7887" s="70" t="s">
        <v>33</v>
      </c>
      <c r="G7887" s="5" t="s">
        <v>19</v>
      </c>
      <c r="H7887" s="5" t="s">
        <v>20</v>
      </c>
      <c r="J7887" s="28" t="str">
        <f t="shared" ref="J7887" si="12455">CONCATENATE(K7886,1)</f>
        <v>41</v>
      </c>
      <c r="K7887" s="22" t="e">
        <f t="array" ref="K7887:M7889">LINEST(B7890:B7893,C7890:C7893^{1,2},TRUE,TRUE)</f>
        <v>#VALUE!</v>
      </c>
      <c r="L7887" s="22" t="e">
        <v>#VALUE!</v>
      </c>
      <c r="M7887" s="22" t="e">
        <v>#VALUE!</v>
      </c>
      <c r="N7887" s="17"/>
      <c r="O7887" s="17"/>
      <c r="P7887" s="17"/>
      <c r="Q7887" s="17"/>
      <c r="R7887" s="17"/>
      <c r="S7887" s="17"/>
      <c r="U7887" s="28">
        <f t="shared" si="12412"/>
        <v>165</v>
      </c>
      <c r="V7887" s="28">
        <f t="shared" si="12413"/>
        <v>214</v>
      </c>
    </row>
    <row r="7888" spans="1:24" x14ac:dyDescent="0.3">
      <c r="A7888" s="28">
        <f t="shared" si="12411"/>
        <v>165215</v>
      </c>
      <c r="B7888" s="5" t="s">
        <v>22</v>
      </c>
      <c r="C7888" s="5" t="s">
        <v>23</v>
      </c>
      <c r="D7888" s="5" t="s">
        <v>24</v>
      </c>
      <c r="E7888" s="5" t="s">
        <v>32</v>
      </c>
      <c r="F7888" s="70"/>
      <c r="G7888" s="5" t="s">
        <v>22</v>
      </c>
      <c r="H7888" s="5" t="s">
        <v>23</v>
      </c>
      <c r="J7888" s="28" t="str">
        <f t="shared" ref="J7888" si="12456">CONCATENATE(K7886,2)</f>
        <v>42</v>
      </c>
      <c r="K7888" s="22" t="e">
        <v>#VALUE!</v>
      </c>
      <c r="L7888" s="22" t="e">
        <v>#VALUE!</v>
      </c>
      <c r="M7888" s="22" t="e">
        <v>#VALUE!</v>
      </c>
      <c r="N7888" s="17"/>
      <c r="O7888" s="17"/>
      <c r="P7888" s="17"/>
      <c r="Q7888" s="17"/>
      <c r="R7888" s="17"/>
      <c r="S7888" s="17"/>
      <c r="U7888" s="28">
        <f t="shared" si="12412"/>
        <v>165</v>
      </c>
      <c r="V7888" s="28">
        <f t="shared" si="12413"/>
        <v>215</v>
      </c>
    </row>
    <row r="7889" spans="1:22" x14ac:dyDescent="0.3">
      <c r="A7889" s="28">
        <f t="shared" si="12411"/>
        <v>165216</v>
      </c>
      <c r="B7889" s="6" t="str">
        <f t="shared" ref="B7889" si="12457">IF(H7882="","",H7882)</f>
        <v>°C</v>
      </c>
      <c r="C7889" s="6" t="str">
        <f t="shared" ref="C7889" si="12458">IF(H7882="","",H7882)</f>
        <v>°C</v>
      </c>
      <c r="D7889" s="6" t="str">
        <f t="shared" ref="D7889" si="12459">IF(H7882="","",H7882)</f>
        <v>°C</v>
      </c>
      <c r="E7889" s="6"/>
      <c r="F7889" s="6"/>
      <c r="G7889" s="6" t="str">
        <f t="shared" ref="G7889" si="12460">IF(H7882="","",H7882)</f>
        <v>°C</v>
      </c>
      <c r="H7889" s="6" t="str">
        <f t="shared" ref="H7889" si="12461">IF(H7882="","",H7882)</f>
        <v>°C</v>
      </c>
      <c r="J7889" s="28" t="str">
        <f t="shared" ref="J7889" si="12462">CONCATENATE(K7886,3)</f>
        <v>43</v>
      </c>
      <c r="K7889" s="22" t="e">
        <v>#VALUE!</v>
      </c>
      <c r="L7889" s="22" t="e">
        <v>#VALUE!</v>
      </c>
      <c r="M7889" s="22" t="e">
        <v>#VALUE!</v>
      </c>
      <c r="N7889" s="17"/>
      <c r="O7889" s="17"/>
      <c r="P7889" s="17"/>
      <c r="Q7889" s="17"/>
      <c r="R7889" s="17"/>
      <c r="S7889" s="17"/>
      <c r="U7889" s="28">
        <f t="shared" si="12412"/>
        <v>165</v>
      </c>
      <c r="V7889" s="28">
        <f t="shared" si="12413"/>
        <v>216</v>
      </c>
    </row>
    <row r="7890" spans="1:22" x14ac:dyDescent="0.3">
      <c r="A7890" s="28">
        <f t="shared" si="12411"/>
        <v>165217</v>
      </c>
      <c r="B7890" s="26"/>
      <c r="C7890" s="26"/>
      <c r="D7890" s="26"/>
      <c r="E7890" s="9"/>
      <c r="F7890" s="26"/>
      <c r="G7890" s="27"/>
      <c r="H7890" s="27"/>
      <c r="J7890" s="17"/>
      <c r="K7890" s="17">
        <v>5</v>
      </c>
      <c r="L7890" s="17">
        <v>5</v>
      </c>
      <c r="M7890" s="17">
        <v>5</v>
      </c>
      <c r="N7890" s="17">
        <v>5</v>
      </c>
      <c r="O7890" s="17"/>
      <c r="P7890" s="17"/>
      <c r="Q7890" s="17"/>
      <c r="R7890" s="17"/>
      <c r="S7890" s="17"/>
      <c r="U7890" s="28">
        <f t="shared" si="12412"/>
        <v>165</v>
      </c>
      <c r="V7890" s="28">
        <f t="shared" si="12413"/>
        <v>217</v>
      </c>
    </row>
    <row r="7891" spans="1:22" x14ac:dyDescent="0.3">
      <c r="A7891" s="28">
        <f t="shared" si="12411"/>
        <v>165218</v>
      </c>
      <c r="B7891" s="26"/>
      <c r="C7891" s="26"/>
      <c r="D7891" s="26"/>
      <c r="E7891" s="9"/>
      <c r="F7891" s="26"/>
      <c r="G7891" s="27"/>
      <c r="H7891" s="27"/>
      <c r="J7891" s="28" t="str">
        <f t="shared" ref="J7891" si="12463">CONCATENATE(K7890,1)</f>
        <v>51</v>
      </c>
      <c r="K7891" s="22" t="e">
        <f t="array" ref="K7891:N7893">LINEST(B7890:B7894,C7890:C7894^{1,2,3},TRUE,TRUE)</f>
        <v>#VALUE!</v>
      </c>
      <c r="L7891" s="22" t="e">
        <v>#VALUE!</v>
      </c>
      <c r="M7891" s="22" t="e">
        <v>#VALUE!</v>
      </c>
      <c r="N7891" s="22" t="e">
        <v>#VALUE!</v>
      </c>
      <c r="O7891" s="17"/>
      <c r="P7891" s="17"/>
      <c r="Q7891" s="17"/>
      <c r="R7891" s="17"/>
      <c r="S7891" s="17"/>
      <c r="U7891" s="28">
        <f t="shared" si="12412"/>
        <v>165</v>
      </c>
      <c r="V7891" s="28">
        <f t="shared" si="12413"/>
        <v>218</v>
      </c>
    </row>
    <row r="7892" spans="1:22" x14ac:dyDescent="0.3">
      <c r="A7892" s="28">
        <f t="shared" si="12411"/>
        <v>165219</v>
      </c>
      <c r="B7892" s="26"/>
      <c r="C7892" s="26"/>
      <c r="D7892" s="26"/>
      <c r="E7892" s="9"/>
      <c r="F7892" s="26"/>
      <c r="G7892" s="27"/>
      <c r="H7892" s="27"/>
      <c r="J7892" s="28" t="str">
        <f t="shared" ref="J7892" si="12464">CONCATENATE(K7890,2)</f>
        <v>52</v>
      </c>
      <c r="K7892" s="22" t="e">
        <v>#VALUE!</v>
      </c>
      <c r="L7892" s="22" t="e">
        <v>#VALUE!</v>
      </c>
      <c r="M7892" s="22" t="e">
        <v>#VALUE!</v>
      </c>
      <c r="N7892" s="22" t="e">
        <v>#VALUE!</v>
      </c>
      <c r="O7892" s="17"/>
      <c r="P7892" s="17"/>
      <c r="Q7892" s="17"/>
      <c r="R7892" s="17"/>
      <c r="S7892" s="17"/>
      <c r="U7892" s="28">
        <f t="shared" si="12412"/>
        <v>165</v>
      </c>
      <c r="V7892" s="28">
        <f t="shared" si="12413"/>
        <v>219</v>
      </c>
    </row>
    <row r="7893" spans="1:22" x14ac:dyDescent="0.3">
      <c r="A7893" s="28">
        <f t="shared" si="12411"/>
        <v>165220</v>
      </c>
      <c r="B7893" s="26"/>
      <c r="C7893" s="26"/>
      <c r="D7893" s="26"/>
      <c r="E7893" s="9"/>
      <c r="F7893" s="26"/>
      <c r="G7893" s="27"/>
      <c r="H7893" s="27"/>
      <c r="J7893" s="28" t="str">
        <f t="shared" ref="J7893" si="12465">CONCATENATE(K7890,3)</f>
        <v>53</v>
      </c>
      <c r="K7893" s="22" t="e">
        <v>#VALUE!</v>
      </c>
      <c r="L7893" s="22" t="e">
        <v>#VALUE!</v>
      </c>
      <c r="M7893" s="22" t="e">
        <v>#VALUE!</v>
      </c>
      <c r="N7893" s="22" t="e">
        <v>#VALUE!</v>
      </c>
      <c r="O7893" s="17"/>
      <c r="P7893" s="17"/>
      <c r="Q7893" s="17"/>
      <c r="R7893" s="17"/>
      <c r="S7893" s="17"/>
      <c r="U7893" s="28">
        <f t="shared" si="12412"/>
        <v>165</v>
      </c>
      <c r="V7893" s="28">
        <f t="shared" si="12413"/>
        <v>220</v>
      </c>
    </row>
    <row r="7894" spans="1:22" x14ac:dyDescent="0.3">
      <c r="A7894" s="28">
        <f t="shared" si="12411"/>
        <v>165221</v>
      </c>
      <c r="B7894" s="26"/>
      <c r="C7894" s="26"/>
      <c r="D7894" s="26"/>
      <c r="E7894" s="9"/>
      <c r="F7894" s="26"/>
      <c r="G7894" s="27"/>
      <c r="H7894" s="27"/>
      <c r="J7894" s="17"/>
      <c r="K7894" s="17">
        <v>6</v>
      </c>
      <c r="L7894" s="17">
        <v>6</v>
      </c>
      <c r="M7894" s="17">
        <v>6</v>
      </c>
      <c r="N7894" s="17">
        <v>6</v>
      </c>
      <c r="O7894" s="17">
        <v>6</v>
      </c>
      <c r="P7894" s="17"/>
      <c r="Q7894" s="17"/>
      <c r="R7894" s="17"/>
      <c r="S7894" s="17"/>
      <c r="U7894" s="28">
        <f t="shared" si="12412"/>
        <v>165</v>
      </c>
      <c r="V7894" s="28">
        <f t="shared" si="12413"/>
        <v>221</v>
      </c>
    </row>
    <row r="7895" spans="1:22" x14ac:dyDescent="0.3">
      <c r="A7895" s="28">
        <f t="shared" si="12411"/>
        <v>165222</v>
      </c>
      <c r="B7895" s="26"/>
      <c r="C7895" s="26"/>
      <c r="D7895" s="26"/>
      <c r="E7895" s="9"/>
      <c r="F7895" s="26"/>
      <c r="G7895" s="27"/>
      <c r="H7895" s="27"/>
      <c r="J7895" s="28" t="str">
        <f t="shared" ref="J7895" si="12466">CONCATENATE(K7894,1)</f>
        <v>61</v>
      </c>
      <c r="K7895" s="22" t="e">
        <f t="array" ref="K7895:O7897">LINEST(B7890:B7895,C7890:C7895^{1,2,3,4},TRUE,TRUE)</f>
        <v>#VALUE!</v>
      </c>
      <c r="L7895" s="22" t="e">
        <v>#VALUE!</v>
      </c>
      <c r="M7895" s="22" t="e">
        <v>#VALUE!</v>
      </c>
      <c r="N7895" s="22" t="e">
        <v>#VALUE!</v>
      </c>
      <c r="O7895" s="22" t="e">
        <v>#VALUE!</v>
      </c>
      <c r="P7895" s="17"/>
      <c r="Q7895" s="17"/>
      <c r="R7895" s="17"/>
      <c r="S7895" s="17"/>
      <c r="U7895" s="28">
        <f t="shared" si="12412"/>
        <v>165</v>
      </c>
      <c r="V7895" s="28">
        <f t="shared" si="12413"/>
        <v>222</v>
      </c>
    </row>
    <row r="7896" spans="1:22" x14ac:dyDescent="0.3">
      <c r="A7896" s="28">
        <f t="shared" si="12411"/>
        <v>165223</v>
      </c>
      <c r="B7896" s="26"/>
      <c r="C7896" s="26"/>
      <c r="D7896" s="26"/>
      <c r="E7896" s="9"/>
      <c r="F7896" s="26"/>
      <c r="G7896" s="27"/>
      <c r="H7896" s="27"/>
      <c r="J7896" s="28" t="str">
        <f t="shared" ref="J7896" si="12467">CONCATENATE(K7894,2)</f>
        <v>62</v>
      </c>
      <c r="K7896" s="22" t="e">
        <v>#VALUE!</v>
      </c>
      <c r="L7896" s="22" t="e">
        <v>#VALUE!</v>
      </c>
      <c r="M7896" s="22" t="e">
        <v>#VALUE!</v>
      </c>
      <c r="N7896" s="22" t="e">
        <v>#VALUE!</v>
      </c>
      <c r="O7896" s="22" t="e">
        <v>#VALUE!</v>
      </c>
      <c r="P7896" s="17"/>
      <c r="Q7896" s="17"/>
      <c r="R7896" s="17"/>
      <c r="S7896" s="17"/>
      <c r="U7896" s="28">
        <f t="shared" si="12412"/>
        <v>165</v>
      </c>
      <c r="V7896" s="28">
        <f t="shared" si="12413"/>
        <v>223</v>
      </c>
    </row>
    <row r="7897" spans="1:22" x14ac:dyDescent="0.3">
      <c r="A7897" s="28">
        <f t="shared" si="12411"/>
        <v>165224</v>
      </c>
      <c r="B7897" s="26"/>
      <c r="C7897" s="26"/>
      <c r="D7897" s="26"/>
      <c r="E7897" s="9"/>
      <c r="F7897" s="26"/>
      <c r="G7897" s="27"/>
      <c r="H7897" s="27"/>
      <c r="J7897" s="28" t="str">
        <f t="shared" ref="J7897" si="12468">CONCATENATE(K7894,3)</f>
        <v>63</v>
      </c>
      <c r="K7897" s="22" t="e">
        <v>#VALUE!</v>
      </c>
      <c r="L7897" s="22" t="e">
        <v>#VALUE!</v>
      </c>
      <c r="M7897" s="22" t="e">
        <v>#VALUE!</v>
      </c>
      <c r="N7897" s="22" t="e">
        <v>#VALUE!</v>
      </c>
      <c r="O7897" s="22" t="e">
        <v>#VALUE!</v>
      </c>
      <c r="P7897" s="17"/>
      <c r="Q7897" s="17"/>
      <c r="R7897" s="17"/>
      <c r="S7897" s="17"/>
      <c r="U7897" s="28">
        <f t="shared" si="12412"/>
        <v>165</v>
      </c>
      <c r="V7897" s="28">
        <f t="shared" si="12413"/>
        <v>224</v>
      </c>
    </row>
    <row r="7898" spans="1:22" x14ac:dyDescent="0.3">
      <c r="A7898" s="28">
        <f t="shared" si="12411"/>
        <v>165225</v>
      </c>
      <c r="B7898" s="26"/>
      <c r="C7898" s="26"/>
      <c r="D7898" s="26"/>
      <c r="E7898" s="9"/>
      <c r="F7898" s="26"/>
      <c r="G7898" s="27"/>
      <c r="H7898" s="27"/>
      <c r="J7898" s="17"/>
      <c r="K7898" s="17">
        <v>7</v>
      </c>
      <c r="L7898" s="17">
        <v>7</v>
      </c>
      <c r="M7898" s="17">
        <v>7</v>
      </c>
      <c r="N7898" s="17">
        <v>7</v>
      </c>
      <c r="O7898" s="17">
        <v>7</v>
      </c>
      <c r="P7898" s="17">
        <v>7</v>
      </c>
      <c r="Q7898" s="17"/>
      <c r="R7898" s="17"/>
      <c r="S7898" s="17"/>
      <c r="U7898" s="28">
        <f t="shared" si="12412"/>
        <v>165</v>
      </c>
      <c r="V7898" s="28">
        <f t="shared" si="12413"/>
        <v>225</v>
      </c>
    </row>
    <row r="7899" spans="1:22" x14ac:dyDescent="0.3">
      <c r="A7899" s="28">
        <f t="shared" si="12411"/>
        <v>165226</v>
      </c>
      <c r="B7899" s="26"/>
      <c r="C7899" s="26"/>
      <c r="D7899" s="26"/>
      <c r="E7899" s="9"/>
      <c r="F7899" s="26"/>
      <c r="G7899" s="27"/>
      <c r="H7899" s="27"/>
      <c r="J7899" s="28" t="str">
        <f t="shared" ref="J7899" si="12469">CONCATENATE(K7898,1)</f>
        <v>71</v>
      </c>
      <c r="K7899" s="22" t="e">
        <f t="array" ref="K7899:P7901">LINEST(B7890:B7896,C7890:C7896^{1,2,3,4,5},TRUE,TRUE)</f>
        <v>#VALUE!</v>
      </c>
      <c r="L7899" s="22" t="e">
        <v>#VALUE!</v>
      </c>
      <c r="M7899" s="22" t="e">
        <v>#VALUE!</v>
      </c>
      <c r="N7899" s="22" t="e">
        <v>#VALUE!</v>
      </c>
      <c r="O7899" s="22" t="e">
        <v>#VALUE!</v>
      </c>
      <c r="P7899" s="22" t="e">
        <v>#VALUE!</v>
      </c>
      <c r="Q7899" s="17"/>
      <c r="R7899" s="17"/>
      <c r="S7899" s="17"/>
      <c r="U7899" s="28">
        <f t="shared" si="12412"/>
        <v>165</v>
      </c>
      <c r="V7899" s="28">
        <f t="shared" si="12413"/>
        <v>226</v>
      </c>
    </row>
    <row r="7900" spans="1:22" x14ac:dyDescent="0.3">
      <c r="A7900" s="28">
        <f t="shared" si="12411"/>
        <v>165227</v>
      </c>
      <c r="B7900" s="2">
        <f t="shared" ref="B7900" si="12470">COUNT(B7890:B7899)-2</f>
        <v>-2</v>
      </c>
      <c r="J7900" s="28" t="str">
        <f t="shared" ref="J7900" si="12471">CONCATENATE(K7898,2)</f>
        <v>72</v>
      </c>
      <c r="K7900" s="22" t="e">
        <v>#VALUE!</v>
      </c>
      <c r="L7900" s="22" t="e">
        <v>#VALUE!</v>
      </c>
      <c r="M7900" s="22" t="e">
        <v>#VALUE!</v>
      </c>
      <c r="N7900" s="22" t="e">
        <v>#VALUE!</v>
      </c>
      <c r="O7900" s="22" t="e">
        <v>#VALUE!</v>
      </c>
      <c r="P7900" s="22" t="e">
        <v>#VALUE!</v>
      </c>
      <c r="Q7900" s="17"/>
      <c r="R7900" s="17"/>
      <c r="S7900" s="17"/>
      <c r="U7900" s="28">
        <f t="shared" si="12412"/>
        <v>165</v>
      </c>
      <c r="V7900" s="28">
        <f t="shared" si="12413"/>
        <v>227</v>
      </c>
    </row>
    <row r="7901" spans="1:22" x14ac:dyDescent="0.3">
      <c r="A7901" s="28">
        <f t="shared" si="12411"/>
        <v>165228</v>
      </c>
      <c r="J7901" s="28" t="str">
        <f t="shared" ref="J7901" si="12472">CONCATENATE(K7898,3)</f>
        <v>73</v>
      </c>
      <c r="K7901" s="22" t="e">
        <v>#VALUE!</v>
      </c>
      <c r="L7901" s="22" t="e">
        <v>#VALUE!</v>
      </c>
      <c r="M7901" s="22" t="e">
        <v>#VALUE!</v>
      </c>
      <c r="N7901" s="22" t="e">
        <v>#VALUE!</v>
      </c>
      <c r="O7901" s="22" t="e">
        <v>#VALUE!</v>
      </c>
      <c r="P7901" s="22" t="e">
        <v>#VALUE!</v>
      </c>
      <c r="Q7901" s="17"/>
      <c r="R7901" s="17"/>
      <c r="S7901" s="17"/>
      <c r="U7901" s="28">
        <f t="shared" si="12412"/>
        <v>165</v>
      </c>
      <c r="V7901" s="28">
        <f t="shared" si="12413"/>
        <v>228</v>
      </c>
    </row>
    <row r="7902" spans="1:22" x14ac:dyDescent="0.3">
      <c r="A7902" s="28">
        <f t="shared" si="12411"/>
        <v>165229</v>
      </c>
      <c r="B7902" s="66" t="s">
        <v>25</v>
      </c>
      <c r="C7902" s="66"/>
      <c r="D7902" s="66"/>
      <c r="E7902" s="66"/>
      <c r="F7902" s="66"/>
      <c r="G7902" s="66"/>
      <c r="H7902" s="66"/>
      <c r="J7902" s="17"/>
      <c r="K7902" s="17">
        <v>8</v>
      </c>
      <c r="L7902" s="17">
        <v>8</v>
      </c>
      <c r="M7902" s="17">
        <v>8</v>
      </c>
      <c r="N7902" s="17">
        <v>8</v>
      </c>
      <c r="O7902" s="17">
        <v>8</v>
      </c>
      <c r="P7902" s="17">
        <v>8</v>
      </c>
      <c r="Q7902" s="17">
        <v>8</v>
      </c>
      <c r="R7902" s="17"/>
      <c r="S7902" s="17"/>
      <c r="U7902" s="28">
        <f t="shared" si="12412"/>
        <v>165</v>
      </c>
      <c r="V7902" s="28">
        <f t="shared" si="12413"/>
        <v>229</v>
      </c>
    </row>
    <row r="7903" spans="1:22" x14ac:dyDescent="0.3">
      <c r="A7903" s="28">
        <f t="shared" si="12411"/>
        <v>165230</v>
      </c>
      <c r="B7903" s="71"/>
      <c r="C7903" s="71"/>
      <c r="D7903" s="71"/>
      <c r="E7903" s="71"/>
      <c r="F7903" s="71"/>
      <c r="G7903" s="71"/>
      <c r="H7903" s="71"/>
      <c r="J7903" s="28" t="str">
        <f t="shared" ref="J7903" si="12473">CONCATENATE(K7902,1)</f>
        <v>81</v>
      </c>
      <c r="K7903" s="22" t="e">
        <f t="array" ref="K7903:Q7905">LINEST(B7890:B7897,C7890:C7897^{1,2,3,4,5,6},TRUE,TRUE)</f>
        <v>#VALUE!</v>
      </c>
      <c r="L7903" s="22" t="e">
        <v>#VALUE!</v>
      </c>
      <c r="M7903" s="22" t="e">
        <v>#VALUE!</v>
      </c>
      <c r="N7903" s="22" t="e">
        <v>#VALUE!</v>
      </c>
      <c r="O7903" s="22" t="e">
        <v>#VALUE!</v>
      </c>
      <c r="P7903" s="22" t="e">
        <v>#VALUE!</v>
      </c>
      <c r="Q7903" s="22" t="e">
        <v>#VALUE!</v>
      </c>
      <c r="R7903" s="17"/>
      <c r="S7903" s="17"/>
      <c r="U7903" s="28">
        <f t="shared" si="12412"/>
        <v>165</v>
      </c>
      <c r="V7903" s="28">
        <f t="shared" si="12413"/>
        <v>230</v>
      </c>
    </row>
    <row r="7904" spans="1:22" x14ac:dyDescent="0.3">
      <c r="A7904" s="28">
        <f t="shared" si="12411"/>
        <v>165231</v>
      </c>
      <c r="B7904" s="71"/>
      <c r="C7904" s="71"/>
      <c r="D7904" s="71"/>
      <c r="E7904" s="71"/>
      <c r="F7904" s="71"/>
      <c r="G7904" s="71"/>
      <c r="H7904" s="71"/>
      <c r="J7904" s="28" t="str">
        <f t="shared" ref="J7904" si="12474">CONCATENATE(K7902,2)</f>
        <v>82</v>
      </c>
      <c r="K7904" s="22" t="e">
        <v>#VALUE!</v>
      </c>
      <c r="L7904" s="22" t="e">
        <v>#VALUE!</v>
      </c>
      <c r="M7904" s="22" t="e">
        <v>#VALUE!</v>
      </c>
      <c r="N7904" s="22" t="e">
        <v>#VALUE!</v>
      </c>
      <c r="O7904" s="22" t="e">
        <v>#VALUE!</v>
      </c>
      <c r="P7904" s="22" t="e">
        <v>#VALUE!</v>
      </c>
      <c r="Q7904" s="22" t="e">
        <v>#VALUE!</v>
      </c>
      <c r="R7904" s="17"/>
      <c r="S7904" s="17"/>
      <c r="U7904" s="28">
        <f t="shared" si="12412"/>
        <v>165</v>
      </c>
      <c r="V7904" s="28">
        <f t="shared" si="12413"/>
        <v>231</v>
      </c>
    </row>
    <row r="7905" spans="1:22" x14ac:dyDescent="0.3">
      <c r="A7905" s="28">
        <f t="shared" si="12411"/>
        <v>165232</v>
      </c>
      <c r="J7905" s="28" t="str">
        <f t="shared" ref="J7905" si="12475">CONCATENATE(K7902,3)</f>
        <v>83</v>
      </c>
      <c r="K7905" s="22" t="e">
        <v>#VALUE!</v>
      </c>
      <c r="L7905" s="22" t="e">
        <v>#VALUE!</v>
      </c>
      <c r="M7905" s="22" t="e">
        <v>#VALUE!</v>
      </c>
      <c r="N7905" s="22" t="e">
        <v>#VALUE!</v>
      </c>
      <c r="O7905" s="22" t="e">
        <v>#VALUE!</v>
      </c>
      <c r="P7905" s="22" t="e">
        <v>#VALUE!</v>
      </c>
      <c r="Q7905" s="22" t="e">
        <v>#VALUE!</v>
      </c>
      <c r="R7905" s="17"/>
      <c r="S7905" s="17"/>
      <c r="U7905" s="28">
        <f t="shared" si="12412"/>
        <v>165</v>
      </c>
      <c r="V7905" s="28">
        <f t="shared" si="12413"/>
        <v>232</v>
      </c>
    </row>
    <row r="7906" spans="1:22" ht="15" customHeight="1" x14ac:dyDescent="0.3">
      <c r="A7906" s="28">
        <f t="shared" si="12411"/>
        <v>165233</v>
      </c>
      <c r="B7906" s="66" t="s">
        <v>52</v>
      </c>
      <c r="C7906" s="66"/>
      <c r="D7906" s="66"/>
      <c r="E7906" s="10" t="str">
        <f>IF(D7876="","",MAX(E7907,E7908))</f>
        <v/>
      </c>
      <c r="J7906" s="17"/>
      <c r="K7906" s="17">
        <v>9</v>
      </c>
      <c r="L7906" s="17">
        <v>9</v>
      </c>
      <c r="M7906" s="17">
        <v>9</v>
      </c>
      <c r="N7906" s="17">
        <v>9</v>
      </c>
      <c r="O7906" s="17">
        <v>9</v>
      </c>
      <c r="P7906" s="17">
        <v>9</v>
      </c>
      <c r="Q7906" s="17">
        <v>9</v>
      </c>
      <c r="R7906" s="17">
        <v>9</v>
      </c>
      <c r="S7906" s="17"/>
      <c r="U7906" s="28">
        <f t="shared" si="12412"/>
        <v>165</v>
      </c>
      <c r="V7906" s="28">
        <f t="shared" si="12413"/>
        <v>233</v>
      </c>
    </row>
    <row r="7907" spans="1:22" x14ac:dyDescent="0.3">
      <c r="A7907" s="28">
        <f t="shared" si="12411"/>
        <v>165234</v>
      </c>
      <c r="B7907" s="2" t="s">
        <v>26</v>
      </c>
      <c r="C7907" s="2" t="s">
        <v>27</v>
      </c>
      <c r="D7907" s="2" t="s">
        <v>28</v>
      </c>
      <c r="E7907" s="11">
        <f>ABS(MIN(D7908:D7917))</f>
        <v>0</v>
      </c>
      <c r="G7907" s="2" t="s">
        <v>230</v>
      </c>
      <c r="J7907" s="28" t="str">
        <f t="shared" ref="J7907" si="12476">CONCATENATE(K7906,1)</f>
        <v>91</v>
      </c>
      <c r="K7907" s="22" t="e">
        <f t="array" ref="K7907:R7909">LINEST(B7890:B7898,C7890:C7898^{1,2,3,4,5,6,7},TRUE,TRUE)</f>
        <v>#VALUE!</v>
      </c>
      <c r="L7907" s="22" t="e">
        <v>#VALUE!</v>
      </c>
      <c r="M7907" s="22" t="e">
        <v>#VALUE!</v>
      </c>
      <c r="N7907" s="22" t="e">
        <v>#VALUE!</v>
      </c>
      <c r="O7907" s="22" t="e">
        <v>#VALUE!</v>
      </c>
      <c r="P7907" s="22" t="e">
        <v>#VALUE!</v>
      </c>
      <c r="Q7907" s="22" t="e">
        <v>#VALUE!</v>
      </c>
      <c r="R7907" s="22" t="e">
        <v>#VALUE!</v>
      </c>
      <c r="S7907" s="17"/>
      <c r="U7907" s="28">
        <f t="shared" si="12412"/>
        <v>165</v>
      </c>
      <c r="V7907" s="28">
        <f t="shared" si="12413"/>
        <v>234</v>
      </c>
    </row>
    <row r="7908" spans="1:22" x14ac:dyDescent="0.3">
      <c r="A7908" s="28">
        <f t="shared" si="12411"/>
        <v>165235</v>
      </c>
      <c r="B7908" s="7">
        <f t="shared" ref="B7908:B7917" si="12477">C7890-B7890</f>
        <v>0</v>
      </c>
      <c r="C7908" s="7">
        <f t="shared" ref="C7908:C7917" si="12478">H7890-G7890</f>
        <v>0</v>
      </c>
      <c r="D7908" s="7">
        <f>C7908-B7908</f>
        <v>0</v>
      </c>
      <c r="E7908" s="11">
        <f>ABS(MAX(D7908:D7917))</f>
        <v>0</v>
      </c>
      <c r="F7908" s="13"/>
      <c r="G7908" s="2" t="str">
        <f>IF(D7890="","",D7890/E7890)</f>
        <v/>
      </c>
      <c r="H7908" s="13"/>
      <c r="J7908" s="28" t="str">
        <f t="shared" ref="J7908" si="12479">CONCATENATE(K7906,2)</f>
        <v>92</v>
      </c>
      <c r="K7908" s="22" t="e">
        <v>#VALUE!</v>
      </c>
      <c r="L7908" s="22" t="e">
        <v>#VALUE!</v>
      </c>
      <c r="M7908" s="22" t="e">
        <v>#VALUE!</v>
      </c>
      <c r="N7908" s="22" t="e">
        <v>#VALUE!</v>
      </c>
      <c r="O7908" s="22" t="e">
        <v>#VALUE!</v>
      </c>
      <c r="P7908" s="22" t="e">
        <v>#VALUE!</v>
      </c>
      <c r="Q7908" s="22" t="e">
        <v>#VALUE!</v>
      </c>
      <c r="R7908" s="22" t="e">
        <v>#VALUE!</v>
      </c>
      <c r="S7908" s="17"/>
      <c r="U7908" s="28">
        <f t="shared" si="12412"/>
        <v>165</v>
      </c>
      <c r="V7908" s="28">
        <f t="shared" si="12413"/>
        <v>235</v>
      </c>
    </row>
    <row r="7909" spans="1:22" x14ac:dyDescent="0.3">
      <c r="A7909" s="28">
        <f t="shared" si="12411"/>
        <v>165236</v>
      </c>
      <c r="B7909" s="7">
        <f t="shared" si="12477"/>
        <v>0</v>
      </c>
      <c r="C7909" s="7">
        <f t="shared" si="12478"/>
        <v>0</v>
      </c>
      <c r="D7909" s="7">
        <f t="shared" ref="D7909:D7917" si="12480">C7909-B7909</f>
        <v>0</v>
      </c>
      <c r="E7909" s="12" t="s">
        <v>34</v>
      </c>
      <c r="G7909" s="2" t="str">
        <f t="shared" ref="G7909:G7917" si="12481">IF(D7891="","",D7891/E7891)</f>
        <v/>
      </c>
      <c r="H7909" s="13"/>
      <c r="J7909" s="28" t="str">
        <f t="shared" ref="J7909" si="12482">CONCATENATE(K7906,3)</f>
        <v>93</v>
      </c>
      <c r="K7909" s="22" t="e">
        <v>#VALUE!</v>
      </c>
      <c r="L7909" s="22" t="e">
        <v>#VALUE!</v>
      </c>
      <c r="M7909" s="22" t="e">
        <v>#VALUE!</v>
      </c>
      <c r="N7909" s="22" t="e">
        <v>#VALUE!</v>
      </c>
      <c r="O7909" s="22" t="e">
        <v>#VALUE!</v>
      </c>
      <c r="P7909" s="22" t="e">
        <v>#VALUE!</v>
      </c>
      <c r="Q7909" s="22" t="e">
        <v>#VALUE!</v>
      </c>
      <c r="R7909" s="22" t="e">
        <v>#VALUE!</v>
      </c>
      <c r="S7909" s="17"/>
      <c r="U7909" s="28">
        <f t="shared" si="12412"/>
        <v>165</v>
      </c>
      <c r="V7909" s="28">
        <f t="shared" si="12413"/>
        <v>236</v>
      </c>
    </row>
    <row r="7910" spans="1:22" x14ac:dyDescent="0.3">
      <c r="A7910" s="28">
        <f t="shared" si="12411"/>
        <v>165237</v>
      </c>
      <c r="B7910" s="7">
        <f t="shared" si="12477"/>
        <v>0</v>
      </c>
      <c r="C7910" s="7">
        <f t="shared" si="12478"/>
        <v>0</v>
      </c>
      <c r="D7910" s="7">
        <f t="shared" si="12480"/>
        <v>0</v>
      </c>
      <c r="E7910" s="10" t="str">
        <f>IF(D7876="","",MAX(E7911,E7912))</f>
        <v/>
      </c>
      <c r="G7910" s="2" t="str">
        <f t="shared" si="12481"/>
        <v/>
      </c>
      <c r="H7910" s="13"/>
      <c r="J7910" s="17"/>
      <c r="K7910" s="17">
        <v>10</v>
      </c>
      <c r="L7910" s="17">
        <v>10</v>
      </c>
      <c r="M7910" s="17">
        <v>10</v>
      </c>
      <c r="N7910" s="17">
        <v>10</v>
      </c>
      <c r="O7910" s="17">
        <v>10</v>
      </c>
      <c r="P7910" s="17">
        <v>10</v>
      </c>
      <c r="Q7910" s="17">
        <v>10</v>
      </c>
      <c r="R7910" s="17">
        <v>10</v>
      </c>
      <c r="S7910" s="17">
        <v>10</v>
      </c>
      <c r="U7910" s="28">
        <f t="shared" si="12412"/>
        <v>165</v>
      </c>
      <c r="V7910" s="28">
        <f t="shared" si="12413"/>
        <v>237</v>
      </c>
    </row>
    <row r="7911" spans="1:22" x14ac:dyDescent="0.3">
      <c r="A7911" s="28">
        <f t="shared" si="12411"/>
        <v>165238</v>
      </c>
      <c r="B7911" s="7">
        <f t="shared" si="12477"/>
        <v>0</v>
      </c>
      <c r="C7911" s="7">
        <f t="shared" si="12478"/>
        <v>0</v>
      </c>
      <c r="D7911" s="7">
        <f t="shared" si="12480"/>
        <v>0</v>
      </c>
      <c r="E7911" s="11">
        <f>ABS(MIN(B7908:B7917))</f>
        <v>0</v>
      </c>
      <c r="G7911" s="2" t="str">
        <f t="shared" si="12481"/>
        <v/>
      </c>
      <c r="H7911" s="13"/>
      <c r="J7911" s="28" t="str">
        <f t="shared" ref="J7911" si="12483">CONCATENATE(K7910,1)</f>
        <v>101</v>
      </c>
      <c r="K7911" s="22" t="e">
        <f t="array" ref="K7911:S7913">LINEST(B7890:B7899,C7890:C7899^{1,2,3,4,5,6,7,8},TRUE,TRUE)</f>
        <v>#VALUE!</v>
      </c>
      <c r="L7911" s="22" t="e">
        <v>#VALUE!</v>
      </c>
      <c r="M7911" s="22" t="e">
        <v>#VALUE!</v>
      </c>
      <c r="N7911" s="22" t="e">
        <v>#VALUE!</v>
      </c>
      <c r="O7911" s="22" t="e">
        <v>#VALUE!</v>
      </c>
      <c r="P7911" s="22" t="e">
        <v>#VALUE!</v>
      </c>
      <c r="Q7911" s="22" t="e">
        <v>#VALUE!</v>
      </c>
      <c r="R7911" s="22" t="e">
        <v>#VALUE!</v>
      </c>
      <c r="S7911" s="22" t="e">
        <v>#VALUE!</v>
      </c>
      <c r="U7911" s="28">
        <f t="shared" si="12412"/>
        <v>165</v>
      </c>
      <c r="V7911" s="28">
        <f t="shared" si="12413"/>
        <v>238</v>
      </c>
    </row>
    <row r="7912" spans="1:22" x14ac:dyDescent="0.3">
      <c r="A7912" s="28">
        <f t="shared" si="12411"/>
        <v>165239</v>
      </c>
      <c r="B7912" s="7">
        <f t="shared" si="12477"/>
        <v>0</v>
      </c>
      <c r="C7912" s="7">
        <f t="shared" si="12478"/>
        <v>0</v>
      </c>
      <c r="D7912" s="7">
        <f t="shared" si="12480"/>
        <v>0</v>
      </c>
      <c r="E7912" s="11">
        <f>ABS(MAX(B7908:B7917))</f>
        <v>0</v>
      </c>
      <c r="G7912" s="2" t="str">
        <f t="shared" si="12481"/>
        <v/>
      </c>
      <c r="H7912" s="13"/>
      <c r="J7912" s="28" t="str">
        <f t="shared" ref="J7912" si="12484">CONCATENATE(K7910,2)</f>
        <v>102</v>
      </c>
      <c r="K7912" s="22" t="e">
        <v>#VALUE!</v>
      </c>
      <c r="L7912" s="22" t="e">
        <v>#VALUE!</v>
      </c>
      <c r="M7912" s="22" t="e">
        <v>#VALUE!</v>
      </c>
      <c r="N7912" s="22" t="e">
        <v>#VALUE!</v>
      </c>
      <c r="O7912" s="22" t="e">
        <v>#VALUE!</v>
      </c>
      <c r="P7912" s="22" t="e">
        <v>#VALUE!</v>
      </c>
      <c r="Q7912" s="22" t="e">
        <v>#VALUE!</v>
      </c>
      <c r="R7912" s="22" t="e">
        <v>#VALUE!</v>
      </c>
      <c r="S7912" s="22" t="e">
        <v>#VALUE!</v>
      </c>
      <c r="U7912" s="28">
        <f t="shared" si="12412"/>
        <v>165</v>
      </c>
      <c r="V7912" s="28">
        <f t="shared" si="12413"/>
        <v>239</v>
      </c>
    </row>
    <row r="7913" spans="1:22" x14ac:dyDescent="0.3">
      <c r="A7913" s="28">
        <f t="shared" si="12411"/>
        <v>165240</v>
      </c>
      <c r="B7913" s="7">
        <f t="shared" si="12477"/>
        <v>0</v>
      </c>
      <c r="C7913" s="7">
        <f t="shared" si="12478"/>
        <v>0</v>
      </c>
      <c r="D7913" s="7">
        <f t="shared" si="12480"/>
        <v>0</v>
      </c>
      <c r="E7913" s="12" t="s">
        <v>231</v>
      </c>
      <c r="G7913" s="2" t="str">
        <f t="shared" si="12481"/>
        <v/>
      </c>
      <c r="H7913" s="13"/>
      <c r="J7913" s="28" t="str">
        <f t="shared" ref="J7913" si="12485">CONCATENATE(K7910,3)</f>
        <v>103</v>
      </c>
      <c r="K7913" s="22" t="e">
        <v>#VALUE!</v>
      </c>
      <c r="L7913" s="22" t="e">
        <v>#VALUE!</v>
      </c>
      <c r="M7913" s="22" t="e">
        <v>#VALUE!</v>
      </c>
      <c r="N7913" s="22" t="e">
        <v>#VALUE!</v>
      </c>
      <c r="O7913" s="22" t="e">
        <v>#VALUE!</v>
      </c>
      <c r="P7913" s="22" t="e">
        <v>#VALUE!</v>
      </c>
      <c r="Q7913" s="22" t="e">
        <v>#VALUE!</v>
      </c>
      <c r="R7913" s="22" t="e">
        <v>#VALUE!</v>
      </c>
      <c r="S7913" s="22" t="e">
        <v>#VALUE!</v>
      </c>
      <c r="U7913" s="28">
        <f t="shared" si="12412"/>
        <v>165</v>
      </c>
      <c r="V7913" s="28">
        <f t="shared" si="12413"/>
        <v>240</v>
      </c>
    </row>
    <row r="7914" spans="1:22" x14ac:dyDescent="0.3">
      <c r="A7914" s="28">
        <f t="shared" si="12411"/>
        <v>165241</v>
      </c>
      <c r="B7914" s="7">
        <f t="shared" si="12477"/>
        <v>0</v>
      </c>
      <c r="C7914" s="7">
        <f t="shared" si="12478"/>
        <v>0</v>
      </c>
      <c r="D7914" s="7">
        <f t="shared" si="12480"/>
        <v>0</v>
      </c>
      <c r="E7914" s="10" t="e">
        <f>IF(D7876="","",MAX(E7915,E7916))*2</f>
        <v>#VALUE!</v>
      </c>
      <c r="G7914" s="2" t="str">
        <f t="shared" si="12481"/>
        <v/>
      </c>
      <c r="H7914" s="13"/>
      <c r="U7914" s="28">
        <f t="shared" si="12412"/>
        <v>165</v>
      </c>
      <c r="V7914" s="28">
        <f t="shared" si="12413"/>
        <v>241</v>
      </c>
    </row>
    <row r="7915" spans="1:22" x14ac:dyDescent="0.3">
      <c r="A7915" s="28">
        <f t="shared" si="12411"/>
        <v>165242</v>
      </c>
      <c r="B7915" s="7">
        <f t="shared" si="12477"/>
        <v>0</v>
      </c>
      <c r="C7915" s="7">
        <f t="shared" si="12478"/>
        <v>0</v>
      </c>
      <c r="D7915" s="7">
        <f t="shared" si="12480"/>
        <v>0</v>
      </c>
      <c r="E7915" s="11">
        <f>ABS(MIN(G7908:G7917))</f>
        <v>0</v>
      </c>
      <c r="G7915" s="2" t="str">
        <f t="shared" si="12481"/>
        <v/>
      </c>
      <c r="U7915" s="28">
        <f t="shared" si="12412"/>
        <v>165</v>
      </c>
      <c r="V7915" s="28">
        <f t="shared" si="12413"/>
        <v>242</v>
      </c>
    </row>
    <row r="7916" spans="1:22" x14ac:dyDescent="0.3">
      <c r="A7916" s="28">
        <f t="shared" si="12411"/>
        <v>165243</v>
      </c>
      <c r="B7916" s="7">
        <f t="shared" si="12477"/>
        <v>0</v>
      </c>
      <c r="C7916" s="7">
        <f t="shared" si="12478"/>
        <v>0</v>
      </c>
      <c r="D7916" s="7">
        <f t="shared" si="12480"/>
        <v>0</v>
      </c>
      <c r="E7916" s="11">
        <f>ABS(MAX(G7908:G7917))</f>
        <v>0</v>
      </c>
      <c r="G7916" s="2" t="str">
        <f t="shared" si="12481"/>
        <v/>
      </c>
      <c r="U7916" s="28">
        <f t="shared" si="12412"/>
        <v>165</v>
      </c>
      <c r="V7916" s="28">
        <f t="shared" si="12413"/>
        <v>243</v>
      </c>
    </row>
    <row r="7917" spans="1:22" x14ac:dyDescent="0.3">
      <c r="A7917" s="28">
        <f t="shared" si="12411"/>
        <v>165244</v>
      </c>
      <c r="B7917" s="7">
        <f t="shared" si="12477"/>
        <v>0</v>
      </c>
      <c r="C7917" s="7">
        <f t="shared" si="12478"/>
        <v>0</v>
      </c>
      <c r="D7917" s="7">
        <f t="shared" si="12480"/>
        <v>0</v>
      </c>
      <c r="F7917" s="13"/>
      <c r="G7917" s="2" t="str">
        <f t="shared" si="12481"/>
        <v/>
      </c>
      <c r="U7917" s="28">
        <f t="shared" si="12412"/>
        <v>165</v>
      </c>
      <c r="V7917" s="28">
        <f t="shared" si="12413"/>
        <v>244</v>
      </c>
    </row>
    <row r="7918" spans="1:22" x14ac:dyDescent="0.3">
      <c r="A7918" s="28">
        <f t="shared" si="12411"/>
        <v>165245</v>
      </c>
      <c r="F7918" s="13"/>
      <c r="U7918" s="28">
        <f t="shared" si="12412"/>
        <v>165</v>
      </c>
      <c r="V7918" s="28">
        <f t="shared" si="12413"/>
        <v>245</v>
      </c>
    </row>
    <row r="7919" spans="1:22" x14ac:dyDescent="0.3">
      <c r="A7919" s="28">
        <f t="shared" si="12411"/>
        <v>165246</v>
      </c>
      <c r="F7919" s="13"/>
      <c r="U7919" s="28">
        <f t="shared" si="12412"/>
        <v>165</v>
      </c>
      <c r="V7919" s="28">
        <f t="shared" si="12413"/>
        <v>246</v>
      </c>
    </row>
    <row r="7920" spans="1:22" x14ac:dyDescent="0.3">
      <c r="A7920" s="28">
        <f t="shared" si="12411"/>
        <v>165247</v>
      </c>
      <c r="F7920" s="13"/>
      <c r="U7920" s="28">
        <f t="shared" si="12412"/>
        <v>165</v>
      </c>
      <c r="V7920" s="28">
        <f t="shared" si="12413"/>
        <v>247</v>
      </c>
    </row>
    <row r="7921" spans="1:24" s="8" customFormat="1" x14ac:dyDescent="0.3"/>
    <row r="7922" spans="1:24" x14ac:dyDescent="0.3">
      <c r="A7922" s="28">
        <f t="shared" ref="A7922:A7968" si="12486">ROUND(CONCATENATE(U7922,V7922),0)</f>
        <v>166201</v>
      </c>
      <c r="B7922" s="63" t="s">
        <v>0</v>
      </c>
      <c r="C7922" s="63"/>
      <c r="D7922" s="71"/>
      <c r="E7922" s="71"/>
      <c r="F7922" s="71"/>
      <c r="G7922" s="71"/>
      <c r="H7922" s="71"/>
      <c r="U7922" s="28">
        <f t="shared" ref="U7922:U7970" si="12487">U7920+1</f>
        <v>166</v>
      </c>
      <c r="V7922" s="28">
        <v>201</v>
      </c>
    </row>
    <row r="7923" spans="1:24" x14ac:dyDescent="0.3">
      <c r="A7923" s="28">
        <f t="shared" si="12486"/>
        <v>166202</v>
      </c>
      <c r="B7923" s="72" t="s">
        <v>70</v>
      </c>
      <c r="C7923" s="73"/>
      <c r="D7923" s="30"/>
      <c r="E7923" s="66" t="s">
        <v>71</v>
      </c>
      <c r="F7923" s="66"/>
      <c r="G7923" s="74"/>
      <c r="H7923" s="74"/>
      <c r="U7923" s="28">
        <f t="shared" si="12412"/>
        <v>166</v>
      </c>
      <c r="V7923" s="28">
        <f t="shared" ref="V7923:V7968" si="12488">V7922+1</f>
        <v>202</v>
      </c>
    </row>
    <row r="7924" spans="1:24" x14ac:dyDescent="0.3">
      <c r="A7924" s="28">
        <f t="shared" si="12486"/>
        <v>166203</v>
      </c>
      <c r="B7924" s="75" t="s">
        <v>6</v>
      </c>
      <c r="C7924" s="75"/>
      <c r="D7924" s="71"/>
      <c r="E7924" s="71"/>
      <c r="F7924" s="71"/>
      <c r="G7924" s="71"/>
      <c r="H7924" s="71"/>
      <c r="U7924" s="28">
        <f t="shared" si="12412"/>
        <v>166</v>
      </c>
      <c r="V7924" s="28">
        <f t="shared" si="12488"/>
        <v>203</v>
      </c>
    </row>
    <row r="7925" spans="1:24" x14ac:dyDescent="0.3">
      <c r="A7925" s="28">
        <f t="shared" si="12486"/>
        <v>166204</v>
      </c>
      <c r="B7925" s="63" t="s">
        <v>7</v>
      </c>
      <c r="C7925" s="63"/>
      <c r="D7925" s="71"/>
      <c r="E7925" s="71"/>
      <c r="F7925" s="71"/>
      <c r="G7925" s="71"/>
      <c r="H7925" s="71"/>
      <c r="J7925" s="17"/>
      <c r="K7925" s="17" t="s">
        <v>53</v>
      </c>
      <c r="L7925" s="17" t="s">
        <v>54</v>
      </c>
      <c r="M7925" s="17" t="s">
        <v>55</v>
      </c>
      <c r="N7925" s="17" t="s">
        <v>56</v>
      </c>
      <c r="O7925" s="17" t="s">
        <v>57</v>
      </c>
      <c r="P7925" s="17" t="s">
        <v>2</v>
      </c>
      <c r="Q7925" s="17" t="s">
        <v>3</v>
      </c>
      <c r="R7925" s="17" t="s">
        <v>4</v>
      </c>
      <c r="S7925" s="17" t="s">
        <v>5</v>
      </c>
      <c r="U7925" s="28">
        <f t="shared" si="12412"/>
        <v>166</v>
      </c>
      <c r="V7925" s="28">
        <f t="shared" si="12488"/>
        <v>204</v>
      </c>
      <c r="X7925" s="1" t="s">
        <v>48</v>
      </c>
    </row>
    <row r="7926" spans="1:24" x14ac:dyDescent="0.3">
      <c r="A7926" s="28">
        <f t="shared" si="12486"/>
        <v>166205</v>
      </c>
      <c r="B7926" s="63" t="s">
        <v>9</v>
      </c>
      <c r="C7926" s="63"/>
      <c r="D7926" s="71"/>
      <c r="E7926" s="71"/>
      <c r="F7926" s="71"/>
      <c r="G7926" s="71"/>
      <c r="H7926" s="71"/>
      <c r="J7926" s="17">
        <f t="shared" ref="J7926" si="12489">COUNTA(B7938:B7947)</f>
        <v>0</v>
      </c>
      <c r="K7926" s="17">
        <f t="shared" ref="K7926" si="12490">IF(L7926-1&lt;2,0,L7926-1)</f>
        <v>0</v>
      </c>
      <c r="L7926" s="17">
        <f t="shared" ref="L7926" si="12491">IF(M7926-1&lt;2,0,M7926-1)</f>
        <v>0</v>
      </c>
      <c r="M7926" s="17">
        <f t="shared" ref="M7926" si="12492">IF(N7926-1&lt;2,0,N7926-1)</f>
        <v>0</v>
      </c>
      <c r="N7926" s="17">
        <f t="shared" ref="N7926" si="12493">IF(O7926-1&lt;2,0,O7926-1)</f>
        <v>0</v>
      </c>
      <c r="O7926" s="17">
        <f t="shared" ref="O7926" si="12494">IF(P7926-1&lt;2,0,P7926-1)</f>
        <v>0</v>
      </c>
      <c r="P7926" s="17">
        <f t="shared" ref="P7926" si="12495">IF(Q7926-1&lt;2,0,Q7926-1)</f>
        <v>0</v>
      </c>
      <c r="Q7926" s="17">
        <f t="shared" ref="Q7926" si="12496">IF(R7926-1&lt;2,0,R7926-1)</f>
        <v>0</v>
      </c>
      <c r="R7926" s="17">
        <f t="shared" ref="R7926" si="12497">IF(S7926-1&lt;2,0,S7926-1)</f>
        <v>0</v>
      </c>
      <c r="S7926" s="17">
        <f t="shared" ref="S7926" si="12498">J7926</f>
        <v>0</v>
      </c>
      <c r="U7926" s="28">
        <f t="shared" si="12412"/>
        <v>166</v>
      </c>
      <c r="V7926" s="28">
        <f t="shared" si="12488"/>
        <v>205</v>
      </c>
      <c r="X7926" s="1" t="s">
        <v>49</v>
      </c>
    </row>
    <row r="7927" spans="1:24" x14ac:dyDescent="0.3">
      <c r="A7927" s="28">
        <f t="shared" si="12486"/>
        <v>166206</v>
      </c>
      <c r="B7927" s="63" t="s">
        <v>10</v>
      </c>
      <c r="C7927" s="63"/>
      <c r="D7927" s="71"/>
      <c r="E7927" s="71"/>
      <c r="F7927" s="71"/>
      <c r="G7927" s="71"/>
      <c r="H7927" s="71"/>
      <c r="J7927" s="28" t="str">
        <f t="shared" ref="J7927" si="12499">CONCATENATE(J7926,1)</f>
        <v>01</v>
      </c>
      <c r="K7927" s="29">
        <f t="shared" ref="K7927" si="12500">IF(K7926=0,0,VLOOKUP(J7927,J7931:S7961,K7926,FALSE))</f>
        <v>0</v>
      </c>
      <c r="L7927" s="29">
        <f t="shared" ref="L7927" si="12501">IF(L7926=0,0,VLOOKUP(J7927,J7931:S7961,L7926,FALSE))</f>
        <v>0</v>
      </c>
      <c r="M7927" s="29">
        <f t="shared" ref="M7927" si="12502">IF(M7926=0,0,VLOOKUP(J7927,J7931:S7961,M7926,FALSE))</f>
        <v>0</v>
      </c>
      <c r="N7927" s="29">
        <f t="shared" ref="N7927" si="12503">IF(N7926=0,0,VLOOKUP(J7927,J7931:S7961,N7926,FALSE))</f>
        <v>0</v>
      </c>
      <c r="O7927" s="29">
        <f t="shared" ref="O7927" si="12504">IF(O7926=0,0,VLOOKUP(J7927,J7931:S7961,O7926,FALSE))</f>
        <v>0</v>
      </c>
      <c r="P7927" s="29">
        <f t="shared" ref="P7927" si="12505">IF(P7926=0,0,VLOOKUP(J7927,J7931:S7961,P7926,FALSE))</f>
        <v>0</v>
      </c>
      <c r="Q7927" s="29">
        <f t="shared" ref="Q7927" si="12506">IF(Q7926=0,0,VLOOKUP(J7927,J7931:S7961,Q7926,FALSE))</f>
        <v>0</v>
      </c>
      <c r="R7927" s="29">
        <f t="shared" ref="R7927" si="12507">IF(R7926=0,0,VLOOKUP(J7927,J7931:S7961,R7926,FALSE))</f>
        <v>0</v>
      </c>
      <c r="S7927" s="29">
        <f t="shared" ref="S7927" si="12508">IF(S7926=0,0,VLOOKUP(J7927,J7931:S7961,S7926,FALSE))</f>
        <v>0</v>
      </c>
      <c r="U7927" s="28">
        <f t="shared" si="12412"/>
        <v>166</v>
      </c>
      <c r="V7927" s="28">
        <f t="shared" si="12488"/>
        <v>206</v>
      </c>
      <c r="X7927" s="1" t="s">
        <v>50</v>
      </c>
    </row>
    <row r="7928" spans="1:24" x14ac:dyDescent="0.3">
      <c r="A7928" s="28">
        <f t="shared" si="12486"/>
        <v>166207</v>
      </c>
      <c r="B7928" s="63" t="s">
        <v>11</v>
      </c>
      <c r="C7928" s="63"/>
      <c r="D7928" s="64"/>
      <c r="E7928" s="64"/>
      <c r="F7928" s="64"/>
      <c r="G7928" s="64"/>
      <c r="H7928" s="64"/>
      <c r="J7928" s="28" t="str">
        <f t="shared" ref="J7928" si="12509">CONCATENATE(J7926,2)</f>
        <v>02</v>
      </c>
      <c r="K7928" s="22">
        <f t="shared" ref="K7928" si="12510">IF(K7926=0,0,VLOOKUP(J7928,J7931:S7961,K7926,FALSE))</f>
        <v>0</v>
      </c>
      <c r="L7928" s="22">
        <f t="shared" ref="L7928" si="12511">IF(L7926=0,0,VLOOKUP(J7928,J7931:S7961,L7926,FALSE))</f>
        <v>0</v>
      </c>
      <c r="M7928" s="22">
        <f t="shared" ref="M7928" si="12512">IF(M7926=0,0,VLOOKUP(J7928,J7931:S7961,M7926,FALSE))</f>
        <v>0</v>
      </c>
      <c r="N7928" s="22">
        <f t="shared" ref="N7928" si="12513">IF(N7926=0,0,VLOOKUP(J7928,J7931:S7961,N7926,FALSE))</f>
        <v>0</v>
      </c>
      <c r="O7928" s="22">
        <f t="shared" ref="O7928" si="12514">IF(O7926=0,0,VLOOKUP(J7928,J7931:S7961,O7926,FALSE))</f>
        <v>0</v>
      </c>
      <c r="P7928" s="22">
        <f t="shared" ref="P7928" si="12515">IF(P7926=0,0,VLOOKUP(J7928,J7931:S7961,P7926,FALSE))</f>
        <v>0</v>
      </c>
      <c r="Q7928" s="22">
        <f t="shared" ref="Q7928" si="12516">IF(Q7926=0,0,VLOOKUP(J7928,J7931:S7961,Q7926,FALSE))</f>
        <v>0</v>
      </c>
      <c r="R7928" s="22">
        <f t="shared" ref="R7928" si="12517">IF(R7926=0,0,VLOOKUP(J7928,J7931:S7961,R7926,FALSE))</f>
        <v>0</v>
      </c>
      <c r="S7928" s="22">
        <f t="shared" ref="S7928" si="12518">IF(S7926=0,0,VLOOKUP(J7928,J7931:S7961,S7926,FALSE))</f>
        <v>0</v>
      </c>
      <c r="U7928" s="28">
        <f t="shared" si="12412"/>
        <v>166</v>
      </c>
      <c r="V7928" s="28">
        <f t="shared" si="12488"/>
        <v>207</v>
      </c>
    </row>
    <row r="7929" spans="1:24" x14ac:dyDescent="0.3">
      <c r="A7929" s="28">
        <f t="shared" si="12486"/>
        <v>166208</v>
      </c>
      <c r="B7929" s="63" t="s">
        <v>12</v>
      </c>
      <c r="C7929" s="63"/>
      <c r="D7929" s="65"/>
      <c r="E7929" s="65"/>
      <c r="F7929" s="65"/>
      <c r="G7929" s="65"/>
      <c r="H7929" s="65"/>
      <c r="J7929" s="28" t="str">
        <f t="shared" ref="J7929" si="12519">CONCATENATE(J7926,3)</f>
        <v>03</v>
      </c>
      <c r="K7929" s="22"/>
      <c r="L7929" s="22"/>
      <c r="M7929" s="22"/>
      <c r="N7929" s="22" t="s">
        <v>58</v>
      </c>
      <c r="O7929" s="29">
        <f t="shared" ref="O7929" si="12520">J7926-2</f>
        <v>-2</v>
      </c>
      <c r="P7929" s="22" t="s">
        <v>59</v>
      </c>
      <c r="Q7929" s="29" t="e">
        <f t="shared" ref="Q7929" si="12521">VLOOKUP(J7929,J7931:S7961,3,FALSE)</f>
        <v>#N/A</v>
      </c>
      <c r="R7929" s="22" t="s">
        <v>60</v>
      </c>
      <c r="S7929" s="22" t="e">
        <f t="shared" ref="S7929" si="12522">VLOOKUP(J7929,J7931:S7961,2,FALSE)</f>
        <v>#N/A</v>
      </c>
      <c r="U7929" s="28">
        <f t="shared" si="12412"/>
        <v>166</v>
      </c>
      <c r="V7929" s="28">
        <f t="shared" si="12488"/>
        <v>208</v>
      </c>
    </row>
    <row r="7930" spans="1:24" x14ac:dyDescent="0.3">
      <c r="A7930" s="28">
        <f t="shared" si="12486"/>
        <v>166209</v>
      </c>
      <c r="B7930" s="63" t="s">
        <v>13</v>
      </c>
      <c r="C7930" s="63"/>
      <c r="D7930" s="15"/>
      <c r="E7930" s="66" t="s">
        <v>14</v>
      </c>
      <c r="F7930" s="66"/>
      <c r="G7930" s="66"/>
      <c r="H7930" s="6" t="s">
        <v>64</v>
      </c>
      <c r="J7930" s="17"/>
      <c r="K7930" s="17">
        <v>3</v>
      </c>
      <c r="L7930" s="17">
        <v>3</v>
      </c>
      <c r="M7930" s="17"/>
      <c r="N7930" s="17"/>
      <c r="O7930" s="17"/>
      <c r="P7930" s="17"/>
      <c r="Q7930" s="17"/>
      <c r="R7930" s="17"/>
      <c r="S7930" s="17"/>
      <c r="U7930" s="28">
        <f t="shared" si="12412"/>
        <v>166</v>
      </c>
      <c r="V7930" s="28">
        <f t="shared" si="12488"/>
        <v>209</v>
      </c>
    </row>
    <row r="7931" spans="1:24" x14ac:dyDescent="0.3">
      <c r="A7931" s="28">
        <f t="shared" si="12486"/>
        <v>166210</v>
      </c>
      <c r="B7931" s="63" t="s">
        <v>15</v>
      </c>
      <c r="C7931" s="63"/>
      <c r="D7931" s="2">
        <f t="shared" ref="D7931" si="12523">MIN(B7938:B7947)</f>
        <v>0</v>
      </c>
      <c r="E7931" s="3" t="s">
        <v>16</v>
      </c>
      <c r="F7931" s="2">
        <f t="shared" ref="F7931" si="12524">MAX(B7938:B7947)</f>
        <v>0</v>
      </c>
      <c r="G7931" s="4" t="str">
        <f t="shared" ref="G7931" si="12525">IF(H7930="","",H7930)</f>
        <v>°C</v>
      </c>
      <c r="H7931" s="14"/>
      <c r="J7931" s="28" t="str">
        <f t="shared" ref="J7931" si="12526">CONCATENATE(K7930,1)</f>
        <v>31</v>
      </c>
      <c r="K7931" s="22" t="e">
        <f t="array" ref="K7931:L7933">LINEST(B7938:B7940,C7938:C7940^{1},TRUE,TRUE)</f>
        <v>#VALUE!</v>
      </c>
      <c r="L7931" s="22" t="e">
        <v>#VALUE!</v>
      </c>
      <c r="M7931" s="17"/>
      <c r="N7931" s="17"/>
      <c r="O7931" s="17"/>
      <c r="P7931" s="17"/>
      <c r="Q7931" s="17"/>
      <c r="R7931" s="17"/>
      <c r="S7931" s="17"/>
      <c r="U7931" s="28">
        <f t="shared" si="12412"/>
        <v>166</v>
      </c>
      <c r="V7931" s="28">
        <f t="shared" si="12488"/>
        <v>210</v>
      </c>
    </row>
    <row r="7932" spans="1:24" x14ac:dyDescent="0.3">
      <c r="A7932" s="28">
        <f t="shared" si="12486"/>
        <v>166211</v>
      </c>
      <c r="J7932" s="28" t="str">
        <f t="shared" ref="J7932" si="12527">CONCATENATE(K7930,2)</f>
        <v>32</v>
      </c>
      <c r="K7932" s="22" t="e">
        <v>#VALUE!</v>
      </c>
      <c r="L7932" s="22" t="e">
        <v>#VALUE!</v>
      </c>
      <c r="M7932" s="17"/>
      <c r="N7932" s="17"/>
      <c r="O7932" s="17"/>
      <c r="P7932" s="17"/>
      <c r="Q7932" s="17"/>
      <c r="R7932" s="17"/>
      <c r="S7932" s="17"/>
      <c r="U7932" s="28">
        <f t="shared" si="12412"/>
        <v>166</v>
      </c>
      <c r="V7932" s="28">
        <f t="shared" si="12488"/>
        <v>211</v>
      </c>
    </row>
    <row r="7933" spans="1:24" x14ac:dyDescent="0.3">
      <c r="A7933" s="28">
        <f t="shared" si="12486"/>
        <v>166212</v>
      </c>
      <c r="B7933" s="67" t="s">
        <v>17</v>
      </c>
      <c r="C7933" s="67"/>
      <c r="D7933" s="67"/>
      <c r="E7933" s="67"/>
      <c r="F7933" s="67"/>
      <c r="G7933" s="68" t="s">
        <v>31</v>
      </c>
      <c r="H7933" s="69"/>
      <c r="J7933" s="28" t="str">
        <f t="shared" ref="J7933" si="12528">CONCATENATE(K7930,3)</f>
        <v>33</v>
      </c>
      <c r="K7933" s="22" t="e">
        <v>#VALUE!</v>
      </c>
      <c r="L7933" s="22" t="e">
        <v>#VALUE!</v>
      </c>
      <c r="M7933" s="17"/>
      <c r="N7933" s="17"/>
      <c r="O7933" s="17"/>
      <c r="P7933" s="17"/>
      <c r="Q7933" s="17"/>
      <c r="R7933" s="17"/>
      <c r="S7933" s="17"/>
      <c r="U7933" s="28">
        <f t="shared" si="12412"/>
        <v>166</v>
      </c>
      <c r="V7933" s="28">
        <f t="shared" si="12488"/>
        <v>212</v>
      </c>
    </row>
    <row r="7934" spans="1:24" x14ac:dyDescent="0.3">
      <c r="A7934" s="28">
        <f t="shared" si="12486"/>
        <v>166213</v>
      </c>
      <c r="B7934" s="66" t="s">
        <v>18</v>
      </c>
      <c r="C7934" s="66"/>
      <c r="D7934" s="66"/>
      <c r="E7934" s="66" t="str">
        <f t="shared" ref="E7934" si="12529">IF(D7927="","",D7927)</f>
        <v/>
      </c>
      <c r="F7934" s="66"/>
      <c r="G7934" s="4" t="s">
        <v>18</v>
      </c>
      <c r="H7934" s="16"/>
      <c r="J7934" s="17"/>
      <c r="K7934" s="17">
        <v>4</v>
      </c>
      <c r="L7934" s="17">
        <v>4</v>
      </c>
      <c r="M7934" s="17">
        <v>4</v>
      </c>
      <c r="N7934" s="17"/>
      <c r="O7934" s="17"/>
      <c r="P7934" s="17"/>
      <c r="Q7934" s="17"/>
      <c r="R7934" s="17"/>
      <c r="S7934" s="17"/>
      <c r="U7934" s="28">
        <f t="shared" si="12412"/>
        <v>166</v>
      </c>
      <c r="V7934" s="28">
        <f t="shared" si="12488"/>
        <v>213</v>
      </c>
    </row>
    <row r="7935" spans="1:24" ht="15" customHeight="1" x14ac:dyDescent="0.3">
      <c r="A7935" s="28">
        <f t="shared" si="12486"/>
        <v>166214</v>
      </c>
      <c r="B7935" s="5" t="s">
        <v>19</v>
      </c>
      <c r="C7935" s="5" t="s">
        <v>20</v>
      </c>
      <c r="D7935" s="5" t="s">
        <v>21</v>
      </c>
      <c r="E7935" s="5"/>
      <c r="F7935" s="70" t="s">
        <v>33</v>
      </c>
      <c r="G7935" s="5" t="s">
        <v>19</v>
      </c>
      <c r="H7935" s="5" t="s">
        <v>20</v>
      </c>
      <c r="J7935" s="28" t="str">
        <f t="shared" ref="J7935" si="12530">CONCATENATE(K7934,1)</f>
        <v>41</v>
      </c>
      <c r="K7935" s="22" t="e">
        <f t="array" ref="K7935:M7937">LINEST(B7938:B7941,C7938:C7941^{1,2},TRUE,TRUE)</f>
        <v>#VALUE!</v>
      </c>
      <c r="L7935" s="22" t="e">
        <v>#VALUE!</v>
      </c>
      <c r="M7935" s="22" t="e">
        <v>#VALUE!</v>
      </c>
      <c r="N7935" s="17"/>
      <c r="O7935" s="17"/>
      <c r="P7935" s="17"/>
      <c r="Q7935" s="17"/>
      <c r="R7935" s="17"/>
      <c r="S7935" s="17"/>
      <c r="U7935" s="28">
        <f t="shared" si="12412"/>
        <v>166</v>
      </c>
      <c r="V7935" s="28">
        <f t="shared" si="12488"/>
        <v>214</v>
      </c>
    </row>
    <row r="7936" spans="1:24" x14ac:dyDescent="0.3">
      <c r="A7936" s="28">
        <f t="shared" si="12486"/>
        <v>166215</v>
      </c>
      <c r="B7936" s="5" t="s">
        <v>22</v>
      </c>
      <c r="C7936" s="5" t="s">
        <v>23</v>
      </c>
      <c r="D7936" s="5" t="s">
        <v>24</v>
      </c>
      <c r="E7936" s="5" t="s">
        <v>32</v>
      </c>
      <c r="F7936" s="70"/>
      <c r="G7936" s="5" t="s">
        <v>22</v>
      </c>
      <c r="H7936" s="5" t="s">
        <v>23</v>
      </c>
      <c r="J7936" s="28" t="str">
        <f t="shared" ref="J7936" si="12531">CONCATENATE(K7934,2)</f>
        <v>42</v>
      </c>
      <c r="K7936" s="22" t="e">
        <v>#VALUE!</v>
      </c>
      <c r="L7936" s="22" t="e">
        <v>#VALUE!</v>
      </c>
      <c r="M7936" s="22" t="e">
        <v>#VALUE!</v>
      </c>
      <c r="N7936" s="17"/>
      <c r="O7936" s="17"/>
      <c r="P7936" s="17"/>
      <c r="Q7936" s="17"/>
      <c r="R7936" s="17"/>
      <c r="S7936" s="17"/>
      <c r="U7936" s="28">
        <f t="shared" si="12412"/>
        <v>166</v>
      </c>
      <c r="V7936" s="28">
        <f t="shared" si="12488"/>
        <v>215</v>
      </c>
    </row>
    <row r="7937" spans="1:22" x14ac:dyDescent="0.3">
      <c r="A7937" s="28">
        <f t="shared" si="12486"/>
        <v>166216</v>
      </c>
      <c r="B7937" s="6" t="str">
        <f t="shared" ref="B7937" si="12532">IF(H7930="","",H7930)</f>
        <v>°C</v>
      </c>
      <c r="C7937" s="6" t="str">
        <f t="shared" ref="C7937" si="12533">IF(H7930="","",H7930)</f>
        <v>°C</v>
      </c>
      <c r="D7937" s="6" t="str">
        <f t="shared" ref="D7937" si="12534">IF(H7930="","",H7930)</f>
        <v>°C</v>
      </c>
      <c r="E7937" s="6"/>
      <c r="F7937" s="6"/>
      <c r="G7937" s="6" t="str">
        <f t="shared" ref="G7937" si="12535">IF(H7930="","",H7930)</f>
        <v>°C</v>
      </c>
      <c r="H7937" s="6" t="str">
        <f t="shared" ref="H7937" si="12536">IF(H7930="","",H7930)</f>
        <v>°C</v>
      </c>
      <c r="J7937" s="28" t="str">
        <f t="shared" ref="J7937" si="12537">CONCATENATE(K7934,3)</f>
        <v>43</v>
      </c>
      <c r="K7937" s="22" t="e">
        <v>#VALUE!</v>
      </c>
      <c r="L7937" s="22" t="e">
        <v>#VALUE!</v>
      </c>
      <c r="M7937" s="22" t="e">
        <v>#VALUE!</v>
      </c>
      <c r="N7937" s="17"/>
      <c r="O7937" s="17"/>
      <c r="P7937" s="17"/>
      <c r="Q7937" s="17"/>
      <c r="R7937" s="17"/>
      <c r="S7937" s="17"/>
      <c r="U7937" s="28">
        <f t="shared" si="12412"/>
        <v>166</v>
      </c>
      <c r="V7937" s="28">
        <f t="shared" si="12488"/>
        <v>216</v>
      </c>
    </row>
    <row r="7938" spans="1:22" x14ac:dyDescent="0.3">
      <c r="A7938" s="28">
        <f t="shared" si="12486"/>
        <v>166217</v>
      </c>
      <c r="B7938" s="26"/>
      <c r="C7938" s="26"/>
      <c r="D7938" s="26"/>
      <c r="E7938" s="9"/>
      <c r="F7938" s="26"/>
      <c r="G7938" s="27"/>
      <c r="H7938" s="27"/>
      <c r="J7938" s="17"/>
      <c r="K7938" s="17">
        <v>5</v>
      </c>
      <c r="L7938" s="17">
        <v>5</v>
      </c>
      <c r="M7938" s="17">
        <v>5</v>
      </c>
      <c r="N7938" s="17">
        <v>5</v>
      </c>
      <c r="O7938" s="17"/>
      <c r="P7938" s="17"/>
      <c r="Q7938" s="17"/>
      <c r="R7938" s="17"/>
      <c r="S7938" s="17"/>
      <c r="U7938" s="28">
        <f t="shared" si="12412"/>
        <v>166</v>
      </c>
      <c r="V7938" s="28">
        <f t="shared" si="12488"/>
        <v>217</v>
      </c>
    </row>
    <row r="7939" spans="1:22" x14ac:dyDescent="0.3">
      <c r="A7939" s="28">
        <f t="shared" si="12486"/>
        <v>166218</v>
      </c>
      <c r="B7939" s="26"/>
      <c r="C7939" s="26"/>
      <c r="D7939" s="26"/>
      <c r="E7939" s="9"/>
      <c r="F7939" s="26"/>
      <c r="G7939" s="27"/>
      <c r="H7939" s="27"/>
      <c r="J7939" s="28" t="str">
        <f t="shared" ref="J7939" si="12538">CONCATENATE(K7938,1)</f>
        <v>51</v>
      </c>
      <c r="K7939" s="22" t="e">
        <f t="array" ref="K7939:N7941">LINEST(B7938:B7942,C7938:C7942^{1,2,3},TRUE,TRUE)</f>
        <v>#VALUE!</v>
      </c>
      <c r="L7939" s="22" t="e">
        <v>#VALUE!</v>
      </c>
      <c r="M7939" s="22" t="e">
        <v>#VALUE!</v>
      </c>
      <c r="N7939" s="22" t="e">
        <v>#VALUE!</v>
      </c>
      <c r="O7939" s="17"/>
      <c r="P7939" s="17"/>
      <c r="Q7939" s="17"/>
      <c r="R7939" s="17"/>
      <c r="S7939" s="17"/>
      <c r="U7939" s="28">
        <f t="shared" ref="U7939:U8002" si="12539">U7938</f>
        <v>166</v>
      </c>
      <c r="V7939" s="28">
        <f t="shared" si="12488"/>
        <v>218</v>
      </c>
    </row>
    <row r="7940" spans="1:22" x14ac:dyDescent="0.3">
      <c r="A7940" s="28">
        <f t="shared" si="12486"/>
        <v>166219</v>
      </c>
      <c r="B7940" s="26"/>
      <c r="C7940" s="26"/>
      <c r="D7940" s="26"/>
      <c r="E7940" s="9"/>
      <c r="F7940" s="26"/>
      <c r="G7940" s="27"/>
      <c r="H7940" s="27"/>
      <c r="J7940" s="28" t="str">
        <f t="shared" ref="J7940" si="12540">CONCATENATE(K7938,2)</f>
        <v>52</v>
      </c>
      <c r="K7940" s="22" t="e">
        <v>#VALUE!</v>
      </c>
      <c r="L7940" s="22" t="e">
        <v>#VALUE!</v>
      </c>
      <c r="M7940" s="22" t="e">
        <v>#VALUE!</v>
      </c>
      <c r="N7940" s="22" t="e">
        <v>#VALUE!</v>
      </c>
      <c r="O7940" s="17"/>
      <c r="P7940" s="17"/>
      <c r="Q7940" s="17"/>
      <c r="R7940" s="17"/>
      <c r="S7940" s="17"/>
      <c r="U7940" s="28">
        <f t="shared" si="12539"/>
        <v>166</v>
      </c>
      <c r="V7940" s="28">
        <f t="shared" si="12488"/>
        <v>219</v>
      </c>
    </row>
    <row r="7941" spans="1:22" x14ac:dyDescent="0.3">
      <c r="A7941" s="28">
        <f t="shared" si="12486"/>
        <v>166220</v>
      </c>
      <c r="B7941" s="26"/>
      <c r="C7941" s="26"/>
      <c r="D7941" s="26"/>
      <c r="E7941" s="9"/>
      <c r="F7941" s="26"/>
      <c r="G7941" s="27"/>
      <c r="H7941" s="27"/>
      <c r="J7941" s="28" t="str">
        <f t="shared" ref="J7941" si="12541">CONCATENATE(K7938,3)</f>
        <v>53</v>
      </c>
      <c r="K7941" s="22" t="e">
        <v>#VALUE!</v>
      </c>
      <c r="L7941" s="22" t="e">
        <v>#VALUE!</v>
      </c>
      <c r="M7941" s="22" t="e">
        <v>#VALUE!</v>
      </c>
      <c r="N7941" s="22" t="e">
        <v>#VALUE!</v>
      </c>
      <c r="O7941" s="17"/>
      <c r="P7941" s="17"/>
      <c r="Q7941" s="17"/>
      <c r="R7941" s="17"/>
      <c r="S7941" s="17"/>
      <c r="U7941" s="28">
        <f t="shared" si="12539"/>
        <v>166</v>
      </c>
      <c r="V7941" s="28">
        <f t="shared" si="12488"/>
        <v>220</v>
      </c>
    </row>
    <row r="7942" spans="1:22" x14ac:dyDescent="0.3">
      <c r="A7942" s="28">
        <f t="shared" si="12486"/>
        <v>166221</v>
      </c>
      <c r="B7942" s="26"/>
      <c r="C7942" s="26"/>
      <c r="D7942" s="26"/>
      <c r="E7942" s="9"/>
      <c r="F7942" s="26"/>
      <c r="G7942" s="27"/>
      <c r="H7942" s="27"/>
      <c r="J7942" s="17"/>
      <c r="K7942" s="17">
        <v>6</v>
      </c>
      <c r="L7942" s="17">
        <v>6</v>
      </c>
      <c r="M7942" s="17">
        <v>6</v>
      </c>
      <c r="N7942" s="17">
        <v>6</v>
      </c>
      <c r="O7942" s="17">
        <v>6</v>
      </c>
      <c r="P7942" s="17"/>
      <c r="Q7942" s="17"/>
      <c r="R7942" s="17"/>
      <c r="S7942" s="17"/>
      <c r="U7942" s="28">
        <f t="shared" si="12539"/>
        <v>166</v>
      </c>
      <c r="V7942" s="28">
        <f t="shared" si="12488"/>
        <v>221</v>
      </c>
    </row>
    <row r="7943" spans="1:22" x14ac:dyDescent="0.3">
      <c r="A7943" s="28">
        <f t="shared" si="12486"/>
        <v>166222</v>
      </c>
      <c r="B7943" s="26"/>
      <c r="C7943" s="26"/>
      <c r="D7943" s="26"/>
      <c r="E7943" s="9"/>
      <c r="F7943" s="26"/>
      <c r="G7943" s="27"/>
      <c r="H7943" s="27"/>
      <c r="J7943" s="28" t="str">
        <f t="shared" ref="J7943" si="12542">CONCATENATE(K7942,1)</f>
        <v>61</v>
      </c>
      <c r="K7943" s="22" t="e">
        <f t="array" ref="K7943:O7945">LINEST(B7938:B7943,C7938:C7943^{1,2,3,4},TRUE,TRUE)</f>
        <v>#VALUE!</v>
      </c>
      <c r="L7943" s="22" t="e">
        <v>#VALUE!</v>
      </c>
      <c r="M7943" s="22" t="e">
        <v>#VALUE!</v>
      </c>
      <c r="N7943" s="22" t="e">
        <v>#VALUE!</v>
      </c>
      <c r="O7943" s="22" t="e">
        <v>#VALUE!</v>
      </c>
      <c r="P7943" s="17"/>
      <c r="Q7943" s="17"/>
      <c r="R7943" s="17"/>
      <c r="S7943" s="17"/>
      <c r="U7943" s="28">
        <f t="shared" si="12539"/>
        <v>166</v>
      </c>
      <c r="V7943" s="28">
        <f t="shared" si="12488"/>
        <v>222</v>
      </c>
    </row>
    <row r="7944" spans="1:22" x14ac:dyDescent="0.3">
      <c r="A7944" s="28">
        <f t="shared" si="12486"/>
        <v>166223</v>
      </c>
      <c r="B7944" s="26"/>
      <c r="C7944" s="26"/>
      <c r="D7944" s="26"/>
      <c r="E7944" s="9"/>
      <c r="F7944" s="26"/>
      <c r="G7944" s="27"/>
      <c r="H7944" s="27"/>
      <c r="J7944" s="28" t="str">
        <f t="shared" ref="J7944" si="12543">CONCATENATE(K7942,2)</f>
        <v>62</v>
      </c>
      <c r="K7944" s="22" t="e">
        <v>#VALUE!</v>
      </c>
      <c r="L7944" s="22" t="e">
        <v>#VALUE!</v>
      </c>
      <c r="M7944" s="22" t="e">
        <v>#VALUE!</v>
      </c>
      <c r="N7944" s="22" t="e">
        <v>#VALUE!</v>
      </c>
      <c r="O7944" s="22" t="e">
        <v>#VALUE!</v>
      </c>
      <c r="P7944" s="17"/>
      <c r="Q7944" s="17"/>
      <c r="R7944" s="17"/>
      <c r="S7944" s="17"/>
      <c r="U7944" s="28">
        <f t="shared" si="12539"/>
        <v>166</v>
      </c>
      <c r="V7944" s="28">
        <f t="shared" si="12488"/>
        <v>223</v>
      </c>
    </row>
    <row r="7945" spans="1:22" x14ac:dyDescent="0.3">
      <c r="A7945" s="28">
        <f t="shared" si="12486"/>
        <v>166224</v>
      </c>
      <c r="B7945" s="26"/>
      <c r="C7945" s="26"/>
      <c r="D7945" s="26"/>
      <c r="E7945" s="9"/>
      <c r="F7945" s="26"/>
      <c r="G7945" s="27"/>
      <c r="H7945" s="27"/>
      <c r="J7945" s="28" t="str">
        <f t="shared" ref="J7945" si="12544">CONCATENATE(K7942,3)</f>
        <v>63</v>
      </c>
      <c r="K7945" s="22" t="e">
        <v>#VALUE!</v>
      </c>
      <c r="L7945" s="22" t="e">
        <v>#VALUE!</v>
      </c>
      <c r="M7945" s="22" t="e">
        <v>#VALUE!</v>
      </c>
      <c r="N7945" s="22" t="e">
        <v>#VALUE!</v>
      </c>
      <c r="O7945" s="22" t="e">
        <v>#VALUE!</v>
      </c>
      <c r="P7945" s="17"/>
      <c r="Q7945" s="17"/>
      <c r="R7945" s="17"/>
      <c r="S7945" s="17"/>
      <c r="U7945" s="28">
        <f t="shared" si="12539"/>
        <v>166</v>
      </c>
      <c r="V7945" s="28">
        <f t="shared" si="12488"/>
        <v>224</v>
      </c>
    </row>
    <row r="7946" spans="1:22" x14ac:dyDescent="0.3">
      <c r="A7946" s="28">
        <f t="shared" si="12486"/>
        <v>166225</v>
      </c>
      <c r="B7946" s="26"/>
      <c r="C7946" s="26"/>
      <c r="D7946" s="26"/>
      <c r="E7946" s="9"/>
      <c r="F7946" s="26"/>
      <c r="G7946" s="27"/>
      <c r="H7946" s="27"/>
      <c r="J7946" s="17"/>
      <c r="K7946" s="17">
        <v>7</v>
      </c>
      <c r="L7946" s="17">
        <v>7</v>
      </c>
      <c r="M7946" s="17">
        <v>7</v>
      </c>
      <c r="N7946" s="17">
        <v>7</v>
      </c>
      <c r="O7946" s="17">
        <v>7</v>
      </c>
      <c r="P7946" s="17">
        <v>7</v>
      </c>
      <c r="Q7946" s="17"/>
      <c r="R7946" s="17"/>
      <c r="S7946" s="17"/>
      <c r="U7946" s="28">
        <f t="shared" si="12539"/>
        <v>166</v>
      </c>
      <c r="V7946" s="28">
        <f t="shared" si="12488"/>
        <v>225</v>
      </c>
    </row>
    <row r="7947" spans="1:22" x14ac:dyDescent="0.3">
      <c r="A7947" s="28">
        <f t="shared" si="12486"/>
        <v>166226</v>
      </c>
      <c r="B7947" s="26"/>
      <c r="C7947" s="26"/>
      <c r="D7947" s="26"/>
      <c r="E7947" s="9"/>
      <c r="F7947" s="26"/>
      <c r="G7947" s="27"/>
      <c r="H7947" s="27"/>
      <c r="J7947" s="28" t="str">
        <f t="shared" ref="J7947" si="12545">CONCATENATE(K7946,1)</f>
        <v>71</v>
      </c>
      <c r="K7947" s="22" t="e">
        <f t="array" ref="K7947:P7949">LINEST(B7938:B7944,C7938:C7944^{1,2,3,4,5},TRUE,TRUE)</f>
        <v>#VALUE!</v>
      </c>
      <c r="L7947" s="22" t="e">
        <v>#VALUE!</v>
      </c>
      <c r="M7947" s="22" t="e">
        <v>#VALUE!</v>
      </c>
      <c r="N7947" s="22" t="e">
        <v>#VALUE!</v>
      </c>
      <c r="O7947" s="22" t="e">
        <v>#VALUE!</v>
      </c>
      <c r="P7947" s="22" t="e">
        <v>#VALUE!</v>
      </c>
      <c r="Q7947" s="17"/>
      <c r="R7947" s="17"/>
      <c r="S7947" s="17"/>
      <c r="U7947" s="28">
        <f t="shared" si="12539"/>
        <v>166</v>
      </c>
      <c r="V7947" s="28">
        <f t="shared" si="12488"/>
        <v>226</v>
      </c>
    </row>
    <row r="7948" spans="1:22" x14ac:dyDescent="0.3">
      <c r="A7948" s="28">
        <f t="shared" si="12486"/>
        <v>166227</v>
      </c>
      <c r="B7948" s="2">
        <f t="shared" ref="B7948" si="12546">COUNT(B7938:B7947)-2</f>
        <v>-2</v>
      </c>
      <c r="J7948" s="28" t="str">
        <f t="shared" ref="J7948" si="12547">CONCATENATE(K7946,2)</f>
        <v>72</v>
      </c>
      <c r="K7948" s="22" t="e">
        <v>#VALUE!</v>
      </c>
      <c r="L7948" s="22" t="e">
        <v>#VALUE!</v>
      </c>
      <c r="M7948" s="22" t="e">
        <v>#VALUE!</v>
      </c>
      <c r="N7948" s="22" t="e">
        <v>#VALUE!</v>
      </c>
      <c r="O7948" s="22" t="e">
        <v>#VALUE!</v>
      </c>
      <c r="P7948" s="22" t="e">
        <v>#VALUE!</v>
      </c>
      <c r="Q7948" s="17"/>
      <c r="R7948" s="17"/>
      <c r="S7948" s="17"/>
      <c r="U7948" s="28">
        <f t="shared" si="12539"/>
        <v>166</v>
      </c>
      <c r="V7948" s="28">
        <f t="shared" si="12488"/>
        <v>227</v>
      </c>
    </row>
    <row r="7949" spans="1:22" x14ac:dyDescent="0.3">
      <c r="A7949" s="28">
        <f t="shared" si="12486"/>
        <v>166228</v>
      </c>
      <c r="J7949" s="28" t="str">
        <f t="shared" ref="J7949" si="12548">CONCATENATE(K7946,3)</f>
        <v>73</v>
      </c>
      <c r="K7949" s="22" t="e">
        <v>#VALUE!</v>
      </c>
      <c r="L7949" s="22" t="e">
        <v>#VALUE!</v>
      </c>
      <c r="M7949" s="22" t="e">
        <v>#VALUE!</v>
      </c>
      <c r="N7949" s="22" t="e">
        <v>#VALUE!</v>
      </c>
      <c r="O7949" s="22" t="e">
        <v>#VALUE!</v>
      </c>
      <c r="P7949" s="22" t="e">
        <v>#VALUE!</v>
      </c>
      <c r="Q7949" s="17"/>
      <c r="R7949" s="17"/>
      <c r="S7949" s="17"/>
      <c r="U7949" s="28">
        <f t="shared" si="12539"/>
        <v>166</v>
      </c>
      <c r="V7949" s="28">
        <f t="shared" si="12488"/>
        <v>228</v>
      </c>
    </row>
    <row r="7950" spans="1:22" x14ac:dyDescent="0.3">
      <c r="A7950" s="28">
        <f t="shared" si="12486"/>
        <v>166229</v>
      </c>
      <c r="B7950" s="66" t="s">
        <v>25</v>
      </c>
      <c r="C7950" s="66"/>
      <c r="D7950" s="66"/>
      <c r="E7950" s="66"/>
      <c r="F7950" s="66"/>
      <c r="G7950" s="66"/>
      <c r="H7950" s="66"/>
      <c r="J7950" s="17"/>
      <c r="K7950" s="17">
        <v>8</v>
      </c>
      <c r="L7950" s="17">
        <v>8</v>
      </c>
      <c r="M7950" s="17">
        <v>8</v>
      </c>
      <c r="N7950" s="17">
        <v>8</v>
      </c>
      <c r="O7950" s="17">
        <v>8</v>
      </c>
      <c r="P7950" s="17">
        <v>8</v>
      </c>
      <c r="Q7950" s="17">
        <v>8</v>
      </c>
      <c r="R7950" s="17"/>
      <c r="S7950" s="17"/>
      <c r="U7950" s="28">
        <f t="shared" si="12539"/>
        <v>166</v>
      </c>
      <c r="V7950" s="28">
        <f t="shared" si="12488"/>
        <v>229</v>
      </c>
    </row>
    <row r="7951" spans="1:22" x14ac:dyDescent="0.3">
      <c r="A7951" s="28">
        <f t="shared" si="12486"/>
        <v>166230</v>
      </c>
      <c r="B7951" s="71"/>
      <c r="C7951" s="71"/>
      <c r="D7951" s="71"/>
      <c r="E7951" s="71"/>
      <c r="F7951" s="71"/>
      <c r="G7951" s="71"/>
      <c r="H7951" s="71"/>
      <c r="J7951" s="28" t="str">
        <f t="shared" ref="J7951" si="12549">CONCATENATE(K7950,1)</f>
        <v>81</v>
      </c>
      <c r="K7951" s="22" t="e">
        <f t="array" ref="K7951:Q7953">LINEST(B7938:B7945,C7938:C7945^{1,2,3,4,5,6},TRUE,TRUE)</f>
        <v>#VALUE!</v>
      </c>
      <c r="L7951" s="22" t="e">
        <v>#VALUE!</v>
      </c>
      <c r="M7951" s="22" t="e">
        <v>#VALUE!</v>
      </c>
      <c r="N7951" s="22" t="e">
        <v>#VALUE!</v>
      </c>
      <c r="O7951" s="22" t="e">
        <v>#VALUE!</v>
      </c>
      <c r="P7951" s="22" t="e">
        <v>#VALUE!</v>
      </c>
      <c r="Q7951" s="22" t="e">
        <v>#VALUE!</v>
      </c>
      <c r="R7951" s="17"/>
      <c r="S7951" s="17"/>
      <c r="U7951" s="28">
        <f t="shared" si="12539"/>
        <v>166</v>
      </c>
      <c r="V7951" s="28">
        <f t="shared" si="12488"/>
        <v>230</v>
      </c>
    </row>
    <row r="7952" spans="1:22" x14ac:dyDescent="0.3">
      <c r="A7952" s="28">
        <f t="shared" si="12486"/>
        <v>166231</v>
      </c>
      <c r="B7952" s="71"/>
      <c r="C7952" s="71"/>
      <c r="D7952" s="71"/>
      <c r="E7952" s="71"/>
      <c r="F7952" s="71"/>
      <c r="G7952" s="71"/>
      <c r="H7952" s="71"/>
      <c r="J7952" s="28" t="str">
        <f t="shared" ref="J7952" si="12550">CONCATENATE(K7950,2)</f>
        <v>82</v>
      </c>
      <c r="K7952" s="22" t="e">
        <v>#VALUE!</v>
      </c>
      <c r="L7952" s="22" t="e">
        <v>#VALUE!</v>
      </c>
      <c r="M7952" s="22" t="e">
        <v>#VALUE!</v>
      </c>
      <c r="N7952" s="22" t="e">
        <v>#VALUE!</v>
      </c>
      <c r="O7952" s="22" t="e">
        <v>#VALUE!</v>
      </c>
      <c r="P7952" s="22" t="e">
        <v>#VALUE!</v>
      </c>
      <c r="Q7952" s="22" t="e">
        <v>#VALUE!</v>
      </c>
      <c r="R7952" s="17"/>
      <c r="S7952" s="17"/>
      <c r="U7952" s="28">
        <f t="shared" si="12539"/>
        <v>166</v>
      </c>
      <c r="V7952" s="28">
        <f t="shared" si="12488"/>
        <v>231</v>
      </c>
    </row>
    <row r="7953" spans="1:22" x14ac:dyDescent="0.3">
      <c r="A7953" s="28">
        <f t="shared" si="12486"/>
        <v>166232</v>
      </c>
      <c r="J7953" s="28" t="str">
        <f t="shared" ref="J7953" si="12551">CONCATENATE(K7950,3)</f>
        <v>83</v>
      </c>
      <c r="K7953" s="22" t="e">
        <v>#VALUE!</v>
      </c>
      <c r="L7953" s="22" t="e">
        <v>#VALUE!</v>
      </c>
      <c r="M7953" s="22" t="e">
        <v>#VALUE!</v>
      </c>
      <c r="N7953" s="22" t="e">
        <v>#VALUE!</v>
      </c>
      <c r="O7953" s="22" t="e">
        <v>#VALUE!</v>
      </c>
      <c r="P7953" s="22" t="e">
        <v>#VALUE!</v>
      </c>
      <c r="Q7953" s="22" t="e">
        <v>#VALUE!</v>
      </c>
      <c r="R7953" s="17"/>
      <c r="S7953" s="17"/>
      <c r="U7953" s="28">
        <f t="shared" si="12539"/>
        <v>166</v>
      </c>
      <c r="V7953" s="28">
        <f t="shared" si="12488"/>
        <v>232</v>
      </c>
    </row>
    <row r="7954" spans="1:22" ht="15" customHeight="1" x14ac:dyDescent="0.3">
      <c r="A7954" s="28">
        <f t="shared" si="12486"/>
        <v>166233</v>
      </c>
      <c r="B7954" s="66" t="s">
        <v>52</v>
      </c>
      <c r="C7954" s="66"/>
      <c r="D7954" s="66"/>
      <c r="E7954" s="10" t="str">
        <f>IF(D7924="","",MAX(E7955,E7956))</f>
        <v/>
      </c>
      <c r="J7954" s="17"/>
      <c r="K7954" s="17">
        <v>9</v>
      </c>
      <c r="L7954" s="17">
        <v>9</v>
      </c>
      <c r="M7954" s="17">
        <v>9</v>
      </c>
      <c r="N7954" s="17">
        <v>9</v>
      </c>
      <c r="O7954" s="17">
        <v>9</v>
      </c>
      <c r="P7954" s="17">
        <v>9</v>
      </c>
      <c r="Q7954" s="17">
        <v>9</v>
      </c>
      <c r="R7954" s="17">
        <v>9</v>
      </c>
      <c r="S7954" s="17"/>
      <c r="U7954" s="28">
        <f t="shared" si="12539"/>
        <v>166</v>
      </c>
      <c r="V7954" s="28">
        <f t="shared" si="12488"/>
        <v>233</v>
      </c>
    </row>
    <row r="7955" spans="1:22" x14ac:dyDescent="0.3">
      <c r="A7955" s="28">
        <f t="shared" si="12486"/>
        <v>166234</v>
      </c>
      <c r="B7955" s="2" t="s">
        <v>26</v>
      </c>
      <c r="C7955" s="2" t="s">
        <v>27</v>
      </c>
      <c r="D7955" s="2" t="s">
        <v>28</v>
      </c>
      <c r="E7955" s="11">
        <f>ABS(MIN(D7956:D7965))</f>
        <v>0</v>
      </c>
      <c r="G7955" s="2" t="s">
        <v>230</v>
      </c>
      <c r="J7955" s="28" t="str">
        <f t="shared" ref="J7955" si="12552">CONCATENATE(K7954,1)</f>
        <v>91</v>
      </c>
      <c r="K7955" s="22" t="e">
        <f t="array" ref="K7955:R7957">LINEST(B7938:B7946,C7938:C7946^{1,2,3,4,5,6,7},TRUE,TRUE)</f>
        <v>#VALUE!</v>
      </c>
      <c r="L7955" s="22" t="e">
        <v>#VALUE!</v>
      </c>
      <c r="M7955" s="22" t="e">
        <v>#VALUE!</v>
      </c>
      <c r="N7955" s="22" t="e">
        <v>#VALUE!</v>
      </c>
      <c r="O7955" s="22" t="e">
        <v>#VALUE!</v>
      </c>
      <c r="P7955" s="22" t="e">
        <v>#VALUE!</v>
      </c>
      <c r="Q7955" s="22" t="e">
        <v>#VALUE!</v>
      </c>
      <c r="R7955" s="22" t="e">
        <v>#VALUE!</v>
      </c>
      <c r="S7955" s="17"/>
      <c r="U7955" s="28">
        <f t="shared" si="12539"/>
        <v>166</v>
      </c>
      <c r="V7955" s="28">
        <f t="shared" si="12488"/>
        <v>234</v>
      </c>
    </row>
    <row r="7956" spans="1:22" x14ac:dyDescent="0.3">
      <c r="A7956" s="28">
        <f t="shared" si="12486"/>
        <v>166235</v>
      </c>
      <c r="B7956" s="7">
        <f t="shared" ref="B7956:B7965" si="12553">C7938-B7938</f>
        <v>0</v>
      </c>
      <c r="C7956" s="7">
        <f t="shared" ref="C7956:C7965" si="12554">H7938-G7938</f>
        <v>0</v>
      </c>
      <c r="D7956" s="7">
        <f>C7956-B7956</f>
        <v>0</v>
      </c>
      <c r="E7956" s="11">
        <f>ABS(MAX(D7956:D7965))</f>
        <v>0</v>
      </c>
      <c r="F7956" s="13"/>
      <c r="G7956" s="2" t="str">
        <f>IF(D7938="","",D7938/E7938)</f>
        <v/>
      </c>
      <c r="H7956" s="13"/>
      <c r="J7956" s="28" t="str">
        <f t="shared" ref="J7956" si="12555">CONCATENATE(K7954,2)</f>
        <v>92</v>
      </c>
      <c r="K7956" s="22" t="e">
        <v>#VALUE!</v>
      </c>
      <c r="L7956" s="22" t="e">
        <v>#VALUE!</v>
      </c>
      <c r="M7956" s="22" t="e">
        <v>#VALUE!</v>
      </c>
      <c r="N7956" s="22" t="e">
        <v>#VALUE!</v>
      </c>
      <c r="O7956" s="22" t="e">
        <v>#VALUE!</v>
      </c>
      <c r="P7956" s="22" t="e">
        <v>#VALUE!</v>
      </c>
      <c r="Q7956" s="22" t="e">
        <v>#VALUE!</v>
      </c>
      <c r="R7956" s="22" t="e">
        <v>#VALUE!</v>
      </c>
      <c r="S7956" s="17"/>
      <c r="U7956" s="28">
        <f t="shared" si="12539"/>
        <v>166</v>
      </c>
      <c r="V7956" s="28">
        <f t="shared" si="12488"/>
        <v>235</v>
      </c>
    </row>
    <row r="7957" spans="1:22" x14ac:dyDescent="0.3">
      <c r="A7957" s="28">
        <f t="shared" si="12486"/>
        <v>166236</v>
      </c>
      <c r="B7957" s="7">
        <f t="shared" si="12553"/>
        <v>0</v>
      </c>
      <c r="C7957" s="7">
        <f t="shared" si="12554"/>
        <v>0</v>
      </c>
      <c r="D7957" s="7">
        <f t="shared" ref="D7957:D7965" si="12556">C7957-B7957</f>
        <v>0</v>
      </c>
      <c r="E7957" s="12" t="s">
        <v>34</v>
      </c>
      <c r="G7957" s="2" t="str">
        <f t="shared" ref="G7957:G7965" si="12557">IF(D7939="","",D7939/E7939)</f>
        <v/>
      </c>
      <c r="H7957" s="13"/>
      <c r="J7957" s="28" t="str">
        <f t="shared" ref="J7957" si="12558">CONCATENATE(K7954,3)</f>
        <v>93</v>
      </c>
      <c r="K7957" s="22" t="e">
        <v>#VALUE!</v>
      </c>
      <c r="L7957" s="22" t="e">
        <v>#VALUE!</v>
      </c>
      <c r="M7957" s="22" t="e">
        <v>#VALUE!</v>
      </c>
      <c r="N7957" s="22" t="e">
        <v>#VALUE!</v>
      </c>
      <c r="O7957" s="22" t="e">
        <v>#VALUE!</v>
      </c>
      <c r="P7957" s="22" t="e">
        <v>#VALUE!</v>
      </c>
      <c r="Q7957" s="22" t="e">
        <v>#VALUE!</v>
      </c>
      <c r="R7957" s="22" t="e">
        <v>#VALUE!</v>
      </c>
      <c r="S7957" s="17"/>
      <c r="U7957" s="28">
        <f t="shared" si="12539"/>
        <v>166</v>
      </c>
      <c r="V7957" s="28">
        <f t="shared" si="12488"/>
        <v>236</v>
      </c>
    </row>
    <row r="7958" spans="1:22" x14ac:dyDescent="0.3">
      <c r="A7958" s="28">
        <f t="shared" si="12486"/>
        <v>166237</v>
      </c>
      <c r="B7958" s="7">
        <f t="shared" si="12553"/>
        <v>0</v>
      </c>
      <c r="C7958" s="7">
        <f t="shared" si="12554"/>
        <v>0</v>
      </c>
      <c r="D7958" s="7">
        <f t="shared" si="12556"/>
        <v>0</v>
      </c>
      <c r="E7958" s="10" t="str">
        <f>IF(D7924="","",MAX(E7959,E7960))</f>
        <v/>
      </c>
      <c r="G7958" s="2" t="str">
        <f t="shared" si="12557"/>
        <v/>
      </c>
      <c r="H7958" s="13"/>
      <c r="J7958" s="17"/>
      <c r="K7958" s="17">
        <v>10</v>
      </c>
      <c r="L7958" s="17">
        <v>10</v>
      </c>
      <c r="M7958" s="17">
        <v>10</v>
      </c>
      <c r="N7958" s="17">
        <v>10</v>
      </c>
      <c r="O7958" s="17">
        <v>10</v>
      </c>
      <c r="P7958" s="17">
        <v>10</v>
      </c>
      <c r="Q7958" s="17">
        <v>10</v>
      </c>
      <c r="R7958" s="17">
        <v>10</v>
      </c>
      <c r="S7958" s="17">
        <v>10</v>
      </c>
      <c r="U7958" s="28">
        <f t="shared" si="12539"/>
        <v>166</v>
      </c>
      <c r="V7958" s="28">
        <f t="shared" si="12488"/>
        <v>237</v>
      </c>
    </row>
    <row r="7959" spans="1:22" x14ac:dyDescent="0.3">
      <c r="A7959" s="28">
        <f t="shared" si="12486"/>
        <v>166238</v>
      </c>
      <c r="B7959" s="7">
        <f t="shared" si="12553"/>
        <v>0</v>
      </c>
      <c r="C7959" s="7">
        <f t="shared" si="12554"/>
        <v>0</v>
      </c>
      <c r="D7959" s="7">
        <f t="shared" si="12556"/>
        <v>0</v>
      </c>
      <c r="E7959" s="11">
        <f>ABS(MIN(B7956:B7965))</f>
        <v>0</v>
      </c>
      <c r="G7959" s="2" t="str">
        <f t="shared" si="12557"/>
        <v/>
      </c>
      <c r="H7959" s="13"/>
      <c r="J7959" s="28" t="str">
        <f t="shared" ref="J7959" si="12559">CONCATENATE(K7958,1)</f>
        <v>101</v>
      </c>
      <c r="K7959" s="22" t="e">
        <f t="array" ref="K7959:S7961">LINEST(B7938:B7947,C7938:C7947^{1,2,3,4,5,6,7,8},TRUE,TRUE)</f>
        <v>#VALUE!</v>
      </c>
      <c r="L7959" s="22" t="e">
        <v>#VALUE!</v>
      </c>
      <c r="M7959" s="22" t="e">
        <v>#VALUE!</v>
      </c>
      <c r="N7959" s="22" t="e">
        <v>#VALUE!</v>
      </c>
      <c r="O7959" s="22" t="e">
        <v>#VALUE!</v>
      </c>
      <c r="P7959" s="22" t="e">
        <v>#VALUE!</v>
      </c>
      <c r="Q7959" s="22" t="e">
        <v>#VALUE!</v>
      </c>
      <c r="R7959" s="22" t="e">
        <v>#VALUE!</v>
      </c>
      <c r="S7959" s="22" t="e">
        <v>#VALUE!</v>
      </c>
      <c r="U7959" s="28">
        <f t="shared" si="12539"/>
        <v>166</v>
      </c>
      <c r="V7959" s="28">
        <f t="shared" si="12488"/>
        <v>238</v>
      </c>
    </row>
    <row r="7960" spans="1:22" x14ac:dyDescent="0.3">
      <c r="A7960" s="28">
        <f t="shared" si="12486"/>
        <v>166239</v>
      </c>
      <c r="B7960" s="7">
        <f t="shared" si="12553"/>
        <v>0</v>
      </c>
      <c r="C7960" s="7">
        <f t="shared" si="12554"/>
        <v>0</v>
      </c>
      <c r="D7960" s="7">
        <f t="shared" si="12556"/>
        <v>0</v>
      </c>
      <c r="E7960" s="11">
        <f>ABS(MAX(B7956:B7965))</f>
        <v>0</v>
      </c>
      <c r="G7960" s="2" t="str">
        <f t="shared" si="12557"/>
        <v/>
      </c>
      <c r="H7960" s="13"/>
      <c r="J7960" s="28" t="str">
        <f t="shared" ref="J7960" si="12560">CONCATENATE(K7958,2)</f>
        <v>102</v>
      </c>
      <c r="K7960" s="22" t="e">
        <v>#VALUE!</v>
      </c>
      <c r="L7960" s="22" t="e">
        <v>#VALUE!</v>
      </c>
      <c r="M7960" s="22" t="e">
        <v>#VALUE!</v>
      </c>
      <c r="N7960" s="22" t="e">
        <v>#VALUE!</v>
      </c>
      <c r="O7960" s="22" t="e">
        <v>#VALUE!</v>
      </c>
      <c r="P7960" s="22" t="e">
        <v>#VALUE!</v>
      </c>
      <c r="Q7960" s="22" t="e">
        <v>#VALUE!</v>
      </c>
      <c r="R7960" s="22" t="e">
        <v>#VALUE!</v>
      </c>
      <c r="S7960" s="22" t="e">
        <v>#VALUE!</v>
      </c>
      <c r="U7960" s="28">
        <f t="shared" si="12539"/>
        <v>166</v>
      </c>
      <c r="V7960" s="28">
        <f t="shared" si="12488"/>
        <v>239</v>
      </c>
    </row>
    <row r="7961" spans="1:22" x14ac:dyDescent="0.3">
      <c r="A7961" s="28">
        <f t="shared" si="12486"/>
        <v>166240</v>
      </c>
      <c r="B7961" s="7">
        <f t="shared" si="12553"/>
        <v>0</v>
      </c>
      <c r="C7961" s="7">
        <f t="shared" si="12554"/>
        <v>0</v>
      </c>
      <c r="D7961" s="7">
        <f t="shared" si="12556"/>
        <v>0</v>
      </c>
      <c r="E7961" s="12" t="s">
        <v>231</v>
      </c>
      <c r="G7961" s="2" t="str">
        <f t="shared" si="12557"/>
        <v/>
      </c>
      <c r="H7961" s="13"/>
      <c r="J7961" s="28" t="str">
        <f t="shared" ref="J7961" si="12561">CONCATENATE(K7958,3)</f>
        <v>103</v>
      </c>
      <c r="K7961" s="22" t="e">
        <v>#VALUE!</v>
      </c>
      <c r="L7961" s="22" t="e">
        <v>#VALUE!</v>
      </c>
      <c r="M7961" s="22" t="e">
        <v>#VALUE!</v>
      </c>
      <c r="N7961" s="22" t="e">
        <v>#VALUE!</v>
      </c>
      <c r="O7961" s="22" t="e">
        <v>#VALUE!</v>
      </c>
      <c r="P7961" s="22" t="e">
        <v>#VALUE!</v>
      </c>
      <c r="Q7961" s="22" t="e">
        <v>#VALUE!</v>
      </c>
      <c r="R7961" s="22" t="e">
        <v>#VALUE!</v>
      </c>
      <c r="S7961" s="22" t="e">
        <v>#VALUE!</v>
      </c>
      <c r="U7961" s="28">
        <f t="shared" si="12539"/>
        <v>166</v>
      </c>
      <c r="V7961" s="28">
        <f t="shared" si="12488"/>
        <v>240</v>
      </c>
    </row>
    <row r="7962" spans="1:22" x14ac:dyDescent="0.3">
      <c r="A7962" s="28">
        <f t="shared" si="12486"/>
        <v>166241</v>
      </c>
      <c r="B7962" s="7">
        <f t="shared" si="12553"/>
        <v>0</v>
      </c>
      <c r="C7962" s="7">
        <f t="shared" si="12554"/>
        <v>0</v>
      </c>
      <c r="D7962" s="7">
        <f t="shared" si="12556"/>
        <v>0</v>
      </c>
      <c r="E7962" s="10" t="e">
        <f>IF(D7924="","",MAX(E7963,E7964))*2</f>
        <v>#VALUE!</v>
      </c>
      <c r="G7962" s="2" t="str">
        <f t="shared" si="12557"/>
        <v/>
      </c>
      <c r="H7962" s="13"/>
      <c r="U7962" s="28">
        <f t="shared" si="12539"/>
        <v>166</v>
      </c>
      <c r="V7962" s="28">
        <f t="shared" si="12488"/>
        <v>241</v>
      </c>
    </row>
    <row r="7963" spans="1:22" x14ac:dyDescent="0.3">
      <c r="A7963" s="28">
        <f t="shared" si="12486"/>
        <v>166242</v>
      </c>
      <c r="B7963" s="7">
        <f t="shared" si="12553"/>
        <v>0</v>
      </c>
      <c r="C7963" s="7">
        <f t="shared" si="12554"/>
        <v>0</v>
      </c>
      <c r="D7963" s="7">
        <f t="shared" si="12556"/>
        <v>0</v>
      </c>
      <c r="E7963" s="11">
        <f>ABS(MIN(G7956:G7965))</f>
        <v>0</v>
      </c>
      <c r="G7963" s="2" t="str">
        <f t="shared" si="12557"/>
        <v/>
      </c>
      <c r="U7963" s="28">
        <f t="shared" si="12539"/>
        <v>166</v>
      </c>
      <c r="V7963" s="28">
        <f t="shared" si="12488"/>
        <v>242</v>
      </c>
    </row>
    <row r="7964" spans="1:22" x14ac:dyDescent="0.3">
      <c r="A7964" s="28">
        <f t="shared" si="12486"/>
        <v>166243</v>
      </c>
      <c r="B7964" s="7">
        <f t="shared" si="12553"/>
        <v>0</v>
      </c>
      <c r="C7964" s="7">
        <f t="shared" si="12554"/>
        <v>0</v>
      </c>
      <c r="D7964" s="7">
        <f t="shared" si="12556"/>
        <v>0</v>
      </c>
      <c r="E7964" s="11">
        <f>ABS(MAX(G7956:G7965))</f>
        <v>0</v>
      </c>
      <c r="G7964" s="2" t="str">
        <f t="shared" si="12557"/>
        <v/>
      </c>
      <c r="U7964" s="28">
        <f t="shared" si="12539"/>
        <v>166</v>
      </c>
      <c r="V7964" s="28">
        <f t="shared" si="12488"/>
        <v>243</v>
      </c>
    </row>
    <row r="7965" spans="1:22" x14ac:dyDescent="0.3">
      <c r="A7965" s="28">
        <f t="shared" si="12486"/>
        <v>166244</v>
      </c>
      <c r="B7965" s="7">
        <f t="shared" si="12553"/>
        <v>0</v>
      </c>
      <c r="C7965" s="7">
        <f t="shared" si="12554"/>
        <v>0</v>
      </c>
      <c r="D7965" s="7">
        <f t="shared" si="12556"/>
        <v>0</v>
      </c>
      <c r="F7965" s="13"/>
      <c r="G7965" s="2" t="str">
        <f t="shared" si="12557"/>
        <v/>
      </c>
      <c r="U7965" s="28">
        <f t="shared" si="12539"/>
        <v>166</v>
      </c>
      <c r="V7965" s="28">
        <f t="shared" si="12488"/>
        <v>244</v>
      </c>
    </row>
    <row r="7966" spans="1:22" x14ac:dyDescent="0.3">
      <c r="A7966" s="28">
        <f t="shared" si="12486"/>
        <v>166245</v>
      </c>
      <c r="F7966" s="13"/>
      <c r="U7966" s="28">
        <f t="shared" si="12539"/>
        <v>166</v>
      </c>
      <c r="V7966" s="28">
        <f t="shared" si="12488"/>
        <v>245</v>
      </c>
    </row>
    <row r="7967" spans="1:22" x14ac:dyDescent="0.3">
      <c r="A7967" s="28">
        <f t="shared" si="12486"/>
        <v>166246</v>
      </c>
      <c r="F7967" s="13"/>
      <c r="U7967" s="28">
        <f t="shared" si="12539"/>
        <v>166</v>
      </c>
      <c r="V7967" s="28">
        <f t="shared" si="12488"/>
        <v>246</v>
      </c>
    </row>
    <row r="7968" spans="1:22" x14ac:dyDescent="0.3">
      <c r="A7968" s="28">
        <f t="shared" si="12486"/>
        <v>166247</v>
      </c>
      <c r="F7968" s="13"/>
      <c r="U7968" s="28">
        <f t="shared" si="12539"/>
        <v>166</v>
      </c>
      <c r="V7968" s="28">
        <f t="shared" si="12488"/>
        <v>247</v>
      </c>
    </row>
    <row r="7969" spans="1:24" s="8" customFormat="1" x14ac:dyDescent="0.3"/>
    <row r="7970" spans="1:24" x14ac:dyDescent="0.3">
      <c r="A7970" s="28">
        <f t="shared" ref="A7970:A8016" si="12562">ROUND(CONCATENATE(U7970,V7970),0)</f>
        <v>167201</v>
      </c>
      <c r="B7970" s="63" t="s">
        <v>0</v>
      </c>
      <c r="C7970" s="63"/>
      <c r="D7970" s="71"/>
      <c r="E7970" s="71"/>
      <c r="F7970" s="71"/>
      <c r="G7970" s="71"/>
      <c r="H7970" s="71"/>
      <c r="U7970" s="28">
        <f t="shared" si="12487"/>
        <v>167</v>
      </c>
      <c r="V7970" s="28">
        <v>201</v>
      </c>
    </row>
    <row r="7971" spans="1:24" x14ac:dyDescent="0.3">
      <c r="A7971" s="28">
        <f t="shared" si="12562"/>
        <v>167202</v>
      </c>
      <c r="B7971" s="72" t="s">
        <v>70</v>
      </c>
      <c r="C7971" s="73"/>
      <c r="D7971" s="30"/>
      <c r="E7971" s="66" t="s">
        <v>71</v>
      </c>
      <c r="F7971" s="66"/>
      <c r="G7971" s="74"/>
      <c r="H7971" s="74"/>
      <c r="U7971" s="28">
        <f t="shared" si="12539"/>
        <v>167</v>
      </c>
      <c r="V7971" s="28">
        <f t="shared" ref="V7971:V8034" si="12563">V7970+1</f>
        <v>202</v>
      </c>
    </row>
    <row r="7972" spans="1:24" x14ac:dyDescent="0.3">
      <c r="A7972" s="28">
        <f t="shared" si="12562"/>
        <v>167203</v>
      </c>
      <c r="B7972" s="75" t="s">
        <v>6</v>
      </c>
      <c r="C7972" s="75"/>
      <c r="D7972" s="71"/>
      <c r="E7972" s="71"/>
      <c r="F7972" s="71"/>
      <c r="G7972" s="71"/>
      <c r="H7972" s="71"/>
      <c r="U7972" s="28">
        <f t="shared" si="12539"/>
        <v>167</v>
      </c>
      <c r="V7972" s="28">
        <f t="shared" si="12563"/>
        <v>203</v>
      </c>
    </row>
    <row r="7973" spans="1:24" x14ac:dyDescent="0.3">
      <c r="A7973" s="28">
        <f t="shared" si="12562"/>
        <v>167204</v>
      </c>
      <c r="B7973" s="63" t="s">
        <v>7</v>
      </c>
      <c r="C7973" s="63"/>
      <c r="D7973" s="71"/>
      <c r="E7973" s="71"/>
      <c r="F7973" s="71"/>
      <c r="G7973" s="71"/>
      <c r="H7973" s="71"/>
      <c r="J7973" s="17"/>
      <c r="K7973" s="17" t="s">
        <v>53</v>
      </c>
      <c r="L7973" s="17" t="s">
        <v>54</v>
      </c>
      <c r="M7973" s="17" t="s">
        <v>55</v>
      </c>
      <c r="N7973" s="17" t="s">
        <v>56</v>
      </c>
      <c r="O7973" s="17" t="s">
        <v>57</v>
      </c>
      <c r="P7973" s="17" t="s">
        <v>2</v>
      </c>
      <c r="Q7973" s="17" t="s">
        <v>3</v>
      </c>
      <c r="R7973" s="17" t="s">
        <v>4</v>
      </c>
      <c r="S7973" s="17" t="s">
        <v>5</v>
      </c>
      <c r="U7973" s="28">
        <f t="shared" si="12539"/>
        <v>167</v>
      </c>
      <c r="V7973" s="28">
        <f t="shared" si="12563"/>
        <v>204</v>
      </c>
      <c r="X7973" s="1" t="s">
        <v>48</v>
      </c>
    </row>
    <row r="7974" spans="1:24" x14ac:dyDescent="0.3">
      <c r="A7974" s="28">
        <f t="shared" si="12562"/>
        <v>167205</v>
      </c>
      <c r="B7974" s="63" t="s">
        <v>9</v>
      </c>
      <c r="C7974" s="63"/>
      <c r="D7974" s="71"/>
      <c r="E7974" s="71"/>
      <c r="F7974" s="71"/>
      <c r="G7974" s="71"/>
      <c r="H7974" s="71"/>
      <c r="J7974" s="17">
        <f t="shared" ref="J7974" si="12564">COUNTA(B7986:B7995)</f>
        <v>0</v>
      </c>
      <c r="K7974" s="17">
        <f t="shared" ref="K7974" si="12565">IF(L7974-1&lt;2,0,L7974-1)</f>
        <v>0</v>
      </c>
      <c r="L7974" s="17">
        <f t="shared" ref="L7974" si="12566">IF(M7974-1&lt;2,0,M7974-1)</f>
        <v>0</v>
      </c>
      <c r="M7974" s="17">
        <f t="shared" ref="M7974" si="12567">IF(N7974-1&lt;2,0,N7974-1)</f>
        <v>0</v>
      </c>
      <c r="N7974" s="17">
        <f t="shared" ref="N7974" si="12568">IF(O7974-1&lt;2,0,O7974-1)</f>
        <v>0</v>
      </c>
      <c r="O7974" s="17">
        <f t="shared" ref="O7974" si="12569">IF(P7974-1&lt;2,0,P7974-1)</f>
        <v>0</v>
      </c>
      <c r="P7974" s="17">
        <f t="shared" ref="P7974" si="12570">IF(Q7974-1&lt;2,0,Q7974-1)</f>
        <v>0</v>
      </c>
      <c r="Q7974" s="17">
        <f t="shared" ref="Q7974" si="12571">IF(R7974-1&lt;2,0,R7974-1)</f>
        <v>0</v>
      </c>
      <c r="R7974" s="17">
        <f t="shared" ref="R7974" si="12572">IF(S7974-1&lt;2,0,S7974-1)</f>
        <v>0</v>
      </c>
      <c r="S7974" s="17">
        <f t="shared" ref="S7974" si="12573">J7974</f>
        <v>0</v>
      </c>
      <c r="U7974" s="28">
        <f t="shared" si="12539"/>
        <v>167</v>
      </c>
      <c r="V7974" s="28">
        <f t="shared" si="12563"/>
        <v>205</v>
      </c>
      <c r="X7974" s="1" t="s">
        <v>49</v>
      </c>
    </row>
    <row r="7975" spans="1:24" x14ac:dyDescent="0.3">
      <c r="A7975" s="28">
        <f t="shared" si="12562"/>
        <v>167206</v>
      </c>
      <c r="B7975" s="63" t="s">
        <v>10</v>
      </c>
      <c r="C7975" s="63"/>
      <c r="D7975" s="71"/>
      <c r="E7975" s="71"/>
      <c r="F7975" s="71"/>
      <c r="G7975" s="71"/>
      <c r="H7975" s="71"/>
      <c r="J7975" s="28" t="str">
        <f t="shared" ref="J7975" si="12574">CONCATENATE(J7974,1)</f>
        <v>01</v>
      </c>
      <c r="K7975" s="29">
        <f t="shared" ref="K7975" si="12575">IF(K7974=0,0,VLOOKUP(J7975,J7979:S8009,K7974,FALSE))</f>
        <v>0</v>
      </c>
      <c r="L7975" s="29">
        <f t="shared" ref="L7975" si="12576">IF(L7974=0,0,VLOOKUP(J7975,J7979:S8009,L7974,FALSE))</f>
        <v>0</v>
      </c>
      <c r="M7975" s="29">
        <f t="shared" ref="M7975" si="12577">IF(M7974=0,0,VLOOKUP(J7975,J7979:S8009,M7974,FALSE))</f>
        <v>0</v>
      </c>
      <c r="N7975" s="29">
        <f t="shared" ref="N7975" si="12578">IF(N7974=0,0,VLOOKUP(J7975,J7979:S8009,N7974,FALSE))</f>
        <v>0</v>
      </c>
      <c r="O7975" s="29">
        <f t="shared" ref="O7975" si="12579">IF(O7974=0,0,VLOOKUP(J7975,J7979:S8009,O7974,FALSE))</f>
        <v>0</v>
      </c>
      <c r="P7975" s="29">
        <f t="shared" ref="P7975" si="12580">IF(P7974=0,0,VLOOKUP(J7975,J7979:S8009,P7974,FALSE))</f>
        <v>0</v>
      </c>
      <c r="Q7975" s="29">
        <f t="shared" ref="Q7975" si="12581">IF(Q7974=0,0,VLOOKUP(J7975,J7979:S8009,Q7974,FALSE))</f>
        <v>0</v>
      </c>
      <c r="R7975" s="29">
        <f t="shared" ref="R7975" si="12582">IF(R7974=0,0,VLOOKUP(J7975,J7979:S8009,R7974,FALSE))</f>
        <v>0</v>
      </c>
      <c r="S7975" s="29">
        <f t="shared" ref="S7975" si="12583">IF(S7974=0,0,VLOOKUP(J7975,J7979:S8009,S7974,FALSE))</f>
        <v>0</v>
      </c>
      <c r="U7975" s="28">
        <f t="shared" si="12539"/>
        <v>167</v>
      </c>
      <c r="V7975" s="28">
        <f t="shared" si="12563"/>
        <v>206</v>
      </c>
      <c r="X7975" s="1" t="s">
        <v>50</v>
      </c>
    </row>
    <row r="7976" spans="1:24" x14ac:dyDescent="0.3">
      <c r="A7976" s="28">
        <f t="shared" si="12562"/>
        <v>167207</v>
      </c>
      <c r="B7976" s="63" t="s">
        <v>11</v>
      </c>
      <c r="C7976" s="63"/>
      <c r="D7976" s="64"/>
      <c r="E7976" s="64"/>
      <c r="F7976" s="64"/>
      <c r="G7976" s="64"/>
      <c r="H7976" s="64"/>
      <c r="J7976" s="28" t="str">
        <f t="shared" ref="J7976" si="12584">CONCATENATE(J7974,2)</f>
        <v>02</v>
      </c>
      <c r="K7976" s="22">
        <f t="shared" ref="K7976" si="12585">IF(K7974=0,0,VLOOKUP(J7976,J7979:S8009,K7974,FALSE))</f>
        <v>0</v>
      </c>
      <c r="L7976" s="22">
        <f t="shared" ref="L7976" si="12586">IF(L7974=0,0,VLOOKUP(J7976,J7979:S8009,L7974,FALSE))</f>
        <v>0</v>
      </c>
      <c r="M7976" s="22">
        <f t="shared" ref="M7976" si="12587">IF(M7974=0,0,VLOOKUP(J7976,J7979:S8009,M7974,FALSE))</f>
        <v>0</v>
      </c>
      <c r="N7976" s="22">
        <f t="shared" ref="N7976" si="12588">IF(N7974=0,0,VLOOKUP(J7976,J7979:S8009,N7974,FALSE))</f>
        <v>0</v>
      </c>
      <c r="O7976" s="22">
        <f t="shared" ref="O7976" si="12589">IF(O7974=0,0,VLOOKUP(J7976,J7979:S8009,O7974,FALSE))</f>
        <v>0</v>
      </c>
      <c r="P7976" s="22">
        <f t="shared" ref="P7976" si="12590">IF(P7974=0,0,VLOOKUP(J7976,J7979:S8009,P7974,FALSE))</f>
        <v>0</v>
      </c>
      <c r="Q7976" s="22">
        <f t="shared" ref="Q7976" si="12591">IF(Q7974=0,0,VLOOKUP(J7976,J7979:S8009,Q7974,FALSE))</f>
        <v>0</v>
      </c>
      <c r="R7976" s="22">
        <f t="shared" ref="R7976" si="12592">IF(R7974=0,0,VLOOKUP(J7976,J7979:S8009,R7974,FALSE))</f>
        <v>0</v>
      </c>
      <c r="S7976" s="22">
        <f t="shared" ref="S7976" si="12593">IF(S7974=0,0,VLOOKUP(J7976,J7979:S8009,S7974,FALSE))</f>
        <v>0</v>
      </c>
      <c r="U7976" s="28">
        <f t="shared" si="12539"/>
        <v>167</v>
      </c>
      <c r="V7976" s="28">
        <f t="shared" si="12563"/>
        <v>207</v>
      </c>
    </row>
    <row r="7977" spans="1:24" x14ac:dyDescent="0.3">
      <c r="A7977" s="28">
        <f t="shared" si="12562"/>
        <v>167208</v>
      </c>
      <c r="B7977" s="63" t="s">
        <v>12</v>
      </c>
      <c r="C7977" s="63"/>
      <c r="D7977" s="65"/>
      <c r="E7977" s="65"/>
      <c r="F7977" s="65"/>
      <c r="G7977" s="65"/>
      <c r="H7977" s="65"/>
      <c r="J7977" s="28" t="str">
        <f t="shared" ref="J7977" si="12594">CONCATENATE(J7974,3)</f>
        <v>03</v>
      </c>
      <c r="K7977" s="22"/>
      <c r="L7977" s="22"/>
      <c r="M7977" s="22"/>
      <c r="N7977" s="22" t="s">
        <v>58</v>
      </c>
      <c r="O7977" s="29">
        <f t="shared" ref="O7977" si="12595">J7974-2</f>
        <v>-2</v>
      </c>
      <c r="P7977" s="22" t="s">
        <v>59</v>
      </c>
      <c r="Q7977" s="29" t="e">
        <f t="shared" ref="Q7977" si="12596">VLOOKUP(J7977,J7979:S8009,3,FALSE)</f>
        <v>#N/A</v>
      </c>
      <c r="R7977" s="22" t="s">
        <v>60</v>
      </c>
      <c r="S7977" s="22" t="e">
        <f t="shared" ref="S7977" si="12597">VLOOKUP(J7977,J7979:S8009,2,FALSE)</f>
        <v>#N/A</v>
      </c>
      <c r="U7977" s="28">
        <f t="shared" si="12539"/>
        <v>167</v>
      </c>
      <c r="V7977" s="28">
        <f t="shared" si="12563"/>
        <v>208</v>
      </c>
    </row>
    <row r="7978" spans="1:24" x14ac:dyDescent="0.3">
      <c r="A7978" s="28">
        <f t="shared" si="12562"/>
        <v>167209</v>
      </c>
      <c r="B7978" s="63" t="s">
        <v>13</v>
      </c>
      <c r="C7978" s="63"/>
      <c r="D7978" s="15"/>
      <c r="E7978" s="66" t="s">
        <v>14</v>
      </c>
      <c r="F7978" s="66"/>
      <c r="G7978" s="66"/>
      <c r="H7978" s="6" t="s">
        <v>64</v>
      </c>
      <c r="J7978" s="17"/>
      <c r="K7978" s="17">
        <v>3</v>
      </c>
      <c r="L7978" s="17">
        <v>3</v>
      </c>
      <c r="M7978" s="17"/>
      <c r="N7978" s="17"/>
      <c r="O7978" s="17"/>
      <c r="P7978" s="17"/>
      <c r="Q7978" s="17"/>
      <c r="R7978" s="17"/>
      <c r="S7978" s="17"/>
      <c r="U7978" s="28">
        <f t="shared" si="12539"/>
        <v>167</v>
      </c>
      <c r="V7978" s="28">
        <f t="shared" si="12563"/>
        <v>209</v>
      </c>
    </row>
    <row r="7979" spans="1:24" x14ac:dyDescent="0.3">
      <c r="A7979" s="28">
        <f t="shared" si="12562"/>
        <v>167210</v>
      </c>
      <c r="B7979" s="63" t="s">
        <v>15</v>
      </c>
      <c r="C7979" s="63"/>
      <c r="D7979" s="2">
        <f t="shared" ref="D7979" si="12598">MIN(B7986:B7995)</f>
        <v>0</v>
      </c>
      <c r="E7979" s="3" t="s">
        <v>16</v>
      </c>
      <c r="F7979" s="2">
        <f t="shared" ref="F7979" si="12599">MAX(B7986:B7995)</f>
        <v>0</v>
      </c>
      <c r="G7979" s="4" t="str">
        <f t="shared" ref="G7979" si="12600">IF(H7978="","",H7978)</f>
        <v>°C</v>
      </c>
      <c r="H7979" s="14"/>
      <c r="J7979" s="28" t="str">
        <f t="shared" ref="J7979" si="12601">CONCATENATE(K7978,1)</f>
        <v>31</v>
      </c>
      <c r="K7979" s="22" t="e">
        <f t="array" ref="K7979:L7981">LINEST(B7986:B7988,C7986:C7988^{1},TRUE,TRUE)</f>
        <v>#VALUE!</v>
      </c>
      <c r="L7979" s="22" t="e">
        <v>#VALUE!</v>
      </c>
      <c r="M7979" s="17"/>
      <c r="N7979" s="17"/>
      <c r="O7979" s="17"/>
      <c r="P7979" s="17"/>
      <c r="Q7979" s="17"/>
      <c r="R7979" s="17"/>
      <c r="S7979" s="17"/>
      <c r="U7979" s="28">
        <f t="shared" si="12539"/>
        <v>167</v>
      </c>
      <c r="V7979" s="28">
        <f t="shared" si="12563"/>
        <v>210</v>
      </c>
    </row>
    <row r="7980" spans="1:24" x14ac:dyDescent="0.3">
      <c r="A7980" s="28">
        <f t="shared" si="12562"/>
        <v>167211</v>
      </c>
      <c r="J7980" s="28" t="str">
        <f t="shared" ref="J7980" si="12602">CONCATENATE(K7978,2)</f>
        <v>32</v>
      </c>
      <c r="K7980" s="22" t="e">
        <v>#VALUE!</v>
      </c>
      <c r="L7980" s="22" t="e">
        <v>#VALUE!</v>
      </c>
      <c r="M7980" s="17"/>
      <c r="N7980" s="17"/>
      <c r="O7980" s="17"/>
      <c r="P7980" s="17"/>
      <c r="Q7980" s="17"/>
      <c r="R7980" s="17"/>
      <c r="S7980" s="17"/>
      <c r="U7980" s="28">
        <f t="shared" si="12539"/>
        <v>167</v>
      </c>
      <c r="V7980" s="28">
        <f t="shared" si="12563"/>
        <v>211</v>
      </c>
    </row>
    <row r="7981" spans="1:24" x14ac:dyDescent="0.3">
      <c r="A7981" s="28">
        <f t="shared" si="12562"/>
        <v>167212</v>
      </c>
      <c r="B7981" s="67" t="s">
        <v>17</v>
      </c>
      <c r="C7981" s="67"/>
      <c r="D7981" s="67"/>
      <c r="E7981" s="67"/>
      <c r="F7981" s="67"/>
      <c r="G7981" s="68" t="s">
        <v>31</v>
      </c>
      <c r="H7981" s="69"/>
      <c r="J7981" s="28" t="str">
        <f t="shared" ref="J7981" si="12603">CONCATENATE(K7978,3)</f>
        <v>33</v>
      </c>
      <c r="K7981" s="22" t="e">
        <v>#VALUE!</v>
      </c>
      <c r="L7981" s="22" t="e">
        <v>#VALUE!</v>
      </c>
      <c r="M7981" s="17"/>
      <c r="N7981" s="17"/>
      <c r="O7981" s="17"/>
      <c r="P7981" s="17"/>
      <c r="Q7981" s="17"/>
      <c r="R7981" s="17"/>
      <c r="S7981" s="17"/>
      <c r="U7981" s="28">
        <f t="shared" si="12539"/>
        <v>167</v>
      </c>
      <c r="V7981" s="28">
        <f t="shared" si="12563"/>
        <v>212</v>
      </c>
    </row>
    <row r="7982" spans="1:24" x14ac:dyDescent="0.3">
      <c r="A7982" s="28">
        <f t="shared" si="12562"/>
        <v>167213</v>
      </c>
      <c r="B7982" s="66" t="s">
        <v>18</v>
      </c>
      <c r="C7982" s="66"/>
      <c r="D7982" s="66"/>
      <c r="E7982" s="66" t="str">
        <f t="shared" ref="E7982" si="12604">IF(D7975="","",D7975)</f>
        <v/>
      </c>
      <c r="F7982" s="66"/>
      <c r="G7982" s="4" t="s">
        <v>18</v>
      </c>
      <c r="H7982" s="16"/>
      <c r="J7982" s="17"/>
      <c r="K7982" s="17">
        <v>4</v>
      </c>
      <c r="L7982" s="17">
        <v>4</v>
      </c>
      <c r="M7982" s="17">
        <v>4</v>
      </c>
      <c r="N7982" s="17"/>
      <c r="O7982" s="17"/>
      <c r="P7982" s="17"/>
      <c r="Q7982" s="17"/>
      <c r="R7982" s="17"/>
      <c r="S7982" s="17"/>
      <c r="U7982" s="28">
        <f t="shared" si="12539"/>
        <v>167</v>
      </c>
      <c r="V7982" s="28">
        <f t="shared" si="12563"/>
        <v>213</v>
      </c>
    </row>
    <row r="7983" spans="1:24" ht="15" customHeight="1" x14ac:dyDescent="0.3">
      <c r="A7983" s="28">
        <f t="shared" si="12562"/>
        <v>167214</v>
      </c>
      <c r="B7983" s="5" t="s">
        <v>19</v>
      </c>
      <c r="C7983" s="5" t="s">
        <v>20</v>
      </c>
      <c r="D7983" s="5" t="s">
        <v>21</v>
      </c>
      <c r="E7983" s="5"/>
      <c r="F7983" s="70" t="s">
        <v>33</v>
      </c>
      <c r="G7983" s="5" t="s">
        <v>19</v>
      </c>
      <c r="H7983" s="5" t="s">
        <v>20</v>
      </c>
      <c r="J7983" s="28" t="str">
        <f t="shared" ref="J7983" si="12605">CONCATENATE(K7982,1)</f>
        <v>41</v>
      </c>
      <c r="K7983" s="22" t="e">
        <f t="array" ref="K7983:M7985">LINEST(B7986:B7989,C7986:C7989^{1,2},TRUE,TRUE)</f>
        <v>#VALUE!</v>
      </c>
      <c r="L7983" s="22" t="e">
        <v>#VALUE!</v>
      </c>
      <c r="M7983" s="22" t="e">
        <v>#VALUE!</v>
      </c>
      <c r="N7983" s="17"/>
      <c r="O7983" s="17"/>
      <c r="P7983" s="17"/>
      <c r="Q7983" s="17"/>
      <c r="R7983" s="17"/>
      <c r="S7983" s="17"/>
      <c r="U7983" s="28">
        <f t="shared" si="12539"/>
        <v>167</v>
      </c>
      <c r="V7983" s="28">
        <f t="shared" si="12563"/>
        <v>214</v>
      </c>
    </row>
    <row r="7984" spans="1:24" x14ac:dyDescent="0.3">
      <c r="A7984" s="28">
        <f t="shared" si="12562"/>
        <v>167215</v>
      </c>
      <c r="B7984" s="5" t="s">
        <v>22</v>
      </c>
      <c r="C7984" s="5" t="s">
        <v>23</v>
      </c>
      <c r="D7984" s="5" t="s">
        <v>24</v>
      </c>
      <c r="E7984" s="5" t="s">
        <v>32</v>
      </c>
      <c r="F7984" s="70"/>
      <c r="G7984" s="5" t="s">
        <v>22</v>
      </c>
      <c r="H7984" s="5" t="s">
        <v>23</v>
      </c>
      <c r="J7984" s="28" t="str">
        <f t="shared" ref="J7984" si="12606">CONCATENATE(K7982,2)</f>
        <v>42</v>
      </c>
      <c r="K7984" s="22" t="e">
        <v>#VALUE!</v>
      </c>
      <c r="L7984" s="22" t="e">
        <v>#VALUE!</v>
      </c>
      <c r="M7984" s="22" t="e">
        <v>#VALUE!</v>
      </c>
      <c r="N7984" s="17"/>
      <c r="O7984" s="17"/>
      <c r="P7984" s="17"/>
      <c r="Q7984" s="17"/>
      <c r="R7984" s="17"/>
      <c r="S7984" s="17"/>
      <c r="U7984" s="28">
        <f t="shared" si="12539"/>
        <v>167</v>
      </c>
      <c r="V7984" s="28">
        <f t="shared" si="12563"/>
        <v>215</v>
      </c>
    </row>
    <row r="7985" spans="1:22" x14ac:dyDescent="0.3">
      <c r="A7985" s="28">
        <f t="shared" si="12562"/>
        <v>167216</v>
      </c>
      <c r="B7985" s="6" t="str">
        <f t="shared" ref="B7985" si="12607">IF(H7978="","",H7978)</f>
        <v>°C</v>
      </c>
      <c r="C7985" s="6" t="str">
        <f t="shared" ref="C7985" si="12608">IF(H7978="","",H7978)</f>
        <v>°C</v>
      </c>
      <c r="D7985" s="6" t="str">
        <f t="shared" ref="D7985" si="12609">IF(H7978="","",H7978)</f>
        <v>°C</v>
      </c>
      <c r="E7985" s="6"/>
      <c r="F7985" s="6"/>
      <c r="G7985" s="6" t="str">
        <f t="shared" ref="G7985" si="12610">IF(H7978="","",H7978)</f>
        <v>°C</v>
      </c>
      <c r="H7985" s="6" t="str">
        <f t="shared" ref="H7985" si="12611">IF(H7978="","",H7978)</f>
        <v>°C</v>
      </c>
      <c r="J7985" s="28" t="str">
        <f t="shared" ref="J7985" si="12612">CONCATENATE(K7982,3)</f>
        <v>43</v>
      </c>
      <c r="K7985" s="22" t="e">
        <v>#VALUE!</v>
      </c>
      <c r="L7985" s="22" t="e">
        <v>#VALUE!</v>
      </c>
      <c r="M7985" s="22" t="e">
        <v>#VALUE!</v>
      </c>
      <c r="N7985" s="17"/>
      <c r="O7985" s="17"/>
      <c r="P7985" s="17"/>
      <c r="Q7985" s="17"/>
      <c r="R7985" s="17"/>
      <c r="S7985" s="17"/>
      <c r="U7985" s="28">
        <f t="shared" si="12539"/>
        <v>167</v>
      </c>
      <c r="V7985" s="28">
        <f t="shared" si="12563"/>
        <v>216</v>
      </c>
    </row>
    <row r="7986" spans="1:22" x14ac:dyDescent="0.3">
      <c r="A7986" s="28">
        <f t="shared" si="12562"/>
        <v>167217</v>
      </c>
      <c r="B7986" s="26"/>
      <c r="C7986" s="26"/>
      <c r="D7986" s="26"/>
      <c r="E7986" s="9"/>
      <c r="F7986" s="26"/>
      <c r="G7986" s="27"/>
      <c r="H7986" s="27"/>
      <c r="J7986" s="17"/>
      <c r="K7986" s="17">
        <v>5</v>
      </c>
      <c r="L7986" s="17">
        <v>5</v>
      </c>
      <c r="M7986" s="17">
        <v>5</v>
      </c>
      <c r="N7986" s="17">
        <v>5</v>
      </c>
      <c r="O7986" s="17"/>
      <c r="P7986" s="17"/>
      <c r="Q7986" s="17"/>
      <c r="R7986" s="17"/>
      <c r="S7986" s="17"/>
      <c r="U7986" s="28">
        <f t="shared" si="12539"/>
        <v>167</v>
      </c>
      <c r="V7986" s="28">
        <f t="shared" si="12563"/>
        <v>217</v>
      </c>
    </row>
    <row r="7987" spans="1:22" x14ac:dyDescent="0.3">
      <c r="A7987" s="28">
        <f t="shared" si="12562"/>
        <v>167218</v>
      </c>
      <c r="B7987" s="26"/>
      <c r="C7987" s="26"/>
      <c r="D7987" s="26"/>
      <c r="E7987" s="9"/>
      <c r="F7987" s="26"/>
      <c r="G7987" s="27"/>
      <c r="H7987" s="27"/>
      <c r="J7987" s="28" t="str">
        <f t="shared" ref="J7987" si="12613">CONCATENATE(K7986,1)</f>
        <v>51</v>
      </c>
      <c r="K7987" s="22" t="e">
        <f t="array" ref="K7987:N7989">LINEST(B7986:B7990,C7986:C7990^{1,2,3},TRUE,TRUE)</f>
        <v>#VALUE!</v>
      </c>
      <c r="L7987" s="22" t="e">
        <v>#VALUE!</v>
      </c>
      <c r="M7987" s="22" t="e">
        <v>#VALUE!</v>
      </c>
      <c r="N7987" s="22" t="e">
        <v>#VALUE!</v>
      </c>
      <c r="O7987" s="17"/>
      <c r="P7987" s="17"/>
      <c r="Q7987" s="17"/>
      <c r="R7987" s="17"/>
      <c r="S7987" s="17"/>
      <c r="U7987" s="28">
        <f t="shared" si="12539"/>
        <v>167</v>
      </c>
      <c r="V7987" s="28">
        <f t="shared" si="12563"/>
        <v>218</v>
      </c>
    </row>
    <row r="7988" spans="1:22" x14ac:dyDescent="0.3">
      <c r="A7988" s="28">
        <f t="shared" si="12562"/>
        <v>167219</v>
      </c>
      <c r="B7988" s="26"/>
      <c r="C7988" s="26"/>
      <c r="D7988" s="26"/>
      <c r="E7988" s="9"/>
      <c r="F7988" s="26"/>
      <c r="G7988" s="27"/>
      <c r="H7988" s="27"/>
      <c r="J7988" s="28" t="str">
        <f t="shared" ref="J7988" si="12614">CONCATENATE(K7986,2)</f>
        <v>52</v>
      </c>
      <c r="K7988" s="22" t="e">
        <v>#VALUE!</v>
      </c>
      <c r="L7988" s="22" t="e">
        <v>#VALUE!</v>
      </c>
      <c r="M7988" s="22" t="e">
        <v>#VALUE!</v>
      </c>
      <c r="N7988" s="22" t="e">
        <v>#VALUE!</v>
      </c>
      <c r="O7988" s="17"/>
      <c r="P7988" s="17"/>
      <c r="Q7988" s="17"/>
      <c r="R7988" s="17"/>
      <c r="S7988" s="17"/>
      <c r="U7988" s="28">
        <f t="shared" si="12539"/>
        <v>167</v>
      </c>
      <c r="V7988" s="28">
        <f t="shared" si="12563"/>
        <v>219</v>
      </c>
    </row>
    <row r="7989" spans="1:22" x14ac:dyDescent="0.3">
      <c r="A7989" s="28">
        <f t="shared" si="12562"/>
        <v>167220</v>
      </c>
      <c r="B7989" s="26"/>
      <c r="C7989" s="26"/>
      <c r="D7989" s="26"/>
      <c r="E7989" s="9"/>
      <c r="F7989" s="26"/>
      <c r="G7989" s="27"/>
      <c r="H7989" s="27"/>
      <c r="J7989" s="28" t="str">
        <f t="shared" ref="J7989" si="12615">CONCATENATE(K7986,3)</f>
        <v>53</v>
      </c>
      <c r="K7989" s="22" t="e">
        <v>#VALUE!</v>
      </c>
      <c r="L7989" s="22" t="e">
        <v>#VALUE!</v>
      </c>
      <c r="M7989" s="22" t="e">
        <v>#VALUE!</v>
      </c>
      <c r="N7989" s="22" t="e">
        <v>#VALUE!</v>
      </c>
      <c r="O7989" s="17"/>
      <c r="P7989" s="17"/>
      <c r="Q7989" s="17"/>
      <c r="R7989" s="17"/>
      <c r="S7989" s="17"/>
      <c r="U7989" s="28">
        <f t="shared" si="12539"/>
        <v>167</v>
      </c>
      <c r="V7989" s="28">
        <f t="shared" si="12563"/>
        <v>220</v>
      </c>
    </row>
    <row r="7990" spans="1:22" x14ac:dyDescent="0.3">
      <c r="A7990" s="28">
        <f t="shared" si="12562"/>
        <v>167221</v>
      </c>
      <c r="B7990" s="26"/>
      <c r="C7990" s="26"/>
      <c r="D7990" s="26"/>
      <c r="E7990" s="9"/>
      <c r="F7990" s="26"/>
      <c r="G7990" s="27"/>
      <c r="H7990" s="27"/>
      <c r="J7990" s="17"/>
      <c r="K7990" s="17">
        <v>6</v>
      </c>
      <c r="L7990" s="17">
        <v>6</v>
      </c>
      <c r="M7990" s="17">
        <v>6</v>
      </c>
      <c r="N7990" s="17">
        <v>6</v>
      </c>
      <c r="O7990" s="17">
        <v>6</v>
      </c>
      <c r="P7990" s="17"/>
      <c r="Q7990" s="17"/>
      <c r="R7990" s="17"/>
      <c r="S7990" s="17"/>
      <c r="U7990" s="28">
        <f t="shared" si="12539"/>
        <v>167</v>
      </c>
      <c r="V7990" s="28">
        <f t="shared" si="12563"/>
        <v>221</v>
      </c>
    </row>
    <row r="7991" spans="1:22" x14ac:dyDescent="0.3">
      <c r="A7991" s="28">
        <f t="shared" si="12562"/>
        <v>167222</v>
      </c>
      <c r="B7991" s="26"/>
      <c r="C7991" s="26"/>
      <c r="D7991" s="26"/>
      <c r="E7991" s="9"/>
      <c r="F7991" s="26"/>
      <c r="G7991" s="27"/>
      <c r="H7991" s="27"/>
      <c r="J7991" s="28" t="str">
        <f t="shared" ref="J7991" si="12616">CONCATENATE(K7990,1)</f>
        <v>61</v>
      </c>
      <c r="K7991" s="22" t="e">
        <f t="array" ref="K7991:O7993">LINEST(B7986:B7991,C7986:C7991^{1,2,3,4},TRUE,TRUE)</f>
        <v>#VALUE!</v>
      </c>
      <c r="L7991" s="22" t="e">
        <v>#VALUE!</v>
      </c>
      <c r="M7991" s="22" t="e">
        <v>#VALUE!</v>
      </c>
      <c r="N7991" s="22" t="e">
        <v>#VALUE!</v>
      </c>
      <c r="O7991" s="22" t="e">
        <v>#VALUE!</v>
      </c>
      <c r="P7991" s="17"/>
      <c r="Q7991" s="17"/>
      <c r="R7991" s="17"/>
      <c r="S7991" s="17"/>
      <c r="U7991" s="28">
        <f t="shared" si="12539"/>
        <v>167</v>
      </c>
      <c r="V7991" s="28">
        <f t="shared" si="12563"/>
        <v>222</v>
      </c>
    </row>
    <row r="7992" spans="1:22" x14ac:dyDescent="0.3">
      <c r="A7992" s="28">
        <f t="shared" si="12562"/>
        <v>167223</v>
      </c>
      <c r="B7992" s="26"/>
      <c r="C7992" s="26"/>
      <c r="D7992" s="26"/>
      <c r="E7992" s="9"/>
      <c r="F7992" s="26"/>
      <c r="G7992" s="27"/>
      <c r="H7992" s="27"/>
      <c r="J7992" s="28" t="str">
        <f t="shared" ref="J7992" si="12617">CONCATENATE(K7990,2)</f>
        <v>62</v>
      </c>
      <c r="K7992" s="22" t="e">
        <v>#VALUE!</v>
      </c>
      <c r="L7992" s="22" t="e">
        <v>#VALUE!</v>
      </c>
      <c r="M7992" s="22" t="e">
        <v>#VALUE!</v>
      </c>
      <c r="N7992" s="22" t="e">
        <v>#VALUE!</v>
      </c>
      <c r="O7992" s="22" t="e">
        <v>#VALUE!</v>
      </c>
      <c r="P7992" s="17"/>
      <c r="Q7992" s="17"/>
      <c r="R7992" s="17"/>
      <c r="S7992" s="17"/>
      <c r="U7992" s="28">
        <f t="shared" si="12539"/>
        <v>167</v>
      </c>
      <c r="V7992" s="28">
        <f t="shared" si="12563"/>
        <v>223</v>
      </c>
    </row>
    <row r="7993" spans="1:22" x14ac:dyDescent="0.3">
      <c r="A7993" s="28">
        <f t="shared" si="12562"/>
        <v>167224</v>
      </c>
      <c r="B7993" s="26"/>
      <c r="C7993" s="26"/>
      <c r="D7993" s="26"/>
      <c r="E7993" s="9"/>
      <c r="F7993" s="26"/>
      <c r="G7993" s="27"/>
      <c r="H7993" s="27"/>
      <c r="J7993" s="28" t="str">
        <f t="shared" ref="J7993" si="12618">CONCATENATE(K7990,3)</f>
        <v>63</v>
      </c>
      <c r="K7993" s="22" t="e">
        <v>#VALUE!</v>
      </c>
      <c r="L7993" s="22" t="e">
        <v>#VALUE!</v>
      </c>
      <c r="M7993" s="22" t="e">
        <v>#VALUE!</v>
      </c>
      <c r="N7993" s="22" t="e">
        <v>#VALUE!</v>
      </c>
      <c r="O7993" s="22" t="e">
        <v>#VALUE!</v>
      </c>
      <c r="P7993" s="17"/>
      <c r="Q7993" s="17"/>
      <c r="R7993" s="17"/>
      <c r="S7993" s="17"/>
      <c r="U7993" s="28">
        <f t="shared" si="12539"/>
        <v>167</v>
      </c>
      <c r="V7993" s="28">
        <f t="shared" si="12563"/>
        <v>224</v>
      </c>
    </row>
    <row r="7994" spans="1:22" x14ac:dyDescent="0.3">
      <c r="A7994" s="28">
        <f t="shared" si="12562"/>
        <v>167225</v>
      </c>
      <c r="B7994" s="26"/>
      <c r="C7994" s="26"/>
      <c r="D7994" s="26"/>
      <c r="E7994" s="9"/>
      <c r="F7994" s="26"/>
      <c r="G7994" s="27"/>
      <c r="H7994" s="27"/>
      <c r="J7994" s="17"/>
      <c r="K7994" s="17">
        <v>7</v>
      </c>
      <c r="L7994" s="17">
        <v>7</v>
      </c>
      <c r="M7994" s="17">
        <v>7</v>
      </c>
      <c r="N7994" s="17">
        <v>7</v>
      </c>
      <c r="O7994" s="17">
        <v>7</v>
      </c>
      <c r="P7994" s="17">
        <v>7</v>
      </c>
      <c r="Q7994" s="17"/>
      <c r="R7994" s="17"/>
      <c r="S7994" s="17"/>
      <c r="U7994" s="28">
        <f t="shared" si="12539"/>
        <v>167</v>
      </c>
      <c r="V7994" s="28">
        <f t="shared" si="12563"/>
        <v>225</v>
      </c>
    </row>
    <row r="7995" spans="1:22" x14ac:dyDescent="0.3">
      <c r="A7995" s="28">
        <f t="shared" si="12562"/>
        <v>167226</v>
      </c>
      <c r="B7995" s="26"/>
      <c r="C7995" s="26"/>
      <c r="D7995" s="26"/>
      <c r="E7995" s="9"/>
      <c r="F7995" s="26"/>
      <c r="G7995" s="27"/>
      <c r="H7995" s="27"/>
      <c r="J7995" s="28" t="str">
        <f t="shared" ref="J7995" si="12619">CONCATENATE(K7994,1)</f>
        <v>71</v>
      </c>
      <c r="K7995" s="22" t="e">
        <f t="array" ref="K7995:P7997">LINEST(B7986:B7992,C7986:C7992^{1,2,3,4,5},TRUE,TRUE)</f>
        <v>#VALUE!</v>
      </c>
      <c r="L7995" s="22" t="e">
        <v>#VALUE!</v>
      </c>
      <c r="M7995" s="22" t="e">
        <v>#VALUE!</v>
      </c>
      <c r="N7995" s="22" t="e">
        <v>#VALUE!</v>
      </c>
      <c r="O7995" s="22" t="e">
        <v>#VALUE!</v>
      </c>
      <c r="P7995" s="22" t="e">
        <v>#VALUE!</v>
      </c>
      <c r="Q7995" s="17"/>
      <c r="R7995" s="17"/>
      <c r="S7995" s="17"/>
      <c r="U7995" s="28">
        <f t="shared" si="12539"/>
        <v>167</v>
      </c>
      <c r="V7995" s="28">
        <f t="shared" si="12563"/>
        <v>226</v>
      </c>
    </row>
    <row r="7996" spans="1:22" x14ac:dyDescent="0.3">
      <c r="A7996" s="28">
        <f t="shared" si="12562"/>
        <v>167227</v>
      </c>
      <c r="B7996" s="2">
        <f t="shared" ref="B7996" si="12620">COUNT(B7986:B7995)-2</f>
        <v>-2</v>
      </c>
      <c r="J7996" s="28" t="str">
        <f t="shared" ref="J7996" si="12621">CONCATENATE(K7994,2)</f>
        <v>72</v>
      </c>
      <c r="K7996" s="22" t="e">
        <v>#VALUE!</v>
      </c>
      <c r="L7996" s="22" t="e">
        <v>#VALUE!</v>
      </c>
      <c r="M7996" s="22" t="e">
        <v>#VALUE!</v>
      </c>
      <c r="N7996" s="22" t="e">
        <v>#VALUE!</v>
      </c>
      <c r="O7996" s="22" t="e">
        <v>#VALUE!</v>
      </c>
      <c r="P7996" s="22" t="e">
        <v>#VALUE!</v>
      </c>
      <c r="Q7996" s="17"/>
      <c r="R7996" s="17"/>
      <c r="S7996" s="17"/>
      <c r="U7996" s="28">
        <f t="shared" si="12539"/>
        <v>167</v>
      </c>
      <c r="V7996" s="28">
        <f t="shared" si="12563"/>
        <v>227</v>
      </c>
    </row>
    <row r="7997" spans="1:22" x14ac:dyDescent="0.3">
      <c r="A7997" s="28">
        <f t="shared" si="12562"/>
        <v>167228</v>
      </c>
      <c r="J7997" s="28" t="str">
        <f t="shared" ref="J7997" si="12622">CONCATENATE(K7994,3)</f>
        <v>73</v>
      </c>
      <c r="K7997" s="22" t="e">
        <v>#VALUE!</v>
      </c>
      <c r="L7997" s="22" t="e">
        <v>#VALUE!</v>
      </c>
      <c r="M7997" s="22" t="e">
        <v>#VALUE!</v>
      </c>
      <c r="N7997" s="22" t="e">
        <v>#VALUE!</v>
      </c>
      <c r="O7997" s="22" t="e">
        <v>#VALUE!</v>
      </c>
      <c r="P7997" s="22" t="e">
        <v>#VALUE!</v>
      </c>
      <c r="Q7997" s="17"/>
      <c r="R7997" s="17"/>
      <c r="S7997" s="17"/>
      <c r="U7997" s="28">
        <f t="shared" si="12539"/>
        <v>167</v>
      </c>
      <c r="V7997" s="28">
        <f t="shared" si="12563"/>
        <v>228</v>
      </c>
    </row>
    <row r="7998" spans="1:22" x14ac:dyDescent="0.3">
      <c r="A7998" s="28">
        <f t="shared" si="12562"/>
        <v>167229</v>
      </c>
      <c r="B7998" s="66" t="s">
        <v>25</v>
      </c>
      <c r="C7998" s="66"/>
      <c r="D7998" s="66"/>
      <c r="E7998" s="66"/>
      <c r="F7998" s="66"/>
      <c r="G7998" s="66"/>
      <c r="H7998" s="66"/>
      <c r="J7998" s="17"/>
      <c r="K7998" s="17">
        <v>8</v>
      </c>
      <c r="L7998" s="17">
        <v>8</v>
      </c>
      <c r="M7998" s="17">
        <v>8</v>
      </c>
      <c r="N7998" s="17">
        <v>8</v>
      </c>
      <c r="O7998" s="17">
        <v>8</v>
      </c>
      <c r="P7998" s="17">
        <v>8</v>
      </c>
      <c r="Q7998" s="17">
        <v>8</v>
      </c>
      <c r="R7998" s="17"/>
      <c r="S7998" s="17"/>
      <c r="U7998" s="28">
        <f t="shared" si="12539"/>
        <v>167</v>
      </c>
      <c r="V7998" s="28">
        <f t="shared" si="12563"/>
        <v>229</v>
      </c>
    </row>
    <row r="7999" spans="1:22" x14ac:dyDescent="0.3">
      <c r="A7999" s="28">
        <f t="shared" si="12562"/>
        <v>167230</v>
      </c>
      <c r="B7999" s="71"/>
      <c r="C7999" s="71"/>
      <c r="D7999" s="71"/>
      <c r="E7999" s="71"/>
      <c r="F7999" s="71"/>
      <c r="G7999" s="71"/>
      <c r="H7999" s="71"/>
      <c r="J7999" s="28" t="str">
        <f t="shared" ref="J7999" si="12623">CONCATENATE(K7998,1)</f>
        <v>81</v>
      </c>
      <c r="K7999" s="22" t="e">
        <f t="array" ref="K7999:Q8001">LINEST(B7986:B7993,C7986:C7993^{1,2,3,4,5,6},TRUE,TRUE)</f>
        <v>#VALUE!</v>
      </c>
      <c r="L7999" s="22" t="e">
        <v>#VALUE!</v>
      </c>
      <c r="M7999" s="22" t="e">
        <v>#VALUE!</v>
      </c>
      <c r="N7999" s="22" t="e">
        <v>#VALUE!</v>
      </c>
      <c r="O7999" s="22" t="e">
        <v>#VALUE!</v>
      </c>
      <c r="P7999" s="22" t="e">
        <v>#VALUE!</v>
      </c>
      <c r="Q7999" s="22" t="e">
        <v>#VALUE!</v>
      </c>
      <c r="R7999" s="17"/>
      <c r="S7999" s="17"/>
      <c r="U7999" s="28">
        <f t="shared" si="12539"/>
        <v>167</v>
      </c>
      <c r="V7999" s="28">
        <f t="shared" si="12563"/>
        <v>230</v>
      </c>
    </row>
    <row r="8000" spans="1:22" x14ac:dyDescent="0.3">
      <c r="A8000" s="28">
        <f t="shared" si="12562"/>
        <v>167231</v>
      </c>
      <c r="B8000" s="71"/>
      <c r="C8000" s="71"/>
      <c r="D8000" s="71"/>
      <c r="E8000" s="71"/>
      <c r="F8000" s="71"/>
      <c r="G8000" s="71"/>
      <c r="H8000" s="71"/>
      <c r="J8000" s="28" t="str">
        <f t="shared" ref="J8000" si="12624">CONCATENATE(K7998,2)</f>
        <v>82</v>
      </c>
      <c r="K8000" s="22" t="e">
        <v>#VALUE!</v>
      </c>
      <c r="L8000" s="22" t="e">
        <v>#VALUE!</v>
      </c>
      <c r="M8000" s="22" t="e">
        <v>#VALUE!</v>
      </c>
      <c r="N8000" s="22" t="e">
        <v>#VALUE!</v>
      </c>
      <c r="O8000" s="22" t="e">
        <v>#VALUE!</v>
      </c>
      <c r="P8000" s="22" t="e">
        <v>#VALUE!</v>
      </c>
      <c r="Q8000" s="22" t="e">
        <v>#VALUE!</v>
      </c>
      <c r="R8000" s="17"/>
      <c r="S8000" s="17"/>
      <c r="U8000" s="28">
        <f t="shared" si="12539"/>
        <v>167</v>
      </c>
      <c r="V8000" s="28">
        <f t="shared" si="12563"/>
        <v>231</v>
      </c>
    </row>
    <row r="8001" spans="1:22" x14ac:dyDescent="0.3">
      <c r="A8001" s="28">
        <f t="shared" si="12562"/>
        <v>167232</v>
      </c>
      <c r="J8001" s="28" t="str">
        <f t="shared" ref="J8001" si="12625">CONCATENATE(K7998,3)</f>
        <v>83</v>
      </c>
      <c r="K8001" s="22" t="e">
        <v>#VALUE!</v>
      </c>
      <c r="L8001" s="22" t="e">
        <v>#VALUE!</v>
      </c>
      <c r="M8001" s="22" t="e">
        <v>#VALUE!</v>
      </c>
      <c r="N8001" s="22" t="e">
        <v>#VALUE!</v>
      </c>
      <c r="O8001" s="22" t="e">
        <v>#VALUE!</v>
      </c>
      <c r="P8001" s="22" t="e">
        <v>#VALUE!</v>
      </c>
      <c r="Q8001" s="22" t="e">
        <v>#VALUE!</v>
      </c>
      <c r="R8001" s="17"/>
      <c r="S8001" s="17"/>
      <c r="U8001" s="28">
        <f t="shared" si="12539"/>
        <v>167</v>
      </c>
      <c r="V8001" s="28">
        <f t="shared" si="12563"/>
        <v>232</v>
      </c>
    </row>
    <row r="8002" spans="1:22" ht="15" customHeight="1" x14ac:dyDescent="0.3">
      <c r="A8002" s="28">
        <f t="shared" si="12562"/>
        <v>167233</v>
      </c>
      <c r="B8002" s="66" t="s">
        <v>52</v>
      </c>
      <c r="C8002" s="66"/>
      <c r="D8002" s="66"/>
      <c r="E8002" s="10" t="str">
        <f>IF(D7972="","",MAX(E8003,E8004))</f>
        <v/>
      </c>
      <c r="J8002" s="17"/>
      <c r="K8002" s="17">
        <v>9</v>
      </c>
      <c r="L8002" s="17">
        <v>9</v>
      </c>
      <c r="M8002" s="17">
        <v>9</v>
      </c>
      <c r="N8002" s="17">
        <v>9</v>
      </c>
      <c r="O8002" s="17">
        <v>9</v>
      </c>
      <c r="P8002" s="17">
        <v>9</v>
      </c>
      <c r="Q8002" s="17">
        <v>9</v>
      </c>
      <c r="R8002" s="17">
        <v>9</v>
      </c>
      <c r="S8002" s="17"/>
      <c r="U8002" s="28">
        <f t="shared" si="12539"/>
        <v>167</v>
      </c>
      <c r="V8002" s="28">
        <f t="shared" si="12563"/>
        <v>233</v>
      </c>
    </row>
    <row r="8003" spans="1:22" x14ac:dyDescent="0.3">
      <c r="A8003" s="28">
        <f t="shared" si="12562"/>
        <v>167234</v>
      </c>
      <c r="B8003" s="2" t="s">
        <v>26</v>
      </c>
      <c r="C8003" s="2" t="s">
        <v>27</v>
      </c>
      <c r="D8003" s="2" t="s">
        <v>28</v>
      </c>
      <c r="E8003" s="11">
        <f>ABS(MIN(D8004:D8013))</f>
        <v>0</v>
      </c>
      <c r="G8003" s="2" t="s">
        <v>230</v>
      </c>
      <c r="J8003" s="28" t="str">
        <f t="shared" ref="J8003" si="12626">CONCATENATE(K8002,1)</f>
        <v>91</v>
      </c>
      <c r="K8003" s="22" t="e">
        <f t="array" ref="K8003:R8005">LINEST(B7986:B7994,C7986:C7994^{1,2,3,4,5,6,7},TRUE,TRUE)</f>
        <v>#VALUE!</v>
      </c>
      <c r="L8003" s="22" t="e">
        <v>#VALUE!</v>
      </c>
      <c r="M8003" s="22" t="e">
        <v>#VALUE!</v>
      </c>
      <c r="N8003" s="22" t="e">
        <v>#VALUE!</v>
      </c>
      <c r="O8003" s="22" t="e">
        <v>#VALUE!</v>
      </c>
      <c r="P8003" s="22" t="e">
        <v>#VALUE!</v>
      </c>
      <c r="Q8003" s="22" t="e">
        <v>#VALUE!</v>
      </c>
      <c r="R8003" s="22" t="e">
        <v>#VALUE!</v>
      </c>
      <c r="S8003" s="17"/>
      <c r="U8003" s="28">
        <f t="shared" ref="U8003:U8064" si="12627">U8002</f>
        <v>167</v>
      </c>
      <c r="V8003" s="28">
        <f t="shared" si="12563"/>
        <v>234</v>
      </c>
    </row>
    <row r="8004" spans="1:22" x14ac:dyDescent="0.3">
      <c r="A8004" s="28">
        <f t="shared" si="12562"/>
        <v>167235</v>
      </c>
      <c r="B8004" s="7">
        <f t="shared" ref="B8004:B8013" si="12628">C7986-B7986</f>
        <v>0</v>
      </c>
      <c r="C8004" s="7">
        <f t="shared" ref="C8004:C8013" si="12629">H7986-G7986</f>
        <v>0</v>
      </c>
      <c r="D8004" s="7">
        <f>C8004-B8004</f>
        <v>0</v>
      </c>
      <c r="E8004" s="11">
        <f>ABS(MAX(D8004:D8013))</f>
        <v>0</v>
      </c>
      <c r="F8004" s="13"/>
      <c r="G8004" s="2" t="str">
        <f>IF(D7986="","",D7986/E7986)</f>
        <v/>
      </c>
      <c r="H8004" s="13"/>
      <c r="J8004" s="28" t="str">
        <f t="shared" ref="J8004" si="12630">CONCATENATE(K8002,2)</f>
        <v>92</v>
      </c>
      <c r="K8004" s="22" t="e">
        <v>#VALUE!</v>
      </c>
      <c r="L8004" s="22" t="e">
        <v>#VALUE!</v>
      </c>
      <c r="M8004" s="22" t="e">
        <v>#VALUE!</v>
      </c>
      <c r="N8004" s="22" t="e">
        <v>#VALUE!</v>
      </c>
      <c r="O8004" s="22" t="e">
        <v>#VALUE!</v>
      </c>
      <c r="P8004" s="22" t="e">
        <v>#VALUE!</v>
      </c>
      <c r="Q8004" s="22" t="e">
        <v>#VALUE!</v>
      </c>
      <c r="R8004" s="22" t="e">
        <v>#VALUE!</v>
      </c>
      <c r="S8004" s="17"/>
      <c r="U8004" s="28">
        <f t="shared" si="12627"/>
        <v>167</v>
      </c>
      <c r="V8004" s="28">
        <f t="shared" si="12563"/>
        <v>235</v>
      </c>
    </row>
    <row r="8005" spans="1:22" x14ac:dyDescent="0.3">
      <c r="A8005" s="28">
        <f t="shared" si="12562"/>
        <v>167236</v>
      </c>
      <c r="B8005" s="7">
        <f t="shared" si="12628"/>
        <v>0</v>
      </c>
      <c r="C8005" s="7">
        <f t="shared" si="12629"/>
        <v>0</v>
      </c>
      <c r="D8005" s="7">
        <f t="shared" ref="D8005:D8013" si="12631">C8005-B8005</f>
        <v>0</v>
      </c>
      <c r="E8005" s="12" t="s">
        <v>34</v>
      </c>
      <c r="G8005" s="2" t="str">
        <f t="shared" ref="G8005:G8013" si="12632">IF(D7987="","",D7987/E7987)</f>
        <v/>
      </c>
      <c r="H8005" s="13"/>
      <c r="J8005" s="28" t="str">
        <f t="shared" ref="J8005" si="12633">CONCATENATE(K8002,3)</f>
        <v>93</v>
      </c>
      <c r="K8005" s="22" t="e">
        <v>#VALUE!</v>
      </c>
      <c r="L8005" s="22" t="e">
        <v>#VALUE!</v>
      </c>
      <c r="M8005" s="22" t="e">
        <v>#VALUE!</v>
      </c>
      <c r="N8005" s="22" t="e">
        <v>#VALUE!</v>
      </c>
      <c r="O8005" s="22" t="e">
        <v>#VALUE!</v>
      </c>
      <c r="P8005" s="22" t="e">
        <v>#VALUE!</v>
      </c>
      <c r="Q8005" s="22" t="e">
        <v>#VALUE!</v>
      </c>
      <c r="R8005" s="22" t="e">
        <v>#VALUE!</v>
      </c>
      <c r="S8005" s="17"/>
      <c r="U8005" s="28">
        <f t="shared" si="12627"/>
        <v>167</v>
      </c>
      <c r="V8005" s="28">
        <f t="shared" si="12563"/>
        <v>236</v>
      </c>
    </row>
    <row r="8006" spans="1:22" x14ac:dyDescent="0.3">
      <c r="A8006" s="28">
        <f t="shared" si="12562"/>
        <v>167237</v>
      </c>
      <c r="B8006" s="7">
        <f t="shared" si="12628"/>
        <v>0</v>
      </c>
      <c r="C8006" s="7">
        <f t="shared" si="12629"/>
        <v>0</v>
      </c>
      <c r="D8006" s="7">
        <f t="shared" si="12631"/>
        <v>0</v>
      </c>
      <c r="E8006" s="10" t="str">
        <f>IF(D7972="","",MAX(E8007,E8008))</f>
        <v/>
      </c>
      <c r="G8006" s="2" t="str">
        <f t="shared" si="12632"/>
        <v/>
      </c>
      <c r="H8006" s="13"/>
      <c r="J8006" s="17"/>
      <c r="K8006" s="17">
        <v>10</v>
      </c>
      <c r="L8006" s="17">
        <v>10</v>
      </c>
      <c r="M8006" s="17">
        <v>10</v>
      </c>
      <c r="N8006" s="17">
        <v>10</v>
      </c>
      <c r="O8006" s="17">
        <v>10</v>
      </c>
      <c r="P8006" s="17">
        <v>10</v>
      </c>
      <c r="Q8006" s="17">
        <v>10</v>
      </c>
      <c r="R8006" s="17">
        <v>10</v>
      </c>
      <c r="S8006" s="17">
        <v>10</v>
      </c>
      <c r="U8006" s="28">
        <f t="shared" si="12627"/>
        <v>167</v>
      </c>
      <c r="V8006" s="28">
        <f t="shared" si="12563"/>
        <v>237</v>
      </c>
    </row>
    <row r="8007" spans="1:22" x14ac:dyDescent="0.3">
      <c r="A8007" s="28">
        <f t="shared" si="12562"/>
        <v>167238</v>
      </c>
      <c r="B8007" s="7">
        <f t="shared" si="12628"/>
        <v>0</v>
      </c>
      <c r="C8007" s="7">
        <f t="shared" si="12629"/>
        <v>0</v>
      </c>
      <c r="D8007" s="7">
        <f t="shared" si="12631"/>
        <v>0</v>
      </c>
      <c r="E8007" s="11">
        <f>ABS(MIN(B8004:B8013))</f>
        <v>0</v>
      </c>
      <c r="G8007" s="2" t="str">
        <f t="shared" si="12632"/>
        <v/>
      </c>
      <c r="H8007" s="13"/>
      <c r="J8007" s="28" t="str">
        <f t="shared" ref="J8007" si="12634">CONCATENATE(K8006,1)</f>
        <v>101</v>
      </c>
      <c r="K8007" s="22" t="e">
        <f t="array" ref="K8007:S8009">LINEST(B7986:B7995,C7986:C7995^{1,2,3,4,5,6,7,8},TRUE,TRUE)</f>
        <v>#VALUE!</v>
      </c>
      <c r="L8007" s="22" t="e">
        <v>#VALUE!</v>
      </c>
      <c r="M8007" s="22" t="e">
        <v>#VALUE!</v>
      </c>
      <c r="N8007" s="22" t="e">
        <v>#VALUE!</v>
      </c>
      <c r="O8007" s="22" t="e">
        <v>#VALUE!</v>
      </c>
      <c r="P8007" s="22" t="e">
        <v>#VALUE!</v>
      </c>
      <c r="Q8007" s="22" t="e">
        <v>#VALUE!</v>
      </c>
      <c r="R8007" s="22" t="e">
        <v>#VALUE!</v>
      </c>
      <c r="S8007" s="22" t="e">
        <v>#VALUE!</v>
      </c>
      <c r="U8007" s="28">
        <f t="shared" si="12627"/>
        <v>167</v>
      </c>
      <c r="V8007" s="28">
        <f t="shared" si="12563"/>
        <v>238</v>
      </c>
    </row>
    <row r="8008" spans="1:22" x14ac:dyDescent="0.3">
      <c r="A8008" s="28">
        <f t="shared" si="12562"/>
        <v>167239</v>
      </c>
      <c r="B8008" s="7">
        <f t="shared" si="12628"/>
        <v>0</v>
      </c>
      <c r="C8008" s="7">
        <f t="shared" si="12629"/>
        <v>0</v>
      </c>
      <c r="D8008" s="7">
        <f t="shared" si="12631"/>
        <v>0</v>
      </c>
      <c r="E8008" s="11">
        <f>ABS(MAX(B8004:B8013))</f>
        <v>0</v>
      </c>
      <c r="G8008" s="2" t="str">
        <f t="shared" si="12632"/>
        <v/>
      </c>
      <c r="H8008" s="13"/>
      <c r="J8008" s="28" t="str">
        <f t="shared" ref="J8008" si="12635">CONCATENATE(K8006,2)</f>
        <v>102</v>
      </c>
      <c r="K8008" s="22" t="e">
        <v>#VALUE!</v>
      </c>
      <c r="L8008" s="22" t="e">
        <v>#VALUE!</v>
      </c>
      <c r="M8008" s="22" t="e">
        <v>#VALUE!</v>
      </c>
      <c r="N8008" s="22" t="e">
        <v>#VALUE!</v>
      </c>
      <c r="O8008" s="22" t="e">
        <v>#VALUE!</v>
      </c>
      <c r="P8008" s="22" t="e">
        <v>#VALUE!</v>
      </c>
      <c r="Q8008" s="22" t="e">
        <v>#VALUE!</v>
      </c>
      <c r="R8008" s="22" t="e">
        <v>#VALUE!</v>
      </c>
      <c r="S8008" s="22" t="e">
        <v>#VALUE!</v>
      </c>
      <c r="U8008" s="28">
        <f t="shared" si="12627"/>
        <v>167</v>
      </c>
      <c r="V8008" s="28">
        <f t="shared" si="12563"/>
        <v>239</v>
      </c>
    </row>
    <row r="8009" spans="1:22" x14ac:dyDescent="0.3">
      <c r="A8009" s="28">
        <f t="shared" si="12562"/>
        <v>167240</v>
      </c>
      <c r="B8009" s="7">
        <f t="shared" si="12628"/>
        <v>0</v>
      </c>
      <c r="C8009" s="7">
        <f t="shared" si="12629"/>
        <v>0</v>
      </c>
      <c r="D8009" s="7">
        <f t="shared" si="12631"/>
        <v>0</v>
      </c>
      <c r="E8009" s="12" t="s">
        <v>231</v>
      </c>
      <c r="G8009" s="2" t="str">
        <f t="shared" si="12632"/>
        <v/>
      </c>
      <c r="H8009" s="13"/>
      <c r="J8009" s="28" t="str">
        <f t="shared" ref="J8009" si="12636">CONCATENATE(K8006,3)</f>
        <v>103</v>
      </c>
      <c r="K8009" s="22" t="e">
        <v>#VALUE!</v>
      </c>
      <c r="L8009" s="22" t="e">
        <v>#VALUE!</v>
      </c>
      <c r="M8009" s="22" t="e">
        <v>#VALUE!</v>
      </c>
      <c r="N8009" s="22" t="e">
        <v>#VALUE!</v>
      </c>
      <c r="O8009" s="22" t="e">
        <v>#VALUE!</v>
      </c>
      <c r="P8009" s="22" t="e">
        <v>#VALUE!</v>
      </c>
      <c r="Q8009" s="22" t="e">
        <v>#VALUE!</v>
      </c>
      <c r="R8009" s="22" t="e">
        <v>#VALUE!</v>
      </c>
      <c r="S8009" s="22" t="e">
        <v>#VALUE!</v>
      </c>
      <c r="U8009" s="28">
        <f t="shared" si="12627"/>
        <v>167</v>
      </c>
      <c r="V8009" s="28">
        <f t="shared" si="12563"/>
        <v>240</v>
      </c>
    </row>
    <row r="8010" spans="1:22" x14ac:dyDescent="0.3">
      <c r="A8010" s="28">
        <f t="shared" si="12562"/>
        <v>167241</v>
      </c>
      <c r="B8010" s="7">
        <f t="shared" si="12628"/>
        <v>0</v>
      </c>
      <c r="C8010" s="7">
        <f t="shared" si="12629"/>
        <v>0</v>
      </c>
      <c r="D8010" s="7">
        <f t="shared" si="12631"/>
        <v>0</v>
      </c>
      <c r="E8010" s="10" t="e">
        <f>IF(D7972="","",MAX(E8011,E8012))*2</f>
        <v>#VALUE!</v>
      </c>
      <c r="G8010" s="2" t="str">
        <f t="shared" si="12632"/>
        <v/>
      </c>
      <c r="H8010" s="13"/>
      <c r="U8010" s="28">
        <f t="shared" si="12627"/>
        <v>167</v>
      </c>
      <c r="V8010" s="28">
        <f t="shared" si="12563"/>
        <v>241</v>
      </c>
    </row>
    <row r="8011" spans="1:22" x14ac:dyDescent="0.3">
      <c r="A8011" s="28">
        <f t="shared" si="12562"/>
        <v>167242</v>
      </c>
      <c r="B8011" s="7">
        <f t="shared" si="12628"/>
        <v>0</v>
      </c>
      <c r="C8011" s="7">
        <f t="shared" si="12629"/>
        <v>0</v>
      </c>
      <c r="D8011" s="7">
        <f t="shared" si="12631"/>
        <v>0</v>
      </c>
      <c r="E8011" s="11">
        <f>ABS(MIN(G8004:G8013))</f>
        <v>0</v>
      </c>
      <c r="G8011" s="2" t="str">
        <f t="shared" si="12632"/>
        <v/>
      </c>
      <c r="U8011" s="28">
        <f t="shared" si="12627"/>
        <v>167</v>
      </c>
      <c r="V8011" s="28">
        <f t="shared" si="12563"/>
        <v>242</v>
      </c>
    </row>
    <row r="8012" spans="1:22" x14ac:dyDescent="0.3">
      <c r="A8012" s="28">
        <f t="shared" si="12562"/>
        <v>167243</v>
      </c>
      <c r="B8012" s="7">
        <f t="shared" si="12628"/>
        <v>0</v>
      </c>
      <c r="C8012" s="7">
        <f t="shared" si="12629"/>
        <v>0</v>
      </c>
      <c r="D8012" s="7">
        <f t="shared" si="12631"/>
        <v>0</v>
      </c>
      <c r="E8012" s="11">
        <f>ABS(MAX(G8004:G8013))</f>
        <v>0</v>
      </c>
      <c r="G8012" s="2" t="str">
        <f t="shared" si="12632"/>
        <v/>
      </c>
      <c r="U8012" s="28">
        <f t="shared" si="12627"/>
        <v>167</v>
      </c>
      <c r="V8012" s="28">
        <f t="shared" si="12563"/>
        <v>243</v>
      </c>
    </row>
    <row r="8013" spans="1:22" x14ac:dyDescent="0.3">
      <c r="A8013" s="28">
        <f t="shared" si="12562"/>
        <v>167244</v>
      </c>
      <c r="B8013" s="7">
        <f t="shared" si="12628"/>
        <v>0</v>
      </c>
      <c r="C8013" s="7">
        <f t="shared" si="12629"/>
        <v>0</v>
      </c>
      <c r="D8013" s="7">
        <f t="shared" si="12631"/>
        <v>0</v>
      </c>
      <c r="F8013" s="13"/>
      <c r="G8013" s="2" t="str">
        <f t="shared" si="12632"/>
        <v/>
      </c>
      <c r="U8013" s="28">
        <f t="shared" si="12627"/>
        <v>167</v>
      </c>
      <c r="V8013" s="28">
        <f t="shared" si="12563"/>
        <v>244</v>
      </c>
    </row>
    <row r="8014" spans="1:22" x14ac:dyDescent="0.3">
      <c r="A8014" s="28">
        <f t="shared" si="12562"/>
        <v>167245</v>
      </c>
      <c r="F8014" s="13"/>
      <c r="U8014" s="28">
        <f t="shared" si="12627"/>
        <v>167</v>
      </c>
      <c r="V8014" s="28">
        <f t="shared" si="12563"/>
        <v>245</v>
      </c>
    </row>
    <row r="8015" spans="1:22" x14ac:dyDescent="0.3">
      <c r="A8015" s="28">
        <f t="shared" si="12562"/>
        <v>167246</v>
      </c>
      <c r="F8015" s="13"/>
      <c r="U8015" s="28">
        <f t="shared" si="12627"/>
        <v>167</v>
      </c>
      <c r="V8015" s="28">
        <f t="shared" si="12563"/>
        <v>246</v>
      </c>
    </row>
    <row r="8016" spans="1:22" x14ac:dyDescent="0.3">
      <c r="A8016" s="28">
        <f t="shared" si="12562"/>
        <v>167247</v>
      </c>
      <c r="F8016" s="13"/>
      <c r="U8016" s="28">
        <f t="shared" si="12627"/>
        <v>167</v>
      </c>
      <c r="V8016" s="28">
        <f t="shared" si="12563"/>
        <v>247</v>
      </c>
    </row>
    <row r="8017" spans="1:24" s="8" customFormat="1" x14ac:dyDescent="0.3"/>
    <row r="8018" spans="1:24" x14ac:dyDescent="0.3">
      <c r="A8018" s="28">
        <f t="shared" ref="A8018:A8064" si="12637">ROUND(CONCATENATE(U8018,V8018),0)</f>
        <v>168201</v>
      </c>
      <c r="B8018" s="63" t="s">
        <v>0</v>
      </c>
      <c r="C8018" s="63"/>
      <c r="D8018" s="71"/>
      <c r="E8018" s="71"/>
      <c r="F8018" s="71"/>
      <c r="G8018" s="71"/>
      <c r="H8018" s="71"/>
      <c r="U8018" s="28">
        <f t="shared" ref="U8018:U8066" si="12638">U8016+1</f>
        <v>168</v>
      </c>
      <c r="V8018" s="28">
        <v>201</v>
      </c>
    </row>
    <row r="8019" spans="1:24" x14ac:dyDescent="0.3">
      <c r="A8019" s="28">
        <f t="shared" si="12637"/>
        <v>168202</v>
      </c>
      <c r="B8019" s="72" t="s">
        <v>70</v>
      </c>
      <c r="C8019" s="73"/>
      <c r="D8019" s="30"/>
      <c r="E8019" s="66" t="s">
        <v>71</v>
      </c>
      <c r="F8019" s="66"/>
      <c r="G8019" s="74"/>
      <c r="H8019" s="74"/>
      <c r="U8019" s="28">
        <f t="shared" si="12627"/>
        <v>168</v>
      </c>
      <c r="V8019" s="28">
        <f t="shared" ref="V8019" si="12639">V8018+1</f>
        <v>202</v>
      </c>
    </row>
    <row r="8020" spans="1:24" x14ac:dyDescent="0.3">
      <c r="A8020" s="28">
        <f t="shared" si="12637"/>
        <v>168203</v>
      </c>
      <c r="B8020" s="75" t="s">
        <v>6</v>
      </c>
      <c r="C8020" s="75"/>
      <c r="D8020" s="71"/>
      <c r="E8020" s="71"/>
      <c r="F8020" s="71"/>
      <c r="G8020" s="71"/>
      <c r="H8020" s="71"/>
      <c r="U8020" s="28">
        <f t="shared" si="12627"/>
        <v>168</v>
      </c>
      <c r="V8020" s="28">
        <f t="shared" si="12563"/>
        <v>203</v>
      </c>
    </row>
    <row r="8021" spans="1:24" x14ac:dyDescent="0.3">
      <c r="A8021" s="28">
        <f t="shared" si="12637"/>
        <v>168204</v>
      </c>
      <c r="B8021" s="63" t="s">
        <v>7</v>
      </c>
      <c r="C8021" s="63"/>
      <c r="D8021" s="71"/>
      <c r="E8021" s="71"/>
      <c r="F8021" s="71"/>
      <c r="G8021" s="71"/>
      <c r="H8021" s="71"/>
      <c r="J8021" s="17"/>
      <c r="K8021" s="17" t="s">
        <v>53</v>
      </c>
      <c r="L8021" s="17" t="s">
        <v>54</v>
      </c>
      <c r="M8021" s="17" t="s">
        <v>55</v>
      </c>
      <c r="N8021" s="17" t="s">
        <v>56</v>
      </c>
      <c r="O8021" s="17" t="s">
        <v>57</v>
      </c>
      <c r="P8021" s="17" t="s">
        <v>2</v>
      </c>
      <c r="Q8021" s="17" t="s">
        <v>3</v>
      </c>
      <c r="R8021" s="17" t="s">
        <v>4</v>
      </c>
      <c r="S8021" s="17" t="s">
        <v>5</v>
      </c>
      <c r="U8021" s="28">
        <f t="shared" si="12627"/>
        <v>168</v>
      </c>
      <c r="V8021" s="28">
        <f t="shared" si="12563"/>
        <v>204</v>
      </c>
      <c r="X8021" s="1" t="s">
        <v>48</v>
      </c>
    </row>
    <row r="8022" spans="1:24" x14ac:dyDescent="0.3">
      <c r="A8022" s="28">
        <f t="shared" si="12637"/>
        <v>168205</v>
      </c>
      <c r="B8022" s="63" t="s">
        <v>9</v>
      </c>
      <c r="C8022" s="63"/>
      <c r="D8022" s="71"/>
      <c r="E8022" s="71"/>
      <c r="F8022" s="71"/>
      <c r="G8022" s="71"/>
      <c r="H8022" s="71"/>
      <c r="J8022" s="17">
        <f t="shared" ref="J8022" si="12640">COUNTA(B8034:B8043)</f>
        <v>0</v>
      </c>
      <c r="K8022" s="17">
        <f t="shared" ref="K8022" si="12641">IF(L8022-1&lt;2,0,L8022-1)</f>
        <v>0</v>
      </c>
      <c r="L8022" s="17">
        <f t="shared" ref="L8022" si="12642">IF(M8022-1&lt;2,0,M8022-1)</f>
        <v>0</v>
      </c>
      <c r="M8022" s="17">
        <f t="shared" ref="M8022" si="12643">IF(N8022-1&lt;2,0,N8022-1)</f>
        <v>0</v>
      </c>
      <c r="N8022" s="17">
        <f t="shared" ref="N8022" si="12644">IF(O8022-1&lt;2,0,O8022-1)</f>
        <v>0</v>
      </c>
      <c r="O8022" s="17">
        <f t="shared" ref="O8022" si="12645">IF(P8022-1&lt;2,0,P8022-1)</f>
        <v>0</v>
      </c>
      <c r="P8022" s="17">
        <f t="shared" ref="P8022" si="12646">IF(Q8022-1&lt;2,0,Q8022-1)</f>
        <v>0</v>
      </c>
      <c r="Q8022" s="17">
        <f t="shared" ref="Q8022" si="12647">IF(R8022-1&lt;2,0,R8022-1)</f>
        <v>0</v>
      </c>
      <c r="R8022" s="17">
        <f t="shared" ref="R8022" si="12648">IF(S8022-1&lt;2,0,S8022-1)</f>
        <v>0</v>
      </c>
      <c r="S8022" s="17">
        <f t="shared" ref="S8022" si="12649">J8022</f>
        <v>0</v>
      </c>
      <c r="U8022" s="28">
        <f t="shared" si="12627"/>
        <v>168</v>
      </c>
      <c r="V8022" s="28">
        <f t="shared" si="12563"/>
        <v>205</v>
      </c>
      <c r="X8022" s="1" t="s">
        <v>49</v>
      </c>
    </row>
    <row r="8023" spans="1:24" x14ac:dyDescent="0.3">
      <c r="A8023" s="28">
        <f t="shared" si="12637"/>
        <v>168206</v>
      </c>
      <c r="B8023" s="63" t="s">
        <v>10</v>
      </c>
      <c r="C8023" s="63"/>
      <c r="D8023" s="71"/>
      <c r="E8023" s="71"/>
      <c r="F8023" s="71"/>
      <c r="G8023" s="71"/>
      <c r="H8023" s="71"/>
      <c r="J8023" s="28" t="str">
        <f t="shared" ref="J8023" si="12650">CONCATENATE(J8022,1)</f>
        <v>01</v>
      </c>
      <c r="K8023" s="29">
        <f t="shared" ref="K8023" si="12651">IF(K8022=0,0,VLOOKUP(J8023,J8027:S8057,K8022,FALSE))</f>
        <v>0</v>
      </c>
      <c r="L8023" s="29">
        <f t="shared" ref="L8023" si="12652">IF(L8022=0,0,VLOOKUP(J8023,J8027:S8057,L8022,FALSE))</f>
        <v>0</v>
      </c>
      <c r="M8023" s="29">
        <f t="shared" ref="M8023" si="12653">IF(M8022=0,0,VLOOKUP(J8023,J8027:S8057,M8022,FALSE))</f>
        <v>0</v>
      </c>
      <c r="N8023" s="29">
        <f t="shared" ref="N8023" si="12654">IF(N8022=0,0,VLOOKUP(J8023,J8027:S8057,N8022,FALSE))</f>
        <v>0</v>
      </c>
      <c r="O8023" s="29">
        <f t="shared" ref="O8023" si="12655">IF(O8022=0,0,VLOOKUP(J8023,J8027:S8057,O8022,FALSE))</f>
        <v>0</v>
      </c>
      <c r="P8023" s="29">
        <f t="shared" ref="P8023" si="12656">IF(P8022=0,0,VLOOKUP(J8023,J8027:S8057,P8022,FALSE))</f>
        <v>0</v>
      </c>
      <c r="Q8023" s="29">
        <f t="shared" ref="Q8023" si="12657">IF(Q8022=0,0,VLOOKUP(J8023,J8027:S8057,Q8022,FALSE))</f>
        <v>0</v>
      </c>
      <c r="R8023" s="29">
        <f t="shared" ref="R8023" si="12658">IF(R8022=0,0,VLOOKUP(J8023,J8027:S8057,R8022,FALSE))</f>
        <v>0</v>
      </c>
      <c r="S8023" s="29">
        <f t="shared" ref="S8023" si="12659">IF(S8022=0,0,VLOOKUP(J8023,J8027:S8057,S8022,FALSE))</f>
        <v>0</v>
      </c>
      <c r="U8023" s="28">
        <f t="shared" si="12627"/>
        <v>168</v>
      </c>
      <c r="V8023" s="28">
        <f t="shared" si="12563"/>
        <v>206</v>
      </c>
      <c r="X8023" s="1" t="s">
        <v>50</v>
      </c>
    </row>
    <row r="8024" spans="1:24" x14ac:dyDescent="0.3">
      <c r="A8024" s="28">
        <f t="shared" si="12637"/>
        <v>168207</v>
      </c>
      <c r="B8024" s="63" t="s">
        <v>11</v>
      </c>
      <c r="C8024" s="63"/>
      <c r="D8024" s="64"/>
      <c r="E8024" s="64"/>
      <c r="F8024" s="64"/>
      <c r="G8024" s="64"/>
      <c r="H8024" s="64"/>
      <c r="J8024" s="28" t="str">
        <f t="shared" ref="J8024" si="12660">CONCATENATE(J8022,2)</f>
        <v>02</v>
      </c>
      <c r="K8024" s="22">
        <f t="shared" ref="K8024" si="12661">IF(K8022=0,0,VLOOKUP(J8024,J8027:S8057,K8022,FALSE))</f>
        <v>0</v>
      </c>
      <c r="L8024" s="22">
        <f t="shared" ref="L8024" si="12662">IF(L8022=0,0,VLOOKUP(J8024,J8027:S8057,L8022,FALSE))</f>
        <v>0</v>
      </c>
      <c r="M8024" s="22">
        <f t="shared" ref="M8024" si="12663">IF(M8022=0,0,VLOOKUP(J8024,J8027:S8057,M8022,FALSE))</f>
        <v>0</v>
      </c>
      <c r="N8024" s="22">
        <f t="shared" ref="N8024" si="12664">IF(N8022=0,0,VLOOKUP(J8024,J8027:S8057,N8022,FALSE))</f>
        <v>0</v>
      </c>
      <c r="O8024" s="22">
        <f t="shared" ref="O8024" si="12665">IF(O8022=0,0,VLOOKUP(J8024,J8027:S8057,O8022,FALSE))</f>
        <v>0</v>
      </c>
      <c r="P8024" s="22">
        <f t="shared" ref="P8024" si="12666">IF(P8022=0,0,VLOOKUP(J8024,J8027:S8057,P8022,FALSE))</f>
        <v>0</v>
      </c>
      <c r="Q8024" s="22">
        <f t="shared" ref="Q8024" si="12667">IF(Q8022=0,0,VLOOKUP(J8024,J8027:S8057,Q8022,FALSE))</f>
        <v>0</v>
      </c>
      <c r="R8024" s="22">
        <f t="shared" ref="R8024" si="12668">IF(R8022=0,0,VLOOKUP(J8024,J8027:S8057,R8022,FALSE))</f>
        <v>0</v>
      </c>
      <c r="S8024" s="22">
        <f t="shared" ref="S8024" si="12669">IF(S8022=0,0,VLOOKUP(J8024,J8027:S8057,S8022,FALSE))</f>
        <v>0</v>
      </c>
      <c r="U8024" s="28">
        <f t="shared" si="12627"/>
        <v>168</v>
      </c>
      <c r="V8024" s="28">
        <f t="shared" si="12563"/>
        <v>207</v>
      </c>
    </row>
    <row r="8025" spans="1:24" x14ac:dyDescent="0.3">
      <c r="A8025" s="28">
        <f t="shared" si="12637"/>
        <v>168208</v>
      </c>
      <c r="B8025" s="63" t="s">
        <v>12</v>
      </c>
      <c r="C8025" s="63"/>
      <c r="D8025" s="65"/>
      <c r="E8025" s="65"/>
      <c r="F8025" s="65"/>
      <c r="G8025" s="65"/>
      <c r="H8025" s="65"/>
      <c r="J8025" s="28" t="str">
        <f t="shared" ref="J8025" si="12670">CONCATENATE(J8022,3)</f>
        <v>03</v>
      </c>
      <c r="K8025" s="22"/>
      <c r="L8025" s="22"/>
      <c r="M8025" s="22"/>
      <c r="N8025" s="22" t="s">
        <v>58</v>
      </c>
      <c r="O8025" s="29">
        <f t="shared" ref="O8025" si="12671">J8022-2</f>
        <v>-2</v>
      </c>
      <c r="P8025" s="22" t="s">
        <v>59</v>
      </c>
      <c r="Q8025" s="29" t="e">
        <f t="shared" ref="Q8025" si="12672">VLOOKUP(J8025,J8027:S8057,3,FALSE)</f>
        <v>#N/A</v>
      </c>
      <c r="R8025" s="22" t="s">
        <v>60</v>
      </c>
      <c r="S8025" s="22" t="e">
        <f t="shared" ref="S8025" si="12673">VLOOKUP(J8025,J8027:S8057,2,FALSE)</f>
        <v>#N/A</v>
      </c>
      <c r="U8025" s="28">
        <f t="shared" si="12627"/>
        <v>168</v>
      </c>
      <c r="V8025" s="28">
        <f t="shared" si="12563"/>
        <v>208</v>
      </c>
    </row>
    <row r="8026" spans="1:24" x14ac:dyDescent="0.3">
      <c r="A8026" s="28">
        <f t="shared" si="12637"/>
        <v>168209</v>
      </c>
      <c r="B8026" s="63" t="s">
        <v>13</v>
      </c>
      <c r="C8026" s="63"/>
      <c r="D8026" s="15"/>
      <c r="E8026" s="66" t="s">
        <v>14</v>
      </c>
      <c r="F8026" s="66"/>
      <c r="G8026" s="66"/>
      <c r="H8026" s="6" t="s">
        <v>64</v>
      </c>
      <c r="J8026" s="17"/>
      <c r="K8026" s="17">
        <v>3</v>
      </c>
      <c r="L8026" s="17">
        <v>3</v>
      </c>
      <c r="M8026" s="17"/>
      <c r="N8026" s="17"/>
      <c r="O8026" s="17"/>
      <c r="P8026" s="17"/>
      <c r="Q8026" s="17"/>
      <c r="R8026" s="17"/>
      <c r="S8026" s="17"/>
      <c r="U8026" s="28">
        <f t="shared" si="12627"/>
        <v>168</v>
      </c>
      <c r="V8026" s="28">
        <f t="shared" si="12563"/>
        <v>209</v>
      </c>
    </row>
    <row r="8027" spans="1:24" x14ac:dyDescent="0.3">
      <c r="A8027" s="28">
        <f t="shared" si="12637"/>
        <v>168210</v>
      </c>
      <c r="B8027" s="63" t="s">
        <v>15</v>
      </c>
      <c r="C8027" s="63"/>
      <c r="D8027" s="2">
        <f t="shared" ref="D8027" si="12674">MIN(B8034:B8043)</f>
        <v>0</v>
      </c>
      <c r="E8027" s="3" t="s">
        <v>16</v>
      </c>
      <c r="F8027" s="2">
        <f t="shared" ref="F8027" si="12675">MAX(B8034:B8043)</f>
        <v>0</v>
      </c>
      <c r="G8027" s="4" t="str">
        <f t="shared" ref="G8027" si="12676">IF(H8026="","",H8026)</f>
        <v>°C</v>
      </c>
      <c r="H8027" s="14"/>
      <c r="J8027" s="28" t="str">
        <f t="shared" ref="J8027" si="12677">CONCATENATE(K8026,1)</f>
        <v>31</v>
      </c>
      <c r="K8027" s="22" t="e">
        <f t="array" ref="K8027:L8029">LINEST(B8034:B8036,C8034:C8036^{1},TRUE,TRUE)</f>
        <v>#VALUE!</v>
      </c>
      <c r="L8027" s="22" t="e">
        <v>#VALUE!</v>
      </c>
      <c r="M8027" s="17"/>
      <c r="N8027" s="17"/>
      <c r="O8027" s="17"/>
      <c r="P8027" s="17"/>
      <c r="Q8027" s="17"/>
      <c r="R8027" s="17"/>
      <c r="S8027" s="17"/>
      <c r="U8027" s="28">
        <f t="shared" si="12627"/>
        <v>168</v>
      </c>
      <c r="V8027" s="28">
        <f t="shared" si="12563"/>
        <v>210</v>
      </c>
    </row>
    <row r="8028" spans="1:24" x14ac:dyDescent="0.3">
      <c r="A8028" s="28">
        <f t="shared" si="12637"/>
        <v>168211</v>
      </c>
      <c r="J8028" s="28" t="str">
        <f t="shared" ref="J8028" si="12678">CONCATENATE(K8026,2)</f>
        <v>32</v>
      </c>
      <c r="K8028" s="22" t="e">
        <v>#VALUE!</v>
      </c>
      <c r="L8028" s="22" t="e">
        <v>#VALUE!</v>
      </c>
      <c r="M8028" s="17"/>
      <c r="N8028" s="17"/>
      <c r="O8028" s="17"/>
      <c r="P8028" s="17"/>
      <c r="Q8028" s="17"/>
      <c r="R8028" s="17"/>
      <c r="S8028" s="17"/>
      <c r="U8028" s="28">
        <f t="shared" si="12627"/>
        <v>168</v>
      </c>
      <c r="V8028" s="28">
        <f t="shared" si="12563"/>
        <v>211</v>
      </c>
    </row>
    <row r="8029" spans="1:24" x14ac:dyDescent="0.3">
      <c r="A8029" s="28">
        <f t="shared" si="12637"/>
        <v>168212</v>
      </c>
      <c r="B8029" s="67" t="s">
        <v>17</v>
      </c>
      <c r="C8029" s="67"/>
      <c r="D8029" s="67"/>
      <c r="E8029" s="67"/>
      <c r="F8029" s="67"/>
      <c r="G8029" s="68" t="s">
        <v>31</v>
      </c>
      <c r="H8029" s="69"/>
      <c r="J8029" s="28" t="str">
        <f t="shared" ref="J8029" si="12679">CONCATENATE(K8026,3)</f>
        <v>33</v>
      </c>
      <c r="K8029" s="22" t="e">
        <v>#VALUE!</v>
      </c>
      <c r="L8029" s="22" t="e">
        <v>#VALUE!</v>
      </c>
      <c r="M8029" s="17"/>
      <c r="N8029" s="17"/>
      <c r="O8029" s="17"/>
      <c r="P8029" s="17"/>
      <c r="Q8029" s="17"/>
      <c r="R8029" s="17"/>
      <c r="S8029" s="17"/>
      <c r="U8029" s="28">
        <f t="shared" si="12627"/>
        <v>168</v>
      </c>
      <c r="V8029" s="28">
        <f t="shared" si="12563"/>
        <v>212</v>
      </c>
    </row>
    <row r="8030" spans="1:24" x14ac:dyDescent="0.3">
      <c r="A8030" s="28">
        <f t="shared" si="12637"/>
        <v>168213</v>
      </c>
      <c r="B8030" s="66" t="s">
        <v>18</v>
      </c>
      <c r="C8030" s="66"/>
      <c r="D8030" s="66"/>
      <c r="E8030" s="66" t="str">
        <f t="shared" ref="E8030" si="12680">IF(D8023="","",D8023)</f>
        <v/>
      </c>
      <c r="F8030" s="66"/>
      <c r="G8030" s="4" t="s">
        <v>18</v>
      </c>
      <c r="H8030" s="16"/>
      <c r="J8030" s="17"/>
      <c r="K8030" s="17">
        <v>4</v>
      </c>
      <c r="L8030" s="17">
        <v>4</v>
      </c>
      <c r="M8030" s="17">
        <v>4</v>
      </c>
      <c r="N8030" s="17"/>
      <c r="O8030" s="17"/>
      <c r="P8030" s="17"/>
      <c r="Q8030" s="17"/>
      <c r="R8030" s="17"/>
      <c r="S8030" s="17"/>
      <c r="U8030" s="28">
        <f t="shared" si="12627"/>
        <v>168</v>
      </c>
      <c r="V8030" s="28">
        <f t="shared" si="12563"/>
        <v>213</v>
      </c>
    </row>
    <row r="8031" spans="1:24" ht="15" customHeight="1" x14ac:dyDescent="0.3">
      <c r="A8031" s="28">
        <f t="shared" si="12637"/>
        <v>168214</v>
      </c>
      <c r="B8031" s="5" t="s">
        <v>19</v>
      </c>
      <c r="C8031" s="5" t="s">
        <v>20</v>
      </c>
      <c r="D8031" s="5" t="s">
        <v>21</v>
      </c>
      <c r="E8031" s="5"/>
      <c r="F8031" s="70" t="s">
        <v>33</v>
      </c>
      <c r="G8031" s="5" t="s">
        <v>19</v>
      </c>
      <c r="H8031" s="5" t="s">
        <v>20</v>
      </c>
      <c r="J8031" s="28" t="str">
        <f t="shared" ref="J8031" si="12681">CONCATENATE(K8030,1)</f>
        <v>41</v>
      </c>
      <c r="K8031" s="22" t="e">
        <f t="array" ref="K8031:M8033">LINEST(B8034:B8037,C8034:C8037^{1,2},TRUE,TRUE)</f>
        <v>#VALUE!</v>
      </c>
      <c r="L8031" s="22" t="e">
        <v>#VALUE!</v>
      </c>
      <c r="M8031" s="22" t="e">
        <v>#VALUE!</v>
      </c>
      <c r="N8031" s="17"/>
      <c r="O8031" s="17"/>
      <c r="P8031" s="17"/>
      <c r="Q8031" s="17"/>
      <c r="R8031" s="17"/>
      <c r="S8031" s="17"/>
      <c r="U8031" s="28">
        <f t="shared" si="12627"/>
        <v>168</v>
      </c>
      <c r="V8031" s="28">
        <f t="shared" si="12563"/>
        <v>214</v>
      </c>
    </row>
    <row r="8032" spans="1:24" x14ac:dyDescent="0.3">
      <c r="A8032" s="28">
        <f t="shared" si="12637"/>
        <v>168215</v>
      </c>
      <c r="B8032" s="5" t="s">
        <v>22</v>
      </c>
      <c r="C8032" s="5" t="s">
        <v>23</v>
      </c>
      <c r="D8032" s="5" t="s">
        <v>24</v>
      </c>
      <c r="E8032" s="5" t="s">
        <v>32</v>
      </c>
      <c r="F8032" s="70"/>
      <c r="G8032" s="5" t="s">
        <v>22</v>
      </c>
      <c r="H8032" s="5" t="s">
        <v>23</v>
      </c>
      <c r="J8032" s="28" t="str">
        <f t="shared" ref="J8032" si="12682">CONCATENATE(K8030,2)</f>
        <v>42</v>
      </c>
      <c r="K8032" s="22" t="e">
        <v>#VALUE!</v>
      </c>
      <c r="L8032" s="22" t="e">
        <v>#VALUE!</v>
      </c>
      <c r="M8032" s="22" t="e">
        <v>#VALUE!</v>
      </c>
      <c r="N8032" s="17"/>
      <c r="O8032" s="17"/>
      <c r="P8032" s="17"/>
      <c r="Q8032" s="17"/>
      <c r="R8032" s="17"/>
      <c r="S8032" s="17"/>
      <c r="U8032" s="28">
        <f t="shared" si="12627"/>
        <v>168</v>
      </c>
      <c r="V8032" s="28">
        <f t="shared" si="12563"/>
        <v>215</v>
      </c>
    </row>
    <row r="8033" spans="1:22" x14ac:dyDescent="0.3">
      <c r="A8033" s="28">
        <f t="shared" si="12637"/>
        <v>168216</v>
      </c>
      <c r="B8033" s="6" t="str">
        <f t="shared" ref="B8033" si="12683">IF(H8026="","",H8026)</f>
        <v>°C</v>
      </c>
      <c r="C8033" s="6" t="str">
        <f t="shared" ref="C8033" si="12684">IF(H8026="","",H8026)</f>
        <v>°C</v>
      </c>
      <c r="D8033" s="6" t="str">
        <f t="shared" ref="D8033" si="12685">IF(H8026="","",H8026)</f>
        <v>°C</v>
      </c>
      <c r="E8033" s="6"/>
      <c r="F8033" s="6"/>
      <c r="G8033" s="6" t="str">
        <f t="shared" ref="G8033" si="12686">IF(H8026="","",H8026)</f>
        <v>°C</v>
      </c>
      <c r="H8033" s="6" t="str">
        <f t="shared" ref="H8033" si="12687">IF(H8026="","",H8026)</f>
        <v>°C</v>
      </c>
      <c r="J8033" s="28" t="str">
        <f t="shared" ref="J8033" si="12688">CONCATENATE(K8030,3)</f>
        <v>43</v>
      </c>
      <c r="K8033" s="22" t="e">
        <v>#VALUE!</v>
      </c>
      <c r="L8033" s="22" t="e">
        <v>#VALUE!</v>
      </c>
      <c r="M8033" s="22" t="e">
        <v>#VALUE!</v>
      </c>
      <c r="N8033" s="17"/>
      <c r="O8033" s="17"/>
      <c r="P8033" s="17"/>
      <c r="Q8033" s="17"/>
      <c r="R8033" s="17"/>
      <c r="S8033" s="17"/>
      <c r="U8033" s="28">
        <f t="shared" si="12627"/>
        <v>168</v>
      </c>
      <c r="V8033" s="28">
        <f t="shared" si="12563"/>
        <v>216</v>
      </c>
    </row>
    <row r="8034" spans="1:22" x14ac:dyDescent="0.3">
      <c r="A8034" s="28">
        <f t="shared" si="12637"/>
        <v>168217</v>
      </c>
      <c r="B8034" s="26"/>
      <c r="C8034" s="26"/>
      <c r="D8034" s="26"/>
      <c r="E8034" s="9"/>
      <c r="F8034" s="26"/>
      <c r="G8034" s="27"/>
      <c r="H8034" s="27"/>
      <c r="J8034" s="17"/>
      <c r="K8034" s="17">
        <v>5</v>
      </c>
      <c r="L8034" s="17">
        <v>5</v>
      </c>
      <c r="M8034" s="17">
        <v>5</v>
      </c>
      <c r="N8034" s="17">
        <v>5</v>
      </c>
      <c r="O8034" s="17"/>
      <c r="P8034" s="17"/>
      <c r="Q8034" s="17"/>
      <c r="R8034" s="17"/>
      <c r="S8034" s="17"/>
      <c r="U8034" s="28">
        <f t="shared" si="12627"/>
        <v>168</v>
      </c>
      <c r="V8034" s="28">
        <f t="shared" si="12563"/>
        <v>217</v>
      </c>
    </row>
    <row r="8035" spans="1:22" x14ac:dyDescent="0.3">
      <c r="A8035" s="28">
        <f t="shared" si="12637"/>
        <v>168218</v>
      </c>
      <c r="B8035" s="26"/>
      <c r="C8035" s="26"/>
      <c r="D8035" s="26"/>
      <c r="E8035" s="9"/>
      <c r="F8035" s="26"/>
      <c r="G8035" s="27"/>
      <c r="H8035" s="27"/>
      <c r="J8035" s="28" t="str">
        <f t="shared" ref="J8035" si="12689">CONCATENATE(K8034,1)</f>
        <v>51</v>
      </c>
      <c r="K8035" s="22" t="e">
        <f t="array" ref="K8035:N8037">LINEST(B8034:B8038,C8034:C8038^{1,2,3},TRUE,TRUE)</f>
        <v>#VALUE!</v>
      </c>
      <c r="L8035" s="22" t="e">
        <v>#VALUE!</v>
      </c>
      <c r="M8035" s="22" t="e">
        <v>#VALUE!</v>
      </c>
      <c r="N8035" s="22" t="e">
        <v>#VALUE!</v>
      </c>
      <c r="O8035" s="17"/>
      <c r="P8035" s="17"/>
      <c r="Q8035" s="17"/>
      <c r="R8035" s="17"/>
      <c r="S8035" s="17"/>
      <c r="U8035" s="28">
        <f t="shared" si="12627"/>
        <v>168</v>
      </c>
      <c r="V8035" s="28">
        <f t="shared" ref="V8035:V8098" si="12690">V8034+1</f>
        <v>218</v>
      </c>
    </row>
    <row r="8036" spans="1:22" x14ac:dyDescent="0.3">
      <c r="A8036" s="28">
        <f t="shared" si="12637"/>
        <v>168219</v>
      </c>
      <c r="B8036" s="26"/>
      <c r="C8036" s="26"/>
      <c r="D8036" s="26"/>
      <c r="E8036" s="9"/>
      <c r="F8036" s="26"/>
      <c r="G8036" s="27"/>
      <c r="H8036" s="27"/>
      <c r="J8036" s="28" t="str">
        <f t="shared" ref="J8036" si="12691">CONCATENATE(K8034,2)</f>
        <v>52</v>
      </c>
      <c r="K8036" s="22" t="e">
        <v>#VALUE!</v>
      </c>
      <c r="L8036" s="22" t="e">
        <v>#VALUE!</v>
      </c>
      <c r="M8036" s="22" t="e">
        <v>#VALUE!</v>
      </c>
      <c r="N8036" s="22" t="e">
        <v>#VALUE!</v>
      </c>
      <c r="O8036" s="17"/>
      <c r="P8036" s="17"/>
      <c r="Q8036" s="17"/>
      <c r="R8036" s="17"/>
      <c r="S8036" s="17"/>
      <c r="U8036" s="28">
        <f t="shared" si="12627"/>
        <v>168</v>
      </c>
      <c r="V8036" s="28">
        <f t="shared" si="12690"/>
        <v>219</v>
      </c>
    </row>
    <row r="8037" spans="1:22" x14ac:dyDescent="0.3">
      <c r="A8037" s="28">
        <f t="shared" si="12637"/>
        <v>168220</v>
      </c>
      <c r="B8037" s="26"/>
      <c r="C8037" s="26"/>
      <c r="D8037" s="26"/>
      <c r="E8037" s="9"/>
      <c r="F8037" s="26"/>
      <c r="G8037" s="27"/>
      <c r="H8037" s="27"/>
      <c r="J8037" s="28" t="str">
        <f t="shared" ref="J8037" si="12692">CONCATENATE(K8034,3)</f>
        <v>53</v>
      </c>
      <c r="K8037" s="22" t="e">
        <v>#VALUE!</v>
      </c>
      <c r="L8037" s="22" t="e">
        <v>#VALUE!</v>
      </c>
      <c r="M8037" s="22" t="e">
        <v>#VALUE!</v>
      </c>
      <c r="N8037" s="22" t="e">
        <v>#VALUE!</v>
      </c>
      <c r="O8037" s="17"/>
      <c r="P8037" s="17"/>
      <c r="Q8037" s="17"/>
      <c r="R8037" s="17"/>
      <c r="S8037" s="17"/>
      <c r="U8037" s="28">
        <f t="shared" si="12627"/>
        <v>168</v>
      </c>
      <c r="V8037" s="28">
        <f t="shared" si="12690"/>
        <v>220</v>
      </c>
    </row>
    <row r="8038" spans="1:22" x14ac:dyDescent="0.3">
      <c r="A8038" s="28">
        <f t="shared" si="12637"/>
        <v>168221</v>
      </c>
      <c r="B8038" s="26"/>
      <c r="C8038" s="26"/>
      <c r="D8038" s="26"/>
      <c r="E8038" s="9"/>
      <c r="F8038" s="26"/>
      <c r="G8038" s="27"/>
      <c r="H8038" s="27"/>
      <c r="J8038" s="17"/>
      <c r="K8038" s="17">
        <v>6</v>
      </c>
      <c r="L8038" s="17">
        <v>6</v>
      </c>
      <c r="M8038" s="17">
        <v>6</v>
      </c>
      <c r="N8038" s="17">
        <v>6</v>
      </c>
      <c r="O8038" s="17">
        <v>6</v>
      </c>
      <c r="P8038" s="17"/>
      <c r="Q8038" s="17"/>
      <c r="R8038" s="17"/>
      <c r="S8038" s="17"/>
      <c r="U8038" s="28">
        <f t="shared" si="12627"/>
        <v>168</v>
      </c>
      <c r="V8038" s="28">
        <f t="shared" si="12690"/>
        <v>221</v>
      </c>
    </row>
    <row r="8039" spans="1:22" x14ac:dyDescent="0.3">
      <c r="A8039" s="28">
        <f t="shared" si="12637"/>
        <v>168222</v>
      </c>
      <c r="B8039" s="26"/>
      <c r="C8039" s="26"/>
      <c r="D8039" s="26"/>
      <c r="E8039" s="9"/>
      <c r="F8039" s="26"/>
      <c r="G8039" s="27"/>
      <c r="H8039" s="27"/>
      <c r="J8039" s="28" t="str">
        <f t="shared" ref="J8039" si="12693">CONCATENATE(K8038,1)</f>
        <v>61</v>
      </c>
      <c r="K8039" s="22" t="e">
        <f t="array" ref="K8039:O8041">LINEST(B8034:B8039,C8034:C8039^{1,2,3,4},TRUE,TRUE)</f>
        <v>#VALUE!</v>
      </c>
      <c r="L8039" s="22" t="e">
        <v>#VALUE!</v>
      </c>
      <c r="M8039" s="22" t="e">
        <v>#VALUE!</v>
      </c>
      <c r="N8039" s="22" t="e">
        <v>#VALUE!</v>
      </c>
      <c r="O8039" s="22" t="e">
        <v>#VALUE!</v>
      </c>
      <c r="P8039" s="17"/>
      <c r="Q8039" s="17"/>
      <c r="R8039" s="17"/>
      <c r="S8039" s="17"/>
      <c r="U8039" s="28">
        <f t="shared" si="12627"/>
        <v>168</v>
      </c>
      <c r="V8039" s="28">
        <f t="shared" si="12690"/>
        <v>222</v>
      </c>
    </row>
    <row r="8040" spans="1:22" x14ac:dyDescent="0.3">
      <c r="A8040" s="28">
        <f t="shared" si="12637"/>
        <v>168223</v>
      </c>
      <c r="B8040" s="26"/>
      <c r="C8040" s="26"/>
      <c r="D8040" s="26"/>
      <c r="E8040" s="9"/>
      <c r="F8040" s="26"/>
      <c r="G8040" s="27"/>
      <c r="H8040" s="27"/>
      <c r="J8040" s="28" t="str">
        <f t="shared" ref="J8040" si="12694">CONCATENATE(K8038,2)</f>
        <v>62</v>
      </c>
      <c r="K8040" s="22" t="e">
        <v>#VALUE!</v>
      </c>
      <c r="L8040" s="22" t="e">
        <v>#VALUE!</v>
      </c>
      <c r="M8040" s="22" t="e">
        <v>#VALUE!</v>
      </c>
      <c r="N8040" s="22" t="e">
        <v>#VALUE!</v>
      </c>
      <c r="O8040" s="22" t="e">
        <v>#VALUE!</v>
      </c>
      <c r="P8040" s="17"/>
      <c r="Q8040" s="17"/>
      <c r="R8040" s="17"/>
      <c r="S8040" s="17"/>
      <c r="U8040" s="28">
        <f t="shared" si="12627"/>
        <v>168</v>
      </c>
      <c r="V8040" s="28">
        <f t="shared" si="12690"/>
        <v>223</v>
      </c>
    </row>
    <row r="8041" spans="1:22" x14ac:dyDescent="0.3">
      <c r="A8041" s="28">
        <f t="shared" si="12637"/>
        <v>168224</v>
      </c>
      <c r="B8041" s="26"/>
      <c r="C8041" s="26"/>
      <c r="D8041" s="26"/>
      <c r="E8041" s="9"/>
      <c r="F8041" s="26"/>
      <c r="G8041" s="27"/>
      <c r="H8041" s="27"/>
      <c r="J8041" s="28" t="str">
        <f t="shared" ref="J8041" si="12695">CONCATENATE(K8038,3)</f>
        <v>63</v>
      </c>
      <c r="K8041" s="22" t="e">
        <v>#VALUE!</v>
      </c>
      <c r="L8041" s="22" t="e">
        <v>#VALUE!</v>
      </c>
      <c r="M8041" s="22" t="e">
        <v>#VALUE!</v>
      </c>
      <c r="N8041" s="22" t="e">
        <v>#VALUE!</v>
      </c>
      <c r="O8041" s="22" t="e">
        <v>#VALUE!</v>
      </c>
      <c r="P8041" s="17"/>
      <c r="Q8041" s="17"/>
      <c r="R8041" s="17"/>
      <c r="S8041" s="17"/>
      <c r="U8041" s="28">
        <f t="shared" si="12627"/>
        <v>168</v>
      </c>
      <c r="V8041" s="28">
        <f t="shared" si="12690"/>
        <v>224</v>
      </c>
    </row>
    <row r="8042" spans="1:22" x14ac:dyDescent="0.3">
      <c r="A8042" s="28">
        <f t="shared" si="12637"/>
        <v>168225</v>
      </c>
      <c r="B8042" s="26"/>
      <c r="C8042" s="26"/>
      <c r="D8042" s="26"/>
      <c r="E8042" s="9"/>
      <c r="F8042" s="26"/>
      <c r="G8042" s="27"/>
      <c r="H8042" s="27"/>
      <c r="J8042" s="17"/>
      <c r="K8042" s="17">
        <v>7</v>
      </c>
      <c r="L8042" s="17">
        <v>7</v>
      </c>
      <c r="M8042" s="17">
        <v>7</v>
      </c>
      <c r="N8042" s="17">
        <v>7</v>
      </c>
      <c r="O8042" s="17">
        <v>7</v>
      </c>
      <c r="P8042" s="17">
        <v>7</v>
      </c>
      <c r="Q8042" s="17"/>
      <c r="R8042" s="17"/>
      <c r="S8042" s="17"/>
      <c r="U8042" s="28">
        <f t="shared" si="12627"/>
        <v>168</v>
      </c>
      <c r="V8042" s="28">
        <f t="shared" si="12690"/>
        <v>225</v>
      </c>
    </row>
    <row r="8043" spans="1:22" x14ac:dyDescent="0.3">
      <c r="A8043" s="28">
        <f t="shared" si="12637"/>
        <v>168226</v>
      </c>
      <c r="B8043" s="26"/>
      <c r="C8043" s="26"/>
      <c r="D8043" s="26"/>
      <c r="E8043" s="9"/>
      <c r="F8043" s="26"/>
      <c r="G8043" s="27"/>
      <c r="H8043" s="27"/>
      <c r="J8043" s="28" t="str">
        <f t="shared" ref="J8043" si="12696">CONCATENATE(K8042,1)</f>
        <v>71</v>
      </c>
      <c r="K8043" s="22" t="e">
        <f t="array" ref="K8043:P8045">LINEST(B8034:B8040,C8034:C8040^{1,2,3,4,5},TRUE,TRUE)</f>
        <v>#VALUE!</v>
      </c>
      <c r="L8043" s="22" t="e">
        <v>#VALUE!</v>
      </c>
      <c r="M8043" s="22" t="e">
        <v>#VALUE!</v>
      </c>
      <c r="N8043" s="22" t="e">
        <v>#VALUE!</v>
      </c>
      <c r="O8043" s="22" t="e">
        <v>#VALUE!</v>
      </c>
      <c r="P8043" s="22" t="e">
        <v>#VALUE!</v>
      </c>
      <c r="Q8043" s="17"/>
      <c r="R8043" s="17"/>
      <c r="S8043" s="17"/>
      <c r="U8043" s="28">
        <f t="shared" si="12627"/>
        <v>168</v>
      </c>
      <c r="V8043" s="28">
        <f t="shared" si="12690"/>
        <v>226</v>
      </c>
    </row>
    <row r="8044" spans="1:22" x14ac:dyDescent="0.3">
      <c r="A8044" s="28">
        <f t="shared" si="12637"/>
        <v>168227</v>
      </c>
      <c r="B8044" s="2">
        <f t="shared" ref="B8044" si="12697">COUNT(B8034:B8043)-2</f>
        <v>-2</v>
      </c>
      <c r="J8044" s="28" t="str">
        <f t="shared" ref="J8044" si="12698">CONCATENATE(K8042,2)</f>
        <v>72</v>
      </c>
      <c r="K8044" s="22" t="e">
        <v>#VALUE!</v>
      </c>
      <c r="L8044" s="22" t="e">
        <v>#VALUE!</v>
      </c>
      <c r="M8044" s="22" t="e">
        <v>#VALUE!</v>
      </c>
      <c r="N8044" s="22" t="e">
        <v>#VALUE!</v>
      </c>
      <c r="O8044" s="22" t="e">
        <v>#VALUE!</v>
      </c>
      <c r="P8044" s="22" t="e">
        <v>#VALUE!</v>
      </c>
      <c r="Q8044" s="17"/>
      <c r="R8044" s="17"/>
      <c r="S8044" s="17"/>
      <c r="U8044" s="28">
        <f t="shared" si="12627"/>
        <v>168</v>
      </c>
      <c r="V8044" s="28">
        <f t="shared" si="12690"/>
        <v>227</v>
      </c>
    </row>
    <row r="8045" spans="1:22" x14ac:dyDescent="0.3">
      <c r="A8045" s="28">
        <f t="shared" si="12637"/>
        <v>168228</v>
      </c>
      <c r="J8045" s="28" t="str">
        <f t="shared" ref="J8045" si="12699">CONCATENATE(K8042,3)</f>
        <v>73</v>
      </c>
      <c r="K8045" s="22" t="e">
        <v>#VALUE!</v>
      </c>
      <c r="L8045" s="22" t="e">
        <v>#VALUE!</v>
      </c>
      <c r="M8045" s="22" t="e">
        <v>#VALUE!</v>
      </c>
      <c r="N8045" s="22" t="e">
        <v>#VALUE!</v>
      </c>
      <c r="O8045" s="22" t="e">
        <v>#VALUE!</v>
      </c>
      <c r="P8045" s="22" t="e">
        <v>#VALUE!</v>
      </c>
      <c r="Q8045" s="17"/>
      <c r="R8045" s="17"/>
      <c r="S8045" s="17"/>
      <c r="U8045" s="28">
        <f t="shared" si="12627"/>
        <v>168</v>
      </c>
      <c r="V8045" s="28">
        <f t="shared" si="12690"/>
        <v>228</v>
      </c>
    </row>
    <row r="8046" spans="1:22" x14ac:dyDescent="0.3">
      <c r="A8046" s="28">
        <f t="shared" si="12637"/>
        <v>168229</v>
      </c>
      <c r="B8046" s="66" t="s">
        <v>25</v>
      </c>
      <c r="C8046" s="66"/>
      <c r="D8046" s="66"/>
      <c r="E8046" s="66"/>
      <c r="F8046" s="66"/>
      <c r="G8046" s="66"/>
      <c r="H8046" s="66"/>
      <c r="J8046" s="17"/>
      <c r="K8046" s="17">
        <v>8</v>
      </c>
      <c r="L8046" s="17">
        <v>8</v>
      </c>
      <c r="M8046" s="17">
        <v>8</v>
      </c>
      <c r="N8046" s="17">
        <v>8</v>
      </c>
      <c r="O8046" s="17">
        <v>8</v>
      </c>
      <c r="P8046" s="17">
        <v>8</v>
      </c>
      <c r="Q8046" s="17">
        <v>8</v>
      </c>
      <c r="R8046" s="17"/>
      <c r="S8046" s="17"/>
      <c r="U8046" s="28">
        <f t="shared" si="12627"/>
        <v>168</v>
      </c>
      <c r="V8046" s="28">
        <f t="shared" si="12690"/>
        <v>229</v>
      </c>
    </row>
    <row r="8047" spans="1:22" x14ac:dyDescent="0.3">
      <c r="A8047" s="28">
        <f t="shared" si="12637"/>
        <v>168230</v>
      </c>
      <c r="B8047" s="71"/>
      <c r="C8047" s="71"/>
      <c r="D8047" s="71"/>
      <c r="E8047" s="71"/>
      <c r="F8047" s="71"/>
      <c r="G8047" s="71"/>
      <c r="H8047" s="71"/>
      <c r="J8047" s="28" t="str">
        <f t="shared" ref="J8047" si="12700">CONCATENATE(K8046,1)</f>
        <v>81</v>
      </c>
      <c r="K8047" s="22" t="e">
        <f t="array" ref="K8047:Q8049">LINEST(B8034:B8041,C8034:C8041^{1,2,3,4,5,6},TRUE,TRUE)</f>
        <v>#VALUE!</v>
      </c>
      <c r="L8047" s="22" t="e">
        <v>#VALUE!</v>
      </c>
      <c r="M8047" s="22" t="e">
        <v>#VALUE!</v>
      </c>
      <c r="N8047" s="22" t="e">
        <v>#VALUE!</v>
      </c>
      <c r="O8047" s="22" t="e">
        <v>#VALUE!</v>
      </c>
      <c r="P8047" s="22" t="e">
        <v>#VALUE!</v>
      </c>
      <c r="Q8047" s="22" t="e">
        <v>#VALUE!</v>
      </c>
      <c r="R8047" s="17"/>
      <c r="S8047" s="17"/>
      <c r="U8047" s="28">
        <f t="shared" si="12627"/>
        <v>168</v>
      </c>
      <c r="V8047" s="28">
        <f t="shared" si="12690"/>
        <v>230</v>
      </c>
    </row>
    <row r="8048" spans="1:22" x14ac:dyDescent="0.3">
      <c r="A8048" s="28">
        <f t="shared" si="12637"/>
        <v>168231</v>
      </c>
      <c r="B8048" s="71"/>
      <c r="C8048" s="71"/>
      <c r="D8048" s="71"/>
      <c r="E8048" s="71"/>
      <c r="F8048" s="71"/>
      <c r="G8048" s="71"/>
      <c r="H8048" s="71"/>
      <c r="J8048" s="28" t="str">
        <f t="shared" ref="J8048" si="12701">CONCATENATE(K8046,2)</f>
        <v>82</v>
      </c>
      <c r="K8048" s="22" t="e">
        <v>#VALUE!</v>
      </c>
      <c r="L8048" s="22" t="e">
        <v>#VALUE!</v>
      </c>
      <c r="M8048" s="22" t="e">
        <v>#VALUE!</v>
      </c>
      <c r="N8048" s="22" t="e">
        <v>#VALUE!</v>
      </c>
      <c r="O8048" s="22" t="e">
        <v>#VALUE!</v>
      </c>
      <c r="P8048" s="22" t="e">
        <v>#VALUE!</v>
      </c>
      <c r="Q8048" s="22" t="e">
        <v>#VALUE!</v>
      </c>
      <c r="R8048" s="17"/>
      <c r="S8048" s="17"/>
      <c r="U8048" s="28">
        <f t="shared" si="12627"/>
        <v>168</v>
      </c>
      <c r="V8048" s="28">
        <f t="shared" si="12690"/>
        <v>231</v>
      </c>
    </row>
    <row r="8049" spans="1:22" x14ac:dyDescent="0.3">
      <c r="A8049" s="28">
        <f t="shared" si="12637"/>
        <v>168232</v>
      </c>
      <c r="J8049" s="28" t="str">
        <f t="shared" ref="J8049" si="12702">CONCATENATE(K8046,3)</f>
        <v>83</v>
      </c>
      <c r="K8049" s="22" t="e">
        <v>#VALUE!</v>
      </c>
      <c r="L8049" s="22" t="e">
        <v>#VALUE!</v>
      </c>
      <c r="M8049" s="22" t="e">
        <v>#VALUE!</v>
      </c>
      <c r="N8049" s="22" t="e">
        <v>#VALUE!</v>
      </c>
      <c r="O8049" s="22" t="e">
        <v>#VALUE!</v>
      </c>
      <c r="P8049" s="22" t="e">
        <v>#VALUE!</v>
      </c>
      <c r="Q8049" s="22" t="e">
        <v>#VALUE!</v>
      </c>
      <c r="R8049" s="17"/>
      <c r="S8049" s="17"/>
      <c r="U8049" s="28">
        <f t="shared" si="12627"/>
        <v>168</v>
      </c>
      <c r="V8049" s="28">
        <f t="shared" si="12690"/>
        <v>232</v>
      </c>
    </row>
    <row r="8050" spans="1:22" ht="15" customHeight="1" x14ac:dyDescent="0.3">
      <c r="A8050" s="28">
        <f t="shared" si="12637"/>
        <v>168233</v>
      </c>
      <c r="B8050" s="66" t="s">
        <v>52</v>
      </c>
      <c r="C8050" s="66"/>
      <c r="D8050" s="66"/>
      <c r="E8050" s="10" t="str">
        <f>IF(D8020="","",MAX(E8051,E8052))</f>
        <v/>
      </c>
      <c r="J8050" s="17"/>
      <c r="K8050" s="17">
        <v>9</v>
      </c>
      <c r="L8050" s="17">
        <v>9</v>
      </c>
      <c r="M8050" s="17">
        <v>9</v>
      </c>
      <c r="N8050" s="17">
        <v>9</v>
      </c>
      <c r="O8050" s="17">
        <v>9</v>
      </c>
      <c r="P8050" s="17">
        <v>9</v>
      </c>
      <c r="Q8050" s="17">
        <v>9</v>
      </c>
      <c r="R8050" s="17">
        <v>9</v>
      </c>
      <c r="S8050" s="17"/>
      <c r="U8050" s="28">
        <f t="shared" si="12627"/>
        <v>168</v>
      </c>
      <c r="V8050" s="28">
        <f t="shared" si="12690"/>
        <v>233</v>
      </c>
    </row>
    <row r="8051" spans="1:22" x14ac:dyDescent="0.3">
      <c r="A8051" s="28">
        <f t="shared" si="12637"/>
        <v>168234</v>
      </c>
      <c r="B8051" s="2" t="s">
        <v>26</v>
      </c>
      <c r="C8051" s="2" t="s">
        <v>27</v>
      </c>
      <c r="D8051" s="2" t="s">
        <v>28</v>
      </c>
      <c r="E8051" s="11">
        <f>ABS(MIN(D8052:D8061))</f>
        <v>0</v>
      </c>
      <c r="G8051" s="2" t="s">
        <v>230</v>
      </c>
      <c r="J8051" s="28" t="str">
        <f t="shared" ref="J8051" si="12703">CONCATENATE(K8050,1)</f>
        <v>91</v>
      </c>
      <c r="K8051" s="22" t="e">
        <f t="array" ref="K8051:R8053">LINEST(B8034:B8042,C8034:C8042^{1,2,3,4,5,6,7},TRUE,TRUE)</f>
        <v>#VALUE!</v>
      </c>
      <c r="L8051" s="22" t="e">
        <v>#VALUE!</v>
      </c>
      <c r="M8051" s="22" t="e">
        <v>#VALUE!</v>
      </c>
      <c r="N8051" s="22" t="e">
        <v>#VALUE!</v>
      </c>
      <c r="O8051" s="22" t="e">
        <v>#VALUE!</v>
      </c>
      <c r="P8051" s="22" t="e">
        <v>#VALUE!</v>
      </c>
      <c r="Q8051" s="22" t="e">
        <v>#VALUE!</v>
      </c>
      <c r="R8051" s="22" t="e">
        <v>#VALUE!</v>
      </c>
      <c r="S8051" s="17"/>
      <c r="U8051" s="28">
        <f t="shared" si="12627"/>
        <v>168</v>
      </c>
      <c r="V8051" s="28">
        <f t="shared" si="12690"/>
        <v>234</v>
      </c>
    </row>
    <row r="8052" spans="1:22" x14ac:dyDescent="0.3">
      <c r="A8052" s="28">
        <f t="shared" si="12637"/>
        <v>168235</v>
      </c>
      <c r="B8052" s="7">
        <f t="shared" ref="B8052:B8061" si="12704">C8034-B8034</f>
        <v>0</v>
      </c>
      <c r="C8052" s="7">
        <f t="shared" ref="C8052:C8061" si="12705">H8034-G8034</f>
        <v>0</v>
      </c>
      <c r="D8052" s="7">
        <f>C8052-B8052</f>
        <v>0</v>
      </c>
      <c r="E8052" s="11">
        <f>ABS(MAX(D8052:D8061))</f>
        <v>0</v>
      </c>
      <c r="F8052" s="13"/>
      <c r="G8052" s="2" t="str">
        <f>IF(D8034="","",D8034/E8034)</f>
        <v/>
      </c>
      <c r="H8052" s="13"/>
      <c r="J8052" s="28" t="str">
        <f t="shared" ref="J8052" si="12706">CONCATENATE(K8050,2)</f>
        <v>92</v>
      </c>
      <c r="K8052" s="22" t="e">
        <v>#VALUE!</v>
      </c>
      <c r="L8052" s="22" t="e">
        <v>#VALUE!</v>
      </c>
      <c r="M8052" s="22" t="e">
        <v>#VALUE!</v>
      </c>
      <c r="N8052" s="22" t="e">
        <v>#VALUE!</v>
      </c>
      <c r="O8052" s="22" t="e">
        <v>#VALUE!</v>
      </c>
      <c r="P8052" s="22" t="e">
        <v>#VALUE!</v>
      </c>
      <c r="Q8052" s="22" t="e">
        <v>#VALUE!</v>
      </c>
      <c r="R8052" s="22" t="e">
        <v>#VALUE!</v>
      </c>
      <c r="S8052" s="17"/>
      <c r="U8052" s="28">
        <f t="shared" si="12627"/>
        <v>168</v>
      </c>
      <c r="V8052" s="28">
        <f t="shared" si="12690"/>
        <v>235</v>
      </c>
    </row>
    <row r="8053" spans="1:22" x14ac:dyDescent="0.3">
      <c r="A8053" s="28">
        <f t="shared" si="12637"/>
        <v>168236</v>
      </c>
      <c r="B8053" s="7">
        <f t="shared" si="12704"/>
        <v>0</v>
      </c>
      <c r="C8053" s="7">
        <f t="shared" si="12705"/>
        <v>0</v>
      </c>
      <c r="D8053" s="7">
        <f t="shared" ref="D8053:D8061" si="12707">C8053-B8053</f>
        <v>0</v>
      </c>
      <c r="E8053" s="12" t="s">
        <v>34</v>
      </c>
      <c r="G8053" s="2" t="str">
        <f t="shared" ref="G8053:G8061" si="12708">IF(D8035="","",D8035/E8035)</f>
        <v/>
      </c>
      <c r="H8053" s="13"/>
      <c r="J8053" s="28" t="str">
        <f t="shared" ref="J8053" si="12709">CONCATENATE(K8050,3)</f>
        <v>93</v>
      </c>
      <c r="K8053" s="22" t="e">
        <v>#VALUE!</v>
      </c>
      <c r="L8053" s="22" t="e">
        <v>#VALUE!</v>
      </c>
      <c r="M8053" s="22" t="e">
        <v>#VALUE!</v>
      </c>
      <c r="N8053" s="22" t="e">
        <v>#VALUE!</v>
      </c>
      <c r="O8053" s="22" t="e">
        <v>#VALUE!</v>
      </c>
      <c r="P8053" s="22" t="e">
        <v>#VALUE!</v>
      </c>
      <c r="Q8053" s="22" t="e">
        <v>#VALUE!</v>
      </c>
      <c r="R8053" s="22" t="e">
        <v>#VALUE!</v>
      </c>
      <c r="S8053" s="17"/>
      <c r="U8053" s="28">
        <f t="shared" si="12627"/>
        <v>168</v>
      </c>
      <c r="V8053" s="28">
        <f t="shared" si="12690"/>
        <v>236</v>
      </c>
    </row>
    <row r="8054" spans="1:22" x14ac:dyDescent="0.3">
      <c r="A8054" s="28">
        <f t="shared" si="12637"/>
        <v>168237</v>
      </c>
      <c r="B8054" s="7">
        <f t="shared" si="12704"/>
        <v>0</v>
      </c>
      <c r="C8054" s="7">
        <f t="shared" si="12705"/>
        <v>0</v>
      </c>
      <c r="D8054" s="7">
        <f t="shared" si="12707"/>
        <v>0</v>
      </c>
      <c r="E8054" s="10" t="str">
        <f>IF(D8020="","",MAX(E8055,E8056))</f>
        <v/>
      </c>
      <c r="G8054" s="2" t="str">
        <f t="shared" si="12708"/>
        <v/>
      </c>
      <c r="H8054" s="13"/>
      <c r="J8054" s="17"/>
      <c r="K8054" s="17">
        <v>10</v>
      </c>
      <c r="L8054" s="17">
        <v>10</v>
      </c>
      <c r="M8054" s="17">
        <v>10</v>
      </c>
      <c r="N8054" s="17">
        <v>10</v>
      </c>
      <c r="O8054" s="17">
        <v>10</v>
      </c>
      <c r="P8054" s="17">
        <v>10</v>
      </c>
      <c r="Q8054" s="17">
        <v>10</v>
      </c>
      <c r="R8054" s="17">
        <v>10</v>
      </c>
      <c r="S8054" s="17">
        <v>10</v>
      </c>
      <c r="U8054" s="28">
        <f t="shared" si="12627"/>
        <v>168</v>
      </c>
      <c r="V8054" s="28">
        <f t="shared" si="12690"/>
        <v>237</v>
      </c>
    </row>
    <row r="8055" spans="1:22" x14ac:dyDescent="0.3">
      <c r="A8055" s="28">
        <f t="shared" si="12637"/>
        <v>168238</v>
      </c>
      <c r="B8055" s="7">
        <f t="shared" si="12704"/>
        <v>0</v>
      </c>
      <c r="C8055" s="7">
        <f t="shared" si="12705"/>
        <v>0</v>
      </c>
      <c r="D8055" s="7">
        <f t="shared" si="12707"/>
        <v>0</v>
      </c>
      <c r="E8055" s="11">
        <f>ABS(MIN(B8052:B8061))</f>
        <v>0</v>
      </c>
      <c r="G8055" s="2" t="str">
        <f t="shared" si="12708"/>
        <v/>
      </c>
      <c r="H8055" s="13"/>
      <c r="J8055" s="28" t="str">
        <f t="shared" ref="J8055" si="12710">CONCATENATE(K8054,1)</f>
        <v>101</v>
      </c>
      <c r="K8055" s="22" t="e">
        <f t="array" ref="K8055:S8057">LINEST(B8034:B8043,C8034:C8043^{1,2,3,4,5,6,7,8},TRUE,TRUE)</f>
        <v>#VALUE!</v>
      </c>
      <c r="L8055" s="22" t="e">
        <v>#VALUE!</v>
      </c>
      <c r="M8055" s="22" t="e">
        <v>#VALUE!</v>
      </c>
      <c r="N8055" s="22" t="e">
        <v>#VALUE!</v>
      </c>
      <c r="O8055" s="22" t="e">
        <v>#VALUE!</v>
      </c>
      <c r="P8055" s="22" t="e">
        <v>#VALUE!</v>
      </c>
      <c r="Q8055" s="22" t="e">
        <v>#VALUE!</v>
      </c>
      <c r="R8055" s="22" t="e">
        <v>#VALUE!</v>
      </c>
      <c r="S8055" s="22" t="e">
        <v>#VALUE!</v>
      </c>
      <c r="U8055" s="28">
        <f t="shared" si="12627"/>
        <v>168</v>
      </c>
      <c r="V8055" s="28">
        <f t="shared" si="12690"/>
        <v>238</v>
      </c>
    </row>
    <row r="8056" spans="1:22" x14ac:dyDescent="0.3">
      <c r="A8056" s="28">
        <f t="shared" si="12637"/>
        <v>168239</v>
      </c>
      <c r="B8056" s="7">
        <f t="shared" si="12704"/>
        <v>0</v>
      </c>
      <c r="C8056" s="7">
        <f t="shared" si="12705"/>
        <v>0</v>
      </c>
      <c r="D8056" s="7">
        <f t="shared" si="12707"/>
        <v>0</v>
      </c>
      <c r="E8056" s="11">
        <f>ABS(MAX(B8052:B8061))</f>
        <v>0</v>
      </c>
      <c r="G8056" s="2" t="str">
        <f t="shared" si="12708"/>
        <v/>
      </c>
      <c r="H8056" s="13"/>
      <c r="J8056" s="28" t="str">
        <f t="shared" ref="J8056" si="12711">CONCATENATE(K8054,2)</f>
        <v>102</v>
      </c>
      <c r="K8056" s="22" t="e">
        <v>#VALUE!</v>
      </c>
      <c r="L8056" s="22" t="e">
        <v>#VALUE!</v>
      </c>
      <c r="M8056" s="22" t="e">
        <v>#VALUE!</v>
      </c>
      <c r="N8056" s="22" t="e">
        <v>#VALUE!</v>
      </c>
      <c r="O8056" s="22" t="e">
        <v>#VALUE!</v>
      </c>
      <c r="P8056" s="22" t="e">
        <v>#VALUE!</v>
      </c>
      <c r="Q8056" s="22" t="e">
        <v>#VALUE!</v>
      </c>
      <c r="R8056" s="22" t="e">
        <v>#VALUE!</v>
      </c>
      <c r="S8056" s="22" t="e">
        <v>#VALUE!</v>
      </c>
      <c r="U8056" s="28">
        <f t="shared" si="12627"/>
        <v>168</v>
      </c>
      <c r="V8056" s="28">
        <f t="shared" si="12690"/>
        <v>239</v>
      </c>
    </row>
    <row r="8057" spans="1:22" x14ac:dyDescent="0.3">
      <c r="A8057" s="28">
        <f t="shared" si="12637"/>
        <v>168240</v>
      </c>
      <c r="B8057" s="7">
        <f t="shared" si="12704"/>
        <v>0</v>
      </c>
      <c r="C8057" s="7">
        <f t="shared" si="12705"/>
        <v>0</v>
      </c>
      <c r="D8057" s="7">
        <f t="shared" si="12707"/>
        <v>0</v>
      </c>
      <c r="E8057" s="12" t="s">
        <v>231</v>
      </c>
      <c r="G8057" s="2" t="str">
        <f t="shared" si="12708"/>
        <v/>
      </c>
      <c r="H8057" s="13"/>
      <c r="J8057" s="28" t="str">
        <f t="shared" ref="J8057" si="12712">CONCATENATE(K8054,3)</f>
        <v>103</v>
      </c>
      <c r="K8057" s="22" t="e">
        <v>#VALUE!</v>
      </c>
      <c r="L8057" s="22" t="e">
        <v>#VALUE!</v>
      </c>
      <c r="M8057" s="22" t="e">
        <v>#VALUE!</v>
      </c>
      <c r="N8057" s="22" t="e">
        <v>#VALUE!</v>
      </c>
      <c r="O8057" s="22" t="e">
        <v>#VALUE!</v>
      </c>
      <c r="P8057" s="22" t="e">
        <v>#VALUE!</v>
      </c>
      <c r="Q8057" s="22" t="e">
        <v>#VALUE!</v>
      </c>
      <c r="R8057" s="22" t="e">
        <v>#VALUE!</v>
      </c>
      <c r="S8057" s="22" t="e">
        <v>#VALUE!</v>
      </c>
      <c r="U8057" s="28">
        <f t="shared" si="12627"/>
        <v>168</v>
      </c>
      <c r="V8057" s="28">
        <f t="shared" si="12690"/>
        <v>240</v>
      </c>
    </row>
    <row r="8058" spans="1:22" x14ac:dyDescent="0.3">
      <c r="A8058" s="28">
        <f t="shared" si="12637"/>
        <v>168241</v>
      </c>
      <c r="B8058" s="7">
        <f t="shared" si="12704"/>
        <v>0</v>
      </c>
      <c r="C8058" s="7">
        <f t="shared" si="12705"/>
        <v>0</v>
      </c>
      <c r="D8058" s="7">
        <f t="shared" si="12707"/>
        <v>0</v>
      </c>
      <c r="E8058" s="10" t="e">
        <f>IF(D8020="","",MAX(E8059,E8060))*2</f>
        <v>#VALUE!</v>
      </c>
      <c r="G8058" s="2" t="str">
        <f t="shared" si="12708"/>
        <v/>
      </c>
      <c r="H8058" s="13"/>
      <c r="U8058" s="28">
        <f t="shared" si="12627"/>
        <v>168</v>
      </c>
      <c r="V8058" s="28">
        <f t="shared" si="12690"/>
        <v>241</v>
      </c>
    </row>
    <row r="8059" spans="1:22" x14ac:dyDescent="0.3">
      <c r="A8059" s="28">
        <f t="shared" si="12637"/>
        <v>168242</v>
      </c>
      <c r="B8059" s="7">
        <f t="shared" si="12704"/>
        <v>0</v>
      </c>
      <c r="C8059" s="7">
        <f t="shared" si="12705"/>
        <v>0</v>
      </c>
      <c r="D8059" s="7">
        <f t="shared" si="12707"/>
        <v>0</v>
      </c>
      <c r="E8059" s="11">
        <f>ABS(MIN(G8052:G8061))</f>
        <v>0</v>
      </c>
      <c r="G8059" s="2" t="str">
        <f t="shared" si="12708"/>
        <v/>
      </c>
      <c r="U8059" s="28">
        <f t="shared" si="12627"/>
        <v>168</v>
      </c>
      <c r="V8059" s="28">
        <f t="shared" si="12690"/>
        <v>242</v>
      </c>
    </row>
    <row r="8060" spans="1:22" x14ac:dyDescent="0.3">
      <c r="A8060" s="28">
        <f t="shared" si="12637"/>
        <v>168243</v>
      </c>
      <c r="B8060" s="7">
        <f t="shared" si="12704"/>
        <v>0</v>
      </c>
      <c r="C8060" s="7">
        <f t="shared" si="12705"/>
        <v>0</v>
      </c>
      <c r="D8060" s="7">
        <f t="shared" si="12707"/>
        <v>0</v>
      </c>
      <c r="E8060" s="11">
        <f>ABS(MAX(G8052:G8061))</f>
        <v>0</v>
      </c>
      <c r="G8060" s="2" t="str">
        <f t="shared" si="12708"/>
        <v/>
      </c>
      <c r="U8060" s="28">
        <f t="shared" si="12627"/>
        <v>168</v>
      </c>
      <c r="V8060" s="28">
        <f t="shared" si="12690"/>
        <v>243</v>
      </c>
    </row>
    <row r="8061" spans="1:22" x14ac:dyDescent="0.3">
      <c r="A8061" s="28">
        <f t="shared" si="12637"/>
        <v>168244</v>
      </c>
      <c r="B8061" s="7">
        <f t="shared" si="12704"/>
        <v>0</v>
      </c>
      <c r="C8061" s="7">
        <f t="shared" si="12705"/>
        <v>0</v>
      </c>
      <c r="D8061" s="7">
        <f t="shared" si="12707"/>
        <v>0</v>
      </c>
      <c r="F8061" s="13"/>
      <c r="G8061" s="2" t="str">
        <f t="shared" si="12708"/>
        <v/>
      </c>
      <c r="U8061" s="28">
        <f t="shared" si="12627"/>
        <v>168</v>
      </c>
      <c r="V8061" s="28">
        <f t="shared" si="12690"/>
        <v>244</v>
      </c>
    </row>
    <row r="8062" spans="1:22" x14ac:dyDescent="0.3">
      <c r="A8062" s="28">
        <f t="shared" si="12637"/>
        <v>168245</v>
      </c>
      <c r="F8062" s="13"/>
      <c r="U8062" s="28">
        <f t="shared" si="12627"/>
        <v>168</v>
      </c>
      <c r="V8062" s="28">
        <f t="shared" si="12690"/>
        <v>245</v>
      </c>
    </row>
    <row r="8063" spans="1:22" x14ac:dyDescent="0.3">
      <c r="A8063" s="28">
        <f t="shared" si="12637"/>
        <v>168246</v>
      </c>
      <c r="F8063" s="13"/>
      <c r="U8063" s="28">
        <f t="shared" si="12627"/>
        <v>168</v>
      </c>
      <c r="V8063" s="28">
        <f t="shared" si="12690"/>
        <v>246</v>
      </c>
    </row>
    <row r="8064" spans="1:22" x14ac:dyDescent="0.3">
      <c r="A8064" s="28">
        <f t="shared" si="12637"/>
        <v>168247</v>
      </c>
      <c r="F8064" s="13"/>
      <c r="U8064" s="28">
        <f t="shared" si="12627"/>
        <v>168</v>
      </c>
      <c r="V8064" s="28">
        <f t="shared" si="12690"/>
        <v>247</v>
      </c>
    </row>
    <row r="8065" spans="1:24" s="8" customFormat="1" x14ac:dyDescent="0.3"/>
    <row r="8066" spans="1:24" x14ac:dyDescent="0.3">
      <c r="A8066" s="28">
        <f t="shared" ref="A8066:A8112" si="12713">ROUND(CONCATENATE(U8066,V8066),0)</f>
        <v>169201</v>
      </c>
      <c r="B8066" s="63" t="s">
        <v>0</v>
      </c>
      <c r="C8066" s="63"/>
      <c r="D8066" s="71"/>
      <c r="E8066" s="71"/>
      <c r="F8066" s="71"/>
      <c r="G8066" s="71"/>
      <c r="H8066" s="71"/>
      <c r="U8066" s="28">
        <f t="shared" si="12638"/>
        <v>169</v>
      </c>
      <c r="V8066" s="28">
        <v>201</v>
      </c>
    </row>
    <row r="8067" spans="1:24" x14ac:dyDescent="0.3">
      <c r="A8067" s="28">
        <f t="shared" si="12713"/>
        <v>169202</v>
      </c>
      <c r="B8067" s="72" t="s">
        <v>70</v>
      </c>
      <c r="C8067" s="73"/>
      <c r="D8067" s="30"/>
      <c r="E8067" s="66" t="s">
        <v>71</v>
      </c>
      <c r="F8067" s="66"/>
      <c r="G8067" s="74"/>
      <c r="H8067" s="74"/>
      <c r="U8067" s="28">
        <f t="shared" ref="U8067:U8130" si="12714">U8066</f>
        <v>169</v>
      </c>
      <c r="V8067" s="28">
        <f t="shared" ref="V8067" si="12715">V8066+1</f>
        <v>202</v>
      </c>
    </row>
    <row r="8068" spans="1:24" x14ac:dyDescent="0.3">
      <c r="A8068" s="28">
        <f t="shared" si="12713"/>
        <v>169203</v>
      </c>
      <c r="B8068" s="75" t="s">
        <v>6</v>
      </c>
      <c r="C8068" s="75"/>
      <c r="D8068" s="71"/>
      <c r="E8068" s="71"/>
      <c r="F8068" s="71"/>
      <c r="G8068" s="71"/>
      <c r="H8068" s="71"/>
      <c r="U8068" s="28">
        <f t="shared" si="12714"/>
        <v>169</v>
      </c>
      <c r="V8068" s="28">
        <f t="shared" si="12690"/>
        <v>203</v>
      </c>
    </row>
    <row r="8069" spans="1:24" x14ac:dyDescent="0.3">
      <c r="A8069" s="28">
        <f t="shared" si="12713"/>
        <v>169204</v>
      </c>
      <c r="B8069" s="63" t="s">
        <v>7</v>
      </c>
      <c r="C8069" s="63"/>
      <c r="D8069" s="71"/>
      <c r="E8069" s="71"/>
      <c r="F8069" s="71"/>
      <c r="G8069" s="71"/>
      <c r="H8069" s="71"/>
      <c r="J8069" s="17"/>
      <c r="K8069" s="17" t="s">
        <v>53</v>
      </c>
      <c r="L8069" s="17" t="s">
        <v>54</v>
      </c>
      <c r="M8069" s="17" t="s">
        <v>55</v>
      </c>
      <c r="N8069" s="17" t="s">
        <v>56</v>
      </c>
      <c r="O8069" s="17" t="s">
        <v>57</v>
      </c>
      <c r="P8069" s="17" t="s">
        <v>2</v>
      </c>
      <c r="Q8069" s="17" t="s">
        <v>3</v>
      </c>
      <c r="R8069" s="17" t="s">
        <v>4</v>
      </c>
      <c r="S8069" s="17" t="s">
        <v>5</v>
      </c>
      <c r="U8069" s="28">
        <f t="shared" si="12714"/>
        <v>169</v>
      </c>
      <c r="V8069" s="28">
        <f t="shared" si="12690"/>
        <v>204</v>
      </c>
      <c r="X8069" s="1" t="s">
        <v>48</v>
      </c>
    </row>
    <row r="8070" spans="1:24" x14ac:dyDescent="0.3">
      <c r="A8070" s="28">
        <f t="shared" si="12713"/>
        <v>169205</v>
      </c>
      <c r="B8070" s="63" t="s">
        <v>9</v>
      </c>
      <c r="C8070" s="63"/>
      <c r="D8070" s="71"/>
      <c r="E8070" s="71"/>
      <c r="F8070" s="71"/>
      <c r="G8070" s="71"/>
      <c r="H8070" s="71"/>
      <c r="J8070" s="17">
        <f t="shared" ref="J8070" si="12716">COUNTA(B8082:B8091)</f>
        <v>0</v>
      </c>
      <c r="K8070" s="17">
        <f t="shared" ref="K8070" si="12717">IF(L8070-1&lt;2,0,L8070-1)</f>
        <v>0</v>
      </c>
      <c r="L8070" s="17">
        <f t="shared" ref="L8070" si="12718">IF(M8070-1&lt;2,0,M8070-1)</f>
        <v>0</v>
      </c>
      <c r="M8070" s="17">
        <f t="shared" ref="M8070" si="12719">IF(N8070-1&lt;2,0,N8070-1)</f>
        <v>0</v>
      </c>
      <c r="N8070" s="17">
        <f t="shared" ref="N8070" si="12720">IF(O8070-1&lt;2,0,O8070-1)</f>
        <v>0</v>
      </c>
      <c r="O8070" s="17">
        <f t="shared" ref="O8070" si="12721">IF(P8070-1&lt;2,0,P8070-1)</f>
        <v>0</v>
      </c>
      <c r="P8070" s="17">
        <f t="shared" ref="P8070" si="12722">IF(Q8070-1&lt;2,0,Q8070-1)</f>
        <v>0</v>
      </c>
      <c r="Q8070" s="17">
        <f t="shared" ref="Q8070" si="12723">IF(R8070-1&lt;2,0,R8070-1)</f>
        <v>0</v>
      </c>
      <c r="R8070" s="17">
        <f t="shared" ref="R8070" si="12724">IF(S8070-1&lt;2,0,S8070-1)</f>
        <v>0</v>
      </c>
      <c r="S8070" s="17">
        <f t="shared" ref="S8070" si="12725">J8070</f>
        <v>0</v>
      </c>
      <c r="U8070" s="28">
        <f t="shared" si="12714"/>
        <v>169</v>
      </c>
      <c r="V8070" s="28">
        <f t="shared" si="12690"/>
        <v>205</v>
      </c>
      <c r="X8070" s="1" t="s">
        <v>49</v>
      </c>
    </row>
    <row r="8071" spans="1:24" x14ac:dyDescent="0.3">
      <c r="A8071" s="28">
        <f t="shared" si="12713"/>
        <v>169206</v>
      </c>
      <c r="B8071" s="63" t="s">
        <v>10</v>
      </c>
      <c r="C8071" s="63"/>
      <c r="D8071" s="71"/>
      <c r="E8071" s="71"/>
      <c r="F8071" s="71"/>
      <c r="G8071" s="71"/>
      <c r="H8071" s="71"/>
      <c r="J8071" s="28" t="str">
        <f t="shared" ref="J8071" si="12726">CONCATENATE(J8070,1)</f>
        <v>01</v>
      </c>
      <c r="K8071" s="29">
        <f t="shared" ref="K8071" si="12727">IF(K8070=0,0,VLOOKUP(J8071,J8075:S8105,K8070,FALSE))</f>
        <v>0</v>
      </c>
      <c r="L8071" s="29">
        <f t="shared" ref="L8071" si="12728">IF(L8070=0,0,VLOOKUP(J8071,J8075:S8105,L8070,FALSE))</f>
        <v>0</v>
      </c>
      <c r="M8071" s="29">
        <f t="shared" ref="M8071" si="12729">IF(M8070=0,0,VLOOKUP(J8071,J8075:S8105,M8070,FALSE))</f>
        <v>0</v>
      </c>
      <c r="N8071" s="29">
        <f t="shared" ref="N8071" si="12730">IF(N8070=0,0,VLOOKUP(J8071,J8075:S8105,N8070,FALSE))</f>
        <v>0</v>
      </c>
      <c r="O8071" s="29">
        <f t="shared" ref="O8071" si="12731">IF(O8070=0,0,VLOOKUP(J8071,J8075:S8105,O8070,FALSE))</f>
        <v>0</v>
      </c>
      <c r="P8071" s="29">
        <f t="shared" ref="P8071" si="12732">IF(P8070=0,0,VLOOKUP(J8071,J8075:S8105,P8070,FALSE))</f>
        <v>0</v>
      </c>
      <c r="Q8071" s="29">
        <f t="shared" ref="Q8071" si="12733">IF(Q8070=0,0,VLOOKUP(J8071,J8075:S8105,Q8070,FALSE))</f>
        <v>0</v>
      </c>
      <c r="R8071" s="29">
        <f t="shared" ref="R8071" si="12734">IF(R8070=0,0,VLOOKUP(J8071,J8075:S8105,R8070,FALSE))</f>
        <v>0</v>
      </c>
      <c r="S8071" s="29">
        <f t="shared" ref="S8071" si="12735">IF(S8070=0,0,VLOOKUP(J8071,J8075:S8105,S8070,FALSE))</f>
        <v>0</v>
      </c>
      <c r="U8071" s="28">
        <f t="shared" si="12714"/>
        <v>169</v>
      </c>
      <c r="V8071" s="28">
        <f t="shared" si="12690"/>
        <v>206</v>
      </c>
      <c r="X8071" s="1" t="s">
        <v>50</v>
      </c>
    </row>
    <row r="8072" spans="1:24" x14ac:dyDescent="0.3">
      <c r="A8072" s="28">
        <f t="shared" si="12713"/>
        <v>169207</v>
      </c>
      <c r="B8072" s="63" t="s">
        <v>11</v>
      </c>
      <c r="C8072" s="63"/>
      <c r="D8072" s="64"/>
      <c r="E8072" s="64"/>
      <c r="F8072" s="64"/>
      <c r="G8072" s="64"/>
      <c r="H8072" s="64"/>
      <c r="J8072" s="28" t="str">
        <f t="shared" ref="J8072" si="12736">CONCATENATE(J8070,2)</f>
        <v>02</v>
      </c>
      <c r="K8072" s="22">
        <f t="shared" ref="K8072" si="12737">IF(K8070=0,0,VLOOKUP(J8072,J8075:S8105,K8070,FALSE))</f>
        <v>0</v>
      </c>
      <c r="L8072" s="22">
        <f t="shared" ref="L8072" si="12738">IF(L8070=0,0,VLOOKUP(J8072,J8075:S8105,L8070,FALSE))</f>
        <v>0</v>
      </c>
      <c r="M8072" s="22">
        <f t="shared" ref="M8072" si="12739">IF(M8070=0,0,VLOOKUP(J8072,J8075:S8105,M8070,FALSE))</f>
        <v>0</v>
      </c>
      <c r="N8072" s="22">
        <f t="shared" ref="N8072" si="12740">IF(N8070=0,0,VLOOKUP(J8072,J8075:S8105,N8070,FALSE))</f>
        <v>0</v>
      </c>
      <c r="O8072" s="22">
        <f t="shared" ref="O8072" si="12741">IF(O8070=0,0,VLOOKUP(J8072,J8075:S8105,O8070,FALSE))</f>
        <v>0</v>
      </c>
      <c r="P8072" s="22">
        <f t="shared" ref="P8072" si="12742">IF(P8070=0,0,VLOOKUP(J8072,J8075:S8105,P8070,FALSE))</f>
        <v>0</v>
      </c>
      <c r="Q8072" s="22">
        <f t="shared" ref="Q8072" si="12743">IF(Q8070=0,0,VLOOKUP(J8072,J8075:S8105,Q8070,FALSE))</f>
        <v>0</v>
      </c>
      <c r="R8072" s="22">
        <f t="shared" ref="R8072" si="12744">IF(R8070=0,0,VLOOKUP(J8072,J8075:S8105,R8070,FALSE))</f>
        <v>0</v>
      </c>
      <c r="S8072" s="22">
        <f t="shared" ref="S8072" si="12745">IF(S8070=0,0,VLOOKUP(J8072,J8075:S8105,S8070,FALSE))</f>
        <v>0</v>
      </c>
      <c r="U8072" s="28">
        <f t="shared" si="12714"/>
        <v>169</v>
      </c>
      <c r="V8072" s="28">
        <f t="shared" si="12690"/>
        <v>207</v>
      </c>
    </row>
    <row r="8073" spans="1:24" x14ac:dyDescent="0.3">
      <c r="A8073" s="28">
        <f t="shared" si="12713"/>
        <v>169208</v>
      </c>
      <c r="B8073" s="63" t="s">
        <v>12</v>
      </c>
      <c r="C8073" s="63"/>
      <c r="D8073" s="65"/>
      <c r="E8073" s="65"/>
      <c r="F8073" s="65"/>
      <c r="G8073" s="65"/>
      <c r="H8073" s="65"/>
      <c r="J8073" s="28" t="str">
        <f t="shared" ref="J8073" si="12746">CONCATENATE(J8070,3)</f>
        <v>03</v>
      </c>
      <c r="K8073" s="22"/>
      <c r="L8073" s="22"/>
      <c r="M8073" s="22"/>
      <c r="N8073" s="22" t="s">
        <v>58</v>
      </c>
      <c r="O8073" s="29">
        <f t="shared" ref="O8073" si="12747">J8070-2</f>
        <v>-2</v>
      </c>
      <c r="P8073" s="22" t="s">
        <v>59</v>
      </c>
      <c r="Q8073" s="29" t="e">
        <f t="shared" ref="Q8073" si="12748">VLOOKUP(J8073,J8075:S8105,3,FALSE)</f>
        <v>#N/A</v>
      </c>
      <c r="R8073" s="22" t="s">
        <v>60</v>
      </c>
      <c r="S8073" s="22" t="e">
        <f t="shared" ref="S8073" si="12749">VLOOKUP(J8073,J8075:S8105,2,FALSE)</f>
        <v>#N/A</v>
      </c>
      <c r="U8073" s="28">
        <f t="shared" si="12714"/>
        <v>169</v>
      </c>
      <c r="V8073" s="28">
        <f t="shared" si="12690"/>
        <v>208</v>
      </c>
    </row>
    <row r="8074" spans="1:24" x14ac:dyDescent="0.3">
      <c r="A8074" s="28">
        <f t="shared" si="12713"/>
        <v>169209</v>
      </c>
      <c r="B8074" s="63" t="s">
        <v>13</v>
      </c>
      <c r="C8074" s="63"/>
      <c r="D8074" s="15"/>
      <c r="E8074" s="66" t="s">
        <v>14</v>
      </c>
      <c r="F8074" s="66"/>
      <c r="G8074" s="66"/>
      <c r="H8074" s="6" t="s">
        <v>64</v>
      </c>
      <c r="J8074" s="17"/>
      <c r="K8074" s="17">
        <v>3</v>
      </c>
      <c r="L8074" s="17">
        <v>3</v>
      </c>
      <c r="M8074" s="17"/>
      <c r="N8074" s="17"/>
      <c r="O8074" s="17"/>
      <c r="P8074" s="17"/>
      <c r="Q8074" s="17"/>
      <c r="R8074" s="17"/>
      <c r="S8074" s="17"/>
      <c r="U8074" s="28">
        <f t="shared" si="12714"/>
        <v>169</v>
      </c>
      <c r="V8074" s="28">
        <f t="shared" si="12690"/>
        <v>209</v>
      </c>
    </row>
    <row r="8075" spans="1:24" x14ac:dyDescent="0.3">
      <c r="A8075" s="28">
        <f t="shared" si="12713"/>
        <v>169210</v>
      </c>
      <c r="B8075" s="63" t="s">
        <v>15</v>
      </c>
      <c r="C8075" s="63"/>
      <c r="D8075" s="2">
        <f t="shared" ref="D8075" si="12750">MIN(B8082:B8091)</f>
        <v>0</v>
      </c>
      <c r="E8075" s="3" t="s">
        <v>16</v>
      </c>
      <c r="F8075" s="2">
        <f t="shared" ref="F8075" si="12751">MAX(B8082:B8091)</f>
        <v>0</v>
      </c>
      <c r="G8075" s="4" t="str">
        <f t="shared" ref="G8075" si="12752">IF(H8074="","",H8074)</f>
        <v>°C</v>
      </c>
      <c r="H8075" s="14"/>
      <c r="J8075" s="28" t="str">
        <f t="shared" ref="J8075" si="12753">CONCATENATE(K8074,1)</f>
        <v>31</v>
      </c>
      <c r="K8075" s="22" t="e">
        <f t="array" ref="K8075:L8077">LINEST(B8082:B8084,C8082:C8084^{1},TRUE,TRUE)</f>
        <v>#VALUE!</v>
      </c>
      <c r="L8075" s="22" t="e">
        <v>#VALUE!</v>
      </c>
      <c r="M8075" s="17"/>
      <c r="N8075" s="17"/>
      <c r="O8075" s="17"/>
      <c r="P8075" s="17"/>
      <c r="Q8075" s="17"/>
      <c r="R8075" s="17"/>
      <c r="S8075" s="17"/>
      <c r="U8075" s="28">
        <f t="shared" si="12714"/>
        <v>169</v>
      </c>
      <c r="V8075" s="28">
        <f t="shared" si="12690"/>
        <v>210</v>
      </c>
    </row>
    <row r="8076" spans="1:24" x14ac:dyDescent="0.3">
      <c r="A8076" s="28">
        <f t="shared" si="12713"/>
        <v>169211</v>
      </c>
      <c r="J8076" s="28" t="str">
        <f t="shared" ref="J8076" si="12754">CONCATENATE(K8074,2)</f>
        <v>32</v>
      </c>
      <c r="K8076" s="22" t="e">
        <v>#VALUE!</v>
      </c>
      <c r="L8076" s="22" t="e">
        <v>#VALUE!</v>
      </c>
      <c r="M8076" s="17"/>
      <c r="N8076" s="17"/>
      <c r="O8076" s="17"/>
      <c r="P8076" s="17"/>
      <c r="Q8076" s="17"/>
      <c r="R8076" s="17"/>
      <c r="S8076" s="17"/>
      <c r="U8076" s="28">
        <f t="shared" si="12714"/>
        <v>169</v>
      </c>
      <c r="V8076" s="28">
        <f t="shared" si="12690"/>
        <v>211</v>
      </c>
    </row>
    <row r="8077" spans="1:24" x14ac:dyDescent="0.3">
      <c r="A8077" s="28">
        <f t="shared" si="12713"/>
        <v>169212</v>
      </c>
      <c r="B8077" s="67" t="s">
        <v>17</v>
      </c>
      <c r="C8077" s="67"/>
      <c r="D8077" s="67"/>
      <c r="E8077" s="67"/>
      <c r="F8077" s="67"/>
      <c r="G8077" s="68" t="s">
        <v>31</v>
      </c>
      <c r="H8077" s="69"/>
      <c r="J8077" s="28" t="str">
        <f t="shared" ref="J8077" si="12755">CONCATENATE(K8074,3)</f>
        <v>33</v>
      </c>
      <c r="K8077" s="22" t="e">
        <v>#VALUE!</v>
      </c>
      <c r="L8077" s="22" t="e">
        <v>#VALUE!</v>
      </c>
      <c r="M8077" s="17"/>
      <c r="N8077" s="17"/>
      <c r="O8077" s="17"/>
      <c r="P8077" s="17"/>
      <c r="Q8077" s="17"/>
      <c r="R8077" s="17"/>
      <c r="S8077" s="17"/>
      <c r="U8077" s="28">
        <f t="shared" si="12714"/>
        <v>169</v>
      </c>
      <c r="V8077" s="28">
        <f t="shared" si="12690"/>
        <v>212</v>
      </c>
    </row>
    <row r="8078" spans="1:24" x14ac:dyDescent="0.3">
      <c r="A8078" s="28">
        <f t="shared" si="12713"/>
        <v>169213</v>
      </c>
      <c r="B8078" s="66" t="s">
        <v>18</v>
      </c>
      <c r="C8078" s="66"/>
      <c r="D8078" s="66"/>
      <c r="E8078" s="66" t="str">
        <f t="shared" ref="E8078" si="12756">IF(D8071="","",D8071)</f>
        <v/>
      </c>
      <c r="F8078" s="66"/>
      <c r="G8078" s="4" t="s">
        <v>18</v>
      </c>
      <c r="H8078" s="16"/>
      <c r="J8078" s="17"/>
      <c r="K8078" s="17">
        <v>4</v>
      </c>
      <c r="L8078" s="17">
        <v>4</v>
      </c>
      <c r="M8078" s="17">
        <v>4</v>
      </c>
      <c r="N8078" s="17"/>
      <c r="O8078" s="17"/>
      <c r="P8078" s="17"/>
      <c r="Q8078" s="17"/>
      <c r="R8078" s="17"/>
      <c r="S8078" s="17"/>
      <c r="U8078" s="28">
        <f t="shared" si="12714"/>
        <v>169</v>
      </c>
      <c r="V8078" s="28">
        <f t="shared" si="12690"/>
        <v>213</v>
      </c>
    </row>
    <row r="8079" spans="1:24" ht="15" customHeight="1" x14ac:dyDescent="0.3">
      <c r="A8079" s="28">
        <f t="shared" si="12713"/>
        <v>169214</v>
      </c>
      <c r="B8079" s="5" t="s">
        <v>19</v>
      </c>
      <c r="C8079" s="5" t="s">
        <v>20</v>
      </c>
      <c r="D8079" s="5" t="s">
        <v>21</v>
      </c>
      <c r="E8079" s="5"/>
      <c r="F8079" s="70" t="s">
        <v>33</v>
      </c>
      <c r="G8079" s="5" t="s">
        <v>19</v>
      </c>
      <c r="H8079" s="5" t="s">
        <v>20</v>
      </c>
      <c r="J8079" s="28" t="str">
        <f t="shared" ref="J8079" si="12757">CONCATENATE(K8078,1)</f>
        <v>41</v>
      </c>
      <c r="K8079" s="22" t="e">
        <f t="array" ref="K8079:M8081">LINEST(B8082:B8085,C8082:C8085^{1,2},TRUE,TRUE)</f>
        <v>#VALUE!</v>
      </c>
      <c r="L8079" s="22" t="e">
        <v>#VALUE!</v>
      </c>
      <c r="M8079" s="22" t="e">
        <v>#VALUE!</v>
      </c>
      <c r="N8079" s="17"/>
      <c r="O8079" s="17"/>
      <c r="P8079" s="17"/>
      <c r="Q8079" s="17"/>
      <c r="R8079" s="17"/>
      <c r="S8079" s="17"/>
      <c r="U8079" s="28">
        <f t="shared" si="12714"/>
        <v>169</v>
      </c>
      <c r="V8079" s="28">
        <f t="shared" si="12690"/>
        <v>214</v>
      </c>
    </row>
    <row r="8080" spans="1:24" x14ac:dyDescent="0.3">
      <c r="A8080" s="28">
        <f t="shared" si="12713"/>
        <v>169215</v>
      </c>
      <c r="B8080" s="5" t="s">
        <v>22</v>
      </c>
      <c r="C8080" s="5" t="s">
        <v>23</v>
      </c>
      <c r="D8080" s="5" t="s">
        <v>24</v>
      </c>
      <c r="E8080" s="5" t="s">
        <v>32</v>
      </c>
      <c r="F8080" s="70"/>
      <c r="G8080" s="5" t="s">
        <v>22</v>
      </c>
      <c r="H8080" s="5" t="s">
        <v>23</v>
      </c>
      <c r="J8080" s="28" t="str">
        <f t="shared" ref="J8080" si="12758">CONCATENATE(K8078,2)</f>
        <v>42</v>
      </c>
      <c r="K8080" s="22" t="e">
        <v>#VALUE!</v>
      </c>
      <c r="L8080" s="22" t="e">
        <v>#VALUE!</v>
      </c>
      <c r="M8080" s="22" t="e">
        <v>#VALUE!</v>
      </c>
      <c r="N8080" s="17"/>
      <c r="O8080" s="17"/>
      <c r="P8080" s="17"/>
      <c r="Q8080" s="17"/>
      <c r="R8080" s="17"/>
      <c r="S8080" s="17"/>
      <c r="U8080" s="28">
        <f t="shared" si="12714"/>
        <v>169</v>
      </c>
      <c r="V8080" s="28">
        <f t="shared" si="12690"/>
        <v>215</v>
      </c>
    </row>
    <row r="8081" spans="1:22" x14ac:dyDescent="0.3">
      <c r="A8081" s="28">
        <f t="shared" si="12713"/>
        <v>169216</v>
      </c>
      <c r="B8081" s="6" t="str">
        <f t="shared" ref="B8081" si="12759">IF(H8074="","",H8074)</f>
        <v>°C</v>
      </c>
      <c r="C8081" s="6" t="str">
        <f t="shared" ref="C8081" si="12760">IF(H8074="","",H8074)</f>
        <v>°C</v>
      </c>
      <c r="D8081" s="6" t="str">
        <f t="shared" ref="D8081" si="12761">IF(H8074="","",H8074)</f>
        <v>°C</v>
      </c>
      <c r="E8081" s="6"/>
      <c r="F8081" s="6"/>
      <c r="G8081" s="6" t="str">
        <f t="shared" ref="G8081" si="12762">IF(H8074="","",H8074)</f>
        <v>°C</v>
      </c>
      <c r="H8081" s="6" t="str">
        <f t="shared" ref="H8081" si="12763">IF(H8074="","",H8074)</f>
        <v>°C</v>
      </c>
      <c r="J8081" s="28" t="str">
        <f t="shared" ref="J8081" si="12764">CONCATENATE(K8078,3)</f>
        <v>43</v>
      </c>
      <c r="K8081" s="22" t="e">
        <v>#VALUE!</v>
      </c>
      <c r="L8081" s="22" t="e">
        <v>#VALUE!</v>
      </c>
      <c r="M8081" s="22" t="e">
        <v>#VALUE!</v>
      </c>
      <c r="N8081" s="17"/>
      <c r="O8081" s="17"/>
      <c r="P8081" s="17"/>
      <c r="Q8081" s="17"/>
      <c r="R8081" s="17"/>
      <c r="S8081" s="17"/>
      <c r="U8081" s="28">
        <f t="shared" si="12714"/>
        <v>169</v>
      </c>
      <c r="V8081" s="28">
        <f t="shared" si="12690"/>
        <v>216</v>
      </c>
    </row>
    <row r="8082" spans="1:22" x14ac:dyDescent="0.3">
      <c r="A8082" s="28">
        <f t="shared" si="12713"/>
        <v>169217</v>
      </c>
      <c r="B8082" s="26"/>
      <c r="C8082" s="26"/>
      <c r="D8082" s="26"/>
      <c r="E8082" s="9"/>
      <c r="F8082" s="26"/>
      <c r="G8082" s="27"/>
      <c r="H8082" s="27"/>
      <c r="J8082" s="17"/>
      <c r="K8082" s="17">
        <v>5</v>
      </c>
      <c r="L8082" s="17">
        <v>5</v>
      </c>
      <c r="M8082" s="17">
        <v>5</v>
      </c>
      <c r="N8082" s="17">
        <v>5</v>
      </c>
      <c r="O8082" s="17"/>
      <c r="P8082" s="17"/>
      <c r="Q8082" s="17"/>
      <c r="R8082" s="17"/>
      <c r="S8082" s="17"/>
      <c r="U8082" s="28">
        <f t="shared" si="12714"/>
        <v>169</v>
      </c>
      <c r="V8082" s="28">
        <f t="shared" si="12690"/>
        <v>217</v>
      </c>
    </row>
    <row r="8083" spans="1:22" x14ac:dyDescent="0.3">
      <c r="A8083" s="28">
        <f t="shared" si="12713"/>
        <v>169218</v>
      </c>
      <c r="B8083" s="26"/>
      <c r="C8083" s="26"/>
      <c r="D8083" s="26"/>
      <c r="E8083" s="9"/>
      <c r="F8083" s="26"/>
      <c r="G8083" s="27"/>
      <c r="H8083" s="27"/>
      <c r="J8083" s="28" t="str">
        <f t="shared" ref="J8083" si="12765">CONCATENATE(K8082,1)</f>
        <v>51</v>
      </c>
      <c r="K8083" s="22" t="e">
        <f t="array" ref="K8083:N8085">LINEST(B8082:B8086,C8082:C8086^{1,2,3},TRUE,TRUE)</f>
        <v>#VALUE!</v>
      </c>
      <c r="L8083" s="22" t="e">
        <v>#VALUE!</v>
      </c>
      <c r="M8083" s="22" t="e">
        <v>#VALUE!</v>
      </c>
      <c r="N8083" s="22" t="e">
        <v>#VALUE!</v>
      </c>
      <c r="O8083" s="17"/>
      <c r="P8083" s="17"/>
      <c r="Q8083" s="17"/>
      <c r="R8083" s="17"/>
      <c r="S8083" s="17"/>
      <c r="U8083" s="28">
        <f t="shared" si="12714"/>
        <v>169</v>
      </c>
      <c r="V8083" s="28">
        <f t="shared" si="12690"/>
        <v>218</v>
      </c>
    </row>
    <row r="8084" spans="1:22" x14ac:dyDescent="0.3">
      <c r="A8084" s="28">
        <f t="shared" si="12713"/>
        <v>169219</v>
      </c>
      <c r="B8084" s="26"/>
      <c r="C8084" s="26"/>
      <c r="D8084" s="26"/>
      <c r="E8084" s="9"/>
      <c r="F8084" s="26"/>
      <c r="G8084" s="27"/>
      <c r="H8084" s="27"/>
      <c r="J8084" s="28" t="str">
        <f t="shared" ref="J8084" si="12766">CONCATENATE(K8082,2)</f>
        <v>52</v>
      </c>
      <c r="K8084" s="22" t="e">
        <v>#VALUE!</v>
      </c>
      <c r="L8084" s="22" t="e">
        <v>#VALUE!</v>
      </c>
      <c r="M8084" s="22" t="e">
        <v>#VALUE!</v>
      </c>
      <c r="N8084" s="22" t="e">
        <v>#VALUE!</v>
      </c>
      <c r="O8084" s="17"/>
      <c r="P8084" s="17"/>
      <c r="Q8084" s="17"/>
      <c r="R8084" s="17"/>
      <c r="S8084" s="17"/>
      <c r="U8084" s="28">
        <f t="shared" si="12714"/>
        <v>169</v>
      </c>
      <c r="V8084" s="28">
        <f t="shared" si="12690"/>
        <v>219</v>
      </c>
    </row>
    <row r="8085" spans="1:22" x14ac:dyDescent="0.3">
      <c r="A8085" s="28">
        <f t="shared" si="12713"/>
        <v>169220</v>
      </c>
      <c r="B8085" s="26"/>
      <c r="C8085" s="26"/>
      <c r="D8085" s="26"/>
      <c r="E8085" s="9"/>
      <c r="F8085" s="26"/>
      <c r="G8085" s="27"/>
      <c r="H8085" s="27"/>
      <c r="J8085" s="28" t="str">
        <f t="shared" ref="J8085" si="12767">CONCATENATE(K8082,3)</f>
        <v>53</v>
      </c>
      <c r="K8085" s="22" t="e">
        <v>#VALUE!</v>
      </c>
      <c r="L8085" s="22" t="e">
        <v>#VALUE!</v>
      </c>
      <c r="M8085" s="22" t="e">
        <v>#VALUE!</v>
      </c>
      <c r="N8085" s="22" t="e">
        <v>#VALUE!</v>
      </c>
      <c r="O8085" s="17"/>
      <c r="P8085" s="17"/>
      <c r="Q8085" s="17"/>
      <c r="R8085" s="17"/>
      <c r="S8085" s="17"/>
      <c r="U8085" s="28">
        <f t="shared" si="12714"/>
        <v>169</v>
      </c>
      <c r="V8085" s="28">
        <f t="shared" si="12690"/>
        <v>220</v>
      </c>
    </row>
    <row r="8086" spans="1:22" x14ac:dyDescent="0.3">
      <c r="A8086" s="28">
        <f t="shared" si="12713"/>
        <v>169221</v>
      </c>
      <c r="B8086" s="26"/>
      <c r="C8086" s="26"/>
      <c r="D8086" s="26"/>
      <c r="E8086" s="9"/>
      <c r="F8086" s="26"/>
      <c r="G8086" s="27"/>
      <c r="H8086" s="27"/>
      <c r="J8086" s="17"/>
      <c r="K8086" s="17">
        <v>6</v>
      </c>
      <c r="L8086" s="17">
        <v>6</v>
      </c>
      <c r="M8086" s="17">
        <v>6</v>
      </c>
      <c r="N8086" s="17">
        <v>6</v>
      </c>
      <c r="O8086" s="17">
        <v>6</v>
      </c>
      <c r="P8086" s="17"/>
      <c r="Q8086" s="17"/>
      <c r="R8086" s="17"/>
      <c r="S8086" s="17"/>
      <c r="U8086" s="28">
        <f t="shared" si="12714"/>
        <v>169</v>
      </c>
      <c r="V8086" s="28">
        <f t="shared" si="12690"/>
        <v>221</v>
      </c>
    </row>
    <row r="8087" spans="1:22" x14ac:dyDescent="0.3">
      <c r="A8087" s="28">
        <f t="shared" si="12713"/>
        <v>169222</v>
      </c>
      <c r="B8087" s="26"/>
      <c r="C8087" s="26"/>
      <c r="D8087" s="26"/>
      <c r="E8087" s="9"/>
      <c r="F8087" s="26"/>
      <c r="G8087" s="27"/>
      <c r="H8087" s="27"/>
      <c r="J8087" s="28" t="str">
        <f t="shared" ref="J8087" si="12768">CONCATENATE(K8086,1)</f>
        <v>61</v>
      </c>
      <c r="K8087" s="22" t="e">
        <f t="array" ref="K8087:O8089">LINEST(B8082:B8087,C8082:C8087^{1,2,3,4},TRUE,TRUE)</f>
        <v>#VALUE!</v>
      </c>
      <c r="L8087" s="22" t="e">
        <v>#VALUE!</v>
      </c>
      <c r="M8087" s="22" t="e">
        <v>#VALUE!</v>
      </c>
      <c r="N8087" s="22" t="e">
        <v>#VALUE!</v>
      </c>
      <c r="O8087" s="22" t="e">
        <v>#VALUE!</v>
      </c>
      <c r="P8087" s="17"/>
      <c r="Q8087" s="17"/>
      <c r="R8087" s="17"/>
      <c r="S8087" s="17"/>
      <c r="U8087" s="28">
        <f t="shared" si="12714"/>
        <v>169</v>
      </c>
      <c r="V8087" s="28">
        <f t="shared" si="12690"/>
        <v>222</v>
      </c>
    </row>
    <row r="8088" spans="1:22" x14ac:dyDescent="0.3">
      <c r="A8088" s="28">
        <f t="shared" si="12713"/>
        <v>169223</v>
      </c>
      <c r="B8088" s="26"/>
      <c r="C8088" s="26"/>
      <c r="D8088" s="26"/>
      <c r="E8088" s="9"/>
      <c r="F8088" s="26"/>
      <c r="G8088" s="27"/>
      <c r="H8088" s="27"/>
      <c r="J8088" s="28" t="str">
        <f t="shared" ref="J8088" si="12769">CONCATENATE(K8086,2)</f>
        <v>62</v>
      </c>
      <c r="K8088" s="22" t="e">
        <v>#VALUE!</v>
      </c>
      <c r="L8088" s="22" t="e">
        <v>#VALUE!</v>
      </c>
      <c r="M8088" s="22" t="e">
        <v>#VALUE!</v>
      </c>
      <c r="N8088" s="22" t="e">
        <v>#VALUE!</v>
      </c>
      <c r="O8088" s="22" t="e">
        <v>#VALUE!</v>
      </c>
      <c r="P8088" s="17"/>
      <c r="Q8088" s="17"/>
      <c r="R8088" s="17"/>
      <c r="S8088" s="17"/>
      <c r="U8088" s="28">
        <f t="shared" si="12714"/>
        <v>169</v>
      </c>
      <c r="V8088" s="28">
        <f t="shared" si="12690"/>
        <v>223</v>
      </c>
    </row>
    <row r="8089" spans="1:22" x14ac:dyDescent="0.3">
      <c r="A8089" s="28">
        <f t="shared" si="12713"/>
        <v>169224</v>
      </c>
      <c r="B8089" s="26"/>
      <c r="C8089" s="26"/>
      <c r="D8089" s="26"/>
      <c r="E8089" s="9"/>
      <c r="F8089" s="26"/>
      <c r="G8089" s="27"/>
      <c r="H8089" s="27"/>
      <c r="J8089" s="28" t="str">
        <f t="shared" ref="J8089" si="12770">CONCATENATE(K8086,3)</f>
        <v>63</v>
      </c>
      <c r="K8089" s="22" t="e">
        <v>#VALUE!</v>
      </c>
      <c r="L8089" s="22" t="e">
        <v>#VALUE!</v>
      </c>
      <c r="M8089" s="22" t="e">
        <v>#VALUE!</v>
      </c>
      <c r="N8089" s="22" t="e">
        <v>#VALUE!</v>
      </c>
      <c r="O8089" s="22" t="e">
        <v>#VALUE!</v>
      </c>
      <c r="P8089" s="17"/>
      <c r="Q8089" s="17"/>
      <c r="R8089" s="17"/>
      <c r="S8089" s="17"/>
      <c r="U8089" s="28">
        <f t="shared" si="12714"/>
        <v>169</v>
      </c>
      <c r="V8089" s="28">
        <f t="shared" si="12690"/>
        <v>224</v>
      </c>
    </row>
    <row r="8090" spans="1:22" x14ac:dyDescent="0.3">
      <c r="A8090" s="28">
        <f t="shared" si="12713"/>
        <v>169225</v>
      </c>
      <c r="B8090" s="26"/>
      <c r="C8090" s="26"/>
      <c r="D8090" s="26"/>
      <c r="E8090" s="9"/>
      <c r="F8090" s="26"/>
      <c r="G8090" s="27"/>
      <c r="H8090" s="27"/>
      <c r="J8090" s="17"/>
      <c r="K8090" s="17">
        <v>7</v>
      </c>
      <c r="L8090" s="17">
        <v>7</v>
      </c>
      <c r="M8090" s="17">
        <v>7</v>
      </c>
      <c r="N8090" s="17">
        <v>7</v>
      </c>
      <c r="O8090" s="17">
        <v>7</v>
      </c>
      <c r="P8090" s="17">
        <v>7</v>
      </c>
      <c r="Q8090" s="17"/>
      <c r="R8090" s="17"/>
      <c r="S8090" s="17"/>
      <c r="U8090" s="28">
        <f t="shared" si="12714"/>
        <v>169</v>
      </c>
      <c r="V8090" s="28">
        <f t="shared" si="12690"/>
        <v>225</v>
      </c>
    </row>
    <row r="8091" spans="1:22" x14ac:dyDescent="0.3">
      <c r="A8091" s="28">
        <f t="shared" si="12713"/>
        <v>169226</v>
      </c>
      <c r="B8091" s="26"/>
      <c r="C8091" s="26"/>
      <c r="D8091" s="26"/>
      <c r="E8091" s="9"/>
      <c r="F8091" s="26"/>
      <c r="G8091" s="27"/>
      <c r="H8091" s="27"/>
      <c r="J8091" s="28" t="str">
        <f t="shared" ref="J8091" si="12771">CONCATENATE(K8090,1)</f>
        <v>71</v>
      </c>
      <c r="K8091" s="22" t="e">
        <f t="array" ref="K8091:P8093">LINEST(B8082:B8088,C8082:C8088^{1,2,3,4,5},TRUE,TRUE)</f>
        <v>#VALUE!</v>
      </c>
      <c r="L8091" s="22" t="e">
        <v>#VALUE!</v>
      </c>
      <c r="M8091" s="22" t="e">
        <v>#VALUE!</v>
      </c>
      <c r="N8091" s="22" t="e">
        <v>#VALUE!</v>
      </c>
      <c r="O8091" s="22" t="e">
        <v>#VALUE!</v>
      </c>
      <c r="P8091" s="22" t="e">
        <v>#VALUE!</v>
      </c>
      <c r="Q8091" s="17"/>
      <c r="R8091" s="17"/>
      <c r="S8091" s="17"/>
      <c r="U8091" s="28">
        <f t="shared" si="12714"/>
        <v>169</v>
      </c>
      <c r="V8091" s="28">
        <f t="shared" si="12690"/>
        <v>226</v>
      </c>
    </row>
    <row r="8092" spans="1:22" x14ac:dyDescent="0.3">
      <c r="A8092" s="28">
        <f t="shared" si="12713"/>
        <v>169227</v>
      </c>
      <c r="B8092" s="2">
        <f t="shared" ref="B8092" si="12772">COUNT(B8082:B8091)-2</f>
        <v>-2</v>
      </c>
      <c r="J8092" s="28" t="str">
        <f t="shared" ref="J8092" si="12773">CONCATENATE(K8090,2)</f>
        <v>72</v>
      </c>
      <c r="K8092" s="22" t="e">
        <v>#VALUE!</v>
      </c>
      <c r="L8092" s="22" t="e">
        <v>#VALUE!</v>
      </c>
      <c r="M8092" s="22" t="e">
        <v>#VALUE!</v>
      </c>
      <c r="N8092" s="22" t="e">
        <v>#VALUE!</v>
      </c>
      <c r="O8092" s="22" t="e">
        <v>#VALUE!</v>
      </c>
      <c r="P8092" s="22" t="e">
        <v>#VALUE!</v>
      </c>
      <c r="Q8092" s="17"/>
      <c r="R8092" s="17"/>
      <c r="S8092" s="17"/>
      <c r="U8092" s="28">
        <f t="shared" si="12714"/>
        <v>169</v>
      </c>
      <c r="V8092" s="28">
        <f t="shared" si="12690"/>
        <v>227</v>
      </c>
    </row>
    <row r="8093" spans="1:22" x14ac:dyDescent="0.3">
      <c r="A8093" s="28">
        <f t="shared" si="12713"/>
        <v>169228</v>
      </c>
      <c r="J8093" s="28" t="str">
        <f t="shared" ref="J8093" si="12774">CONCATENATE(K8090,3)</f>
        <v>73</v>
      </c>
      <c r="K8093" s="22" t="e">
        <v>#VALUE!</v>
      </c>
      <c r="L8093" s="22" t="e">
        <v>#VALUE!</v>
      </c>
      <c r="M8093" s="22" t="e">
        <v>#VALUE!</v>
      </c>
      <c r="N8093" s="22" t="e">
        <v>#VALUE!</v>
      </c>
      <c r="O8093" s="22" t="e">
        <v>#VALUE!</v>
      </c>
      <c r="P8093" s="22" t="e">
        <v>#VALUE!</v>
      </c>
      <c r="Q8093" s="17"/>
      <c r="R8093" s="17"/>
      <c r="S8093" s="17"/>
      <c r="U8093" s="28">
        <f t="shared" si="12714"/>
        <v>169</v>
      </c>
      <c r="V8093" s="28">
        <f t="shared" si="12690"/>
        <v>228</v>
      </c>
    </row>
    <row r="8094" spans="1:22" x14ac:dyDescent="0.3">
      <c r="A8094" s="28">
        <f t="shared" si="12713"/>
        <v>169229</v>
      </c>
      <c r="B8094" s="66" t="s">
        <v>25</v>
      </c>
      <c r="C8094" s="66"/>
      <c r="D8094" s="66"/>
      <c r="E8094" s="66"/>
      <c r="F8094" s="66"/>
      <c r="G8094" s="66"/>
      <c r="H8094" s="66"/>
      <c r="J8094" s="17"/>
      <c r="K8094" s="17">
        <v>8</v>
      </c>
      <c r="L8094" s="17">
        <v>8</v>
      </c>
      <c r="M8094" s="17">
        <v>8</v>
      </c>
      <c r="N8094" s="17">
        <v>8</v>
      </c>
      <c r="O8094" s="17">
        <v>8</v>
      </c>
      <c r="P8094" s="17">
        <v>8</v>
      </c>
      <c r="Q8094" s="17">
        <v>8</v>
      </c>
      <c r="R8094" s="17"/>
      <c r="S8094" s="17"/>
      <c r="U8094" s="28">
        <f t="shared" si="12714"/>
        <v>169</v>
      </c>
      <c r="V8094" s="28">
        <f t="shared" si="12690"/>
        <v>229</v>
      </c>
    </row>
    <row r="8095" spans="1:22" x14ac:dyDescent="0.3">
      <c r="A8095" s="28">
        <f t="shared" si="12713"/>
        <v>169230</v>
      </c>
      <c r="B8095" s="71"/>
      <c r="C8095" s="71"/>
      <c r="D8095" s="71"/>
      <c r="E8095" s="71"/>
      <c r="F8095" s="71"/>
      <c r="G8095" s="71"/>
      <c r="H8095" s="71"/>
      <c r="J8095" s="28" t="str">
        <f t="shared" ref="J8095" si="12775">CONCATENATE(K8094,1)</f>
        <v>81</v>
      </c>
      <c r="K8095" s="22" t="e">
        <f t="array" ref="K8095:Q8097">LINEST(B8082:B8089,C8082:C8089^{1,2,3,4,5,6},TRUE,TRUE)</f>
        <v>#VALUE!</v>
      </c>
      <c r="L8095" s="22" t="e">
        <v>#VALUE!</v>
      </c>
      <c r="M8095" s="22" t="e">
        <v>#VALUE!</v>
      </c>
      <c r="N8095" s="22" t="e">
        <v>#VALUE!</v>
      </c>
      <c r="O8095" s="22" t="e">
        <v>#VALUE!</v>
      </c>
      <c r="P8095" s="22" t="e">
        <v>#VALUE!</v>
      </c>
      <c r="Q8095" s="22" t="e">
        <v>#VALUE!</v>
      </c>
      <c r="R8095" s="17"/>
      <c r="S8095" s="17"/>
      <c r="U8095" s="28">
        <f t="shared" si="12714"/>
        <v>169</v>
      </c>
      <c r="V8095" s="28">
        <f t="shared" si="12690"/>
        <v>230</v>
      </c>
    </row>
    <row r="8096" spans="1:22" x14ac:dyDescent="0.3">
      <c r="A8096" s="28">
        <f t="shared" si="12713"/>
        <v>169231</v>
      </c>
      <c r="B8096" s="71"/>
      <c r="C8096" s="71"/>
      <c r="D8096" s="71"/>
      <c r="E8096" s="71"/>
      <c r="F8096" s="71"/>
      <c r="G8096" s="71"/>
      <c r="H8096" s="71"/>
      <c r="J8096" s="28" t="str">
        <f t="shared" ref="J8096" si="12776">CONCATENATE(K8094,2)</f>
        <v>82</v>
      </c>
      <c r="K8096" s="22" t="e">
        <v>#VALUE!</v>
      </c>
      <c r="L8096" s="22" t="e">
        <v>#VALUE!</v>
      </c>
      <c r="M8096" s="22" t="e">
        <v>#VALUE!</v>
      </c>
      <c r="N8096" s="22" t="e">
        <v>#VALUE!</v>
      </c>
      <c r="O8096" s="22" t="e">
        <v>#VALUE!</v>
      </c>
      <c r="P8096" s="22" t="e">
        <v>#VALUE!</v>
      </c>
      <c r="Q8096" s="22" t="e">
        <v>#VALUE!</v>
      </c>
      <c r="R8096" s="17"/>
      <c r="S8096" s="17"/>
      <c r="U8096" s="28">
        <f t="shared" si="12714"/>
        <v>169</v>
      </c>
      <c r="V8096" s="28">
        <f t="shared" si="12690"/>
        <v>231</v>
      </c>
    </row>
    <row r="8097" spans="1:22" x14ac:dyDescent="0.3">
      <c r="A8097" s="28">
        <f t="shared" si="12713"/>
        <v>169232</v>
      </c>
      <c r="J8097" s="28" t="str">
        <f t="shared" ref="J8097" si="12777">CONCATENATE(K8094,3)</f>
        <v>83</v>
      </c>
      <c r="K8097" s="22" t="e">
        <v>#VALUE!</v>
      </c>
      <c r="L8097" s="22" t="e">
        <v>#VALUE!</v>
      </c>
      <c r="M8097" s="22" t="e">
        <v>#VALUE!</v>
      </c>
      <c r="N8097" s="22" t="e">
        <v>#VALUE!</v>
      </c>
      <c r="O8097" s="22" t="e">
        <v>#VALUE!</v>
      </c>
      <c r="P8097" s="22" t="e">
        <v>#VALUE!</v>
      </c>
      <c r="Q8097" s="22" t="e">
        <v>#VALUE!</v>
      </c>
      <c r="R8097" s="17"/>
      <c r="S8097" s="17"/>
      <c r="U8097" s="28">
        <f t="shared" si="12714"/>
        <v>169</v>
      </c>
      <c r="V8097" s="28">
        <f t="shared" si="12690"/>
        <v>232</v>
      </c>
    </row>
    <row r="8098" spans="1:22" ht="15" customHeight="1" x14ac:dyDescent="0.3">
      <c r="A8098" s="28">
        <f t="shared" si="12713"/>
        <v>169233</v>
      </c>
      <c r="B8098" s="66" t="s">
        <v>52</v>
      </c>
      <c r="C8098" s="66"/>
      <c r="D8098" s="66"/>
      <c r="E8098" s="10" t="str">
        <f>IF(D8068="","",MAX(E8099,E8100))</f>
        <v/>
      </c>
      <c r="J8098" s="17"/>
      <c r="K8098" s="17">
        <v>9</v>
      </c>
      <c r="L8098" s="17">
        <v>9</v>
      </c>
      <c r="M8098" s="17">
        <v>9</v>
      </c>
      <c r="N8098" s="17">
        <v>9</v>
      </c>
      <c r="O8098" s="17">
        <v>9</v>
      </c>
      <c r="P8098" s="17">
        <v>9</v>
      </c>
      <c r="Q8098" s="17">
        <v>9</v>
      </c>
      <c r="R8098" s="17">
        <v>9</v>
      </c>
      <c r="S8098" s="17"/>
      <c r="U8098" s="28">
        <f t="shared" si="12714"/>
        <v>169</v>
      </c>
      <c r="V8098" s="28">
        <f t="shared" si="12690"/>
        <v>233</v>
      </c>
    </row>
    <row r="8099" spans="1:22" x14ac:dyDescent="0.3">
      <c r="A8099" s="28">
        <f t="shared" si="12713"/>
        <v>169234</v>
      </c>
      <c r="B8099" s="2" t="s">
        <v>26</v>
      </c>
      <c r="C8099" s="2" t="s">
        <v>27</v>
      </c>
      <c r="D8099" s="2" t="s">
        <v>28</v>
      </c>
      <c r="E8099" s="11">
        <f>ABS(MIN(D8100:D8109))</f>
        <v>0</v>
      </c>
      <c r="G8099" s="2" t="s">
        <v>230</v>
      </c>
      <c r="J8099" s="28" t="str">
        <f t="shared" ref="J8099" si="12778">CONCATENATE(K8098,1)</f>
        <v>91</v>
      </c>
      <c r="K8099" s="22" t="e">
        <f t="array" ref="K8099:R8101">LINEST(B8082:B8090,C8082:C8090^{1,2,3,4,5,6,7},TRUE,TRUE)</f>
        <v>#VALUE!</v>
      </c>
      <c r="L8099" s="22" t="e">
        <v>#VALUE!</v>
      </c>
      <c r="M8099" s="22" t="e">
        <v>#VALUE!</v>
      </c>
      <c r="N8099" s="22" t="e">
        <v>#VALUE!</v>
      </c>
      <c r="O8099" s="22" t="e">
        <v>#VALUE!</v>
      </c>
      <c r="P8099" s="22" t="e">
        <v>#VALUE!</v>
      </c>
      <c r="Q8099" s="22" t="e">
        <v>#VALUE!</v>
      </c>
      <c r="R8099" s="22" t="e">
        <v>#VALUE!</v>
      </c>
      <c r="S8099" s="17"/>
      <c r="U8099" s="28">
        <f t="shared" si="12714"/>
        <v>169</v>
      </c>
      <c r="V8099" s="28">
        <f t="shared" ref="V8099:V8160" si="12779">V8098+1</f>
        <v>234</v>
      </c>
    </row>
    <row r="8100" spans="1:22" x14ac:dyDescent="0.3">
      <c r="A8100" s="28">
        <f t="shared" si="12713"/>
        <v>169235</v>
      </c>
      <c r="B8100" s="7">
        <f t="shared" ref="B8100:B8109" si="12780">C8082-B8082</f>
        <v>0</v>
      </c>
      <c r="C8100" s="7">
        <f t="shared" ref="C8100:C8109" si="12781">H8082-G8082</f>
        <v>0</v>
      </c>
      <c r="D8100" s="7">
        <f>C8100-B8100</f>
        <v>0</v>
      </c>
      <c r="E8100" s="11">
        <f>ABS(MAX(D8100:D8109))</f>
        <v>0</v>
      </c>
      <c r="F8100" s="13"/>
      <c r="G8100" s="2" t="str">
        <f>IF(D8082="","",D8082/E8082)</f>
        <v/>
      </c>
      <c r="H8100" s="13"/>
      <c r="J8100" s="28" t="str">
        <f t="shared" ref="J8100" si="12782">CONCATENATE(K8098,2)</f>
        <v>92</v>
      </c>
      <c r="K8100" s="22" t="e">
        <v>#VALUE!</v>
      </c>
      <c r="L8100" s="22" t="e">
        <v>#VALUE!</v>
      </c>
      <c r="M8100" s="22" t="e">
        <v>#VALUE!</v>
      </c>
      <c r="N8100" s="22" t="e">
        <v>#VALUE!</v>
      </c>
      <c r="O8100" s="22" t="e">
        <v>#VALUE!</v>
      </c>
      <c r="P8100" s="22" t="e">
        <v>#VALUE!</v>
      </c>
      <c r="Q8100" s="22" t="e">
        <v>#VALUE!</v>
      </c>
      <c r="R8100" s="22" t="e">
        <v>#VALUE!</v>
      </c>
      <c r="S8100" s="17"/>
      <c r="U8100" s="28">
        <f t="shared" si="12714"/>
        <v>169</v>
      </c>
      <c r="V8100" s="28">
        <f t="shared" si="12779"/>
        <v>235</v>
      </c>
    </row>
    <row r="8101" spans="1:22" x14ac:dyDescent="0.3">
      <c r="A8101" s="28">
        <f t="shared" si="12713"/>
        <v>169236</v>
      </c>
      <c r="B8101" s="7">
        <f t="shared" si="12780"/>
        <v>0</v>
      </c>
      <c r="C8101" s="7">
        <f t="shared" si="12781"/>
        <v>0</v>
      </c>
      <c r="D8101" s="7">
        <f t="shared" ref="D8101:D8109" si="12783">C8101-B8101</f>
        <v>0</v>
      </c>
      <c r="E8101" s="12" t="s">
        <v>34</v>
      </c>
      <c r="G8101" s="2" t="str">
        <f t="shared" ref="G8101:G8109" si="12784">IF(D8083="","",D8083/E8083)</f>
        <v/>
      </c>
      <c r="H8101" s="13"/>
      <c r="J8101" s="28" t="str">
        <f t="shared" ref="J8101" si="12785">CONCATENATE(K8098,3)</f>
        <v>93</v>
      </c>
      <c r="K8101" s="22" t="e">
        <v>#VALUE!</v>
      </c>
      <c r="L8101" s="22" t="e">
        <v>#VALUE!</v>
      </c>
      <c r="M8101" s="22" t="e">
        <v>#VALUE!</v>
      </c>
      <c r="N8101" s="22" t="e">
        <v>#VALUE!</v>
      </c>
      <c r="O8101" s="22" t="e">
        <v>#VALUE!</v>
      </c>
      <c r="P8101" s="22" t="e">
        <v>#VALUE!</v>
      </c>
      <c r="Q8101" s="22" t="e">
        <v>#VALUE!</v>
      </c>
      <c r="R8101" s="22" t="e">
        <v>#VALUE!</v>
      </c>
      <c r="S8101" s="17"/>
      <c r="U8101" s="28">
        <f t="shared" si="12714"/>
        <v>169</v>
      </c>
      <c r="V8101" s="28">
        <f t="shared" si="12779"/>
        <v>236</v>
      </c>
    </row>
    <row r="8102" spans="1:22" x14ac:dyDescent="0.3">
      <c r="A8102" s="28">
        <f t="shared" si="12713"/>
        <v>169237</v>
      </c>
      <c r="B8102" s="7">
        <f t="shared" si="12780"/>
        <v>0</v>
      </c>
      <c r="C8102" s="7">
        <f t="shared" si="12781"/>
        <v>0</v>
      </c>
      <c r="D8102" s="7">
        <f t="shared" si="12783"/>
        <v>0</v>
      </c>
      <c r="E8102" s="10" t="str">
        <f>IF(D8068="","",MAX(E8103,E8104))</f>
        <v/>
      </c>
      <c r="G8102" s="2" t="str">
        <f t="shared" si="12784"/>
        <v/>
      </c>
      <c r="H8102" s="13"/>
      <c r="J8102" s="17"/>
      <c r="K8102" s="17">
        <v>10</v>
      </c>
      <c r="L8102" s="17">
        <v>10</v>
      </c>
      <c r="M8102" s="17">
        <v>10</v>
      </c>
      <c r="N8102" s="17">
        <v>10</v>
      </c>
      <c r="O8102" s="17">
        <v>10</v>
      </c>
      <c r="P8102" s="17">
        <v>10</v>
      </c>
      <c r="Q8102" s="17">
        <v>10</v>
      </c>
      <c r="R8102" s="17">
        <v>10</v>
      </c>
      <c r="S8102" s="17">
        <v>10</v>
      </c>
      <c r="U8102" s="28">
        <f t="shared" si="12714"/>
        <v>169</v>
      </c>
      <c r="V8102" s="28">
        <f t="shared" si="12779"/>
        <v>237</v>
      </c>
    </row>
    <row r="8103" spans="1:22" x14ac:dyDescent="0.3">
      <c r="A8103" s="28">
        <f t="shared" si="12713"/>
        <v>169238</v>
      </c>
      <c r="B8103" s="7">
        <f t="shared" si="12780"/>
        <v>0</v>
      </c>
      <c r="C8103" s="7">
        <f t="shared" si="12781"/>
        <v>0</v>
      </c>
      <c r="D8103" s="7">
        <f t="shared" si="12783"/>
        <v>0</v>
      </c>
      <c r="E8103" s="11">
        <f>ABS(MIN(B8100:B8109))</f>
        <v>0</v>
      </c>
      <c r="G8103" s="2" t="str">
        <f t="shared" si="12784"/>
        <v/>
      </c>
      <c r="H8103" s="13"/>
      <c r="J8103" s="28" t="str">
        <f t="shared" ref="J8103" si="12786">CONCATENATE(K8102,1)</f>
        <v>101</v>
      </c>
      <c r="K8103" s="22" t="e">
        <f t="array" ref="K8103:S8105">LINEST(B8082:B8091,C8082:C8091^{1,2,3,4,5,6,7,8},TRUE,TRUE)</f>
        <v>#VALUE!</v>
      </c>
      <c r="L8103" s="22" t="e">
        <v>#VALUE!</v>
      </c>
      <c r="M8103" s="22" t="e">
        <v>#VALUE!</v>
      </c>
      <c r="N8103" s="22" t="e">
        <v>#VALUE!</v>
      </c>
      <c r="O8103" s="22" t="e">
        <v>#VALUE!</v>
      </c>
      <c r="P8103" s="22" t="e">
        <v>#VALUE!</v>
      </c>
      <c r="Q8103" s="22" t="e">
        <v>#VALUE!</v>
      </c>
      <c r="R8103" s="22" t="e">
        <v>#VALUE!</v>
      </c>
      <c r="S8103" s="22" t="e">
        <v>#VALUE!</v>
      </c>
      <c r="U8103" s="28">
        <f t="shared" si="12714"/>
        <v>169</v>
      </c>
      <c r="V8103" s="28">
        <f t="shared" si="12779"/>
        <v>238</v>
      </c>
    </row>
    <row r="8104" spans="1:22" x14ac:dyDescent="0.3">
      <c r="A8104" s="28">
        <f t="shared" si="12713"/>
        <v>169239</v>
      </c>
      <c r="B8104" s="7">
        <f t="shared" si="12780"/>
        <v>0</v>
      </c>
      <c r="C8104" s="7">
        <f t="shared" si="12781"/>
        <v>0</v>
      </c>
      <c r="D8104" s="7">
        <f t="shared" si="12783"/>
        <v>0</v>
      </c>
      <c r="E8104" s="11">
        <f>ABS(MAX(B8100:B8109))</f>
        <v>0</v>
      </c>
      <c r="G8104" s="2" t="str">
        <f t="shared" si="12784"/>
        <v/>
      </c>
      <c r="H8104" s="13"/>
      <c r="J8104" s="28" t="str">
        <f t="shared" ref="J8104" si="12787">CONCATENATE(K8102,2)</f>
        <v>102</v>
      </c>
      <c r="K8104" s="22" t="e">
        <v>#VALUE!</v>
      </c>
      <c r="L8104" s="22" t="e">
        <v>#VALUE!</v>
      </c>
      <c r="M8104" s="22" t="e">
        <v>#VALUE!</v>
      </c>
      <c r="N8104" s="22" t="e">
        <v>#VALUE!</v>
      </c>
      <c r="O8104" s="22" t="e">
        <v>#VALUE!</v>
      </c>
      <c r="P8104" s="22" t="e">
        <v>#VALUE!</v>
      </c>
      <c r="Q8104" s="22" t="e">
        <v>#VALUE!</v>
      </c>
      <c r="R8104" s="22" t="e">
        <v>#VALUE!</v>
      </c>
      <c r="S8104" s="22" t="e">
        <v>#VALUE!</v>
      </c>
      <c r="U8104" s="28">
        <f t="shared" si="12714"/>
        <v>169</v>
      </c>
      <c r="V8104" s="28">
        <f t="shared" si="12779"/>
        <v>239</v>
      </c>
    </row>
    <row r="8105" spans="1:22" x14ac:dyDescent="0.3">
      <c r="A8105" s="28">
        <f t="shared" si="12713"/>
        <v>169240</v>
      </c>
      <c r="B8105" s="7">
        <f t="shared" si="12780"/>
        <v>0</v>
      </c>
      <c r="C8105" s="7">
        <f t="shared" si="12781"/>
        <v>0</v>
      </c>
      <c r="D8105" s="7">
        <f t="shared" si="12783"/>
        <v>0</v>
      </c>
      <c r="E8105" s="12" t="s">
        <v>231</v>
      </c>
      <c r="G8105" s="2" t="str">
        <f t="shared" si="12784"/>
        <v/>
      </c>
      <c r="H8105" s="13"/>
      <c r="J8105" s="28" t="str">
        <f t="shared" ref="J8105" si="12788">CONCATENATE(K8102,3)</f>
        <v>103</v>
      </c>
      <c r="K8105" s="22" t="e">
        <v>#VALUE!</v>
      </c>
      <c r="L8105" s="22" t="e">
        <v>#VALUE!</v>
      </c>
      <c r="M8105" s="22" t="e">
        <v>#VALUE!</v>
      </c>
      <c r="N8105" s="22" t="e">
        <v>#VALUE!</v>
      </c>
      <c r="O8105" s="22" t="e">
        <v>#VALUE!</v>
      </c>
      <c r="P8105" s="22" t="e">
        <v>#VALUE!</v>
      </c>
      <c r="Q8105" s="22" t="e">
        <v>#VALUE!</v>
      </c>
      <c r="R8105" s="22" t="e">
        <v>#VALUE!</v>
      </c>
      <c r="S8105" s="22" t="e">
        <v>#VALUE!</v>
      </c>
      <c r="U8105" s="28">
        <f t="shared" si="12714"/>
        <v>169</v>
      </c>
      <c r="V8105" s="28">
        <f t="shared" si="12779"/>
        <v>240</v>
      </c>
    </row>
    <row r="8106" spans="1:22" x14ac:dyDescent="0.3">
      <c r="A8106" s="28">
        <f t="shared" si="12713"/>
        <v>169241</v>
      </c>
      <c r="B8106" s="7">
        <f t="shared" si="12780"/>
        <v>0</v>
      </c>
      <c r="C8106" s="7">
        <f t="shared" si="12781"/>
        <v>0</v>
      </c>
      <c r="D8106" s="7">
        <f t="shared" si="12783"/>
        <v>0</v>
      </c>
      <c r="E8106" s="10" t="e">
        <f>IF(D8068="","",MAX(E8107,E8108))*2</f>
        <v>#VALUE!</v>
      </c>
      <c r="G8106" s="2" t="str">
        <f t="shared" si="12784"/>
        <v/>
      </c>
      <c r="H8106" s="13"/>
      <c r="U8106" s="28">
        <f t="shared" si="12714"/>
        <v>169</v>
      </c>
      <c r="V8106" s="28">
        <f t="shared" si="12779"/>
        <v>241</v>
      </c>
    </row>
    <row r="8107" spans="1:22" x14ac:dyDescent="0.3">
      <c r="A8107" s="28">
        <f t="shared" si="12713"/>
        <v>169242</v>
      </c>
      <c r="B8107" s="7">
        <f t="shared" si="12780"/>
        <v>0</v>
      </c>
      <c r="C8107" s="7">
        <f t="shared" si="12781"/>
        <v>0</v>
      </c>
      <c r="D8107" s="7">
        <f t="shared" si="12783"/>
        <v>0</v>
      </c>
      <c r="E8107" s="11">
        <f>ABS(MIN(G8100:G8109))</f>
        <v>0</v>
      </c>
      <c r="G8107" s="2" t="str">
        <f t="shared" si="12784"/>
        <v/>
      </c>
      <c r="U8107" s="28">
        <f t="shared" si="12714"/>
        <v>169</v>
      </c>
      <c r="V8107" s="28">
        <f t="shared" si="12779"/>
        <v>242</v>
      </c>
    </row>
    <row r="8108" spans="1:22" x14ac:dyDescent="0.3">
      <c r="A8108" s="28">
        <f t="shared" si="12713"/>
        <v>169243</v>
      </c>
      <c r="B8108" s="7">
        <f t="shared" si="12780"/>
        <v>0</v>
      </c>
      <c r="C8108" s="7">
        <f t="shared" si="12781"/>
        <v>0</v>
      </c>
      <c r="D8108" s="7">
        <f t="shared" si="12783"/>
        <v>0</v>
      </c>
      <c r="E8108" s="11">
        <f>ABS(MAX(G8100:G8109))</f>
        <v>0</v>
      </c>
      <c r="G8108" s="2" t="str">
        <f t="shared" si="12784"/>
        <v/>
      </c>
      <c r="U8108" s="28">
        <f t="shared" si="12714"/>
        <v>169</v>
      </c>
      <c r="V8108" s="28">
        <f t="shared" si="12779"/>
        <v>243</v>
      </c>
    </row>
    <row r="8109" spans="1:22" x14ac:dyDescent="0.3">
      <c r="A8109" s="28">
        <f t="shared" si="12713"/>
        <v>169244</v>
      </c>
      <c r="B8109" s="7">
        <f t="shared" si="12780"/>
        <v>0</v>
      </c>
      <c r="C8109" s="7">
        <f t="shared" si="12781"/>
        <v>0</v>
      </c>
      <c r="D8109" s="7">
        <f t="shared" si="12783"/>
        <v>0</v>
      </c>
      <c r="F8109" s="13"/>
      <c r="G8109" s="2" t="str">
        <f t="shared" si="12784"/>
        <v/>
      </c>
      <c r="U8109" s="28">
        <f t="shared" si="12714"/>
        <v>169</v>
      </c>
      <c r="V8109" s="28">
        <f t="shared" si="12779"/>
        <v>244</v>
      </c>
    </row>
    <row r="8110" spans="1:22" x14ac:dyDescent="0.3">
      <c r="A8110" s="28">
        <f t="shared" si="12713"/>
        <v>169245</v>
      </c>
      <c r="F8110" s="13"/>
      <c r="U8110" s="28">
        <f t="shared" si="12714"/>
        <v>169</v>
      </c>
      <c r="V8110" s="28">
        <f t="shared" si="12779"/>
        <v>245</v>
      </c>
    </row>
    <row r="8111" spans="1:22" x14ac:dyDescent="0.3">
      <c r="A8111" s="28">
        <f t="shared" si="12713"/>
        <v>169246</v>
      </c>
      <c r="F8111" s="13"/>
      <c r="U8111" s="28">
        <f t="shared" si="12714"/>
        <v>169</v>
      </c>
      <c r="V8111" s="28">
        <f t="shared" si="12779"/>
        <v>246</v>
      </c>
    </row>
    <row r="8112" spans="1:22" x14ac:dyDescent="0.3">
      <c r="A8112" s="28">
        <f t="shared" si="12713"/>
        <v>169247</v>
      </c>
      <c r="F8112" s="13"/>
      <c r="U8112" s="28">
        <f t="shared" si="12714"/>
        <v>169</v>
      </c>
      <c r="V8112" s="28">
        <f t="shared" si="12779"/>
        <v>247</v>
      </c>
    </row>
    <row r="8113" spans="1:24" s="8" customFormat="1" x14ac:dyDescent="0.3"/>
    <row r="8114" spans="1:24" x14ac:dyDescent="0.3">
      <c r="A8114" s="28">
        <f t="shared" ref="A8114:A8160" si="12789">ROUND(CONCATENATE(U8114,V8114),0)</f>
        <v>170201</v>
      </c>
      <c r="B8114" s="63" t="s">
        <v>0</v>
      </c>
      <c r="C8114" s="63"/>
      <c r="D8114" s="71"/>
      <c r="E8114" s="71"/>
      <c r="F8114" s="71"/>
      <c r="G8114" s="71"/>
      <c r="H8114" s="71"/>
      <c r="U8114" s="28">
        <f t="shared" ref="U8114:U8162" si="12790">U8112+1</f>
        <v>170</v>
      </c>
      <c r="V8114" s="28">
        <v>201</v>
      </c>
    </row>
    <row r="8115" spans="1:24" x14ac:dyDescent="0.3">
      <c r="A8115" s="28">
        <f t="shared" si="12789"/>
        <v>170202</v>
      </c>
      <c r="B8115" s="72" t="s">
        <v>70</v>
      </c>
      <c r="C8115" s="73"/>
      <c r="D8115" s="30"/>
      <c r="E8115" s="66" t="s">
        <v>71</v>
      </c>
      <c r="F8115" s="66"/>
      <c r="G8115" s="74"/>
      <c r="H8115" s="74"/>
      <c r="U8115" s="28">
        <f t="shared" si="12714"/>
        <v>170</v>
      </c>
      <c r="V8115" s="28">
        <f t="shared" ref="V8115" si="12791">V8114+1</f>
        <v>202</v>
      </c>
    </row>
    <row r="8116" spans="1:24" x14ac:dyDescent="0.3">
      <c r="A8116" s="28">
        <f t="shared" si="12789"/>
        <v>170203</v>
      </c>
      <c r="B8116" s="75" t="s">
        <v>6</v>
      </c>
      <c r="C8116" s="75"/>
      <c r="D8116" s="71"/>
      <c r="E8116" s="71"/>
      <c r="F8116" s="71"/>
      <c r="G8116" s="71"/>
      <c r="H8116" s="71"/>
      <c r="U8116" s="28">
        <f t="shared" si="12714"/>
        <v>170</v>
      </c>
      <c r="V8116" s="28">
        <f t="shared" si="12779"/>
        <v>203</v>
      </c>
    </row>
    <row r="8117" spans="1:24" x14ac:dyDescent="0.3">
      <c r="A8117" s="28">
        <f t="shared" si="12789"/>
        <v>170204</v>
      </c>
      <c r="B8117" s="63" t="s">
        <v>7</v>
      </c>
      <c r="C8117" s="63"/>
      <c r="D8117" s="71"/>
      <c r="E8117" s="71"/>
      <c r="F8117" s="71"/>
      <c r="G8117" s="71"/>
      <c r="H8117" s="71"/>
      <c r="J8117" s="17"/>
      <c r="K8117" s="17" t="s">
        <v>53</v>
      </c>
      <c r="L8117" s="17" t="s">
        <v>54</v>
      </c>
      <c r="M8117" s="17" t="s">
        <v>55</v>
      </c>
      <c r="N8117" s="17" t="s">
        <v>56</v>
      </c>
      <c r="O8117" s="17" t="s">
        <v>57</v>
      </c>
      <c r="P8117" s="17" t="s">
        <v>2</v>
      </c>
      <c r="Q8117" s="17" t="s">
        <v>3</v>
      </c>
      <c r="R8117" s="17" t="s">
        <v>4</v>
      </c>
      <c r="S8117" s="17" t="s">
        <v>5</v>
      </c>
      <c r="U8117" s="28">
        <f t="shared" si="12714"/>
        <v>170</v>
      </c>
      <c r="V8117" s="28">
        <f t="shared" si="12779"/>
        <v>204</v>
      </c>
      <c r="X8117" s="1" t="s">
        <v>48</v>
      </c>
    </row>
    <row r="8118" spans="1:24" x14ac:dyDescent="0.3">
      <c r="A8118" s="28">
        <f t="shared" si="12789"/>
        <v>170205</v>
      </c>
      <c r="B8118" s="63" t="s">
        <v>9</v>
      </c>
      <c r="C8118" s="63"/>
      <c r="D8118" s="71"/>
      <c r="E8118" s="71"/>
      <c r="F8118" s="71"/>
      <c r="G8118" s="71"/>
      <c r="H8118" s="71"/>
      <c r="J8118" s="17">
        <f t="shared" ref="J8118" si="12792">COUNTA(B8130:B8139)</f>
        <v>0</v>
      </c>
      <c r="K8118" s="17">
        <f t="shared" ref="K8118" si="12793">IF(L8118-1&lt;2,0,L8118-1)</f>
        <v>0</v>
      </c>
      <c r="L8118" s="17">
        <f t="shared" ref="L8118" si="12794">IF(M8118-1&lt;2,0,M8118-1)</f>
        <v>0</v>
      </c>
      <c r="M8118" s="17">
        <f t="shared" ref="M8118" si="12795">IF(N8118-1&lt;2,0,N8118-1)</f>
        <v>0</v>
      </c>
      <c r="N8118" s="17">
        <f t="shared" ref="N8118" si="12796">IF(O8118-1&lt;2,0,O8118-1)</f>
        <v>0</v>
      </c>
      <c r="O8118" s="17">
        <f t="shared" ref="O8118" si="12797">IF(P8118-1&lt;2,0,P8118-1)</f>
        <v>0</v>
      </c>
      <c r="P8118" s="17">
        <f t="shared" ref="P8118" si="12798">IF(Q8118-1&lt;2,0,Q8118-1)</f>
        <v>0</v>
      </c>
      <c r="Q8118" s="17">
        <f t="shared" ref="Q8118" si="12799">IF(R8118-1&lt;2,0,R8118-1)</f>
        <v>0</v>
      </c>
      <c r="R8118" s="17">
        <f t="shared" ref="R8118" si="12800">IF(S8118-1&lt;2,0,S8118-1)</f>
        <v>0</v>
      </c>
      <c r="S8118" s="17">
        <f t="shared" ref="S8118" si="12801">J8118</f>
        <v>0</v>
      </c>
      <c r="U8118" s="28">
        <f t="shared" si="12714"/>
        <v>170</v>
      </c>
      <c r="V8118" s="28">
        <f t="shared" si="12779"/>
        <v>205</v>
      </c>
      <c r="X8118" s="1" t="s">
        <v>49</v>
      </c>
    </row>
    <row r="8119" spans="1:24" x14ac:dyDescent="0.3">
      <c r="A8119" s="28">
        <f t="shared" si="12789"/>
        <v>170206</v>
      </c>
      <c r="B8119" s="63" t="s">
        <v>10</v>
      </c>
      <c r="C8119" s="63"/>
      <c r="D8119" s="71"/>
      <c r="E8119" s="71"/>
      <c r="F8119" s="71"/>
      <c r="G8119" s="71"/>
      <c r="H8119" s="71"/>
      <c r="J8119" s="28" t="str">
        <f t="shared" ref="J8119" si="12802">CONCATENATE(J8118,1)</f>
        <v>01</v>
      </c>
      <c r="K8119" s="29">
        <f t="shared" ref="K8119" si="12803">IF(K8118=0,0,VLOOKUP(J8119,J8123:S8153,K8118,FALSE))</f>
        <v>0</v>
      </c>
      <c r="L8119" s="29">
        <f t="shared" ref="L8119" si="12804">IF(L8118=0,0,VLOOKUP(J8119,J8123:S8153,L8118,FALSE))</f>
        <v>0</v>
      </c>
      <c r="M8119" s="29">
        <f t="shared" ref="M8119" si="12805">IF(M8118=0,0,VLOOKUP(J8119,J8123:S8153,M8118,FALSE))</f>
        <v>0</v>
      </c>
      <c r="N8119" s="29">
        <f t="shared" ref="N8119" si="12806">IF(N8118=0,0,VLOOKUP(J8119,J8123:S8153,N8118,FALSE))</f>
        <v>0</v>
      </c>
      <c r="O8119" s="29">
        <f t="shared" ref="O8119" si="12807">IF(O8118=0,0,VLOOKUP(J8119,J8123:S8153,O8118,FALSE))</f>
        <v>0</v>
      </c>
      <c r="P8119" s="29">
        <f t="shared" ref="P8119" si="12808">IF(P8118=0,0,VLOOKUP(J8119,J8123:S8153,P8118,FALSE))</f>
        <v>0</v>
      </c>
      <c r="Q8119" s="29">
        <f t="shared" ref="Q8119" si="12809">IF(Q8118=0,0,VLOOKUP(J8119,J8123:S8153,Q8118,FALSE))</f>
        <v>0</v>
      </c>
      <c r="R8119" s="29">
        <f t="shared" ref="R8119" si="12810">IF(R8118=0,0,VLOOKUP(J8119,J8123:S8153,R8118,FALSE))</f>
        <v>0</v>
      </c>
      <c r="S8119" s="29">
        <f t="shared" ref="S8119" si="12811">IF(S8118=0,0,VLOOKUP(J8119,J8123:S8153,S8118,FALSE))</f>
        <v>0</v>
      </c>
      <c r="U8119" s="28">
        <f t="shared" si="12714"/>
        <v>170</v>
      </c>
      <c r="V8119" s="28">
        <f t="shared" si="12779"/>
        <v>206</v>
      </c>
      <c r="X8119" s="1" t="s">
        <v>50</v>
      </c>
    </row>
    <row r="8120" spans="1:24" x14ac:dyDescent="0.3">
      <c r="A8120" s="28">
        <f t="shared" si="12789"/>
        <v>170207</v>
      </c>
      <c r="B8120" s="63" t="s">
        <v>11</v>
      </c>
      <c r="C8120" s="63"/>
      <c r="D8120" s="64"/>
      <c r="E8120" s="64"/>
      <c r="F8120" s="64"/>
      <c r="G8120" s="64"/>
      <c r="H8120" s="64"/>
      <c r="J8120" s="28" t="str">
        <f t="shared" ref="J8120" si="12812">CONCATENATE(J8118,2)</f>
        <v>02</v>
      </c>
      <c r="K8120" s="22">
        <f t="shared" ref="K8120" si="12813">IF(K8118=0,0,VLOOKUP(J8120,J8123:S8153,K8118,FALSE))</f>
        <v>0</v>
      </c>
      <c r="L8120" s="22">
        <f t="shared" ref="L8120" si="12814">IF(L8118=0,0,VLOOKUP(J8120,J8123:S8153,L8118,FALSE))</f>
        <v>0</v>
      </c>
      <c r="M8120" s="22">
        <f t="shared" ref="M8120" si="12815">IF(M8118=0,0,VLOOKUP(J8120,J8123:S8153,M8118,FALSE))</f>
        <v>0</v>
      </c>
      <c r="N8120" s="22">
        <f t="shared" ref="N8120" si="12816">IF(N8118=0,0,VLOOKUP(J8120,J8123:S8153,N8118,FALSE))</f>
        <v>0</v>
      </c>
      <c r="O8120" s="22">
        <f t="shared" ref="O8120" si="12817">IF(O8118=0,0,VLOOKUP(J8120,J8123:S8153,O8118,FALSE))</f>
        <v>0</v>
      </c>
      <c r="P8120" s="22">
        <f t="shared" ref="P8120" si="12818">IF(P8118=0,0,VLOOKUP(J8120,J8123:S8153,P8118,FALSE))</f>
        <v>0</v>
      </c>
      <c r="Q8120" s="22">
        <f t="shared" ref="Q8120" si="12819">IF(Q8118=0,0,VLOOKUP(J8120,J8123:S8153,Q8118,FALSE))</f>
        <v>0</v>
      </c>
      <c r="R8120" s="22">
        <f t="shared" ref="R8120" si="12820">IF(R8118=0,0,VLOOKUP(J8120,J8123:S8153,R8118,FALSE))</f>
        <v>0</v>
      </c>
      <c r="S8120" s="22">
        <f t="shared" ref="S8120" si="12821">IF(S8118=0,0,VLOOKUP(J8120,J8123:S8153,S8118,FALSE))</f>
        <v>0</v>
      </c>
      <c r="U8120" s="28">
        <f t="shared" si="12714"/>
        <v>170</v>
      </c>
      <c r="V8120" s="28">
        <f t="shared" si="12779"/>
        <v>207</v>
      </c>
    </row>
    <row r="8121" spans="1:24" x14ac:dyDescent="0.3">
      <c r="A8121" s="28">
        <f t="shared" si="12789"/>
        <v>170208</v>
      </c>
      <c r="B8121" s="63" t="s">
        <v>12</v>
      </c>
      <c r="C8121" s="63"/>
      <c r="D8121" s="65"/>
      <c r="E8121" s="65"/>
      <c r="F8121" s="65"/>
      <c r="G8121" s="65"/>
      <c r="H8121" s="65"/>
      <c r="J8121" s="28" t="str">
        <f t="shared" ref="J8121" si="12822">CONCATENATE(J8118,3)</f>
        <v>03</v>
      </c>
      <c r="K8121" s="22"/>
      <c r="L8121" s="22"/>
      <c r="M8121" s="22"/>
      <c r="N8121" s="22" t="s">
        <v>58</v>
      </c>
      <c r="O8121" s="29">
        <f t="shared" ref="O8121" si="12823">J8118-2</f>
        <v>-2</v>
      </c>
      <c r="P8121" s="22" t="s">
        <v>59</v>
      </c>
      <c r="Q8121" s="29" t="e">
        <f t="shared" ref="Q8121" si="12824">VLOOKUP(J8121,J8123:S8153,3,FALSE)</f>
        <v>#N/A</v>
      </c>
      <c r="R8121" s="22" t="s">
        <v>60</v>
      </c>
      <c r="S8121" s="22" t="e">
        <f t="shared" ref="S8121" si="12825">VLOOKUP(J8121,J8123:S8153,2,FALSE)</f>
        <v>#N/A</v>
      </c>
      <c r="U8121" s="28">
        <f t="shared" si="12714"/>
        <v>170</v>
      </c>
      <c r="V8121" s="28">
        <f t="shared" si="12779"/>
        <v>208</v>
      </c>
    </row>
    <row r="8122" spans="1:24" x14ac:dyDescent="0.3">
      <c r="A8122" s="28">
        <f t="shared" si="12789"/>
        <v>170209</v>
      </c>
      <c r="B8122" s="63" t="s">
        <v>13</v>
      </c>
      <c r="C8122" s="63"/>
      <c r="D8122" s="15"/>
      <c r="E8122" s="66" t="s">
        <v>14</v>
      </c>
      <c r="F8122" s="66"/>
      <c r="G8122" s="66"/>
      <c r="H8122" s="6" t="s">
        <v>64</v>
      </c>
      <c r="J8122" s="17"/>
      <c r="K8122" s="17">
        <v>3</v>
      </c>
      <c r="L8122" s="17">
        <v>3</v>
      </c>
      <c r="M8122" s="17"/>
      <c r="N8122" s="17"/>
      <c r="O8122" s="17"/>
      <c r="P8122" s="17"/>
      <c r="Q8122" s="17"/>
      <c r="R8122" s="17"/>
      <c r="S8122" s="17"/>
      <c r="U8122" s="28">
        <f t="shared" si="12714"/>
        <v>170</v>
      </c>
      <c r="V8122" s="28">
        <f t="shared" si="12779"/>
        <v>209</v>
      </c>
    </row>
    <row r="8123" spans="1:24" x14ac:dyDescent="0.3">
      <c r="A8123" s="28">
        <f t="shared" si="12789"/>
        <v>170210</v>
      </c>
      <c r="B8123" s="63" t="s">
        <v>15</v>
      </c>
      <c r="C8123" s="63"/>
      <c r="D8123" s="2">
        <f t="shared" ref="D8123" si="12826">MIN(B8130:B8139)</f>
        <v>0</v>
      </c>
      <c r="E8123" s="3" t="s">
        <v>16</v>
      </c>
      <c r="F8123" s="2">
        <f t="shared" ref="F8123" si="12827">MAX(B8130:B8139)</f>
        <v>0</v>
      </c>
      <c r="G8123" s="4" t="str">
        <f t="shared" ref="G8123" si="12828">IF(H8122="","",H8122)</f>
        <v>°C</v>
      </c>
      <c r="H8123" s="14"/>
      <c r="J8123" s="28" t="str">
        <f t="shared" ref="J8123" si="12829">CONCATENATE(K8122,1)</f>
        <v>31</v>
      </c>
      <c r="K8123" s="22" t="e">
        <f t="array" ref="K8123:L8125">LINEST(B8130:B8132,C8130:C8132^{1},TRUE,TRUE)</f>
        <v>#VALUE!</v>
      </c>
      <c r="L8123" s="22" t="e">
        <v>#VALUE!</v>
      </c>
      <c r="M8123" s="17"/>
      <c r="N8123" s="17"/>
      <c r="O8123" s="17"/>
      <c r="P8123" s="17"/>
      <c r="Q8123" s="17"/>
      <c r="R8123" s="17"/>
      <c r="S8123" s="17"/>
      <c r="U8123" s="28">
        <f t="shared" si="12714"/>
        <v>170</v>
      </c>
      <c r="V8123" s="28">
        <f t="shared" si="12779"/>
        <v>210</v>
      </c>
    </row>
    <row r="8124" spans="1:24" x14ac:dyDescent="0.3">
      <c r="A8124" s="28">
        <f t="shared" si="12789"/>
        <v>170211</v>
      </c>
      <c r="J8124" s="28" t="str">
        <f t="shared" ref="J8124" si="12830">CONCATENATE(K8122,2)</f>
        <v>32</v>
      </c>
      <c r="K8124" s="22" t="e">
        <v>#VALUE!</v>
      </c>
      <c r="L8124" s="22" t="e">
        <v>#VALUE!</v>
      </c>
      <c r="M8124" s="17"/>
      <c r="N8124" s="17"/>
      <c r="O8124" s="17"/>
      <c r="P8124" s="17"/>
      <c r="Q8124" s="17"/>
      <c r="R8124" s="17"/>
      <c r="S8124" s="17"/>
      <c r="U8124" s="28">
        <f t="shared" si="12714"/>
        <v>170</v>
      </c>
      <c r="V8124" s="28">
        <f t="shared" si="12779"/>
        <v>211</v>
      </c>
    </row>
    <row r="8125" spans="1:24" x14ac:dyDescent="0.3">
      <c r="A8125" s="28">
        <f t="shared" si="12789"/>
        <v>170212</v>
      </c>
      <c r="B8125" s="67" t="s">
        <v>17</v>
      </c>
      <c r="C8125" s="67"/>
      <c r="D8125" s="67"/>
      <c r="E8125" s="67"/>
      <c r="F8125" s="67"/>
      <c r="G8125" s="68" t="s">
        <v>31</v>
      </c>
      <c r="H8125" s="69"/>
      <c r="J8125" s="28" t="str">
        <f t="shared" ref="J8125" si="12831">CONCATENATE(K8122,3)</f>
        <v>33</v>
      </c>
      <c r="K8125" s="22" t="e">
        <v>#VALUE!</v>
      </c>
      <c r="L8125" s="22" t="e">
        <v>#VALUE!</v>
      </c>
      <c r="M8125" s="17"/>
      <c r="N8125" s="17"/>
      <c r="O8125" s="17"/>
      <c r="P8125" s="17"/>
      <c r="Q8125" s="17"/>
      <c r="R8125" s="17"/>
      <c r="S8125" s="17"/>
      <c r="U8125" s="28">
        <f t="shared" si="12714"/>
        <v>170</v>
      </c>
      <c r="V8125" s="28">
        <f t="shared" si="12779"/>
        <v>212</v>
      </c>
    </row>
    <row r="8126" spans="1:24" x14ac:dyDescent="0.3">
      <c r="A8126" s="28">
        <f t="shared" si="12789"/>
        <v>170213</v>
      </c>
      <c r="B8126" s="66" t="s">
        <v>18</v>
      </c>
      <c r="C8126" s="66"/>
      <c r="D8126" s="66"/>
      <c r="E8126" s="66" t="str">
        <f t="shared" ref="E8126" si="12832">IF(D8119="","",D8119)</f>
        <v/>
      </c>
      <c r="F8126" s="66"/>
      <c r="G8126" s="4" t="s">
        <v>18</v>
      </c>
      <c r="H8126" s="16"/>
      <c r="J8126" s="17"/>
      <c r="K8126" s="17">
        <v>4</v>
      </c>
      <c r="L8126" s="17">
        <v>4</v>
      </c>
      <c r="M8126" s="17">
        <v>4</v>
      </c>
      <c r="N8126" s="17"/>
      <c r="O8126" s="17"/>
      <c r="P8126" s="17"/>
      <c r="Q8126" s="17"/>
      <c r="R8126" s="17"/>
      <c r="S8126" s="17"/>
      <c r="U8126" s="28">
        <f t="shared" si="12714"/>
        <v>170</v>
      </c>
      <c r="V8126" s="28">
        <f t="shared" si="12779"/>
        <v>213</v>
      </c>
    </row>
    <row r="8127" spans="1:24" ht="15" customHeight="1" x14ac:dyDescent="0.3">
      <c r="A8127" s="28">
        <f t="shared" si="12789"/>
        <v>170214</v>
      </c>
      <c r="B8127" s="5" t="s">
        <v>19</v>
      </c>
      <c r="C8127" s="5" t="s">
        <v>20</v>
      </c>
      <c r="D8127" s="5" t="s">
        <v>21</v>
      </c>
      <c r="E8127" s="5"/>
      <c r="F8127" s="70" t="s">
        <v>33</v>
      </c>
      <c r="G8127" s="5" t="s">
        <v>19</v>
      </c>
      <c r="H8127" s="5" t="s">
        <v>20</v>
      </c>
      <c r="J8127" s="28" t="str">
        <f t="shared" ref="J8127" si="12833">CONCATENATE(K8126,1)</f>
        <v>41</v>
      </c>
      <c r="K8127" s="22" t="e">
        <f t="array" ref="K8127:M8129">LINEST(B8130:B8133,C8130:C8133^{1,2},TRUE,TRUE)</f>
        <v>#VALUE!</v>
      </c>
      <c r="L8127" s="22" t="e">
        <v>#VALUE!</v>
      </c>
      <c r="M8127" s="22" t="e">
        <v>#VALUE!</v>
      </c>
      <c r="N8127" s="17"/>
      <c r="O8127" s="17"/>
      <c r="P8127" s="17"/>
      <c r="Q8127" s="17"/>
      <c r="R8127" s="17"/>
      <c r="S8127" s="17"/>
      <c r="U8127" s="28">
        <f t="shared" si="12714"/>
        <v>170</v>
      </c>
      <c r="V8127" s="28">
        <f t="shared" si="12779"/>
        <v>214</v>
      </c>
    </row>
    <row r="8128" spans="1:24" x14ac:dyDescent="0.3">
      <c r="A8128" s="28">
        <f t="shared" si="12789"/>
        <v>170215</v>
      </c>
      <c r="B8128" s="5" t="s">
        <v>22</v>
      </c>
      <c r="C8128" s="5" t="s">
        <v>23</v>
      </c>
      <c r="D8128" s="5" t="s">
        <v>24</v>
      </c>
      <c r="E8128" s="5" t="s">
        <v>32</v>
      </c>
      <c r="F8128" s="70"/>
      <c r="G8128" s="5" t="s">
        <v>22</v>
      </c>
      <c r="H8128" s="5" t="s">
        <v>23</v>
      </c>
      <c r="J8128" s="28" t="str">
        <f t="shared" ref="J8128" si="12834">CONCATENATE(K8126,2)</f>
        <v>42</v>
      </c>
      <c r="K8128" s="22" t="e">
        <v>#VALUE!</v>
      </c>
      <c r="L8128" s="22" t="e">
        <v>#VALUE!</v>
      </c>
      <c r="M8128" s="22" t="e">
        <v>#VALUE!</v>
      </c>
      <c r="N8128" s="17"/>
      <c r="O8128" s="17"/>
      <c r="P8128" s="17"/>
      <c r="Q8128" s="17"/>
      <c r="R8128" s="17"/>
      <c r="S8128" s="17"/>
      <c r="U8128" s="28">
        <f t="shared" si="12714"/>
        <v>170</v>
      </c>
      <c r="V8128" s="28">
        <f t="shared" si="12779"/>
        <v>215</v>
      </c>
    </row>
    <row r="8129" spans="1:22" x14ac:dyDescent="0.3">
      <c r="A8129" s="28">
        <f t="shared" si="12789"/>
        <v>170216</v>
      </c>
      <c r="B8129" s="6" t="str">
        <f t="shared" ref="B8129" si="12835">IF(H8122="","",H8122)</f>
        <v>°C</v>
      </c>
      <c r="C8129" s="6" t="str">
        <f t="shared" ref="C8129" si="12836">IF(H8122="","",H8122)</f>
        <v>°C</v>
      </c>
      <c r="D8129" s="6" t="str">
        <f t="shared" ref="D8129" si="12837">IF(H8122="","",H8122)</f>
        <v>°C</v>
      </c>
      <c r="E8129" s="6"/>
      <c r="F8129" s="6"/>
      <c r="G8129" s="6" t="str">
        <f t="shared" ref="G8129" si="12838">IF(H8122="","",H8122)</f>
        <v>°C</v>
      </c>
      <c r="H8129" s="6" t="str">
        <f t="shared" ref="H8129" si="12839">IF(H8122="","",H8122)</f>
        <v>°C</v>
      </c>
      <c r="J8129" s="28" t="str">
        <f t="shared" ref="J8129" si="12840">CONCATENATE(K8126,3)</f>
        <v>43</v>
      </c>
      <c r="K8129" s="22" t="e">
        <v>#VALUE!</v>
      </c>
      <c r="L8129" s="22" t="e">
        <v>#VALUE!</v>
      </c>
      <c r="M8129" s="22" t="e">
        <v>#VALUE!</v>
      </c>
      <c r="N8129" s="17"/>
      <c r="O8129" s="17"/>
      <c r="P8129" s="17"/>
      <c r="Q8129" s="17"/>
      <c r="R8129" s="17"/>
      <c r="S8129" s="17"/>
      <c r="U8129" s="28">
        <f t="shared" si="12714"/>
        <v>170</v>
      </c>
      <c r="V8129" s="28">
        <f t="shared" si="12779"/>
        <v>216</v>
      </c>
    </row>
    <row r="8130" spans="1:22" x14ac:dyDescent="0.3">
      <c r="A8130" s="28">
        <f t="shared" si="12789"/>
        <v>170217</v>
      </c>
      <c r="B8130" s="26"/>
      <c r="C8130" s="26"/>
      <c r="D8130" s="26"/>
      <c r="E8130" s="9"/>
      <c r="F8130" s="26"/>
      <c r="G8130" s="27"/>
      <c r="H8130" s="27"/>
      <c r="J8130" s="17"/>
      <c r="K8130" s="17">
        <v>5</v>
      </c>
      <c r="L8130" s="17">
        <v>5</v>
      </c>
      <c r="M8130" s="17">
        <v>5</v>
      </c>
      <c r="N8130" s="17">
        <v>5</v>
      </c>
      <c r="O8130" s="17"/>
      <c r="P8130" s="17"/>
      <c r="Q8130" s="17"/>
      <c r="R8130" s="17"/>
      <c r="S8130" s="17"/>
      <c r="U8130" s="28">
        <f t="shared" si="12714"/>
        <v>170</v>
      </c>
      <c r="V8130" s="28">
        <f t="shared" si="12779"/>
        <v>217</v>
      </c>
    </row>
    <row r="8131" spans="1:22" x14ac:dyDescent="0.3">
      <c r="A8131" s="28">
        <f t="shared" si="12789"/>
        <v>170218</v>
      </c>
      <c r="B8131" s="26"/>
      <c r="C8131" s="26"/>
      <c r="D8131" s="26"/>
      <c r="E8131" s="9"/>
      <c r="F8131" s="26"/>
      <c r="G8131" s="27"/>
      <c r="H8131" s="27"/>
      <c r="J8131" s="28" t="str">
        <f t="shared" ref="J8131" si="12841">CONCATENATE(K8130,1)</f>
        <v>51</v>
      </c>
      <c r="K8131" s="22" t="e">
        <f t="array" ref="K8131:N8133">LINEST(B8130:B8134,C8130:C8134^{1,2,3},TRUE,TRUE)</f>
        <v>#VALUE!</v>
      </c>
      <c r="L8131" s="22" t="e">
        <v>#VALUE!</v>
      </c>
      <c r="M8131" s="22" t="e">
        <v>#VALUE!</v>
      </c>
      <c r="N8131" s="22" t="e">
        <v>#VALUE!</v>
      </c>
      <c r="O8131" s="17"/>
      <c r="P8131" s="17"/>
      <c r="Q8131" s="17"/>
      <c r="R8131" s="17"/>
      <c r="S8131" s="17"/>
      <c r="U8131" s="28">
        <f t="shared" ref="U8131:U8194" si="12842">U8130</f>
        <v>170</v>
      </c>
      <c r="V8131" s="28">
        <f t="shared" si="12779"/>
        <v>218</v>
      </c>
    </row>
    <row r="8132" spans="1:22" x14ac:dyDescent="0.3">
      <c r="A8132" s="28">
        <f t="shared" si="12789"/>
        <v>170219</v>
      </c>
      <c r="B8132" s="26"/>
      <c r="C8132" s="26"/>
      <c r="D8132" s="26"/>
      <c r="E8132" s="9"/>
      <c r="F8132" s="26"/>
      <c r="G8132" s="27"/>
      <c r="H8132" s="27"/>
      <c r="J8132" s="28" t="str">
        <f t="shared" ref="J8132" si="12843">CONCATENATE(K8130,2)</f>
        <v>52</v>
      </c>
      <c r="K8132" s="22" t="e">
        <v>#VALUE!</v>
      </c>
      <c r="L8132" s="22" t="e">
        <v>#VALUE!</v>
      </c>
      <c r="M8132" s="22" t="e">
        <v>#VALUE!</v>
      </c>
      <c r="N8132" s="22" t="e">
        <v>#VALUE!</v>
      </c>
      <c r="O8132" s="17"/>
      <c r="P8132" s="17"/>
      <c r="Q8132" s="17"/>
      <c r="R8132" s="17"/>
      <c r="S8132" s="17"/>
      <c r="U8132" s="28">
        <f t="shared" si="12842"/>
        <v>170</v>
      </c>
      <c r="V8132" s="28">
        <f t="shared" si="12779"/>
        <v>219</v>
      </c>
    </row>
    <row r="8133" spans="1:22" x14ac:dyDescent="0.3">
      <c r="A8133" s="28">
        <f t="shared" si="12789"/>
        <v>170220</v>
      </c>
      <c r="B8133" s="26"/>
      <c r="C8133" s="26"/>
      <c r="D8133" s="26"/>
      <c r="E8133" s="9"/>
      <c r="F8133" s="26"/>
      <c r="G8133" s="27"/>
      <c r="H8133" s="27"/>
      <c r="J8133" s="28" t="str">
        <f t="shared" ref="J8133" si="12844">CONCATENATE(K8130,3)</f>
        <v>53</v>
      </c>
      <c r="K8133" s="22" t="e">
        <v>#VALUE!</v>
      </c>
      <c r="L8133" s="22" t="e">
        <v>#VALUE!</v>
      </c>
      <c r="M8133" s="22" t="e">
        <v>#VALUE!</v>
      </c>
      <c r="N8133" s="22" t="e">
        <v>#VALUE!</v>
      </c>
      <c r="O8133" s="17"/>
      <c r="P8133" s="17"/>
      <c r="Q8133" s="17"/>
      <c r="R8133" s="17"/>
      <c r="S8133" s="17"/>
      <c r="U8133" s="28">
        <f t="shared" si="12842"/>
        <v>170</v>
      </c>
      <c r="V8133" s="28">
        <f t="shared" si="12779"/>
        <v>220</v>
      </c>
    </row>
    <row r="8134" spans="1:22" x14ac:dyDescent="0.3">
      <c r="A8134" s="28">
        <f t="shared" si="12789"/>
        <v>170221</v>
      </c>
      <c r="B8134" s="26"/>
      <c r="C8134" s="26"/>
      <c r="D8134" s="26"/>
      <c r="E8134" s="9"/>
      <c r="F8134" s="26"/>
      <c r="G8134" s="27"/>
      <c r="H8134" s="27"/>
      <c r="J8134" s="17"/>
      <c r="K8134" s="17">
        <v>6</v>
      </c>
      <c r="L8134" s="17">
        <v>6</v>
      </c>
      <c r="M8134" s="17">
        <v>6</v>
      </c>
      <c r="N8134" s="17">
        <v>6</v>
      </c>
      <c r="O8134" s="17">
        <v>6</v>
      </c>
      <c r="P8134" s="17"/>
      <c r="Q8134" s="17"/>
      <c r="R8134" s="17"/>
      <c r="S8134" s="17"/>
      <c r="U8134" s="28">
        <f t="shared" si="12842"/>
        <v>170</v>
      </c>
      <c r="V8134" s="28">
        <f t="shared" si="12779"/>
        <v>221</v>
      </c>
    </row>
    <row r="8135" spans="1:22" x14ac:dyDescent="0.3">
      <c r="A8135" s="28">
        <f t="shared" si="12789"/>
        <v>170222</v>
      </c>
      <c r="B8135" s="26"/>
      <c r="C8135" s="26"/>
      <c r="D8135" s="26"/>
      <c r="E8135" s="9"/>
      <c r="F8135" s="26"/>
      <c r="G8135" s="27"/>
      <c r="H8135" s="27"/>
      <c r="J8135" s="28" t="str">
        <f t="shared" ref="J8135" si="12845">CONCATENATE(K8134,1)</f>
        <v>61</v>
      </c>
      <c r="K8135" s="22" t="e">
        <f t="array" ref="K8135:O8137">LINEST(B8130:B8135,C8130:C8135^{1,2,3,4},TRUE,TRUE)</f>
        <v>#VALUE!</v>
      </c>
      <c r="L8135" s="22" t="e">
        <v>#VALUE!</v>
      </c>
      <c r="M8135" s="22" t="e">
        <v>#VALUE!</v>
      </c>
      <c r="N8135" s="22" t="e">
        <v>#VALUE!</v>
      </c>
      <c r="O8135" s="22" t="e">
        <v>#VALUE!</v>
      </c>
      <c r="P8135" s="17"/>
      <c r="Q8135" s="17"/>
      <c r="R8135" s="17"/>
      <c r="S8135" s="17"/>
      <c r="U8135" s="28">
        <f t="shared" si="12842"/>
        <v>170</v>
      </c>
      <c r="V8135" s="28">
        <f t="shared" si="12779"/>
        <v>222</v>
      </c>
    </row>
    <row r="8136" spans="1:22" x14ac:dyDescent="0.3">
      <c r="A8136" s="28">
        <f t="shared" si="12789"/>
        <v>170223</v>
      </c>
      <c r="B8136" s="26"/>
      <c r="C8136" s="26"/>
      <c r="D8136" s="26"/>
      <c r="E8136" s="9"/>
      <c r="F8136" s="26"/>
      <c r="G8136" s="27"/>
      <c r="H8136" s="27"/>
      <c r="J8136" s="28" t="str">
        <f t="shared" ref="J8136" si="12846">CONCATENATE(K8134,2)</f>
        <v>62</v>
      </c>
      <c r="K8136" s="22" t="e">
        <v>#VALUE!</v>
      </c>
      <c r="L8136" s="22" t="e">
        <v>#VALUE!</v>
      </c>
      <c r="M8136" s="22" t="e">
        <v>#VALUE!</v>
      </c>
      <c r="N8136" s="22" t="e">
        <v>#VALUE!</v>
      </c>
      <c r="O8136" s="22" t="e">
        <v>#VALUE!</v>
      </c>
      <c r="P8136" s="17"/>
      <c r="Q8136" s="17"/>
      <c r="R8136" s="17"/>
      <c r="S8136" s="17"/>
      <c r="U8136" s="28">
        <f t="shared" si="12842"/>
        <v>170</v>
      </c>
      <c r="V8136" s="28">
        <f t="shared" si="12779"/>
        <v>223</v>
      </c>
    </row>
    <row r="8137" spans="1:22" x14ac:dyDescent="0.3">
      <c r="A8137" s="28">
        <f t="shared" si="12789"/>
        <v>170224</v>
      </c>
      <c r="B8137" s="26"/>
      <c r="C8137" s="26"/>
      <c r="D8137" s="26"/>
      <c r="E8137" s="9"/>
      <c r="F8137" s="26"/>
      <c r="G8137" s="27"/>
      <c r="H8137" s="27"/>
      <c r="J8137" s="28" t="str">
        <f t="shared" ref="J8137" si="12847">CONCATENATE(K8134,3)</f>
        <v>63</v>
      </c>
      <c r="K8137" s="22" t="e">
        <v>#VALUE!</v>
      </c>
      <c r="L8137" s="22" t="e">
        <v>#VALUE!</v>
      </c>
      <c r="M8137" s="22" t="e">
        <v>#VALUE!</v>
      </c>
      <c r="N8137" s="22" t="e">
        <v>#VALUE!</v>
      </c>
      <c r="O8137" s="22" t="e">
        <v>#VALUE!</v>
      </c>
      <c r="P8137" s="17"/>
      <c r="Q8137" s="17"/>
      <c r="R8137" s="17"/>
      <c r="S8137" s="17"/>
      <c r="U8137" s="28">
        <f t="shared" si="12842"/>
        <v>170</v>
      </c>
      <c r="V8137" s="28">
        <f t="shared" si="12779"/>
        <v>224</v>
      </c>
    </row>
    <row r="8138" spans="1:22" x14ac:dyDescent="0.3">
      <c r="A8138" s="28">
        <f t="shared" si="12789"/>
        <v>170225</v>
      </c>
      <c r="B8138" s="26"/>
      <c r="C8138" s="26"/>
      <c r="D8138" s="26"/>
      <c r="E8138" s="9"/>
      <c r="F8138" s="26"/>
      <c r="G8138" s="27"/>
      <c r="H8138" s="27"/>
      <c r="J8138" s="17"/>
      <c r="K8138" s="17">
        <v>7</v>
      </c>
      <c r="L8138" s="17">
        <v>7</v>
      </c>
      <c r="M8138" s="17">
        <v>7</v>
      </c>
      <c r="N8138" s="17">
        <v>7</v>
      </c>
      <c r="O8138" s="17">
        <v>7</v>
      </c>
      <c r="P8138" s="17">
        <v>7</v>
      </c>
      <c r="Q8138" s="17"/>
      <c r="R8138" s="17"/>
      <c r="S8138" s="17"/>
      <c r="U8138" s="28">
        <f t="shared" si="12842"/>
        <v>170</v>
      </c>
      <c r="V8138" s="28">
        <f t="shared" si="12779"/>
        <v>225</v>
      </c>
    </row>
    <row r="8139" spans="1:22" x14ac:dyDescent="0.3">
      <c r="A8139" s="28">
        <f t="shared" si="12789"/>
        <v>170226</v>
      </c>
      <c r="B8139" s="26"/>
      <c r="C8139" s="26"/>
      <c r="D8139" s="26"/>
      <c r="E8139" s="9"/>
      <c r="F8139" s="26"/>
      <c r="G8139" s="27"/>
      <c r="H8139" s="27"/>
      <c r="J8139" s="28" t="str">
        <f t="shared" ref="J8139" si="12848">CONCATENATE(K8138,1)</f>
        <v>71</v>
      </c>
      <c r="K8139" s="22" t="e">
        <f t="array" ref="K8139:P8141">LINEST(B8130:B8136,C8130:C8136^{1,2,3,4,5},TRUE,TRUE)</f>
        <v>#VALUE!</v>
      </c>
      <c r="L8139" s="22" t="e">
        <v>#VALUE!</v>
      </c>
      <c r="M8139" s="22" t="e">
        <v>#VALUE!</v>
      </c>
      <c r="N8139" s="22" t="e">
        <v>#VALUE!</v>
      </c>
      <c r="O8139" s="22" t="e">
        <v>#VALUE!</v>
      </c>
      <c r="P8139" s="22" t="e">
        <v>#VALUE!</v>
      </c>
      <c r="Q8139" s="17"/>
      <c r="R8139" s="17"/>
      <c r="S8139" s="17"/>
      <c r="U8139" s="28">
        <f t="shared" si="12842"/>
        <v>170</v>
      </c>
      <c r="V8139" s="28">
        <f t="shared" si="12779"/>
        <v>226</v>
      </c>
    </row>
    <row r="8140" spans="1:22" x14ac:dyDescent="0.3">
      <c r="A8140" s="28">
        <f t="shared" si="12789"/>
        <v>170227</v>
      </c>
      <c r="B8140" s="2">
        <f t="shared" ref="B8140" si="12849">COUNT(B8130:B8139)-2</f>
        <v>-2</v>
      </c>
      <c r="J8140" s="28" t="str">
        <f t="shared" ref="J8140" si="12850">CONCATENATE(K8138,2)</f>
        <v>72</v>
      </c>
      <c r="K8140" s="22" t="e">
        <v>#VALUE!</v>
      </c>
      <c r="L8140" s="22" t="e">
        <v>#VALUE!</v>
      </c>
      <c r="M8140" s="22" t="e">
        <v>#VALUE!</v>
      </c>
      <c r="N8140" s="22" t="e">
        <v>#VALUE!</v>
      </c>
      <c r="O8140" s="22" t="e">
        <v>#VALUE!</v>
      </c>
      <c r="P8140" s="22" t="e">
        <v>#VALUE!</v>
      </c>
      <c r="Q8140" s="17"/>
      <c r="R8140" s="17"/>
      <c r="S8140" s="17"/>
      <c r="U8140" s="28">
        <f t="shared" si="12842"/>
        <v>170</v>
      </c>
      <c r="V8140" s="28">
        <f t="shared" si="12779"/>
        <v>227</v>
      </c>
    </row>
    <row r="8141" spans="1:22" x14ac:dyDescent="0.3">
      <c r="A8141" s="28">
        <f t="shared" si="12789"/>
        <v>170228</v>
      </c>
      <c r="J8141" s="28" t="str">
        <f t="shared" ref="J8141" si="12851">CONCATENATE(K8138,3)</f>
        <v>73</v>
      </c>
      <c r="K8141" s="22" t="e">
        <v>#VALUE!</v>
      </c>
      <c r="L8141" s="22" t="e">
        <v>#VALUE!</v>
      </c>
      <c r="M8141" s="22" t="e">
        <v>#VALUE!</v>
      </c>
      <c r="N8141" s="22" t="e">
        <v>#VALUE!</v>
      </c>
      <c r="O8141" s="22" t="e">
        <v>#VALUE!</v>
      </c>
      <c r="P8141" s="22" t="e">
        <v>#VALUE!</v>
      </c>
      <c r="Q8141" s="17"/>
      <c r="R8141" s="17"/>
      <c r="S8141" s="17"/>
      <c r="U8141" s="28">
        <f t="shared" si="12842"/>
        <v>170</v>
      </c>
      <c r="V8141" s="28">
        <f t="shared" si="12779"/>
        <v>228</v>
      </c>
    </row>
    <row r="8142" spans="1:22" x14ac:dyDescent="0.3">
      <c r="A8142" s="28">
        <f t="shared" si="12789"/>
        <v>170229</v>
      </c>
      <c r="B8142" s="66" t="s">
        <v>25</v>
      </c>
      <c r="C8142" s="66"/>
      <c r="D8142" s="66"/>
      <c r="E8142" s="66"/>
      <c r="F8142" s="66"/>
      <c r="G8142" s="66"/>
      <c r="H8142" s="66"/>
      <c r="J8142" s="17"/>
      <c r="K8142" s="17">
        <v>8</v>
      </c>
      <c r="L8142" s="17">
        <v>8</v>
      </c>
      <c r="M8142" s="17">
        <v>8</v>
      </c>
      <c r="N8142" s="17">
        <v>8</v>
      </c>
      <c r="O8142" s="17">
        <v>8</v>
      </c>
      <c r="P8142" s="17">
        <v>8</v>
      </c>
      <c r="Q8142" s="17">
        <v>8</v>
      </c>
      <c r="R8142" s="17"/>
      <c r="S8142" s="17"/>
      <c r="U8142" s="28">
        <f t="shared" si="12842"/>
        <v>170</v>
      </c>
      <c r="V8142" s="28">
        <f t="shared" si="12779"/>
        <v>229</v>
      </c>
    </row>
    <row r="8143" spans="1:22" x14ac:dyDescent="0.3">
      <c r="A8143" s="28">
        <f t="shared" si="12789"/>
        <v>170230</v>
      </c>
      <c r="B8143" s="71"/>
      <c r="C8143" s="71"/>
      <c r="D8143" s="71"/>
      <c r="E8143" s="71"/>
      <c r="F8143" s="71"/>
      <c r="G8143" s="71"/>
      <c r="H8143" s="71"/>
      <c r="J8143" s="28" t="str">
        <f t="shared" ref="J8143" si="12852">CONCATENATE(K8142,1)</f>
        <v>81</v>
      </c>
      <c r="K8143" s="22" t="e">
        <f t="array" ref="K8143:Q8145">LINEST(B8130:B8137,C8130:C8137^{1,2,3,4,5,6},TRUE,TRUE)</f>
        <v>#VALUE!</v>
      </c>
      <c r="L8143" s="22" t="e">
        <v>#VALUE!</v>
      </c>
      <c r="M8143" s="22" t="e">
        <v>#VALUE!</v>
      </c>
      <c r="N8143" s="22" t="e">
        <v>#VALUE!</v>
      </c>
      <c r="O8143" s="22" t="e">
        <v>#VALUE!</v>
      </c>
      <c r="P8143" s="22" t="e">
        <v>#VALUE!</v>
      </c>
      <c r="Q8143" s="22" t="e">
        <v>#VALUE!</v>
      </c>
      <c r="R8143" s="17"/>
      <c r="S8143" s="17"/>
      <c r="U8143" s="28">
        <f t="shared" si="12842"/>
        <v>170</v>
      </c>
      <c r="V8143" s="28">
        <f t="shared" si="12779"/>
        <v>230</v>
      </c>
    </row>
    <row r="8144" spans="1:22" x14ac:dyDescent="0.3">
      <c r="A8144" s="28">
        <f t="shared" si="12789"/>
        <v>170231</v>
      </c>
      <c r="B8144" s="71"/>
      <c r="C8144" s="71"/>
      <c r="D8144" s="71"/>
      <c r="E8144" s="71"/>
      <c r="F8144" s="71"/>
      <c r="G8144" s="71"/>
      <c r="H8144" s="71"/>
      <c r="J8144" s="28" t="str">
        <f t="shared" ref="J8144" si="12853">CONCATENATE(K8142,2)</f>
        <v>82</v>
      </c>
      <c r="K8144" s="22" t="e">
        <v>#VALUE!</v>
      </c>
      <c r="L8144" s="22" t="e">
        <v>#VALUE!</v>
      </c>
      <c r="M8144" s="22" t="e">
        <v>#VALUE!</v>
      </c>
      <c r="N8144" s="22" t="e">
        <v>#VALUE!</v>
      </c>
      <c r="O8144" s="22" t="e">
        <v>#VALUE!</v>
      </c>
      <c r="P8144" s="22" t="e">
        <v>#VALUE!</v>
      </c>
      <c r="Q8144" s="22" t="e">
        <v>#VALUE!</v>
      </c>
      <c r="R8144" s="17"/>
      <c r="S8144" s="17"/>
      <c r="U8144" s="28">
        <f t="shared" si="12842"/>
        <v>170</v>
      </c>
      <c r="V8144" s="28">
        <f t="shared" si="12779"/>
        <v>231</v>
      </c>
    </row>
    <row r="8145" spans="1:22" x14ac:dyDescent="0.3">
      <c r="A8145" s="28">
        <f t="shared" si="12789"/>
        <v>170232</v>
      </c>
      <c r="J8145" s="28" t="str">
        <f t="shared" ref="J8145" si="12854">CONCATENATE(K8142,3)</f>
        <v>83</v>
      </c>
      <c r="K8145" s="22" t="e">
        <v>#VALUE!</v>
      </c>
      <c r="L8145" s="22" t="e">
        <v>#VALUE!</v>
      </c>
      <c r="M8145" s="22" t="e">
        <v>#VALUE!</v>
      </c>
      <c r="N8145" s="22" t="e">
        <v>#VALUE!</v>
      </c>
      <c r="O8145" s="22" t="e">
        <v>#VALUE!</v>
      </c>
      <c r="P8145" s="22" t="e">
        <v>#VALUE!</v>
      </c>
      <c r="Q8145" s="22" t="e">
        <v>#VALUE!</v>
      </c>
      <c r="R8145" s="17"/>
      <c r="S8145" s="17"/>
      <c r="U8145" s="28">
        <f t="shared" si="12842"/>
        <v>170</v>
      </c>
      <c r="V8145" s="28">
        <f t="shared" si="12779"/>
        <v>232</v>
      </c>
    </row>
    <row r="8146" spans="1:22" ht="15" customHeight="1" x14ac:dyDescent="0.3">
      <c r="A8146" s="28">
        <f t="shared" si="12789"/>
        <v>170233</v>
      </c>
      <c r="B8146" s="66" t="s">
        <v>52</v>
      </c>
      <c r="C8146" s="66"/>
      <c r="D8146" s="66"/>
      <c r="E8146" s="10" t="str">
        <f>IF(D8116="","",MAX(E8147,E8148))</f>
        <v/>
      </c>
      <c r="J8146" s="17"/>
      <c r="K8146" s="17">
        <v>9</v>
      </c>
      <c r="L8146" s="17">
        <v>9</v>
      </c>
      <c r="M8146" s="17">
        <v>9</v>
      </c>
      <c r="N8146" s="17">
        <v>9</v>
      </c>
      <c r="O8146" s="17">
        <v>9</v>
      </c>
      <c r="P8146" s="17">
        <v>9</v>
      </c>
      <c r="Q8146" s="17">
        <v>9</v>
      </c>
      <c r="R8146" s="17">
        <v>9</v>
      </c>
      <c r="S8146" s="17"/>
      <c r="U8146" s="28">
        <f t="shared" si="12842"/>
        <v>170</v>
      </c>
      <c r="V8146" s="28">
        <f t="shared" si="12779"/>
        <v>233</v>
      </c>
    </row>
    <row r="8147" spans="1:22" x14ac:dyDescent="0.3">
      <c r="A8147" s="28">
        <f t="shared" si="12789"/>
        <v>170234</v>
      </c>
      <c r="B8147" s="2" t="s">
        <v>26</v>
      </c>
      <c r="C8147" s="2" t="s">
        <v>27</v>
      </c>
      <c r="D8147" s="2" t="s">
        <v>28</v>
      </c>
      <c r="E8147" s="11">
        <f>ABS(MIN(D8148:D8157))</f>
        <v>0</v>
      </c>
      <c r="G8147" s="2" t="s">
        <v>230</v>
      </c>
      <c r="J8147" s="28" t="str">
        <f t="shared" ref="J8147" si="12855">CONCATENATE(K8146,1)</f>
        <v>91</v>
      </c>
      <c r="K8147" s="22" t="e">
        <f t="array" ref="K8147:R8149">LINEST(B8130:B8138,C8130:C8138^{1,2,3,4,5,6,7},TRUE,TRUE)</f>
        <v>#VALUE!</v>
      </c>
      <c r="L8147" s="22" t="e">
        <v>#VALUE!</v>
      </c>
      <c r="M8147" s="22" t="e">
        <v>#VALUE!</v>
      </c>
      <c r="N8147" s="22" t="e">
        <v>#VALUE!</v>
      </c>
      <c r="O8147" s="22" t="e">
        <v>#VALUE!</v>
      </c>
      <c r="P8147" s="22" t="e">
        <v>#VALUE!</v>
      </c>
      <c r="Q8147" s="22" t="e">
        <v>#VALUE!</v>
      </c>
      <c r="R8147" s="22" t="e">
        <v>#VALUE!</v>
      </c>
      <c r="S8147" s="17"/>
      <c r="U8147" s="28">
        <f t="shared" si="12842"/>
        <v>170</v>
      </c>
      <c r="V8147" s="28">
        <f t="shared" si="12779"/>
        <v>234</v>
      </c>
    </row>
    <row r="8148" spans="1:22" x14ac:dyDescent="0.3">
      <c r="A8148" s="28">
        <f t="shared" si="12789"/>
        <v>170235</v>
      </c>
      <c r="B8148" s="7">
        <f t="shared" ref="B8148:B8157" si="12856">C8130-B8130</f>
        <v>0</v>
      </c>
      <c r="C8148" s="7">
        <f t="shared" ref="C8148:C8157" si="12857">H8130-G8130</f>
        <v>0</v>
      </c>
      <c r="D8148" s="7">
        <f>C8148-B8148</f>
        <v>0</v>
      </c>
      <c r="E8148" s="11">
        <f>ABS(MAX(D8148:D8157))</f>
        <v>0</v>
      </c>
      <c r="F8148" s="13"/>
      <c r="G8148" s="2" t="str">
        <f>IF(D8130="","",D8130/E8130)</f>
        <v/>
      </c>
      <c r="H8148" s="13"/>
      <c r="J8148" s="28" t="str">
        <f t="shared" ref="J8148" si="12858">CONCATENATE(K8146,2)</f>
        <v>92</v>
      </c>
      <c r="K8148" s="22" t="e">
        <v>#VALUE!</v>
      </c>
      <c r="L8148" s="22" t="e">
        <v>#VALUE!</v>
      </c>
      <c r="M8148" s="22" t="e">
        <v>#VALUE!</v>
      </c>
      <c r="N8148" s="22" t="e">
        <v>#VALUE!</v>
      </c>
      <c r="O8148" s="22" t="e">
        <v>#VALUE!</v>
      </c>
      <c r="P8148" s="22" t="e">
        <v>#VALUE!</v>
      </c>
      <c r="Q8148" s="22" t="e">
        <v>#VALUE!</v>
      </c>
      <c r="R8148" s="22" t="e">
        <v>#VALUE!</v>
      </c>
      <c r="S8148" s="17"/>
      <c r="U8148" s="28">
        <f t="shared" si="12842"/>
        <v>170</v>
      </c>
      <c r="V8148" s="28">
        <f t="shared" si="12779"/>
        <v>235</v>
      </c>
    </row>
    <row r="8149" spans="1:22" x14ac:dyDescent="0.3">
      <c r="A8149" s="28">
        <f t="shared" si="12789"/>
        <v>170236</v>
      </c>
      <c r="B8149" s="7">
        <f t="shared" si="12856"/>
        <v>0</v>
      </c>
      <c r="C8149" s="7">
        <f t="shared" si="12857"/>
        <v>0</v>
      </c>
      <c r="D8149" s="7">
        <f t="shared" ref="D8149:D8157" si="12859">C8149-B8149</f>
        <v>0</v>
      </c>
      <c r="E8149" s="12" t="s">
        <v>34</v>
      </c>
      <c r="G8149" s="2" t="str">
        <f t="shared" ref="G8149:G8157" si="12860">IF(D8131="","",D8131/E8131)</f>
        <v/>
      </c>
      <c r="H8149" s="13"/>
      <c r="J8149" s="28" t="str">
        <f t="shared" ref="J8149" si="12861">CONCATENATE(K8146,3)</f>
        <v>93</v>
      </c>
      <c r="K8149" s="22" t="e">
        <v>#VALUE!</v>
      </c>
      <c r="L8149" s="22" t="e">
        <v>#VALUE!</v>
      </c>
      <c r="M8149" s="22" t="e">
        <v>#VALUE!</v>
      </c>
      <c r="N8149" s="22" t="e">
        <v>#VALUE!</v>
      </c>
      <c r="O8149" s="22" t="e">
        <v>#VALUE!</v>
      </c>
      <c r="P8149" s="22" t="e">
        <v>#VALUE!</v>
      </c>
      <c r="Q8149" s="22" t="e">
        <v>#VALUE!</v>
      </c>
      <c r="R8149" s="22" t="e">
        <v>#VALUE!</v>
      </c>
      <c r="S8149" s="17"/>
      <c r="U8149" s="28">
        <f t="shared" si="12842"/>
        <v>170</v>
      </c>
      <c r="V8149" s="28">
        <f t="shared" si="12779"/>
        <v>236</v>
      </c>
    </row>
    <row r="8150" spans="1:22" x14ac:dyDescent="0.3">
      <c r="A8150" s="28">
        <f t="shared" si="12789"/>
        <v>170237</v>
      </c>
      <c r="B8150" s="7">
        <f t="shared" si="12856"/>
        <v>0</v>
      </c>
      <c r="C8150" s="7">
        <f t="shared" si="12857"/>
        <v>0</v>
      </c>
      <c r="D8150" s="7">
        <f t="shared" si="12859"/>
        <v>0</v>
      </c>
      <c r="E8150" s="10" t="str">
        <f>IF(D8116="","",MAX(E8151,E8152))</f>
        <v/>
      </c>
      <c r="G8150" s="2" t="str">
        <f t="shared" si="12860"/>
        <v/>
      </c>
      <c r="H8150" s="13"/>
      <c r="J8150" s="17"/>
      <c r="K8150" s="17">
        <v>10</v>
      </c>
      <c r="L8150" s="17">
        <v>10</v>
      </c>
      <c r="M8150" s="17">
        <v>10</v>
      </c>
      <c r="N8150" s="17">
        <v>10</v>
      </c>
      <c r="O8150" s="17">
        <v>10</v>
      </c>
      <c r="P8150" s="17">
        <v>10</v>
      </c>
      <c r="Q8150" s="17">
        <v>10</v>
      </c>
      <c r="R8150" s="17">
        <v>10</v>
      </c>
      <c r="S8150" s="17">
        <v>10</v>
      </c>
      <c r="U8150" s="28">
        <f t="shared" si="12842"/>
        <v>170</v>
      </c>
      <c r="V8150" s="28">
        <f t="shared" si="12779"/>
        <v>237</v>
      </c>
    </row>
    <row r="8151" spans="1:22" x14ac:dyDescent="0.3">
      <c r="A8151" s="28">
        <f t="shared" si="12789"/>
        <v>170238</v>
      </c>
      <c r="B8151" s="7">
        <f t="shared" si="12856"/>
        <v>0</v>
      </c>
      <c r="C8151" s="7">
        <f t="shared" si="12857"/>
        <v>0</v>
      </c>
      <c r="D8151" s="7">
        <f t="shared" si="12859"/>
        <v>0</v>
      </c>
      <c r="E8151" s="11">
        <f>ABS(MIN(B8148:B8157))</f>
        <v>0</v>
      </c>
      <c r="G8151" s="2" t="str">
        <f t="shared" si="12860"/>
        <v/>
      </c>
      <c r="H8151" s="13"/>
      <c r="J8151" s="28" t="str">
        <f t="shared" ref="J8151" si="12862">CONCATENATE(K8150,1)</f>
        <v>101</v>
      </c>
      <c r="K8151" s="22" t="e">
        <f t="array" ref="K8151:S8153">LINEST(B8130:B8139,C8130:C8139^{1,2,3,4,5,6,7,8},TRUE,TRUE)</f>
        <v>#VALUE!</v>
      </c>
      <c r="L8151" s="22" t="e">
        <v>#VALUE!</v>
      </c>
      <c r="M8151" s="22" t="e">
        <v>#VALUE!</v>
      </c>
      <c r="N8151" s="22" t="e">
        <v>#VALUE!</v>
      </c>
      <c r="O8151" s="22" t="e">
        <v>#VALUE!</v>
      </c>
      <c r="P8151" s="22" t="e">
        <v>#VALUE!</v>
      </c>
      <c r="Q8151" s="22" t="e">
        <v>#VALUE!</v>
      </c>
      <c r="R8151" s="22" t="e">
        <v>#VALUE!</v>
      </c>
      <c r="S8151" s="22" t="e">
        <v>#VALUE!</v>
      </c>
      <c r="U8151" s="28">
        <f t="shared" si="12842"/>
        <v>170</v>
      </c>
      <c r="V8151" s="28">
        <f t="shared" si="12779"/>
        <v>238</v>
      </c>
    </row>
    <row r="8152" spans="1:22" x14ac:dyDescent="0.3">
      <c r="A8152" s="28">
        <f t="shared" si="12789"/>
        <v>170239</v>
      </c>
      <c r="B8152" s="7">
        <f t="shared" si="12856"/>
        <v>0</v>
      </c>
      <c r="C8152" s="7">
        <f t="shared" si="12857"/>
        <v>0</v>
      </c>
      <c r="D8152" s="7">
        <f t="shared" si="12859"/>
        <v>0</v>
      </c>
      <c r="E8152" s="11">
        <f>ABS(MAX(B8148:B8157))</f>
        <v>0</v>
      </c>
      <c r="G8152" s="2" t="str">
        <f t="shared" si="12860"/>
        <v/>
      </c>
      <c r="H8152" s="13"/>
      <c r="J8152" s="28" t="str">
        <f t="shared" ref="J8152" si="12863">CONCATENATE(K8150,2)</f>
        <v>102</v>
      </c>
      <c r="K8152" s="22" t="e">
        <v>#VALUE!</v>
      </c>
      <c r="L8152" s="22" t="e">
        <v>#VALUE!</v>
      </c>
      <c r="M8152" s="22" t="e">
        <v>#VALUE!</v>
      </c>
      <c r="N8152" s="22" t="e">
        <v>#VALUE!</v>
      </c>
      <c r="O8152" s="22" t="e">
        <v>#VALUE!</v>
      </c>
      <c r="P8152" s="22" t="e">
        <v>#VALUE!</v>
      </c>
      <c r="Q8152" s="22" t="e">
        <v>#VALUE!</v>
      </c>
      <c r="R8152" s="22" t="e">
        <v>#VALUE!</v>
      </c>
      <c r="S8152" s="22" t="e">
        <v>#VALUE!</v>
      </c>
      <c r="U8152" s="28">
        <f t="shared" si="12842"/>
        <v>170</v>
      </c>
      <c r="V8152" s="28">
        <f t="shared" si="12779"/>
        <v>239</v>
      </c>
    </row>
    <row r="8153" spans="1:22" x14ac:dyDescent="0.3">
      <c r="A8153" s="28">
        <f t="shared" si="12789"/>
        <v>170240</v>
      </c>
      <c r="B8153" s="7">
        <f t="shared" si="12856"/>
        <v>0</v>
      </c>
      <c r="C8153" s="7">
        <f t="shared" si="12857"/>
        <v>0</v>
      </c>
      <c r="D8153" s="7">
        <f t="shared" si="12859"/>
        <v>0</v>
      </c>
      <c r="E8153" s="12" t="s">
        <v>231</v>
      </c>
      <c r="G8153" s="2" t="str">
        <f t="shared" si="12860"/>
        <v/>
      </c>
      <c r="H8153" s="13"/>
      <c r="J8153" s="28" t="str">
        <f t="shared" ref="J8153" si="12864">CONCATENATE(K8150,3)</f>
        <v>103</v>
      </c>
      <c r="K8153" s="22" t="e">
        <v>#VALUE!</v>
      </c>
      <c r="L8153" s="22" t="e">
        <v>#VALUE!</v>
      </c>
      <c r="M8153" s="22" t="e">
        <v>#VALUE!</v>
      </c>
      <c r="N8153" s="22" t="e">
        <v>#VALUE!</v>
      </c>
      <c r="O8153" s="22" t="e">
        <v>#VALUE!</v>
      </c>
      <c r="P8153" s="22" t="e">
        <v>#VALUE!</v>
      </c>
      <c r="Q8153" s="22" t="e">
        <v>#VALUE!</v>
      </c>
      <c r="R8153" s="22" t="e">
        <v>#VALUE!</v>
      </c>
      <c r="S8153" s="22" t="e">
        <v>#VALUE!</v>
      </c>
      <c r="U8153" s="28">
        <f t="shared" si="12842"/>
        <v>170</v>
      </c>
      <c r="V8153" s="28">
        <f t="shared" si="12779"/>
        <v>240</v>
      </c>
    </row>
    <row r="8154" spans="1:22" x14ac:dyDescent="0.3">
      <c r="A8154" s="28">
        <f t="shared" si="12789"/>
        <v>170241</v>
      </c>
      <c r="B8154" s="7">
        <f t="shared" si="12856"/>
        <v>0</v>
      </c>
      <c r="C8154" s="7">
        <f t="shared" si="12857"/>
        <v>0</v>
      </c>
      <c r="D8154" s="7">
        <f t="shared" si="12859"/>
        <v>0</v>
      </c>
      <c r="E8154" s="10" t="e">
        <f>IF(D8116="","",MAX(E8155,E8156))*2</f>
        <v>#VALUE!</v>
      </c>
      <c r="G8154" s="2" t="str">
        <f t="shared" si="12860"/>
        <v/>
      </c>
      <c r="H8154" s="13"/>
      <c r="U8154" s="28">
        <f t="shared" si="12842"/>
        <v>170</v>
      </c>
      <c r="V8154" s="28">
        <f t="shared" si="12779"/>
        <v>241</v>
      </c>
    </row>
    <row r="8155" spans="1:22" x14ac:dyDescent="0.3">
      <c r="A8155" s="28">
        <f t="shared" si="12789"/>
        <v>170242</v>
      </c>
      <c r="B8155" s="7">
        <f t="shared" si="12856"/>
        <v>0</v>
      </c>
      <c r="C8155" s="7">
        <f t="shared" si="12857"/>
        <v>0</v>
      </c>
      <c r="D8155" s="7">
        <f t="shared" si="12859"/>
        <v>0</v>
      </c>
      <c r="E8155" s="11">
        <f>ABS(MIN(G8148:G8157))</f>
        <v>0</v>
      </c>
      <c r="G8155" s="2" t="str">
        <f t="shared" si="12860"/>
        <v/>
      </c>
      <c r="U8155" s="28">
        <f t="shared" si="12842"/>
        <v>170</v>
      </c>
      <c r="V8155" s="28">
        <f t="shared" si="12779"/>
        <v>242</v>
      </c>
    </row>
    <row r="8156" spans="1:22" x14ac:dyDescent="0.3">
      <c r="A8156" s="28">
        <f t="shared" si="12789"/>
        <v>170243</v>
      </c>
      <c r="B8156" s="7">
        <f t="shared" si="12856"/>
        <v>0</v>
      </c>
      <c r="C8156" s="7">
        <f t="shared" si="12857"/>
        <v>0</v>
      </c>
      <c r="D8156" s="7">
        <f t="shared" si="12859"/>
        <v>0</v>
      </c>
      <c r="E8156" s="11">
        <f>ABS(MAX(G8148:G8157))</f>
        <v>0</v>
      </c>
      <c r="G8156" s="2" t="str">
        <f t="shared" si="12860"/>
        <v/>
      </c>
      <c r="U8156" s="28">
        <f t="shared" si="12842"/>
        <v>170</v>
      </c>
      <c r="V8156" s="28">
        <f t="shared" si="12779"/>
        <v>243</v>
      </c>
    </row>
    <row r="8157" spans="1:22" x14ac:dyDescent="0.3">
      <c r="A8157" s="28">
        <f t="shared" si="12789"/>
        <v>170244</v>
      </c>
      <c r="B8157" s="7">
        <f t="shared" si="12856"/>
        <v>0</v>
      </c>
      <c r="C8157" s="7">
        <f t="shared" si="12857"/>
        <v>0</v>
      </c>
      <c r="D8157" s="7">
        <f t="shared" si="12859"/>
        <v>0</v>
      </c>
      <c r="F8157" s="13"/>
      <c r="G8157" s="2" t="str">
        <f t="shared" si="12860"/>
        <v/>
      </c>
      <c r="U8157" s="28">
        <f t="shared" si="12842"/>
        <v>170</v>
      </c>
      <c r="V8157" s="28">
        <f t="shared" si="12779"/>
        <v>244</v>
      </c>
    </row>
    <row r="8158" spans="1:22" x14ac:dyDescent="0.3">
      <c r="A8158" s="28">
        <f t="shared" si="12789"/>
        <v>170245</v>
      </c>
      <c r="F8158" s="13"/>
      <c r="U8158" s="28">
        <f t="shared" si="12842"/>
        <v>170</v>
      </c>
      <c r="V8158" s="28">
        <f t="shared" si="12779"/>
        <v>245</v>
      </c>
    </row>
    <row r="8159" spans="1:22" x14ac:dyDescent="0.3">
      <c r="A8159" s="28">
        <f t="shared" si="12789"/>
        <v>170246</v>
      </c>
      <c r="F8159" s="13"/>
      <c r="U8159" s="28">
        <f t="shared" si="12842"/>
        <v>170</v>
      </c>
      <c r="V8159" s="28">
        <f t="shared" si="12779"/>
        <v>246</v>
      </c>
    </row>
    <row r="8160" spans="1:22" x14ac:dyDescent="0.3">
      <c r="A8160" s="28">
        <f t="shared" si="12789"/>
        <v>170247</v>
      </c>
      <c r="F8160" s="13"/>
      <c r="U8160" s="28">
        <f t="shared" si="12842"/>
        <v>170</v>
      </c>
      <c r="V8160" s="28">
        <f t="shared" si="12779"/>
        <v>247</v>
      </c>
    </row>
    <row r="8161" spans="1:24" s="8" customFormat="1" x14ac:dyDescent="0.3"/>
    <row r="8162" spans="1:24" x14ac:dyDescent="0.3">
      <c r="A8162" s="28">
        <f t="shared" ref="A8162:A8208" si="12865">ROUND(CONCATENATE(U8162,V8162),0)</f>
        <v>171201</v>
      </c>
      <c r="B8162" s="63" t="s">
        <v>0</v>
      </c>
      <c r="C8162" s="63"/>
      <c r="D8162" s="71"/>
      <c r="E8162" s="71"/>
      <c r="F8162" s="71"/>
      <c r="G8162" s="71"/>
      <c r="H8162" s="71"/>
      <c r="U8162" s="28">
        <f t="shared" si="12790"/>
        <v>171</v>
      </c>
      <c r="V8162" s="28">
        <v>201</v>
      </c>
    </row>
    <row r="8163" spans="1:24" x14ac:dyDescent="0.3">
      <c r="A8163" s="28">
        <f t="shared" si="12865"/>
        <v>171202</v>
      </c>
      <c r="B8163" s="72" t="s">
        <v>70</v>
      </c>
      <c r="C8163" s="73"/>
      <c r="D8163" s="30"/>
      <c r="E8163" s="66" t="s">
        <v>71</v>
      </c>
      <c r="F8163" s="66"/>
      <c r="G8163" s="74"/>
      <c r="H8163" s="74"/>
      <c r="U8163" s="28">
        <f t="shared" si="12842"/>
        <v>171</v>
      </c>
      <c r="V8163" s="28">
        <f t="shared" ref="V8163:V8208" si="12866">V8162+1</f>
        <v>202</v>
      </c>
    </row>
    <row r="8164" spans="1:24" x14ac:dyDescent="0.3">
      <c r="A8164" s="28">
        <f t="shared" si="12865"/>
        <v>171203</v>
      </c>
      <c r="B8164" s="75" t="s">
        <v>6</v>
      </c>
      <c r="C8164" s="75"/>
      <c r="D8164" s="71"/>
      <c r="E8164" s="71"/>
      <c r="F8164" s="71"/>
      <c r="G8164" s="71"/>
      <c r="H8164" s="71"/>
      <c r="U8164" s="28">
        <f t="shared" si="12842"/>
        <v>171</v>
      </c>
      <c r="V8164" s="28">
        <f t="shared" si="12866"/>
        <v>203</v>
      </c>
    </row>
    <row r="8165" spans="1:24" x14ac:dyDescent="0.3">
      <c r="A8165" s="28">
        <f t="shared" si="12865"/>
        <v>171204</v>
      </c>
      <c r="B8165" s="63" t="s">
        <v>7</v>
      </c>
      <c r="C8165" s="63"/>
      <c r="D8165" s="71"/>
      <c r="E8165" s="71"/>
      <c r="F8165" s="71"/>
      <c r="G8165" s="71"/>
      <c r="H8165" s="71"/>
      <c r="J8165" s="17"/>
      <c r="K8165" s="17" t="s">
        <v>53</v>
      </c>
      <c r="L8165" s="17" t="s">
        <v>54</v>
      </c>
      <c r="M8165" s="17" t="s">
        <v>55</v>
      </c>
      <c r="N8165" s="17" t="s">
        <v>56</v>
      </c>
      <c r="O8165" s="17" t="s">
        <v>57</v>
      </c>
      <c r="P8165" s="17" t="s">
        <v>2</v>
      </c>
      <c r="Q8165" s="17" t="s">
        <v>3</v>
      </c>
      <c r="R8165" s="17" t="s">
        <v>4</v>
      </c>
      <c r="S8165" s="17" t="s">
        <v>5</v>
      </c>
      <c r="U8165" s="28">
        <f t="shared" si="12842"/>
        <v>171</v>
      </c>
      <c r="V8165" s="28">
        <f t="shared" si="12866"/>
        <v>204</v>
      </c>
      <c r="X8165" s="1" t="s">
        <v>48</v>
      </c>
    </row>
    <row r="8166" spans="1:24" x14ac:dyDescent="0.3">
      <c r="A8166" s="28">
        <f t="shared" si="12865"/>
        <v>171205</v>
      </c>
      <c r="B8166" s="63" t="s">
        <v>9</v>
      </c>
      <c r="C8166" s="63"/>
      <c r="D8166" s="71"/>
      <c r="E8166" s="71"/>
      <c r="F8166" s="71"/>
      <c r="G8166" s="71"/>
      <c r="H8166" s="71"/>
      <c r="J8166" s="17">
        <f t="shared" ref="J8166" si="12867">COUNTA(B8178:B8187)</f>
        <v>0</v>
      </c>
      <c r="K8166" s="17">
        <f t="shared" ref="K8166" si="12868">IF(L8166-1&lt;2,0,L8166-1)</f>
        <v>0</v>
      </c>
      <c r="L8166" s="17">
        <f t="shared" ref="L8166" si="12869">IF(M8166-1&lt;2,0,M8166-1)</f>
        <v>0</v>
      </c>
      <c r="M8166" s="17">
        <f t="shared" ref="M8166" si="12870">IF(N8166-1&lt;2,0,N8166-1)</f>
        <v>0</v>
      </c>
      <c r="N8166" s="17">
        <f t="shared" ref="N8166" si="12871">IF(O8166-1&lt;2,0,O8166-1)</f>
        <v>0</v>
      </c>
      <c r="O8166" s="17">
        <f t="shared" ref="O8166" si="12872">IF(P8166-1&lt;2,0,P8166-1)</f>
        <v>0</v>
      </c>
      <c r="P8166" s="17">
        <f t="shared" ref="P8166" si="12873">IF(Q8166-1&lt;2,0,Q8166-1)</f>
        <v>0</v>
      </c>
      <c r="Q8166" s="17">
        <f t="shared" ref="Q8166" si="12874">IF(R8166-1&lt;2,0,R8166-1)</f>
        <v>0</v>
      </c>
      <c r="R8166" s="17">
        <f t="shared" ref="R8166" si="12875">IF(S8166-1&lt;2,0,S8166-1)</f>
        <v>0</v>
      </c>
      <c r="S8166" s="17">
        <f t="shared" ref="S8166" si="12876">J8166</f>
        <v>0</v>
      </c>
      <c r="U8166" s="28">
        <f t="shared" si="12842"/>
        <v>171</v>
      </c>
      <c r="V8166" s="28">
        <f t="shared" si="12866"/>
        <v>205</v>
      </c>
      <c r="X8166" s="1" t="s">
        <v>49</v>
      </c>
    </row>
    <row r="8167" spans="1:24" x14ac:dyDescent="0.3">
      <c r="A8167" s="28">
        <f t="shared" si="12865"/>
        <v>171206</v>
      </c>
      <c r="B8167" s="63" t="s">
        <v>10</v>
      </c>
      <c r="C8167" s="63"/>
      <c r="D8167" s="71"/>
      <c r="E8167" s="71"/>
      <c r="F8167" s="71"/>
      <c r="G8167" s="71"/>
      <c r="H8167" s="71"/>
      <c r="J8167" s="28" t="str">
        <f t="shared" ref="J8167" si="12877">CONCATENATE(J8166,1)</f>
        <v>01</v>
      </c>
      <c r="K8167" s="29">
        <f t="shared" ref="K8167" si="12878">IF(K8166=0,0,VLOOKUP(J8167,J8171:S8201,K8166,FALSE))</f>
        <v>0</v>
      </c>
      <c r="L8167" s="29">
        <f t="shared" ref="L8167" si="12879">IF(L8166=0,0,VLOOKUP(J8167,J8171:S8201,L8166,FALSE))</f>
        <v>0</v>
      </c>
      <c r="M8167" s="29">
        <f t="shared" ref="M8167" si="12880">IF(M8166=0,0,VLOOKUP(J8167,J8171:S8201,M8166,FALSE))</f>
        <v>0</v>
      </c>
      <c r="N8167" s="29">
        <f t="shared" ref="N8167" si="12881">IF(N8166=0,0,VLOOKUP(J8167,J8171:S8201,N8166,FALSE))</f>
        <v>0</v>
      </c>
      <c r="O8167" s="29">
        <f t="shared" ref="O8167" si="12882">IF(O8166=0,0,VLOOKUP(J8167,J8171:S8201,O8166,FALSE))</f>
        <v>0</v>
      </c>
      <c r="P8167" s="29">
        <f t="shared" ref="P8167" si="12883">IF(P8166=0,0,VLOOKUP(J8167,J8171:S8201,P8166,FALSE))</f>
        <v>0</v>
      </c>
      <c r="Q8167" s="29">
        <f t="shared" ref="Q8167" si="12884">IF(Q8166=0,0,VLOOKUP(J8167,J8171:S8201,Q8166,FALSE))</f>
        <v>0</v>
      </c>
      <c r="R8167" s="29">
        <f t="shared" ref="R8167" si="12885">IF(R8166=0,0,VLOOKUP(J8167,J8171:S8201,R8166,FALSE))</f>
        <v>0</v>
      </c>
      <c r="S8167" s="29">
        <f t="shared" ref="S8167" si="12886">IF(S8166=0,0,VLOOKUP(J8167,J8171:S8201,S8166,FALSE))</f>
        <v>0</v>
      </c>
      <c r="U8167" s="28">
        <f t="shared" si="12842"/>
        <v>171</v>
      </c>
      <c r="V8167" s="28">
        <f t="shared" si="12866"/>
        <v>206</v>
      </c>
      <c r="X8167" s="1" t="s">
        <v>50</v>
      </c>
    </row>
    <row r="8168" spans="1:24" x14ac:dyDescent="0.3">
      <c r="A8168" s="28">
        <f t="shared" si="12865"/>
        <v>171207</v>
      </c>
      <c r="B8168" s="63" t="s">
        <v>11</v>
      </c>
      <c r="C8168" s="63"/>
      <c r="D8168" s="64"/>
      <c r="E8168" s="64"/>
      <c r="F8168" s="64"/>
      <c r="G8168" s="64"/>
      <c r="H8168" s="64"/>
      <c r="J8168" s="28" t="str">
        <f t="shared" ref="J8168" si="12887">CONCATENATE(J8166,2)</f>
        <v>02</v>
      </c>
      <c r="K8168" s="22">
        <f t="shared" ref="K8168" si="12888">IF(K8166=0,0,VLOOKUP(J8168,J8171:S8201,K8166,FALSE))</f>
        <v>0</v>
      </c>
      <c r="L8168" s="22">
        <f t="shared" ref="L8168" si="12889">IF(L8166=0,0,VLOOKUP(J8168,J8171:S8201,L8166,FALSE))</f>
        <v>0</v>
      </c>
      <c r="M8168" s="22">
        <f t="shared" ref="M8168" si="12890">IF(M8166=0,0,VLOOKUP(J8168,J8171:S8201,M8166,FALSE))</f>
        <v>0</v>
      </c>
      <c r="N8168" s="22">
        <f t="shared" ref="N8168" si="12891">IF(N8166=0,0,VLOOKUP(J8168,J8171:S8201,N8166,FALSE))</f>
        <v>0</v>
      </c>
      <c r="O8168" s="22">
        <f t="shared" ref="O8168" si="12892">IF(O8166=0,0,VLOOKUP(J8168,J8171:S8201,O8166,FALSE))</f>
        <v>0</v>
      </c>
      <c r="P8168" s="22">
        <f t="shared" ref="P8168" si="12893">IF(P8166=0,0,VLOOKUP(J8168,J8171:S8201,P8166,FALSE))</f>
        <v>0</v>
      </c>
      <c r="Q8168" s="22">
        <f t="shared" ref="Q8168" si="12894">IF(Q8166=0,0,VLOOKUP(J8168,J8171:S8201,Q8166,FALSE))</f>
        <v>0</v>
      </c>
      <c r="R8168" s="22">
        <f t="shared" ref="R8168" si="12895">IF(R8166=0,0,VLOOKUP(J8168,J8171:S8201,R8166,FALSE))</f>
        <v>0</v>
      </c>
      <c r="S8168" s="22">
        <f t="shared" ref="S8168" si="12896">IF(S8166=0,0,VLOOKUP(J8168,J8171:S8201,S8166,FALSE))</f>
        <v>0</v>
      </c>
      <c r="U8168" s="28">
        <f t="shared" si="12842"/>
        <v>171</v>
      </c>
      <c r="V8168" s="28">
        <f t="shared" si="12866"/>
        <v>207</v>
      </c>
    </row>
    <row r="8169" spans="1:24" x14ac:dyDescent="0.3">
      <c r="A8169" s="28">
        <f t="shared" si="12865"/>
        <v>171208</v>
      </c>
      <c r="B8169" s="63" t="s">
        <v>12</v>
      </c>
      <c r="C8169" s="63"/>
      <c r="D8169" s="65"/>
      <c r="E8169" s="65"/>
      <c r="F8169" s="65"/>
      <c r="G8169" s="65"/>
      <c r="H8169" s="65"/>
      <c r="J8169" s="28" t="str">
        <f t="shared" ref="J8169" si="12897">CONCATENATE(J8166,3)</f>
        <v>03</v>
      </c>
      <c r="K8169" s="22"/>
      <c r="L8169" s="22"/>
      <c r="M8169" s="22"/>
      <c r="N8169" s="22" t="s">
        <v>58</v>
      </c>
      <c r="O8169" s="29">
        <f t="shared" ref="O8169" si="12898">J8166-2</f>
        <v>-2</v>
      </c>
      <c r="P8169" s="22" t="s">
        <v>59</v>
      </c>
      <c r="Q8169" s="29" t="e">
        <f t="shared" ref="Q8169" si="12899">VLOOKUP(J8169,J8171:S8201,3,FALSE)</f>
        <v>#N/A</v>
      </c>
      <c r="R8169" s="22" t="s">
        <v>60</v>
      </c>
      <c r="S8169" s="22" t="e">
        <f t="shared" ref="S8169" si="12900">VLOOKUP(J8169,J8171:S8201,2,FALSE)</f>
        <v>#N/A</v>
      </c>
      <c r="U8169" s="28">
        <f t="shared" si="12842"/>
        <v>171</v>
      </c>
      <c r="V8169" s="28">
        <f t="shared" si="12866"/>
        <v>208</v>
      </c>
    </row>
    <row r="8170" spans="1:24" x14ac:dyDescent="0.3">
      <c r="A8170" s="28">
        <f t="shared" si="12865"/>
        <v>171209</v>
      </c>
      <c r="B8170" s="63" t="s">
        <v>13</v>
      </c>
      <c r="C8170" s="63"/>
      <c r="D8170" s="15"/>
      <c r="E8170" s="66" t="s">
        <v>14</v>
      </c>
      <c r="F8170" s="66"/>
      <c r="G8170" s="66"/>
      <c r="H8170" s="6" t="s">
        <v>64</v>
      </c>
      <c r="J8170" s="17"/>
      <c r="K8170" s="17">
        <v>3</v>
      </c>
      <c r="L8170" s="17">
        <v>3</v>
      </c>
      <c r="M8170" s="17"/>
      <c r="N8170" s="17"/>
      <c r="O8170" s="17"/>
      <c r="P8170" s="17"/>
      <c r="Q8170" s="17"/>
      <c r="R8170" s="17"/>
      <c r="S8170" s="17"/>
      <c r="U8170" s="28">
        <f t="shared" si="12842"/>
        <v>171</v>
      </c>
      <c r="V8170" s="28">
        <f t="shared" si="12866"/>
        <v>209</v>
      </c>
    </row>
    <row r="8171" spans="1:24" x14ac:dyDescent="0.3">
      <c r="A8171" s="28">
        <f t="shared" si="12865"/>
        <v>171210</v>
      </c>
      <c r="B8171" s="63" t="s">
        <v>15</v>
      </c>
      <c r="C8171" s="63"/>
      <c r="D8171" s="2">
        <f t="shared" ref="D8171" si="12901">MIN(B8178:B8187)</f>
        <v>0</v>
      </c>
      <c r="E8171" s="3" t="s">
        <v>16</v>
      </c>
      <c r="F8171" s="2">
        <f t="shared" ref="F8171" si="12902">MAX(B8178:B8187)</f>
        <v>0</v>
      </c>
      <c r="G8171" s="4" t="str">
        <f t="shared" ref="G8171" si="12903">IF(H8170="","",H8170)</f>
        <v>°C</v>
      </c>
      <c r="H8171" s="14"/>
      <c r="J8171" s="28" t="str">
        <f t="shared" ref="J8171" si="12904">CONCATENATE(K8170,1)</f>
        <v>31</v>
      </c>
      <c r="K8171" s="22" t="e">
        <f t="array" ref="K8171:L8173">LINEST(B8178:B8180,C8178:C8180^{1},TRUE,TRUE)</f>
        <v>#VALUE!</v>
      </c>
      <c r="L8171" s="22" t="e">
        <v>#VALUE!</v>
      </c>
      <c r="M8171" s="17"/>
      <c r="N8171" s="17"/>
      <c r="O8171" s="17"/>
      <c r="P8171" s="17"/>
      <c r="Q8171" s="17"/>
      <c r="R8171" s="17"/>
      <c r="S8171" s="17"/>
      <c r="U8171" s="28">
        <f t="shared" si="12842"/>
        <v>171</v>
      </c>
      <c r="V8171" s="28">
        <f t="shared" si="12866"/>
        <v>210</v>
      </c>
    </row>
    <row r="8172" spans="1:24" x14ac:dyDescent="0.3">
      <c r="A8172" s="28">
        <f t="shared" si="12865"/>
        <v>171211</v>
      </c>
      <c r="J8172" s="28" t="str">
        <f t="shared" ref="J8172" si="12905">CONCATENATE(K8170,2)</f>
        <v>32</v>
      </c>
      <c r="K8172" s="22" t="e">
        <v>#VALUE!</v>
      </c>
      <c r="L8172" s="22" t="e">
        <v>#VALUE!</v>
      </c>
      <c r="M8172" s="17"/>
      <c r="N8172" s="17"/>
      <c r="O8172" s="17"/>
      <c r="P8172" s="17"/>
      <c r="Q8172" s="17"/>
      <c r="R8172" s="17"/>
      <c r="S8172" s="17"/>
      <c r="U8172" s="28">
        <f t="shared" si="12842"/>
        <v>171</v>
      </c>
      <c r="V8172" s="28">
        <f t="shared" si="12866"/>
        <v>211</v>
      </c>
    </row>
    <row r="8173" spans="1:24" x14ac:dyDescent="0.3">
      <c r="A8173" s="28">
        <f t="shared" si="12865"/>
        <v>171212</v>
      </c>
      <c r="B8173" s="67" t="s">
        <v>17</v>
      </c>
      <c r="C8173" s="67"/>
      <c r="D8173" s="67"/>
      <c r="E8173" s="67"/>
      <c r="F8173" s="67"/>
      <c r="G8173" s="68" t="s">
        <v>31</v>
      </c>
      <c r="H8173" s="69"/>
      <c r="J8173" s="28" t="str">
        <f t="shared" ref="J8173" si="12906">CONCATENATE(K8170,3)</f>
        <v>33</v>
      </c>
      <c r="K8173" s="22" t="e">
        <v>#VALUE!</v>
      </c>
      <c r="L8173" s="22" t="e">
        <v>#VALUE!</v>
      </c>
      <c r="M8173" s="17"/>
      <c r="N8173" s="17"/>
      <c r="O8173" s="17"/>
      <c r="P8173" s="17"/>
      <c r="Q8173" s="17"/>
      <c r="R8173" s="17"/>
      <c r="S8173" s="17"/>
      <c r="U8173" s="28">
        <f t="shared" si="12842"/>
        <v>171</v>
      </c>
      <c r="V8173" s="28">
        <f t="shared" si="12866"/>
        <v>212</v>
      </c>
    </row>
    <row r="8174" spans="1:24" x14ac:dyDescent="0.3">
      <c r="A8174" s="28">
        <f t="shared" si="12865"/>
        <v>171213</v>
      </c>
      <c r="B8174" s="66" t="s">
        <v>18</v>
      </c>
      <c r="C8174" s="66"/>
      <c r="D8174" s="66"/>
      <c r="E8174" s="66" t="str">
        <f t="shared" ref="E8174" si="12907">IF(D8167="","",D8167)</f>
        <v/>
      </c>
      <c r="F8174" s="66"/>
      <c r="G8174" s="4" t="s">
        <v>18</v>
      </c>
      <c r="H8174" s="16"/>
      <c r="J8174" s="17"/>
      <c r="K8174" s="17">
        <v>4</v>
      </c>
      <c r="L8174" s="17">
        <v>4</v>
      </c>
      <c r="M8174" s="17">
        <v>4</v>
      </c>
      <c r="N8174" s="17"/>
      <c r="O8174" s="17"/>
      <c r="P8174" s="17"/>
      <c r="Q8174" s="17"/>
      <c r="R8174" s="17"/>
      <c r="S8174" s="17"/>
      <c r="U8174" s="28">
        <f t="shared" si="12842"/>
        <v>171</v>
      </c>
      <c r="V8174" s="28">
        <f t="shared" si="12866"/>
        <v>213</v>
      </c>
    </row>
    <row r="8175" spans="1:24" ht="15" customHeight="1" x14ac:dyDescent="0.3">
      <c r="A8175" s="28">
        <f t="shared" si="12865"/>
        <v>171214</v>
      </c>
      <c r="B8175" s="5" t="s">
        <v>19</v>
      </c>
      <c r="C8175" s="5" t="s">
        <v>20</v>
      </c>
      <c r="D8175" s="5" t="s">
        <v>21</v>
      </c>
      <c r="E8175" s="5"/>
      <c r="F8175" s="70" t="s">
        <v>33</v>
      </c>
      <c r="G8175" s="5" t="s">
        <v>19</v>
      </c>
      <c r="H8175" s="5" t="s">
        <v>20</v>
      </c>
      <c r="J8175" s="28" t="str">
        <f t="shared" ref="J8175" si="12908">CONCATENATE(K8174,1)</f>
        <v>41</v>
      </c>
      <c r="K8175" s="22" t="e">
        <f t="array" ref="K8175:M8177">LINEST(B8178:B8181,C8178:C8181^{1,2},TRUE,TRUE)</f>
        <v>#VALUE!</v>
      </c>
      <c r="L8175" s="22" t="e">
        <v>#VALUE!</v>
      </c>
      <c r="M8175" s="22" t="e">
        <v>#VALUE!</v>
      </c>
      <c r="N8175" s="17"/>
      <c r="O8175" s="17"/>
      <c r="P8175" s="17"/>
      <c r="Q8175" s="17"/>
      <c r="R8175" s="17"/>
      <c r="S8175" s="17"/>
      <c r="U8175" s="28">
        <f t="shared" si="12842"/>
        <v>171</v>
      </c>
      <c r="V8175" s="28">
        <f t="shared" si="12866"/>
        <v>214</v>
      </c>
    </row>
    <row r="8176" spans="1:24" x14ac:dyDescent="0.3">
      <c r="A8176" s="28">
        <f t="shared" si="12865"/>
        <v>171215</v>
      </c>
      <c r="B8176" s="5" t="s">
        <v>22</v>
      </c>
      <c r="C8176" s="5" t="s">
        <v>23</v>
      </c>
      <c r="D8176" s="5" t="s">
        <v>24</v>
      </c>
      <c r="E8176" s="5" t="s">
        <v>32</v>
      </c>
      <c r="F8176" s="70"/>
      <c r="G8176" s="5" t="s">
        <v>22</v>
      </c>
      <c r="H8176" s="5" t="s">
        <v>23</v>
      </c>
      <c r="J8176" s="28" t="str">
        <f t="shared" ref="J8176" si="12909">CONCATENATE(K8174,2)</f>
        <v>42</v>
      </c>
      <c r="K8176" s="22" t="e">
        <v>#VALUE!</v>
      </c>
      <c r="L8176" s="22" t="e">
        <v>#VALUE!</v>
      </c>
      <c r="M8176" s="22" t="e">
        <v>#VALUE!</v>
      </c>
      <c r="N8176" s="17"/>
      <c r="O8176" s="17"/>
      <c r="P8176" s="17"/>
      <c r="Q8176" s="17"/>
      <c r="R8176" s="17"/>
      <c r="S8176" s="17"/>
      <c r="U8176" s="28">
        <f t="shared" si="12842"/>
        <v>171</v>
      </c>
      <c r="V8176" s="28">
        <f t="shared" si="12866"/>
        <v>215</v>
      </c>
    </row>
    <row r="8177" spans="1:22" x14ac:dyDescent="0.3">
      <c r="A8177" s="28">
        <f t="shared" si="12865"/>
        <v>171216</v>
      </c>
      <c r="B8177" s="6" t="str">
        <f t="shared" ref="B8177" si="12910">IF(H8170="","",H8170)</f>
        <v>°C</v>
      </c>
      <c r="C8177" s="6" t="str">
        <f t="shared" ref="C8177" si="12911">IF(H8170="","",H8170)</f>
        <v>°C</v>
      </c>
      <c r="D8177" s="6" t="str">
        <f t="shared" ref="D8177" si="12912">IF(H8170="","",H8170)</f>
        <v>°C</v>
      </c>
      <c r="E8177" s="6"/>
      <c r="F8177" s="6"/>
      <c r="G8177" s="6" t="str">
        <f t="shared" ref="G8177" si="12913">IF(H8170="","",H8170)</f>
        <v>°C</v>
      </c>
      <c r="H8177" s="6" t="str">
        <f t="shared" ref="H8177" si="12914">IF(H8170="","",H8170)</f>
        <v>°C</v>
      </c>
      <c r="J8177" s="28" t="str">
        <f t="shared" ref="J8177" si="12915">CONCATENATE(K8174,3)</f>
        <v>43</v>
      </c>
      <c r="K8177" s="22" t="e">
        <v>#VALUE!</v>
      </c>
      <c r="L8177" s="22" t="e">
        <v>#VALUE!</v>
      </c>
      <c r="M8177" s="22" t="e">
        <v>#VALUE!</v>
      </c>
      <c r="N8177" s="17"/>
      <c r="O8177" s="17"/>
      <c r="P8177" s="17"/>
      <c r="Q8177" s="17"/>
      <c r="R8177" s="17"/>
      <c r="S8177" s="17"/>
      <c r="U8177" s="28">
        <f t="shared" si="12842"/>
        <v>171</v>
      </c>
      <c r="V8177" s="28">
        <f t="shared" si="12866"/>
        <v>216</v>
      </c>
    </row>
    <row r="8178" spans="1:22" x14ac:dyDescent="0.3">
      <c r="A8178" s="28">
        <f t="shared" si="12865"/>
        <v>171217</v>
      </c>
      <c r="B8178" s="26"/>
      <c r="C8178" s="26"/>
      <c r="D8178" s="26"/>
      <c r="E8178" s="9"/>
      <c r="F8178" s="26"/>
      <c r="G8178" s="27"/>
      <c r="H8178" s="27"/>
      <c r="J8178" s="17"/>
      <c r="K8178" s="17">
        <v>5</v>
      </c>
      <c r="L8178" s="17">
        <v>5</v>
      </c>
      <c r="M8178" s="17">
        <v>5</v>
      </c>
      <c r="N8178" s="17">
        <v>5</v>
      </c>
      <c r="O8178" s="17"/>
      <c r="P8178" s="17"/>
      <c r="Q8178" s="17"/>
      <c r="R8178" s="17"/>
      <c r="S8178" s="17"/>
      <c r="U8178" s="28">
        <f t="shared" si="12842"/>
        <v>171</v>
      </c>
      <c r="V8178" s="28">
        <f t="shared" si="12866"/>
        <v>217</v>
      </c>
    </row>
    <row r="8179" spans="1:22" x14ac:dyDescent="0.3">
      <c r="A8179" s="28">
        <f t="shared" si="12865"/>
        <v>171218</v>
      </c>
      <c r="B8179" s="26"/>
      <c r="C8179" s="26"/>
      <c r="D8179" s="26"/>
      <c r="E8179" s="9"/>
      <c r="F8179" s="26"/>
      <c r="G8179" s="27"/>
      <c r="H8179" s="27"/>
      <c r="J8179" s="28" t="str">
        <f t="shared" ref="J8179" si="12916">CONCATENATE(K8178,1)</f>
        <v>51</v>
      </c>
      <c r="K8179" s="22" t="e">
        <f t="array" ref="K8179:N8181">LINEST(B8178:B8182,C8178:C8182^{1,2,3},TRUE,TRUE)</f>
        <v>#VALUE!</v>
      </c>
      <c r="L8179" s="22" t="e">
        <v>#VALUE!</v>
      </c>
      <c r="M8179" s="22" t="e">
        <v>#VALUE!</v>
      </c>
      <c r="N8179" s="22" t="e">
        <v>#VALUE!</v>
      </c>
      <c r="O8179" s="17"/>
      <c r="P8179" s="17"/>
      <c r="Q8179" s="17"/>
      <c r="R8179" s="17"/>
      <c r="S8179" s="17"/>
      <c r="U8179" s="28">
        <f t="shared" si="12842"/>
        <v>171</v>
      </c>
      <c r="V8179" s="28">
        <f t="shared" si="12866"/>
        <v>218</v>
      </c>
    </row>
    <row r="8180" spans="1:22" x14ac:dyDescent="0.3">
      <c r="A8180" s="28">
        <f t="shared" si="12865"/>
        <v>171219</v>
      </c>
      <c r="B8180" s="26"/>
      <c r="C8180" s="26"/>
      <c r="D8180" s="26"/>
      <c r="E8180" s="9"/>
      <c r="F8180" s="26"/>
      <c r="G8180" s="27"/>
      <c r="H8180" s="27"/>
      <c r="J8180" s="28" t="str">
        <f t="shared" ref="J8180" si="12917">CONCATENATE(K8178,2)</f>
        <v>52</v>
      </c>
      <c r="K8180" s="22" t="e">
        <v>#VALUE!</v>
      </c>
      <c r="L8180" s="22" t="e">
        <v>#VALUE!</v>
      </c>
      <c r="M8180" s="22" t="e">
        <v>#VALUE!</v>
      </c>
      <c r="N8180" s="22" t="e">
        <v>#VALUE!</v>
      </c>
      <c r="O8180" s="17"/>
      <c r="P8180" s="17"/>
      <c r="Q8180" s="17"/>
      <c r="R8180" s="17"/>
      <c r="S8180" s="17"/>
      <c r="U8180" s="28">
        <f t="shared" si="12842"/>
        <v>171</v>
      </c>
      <c r="V8180" s="28">
        <f t="shared" si="12866"/>
        <v>219</v>
      </c>
    </row>
    <row r="8181" spans="1:22" x14ac:dyDescent="0.3">
      <c r="A8181" s="28">
        <f t="shared" si="12865"/>
        <v>171220</v>
      </c>
      <c r="B8181" s="26"/>
      <c r="C8181" s="26"/>
      <c r="D8181" s="26"/>
      <c r="E8181" s="9"/>
      <c r="F8181" s="26"/>
      <c r="G8181" s="27"/>
      <c r="H8181" s="27"/>
      <c r="J8181" s="28" t="str">
        <f t="shared" ref="J8181" si="12918">CONCATENATE(K8178,3)</f>
        <v>53</v>
      </c>
      <c r="K8181" s="22" t="e">
        <v>#VALUE!</v>
      </c>
      <c r="L8181" s="22" t="e">
        <v>#VALUE!</v>
      </c>
      <c r="M8181" s="22" t="e">
        <v>#VALUE!</v>
      </c>
      <c r="N8181" s="22" t="e">
        <v>#VALUE!</v>
      </c>
      <c r="O8181" s="17"/>
      <c r="P8181" s="17"/>
      <c r="Q8181" s="17"/>
      <c r="R8181" s="17"/>
      <c r="S8181" s="17"/>
      <c r="U8181" s="28">
        <f t="shared" si="12842"/>
        <v>171</v>
      </c>
      <c r="V8181" s="28">
        <f t="shared" si="12866"/>
        <v>220</v>
      </c>
    </row>
    <row r="8182" spans="1:22" x14ac:dyDescent="0.3">
      <c r="A8182" s="28">
        <f t="shared" si="12865"/>
        <v>171221</v>
      </c>
      <c r="B8182" s="26"/>
      <c r="C8182" s="26"/>
      <c r="D8182" s="26"/>
      <c r="E8182" s="9"/>
      <c r="F8182" s="26"/>
      <c r="G8182" s="27"/>
      <c r="H8182" s="27"/>
      <c r="J8182" s="17"/>
      <c r="K8182" s="17">
        <v>6</v>
      </c>
      <c r="L8182" s="17">
        <v>6</v>
      </c>
      <c r="M8182" s="17">
        <v>6</v>
      </c>
      <c r="N8182" s="17">
        <v>6</v>
      </c>
      <c r="O8182" s="17">
        <v>6</v>
      </c>
      <c r="P8182" s="17"/>
      <c r="Q8182" s="17"/>
      <c r="R8182" s="17"/>
      <c r="S8182" s="17"/>
      <c r="U8182" s="28">
        <f t="shared" si="12842"/>
        <v>171</v>
      </c>
      <c r="V8182" s="28">
        <f t="shared" si="12866"/>
        <v>221</v>
      </c>
    </row>
    <row r="8183" spans="1:22" x14ac:dyDescent="0.3">
      <c r="A8183" s="28">
        <f t="shared" si="12865"/>
        <v>171222</v>
      </c>
      <c r="B8183" s="26"/>
      <c r="C8183" s="26"/>
      <c r="D8183" s="26"/>
      <c r="E8183" s="9"/>
      <c r="F8183" s="26"/>
      <c r="G8183" s="27"/>
      <c r="H8183" s="27"/>
      <c r="J8183" s="28" t="str">
        <f t="shared" ref="J8183" si="12919">CONCATENATE(K8182,1)</f>
        <v>61</v>
      </c>
      <c r="K8183" s="22" t="e">
        <f t="array" ref="K8183:O8185">LINEST(B8178:B8183,C8178:C8183^{1,2,3,4},TRUE,TRUE)</f>
        <v>#VALUE!</v>
      </c>
      <c r="L8183" s="22" t="e">
        <v>#VALUE!</v>
      </c>
      <c r="M8183" s="22" t="e">
        <v>#VALUE!</v>
      </c>
      <c r="N8183" s="22" t="e">
        <v>#VALUE!</v>
      </c>
      <c r="O8183" s="22" t="e">
        <v>#VALUE!</v>
      </c>
      <c r="P8183" s="17"/>
      <c r="Q8183" s="17"/>
      <c r="R8183" s="17"/>
      <c r="S8183" s="17"/>
      <c r="U8183" s="28">
        <f t="shared" si="12842"/>
        <v>171</v>
      </c>
      <c r="V8183" s="28">
        <f t="shared" si="12866"/>
        <v>222</v>
      </c>
    </row>
    <row r="8184" spans="1:22" x14ac:dyDescent="0.3">
      <c r="A8184" s="28">
        <f t="shared" si="12865"/>
        <v>171223</v>
      </c>
      <c r="B8184" s="26"/>
      <c r="C8184" s="26"/>
      <c r="D8184" s="26"/>
      <c r="E8184" s="9"/>
      <c r="F8184" s="26"/>
      <c r="G8184" s="27"/>
      <c r="H8184" s="27"/>
      <c r="J8184" s="28" t="str">
        <f t="shared" ref="J8184" si="12920">CONCATENATE(K8182,2)</f>
        <v>62</v>
      </c>
      <c r="K8184" s="22" t="e">
        <v>#VALUE!</v>
      </c>
      <c r="L8184" s="22" t="e">
        <v>#VALUE!</v>
      </c>
      <c r="M8184" s="22" t="e">
        <v>#VALUE!</v>
      </c>
      <c r="N8184" s="22" t="e">
        <v>#VALUE!</v>
      </c>
      <c r="O8184" s="22" t="e">
        <v>#VALUE!</v>
      </c>
      <c r="P8184" s="17"/>
      <c r="Q8184" s="17"/>
      <c r="R8184" s="17"/>
      <c r="S8184" s="17"/>
      <c r="U8184" s="28">
        <f t="shared" si="12842"/>
        <v>171</v>
      </c>
      <c r="V8184" s="28">
        <f t="shared" si="12866"/>
        <v>223</v>
      </c>
    </row>
    <row r="8185" spans="1:22" x14ac:dyDescent="0.3">
      <c r="A8185" s="28">
        <f t="shared" si="12865"/>
        <v>171224</v>
      </c>
      <c r="B8185" s="26"/>
      <c r="C8185" s="26"/>
      <c r="D8185" s="26"/>
      <c r="E8185" s="9"/>
      <c r="F8185" s="26"/>
      <c r="G8185" s="27"/>
      <c r="H8185" s="27"/>
      <c r="J8185" s="28" t="str">
        <f t="shared" ref="J8185" si="12921">CONCATENATE(K8182,3)</f>
        <v>63</v>
      </c>
      <c r="K8185" s="22" t="e">
        <v>#VALUE!</v>
      </c>
      <c r="L8185" s="22" t="e">
        <v>#VALUE!</v>
      </c>
      <c r="M8185" s="22" t="e">
        <v>#VALUE!</v>
      </c>
      <c r="N8185" s="22" t="e">
        <v>#VALUE!</v>
      </c>
      <c r="O8185" s="22" t="e">
        <v>#VALUE!</v>
      </c>
      <c r="P8185" s="17"/>
      <c r="Q8185" s="17"/>
      <c r="R8185" s="17"/>
      <c r="S8185" s="17"/>
      <c r="U8185" s="28">
        <f t="shared" si="12842"/>
        <v>171</v>
      </c>
      <c r="V8185" s="28">
        <f t="shared" si="12866"/>
        <v>224</v>
      </c>
    </row>
    <row r="8186" spans="1:22" x14ac:dyDescent="0.3">
      <c r="A8186" s="28">
        <f t="shared" si="12865"/>
        <v>171225</v>
      </c>
      <c r="B8186" s="26"/>
      <c r="C8186" s="26"/>
      <c r="D8186" s="26"/>
      <c r="E8186" s="9"/>
      <c r="F8186" s="26"/>
      <c r="G8186" s="27"/>
      <c r="H8186" s="27"/>
      <c r="J8186" s="17"/>
      <c r="K8186" s="17">
        <v>7</v>
      </c>
      <c r="L8186" s="17">
        <v>7</v>
      </c>
      <c r="M8186" s="17">
        <v>7</v>
      </c>
      <c r="N8186" s="17">
        <v>7</v>
      </c>
      <c r="O8186" s="17">
        <v>7</v>
      </c>
      <c r="P8186" s="17">
        <v>7</v>
      </c>
      <c r="Q8186" s="17"/>
      <c r="R8186" s="17"/>
      <c r="S8186" s="17"/>
      <c r="U8186" s="28">
        <f t="shared" si="12842"/>
        <v>171</v>
      </c>
      <c r="V8186" s="28">
        <f t="shared" si="12866"/>
        <v>225</v>
      </c>
    </row>
    <row r="8187" spans="1:22" x14ac:dyDescent="0.3">
      <c r="A8187" s="28">
        <f t="shared" si="12865"/>
        <v>171226</v>
      </c>
      <c r="B8187" s="26"/>
      <c r="C8187" s="26"/>
      <c r="D8187" s="26"/>
      <c r="E8187" s="9"/>
      <c r="F8187" s="26"/>
      <c r="G8187" s="27"/>
      <c r="H8187" s="27"/>
      <c r="J8187" s="28" t="str">
        <f t="shared" ref="J8187" si="12922">CONCATENATE(K8186,1)</f>
        <v>71</v>
      </c>
      <c r="K8187" s="22" t="e">
        <f t="array" ref="K8187:P8189">LINEST(B8178:B8184,C8178:C8184^{1,2,3,4,5},TRUE,TRUE)</f>
        <v>#VALUE!</v>
      </c>
      <c r="L8187" s="22" t="e">
        <v>#VALUE!</v>
      </c>
      <c r="M8187" s="22" t="e">
        <v>#VALUE!</v>
      </c>
      <c r="N8187" s="22" t="e">
        <v>#VALUE!</v>
      </c>
      <c r="O8187" s="22" t="e">
        <v>#VALUE!</v>
      </c>
      <c r="P8187" s="22" t="e">
        <v>#VALUE!</v>
      </c>
      <c r="Q8187" s="17"/>
      <c r="R8187" s="17"/>
      <c r="S8187" s="17"/>
      <c r="U8187" s="28">
        <f t="shared" si="12842"/>
        <v>171</v>
      </c>
      <c r="V8187" s="28">
        <f t="shared" si="12866"/>
        <v>226</v>
      </c>
    </row>
    <row r="8188" spans="1:22" x14ac:dyDescent="0.3">
      <c r="A8188" s="28">
        <f t="shared" si="12865"/>
        <v>171227</v>
      </c>
      <c r="B8188" s="2">
        <f t="shared" ref="B8188" si="12923">COUNT(B8178:B8187)-2</f>
        <v>-2</v>
      </c>
      <c r="J8188" s="28" t="str">
        <f t="shared" ref="J8188" si="12924">CONCATENATE(K8186,2)</f>
        <v>72</v>
      </c>
      <c r="K8188" s="22" t="e">
        <v>#VALUE!</v>
      </c>
      <c r="L8188" s="22" t="e">
        <v>#VALUE!</v>
      </c>
      <c r="M8188" s="22" t="e">
        <v>#VALUE!</v>
      </c>
      <c r="N8188" s="22" t="e">
        <v>#VALUE!</v>
      </c>
      <c r="O8188" s="22" t="e">
        <v>#VALUE!</v>
      </c>
      <c r="P8188" s="22" t="e">
        <v>#VALUE!</v>
      </c>
      <c r="Q8188" s="17"/>
      <c r="R8188" s="17"/>
      <c r="S8188" s="17"/>
      <c r="U8188" s="28">
        <f t="shared" si="12842"/>
        <v>171</v>
      </c>
      <c r="V8188" s="28">
        <f t="shared" si="12866"/>
        <v>227</v>
      </c>
    </row>
    <row r="8189" spans="1:22" x14ac:dyDescent="0.3">
      <c r="A8189" s="28">
        <f t="shared" si="12865"/>
        <v>171228</v>
      </c>
      <c r="J8189" s="28" t="str">
        <f t="shared" ref="J8189" si="12925">CONCATENATE(K8186,3)</f>
        <v>73</v>
      </c>
      <c r="K8189" s="22" t="e">
        <v>#VALUE!</v>
      </c>
      <c r="L8189" s="22" t="e">
        <v>#VALUE!</v>
      </c>
      <c r="M8189" s="22" t="e">
        <v>#VALUE!</v>
      </c>
      <c r="N8189" s="22" t="e">
        <v>#VALUE!</v>
      </c>
      <c r="O8189" s="22" t="e">
        <v>#VALUE!</v>
      </c>
      <c r="P8189" s="22" t="e">
        <v>#VALUE!</v>
      </c>
      <c r="Q8189" s="17"/>
      <c r="R8189" s="17"/>
      <c r="S8189" s="17"/>
      <c r="U8189" s="28">
        <f t="shared" si="12842"/>
        <v>171</v>
      </c>
      <c r="V8189" s="28">
        <f t="shared" si="12866"/>
        <v>228</v>
      </c>
    </row>
    <row r="8190" spans="1:22" x14ac:dyDescent="0.3">
      <c r="A8190" s="28">
        <f t="shared" si="12865"/>
        <v>171229</v>
      </c>
      <c r="B8190" s="66" t="s">
        <v>25</v>
      </c>
      <c r="C8190" s="66"/>
      <c r="D8190" s="66"/>
      <c r="E8190" s="66"/>
      <c r="F8190" s="66"/>
      <c r="G8190" s="66"/>
      <c r="H8190" s="66"/>
      <c r="J8190" s="17"/>
      <c r="K8190" s="17">
        <v>8</v>
      </c>
      <c r="L8190" s="17">
        <v>8</v>
      </c>
      <c r="M8190" s="17">
        <v>8</v>
      </c>
      <c r="N8190" s="17">
        <v>8</v>
      </c>
      <c r="O8190" s="17">
        <v>8</v>
      </c>
      <c r="P8190" s="17">
        <v>8</v>
      </c>
      <c r="Q8190" s="17">
        <v>8</v>
      </c>
      <c r="R8190" s="17"/>
      <c r="S8190" s="17"/>
      <c r="U8190" s="28">
        <f t="shared" si="12842"/>
        <v>171</v>
      </c>
      <c r="V8190" s="28">
        <f t="shared" si="12866"/>
        <v>229</v>
      </c>
    </row>
    <row r="8191" spans="1:22" x14ac:dyDescent="0.3">
      <c r="A8191" s="28">
        <f t="shared" si="12865"/>
        <v>171230</v>
      </c>
      <c r="B8191" s="71"/>
      <c r="C8191" s="71"/>
      <c r="D8191" s="71"/>
      <c r="E8191" s="71"/>
      <c r="F8191" s="71"/>
      <c r="G8191" s="71"/>
      <c r="H8191" s="71"/>
      <c r="J8191" s="28" t="str">
        <f t="shared" ref="J8191" si="12926">CONCATENATE(K8190,1)</f>
        <v>81</v>
      </c>
      <c r="K8191" s="22" t="e">
        <f t="array" ref="K8191:Q8193">LINEST(B8178:B8185,C8178:C8185^{1,2,3,4,5,6},TRUE,TRUE)</f>
        <v>#VALUE!</v>
      </c>
      <c r="L8191" s="22" t="e">
        <v>#VALUE!</v>
      </c>
      <c r="M8191" s="22" t="e">
        <v>#VALUE!</v>
      </c>
      <c r="N8191" s="22" t="e">
        <v>#VALUE!</v>
      </c>
      <c r="O8191" s="22" t="e">
        <v>#VALUE!</v>
      </c>
      <c r="P8191" s="22" t="e">
        <v>#VALUE!</v>
      </c>
      <c r="Q8191" s="22" t="e">
        <v>#VALUE!</v>
      </c>
      <c r="R8191" s="17"/>
      <c r="S8191" s="17"/>
      <c r="U8191" s="28">
        <f t="shared" si="12842"/>
        <v>171</v>
      </c>
      <c r="V8191" s="28">
        <f t="shared" si="12866"/>
        <v>230</v>
      </c>
    </row>
    <row r="8192" spans="1:22" x14ac:dyDescent="0.3">
      <c r="A8192" s="28">
        <f t="shared" si="12865"/>
        <v>171231</v>
      </c>
      <c r="B8192" s="71"/>
      <c r="C8192" s="71"/>
      <c r="D8192" s="71"/>
      <c r="E8192" s="71"/>
      <c r="F8192" s="71"/>
      <c r="G8192" s="71"/>
      <c r="H8192" s="71"/>
      <c r="J8192" s="28" t="str">
        <f t="shared" ref="J8192" si="12927">CONCATENATE(K8190,2)</f>
        <v>82</v>
      </c>
      <c r="K8192" s="22" t="e">
        <v>#VALUE!</v>
      </c>
      <c r="L8192" s="22" t="e">
        <v>#VALUE!</v>
      </c>
      <c r="M8192" s="22" t="e">
        <v>#VALUE!</v>
      </c>
      <c r="N8192" s="22" t="e">
        <v>#VALUE!</v>
      </c>
      <c r="O8192" s="22" t="e">
        <v>#VALUE!</v>
      </c>
      <c r="P8192" s="22" t="e">
        <v>#VALUE!</v>
      </c>
      <c r="Q8192" s="22" t="e">
        <v>#VALUE!</v>
      </c>
      <c r="R8192" s="17"/>
      <c r="S8192" s="17"/>
      <c r="U8192" s="28">
        <f t="shared" si="12842"/>
        <v>171</v>
      </c>
      <c r="V8192" s="28">
        <f t="shared" si="12866"/>
        <v>231</v>
      </c>
    </row>
    <row r="8193" spans="1:22" x14ac:dyDescent="0.3">
      <c r="A8193" s="28">
        <f t="shared" si="12865"/>
        <v>171232</v>
      </c>
      <c r="J8193" s="28" t="str">
        <f t="shared" ref="J8193" si="12928">CONCATENATE(K8190,3)</f>
        <v>83</v>
      </c>
      <c r="K8193" s="22" t="e">
        <v>#VALUE!</v>
      </c>
      <c r="L8193" s="22" t="e">
        <v>#VALUE!</v>
      </c>
      <c r="M8193" s="22" t="e">
        <v>#VALUE!</v>
      </c>
      <c r="N8193" s="22" t="e">
        <v>#VALUE!</v>
      </c>
      <c r="O8193" s="22" t="e">
        <v>#VALUE!</v>
      </c>
      <c r="P8193" s="22" t="e">
        <v>#VALUE!</v>
      </c>
      <c r="Q8193" s="22" t="e">
        <v>#VALUE!</v>
      </c>
      <c r="R8193" s="17"/>
      <c r="S8193" s="17"/>
      <c r="U8193" s="28">
        <f t="shared" si="12842"/>
        <v>171</v>
      </c>
      <c r="V8193" s="28">
        <f t="shared" si="12866"/>
        <v>232</v>
      </c>
    </row>
    <row r="8194" spans="1:22" ht="15" customHeight="1" x14ac:dyDescent="0.3">
      <c r="A8194" s="28">
        <f t="shared" si="12865"/>
        <v>171233</v>
      </c>
      <c r="B8194" s="66" t="s">
        <v>52</v>
      </c>
      <c r="C8194" s="66"/>
      <c r="D8194" s="66"/>
      <c r="E8194" s="10" t="str">
        <f>IF(D8164="","",MAX(E8195,E8196))</f>
        <v/>
      </c>
      <c r="J8194" s="17"/>
      <c r="K8194" s="17">
        <v>9</v>
      </c>
      <c r="L8194" s="17">
        <v>9</v>
      </c>
      <c r="M8194" s="17">
        <v>9</v>
      </c>
      <c r="N8194" s="17">
        <v>9</v>
      </c>
      <c r="O8194" s="17">
        <v>9</v>
      </c>
      <c r="P8194" s="17">
        <v>9</v>
      </c>
      <c r="Q8194" s="17">
        <v>9</v>
      </c>
      <c r="R8194" s="17">
        <v>9</v>
      </c>
      <c r="S8194" s="17"/>
      <c r="U8194" s="28">
        <f t="shared" si="12842"/>
        <v>171</v>
      </c>
      <c r="V8194" s="28">
        <f t="shared" si="12866"/>
        <v>233</v>
      </c>
    </row>
    <row r="8195" spans="1:22" x14ac:dyDescent="0.3">
      <c r="A8195" s="28">
        <f t="shared" si="12865"/>
        <v>171234</v>
      </c>
      <c r="B8195" s="2" t="s">
        <v>26</v>
      </c>
      <c r="C8195" s="2" t="s">
        <v>27</v>
      </c>
      <c r="D8195" s="2" t="s">
        <v>28</v>
      </c>
      <c r="E8195" s="11">
        <f>ABS(MIN(D8196:D8205))</f>
        <v>0</v>
      </c>
      <c r="G8195" s="2" t="s">
        <v>230</v>
      </c>
      <c r="J8195" s="28" t="str">
        <f t="shared" ref="J8195" si="12929">CONCATENATE(K8194,1)</f>
        <v>91</v>
      </c>
      <c r="K8195" s="22" t="e">
        <f t="array" ref="K8195:R8197">LINEST(B8178:B8186,C8178:C8186^{1,2,3,4,5,6,7},TRUE,TRUE)</f>
        <v>#VALUE!</v>
      </c>
      <c r="L8195" s="22" t="e">
        <v>#VALUE!</v>
      </c>
      <c r="M8195" s="22" t="e">
        <v>#VALUE!</v>
      </c>
      <c r="N8195" s="22" t="e">
        <v>#VALUE!</v>
      </c>
      <c r="O8195" s="22" t="e">
        <v>#VALUE!</v>
      </c>
      <c r="P8195" s="22" t="e">
        <v>#VALUE!</v>
      </c>
      <c r="Q8195" s="22" t="e">
        <v>#VALUE!</v>
      </c>
      <c r="R8195" s="22" t="e">
        <v>#VALUE!</v>
      </c>
      <c r="S8195" s="17"/>
      <c r="U8195" s="28">
        <f t="shared" ref="U8195:U8256" si="12930">U8194</f>
        <v>171</v>
      </c>
      <c r="V8195" s="28">
        <f t="shared" si="12866"/>
        <v>234</v>
      </c>
    </row>
    <row r="8196" spans="1:22" x14ac:dyDescent="0.3">
      <c r="A8196" s="28">
        <f t="shared" si="12865"/>
        <v>171235</v>
      </c>
      <c r="B8196" s="7">
        <f t="shared" ref="B8196:B8205" si="12931">C8178-B8178</f>
        <v>0</v>
      </c>
      <c r="C8196" s="7">
        <f t="shared" ref="C8196:C8205" si="12932">H8178-G8178</f>
        <v>0</v>
      </c>
      <c r="D8196" s="7">
        <f>C8196-B8196</f>
        <v>0</v>
      </c>
      <c r="E8196" s="11">
        <f>ABS(MAX(D8196:D8205))</f>
        <v>0</v>
      </c>
      <c r="F8196" s="13"/>
      <c r="G8196" s="2" t="str">
        <f>IF(D8178="","",D8178/E8178)</f>
        <v/>
      </c>
      <c r="H8196" s="13"/>
      <c r="J8196" s="28" t="str">
        <f t="shared" ref="J8196" si="12933">CONCATENATE(K8194,2)</f>
        <v>92</v>
      </c>
      <c r="K8196" s="22" t="e">
        <v>#VALUE!</v>
      </c>
      <c r="L8196" s="22" t="e">
        <v>#VALUE!</v>
      </c>
      <c r="M8196" s="22" t="e">
        <v>#VALUE!</v>
      </c>
      <c r="N8196" s="22" t="e">
        <v>#VALUE!</v>
      </c>
      <c r="O8196" s="22" t="e">
        <v>#VALUE!</v>
      </c>
      <c r="P8196" s="22" t="e">
        <v>#VALUE!</v>
      </c>
      <c r="Q8196" s="22" t="e">
        <v>#VALUE!</v>
      </c>
      <c r="R8196" s="22" t="e">
        <v>#VALUE!</v>
      </c>
      <c r="S8196" s="17"/>
      <c r="U8196" s="28">
        <f t="shared" si="12930"/>
        <v>171</v>
      </c>
      <c r="V8196" s="28">
        <f t="shared" si="12866"/>
        <v>235</v>
      </c>
    </row>
    <row r="8197" spans="1:22" x14ac:dyDescent="0.3">
      <c r="A8197" s="28">
        <f t="shared" si="12865"/>
        <v>171236</v>
      </c>
      <c r="B8197" s="7">
        <f t="shared" si="12931"/>
        <v>0</v>
      </c>
      <c r="C8197" s="7">
        <f t="shared" si="12932"/>
        <v>0</v>
      </c>
      <c r="D8197" s="7">
        <f t="shared" ref="D8197:D8205" si="12934">C8197-B8197</f>
        <v>0</v>
      </c>
      <c r="E8197" s="12" t="s">
        <v>34</v>
      </c>
      <c r="G8197" s="2" t="str">
        <f t="shared" ref="G8197:G8205" si="12935">IF(D8179="","",D8179/E8179)</f>
        <v/>
      </c>
      <c r="H8197" s="13"/>
      <c r="J8197" s="28" t="str">
        <f t="shared" ref="J8197" si="12936">CONCATENATE(K8194,3)</f>
        <v>93</v>
      </c>
      <c r="K8197" s="22" t="e">
        <v>#VALUE!</v>
      </c>
      <c r="L8197" s="22" t="e">
        <v>#VALUE!</v>
      </c>
      <c r="M8197" s="22" t="e">
        <v>#VALUE!</v>
      </c>
      <c r="N8197" s="22" t="e">
        <v>#VALUE!</v>
      </c>
      <c r="O8197" s="22" t="e">
        <v>#VALUE!</v>
      </c>
      <c r="P8197" s="22" t="e">
        <v>#VALUE!</v>
      </c>
      <c r="Q8197" s="22" t="e">
        <v>#VALUE!</v>
      </c>
      <c r="R8197" s="22" t="e">
        <v>#VALUE!</v>
      </c>
      <c r="S8197" s="17"/>
      <c r="U8197" s="28">
        <f t="shared" si="12930"/>
        <v>171</v>
      </c>
      <c r="V8197" s="28">
        <f t="shared" si="12866"/>
        <v>236</v>
      </c>
    </row>
    <row r="8198" spans="1:22" x14ac:dyDescent="0.3">
      <c r="A8198" s="28">
        <f t="shared" si="12865"/>
        <v>171237</v>
      </c>
      <c r="B8198" s="7">
        <f t="shared" si="12931"/>
        <v>0</v>
      </c>
      <c r="C8198" s="7">
        <f t="shared" si="12932"/>
        <v>0</v>
      </c>
      <c r="D8198" s="7">
        <f t="shared" si="12934"/>
        <v>0</v>
      </c>
      <c r="E8198" s="10" t="str">
        <f>IF(D8164="","",MAX(E8199,E8200))</f>
        <v/>
      </c>
      <c r="G8198" s="2" t="str">
        <f t="shared" si="12935"/>
        <v/>
      </c>
      <c r="H8198" s="13"/>
      <c r="J8198" s="17"/>
      <c r="K8198" s="17">
        <v>10</v>
      </c>
      <c r="L8198" s="17">
        <v>10</v>
      </c>
      <c r="M8198" s="17">
        <v>10</v>
      </c>
      <c r="N8198" s="17">
        <v>10</v>
      </c>
      <c r="O8198" s="17">
        <v>10</v>
      </c>
      <c r="P8198" s="17">
        <v>10</v>
      </c>
      <c r="Q8198" s="17">
        <v>10</v>
      </c>
      <c r="R8198" s="17">
        <v>10</v>
      </c>
      <c r="S8198" s="17">
        <v>10</v>
      </c>
      <c r="U8198" s="28">
        <f t="shared" si="12930"/>
        <v>171</v>
      </c>
      <c r="V8198" s="28">
        <f t="shared" si="12866"/>
        <v>237</v>
      </c>
    </row>
    <row r="8199" spans="1:22" x14ac:dyDescent="0.3">
      <c r="A8199" s="28">
        <f t="shared" si="12865"/>
        <v>171238</v>
      </c>
      <c r="B8199" s="7">
        <f t="shared" si="12931"/>
        <v>0</v>
      </c>
      <c r="C8199" s="7">
        <f t="shared" si="12932"/>
        <v>0</v>
      </c>
      <c r="D8199" s="7">
        <f t="shared" si="12934"/>
        <v>0</v>
      </c>
      <c r="E8199" s="11">
        <f>ABS(MIN(B8196:B8205))</f>
        <v>0</v>
      </c>
      <c r="G8199" s="2" t="str">
        <f t="shared" si="12935"/>
        <v/>
      </c>
      <c r="H8199" s="13"/>
      <c r="J8199" s="28" t="str">
        <f t="shared" ref="J8199" si="12937">CONCATENATE(K8198,1)</f>
        <v>101</v>
      </c>
      <c r="K8199" s="22" t="e">
        <f t="array" ref="K8199:S8201">LINEST(B8178:B8187,C8178:C8187^{1,2,3,4,5,6,7,8},TRUE,TRUE)</f>
        <v>#VALUE!</v>
      </c>
      <c r="L8199" s="22" t="e">
        <v>#VALUE!</v>
      </c>
      <c r="M8199" s="22" t="e">
        <v>#VALUE!</v>
      </c>
      <c r="N8199" s="22" t="e">
        <v>#VALUE!</v>
      </c>
      <c r="O8199" s="22" t="e">
        <v>#VALUE!</v>
      </c>
      <c r="P8199" s="22" t="e">
        <v>#VALUE!</v>
      </c>
      <c r="Q8199" s="22" t="e">
        <v>#VALUE!</v>
      </c>
      <c r="R8199" s="22" t="e">
        <v>#VALUE!</v>
      </c>
      <c r="S8199" s="22" t="e">
        <v>#VALUE!</v>
      </c>
      <c r="U8199" s="28">
        <f t="shared" si="12930"/>
        <v>171</v>
      </c>
      <c r="V8199" s="28">
        <f t="shared" si="12866"/>
        <v>238</v>
      </c>
    </row>
    <row r="8200" spans="1:22" x14ac:dyDescent="0.3">
      <c r="A8200" s="28">
        <f t="shared" si="12865"/>
        <v>171239</v>
      </c>
      <c r="B8200" s="7">
        <f t="shared" si="12931"/>
        <v>0</v>
      </c>
      <c r="C8200" s="7">
        <f t="shared" si="12932"/>
        <v>0</v>
      </c>
      <c r="D8200" s="7">
        <f t="shared" si="12934"/>
        <v>0</v>
      </c>
      <c r="E8200" s="11">
        <f>ABS(MAX(B8196:B8205))</f>
        <v>0</v>
      </c>
      <c r="G8200" s="2" t="str">
        <f t="shared" si="12935"/>
        <v/>
      </c>
      <c r="H8200" s="13"/>
      <c r="J8200" s="28" t="str">
        <f t="shared" ref="J8200" si="12938">CONCATENATE(K8198,2)</f>
        <v>102</v>
      </c>
      <c r="K8200" s="22" t="e">
        <v>#VALUE!</v>
      </c>
      <c r="L8200" s="22" t="e">
        <v>#VALUE!</v>
      </c>
      <c r="M8200" s="22" t="e">
        <v>#VALUE!</v>
      </c>
      <c r="N8200" s="22" t="e">
        <v>#VALUE!</v>
      </c>
      <c r="O8200" s="22" t="e">
        <v>#VALUE!</v>
      </c>
      <c r="P8200" s="22" t="e">
        <v>#VALUE!</v>
      </c>
      <c r="Q8200" s="22" t="e">
        <v>#VALUE!</v>
      </c>
      <c r="R8200" s="22" t="e">
        <v>#VALUE!</v>
      </c>
      <c r="S8200" s="22" t="e">
        <v>#VALUE!</v>
      </c>
      <c r="U8200" s="28">
        <f t="shared" si="12930"/>
        <v>171</v>
      </c>
      <c r="V8200" s="28">
        <f t="shared" si="12866"/>
        <v>239</v>
      </c>
    </row>
    <row r="8201" spans="1:22" x14ac:dyDescent="0.3">
      <c r="A8201" s="28">
        <f t="shared" si="12865"/>
        <v>171240</v>
      </c>
      <c r="B8201" s="7">
        <f t="shared" si="12931"/>
        <v>0</v>
      </c>
      <c r="C8201" s="7">
        <f t="shared" si="12932"/>
        <v>0</v>
      </c>
      <c r="D8201" s="7">
        <f t="shared" si="12934"/>
        <v>0</v>
      </c>
      <c r="E8201" s="12" t="s">
        <v>231</v>
      </c>
      <c r="G8201" s="2" t="str">
        <f t="shared" si="12935"/>
        <v/>
      </c>
      <c r="H8201" s="13"/>
      <c r="J8201" s="28" t="str">
        <f t="shared" ref="J8201" si="12939">CONCATENATE(K8198,3)</f>
        <v>103</v>
      </c>
      <c r="K8201" s="22" t="e">
        <v>#VALUE!</v>
      </c>
      <c r="L8201" s="22" t="e">
        <v>#VALUE!</v>
      </c>
      <c r="M8201" s="22" t="e">
        <v>#VALUE!</v>
      </c>
      <c r="N8201" s="22" t="e">
        <v>#VALUE!</v>
      </c>
      <c r="O8201" s="22" t="e">
        <v>#VALUE!</v>
      </c>
      <c r="P8201" s="22" t="e">
        <v>#VALUE!</v>
      </c>
      <c r="Q8201" s="22" t="e">
        <v>#VALUE!</v>
      </c>
      <c r="R8201" s="22" t="e">
        <v>#VALUE!</v>
      </c>
      <c r="S8201" s="22" t="e">
        <v>#VALUE!</v>
      </c>
      <c r="U8201" s="28">
        <f t="shared" si="12930"/>
        <v>171</v>
      </c>
      <c r="V8201" s="28">
        <f t="shared" si="12866"/>
        <v>240</v>
      </c>
    </row>
    <row r="8202" spans="1:22" x14ac:dyDescent="0.3">
      <c r="A8202" s="28">
        <f t="shared" si="12865"/>
        <v>171241</v>
      </c>
      <c r="B8202" s="7">
        <f t="shared" si="12931"/>
        <v>0</v>
      </c>
      <c r="C8202" s="7">
        <f t="shared" si="12932"/>
        <v>0</v>
      </c>
      <c r="D8202" s="7">
        <f t="shared" si="12934"/>
        <v>0</v>
      </c>
      <c r="E8202" s="10" t="e">
        <f>IF(D8164="","",MAX(E8203,E8204))*2</f>
        <v>#VALUE!</v>
      </c>
      <c r="G8202" s="2" t="str">
        <f t="shared" si="12935"/>
        <v/>
      </c>
      <c r="H8202" s="13"/>
      <c r="U8202" s="28">
        <f t="shared" si="12930"/>
        <v>171</v>
      </c>
      <c r="V8202" s="28">
        <f t="shared" si="12866"/>
        <v>241</v>
      </c>
    </row>
    <row r="8203" spans="1:22" x14ac:dyDescent="0.3">
      <c r="A8203" s="28">
        <f t="shared" si="12865"/>
        <v>171242</v>
      </c>
      <c r="B8203" s="7">
        <f t="shared" si="12931"/>
        <v>0</v>
      </c>
      <c r="C8203" s="7">
        <f t="shared" si="12932"/>
        <v>0</v>
      </c>
      <c r="D8203" s="7">
        <f t="shared" si="12934"/>
        <v>0</v>
      </c>
      <c r="E8203" s="11">
        <f>ABS(MIN(G8196:G8205))</f>
        <v>0</v>
      </c>
      <c r="G8203" s="2" t="str">
        <f t="shared" si="12935"/>
        <v/>
      </c>
      <c r="U8203" s="28">
        <f t="shared" si="12930"/>
        <v>171</v>
      </c>
      <c r="V8203" s="28">
        <f t="shared" si="12866"/>
        <v>242</v>
      </c>
    </row>
    <row r="8204" spans="1:22" x14ac:dyDescent="0.3">
      <c r="A8204" s="28">
        <f t="shared" si="12865"/>
        <v>171243</v>
      </c>
      <c r="B8204" s="7">
        <f t="shared" si="12931"/>
        <v>0</v>
      </c>
      <c r="C8204" s="7">
        <f t="shared" si="12932"/>
        <v>0</v>
      </c>
      <c r="D8204" s="7">
        <f t="shared" si="12934"/>
        <v>0</v>
      </c>
      <c r="E8204" s="11">
        <f>ABS(MAX(G8196:G8205))</f>
        <v>0</v>
      </c>
      <c r="G8204" s="2" t="str">
        <f t="shared" si="12935"/>
        <v/>
      </c>
      <c r="U8204" s="28">
        <f t="shared" si="12930"/>
        <v>171</v>
      </c>
      <c r="V8204" s="28">
        <f t="shared" si="12866"/>
        <v>243</v>
      </c>
    </row>
    <row r="8205" spans="1:22" x14ac:dyDescent="0.3">
      <c r="A8205" s="28">
        <f t="shared" si="12865"/>
        <v>171244</v>
      </c>
      <c r="B8205" s="7">
        <f t="shared" si="12931"/>
        <v>0</v>
      </c>
      <c r="C8205" s="7">
        <f t="shared" si="12932"/>
        <v>0</v>
      </c>
      <c r="D8205" s="7">
        <f t="shared" si="12934"/>
        <v>0</v>
      </c>
      <c r="F8205" s="13"/>
      <c r="G8205" s="2" t="str">
        <f t="shared" si="12935"/>
        <v/>
      </c>
      <c r="U8205" s="28">
        <f t="shared" si="12930"/>
        <v>171</v>
      </c>
      <c r="V8205" s="28">
        <f t="shared" si="12866"/>
        <v>244</v>
      </c>
    </row>
    <row r="8206" spans="1:22" x14ac:dyDescent="0.3">
      <c r="A8206" s="28">
        <f t="shared" si="12865"/>
        <v>171245</v>
      </c>
      <c r="F8206" s="13"/>
      <c r="U8206" s="28">
        <f t="shared" si="12930"/>
        <v>171</v>
      </c>
      <c r="V8206" s="28">
        <f t="shared" si="12866"/>
        <v>245</v>
      </c>
    </row>
    <row r="8207" spans="1:22" x14ac:dyDescent="0.3">
      <c r="A8207" s="28">
        <f t="shared" si="12865"/>
        <v>171246</v>
      </c>
      <c r="F8207" s="13"/>
      <c r="U8207" s="28">
        <f t="shared" si="12930"/>
        <v>171</v>
      </c>
      <c r="V8207" s="28">
        <f t="shared" si="12866"/>
        <v>246</v>
      </c>
    </row>
    <row r="8208" spans="1:22" x14ac:dyDescent="0.3">
      <c r="A8208" s="28">
        <f t="shared" si="12865"/>
        <v>171247</v>
      </c>
      <c r="F8208" s="13"/>
      <c r="U8208" s="28">
        <f t="shared" si="12930"/>
        <v>171</v>
      </c>
      <c r="V8208" s="28">
        <f t="shared" si="12866"/>
        <v>247</v>
      </c>
    </row>
    <row r="8209" spans="1:24" s="8" customFormat="1" x14ac:dyDescent="0.3"/>
    <row r="8210" spans="1:24" x14ac:dyDescent="0.3">
      <c r="A8210" s="28">
        <f t="shared" ref="A8210:A8256" si="12940">ROUND(CONCATENATE(U8210,V8210),0)</f>
        <v>172201</v>
      </c>
      <c r="B8210" s="63" t="s">
        <v>0</v>
      </c>
      <c r="C8210" s="63"/>
      <c r="D8210" s="71"/>
      <c r="E8210" s="71"/>
      <c r="F8210" s="71"/>
      <c r="G8210" s="71"/>
      <c r="H8210" s="71"/>
      <c r="U8210" s="28">
        <f t="shared" ref="U8210:U8258" si="12941">U8208+1</f>
        <v>172</v>
      </c>
      <c r="V8210" s="28">
        <v>201</v>
      </c>
    </row>
    <row r="8211" spans="1:24" x14ac:dyDescent="0.3">
      <c r="A8211" s="28">
        <f t="shared" si="12940"/>
        <v>172202</v>
      </c>
      <c r="B8211" s="72" t="s">
        <v>70</v>
      </c>
      <c r="C8211" s="73"/>
      <c r="D8211" s="30"/>
      <c r="E8211" s="66" t="s">
        <v>71</v>
      </c>
      <c r="F8211" s="66"/>
      <c r="G8211" s="74"/>
      <c r="H8211" s="74"/>
      <c r="U8211" s="28">
        <f t="shared" si="12930"/>
        <v>172</v>
      </c>
      <c r="V8211" s="28">
        <f t="shared" ref="V8211:V8256" si="12942">V8210+1</f>
        <v>202</v>
      </c>
    </row>
    <row r="8212" spans="1:24" x14ac:dyDescent="0.3">
      <c r="A8212" s="28">
        <f t="shared" si="12940"/>
        <v>172203</v>
      </c>
      <c r="B8212" s="75" t="s">
        <v>6</v>
      </c>
      <c r="C8212" s="75"/>
      <c r="D8212" s="71"/>
      <c r="E8212" s="71"/>
      <c r="F8212" s="71"/>
      <c r="G8212" s="71"/>
      <c r="H8212" s="71"/>
      <c r="U8212" s="28">
        <f t="shared" si="12930"/>
        <v>172</v>
      </c>
      <c r="V8212" s="28">
        <f t="shared" si="12942"/>
        <v>203</v>
      </c>
    </row>
    <row r="8213" spans="1:24" x14ac:dyDescent="0.3">
      <c r="A8213" s="28">
        <f t="shared" si="12940"/>
        <v>172204</v>
      </c>
      <c r="B8213" s="63" t="s">
        <v>7</v>
      </c>
      <c r="C8213" s="63"/>
      <c r="D8213" s="71"/>
      <c r="E8213" s="71"/>
      <c r="F8213" s="71"/>
      <c r="G8213" s="71"/>
      <c r="H8213" s="71"/>
      <c r="J8213" s="17"/>
      <c r="K8213" s="17" t="s">
        <v>53</v>
      </c>
      <c r="L8213" s="17" t="s">
        <v>54</v>
      </c>
      <c r="M8213" s="17" t="s">
        <v>55</v>
      </c>
      <c r="N8213" s="17" t="s">
        <v>56</v>
      </c>
      <c r="O8213" s="17" t="s">
        <v>57</v>
      </c>
      <c r="P8213" s="17" t="s">
        <v>2</v>
      </c>
      <c r="Q8213" s="17" t="s">
        <v>3</v>
      </c>
      <c r="R8213" s="17" t="s">
        <v>4</v>
      </c>
      <c r="S8213" s="17" t="s">
        <v>5</v>
      </c>
      <c r="U8213" s="28">
        <f t="shared" si="12930"/>
        <v>172</v>
      </c>
      <c r="V8213" s="28">
        <f t="shared" si="12942"/>
        <v>204</v>
      </c>
      <c r="X8213" s="1" t="s">
        <v>48</v>
      </c>
    </row>
    <row r="8214" spans="1:24" x14ac:dyDescent="0.3">
      <c r="A8214" s="28">
        <f t="shared" si="12940"/>
        <v>172205</v>
      </c>
      <c r="B8214" s="63" t="s">
        <v>9</v>
      </c>
      <c r="C8214" s="63"/>
      <c r="D8214" s="71"/>
      <c r="E8214" s="71"/>
      <c r="F8214" s="71"/>
      <c r="G8214" s="71"/>
      <c r="H8214" s="71"/>
      <c r="J8214" s="17">
        <f t="shared" ref="J8214" si="12943">COUNTA(B8226:B8235)</f>
        <v>0</v>
      </c>
      <c r="K8214" s="17">
        <f t="shared" ref="K8214" si="12944">IF(L8214-1&lt;2,0,L8214-1)</f>
        <v>0</v>
      </c>
      <c r="L8214" s="17">
        <f t="shared" ref="L8214" si="12945">IF(M8214-1&lt;2,0,M8214-1)</f>
        <v>0</v>
      </c>
      <c r="M8214" s="17">
        <f t="shared" ref="M8214" si="12946">IF(N8214-1&lt;2,0,N8214-1)</f>
        <v>0</v>
      </c>
      <c r="N8214" s="17">
        <f t="shared" ref="N8214" si="12947">IF(O8214-1&lt;2,0,O8214-1)</f>
        <v>0</v>
      </c>
      <c r="O8214" s="17">
        <f t="shared" ref="O8214" si="12948">IF(P8214-1&lt;2,0,P8214-1)</f>
        <v>0</v>
      </c>
      <c r="P8214" s="17">
        <f t="shared" ref="P8214" si="12949">IF(Q8214-1&lt;2,0,Q8214-1)</f>
        <v>0</v>
      </c>
      <c r="Q8214" s="17">
        <f t="shared" ref="Q8214" si="12950">IF(R8214-1&lt;2,0,R8214-1)</f>
        <v>0</v>
      </c>
      <c r="R8214" s="17">
        <f t="shared" ref="R8214" si="12951">IF(S8214-1&lt;2,0,S8214-1)</f>
        <v>0</v>
      </c>
      <c r="S8214" s="17">
        <f t="shared" ref="S8214" si="12952">J8214</f>
        <v>0</v>
      </c>
      <c r="U8214" s="28">
        <f t="shared" si="12930"/>
        <v>172</v>
      </c>
      <c r="V8214" s="28">
        <f t="shared" si="12942"/>
        <v>205</v>
      </c>
      <c r="X8214" s="1" t="s">
        <v>49</v>
      </c>
    </row>
    <row r="8215" spans="1:24" x14ac:dyDescent="0.3">
      <c r="A8215" s="28">
        <f t="shared" si="12940"/>
        <v>172206</v>
      </c>
      <c r="B8215" s="63" t="s">
        <v>10</v>
      </c>
      <c r="C8215" s="63"/>
      <c r="D8215" s="71"/>
      <c r="E8215" s="71"/>
      <c r="F8215" s="71"/>
      <c r="G8215" s="71"/>
      <c r="H8215" s="71"/>
      <c r="J8215" s="28" t="str">
        <f t="shared" ref="J8215" si="12953">CONCATENATE(J8214,1)</f>
        <v>01</v>
      </c>
      <c r="K8215" s="29">
        <f t="shared" ref="K8215" si="12954">IF(K8214=0,0,VLOOKUP(J8215,J8219:S8249,K8214,FALSE))</f>
        <v>0</v>
      </c>
      <c r="L8215" s="29">
        <f t="shared" ref="L8215" si="12955">IF(L8214=0,0,VLOOKUP(J8215,J8219:S8249,L8214,FALSE))</f>
        <v>0</v>
      </c>
      <c r="M8215" s="29">
        <f t="shared" ref="M8215" si="12956">IF(M8214=0,0,VLOOKUP(J8215,J8219:S8249,M8214,FALSE))</f>
        <v>0</v>
      </c>
      <c r="N8215" s="29">
        <f t="shared" ref="N8215" si="12957">IF(N8214=0,0,VLOOKUP(J8215,J8219:S8249,N8214,FALSE))</f>
        <v>0</v>
      </c>
      <c r="O8215" s="29">
        <f t="shared" ref="O8215" si="12958">IF(O8214=0,0,VLOOKUP(J8215,J8219:S8249,O8214,FALSE))</f>
        <v>0</v>
      </c>
      <c r="P8215" s="29">
        <f t="shared" ref="P8215" si="12959">IF(P8214=0,0,VLOOKUP(J8215,J8219:S8249,P8214,FALSE))</f>
        <v>0</v>
      </c>
      <c r="Q8215" s="29">
        <f t="shared" ref="Q8215" si="12960">IF(Q8214=0,0,VLOOKUP(J8215,J8219:S8249,Q8214,FALSE))</f>
        <v>0</v>
      </c>
      <c r="R8215" s="29">
        <f t="shared" ref="R8215" si="12961">IF(R8214=0,0,VLOOKUP(J8215,J8219:S8249,R8214,FALSE))</f>
        <v>0</v>
      </c>
      <c r="S8215" s="29">
        <f t="shared" ref="S8215" si="12962">IF(S8214=0,0,VLOOKUP(J8215,J8219:S8249,S8214,FALSE))</f>
        <v>0</v>
      </c>
      <c r="U8215" s="28">
        <f t="shared" si="12930"/>
        <v>172</v>
      </c>
      <c r="V8215" s="28">
        <f t="shared" si="12942"/>
        <v>206</v>
      </c>
      <c r="X8215" s="1" t="s">
        <v>50</v>
      </c>
    </row>
    <row r="8216" spans="1:24" x14ac:dyDescent="0.3">
      <c r="A8216" s="28">
        <f t="shared" si="12940"/>
        <v>172207</v>
      </c>
      <c r="B8216" s="63" t="s">
        <v>11</v>
      </c>
      <c r="C8216" s="63"/>
      <c r="D8216" s="64"/>
      <c r="E8216" s="64"/>
      <c r="F8216" s="64"/>
      <c r="G8216" s="64"/>
      <c r="H8216" s="64"/>
      <c r="J8216" s="28" t="str">
        <f t="shared" ref="J8216" si="12963">CONCATENATE(J8214,2)</f>
        <v>02</v>
      </c>
      <c r="K8216" s="22">
        <f t="shared" ref="K8216" si="12964">IF(K8214=0,0,VLOOKUP(J8216,J8219:S8249,K8214,FALSE))</f>
        <v>0</v>
      </c>
      <c r="L8216" s="22">
        <f t="shared" ref="L8216" si="12965">IF(L8214=0,0,VLOOKUP(J8216,J8219:S8249,L8214,FALSE))</f>
        <v>0</v>
      </c>
      <c r="M8216" s="22">
        <f t="shared" ref="M8216" si="12966">IF(M8214=0,0,VLOOKUP(J8216,J8219:S8249,M8214,FALSE))</f>
        <v>0</v>
      </c>
      <c r="N8216" s="22">
        <f t="shared" ref="N8216" si="12967">IF(N8214=0,0,VLOOKUP(J8216,J8219:S8249,N8214,FALSE))</f>
        <v>0</v>
      </c>
      <c r="O8216" s="22">
        <f t="shared" ref="O8216" si="12968">IF(O8214=0,0,VLOOKUP(J8216,J8219:S8249,O8214,FALSE))</f>
        <v>0</v>
      </c>
      <c r="P8216" s="22">
        <f t="shared" ref="P8216" si="12969">IF(P8214=0,0,VLOOKUP(J8216,J8219:S8249,P8214,FALSE))</f>
        <v>0</v>
      </c>
      <c r="Q8216" s="22">
        <f t="shared" ref="Q8216" si="12970">IF(Q8214=0,0,VLOOKUP(J8216,J8219:S8249,Q8214,FALSE))</f>
        <v>0</v>
      </c>
      <c r="R8216" s="22">
        <f t="shared" ref="R8216" si="12971">IF(R8214=0,0,VLOOKUP(J8216,J8219:S8249,R8214,FALSE))</f>
        <v>0</v>
      </c>
      <c r="S8216" s="22">
        <f t="shared" ref="S8216" si="12972">IF(S8214=0,0,VLOOKUP(J8216,J8219:S8249,S8214,FALSE))</f>
        <v>0</v>
      </c>
      <c r="U8216" s="28">
        <f t="shared" si="12930"/>
        <v>172</v>
      </c>
      <c r="V8216" s="28">
        <f t="shared" si="12942"/>
        <v>207</v>
      </c>
    </row>
    <row r="8217" spans="1:24" x14ac:dyDescent="0.3">
      <c r="A8217" s="28">
        <f t="shared" si="12940"/>
        <v>172208</v>
      </c>
      <c r="B8217" s="63" t="s">
        <v>12</v>
      </c>
      <c r="C8217" s="63"/>
      <c r="D8217" s="65"/>
      <c r="E8217" s="65"/>
      <c r="F8217" s="65"/>
      <c r="G8217" s="65"/>
      <c r="H8217" s="65"/>
      <c r="J8217" s="28" t="str">
        <f t="shared" ref="J8217" si="12973">CONCATENATE(J8214,3)</f>
        <v>03</v>
      </c>
      <c r="K8217" s="22"/>
      <c r="L8217" s="22"/>
      <c r="M8217" s="22"/>
      <c r="N8217" s="22" t="s">
        <v>58</v>
      </c>
      <c r="O8217" s="29">
        <f t="shared" ref="O8217" si="12974">J8214-2</f>
        <v>-2</v>
      </c>
      <c r="P8217" s="22" t="s">
        <v>59</v>
      </c>
      <c r="Q8217" s="29" t="e">
        <f t="shared" ref="Q8217" si="12975">VLOOKUP(J8217,J8219:S8249,3,FALSE)</f>
        <v>#N/A</v>
      </c>
      <c r="R8217" s="22" t="s">
        <v>60</v>
      </c>
      <c r="S8217" s="22" t="e">
        <f t="shared" ref="S8217" si="12976">VLOOKUP(J8217,J8219:S8249,2,FALSE)</f>
        <v>#N/A</v>
      </c>
      <c r="U8217" s="28">
        <f t="shared" si="12930"/>
        <v>172</v>
      </c>
      <c r="V8217" s="28">
        <f t="shared" si="12942"/>
        <v>208</v>
      </c>
    </row>
    <row r="8218" spans="1:24" x14ac:dyDescent="0.3">
      <c r="A8218" s="28">
        <f t="shared" si="12940"/>
        <v>172209</v>
      </c>
      <c r="B8218" s="63" t="s">
        <v>13</v>
      </c>
      <c r="C8218" s="63"/>
      <c r="D8218" s="15"/>
      <c r="E8218" s="66" t="s">
        <v>14</v>
      </c>
      <c r="F8218" s="66"/>
      <c r="G8218" s="66"/>
      <c r="H8218" s="6" t="s">
        <v>64</v>
      </c>
      <c r="J8218" s="17"/>
      <c r="K8218" s="17">
        <v>3</v>
      </c>
      <c r="L8218" s="17">
        <v>3</v>
      </c>
      <c r="M8218" s="17"/>
      <c r="N8218" s="17"/>
      <c r="O8218" s="17"/>
      <c r="P8218" s="17"/>
      <c r="Q8218" s="17"/>
      <c r="R8218" s="17"/>
      <c r="S8218" s="17"/>
      <c r="U8218" s="28">
        <f t="shared" si="12930"/>
        <v>172</v>
      </c>
      <c r="V8218" s="28">
        <f t="shared" si="12942"/>
        <v>209</v>
      </c>
    </row>
    <row r="8219" spans="1:24" x14ac:dyDescent="0.3">
      <c r="A8219" s="28">
        <f t="shared" si="12940"/>
        <v>172210</v>
      </c>
      <c r="B8219" s="63" t="s">
        <v>15</v>
      </c>
      <c r="C8219" s="63"/>
      <c r="D8219" s="2">
        <f t="shared" ref="D8219" si="12977">MIN(B8226:B8235)</f>
        <v>0</v>
      </c>
      <c r="E8219" s="3" t="s">
        <v>16</v>
      </c>
      <c r="F8219" s="2">
        <f t="shared" ref="F8219" si="12978">MAX(B8226:B8235)</f>
        <v>0</v>
      </c>
      <c r="G8219" s="4" t="str">
        <f t="shared" ref="G8219" si="12979">IF(H8218="","",H8218)</f>
        <v>°C</v>
      </c>
      <c r="H8219" s="14"/>
      <c r="J8219" s="28" t="str">
        <f t="shared" ref="J8219" si="12980">CONCATENATE(K8218,1)</f>
        <v>31</v>
      </c>
      <c r="K8219" s="22" t="e">
        <f t="array" ref="K8219:L8221">LINEST(B8226:B8228,C8226:C8228^{1},TRUE,TRUE)</f>
        <v>#VALUE!</v>
      </c>
      <c r="L8219" s="22" t="e">
        <v>#VALUE!</v>
      </c>
      <c r="M8219" s="17"/>
      <c r="N8219" s="17"/>
      <c r="O8219" s="17"/>
      <c r="P8219" s="17"/>
      <c r="Q8219" s="17"/>
      <c r="R8219" s="17"/>
      <c r="S8219" s="17"/>
      <c r="U8219" s="28">
        <f t="shared" si="12930"/>
        <v>172</v>
      </c>
      <c r="V8219" s="28">
        <f t="shared" si="12942"/>
        <v>210</v>
      </c>
    </row>
    <row r="8220" spans="1:24" x14ac:dyDescent="0.3">
      <c r="A8220" s="28">
        <f t="shared" si="12940"/>
        <v>172211</v>
      </c>
      <c r="J8220" s="28" t="str">
        <f t="shared" ref="J8220" si="12981">CONCATENATE(K8218,2)</f>
        <v>32</v>
      </c>
      <c r="K8220" s="22" t="e">
        <v>#VALUE!</v>
      </c>
      <c r="L8220" s="22" t="e">
        <v>#VALUE!</v>
      </c>
      <c r="M8220" s="17"/>
      <c r="N8220" s="17"/>
      <c r="O8220" s="17"/>
      <c r="P8220" s="17"/>
      <c r="Q8220" s="17"/>
      <c r="R8220" s="17"/>
      <c r="S8220" s="17"/>
      <c r="U8220" s="28">
        <f t="shared" si="12930"/>
        <v>172</v>
      </c>
      <c r="V8220" s="28">
        <f t="shared" si="12942"/>
        <v>211</v>
      </c>
    </row>
    <row r="8221" spans="1:24" x14ac:dyDescent="0.3">
      <c r="A8221" s="28">
        <f t="shared" si="12940"/>
        <v>172212</v>
      </c>
      <c r="B8221" s="67" t="s">
        <v>17</v>
      </c>
      <c r="C8221" s="67"/>
      <c r="D8221" s="67"/>
      <c r="E8221" s="67"/>
      <c r="F8221" s="67"/>
      <c r="G8221" s="68" t="s">
        <v>31</v>
      </c>
      <c r="H8221" s="69"/>
      <c r="J8221" s="28" t="str">
        <f t="shared" ref="J8221" si="12982">CONCATENATE(K8218,3)</f>
        <v>33</v>
      </c>
      <c r="K8221" s="22" t="e">
        <v>#VALUE!</v>
      </c>
      <c r="L8221" s="22" t="e">
        <v>#VALUE!</v>
      </c>
      <c r="M8221" s="17"/>
      <c r="N8221" s="17"/>
      <c r="O8221" s="17"/>
      <c r="P8221" s="17"/>
      <c r="Q8221" s="17"/>
      <c r="R8221" s="17"/>
      <c r="S8221" s="17"/>
      <c r="U8221" s="28">
        <f t="shared" si="12930"/>
        <v>172</v>
      </c>
      <c r="V8221" s="28">
        <f t="shared" si="12942"/>
        <v>212</v>
      </c>
    </row>
    <row r="8222" spans="1:24" x14ac:dyDescent="0.3">
      <c r="A8222" s="28">
        <f t="shared" si="12940"/>
        <v>172213</v>
      </c>
      <c r="B8222" s="66" t="s">
        <v>18</v>
      </c>
      <c r="C8222" s="66"/>
      <c r="D8222" s="66"/>
      <c r="E8222" s="66" t="str">
        <f t="shared" ref="E8222" si="12983">IF(D8215="","",D8215)</f>
        <v/>
      </c>
      <c r="F8222" s="66"/>
      <c r="G8222" s="4" t="s">
        <v>18</v>
      </c>
      <c r="H8222" s="16"/>
      <c r="J8222" s="17"/>
      <c r="K8222" s="17">
        <v>4</v>
      </c>
      <c r="L8222" s="17">
        <v>4</v>
      </c>
      <c r="M8222" s="17">
        <v>4</v>
      </c>
      <c r="N8222" s="17"/>
      <c r="O8222" s="17"/>
      <c r="P8222" s="17"/>
      <c r="Q8222" s="17"/>
      <c r="R8222" s="17"/>
      <c r="S8222" s="17"/>
      <c r="U8222" s="28">
        <f t="shared" si="12930"/>
        <v>172</v>
      </c>
      <c r="V8222" s="28">
        <f t="shared" si="12942"/>
        <v>213</v>
      </c>
    </row>
    <row r="8223" spans="1:24" ht="15" customHeight="1" x14ac:dyDescent="0.3">
      <c r="A8223" s="28">
        <f t="shared" si="12940"/>
        <v>172214</v>
      </c>
      <c r="B8223" s="5" t="s">
        <v>19</v>
      </c>
      <c r="C8223" s="5" t="s">
        <v>20</v>
      </c>
      <c r="D8223" s="5" t="s">
        <v>21</v>
      </c>
      <c r="E8223" s="5"/>
      <c r="F8223" s="70" t="s">
        <v>33</v>
      </c>
      <c r="G8223" s="5" t="s">
        <v>19</v>
      </c>
      <c r="H8223" s="5" t="s">
        <v>20</v>
      </c>
      <c r="J8223" s="28" t="str">
        <f t="shared" ref="J8223" si="12984">CONCATENATE(K8222,1)</f>
        <v>41</v>
      </c>
      <c r="K8223" s="22" t="e">
        <f t="array" ref="K8223:M8225">LINEST(B8226:B8229,C8226:C8229^{1,2},TRUE,TRUE)</f>
        <v>#VALUE!</v>
      </c>
      <c r="L8223" s="22" t="e">
        <v>#VALUE!</v>
      </c>
      <c r="M8223" s="22" t="e">
        <v>#VALUE!</v>
      </c>
      <c r="N8223" s="17"/>
      <c r="O8223" s="17"/>
      <c r="P8223" s="17"/>
      <c r="Q8223" s="17"/>
      <c r="R8223" s="17"/>
      <c r="S8223" s="17"/>
      <c r="U8223" s="28">
        <f t="shared" si="12930"/>
        <v>172</v>
      </c>
      <c r="V8223" s="28">
        <f t="shared" si="12942"/>
        <v>214</v>
      </c>
    </row>
    <row r="8224" spans="1:24" x14ac:dyDescent="0.3">
      <c r="A8224" s="28">
        <f t="shared" si="12940"/>
        <v>172215</v>
      </c>
      <c r="B8224" s="5" t="s">
        <v>22</v>
      </c>
      <c r="C8224" s="5" t="s">
        <v>23</v>
      </c>
      <c r="D8224" s="5" t="s">
        <v>24</v>
      </c>
      <c r="E8224" s="5" t="s">
        <v>32</v>
      </c>
      <c r="F8224" s="70"/>
      <c r="G8224" s="5" t="s">
        <v>22</v>
      </c>
      <c r="H8224" s="5" t="s">
        <v>23</v>
      </c>
      <c r="J8224" s="28" t="str">
        <f t="shared" ref="J8224" si="12985">CONCATENATE(K8222,2)</f>
        <v>42</v>
      </c>
      <c r="K8224" s="22" t="e">
        <v>#VALUE!</v>
      </c>
      <c r="L8224" s="22" t="e">
        <v>#VALUE!</v>
      </c>
      <c r="M8224" s="22" t="e">
        <v>#VALUE!</v>
      </c>
      <c r="N8224" s="17"/>
      <c r="O8224" s="17"/>
      <c r="P8224" s="17"/>
      <c r="Q8224" s="17"/>
      <c r="R8224" s="17"/>
      <c r="S8224" s="17"/>
      <c r="U8224" s="28">
        <f t="shared" si="12930"/>
        <v>172</v>
      </c>
      <c r="V8224" s="28">
        <f t="shared" si="12942"/>
        <v>215</v>
      </c>
    </row>
    <row r="8225" spans="1:22" x14ac:dyDescent="0.3">
      <c r="A8225" s="28">
        <f t="shared" si="12940"/>
        <v>172216</v>
      </c>
      <c r="B8225" s="6" t="str">
        <f t="shared" ref="B8225" si="12986">IF(H8218="","",H8218)</f>
        <v>°C</v>
      </c>
      <c r="C8225" s="6" t="str">
        <f t="shared" ref="C8225" si="12987">IF(H8218="","",H8218)</f>
        <v>°C</v>
      </c>
      <c r="D8225" s="6" t="str">
        <f t="shared" ref="D8225" si="12988">IF(H8218="","",H8218)</f>
        <v>°C</v>
      </c>
      <c r="E8225" s="6"/>
      <c r="F8225" s="6"/>
      <c r="G8225" s="6" t="str">
        <f t="shared" ref="G8225" si="12989">IF(H8218="","",H8218)</f>
        <v>°C</v>
      </c>
      <c r="H8225" s="6" t="str">
        <f t="shared" ref="H8225" si="12990">IF(H8218="","",H8218)</f>
        <v>°C</v>
      </c>
      <c r="J8225" s="28" t="str">
        <f t="shared" ref="J8225" si="12991">CONCATENATE(K8222,3)</f>
        <v>43</v>
      </c>
      <c r="K8225" s="22" t="e">
        <v>#VALUE!</v>
      </c>
      <c r="L8225" s="22" t="e">
        <v>#VALUE!</v>
      </c>
      <c r="M8225" s="22" t="e">
        <v>#VALUE!</v>
      </c>
      <c r="N8225" s="17"/>
      <c r="O8225" s="17"/>
      <c r="P8225" s="17"/>
      <c r="Q8225" s="17"/>
      <c r="R8225" s="17"/>
      <c r="S8225" s="17"/>
      <c r="U8225" s="28">
        <f t="shared" si="12930"/>
        <v>172</v>
      </c>
      <c r="V8225" s="28">
        <f t="shared" si="12942"/>
        <v>216</v>
      </c>
    </row>
    <row r="8226" spans="1:22" x14ac:dyDescent="0.3">
      <c r="A8226" s="28">
        <f t="shared" si="12940"/>
        <v>172217</v>
      </c>
      <c r="B8226" s="26"/>
      <c r="C8226" s="26"/>
      <c r="D8226" s="26"/>
      <c r="E8226" s="9"/>
      <c r="F8226" s="26"/>
      <c r="G8226" s="27"/>
      <c r="H8226" s="27"/>
      <c r="J8226" s="17"/>
      <c r="K8226" s="17">
        <v>5</v>
      </c>
      <c r="L8226" s="17">
        <v>5</v>
      </c>
      <c r="M8226" s="17">
        <v>5</v>
      </c>
      <c r="N8226" s="17">
        <v>5</v>
      </c>
      <c r="O8226" s="17"/>
      <c r="P8226" s="17"/>
      <c r="Q8226" s="17"/>
      <c r="R8226" s="17"/>
      <c r="S8226" s="17"/>
      <c r="U8226" s="28">
        <f t="shared" si="12930"/>
        <v>172</v>
      </c>
      <c r="V8226" s="28">
        <f t="shared" si="12942"/>
        <v>217</v>
      </c>
    </row>
    <row r="8227" spans="1:22" x14ac:dyDescent="0.3">
      <c r="A8227" s="28">
        <f t="shared" si="12940"/>
        <v>172218</v>
      </c>
      <c r="B8227" s="26"/>
      <c r="C8227" s="26"/>
      <c r="D8227" s="26"/>
      <c r="E8227" s="9"/>
      <c r="F8227" s="26"/>
      <c r="G8227" s="27"/>
      <c r="H8227" s="27"/>
      <c r="J8227" s="28" t="str">
        <f t="shared" ref="J8227" si="12992">CONCATENATE(K8226,1)</f>
        <v>51</v>
      </c>
      <c r="K8227" s="22" t="e">
        <f t="array" ref="K8227:N8229">LINEST(B8226:B8230,C8226:C8230^{1,2,3},TRUE,TRUE)</f>
        <v>#VALUE!</v>
      </c>
      <c r="L8227" s="22" t="e">
        <v>#VALUE!</v>
      </c>
      <c r="M8227" s="22" t="e">
        <v>#VALUE!</v>
      </c>
      <c r="N8227" s="22" t="e">
        <v>#VALUE!</v>
      </c>
      <c r="O8227" s="17"/>
      <c r="P8227" s="17"/>
      <c r="Q8227" s="17"/>
      <c r="R8227" s="17"/>
      <c r="S8227" s="17"/>
      <c r="U8227" s="28">
        <f t="shared" si="12930"/>
        <v>172</v>
      </c>
      <c r="V8227" s="28">
        <f t="shared" si="12942"/>
        <v>218</v>
      </c>
    </row>
    <row r="8228" spans="1:22" x14ac:dyDescent="0.3">
      <c r="A8228" s="28">
        <f t="shared" si="12940"/>
        <v>172219</v>
      </c>
      <c r="B8228" s="26"/>
      <c r="C8228" s="26"/>
      <c r="D8228" s="26"/>
      <c r="E8228" s="9"/>
      <c r="F8228" s="26"/>
      <c r="G8228" s="27"/>
      <c r="H8228" s="27"/>
      <c r="J8228" s="28" t="str">
        <f t="shared" ref="J8228" si="12993">CONCATENATE(K8226,2)</f>
        <v>52</v>
      </c>
      <c r="K8228" s="22" t="e">
        <v>#VALUE!</v>
      </c>
      <c r="L8228" s="22" t="e">
        <v>#VALUE!</v>
      </c>
      <c r="M8228" s="22" t="e">
        <v>#VALUE!</v>
      </c>
      <c r="N8228" s="22" t="e">
        <v>#VALUE!</v>
      </c>
      <c r="O8228" s="17"/>
      <c r="P8228" s="17"/>
      <c r="Q8228" s="17"/>
      <c r="R8228" s="17"/>
      <c r="S8228" s="17"/>
      <c r="U8228" s="28">
        <f t="shared" si="12930"/>
        <v>172</v>
      </c>
      <c r="V8228" s="28">
        <f t="shared" si="12942"/>
        <v>219</v>
      </c>
    </row>
    <row r="8229" spans="1:22" x14ac:dyDescent="0.3">
      <c r="A8229" s="28">
        <f t="shared" si="12940"/>
        <v>172220</v>
      </c>
      <c r="B8229" s="26"/>
      <c r="C8229" s="26"/>
      <c r="D8229" s="26"/>
      <c r="E8229" s="9"/>
      <c r="F8229" s="26"/>
      <c r="G8229" s="27"/>
      <c r="H8229" s="27"/>
      <c r="J8229" s="28" t="str">
        <f t="shared" ref="J8229" si="12994">CONCATENATE(K8226,3)</f>
        <v>53</v>
      </c>
      <c r="K8229" s="22" t="e">
        <v>#VALUE!</v>
      </c>
      <c r="L8229" s="22" t="e">
        <v>#VALUE!</v>
      </c>
      <c r="M8229" s="22" t="e">
        <v>#VALUE!</v>
      </c>
      <c r="N8229" s="22" t="e">
        <v>#VALUE!</v>
      </c>
      <c r="O8229" s="17"/>
      <c r="P8229" s="17"/>
      <c r="Q8229" s="17"/>
      <c r="R8229" s="17"/>
      <c r="S8229" s="17"/>
      <c r="U8229" s="28">
        <f t="shared" si="12930"/>
        <v>172</v>
      </c>
      <c r="V8229" s="28">
        <f t="shared" si="12942"/>
        <v>220</v>
      </c>
    </row>
    <row r="8230" spans="1:22" x14ac:dyDescent="0.3">
      <c r="A8230" s="28">
        <f t="shared" si="12940"/>
        <v>172221</v>
      </c>
      <c r="B8230" s="26"/>
      <c r="C8230" s="26"/>
      <c r="D8230" s="26"/>
      <c r="E8230" s="9"/>
      <c r="F8230" s="26"/>
      <c r="G8230" s="27"/>
      <c r="H8230" s="27"/>
      <c r="J8230" s="17"/>
      <c r="K8230" s="17">
        <v>6</v>
      </c>
      <c r="L8230" s="17">
        <v>6</v>
      </c>
      <c r="M8230" s="17">
        <v>6</v>
      </c>
      <c r="N8230" s="17">
        <v>6</v>
      </c>
      <c r="O8230" s="17">
        <v>6</v>
      </c>
      <c r="P8230" s="17"/>
      <c r="Q8230" s="17"/>
      <c r="R8230" s="17"/>
      <c r="S8230" s="17"/>
      <c r="U8230" s="28">
        <f t="shared" si="12930"/>
        <v>172</v>
      </c>
      <c r="V8230" s="28">
        <f t="shared" si="12942"/>
        <v>221</v>
      </c>
    </row>
    <row r="8231" spans="1:22" x14ac:dyDescent="0.3">
      <c r="A8231" s="28">
        <f t="shared" si="12940"/>
        <v>172222</v>
      </c>
      <c r="B8231" s="26"/>
      <c r="C8231" s="26"/>
      <c r="D8231" s="26"/>
      <c r="E8231" s="9"/>
      <c r="F8231" s="26"/>
      <c r="G8231" s="27"/>
      <c r="H8231" s="27"/>
      <c r="J8231" s="28" t="str">
        <f t="shared" ref="J8231" si="12995">CONCATENATE(K8230,1)</f>
        <v>61</v>
      </c>
      <c r="K8231" s="22" t="e">
        <f t="array" ref="K8231:O8233">LINEST(B8226:B8231,C8226:C8231^{1,2,3,4},TRUE,TRUE)</f>
        <v>#VALUE!</v>
      </c>
      <c r="L8231" s="22" t="e">
        <v>#VALUE!</v>
      </c>
      <c r="M8231" s="22" t="e">
        <v>#VALUE!</v>
      </c>
      <c r="N8231" s="22" t="e">
        <v>#VALUE!</v>
      </c>
      <c r="O8231" s="22" t="e">
        <v>#VALUE!</v>
      </c>
      <c r="P8231" s="17"/>
      <c r="Q8231" s="17"/>
      <c r="R8231" s="17"/>
      <c r="S8231" s="17"/>
      <c r="U8231" s="28">
        <f t="shared" si="12930"/>
        <v>172</v>
      </c>
      <c r="V8231" s="28">
        <f t="shared" si="12942"/>
        <v>222</v>
      </c>
    </row>
    <row r="8232" spans="1:22" x14ac:dyDescent="0.3">
      <c r="A8232" s="28">
        <f t="shared" si="12940"/>
        <v>172223</v>
      </c>
      <c r="B8232" s="26"/>
      <c r="C8232" s="26"/>
      <c r="D8232" s="26"/>
      <c r="E8232" s="9"/>
      <c r="F8232" s="26"/>
      <c r="G8232" s="27"/>
      <c r="H8232" s="27"/>
      <c r="J8232" s="28" t="str">
        <f t="shared" ref="J8232" si="12996">CONCATENATE(K8230,2)</f>
        <v>62</v>
      </c>
      <c r="K8232" s="22" t="e">
        <v>#VALUE!</v>
      </c>
      <c r="L8232" s="22" t="e">
        <v>#VALUE!</v>
      </c>
      <c r="M8232" s="22" t="e">
        <v>#VALUE!</v>
      </c>
      <c r="N8232" s="22" t="e">
        <v>#VALUE!</v>
      </c>
      <c r="O8232" s="22" t="e">
        <v>#VALUE!</v>
      </c>
      <c r="P8232" s="17"/>
      <c r="Q8232" s="17"/>
      <c r="R8232" s="17"/>
      <c r="S8232" s="17"/>
      <c r="U8232" s="28">
        <f t="shared" si="12930"/>
        <v>172</v>
      </c>
      <c r="V8232" s="28">
        <f t="shared" si="12942"/>
        <v>223</v>
      </c>
    </row>
    <row r="8233" spans="1:22" x14ac:dyDescent="0.3">
      <c r="A8233" s="28">
        <f t="shared" si="12940"/>
        <v>172224</v>
      </c>
      <c r="B8233" s="26"/>
      <c r="C8233" s="26"/>
      <c r="D8233" s="26"/>
      <c r="E8233" s="9"/>
      <c r="F8233" s="26"/>
      <c r="G8233" s="27"/>
      <c r="H8233" s="27"/>
      <c r="J8233" s="28" t="str">
        <f t="shared" ref="J8233" si="12997">CONCATENATE(K8230,3)</f>
        <v>63</v>
      </c>
      <c r="K8233" s="22" t="e">
        <v>#VALUE!</v>
      </c>
      <c r="L8233" s="22" t="e">
        <v>#VALUE!</v>
      </c>
      <c r="M8233" s="22" t="e">
        <v>#VALUE!</v>
      </c>
      <c r="N8233" s="22" t="e">
        <v>#VALUE!</v>
      </c>
      <c r="O8233" s="22" t="e">
        <v>#VALUE!</v>
      </c>
      <c r="P8233" s="17"/>
      <c r="Q8233" s="17"/>
      <c r="R8233" s="17"/>
      <c r="S8233" s="17"/>
      <c r="U8233" s="28">
        <f t="shared" si="12930"/>
        <v>172</v>
      </c>
      <c r="V8233" s="28">
        <f t="shared" si="12942"/>
        <v>224</v>
      </c>
    </row>
    <row r="8234" spans="1:22" x14ac:dyDescent="0.3">
      <c r="A8234" s="28">
        <f t="shared" si="12940"/>
        <v>172225</v>
      </c>
      <c r="B8234" s="26"/>
      <c r="C8234" s="26"/>
      <c r="D8234" s="26"/>
      <c r="E8234" s="9"/>
      <c r="F8234" s="26"/>
      <c r="G8234" s="27"/>
      <c r="H8234" s="27"/>
      <c r="J8234" s="17"/>
      <c r="K8234" s="17">
        <v>7</v>
      </c>
      <c r="L8234" s="17">
        <v>7</v>
      </c>
      <c r="M8234" s="17">
        <v>7</v>
      </c>
      <c r="N8234" s="17">
        <v>7</v>
      </c>
      <c r="O8234" s="17">
        <v>7</v>
      </c>
      <c r="P8234" s="17">
        <v>7</v>
      </c>
      <c r="Q8234" s="17"/>
      <c r="R8234" s="17"/>
      <c r="S8234" s="17"/>
      <c r="U8234" s="28">
        <f t="shared" si="12930"/>
        <v>172</v>
      </c>
      <c r="V8234" s="28">
        <f t="shared" si="12942"/>
        <v>225</v>
      </c>
    </row>
    <row r="8235" spans="1:22" x14ac:dyDescent="0.3">
      <c r="A8235" s="28">
        <f t="shared" si="12940"/>
        <v>172226</v>
      </c>
      <c r="B8235" s="26"/>
      <c r="C8235" s="26"/>
      <c r="D8235" s="26"/>
      <c r="E8235" s="9"/>
      <c r="F8235" s="26"/>
      <c r="G8235" s="27"/>
      <c r="H8235" s="27"/>
      <c r="J8235" s="28" t="str">
        <f t="shared" ref="J8235" si="12998">CONCATENATE(K8234,1)</f>
        <v>71</v>
      </c>
      <c r="K8235" s="22" t="e">
        <f t="array" ref="K8235:P8237">LINEST(B8226:B8232,C8226:C8232^{1,2,3,4,5},TRUE,TRUE)</f>
        <v>#VALUE!</v>
      </c>
      <c r="L8235" s="22" t="e">
        <v>#VALUE!</v>
      </c>
      <c r="M8235" s="22" t="e">
        <v>#VALUE!</v>
      </c>
      <c r="N8235" s="22" t="e">
        <v>#VALUE!</v>
      </c>
      <c r="O8235" s="22" t="e">
        <v>#VALUE!</v>
      </c>
      <c r="P8235" s="22" t="e">
        <v>#VALUE!</v>
      </c>
      <c r="Q8235" s="17"/>
      <c r="R8235" s="17"/>
      <c r="S8235" s="17"/>
      <c r="U8235" s="28">
        <f t="shared" si="12930"/>
        <v>172</v>
      </c>
      <c r="V8235" s="28">
        <f t="shared" si="12942"/>
        <v>226</v>
      </c>
    </row>
    <row r="8236" spans="1:22" x14ac:dyDescent="0.3">
      <c r="A8236" s="28">
        <f t="shared" si="12940"/>
        <v>172227</v>
      </c>
      <c r="B8236" s="2">
        <f t="shared" ref="B8236" si="12999">COUNT(B8226:B8235)-2</f>
        <v>-2</v>
      </c>
      <c r="J8236" s="28" t="str">
        <f t="shared" ref="J8236" si="13000">CONCATENATE(K8234,2)</f>
        <v>72</v>
      </c>
      <c r="K8236" s="22" t="e">
        <v>#VALUE!</v>
      </c>
      <c r="L8236" s="22" t="e">
        <v>#VALUE!</v>
      </c>
      <c r="M8236" s="22" t="e">
        <v>#VALUE!</v>
      </c>
      <c r="N8236" s="22" t="e">
        <v>#VALUE!</v>
      </c>
      <c r="O8236" s="22" t="e">
        <v>#VALUE!</v>
      </c>
      <c r="P8236" s="22" t="e">
        <v>#VALUE!</v>
      </c>
      <c r="Q8236" s="17"/>
      <c r="R8236" s="17"/>
      <c r="S8236" s="17"/>
      <c r="U8236" s="28">
        <f t="shared" si="12930"/>
        <v>172</v>
      </c>
      <c r="V8236" s="28">
        <f t="shared" si="12942"/>
        <v>227</v>
      </c>
    </row>
    <row r="8237" spans="1:22" x14ac:dyDescent="0.3">
      <c r="A8237" s="28">
        <f t="shared" si="12940"/>
        <v>172228</v>
      </c>
      <c r="J8237" s="28" t="str">
        <f t="shared" ref="J8237" si="13001">CONCATENATE(K8234,3)</f>
        <v>73</v>
      </c>
      <c r="K8237" s="22" t="e">
        <v>#VALUE!</v>
      </c>
      <c r="L8237" s="22" t="e">
        <v>#VALUE!</v>
      </c>
      <c r="M8237" s="22" t="e">
        <v>#VALUE!</v>
      </c>
      <c r="N8237" s="22" t="e">
        <v>#VALUE!</v>
      </c>
      <c r="O8237" s="22" t="e">
        <v>#VALUE!</v>
      </c>
      <c r="P8237" s="22" t="e">
        <v>#VALUE!</v>
      </c>
      <c r="Q8237" s="17"/>
      <c r="R8237" s="17"/>
      <c r="S8237" s="17"/>
      <c r="U8237" s="28">
        <f t="shared" si="12930"/>
        <v>172</v>
      </c>
      <c r="V8237" s="28">
        <f t="shared" si="12942"/>
        <v>228</v>
      </c>
    </row>
    <row r="8238" spans="1:22" x14ac:dyDescent="0.3">
      <c r="A8238" s="28">
        <f t="shared" si="12940"/>
        <v>172229</v>
      </c>
      <c r="B8238" s="66" t="s">
        <v>25</v>
      </c>
      <c r="C8238" s="66"/>
      <c r="D8238" s="66"/>
      <c r="E8238" s="66"/>
      <c r="F8238" s="66"/>
      <c r="G8238" s="66"/>
      <c r="H8238" s="66"/>
      <c r="J8238" s="17"/>
      <c r="K8238" s="17">
        <v>8</v>
      </c>
      <c r="L8238" s="17">
        <v>8</v>
      </c>
      <c r="M8238" s="17">
        <v>8</v>
      </c>
      <c r="N8238" s="17">
        <v>8</v>
      </c>
      <c r="O8238" s="17">
        <v>8</v>
      </c>
      <c r="P8238" s="17">
        <v>8</v>
      </c>
      <c r="Q8238" s="17">
        <v>8</v>
      </c>
      <c r="R8238" s="17"/>
      <c r="S8238" s="17"/>
      <c r="U8238" s="28">
        <f t="shared" si="12930"/>
        <v>172</v>
      </c>
      <c r="V8238" s="28">
        <f t="shared" si="12942"/>
        <v>229</v>
      </c>
    </row>
    <row r="8239" spans="1:22" x14ac:dyDescent="0.3">
      <c r="A8239" s="28">
        <f t="shared" si="12940"/>
        <v>172230</v>
      </c>
      <c r="B8239" s="71"/>
      <c r="C8239" s="71"/>
      <c r="D8239" s="71"/>
      <c r="E8239" s="71"/>
      <c r="F8239" s="71"/>
      <c r="G8239" s="71"/>
      <c r="H8239" s="71"/>
      <c r="J8239" s="28" t="str">
        <f t="shared" ref="J8239" si="13002">CONCATENATE(K8238,1)</f>
        <v>81</v>
      </c>
      <c r="K8239" s="22" t="e">
        <f t="array" ref="K8239:Q8241">LINEST(B8226:B8233,C8226:C8233^{1,2,3,4,5,6},TRUE,TRUE)</f>
        <v>#VALUE!</v>
      </c>
      <c r="L8239" s="22" t="e">
        <v>#VALUE!</v>
      </c>
      <c r="M8239" s="22" t="e">
        <v>#VALUE!</v>
      </c>
      <c r="N8239" s="22" t="e">
        <v>#VALUE!</v>
      </c>
      <c r="O8239" s="22" t="e">
        <v>#VALUE!</v>
      </c>
      <c r="P8239" s="22" t="e">
        <v>#VALUE!</v>
      </c>
      <c r="Q8239" s="22" t="e">
        <v>#VALUE!</v>
      </c>
      <c r="R8239" s="17"/>
      <c r="S8239" s="17"/>
      <c r="U8239" s="28">
        <f t="shared" si="12930"/>
        <v>172</v>
      </c>
      <c r="V8239" s="28">
        <f t="shared" si="12942"/>
        <v>230</v>
      </c>
    </row>
    <row r="8240" spans="1:22" x14ac:dyDescent="0.3">
      <c r="A8240" s="28">
        <f t="shared" si="12940"/>
        <v>172231</v>
      </c>
      <c r="B8240" s="71"/>
      <c r="C8240" s="71"/>
      <c r="D8240" s="71"/>
      <c r="E8240" s="71"/>
      <c r="F8240" s="71"/>
      <c r="G8240" s="71"/>
      <c r="H8240" s="71"/>
      <c r="J8240" s="28" t="str">
        <f t="shared" ref="J8240" si="13003">CONCATENATE(K8238,2)</f>
        <v>82</v>
      </c>
      <c r="K8240" s="22" t="e">
        <v>#VALUE!</v>
      </c>
      <c r="L8240" s="22" t="e">
        <v>#VALUE!</v>
      </c>
      <c r="M8240" s="22" t="e">
        <v>#VALUE!</v>
      </c>
      <c r="N8240" s="22" t="e">
        <v>#VALUE!</v>
      </c>
      <c r="O8240" s="22" t="e">
        <v>#VALUE!</v>
      </c>
      <c r="P8240" s="22" t="e">
        <v>#VALUE!</v>
      </c>
      <c r="Q8240" s="22" t="e">
        <v>#VALUE!</v>
      </c>
      <c r="R8240" s="17"/>
      <c r="S8240" s="17"/>
      <c r="U8240" s="28">
        <f t="shared" si="12930"/>
        <v>172</v>
      </c>
      <c r="V8240" s="28">
        <f t="shared" si="12942"/>
        <v>231</v>
      </c>
    </row>
    <row r="8241" spans="1:22" x14ac:dyDescent="0.3">
      <c r="A8241" s="28">
        <f t="shared" si="12940"/>
        <v>172232</v>
      </c>
      <c r="J8241" s="28" t="str">
        <f t="shared" ref="J8241" si="13004">CONCATENATE(K8238,3)</f>
        <v>83</v>
      </c>
      <c r="K8241" s="22" t="e">
        <v>#VALUE!</v>
      </c>
      <c r="L8241" s="22" t="e">
        <v>#VALUE!</v>
      </c>
      <c r="M8241" s="22" t="e">
        <v>#VALUE!</v>
      </c>
      <c r="N8241" s="22" t="e">
        <v>#VALUE!</v>
      </c>
      <c r="O8241" s="22" t="e">
        <v>#VALUE!</v>
      </c>
      <c r="P8241" s="22" t="e">
        <v>#VALUE!</v>
      </c>
      <c r="Q8241" s="22" t="e">
        <v>#VALUE!</v>
      </c>
      <c r="R8241" s="17"/>
      <c r="S8241" s="17"/>
      <c r="U8241" s="28">
        <f t="shared" si="12930"/>
        <v>172</v>
      </c>
      <c r="V8241" s="28">
        <f t="shared" si="12942"/>
        <v>232</v>
      </c>
    </row>
    <row r="8242" spans="1:22" ht="15" customHeight="1" x14ac:dyDescent="0.3">
      <c r="A8242" s="28">
        <f t="shared" si="12940"/>
        <v>172233</v>
      </c>
      <c r="B8242" s="66" t="s">
        <v>52</v>
      </c>
      <c r="C8242" s="66"/>
      <c r="D8242" s="66"/>
      <c r="E8242" s="10" t="str">
        <f>IF(D8212="","",MAX(E8243,E8244))</f>
        <v/>
      </c>
      <c r="J8242" s="17"/>
      <c r="K8242" s="17">
        <v>9</v>
      </c>
      <c r="L8242" s="17">
        <v>9</v>
      </c>
      <c r="M8242" s="17">
        <v>9</v>
      </c>
      <c r="N8242" s="17">
        <v>9</v>
      </c>
      <c r="O8242" s="17">
        <v>9</v>
      </c>
      <c r="P8242" s="17">
        <v>9</v>
      </c>
      <c r="Q8242" s="17">
        <v>9</v>
      </c>
      <c r="R8242" s="17">
        <v>9</v>
      </c>
      <c r="S8242" s="17"/>
      <c r="U8242" s="28">
        <f t="shared" si="12930"/>
        <v>172</v>
      </c>
      <c r="V8242" s="28">
        <f t="shared" si="12942"/>
        <v>233</v>
      </c>
    </row>
    <row r="8243" spans="1:22" x14ac:dyDescent="0.3">
      <c r="A8243" s="28">
        <f t="shared" si="12940"/>
        <v>172234</v>
      </c>
      <c r="B8243" s="2" t="s">
        <v>26</v>
      </c>
      <c r="C8243" s="2" t="s">
        <v>27</v>
      </c>
      <c r="D8243" s="2" t="s">
        <v>28</v>
      </c>
      <c r="E8243" s="11">
        <f>ABS(MIN(D8244:D8253))</f>
        <v>0</v>
      </c>
      <c r="G8243" s="2" t="s">
        <v>230</v>
      </c>
      <c r="J8243" s="28" t="str">
        <f t="shared" ref="J8243" si="13005">CONCATENATE(K8242,1)</f>
        <v>91</v>
      </c>
      <c r="K8243" s="22" t="e">
        <f t="array" ref="K8243:R8245">LINEST(B8226:B8234,C8226:C8234^{1,2,3,4,5,6,7},TRUE,TRUE)</f>
        <v>#VALUE!</v>
      </c>
      <c r="L8243" s="22" t="e">
        <v>#VALUE!</v>
      </c>
      <c r="M8243" s="22" t="e">
        <v>#VALUE!</v>
      </c>
      <c r="N8243" s="22" t="e">
        <v>#VALUE!</v>
      </c>
      <c r="O8243" s="22" t="e">
        <v>#VALUE!</v>
      </c>
      <c r="P8243" s="22" t="e">
        <v>#VALUE!</v>
      </c>
      <c r="Q8243" s="22" t="e">
        <v>#VALUE!</v>
      </c>
      <c r="R8243" s="22" t="e">
        <v>#VALUE!</v>
      </c>
      <c r="S8243" s="17"/>
      <c r="U8243" s="28">
        <f t="shared" si="12930"/>
        <v>172</v>
      </c>
      <c r="V8243" s="28">
        <f t="shared" si="12942"/>
        <v>234</v>
      </c>
    </row>
    <row r="8244" spans="1:22" x14ac:dyDescent="0.3">
      <c r="A8244" s="28">
        <f t="shared" si="12940"/>
        <v>172235</v>
      </c>
      <c r="B8244" s="7">
        <f t="shared" ref="B8244:B8253" si="13006">C8226-B8226</f>
        <v>0</v>
      </c>
      <c r="C8244" s="7">
        <f t="shared" ref="C8244:C8253" si="13007">H8226-G8226</f>
        <v>0</v>
      </c>
      <c r="D8244" s="7">
        <f>C8244-B8244</f>
        <v>0</v>
      </c>
      <c r="E8244" s="11">
        <f>ABS(MAX(D8244:D8253))</f>
        <v>0</v>
      </c>
      <c r="F8244" s="13"/>
      <c r="G8244" s="2" t="str">
        <f>IF(D8226="","",D8226/E8226)</f>
        <v/>
      </c>
      <c r="H8244" s="13"/>
      <c r="J8244" s="28" t="str">
        <f t="shared" ref="J8244" si="13008">CONCATENATE(K8242,2)</f>
        <v>92</v>
      </c>
      <c r="K8244" s="22" t="e">
        <v>#VALUE!</v>
      </c>
      <c r="L8244" s="22" t="e">
        <v>#VALUE!</v>
      </c>
      <c r="M8244" s="22" t="e">
        <v>#VALUE!</v>
      </c>
      <c r="N8244" s="22" t="e">
        <v>#VALUE!</v>
      </c>
      <c r="O8244" s="22" t="e">
        <v>#VALUE!</v>
      </c>
      <c r="P8244" s="22" t="e">
        <v>#VALUE!</v>
      </c>
      <c r="Q8244" s="22" t="e">
        <v>#VALUE!</v>
      </c>
      <c r="R8244" s="22" t="e">
        <v>#VALUE!</v>
      </c>
      <c r="S8244" s="17"/>
      <c r="U8244" s="28">
        <f t="shared" si="12930"/>
        <v>172</v>
      </c>
      <c r="V8244" s="28">
        <f t="shared" si="12942"/>
        <v>235</v>
      </c>
    </row>
    <row r="8245" spans="1:22" x14ac:dyDescent="0.3">
      <c r="A8245" s="28">
        <f t="shared" si="12940"/>
        <v>172236</v>
      </c>
      <c r="B8245" s="7">
        <f t="shared" si="13006"/>
        <v>0</v>
      </c>
      <c r="C8245" s="7">
        <f t="shared" si="13007"/>
        <v>0</v>
      </c>
      <c r="D8245" s="7">
        <f t="shared" ref="D8245:D8253" si="13009">C8245-B8245</f>
        <v>0</v>
      </c>
      <c r="E8245" s="12" t="s">
        <v>34</v>
      </c>
      <c r="G8245" s="2" t="str">
        <f t="shared" ref="G8245:G8253" si="13010">IF(D8227="","",D8227/E8227)</f>
        <v/>
      </c>
      <c r="H8245" s="13"/>
      <c r="J8245" s="28" t="str">
        <f t="shared" ref="J8245" si="13011">CONCATENATE(K8242,3)</f>
        <v>93</v>
      </c>
      <c r="K8245" s="22" t="e">
        <v>#VALUE!</v>
      </c>
      <c r="L8245" s="22" t="e">
        <v>#VALUE!</v>
      </c>
      <c r="M8245" s="22" t="e">
        <v>#VALUE!</v>
      </c>
      <c r="N8245" s="22" t="e">
        <v>#VALUE!</v>
      </c>
      <c r="O8245" s="22" t="e">
        <v>#VALUE!</v>
      </c>
      <c r="P8245" s="22" t="e">
        <v>#VALUE!</v>
      </c>
      <c r="Q8245" s="22" t="e">
        <v>#VALUE!</v>
      </c>
      <c r="R8245" s="22" t="e">
        <v>#VALUE!</v>
      </c>
      <c r="S8245" s="17"/>
      <c r="U8245" s="28">
        <f t="shared" si="12930"/>
        <v>172</v>
      </c>
      <c r="V8245" s="28">
        <f t="shared" si="12942"/>
        <v>236</v>
      </c>
    </row>
    <row r="8246" spans="1:22" x14ac:dyDescent="0.3">
      <c r="A8246" s="28">
        <f t="shared" si="12940"/>
        <v>172237</v>
      </c>
      <c r="B8246" s="7">
        <f t="shared" si="13006"/>
        <v>0</v>
      </c>
      <c r="C8246" s="7">
        <f t="shared" si="13007"/>
        <v>0</v>
      </c>
      <c r="D8246" s="7">
        <f t="shared" si="13009"/>
        <v>0</v>
      </c>
      <c r="E8246" s="10" t="str">
        <f>IF(D8212="","",MAX(E8247,E8248))</f>
        <v/>
      </c>
      <c r="G8246" s="2" t="str">
        <f t="shared" si="13010"/>
        <v/>
      </c>
      <c r="H8246" s="13"/>
      <c r="J8246" s="17"/>
      <c r="K8246" s="17">
        <v>10</v>
      </c>
      <c r="L8246" s="17">
        <v>10</v>
      </c>
      <c r="M8246" s="17">
        <v>10</v>
      </c>
      <c r="N8246" s="17">
        <v>10</v>
      </c>
      <c r="O8246" s="17">
        <v>10</v>
      </c>
      <c r="P8246" s="17">
        <v>10</v>
      </c>
      <c r="Q8246" s="17">
        <v>10</v>
      </c>
      <c r="R8246" s="17">
        <v>10</v>
      </c>
      <c r="S8246" s="17">
        <v>10</v>
      </c>
      <c r="U8246" s="28">
        <f t="shared" si="12930"/>
        <v>172</v>
      </c>
      <c r="V8246" s="28">
        <f t="shared" si="12942"/>
        <v>237</v>
      </c>
    </row>
    <row r="8247" spans="1:22" x14ac:dyDescent="0.3">
      <c r="A8247" s="28">
        <f t="shared" si="12940"/>
        <v>172238</v>
      </c>
      <c r="B8247" s="7">
        <f t="shared" si="13006"/>
        <v>0</v>
      </c>
      <c r="C8247" s="7">
        <f t="shared" si="13007"/>
        <v>0</v>
      </c>
      <c r="D8247" s="7">
        <f t="shared" si="13009"/>
        <v>0</v>
      </c>
      <c r="E8247" s="11">
        <f>ABS(MIN(B8244:B8253))</f>
        <v>0</v>
      </c>
      <c r="G8247" s="2" t="str">
        <f t="shared" si="13010"/>
        <v/>
      </c>
      <c r="H8247" s="13"/>
      <c r="J8247" s="28" t="str">
        <f t="shared" ref="J8247" si="13012">CONCATENATE(K8246,1)</f>
        <v>101</v>
      </c>
      <c r="K8247" s="22" t="e">
        <f t="array" ref="K8247:S8249">LINEST(B8226:B8235,C8226:C8235^{1,2,3,4,5,6,7,8},TRUE,TRUE)</f>
        <v>#VALUE!</v>
      </c>
      <c r="L8247" s="22" t="e">
        <v>#VALUE!</v>
      </c>
      <c r="M8247" s="22" t="e">
        <v>#VALUE!</v>
      </c>
      <c r="N8247" s="22" t="e">
        <v>#VALUE!</v>
      </c>
      <c r="O8247" s="22" t="e">
        <v>#VALUE!</v>
      </c>
      <c r="P8247" s="22" t="e">
        <v>#VALUE!</v>
      </c>
      <c r="Q8247" s="22" t="e">
        <v>#VALUE!</v>
      </c>
      <c r="R8247" s="22" t="e">
        <v>#VALUE!</v>
      </c>
      <c r="S8247" s="22" t="e">
        <v>#VALUE!</v>
      </c>
      <c r="U8247" s="28">
        <f t="shared" si="12930"/>
        <v>172</v>
      </c>
      <c r="V8247" s="28">
        <f t="shared" si="12942"/>
        <v>238</v>
      </c>
    </row>
    <row r="8248" spans="1:22" x14ac:dyDescent="0.3">
      <c r="A8248" s="28">
        <f t="shared" si="12940"/>
        <v>172239</v>
      </c>
      <c r="B8248" s="7">
        <f t="shared" si="13006"/>
        <v>0</v>
      </c>
      <c r="C8248" s="7">
        <f t="shared" si="13007"/>
        <v>0</v>
      </c>
      <c r="D8248" s="7">
        <f t="shared" si="13009"/>
        <v>0</v>
      </c>
      <c r="E8248" s="11">
        <f>ABS(MAX(B8244:B8253))</f>
        <v>0</v>
      </c>
      <c r="G8248" s="2" t="str">
        <f t="shared" si="13010"/>
        <v/>
      </c>
      <c r="H8248" s="13"/>
      <c r="J8248" s="28" t="str">
        <f t="shared" ref="J8248" si="13013">CONCATENATE(K8246,2)</f>
        <v>102</v>
      </c>
      <c r="K8248" s="22" t="e">
        <v>#VALUE!</v>
      </c>
      <c r="L8248" s="22" t="e">
        <v>#VALUE!</v>
      </c>
      <c r="M8248" s="22" t="e">
        <v>#VALUE!</v>
      </c>
      <c r="N8248" s="22" t="e">
        <v>#VALUE!</v>
      </c>
      <c r="O8248" s="22" t="e">
        <v>#VALUE!</v>
      </c>
      <c r="P8248" s="22" t="e">
        <v>#VALUE!</v>
      </c>
      <c r="Q8248" s="22" t="e">
        <v>#VALUE!</v>
      </c>
      <c r="R8248" s="22" t="e">
        <v>#VALUE!</v>
      </c>
      <c r="S8248" s="22" t="e">
        <v>#VALUE!</v>
      </c>
      <c r="U8248" s="28">
        <f t="shared" si="12930"/>
        <v>172</v>
      </c>
      <c r="V8248" s="28">
        <f t="shared" si="12942"/>
        <v>239</v>
      </c>
    </row>
    <row r="8249" spans="1:22" x14ac:dyDescent="0.3">
      <c r="A8249" s="28">
        <f t="shared" si="12940"/>
        <v>172240</v>
      </c>
      <c r="B8249" s="7">
        <f t="shared" si="13006"/>
        <v>0</v>
      </c>
      <c r="C8249" s="7">
        <f t="shared" si="13007"/>
        <v>0</v>
      </c>
      <c r="D8249" s="7">
        <f t="shared" si="13009"/>
        <v>0</v>
      </c>
      <c r="E8249" s="12" t="s">
        <v>231</v>
      </c>
      <c r="G8249" s="2" t="str">
        <f t="shared" si="13010"/>
        <v/>
      </c>
      <c r="H8249" s="13"/>
      <c r="J8249" s="28" t="str">
        <f t="shared" ref="J8249" si="13014">CONCATENATE(K8246,3)</f>
        <v>103</v>
      </c>
      <c r="K8249" s="22" t="e">
        <v>#VALUE!</v>
      </c>
      <c r="L8249" s="22" t="e">
        <v>#VALUE!</v>
      </c>
      <c r="M8249" s="22" t="e">
        <v>#VALUE!</v>
      </c>
      <c r="N8249" s="22" t="e">
        <v>#VALUE!</v>
      </c>
      <c r="O8249" s="22" t="e">
        <v>#VALUE!</v>
      </c>
      <c r="P8249" s="22" t="e">
        <v>#VALUE!</v>
      </c>
      <c r="Q8249" s="22" t="e">
        <v>#VALUE!</v>
      </c>
      <c r="R8249" s="22" t="e">
        <v>#VALUE!</v>
      </c>
      <c r="S8249" s="22" t="e">
        <v>#VALUE!</v>
      </c>
      <c r="U8249" s="28">
        <f t="shared" si="12930"/>
        <v>172</v>
      </c>
      <c r="V8249" s="28">
        <f t="shared" si="12942"/>
        <v>240</v>
      </c>
    </row>
    <row r="8250" spans="1:22" x14ac:dyDescent="0.3">
      <c r="A8250" s="28">
        <f t="shared" si="12940"/>
        <v>172241</v>
      </c>
      <c r="B8250" s="7">
        <f t="shared" si="13006"/>
        <v>0</v>
      </c>
      <c r="C8250" s="7">
        <f t="shared" si="13007"/>
        <v>0</v>
      </c>
      <c r="D8250" s="7">
        <f t="shared" si="13009"/>
        <v>0</v>
      </c>
      <c r="E8250" s="10" t="e">
        <f>IF(D8212="","",MAX(E8251,E8252))*2</f>
        <v>#VALUE!</v>
      </c>
      <c r="G8250" s="2" t="str">
        <f t="shared" si="13010"/>
        <v/>
      </c>
      <c r="H8250" s="13"/>
      <c r="U8250" s="28">
        <f t="shared" si="12930"/>
        <v>172</v>
      </c>
      <c r="V8250" s="28">
        <f t="shared" si="12942"/>
        <v>241</v>
      </c>
    </row>
    <row r="8251" spans="1:22" x14ac:dyDescent="0.3">
      <c r="A8251" s="28">
        <f t="shared" si="12940"/>
        <v>172242</v>
      </c>
      <c r="B8251" s="7">
        <f t="shared" si="13006"/>
        <v>0</v>
      </c>
      <c r="C8251" s="7">
        <f t="shared" si="13007"/>
        <v>0</v>
      </c>
      <c r="D8251" s="7">
        <f t="shared" si="13009"/>
        <v>0</v>
      </c>
      <c r="E8251" s="11">
        <f>ABS(MIN(G8244:G8253))</f>
        <v>0</v>
      </c>
      <c r="G8251" s="2" t="str">
        <f t="shared" si="13010"/>
        <v/>
      </c>
      <c r="U8251" s="28">
        <f t="shared" si="12930"/>
        <v>172</v>
      </c>
      <c r="V8251" s="28">
        <f t="shared" si="12942"/>
        <v>242</v>
      </c>
    </row>
    <row r="8252" spans="1:22" x14ac:dyDescent="0.3">
      <c r="A8252" s="28">
        <f t="shared" si="12940"/>
        <v>172243</v>
      </c>
      <c r="B8252" s="7">
        <f t="shared" si="13006"/>
        <v>0</v>
      </c>
      <c r="C8252" s="7">
        <f t="shared" si="13007"/>
        <v>0</v>
      </c>
      <c r="D8252" s="7">
        <f t="shared" si="13009"/>
        <v>0</v>
      </c>
      <c r="E8252" s="11">
        <f>ABS(MAX(G8244:G8253))</f>
        <v>0</v>
      </c>
      <c r="G8252" s="2" t="str">
        <f t="shared" si="13010"/>
        <v/>
      </c>
      <c r="U8252" s="28">
        <f t="shared" si="12930"/>
        <v>172</v>
      </c>
      <c r="V8252" s="28">
        <f t="shared" si="12942"/>
        <v>243</v>
      </c>
    </row>
    <row r="8253" spans="1:22" x14ac:dyDescent="0.3">
      <c r="A8253" s="28">
        <f t="shared" si="12940"/>
        <v>172244</v>
      </c>
      <c r="B8253" s="7">
        <f t="shared" si="13006"/>
        <v>0</v>
      </c>
      <c r="C8253" s="7">
        <f t="shared" si="13007"/>
        <v>0</v>
      </c>
      <c r="D8253" s="7">
        <f t="shared" si="13009"/>
        <v>0</v>
      </c>
      <c r="F8253" s="13"/>
      <c r="G8253" s="2" t="str">
        <f t="shared" si="13010"/>
        <v/>
      </c>
      <c r="U8253" s="28">
        <f t="shared" si="12930"/>
        <v>172</v>
      </c>
      <c r="V8253" s="28">
        <f t="shared" si="12942"/>
        <v>244</v>
      </c>
    </row>
    <row r="8254" spans="1:22" x14ac:dyDescent="0.3">
      <c r="A8254" s="28">
        <f t="shared" si="12940"/>
        <v>172245</v>
      </c>
      <c r="F8254" s="13"/>
      <c r="U8254" s="28">
        <f t="shared" si="12930"/>
        <v>172</v>
      </c>
      <c r="V8254" s="28">
        <f t="shared" si="12942"/>
        <v>245</v>
      </c>
    </row>
    <row r="8255" spans="1:22" x14ac:dyDescent="0.3">
      <c r="A8255" s="28">
        <f t="shared" si="12940"/>
        <v>172246</v>
      </c>
      <c r="F8255" s="13"/>
      <c r="U8255" s="28">
        <f t="shared" si="12930"/>
        <v>172</v>
      </c>
      <c r="V8255" s="28">
        <f t="shared" si="12942"/>
        <v>246</v>
      </c>
    </row>
    <row r="8256" spans="1:22" x14ac:dyDescent="0.3">
      <c r="A8256" s="28">
        <f t="shared" si="12940"/>
        <v>172247</v>
      </c>
      <c r="F8256" s="13"/>
      <c r="U8256" s="28">
        <f t="shared" si="12930"/>
        <v>172</v>
      </c>
      <c r="V8256" s="28">
        <f t="shared" si="12942"/>
        <v>247</v>
      </c>
    </row>
    <row r="8257" spans="1:24" s="8" customFormat="1" x14ac:dyDescent="0.3"/>
    <row r="8258" spans="1:24" x14ac:dyDescent="0.3">
      <c r="A8258" s="28">
        <f t="shared" ref="A8258:A8304" si="13015">ROUND(CONCATENATE(U8258,V8258),0)</f>
        <v>173201</v>
      </c>
      <c r="B8258" s="63" t="s">
        <v>0</v>
      </c>
      <c r="C8258" s="63"/>
      <c r="D8258" s="71"/>
      <c r="E8258" s="71"/>
      <c r="F8258" s="71"/>
      <c r="G8258" s="71"/>
      <c r="H8258" s="71"/>
      <c r="U8258" s="28">
        <f t="shared" si="12941"/>
        <v>173</v>
      </c>
      <c r="V8258" s="28">
        <v>201</v>
      </c>
    </row>
    <row r="8259" spans="1:24" x14ac:dyDescent="0.3">
      <c r="A8259" s="28">
        <f t="shared" si="13015"/>
        <v>173202</v>
      </c>
      <c r="B8259" s="72" t="s">
        <v>70</v>
      </c>
      <c r="C8259" s="73"/>
      <c r="D8259" s="30"/>
      <c r="E8259" s="66" t="s">
        <v>71</v>
      </c>
      <c r="F8259" s="66"/>
      <c r="G8259" s="74"/>
      <c r="H8259" s="74"/>
      <c r="U8259" s="28">
        <f t="shared" ref="U8259:U8322" si="13016">U8258</f>
        <v>173</v>
      </c>
      <c r="V8259" s="28">
        <f t="shared" ref="V8259:V8304" si="13017">V8258+1</f>
        <v>202</v>
      </c>
    </row>
    <row r="8260" spans="1:24" x14ac:dyDescent="0.3">
      <c r="A8260" s="28">
        <f t="shared" si="13015"/>
        <v>173203</v>
      </c>
      <c r="B8260" s="75" t="s">
        <v>6</v>
      </c>
      <c r="C8260" s="75"/>
      <c r="D8260" s="71"/>
      <c r="E8260" s="71"/>
      <c r="F8260" s="71"/>
      <c r="G8260" s="71"/>
      <c r="H8260" s="71"/>
      <c r="U8260" s="28">
        <f t="shared" si="13016"/>
        <v>173</v>
      </c>
      <c r="V8260" s="28">
        <f t="shared" si="13017"/>
        <v>203</v>
      </c>
    </row>
    <row r="8261" spans="1:24" x14ac:dyDescent="0.3">
      <c r="A8261" s="28">
        <f t="shared" si="13015"/>
        <v>173204</v>
      </c>
      <c r="B8261" s="63" t="s">
        <v>7</v>
      </c>
      <c r="C8261" s="63"/>
      <c r="D8261" s="71"/>
      <c r="E8261" s="71"/>
      <c r="F8261" s="71"/>
      <c r="G8261" s="71"/>
      <c r="H8261" s="71"/>
      <c r="J8261" s="17"/>
      <c r="K8261" s="17" t="s">
        <v>53</v>
      </c>
      <c r="L8261" s="17" t="s">
        <v>54</v>
      </c>
      <c r="M8261" s="17" t="s">
        <v>55</v>
      </c>
      <c r="N8261" s="17" t="s">
        <v>56</v>
      </c>
      <c r="O8261" s="17" t="s">
        <v>57</v>
      </c>
      <c r="P8261" s="17" t="s">
        <v>2</v>
      </c>
      <c r="Q8261" s="17" t="s">
        <v>3</v>
      </c>
      <c r="R8261" s="17" t="s">
        <v>4</v>
      </c>
      <c r="S8261" s="17" t="s">
        <v>5</v>
      </c>
      <c r="U8261" s="28">
        <f t="shared" si="13016"/>
        <v>173</v>
      </c>
      <c r="V8261" s="28">
        <f t="shared" si="13017"/>
        <v>204</v>
      </c>
      <c r="X8261" s="1" t="s">
        <v>48</v>
      </c>
    </row>
    <row r="8262" spans="1:24" x14ac:dyDescent="0.3">
      <c r="A8262" s="28">
        <f t="shared" si="13015"/>
        <v>173205</v>
      </c>
      <c r="B8262" s="63" t="s">
        <v>9</v>
      </c>
      <c r="C8262" s="63"/>
      <c r="D8262" s="71"/>
      <c r="E8262" s="71"/>
      <c r="F8262" s="71"/>
      <c r="G8262" s="71"/>
      <c r="H8262" s="71"/>
      <c r="J8262" s="17">
        <f t="shared" ref="J8262" si="13018">COUNTA(B8274:B8283)</f>
        <v>0</v>
      </c>
      <c r="K8262" s="17">
        <f t="shared" ref="K8262" si="13019">IF(L8262-1&lt;2,0,L8262-1)</f>
        <v>0</v>
      </c>
      <c r="L8262" s="17">
        <f t="shared" ref="L8262" si="13020">IF(M8262-1&lt;2,0,M8262-1)</f>
        <v>0</v>
      </c>
      <c r="M8262" s="17">
        <f t="shared" ref="M8262" si="13021">IF(N8262-1&lt;2,0,N8262-1)</f>
        <v>0</v>
      </c>
      <c r="N8262" s="17">
        <f t="shared" ref="N8262" si="13022">IF(O8262-1&lt;2,0,O8262-1)</f>
        <v>0</v>
      </c>
      <c r="O8262" s="17">
        <f t="shared" ref="O8262" si="13023">IF(P8262-1&lt;2,0,P8262-1)</f>
        <v>0</v>
      </c>
      <c r="P8262" s="17">
        <f t="shared" ref="P8262" si="13024">IF(Q8262-1&lt;2,0,Q8262-1)</f>
        <v>0</v>
      </c>
      <c r="Q8262" s="17">
        <f t="shared" ref="Q8262" si="13025">IF(R8262-1&lt;2,0,R8262-1)</f>
        <v>0</v>
      </c>
      <c r="R8262" s="17">
        <f t="shared" ref="R8262" si="13026">IF(S8262-1&lt;2,0,S8262-1)</f>
        <v>0</v>
      </c>
      <c r="S8262" s="17">
        <f t="shared" ref="S8262" si="13027">J8262</f>
        <v>0</v>
      </c>
      <c r="U8262" s="28">
        <f t="shared" si="13016"/>
        <v>173</v>
      </c>
      <c r="V8262" s="28">
        <f t="shared" si="13017"/>
        <v>205</v>
      </c>
      <c r="X8262" s="1" t="s">
        <v>49</v>
      </c>
    </row>
    <row r="8263" spans="1:24" x14ac:dyDescent="0.3">
      <c r="A8263" s="28">
        <f t="shared" si="13015"/>
        <v>173206</v>
      </c>
      <c r="B8263" s="63" t="s">
        <v>10</v>
      </c>
      <c r="C8263" s="63"/>
      <c r="D8263" s="71"/>
      <c r="E8263" s="71"/>
      <c r="F8263" s="71"/>
      <c r="G8263" s="71"/>
      <c r="H8263" s="71"/>
      <c r="J8263" s="28" t="str">
        <f t="shared" ref="J8263" si="13028">CONCATENATE(J8262,1)</f>
        <v>01</v>
      </c>
      <c r="K8263" s="29">
        <f t="shared" ref="K8263" si="13029">IF(K8262=0,0,VLOOKUP(J8263,J8267:S8297,K8262,FALSE))</f>
        <v>0</v>
      </c>
      <c r="L8263" s="29">
        <f t="shared" ref="L8263" si="13030">IF(L8262=0,0,VLOOKUP(J8263,J8267:S8297,L8262,FALSE))</f>
        <v>0</v>
      </c>
      <c r="M8263" s="29">
        <f t="shared" ref="M8263" si="13031">IF(M8262=0,0,VLOOKUP(J8263,J8267:S8297,M8262,FALSE))</f>
        <v>0</v>
      </c>
      <c r="N8263" s="29">
        <f t="shared" ref="N8263" si="13032">IF(N8262=0,0,VLOOKUP(J8263,J8267:S8297,N8262,FALSE))</f>
        <v>0</v>
      </c>
      <c r="O8263" s="29">
        <f t="shared" ref="O8263" si="13033">IF(O8262=0,0,VLOOKUP(J8263,J8267:S8297,O8262,FALSE))</f>
        <v>0</v>
      </c>
      <c r="P8263" s="29">
        <f t="shared" ref="P8263" si="13034">IF(P8262=0,0,VLOOKUP(J8263,J8267:S8297,P8262,FALSE))</f>
        <v>0</v>
      </c>
      <c r="Q8263" s="29">
        <f t="shared" ref="Q8263" si="13035">IF(Q8262=0,0,VLOOKUP(J8263,J8267:S8297,Q8262,FALSE))</f>
        <v>0</v>
      </c>
      <c r="R8263" s="29">
        <f t="shared" ref="R8263" si="13036">IF(R8262=0,0,VLOOKUP(J8263,J8267:S8297,R8262,FALSE))</f>
        <v>0</v>
      </c>
      <c r="S8263" s="29">
        <f t="shared" ref="S8263" si="13037">IF(S8262=0,0,VLOOKUP(J8263,J8267:S8297,S8262,FALSE))</f>
        <v>0</v>
      </c>
      <c r="U8263" s="28">
        <f t="shared" si="13016"/>
        <v>173</v>
      </c>
      <c r="V8263" s="28">
        <f t="shared" si="13017"/>
        <v>206</v>
      </c>
      <c r="X8263" s="1" t="s">
        <v>50</v>
      </c>
    </row>
    <row r="8264" spans="1:24" x14ac:dyDescent="0.3">
      <c r="A8264" s="28">
        <f t="shared" si="13015"/>
        <v>173207</v>
      </c>
      <c r="B8264" s="63" t="s">
        <v>11</v>
      </c>
      <c r="C8264" s="63"/>
      <c r="D8264" s="64"/>
      <c r="E8264" s="64"/>
      <c r="F8264" s="64"/>
      <c r="G8264" s="64"/>
      <c r="H8264" s="64"/>
      <c r="J8264" s="28" t="str">
        <f t="shared" ref="J8264" si="13038">CONCATENATE(J8262,2)</f>
        <v>02</v>
      </c>
      <c r="K8264" s="22">
        <f t="shared" ref="K8264" si="13039">IF(K8262=0,0,VLOOKUP(J8264,J8267:S8297,K8262,FALSE))</f>
        <v>0</v>
      </c>
      <c r="L8264" s="22">
        <f t="shared" ref="L8264" si="13040">IF(L8262=0,0,VLOOKUP(J8264,J8267:S8297,L8262,FALSE))</f>
        <v>0</v>
      </c>
      <c r="M8264" s="22">
        <f t="shared" ref="M8264" si="13041">IF(M8262=0,0,VLOOKUP(J8264,J8267:S8297,M8262,FALSE))</f>
        <v>0</v>
      </c>
      <c r="N8264" s="22">
        <f t="shared" ref="N8264" si="13042">IF(N8262=0,0,VLOOKUP(J8264,J8267:S8297,N8262,FALSE))</f>
        <v>0</v>
      </c>
      <c r="O8264" s="22">
        <f t="shared" ref="O8264" si="13043">IF(O8262=0,0,VLOOKUP(J8264,J8267:S8297,O8262,FALSE))</f>
        <v>0</v>
      </c>
      <c r="P8264" s="22">
        <f t="shared" ref="P8264" si="13044">IF(P8262=0,0,VLOOKUP(J8264,J8267:S8297,P8262,FALSE))</f>
        <v>0</v>
      </c>
      <c r="Q8264" s="22">
        <f t="shared" ref="Q8264" si="13045">IF(Q8262=0,0,VLOOKUP(J8264,J8267:S8297,Q8262,FALSE))</f>
        <v>0</v>
      </c>
      <c r="R8264" s="22">
        <f t="shared" ref="R8264" si="13046">IF(R8262=0,0,VLOOKUP(J8264,J8267:S8297,R8262,FALSE))</f>
        <v>0</v>
      </c>
      <c r="S8264" s="22">
        <f t="shared" ref="S8264" si="13047">IF(S8262=0,0,VLOOKUP(J8264,J8267:S8297,S8262,FALSE))</f>
        <v>0</v>
      </c>
      <c r="U8264" s="28">
        <f t="shared" si="13016"/>
        <v>173</v>
      </c>
      <c r="V8264" s="28">
        <f t="shared" si="13017"/>
        <v>207</v>
      </c>
    </row>
    <row r="8265" spans="1:24" x14ac:dyDescent="0.3">
      <c r="A8265" s="28">
        <f t="shared" si="13015"/>
        <v>173208</v>
      </c>
      <c r="B8265" s="63" t="s">
        <v>12</v>
      </c>
      <c r="C8265" s="63"/>
      <c r="D8265" s="65"/>
      <c r="E8265" s="65"/>
      <c r="F8265" s="65"/>
      <c r="G8265" s="65"/>
      <c r="H8265" s="65"/>
      <c r="J8265" s="28" t="str">
        <f t="shared" ref="J8265" si="13048">CONCATENATE(J8262,3)</f>
        <v>03</v>
      </c>
      <c r="K8265" s="22"/>
      <c r="L8265" s="22"/>
      <c r="M8265" s="22"/>
      <c r="N8265" s="22" t="s">
        <v>58</v>
      </c>
      <c r="O8265" s="29">
        <f t="shared" ref="O8265" si="13049">J8262-2</f>
        <v>-2</v>
      </c>
      <c r="P8265" s="22" t="s">
        <v>59</v>
      </c>
      <c r="Q8265" s="29" t="e">
        <f t="shared" ref="Q8265" si="13050">VLOOKUP(J8265,J8267:S8297,3,FALSE)</f>
        <v>#N/A</v>
      </c>
      <c r="R8265" s="22" t="s">
        <v>60</v>
      </c>
      <c r="S8265" s="22" t="e">
        <f t="shared" ref="S8265" si="13051">VLOOKUP(J8265,J8267:S8297,2,FALSE)</f>
        <v>#N/A</v>
      </c>
      <c r="U8265" s="28">
        <f t="shared" si="13016"/>
        <v>173</v>
      </c>
      <c r="V8265" s="28">
        <f t="shared" si="13017"/>
        <v>208</v>
      </c>
    </row>
    <row r="8266" spans="1:24" x14ac:dyDescent="0.3">
      <c r="A8266" s="28">
        <f t="shared" si="13015"/>
        <v>173209</v>
      </c>
      <c r="B8266" s="63" t="s">
        <v>13</v>
      </c>
      <c r="C8266" s="63"/>
      <c r="D8266" s="15"/>
      <c r="E8266" s="66" t="s">
        <v>14</v>
      </c>
      <c r="F8266" s="66"/>
      <c r="G8266" s="66"/>
      <c r="H8266" s="6" t="s">
        <v>64</v>
      </c>
      <c r="J8266" s="17"/>
      <c r="K8266" s="17">
        <v>3</v>
      </c>
      <c r="L8266" s="17">
        <v>3</v>
      </c>
      <c r="M8266" s="17"/>
      <c r="N8266" s="17"/>
      <c r="O8266" s="17"/>
      <c r="P8266" s="17"/>
      <c r="Q8266" s="17"/>
      <c r="R8266" s="17"/>
      <c r="S8266" s="17"/>
      <c r="U8266" s="28">
        <f t="shared" si="13016"/>
        <v>173</v>
      </c>
      <c r="V8266" s="28">
        <f t="shared" si="13017"/>
        <v>209</v>
      </c>
    </row>
    <row r="8267" spans="1:24" x14ac:dyDescent="0.3">
      <c r="A8267" s="28">
        <f t="shared" si="13015"/>
        <v>173210</v>
      </c>
      <c r="B8267" s="63" t="s">
        <v>15</v>
      </c>
      <c r="C8267" s="63"/>
      <c r="D8267" s="2">
        <f t="shared" ref="D8267" si="13052">MIN(B8274:B8283)</f>
        <v>0</v>
      </c>
      <c r="E8267" s="3" t="s">
        <v>16</v>
      </c>
      <c r="F8267" s="2">
        <f t="shared" ref="F8267" si="13053">MAX(B8274:B8283)</f>
        <v>0</v>
      </c>
      <c r="G8267" s="4" t="str">
        <f t="shared" ref="G8267" si="13054">IF(H8266="","",H8266)</f>
        <v>°C</v>
      </c>
      <c r="H8267" s="14"/>
      <c r="J8267" s="28" t="str">
        <f t="shared" ref="J8267" si="13055">CONCATENATE(K8266,1)</f>
        <v>31</v>
      </c>
      <c r="K8267" s="22" t="e">
        <f t="array" ref="K8267:L8269">LINEST(B8274:B8276,C8274:C8276^{1},TRUE,TRUE)</f>
        <v>#VALUE!</v>
      </c>
      <c r="L8267" s="22" t="e">
        <v>#VALUE!</v>
      </c>
      <c r="M8267" s="17"/>
      <c r="N8267" s="17"/>
      <c r="O8267" s="17"/>
      <c r="P8267" s="17"/>
      <c r="Q8267" s="17"/>
      <c r="R8267" s="17"/>
      <c r="S8267" s="17"/>
      <c r="U8267" s="28">
        <f t="shared" si="13016"/>
        <v>173</v>
      </c>
      <c r="V8267" s="28">
        <f t="shared" si="13017"/>
        <v>210</v>
      </c>
    </row>
    <row r="8268" spans="1:24" x14ac:dyDescent="0.3">
      <c r="A8268" s="28">
        <f t="shared" si="13015"/>
        <v>173211</v>
      </c>
      <c r="J8268" s="28" t="str">
        <f t="shared" ref="J8268" si="13056">CONCATENATE(K8266,2)</f>
        <v>32</v>
      </c>
      <c r="K8268" s="22" t="e">
        <v>#VALUE!</v>
      </c>
      <c r="L8268" s="22" t="e">
        <v>#VALUE!</v>
      </c>
      <c r="M8268" s="17"/>
      <c r="N8268" s="17"/>
      <c r="O8268" s="17"/>
      <c r="P8268" s="17"/>
      <c r="Q8268" s="17"/>
      <c r="R8268" s="17"/>
      <c r="S8268" s="17"/>
      <c r="U8268" s="28">
        <f t="shared" si="13016"/>
        <v>173</v>
      </c>
      <c r="V8268" s="28">
        <f t="shared" si="13017"/>
        <v>211</v>
      </c>
    </row>
    <row r="8269" spans="1:24" x14ac:dyDescent="0.3">
      <c r="A8269" s="28">
        <f t="shared" si="13015"/>
        <v>173212</v>
      </c>
      <c r="B8269" s="67" t="s">
        <v>17</v>
      </c>
      <c r="C8269" s="67"/>
      <c r="D8269" s="67"/>
      <c r="E8269" s="67"/>
      <c r="F8269" s="67"/>
      <c r="G8269" s="68" t="s">
        <v>31</v>
      </c>
      <c r="H8269" s="69"/>
      <c r="J8269" s="28" t="str">
        <f t="shared" ref="J8269" si="13057">CONCATENATE(K8266,3)</f>
        <v>33</v>
      </c>
      <c r="K8269" s="22" t="e">
        <v>#VALUE!</v>
      </c>
      <c r="L8269" s="22" t="e">
        <v>#VALUE!</v>
      </c>
      <c r="M8269" s="17"/>
      <c r="N8269" s="17"/>
      <c r="O8269" s="17"/>
      <c r="P8269" s="17"/>
      <c r="Q8269" s="17"/>
      <c r="R8269" s="17"/>
      <c r="S8269" s="17"/>
      <c r="U8269" s="28">
        <f t="shared" si="13016"/>
        <v>173</v>
      </c>
      <c r="V8269" s="28">
        <f t="shared" si="13017"/>
        <v>212</v>
      </c>
    </row>
    <row r="8270" spans="1:24" x14ac:dyDescent="0.3">
      <c r="A8270" s="28">
        <f t="shared" si="13015"/>
        <v>173213</v>
      </c>
      <c r="B8270" s="66" t="s">
        <v>18</v>
      </c>
      <c r="C8270" s="66"/>
      <c r="D8270" s="66"/>
      <c r="E8270" s="66" t="str">
        <f t="shared" ref="E8270" si="13058">IF(D8263="","",D8263)</f>
        <v/>
      </c>
      <c r="F8270" s="66"/>
      <c r="G8270" s="4" t="s">
        <v>18</v>
      </c>
      <c r="H8270" s="16"/>
      <c r="J8270" s="17"/>
      <c r="K8270" s="17">
        <v>4</v>
      </c>
      <c r="L8270" s="17">
        <v>4</v>
      </c>
      <c r="M8270" s="17">
        <v>4</v>
      </c>
      <c r="N8270" s="17"/>
      <c r="O8270" s="17"/>
      <c r="P8270" s="17"/>
      <c r="Q8270" s="17"/>
      <c r="R8270" s="17"/>
      <c r="S8270" s="17"/>
      <c r="U8270" s="28">
        <f t="shared" si="13016"/>
        <v>173</v>
      </c>
      <c r="V8270" s="28">
        <f t="shared" si="13017"/>
        <v>213</v>
      </c>
    </row>
    <row r="8271" spans="1:24" ht="15" customHeight="1" x14ac:dyDescent="0.3">
      <c r="A8271" s="28">
        <f t="shared" si="13015"/>
        <v>173214</v>
      </c>
      <c r="B8271" s="5" t="s">
        <v>19</v>
      </c>
      <c r="C8271" s="5" t="s">
        <v>20</v>
      </c>
      <c r="D8271" s="5" t="s">
        <v>21</v>
      </c>
      <c r="E8271" s="5"/>
      <c r="F8271" s="70" t="s">
        <v>33</v>
      </c>
      <c r="G8271" s="5" t="s">
        <v>19</v>
      </c>
      <c r="H8271" s="5" t="s">
        <v>20</v>
      </c>
      <c r="J8271" s="28" t="str">
        <f t="shared" ref="J8271" si="13059">CONCATENATE(K8270,1)</f>
        <v>41</v>
      </c>
      <c r="K8271" s="22" t="e">
        <f t="array" ref="K8271:M8273">LINEST(B8274:B8277,C8274:C8277^{1,2},TRUE,TRUE)</f>
        <v>#VALUE!</v>
      </c>
      <c r="L8271" s="22" t="e">
        <v>#VALUE!</v>
      </c>
      <c r="M8271" s="22" t="e">
        <v>#VALUE!</v>
      </c>
      <c r="N8271" s="17"/>
      <c r="O8271" s="17"/>
      <c r="P8271" s="17"/>
      <c r="Q8271" s="17"/>
      <c r="R8271" s="17"/>
      <c r="S8271" s="17"/>
      <c r="U8271" s="28">
        <f t="shared" si="13016"/>
        <v>173</v>
      </c>
      <c r="V8271" s="28">
        <f t="shared" si="13017"/>
        <v>214</v>
      </c>
    </row>
    <row r="8272" spans="1:24" x14ac:dyDescent="0.3">
      <c r="A8272" s="28">
        <f t="shared" si="13015"/>
        <v>173215</v>
      </c>
      <c r="B8272" s="5" t="s">
        <v>22</v>
      </c>
      <c r="C8272" s="5" t="s">
        <v>23</v>
      </c>
      <c r="D8272" s="5" t="s">
        <v>24</v>
      </c>
      <c r="E8272" s="5" t="s">
        <v>32</v>
      </c>
      <c r="F8272" s="70"/>
      <c r="G8272" s="5" t="s">
        <v>22</v>
      </c>
      <c r="H8272" s="5" t="s">
        <v>23</v>
      </c>
      <c r="J8272" s="28" t="str">
        <f t="shared" ref="J8272" si="13060">CONCATENATE(K8270,2)</f>
        <v>42</v>
      </c>
      <c r="K8272" s="22" t="e">
        <v>#VALUE!</v>
      </c>
      <c r="L8272" s="22" t="e">
        <v>#VALUE!</v>
      </c>
      <c r="M8272" s="22" t="e">
        <v>#VALUE!</v>
      </c>
      <c r="N8272" s="17"/>
      <c r="O8272" s="17"/>
      <c r="P8272" s="17"/>
      <c r="Q8272" s="17"/>
      <c r="R8272" s="17"/>
      <c r="S8272" s="17"/>
      <c r="U8272" s="28">
        <f t="shared" si="13016"/>
        <v>173</v>
      </c>
      <c r="V8272" s="28">
        <f t="shared" si="13017"/>
        <v>215</v>
      </c>
    </row>
    <row r="8273" spans="1:22" x14ac:dyDescent="0.3">
      <c r="A8273" s="28">
        <f t="shared" si="13015"/>
        <v>173216</v>
      </c>
      <c r="B8273" s="6" t="str">
        <f t="shared" ref="B8273" si="13061">IF(H8266="","",H8266)</f>
        <v>°C</v>
      </c>
      <c r="C8273" s="6" t="str">
        <f t="shared" ref="C8273" si="13062">IF(H8266="","",H8266)</f>
        <v>°C</v>
      </c>
      <c r="D8273" s="6" t="str">
        <f t="shared" ref="D8273" si="13063">IF(H8266="","",H8266)</f>
        <v>°C</v>
      </c>
      <c r="E8273" s="6"/>
      <c r="F8273" s="6"/>
      <c r="G8273" s="6" t="str">
        <f t="shared" ref="G8273" si="13064">IF(H8266="","",H8266)</f>
        <v>°C</v>
      </c>
      <c r="H8273" s="6" t="str">
        <f t="shared" ref="H8273" si="13065">IF(H8266="","",H8266)</f>
        <v>°C</v>
      </c>
      <c r="J8273" s="28" t="str">
        <f t="shared" ref="J8273" si="13066">CONCATENATE(K8270,3)</f>
        <v>43</v>
      </c>
      <c r="K8273" s="22" t="e">
        <v>#VALUE!</v>
      </c>
      <c r="L8273" s="22" t="e">
        <v>#VALUE!</v>
      </c>
      <c r="M8273" s="22" t="e">
        <v>#VALUE!</v>
      </c>
      <c r="N8273" s="17"/>
      <c r="O8273" s="17"/>
      <c r="P8273" s="17"/>
      <c r="Q8273" s="17"/>
      <c r="R8273" s="17"/>
      <c r="S8273" s="17"/>
      <c r="U8273" s="28">
        <f t="shared" si="13016"/>
        <v>173</v>
      </c>
      <c r="V8273" s="28">
        <f t="shared" si="13017"/>
        <v>216</v>
      </c>
    </row>
    <row r="8274" spans="1:22" x14ac:dyDescent="0.3">
      <c r="A8274" s="28">
        <f t="shared" si="13015"/>
        <v>173217</v>
      </c>
      <c r="B8274" s="26"/>
      <c r="C8274" s="26"/>
      <c r="D8274" s="26"/>
      <c r="E8274" s="9"/>
      <c r="F8274" s="26"/>
      <c r="G8274" s="27"/>
      <c r="H8274" s="27"/>
      <c r="J8274" s="17"/>
      <c r="K8274" s="17">
        <v>5</v>
      </c>
      <c r="L8274" s="17">
        <v>5</v>
      </c>
      <c r="M8274" s="17">
        <v>5</v>
      </c>
      <c r="N8274" s="17">
        <v>5</v>
      </c>
      <c r="O8274" s="17"/>
      <c r="P8274" s="17"/>
      <c r="Q8274" s="17"/>
      <c r="R8274" s="17"/>
      <c r="S8274" s="17"/>
      <c r="U8274" s="28">
        <f t="shared" si="13016"/>
        <v>173</v>
      </c>
      <c r="V8274" s="28">
        <f t="shared" si="13017"/>
        <v>217</v>
      </c>
    </row>
    <row r="8275" spans="1:22" x14ac:dyDescent="0.3">
      <c r="A8275" s="28">
        <f t="shared" si="13015"/>
        <v>173218</v>
      </c>
      <c r="B8275" s="26"/>
      <c r="C8275" s="26"/>
      <c r="D8275" s="26"/>
      <c r="E8275" s="9"/>
      <c r="F8275" s="26"/>
      <c r="G8275" s="27"/>
      <c r="H8275" s="27"/>
      <c r="J8275" s="28" t="str">
        <f t="shared" ref="J8275" si="13067">CONCATENATE(K8274,1)</f>
        <v>51</v>
      </c>
      <c r="K8275" s="22" t="e">
        <f t="array" ref="K8275:N8277">LINEST(B8274:B8278,C8274:C8278^{1,2,3},TRUE,TRUE)</f>
        <v>#VALUE!</v>
      </c>
      <c r="L8275" s="22" t="e">
        <v>#VALUE!</v>
      </c>
      <c r="M8275" s="22" t="e">
        <v>#VALUE!</v>
      </c>
      <c r="N8275" s="22" t="e">
        <v>#VALUE!</v>
      </c>
      <c r="O8275" s="17"/>
      <c r="P8275" s="17"/>
      <c r="Q8275" s="17"/>
      <c r="R8275" s="17"/>
      <c r="S8275" s="17"/>
      <c r="U8275" s="28">
        <f t="shared" si="13016"/>
        <v>173</v>
      </c>
      <c r="V8275" s="28">
        <f t="shared" si="13017"/>
        <v>218</v>
      </c>
    </row>
    <row r="8276" spans="1:22" x14ac:dyDescent="0.3">
      <c r="A8276" s="28">
        <f t="shared" si="13015"/>
        <v>173219</v>
      </c>
      <c r="B8276" s="26"/>
      <c r="C8276" s="26"/>
      <c r="D8276" s="26"/>
      <c r="E8276" s="9"/>
      <c r="F8276" s="26"/>
      <c r="G8276" s="27"/>
      <c r="H8276" s="27"/>
      <c r="J8276" s="28" t="str">
        <f t="shared" ref="J8276" si="13068">CONCATENATE(K8274,2)</f>
        <v>52</v>
      </c>
      <c r="K8276" s="22" t="e">
        <v>#VALUE!</v>
      </c>
      <c r="L8276" s="22" t="e">
        <v>#VALUE!</v>
      </c>
      <c r="M8276" s="22" t="e">
        <v>#VALUE!</v>
      </c>
      <c r="N8276" s="22" t="e">
        <v>#VALUE!</v>
      </c>
      <c r="O8276" s="17"/>
      <c r="P8276" s="17"/>
      <c r="Q8276" s="17"/>
      <c r="R8276" s="17"/>
      <c r="S8276" s="17"/>
      <c r="U8276" s="28">
        <f t="shared" si="13016"/>
        <v>173</v>
      </c>
      <c r="V8276" s="28">
        <f t="shared" si="13017"/>
        <v>219</v>
      </c>
    </row>
    <row r="8277" spans="1:22" x14ac:dyDescent="0.3">
      <c r="A8277" s="28">
        <f t="shared" si="13015"/>
        <v>173220</v>
      </c>
      <c r="B8277" s="26"/>
      <c r="C8277" s="26"/>
      <c r="D8277" s="26"/>
      <c r="E8277" s="9"/>
      <c r="F8277" s="26"/>
      <c r="G8277" s="27"/>
      <c r="H8277" s="27"/>
      <c r="J8277" s="28" t="str">
        <f t="shared" ref="J8277" si="13069">CONCATENATE(K8274,3)</f>
        <v>53</v>
      </c>
      <c r="K8277" s="22" t="e">
        <v>#VALUE!</v>
      </c>
      <c r="L8277" s="22" t="e">
        <v>#VALUE!</v>
      </c>
      <c r="M8277" s="22" t="e">
        <v>#VALUE!</v>
      </c>
      <c r="N8277" s="22" t="e">
        <v>#VALUE!</v>
      </c>
      <c r="O8277" s="17"/>
      <c r="P8277" s="17"/>
      <c r="Q8277" s="17"/>
      <c r="R8277" s="17"/>
      <c r="S8277" s="17"/>
      <c r="U8277" s="28">
        <f t="shared" si="13016"/>
        <v>173</v>
      </c>
      <c r="V8277" s="28">
        <f t="shared" si="13017"/>
        <v>220</v>
      </c>
    </row>
    <row r="8278" spans="1:22" x14ac:dyDescent="0.3">
      <c r="A8278" s="28">
        <f t="shared" si="13015"/>
        <v>173221</v>
      </c>
      <c r="B8278" s="26"/>
      <c r="C8278" s="26"/>
      <c r="D8278" s="26"/>
      <c r="E8278" s="9"/>
      <c r="F8278" s="26"/>
      <c r="G8278" s="27"/>
      <c r="H8278" s="27"/>
      <c r="J8278" s="17"/>
      <c r="K8278" s="17">
        <v>6</v>
      </c>
      <c r="L8278" s="17">
        <v>6</v>
      </c>
      <c r="M8278" s="17">
        <v>6</v>
      </c>
      <c r="N8278" s="17">
        <v>6</v>
      </c>
      <c r="O8278" s="17">
        <v>6</v>
      </c>
      <c r="P8278" s="17"/>
      <c r="Q8278" s="17"/>
      <c r="R8278" s="17"/>
      <c r="S8278" s="17"/>
      <c r="U8278" s="28">
        <f t="shared" si="13016"/>
        <v>173</v>
      </c>
      <c r="V8278" s="28">
        <f t="shared" si="13017"/>
        <v>221</v>
      </c>
    </row>
    <row r="8279" spans="1:22" x14ac:dyDescent="0.3">
      <c r="A8279" s="28">
        <f t="shared" si="13015"/>
        <v>173222</v>
      </c>
      <c r="B8279" s="26"/>
      <c r="C8279" s="26"/>
      <c r="D8279" s="26"/>
      <c r="E8279" s="9"/>
      <c r="F8279" s="26"/>
      <c r="G8279" s="27"/>
      <c r="H8279" s="27"/>
      <c r="J8279" s="28" t="str">
        <f t="shared" ref="J8279" si="13070">CONCATENATE(K8278,1)</f>
        <v>61</v>
      </c>
      <c r="K8279" s="22" t="e">
        <f t="array" ref="K8279:O8281">LINEST(B8274:B8279,C8274:C8279^{1,2,3,4},TRUE,TRUE)</f>
        <v>#VALUE!</v>
      </c>
      <c r="L8279" s="22" t="e">
        <v>#VALUE!</v>
      </c>
      <c r="M8279" s="22" t="e">
        <v>#VALUE!</v>
      </c>
      <c r="N8279" s="22" t="e">
        <v>#VALUE!</v>
      </c>
      <c r="O8279" s="22" t="e">
        <v>#VALUE!</v>
      </c>
      <c r="P8279" s="17"/>
      <c r="Q8279" s="17"/>
      <c r="R8279" s="17"/>
      <c r="S8279" s="17"/>
      <c r="U8279" s="28">
        <f t="shared" si="13016"/>
        <v>173</v>
      </c>
      <c r="V8279" s="28">
        <f t="shared" si="13017"/>
        <v>222</v>
      </c>
    </row>
    <row r="8280" spans="1:22" x14ac:dyDescent="0.3">
      <c r="A8280" s="28">
        <f t="shared" si="13015"/>
        <v>173223</v>
      </c>
      <c r="B8280" s="26"/>
      <c r="C8280" s="26"/>
      <c r="D8280" s="26"/>
      <c r="E8280" s="9"/>
      <c r="F8280" s="26"/>
      <c r="G8280" s="27"/>
      <c r="H8280" s="27"/>
      <c r="J8280" s="28" t="str">
        <f t="shared" ref="J8280" si="13071">CONCATENATE(K8278,2)</f>
        <v>62</v>
      </c>
      <c r="K8280" s="22" t="e">
        <v>#VALUE!</v>
      </c>
      <c r="L8280" s="22" t="e">
        <v>#VALUE!</v>
      </c>
      <c r="M8280" s="22" t="e">
        <v>#VALUE!</v>
      </c>
      <c r="N8280" s="22" t="e">
        <v>#VALUE!</v>
      </c>
      <c r="O8280" s="22" t="e">
        <v>#VALUE!</v>
      </c>
      <c r="P8280" s="17"/>
      <c r="Q8280" s="17"/>
      <c r="R8280" s="17"/>
      <c r="S8280" s="17"/>
      <c r="U8280" s="28">
        <f t="shared" si="13016"/>
        <v>173</v>
      </c>
      <c r="V8280" s="28">
        <f t="shared" si="13017"/>
        <v>223</v>
      </c>
    </row>
    <row r="8281" spans="1:22" x14ac:dyDescent="0.3">
      <c r="A8281" s="28">
        <f t="shared" si="13015"/>
        <v>173224</v>
      </c>
      <c r="B8281" s="26"/>
      <c r="C8281" s="26"/>
      <c r="D8281" s="26"/>
      <c r="E8281" s="9"/>
      <c r="F8281" s="26"/>
      <c r="G8281" s="27"/>
      <c r="H8281" s="27"/>
      <c r="J8281" s="28" t="str">
        <f t="shared" ref="J8281" si="13072">CONCATENATE(K8278,3)</f>
        <v>63</v>
      </c>
      <c r="K8281" s="22" t="e">
        <v>#VALUE!</v>
      </c>
      <c r="L8281" s="22" t="e">
        <v>#VALUE!</v>
      </c>
      <c r="M8281" s="22" t="e">
        <v>#VALUE!</v>
      </c>
      <c r="N8281" s="22" t="e">
        <v>#VALUE!</v>
      </c>
      <c r="O8281" s="22" t="e">
        <v>#VALUE!</v>
      </c>
      <c r="P8281" s="17"/>
      <c r="Q8281" s="17"/>
      <c r="R8281" s="17"/>
      <c r="S8281" s="17"/>
      <c r="U8281" s="28">
        <f t="shared" si="13016"/>
        <v>173</v>
      </c>
      <c r="V8281" s="28">
        <f t="shared" si="13017"/>
        <v>224</v>
      </c>
    </row>
    <row r="8282" spans="1:22" x14ac:dyDescent="0.3">
      <c r="A8282" s="28">
        <f t="shared" si="13015"/>
        <v>173225</v>
      </c>
      <c r="B8282" s="26"/>
      <c r="C8282" s="26"/>
      <c r="D8282" s="26"/>
      <c r="E8282" s="9"/>
      <c r="F8282" s="26"/>
      <c r="G8282" s="27"/>
      <c r="H8282" s="27"/>
      <c r="J8282" s="17"/>
      <c r="K8282" s="17">
        <v>7</v>
      </c>
      <c r="L8282" s="17">
        <v>7</v>
      </c>
      <c r="M8282" s="17">
        <v>7</v>
      </c>
      <c r="N8282" s="17">
        <v>7</v>
      </c>
      <c r="O8282" s="17">
        <v>7</v>
      </c>
      <c r="P8282" s="17">
        <v>7</v>
      </c>
      <c r="Q8282" s="17"/>
      <c r="R8282" s="17"/>
      <c r="S8282" s="17"/>
      <c r="U8282" s="28">
        <f t="shared" si="13016"/>
        <v>173</v>
      </c>
      <c r="V8282" s="28">
        <f t="shared" si="13017"/>
        <v>225</v>
      </c>
    </row>
    <row r="8283" spans="1:22" x14ac:dyDescent="0.3">
      <c r="A8283" s="28">
        <f t="shared" si="13015"/>
        <v>173226</v>
      </c>
      <c r="B8283" s="26"/>
      <c r="C8283" s="26"/>
      <c r="D8283" s="26"/>
      <c r="E8283" s="9"/>
      <c r="F8283" s="26"/>
      <c r="G8283" s="27"/>
      <c r="H8283" s="27"/>
      <c r="J8283" s="28" t="str">
        <f t="shared" ref="J8283" si="13073">CONCATENATE(K8282,1)</f>
        <v>71</v>
      </c>
      <c r="K8283" s="22" t="e">
        <f t="array" ref="K8283:P8285">LINEST(B8274:B8280,C8274:C8280^{1,2,3,4,5},TRUE,TRUE)</f>
        <v>#VALUE!</v>
      </c>
      <c r="L8283" s="22" t="e">
        <v>#VALUE!</v>
      </c>
      <c r="M8283" s="22" t="e">
        <v>#VALUE!</v>
      </c>
      <c r="N8283" s="22" t="e">
        <v>#VALUE!</v>
      </c>
      <c r="O8283" s="22" t="e">
        <v>#VALUE!</v>
      </c>
      <c r="P8283" s="22" t="e">
        <v>#VALUE!</v>
      </c>
      <c r="Q8283" s="17"/>
      <c r="R8283" s="17"/>
      <c r="S8283" s="17"/>
      <c r="U8283" s="28">
        <f t="shared" si="13016"/>
        <v>173</v>
      </c>
      <c r="V8283" s="28">
        <f t="shared" si="13017"/>
        <v>226</v>
      </c>
    </row>
    <row r="8284" spans="1:22" x14ac:dyDescent="0.3">
      <c r="A8284" s="28">
        <f t="shared" si="13015"/>
        <v>173227</v>
      </c>
      <c r="B8284" s="2">
        <f t="shared" ref="B8284" si="13074">COUNT(B8274:B8283)-2</f>
        <v>-2</v>
      </c>
      <c r="J8284" s="28" t="str">
        <f t="shared" ref="J8284" si="13075">CONCATENATE(K8282,2)</f>
        <v>72</v>
      </c>
      <c r="K8284" s="22" t="e">
        <v>#VALUE!</v>
      </c>
      <c r="L8284" s="22" t="e">
        <v>#VALUE!</v>
      </c>
      <c r="M8284" s="22" t="e">
        <v>#VALUE!</v>
      </c>
      <c r="N8284" s="22" t="e">
        <v>#VALUE!</v>
      </c>
      <c r="O8284" s="22" t="e">
        <v>#VALUE!</v>
      </c>
      <c r="P8284" s="22" t="e">
        <v>#VALUE!</v>
      </c>
      <c r="Q8284" s="17"/>
      <c r="R8284" s="17"/>
      <c r="S8284" s="17"/>
      <c r="U8284" s="28">
        <f t="shared" si="13016"/>
        <v>173</v>
      </c>
      <c r="V8284" s="28">
        <f t="shared" si="13017"/>
        <v>227</v>
      </c>
    </row>
    <row r="8285" spans="1:22" x14ac:dyDescent="0.3">
      <c r="A8285" s="28">
        <f t="shared" si="13015"/>
        <v>173228</v>
      </c>
      <c r="J8285" s="28" t="str">
        <f t="shared" ref="J8285" si="13076">CONCATENATE(K8282,3)</f>
        <v>73</v>
      </c>
      <c r="K8285" s="22" t="e">
        <v>#VALUE!</v>
      </c>
      <c r="L8285" s="22" t="e">
        <v>#VALUE!</v>
      </c>
      <c r="M8285" s="22" t="e">
        <v>#VALUE!</v>
      </c>
      <c r="N8285" s="22" t="e">
        <v>#VALUE!</v>
      </c>
      <c r="O8285" s="22" t="e">
        <v>#VALUE!</v>
      </c>
      <c r="P8285" s="22" t="e">
        <v>#VALUE!</v>
      </c>
      <c r="Q8285" s="17"/>
      <c r="R8285" s="17"/>
      <c r="S8285" s="17"/>
      <c r="U8285" s="28">
        <f t="shared" si="13016"/>
        <v>173</v>
      </c>
      <c r="V8285" s="28">
        <f t="shared" si="13017"/>
        <v>228</v>
      </c>
    </row>
    <row r="8286" spans="1:22" x14ac:dyDescent="0.3">
      <c r="A8286" s="28">
        <f t="shared" si="13015"/>
        <v>173229</v>
      </c>
      <c r="B8286" s="66" t="s">
        <v>25</v>
      </c>
      <c r="C8286" s="66"/>
      <c r="D8286" s="66"/>
      <c r="E8286" s="66"/>
      <c r="F8286" s="66"/>
      <c r="G8286" s="66"/>
      <c r="H8286" s="66"/>
      <c r="J8286" s="17"/>
      <c r="K8286" s="17">
        <v>8</v>
      </c>
      <c r="L8286" s="17">
        <v>8</v>
      </c>
      <c r="M8286" s="17">
        <v>8</v>
      </c>
      <c r="N8286" s="17">
        <v>8</v>
      </c>
      <c r="O8286" s="17">
        <v>8</v>
      </c>
      <c r="P8286" s="17">
        <v>8</v>
      </c>
      <c r="Q8286" s="17">
        <v>8</v>
      </c>
      <c r="R8286" s="17"/>
      <c r="S8286" s="17"/>
      <c r="U8286" s="28">
        <f t="shared" si="13016"/>
        <v>173</v>
      </c>
      <c r="V8286" s="28">
        <f t="shared" si="13017"/>
        <v>229</v>
      </c>
    </row>
    <row r="8287" spans="1:22" x14ac:dyDescent="0.3">
      <c r="A8287" s="28">
        <f t="shared" si="13015"/>
        <v>173230</v>
      </c>
      <c r="B8287" s="71"/>
      <c r="C8287" s="71"/>
      <c r="D8287" s="71"/>
      <c r="E8287" s="71"/>
      <c r="F8287" s="71"/>
      <c r="G8287" s="71"/>
      <c r="H8287" s="71"/>
      <c r="J8287" s="28" t="str">
        <f t="shared" ref="J8287" si="13077">CONCATENATE(K8286,1)</f>
        <v>81</v>
      </c>
      <c r="K8287" s="22" t="e">
        <f t="array" ref="K8287:Q8289">LINEST(B8274:B8281,C8274:C8281^{1,2,3,4,5,6},TRUE,TRUE)</f>
        <v>#VALUE!</v>
      </c>
      <c r="L8287" s="22" t="e">
        <v>#VALUE!</v>
      </c>
      <c r="M8287" s="22" t="e">
        <v>#VALUE!</v>
      </c>
      <c r="N8287" s="22" t="e">
        <v>#VALUE!</v>
      </c>
      <c r="O8287" s="22" t="e">
        <v>#VALUE!</v>
      </c>
      <c r="P8287" s="22" t="e">
        <v>#VALUE!</v>
      </c>
      <c r="Q8287" s="22" t="e">
        <v>#VALUE!</v>
      </c>
      <c r="R8287" s="17"/>
      <c r="S8287" s="17"/>
      <c r="U8287" s="28">
        <f t="shared" si="13016"/>
        <v>173</v>
      </c>
      <c r="V8287" s="28">
        <f t="shared" si="13017"/>
        <v>230</v>
      </c>
    </row>
    <row r="8288" spans="1:22" x14ac:dyDescent="0.3">
      <c r="A8288" s="28">
        <f t="shared" si="13015"/>
        <v>173231</v>
      </c>
      <c r="B8288" s="71"/>
      <c r="C8288" s="71"/>
      <c r="D8288" s="71"/>
      <c r="E8288" s="71"/>
      <c r="F8288" s="71"/>
      <c r="G8288" s="71"/>
      <c r="H8288" s="71"/>
      <c r="J8288" s="28" t="str">
        <f t="shared" ref="J8288" si="13078">CONCATENATE(K8286,2)</f>
        <v>82</v>
      </c>
      <c r="K8288" s="22" t="e">
        <v>#VALUE!</v>
      </c>
      <c r="L8288" s="22" t="e">
        <v>#VALUE!</v>
      </c>
      <c r="M8288" s="22" t="e">
        <v>#VALUE!</v>
      </c>
      <c r="N8288" s="22" t="e">
        <v>#VALUE!</v>
      </c>
      <c r="O8288" s="22" t="e">
        <v>#VALUE!</v>
      </c>
      <c r="P8288" s="22" t="e">
        <v>#VALUE!</v>
      </c>
      <c r="Q8288" s="22" t="e">
        <v>#VALUE!</v>
      </c>
      <c r="R8288" s="17"/>
      <c r="S8288" s="17"/>
      <c r="U8288" s="28">
        <f t="shared" si="13016"/>
        <v>173</v>
      </c>
      <c r="V8288" s="28">
        <f t="shared" si="13017"/>
        <v>231</v>
      </c>
    </row>
    <row r="8289" spans="1:22" x14ac:dyDescent="0.3">
      <c r="A8289" s="28">
        <f t="shared" si="13015"/>
        <v>173232</v>
      </c>
      <c r="J8289" s="28" t="str">
        <f t="shared" ref="J8289" si="13079">CONCATENATE(K8286,3)</f>
        <v>83</v>
      </c>
      <c r="K8289" s="22" t="e">
        <v>#VALUE!</v>
      </c>
      <c r="L8289" s="22" t="e">
        <v>#VALUE!</v>
      </c>
      <c r="M8289" s="22" t="e">
        <v>#VALUE!</v>
      </c>
      <c r="N8289" s="22" t="e">
        <v>#VALUE!</v>
      </c>
      <c r="O8289" s="22" t="e">
        <v>#VALUE!</v>
      </c>
      <c r="P8289" s="22" t="e">
        <v>#VALUE!</v>
      </c>
      <c r="Q8289" s="22" t="e">
        <v>#VALUE!</v>
      </c>
      <c r="R8289" s="17"/>
      <c r="S8289" s="17"/>
      <c r="U8289" s="28">
        <f t="shared" si="13016"/>
        <v>173</v>
      </c>
      <c r="V8289" s="28">
        <f t="shared" si="13017"/>
        <v>232</v>
      </c>
    </row>
    <row r="8290" spans="1:22" ht="15" customHeight="1" x14ac:dyDescent="0.3">
      <c r="A8290" s="28">
        <f t="shared" si="13015"/>
        <v>173233</v>
      </c>
      <c r="B8290" s="66" t="s">
        <v>52</v>
      </c>
      <c r="C8290" s="66"/>
      <c r="D8290" s="66"/>
      <c r="E8290" s="10" t="str">
        <f>IF(D8260="","",MAX(E8291,E8292))</f>
        <v/>
      </c>
      <c r="J8290" s="17"/>
      <c r="K8290" s="17">
        <v>9</v>
      </c>
      <c r="L8290" s="17">
        <v>9</v>
      </c>
      <c r="M8290" s="17">
        <v>9</v>
      </c>
      <c r="N8290" s="17">
        <v>9</v>
      </c>
      <c r="O8290" s="17">
        <v>9</v>
      </c>
      <c r="P8290" s="17">
        <v>9</v>
      </c>
      <c r="Q8290" s="17">
        <v>9</v>
      </c>
      <c r="R8290" s="17">
        <v>9</v>
      </c>
      <c r="S8290" s="17"/>
      <c r="U8290" s="28">
        <f t="shared" si="13016"/>
        <v>173</v>
      </c>
      <c r="V8290" s="28">
        <f t="shared" si="13017"/>
        <v>233</v>
      </c>
    </row>
    <row r="8291" spans="1:22" x14ac:dyDescent="0.3">
      <c r="A8291" s="28">
        <f t="shared" si="13015"/>
        <v>173234</v>
      </c>
      <c r="B8291" s="2" t="s">
        <v>26</v>
      </c>
      <c r="C8291" s="2" t="s">
        <v>27</v>
      </c>
      <c r="D8291" s="2" t="s">
        <v>28</v>
      </c>
      <c r="E8291" s="11">
        <f>ABS(MIN(D8292:D8301))</f>
        <v>0</v>
      </c>
      <c r="G8291" s="2" t="s">
        <v>230</v>
      </c>
      <c r="J8291" s="28" t="str">
        <f t="shared" ref="J8291" si="13080">CONCATENATE(K8290,1)</f>
        <v>91</v>
      </c>
      <c r="K8291" s="22" t="e">
        <f t="array" ref="K8291:R8293">LINEST(B8274:B8282,C8274:C8282^{1,2,3,4,5,6,7},TRUE,TRUE)</f>
        <v>#VALUE!</v>
      </c>
      <c r="L8291" s="22" t="e">
        <v>#VALUE!</v>
      </c>
      <c r="M8291" s="22" t="e">
        <v>#VALUE!</v>
      </c>
      <c r="N8291" s="22" t="e">
        <v>#VALUE!</v>
      </c>
      <c r="O8291" s="22" t="e">
        <v>#VALUE!</v>
      </c>
      <c r="P8291" s="22" t="e">
        <v>#VALUE!</v>
      </c>
      <c r="Q8291" s="22" t="e">
        <v>#VALUE!</v>
      </c>
      <c r="R8291" s="22" t="e">
        <v>#VALUE!</v>
      </c>
      <c r="S8291" s="17"/>
      <c r="U8291" s="28">
        <f t="shared" si="13016"/>
        <v>173</v>
      </c>
      <c r="V8291" s="28">
        <f t="shared" si="13017"/>
        <v>234</v>
      </c>
    </row>
    <row r="8292" spans="1:22" x14ac:dyDescent="0.3">
      <c r="A8292" s="28">
        <f t="shared" si="13015"/>
        <v>173235</v>
      </c>
      <c r="B8292" s="7">
        <f t="shared" ref="B8292:B8301" si="13081">C8274-B8274</f>
        <v>0</v>
      </c>
      <c r="C8292" s="7">
        <f t="shared" ref="C8292:C8301" si="13082">H8274-G8274</f>
        <v>0</v>
      </c>
      <c r="D8292" s="7">
        <f>C8292-B8292</f>
        <v>0</v>
      </c>
      <c r="E8292" s="11">
        <f>ABS(MAX(D8292:D8301))</f>
        <v>0</v>
      </c>
      <c r="F8292" s="13"/>
      <c r="G8292" s="2" t="str">
        <f>IF(D8274="","",D8274/E8274)</f>
        <v/>
      </c>
      <c r="H8292" s="13"/>
      <c r="J8292" s="28" t="str">
        <f t="shared" ref="J8292" si="13083">CONCATENATE(K8290,2)</f>
        <v>92</v>
      </c>
      <c r="K8292" s="22" t="e">
        <v>#VALUE!</v>
      </c>
      <c r="L8292" s="22" t="e">
        <v>#VALUE!</v>
      </c>
      <c r="M8292" s="22" t="e">
        <v>#VALUE!</v>
      </c>
      <c r="N8292" s="22" t="e">
        <v>#VALUE!</v>
      </c>
      <c r="O8292" s="22" t="e">
        <v>#VALUE!</v>
      </c>
      <c r="P8292" s="22" t="e">
        <v>#VALUE!</v>
      </c>
      <c r="Q8292" s="22" t="e">
        <v>#VALUE!</v>
      </c>
      <c r="R8292" s="22" t="e">
        <v>#VALUE!</v>
      </c>
      <c r="S8292" s="17"/>
      <c r="U8292" s="28">
        <f t="shared" si="13016"/>
        <v>173</v>
      </c>
      <c r="V8292" s="28">
        <f t="shared" si="13017"/>
        <v>235</v>
      </c>
    </row>
    <row r="8293" spans="1:22" x14ac:dyDescent="0.3">
      <c r="A8293" s="28">
        <f t="shared" si="13015"/>
        <v>173236</v>
      </c>
      <c r="B8293" s="7">
        <f t="shared" si="13081"/>
        <v>0</v>
      </c>
      <c r="C8293" s="7">
        <f t="shared" si="13082"/>
        <v>0</v>
      </c>
      <c r="D8293" s="7">
        <f t="shared" ref="D8293:D8301" si="13084">C8293-B8293</f>
        <v>0</v>
      </c>
      <c r="E8293" s="12" t="s">
        <v>34</v>
      </c>
      <c r="G8293" s="2" t="str">
        <f t="shared" ref="G8293:G8301" si="13085">IF(D8275="","",D8275/E8275)</f>
        <v/>
      </c>
      <c r="H8293" s="13"/>
      <c r="J8293" s="28" t="str">
        <f t="shared" ref="J8293" si="13086">CONCATENATE(K8290,3)</f>
        <v>93</v>
      </c>
      <c r="K8293" s="22" t="e">
        <v>#VALUE!</v>
      </c>
      <c r="L8293" s="22" t="e">
        <v>#VALUE!</v>
      </c>
      <c r="M8293" s="22" t="e">
        <v>#VALUE!</v>
      </c>
      <c r="N8293" s="22" t="e">
        <v>#VALUE!</v>
      </c>
      <c r="O8293" s="22" t="e">
        <v>#VALUE!</v>
      </c>
      <c r="P8293" s="22" t="e">
        <v>#VALUE!</v>
      </c>
      <c r="Q8293" s="22" t="e">
        <v>#VALUE!</v>
      </c>
      <c r="R8293" s="22" t="e">
        <v>#VALUE!</v>
      </c>
      <c r="S8293" s="17"/>
      <c r="U8293" s="28">
        <f t="shared" si="13016"/>
        <v>173</v>
      </c>
      <c r="V8293" s="28">
        <f t="shared" si="13017"/>
        <v>236</v>
      </c>
    </row>
    <row r="8294" spans="1:22" x14ac:dyDescent="0.3">
      <c r="A8294" s="28">
        <f t="shared" si="13015"/>
        <v>173237</v>
      </c>
      <c r="B8294" s="7">
        <f t="shared" si="13081"/>
        <v>0</v>
      </c>
      <c r="C8294" s="7">
        <f t="shared" si="13082"/>
        <v>0</v>
      </c>
      <c r="D8294" s="7">
        <f t="shared" si="13084"/>
        <v>0</v>
      </c>
      <c r="E8294" s="10" t="str">
        <f>IF(D8260="","",MAX(E8295,E8296))</f>
        <v/>
      </c>
      <c r="G8294" s="2" t="str">
        <f t="shared" si="13085"/>
        <v/>
      </c>
      <c r="H8294" s="13"/>
      <c r="J8294" s="17"/>
      <c r="K8294" s="17">
        <v>10</v>
      </c>
      <c r="L8294" s="17">
        <v>10</v>
      </c>
      <c r="M8294" s="17">
        <v>10</v>
      </c>
      <c r="N8294" s="17">
        <v>10</v>
      </c>
      <c r="O8294" s="17">
        <v>10</v>
      </c>
      <c r="P8294" s="17">
        <v>10</v>
      </c>
      <c r="Q8294" s="17">
        <v>10</v>
      </c>
      <c r="R8294" s="17">
        <v>10</v>
      </c>
      <c r="S8294" s="17">
        <v>10</v>
      </c>
      <c r="U8294" s="28">
        <f t="shared" si="13016"/>
        <v>173</v>
      </c>
      <c r="V8294" s="28">
        <f t="shared" si="13017"/>
        <v>237</v>
      </c>
    </row>
    <row r="8295" spans="1:22" x14ac:dyDescent="0.3">
      <c r="A8295" s="28">
        <f t="shared" si="13015"/>
        <v>173238</v>
      </c>
      <c r="B8295" s="7">
        <f t="shared" si="13081"/>
        <v>0</v>
      </c>
      <c r="C8295" s="7">
        <f t="shared" si="13082"/>
        <v>0</v>
      </c>
      <c r="D8295" s="7">
        <f t="shared" si="13084"/>
        <v>0</v>
      </c>
      <c r="E8295" s="11">
        <f>ABS(MIN(B8292:B8301))</f>
        <v>0</v>
      </c>
      <c r="G8295" s="2" t="str">
        <f t="shared" si="13085"/>
        <v/>
      </c>
      <c r="H8295" s="13"/>
      <c r="J8295" s="28" t="str">
        <f t="shared" ref="J8295" si="13087">CONCATENATE(K8294,1)</f>
        <v>101</v>
      </c>
      <c r="K8295" s="22" t="e">
        <f t="array" ref="K8295:S8297">LINEST(B8274:B8283,C8274:C8283^{1,2,3,4,5,6,7,8},TRUE,TRUE)</f>
        <v>#VALUE!</v>
      </c>
      <c r="L8295" s="22" t="e">
        <v>#VALUE!</v>
      </c>
      <c r="M8295" s="22" t="e">
        <v>#VALUE!</v>
      </c>
      <c r="N8295" s="22" t="e">
        <v>#VALUE!</v>
      </c>
      <c r="O8295" s="22" t="e">
        <v>#VALUE!</v>
      </c>
      <c r="P8295" s="22" t="e">
        <v>#VALUE!</v>
      </c>
      <c r="Q8295" s="22" t="e">
        <v>#VALUE!</v>
      </c>
      <c r="R8295" s="22" t="e">
        <v>#VALUE!</v>
      </c>
      <c r="S8295" s="22" t="e">
        <v>#VALUE!</v>
      </c>
      <c r="U8295" s="28">
        <f t="shared" si="13016"/>
        <v>173</v>
      </c>
      <c r="V8295" s="28">
        <f t="shared" si="13017"/>
        <v>238</v>
      </c>
    </row>
    <row r="8296" spans="1:22" x14ac:dyDescent="0.3">
      <c r="A8296" s="28">
        <f t="shared" si="13015"/>
        <v>173239</v>
      </c>
      <c r="B8296" s="7">
        <f t="shared" si="13081"/>
        <v>0</v>
      </c>
      <c r="C8296" s="7">
        <f t="shared" si="13082"/>
        <v>0</v>
      </c>
      <c r="D8296" s="7">
        <f t="shared" si="13084"/>
        <v>0</v>
      </c>
      <c r="E8296" s="11">
        <f>ABS(MAX(B8292:B8301))</f>
        <v>0</v>
      </c>
      <c r="G8296" s="2" t="str">
        <f t="shared" si="13085"/>
        <v/>
      </c>
      <c r="H8296" s="13"/>
      <c r="J8296" s="28" t="str">
        <f t="shared" ref="J8296" si="13088">CONCATENATE(K8294,2)</f>
        <v>102</v>
      </c>
      <c r="K8296" s="22" t="e">
        <v>#VALUE!</v>
      </c>
      <c r="L8296" s="22" t="e">
        <v>#VALUE!</v>
      </c>
      <c r="M8296" s="22" t="e">
        <v>#VALUE!</v>
      </c>
      <c r="N8296" s="22" t="e">
        <v>#VALUE!</v>
      </c>
      <c r="O8296" s="22" t="e">
        <v>#VALUE!</v>
      </c>
      <c r="P8296" s="22" t="e">
        <v>#VALUE!</v>
      </c>
      <c r="Q8296" s="22" t="e">
        <v>#VALUE!</v>
      </c>
      <c r="R8296" s="22" t="e">
        <v>#VALUE!</v>
      </c>
      <c r="S8296" s="22" t="e">
        <v>#VALUE!</v>
      </c>
      <c r="U8296" s="28">
        <f t="shared" si="13016"/>
        <v>173</v>
      </c>
      <c r="V8296" s="28">
        <f t="shared" si="13017"/>
        <v>239</v>
      </c>
    </row>
    <row r="8297" spans="1:22" x14ac:dyDescent="0.3">
      <c r="A8297" s="28">
        <f t="shared" si="13015"/>
        <v>173240</v>
      </c>
      <c r="B8297" s="7">
        <f t="shared" si="13081"/>
        <v>0</v>
      </c>
      <c r="C8297" s="7">
        <f t="shared" si="13082"/>
        <v>0</v>
      </c>
      <c r="D8297" s="7">
        <f t="shared" si="13084"/>
        <v>0</v>
      </c>
      <c r="E8297" s="12" t="s">
        <v>231</v>
      </c>
      <c r="G8297" s="2" t="str">
        <f t="shared" si="13085"/>
        <v/>
      </c>
      <c r="H8297" s="13"/>
      <c r="J8297" s="28" t="str">
        <f t="shared" ref="J8297" si="13089">CONCATENATE(K8294,3)</f>
        <v>103</v>
      </c>
      <c r="K8297" s="22" t="e">
        <v>#VALUE!</v>
      </c>
      <c r="L8297" s="22" t="e">
        <v>#VALUE!</v>
      </c>
      <c r="M8297" s="22" t="e">
        <v>#VALUE!</v>
      </c>
      <c r="N8297" s="22" t="e">
        <v>#VALUE!</v>
      </c>
      <c r="O8297" s="22" t="e">
        <v>#VALUE!</v>
      </c>
      <c r="P8297" s="22" t="e">
        <v>#VALUE!</v>
      </c>
      <c r="Q8297" s="22" t="e">
        <v>#VALUE!</v>
      </c>
      <c r="R8297" s="22" t="e">
        <v>#VALUE!</v>
      </c>
      <c r="S8297" s="22" t="e">
        <v>#VALUE!</v>
      </c>
      <c r="U8297" s="28">
        <f t="shared" si="13016"/>
        <v>173</v>
      </c>
      <c r="V8297" s="28">
        <f t="shared" si="13017"/>
        <v>240</v>
      </c>
    </row>
    <row r="8298" spans="1:22" x14ac:dyDescent="0.3">
      <c r="A8298" s="28">
        <f t="shared" si="13015"/>
        <v>173241</v>
      </c>
      <c r="B8298" s="7">
        <f t="shared" si="13081"/>
        <v>0</v>
      </c>
      <c r="C8298" s="7">
        <f t="shared" si="13082"/>
        <v>0</v>
      </c>
      <c r="D8298" s="7">
        <f t="shared" si="13084"/>
        <v>0</v>
      </c>
      <c r="E8298" s="10" t="e">
        <f>IF(D8260="","",MAX(E8299,E8300))*2</f>
        <v>#VALUE!</v>
      </c>
      <c r="G8298" s="2" t="str">
        <f t="shared" si="13085"/>
        <v/>
      </c>
      <c r="H8298" s="13"/>
      <c r="U8298" s="28">
        <f t="shared" si="13016"/>
        <v>173</v>
      </c>
      <c r="V8298" s="28">
        <f t="shared" si="13017"/>
        <v>241</v>
      </c>
    </row>
    <row r="8299" spans="1:22" x14ac:dyDescent="0.3">
      <c r="A8299" s="28">
        <f t="shared" si="13015"/>
        <v>173242</v>
      </c>
      <c r="B8299" s="7">
        <f t="shared" si="13081"/>
        <v>0</v>
      </c>
      <c r="C8299" s="7">
        <f t="shared" si="13082"/>
        <v>0</v>
      </c>
      <c r="D8299" s="7">
        <f t="shared" si="13084"/>
        <v>0</v>
      </c>
      <c r="E8299" s="11">
        <f>ABS(MIN(G8292:G8301))</f>
        <v>0</v>
      </c>
      <c r="G8299" s="2" t="str">
        <f t="shared" si="13085"/>
        <v/>
      </c>
      <c r="U8299" s="28">
        <f t="shared" si="13016"/>
        <v>173</v>
      </c>
      <c r="V8299" s="28">
        <f t="shared" si="13017"/>
        <v>242</v>
      </c>
    </row>
    <row r="8300" spans="1:22" x14ac:dyDescent="0.3">
      <c r="A8300" s="28">
        <f t="shared" si="13015"/>
        <v>173243</v>
      </c>
      <c r="B8300" s="7">
        <f t="shared" si="13081"/>
        <v>0</v>
      </c>
      <c r="C8300" s="7">
        <f t="shared" si="13082"/>
        <v>0</v>
      </c>
      <c r="D8300" s="7">
        <f t="shared" si="13084"/>
        <v>0</v>
      </c>
      <c r="E8300" s="11">
        <f>ABS(MAX(G8292:G8301))</f>
        <v>0</v>
      </c>
      <c r="G8300" s="2" t="str">
        <f t="shared" si="13085"/>
        <v/>
      </c>
      <c r="U8300" s="28">
        <f t="shared" si="13016"/>
        <v>173</v>
      </c>
      <c r="V8300" s="28">
        <f t="shared" si="13017"/>
        <v>243</v>
      </c>
    </row>
    <row r="8301" spans="1:22" x14ac:dyDescent="0.3">
      <c r="A8301" s="28">
        <f t="shared" si="13015"/>
        <v>173244</v>
      </c>
      <c r="B8301" s="7">
        <f t="shared" si="13081"/>
        <v>0</v>
      </c>
      <c r="C8301" s="7">
        <f t="shared" si="13082"/>
        <v>0</v>
      </c>
      <c r="D8301" s="7">
        <f t="shared" si="13084"/>
        <v>0</v>
      </c>
      <c r="F8301" s="13"/>
      <c r="G8301" s="2" t="str">
        <f t="shared" si="13085"/>
        <v/>
      </c>
      <c r="U8301" s="28">
        <f t="shared" si="13016"/>
        <v>173</v>
      </c>
      <c r="V8301" s="28">
        <f t="shared" si="13017"/>
        <v>244</v>
      </c>
    </row>
    <row r="8302" spans="1:22" x14ac:dyDescent="0.3">
      <c r="A8302" s="28">
        <f t="shared" si="13015"/>
        <v>173245</v>
      </c>
      <c r="F8302" s="13"/>
      <c r="U8302" s="28">
        <f t="shared" si="13016"/>
        <v>173</v>
      </c>
      <c r="V8302" s="28">
        <f t="shared" si="13017"/>
        <v>245</v>
      </c>
    </row>
    <row r="8303" spans="1:22" x14ac:dyDescent="0.3">
      <c r="A8303" s="28">
        <f t="shared" si="13015"/>
        <v>173246</v>
      </c>
      <c r="F8303" s="13"/>
      <c r="U8303" s="28">
        <f t="shared" si="13016"/>
        <v>173</v>
      </c>
      <c r="V8303" s="28">
        <f t="shared" si="13017"/>
        <v>246</v>
      </c>
    </row>
    <row r="8304" spans="1:22" x14ac:dyDescent="0.3">
      <c r="A8304" s="28">
        <f t="shared" si="13015"/>
        <v>173247</v>
      </c>
      <c r="F8304" s="13"/>
      <c r="U8304" s="28">
        <f t="shared" si="13016"/>
        <v>173</v>
      </c>
      <c r="V8304" s="28">
        <f t="shared" si="13017"/>
        <v>247</v>
      </c>
    </row>
    <row r="8305" spans="1:24" s="8" customFormat="1" x14ac:dyDescent="0.3"/>
    <row r="8306" spans="1:24" x14ac:dyDescent="0.3">
      <c r="A8306" s="28">
        <f t="shared" ref="A8306:A8352" si="13090">ROUND(CONCATENATE(U8306,V8306),0)</f>
        <v>174201</v>
      </c>
      <c r="B8306" s="63" t="s">
        <v>0</v>
      </c>
      <c r="C8306" s="63"/>
      <c r="D8306" s="71"/>
      <c r="E8306" s="71"/>
      <c r="F8306" s="71"/>
      <c r="G8306" s="71"/>
      <c r="H8306" s="71"/>
      <c r="U8306" s="28">
        <f t="shared" ref="U8306:U8354" si="13091">U8304+1</f>
        <v>174</v>
      </c>
      <c r="V8306" s="28">
        <v>201</v>
      </c>
    </row>
    <row r="8307" spans="1:24" x14ac:dyDescent="0.3">
      <c r="A8307" s="28">
        <f t="shared" si="13090"/>
        <v>174202</v>
      </c>
      <c r="B8307" s="72" t="s">
        <v>70</v>
      </c>
      <c r="C8307" s="73"/>
      <c r="D8307" s="30"/>
      <c r="E8307" s="66" t="s">
        <v>71</v>
      </c>
      <c r="F8307" s="66"/>
      <c r="G8307" s="74"/>
      <c r="H8307" s="74"/>
      <c r="U8307" s="28">
        <f t="shared" si="13016"/>
        <v>174</v>
      </c>
      <c r="V8307" s="28">
        <f t="shared" ref="V8307:V8352" si="13092">V8306+1</f>
        <v>202</v>
      </c>
    </row>
    <row r="8308" spans="1:24" x14ac:dyDescent="0.3">
      <c r="A8308" s="28">
        <f t="shared" si="13090"/>
        <v>174203</v>
      </c>
      <c r="B8308" s="75" t="s">
        <v>6</v>
      </c>
      <c r="C8308" s="75"/>
      <c r="D8308" s="71"/>
      <c r="E8308" s="71"/>
      <c r="F8308" s="71"/>
      <c r="G8308" s="71"/>
      <c r="H8308" s="71"/>
      <c r="U8308" s="28">
        <f t="shared" si="13016"/>
        <v>174</v>
      </c>
      <c r="V8308" s="28">
        <f t="shared" si="13092"/>
        <v>203</v>
      </c>
    </row>
    <row r="8309" spans="1:24" x14ac:dyDescent="0.3">
      <c r="A8309" s="28">
        <f t="shared" si="13090"/>
        <v>174204</v>
      </c>
      <c r="B8309" s="63" t="s">
        <v>7</v>
      </c>
      <c r="C8309" s="63"/>
      <c r="D8309" s="71"/>
      <c r="E8309" s="71"/>
      <c r="F8309" s="71"/>
      <c r="G8309" s="71"/>
      <c r="H8309" s="71"/>
      <c r="J8309" s="17"/>
      <c r="K8309" s="17" t="s">
        <v>53</v>
      </c>
      <c r="L8309" s="17" t="s">
        <v>54</v>
      </c>
      <c r="M8309" s="17" t="s">
        <v>55</v>
      </c>
      <c r="N8309" s="17" t="s">
        <v>56</v>
      </c>
      <c r="O8309" s="17" t="s">
        <v>57</v>
      </c>
      <c r="P8309" s="17" t="s">
        <v>2</v>
      </c>
      <c r="Q8309" s="17" t="s">
        <v>3</v>
      </c>
      <c r="R8309" s="17" t="s">
        <v>4</v>
      </c>
      <c r="S8309" s="17" t="s">
        <v>5</v>
      </c>
      <c r="U8309" s="28">
        <f t="shared" si="13016"/>
        <v>174</v>
      </c>
      <c r="V8309" s="28">
        <f t="shared" si="13092"/>
        <v>204</v>
      </c>
      <c r="X8309" s="1" t="s">
        <v>48</v>
      </c>
    </row>
    <row r="8310" spans="1:24" x14ac:dyDescent="0.3">
      <c r="A8310" s="28">
        <f t="shared" si="13090"/>
        <v>174205</v>
      </c>
      <c r="B8310" s="63" t="s">
        <v>9</v>
      </c>
      <c r="C8310" s="63"/>
      <c r="D8310" s="71"/>
      <c r="E8310" s="71"/>
      <c r="F8310" s="71"/>
      <c r="G8310" s="71"/>
      <c r="H8310" s="71"/>
      <c r="J8310" s="17">
        <f t="shared" ref="J8310" si="13093">COUNTA(B8322:B8331)</f>
        <v>0</v>
      </c>
      <c r="K8310" s="17">
        <f t="shared" ref="K8310" si="13094">IF(L8310-1&lt;2,0,L8310-1)</f>
        <v>0</v>
      </c>
      <c r="L8310" s="17">
        <f t="shared" ref="L8310" si="13095">IF(M8310-1&lt;2,0,M8310-1)</f>
        <v>0</v>
      </c>
      <c r="M8310" s="17">
        <f t="shared" ref="M8310" si="13096">IF(N8310-1&lt;2,0,N8310-1)</f>
        <v>0</v>
      </c>
      <c r="N8310" s="17">
        <f t="shared" ref="N8310" si="13097">IF(O8310-1&lt;2,0,O8310-1)</f>
        <v>0</v>
      </c>
      <c r="O8310" s="17">
        <f t="shared" ref="O8310" si="13098">IF(P8310-1&lt;2,0,P8310-1)</f>
        <v>0</v>
      </c>
      <c r="P8310" s="17">
        <f t="shared" ref="P8310" si="13099">IF(Q8310-1&lt;2,0,Q8310-1)</f>
        <v>0</v>
      </c>
      <c r="Q8310" s="17">
        <f t="shared" ref="Q8310" si="13100">IF(R8310-1&lt;2,0,R8310-1)</f>
        <v>0</v>
      </c>
      <c r="R8310" s="17">
        <f t="shared" ref="R8310" si="13101">IF(S8310-1&lt;2,0,S8310-1)</f>
        <v>0</v>
      </c>
      <c r="S8310" s="17">
        <f t="shared" ref="S8310" si="13102">J8310</f>
        <v>0</v>
      </c>
      <c r="U8310" s="28">
        <f t="shared" si="13016"/>
        <v>174</v>
      </c>
      <c r="V8310" s="28">
        <f t="shared" si="13092"/>
        <v>205</v>
      </c>
      <c r="X8310" s="1" t="s">
        <v>49</v>
      </c>
    </row>
    <row r="8311" spans="1:24" x14ac:dyDescent="0.3">
      <c r="A8311" s="28">
        <f t="shared" si="13090"/>
        <v>174206</v>
      </c>
      <c r="B8311" s="63" t="s">
        <v>10</v>
      </c>
      <c r="C8311" s="63"/>
      <c r="D8311" s="71"/>
      <c r="E8311" s="71"/>
      <c r="F8311" s="71"/>
      <c r="G8311" s="71"/>
      <c r="H8311" s="71"/>
      <c r="J8311" s="28" t="str">
        <f t="shared" ref="J8311" si="13103">CONCATENATE(J8310,1)</f>
        <v>01</v>
      </c>
      <c r="K8311" s="29">
        <f t="shared" ref="K8311" si="13104">IF(K8310=0,0,VLOOKUP(J8311,J8315:S8345,K8310,FALSE))</f>
        <v>0</v>
      </c>
      <c r="L8311" s="29">
        <f t="shared" ref="L8311" si="13105">IF(L8310=0,0,VLOOKUP(J8311,J8315:S8345,L8310,FALSE))</f>
        <v>0</v>
      </c>
      <c r="M8311" s="29">
        <f t="shared" ref="M8311" si="13106">IF(M8310=0,0,VLOOKUP(J8311,J8315:S8345,M8310,FALSE))</f>
        <v>0</v>
      </c>
      <c r="N8311" s="29">
        <f t="shared" ref="N8311" si="13107">IF(N8310=0,0,VLOOKUP(J8311,J8315:S8345,N8310,FALSE))</f>
        <v>0</v>
      </c>
      <c r="O8311" s="29">
        <f t="shared" ref="O8311" si="13108">IF(O8310=0,0,VLOOKUP(J8311,J8315:S8345,O8310,FALSE))</f>
        <v>0</v>
      </c>
      <c r="P8311" s="29">
        <f t="shared" ref="P8311" si="13109">IF(P8310=0,0,VLOOKUP(J8311,J8315:S8345,P8310,FALSE))</f>
        <v>0</v>
      </c>
      <c r="Q8311" s="29">
        <f t="shared" ref="Q8311" si="13110">IF(Q8310=0,0,VLOOKUP(J8311,J8315:S8345,Q8310,FALSE))</f>
        <v>0</v>
      </c>
      <c r="R8311" s="29">
        <f t="shared" ref="R8311" si="13111">IF(R8310=0,0,VLOOKUP(J8311,J8315:S8345,R8310,FALSE))</f>
        <v>0</v>
      </c>
      <c r="S8311" s="29">
        <f t="shared" ref="S8311" si="13112">IF(S8310=0,0,VLOOKUP(J8311,J8315:S8345,S8310,FALSE))</f>
        <v>0</v>
      </c>
      <c r="U8311" s="28">
        <f t="shared" si="13016"/>
        <v>174</v>
      </c>
      <c r="V8311" s="28">
        <f t="shared" si="13092"/>
        <v>206</v>
      </c>
      <c r="X8311" s="1" t="s">
        <v>50</v>
      </c>
    </row>
    <row r="8312" spans="1:24" x14ac:dyDescent="0.3">
      <c r="A8312" s="28">
        <f t="shared" si="13090"/>
        <v>174207</v>
      </c>
      <c r="B8312" s="63" t="s">
        <v>11</v>
      </c>
      <c r="C8312" s="63"/>
      <c r="D8312" s="64"/>
      <c r="E8312" s="64"/>
      <c r="F8312" s="64"/>
      <c r="G8312" s="64"/>
      <c r="H8312" s="64"/>
      <c r="J8312" s="28" t="str">
        <f t="shared" ref="J8312" si="13113">CONCATENATE(J8310,2)</f>
        <v>02</v>
      </c>
      <c r="K8312" s="22">
        <f t="shared" ref="K8312" si="13114">IF(K8310=0,0,VLOOKUP(J8312,J8315:S8345,K8310,FALSE))</f>
        <v>0</v>
      </c>
      <c r="L8312" s="22">
        <f t="shared" ref="L8312" si="13115">IF(L8310=0,0,VLOOKUP(J8312,J8315:S8345,L8310,FALSE))</f>
        <v>0</v>
      </c>
      <c r="M8312" s="22">
        <f t="shared" ref="M8312" si="13116">IF(M8310=0,0,VLOOKUP(J8312,J8315:S8345,M8310,FALSE))</f>
        <v>0</v>
      </c>
      <c r="N8312" s="22">
        <f t="shared" ref="N8312" si="13117">IF(N8310=0,0,VLOOKUP(J8312,J8315:S8345,N8310,FALSE))</f>
        <v>0</v>
      </c>
      <c r="O8312" s="22">
        <f t="shared" ref="O8312" si="13118">IF(O8310=0,0,VLOOKUP(J8312,J8315:S8345,O8310,FALSE))</f>
        <v>0</v>
      </c>
      <c r="P8312" s="22">
        <f t="shared" ref="P8312" si="13119">IF(P8310=0,0,VLOOKUP(J8312,J8315:S8345,P8310,FALSE))</f>
        <v>0</v>
      </c>
      <c r="Q8312" s="22">
        <f t="shared" ref="Q8312" si="13120">IF(Q8310=0,0,VLOOKUP(J8312,J8315:S8345,Q8310,FALSE))</f>
        <v>0</v>
      </c>
      <c r="R8312" s="22">
        <f t="shared" ref="R8312" si="13121">IF(R8310=0,0,VLOOKUP(J8312,J8315:S8345,R8310,FALSE))</f>
        <v>0</v>
      </c>
      <c r="S8312" s="22">
        <f t="shared" ref="S8312" si="13122">IF(S8310=0,0,VLOOKUP(J8312,J8315:S8345,S8310,FALSE))</f>
        <v>0</v>
      </c>
      <c r="U8312" s="28">
        <f t="shared" si="13016"/>
        <v>174</v>
      </c>
      <c r="V8312" s="28">
        <f t="shared" si="13092"/>
        <v>207</v>
      </c>
    </row>
    <row r="8313" spans="1:24" x14ac:dyDescent="0.3">
      <c r="A8313" s="28">
        <f t="shared" si="13090"/>
        <v>174208</v>
      </c>
      <c r="B8313" s="63" t="s">
        <v>12</v>
      </c>
      <c r="C8313" s="63"/>
      <c r="D8313" s="65"/>
      <c r="E8313" s="65"/>
      <c r="F8313" s="65"/>
      <c r="G8313" s="65"/>
      <c r="H8313" s="65"/>
      <c r="J8313" s="28" t="str">
        <f t="shared" ref="J8313" si="13123">CONCATENATE(J8310,3)</f>
        <v>03</v>
      </c>
      <c r="K8313" s="22"/>
      <c r="L8313" s="22"/>
      <c r="M8313" s="22"/>
      <c r="N8313" s="22" t="s">
        <v>58</v>
      </c>
      <c r="O8313" s="29">
        <f t="shared" ref="O8313" si="13124">J8310-2</f>
        <v>-2</v>
      </c>
      <c r="P8313" s="22" t="s">
        <v>59</v>
      </c>
      <c r="Q8313" s="29" t="e">
        <f t="shared" ref="Q8313" si="13125">VLOOKUP(J8313,J8315:S8345,3,FALSE)</f>
        <v>#N/A</v>
      </c>
      <c r="R8313" s="22" t="s">
        <v>60</v>
      </c>
      <c r="S8313" s="22" t="e">
        <f t="shared" ref="S8313" si="13126">VLOOKUP(J8313,J8315:S8345,2,FALSE)</f>
        <v>#N/A</v>
      </c>
      <c r="U8313" s="28">
        <f t="shared" si="13016"/>
        <v>174</v>
      </c>
      <c r="V8313" s="28">
        <f t="shared" si="13092"/>
        <v>208</v>
      </c>
    </row>
    <row r="8314" spans="1:24" x14ac:dyDescent="0.3">
      <c r="A8314" s="28">
        <f t="shared" si="13090"/>
        <v>174209</v>
      </c>
      <c r="B8314" s="63" t="s">
        <v>13</v>
      </c>
      <c r="C8314" s="63"/>
      <c r="D8314" s="15"/>
      <c r="E8314" s="66" t="s">
        <v>14</v>
      </c>
      <c r="F8314" s="66"/>
      <c r="G8314" s="66"/>
      <c r="H8314" s="6" t="s">
        <v>64</v>
      </c>
      <c r="J8314" s="17"/>
      <c r="K8314" s="17">
        <v>3</v>
      </c>
      <c r="L8314" s="17">
        <v>3</v>
      </c>
      <c r="M8314" s="17"/>
      <c r="N8314" s="17"/>
      <c r="O8314" s="17"/>
      <c r="P8314" s="17"/>
      <c r="Q8314" s="17"/>
      <c r="R8314" s="17"/>
      <c r="S8314" s="17"/>
      <c r="U8314" s="28">
        <f t="shared" si="13016"/>
        <v>174</v>
      </c>
      <c r="V8314" s="28">
        <f t="shared" si="13092"/>
        <v>209</v>
      </c>
    </row>
    <row r="8315" spans="1:24" x14ac:dyDescent="0.3">
      <c r="A8315" s="28">
        <f t="shared" si="13090"/>
        <v>174210</v>
      </c>
      <c r="B8315" s="63" t="s">
        <v>15</v>
      </c>
      <c r="C8315" s="63"/>
      <c r="D8315" s="2">
        <f t="shared" ref="D8315" si="13127">MIN(B8322:B8331)</f>
        <v>0</v>
      </c>
      <c r="E8315" s="3" t="s">
        <v>16</v>
      </c>
      <c r="F8315" s="2">
        <f t="shared" ref="F8315" si="13128">MAX(B8322:B8331)</f>
        <v>0</v>
      </c>
      <c r="G8315" s="4" t="str">
        <f t="shared" ref="G8315" si="13129">IF(H8314="","",H8314)</f>
        <v>°C</v>
      </c>
      <c r="H8315" s="14"/>
      <c r="J8315" s="28" t="str">
        <f t="shared" ref="J8315" si="13130">CONCATENATE(K8314,1)</f>
        <v>31</v>
      </c>
      <c r="K8315" s="22" t="e">
        <f t="array" ref="K8315:L8317">LINEST(B8322:B8324,C8322:C8324^{1},TRUE,TRUE)</f>
        <v>#VALUE!</v>
      </c>
      <c r="L8315" s="22" t="e">
        <v>#VALUE!</v>
      </c>
      <c r="M8315" s="17"/>
      <c r="N8315" s="17"/>
      <c r="O8315" s="17"/>
      <c r="P8315" s="17"/>
      <c r="Q8315" s="17"/>
      <c r="R8315" s="17"/>
      <c r="S8315" s="17"/>
      <c r="U8315" s="28">
        <f t="shared" si="13016"/>
        <v>174</v>
      </c>
      <c r="V8315" s="28">
        <f t="shared" si="13092"/>
        <v>210</v>
      </c>
    </row>
    <row r="8316" spans="1:24" x14ac:dyDescent="0.3">
      <c r="A8316" s="28">
        <f t="shared" si="13090"/>
        <v>174211</v>
      </c>
      <c r="J8316" s="28" t="str">
        <f t="shared" ref="J8316" si="13131">CONCATENATE(K8314,2)</f>
        <v>32</v>
      </c>
      <c r="K8316" s="22" t="e">
        <v>#VALUE!</v>
      </c>
      <c r="L8316" s="22" t="e">
        <v>#VALUE!</v>
      </c>
      <c r="M8316" s="17"/>
      <c r="N8316" s="17"/>
      <c r="O8316" s="17"/>
      <c r="P8316" s="17"/>
      <c r="Q8316" s="17"/>
      <c r="R8316" s="17"/>
      <c r="S8316" s="17"/>
      <c r="U8316" s="28">
        <f t="shared" si="13016"/>
        <v>174</v>
      </c>
      <c r="V8316" s="28">
        <f t="shared" si="13092"/>
        <v>211</v>
      </c>
    </row>
    <row r="8317" spans="1:24" x14ac:dyDescent="0.3">
      <c r="A8317" s="28">
        <f t="shared" si="13090"/>
        <v>174212</v>
      </c>
      <c r="B8317" s="67" t="s">
        <v>17</v>
      </c>
      <c r="C8317" s="67"/>
      <c r="D8317" s="67"/>
      <c r="E8317" s="67"/>
      <c r="F8317" s="67"/>
      <c r="G8317" s="68" t="s">
        <v>31</v>
      </c>
      <c r="H8317" s="69"/>
      <c r="J8317" s="28" t="str">
        <f t="shared" ref="J8317" si="13132">CONCATENATE(K8314,3)</f>
        <v>33</v>
      </c>
      <c r="K8317" s="22" t="e">
        <v>#VALUE!</v>
      </c>
      <c r="L8317" s="22" t="e">
        <v>#VALUE!</v>
      </c>
      <c r="M8317" s="17"/>
      <c r="N8317" s="17"/>
      <c r="O8317" s="17"/>
      <c r="P8317" s="17"/>
      <c r="Q8317" s="17"/>
      <c r="R8317" s="17"/>
      <c r="S8317" s="17"/>
      <c r="U8317" s="28">
        <f t="shared" si="13016"/>
        <v>174</v>
      </c>
      <c r="V8317" s="28">
        <f t="shared" si="13092"/>
        <v>212</v>
      </c>
    </row>
    <row r="8318" spans="1:24" x14ac:dyDescent="0.3">
      <c r="A8318" s="28">
        <f t="shared" si="13090"/>
        <v>174213</v>
      </c>
      <c r="B8318" s="66" t="s">
        <v>18</v>
      </c>
      <c r="C8318" s="66"/>
      <c r="D8318" s="66"/>
      <c r="E8318" s="66" t="str">
        <f t="shared" ref="E8318" si="13133">IF(D8311="","",D8311)</f>
        <v/>
      </c>
      <c r="F8318" s="66"/>
      <c r="G8318" s="4" t="s">
        <v>18</v>
      </c>
      <c r="H8318" s="16"/>
      <c r="J8318" s="17"/>
      <c r="K8318" s="17">
        <v>4</v>
      </c>
      <c r="L8318" s="17">
        <v>4</v>
      </c>
      <c r="M8318" s="17">
        <v>4</v>
      </c>
      <c r="N8318" s="17"/>
      <c r="O8318" s="17"/>
      <c r="P8318" s="17"/>
      <c r="Q8318" s="17"/>
      <c r="R8318" s="17"/>
      <c r="S8318" s="17"/>
      <c r="U8318" s="28">
        <f t="shared" si="13016"/>
        <v>174</v>
      </c>
      <c r="V8318" s="28">
        <f t="shared" si="13092"/>
        <v>213</v>
      </c>
    </row>
    <row r="8319" spans="1:24" ht="15" customHeight="1" x14ac:dyDescent="0.3">
      <c r="A8319" s="28">
        <f t="shared" si="13090"/>
        <v>174214</v>
      </c>
      <c r="B8319" s="5" t="s">
        <v>19</v>
      </c>
      <c r="C8319" s="5" t="s">
        <v>20</v>
      </c>
      <c r="D8319" s="5" t="s">
        <v>21</v>
      </c>
      <c r="E8319" s="5"/>
      <c r="F8319" s="70" t="s">
        <v>33</v>
      </c>
      <c r="G8319" s="5" t="s">
        <v>19</v>
      </c>
      <c r="H8319" s="5" t="s">
        <v>20</v>
      </c>
      <c r="J8319" s="28" t="str">
        <f t="shared" ref="J8319" si="13134">CONCATENATE(K8318,1)</f>
        <v>41</v>
      </c>
      <c r="K8319" s="22" t="e">
        <f t="array" ref="K8319:M8321">LINEST(B8322:B8325,C8322:C8325^{1,2},TRUE,TRUE)</f>
        <v>#VALUE!</v>
      </c>
      <c r="L8319" s="22" t="e">
        <v>#VALUE!</v>
      </c>
      <c r="M8319" s="22" t="e">
        <v>#VALUE!</v>
      </c>
      <c r="N8319" s="17"/>
      <c r="O8319" s="17"/>
      <c r="P8319" s="17"/>
      <c r="Q8319" s="17"/>
      <c r="R8319" s="17"/>
      <c r="S8319" s="17"/>
      <c r="U8319" s="28">
        <f t="shared" si="13016"/>
        <v>174</v>
      </c>
      <c r="V8319" s="28">
        <f t="shared" si="13092"/>
        <v>214</v>
      </c>
    </row>
    <row r="8320" spans="1:24" x14ac:dyDescent="0.3">
      <c r="A8320" s="28">
        <f t="shared" si="13090"/>
        <v>174215</v>
      </c>
      <c r="B8320" s="5" t="s">
        <v>22</v>
      </c>
      <c r="C8320" s="5" t="s">
        <v>23</v>
      </c>
      <c r="D8320" s="5" t="s">
        <v>24</v>
      </c>
      <c r="E8320" s="5" t="s">
        <v>32</v>
      </c>
      <c r="F8320" s="70"/>
      <c r="G8320" s="5" t="s">
        <v>22</v>
      </c>
      <c r="H8320" s="5" t="s">
        <v>23</v>
      </c>
      <c r="J8320" s="28" t="str">
        <f t="shared" ref="J8320" si="13135">CONCATENATE(K8318,2)</f>
        <v>42</v>
      </c>
      <c r="K8320" s="22" t="e">
        <v>#VALUE!</v>
      </c>
      <c r="L8320" s="22" t="e">
        <v>#VALUE!</v>
      </c>
      <c r="M8320" s="22" t="e">
        <v>#VALUE!</v>
      </c>
      <c r="N8320" s="17"/>
      <c r="O8320" s="17"/>
      <c r="P8320" s="17"/>
      <c r="Q8320" s="17"/>
      <c r="R8320" s="17"/>
      <c r="S8320" s="17"/>
      <c r="U8320" s="28">
        <f t="shared" si="13016"/>
        <v>174</v>
      </c>
      <c r="V8320" s="28">
        <f t="shared" si="13092"/>
        <v>215</v>
      </c>
    </row>
    <row r="8321" spans="1:22" x14ac:dyDescent="0.3">
      <c r="A8321" s="28">
        <f t="shared" si="13090"/>
        <v>174216</v>
      </c>
      <c r="B8321" s="6" t="str">
        <f t="shared" ref="B8321" si="13136">IF(H8314="","",H8314)</f>
        <v>°C</v>
      </c>
      <c r="C8321" s="6" t="str">
        <f t="shared" ref="C8321" si="13137">IF(H8314="","",H8314)</f>
        <v>°C</v>
      </c>
      <c r="D8321" s="6" t="str">
        <f t="shared" ref="D8321" si="13138">IF(H8314="","",H8314)</f>
        <v>°C</v>
      </c>
      <c r="E8321" s="6"/>
      <c r="F8321" s="6"/>
      <c r="G8321" s="6" t="str">
        <f t="shared" ref="G8321" si="13139">IF(H8314="","",H8314)</f>
        <v>°C</v>
      </c>
      <c r="H8321" s="6" t="str">
        <f t="shared" ref="H8321" si="13140">IF(H8314="","",H8314)</f>
        <v>°C</v>
      </c>
      <c r="J8321" s="28" t="str">
        <f t="shared" ref="J8321" si="13141">CONCATENATE(K8318,3)</f>
        <v>43</v>
      </c>
      <c r="K8321" s="22" t="e">
        <v>#VALUE!</v>
      </c>
      <c r="L8321" s="22" t="e">
        <v>#VALUE!</v>
      </c>
      <c r="M8321" s="22" t="e">
        <v>#VALUE!</v>
      </c>
      <c r="N8321" s="17"/>
      <c r="O8321" s="17"/>
      <c r="P8321" s="17"/>
      <c r="Q8321" s="17"/>
      <c r="R8321" s="17"/>
      <c r="S8321" s="17"/>
      <c r="U8321" s="28">
        <f t="shared" si="13016"/>
        <v>174</v>
      </c>
      <c r="V8321" s="28">
        <f t="shared" si="13092"/>
        <v>216</v>
      </c>
    </row>
    <row r="8322" spans="1:22" x14ac:dyDescent="0.3">
      <c r="A8322" s="28">
        <f t="shared" si="13090"/>
        <v>174217</v>
      </c>
      <c r="B8322" s="26"/>
      <c r="C8322" s="26"/>
      <c r="D8322" s="26"/>
      <c r="E8322" s="9"/>
      <c r="F8322" s="26"/>
      <c r="G8322" s="27"/>
      <c r="H8322" s="27"/>
      <c r="J8322" s="17"/>
      <c r="K8322" s="17">
        <v>5</v>
      </c>
      <c r="L8322" s="17">
        <v>5</v>
      </c>
      <c r="M8322" s="17">
        <v>5</v>
      </c>
      <c r="N8322" s="17">
        <v>5</v>
      </c>
      <c r="O8322" s="17"/>
      <c r="P8322" s="17"/>
      <c r="Q8322" s="17"/>
      <c r="R8322" s="17"/>
      <c r="S8322" s="17"/>
      <c r="U8322" s="28">
        <f t="shared" si="13016"/>
        <v>174</v>
      </c>
      <c r="V8322" s="28">
        <f t="shared" si="13092"/>
        <v>217</v>
      </c>
    </row>
    <row r="8323" spans="1:22" x14ac:dyDescent="0.3">
      <c r="A8323" s="28">
        <f t="shared" si="13090"/>
        <v>174218</v>
      </c>
      <c r="B8323" s="26"/>
      <c r="C8323" s="26"/>
      <c r="D8323" s="26"/>
      <c r="E8323" s="9"/>
      <c r="F8323" s="26"/>
      <c r="G8323" s="27"/>
      <c r="H8323" s="27"/>
      <c r="J8323" s="28" t="str">
        <f t="shared" ref="J8323" si="13142">CONCATENATE(K8322,1)</f>
        <v>51</v>
      </c>
      <c r="K8323" s="22" t="e">
        <f t="array" ref="K8323:N8325">LINEST(B8322:B8326,C8322:C8326^{1,2,3},TRUE,TRUE)</f>
        <v>#VALUE!</v>
      </c>
      <c r="L8323" s="22" t="e">
        <v>#VALUE!</v>
      </c>
      <c r="M8323" s="22" t="e">
        <v>#VALUE!</v>
      </c>
      <c r="N8323" s="22" t="e">
        <v>#VALUE!</v>
      </c>
      <c r="O8323" s="17"/>
      <c r="P8323" s="17"/>
      <c r="Q8323" s="17"/>
      <c r="R8323" s="17"/>
      <c r="S8323" s="17"/>
      <c r="U8323" s="28">
        <f t="shared" ref="U8323:U8386" si="13143">U8322</f>
        <v>174</v>
      </c>
      <c r="V8323" s="28">
        <f t="shared" si="13092"/>
        <v>218</v>
      </c>
    </row>
    <row r="8324" spans="1:22" x14ac:dyDescent="0.3">
      <c r="A8324" s="28">
        <f t="shared" si="13090"/>
        <v>174219</v>
      </c>
      <c r="B8324" s="26"/>
      <c r="C8324" s="26"/>
      <c r="D8324" s="26"/>
      <c r="E8324" s="9"/>
      <c r="F8324" s="26"/>
      <c r="G8324" s="27"/>
      <c r="H8324" s="27"/>
      <c r="J8324" s="28" t="str">
        <f t="shared" ref="J8324" si="13144">CONCATENATE(K8322,2)</f>
        <v>52</v>
      </c>
      <c r="K8324" s="22" t="e">
        <v>#VALUE!</v>
      </c>
      <c r="L8324" s="22" t="e">
        <v>#VALUE!</v>
      </c>
      <c r="M8324" s="22" t="e">
        <v>#VALUE!</v>
      </c>
      <c r="N8324" s="22" t="e">
        <v>#VALUE!</v>
      </c>
      <c r="O8324" s="17"/>
      <c r="P8324" s="17"/>
      <c r="Q8324" s="17"/>
      <c r="R8324" s="17"/>
      <c r="S8324" s="17"/>
      <c r="U8324" s="28">
        <f t="shared" si="13143"/>
        <v>174</v>
      </c>
      <c r="V8324" s="28">
        <f t="shared" si="13092"/>
        <v>219</v>
      </c>
    </row>
    <row r="8325" spans="1:22" x14ac:dyDescent="0.3">
      <c r="A8325" s="28">
        <f t="shared" si="13090"/>
        <v>174220</v>
      </c>
      <c r="B8325" s="26"/>
      <c r="C8325" s="26"/>
      <c r="D8325" s="26"/>
      <c r="E8325" s="9"/>
      <c r="F8325" s="26"/>
      <c r="G8325" s="27"/>
      <c r="H8325" s="27"/>
      <c r="J8325" s="28" t="str">
        <f t="shared" ref="J8325" si="13145">CONCATENATE(K8322,3)</f>
        <v>53</v>
      </c>
      <c r="K8325" s="22" t="e">
        <v>#VALUE!</v>
      </c>
      <c r="L8325" s="22" t="e">
        <v>#VALUE!</v>
      </c>
      <c r="M8325" s="22" t="e">
        <v>#VALUE!</v>
      </c>
      <c r="N8325" s="22" t="e">
        <v>#VALUE!</v>
      </c>
      <c r="O8325" s="17"/>
      <c r="P8325" s="17"/>
      <c r="Q8325" s="17"/>
      <c r="R8325" s="17"/>
      <c r="S8325" s="17"/>
      <c r="U8325" s="28">
        <f t="shared" si="13143"/>
        <v>174</v>
      </c>
      <c r="V8325" s="28">
        <f t="shared" si="13092"/>
        <v>220</v>
      </c>
    </row>
    <row r="8326" spans="1:22" x14ac:dyDescent="0.3">
      <c r="A8326" s="28">
        <f t="shared" si="13090"/>
        <v>174221</v>
      </c>
      <c r="B8326" s="26"/>
      <c r="C8326" s="26"/>
      <c r="D8326" s="26"/>
      <c r="E8326" s="9"/>
      <c r="F8326" s="26"/>
      <c r="G8326" s="27"/>
      <c r="H8326" s="27"/>
      <c r="J8326" s="17"/>
      <c r="K8326" s="17">
        <v>6</v>
      </c>
      <c r="L8326" s="17">
        <v>6</v>
      </c>
      <c r="M8326" s="17">
        <v>6</v>
      </c>
      <c r="N8326" s="17">
        <v>6</v>
      </c>
      <c r="O8326" s="17">
        <v>6</v>
      </c>
      <c r="P8326" s="17"/>
      <c r="Q8326" s="17"/>
      <c r="R8326" s="17"/>
      <c r="S8326" s="17"/>
      <c r="U8326" s="28">
        <f t="shared" si="13143"/>
        <v>174</v>
      </c>
      <c r="V8326" s="28">
        <f t="shared" si="13092"/>
        <v>221</v>
      </c>
    </row>
    <row r="8327" spans="1:22" x14ac:dyDescent="0.3">
      <c r="A8327" s="28">
        <f t="shared" si="13090"/>
        <v>174222</v>
      </c>
      <c r="B8327" s="26"/>
      <c r="C8327" s="26"/>
      <c r="D8327" s="26"/>
      <c r="E8327" s="9"/>
      <c r="F8327" s="26"/>
      <c r="G8327" s="27"/>
      <c r="H8327" s="27"/>
      <c r="J8327" s="28" t="str">
        <f t="shared" ref="J8327" si="13146">CONCATENATE(K8326,1)</f>
        <v>61</v>
      </c>
      <c r="K8327" s="22" t="e">
        <f t="array" ref="K8327:O8329">LINEST(B8322:B8327,C8322:C8327^{1,2,3,4},TRUE,TRUE)</f>
        <v>#VALUE!</v>
      </c>
      <c r="L8327" s="22" t="e">
        <v>#VALUE!</v>
      </c>
      <c r="M8327" s="22" t="e">
        <v>#VALUE!</v>
      </c>
      <c r="N8327" s="22" t="e">
        <v>#VALUE!</v>
      </c>
      <c r="O8327" s="22" t="e">
        <v>#VALUE!</v>
      </c>
      <c r="P8327" s="17"/>
      <c r="Q8327" s="17"/>
      <c r="R8327" s="17"/>
      <c r="S8327" s="17"/>
      <c r="U8327" s="28">
        <f t="shared" si="13143"/>
        <v>174</v>
      </c>
      <c r="V8327" s="28">
        <f t="shared" si="13092"/>
        <v>222</v>
      </c>
    </row>
    <row r="8328" spans="1:22" x14ac:dyDescent="0.3">
      <c r="A8328" s="28">
        <f t="shared" si="13090"/>
        <v>174223</v>
      </c>
      <c r="B8328" s="26"/>
      <c r="C8328" s="26"/>
      <c r="D8328" s="26"/>
      <c r="E8328" s="9"/>
      <c r="F8328" s="26"/>
      <c r="G8328" s="27"/>
      <c r="H8328" s="27"/>
      <c r="J8328" s="28" t="str">
        <f t="shared" ref="J8328" si="13147">CONCATENATE(K8326,2)</f>
        <v>62</v>
      </c>
      <c r="K8328" s="22" t="e">
        <v>#VALUE!</v>
      </c>
      <c r="L8328" s="22" t="e">
        <v>#VALUE!</v>
      </c>
      <c r="M8328" s="22" t="e">
        <v>#VALUE!</v>
      </c>
      <c r="N8328" s="22" t="e">
        <v>#VALUE!</v>
      </c>
      <c r="O8328" s="22" t="e">
        <v>#VALUE!</v>
      </c>
      <c r="P8328" s="17"/>
      <c r="Q8328" s="17"/>
      <c r="R8328" s="17"/>
      <c r="S8328" s="17"/>
      <c r="U8328" s="28">
        <f t="shared" si="13143"/>
        <v>174</v>
      </c>
      <c r="V8328" s="28">
        <f t="shared" si="13092"/>
        <v>223</v>
      </c>
    </row>
    <row r="8329" spans="1:22" x14ac:dyDescent="0.3">
      <c r="A8329" s="28">
        <f t="shared" si="13090"/>
        <v>174224</v>
      </c>
      <c r="B8329" s="26"/>
      <c r="C8329" s="26"/>
      <c r="D8329" s="26"/>
      <c r="E8329" s="9"/>
      <c r="F8329" s="26"/>
      <c r="G8329" s="27"/>
      <c r="H8329" s="27"/>
      <c r="J8329" s="28" t="str">
        <f t="shared" ref="J8329" si="13148">CONCATENATE(K8326,3)</f>
        <v>63</v>
      </c>
      <c r="K8329" s="22" t="e">
        <v>#VALUE!</v>
      </c>
      <c r="L8329" s="22" t="e">
        <v>#VALUE!</v>
      </c>
      <c r="M8329" s="22" t="e">
        <v>#VALUE!</v>
      </c>
      <c r="N8329" s="22" t="e">
        <v>#VALUE!</v>
      </c>
      <c r="O8329" s="22" t="e">
        <v>#VALUE!</v>
      </c>
      <c r="P8329" s="17"/>
      <c r="Q8329" s="17"/>
      <c r="R8329" s="17"/>
      <c r="S8329" s="17"/>
      <c r="U8329" s="28">
        <f t="shared" si="13143"/>
        <v>174</v>
      </c>
      <c r="V8329" s="28">
        <f t="shared" si="13092"/>
        <v>224</v>
      </c>
    </row>
    <row r="8330" spans="1:22" x14ac:dyDescent="0.3">
      <c r="A8330" s="28">
        <f t="shared" si="13090"/>
        <v>174225</v>
      </c>
      <c r="B8330" s="26"/>
      <c r="C8330" s="26"/>
      <c r="D8330" s="26"/>
      <c r="E8330" s="9"/>
      <c r="F8330" s="26"/>
      <c r="G8330" s="27"/>
      <c r="H8330" s="27"/>
      <c r="J8330" s="17"/>
      <c r="K8330" s="17">
        <v>7</v>
      </c>
      <c r="L8330" s="17">
        <v>7</v>
      </c>
      <c r="M8330" s="17">
        <v>7</v>
      </c>
      <c r="N8330" s="17">
        <v>7</v>
      </c>
      <c r="O8330" s="17">
        <v>7</v>
      </c>
      <c r="P8330" s="17">
        <v>7</v>
      </c>
      <c r="Q8330" s="17"/>
      <c r="R8330" s="17"/>
      <c r="S8330" s="17"/>
      <c r="U8330" s="28">
        <f t="shared" si="13143"/>
        <v>174</v>
      </c>
      <c r="V8330" s="28">
        <f t="shared" si="13092"/>
        <v>225</v>
      </c>
    </row>
    <row r="8331" spans="1:22" x14ac:dyDescent="0.3">
      <c r="A8331" s="28">
        <f t="shared" si="13090"/>
        <v>174226</v>
      </c>
      <c r="B8331" s="26"/>
      <c r="C8331" s="26"/>
      <c r="D8331" s="26"/>
      <c r="E8331" s="9"/>
      <c r="F8331" s="26"/>
      <c r="G8331" s="27"/>
      <c r="H8331" s="27"/>
      <c r="J8331" s="28" t="str">
        <f t="shared" ref="J8331" si="13149">CONCATENATE(K8330,1)</f>
        <v>71</v>
      </c>
      <c r="K8331" s="22" t="e">
        <f t="array" ref="K8331:P8333">LINEST(B8322:B8328,C8322:C8328^{1,2,3,4,5},TRUE,TRUE)</f>
        <v>#VALUE!</v>
      </c>
      <c r="L8331" s="22" t="e">
        <v>#VALUE!</v>
      </c>
      <c r="M8331" s="22" t="e">
        <v>#VALUE!</v>
      </c>
      <c r="N8331" s="22" t="e">
        <v>#VALUE!</v>
      </c>
      <c r="O8331" s="22" t="e">
        <v>#VALUE!</v>
      </c>
      <c r="P8331" s="22" t="e">
        <v>#VALUE!</v>
      </c>
      <c r="Q8331" s="17"/>
      <c r="R8331" s="17"/>
      <c r="S8331" s="17"/>
      <c r="U8331" s="28">
        <f t="shared" si="13143"/>
        <v>174</v>
      </c>
      <c r="V8331" s="28">
        <f t="shared" si="13092"/>
        <v>226</v>
      </c>
    </row>
    <row r="8332" spans="1:22" x14ac:dyDescent="0.3">
      <c r="A8332" s="28">
        <f t="shared" si="13090"/>
        <v>174227</v>
      </c>
      <c r="B8332" s="2">
        <f t="shared" ref="B8332" si="13150">COUNT(B8322:B8331)-2</f>
        <v>-2</v>
      </c>
      <c r="J8332" s="28" t="str">
        <f t="shared" ref="J8332" si="13151">CONCATENATE(K8330,2)</f>
        <v>72</v>
      </c>
      <c r="K8332" s="22" t="e">
        <v>#VALUE!</v>
      </c>
      <c r="L8332" s="22" t="e">
        <v>#VALUE!</v>
      </c>
      <c r="M8332" s="22" t="e">
        <v>#VALUE!</v>
      </c>
      <c r="N8332" s="22" t="e">
        <v>#VALUE!</v>
      </c>
      <c r="O8332" s="22" t="e">
        <v>#VALUE!</v>
      </c>
      <c r="P8332" s="22" t="e">
        <v>#VALUE!</v>
      </c>
      <c r="Q8332" s="17"/>
      <c r="R8332" s="17"/>
      <c r="S8332" s="17"/>
      <c r="U8332" s="28">
        <f t="shared" si="13143"/>
        <v>174</v>
      </c>
      <c r="V8332" s="28">
        <f t="shared" si="13092"/>
        <v>227</v>
      </c>
    </row>
    <row r="8333" spans="1:22" x14ac:dyDescent="0.3">
      <c r="A8333" s="28">
        <f t="shared" si="13090"/>
        <v>174228</v>
      </c>
      <c r="J8333" s="28" t="str">
        <f t="shared" ref="J8333" si="13152">CONCATENATE(K8330,3)</f>
        <v>73</v>
      </c>
      <c r="K8333" s="22" t="e">
        <v>#VALUE!</v>
      </c>
      <c r="L8333" s="22" t="e">
        <v>#VALUE!</v>
      </c>
      <c r="M8333" s="22" t="e">
        <v>#VALUE!</v>
      </c>
      <c r="N8333" s="22" t="e">
        <v>#VALUE!</v>
      </c>
      <c r="O8333" s="22" t="e">
        <v>#VALUE!</v>
      </c>
      <c r="P8333" s="22" t="e">
        <v>#VALUE!</v>
      </c>
      <c r="Q8333" s="17"/>
      <c r="R8333" s="17"/>
      <c r="S8333" s="17"/>
      <c r="U8333" s="28">
        <f t="shared" si="13143"/>
        <v>174</v>
      </c>
      <c r="V8333" s="28">
        <f t="shared" si="13092"/>
        <v>228</v>
      </c>
    </row>
    <row r="8334" spans="1:22" x14ac:dyDescent="0.3">
      <c r="A8334" s="28">
        <f t="shared" si="13090"/>
        <v>174229</v>
      </c>
      <c r="B8334" s="66" t="s">
        <v>25</v>
      </c>
      <c r="C8334" s="66"/>
      <c r="D8334" s="66"/>
      <c r="E8334" s="66"/>
      <c r="F8334" s="66"/>
      <c r="G8334" s="66"/>
      <c r="H8334" s="66"/>
      <c r="J8334" s="17"/>
      <c r="K8334" s="17">
        <v>8</v>
      </c>
      <c r="L8334" s="17">
        <v>8</v>
      </c>
      <c r="M8334" s="17">
        <v>8</v>
      </c>
      <c r="N8334" s="17">
        <v>8</v>
      </c>
      <c r="O8334" s="17">
        <v>8</v>
      </c>
      <c r="P8334" s="17">
        <v>8</v>
      </c>
      <c r="Q8334" s="17">
        <v>8</v>
      </c>
      <c r="R8334" s="17"/>
      <c r="S8334" s="17"/>
      <c r="U8334" s="28">
        <f t="shared" si="13143"/>
        <v>174</v>
      </c>
      <c r="V8334" s="28">
        <f t="shared" si="13092"/>
        <v>229</v>
      </c>
    </row>
    <row r="8335" spans="1:22" x14ac:dyDescent="0.3">
      <c r="A8335" s="28">
        <f t="shared" si="13090"/>
        <v>174230</v>
      </c>
      <c r="B8335" s="71"/>
      <c r="C8335" s="71"/>
      <c r="D8335" s="71"/>
      <c r="E8335" s="71"/>
      <c r="F8335" s="71"/>
      <c r="G8335" s="71"/>
      <c r="H8335" s="71"/>
      <c r="J8335" s="28" t="str">
        <f t="shared" ref="J8335" si="13153">CONCATENATE(K8334,1)</f>
        <v>81</v>
      </c>
      <c r="K8335" s="22" t="e">
        <f t="array" ref="K8335:Q8337">LINEST(B8322:B8329,C8322:C8329^{1,2,3,4,5,6},TRUE,TRUE)</f>
        <v>#VALUE!</v>
      </c>
      <c r="L8335" s="22" t="e">
        <v>#VALUE!</v>
      </c>
      <c r="M8335" s="22" t="e">
        <v>#VALUE!</v>
      </c>
      <c r="N8335" s="22" t="e">
        <v>#VALUE!</v>
      </c>
      <c r="O8335" s="22" t="e">
        <v>#VALUE!</v>
      </c>
      <c r="P8335" s="22" t="e">
        <v>#VALUE!</v>
      </c>
      <c r="Q8335" s="22" t="e">
        <v>#VALUE!</v>
      </c>
      <c r="R8335" s="17"/>
      <c r="S8335" s="17"/>
      <c r="U8335" s="28">
        <f t="shared" si="13143"/>
        <v>174</v>
      </c>
      <c r="V8335" s="28">
        <f t="shared" si="13092"/>
        <v>230</v>
      </c>
    </row>
    <row r="8336" spans="1:22" x14ac:dyDescent="0.3">
      <c r="A8336" s="28">
        <f t="shared" si="13090"/>
        <v>174231</v>
      </c>
      <c r="B8336" s="71"/>
      <c r="C8336" s="71"/>
      <c r="D8336" s="71"/>
      <c r="E8336" s="71"/>
      <c r="F8336" s="71"/>
      <c r="G8336" s="71"/>
      <c r="H8336" s="71"/>
      <c r="J8336" s="28" t="str">
        <f t="shared" ref="J8336" si="13154">CONCATENATE(K8334,2)</f>
        <v>82</v>
      </c>
      <c r="K8336" s="22" t="e">
        <v>#VALUE!</v>
      </c>
      <c r="L8336" s="22" t="e">
        <v>#VALUE!</v>
      </c>
      <c r="M8336" s="22" t="e">
        <v>#VALUE!</v>
      </c>
      <c r="N8336" s="22" t="e">
        <v>#VALUE!</v>
      </c>
      <c r="O8336" s="22" t="e">
        <v>#VALUE!</v>
      </c>
      <c r="P8336" s="22" t="e">
        <v>#VALUE!</v>
      </c>
      <c r="Q8336" s="22" t="e">
        <v>#VALUE!</v>
      </c>
      <c r="R8336" s="17"/>
      <c r="S8336" s="17"/>
      <c r="U8336" s="28">
        <f t="shared" si="13143"/>
        <v>174</v>
      </c>
      <c r="V8336" s="28">
        <f t="shared" si="13092"/>
        <v>231</v>
      </c>
    </row>
    <row r="8337" spans="1:22" x14ac:dyDescent="0.3">
      <c r="A8337" s="28">
        <f t="shared" si="13090"/>
        <v>174232</v>
      </c>
      <c r="J8337" s="28" t="str">
        <f t="shared" ref="J8337" si="13155">CONCATENATE(K8334,3)</f>
        <v>83</v>
      </c>
      <c r="K8337" s="22" t="e">
        <v>#VALUE!</v>
      </c>
      <c r="L8337" s="22" t="e">
        <v>#VALUE!</v>
      </c>
      <c r="M8337" s="22" t="e">
        <v>#VALUE!</v>
      </c>
      <c r="N8337" s="22" t="e">
        <v>#VALUE!</v>
      </c>
      <c r="O8337" s="22" t="e">
        <v>#VALUE!</v>
      </c>
      <c r="P8337" s="22" t="e">
        <v>#VALUE!</v>
      </c>
      <c r="Q8337" s="22" t="e">
        <v>#VALUE!</v>
      </c>
      <c r="R8337" s="17"/>
      <c r="S8337" s="17"/>
      <c r="U8337" s="28">
        <f t="shared" si="13143"/>
        <v>174</v>
      </c>
      <c r="V8337" s="28">
        <f t="shared" si="13092"/>
        <v>232</v>
      </c>
    </row>
    <row r="8338" spans="1:22" ht="15" customHeight="1" x14ac:dyDescent="0.3">
      <c r="A8338" s="28">
        <f t="shared" si="13090"/>
        <v>174233</v>
      </c>
      <c r="B8338" s="66" t="s">
        <v>52</v>
      </c>
      <c r="C8338" s="66"/>
      <c r="D8338" s="66"/>
      <c r="E8338" s="10" t="str">
        <f>IF(D8308="","",MAX(E8339,E8340))</f>
        <v/>
      </c>
      <c r="J8338" s="17"/>
      <c r="K8338" s="17">
        <v>9</v>
      </c>
      <c r="L8338" s="17">
        <v>9</v>
      </c>
      <c r="M8338" s="17">
        <v>9</v>
      </c>
      <c r="N8338" s="17">
        <v>9</v>
      </c>
      <c r="O8338" s="17">
        <v>9</v>
      </c>
      <c r="P8338" s="17">
        <v>9</v>
      </c>
      <c r="Q8338" s="17">
        <v>9</v>
      </c>
      <c r="R8338" s="17">
        <v>9</v>
      </c>
      <c r="S8338" s="17"/>
      <c r="U8338" s="28">
        <f t="shared" si="13143"/>
        <v>174</v>
      </c>
      <c r="V8338" s="28">
        <f t="shared" si="13092"/>
        <v>233</v>
      </c>
    </row>
    <row r="8339" spans="1:22" x14ac:dyDescent="0.3">
      <c r="A8339" s="28">
        <f t="shared" si="13090"/>
        <v>174234</v>
      </c>
      <c r="B8339" s="2" t="s">
        <v>26</v>
      </c>
      <c r="C8339" s="2" t="s">
        <v>27</v>
      </c>
      <c r="D8339" s="2" t="s">
        <v>28</v>
      </c>
      <c r="E8339" s="11">
        <f>ABS(MIN(D8340:D8349))</f>
        <v>0</v>
      </c>
      <c r="G8339" s="2" t="s">
        <v>230</v>
      </c>
      <c r="J8339" s="28" t="str">
        <f t="shared" ref="J8339" si="13156">CONCATENATE(K8338,1)</f>
        <v>91</v>
      </c>
      <c r="K8339" s="22" t="e">
        <f t="array" ref="K8339:R8341">LINEST(B8322:B8330,C8322:C8330^{1,2,3,4,5,6,7},TRUE,TRUE)</f>
        <v>#VALUE!</v>
      </c>
      <c r="L8339" s="22" t="e">
        <v>#VALUE!</v>
      </c>
      <c r="M8339" s="22" t="e">
        <v>#VALUE!</v>
      </c>
      <c r="N8339" s="22" t="e">
        <v>#VALUE!</v>
      </c>
      <c r="O8339" s="22" t="e">
        <v>#VALUE!</v>
      </c>
      <c r="P8339" s="22" t="e">
        <v>#VALUE!</v>
      </c>
      <c r="Q8339" s="22" t="e">
        <v>#VALUE!</v>
      </c>
      <c r="R8339" s="22" t="e">
        <v>#VALUE!</v>
      </c>
      <c r="S8339" s="17"/>
      <c r="U8339" s="28">
        <f t="shared" si="13143"/>
        <v>174</v>
      </c>
      <c r="V8339" s="28">
        <f t="shared" si="13092"/>
        <v>234</v>
      </c>
    </row>
    <row r="8340" spans="1:22" x14ac:dyDescent="0.3">
      <c r="A8340" s="28">
        <f t="shared" si="13090"/>
        <v>174235</v>
      </c>
      <c r="B8340" s="7">
        <f t="shared" ref="B8340:B8349" si="13157">C8322-B8322</f>
        <v>0</v>
      </c>
      <c r="C8340" s="7">
        <f t="shared" ref="C8340:C8349" si="13158">H8322-G8322</f>
        <v>0</v>
      </c>
      <c r="D8340" s="7">
        <f>C8340-B8340</f>
        <v>0</v>
      </c>
      <c r="E8340" s="11">
        <f>ABS(MAX(D8340:D8349))</f>
        <v>0</v>
      </c>
      <c r="F8340" s="13"/>
      <c r="G8340" s="2" t="str">
        <f>IF(D8322="","",D8322/E8322)</f>
        <v/>
      </c>
      <c r="H8340" s="13"/>
      <c r="J8340" s="28" t="str">
        <f t="shared" ref="J8340" si="13159">CONCATENATE(K8338,2)</f>
        <v>92</v>
      </c>
      <c r="K8340" s="22" t="e">
        <v>#VALUE!</v>
      </c>
      <c r="L8340" s="22" t="e">
        <v>#VALUE!</v>
      </c>
      <c r="M8340" s="22" t="e">
        <v>#VALUE!</v>
      </c>
      <c r="N8340" s="22" t="e">
        <v>#VALUE!</v>
      </c>
      <c r="O8340" s="22" t="e">
        <v>#VALUE!</v>
      </c>
      <c r="P8340" s="22" t="e">
        <v>#VALUE!</v>
      </c>
      <c r="Q8340" s="22" t="e">
        <v>#VALUE!</v>
      </c>
      <c r="R8340" s="22" t="e">
        <v>#VALUE!</v>
      </c>
      <c r="S8340" s="17"/>
      <c r="U8340" s="28">
        <f t="shared" si="13143"/>
        <v>174</v>
      </c>
      <c r="V8340" s="28">
        <f t="shared" si="13092"/>
        <v>235</v>
      </c>
    </row>
    <row r="8341" spans="1:22" x14ac:dyDescent="0.3">
      <c r="A8341" s="28">
        <f t="shared" si="13090"/>
        <v>174236</v>
      </c>
      <c r="B8341" s="7">
        <f t="shared" si="13157"/>
        <v>0</v>
      </c>
      <c r="C8341" s="7">
        <f t="shared" si="13158"/>
        <v>0</v>
      </c>
      <c r="D8341" s="7">
        <f t="shared" ref="D8341:D8349" si="13160">C8341-B8341</f>
        <v>0</v>
      </c>
      <c r="E8341" s="12" t="s">
        <v>34</v>
      </c>
      <c r="G8341" s="2" t="str">
        <f t="shared" ref="G8341:G8349" si="13161">IF(D8323="","",D8323/E8323)</f>
        <v/>
      </c>
      <c r="H8341" s="13"/>
      <c r="J8341" s="28" t="str">
        <f t="shared" ref="J8341" si="13162">CONCATENATE(K8338,3)</f>
        <v>93</v>
      </c>
      <c r="K8341" s="22" t="e">
        <v>#VALUE!</v>
      </c>
      <c r="L8341" s="22" t="e">
        <v>#VALUE!</v>
      </c>
      <c r="M8341" s="22" t="e">
        <v>#VALUE!</v>
      </c>
      <c r="N8341" s="22" t="e">
        <v>#VALUE!</v>
      </c>
      <c r="O8341" s="22" t="e">
        <v>#VALUE!</v>
      </c>
      <c r="P8341" s="22" t="e">
        <v>#VALUE!</v>
      </c>
      <c r="Q8341" s="22" t="e">
        <v>#VALUE!</v>
      </c>
      <c r="R8341" s="22" t="e">
        <v>#VALUE!</v>
      </c>
      <c r="S8341" s="17"/>
      <c r="U8341" s="28">
        <f t="shared" si="13143"/>
        <v>174</v>
      </c>
      <c r="V8341" s="28">
        <f t="shared" si="13092"/>
        <v>236</v>
      </c>
    </row>
    <row r="8342" spans="1:22" x14ac:dyDescent="0.3">
      <c r="A8342" s="28">
        <f t="shared" si="13090"/>
        <v>174237</v>
      </c>
      <c r="B8342" s="7">
        <f t="shared" si="13157"/>
        <v>0</v>
      </c>
      <c r="C8342" s="7">
        <f t="shared" si="13158"/>
        <v>0</v>
      </c>
      <c r="D8342" s="7">
        <f t="shared" si="13160"/>
        <v>0</v>
      </c>
      <c r="E8342" s="10" t="str">
        <f>IF(D8308="","",MAX(E8343,E8344))</f>
        <v/>
      </c>
      <c r="G8342" s="2" t="str">
        <f t="shared" si="13161"/>
        <v/>
      </c>
      <c r="H8342" s="13"/>
      <c r="J8342" s="17"/>
      <c r="K8342" s="17">
        <v>10</v>
      </c>
      <c r="L8342" s="17">
        <v>10</v>
      </c>
      <c r="M8342" s="17">
        <v>10</v>
      </c>
      <c r="N8342" s="17">
        <v>10</v>
      </c>
      <c r="O8342" s="17">
        <v>10</v>
      </c>
      <c r="P8342" s="17">
        <v>10</v>
      </c>
      <c r="Q8342" s="17">
        <v>10</v>
      </c>
      <c r="R8342" s="17">
        <v>10</v>
      </c>
      <c r="S8342" s="17">
        <v>10</v>
      </c>
      <c r="U8342" s="28">
        <f t="shared" si="13143"/>
        <v>174</v>
      </c>
      <c r="V8342" s="28">
        <f t="shared" si="13092"/>
        <v>237</v>
      </c>
    </row>
    <row r="8343" spans="1:22" x14ac:dyDescent="0.3">
      <c r="A8343" s="28">
        <f t="shared" si="13090"/>
        <v>174238</v>
      </c>
      <c r="B8343" s="7">
        <f t="shared" si="13157"/>
        <v>0</v>
      </c>
      <c r="C8343" s="7">
        <f t="shared" si="13158"/>
        <v>0</v>
      </c>
      <c r="D8343" s="7">
        <f t="shared" si="13160"/>
        <v>0</v>
      </c>
      <c r="E8343" s="11">
        <f>ABS(MIN(B8340:B8349))</f>
        <v>0</v>
      </c>
      <c r="G8343" s="2" t="str">
        <f t="shared" si="13161"/>
        <v/>
      </c>
      <c r="H8343" s="13"/>
      <c r="J8343" s="28" t="str">
        <f t="shared" ref="J8343" si="13163">CONCATENATE(K8342,1)</f>
        <v>101</v>
      </c>
      <c r="K8343" s="22" t="e">
        <f t="array" ref="K8343:S8345">LINEST(B8322:B8331,C8322:C8331^{1,2,3,4,5,6,7,8},TRUE,TRUE)</f>
        <v>#VALUE!</v>
      </c>
      <c r="L8343" s="22" t="e">
        <v>#VALUE!</v>
      </c>
      <c r="M8343" s="22" t="e">
        <v>#VALUE!</v>
      </c>
      <c r="N8343" s="22" t="e">
        <v>#VALUE!</v>
      </c>
      <c r="O8343" s="22" t="e">
        <v>#VALUE!</v>
      </c>
      <c r="P8343" s="22" t="e">
        <v>#VALUE!</v>
      </c>
      <c r="Q8343" s="22" t="e">
        <v>#VALUE!</v>
      </c>
      <c r="R8343" s="22" t="e">
        <v>#VALUE!</v>
      </c>
      <c r="S8343" s="22" t="e">
        <v>#VALUE!</v>
      </c>
      <c r="U8343" s="28">
        <f t="shared" si="13143"/>
        <v>174</v>
      </c>
      <c r="V8343" s="28">
        <f t="shared" si="13092"/>
        <v>238</v>
      </c>
    </row>
    <row r="8344" spans="1:22" x14ac:dyDescent="0.3">
      <c r="A8344" s="28">
        <f t="shared" si="13090"/>
        <v>174239</v>
      </c>
      <c r="B8344" s="7">
        <f t="shared" si="13157"/>
        <v>0</v>
      </c>
      <c r="C8344" s="7">
        <f t="shared" si="13158"/>
        <v>0</v>
      </c>
      <c r="D8344" s="7">
        <f t="shared" si="13160"/>
        <v>0</v>
      </c>
      <c r="E8344" s="11">
        <f>ABS(MAX(B8340:B8349))</f>
        <v>0</v>
      </c>
      <c r="G8344" s="2" t="str">
        <f t="shared" si="13161"/>
        <v/>
      </c>
      <c r="H8344" s="13"/>
      <c r="J8344" s="28" t="str">
        <f t="shared" ref="J8344" si="13164">CONCATENATE(K8342,2)</f>
        <v>102</v>
      </c>
      <c r="K8344" s="22" t="e">
        <v>#VALUE!</v>
      </c>
      <c r="L8344" s="22" t="e">
        <v>#VALUE!</v>
      </c>
      <c r="M8344" s="22" t="e">
        <v>#VALUE!</v>
      </c>
      <c r="N8344" s="22" t="e">
        <v>#VALUE!</v>
      </c>
      <c r="O8344" s="22" t="e">
        <v>#VALUE!</v>
      </c>
      <c r="P8344" s="22" t="e">
        <v>#VALUE!</v>
      </c>
      <c r="Q8344" s="22" t="e">
        <v>#VALUE!</v>
      </c>
      <c r="R8344" s="22" t="e">
        <v>#VALUE!</v>
      </c>
      <c r="S8344" s="22" t="e">
        <v>#VALUE!</v>
      </c>
      <c r="U8344" s="28">
        <f t="shared" si="13143"/>
        <v>174</v>
      </c>
      <c r="V8344" s="28">
        <f t="shared" si="13092"/>
        <v>239</v>
      </c>
    </row>
    <row r="8345" spans="1:22" x14ac:dyDescent="0.3">
      <c r="A8345" s="28">
        <f t="shared" si="13090"/>
        <v>174240</v>
      </c>
      <c r="B8345" s="7">
        <f t="shared" si="13157"/>
        <v>0</v>
      </c>
      <c r="C8345" s="7">
        <f t="shared" si="13158"/>
        <v>0</v>
      </c>
      <c r="D8345" s="7">
        <f t="shared" si="13160"/>
        <v>0</v>
      </c>
      <c r="E8345" s="12" t="s">
        <v>231</v>
      </c>
      <c r="G8345" s="2" t="str">
        <f t="shared" si="13161"/>
        <v/>
      </c>
      <c r="H8345" s="13"/>
      <c r="J8345" s="28" t="str">
        <f t="shared" ref="J8345" si="13165">CONCATENATE(K8342,3)</f>
        <v>103</v>
      </c>
      <c r="K8345" s="22" t="e">
        <v>#VALUE!</v>
      </c>
      <c r="L8345" s="22" t="e">
        <v>#VALUE!</v>
      </c>
      <c r="M8345" s="22" t="e">
        <v>#VALUE!</v>
      </c>
      <c r="N8345" s="22" t="e">
        <v>#VALUE!</v>
      </c>
      <c r="O8345" s="22" t="e">
        <v>#VALUE!</v>
      </c>
      <c r="P8345" s="22" t="e">
        <v>#VALUE!</v>
      </c>
      <c r="Q8345" s="22" t="e">
        <v>#VALUE!</v>
      </c>
      <c r="R8345" s="22" t="e">
        <v>#VALUE!</v>
      </c>
      <c r="S8345" s="22" t="e">
        <v>#VALUE!</v>
      </c>
      <c r="U8345" s="28">
        <f t="shared" si="13143"/>
        <v>174</v>
      </c>
      <c r="V8345" s="28">
        <f t="shared" si="13092"/>
        <v>240</v>
      </c>
    </row>
    <row r="8346" spans="1:22" x14ac:dyDescent="0.3">
      <c r="A8346" s="28">
        <f t="shared" si="13090"/>
        <v>174241</v>
      </c>
      <c r="B8346" s="7">
        <f t="shared" si="13157"/>
        <v>0</v>
      </c>
      <c r="C8346" s="7">
        <f t="shared" si="13158"/>
        <v>0</v>
      </c>
      <c r="D8346" s="7">
        <f t="shared" si="13160"/>
        <v>0</v>
      </c>
      <c r="E8346" s="10" t="e">
        <f>IF(D8308="","",MAX(E8347,E8348))*2</f>
        <v>#VALUE!</v>
      </c>
      <c r="G8346" s="2" t="str">
        <f t="shared" si="13161"/>
        <v/>
      </c>
      <c r="H8346" s="13"/>
      <c r="U8346" s="28">
        <f t="shared" si="13143"/>
        <v>174</v>
      </c>
      <c r="V8346" s="28">
        <f t="shared" si="13092"/>
        <v>241</v>
      </c>
    </row>
    <row r="8347" spans="1:22" x14ac:dyDescent="0.3">
      <c r="A8347" s="28">
        <f t="shared" si="13090"/>
        <v>174242</v>
      </c>
      <c r="B8347" s="7">
        <f t="shared" si="13157"/>
        <v>0</v>
      </c>
      <c r="C8347" s="7">
        <f t="shared" si="13158"/>
        <v>0</v>
      </c>
      <c r="D8347" s="7">
        <f t="shared" si="13160"/>
        <v>0</v>
      </c>
      <c r="E8347" s="11">
        <f>ABS(MIN(G8340:G8349))</f>
        <v>0</v>
      </c>
      <c r="G8347" s="2" t="str">
        <f t="shared" si="13161"/>
        <v/>
      </c>
      <c r="U8347" s="28">
        <f t="shared" si="13143"/>
        <v>174</v>
      </c>
      <c r="V8347" s="28">
        <f t="shared" si="13092"/>
        <v>242</v>
      </c>
    </row>
    <row r="8348" spans="1:22" x14ac:dyDescent="0.3">
      <c r="A8348" s="28">
        <f t="shared" si="13090"/>
        <v>174243</v>
      </c>
      <c r="B8348" s="7">
        <f t="shared" si="13157"/>
        <v>0</v>
      </c>
      <c r="C8348" s="7">
        <f t="shared" si="13158"/>
        <v>0</v>
      </c>
      <c r="D8348" s="7">
        <f t="shared" si="13160"/>
        <v>0</v>
      </c>
      <c r="E8348" s="11">
        <f>ABS(MAX(G8340:G8349))</f>
        <v>0</v>
      </c>
      <c r="G8348" s="2" t="str">
        <f t="shared" si="13161"/>
        <v/>
      </c>
      <c r="U8348" s="28">
        <f t="shared" si="13143"/>
        <v>174</v>
      </c>
      <c r="V8348" s="28">
        <f t="shared" si="13092"/>
        <v>243</v>
      </c>
    </row>
    <row r="8349" spans="1:22" x14ac:dyDescent="0.3">
      <c r="A8349" s="28">
        <f t="shared" si="13090"/>
        <v>174244</v>
      </c>
      <c r="B8349" s="7">
        <f t="shared" si="13157"/>
        <v>0</v>
      </c>
      <c r="C8349" s="7">
        <f t="shared" si="13158"/>
        <v>0</v>
      </c>
      <c r="D8349" s="7">
        <f t="shared" si="13160"/>
        <v>0</v>
      </c>
      <c r="F8349" s="13"/>
      <c r="G8349" s="2" t="str">
        <f t="shared" si="13161"/>
        <v/>
      </c>
      <c r="U8349" s="28">
        <f t="shared" si="13143"/>
        <v>174</v>
      </c>
      <c r="V8349" s="28">
        <f t="shared" si="13092"/>
        <v>244</v>
      </c>
    </row>
    <row r="8350" spans="1:22" x14ac:dyDescent="0.3">
      <c r="A8350" s="28">
        <f t="shared" si="13090"/>
        <v>174245</v>
      </c>
      <c r="F8350" s="13"/>
      <c r="U8350" s="28">
        <f t="shared" si="13143"/>
        <v>174</v>
      </c>
      <c r="V8350" s="28">
        <f t="shared" si="13092"/>
        <v>245</v>
      </c>
    </row>
    <row r="8351" spans="1:22" x14ac:dyDescent="0.3">
      <c r="A8351" s="28">
        <f t="shared" si="13090"/>
        <v>174246</v>
      </c>
      <c r="F8351" s="13"/>
      <c r="U8351" s="28">
        <f t="shared" si="13143"/>
        <v>174</v>
      </c>
      <c r="V8351" s="28">
        <f t="shared" si="13092"/>
        <v>246</v>
      </c>
    </row>
    <row r="8352" spans="1:22" x14ac:dyDescent="0.3">
      <c r="A8352" s="28">
        <f t="shared" si="13090"/>
        <v>174247</v>
      </c>
      <c r="F8352" s="13"/>
      <c r="U8352" s="28">
        <f t="shared" si="13143"/>
        <v>174</v>
      </c>
      <c r="V8352" s="28">
        <f t="shared" si="13092"/>
        <v>247</v>
      </c>
    </row>
    <row r="8353" spans="1:24" s="8" customFormat="1" x14ac:dyDescent="0.3"/>
    <row r="8354" spans="1:24" x14ac:dyDescent="0.3">
      <c r="A8354" s="28">
        <f t="shared" ref="A8354:A8400" si="13166">ROUND(CONCATENATE(U8354,V8354),0)</f>
        <v>175201</v>
      </c>
      <c r="B8354" s="63" t="s">
        <v>0</v>
      </c>
      <c r="C8354" s="63"/>
      <c r="D8354" s="71"/>
      <c r="E8354" s="71"/>
      <c r="F8354" s="71"/>
      <c r="G8354" s="71"/>
      <c r="H8354" s="71"/>
      <c r="U8354" s="28">
        <f t="shared" si="13091"/>
        <v>175</v>
      </c>
      <c r="V8354" s="28">
        <v>201</v>
      </c>
    </row>
    <row r="8355" spans="1:24" x14ac:dyDescent="0.3">
      <c r="A8355" s="28">
        <f t="shared" si="13166"/>
        <v>175202</v>
      </c>
      <c r="B8355" s="72" t="s">
        <v>70</v>
      </c>
      <c r="C8355" s="73"/>
      <c r="D8355" s="30"/>
      <c r="E8355" s="66" t="s">
        <v>71</v>
      </c>
      <c r="F8355" s="66"/>
      <c r="G8355" s="74"/>
      <c r="H8355" s="74"/>
      <c r="U8355" s="28">
        <f t="shared" si="13143"/>
        <v>175</v>
      </c>
      <c r="V8355" s="28">
        <f t="shared" ref="V8355:V8418" si="13167">V8354+1</f>
        <v>202</v>
      </c>
    </row>
    <row r="8356" spans="1:24" x14ac:dyDescent="0.3">
      <c r="A8356" s="28">
        <f t="shared" si="13166"/>
        <v>175203</v>
      </c>
      <c r="B8356" s="75" t="s">
        <v>6</v>
      </c>
      <c r="C8356" s="75"/>
      <c r="D8356" s="71"/>
      <c r="E8356" s="71"/>
      <c r="F8356" s="71"/>
      <c r="G8356" s="71"/>
      <c r="H8356" s="71"/>
      <c r="U8356" s="28">
        <f t="shared" si="13143"/>
        <v>175</v>
      </c>
      <c r="V8356" s="28">
        <f t="shared" si="13167"/>
        <v>203</v>
      </c>
    </row>
    <row r="8357" spans="1:24" x14ac:dyDescent="0.3">
      <c r="A8357" s="28">
        <f t="shared" si="13166"/>
        <v>175204</v>
      </c>
      <c r="B8357" s="63" t="s">
        <v>7</v>
      </c>
      <c r="C8357" s="63"/>
      <c r="D8357" s="71"/>
      <c r="E8357" s="71"/>
      <c r="F8357" s="71"/>
      <c r="G8357" s="71"/>
      <c r="H8357" s="71"/>
      <c r="J8357" s="17"/>
      <c r="K8357" s="17" t="s">
        <v>53</v>
      </c>
      <c r="L8357" s="17" t="s">
        <v>54</v>
      </c>
      <c r="M8357" s="17" t="s">
        <v>55</v>
      </c>
      <c r="N8357" s="17" t="s">
        <v>56</v>
      </c>
      <c r="O8357" s="17" t="s">
        <v>57</v>
      </c>
      <c r="P8357" s="17" t="s">
        <v>2</v>
      </c>
      <c r="Q8357" s="17" t="s">
        <v>3</v>
      </c>
      <c r="R8357" s="17" t="s">
        <v>4</v>
      </c>
      <c r="S8357" s="17" t="s">
        <v>5</v>
      </c>
      <c r="U8357" s="28">
        <f t="shared" si="13143"/>
        <v>175</v>
      </c>
      <c r="V8357" s="28">
        <f t="shared" si="13167"/>
        <v>204</v>
      </c>
      <c r="X8357" s="1" t="s">
        <v>48</v>
      </c>
    </row>
    <row r="8358" spans="1:24" x14ac:dyDescent="0.3">
      <c r="A8358" s="28">
        <f t="shared" si="13166"/>
        <v>175205</v>
      </c>
      <c r="B8358" s="63" t="s">
        <v>9</v>
      </c>
      <c r="C8358" s="63"/>
      <c r="D8358" s="71"/>
      <c r="E8358" s="71"/>
      <c r="F8358" s="71"/>
      <c r="G8358" s="71"/>
      <c r="H8358" s="71"/>
      <c r="J8358" s="17">
        <f t="shared" ref="J8358" si="13168">COUNTA(B8370:B8379)</f>
        <v>0</v>
      </c>
      <c r="K8358" s="17">
        <f t="shared" ref="K8358" si="13169">IF(L8358-1&lt;2,0,L8358-1)</f>
        <v>0</v>
      </c>
      <c r="L8358" s="17">
        <f t="shared" ref="L8358" si="13170">IF(M8358-1&lt;2,0,M8358-1)</f>
        <v>0</v>
      </c>
      <c r="M8358" s="17">
        <f t="shared" ref="M8358" si="13171">IF(N8358-1&lt;2,0,N8358-1)</f>
        <v>0</v>
      </c>
      <c r="N8358" s="17">
        <f t="shared" ref="N8358" si="13172">IF(O8358-1&lt;2,0,O8358-1)</f>
        <v>0</v>
      </c>
      <c r="O8358" s="17">
        <f t="shared" ref="O8358" si="13173">IF(P8358-1&lt;2,0,P8358-1)</f>
        <v>0</v>
      </c>
      <c r="P8358" s="17">
        <f t="shared" ref="P8358" si="13174">IF(Q8358-1&lt;2,0,Q8358-1)</f>
        <v>0</v>
      </c>
      <c r="Q8358" s="17">
        <f t="shared" ref="Q8358" si="13175">IF(R8358-1&lt;2,0,R8358-1)</f>
        <v>0</v>
      </c>
      <c r="R8358" s="17">
        <f t="shared" ref="R8358" si="13176">IF(S8358-1&lt;2,0,S8358-1)</f>
        <v>0</v>
      </c>
      <c r="S8358" s="17">
        <f t="shared" ref="S8358" si="13177">J8358</f>
        <v>0</v>
      </c>
      <c r="U8358" s="28">
        <f t="shared" si="13143"/>
        <v>175</v>
      </c>
      <c r="V8358" s="28">
        <f t="shared" si="13167"/>
        <v>205</v>
      </c>
      <c r="X8358" s="1" t="s">
        <v>49</v>
      </c>
    </row>
    <row r="8359" spans="1:24" x14ac:dyDescent="0.3">
      <c r="A8359" s="28">
        <f t="shared" si="13166"/>
        <v>175206</v>
      </c>
      <c r="B8359" s="63" t="s">
        <v>10</v>
      </c>
      <c r="C8359" s="63"/>
      <c r="D8359" s="71"/>
      <c r="E8359" s="71"/>
      <c r="F8359" s="71"/>
      <c r="G8359" s="71"/>
      <c r="H8359" s="71"/>
      <c r="J8359" s="28" t="str">
        <f t="shared" ref="J8359" si="13178">CONCATENATE(J8358,1)</f>
        <v>01</v>
      </c>
      <c r="K8359" s="29">
        <f t="shared" ref="K8359" si="13179">IF(K8358=0,0,VLOOKUP(J8359,J8363:S8393,K8358,FALSE))</f>
        <v>0</v>
      </c>
      <c r="L8359" s="29">
        <f t="shared" ref="L8359" si="13180">IF(L8358=0,0,VLOOKUP(J8359,J8363:S8393,L8358,FALSE))</f>
        <v>0</v>
      </c>
      <c r="M8359" s="29">
        <f t="shared" ref="M8359" si="13181">IF(M8358=0,0,VLOOKUP(J8359,J8363:S8393,M8358,FALSE))</f>
        <v>0</v>
      </c>
      <c r="N8359" s="29">
        <f t="shared" ref="N8359" si="13182">IF(N8358=0,0,VLOOKUP(J8359,J8363:S8393,N8358,FALSE))</f>
        <v>0</v>
      </c>
      <c r="O8359" s="29">
        <f t="shared" ref="O8359" si="13183">IF(O8358=0,0,VLOOKUP(J8359,J8363:S8393,O8358,FALSE))</f>
        <v>0</v>
      </c>
      <c r="P8359" s="29">
        <f t="shared" ref="P8359" si="13184">IF(P8358=0,0,VLOOKUP(J8359,J8363:S8393,P8358,FALSE))</f>
        <v>0</v>
      </c>
      <c r="Q8359" s="29">
        <f t="shared" ref="Q8359" si="13185">IF(Q8358=0,0,VLOOKUP(J8359,J8363:S8393,Q8358,FALSE))</f>
        <v>0</v>
      </c>
      <c r="R8359" s="29">
        <f t="shared" ref="R8359" si="13186">IF(R8358=0,0,VLOOKUP(J8359,J8363:S8393,R8358,FALSE))</f>
        <v>0</v>
      </c>
      <c r="S8359" s="29">
        <f t="shared" ref="S8359" si="13187">IF(S8358=0,0,VLOOKUP(J8359,J8363:S8393,S8358,FALSE))</f>
        <v>0</v>
      </c>
      <c r="U8359" s="28">
        <f t="shared" si="13143"/>
        <v>175</v>
      </c>
      <c r="V8359" s="28">
        <f t="shared" si="13167"/>
        <v>206</v>
      </c>
      <c r="X8359" s="1" t="s">
        <v>50</v>
      </c>
    </row>
    <row r="8360" spans="1:24" x14ac:dyDescent="0.3">
      <c r="A8360" s="28">
        <f t="shared" si="13166"/>
        <v>175207</v>
      </c>
      <c r="B8360" s="63" t="s">
        <v>11</v>
      </c>
      <c r="C8360" s="63"/>
      <c r="D8360" s="64"/>
      <c r="E8360" s="64"/>
      <c r="F8360" s="64"/>
      <c r="G8360" s="64"/>
      <c r="H8360" s="64"/>
      <c r="J8360" s="28" t="str">
        <f t="shared" ref="J8360" si="13188">CONCATENATE(J8358,2)</f>
        <v>02</v>
      </c>
      <c r="K8360" s="22">
        <f t="shared" ref="K8360" si="13189">IF(K8358=0,0,VLOOKUP(J8360,J8363:S8393,K8358,FALSE))</f>
        <v>0</v>
      </c>
      <c r="L8360" s="22">
        <f t="shared" ref="L8360" si="13190">IF(L8358=0,0,VLOOKUP(J8360,J8363:S8393,L8358,FALSE))</f>
        <v>0</v>
      </c>
      <c r="M8360" s="22">
        <f t="shared" ref="M8360" si="13191">IF(M8358=0,0,VLOOKUP(J8360,J8363:S8393,M8358,FALSE))</f>
        <v>0</v>
      </c>
      <c r="N8360" s="22">
        <f t="shared" ref="N8360" si="13192">IF(N8358=0,0,VLOOKUP(J8360,J8363:S8393,N8358,FALSE))</f>
        <v>0</v>
      </c>
      <c r="O8360" s="22">
        <f t="shared" ref="O8360" si="13193">IF(O8358=0,0,VLOOKUP(J8360,J8363:S8393,O8358,FALSE))</f>
        <v>0</v>
      </c>
      <c r="P8360" s="22">
        <f t="shared" ref="P8360" si="13194">IF(P8358=0,0,VLOOKUP(J8360,J8363:S8393,P8358,FALSE))</f>
        <v>0</v>
      </c>
      <c r="Q8360" s="22">
        <f t="shared" ref="Q8360" si="13195">IF(Q8358=0,0,VLOOKUP(J8360,J8363:S8393,Q8358,FALSE))</f>
        <v>0</v>
      </c>
      <c r="R8360" s="22">
        <f t="shared" ref="R8360" si="13196">IF(R8358=0,0,VLOOKUP(J8360,J8363:S8393,R8358,FALSE))</f>
        <v>0</v>
      </c>
      <c r="S8360" s="22">
        <f t="shared" ref="S8360" si="13197">IF(S8358=0,0,VLOOKUP(J8360,J8363:S8393,S8358,FALSE))</f>
        <v>0</v>
      </c>
      <c r="U8360" s="28">
        <f t="shared" si="13143"/>
        <v>175</v>
      </c>
      <c r="V8360" s="28">
        <f t="shared" si="13167"/>
        <v>207</v>
      </c>
    </row>
    <row r="8361" spans="1:24" x14ac:dyDescent="0.3">
      <c r="A8361" s="28">
        <f t="shared" si="13166"/>
        <v>175208</v>
      </c>
      <c r="B8361" s="63" t="s">
        <v>12</v>
      </c>
      <c r="C8361" s="63"/>
      <c r="D8361" s="65"/>
      <c r="E8361" s="65"/>
      <c r="F8361" s="65"/>
      <c r="G8361" s="65"/>
      <c r="H8361" s="65"/>
      <c r="J8361" s="28" t="str">
        <f t="shared" ref="J8361" si="13198">CONCATENATE(J8358,3)</f>
        <v>03</v>
      </c>
      <c r="K8361" s="22"/>
      <c r="L8361" s="22"/>
      <c r="M8361" s="22"/>
      <c r="N8361" s="22" t="s">
        <v>58</v>
      </c>
      <c r="O8361" s="29">
        <f t="shared" ref="O8361" si="13199">J8358-2</f>
        <v>-2</v>
      </c>
      <c r="P8361" s="22" t="s">
        <v>59</v>
      </c>
      <c r="Q8361" s="29" t="e">
        <f t="shared" ref="Q8361" si="13200">VLOOKUP(J8361,J8363:S8393,3,FALSE)</f>
        <v>#N/A</v>
      </c>
      <c r="R8361" s="22" t="s">
        <v>60</v>
      </c>
      <c r="S8361" s="22" t="e">
        <f t="shared" ref="S8361" si="13201">VLOOKUP(J8361,J8363:S8393,2,FALSE)</f>
        <v>#N/A</v>
      </c>
      <c r="U8361" s="28">
        <f t="shared" si="13143"/>
        <v>175</v>
      </c>
      <c r="V8361" s="28">
        <f t="shared" si="13167"/>
        <v>208</v>
      </c>
    </row>
    <row r="8362" spans="1:24" x14ac:dyDescent="0.3">
      <c r="A8362" s="28">
        <f t="shared" si="13166"/>
        <v>175209</v>
      </c>
      <c r="B8362" s="63" t="s">
        <v>13</v>
      </c>
      <c r="C8362" s="63"/>
      <c r="D8362" s="15"/>
      <c r="E8362" s="66" t="s">
        <v>14</v>
      </c>
      <c r="F8362" s="66"/>
      <c r="G8362" s="66"/>
      <c r="H8362" s="6" t="s">
        <v>64</v>
      </c>
      <c r="J8362" s="17"/>
      <c r="K8362" s="17">
        <v>3</v>
      </c>
      <c r="L8362" s="17">
        <v>3</v>
      </c>
      <c r="M8362" s="17"/>
      <c r="N8362" s="17"/>
      <c r="O8362" s="17"/>
      <c r="P8362" s="17"/>
      <c r="Q8362" s="17"/>
      <c r="R8362" s="17"/>
      <c r="S8362" s="17"/>
      <c r="U8362" s="28">
        <f t="shared" si="13143"/>
        <v>175</v>
      </c>
      <c r="V8362" s="28">
        <f t="shared" si="13167"/>
        <v>209</v>
      </c>
    </row>
    <row r="8363" spans="1:24" x14ac:dyDescent="0.3">
      <c r="A8363" s="28">
        <f t="shared" si="13166"/>
        <v>175210</v>
      </c>
      <c r="B8363" s="63" t="s">
        <v>15</v>
      </c>
      <c r="C8363" s="63"/>
      <c r="D8363" s="2">
        <f t="shared" ref="D8363" si="13202">MIN(B8370:B8379)</f>
        <v>0</v>
      </c>
      <c r="E8363" s="3" t="s">
        <v>16</v>
      </c>
      <c r="F8363" s="2">
        <f t="shared" ref="F8363" si="13203">MAX(B8370:B8379)</f>
        <v>0</v>
      </c>
      <c r="G8363" s="4" t="str">
        <f t="shared" ref="G8363" si="13204">IF(H8362="","",H8362)</f>
        <v>°C</v>
      </c>
      <c r="H8363" s="14"/>
      <c r="J8363" s="28" t="str">
        <f t="shared" ref="J8363" si="13205">CONCATENATE(K8362,1)</f>
        <v>31</v>
      </c>
      <c r="K8363" s="22" t="e">
        <f t="array" ref="K8363:L8365">LINEST(B8370:B8372,C8370:C8372^{1},TRUE,TRUE)</f>
        <v>#VALUE!</v>
      </c>
      <c r="L8363" s="22" t="e">
        <v>#VALUE!</v>
      </c>
      <c r="M8363" s="17"/>
      <c r="N8363" s="17"/>
      <c r="O8363" s="17"/>
      <c r="P8363" s="17"/>
      <c r="Q8363" s="17"/>
      <c r="R8363" s="17"/>
      <c r="S8363" s="17"/>
      <c r="U8363" s="28">
        <f t="shared" si="13143"/>
        <v>175</v>
      </c>
      <c r="V8363" s="28">
        <f t="shared" si="13167"/>
        <v>210</v>
      </c>
    </row>
    <row r="8364" spans="1:24" x14ac:dyDescent="0.3">
      <c r="A8364" s="28">
        <f t="shared" si="13166"/>
        <v>175211</v>
      </c>
      <c r="J8364" s="28" t="str">
        <f t="shared" ref="J8364" si="13206">CONCATENATE(K8362,2)</f>
        <v>32</v>
      </c>
      <c r="K8364" s="22" t="e">
        <v>#VALUE!</v>
      </c>
      <c r="L8364" s="22" t="e">
        <v>#VALUE!</v>
      </c>
      <c r="M8364" s="17"/>
      <c r="N8364" s="17"/>
      <c r="O8364" s="17"/>
      <c r="P8364" s="17"/>
      <c r="Q8364" s="17"/>
      <c r="R8364" s="17"/>
      <c r="S8364" s="17"/>
      <c r="U8364" s="28">
        <f t="shared" si="13143"/>
        <v>175</v>
      </c>
      <c r="V8364" s="28">
        <f t="shared" si="13167"/>
        <v>211</v>
      </c>
    </row>
    <row r="8365" spans="1:24" x14ac:dyDescent="0.3">
      <c r="A8365" s="28">
        <f t="shared" si="13166"/>
        <v>175212</v>
      </c>
      <c r="B8365" s="67" t="s">
        <v>17</v>
      </c>
      <c r="C8365" s="67"/>
      <c r="D8365" s="67"/>
      <c r="E8365" s="67"/>
      <c r="F8365" s="67"/>
      <c r="G8365" s="68" t="s">
        <v>31</v>
      </c>
      <c r="H8365" s="69"/>
      <c r="J8365" s="28" t="str">
        <f t="shared" ref="J8365" si="13207">CONCATENATE(K8362,3)</f>
        <v>33</v>
      </c>
      <c r="K8365" s="22" t="e">
        <v>#VALUE!</v>
      </c>
      <c r="L8365" s="22" t="e">
        <v>#VALUE!</v>
      </c>
      <c r="M8365" s="17"/>
      <c r="N8365" s="17"/>
      <c r="O8365" s="17"/>
      <c r="P8365" s="17"/>
      <c r="Q8365" s="17"/>
      <c r="R8365" s="17"/>
      <c r="S8365" s="17"/>
      <c r="U8365" s="28">
        <f t="shared" si="13143"/>
        <v>175</v>
      </c>
      <c r="V8365" s="28">
        <f t="shared" si="13167"/>
        <v>212</v>
      </c>
    </row>
    <row r="8366" spans="1:24" x14ac:dyDescent="0.3">
      <c r="A8366" s="28">
        <f t="shared" si="13166"/>
        <v>175213</v>
      </c>
      <c r="B8366" s="66" t="s">
        <v>18</v>
      </c>
      <c r="C8366" s="66"/>
      <c r="D8366" s="66"/>
      <c r="E8366" s="66" t="str">
        <f t="shared" ref="E8366" si="13208">IF(D8359="","",D8359)</f>
        <v/>
      </c>
      <c r="F8366" s="66"/>
      <c r="G8366" s="4" t="s">
        <v>18</v>
      </c>
      <c r="H8366" s="16"/>
      <c r="J8366" s="17"/>
      <c r="K8366" s="17">
        <v>4</v>
      </c>
      <c r="L8366" s="17">
        <v>4</v>
      </c>
      <c r="M8366" s="17">
        <v>4</v>
      </c>
      <c r="N8366" s="17"/>
      <c r="O8366" s="17"/>
      <c r="P8366" s="17"/>
      <c r="Q8366" s="17"/>
      <c r="R8366" s="17"/>
      <c r="S8366" s="17"/>
      <c r="U8366" s="28">
        <f t="shared" si="13143"/>
        <v>175</v>
      </c>
      <c r="V8366" s="28">
        <f t="shared" si="13167"/>
        <v>213</v>
      </c>
    </row>
    <row r="8367" spans="1:24" ht="15" customHeight="1" x14ac:dyDescent="0.3">
      <c r="A8367" s="28">
        <f t="shared" si="13166"/>
        <v>175214</v>
      </c>
      <c r="B8367" s="5" t="s">
        <v>19</v>
      </c>
      <c r="C8367" s="5" t="s">
        <v>20</v>
      </c>
      <c r="D8367" s="5" t="s">
        <v>21</v>
      </c>
      <c r="E8367" s="5"/>
      <c r="F8367" s="70" t="s">
        <v>33</v>
      </c>
      <c r="G8367" s="5" t="s">
        <v>19</v>
      </c>
      <c r="H8367" s="5" t="s">
        <v>20</v>
      </c>
      <c r="J8367" s="28" t="str">
        <f t="shared" ref="J8367" si="13209">CONCATENATE(K8366,1)</f>
        <v>41</v>
      </c>
      <c r="K8367" s="22" t="e">
        <f t="array" ref="K8367:M8369">LINEST(B8370:B8373,C8370:C8373^{1,2},TRUE,TRUE)</f>
        <v>#VALUE!</v>
      </c>
      <c r="L8367" s="22" t="e">
        <v>#VALUE!</v>
      </c>
      <c r="M8367" s="22" t="e">
        <v>#VALUE!</v>
      </c>
      <c r="N8367" s="17"/>
      <c r="O8367" s="17"/>
      <c r="P8367" s="17"/>
      <c r="Q8367" s="17"/>
      <c r="R8367" s="17"/>
      <c r="S8367" s="17"/>
      <c r="U8367" s="28">
        <f t="shared" si="13143"/>
        <v>175</v>
      </c>
      <c r="V8367" s="28">
        <f t="shared" si="13167"/>
        <v>214</v>
      </c>
    </row>
    <row r="8368" spans="1:24" x14ac:dyDescent="0.3">
      <c r="A8368" s="28">
        <f t="shared" si="13166"/>
        <v>175215</v>
      </c>
      <c r="B8368" s="5" t="s">
        <v>22</v>
      </c>
      <c r="C8368" s="5" t="s">
        <v>23</v>
      </c>
      <c r="D8368" s="5" t="s">
        <v>24</v>
      </c>
      <c r="E8368" s="5" t="s">
        <v>32</v>
      </c>
      <c r="F8368" s="70"/>
      <c r="G8368" s="5" t="s">
        <v>22</v>
      </c>
      <c r="H8368" s="5" t="s">
        <v>23</v>
      </c>
      <c r="J8368" s="28" t="str">
        <f t="shared" ref="J8368" si="13210">CONCATENATE(K8366,2)</f>
        <v>42</v>
      </c>
      <c r="K8368" s="22" t="e">
        <v>#VALUE!</v>
      </c>
      <c r="L8368" s="22" t="e">
        <v>#VALUE!</v>
      </c>
      <c r="M8368" s="22" t="e">
        <v>#VALUE!</v>
      </c>
      <c r="N8368" s="17"/>
      <c r="O8368" s="17"/>
      <c r="P8368" s="17"/>
      <c r="Q8368" s="17"/>
      <c r="R8368" s="17"/>
      <c r="S8368" s="17"/>
      <c r="U8368" s="28">
        <f t="shared" si="13143"/>
        <v>175</v>
      </c>
      <c r="V8368" s="28">
        <f t="shared" si="13167"/>
        <v>215</v>
      </c>
    </row>
    <row r="8369" spans="1:22" x14ac:dyDescent="0.3">
      <c r="A8369" s="28">
        <f t="shared" si="13166"/>
        <v>175216</v>
      </c>
      <c r="B8369" s="6" t="str">
        <f t="shared" ref="B8369" si="13211">IF(H8362="","",H8362)</f>
        <v>°C</v>
      </c>
      <c r="C8369" s="6" t="str">
        <f t="shared" ref="C8369" si="13212">IF(H8362="","",H8362)</f>
        <v>°C</v>
      </c>
      <c r="D8369" s="6" t="str">
        <f t="shared" ref="D8369" si="13213">IF(H8362="","",H8362)</f>
        <v>°C</v>
      </c>
      <c r="E8369" s="6"/>
      <c r="F8369" s="6"/>
      <c r="G8369" s="6" t="str">
        <f t="shared" ref="G8369" si="13214">IF(H8362="","",H8362)</f>
        <v>°C</v>
      </c>
      <c r="H8369" s="6" t="str">
        <f t="shared" ref="H8369" si="13215">IF(H8362="","",H8362)</f>
        <v>°C</v>
      </c>
      <c r="J8369" s="28" t="str">
        <f t="shared" ref="J8369" si="13216">CONCATENATE(K8366,3)</f>
        <v>43</v>
      </c>
      <c r="K8369" s="22" t="e">
        <v>#VALUE!</v>
      </c>
      <c r="L8369" s="22" t="e">
        <v>#VALUE!</v>
      </c>
      <c r="M8369" s="22" t="e">
        <v>#VALUE!</v>
      </c>
      <c r="N8369" s="17"/>
      <c r="O8369" s="17"/>
      <c r="P8369" s="17"/>
      <c r="Q8369" s="17"/>
      <c r="R8369" s="17"/>
      <c r="S8369" s="17"/>
      <c r="U8369" s="28">
        <f t="shared" si="13143"/>
        <v>175</v>
      </c>
      <c r="V8369" s="28">
        <f t="shared" si="13167"/>
        <v>216</v>
      </c>
    </row>
    <row r="8370" spans="1:22" x14ac:dyDescent="0.3">
      <c r="A8370" s="28">
        <f t="shared" si="13166"/>
        <v>175217</v>
      </c>
      <c r="B8370" s="26"/>
      <c r="C8370" s="26"/>
      <c r="D8370" s="26"/>
      <c r="E8370" s="9"/>
      <c r="F8370" s="26"/>
      <c r="G8370" s="27"/>
      <c r="H8370" s="27"/>
      <c r="J8370" s="17"/>
      <c r="K8370" s="17">
        <v>5</v>
      </c>
      <c r="L8370" s="17">
        <v>5</v>
      </c>
      <c r="M8370" s="17">
        <v>5</v>
      </c>
      <c r="N8370" s="17">
        <v>5</v>
      </c>
      <c r="O8370" s="17"/>
      <c r="P8370" s="17"/>
      <c r="Q8370" s="17"/>
      <c r="R8370" s="17"/>
      <c r="S8370" s="17"/>
      <c r="U8370" s="28">
        <f t="shared" si="13143"/>
        <v>175</v>
      </c>
      <c r="V8370" s="28">
        <f t="shared" si="13167"/>
        <v>217</v>
      </c>
    </row>
    <row r="8371" spans="1:22" x14ac:dyDescent="0.3">
      <c r="A8371" s="28">
        <f t="shared" si="13166"/>
        <v>175218</v>
      </c>
      <c r="B8371" s="26"/>
      <c r="C8371" s="26"/>
      <c r="D8371" s="26"/>
      <c r="E8371" s="9"/>
      <c r="F8371" s="26"/>
      <c r="G8371" s="27"/>
      <c r="H8371" s="27"/>
      <c r="J8371" s="28" t="str">
        <f t="shared" ref="J8371" si="13217">CONCATENATE(K8370,1)</f>
        <v>51</v>
      </c>
      <c r="K8371" s="22" t="e">
        <f t="array" ref="K8371:N8373">LINEST(B8370:B8374,C8370:C8374^{1,2,3},TRUE,TRUE)</f>
        <v>#VALUE!</v>
      </c>
      <c r="L8371" s="22" t="e">
        <v>#VALUE!</v>
      </c>
      <c r="M8371" s="22" t="e">
        <v>#VALUE!</v>
      </c>
      <c r="N8371" s="22" t="e">
        <v>#VALUE!</v>
      </c>
      <c r="O8371" s="17"/>
      <c r="P8371" s="17"/>
      <c r="Q8371" s="17"/>
      <c r="R8371" s="17"/>
      <c r="S8371" s="17"/>
      <c r="U8371" s="28">
        <f t="shared" si="13143"/>
        <v>175</v>
      </c>
      <c r="V8371" s="28">
        <f t="shared" si="13167"/>
        <v>218</v>
      </c>
    </row>
    <row r="8372" spans="1:22" x14ac:dyDescent="0.3">
      <c r="A8372" s="28">
        <f t="shared" si="13166"/>
        <v>175219</v>
      </c>
      <c r="B8372" s="26"/>
      <c r="C8372" s="26"/>
      <c r="D8372" s="26"/>
      <c r="E8372" s="9"/>
      <c r="F8372" s="26"/>
      <c r="G8372" s="27"/>
      <c r="H8372" s="27"/>
      <c r="J8372" s="28" t="str">
        <f t="shared" ref="J8372" si="13218">CONCATENATE(K8370,2)</f>
        <v>52</v>
      </c>
      <c r="K8372" s="22" t="e">
        <v>#VALUE!</v>
      </c>
      <c r="L8372" s="22" t="e">
        <v>#VALUE!</v>
      </c>
      <c r="M8372" s="22" t="e">
        <v>#VALUE!</v>
      </c>
      <c r="N8372" s="22" t="e">
        <v>#VALUE!</v>
      </c>
      <c r="O8372" s="17"/>
      <c r="P8372" s="17"/>
      <c r="Q8372" s="17"/>
      <c r="R8372" s="17"/>
      <c r="S8372" s="17"/>
      <c r="U8372" s="28">
        <f t="shared" si="13143"/>
        <v>175</v>
      </c>
      <c r="V8372" s="28">
        <f t="shared" si="13167"/>
        <v>219</v>
      </c>
    </row>
    <row r="8373" spans="1:22" x14ac:dyDescent="0.3">
      <c r="A8373" s="28">
        <f t="shared" si="13166"/>
        <v>175220</v>
      </c>
      <c r="B8373" s="26"/>
      <c r="C8373" s="26"/>
      <c r="D8373" s="26"/>
      <c r="E8373" s="9"/>
      <c r="F8373" s="26"/>
      <c r="G8373" s="27"/>
      <c r="H8373" s="27"/>
      <c r="J8373" s="28" t="str">
        <f t="shared" ref="J8373" si="13219">CONCATENATE(K8370,3)</f>
        <v>53</v>
      </c>
      <c r="K8373" s="22" t="e">
        <v>#VALUE!</v>
      </c>
      <c r="L8373" s="22" t="e">
        <v>#VALUE!</v>
      </c>
      <c r="M8373" s="22" t="e">
        <v>#VALUE!</v>
      </c>
      <c r="N8373" s="22" t="e">
        <v>#VALUE!</v>
      </c>
      <c r="O8373" s="17"/>
      <c r="P8373" s="17"/>
      <c r="Q8373" s="17"/>
      <c r="R8373" s="17"/>
      <c r="S8373" s="17"/>
      <c r="U8373" s="28">
        <f t="shared" si="13143"/>
        <v>175</v>
      </c>
      <c r="V8373" s="28">
        <f t="shared" si="13167"/>
        <v>220</v>
      </c>
    </row>
    <row r="8374" spans="1:22" x14ac:dyDescent="0.3">
      <c r="A8374" s="28">
        <f t="shared" si="13166"/>
        <v>175221</v>
      </c>
      <c r="B8374" s="26"/>
      <c r="C8374" s="26"/>
      <c r="D8374" s="26"/>
      <c r="E8374" s="9"/>
      <c r="F8374" s="26"/>
      <c r="G8374" s="27"/>
      <c r="H8374" s="27"/>
      <c r="J8374" s="17"/>
      <c r="K8374" s="17">
        <v>6</v>
      </c>
      <c r="L8374" s="17">
        <v>6</v>
      </c>
      <c r="M8374" s="17">
        <v>6</v>
      </c>
      <c r="N8374" s="17">
        <v>6</v>
      </c>
      <c r="O8374" s="17">
        <v>6</v>
      </c>
      <c r="P8374" s="17"/>
      <c r="Q8374" s="17"/>
      <c r="R8374" s="17"/>
      <c r="S8374" s="17"/>
      <c r="U8374" s="28">
        <f t="shared" si="13143"/>
        <v>175</v>
      </c>
      <c r="V8374" s="28">
        <f t="shared" si="13167"/>
        <v>221</v>
      </c>
    </row>
    <row r="8375" spans="1:22" x14ac:dyDescent="0.3">
      <c r="A8375" s="28">
        <f t="shared" si="13166"/>
        <v>175222</v>
      </c>
      <c r="B8375" s="26"/>
      <c r="C8375" s="26"/>
      <c r="D8375" s="26"/>
      <c r="E8375" s="9"/>
      <c r="F8375" s="26"/>
      <c r="G8375" s="27"/>
      <c r="H8375" s="27"/>
      <c r="J8375" s="28" t="str">
        <f t="shared" ref="J8375" si="13220">CONCATENATE(K8374,1)</f>
        <v>61</v>
      </c>
      <c r="K8375" s="22" t="e">
        <f t="array" ref="K8375:O8377">LINEST(B8370:B8375,C8370:C8375^{1,2,3,4},TRUE,TRUE)</f>
        <v>#VALUE!</v>
      </c>
      <c r="L8375" s="22" t="e">
        <v>#VALUE!</v>
      </c>
      <c r="M8375" s="22" t="e">
        <v>#VALUE!</v>
      </c>
      <c r="N8375" s="22" t="e">
        <v>#VALUE!</v>
      </c>
      <c r="O8375" s="22" t="e">
        <v>#VALUE!</v>
      </c>
      <c r="P8375" s="17"/>
      <c r="Q8375" s="17"/>
      <c r="R8375" s="17"/>
      <c r="S8375" s="17"/>
      <c r="U8375" s="28">
        <f t="shared" si="13143"/>
        <v>175</v>
      </c>
      <c r="V8375" s="28">
        <f t="shared" si="13167"/>
        <v>222</v>
      </c>
    </row>
    <row r="8376" spans="1:22" x14ac:dyDescent="0.3">
      <c r="A8376" s="28">
        <f t="shared" si="13166"/>
        <v>175223</v>
      </c>
      <c r="B8376" s="26"/>
      <c r="C8376" s="26"/>
      <c r="D8376" s="26"/>
      <c r="E8376" s="9"/>
      <c r="F8376" s="26"/>
      <c r="G8376" s="27"/>
      <c r="H8376" s="27"/>
      <c r="J8376" s="28" t="str">
        <f t="shared" ref="J8376" si="13221">CONCATENATE(K8374,2)</f>
        <v>62</v>
      </c>
      <c r="K8376" s="22" t="e">
        <v>#VALUE!</v>
      </c>
      <c r="L8376" s="22" t="e">
        <v>#VALUE!</v>
      </c>
      <c r="M8376" s="22" t="e">
        <v>#VALUE!</v>
      </c>
      <c r="N8376" s="22" t="e">
        <v>#VALUE!</v>
      </c>
      <c r="O8376" s="22" t="e">
        <v>#VALUE!</v>
      </c>
      <c r="P8376" s="17"/>
      <c r="Q8376" s="17"/>
      <c r="R8376" s="17"/>
      <c r="S8376" s="17"/>
      <c r="U8376" s="28">
        <f t="shared" si="13143"/>
        <v>175</v>
      </c>
      <c r="V8376" s="28">
        <f t="shared" si="13167"/>
        <v>223</v>
      </c>
    </row>
    <row r="8377" spans="1:22" x14ac:dyDescent="0.3">
      <c r="A8377" s="28">
        <f t="shared" si="13166"/>
        <v>175224</v>
      </c>
      <c r="B8377" s="26"/>
      <c r="C8377" s="26"/>
      <c r="D8377" s="26"/>
      <c r="E8377" s="9"/>
      <c r="F8377" s="26"/>
      <c r="G8377" s="27"/>
      <c r="H8377" s="27"/>
      <c r="J8377" s="28" t="str">
        <f t="shared" ref="J8377" si="13222">CONCATENATE(K8374,3)</f>
        <v>63</v>
      </c>
      <c r="K8377" s="22" t="e">
        <v>#VALUE!</v>
      </c>
      <c r="L8377" s="22" t="e">
        <v>#VALUE!</v>
      </c>
      <c r="M8377" s="22" t="e">
        <v>#VALUE!</v>
      </c>
      <c r="N8377" s="22" t="e">
        <v>#VALUE!</v>
      </c>
      <c r="O8377" s="22" t="e">
        <v>#VALUE!</v>
      </c>
      <c r="P8377" s="17"/>
      <c r="Q8377" s="17"/>
      <c r="R8377" s="17"/>
      <c r="S8377" s="17"/>
      <c r="U8377" s="28">
        <f t="shared" si="13143"/>
        <v>175</v>
      </c>
      <c r="V8377" s="28">
        <f t="shared" si="13167"/>
        <v>224</v>
      </c>
    </row>
    <row r="8378" spans="1:22" x14ac:dyDescent="0.3">
      <c r="A8378" s="28">
        <f t="shared" si="13166"/>
        <v>175225</v>
      </c>
      <c r="B8378" s="26"/>
      <c r="C8378" s="26"/>
      <c r="D8378" s="26"/>
      <c r="E8378" s="9"/>
      <c r="F8378" s="26"/>
      <c r="G8378" s="27"/>
      <c r="H8378" s="27"/>
      <c r="J8378" s="17"/>
      <c r="K8378" s="17">
        <v>7</v>
      </c>
      <c r="L8378" s="17">
        <v>7</v>
      </c>
      <c r="M8378" s="17">
        <v>7</v>
      </c>
      <c r="N8378" s="17">
        <v>7</v>
      </c>
      <c r="O8378" s="17">
        <v>7</v>
      </c>
      <c r="P8378" s="17">
        <v>7</v>
      </c>
      <c r="Q8378" s="17"/>
      <c r="R8378" s="17"/>
      <c r="S8378" s="17"/>
      <c r="U8378" s="28">
        <f t="shared" si="13143"/>
        <v>175</v>
      </c>
      <c r="V8378" s="28">
        <f t="shared" si="13167"/>
        <v>225</v>
      </c>
    </row>
    <row r="8379" spans="1:22" x14ac:dyDescent="0.3">
      <c r="A8379" s="28">
        <f t="shared" si="13166"/>
        <v>175226</v>
      </c>
      <c r="B8379" s="26"/>
      <c r="C8379" s="26"/>
      <c r="D8379" s="26"/>
      <c r="E8379" s="9"/>
      <c r="F8379" s="26"/>
      <c r="G8379" s="27"/>
      <c r="H8379" s="27"/>
      <c r="J8379" s="28" t="str">
        <f t="shared" ref="J8379" si="13223">CONCATENATE(K8378,1)</f>
        <v>71</v>
      </c>
      <c r="K8379" s="22" t="e">
        <f t="array" ref="K8379:P8381">LINEST(B8370:B8376,C8370:C8376^{1,2,3,4,5},TRUE,TRUE)</f>
        <v>#VALUE!</v>
      </c>
      <c r="L8379" s="22" t="e">
        <v>#VALUE!</v>
      </c>
      <c r="M8379" s="22" t="e">
        <v>#VALUE!</v>
      </c>
      <c r="N8379" s="22" t="e">
        <v>#VALUE!</v>
      </c>
      <c r="O8379" s="22" t="e">
        <v>#VALUE!</v>
      </c>
      <c r="P8379" s="22" t="e">
        <v>#VALUE!</v>
      </c>
      <c r="Q8379" s="17"/>
      <c r="R8379" s="17"/>
      <c r="S8379" s="17"/>
      <c r="U8379" s="28">
        <f t="shared" si="13143"/>
        <v>175</v>
      </c>
      <c r="V8379" s="28">
        <f t="shared" si="13167"/>
        <v>226</v>
      </c>
    </row>
    <row r="8380" spans="1:22" x14ac:dyDescent="0.3">
      <c r="A8380" s="28">
        <f t="shared" si="13166"/>
        <v>175227</v>
      </c>
      <c r="B8380" s="2">
        <f t="shared" ref="B8380" si="13224">COUNT(B8370:B8379)-2</f>
        <v>-2</v>
      </c>
      <c r="J8380" s="28" t="str">
        <f t="shared" ref="J8380" si="13225">CONCATENATE(K8378,2)</f>
        <v>72</v>
      </c>
      <c r="K8380" s="22" t="e">
        <v>#VALUE!</v>
      </c>
      <c r="L8380" s="22" t="e">
        <v>#VALUE!</v>
      </c>
      <c r="M8380" s="22" t="e">
        <v>#VALUE!</v>
      </c>
      <c r="N8380" s="22" t="e">
        <v>#VALUE!</v>
      </c>
      <c r="O8380" s="22" t="e">
        <v>#VALUE!</v>
      </c>
      <c r="P8380" s="22" t="e">
        <v>#VALUE!</v>
      </c>
      <c r="Q8380" s="17"/>
      <c r="R8380" s="17"/>
      <c r="S8380" s="17"/>
      <c r="U8380" s="28">
        <f t="shared" si="13143"/>
        <v>175</v>
      </c>
      <c r="V8380" s="28">
        <f t="shared" si="13167"/>
        <v>227</v>
      </c>
    </row>
    <row r="8381" spans="1:22" x14ac:dyDescent="0.3">
      <c r="A8381" s="28">
        <f t="shared" si="13166"/>
        <v>175228</v>
      </c>
      <c r="J8381" s="28" t="str">
        <f t="shared" ref="J8381" si="13226">CONCATENATE(K8378,3)</f>
        <v>73</v>
      </c>
      <c r="K8381" s="22" t="e">
        <v>#VALUE!</v>
      </c>
      <c r="L8381" s="22" t="e">
        <v>#VALUE!</v>
      </c>
      <c r="M8381" s="22" t="e">
        <v>#VALUE!</v>
      </c>
      <c r="N8381" s="22" t="e">
        <v>#VALUE!</v>
      </c>
      <c r="O8381" s="22" t="e">
        <v>#VALUE!</v>
      </c>
      <c r="P8381" s="22" t="e">
        <v>#VALUE!</v>
      </c>
      <c r="Q8381" s="17"/>
      <c r="R8381" s="17"/>
      <c r="S8381" s="17"/>
      <c r="U8381" s="28">
        <f t="shared" si="13143"/>
        <v>175</v>
      </c>
      <c r="V8381" s="28">
        <f t="shared" si="13167"/>
        <v>228</v>
      </c>
    </row>
    <row r="8382" spans="1:22" x14ac:dyDescent="0.3">
      <c r="A8382" s="28">
        <f t="shared" si="13166"/>
        <v>175229</v>
      </c>
      <c r="B8382" s="66" t="s">
        <v>25</v>
      </c>
      <c r="C8382" s="66"/>
      <c r="D8382" s="66"/>
      <c r="E8382" s="66"/>
      <c r="F8382" s="66"/>
      <c r="G8382" s="66"/>
      <c r="H8382" s="66"/>
      <c r="J8382" s="17"/>
      <c r="K8382" s="17">
        <v>8</v>
      </c>
      <c r="L8382" s="17">
        <v>8</v>
      </c>
      <c r="M8382" s="17">
        <v>8</v>
      </c>
      <c r="N8382" s="17">
        <v>8</v>
      </c>
      <c r="O8382" s="17">
        <v>8</v>
      </c>
      <c r="P8382" s="17">
        <v>8</v>
      </c>
      <c r="Q8382" s="17">
        <v>8</v>
      </c>
      <c r="R8382" s="17"/>
      <c r="S8382" s="17"/>
      <c r="U8382" s="28">
        <f t="shared" si="13143"/>
        <v>175</v>
      </c>
      <c r="V8382" s="28">
        <f t="shared" si="13167"/>
        <v>229</v>
      </c>
    </row>
    <row r="8383" spans="1:22" x14ac:dyDescent="0.3">
      <c r="A8383" s="28">
        <f t="shared" si="13166"/>
        <v>175230</v>
      </c>
      <c r="B8383" s="71"/>
      <c r="C8383" s="71"/>
      <c r="D8383" s="71"/>
      <c r="E8383" s="71"/>
      <c r="F8383" s="71"/>
      <c r="G8383" s="71"/>
      <c r="H8383" s="71"/>
      <c r="J8383" s="28" t="str">
        <f t="shared" ref="J8383" si="13227">CONCATENATE(K8382,1)</f>
        <v>81</v>
      </c>
      <c r="K8383" s="22" t="e">
        <f t="array" ref="K8383:Q8385">LINEST(B8370:B8377,C8370:C8377^{1,2,3,4,5,6},TRUE,TRUE)</f>
        <v>#VALUE!</v>
      </c>
      <c r="L8383" s="22" t="e">
        <v>#VALUE!</v>
      </c>
      <c r="M8383" s="22" t="e">
        <v>#VALUE!</v>
      </c>
      <c r="N8383" s="22" t="e">
        <v>#VALUE!</v>
      </c>
      <c r="O8383" s="22" t="e">
        <v>#VALUE!</v>
      </c>
      <c r="P8383" s="22" t="e">
        <v>#VALUE!</v>
      </c>
      <c r="Q8383" s="22" t="e">
        <v>#VALUE!</v>
      </c>
      <c r="R8383" s="17"/>
      <c r="S8383" s="17"/>
      <c r="U8383" s="28">
        <f t="shared" si="13143"/>
        <v>175</v>
      </c>
      <c r="V8383" s="28">
        <f t="shared" si="13167"/>
        <v>230</v>
      </c>
    </row>
    <row r="8384" spans="1:22" x14ac:dyDescent="0.3">
      <c r="A8384" s="28">
        <f t="shared" si="13166"/>
        <v>175231</v>
      </c>
      <c r="B8384" s="71"/>
      <c r="C8384" s="71"/>
      <c r="D8384" s="71"/>
      <c r="E8384" s="71"/>
      <c r="F8384" s="71"/>
      <c r="G8384" s="71"/>
      <c r="H8384" s="71"/>
      <c r="J8384" s="28" t="str">
        <f t="shared" ref="J8384" si="13228">CONCATENATE(K8382,2)</f>
        <v>82</v>
      </c>
      <c r="K8384" s="22" t="e">
        <v>#VALUE!</v>
      </c>
      <c r="L8384" s="22" t="e">
        <v>#VALUE!</v>
      </c>
      <c r="M8384" s="22" t="e">
        <v>#VALUE!</v>
      </c>
      <c r="N8384" s="22" t="e">
        <v>#VALUE!</v>
      </c>
      <c r="O8384" s="22" t="e">
        <v>#VALUE!</v>
      </c>
      <c r="P8384" s="22" t="e">
        <v>#VALUE!</v>
      </c>
      <c r="Q8384" s="22" t="e">
        <v>#VALUE!</v>
      </c>
      <c r="R8384" s="17"/>
      <c r="S8384" s="17"/>
      <c r="U8384" s="28">
        <f t="shared" si="13143"/>
        <v>175</v>
      </c>
      <c r="V8384" s="28">
        <f t="shared" si="13167"/>
        <v>231</v>
      </c>
    </row>
    <row r="8385" spans="1:22" x14ac:dyDescent="0.3">
      <c r="A8385" s="28">
        <f t="shared" si="13166"/>
        <v>175232</v>
      </c>
      <c r="J8385" s="28" t="str">
        <f t="shared" ref="J8385" si="13229">CONCATENATE(K8382,3)</f>
        <v>83</v>
      </c>
      <c r="K8385" s="22" t="e">
        <v>#VALUE!</v>
      </c>
      <c r="L8385" s="22" t="e">
        <v>#VALUE!</v>
      </c>
      <c r="M8385" s="22" t="e">
        <v>#VALUE!</v>
      </c>
      <c r="N8385" s="22" t="e">
        <v>#VALUE!</v>
      </c>
      <c r="O8385" s="22" t="e">
        <v>#VALUE!</v>
      </c>
      <c r="P8385" s="22" t="e">
        <v>#VALUE!</v>
      </c>
      <c r="Q8385" s="22" t="e">
        <v>#VALUE!</v>
      </c>
      <c r="R8385" s="17"/>
      <c r="S8385" s="17"/>
      <c r="U8385" s="28">
        <f t="shared" si="13143"/>
        <v>175</v>
      </c>
      <c r="V8385" s="28">
        <f t="shared" si="13167"/>
        <v>232</v>
      </c>
    </row>
    <row r="8386" spans="1:22" ht="15" customHeight="1" x14ac:dyDescent="0.3">
      <c r="A8386" s="28">
        <f t="shared" si="13166"/>
        <v>175233</v>
      </c>
      <c r="B8386" s="66" t="s">
        <v>52</v>
      </c>
      <c r="C8386" s="66"/>
      <c r="D8386" s="66"/>
      <c r="E8386" s="10" t="str">
        <f>IF(D8356="","",MAX(E8387,E8388))</f>
        <v/>
      </c>
      <c r="J8386" s="17"/>
      <c r="K8386" s="17">
        <v>9</v>
      </c>
      <c r="L8386" s="17">
        <v>9</v>
      </c>
      <c r="M8386" s="17">
        <v>9</v>
      </c>
      <c r="N8386" s="17">
        <v>9</v>
      </c>
      <c r="O8386" s="17">
        <v>9</v>
      </c>
      <c r="P8386" s="17">
        <v>9</v>
      </c>
      <c r="Q8386" s="17">
        <v>9</v>
      </c>
      <c r="R8386" s="17">
        <v>9</v>
      </c>
      <c r="S8386" s="17"/>
      <c r="U8386" s="28">
        <f t="shared" si="13143"/>
        <v>175</v>
      </c>
      <c r="V8386" s="28">
        <f t="shared" si="13167"/>
        <v>233</v>
      </c>
    </row>
    <row r="8387" spans="1:22" x14ac:dyDescent="0.3">
      <c r="A8387" s="28">
        <f t="shared" si="13166"/>
        <v>175234</v>
      </c>
      <c r="B8387" s="2" t="s">
        <v>26</v>
      </c>
      <c r="C8387" s="2" t="s">
        <v>27</v>
      </c>
      <c r="D8387" s="2" t="s">
        <v>28</v>
      </c>
      <c r="E8387" s="11">
        <f>ABS(MIN(D8388:D8397))</f>
        <v>0</v>
      </c>
      <c r="G8387" s="2" t="s">
        <v>230</v>
      </c>
      <c r="J8387" s="28" t="str">
        <f t="shared" ref="J8387" si="13230">CONCATENATE(K8386,1)</f>
        <v>91</v>
      </c>
      <c r="K8387" s="22" t="e">
        <f t="array" ref="K8387:R8389">LINEST(B8370:B8378,C8370:C8378^{1,2,3,4,5,6,7},TRUE,TRUE)</f>
        <v>#VALUE!</v>
      </c>
      <c r="L8387" s="22" t="e">
        <v>#VALUE!</v>
      </c>
      <c r="M8387" s="22" t="e">
        <v>#VALUE!</v>
      </c>
      <c r="N8387" s="22" t="e">
        <v>#VALUE!</v>
      </c>
      <c r="O8387" s="22" t="e">
        <v>#VALUE!</v>
      </c>
      <c r="P8387" s="22" t="e">
        <v>#VALUE!</v>
      </c>
      <c r="Q8387" s="22" t="e">
        <v>#VALUE!</v>
      </c>
      <c r="R8387" s="22" t="e">
        <v>#VALUE!</v>
      </c>
      <c r="S8387" s="17"/>
      <c r="U8387" s="28">
        <f t="shared" ref="U8387:U8448" si="13231">U8386</f>
        <v>175</v>
      </c>
      <c r="V8387" s="28">
        <f t="shared" si="13167"/>
        <v>234</v>
      </c>
    </row>
    <row r="8388" spans="1:22" x14ac:dyDescent="0.3">
      <c r="A8388" s="28">
        <f t="shared" si="13166"/>
        <v>175235</v>
      </c>
      <c r="B8388" s="7">
        <f t="shared" ref="B8388:B8397" si="13232">C8370-B8370</f>
        <v>0</v>
      </c>
      <c r="C8388" s="7">
        <f t="shared" ref="C8388:C8397" si="13233">H8370-G8370</f>
        <v>0</v>
      </c>
      <c r="D8388" s="7">
        <f>C8388-B8388</f>
        <v>0</v>
      </c>
      <c r="E8388" s="11">
        <f>ABS(MAX(D8388:D8397))</f>
        <v>0</v>
      </c>
      <c r="F8388" s="13"/>
      <c r="G8388" s="2" t="str">
        <f>IF(D8370="","",D8370/E8370)</f>
        <v/>
      </c>
      <c r="H8388" s="13"/>
      <c r="J8388" s="28" t="str">
        <f t="shared" ref="J8388" si="13234">CONCATENATE(K8386,2)</f>
        <v>92</v>
      </c>
      <c r="K8388" s="22" t="e">
        <v>#VALUE!</v>
      </c>
      <c r="L8388" s="22" t="e">
        <v>#VALUE!</v>
      </c>
      <c r="M8388" s="22" t="e">
        <v>#VALUE!</v>
      </c>
      <c r="N8388" s="22" t="e">
        <v>#VALUE!</v>
      </c>
      <c r="O8388" s="22" t="e">
        <v>#VALUE!</v>
      </c>
      <c r="P8388" s="22" t="e">
        <v>#VALUE!</v>
      </c>
      <c r="Q8388" s="22" t="e">
        <v>#VALUE!</v>
      </c>
      <c r="R8388" s="22" t="e">
        <v>#VALUE!</v>
      </c>
      <c r="S8388" s="17"/>
      <c r="U8388" s="28">
        <f t="shared" si="13231"/>
        <v>175</v>
      </c>
      <c r="V8388" s="28">
        <f t="shared" si="13167"/>
        <v>235</v>
      </c>
    </row>
    <row r="8389" spans="1:22" x14ac:dyDescent="0.3">
      <c r="A8389" s="28">
        <f t="shared" si="13166"/>
        <v>175236</v>
      </c>
      <c r="B8389" s="7">
        <f t="shared" si="13232"/>
        <v>0</v>
      </c>
      <c r="C8389" s="7">
        <f t="shared" si="13233"/>
        <v>0</v>
      </c>
      <c r="D8389" s="7">
        <f t="shared" ref="D8389:D8397" si="13235">C8389-B8389</f>
        <v>0</v>
      </c>
      <c r="E8389" s="12" t="s">
        <v>34</v>
      </c>
      <c r="G8389" s="2" t="str">
        <f t="shared" ref="G8389:G8397" si="13236">IF(D8371="","",D8371/E8371)</f>
        <v/>
      </c>
      <c r="H8389" s="13"/>
      <c r="J8389" s="28" t="str">
        <f t="shared" ref="J8389" si="13237">CONCATENATE(K8386,3)</f>
        <v>93</v>
      </c>
      <c r="K8389" s="22" t="e">
        <v>#VALUE!</v>
      </c>
      <c r="L8389" s="22" t="e">
        <v>#VALUE!</v>
      </c>
      <c r="M8389" s="22" t="e">
        <v>#VALUE!</v>
      </c>
      <c r="N8389" s="22" t="e">
        <v>#VALUE!</v>
      </c>
      <c r="O8389" s="22" t="e">
        <v>#VALUE!</v>
      </c>
      <c r="P8389" s="22" t="e">
        <v>#VALUE!</v>
      </c>
      <c r="Q8389" s="22" t="e">
        <v>#VALUE!</v>
      </c>
      <c r="R8389" s="22" t="e">
        <v>#VALUE!</v>
      </c>
      <c r="S8389" s="17"/>
      <c r="U8389" s="28">
        <f t="shared" si="13231"/>
        <v>175</v>
      </c>
      <c r="V8389" s="28">
        <f t="shared" si="13167"/>
        <v>236</v>
      </c>
    </row>
    <row r="8390" spans="1:22" x14ac:dyDescent="0.3">
      <c r="A8390" s="28">
        <f t="shared" si="13166"/>
        <v>175237</v>
      </c>
      <c r="B8390" s="7">
        <f t="shared" si="13232"/>
        <v>0</v>
      </c>
      <c r="C8390" s="7">
        <f t="shared" si="13233"/>
        <v>0</v>
      </c>
      <c r="D8390" s="7">
        <f t="shared" si="13235"/>
        <v>0</v>
      </c>
      <c r="E8390" s="10" t="str">
        <f>IF(D8356="","",MAX(E8391,E8392))</f>
        <v/>
      </c>
      <c r="G8390" s="2" t="str">
        <f t="shared" si="13236"/>
        <v/>
      </c>
      <c r="H8390" s="13"/>
      <c r="J8390" s="17"/>
      <c r="K8390" s="17">
        <v>10</v>
      </c>
      <c r="L8390" s="17">
        <v>10</v>
      </c>
      <c r="M8390" s="17">
        <v>10</v>
      </c>
      <c r="N8390" s="17">
        <v>10</v>
      </c>
      <c r="O8390" s="17">
        <v>10</v>
      </c>
      <c r="P8390" s="17">
        <v>10</v>
      </c>
      <c r="Q8390" s="17">
        <v>10</v>
      </c>
      <c r="R8390" s="17">
        <v>10</v>
      </c>
      <c r="S8390" s="17">
        <v>10</v>
      </c>
      <c r="U8390" s="28">
        <f t="shared" si="13231"/>
        <v>175</v>
      </c>
      <c r="V8390" s="28">
        <f t="shared" si="13167"/>
        <v>237</v>
      </c>
    </row>
    <row r="8391" spans="1:22" x14ac:dyDescent="0.3">
      <c r="A8391" s="28">
        <f t="shared" si="13166"/>
        <v>175238</v>
      </c>
      <c r="B8391" s="7">
        <f t="shared" si="13232"/>
        <v>0</v>
      </c>
      <c r="C8391" s="7">
        <f t="shared" si="13233"/>
        <v>0</v>
      </c>
      <c r="D8391" s="7">
        <f t="shared" si="13235"/>
        <v>0</v>
      </c>
      <c r="E8391" s="11">
        <f>ABS(MIN(B8388:B8397))</f>
        <v>0</v>
      </c>
      <c r="G8391" s="2" t="str">
        <f t="shared" si="13236"/>
        <v/>
      </c>
      <c r="H8391" s="13"/>
      <c r="J8391" s="28" t="str">
        <f t="shared" ref="J8391" si="13238">CONCATENATE(K8390,1)</f>
        <v>101</v>
      </c>
      <c r="K8391" s="22" t="e">
        <f t="array" ref="K8391:S8393">LINEST(B8370:B8379,C8370:C8379^{1,2,3,4,5,6,7,8},TRUE,TRUE)</f>
        <v>#VALUE!</v>
      </c>
      <c r="L8391" s="22" t="e">
        <v>#VALUE!</v>
      </c>
      <c r="M8391" s="22" t="e">
        <v>#VALUE!</v>
      </c>
      <c r="N8391" s="22" t="e">
        <v>#VALUE!</v>
      </c>
      <c r="O8391" s="22" t="e">
        <v>#VALUE!</v>
      </c>
      <c r="P8391" s="22" t="e">
        <v>#VALUE!</v>
      </c>
      <c r="Q8391" s="22" t="e">
        <v>#VALUE!</v>
      </c>
      <c r="R8391" s="22" t="e">
        <v>#VALUE!</v>
      </c>
      <c r="S8391" s="22" t="e">
        <v>#VALUE!</v>
      </c>
      <c r="U8391" s="28">
        <f t="shared" si="13231"/>
        <v>175</v>
      </c>
      <c r="V8391" s="28">
        <f t="shared" si="13167"/>
        <v>238</v>
      </c>
    </row>
    <row r="8392" spans="1:22" x14ac:dyDescent="0.3">
      <c r="A8392" s="28">
        <f t="shared" si="13166"/>
        <v>175239</v>
      </c>
      <c r="B8392" s="7">
        <f t="shared" si="13232"/>
        <v>0</v>
      </c>
      <c r="C8392" s="7">
        <f t="shared" si="13233"/>
        <v>0</v>
      </c>
      <c r="D8392" s="7">
        <f t="shared" si="13235"/>
        <v>0</v>
      </c>
      <c r="E8392" s="11">
        <f>ABS(MAX(B8388:B8397))</f>
        <v>0</v>
      </c>
      <c r="G8392" s="2" t="str">
        <f t="shared" si="13236"/>
        <v/>
      </c>
      <c r="H8392" s="13"/>
      <c r="J8392" s="28" t="str">
        <f t="shared" ref="J8392" si="13239">CONCATENATE(K8390,2)</f>
        <v>102</v>
      </c>
      <c r="K8392" s="22" t="e">
        <v>#VALUE!</v>
      </c>
      <c r="L8392" s="22" t="e">
        <v>#VALUE!</v>
      </c>
      <c r="M8392" s="22" t="e">
        <v>#VALUE!</v>
      </c>
      <c r="N8392" s="22" t="e">
        <v>#VALUE!</v>
      </c>
      <c r="O8392" s="22" t="e">
        <v>#VALUE!</v>
      </c>
      <c r="P8392" s="22" t="e">
        <v>#VALUE!</v>
      </c>
      <c r="Q8392" s="22" t="e">
        <v>#VALUE!</v>
      </c>
      <c r="R8392" s="22" t="e">
        <v>#VALUE!</v>
      </c>
      <c r="S8392" s="22" t="e">
        <v>#VALUE!</v>
      </c>
      <c r="U8392" s="28">
        <f t="shared" si="13231"/>
        <v>175</v>
      </c>
      <c r="V8392" s="28">
        <f t="shared" si="13167"/>
        <v>239</v>
      </c>
    </row>
    <row r="8393" spans="1:22" x14ac:dyDescent="0.3">
      <c r="A8393" s="28">
        <f t="shared" si="13166"/>
        <v>175240</v>
      </c>
      <c r="B8393" s="7">
        <f t="shared" si="13232"/>
        <v>0</v>
      </c>
      <c r="C8393" s="7">
        <f t="shared" si="13233"/>
        <v>0</v>
      </c>
      <c r="D8393" s="7">
        <f t="shared" si="13235"/>
        <v>0</v>
      </c>
      <c r="E8393" s="12" t="s">
        <v>231</v>
      </c>
      <c r="G8393" s="2" t="str">
        <f t="shared" si="13236"/>
        <v/>
      </c>
      <c r="H8393" s="13"/>
      <c r="J8393" s="28" t="str">
        <f t="shared" ref="J8393" si="13240">CONCATENATE(K8390,3)</f>
        <v>103</v>
      </c>
      <c r="K8393" s="22" t="e">
        <v>#VALUE!</v>
      </c>
      <c r="L8393" s="22" t="e">
        <v>#VALUE!</v>
      </c>
      <c r="M8393" s="22" t="e">
        <v>#VALUE!</v>
      </c>
      <c r="N8393" s="22" t="e">
        <v>#VALUE!</v>
      </c>
      <c r="O8393" s="22" t="e">
        <v>#VALUE!</v>
      </c>
      <c r="P8393" s="22" t="e">
        <v>#VALUE!</v>
      </c>
      <c r="Q8393" s="22" t="e">
        <v>#VALUE!</v>
      </c>
      <c r="R8393" s="22" t="e">
        <v>#VALUE!</v>
      </c>
      <c r="S8393" s="22" t="e">
        <v>#VALUE!</v>
      </c>
      <c r="U8393" s="28">
        <f t="shared" si="13231"/>
        <v>175</v>
      </c>
      <c r="V8393" s="28">
        <f t="shared" si="13167"/>
        <v>240</v>
      </c>
    </row>
    <row r="8394" spans="1:22" x14ac:dyDescent="0.3">
      <c r="A8394" s="28">
        <f t="shared" si="13166"/>
        <v>175241</v>
      </c>
      <c r="B8394" s="7">
        <f t="shared" si="13232"/>
        <v>0</v>
      </c>
      <c r="C8394" s="7">
        <f t="shared" si="13233"/>
        <v>0</v>
      </c>
      <c r="D8394" s="7">
        <f t="shared" si="13235"/>
        <v>0</v>
      </c>
      <c r="E8394" s="10" t="e">
        <f>IF(D8356="","",MAX(E8395,E8396))*2</f>
        <v>#VALUE!</v>
      </c>
      <c r="G8394" s="2" t="str">
        <f t="shared" si="13236"/>
        <v/>
      </c>
      <c r="H8394" s="13"/>
      <c r="U8394" s="28">
        <f t="shared" si="13231"/>
        <v>175</v>
      </c>
      <c r="V8394" s="28">
        <f t="shared" si="13167"/>
        <v>241</v>
      </c>
    </row>
    <row r="8395" spans="1:22" x14ac:dyDescent="0.3">
      <c r="A8395" s="28">
        <f t="shared" si="13166"/>
        <v>175242</v>
      </c>
      <c r="B8395" s="7">
        <f t="shared" si="13232"/>
        <v>0</v>
      </c>
      <c r="C8395" s="7">
        <f t="shared" si="13233"/>
        <v>0</v>
      </c>
      <c r="D8395" s="7">
        <f t="shared" si="13235"/>
        <v>0</v>
      </c>
      <c r="E8395" s="11">
        <f>ABS(MIN(G8388:G8397))</f>
        <v>0</v>
      </c>
      <c r="G8395" s="2" t="str">
        <f t="shared" si="13236"/>
        <v/>
      </c>
      <c r="U8395" s="28">
        <f t="shared" si="13231"/>
        <v>175</v>
      </c>
      <c r="V8395" s="28">
        <f t="shared" si="13167"/>
        <v>242</v>
      </c>
    </row>
    <row r="8396" spans="1:22" x14ac:dyDescent="0.3">
      <c r="A8396" s="28">
        <f t="shared" si="13166"/>
        <v>175243</v>
      </c>
      <c r="B8396" s="7">
        <f t="shared" si="13232"/>
        <v>0</v>
      </c>
      <c r="C8396" s="7">
        <f t="shared" si="13233"/>
        <v>0</v>
      </c>
      <c r="D8396" s="7">
        <f t="shared" si="13235"/>
        <v>0</v>
      </c>
      <c r="E8396" s="11">
        <f>ABS(MAX(G8388:G8397))</f>
        <v>0</v>
      </c>
      <c r="G8396" s="2" t="str">
        <f t="shared" si="13236"/>
        <v/>
      </c>
      <c r="U8396" s="28">
        <f t="shared" si="13231"/>
        <v>175</v>
      </c>
      <c r="V8396" s="28">
        <f t="shared" si="13167"/>
        <v>243</v>
      </c>
    </row>
    <row r="8397" spans="1:22" x14ac:dyDescent="0.3">
      <c r="A8397" s="28">
        <f t="shared" si="13166"/>
        <v>175244</v>
      </c>
      <c r="B8397" s="7">
        <f t="shared" si="13232"/>
        <v>0</v>
      </c>
      <c r="C8397" s="7">
        <f t="shared" si="13233"/>
        <v>0</v>
      </c>
      <c r="D8397" s="7">
        <f t="shared" si="13235"/>
        <v>0</v>
      </c>
      <c r="F8397" s="13"/>
      <c r="G8397" s="2" t="str">
        <f t="shared" si="13236"/>
        <v/>
      </c>
      <c r="U8397" s="28">
        <f t="shared" si="13231"/>
        <v>175</v>
      </c>
      <c r="V8397" s="28">
        <f t="shared" si="13167"/>
        <v>244</v>
      </c>
    </row>
    <row r="8398" spans="1:22" x14ac:dyDescent="0.3">
      <c r="A8398" s="28">
        <f t="shared" si="13166"/>
        <v>175245</v>
      </c>
      <c r="F8398" s="13"/>
      <c r="U8398" s="28">
        <f t="shared" si="13231"/>
        <v>175</v>
      </c>
      <c r="V8398" s="28">
        <f t="shared" si="13167"/>
        <v>245</v>
      </c>
    </row>
    <row r="8399" spans="1:22" x14ac:dyDescent="0.3">
      <c r="A8399" s="28">
        <f t="shared" si="13166"/>
        <v>175246</v>
      </c>
      <c r="F8399" s="13"/>
      <c r="U8399" s="28">
        <f t="shared" si="13231"/>
        <v>175</v>
      </c>
      <c r="V8399" s="28">
        <f t="shared" si="13167"/>
        <v>246</v>
      </c>
    </row>
    <row r="8400" spans="1:22" x14ac:dyDescent="0.3">
      <c r="A8400" s="28">
        <f t="shared" si="13166"/>
        <v>175247</v>
      </c>
      <c r="F8400" s="13"/>
      <c r="U8400" s="28">
        <f t="shared" si="13231"/>
        <v>175</v>
      </c>
      <c r="V8400" s="28">
        <f t="shared" si="13167"/>
        <v>247</v>
      </c>
    </row>
    <row r="8401" spans="1:24" s="8" customFormat="1" x14ac:dyDescent="0.3"/>
    <row r="8402" spans="1:24" x14ac:dyDescent="0.3">
      <c r="A8402" s="28">
        <f t="shared" ref="A8402:A8448" si="13241">ROUND(CONCATENATE(U8402,V8402),0)</f>
        <v>176201</v>
      </c>
      <c r="B8402" s="63" t="s">
        <v>0</v>
      </c>
      <c r="C8402" s="63"/>
      <c r="D8402" s="71"/>
      <c r="E8402" s="71"/>
      <c r="F8402" s="71"/>
      <c r="G8402" s="71"/>
      <c r="H8402" s="71"/>
      <c r="U8402" s="28">
        <f t="shared" ref="U8402:U8450" si="13242">U8400+1</f>
        <v>176</v>
      </c>
      <c r="V8402" s="28">
        <v>201</v>
      </c>
    </row>
    <row r="8403" spans="1:24" x14ac:dyDescent="0.3">
      <c r="A8403" s="28">
        <f t="shared" si="13241"/>
        <v>176202</v>
      </c>
      <c r="B8403" s="72" t="s">
        <v>70</v>
      </c>
      <c r="C8403" s="73"/>
      <c r="D8403" s="30"/>
      <c r="E8403" s="66" t="s">
        <v>71</v>
      </c>
      <c r="F8403" s="66"/>
      <c r="G8403" s="74"/>
      <c r="H8403" s="74"/>
      <c r="U8403" s="28">
        <f t="shared" si="13231"/>
        <v>176</v>
      </c>
      <c r="V8403" s="28">
        <f t="shared" ref="V8403" si="13243">V8402+1</f>
        <v>202</v>
      </c>
    </row>
    <row r="8404" spans="1:24" x14ac:dyDescent="0.3">
      <c r="A8404" s="28">
        <f t="shared" si="13241"/>
        <v>176203</v>
      </c>
      <c r="B8404" s="75" t="s">
        <v>6</v>
      </c>
      <c r="C8404" s="75"/>
      <c r="D8404" s="71"/>
      <c r="E8404" s="71"/>
      <c r="F8404" s="71"/>
      <c r="G8404" s="71"/>
      <c r="H8404" s="71"/>
      <c r="U8404" s="28">
        <f t="shared" si="13231"/>
        <v>176</v>
      </c>
      <c r="V8404" s="28">
        <f t="shared" si="13167"/>
        <v>203</v>
      </c>
    </row>
    <row r="8405" spans="1:24" x14ac:dyDescent="0.3">
      <c r="A8405" s="28">
        <f t="shared" si="13241"/>
        <v>176204</v>
      </c>
      <c r="B8405" s="63" t="s">
        <v>7</v>
      </c>
      <c r="C8405" s="63"/>
      <c r="D8405" s="71"/>
      <c r="E8405" s="71"/>
      <c r="F8405" s="71"/>
      <c r="G8405" s="71"/>
      <c r="H8405" s="71"/>
      <c r="J8405" s="17"/>
      <c r="K8405" s="17" t="s">
        <v>53</v>
      </c>
      <c r="L8405" s="17" t="s">
        <v>54</v>
      </c>
      <c r="M8405" s="17" t="s">
        <v>55</v>
      </c>
      <c r="N8405" s="17" t="s">
        <v>56</v>
      </c>
      <c r="O8405" s="17" t="s">
        <v>57</v>
      </c>
      <c r="P8405" s="17" t="s">
        <v>2</v>
      </c>
      <c r="Q8405" s="17" t="s">
        <v>3</v>
      </c>
      <c r="R8405" s="17" t="s">
        <v>4</v>
      </c>
      <c r="S8405" s="17" t="s">
        <v>5</v>
      </c>
      <c r="U8405" s="28">
        <f t="shared" si="13231"/>
        <v>176</v>
      </c>
      <c r="V8405" s="28">
        <f t="shared" si="13167"/>
        <v>204</v>
      </c>
      <c r="X8405" s="1" t="s">
        <v>48</v>
      </c>
    </row>
    <row r="8406" spans="1:24" x14ac:dyDescent="0.3">
      <c r="A8406" s="28">
        <f t="shared" si="13241"/>
        <v>176205</v>
      </c>
      <c r="B8406" s="63" t="s">
        <v>9</v>
      </c>
      <c r="C8406" s="63"/>
      <c r="D8406" s="71"/>
      <c r="E8406" s="71"/>
      <c r="F8406" s="71"/>
      <c r="G8406" s="71"/>
      <c r="H8406" s="71"/>
      <c r="J8406" s="17">
        <f t="shared" ref="J8406" si="13244">COUNTA(B8418:B8427)</f>
        <v>0</v>
      </c>
      <c r="K8406" s="17">
        <f t="shared" ref="K8406" si="13245">IF(L8406-1&lt;2,0,L8406-1)</f>
        <v>0</v>
      </c>
      <c r="L8406" s="17">
        <f t="shared" ref="L8406" si="13246">IF(M8406-1&lt;2,0,M8406-1)</f>
        <v>0</v>
      </c>
      <c r="M8406" s="17">
        <f t="shared" ref="M8406" si="13247">IF(N8406-1&lt;2,0,N8406-1)</f>
        <v>0</v>
      </c>
      <c r="N8406" s="17">
        <f t="shared" ref="N8406" si="13248">IF(O8406-1&lt;2,0,O8406-1)</f>
        <v>0</v>
      </c>
      <c r="O8406" s="17">
        <f t="shared" ref="O8406" si="13249">IF(P8406-1&lt;2,0,P8406-1)</f>
        <v>0</v>
      </c>
      <c r="P8406" s="17">
        <f t="shared" ref="P8406" si="13250">IF(Q8406-1&lt;2,0,Q8406-1)</f>
        <v>0</v>
      </c>
      <c r="Q8406" s="17">
        <f t="shared" ref="Q8406" si="13251">IF(R8406-1&lt;2,0,R8406-1)</f>
        <v>0</v>
      </c>
      <c r="R8406" s="17">
        <f t="shared" ref="R8406" si="13252">IF(S8406-1&lt;2,0,S8406-1)</f>
        <v>0</v>
      </c>
      <c r="S8406" s="17">
        <f t="shared" ref="S8406" si="13253">J8406</f>
        <v>0</v>
      </c>
      <c r="U8406" s="28">
        <f t="shared" si="13231"/>
        <v>176</v>
      </c>
      <c r="V8406" s="28">
        <f t="shared" si="13167"/>
        <v>205</v>
      </c>
      <c r="X8406" s="1" t="s">
        <v>49</v>
      </c>
    </row>
    <row r="8407" spans="1:24" x14ac:dyDescent="0.3">
      <c r="A8407" s="28">
        <f t="shared" si="13241"/>
        <v>176206</v>
      </c>
      <c r="B8407" s="63" t="s">
        <v>10</v>
      </c>
      <c r="C8407" s="63"/>
      <c r="D8407" s="71"/>
      <c r="E8407" s="71"/>
      <c r="F8407" s="71"/>
      <c r="G8407" s="71"/>
      <c r="H8407" s="71"/>
      <c r="J8407" s="28" t="str">
        <f t="shared" ref="J8407" si="13254">CONCATENATE(J8406,1)</f>
        <v>01</v>
      </c>
      <c r="K8407" s="29">
        <f t="shared" ref="K8407" si="13255">IF(K8406=0,0,VLOOKUP(J8407,J8411:S8441,K8406,FALSE))</f>
        <v>0</v>
      </c>
      <c r="L8407" s="29">
        <f t="shared" ref="L8407" si="13256">IF(L8406=0,0,VLOOKUP(J8407,J8411:S8441,L8406,FALSE))</f>
        <v>0</v>
      </c>
      <c r="M8407" s="29">
        <f t="shared" ref="M8407" si="13257">IF(M8406=0,0,VLOOKUP(J8407,J8411:S8441,M8406,FALSE))</f>
        <v>0</v>
      </c>
      <c r="N8407" s="29">
        <f t="shared" ref="N8407" si="13258">IF(N8406=0,0,VLOOKUP(J8407,J8411:S8441,N8406,FALSE))</f>
        <v>0</v>
      </c>
      <c r="O8407" s="29">
        <f t="shared" ref="O8407" si="13259">IF(O8406=0,0,VLOOKUP(J8407,J8411:S8441,O8406,FALSE))</f>
        <v>0</v>
      </c>
      <c r="P8407" s="29">
        <f t="shared" ref="P8407" si="13260">IF(P8406=0,0,VLOOKUP(J8407,J8411:S8441,P8406,FALSE))</f>
        <v>0</v>
      </c>
      <c r="Q8407" s="29">
        <f t="shared" ref="Q8407" si="13261">IF(Q8406=0,0,VLOOKUP(J8407,J8411:S8441,Q8406,FALSE))</f>
        <v>0</v>
      </c>
      <c r="R8407" s="29">
        <f t="shared" ref="R8407" si="13262">IF(R8406=0,0,VLOOKUP(J8407,J8411:S8441,R8406,FALSE))</f>
        <v>0</v>
      </c>
      <c r="S8407" s="29">
        <f t="shared" ref="S8407" si="13263">IF(S8406=0,0,VLOOKUP(J8407,J8411:S8441,S8406,FALSE))</f>
        <v>0</v>
      </c>
      <c r="U8407" s="28">
        <f t="shared" si="13231"/>
        <v>176</v>
      </c>
      <c r="V8407" s="28">
        <f t="shared" si="13167"/>
        <v>206</v>
      </c>
      <c r="X8407" s="1" t="s">
        <v>50</v>
      </c>
    </row>
    <row r="8408" spans="1:24" x14ac:dyDescent="0.3">
      <c r="A8408" s="28">
        <f t="shared" si="13241"/>
        <v>176207</v>
      </c>
      <c r="B8408" s="63" t="s">
        <v>11</v>
      </c>
      <c r="C8408" s="63"/>
      <c r="D8408" s="64"/>
      <c r="E8408" s="64"/>
      <c r="F8408" s="64"/>
      <c r="G8408" s="64"/>
      <c r="H8408" s="64"/>
      <c r="J8408" s="28" t="str">
        <f t="shared" ref="J8408" si="13264">CONCATENATE(J8406,2)</f>
        <v>02</v>
      </c>
      <c r="K8408" s="22">
        <f t="shared" ref="K8408" si="13265">IF(K8406=0,0,VLOOKUP(J8408,J8411:S8441,K8406,FALSE))</f>
        <v>0</v>
      </c>
      <c r="L8408" s="22">
        <f t="shared" ref="L8408" si="13266">IF(L8406=0,0,VLOOKUP(J8408,J8411:S8441,L8406,FALSE))</f>
        <v>0</v>
      </c>
      <c r="M8408" s="22">
        <f t="shared" ref="M8408" si="13267">IF(M8406=0,0,VLOOKUP(J8408,J8411:S8441,M8406,FALSE))</f>
        <v>0</v>
      </c>
      <c r="N8408" s="22">
        <f t="shared" ref="N8408" si="13268">IF(N8406=0,0,VLOOKUP(J8408,J8411:S8441,N8406,FALSE))</f>
        <v>0</v>
      </c>
      <c r="O8408" s="22">
        <f t="shared" ref="O8408" si="13269">IF(O8406=0,0,VLOOKUP(J8408,J8411:S8441,O8406,FALSE))</f>
        <v>0</v>
      </c>
      <c r="P8408" s="22">
        <f t="shared" ref="P8408" si="13270">IF(P8406=0,0,VLOOKUP(J8408,J8411:S8441,P8406,FALSE))</f>
        <v>0</v>
      </c>
      <c r="Q8408" s="22">
        <f t="shared" ref="Q8408" si="13271">IF(Q8406=0,0,VLOOKUP(J8408,J8411:S8441,Q8406,FALSE))</f>
        <v>0</v>
      </c>
      <c r="R8408" s="22">
        <f t="shared" ref="R8408" si="13272">IF(R8406=0,0,VLOOKUP(J8408,J8411:S8441,R8406,FALSE))</f>
        <v>0</v>
      </c>
      <c r="S8408" s="22">
        <f t="shared" ref="S8408" si="13273">IF(S8406=0,0,VLOOKUP(J8408,J8411:S8441,S8406,FALSE))</f>
        <v>0</v>
      </c>
      <c r="U8408" s="28">
        <f t="shared" si="13231"/>
        <v>176</v>
      </c>
      <c r="V8408" s="28">
        <f t="shared" si="13167"/>
        <v>207</v>
      </c>
    </row>
    <row r="8409" spans="1:24" x14ac:dyDescent="0.3">
      <c r="A8409" s="28">
        <f t="shared" si="13241"/>
        <v>176208</v>
      </c>
      <c r="B8409" s="63" t="s">
        <v>12</v>
      </c>
      <c r="C8409" s="63"/>
      <c r="D8409" s="65"/>
      <c r="E8409" s="65"/>
      <c r="F8409" s="65"/>
      <c r="G8409" s="65"/>
      <c r="H8409" s="65"/>
      <c r="J8409" s="28" t="str">
        <f t="shared" ref="J8409" si="13274">CONCATENATE(J8406,3)</f>
        <v>03</v>
      </c>
      <c r="K8409" s="22"/>
      <c r="L8409" s="22"/>
      <c r="M8409" s="22"/>
      <c r="N8409" s="22" t="s">
        <v>58</v>
      </c>
      <c r="O8409" s="29">
        <f t="shared" ref="O8409" si="13275">J8406-2</f>
        <v>-2</v>
      </c>
      <c r="P8409" s="22" t="s">
        <v>59</v>
      </c>
      <c r="Q8409" s="29" t="e">
        <f t="shared" ref="Q8409" si="13276">VLOOKUP(J8409,J8411:S8441,3,FALSE)</f>
        <v>#N/A</v>
      </c>
      <c r="R8409" s="22" t="s">
        <v>60</v>
      </c>
      <c r="S8409" s="22" t="e">
        <f t="shared" ref="S8409" si="13277">VLOOKUP(J8409,J8411:S8441,2,FALSE)</f>
        <v>#N/A</v>
      </c>
      <c r="U8409" s="28">
        <f t="shared" si="13231"/>
        <v>176</v>
      </c>
      <c r="V8409" s="28">
        <f t="shared" si="13167"/>
        <v>208</v>
      </c>
    </row>
    <row r="8410" spans="1:24" x14ac:dyDescent="0.3">
      <c r="A8410" s="28">
        <f t="shared" si="13241"/>
        <v>176209</v>
      </c>
      <c r="B8410" s="63" t="s">
        <v>13</v>
      </c>
      <c r="C8410" s="63"/>
      <c r="D8410" s="15"/>
      <c r="E8410" s="66" t="s">
        <v>14</v>
      </c>
      <c r="F8410" s="66"/>
      <c r="G8410" s="66"/>
      <c r="H8410" s="6" t="s">
        <v>64</v>
      </c>
      <c r="J8410" s="17"/>
      <c r="K8410" s="17">
        <v>3</v>
      </c>
      <c r="L8410" s="17">
        <v>3</v>
      </c>
      <c r="M8410" s="17"/>
      <c r="N8410" s="17"/>
      <c r="O8410" s="17"/>
      <c r="P8410" s="17"/>
      <c r="Q8410" s="17"/>
      <c r="R8410" s="17"/>
      <c r="S8410" s="17"/>
      <c r="U8410" s="28">
        <f t="shared" si="13231"/>
        <v>176</v>
      </c>
      <c r="V8410" s="28">
        <f t="shared" si="13167"/>
        <v>209</v>
      </c>
    </row>
    <row r="8411" spans="1:24" x14ac:dyDescent="0.3">
      <c r="A8411" s="28">
        <f t="shared" si="13241"/>
        <v>176210</v>
      </c>
      <c r="B8411" s="63" t="s">
        <v>15</v>
      </c>
      <c r="C8411" s="63"/>
      <c r="D8411" s="2">
        <f t="shared" ref="D8411" si="13278">MIN(B8418:B8427)</f>
        <v>0</v>
      </c>
      <c r="E8411" s="3" t="s">
        <v>16</v>
      </c>
      <c r="F8411" s="2">
        <f t="shared" ref="F8411" si="13279">MAX(B8418:B8427)</f>
        <v>0</v>
      </c>
      <c r="G8411" s="4" t="str">
        <f t="shared" ref="G8411" si="13280">IF(H8410="","",H8410)</f>
        <v>°C</v>
      </c>
      <c r="H8411" s="14"/>
      <c r="J8411" s="28" t="str">
        <f t="shared" ref="J8411" si="13281">CONCATENATE(K8410,1)</f>
        <v>31</v>
      </c>
      <c r="K8411" s="22" t="e">
        <f t="array" ref="K8411:L8413">LINEST(B8418:B8420,C8418:C8420^{1},TRUE,TRUE)</f>
        <v>#VALUE!</v>
      </c>
      <c r="L8411" s="22" t="e">
        <v>#VALUE!</v>
      </c>
      <c r="M8411" s="17"/>
      <c r="N8411" s="17"/>
      <c r="O8411" s="17"/>
      <c r="P8411" s="17"/>
      <c r="Q8411" s="17"/>
      <c r="R8411" s="17"/>
      <c r="S8411" s="17"/>
      <c r="U8411" s="28">
        <f t="shared" si="13231"/>
        <v>176</v>
      </c>
      <c r="V8411" s="28">
        <f t="shared" si="13167"/>
        <v>210</v>
      </c>
    </row>
    <row r="8412" spans="1:24" x14ac:dyDescent="0.3">
      <c r="A8412" s="28">
        <f t="shared" si="13241"/>
        <v>176211</v>
      </c>
      <c r="J8412" s="28" t="str">
        <f t="shared" ref="J8412" si="13282">CONCATENATE(K8410,2)</f>
        <v>32</v>
      </c>
      <c r="K8412" s="22" t="e">
        <v>#VALUE!</v>
      </c>
      <c r="L8412" s="22" t="e">
        <v>#VALUE!</v>
      </c>
      <c r="M8412" s="17"/>
      <c r="N8412" s="17"/>
      <c r="O8412" s="17"/>
      <c r="P8412" s="17"/>
      <c r="Q8412" s="17"/>
      <c r="R8412" s="17"/>
      <c r="S8412" s="17"/>
      <c r="U8412" s="28">
        <f t="shared" si="13231"/>
        <v>176</v>
      </c>
      <c r="V8412" s="28">
        <f t="shared" si="13167"/>
        <v>211</v>
      </c>
    </row>
    <row r="8413" spans="1:24" x14ac:dyDescent="0.3">
      <c r="A8413" s="28">
        <f t="shared" si="13241"/>
        <v>176212</v>
      </c>
      <c r="B8413" s="67" t="s">
        <v>17</v>
      </c>
      <c r="C8413" s="67"/>
      <c r="D8413" s="67"/>
      <c r="E8413" s="67"/>
      <c r="F8413" s="67"/>
      <c r="G8413" s="68" t="s">
        <v>31</v>
      </c>
      <c r="H8413" s="69"/>
      <c r="J8413" s="28" t="str">
        <f t="shared" ref="J8413" si="13283">CONCATENATE(K8410,3)</f>
        <v>33</v>
      </c>
      <c r="K8413" s="22" t="e">
        <v>#VALUE!</v>
      </c>
      <c r="L8413" s="22" t="e">
        <v>#VALUE!</v>
      </c>
      <c r="M8413" s="17"/>
      <c r="N8413" s="17"/>
      <c r="O8413" s="17"/>
      <c r="P8413" s="17"/>
      <c r="Q8413" s="17"/>
      <c r="R8413" s="17"/>
      <c r="S8413" s="17"/>
      <c r="U8413" s="28">
        <f t="shared" si="13231"/>
        <v>176</v>
      </c>
      <c r="V8413" s="28">
        <f t="shared" si="13167"/>
        <v>212</v>
      </c>
    </row>
    <row r="8414" spans="1:24" x14ac:dyDescent="0.3">
      <c r="A8414" s="28">
        <f t="shared" si="13241"/>
        <v>176213</v>
      </c>
      <c r="B8414" s="66" t="s">
        <v>18</v>
      </c>
      <c r="C8414" s="66"/>
      <c r="D8414" s="66"/>
      <c r="E8414" s="66" t="str">
        <f t="shared" ref="E8414" si="13284">IF(D8407="","",D8407)</f>
        <v/>
      </c>
      <c r="F8414" s="66"/>
      <c r="G8414" s="4" t="s">
        <v>18</v>
      </c>
      <c r="H8414" s="16"/>
      <c r="J8414" s="17"/>
      <c r="K8414" s="17">
        <v>4</v>
      </c>
      <c r="L8414" s="17">
        <v>4</v>
      </c>
      <c r="M8414" s="17">
        <v>4</v>
      </c>
      <c r="N8414" s="17"/>
      <c r="O8414" s="17"/>
      <c r="P8414" s="17"/>
      <c r="Q8414" s="17"/>
      <c r="R8414" s="17"/>
      <c r="S8414" s="17"/>
      <c r="U8414" s="28">
        <f t="shared" si="13231"/>
        <v>176</v>
      </c>
      <c r="V8414" s="28">
        <f t="shared" si="13167"/>
        <v>213</v>
      </c>
    </row>
    <row r="8415" spans="1:24" ht="15" customHeight="1" x14ac:dyDescent="0.3">
      <c r="A8415" s="28">
        <f t="shared" si="13241"/>
        <v>176214</v>
      </c>
      <c r="B8415" s="5" t="s">
        <v>19</v>
      </c>
      <c r="C8415" s="5" t="s">
        <v>20</v>
      </c>
      <c r="D8415" s="5" t="s">
        <v>21</v>
      </c>
      <c r="E8415" s="5"/>
      <c r="F8415" s="70" t="s">
        <v>33</v>
      </c>
      <c r="G8415" s="5" t="s">
        <v>19</v>
      </c>
      <c r="H8415" s="5" t="s">
        <v>20</v>
      </c>
      <c r="J8415" s="28" t="str">
        <f t="shared" ref="J8415" si="13285">CONCATENATE(K8414,1)</f>
        <v>41</v>
      </c>
      <c r="K8415" s="22" t="e">
        <f t="array" ref="K8415:M8417">LINEST(B8418:B8421,C8418:C8421^{1,2},TRUE,TRUE)</f>
        <v>#VALUE!</v>
      </c>
      <c r="L8415" s="22" t="e">
        <v>#VALUE!</v>
      </c>
      <c r="M8415" s="22" t="e">
        <v>#VALUE!</v>
      </c>
      <c r="N8415" s="17"/>
      <c r="O8415" s="17"/>
      <c r="P8415" s="17"/>
      <c r="Q8415" s="17"/>
      <c r="R8415" s="17"/>
      <c r="S8415" s="17"/>
      <c r="U8415" s="28">
        <f t="shared" si="13231"/>
        <v>176</v>
      </c>
      <c r="V8415" s="28">
        <f t="shared" si="13167"/>
        <v>214</v>
      </c>
    </row>
    <row r="8416" spans="1:24" x14ac:dyDescent="0.3">
      <c r="A8416" s="28">
        <f t="shared" si="13241"/>
        <v>176215</v>
      </c>
      <c r="B8416" s="5" t="s">
        <v>22</v>
      </c>
      <c r="C8416" s="5" t="s">
        <v>23</v>
      </c>
      <c r="D8416" s="5" t="s">
        <v>24</v>
      </c>
      <c r="E8416" s="5" t="s">
        <v>32</v>
      </c>
      <c r="F8416" s="70"/>
      <c r="G8416" s="5" t="s">
        <v>22</v>
      </c>
      <c r="H8416" s="5" t="s">
        <v>23</v>
      </c>
      <c r="J8416" s="28" t="str">
        <f t="shared" ref="J8416" si="13286">CONCATENATE(K8414,2)</f>
        <v>42</v>
      </c>
      <c r="K8416" s="22" t="e">
        <v>#VALUE!</v>
      </c>
      <c r="L8416" s="22" t="e">
        <v>#VALUE!</v>
      </c>
      <c r="M8416" s="22" t="e">
        <v>#VALUE!</v>
      </c>
      <c r="N8416" s="17"/>
      <c r="O8416" s="17"/>
      <c r="P8416" s="17"/>
      <c r="Q8416" s="17"/>
      <c r="R8416" s="17"/>
      <c r="S8416" s="17"/>
      <c r="U8416" s="28">
        <f t="shared" si="13231"/>
        <v>176</v>
      </c>
      <c r="V8416" s="28">
        <f t="shared" si="13167"/>
        <v>215</v>
      </c>
    </row>
    <row r="8417" spans="1:22" x14ac:dyDescent="0.3">
      <c r="A8417" s="28">
        <f t="shared" si="13241"/>
        <v>176216</v>
      </c>
      <c r="B8417" s="6" t="str">
        <f t="shared" ref="B8417" si="13287">IF(H8410="","",H8410)</f>
        <v>°C</v>
      </c>
      <c r="C8417" s="6" t="str">
        <f t="shared" ref="C8417" si="13288">IF(H8410="","",H8410)</f>
        <v>°C</v>
      </c>
      <c r="D8417" s="6" t="str">
        <f t="shared" ref="D8417" si="13289">IF(H8410="","",H8410)</f>
        <v>°C</v>
      </c>
      <c r="E8417" s="6"/>
      <c r="F8417" s="6"/>
      <c r="G8417" s="6" t="str">
        <f t="shared" ref="G8417" si="13290">IF(H8410="","",H8410)</f>
        <v>°C</v>
      </c>
      <c r="H8417" s="6" t="str">
        <f t="shared" ref="H8417" si="13291">IF(H8410="","",H8410)</f>
        <v>°C</v>
      </c>
      <c r="J8417" s="28" t="str">
        <f t="shared" ref="J8417" si="13292">CONCATENATE(K8414,3)</f>
        <v>43</v>
      </c>
      <c r="K8417" s="22" t="e">
        <v>#VALUE!</v>
      </c>
      <c r="L8417" s="22" t="e">
        <v>#VALUE!</v>
      </c>
      <c r="M8417" s="22" t="e">
        <v>#VALUE!</v>
      </c>
      <c r="N8417" s="17"/>
      <c r="O8417" s="17"/>
      <c r="P8417" s="17"/>
      <c r="Q8417" s="17"/>
      <c r="R8417" s="17"/>
      <c r="S8417" s="17"/>
      <c r="U8417" s="28">
        <f t="shared" si="13231"/>
        <v>176</v>
      </c>
      <c r="V8417" s="28">
        <f t="shared" si="13167"/>
        <v>216</v>
      </c>
    </row>
    <row r="8418" spans="1:22" x14ac:dyDescent="0.3">
      <c r="A8418" s="28">
        <f t="shared" si="13241"/>
        <v>176217</v>
      </c>
      <c r="B8418" s="26"/>
      <c r="C8418" s="26"/>
      <c r="D8418" s="26"/>
      <c r="E8418" s="9"/>
      <c r="F8418" s="26"/>
      <c r="G8418" s="27"/>
      <c r="H8418" s="27"/>
      <c r="J8418" s="17"/>
      <c r="K8418" s="17">
        <v>5</v>
      </c>
      <c r="L8418" s="17">
        <v>5</v>
      </c>
      <c r="M8418" s="17">
        <v>5</v>
      </c>
      <c r="N8418" s="17">
        <v>5</v>
      </c>
      <c r="O8418" s="17"/>
      <c r="P8418" s="17"/>
      <c r="Q8418" s="17"/>
      <c r="R8418" s="17"/>
      <c r="S8418" s="17"/>
      <c r="U8418" s="28">
        <f t="shared" si="13231"/>
        <v>176</v>
      </c>
      <c r="V8418" s="28">
        <f t="shared" si="13167"/>
        <v>217</v>
      </c>
    </row>
    <row r="8419" spans="1:22" x14ac:dyDescent="0.3">
      <c r="A8419" s="28">
        <f t="shared" si="13241"/>
        <v>176218</v>
      </c>
      <c r="B8419" s="26"/>
      <c r="C8419" s="26"/>
      <c r="D8419" s="26"/>
      <c r="E8419" s="9"/>
      <c r="F8419" s="26"/>
      <c r="G8419" s="27"/>
      <c r="H8419" s="27"/>
      <c r="J8419" s="28" t="str">
        <f t="shared" ref="J8419" si="13293">CONCATENATE(K8418,1)</f>
        <v>51</v>
      </c>
      <c r="K8419" s="22" t="e">
        <f t="array" ref="K8419:N8421">LINEST(B8418:B8422,C8418:C8422^{1,2,3},TRUE,TRUE)</f>
        <v>#VALUE!</v>
      </c>
      <c r="L8419" s="22" t="e">
        <v>#VALUE!</v>
      </c>
      <c r="M8419" s="22" t="e">
        <v>#VALUE!</v>
      </c>
      <c r="N8419" s="22" t="e">
        <v>#VALUE!</v>
      </c>
      <c r="O8419" s="17"/>
      <c r="P8419" s="17"/>
      <c r="Q8419" s="17"/>
      <c r="R8419" s="17"/>
      <c r="S8419" s="17"/>
      <c r="U8419" s="28">
        <f t="shared" si="13231"/>
        <v>176</v>
      </c>
      <c r="V8419" s="28">
        <f t="shared" si="10426"/>
        <v>218</v>
      </c>
    </row>
    <row r="8420" spans="1:22" x14ac:dyDescent="0.3">
      <c r="A8420" s="28">
        <f t="shared" si="13241"/>
        <v>176219</v>
      </c>
      <c r="B8420" s="26"/>
      <c r="C8420" s="26"/>
      <c r="D8420" s="26"/>
      <c r="E8420" s="9"/>
      <c r="F8420" s="26"/>
      <c r="G8420" s="27"/>
      <c r="H8420" s="27"/>
      <c r="J8420" s="28" t="str">
        <f t="shared" ref="J8420" si="13294">CONCATENATE(K8418,2)</f>
        <v>52</v>
      </c>
      <c r="K8420" s="22" t="e">
        <v>#VALUE!</v>
      </c>
      <c r="L8420" s="22" t="e">
        <v>#VALUE!</v>
      </c>
      <c r="M8420" s="22" t="e">
        <v>#VALUE!</v>
      </c>
      <c r="N8420" s="22" t="e">
        <v>#VALUE!</v>
      </c>
      <c r="O8420" s="17"/>
      <c r="P8420" s="17"/>
      <c r="Q8420" s="17"/>
      <c r="R8420" s="17"/>
      <c r="S8420" s="17"/>
      <c r="U8420" s="28">
        <f t="shared" si="13231"/>
        <v>176</v>
      </c>
      <c r="V8420" s="28">
        <f t="shared" si="10426"/>
        <v>219</v>
      </c>
    </row>
    <row r="8421" spans="1:22" x14ac:dyDescent="0.3">
      <c r="A8421" s="28">
        <f t="shared" si="13241"/>
        <v>176220</v>
      </c>
      <c r="B8421" s="26"/>
      <c r="C8421" s="26"/>
      <c r="D8421" s="26"/>
      <c r="E8421" s="9"/>
      <c r="F8421" s="26"/>
      <c r="G8421" s="27"/>
      <c r="H8421" s="27"/>
      <c r="J8421" s="28" t="str">
        <f t="shared" ref="J8421" si="13295">CONCATENATE(K8418,3)</f>
        <v>53</v>
      </c>
      <c r="K8421" s="22" t="e">
        <v>#VALUE!</v>
      </c>
      <c r="L8421" s="22" t="e">
        <v>#VALUE!</v>
      </c>
      <c r="M8421" s="22" t="e">
        <v>#VALUE!</v>
      </c>
      <c r="N8421" s="22" t="e">
        <v>#VALUE!</v>
      </c>
      <c r="O8421" s="17"/>
      <c r="P8421" s="17"/>
      <c r="Q8421" s="17"/>
      <c r="R8421" s="17"/>
      <c r="S8421" s="17"/>
      <c r="U8421" s="28">
        <f t="shared" si="13231"/>
        <v>176</v>
      </c>
      <c r="V8421" s="28">
        <f t="shared" si="10426"/>
        <v>220</v>
      </c>
    </row>
    <row r="8422" spans="1:22" x14ac:dyDescent="0.3">
      <c r="A8422" s="28">
        <f t="shared" si="13241"/>
        <v>176221</v>
      </c>
      <c r="B8422" s="26"/>
      <c r="C8422" s="26"/>
      <c r="D8422" s="26"/>
      <c r="E8422" s="9"/>
      <c r="F8422" s="26"/>
      <c r="G8422" s="27"/>
      <c r="H8422" s="27"/>
      <c r="J8422" s="17"/>
      <c r="K8422" s="17">
        <v>6</v>
      </c>
      <c r="L8422" s="17">
        <v>6</v>
      </c>
      <c r="M8422" s="17">
        <v>6</v>
      </c>
      <c r="N8422" s="17">
        <v>6</v>
      </c>
      <c r="O8422" s="17">
        <v>6</v>
      </c>
      <c r="P8422" s="17"/>
      <c r="Q8422" s="17"/>
      <c r="R8422" s="17"/>
      <c r="S8422" s="17"/>
      <c r="U8422" s="28">
        <f t="shared" si="13231"/>
        <v>176</v>
      </c>
      <c r="V8422" s="28">
        <f t="shared" si="10426"/>
        <v>221</v>
      </c>
    </row>
    <row r="8423" spans="1:22" x14ac:dyDescent="0.3">
      <c r="A8423" s="28">
        <f t="shared" si="13241"/>
        <v>176222</v>
      </c>
      <c r="B8423" s="26"/>
      <c r="C8423" s="26"/>
      <c r="D8423" s="26"/>
      <c r="E8423" s="9"/>
      <c r="F8423" s="26"/>
      <c r="G8423" s="27"/>
      <c r="H8423" s="27"/>
      <c r="J8423" s="28" t="str">
        <f t="shared" ref="J8423" si="13296">CONCATENATE(K8422,1)</f>
        <v>61</v>
      </c>
      <c r="K8423" s="22" t="e">
        <f t="array" ref="K8423:O8425">LINEST(B8418:B8423,C8418:C8423^{1,2,3,4},TRUE,TRUE)</f>
        <v>#VALUE!</v>
      </c>
      <c r="L8423" s="22" t="e">
        <v>#VALUE!</v>
      </c>
      <c r="M8423" s="22" t="e">
        <v>#VALUE!</v>
      </c>
      <c r="N8423" s="22" t="e">
        <v>#VALUE!</v>
      </c>
      <c r="O8423" s="22" t="e">
        <v>#VALUE!</v>
      </c>
      <c r="P8423" s="17"/>
      <c r="Q8423" s="17"/>
      <c r="R8423" s="17"/>
      <c r="S8423" s="17"/>
      <c r="U8423" s="28">
        <f t="shared" si="13231"/>
        <v>176</v>
      </c>
      <c r="V8423" s="28">
        <f t="shared" si="10426"/>
        <v>222</v>
      </c>
    </row>
    <row r="8424" spans="1:22" x14ac:dyDescent="0.3">
      <c r="A8424" s="28">
        <f t="shared" si="13241"/>
        <v>176223</v>
      </c>
      <c r="B8424" s="26"/>
      <c r="C8424" s="26"/>
      <c r="D8424" s="26"/>
      <c r="E8424" s="9"/>
      <c r="F8424" s="26"/>
      <c r="G8424" s="27"/>
      <c r="H8424" s="27"/>
      <c r="J8424" s="28" t="str">
        <f t="shared" ref="J8424" si="13297">CONCATENATE(K8422,2)</f>
        <v>62</v>
      </c>
      <c r="K8424" s="22" t="e">
        <v>#VALUE!</v>
      </c>
      <c r="L8424" s="22" t="e">
        <v>#VALUE!</v>
      </c>
      <c r="M8424" s="22" t="e">
        <v>#VALUE!</v>
      </c>
      <c r="N8424" s="22" t="e">
        <v>#VALUE!</v>
      </c>
      <c r="O8424" s="22" t="e">
        <v>#VALUE!</v>
      </c>
      <c r="P8424" s="17"/>
      <c r="Q8424" s="17"/>
      <c r="R8424" s="17"/>
      <c r="S8424" s="17"/>
      <c r="U8424" s="28">
        <f t="shared" si="13231"/>
        <v>176</v>
      </c>
      <c r="V8424" s="28">
        <f t="shared" si="10426"/>
        <v>223</v>
      </c>
    </row>
    <row r="8425" spans="1:22" x14ac:dyDescent="0.3">
      <c r="A8425" s="28">
        <f t="shared" si="13241"/>
        <v>176224</v>
      </c>
      <c r="B8425" s="26"/>
      <c r="C8425" s="26"/>
      <c r="D8425" s="26"/>
      <c r="E8425" s="9"/>
      <c r="F8425" s="26"/>
      <c r="G8425" s="27"/>
      <c r="H8425" s="27"/>
      <c r="J8425" s="28" t="str">
        <f t="shared" ref="J8425" si="13298">CONCATENATE(K8422,3)</f>
        <v>63</v>
      </c>
      <c r="K8425" s="22" t="e">
        <v>#VALUE!</v>
      </c>
      <c r="L8425" s="22" t="e">
        <v>#VALUE!</v>
      </c>
      <c r="M8425" s="22" t="e">
        <v>#VALUE!</v>
      </c>
      <c r="N8425" s="22" t="e">
        <v>#VALUE!</v>
      </c>
      <c r="O8425" s="22" t="e">
        <v>#VALUE!</v>
      </c>
      <c r="P8425" s="17"/>
      <c r="Q8425" s="17"/>
      <c r="R8425" s="17"/>
      <c r="S8425" s="17"/>
      <c r="U8425" s="28">
        <f t="shared" si="13231"/>
        <v>176</v>
      </c>
      <c r="V8425" s="28">
        <f t="shared" si="10426"/>
        <v>224</v>
      </c>
    </row>
    <row r="8426" spans="1:22" x14ac:dyDescent="0.3">
      <c r="A8426" s="28">
        <f t="shared" si="13241"/>
        <v>176225</v>
      </c>
      <c r="B8426" s="26"/>
      <c r="C8426" s="26"/>
      <c r="D8426" s="26"/>
      <c r="E8426" s="9"/>
      <c r="F8426" s="26"/>
      <c r="G8426" s="27"/>
      <c r="H8426" s="27"/>
      <c r="J8426" s="17"/>
      <c r="K8426" s="17">
        <v>7</v>
      </c>
      <c r="L8426" s="17">
        <v>7</v>
      </c>
      <c r="M8426" s="17">
        <v>7</v>
      </c>
      <c r="N8426" s="17">
        <v>7</v>
      </c>
      <c r="O8426" s="17">
        <v>7</v>
      </c>
      <c r="P8426" s="17">
        <v>7</v>
      </c>
      <c r="Q8426" s="17"/>
      <c r="R8426" s="17"/>
      <c r="S8426" s="17"/>
      <c r="U8426" s="28">
        <f t="shared" si="13231"/>
        <v>176</v>
      </c>
      <c r="V8426" s="28">
        <f t="shared" si="10426"/>
        <v>225</v>
      </c>
    </row>
    <row r="8427" spans="1:22" x14ac:dyDescent="0.3">
      <c r="A8427" s="28">
        <f t="shared" si="13241"/>
        <v>176226</v>
      </c>
      <c r="B8427" s="26"/>
      <c r="C8427" s="26"/>
      <c r="D8427" s="26"/>
      <c r="E8427" s="9"/>
      <c r="F8427" s="26"/>
      <c r="G8427" s="27"/>
      <c r="H8427" s="27"/>
      <c r="J8427" s="28" t="str">
        <f t="shared" ref="J8427" si="13299">CONCATENATE(K8426,1)</f>
        <v>71</v>
      </c>
      <c r="K8427" s="22" t="e">
        <f t="array" ref="K8427:P8429">LINEST(B8418:B8424,C8418:C8424^{1,2,3,4,5},TRUE,TRUE)</f>
        <v>#VALUE!</v>
      </c>
      <c r="L8427" s="22" t="e">
        <v>#VALUE!</v>
      </c>
      <c r="M8427" s="22" t="e">
        <v>#VALUE!</v>
      </c>
      <c r="N8427" s="22" t="e">
        <v>#VALUE!</v>
      </c>
      <c r="O8427" s="22" t="e">
        <v>#VALUE!</v>
      </c>
      <c r="P8427" s="22" t="e">
        <v>#VALUE!</v>
      </c>
      <c r="Q8427" s="17"/>
      <c r="R8427" s="17"/>
      <c r="S8427" s="17"/>
      <c r="U8427" s="28">
        <f t="shared" si="13231"/>
        <v>176</v>
      </c>
      <c r="V8427" s="28">
        <f t="shared" si="10426"/>
        <v>226</v>
      </c>
    </row>
    <row r="8428" spans="1:22" x14ac:dyDescent="0.3">
      <c r="A8428" s="28">
        <f t="shared" si="13241"/>
        <v>176227</v>
      </c>
      <c r="B8428" s="2">
        <f t="shared" ref="B8428" si="13300">COUNT(B8418:B8427)-2</f>
        <v>-2</v>
      </c>
      <c r="J8428" s="28" t="str">
        <f t="shared" ref="J8428" si="13301">CONCATENATE(K8426,2)</f>
        <v>72</v>
      </c>
      <c r="K8428" s="22" t="e">
        <v>#VALUE!</v>
      </c>
      <c r="L8428" s="22" t="e">
        <v>#VALUE!</v>
      </c>
      <c r="M8428" s="22" t="e">
        <v>#VALUE!</v>
      </c>
      <c r="N8428" s="22" t="e">
        <v>#VALUE!</v>
      </c>
      <c r="O8428" s="22" t="e">
        <v>#VALUE!</v>
      </c>
      <c r="P8428" s="22" t="e">
        <v>#VALUE!</v>
      </c>
      <c r="Q8428" s="17"/>
      <c r="R8428" s="17"/>
      <c r="S8428" s="17"/>
      <c r="U8428" s="28">
        <f t="shared" si="13231"/>
        <v>176</v>
      </c>
      <c r="V8428" s="28">
        <f t="shared" si="10426"/>
        <v>227</v>
      </c>
    </row>
    <row r="8429" spans="1:22" x14ac:dyDescent="0.3">
      <c r="A8429" s="28">
        <f t="shared" si="13241"/>
        <v>176228</v>
      </c>
      <c r="J8429" s="28" t="str">
        <f t="shared" ref="J8429" si="13302">CONCATENATE(K8426,3)</f>
        <v>73</v>
      </c>
      <c r="K8429" s="22" t="e">
        <v>#VALUE!</v>
      </c>
      <c r="L8429" s="22" t="e">
        <v>#VALUE!</v>
      </c>
      <c r="M8429" s="22" t="e">
        <v>#VALUE!</v>
      </c>
      <c r="N8429" s="22" t="e">
        <v>#VALUE!</v>
      </c>
      <c r="O8429" s="22" t="e">
        <v>#VALUE!</v>
      </c>
      <c r="P8429" s="22" t="e">
        <v>#VALUE!</v>
      </c>
      <c r="Q8429" s="17"/>
      <c r="R8429" s="17"/>
      <c r="S8429" s="17"/>
      <c r="U8429" s="28">
        <f t="shared" si="13231"/>
        <v>176</v>
      </c>
      <c r="V8429" s="28">
        <f t="shared" si="10426"/>
        <v>228</v>
      </c>
    </row>
    <row r="8430" spans="1:22" x14ac:dyDescent="0.3">
      <c r="A8430" s="28">
        <f t="shared" si="13241"/>
        <v>176229</v>
      </c>
      <c r="B8430" s="66" t="s">
        <v>25</v>
      </c>
      <c r="C8430" s="66"/>
      <c r="D8430" s="66"/>
      <c r="E8430" s="66"/>
      <c r="F8430" s="66"/>
      <c r="G8430" s="66"/>
      <c r="H8430" s="66"/>
      <c r="J8430" s="17"/>
      <c r="K8430" s="17">
        <v>8</v>
      </c>
      <c r="L8430" s="17">
        <v>8</v>
      </c>
      <c r="M8430" s="17">
        <v>8</v>
      </c>
      <c r="N8430" s="17">
        <v>8</v>
      </c>
      <c r="O8430" s="17">
        <v>8</v>
      </c>
      <c r="P8430" s="17">
        <v>8</v>
      </c>
      <c r="Q8430" s="17">
        <v>8</v>
      </c>
      <c r="R8430" s="17"/>
      <c r="S8430" s="17"/>
      <c r="U8430" s="28">
        <f t="shared" si="13231"/>
        <v>176</v>
      </c>
      <c r="V8430" s="28">
        <f t="shared" si="10426"/>
        <v>229</v>
      </c>
    </row>
    <row r="8431" spans="1:22" x14ac:dyDescent="0.3">
      <c r="A8431" s="28">
        <f t="shared" si="13241"/>
        <v>176230</v>
      </c>
      <c r="B8431" s="71"/>
      <c r="C8431" s="71"/>
      <c r="D8431" s="71"/>
      <c r="E8431" s="71"/>
      <c r="F8431" s="71"/>
      <c r="G8431" s="71"/>
      <c r="H8431" s="71"/>
      <c r="J8431" s="28" t="str">
        <f t="shared" ref="J8431" si="13303">CONCATENATE(K8430,1)</f>
        <v>81</v>
      </c>
      <c r="K8431" s="22" t="e">
        <f t="array" ref="K8431:Q8433">LINEST(B8418:B8425,C8418:C8425^{1,2,3,4,5,6},TRUE,TRUE)</f>
        <v>#VALUE!</v>
      </c>
      <c r="L8431" s="22" t="e">
        <v>#VALUE!</v>
      </c>
      <c r="M8431" s="22" t="e">
        <v>#VALUE!</v>
      </c>
      <c r="N8431" s="22" t="e">
        <v>#VALUE!</v>
      </c>
      <c r="O8431" s="22" t="e">
        <v>#VALUE!</v>
      </c>
      <c r="P8431" s="22" t="e">
        <v>#VALUE!</v>
      </c>
      <c r="Q8431" s="22" t="e">
        <v>#VALUE!</v>
      </c>
      <c r="R8431" s="17"/>
      <c r="S8431" s="17"/>
      <c r="U8431" s="28">
        <f t="shared" si="13231"/>
        <v>176</v>
      </c>
      <c r="V8431" s="28">
        <f t="shared" si="10426"/>
        <v>230</v>
      </c>
    </row>
    <row r="8432" spans="1:22" x14ac:dyDescent="0.3">
      <c r="A8432" s="28">
        <f t="shared" si="13241"/>
        <v>176231</v>
      </c>
      <c r="B8432" s="71"/>
      <c r="C8432" s="71"/>
      <c r="D8432" s="71"/>
      <c r="E8432" s="71"/>
      <c r="F8432" s="71"/>
      <c r="G8432" s="71"/>
      <c r="H8432" s="71"/>
      <c r="J8432" s="28" t="str">
        <f t="shared" ref="J8432" si="13304">CONCATENATE(K8430,2)</f>
        <v>82</v>
      </c>
      <c r="K8432" s="22" t="e">
        <v>#VALUE!</v>
      </c>
      <c r="L8432" s="22" t="e">
        <v>#VALUE!</v>
      </c>
      <c r="M8432" s="22" t="e">
        <v>#VALUE!</v>
      </c>
      <c r="N8432" s="22" t="e">
        <v>#VALUE!</v>
      </c>
      <c r="O8432" s="22" t="e">
        <v>#VALUE!</v>
      </c>
      <c r="P8432" s="22" t="e">
        <v>#VALUE!</v>
      </c>
      <c r="Q8432" s="22" t="e">
        <v>#VALUE!</v>
      </c>
      <c r="R8432" s="17"/>
      <c r="S8432" s="17"/>
      <c r="U8432" s="28">
        <f t="shared" si="13231"/>
        <v>176</v>
      </c>
      <c r="V8432" s="28">
        <f t="shared" si="10426"/>
        <v>231</v>
      </c>
    </row>
    <row r="8433" spans="1:22" x14ac:dyDescent="0.3">
      <c r="A8433" s="28">
        <f t="shared" si="13241"/>
        <v>176232</v>
      </c>
      <c r="J8433" s="28" t="str">
        <f t="shared" ref="J8433" si="13305">CONCATENATE(K8430,3)</f>
        <v>83</v>
      </c>
      <c r="K8433" s="22" t="e">
        <v>#VALUE!</v>
      </c>
      <c r="L8433" s="22" t="e">
        <v>#VALUE!</v>
      </c>
      <c r="M8433" s="22" t="e">
        <v>#VALUE!</v>
      </c>
      <c r="N8433" s="22" t="e">
        <v>#VALUE!</v>
      </c>
      <c r="O8433" s="22" t="e">
        <v>#VALUE!</v>
      </c>
      <c r="P8433" s="22" t="e">
        <v>#VALUE!</v>
      </c>
      <c r="Q8433" s="22" t="e">
        <v>#VALUE!</v>
      </c>
      <c r="R8433" s="17"/>
      <c r="S8433" s="17"/>
      <c r="U8433" s="28">
        <f t="shared" si="13231"/>
        <v>176</v>
      </c>
      <c r="V8433" s="28">
        <f t="shared" si="10426"/>
        <v>232</v>
      </c>
    </row>
    <row r="8434" spans="1:22" ht="15" customHeight="1" x14ac:dyDescent="0.3">
      <c r="A8434" s="28">
        <f t="shared" si="13241"/>
        <v>176233</v>
      </c>
      <c r="B8434" s="66" t="s">
        <v>52</v>
      </c>
      <c r="C8434" s="66"/>
      <c r="D8434" s="66"/>
      <c r="E8434" s="10" t="str">
        <f>IF(D8404="","",MAX(E8435,E8436))</f>
        <v/>
      </c>
      <c r="J8434" s="17"/>
      <c r="K8434" s="17">
        <v>9</v>
      </c>
      <c r="L8434" s="17">
        <v>9</v>
      </c>
      <c r="M8434" s="17">
        <v>9</v>
      </c>
      <c r="N8434" s="17">
        <v>9</v>
      </c>
      <c r="O8434" s="17">
        <v>9</v>
      </c>
      <c r="P8434" s="17">
        <v>9</v>
      </c>
      <c r="Q8434" s="17">
        <v>9</v>
      </c>
      <c r="R8434" s="17">
        <v>9</v>
      </c>
      <c r="S8434" s="17"/>
      <c r="U8434" s="28">
        <f t="shared" si="13231"/>
        <v>176</v>
      </c>
      <c r="V8434" s="28">
        <f t="shared" si="10426"/>
        <v>233</v>
      </c>
    </row>
    <row r="8435" spans="1:22" x14ac:dyDescent="0.3">
      <c r="A8435" s="28">
        <f t="shared" si="13241"/>
        <v>176234</v>
      </c>
      <c r="B8435" s="2" t="s">
        <v>26</v>
      </c>
      <c r="C8435" s="2" t="s">
        <v>27</v>
      </c>
      <c r="D8435" s="2" t="s">
        <v>28</v>
      </c>
      <c r="E8435" s="11">
        <f>ABS(MIN(D8436:D8445))</f>
        <v>0</v>
      </c>
      <c r="G8435" s="2" t="s">
        <v>230</v>
      </c>
      <c r="J8435" s="28" t="str">
        <f t="shared" ref="J8435" si="13306">CONCATENATE(K8434,1)</f>
        <v>91</v>
      </c>
      <c r="K8435" s="22" t="e">
        <f t="array" ref="K8435:R8437">LINEST(B8418:B8426,C8418:C8426^{1,2,3,4,5,6,7},TRUE,TRUE)</f>
        <v>#VALUE!</v>
      </c>
      <c r="L8435" s="22" t="e">
        <v>#VALUE!</v>
      </c>
      <c r="M8435" s="22" t="e">
        <v>#VALUE!</v>
      </c>
      <c r="N8435" s="22" t="e">
        <v>#VALUE!</v>
      </c>
      <c r="O8435" s="22" t="e">
        <v>#VALUE!</v>
      </c>
      <c r="P8435" s="22" t="e">
        <v>#VALUE!</v>
      </c>
      <c r="Q8435" s="22" t="e">
        <v>#VALUE!</v>
      </c>
      <c r="R8435" s="22" t="e">
        <v>#VALUE!</v>
      </c>
      <c r="S8435" s="17"/>
      <c r="U8435" s="28">
        <f t="shared" si="13231"/>
        <v>176</v>
      </c>
      <c r="V8435" s="28">
        <f t="shared" si="10426"/>
        <v>234</v>
      </c>
    </row>
    <row r="8436" spans="1:22" x14ac:dyDescent="0.3">
      <c r="A8436" s="28">
        <f t="shared" si="13241"/>
        <v>176235</v>
      </c>
      <c r="B8436" s="7">
        <f t="shared" ref="B8436:B8445" si="13307">C8418-B8418</f>
        <v>0</v>
      </c>
      <c r="C8436" s="7">
        <f t="shared" ref="C8436:C8445" si="13308">H8418-G8418</f>
        <v>0</v>
      </c>
      <c r="D8436" s="7">
        <f>C8436-B8436</f>
        <v>0</v>
      </c>
      <c r="E8436" s="11">
        <f>ABS(MAX(D8436:D8445))</f>
        <v>0</v>
      </c>
      <c r="F8436" s="13"/>
      <c r="G8436" s="2" t="str">
        <f>IF(D8418="","",D8418/E8418)</f>
        <v/>
      </c>
      <c r="H8436" s="13"/>
      <c r="J8436" s="28" t="str">
        <f t="shared" ref="J8436" si="13309">CONCATENATE(K8434,2)</f>
        <v>92</v>
      </c>
      <c r="K8436" s="22" t="e">
        <v>#VALUE!</v>
      </c>
      <c r="L8436" s="22" t="e">
        <v>#VALUE!</v>
      </c>
      <c r="M8436" s="22" t="e">
        <v>#VALUE!</v>
      </c>
      <c r="N8436" s="22" t="e">
        <v>#VALUE!</v>
      </c>
      <c r="O8436" s="22" t="e">
        <v>#VALUE!</v>
      </c>
      <c r="P8436" s="22" t="e">
        <v>#VALUE!</v>
      </c>
      <c r="Q8436" s="22" t="e">
        <v>#VALUE!</v>
      </c>
      <c r="R8436" s="22" t="e">
        <v>#VALUE!</v>
      </c>
      <c r="S8436" s="17"/>
      <c r="U8436" s="28">
        <f t="shared" si="13231"/>
        <v>176</v>
      </c>
      <c r="V8436" s="28">
        <f t="shared" si="10426"/>
        <v>235</v>
      </c>
    </row>
    <row r="8437" spans="1:22" x14ac:dyDescent="0.3">
      <c r="A8437" s="28">
        <f t="shared" si="13241"/>
        <v>176236</v>
      </c>
      <c r="B8437" s="7">
        <f t="shared" si="13307"/>
        <v>0</v>
      </c>
      <c r="C8437" s="7">
        <f t="shared" si="13308"/>
        <v>0</v>
      </c>
      <c r="D8437" s="7">
        <f t="shared" ref="D8437:D8445" si="13310">C8437-B8437</f>
        <v>0</v>
      </c>
      <c r="E8437" s="12" t="s">
        <v>34</v>
      </c>
      <c r="G8437" s="2" t="str">
        <f t="shared" ref="G8437:G8445" si="13311">IF(D8419="","",D8419/E8419)</f>
        <v/>
      </c>
      <c r="H8437" s="13"/>
      <c r="J8437" s="28" t="str">
        <f t="shared" ref="J8437" si="13312">CONCATENATE(K8434,3)</f>
        <v>93</v>
      </c>
      <c r="K8437" s="22" t="e">
        <v>#VALUE!</v>
      </c>
      <c r="L8437" s="22" t="e">
        <v>#VALUE!</v>
      </c>
      <c r="M8437" s="22" t="e">
        <v>#VALUE!</v>
      </c>
      <c r="N8437" s="22" t="e">
        <v>#VALUE!</v>
      </c>
      <c r="O8437" s="22" t="e">
        <v>#VALUE!</v>
      </c>
      <c r="P8437" s="22" t="e">
        <v>#VALUE!</v>
      </c>
      <c r="Q8437" s="22" t="e">
        <v>#VALUE!</v>
      </c>
      <c r="R8437" s="22" t="e">
        <v>#VALUE!</v>
      </c>
      <c r="S8437" s="17"/>
      <c r="U8437" s="28">
        <f t="shared" si="13231"/>
        <v>176</v>
      </c>
      <c r="V8437" s="28">
        <f t="shared" si="10426"/>
        <v>236</v>
      </c>
    </row>
    <row r="8438" spans="1:22" x14ac:dyDescent="0.3">
      <c r="A8438" s="28">
        <f t="shared" si="13241"/>
        <v>176237</v>
      </c>
      <c r="B8438" s="7">
        <f t="shared" si="13307"/>
        <v>0</v>
      </c>
      <c r="C8438" s="7">
        <f t="shared" si="13308"/>
        <v>0</v>
      </c>
      <c r="D8438" s="7">
        <f t="shared" si="13310"/>
        <v>0</v>
      </c>
      <c r="E8438" s="10" t="str">
        <f>IF(D8404="","",MAX(E8439,E8440))</f>
        <v/>
      </c>
      <c r="G8438" s="2" t="str">
        <f t="shared" si="13311"/>
        <v/>
      </c>
      <c r="H8438" s="13"/>
      <c r="J8438" s="17"/>
      <c r="K8438" s="17">
        <v>10</v>
      </c>
      <c r="L8438" s="17">
        <v>10</v>
      </c>
      <c r="M8438" s="17">
        <v>10</v>
      </c>
      <c r="N8438" s="17">
        <v>10</v>
      </c>
      <c r="O8438" s="17">
        <v>10</v>
      </c>
      <c r="P8438" s="17">
        <v>10</v>
      </c>
      <c r="Q8438" s="17">
        <v>10</v>
      </c>
      <c r="R8438" s="17">
        <v>10</v>
      </c>
      <c r="S8438" s="17">
        <v>10</v>
      </c>
      <c r="U8438" s="28">
        <f t="shared" si="13231"/>
        <v>176</v>
      </c>
      <c r="V8438" s="28">
        <f t="shared" si="10426"/>
        <v>237</v>
      </c>
    </row>
    <row r="8439" spans="1:22" x14ac:dyDescent="0.3">
      <c r="A8439" s="28">
        <f t="shared" si="13241"/>
        <v>176238</v>
      </c>
      <c r="B8439" s="7">
        <f t="shared" si="13307"/>
        <v>0</v>
      </c>
      <c r="C8439" s="7">
        <f t="shared" si="13308"/>
        <v>0</v>
      </c>
      <c r="D8439" s="7">
        <f t="shared" si="13310"/>
        <v>0</v>
      </c>
      <c r="E8439" s="11">
        <f>ABS(MIN(B8436:B8445))</f>
        <v>0</v>
      </c>
      <c r="G8439" s="2" t="str">
        <f t="shared" si="13311"/>
        <v/>
      </c>
      <c r="H8439" s="13"/>
      <c r="J8439" s="28" t="str">
        <f t="shared" ref="J8439" si="13313">CONCATENATE(K8438,1)</f>
        <v>101</v>
      </c>
      <c r="K8439" s="22" t="e">
        <f t="array" ref="K8439:S8441">LINEST(B8418:B8427,C8418:C8427^{1,2,3,4,5,6,7,8},TRUE,TRUE)</f>
        <v>#VALUE!</v>
      </c>
      <c r="L8439" s="22" t="e">
        <v>#VALUE!</v>
      </c>
      <c r="M8439" s="22" t="e">
        <v>#VALUE!</v>
      </c>
      <c r="N8439" s="22" t="e">
        <v>#VALUE!</v>
      </c>
      <c r="O8439" s="22" t="e">
        <v>#VALUE!</v>
      </c>
      <c r="P8439" s="22" t="e">
        <v>#VALUE!</v>
      </c>
      <c r="Q8439" s="22" t="e">
        <v>#VALUE!</v>
      </c>
      <c r="R8439" s="22" t="e">
        <v>#VALUE!</v>
      </c>
      <c r="S8439" s="22" t="e">
        <v>#VALUE!</v>
      </c>
      <c r="U8439" s="28">
        <f t="shared" si="13231"/>
        <v>176</v>
      </c>
      <c r="V8439" s="28">
        <f t="shared" si="10426"/>
        <v>238</v>
      </c>
    </row>
    <row r="8440" spans="1:22" x14ac:dyDescent="0.3">
      <c r="A8440" s="28">
        <f t="shared" si="13241"/>
        <v>176239</v>
      </c>
      <c r="B8440" s="7">
        <f t="shared" si="13307"/>
        <v>0</v>
      </c>
      <c r="C8440" s="7">
        <f t="shared" si="13308"/>
        <v>0</v>
      </c>
      <c r="D8440" s="7">
        <f t="shared" si="13310"/>
        <v>0</v>
      </c>
      <c r="E8440" s="11">
        <f>ABS(MAX(B8436:B8445))</f>
        <v>0</v>
      </c>
      <c r="G8440" s="2" t="str">
        <f t="shared" si="13311"/>
        <v/>
      </c>
      <c r="H8440" s="13"/>
      <c r="J8440" s="28" t="str">
        <f t="shared" ref="J8440" si="13314">CONCATENATE(K8438,2)</f>
        <v>102</v>
      </c>
      <c r="K8440" s="22" t="e">
        <v>#VALUE!</v>
      </c>
      <c r="L8440" s="22" t="e">
        <v>#VALUE!</v>
      </c>
      <c r="M8440" s="22" t="e">
        <v>#VALUE!</v>
      </c>
      <c r="N8440" s="22" t="e">
        <v>#VALUE!</v>
      </c>
      <c r="O8440" s="22" t="e">
        <v>#VALUE!</v>
      </c>
      <c r="P8440" s="22" t="e">
        <v>#VALUE!</v>
      </c>
      <c r="Q8440" s="22" t="e">
        <v>#VALUE!</v>
      </c>
      <c r="R8440" s="22" t="e">
        <v>#VALUE!</v>
      </c>
      <c r="S8440" s="22" t="e">
        <v>#VALUE!</v>
      </c>
      <c r="U8440" s="28">
        <f t="shared" si="13231"/>
        <v>176</v>
      </c>
      <c r="V8440" s="28">
        <f t="shared" si="10426"/>
        <v>239</v>
      </c>
    </row>
    <row r="8441" spans="1:22" x14ac:dyDescent="0.3">
      <c r="A8441" s="28">
        <f t="shared" si="13241"/>
        <v>176240</v>
      </c>
      <c r="B8441" s="7">
        <f t="shared" si="13307"/>
        <v>0</v>
      </c>
      <c r="C8441" s="7">
        <f t="shared" si="13308"/>
        <v>0</v>
      </c>
      <c r="D8441" s="7">
        <f t="shared" si="13310"/>
        <v>0</v>
      </c>
      <c r="E8441" s="12" t="s">
        <v>231</v>
      </c>
      <c r="G8441" s="2" t="str">
        <f t="shared" si="13311"/>
        <v/>
      </c>
      <c r="H8441" s="13"/>
      <c r="J8441" s="28" t="str">
        <f t="shared" ref="J8441" si="13315">CONCATENATE(K8438,3)</f>
        <v>103</v>
      </c>
      <c r="K8441" s="22" t="e">
        <v>#VALUE!</v>
      </c>
      <c r="L8441" s="22" t="e">
        <v>#VALUE!</v>
      </c>
      <c r="M8441" s="22" t="e">
        <v>#VALUE!</v>
      </c>
      <c r="N8441" s="22" t="e">
        <v>#VALUE!</v>
      </c>
      <c r="O8441" s="22" t="e">
        <v>#VALUE!</v>
      </c>
      <c r="P8441" s="22" t="e">
        <v>#VALUE!</v>
      </c>
      <c r="Q8441" s="22" t="e">
        <v>#VALUE!</v>
      </c>
      <c r="R8441" s="22" t="e">
        <v>#VALUE!</v>
      </c>
      <c r="S8441" s="22" t="e">
        <v>#VALUE!</v>
      </c>
      <c r="U8441" s="28">
        <f t="shared" si="13231"/>
        <v>176</v>
      </c>
      <c r="V8441" s="28">
        <f t="shared" si="10426"/>
        <v>240</v>
      </c>
    </row>
    <row r="8442" spans="1:22" x14ac:dyDescent="0.3">
      <c r="A8442" s="28">
        <f t="shared" si="13241"/>
        <v>176241</v>
      </c>
      <c r="B8442" s="7">
        <f t="shared" si="13307"/>
        <v>0</v>
      </c>
      <c r="C8442" s="7">
        <f t="shared" si="13308"/>
        <v>0</v>
      </c>
      <c r="D8442" s="7">
        <f t="shared" si="13310"/>
        <v>0</v>
      </c>
      <c r="E8442" s="10" t="e">
        <f>IF(D8404="","",MAX(E8443,E8444))*2</f>
        <v>#VALUE!</v>
      </c>
      <c r="G8442" s="2" t="str">
        <f t="shared" si="13311"/>
        <v/>
      </c>
      <c r="H8442" s="13"/>
      <c r="U8442" s="28">
        <f t="shared" si="13231"/>
        <v>176</v>
      </c>
      <c r="V8442" s="28">
        <f t="shared" si="10426"/>
        <v>241</v>
      </c>
    </row>
    <row r="8443" spans="1:22" x14ac:dyDescent="0.3">
      <c r="A8443" s="28">
        <f t="shared" si="13241"/>
        <v>176242</v>
      </c>
      <c r="B8443" s="7">
        <f t="shared" si="13307"/>
        <v>0</v>
      </c>
      <c r="C8443" s="7">
        <f t="shared" si="13308"/>
        <v>0</v>
      </c>
      <c r="D8443" s="7">
        <f t="shared" si="13310"/>
        <v>0</v>
      </c>
      <c r="E8443" s="11">
        <f>ABS(MIN(G8436:G8445))</f>
        <v>0</v>
      </c>
      <c r="G8443" s="2" t="str">
        <f t="shared" si="13311"/>
        <v/>
      </c>
      <c r="U8443" s="28">
        <f t="shared" si="13231"/>
        <v>176</v>
      </c>
      <c r="V8443" s="28">
        <f t="shared" si="10426"/>
        <v>242</v>
      </c>
    </row>
    <row r="8444" spans="1:22" x14ac:dyDescent="0.3">
      <c r="A8444" s="28">
        <f t="shared" si="13241"/>
        <v>176243</v>
      </c>
      <c r="B8444" s="7">
        <f t="shared" si="13307"/>
        <v>0</v>
      </c>
      <c r="C8444" s="7">
        <f t="shared" si="13308"/>
        <v>0</v>
      </c>
      <c r="D8444" s="7">
        <f t="shared" si="13310"/>
        <v>0</v>
      </c>
      <c r="E8444" s="11">
        <f>ABS(MAX(G8436:G8445))</f>
        <v>0</v>
      </c>
      <c r="G8444" s="2" t="str">
        <f t="shared" si="13311"/>
        <v/>
      </c>
      <c r="U8444" s="28">
        <f t="shared" si="13231"/>
        <v>176</v>
      </c>
      <c r="V8444" s="28">
        <f t="shared" si="10426"/>
        <v>243</v>
      </c>
    </row>
    <row r="8445" spans="1:22" x14ac:dyDescent="0.3">
      <c r="A8445" s="28">
        <f t="shared" si="13241"/>
        <v>176244</v>
      </c>
      <c r="B8445" s="7">
        <f t="shared" si="13307"/>
        <v>0</v>
      </c>
      <c r="C8445" s="7">
        <f t="shared" si="13308"/>
        <v>0</v>
      </c>
      <c r="D8445" s="7">
        <f t="shared" si="13310"/>
        <v>0</v>
      </c>
      <c r="F8445" s="13"/>
      <c r="G8445" s="2" t="str">
        <f t="shared" si="13311"/>
        <v/>
      </c>
      <c r="U8445" s="28">
        <f t="shared" si="13231"/>
        <v>176</v>
      </c>
      <c r="V8445" s="28">
        <f t="shared" si="10426"/>
        <v>244</v>
      </c>
    </row>
    <row r="8446" spans="1:22" x14ac:dyDescent="0.3">
      <c r="A8446" s="28">
        <f t="shared" si="13241"/>
        <v>176245</v>
      </c>
      <c r="F8446" s="13"/>
      <c r="U8446" s="28">
        <f t="shared" si="13231"/>
        <v>176</v>
      </c>
      <c r="V8446" s="28">
        <f t="shared" si="10426"/>
        <v>245</v>
      </c>
    </row>
    <row r="8447" spans="1:22" x14ac:dyDescent="0.3">
      <c r="A8447" s="28">
        <f t="shared" si="13241"/>
        <v>176246</v>
      </c>
      <c r="F8447" s="13"/>
      <c r="U8447" s="28">
        <f t="shared" si="13231"/>
        <v>176</v>
      </c>
      <c r="V8447" s="28">
        <f t="shared" si="10426"/>
        <v>246</v>
      </c>
    </row>
    <row r="8448" spans="1:22" x14ac:dyDescent="0.3">
      <c r="A8448" s="28">
        <f t="shared" si="13241"/>
        <v>176247</v>
      </c>
      <c r="F8448" s="13"/>
      <c r="U8448" s="28">
        <f t="shared" si="13231"/>
        <v>176</v>
      </c>
      <c r="V8448" s="28">
        <f t="shared" si="10426"/>
        <v>247</v>
      </c>
    </row>
    <row r="8449" spans="1:24" s="8" customFormat="1" x14ac:dyDescent="0.3"/>
    <row r="8450" spans="1:24" x14ac:dyDescent="0.3">
      <c r="A8450" s="28">
        <f t="shared" ref="A8450:A8496" si="13316">ROUND(CONCATENATE(U8450,V8450),0)</f>
        <v>177201</v>
      </c>
      <c r="B8450" s="63" t="s">
        <v>0</v>
      </c>
      <c r="C8450" s="63"/>
      <c r="D8450" s="71"/>
      <c r="E8450" s="71"/>
      <c r="F8450" s="71"/>
      <c r="G8450" s="71"/>
      <c r="H8450" s="71"/>
      <c r="U8450" s="28">
        <f t="shared" si="13242"/>
        <v>177</v>
      </c>
      <c r="V8450" s="28">
        <v>201</v>
      </c>
    </row>
    <row r="8451" spans="1:24" x14ac:dyDescent="0.3">
      <c r="A8451" s="28">
        <f t="shared" si="13316"/>
        <v>177202</v>
      </c>
      <c r="B8451" s="72" t="s">
        <v>70</v>
      </c>
      <c r="C8451" s="73"/>
      <c r="D8451" s="30"/>
      <c r="E8451" s="66" t="s">
        <v>71</v>
      </c>
      <c r="F8451" s="66"/>
      <c r="G8451" s="74"/>
      <c r="H8451" s="74"/>
      <c r="U8451" s="28">
        <f t="shared" ref="U8451:U8514" si="13317">U8450</f>
        <v>177</v>
      </c>
      <c r="V8451" s="28">
        <f t="shared" ref="V8451" si="13318">V8450+1</f>
        <v>202</v>
      </c>
    </row>
    <row r="8452" spans="1:24" x14ac:dyDescent="0.3">
      <c r="A8452" s="28">
        <f t="shared" si="13316"/>
        <v>177203</v>
      </c>
      <c r="B8452" s="75" t="s">
        <v>6</v>
      </c>
      <c r="C8452" s="75"/>
      <c r="D8452" s="71"/>
      <c r="E8452" s="71"/>
      <c r="F8452" s="71"/>
      <c r="G8452" s="71"/>
      <c r="H8452" s="71"/>
      <c r="U8452" s="28">
        <f t="shared" si="13317"/>
        <v>177</v>
      </c>
      <c r="V8452" s="28">
        <f t="shared" si="10426"/>
        <v>203</v>
      </c>
    </row>
    <row r="8453" spans="1:24" x14ac:dyDescent="0.3">
      <c r="A8453" s="28">
        <f t="shared" si="13316"/>
        <v>177204</v>
      </c>
      <c r="B8453" s="63" t="s">
        <v>7</v>
      </c>
      <c r="C8453" s="63"/>
      <c r="D8453" s="71"/>
      <c r="E8453" s="71"/>
      <c r="F8453" s="71"/>
      <c r="G8453" s="71"/>
      <c r="H8453" s="71"/>
      <c r="J8453" s="17"/>
      <c r="K8453" s="17" t="s">
        <v>53</v>
      </c>
      <c r="L8453" s="17" t="s">
        <v>54</v>
      </c>
      <c r="M8453" s="17" t="s">
        <v>55</v>
      </c>
      <c r="N8453" s="17" t="s">
        <v>56</v>
      </c>
      <c r="O8453" s="17" t="s">
        <v>57</v>
      </c>
      <c r="P8453" s="17" t="s">
        <v>2</v>
      </c>
      <c r="Q8453" s="17" t="s">
        <v>3</v>
      </c>
      <c r="R8453" s="17" t="s">
        <v>4</v>
      </c>
      <c r="S8453" s="17" t="s">
        <v>5</v>
      </c>
      <c r="U8453" s="28">
        <f t="shared" si="13317"/>
        <v>177</v>
      </c>
      <c r="V8453" s="28">
        <f t="shared" si="10426"/>
        <v>204</v>
      </c>
      <c r="X8453" s="1" t="s">
        <v>48</v>
      </c>
    </row>
    <row r="8454" spans="1:24" x14ac:dyDescent="0.3">
      <c r="A8454" s="28">
        <f t="shared" si="13316"/>
        <v>177205</v>
      </c>
      <c r="B8454" s="63" t="s">
        <v>9</v>
      </c>
      <c r="C8454" s="63"/>
      <c r="D8454" s="71"/>
      <c r="E8454" s="71"/>
      <c r="F8454" s="71"/>
      <c r="G8454" s="71"/>
      <c r="H8454" s="71"/>
      <c r="J8454" s="17">
        <f t="shared" ref="J8454" si="13319">COUNTA(B8466:B8475)</f>
        <v>0</v>
      </c>
      <c r="K8454" s="17">
        <f t="shared" ref="K8454" si="13320">IF(L8454-1&lt;2,0,L8454-1)</f>
        <v>0</v>
      </c>
      <c r="L8454" s="17">
        <f t="shared" ref="L8454" si="13321">IF(M8454-1&lt;2,0,M8454-1)</f>
        <v>0</v>
      </c>
      <c r="M8454" s="17">
        <f t="shared" ref="M8454" si="13322">IF(N8454-1&lt;2,0,N8454-1)</f>
        <v>0</v>
      </c>
      <c r="N8454" s="17">
        <f t="shared" ref="N8454" si="13323">IF(O8454-1&lt;2,0,O8454-1)</f>
        <v>0</v>
      </c>
      <c r="O8454" s="17">
        <f t="shared" ref="O8454" si="13324">IF(P8454-1&lt;2,0,P8454-1)</f>
        <v>0</v>
      </c>
      <c r="P8454" s="17">
        <f t="shared" ref="P8454" si="13325">IF(Q8454-1&lt;2,0,Q8454-1)</f>
        <v>0</v>
      </c>
      <c r="Q8454" s="17">
        <f t="shared" ref="Q8454" si="13326">IF(R8454-1&lt;2,0,R8454-1)</f>
        <v>0</v>
      </c>
      <c r="R8454" s="17">
        <f t="shared" ref="R8454" si="13327">IF(S8454-1&lt;2,0,S8454-1)</f>
        <v>0</v>
      </c>
      <c r="S8454" s="17">
        <f t="shared" ref="S8454" si="13328">J8454</f>
        <v>0</v>
      </c>
      <c r="U8454" s="28">
        <f t="shared" si="13317"/>
        <v>177</v>
      </c>
      <c r="V8454" s="28">
        <f t="shared" si="10426"/>
        <v>205</v>
      </c>
      <c r="X8454" s="1" t="s">
        <v>49</v>
      </c>
    </row>
    <row r="8455" spans="1:24" x14ac:dyDescent="0.3">
      <c r="A8455" s="28">
        <f t="shared" si="13316"/>
        <v>177206</v>
      </c>
      <c r="B8455" s="63" t="s">
        <v>10</v>
      </c>
      <c r="C8455" s="63"/>
      <c r="D8455" s="71"/>
      <c r="E8455" s="71"/>
      <c r="F8455" s="71"/>
      <c r="G8455" s="71"/>
      <c r="H8455" s="71"/>
      <c r="J8455" s="28" t="str">
        <f t="shared" ref="J8455" si="13329">CONCATENATE(J8454,1)</f>
        <v>01</v>
      </c>
      <c r="K8455" s="29">
        <f t="shared" ref="K8455" si="13330">IF(K8454=0,0,VLOOKUP(J8455,J8459:S8489,K8454,FALSE))</f>
        <v>0</v>
      </c>
      <c r="L8455" s="29">
        <f t="shared" ref="L8455" si="13331">IF(L8454=0,0,VLOOKUP(J8455,J8459:S8489,L8454,FALSE))</f>
        <v>0</v>
      </c>
      <c r="M8455" s="29">
        <f t="shared" ref="M8455" si="13332">IF(M8454=0,0,VLOOKUP(J8455,J8459:S8489,M8454,FALSE))</f>
        <v>0</v>
      </c>
      <c r="N8455" s="29">
        <f t="shared" ref="N8455" si="13333">IF(N8454=0,0,VLOOKUP(J8455,J8459:S8489,N8454,FALSE))</f>
        <v>0</v>
      </c>
      <c r="O8455" s="29">
        <f t="shared" ref="O8455" si="13334">IF(O8454=0,0,VLOOKUP(J8455,J8459:S8489,O8454,FALSE))</f>
        <v>0</v>
      </c>
      <c r="P8455" s="29">
        <f t="shared" ref="P8455" si="13335">IF(P8454=0,0,VLOOKUP(J8455,J8459:S8489,P8454,FALSE))</f>
        <v>0</v>
      </c>
      <c r="Q8455" s="29">
        <f t="shared" ref="Q8455" si="13336">IF(Q8454=0,0,VLOOKUP(J8455,J8459:S8489,Q8454,FALSE))</f>
        <v>0</v>
      </c>
      <c r="R8455" s="29">
        <f t="shared" ref="R8455" si="13337">IF(R8454=0,0,VLOOKUP(J8455,J8459:S8489,R8454,FALSE))</f>
        <v>0</v>
      </c>
      <c r="S8455" s="29">
        <f t="shared" ref="S8455" si="13338">IF(S8454=0,0,VLOOKUP(J8455,J8459:S8489,S8454,FALSE))</f>
        <v>0</v>
      </c>
      <c r="U8455" s="28">
        <f t="shared" si="13317"/>
        <v>177</v>
      </c>
      <c r="V8455" s="28">
        <f t="shared" si="10426"/>
        <v>206</v>
      </c>
      <c r="X8455" s="1" t="s">
        <v>50</v>
      </c>
    </row>
    <row r="8456" spans="1:24" x14ac:dyDescent="0.3">
      <c r="A8456" s="28">
        <f t="shared" si="13316"/>
        <v>177207</v>
      </c>
      <c r="B8456" s="63" t="s">
        <v>11</v>
      </c>
      <c r="C8456" s="63"/>
      <c r="D8456" s="64"/>
      <c r="E8456" s="64"/>
      <c r="F8456" s="64"/>
      <c r="G8456" s="64"/>
      <c r="H8456" s="64"/>
      <c r="J8456" s="28" t="str">
        <f t="shared" ref="J8456" si="13339">CONCATENATE(J8454,2)</f>
        <v>02</v>
      </c>
      <c r="K8456" s="22">
        <f t="shared" ref="K8456" si="13340">IF(K8454=0,0,VLOOKUP(J8456,J8459:S8489,K8454,FALSE))</f>
        <v>0</v>
      </c>
      <c r="L8456" s="22">
        <f t="shared" ref="L8456" si="13341">IF(L8454=0,0,VLOOKUP(J8456,J8459:S8489,L8454,FALSE))</f>
        <v>0</v>
      </c>
      <c r="M8456" s="22">
        <f t="shared" ref="M8456" si="13342">IF(M8454=0,0,VLOOKUP(J8456,J8459:S8489,M8454,FALSE))</f>
        <v>0</v>
      </c>
      <c r="N8456" s="22">
        <f t="shared" ref="N8456" si="13343">IF(N8454=0,0,VLOOKUP(J8456,J8459:S8489,N8454,FALSE))</f>
        <v>0</v>
      </c>
      <c r="O8456" s="22">
        <f t="shared" ref="O8456" si="13344">IF(O8454=0,0,VLOOKUP(J8456,J8459:S8489,O8454,FALSE))</f>
        <v>0</v>
      </c>
      <c r="P8456" s="22">
        <f t="shared" ref="P8456" si="13345">IF(P8454=0,0,VLOOKUP(J8456,J8459:S8489,P8454,FALSE))</f>
        <v>0</v>
      </c>
      <c r="Q8456" s="22">
        <f t="shared" ref="Q8456" si="13346">IF(Q8454=0,0,VLOOKUP(J8456,J8459:S8489,Q8454,FALSE))</f>
        <v>0</v>
      </c>
      <c r="R8456" s="22">
        <f t="shared" ref="R8456" si="13347">IF(R8454=0,0,VLOOKUP(J8456,J8459:S8489,R8454,FALSE))</f>
        <v>0</v>
      </c>
      <c r="S8456" s="22">
        <f t="shared" ref="S8456" si="13348">IF(S8454=0,0,VLOOKUP(J8456,J8459:S8489,S8454,FALSE))</f>
        <v>0</v>
      </c>
      <c r="U8456" s="28">
        <f t="shared" si="13317"/>
        <v>177</v>
      </c>
      <c r="V8456" s="28">
        <f t="shared" si="10426"/>
        <v>207</v>
      </c>
    </row>
    <row r="8457" spans="1:24" x14ac:dyDescent="0.3">
      <c r="A8457" s="28">
        <f t="shared" si="13316"/>
        <v>177208</v>
      </c>
      <c r="B8457" s="63" t="s">
        <v>12</v>
      </c>
      <c r="C8457" s="63"/>
      <c r="D8457" s="65"/>
      <c r="E8457" s="65"/>
      <c r="F8457" s="65"/>
      <c r="G8457" s="65"/>
      <c r="H8457" s="65"/>
      <c r="J8457" s="28" t="str">
        <f t="shared" ref="J8457" si="13349">CONCATENATE(J8454,3)</f>
        <v>03</v>
      </c>
      <c r="K8457" s="22"/>
      <c r="L8457" s="22"/>
      <c r="M8457" s="22"/>
      <c r="N8457" s="22" t="s">
        <v>58</v>
      </c>
      <c r="O8457" s="29">
        <f t="shared" ref="O8457" si="13350">J8454-2</f>
        <v>-2</v>
      </c>
      <c r="P8457" s="22" t="s">
        <v>59</v>
      </c>
      <c r="Q8457" s="29" t="e">
        <f t="shared" ref="Q8457" si="13351">VLOOKUP(J8457,J8459:S8489,3,FALSE)</f>
        <v>#N/A</v>
      </c>
      <c r="R8457" s="22" t="s">
        <v>60</v>
      </c>
      <c r="S8457" s="22" t="e">
        <f t="shared" ref="S8457" si="13352">VLOOKUP(J8457,J8459:S8489,2,FALSE)</f>
        <v>#N/A</v>
      </c>
      <c r="U8457" s="28">
        <f t="shared" si="13317"/>
        <v>177</v>
      </c>
      <c r="V8457" s="28">
        <f t="shared" si="10426"/>
        <v>208</v>
      </c>
    </row>
    <row r="8458" spans="1:24" x14ac:dyDescent="0.3">
      <c r="A8458" s="28">
        <f t="shared" si="13316"/>
        <v>177209</v>
      </c>
      <c r="B8458" s="63" t="s">
        <v>13</v>
      </c>
      <c r="C8458" s="63"/>
      <c r="D8458" s="15"/>
      <c r="E8458" s="66" t="s">
        <v>14</v>
      </c>
      <c r="F8458" s="66"/>
      <c r="G8458" s="66"/>
      <c r="H8458" s="6" t="s">
        <v>64</v>
      </c>
      <c r="J8458" s="17"/>
      <c r="K8458" s="17">
        <v>3</v>
      </c>
      <c r="L8458" s="17">
        <v>3</v>
      </c>
      <c r="M8458" s="17"/>
      <c r="N8458" s="17"/>
      <c r="O8458" s="17"/>
      <c r="P8458" s="17"/>
      <c r="Q8458" s="17"/>
      <c r="R8458" s="17"/>
      <c r="S8458" s="17"/>
      <c r="U8458" s="28">
        <f t="shared" si="13317"/>
        <v>177</v>
      </c>
      <c r="V8458" s="28">
        <f t="shared" si="10426"/>
        <v>209</v>
      </c>
    </row>
    <row r="8459" spans="1:24" x14ac:dyDescent="0.3">
      <c r="A8459" s="28">
        <f t="shared" si="13316"/>
        <v>177210</v>
      </c>
      <c r="B8459" s="63" t="s">
        <v>15</v>
      </c>
      <c r="C8459" s="63"/>
      <c r="D8459" s="2">
        <f t="shared" ref="D8459" si="13353">MIN(B8466:B8475)</f>
        <v>0</v>
      </c>
      <c r="E8459" s="3" t="s">
        <v>16</v>
      </c>
      <c r="F8459" s="2">
        <f t="shared" ref="F8459" si="13354">MAX(B8466:B8475)</f>
        <v>0</v>
      </c>
      <c r="G8459" s="4" t="str">
        <f t="shared" ref="G8459" si="13355">IF(H8458="","",H8458)</f>
        <v>°C</v>
      </c>
      <c r="H8459" s="14"/>
      <c r="J8459" s="28" t="str">
        <f t="shared" ref="J8459" si="13356">CONCATENATE(K8458,1)</f>
        <v>31</v>
      </c>
      <c r="K8459" s="22" t="e">
        <f t="array" ref="K8459:L8461">LINEST(B8466:B8468,C8466:C8468^{1},TRUE,TRUE)</f>
        <v>#VALUE!</v>
      </c>
      <c r="L8459" s="22" t="e">
        <v>#VALUE!</v>
      </c>
      <c r="M8459" s="17"/>
      <c r="N8459" s="17"/>
      <c r="O8459" s="17"/>
      <c r="P8459" s="17"/>
      <c r="Q8459" s="17"/>
      <c r="R8459" s="17"/>
      <c r="S8459" s="17"/>
      <c r="U8459" s="28">
        <f t="shared" si="13317"/>
        <v>177</v>
      </c>
      <c r="V8459" s="28">
        <f t="shared" si="10426"/>
        <v>210</v>
      </c>
    </row>
    <row r="8460" spans="1:24" x14ac:dyDescent="0.3">
      <c r="A8460" s="28">
        <f t="shared" si="13316"/>
        <v>177211</v>
      </c>
      <c r="J8460" s="28" t="str">
        <f t="shared" ref="J8460" si="13357">CONCATENATE(K8458,2)</f>
        <v>32</v>
      </c>
      <c r="K8460" s="22" t="e">
        <v>#VALUE!</v>
      </c>
      <c r="L8460" s="22" t="e">
        <v>#VALUE!</v>
      </c>
      <c r="M8460" s="17"/>
      <c r="N8460" s="17"/>
      <c r="O8460" s="17"/>
      <c r="P8460" s="17"/>
      <c r="Q8460" s="17"/>
      <c r="R8460" s="17"/>
      <c r="S8460" s="17"/>
      <c r="U8460" s="28">
        <f t="shared" si="13317"/>
        <v>177</v>
      </c>
      <c r="V8460" s="28">
        <f t="shared" si="10426"/>
        <v>211</v>
      </c>
    </row>
    <row r="8461" spans="1:24" x14ac:dyDescent="0.3">
      <c r="A8461" s="28">
        <f t="shared" si="13316"/>
        <v>177212</v>
      </c>
      <c r="B8461" s="67" t="s">
        <v>17</v>
      </c>
      <c r="C8461" s="67"/>
      <c r="D8461" s="67"/>
      <c r="E8461" s="67"/>
      <c r="F8461" s="67"/>
      <c r="G8461" s="68" t="s">
        <v>31</v>
      </c>
      <c r="H8461" s="69"/>
      <c r="J8461" s="28" t="str">
        <f t="shared" ref="J8461" si="13358">CONCATENATE(K8458,3)</f>
        <v>33</v>
      </c>
      <c r="K8461" s="22" t="e">
        <v>#VALUE!</v>
      </c>
      <c r="L8461" s="22" t="e">
        <v>#VALUE!</v>
      </c>
      <c r="M8461" s="17"/>
      <c r="N8461" s="17"/>
      <c r="O8461" s="17"/>
      <c r="P8461" s="17"/>
      <c r="Q8461" s="17"/>
      <c r="R8461" s="17"/>
      <c r="S8461" s="17"/>
      <c r="U8461" s="28">
        <f t="shared" si="13317"/>
        <v>177</v>
      </c>
      <c r="V8461" s="28">
        <f t="shared" si="10426"/>
        <v>212</v>
      </c>
    </row>
    <row r="8462" spans="1:24" x14ac:dyDescent="0.3">
      <c r="A8462" s="28">
        <f t="shared" si="13316"/>
        <v>177213</v>
      </c>
      <c r="B8462" s="66" t="s">
        <v>18</v>
      </c>
      <c r="C8462" s="66"/>
      <c r="D8462" s="66"/>
      <c r="E8462" s="66" t="str">
        <f t="shared" ref="E8462" si="13359">IF(D8455="","",D8455)</f>
        <v/>
      </c>
      <c r="F8462" s="66"/>
      <c r="G8462" s="4" t="s">
        <v>18</v>
      </c>
      <c r="H8462" s="16"/>
      <c r="J8462" s="17"/>
      <c r="K8462" s="17">
        <v>4</v>
      </c>
      <c r="L8462" s="17">
        <v>4</v>
      </c>
      <c r="M8462" s="17">
        <v>4</v>
      </c>
      <c r="N8462" s="17"/>
      <c r="O8462" s="17"/>
      <c r="P8462" s="17"/>
      <c r="Q8462" s="17"/>
      <c r="R8462" s="17"/>
      <c r="S8462" s="17"/>
      <c r="U8462" s="28">
        <f t="shared" si="13317"/>
        <v>177</v>
      </c>
      <c r="V8462" s="28">
        <f t="shared" si="10426"/>
        <v>213</v>
      </c>
    </row>
    <row r="8463" spans="1:24" ht="15" customHeight="1" x14ac:dyDescent="0.3">
      <c r="A8463" s="28">
        <f t="shared" si="13316"/>
        <v>177214</v>
      </c>
      <c r="B8463" s="5" t="s">
        <v>19</v>
      </c>
      <c r="C8463" s="5" t="s">
        <v>20</v>
      </c>
      <c r="D8463" s="5" t="s">
        <v>21</v>
      </c>
      <c r="E8463" s="5"/>
      <c r="F8463" s="70" t="s">
        <v>33</v>
      </c>
      <c r="G8463" s="5" t="s">
        <v>19</v>
      </c>
      <c r="H8463" s="5" t="s">
        <v>20</v>
      </c>
      <c r="J8463" s="28" t="str">
        <f t="shared" ref="J8463" si="13360">CONCATENATE(K8462,1)</f>
        <v>41</v>
      </c>
      <c r="K8463" s="22" t="e">
        <f t="array" ref="K8463:M8465">LINEST(B8466:B8469,C8466:C8469^{1,2},TRUE,TRUE)</f>
        <v>#VALUE!</v>
      </c>
      <c r="L8463" s="22" t="e">
        <v>#VALUE!</v>
      </c>
      <c r="M8463" s="22" t="e">
        <v>#VALUE!</v>
      </c>
      <c r="N8463" s="17"/>
      <c r="O8463" s="17"/>
      <c r="P8463" s="17"/>
      <c r="Q8463" s="17"/>
      <c r="R8463" s="17"/>
      <c r="S8463" s="17"/>
      <c r="U8463" s="28">
        <f t="shared" si="13317"/>
        <v>177</v>
      </c>
      <c r="V8463" s="28">
        <f t="shared" si="10426"/>
        <v>214</v>
      </c>
    </row>
    <row r="8464" spans="1:24" x14ac:dyDescent="0.3">
      <c r="A8464" s="28">
        <f t="shared" si="13316"/>
        <v>177215</v>
      </c>
      <c r="B8464" s="5" t="s">
        <v>22</v>
      </c>
      <c r="C8464" s="5" t="s">
        <v>23</v>
      </c>
      <c r="D8464" s="5" t="s">
        <v>24</v>
      </c>
      <c r="E8464" s="5" t="s">
        <v>32</v>
      </c>
      <c r="F8464" s="70"/>
      <c r="G8464" s="5" t="s">
        <v>22</v>
      </c>
      <c r="H8464" s="5" t="s">
        <v>23</v>
      </c>
      <c r="J8464" s="28" t="str">
        <f t="shared" ref="J8464" si="13361">CONCATENATE(K8462,2)</f>
        <v>42</v>
      </c>
      <c r="K8464" s="22" t="e">
        <v>#VALUE!</v>
      </c>
      <c r="L8464" s="22" t="e">
        <v>#VALUE!</v>
      </c>
      <c r="M8464" s="22" t="e">
        <v>#VALUE!</v>
      </c>
      <c r="N8464" s="17"/>
      <c r="O8464" s="17"/>
      <c r="P8464" s="17"/>
      <c r="Q8464" s="17"/>
      <c r="R8464" s="17"/>
      <c r="S8464" s="17"/>
      <c r="U8464" s="28">
        <f t="shared" si="13317"/>
        <v>177</v>
      </c>
      <c r="V8464" s="28">
        <f t="shared" si="10426"/>
        <v>215</v>
      </c>
    </row>
    <row r="8465" spans="1:22" x14ac:dyDescent="0.3">
      <c r="A8465" s="28">
        <f t="shared" si="13316"/>
        <v>177216</v>
      </c>
      <c r="B8465" s="6" t="str">
        <f t="shared" ref="B8465" si="13362">IF(H8458="","",H8458)</f>
        <v>°C</v>
      </c>
      <c r="C8465" s="6" t="str">
        <f t="shared" ref="C8465" si="13363">IF(H8458="","",H8458)</f>
        <v>°C</v>
      </c>
      <c r="D8465" s="6" t="str">
        <f t="shared" ref="D8465" si="13364">IF(H8458="","",H8458)</f>
        <v>°C</v>
      </c>
      <c r="E8465" s="6"/>
      <c r="F8465" s="6"/>
      <c r="G8465" s="6" t="str">
        <f t="shared" ref="G8465" si="13365">IF(H8458="","",H8458)</f>
        <v>°C</v>
      </c>
      <c r="H8465" s="6" t="str">
        <f t="shared" ref="H8465" si="13366">IF(H8458="","",H8458)</f>
        <v>°C</v>
      </c>
      <c r="J8465" s="28" t="str">
        <f t="shared" ref="J8465" si="13367">CONCATENATE(K8462,3)</f>
        <v>43</v>
      </c>
      <c r="K8465" s="22" t="e">
        <v>#VALUE!</v>
      </c>
      <c r="L8465" s="22" t="e">
        <v>#VALUE!</v>
      </c>
      <c r="M8465" s="22" t="e">
        <v>#VALUE!</v>
      </c>
      <c r="N8465" s="17"/>
      <c r="O8465" s="17"/>
      <c r="P8465" s="17"/>
      <c r="Q8465" s="17"/>
      <c r="R8465" s="17"/>
      <c r="S8465" s="17"/>
      <c r="U8465" s="28">
        <f t="shared" si="13317"/>
        <v>177</v>
      </c>
      <c r="V8465" s="28">
        <f t="shared" si="10426"/>
        <v>216</v>
      </c>
    </row>
    <row r="8466" spans="1:22" x14ac:dyDescent="0.3">
      <c r="A8466" s="28">
        <f t="shared" si="13316"/>
        <v>177217</v>
      </c>
      <c r="B8466" s="26"/>
      <c r="C8466" s="26"/>
      <c r="D8466" s="26"/>
      <c r="E8466" s="9"/>
      <c r="F8466" s="26"/>
      <c r="G8466" s="27"/>
      <c r="H8466" s="27"/>
      <c r="J8466" s="17"/>
      <c r="K8466" s="17">
        <v>5</v>
      </c>
      <c r="L8466" s="17">
        <v>5</v>
      </c>
      <c r="M8466" s="17">
        <v>5</v>
      </c>
      <c r="N8466" s="17">
        <v>5</v>
      </c>
      <c r="O8466" s="17"/>
      <c r="P8466" s="17"/>
      <c r="Q8466" s="17"/>
      <c r="R8466" s="17"/>
      <c r="S8466" s="17"/>
      <c r="U8466" s="28">
        <f t="shared" si="13317"/>
        <v>177</v>
      </c>
      <c r="V8466" s="28">
        <f t="shared" si="10426"/>
        <v>217</v>
      </c>
    </row>
    <row r="8467" spans="1:22" x14ac:dyDescent="0.3">
      <c r="A8467" s="28">
        <f t="shared" si="13316"/>
        <v>177218</v>
      </c>
      <c r="B8467" s="26"/>
      <c r="C8467" s="26"/>
      <c r="D8467" s="26"/>
      <c r="E8467" s="9"/>
      <c r="F8467" s="26"/>
      <c r="G8467" s="27"/>
      <c r="H8467" s="27"/>
      <c r="J8467" s="28" t="str">
        <f t="shared" ref="J8467" si="13368">CONCATENATE(K8466,1)</f>
        <v>51</v>
      </c>
      <c r="K8467" s="22" t="e">
        <f t="array" ref="K8467:N8469">LINEST(B8466:B8470,C8466:C8470^{1,2,3},TRUE,TRUE)</f>
        <v>#VALUE!</v>
      </c>
      <c r="L8467" s="22" t="e">
        <v>#VALUE!</v>
      </c>
      <c r="M8467" s="22" t="e">
        <v>#VALUE!</v>
      </c>
      <c r="N8467" s="22" t="e">
        <v>#VALUE!</v>
      </c>
      <c r="O8467" s="17"/>
      <c r="P8467" s="17"/>
      <c r="Q8467" s="17"/>
      <c r="R8467" s="17"/>
      <c r="S8467" s="17"/>
      <c r="U8467" s="28">
        <f t="shared" si="13317"/>
        <v>177</v>
      </c>
      <c r="V8467" s="28">
        <f t="shared" si="10426"/>
        <v>218</v>
      </c>
    </row>
    <row r="8468" spans="1:22" x14ac:dyDescent="0.3">
      <c r="A8468" s="28">
        <f t="shared" si="13316"/>
        <v>177219</v>
      </c>
      <c r="B8468" s="26"/>
      <c r="C8468" s="26"/>
      <c r="D8468" s="26"/>
      <c r="E8468" s="9"/>
      <c r="F8468" s="26"/>
      <c r="G8468" s="27"/>
      <c r="H8468" s="27"/>
      <c r="J8468" s="28" t="str">
        <f t="shared" ref="J8468" si="13369">CONCATENATE(K8466,2)</f>
        <v>52</v>
      </c>
      <c r="K8468" s="22" t="e">
        <v>#VALUE!</v>
      </c>
      <c r="L8468" s="22" t="e">
        <v>#VALUE!</v>
      </c>
      <c r="M8468" s="22" t="e">
        <v>#VALUE!</v>
      </c>
      <c r="N8468" s="22" t="e">
        <v>#VALUE!</v>
      </c>
      <c r="O8468" s="17"/>
      <c r="P8468" s="17"/>
      <c r="Q8468" s="17"/>
      <c r="R8468" s="17"/>
      <c r="S8468" s="17"/>
      <c r="U8468" s="28">
        <f t="shared" si="13317"/>
        <v>177</v>
      </c>
      <c r="V8468" s="28">
        <f t="shared" si="10426"/>
        <v>219</v>
      </c>
    </row>
    <row r="8469" spans="1:22" x14ac:dyDescent="0.3">
      <c r="A8469" s="28">
        <f t="shared" si="13316"/>
        <v>177220</v>
      </c>
      <c r="B8469" s="26"/>
      <c r="C8469" s="26"/>
      <c r="D8469" s="26"/>
      <c r="E8469" s="9"/>
      <c r="F8469" s="26"/>
      <c r="G8469" s="27"/>
      <c r="H8469" s="27"/>
      <c r="J8469" s="28" t="str">
        <f t="shared" ref="J8469" si="13370">CONCATENATE(K8466,3)</f>
        <v>53</v>
      </c>
      <c r="K8469" s="22" t="e">
        <v>#VALUE!</v>
      </c>
      <c r="L8469" s="22" t="e">
        <v>#VALUE!</v>
      </c>
      <c r="M8469" s="22" t="e">
        <v>#VALUE!</v>
      </c>
      <c r="N8469" s="22" t="e">
        <v>#VALUE!</v>
      </c>
      <c r="O8469" s="17"/>
      <c r="P8469" s="17"/>
      <c r="Q8469" s="17"/>
      <c r="R8469" s="17"/>
      <c r="S8469" s="17"/>
      <c r="U8469" s="28">
        <f t="shared" si="13317"/>
        <v>177</v>
      </c>
      <c r="V8469" s="28">
        <f t="shared" si="10426"/>
        <v>220</v>
      </c>
    </row>
    <row r="8470" spans="1:22" x14ac:dyDescent="0.3">
      <c r="A8470" s="28">
        <f t="shared" si="13316"/>
        <v>177221</v>
      </c>
      <c r="B8470" s="26"/>
      <c r="C8470" s="26"/>
      <c r="D8470" s="26"/>
      <c r="E8470" s="9"/>
      <c r="F8470" s="26"/>
      <c r="G8470" s="27"/>
      <c r="H8470" s="27"/>
      <c r="J8470" s="17"/>
      <c r="K8470" s="17">
        <v>6</v>
      </c>
      <c r="L8470" s="17">
        <v>6</v>
      </c>
      <c r="M8470" s="17">
        <v>6</v>
      </c>
      <c r="N8470" s="17">
        <v>6</v>
      </c>
      <c r="O8470" s="17">
        <v>6</v>
      </c>
      <c r="P8470" s="17"/>
      <c r="Q8470" s="17"/>
      <c r="R8470" s="17"/>
      <c r="S8470" s="17"/>
      <c r="U8470" s="28">
        <f t="shared" si="13317"/>
        <v>177</v>
      </c>
      <c r="V8470" s="28">
        <f t="shared" si="10426"/>
        <v>221</v>
      </c>
    </row>
    <row r="8471" spans="1:22" x14ac:dyDescent="0.3">
      <c r="A8471" s="28">
        <f t="shared" si="13316"/>
        <v>177222</v>
      </c>
      <c r="B8471" s="26"/>
      <c r="C8471" s="26"/>
      <c r="D8471" s="26"/>
      <c r="E8471" s="9"/>
      <c r="F8471" s="26"/>
      <c r="G8471" s="27"/>
      <c r="H8471" s="27"/>
      <c r="J8471" s="28" t="str">
        <f t="shared" ref="J8471" si="13371">CONCATENATE(K8470,1)</f>
        <v>61</v>
      </c>
      <c r="K8471" s="22" t="e">
        <f t="array" ref="K8471:O8473">LINEST(B8466:B8471,C8466:C8471^{1,2,3,4},TRUE,TRUE)</f>
        <v>#VALUE!</v>
      </c>
      <c r="L8471" s="22" t="e">
        <v>#VALUE!</v>
      </c>
      <c r="M8471" s="22" t="e">
        <v>#VALUE!</v>
      </c>
      <c r="N8471" s="22" t="e">
        <v>#VALUE!</v>
      </c>
      <c r="O8471" s="22" t="e">
        <v>#VALUE!</v>
      </c>
      <c r="P8471" s="17"/>
      <c r="Q8471" s="17"/>
      <c r="R8471" s="17"/>
      <c r="S8471" s="17"/>
      <c r="U8471" s="28">
        <f t="shared" si="13317"/>
        <v>177</v>
      </c>
      <c r="V8471" s="28">
        <f t="shared" si="10426"/>
        <v>222</v>
      </c>
    </row>
    <row r="8472" spans="1:22" x14ac:dyDescent="0.3">
      <c r="A8472" s="28">
        <f t="shared" si="13316"/>
        <v>177223</v>
      </c>
      <c r="B8472" s="26"/>
      <c r="C8472" s="26"/>
      <c r="D8472" s="26"/>
      <c r="E8472" s="9"/>
      <c r="F8472" s="26"/>
      <c r="G8472" s="27"/>
      <c r="H8472" s="27"/>
      <c r="J8472" s="28" t="str">
        <f t="shared" ref="J8472" si="13372">CONCATENATE(K8470,2)</f>
        <v>62</v>
      </c>
      <c r="K8472" s="22" t="e">
        <v>#VALUE!</v>
      </c>
      <c r="L8472" s="22" t="e">
        <v>#VALUE!</v>
      </c>
      <c r="M8472" s="22" t="e">
        <v>#VALUE!</v>
      </c>
      <c r="N8472" s="22" t="e">
        <v>#VALUE!</v>
      </c>
      <c r="O8472" s="22" t="e">
        <v>#VALUE!</v>
      </c>
      <c r="P8472" s="17"/>
      <c r="Q8472" s="17"/>
      <c r="R8472" s="17"/>
      <c r="S8472" s="17"/>
      <c r="U8472" s="28">
        <f t="shared" si="13317"/>
        <v>177</v>
      </c>
      <c r="V8472" s="28">
        <f t="shared" si="10426"/>
        <v>223</v>
      </c>
    </row>
    <row r="8473" spans="1:22" x14ac:dyDescent="0.3">
      <c r="A8473" s="28">
        <f t="shared" si="13316"/>
        <v>177224</v>
      </c>
      <c r="B8473" s="26"/>
      <c r="C8473" s="26"/>
      <c r="D8473" s="26"/>
      <c r="E8473" s="9"/>
      <c r="F8473" s="26"/>
      <c r="G8473" s="27"/>
      <c r="H8473" s="27"/>
      <c r="J8473" s="28" t="str">
        <f t="shared" ref="J8473" si="13373">CONCATENATE(K8470,3)</f>
        <v>63</v>
      </c>
      <c r="K8473" s="22" t="e">
        <v>#VALUE!</v>
      </c>
      <c r="L8473" s="22" t="e">
        <v>#VALUE!</v>
      </c>
      <c r="M8473" s="22" t="e">
        <v>#VALUE!</v>
      </c>
      <c r="N8473" s="22" t="e">
        <v>#VALUE!</v>
      </c>
      <c r="O8473" s="22" t="e">
        <v>#VALUE!</v>
      </c>
      <c r="P8473" s="17"/>
      <c r="Q8473" s="17"/>
      <c r="R8473" s="17"/>
      <c r="S8473" s="17"/>
      <c r="U8473" s="28">
        <f t="shared" si="13317"/>
        <v>177</v>
      </c>
      <c r="V8473" s="28">
        <f t="shared" si="10426"/>
        <v>224</v>
      </c>
    </row>
    <row r="8474" spans="1:22" x14ac:dyDescent="0.3">
      <c r="A8474" s="28">
        <f t="shared" si="13316"/>
        <v>177225</v>
      </c>
      <c r="B8474" s="26"/>
      <c r="C8474" s="26"/>
      <c r="D8474" s="26"/>
      <c r="E8474" s="9"/>
      <c r="F8474" s="26"/>
      <c r="G8474" s="27"/>
      <c r="H8474" s="27"/>
      <c r="J8474" s="17"/>
      <c r="K8474" s="17">
        <v>7</v>
      </c>
      <c r="L8474" s="17">
        <v>7</v>
      </c>
      <c r="M8474" s="17">
        <v>7</v>
      </c>
      <c r="N8474" s="17">
        <v>7</v>
      </c>
      <c r="O8474" s="17">
        <v>7</v>
      </c>
      <c r="P8474" s="17">
        <v>7</v>
      </c>
      <c r="Q8474" s="17"/>
      <c r="R8474" s="17"/>
      <c r="S8474" s="17"/>
      <c r="U8474" s="28">
        <f t="shared" si="13317"/>
        <v>177</v>
      </c>
      <c r="V8474" s="28">
        <f t="shared" si="10426"/>
        <v>225</v>
      </c>
    </row>
    <row r="8475" spans="1:22" x14ac:dyDescent="0.3">
      <c r="A8475" s="28">
        <f t="shared" si="13316"/>
        <v>177226</v>
      </c>
      <c r="B8475" s="26"/>
      <c r="C8475" s="26"/>
      <c r="D8475" s="26"/>
      <c r="E8475" s="9"/>
      <c r="F8475" s="26"/>
      <c r="G8475" s="27"/>
      <c r="H8475" s="27"/>
      <c r="J8475" s="28" t="str">
        <f t="shared" ref="J8475" si="13374">CONCATENATE(K8474,1)</f>
        <v>71</v>
      </c>
      <c r="K8475" s="22" t="e">
        <f t="array" ref="K8475:P8477">LINEST(B8466:B8472,C8466:C8472^{1,2,3,4,5},TRUE,TRUE)</f>
        <v>#VALUE!</v>
      </c>
      <c r="L8475" s="22" t="e">
        <v>#VALUE!</v>
      </c>
      <c r="M8475" s="22" t="e">
        <v>#VALUE!</v>
      </c>
      <c r="N8475" s="22" t="e">
        <v>#VALUE!</v>
      </c>
      <c r="O8475" s="22" t="e">
        <v>#VALUE!</v>
      </c>
      <c r="P8475" s="22" t="e">
        <v>#VALUE!</v>
      </c>
      <c r="Q8475" s="17"/>
      <c r="R8475" s="17"/>
      <c r="S8475" s="17"/>
      <c r="U8475" s="28">
        <f t="shared" si="13317"/>
        <v>177</v>
      </c>
      <c r="V8475" s="28">
        <f t="shared" si="10426"/>
        <v>226</v>
      </c>
    </row>
    <row r="8476" spans="1:22" x14ac:dyDescent="0.3">
      <c r="A8476" s="28">
        <f t="shared" si="13316"/>
        <v>177227</v>
      </c>
      <c r="B8476" s="2">
        <f t="shared" ref="B8476" si="13375">COUNT(B8466:B8475)-2</f>
        <v>-2</v>
      </c>
      <c r="J8476" s="28" t="str">
        <f t="shared" ref="J8476" si="13376">CONCATENATE(K8474,2)</f>
        <v>72</v>
      </c>
      <c r="K8476" s="22" t="e">
        <v>#VALUE!</v>
      </c>
      <c r="L8476" s="22" t="e">
        <v>#VALUE!</v>
      </c>
      <c r="M8476" s="22" t="e">
        <v>#VALUE!</v>
      </c>
      <c r="N8476" s="22" t="e">
        <v>#VALUE!</v>
      </c>
      <c r="O8476" s="22" t="e">
        <v>#VALUE!</v>
      </c>
      <c r="P8476" s="22" t="e">
        <v>#VALUE!</v>
      </c>
      <c r="Q8476" s="17"/>
      <c r="R8476" s="17"/>
      <c r="S8476" s="17"/>
      <c r="U8476" s="28">
        <f t="shared" si="13317"/>
        <v>177</v>
      </c>
      <c r="V8476" s="28">
        <f t="shared" si="10426"/>
        <v>227</v>
      </c>
    </row>
    <row r="8477" spans="1:22" x14ac:dyDescent="0.3">
      <c r="A8477" s="28">
        <f t="shared" si="13316"/>
        <v>177228</v>
      </c>
      <c r="J8477" s="28" t="str">
        <f t="shared" ref="J8477" si="13377">CONCATENATE(K8474,3)</f>
        <v>73</v>
      </c>
      <c r="K8477" s="22" t="e">
        <v>#VALUE!</v>
      </c>
      <c r="L8477" s="22" t="e">
        <v>#VALUE!</v>
      </c>
      <c r="M8477" s="22" t="e">
        <v>#VALUE!</v>
      </c>
      <c r="N8477" s="22" t="e">
        <v>#VALUE!</v>
      </c>
      <c r="O8477" s="22" t="e">
        <v>#VALUE!</v>
      </c>
      <c r="P8477" s="22" t="e">
        <v>#VALUE!</v>
      </c>
      <c r="Q8477" s="17"/>
      <c r="R8477" s="17"/>
      <c r="S8477" s="17"/>
      <c r="U8477" s="28">
        <f t="shared" si="13317"/>
        <v>177</v>
      </c>
      <c r="V8477" s="28">
        <f t="shared" si="10426"/>
        <v>228</v>
      </c>
    </row>
    <row r="8478" spans="1:22" x14ac:dyDescent="0.3">
      <c r="A8478" s="28">
        <f t="shared" si="13316"/>
        <v>177229</v>
      </c>
      <c r="B8478" s="66" t="s">
        <v>25</v>
      </c>
      <c r="C8478" s="66"/>
      <c r="D8478" s="66"/>
      <c r="E8478" s="66"/>
      <c r="F8478" s="66"/>
      <c r="G8478" s="66"/>
      <c r="H8478" s="66"/>
      <c r="J8478" s="17"/>
      <c r="K8478" s="17">
        <v>8</v>
      </c>
      <c r="L8478" s="17">
        <v>8</v>
      </c>
      <c r="M8478" s="17">
        <v>8</v>
      </c>
      <c r="N8478" s="17">
        <v>8</v>
      </c>
      <c r="O8478" s="17">
        <v>8</v>
      </c>
      <c r="P8478" s="17">
        <v>8</v>
      </c>
      <c r="Q8478" s="17">
        <v>8</v>
      </c>
      <c r="R8478" s="17"/>
      <c r="S8478" s="17"/>
      <c r="U8478" s="28">
        <f t="shared" si="13317"/>
        <v>177</v>
      </c>
      <c r="V8478" s="28">
        <f t="shared" si="10426"/>
        <v>229</v>
      </c>
    </row>
    <row r="8479" spans="1:22" x14ac:dyDescent="0.3">
      <c r="A8479" s="28">
        <f t="shared" si="13316"/>
        <v>177230</v>
      </c>
      <c r="B8479" s="71"/>
      <c r="C8479" s="71"/>
      <c r="D8479" s="71"/>
      <c r="E8479" s="71"/>
      <c r="F8479" s="71"/>
      <c r="G8479" s="71"/>
      <c r="H8479" s="71"/>
      <c r="J8479" s="28" t="str">
        <f t="shared" ref="J8479" si="13378">CONCATENATE(K8478,1)</f>
        <v>81</v>
      </c>
      <c r="K8479" s="22" t="e">
        <f t="array" ref="K8479:Q8481">LINEST(B8466:B8473,C8466:C8473^{1,2,3,4,5,6},TRUE,TRUE)</f>
        <v>#VALUE!</v>
      </c>
      <c r="L8479" s="22" t="e">
        <v>#VALUE!</v>
      </c>
      <c r="M8479" s="22" t="e">
        <v>#VALUE!</v>
      </c>
      <c r="N8479" s="22" t="e">
        <v>#VALUE!</v>
      </c>
      <c r="O8479" s="22" t="e">
        <v>#VALUE!</v>
      </c>
      <c r="P8479" s="22" t="e">
        <v>#VALUE!</v>
      </c>
      <c r="Q8479" s="22" t="e">
        <v>#VALUE!</v>
      </c>
      <c r="R8479" s="17"/>
      <c r="S8479" s="17"/>
      <c r="U8479" s="28">
        <f t="shared" si="13317"/>
        <v>177</v>
      </c>
      <c r="V8479" s="28">
        <f t="shared" si="10426"/>
        <v>230</v>
      </c>
    </row>
    <row r="8480" spans="1:22" x14ac:dyDescent="0.3">
      <c r="A8480" s="28">
        <f t="shared" si="13316"/>
        <v>177231</v>
      </c>
      <c r="B8480" s="71"/>
      <c r="C8480" s="71"/>
      <c r="D8480" s="71"/>
      <c r="E8480" s="71"/>
      <c r="F8480" s="71"/>
      <c r="G8480" s="71"/>
      <c r="H8480" s="71"/>
      <c r="J8480" s="28" t="str">
        <f t="shared" ref="J8480" si="13379">CONCATENATE(K8478,2)</f>
        <v>82</v>
      </c>
      <c r="K8480" s="22" t="e">
        <v>#VALUE!</v>
      </c>
      <c r="L8480" s="22" t="e">
        <v>#VALUE!</v>
      </c>
      <c r="M8480" s="22" t="e">
        <v>#VALUE!</v>
      </c>
      <c r="N8480" s="22" t="e">
        <v>#VALUE!</v>
      </c>
      <c r="O8480" s="22" t="e">
        <v>#VALUE!</v>
      </c>
      <c r="P8480" s="22" t="e">
        <v>#VALUE!</v>
      </c>
      <c r="Q8480" s="22" t="e">
        <v>#VALUE!</v>
      </c>
      <c r="R8480" s="17"/>
      <c r="S8480" s="17"/>
      <c r="U8480" s="28">
        <f t="shared" si="13317"/>
        <v>177</v>
      </c>
      <c r="V8480" s="28">
        <f t="shared" si="10426"/>
        <v>231</v>
      </c>
    </row>
    <row r="8481" spans="1:22" x14ac:dyDescent="0.3">
      <c r="A8481" s="28">
        <f t="shared" si="13316"/>
        <v>177232</v>
      </c>
      <c r="J8481" s="28" t="str">
        <f t="shared" ref="J8481" si="13380">CONCATENATE(K8478,3)</f>
        <v>83</v>
      </c>
      <c r="K8481" s="22" t="e">
        <v>#VALUE!</v>
      </c>
      <c r="L8481" s="22" t="e">
        <v>#VALUE!</v>
      </c>
      <c r="M8481" s="22" t="e">
        <v>#VALUE!</v>
      </c>
      <c r="N8481" s="22" t="e">
        <v>#VALUE!</v>
      </c>
      <c r="O8481" s="22" t="e">
        <v>#VALUE!</v>
      </c>
      <c r="P8481" s="22" t="e">
        <v>#VALUE!</v>
      </c>
      <c r="Q8481" s="22" t="e">
        <v>#VALUE!</v>
      </c>
      <c r="R8481" s="17"/>
      <c r="S8481" s="17"/>
      <c r="U8481" s="28">
        <f t="shared" si="13317"/>
        <v>177</v>
      </c>
      <c r="V8481" s="28">
        <f t="shared" si="10426"/>
        <v>232</v>
      </c>
    </row>
    <row r="8482" spans="1:22" ht="15" customHeight="1" x14ac:dyDescent="0.3">
      <c r="A8482" s="28">
        <f t="shared" si="13316"/>
        <v>177233</v>
      </c>
      <c r="B8482" s="66" t="s">
        <v>52</v>
      </c>
      <c r="C8482" s="66"/>
      <c r="D8482" s="66"/>
      <c r="E8482" s="10" t="str">
        <f>IF(D8452="","",MAX(E8483,E8484))</f>
        <v/>
      </c>
      <c r="J8482" s="17"/>
      <c r="K8482" s="17">
        <v>9</v>
      </c>
      <c r="L8482" s="17">
        <v>9</v>
      </c>
      <c r="M8482" s="17">
        <v>9</v>
      </c>
      <c r="N8482" s="17">
        <v>9</v>
      </c>
      <c r="O8482" s="17">
        <v>9</v>
      </c>
      <c r="P8482" s="17">
        <v>9</v>
      </c>
      <c r="Q8482" s="17">
        <v>9</v>
      </c>
      <c r="R8482" s="17">
        <v>9</v>
      </c>
      <c r="S8482" s="17"/>
      <c r="U8482" s="28">
        <f t="shared" si="13317"/>
        <v>177</v>
      </c>
      <c r="V8482" s="28">
        <f t="shared" si="10426"/>
        <v>233</v>
      </c>
    </row>
    <row r="8483" spans="1:22" x14ac:dyDescent="0.3">
      <c r="A8483" s="28">
        <f t="shared" si="13316"/>
        <v>177234</v>
      </c>
      <c r="B8483" s="2" t="s">
        <v>26</v>
      </c>
      <c r="C8483" s="2" t="s">
        <v>27</v>
      </c>
      <c r="D8483" s="2" t="s">
        <v>28</v>
      </c>
      <c r="E8483" s="11">
        <f>ABS(MIN(D8484:D8493))</f>
        <v>0</v>
      </c>
      <c r="G8483" s="2" t="s">
        <v>230</v>
      </c>
      <c r="J8483" s="28" t="str">
        <f t="shared" ref="J8483" si="13381">CONCATENATE(K8482,1)</f>
        <v>91</v>
      </c>
      <c r="K8483" s="22" t="e">
        <f t="array" ref="K8483:R8485">LINEST(B8466:B8474,C8466:C8474^{1,2,3,4,5,6,7},TRUE,TRUE)</f>
        <v>#VALUE!</v>
      </c>
      <c r="L8483" s="22" t="e">
        <v>#VALUE!</v>
      </c>
      <c r="M8483" s="22" t="e">
        <v>#VALUE!</v>
      </c>
      <c r="N8483" s="22" t="e">
        <v>#VALUE!</v>
      </c>
      <c r="O8483" s="22" t="e">
        <v>#VALUE!</v>
      </c>
      <c r="P8483" s="22" t="e">
        <v>#VALUE!</v>
      </c>
      <c r="Q8483" s="22" t="e">
        <v>#VALUE!</v>
      </c>
      <c r="R8483" s="22" t="e">
        <v>#VALUE!</v>
      </c>
      <c r="S8483" s="17"/>
      <c r="U8483" s="28">
        <f t="shared" si="13317"/>
        <v>177</v>
      </c>
      <c r="V8483" s="28">
        <f t="shared" ref="V8483:V8544" si="13382">V8482+1</f>
        <v>234</v>
      </c>
    </row>
    <row r="8484" spans="1:22" x14ac:dyDescent="0.3">
      <c r="A8484" s="28">
        <f t="shared" si="13316"/>
        <v>177235</v>
      </c>
      <c r="B8484" s="7">
        <f t="shared" ref="B8484:B8493" si="13383">C8466-B8466</f>
        <v>0</v>
      </c>
      <c r="C8484" s="7">
        <f t="shared" ref="C8484:C8493" si="13384">H8466-G8466</f>
        <v>0</v>
      </c>
      <c r="D8484" s="7">
        <f>C8484-B8484</f>
        <v>0</v>
      </c>
      <c r="E8484" s="11">
        <f>ABS(MAX(D8484:D8493))</f>
        <v>0</v>
      </c>
      <c r="F8484" s="13"/>
      <c r="G8484" s="2" t="str">
        <f>IF(D8466="","",D8466/E8466)</f>
        <v/>
      </c>
      <c r="H8484" s="13"/>
      <c r="J8484" s="28" t="str">
        <f t="shared" ref="J8484" si="13385">CONCATENATE(K8482,2)</f>
        <v>92</v>
      </c>
      <c r="K8484" s="22" t="e">
        <v>#VALUE!</v>
      </c>
      <c r="L8484" s="22" t="e">
        <v>#VALUE!</v>
      </c>
      <c r="M8484" s="22" t="e">
        <v>#VALUE!</v>
      </c>
      <c r="N8484" s="22" t="e">
        <v>#VALUE!</v>
      </c>
      <c r="O8484" s="22" t="e">
        <v>#VALUE!</v>
      </c>
      <c r="P8484" s="22" t="e">
        <v>#VALUE!</v>
      </c>
      <c r="Q8484" s="22" t="e">
        <v>#VALUE!</v>
      </c>
      <c r="R8484" s="22" t="e">
        <v>#VALUE!</v>
      </c>
      <c r="S8484" s="17"/>
      <c r="U8484" s="28">
        <f t="shared" si="13317"/>
        <v>177</v>
      </c>
      <c r="V8484" s="28">
        <f t="shared" si="13382"/>
        <v>235</v>
      </c>
    </row>
    <row r="8485" spans="1:22" x14ac:dyDescent="0.3">
      <c r="A8485" s="28">
        <f t="shared" si="13316"/>
        <v>177236</v>
      </c>
      <c r="B8485" s="7">
        <f t="shared" si="13383"/>
        <v>0</v>
      </c>
      <c r="C8485" s="7">
        <f t="shared" si="13384"/>
        <v>0</v>
      </c>
      <c r="D8485" s="7">
        <f t="shared" ref="D8485:D8493" si="13386">C8485-B8485</f>
        <v>0</v>
      </c>
      <c r="E8485" s="12" t="s">
        <v>34</v>
      </c>
      <c r="G8485" s="2" t="str">
        <f t="shared" ref="G8485:G8493" si="13387">IF(D8467="","",D8467/E8467)</f>
        <v/>
      </c>
      <c r="H8485" s="13"/>
      <c r="J8485" s="28" t="str">
        <f t="shared" ref="J8485" si="13388">CONCATENATE(K8482,3)</f>
        <v>93</v>
      </c>
      <c r="K8485" s="22" t="e">
        <v>#VALUE!</v>
      </c>
      <c r="L8485" s="22" t="e">
        <v>#VALUE!</v>
      </c>
      <c r="M8485" s="22" t="e">
        <v>#VALUE!</v>
      </c>
      <c r="N8485" s="22" t="e">
        <v>#VALUE!</v>
      </c>
      <c r="O8485" s="22" t="e">
        <v>#VALUE!</v>
      </c>
      <c r="P8485" s="22" t="e">
        <v>#VALUE!</v>
      </c>
      <c r="Q8485" s="22" t="e">
        <v>#VALUE!</v>
      </c>
      <c r="R8485" s="22" t="e">
        <v>#VALUE!</v>
      </c>
      <c r="S8485" s="17"/>
      <c r="U8485" s="28">
        <f t="shared" si="13317"/>
        <v>177</v>
      </c>
      <c r="V8485" s="28">
        <f t="shared" si="13382"/>
        <v>236</v>
      </c>
    </row>
    <row r="8486" spans="1:22" x14ac:dyDescent="0.3">
      <c r="A8486" s="28">
        <f t="shared" si="13316"/>
        <v>177237</v>
      </c>
      <c r="B8486" s="7">
        <f t="shared" si="13383"/>
        <v>0</v>
      </c>
      <c r="C8486" s="7">
        <f t="shared" si="13384"/>
        <v>0</v>
      </c>
      <c r="D8486" s="7">
        <f t="shared" si="13386"/>
        <v>0</v>
      </c>
      <c r="E8486" s="10" t="str">
        <f>IF(D8452="","",MAX(E8487,E8488))</f>
        <v/>
      </c>
      <c r="G8486" s="2" t="str">
        <f t="shared" si="13387"/>
        <v/>
      </c>
      <c r="H8486" s="13"/>
      <c r="J8486" s="17"/>
      <c r="K8486" s="17">
        <v>10</v>
      </c>
      <c r="L8486" s="17">
        <v>10</v>
      </c>
      <c r="M8486" s="17">
        <v>10</v>
      </c>
      <c r="N8486" s="17">
        <v>10</v>
      </c>
      <c r="O8486" s="17">
        <v>10</v>
      </c>
      <c r="P8486" s="17">
        <v>10</v>
      </c>
      <c r="Q8486" s="17">
        <v>10</v>
      </c>
      <c r="R8486" s="17">
        <v>10</v>
      </c>
      <c r="S8486" s="17">
        <v>10</v>
      </c>
      <c r="U8486" s="28">
        <f t="shared" si="13317"/>
        <v>177</v>
      </c>
      <c r="V8486" s="28">
        <f t="shared" si="13382"/>
        <v>237</v>
      </c>
    </row>
    <row r="8487" spans="1:22" x14ac:dyDescent="0.3">
      <c r="A8487" s="28">
        <f t="shared" si="13316"/>
        <v>177238</v>
      </c>
      <c r="B8487" s="7">
        <f t="shared" si="13383"/>
        <v>0</v>
      </c>
      <c r="C8487" s="7">
        <f t="shared" si="13384"/>
        <v>0</v>
      </c>
      <c r="D8487" s="7">
        <f t="shared" si="13386"/>
        <v>0</v>
      </c>
      <c r="E8487" s="11">
        <f>ABS(MIN(B8484:B8493))</f>
        <v>0</v>
      </c>
      <c r="G8487" s="2" t="str">
        <f t="shared" si="13387"/>
        <v/>
      </c>
      <c r="H8487" s="13"/>
      <c r="J8487" s="28" t="str">
        <f t="shared" ref="J8487" si="13389">CONCATENATE(K8486,1)</f>
        <v>101</v>
      </c>
      <c r="K8487" s="22" t="e">
        <f t="array" ref="K8487:S8489">LINEST(B8466:B8475,C8466:C8475^{1,2,3,4,5,6,7,8},TRUE,TRUE)</f>
        <v>#VALUE!</v>
      </c>
      <c r="L8487" s="22" t="e">
        <v>#VALUE!</v>
      </c>
      <c r="M8487" s="22" t="e">
        <v>#VALUE!</v>
      </c>
      <c r="N8487" s="22" t="e">
        <v>#VALUE!</v>
      </c>
      <c r="O8487" s="22" t="e">
        <v>#VALUE!</v>
      </c>
      <c r="P8487" s="22" t="e">
        <v>#VALUE!</v>
      </c>
      <c r="Q8487" s="22" t="e">
        <v>#VALUE!</v>
      </c>
      <c r="R8487" s="22" t="e">
        <v>#VALUE!</v>
      </c>
      <c r="S8487" s="22" t="e">
        <v>#VALUE!</v>
      </c>
      <c r="U8487" s="28">
        <f t="shared" si="13317"/>
        <v>177</v>
      </c>
      <c r="V8487" s="28">
        <f t="shared" si="13382"/>
        <v>238</v>
      </c>
    </row>
    <row r="8488" spans="1:22" x14ac:dyDescent="0.3">
      <c r="A8488" s="28">
        <f t="shared" si="13316"/>
        <v>177239</v>
      </c>
      <c r="B8488" s="7">
        <f t="shared" si="13383"/>
        <v>0</v>
      </c>
      <c r="C8488" s="7">
        <f t="shared" si="13384"/>
        <v>0</v>
      </c>
      <c r="D8488" s="7">
        <f t="shared" si="13386"/>
        <v>0</v>
      </c>
      <c r="E8488" s="11">
        <f>ABS(MAX(B8484:B8493))</f>
        <v>0</v>
      </c>
      <c r="G8488" s="2" t="str">
        <f t="shared" si="13387"/>
        <v/>
      </c>
      <c r="H8488" s="13"/>
      <c r="J8488" s="28" t="str">
        <f t="shared" ref="J8488" si="13390">CONCATENATE(K8486,2)</f>
        <v>102</v>
      </c>
      <c r="K8488" s="22" t="e">
        <v>#VALUE!</v>
      </c>
      <c r="L8488" s="22" t="e">
        <v>#VALUE!</v>
      </c>
      <c r="M8488" s="22" t="e">
        <v>#VALUE!</v>
      </c>
      <c r="N8488" s="22" t="e">
        <v>#VALUE!</v>
      </c>
      <c r="O8488" s="22" t="e">
        <v>#VALUE!</v>
      </c>
      <c r="P8488" s="22" t="e">
        <v>#VALUE!</v>
      </c>
      <c r="Q8488" s="22" t="e">
        <v>#VALUE!</v>
      </c>
      <c r="R8488" s="22" t="e">
        <v>#VALUE!</v>
      </c>
      <c r="S8488" s="22" t="e">
        <v>#VALUE!</v>
      </c>
      <c r="U8488" s="28">
        <f t="shared" si="13317"/>
        <v>177</v>
      </c>
      <c r="V8488" s="28">
        <f t="shared" si="13382"/>
        <v>239</v>
      </c>
    </row>
    <row r="8489" spans="1:22" x14ac:dyDescent="0.3">
      <c r="A8489" s="28">
        <f t="shared" si="13316"/>
        <v>177240</v>
      </c>
      <c r="B8489" s="7">
        <f t="shared" si="13383"/>
        <v>0</v>
      </c>
      <c r="C8489" s="7">
        <f t="shared" si="13384"/>
        <v>0</v>
      </c>
      <c r="D8489" s="7">
        <f t="shared" si="13386"/>
        <v>0</v>
      </c>
      <c r="E8489" s="12" t="s">
        <v>231</v>
      </c>
      <c r="G8489" s="2" t="str">
        <f t="shared" si="13387"/>
        <v/>
      </c>
      <c r="H8489" s="13"/>
      <c r="J8489" s="28" t="str">
        <f t="shared" ref="J8489" si="13391">CONCATENATE(K8486,3)</f>
        <v>103</v>
      </c>
      <c r="K8489" s="22" t="e">
        <v>#VALUE!</v>
      </c>
      <c r="L8489" s="22" t="e">
        <v>#VALUE!</v>
      </c>
      <c r="M8489" s="22" t="e">
        <v>#VALUE!</v>
      </c>
      <c r="N8489" s="22" t="e">
        <v>#VALUE!</v>
      </c>
      <c r="O8489" s="22" t="e">
        <v>#VALUE!</v>
      </c>
      <c r="P8489" s="22" t="e">
        <v>#VALUE!</v>
      </c>
      <c r="Q8489" s="22" t="e">
        <v>#VALUE!</v>
      </c>
      <c r="R8489" s="22" t="e">
        <v>#VALUE!</v>
      </c>
      <c r="S8489" s="22" t="e">
        <v>#VALUE!</v>
      </c>
      <c r="U8489" s="28">
        <f t="shared" si="13317"/>
        <v>177</v>
      </c>
      <c r="V8489" s="28">
        <f t="shared" si="13382"/>
        <v>240</v>
      </c>
    </row>
    <row r="8490" spans="1:22" x14ac:dyDescent="0.3">
      <c r="A8490" s="28">
        <f t="shared" si="13316"/>
        <v>177241</v>
      </c>
      <c r="B8490" s="7">
        <f t="shared" si="13383"/>
        <v>0</v>
      </c>
      <c r="C8490" s="7">
        <f t="shared" si="13384"/>
        <v>0</v>
      </c>
      <c r="D8490" s="7">
        <f t="shared" si="13386"/>
        <v>0</v>
      </c>
      <c r="E8490" s="10" t="e">
        <f>IF(D8452="","",MAX(E8491,E8492))*2</f>
        <v>#VALUE!</v>
      </c>
      <c r="G8490" s="2" t="str">
        <f t="shared" si="13387"/>
        <v/>
      </c>
      <c r="H8490" s="13"/>
      <c r="U8490" s="28">
        <f t="shared" si="13317"/>
        <v>177</v>
      </c>
      <c r="V8490" s="28">
        <f t="shared" si="13382"/>
        <v>241</v>
      </c>
    </row>
    <row r="8491" spans="1:22" x14ac:dyDescent="0.3">
      <c r="A8491" s="28">
        <f t="shared" si="13316"/>
        <v>177242</v>
      </c>
      <c r="B8491" s="7">
        <f t="shared" si="13383"/>
        <v>0</v>
      </c>
      <c r="C8491" s="7">
        <f t="shared" si="13384"/>
        <v>0</v>
      </c>
      <c r="D8491" s="7">
        <f t="shared" si="13386"/>
        <v>0</v>
      </c>
      <c r="E8491" s="11">
        <f>ABS(MIN(G8484:G8493))</f>
        <v>0</v>
      </c>
      <c r="G8491" s="2" t="str">
        <f t="shared" si="13387"/>
        <v/>
      </c>
      <c r="U8491" s="28">
        <f t="shared" si="13317"/>
        <v>177</v>
      </c>
      <c r="V8491" s="28">
        <f t="shared" si="13382"/>
        <v>242</v>
      </c>
    </row>
    <row r="8492" spans="1:22" x14ac:dyDescent="0.3">
      <c r="A8492" s="28">
        <f t="shared" si="13316"/>
        <v>177243</v>
      </c>
      <c r="B8492" s="7">
        <f t="shared" si="13383"/>
        <v>0</v>
      </c>
      <c r="C8492" s="7">
        <f t="shared" si="13384"/>
        <v>0</v>
      </c>
      <c r="D8492" s="7">
        <f t="shared" si="13386"/>
        <v>0</v>
      </c>
      <c r="E8492" s="11">
        <f>ABS(MAX(G8484:G8493))</f>
        <v>0</v>
      </c>
      <c r="G8492" s="2" t="str">
        <f t="shared" si="13387"/>
        <v/>
      </c>
      <c r="U8492" s="28">
        <f t="shared" si="13317"/>
        <v>177</v>
      </c>
      <c r="V8492" s="28">
        <f t="shared" si="13382"/>
        <v>243</v>
      </c>
    </row>
    <row r="8493" spans="1:22" x14ac:dyDescent="0.3">
      <c r="A8493" s="28">
        <f t="shared" si="13316"/>
        <v>177244</v>
      </c>
      <c r="B8493" s="7">
        <f t="shared" si="13383"/>
        <v>0</v>
      </c>
      <c r="C8493" s="7">
        <f t="shared" si="13384"/>
        <v>0</v>
      </c>
      <c r="D8493" s="7">
        <f t="shared" si="13386"/>
        <v>0</v>
      </c>
      <c r="F8493" s="13"/>
      <c r="G8493" s="2" t="str">
        <f t="shared" si="13387"/>
        <v/>
      </c>
      <c r="U8493" s="28">
        <f t="shared" si="13317"/>
        <v>177</v>
      </c>
      <c r="V8493" s="28">
        <f t="shared" si="13382"/>
        <v>244</v>
      </c>
    </row>
    <row r="8494" spans="1:22" x14ac:dyDescent="0.3">
      <c r="A8494" s="28">
        <f t="shared" si="13316"/>
        <v>177245</v>
      </c>
      <c r="F8494" s="13"/>
      <c r="U8494" s="28">
        <f t="shared" si="13317"/>
        <v>177</v>
      </c>
      <c r="V8494" s="28">
        <f t="shared" si="13382"/>
        <v>245</v>
      </c>
    </row>
    <row r="8495" spans="1:22" x14ac:dyDescent="0.3">
      <c r="A8495" s="28">
        <f t="shared" si="13316"/>
        <v>177246</v>
      </c>
      <c r="F8495" s="13"/>
      <c r="U8495" s="28">
        <f t="shared" si="13317"/>
        <v>177</v>
      </c>
      <c r="V8495" s="28">
        <f t="shared" si="13382"/>
        <v>246</v>
      </c>
    </row>
    <row r="8496" spans="1:22" x14ac:dyDescent="0.3">
      <c r="A8496" s="28">
        <f t="shared" si="13316"/>
        <v>177247</v>
      </c>
      <c r="F8496" s="13"/>
      <c r="U8496" s="28">
        <f t="shared" si="13317"/>
        <v>177</v>
      </c>
      <c r="V8496" s="28">
        <f t="shared" si="13382"/>
        <v>247</v>
      </c>
    </row>
    <row r="8497" spans="1:24" s="8" customFormat="1" x14ac:dyDescent="0.3"/>
    <row r="8498" spans="1:24" x14ac:dyDescent="0.3">
      <c r="A8498" s="28">
        <f t="shared" ref="A8498:A8544" si="13392">ROUND(CONCATENATE(U8498,V8498),0)</f>
        <v>178201</v>
      </c>
      <c r="B8498" s="63" t="s">
        <v>0</v>
      </c>
      <c r="C8498" s="63"/>
      <c r="D8498" s="71"/>
      <c r="E8498" s="71"/>
      <c r="F8498" s="71"/>
      <c r="G8498" s="71"/>
      <c r="H8498" s="71"/>
      <c r="U8498" s="28">
        <f t="shared" ref="U8498:U8546" si="13393">U8496+1</f>
        <v>178</v>
      </c>
      <c r="V8498" s="28">
        <v>201</v>
      </c>
    </row>
    <row r="8499" spans="1:24" x14ac:dyDescent="0.3">
      <c r="A8499" s="28">
        <f t="shared" si="13392"/>
        <v>178202</v>
      </c>
      <c r="B8499" s="72" t="s">
        <v>70</v>
      </c>
      <c r="C8499" s="73"/>
      <c r="D8499" s="30"/>
      <c r="E8499" s="66" t="s">
        <v>71</v>
      </c>
      <c r="F8499" s="66"/>
      <c r="G8499" s="74"/>
      <c r="H8499" s="74"/>
      <c r="U8499" s="28">
        <f t="shared" si="13317"/>
        <v>178</v>
      </c>
      <c r="V8499" s="28">
        <f t="shared" ref="V8499" si="13394">V8498+1</f>
        <v>202</v>
      </c>
    </row>
    <row r="8500" spans="1:24" x14ac:dyDescent="0.3">
      <c r="A8500" s="28">
        <f t="shared" si="13392"/>
        <v>178203</v>
      </c>
      <c r="B8500" s="75" t="s">
        <v>6</v>
      </c>
      <c r="C8500" s="75"/>
      <c r="D8500" s="71"/>
      <c r="E8500" s="71"/>
      <c r="F8500" s="71"/>
      <c r="G8500" s="71"/>
      <c r="H8500" s="71"/>
      <c r="U8500" s="28">
        <f t="shared" si="13317"/>
        <v>178</v>
      </c>
      <c r="V8500" s="28">
        <f t="shared" si="13382"/>
        <v>203</v>
      </c>
    </row>
    <row r="8501" spans="1:24" x14ac:dyDescent="0.3">
      <c r="A8501" s="28">
        <f t="shared" si="13392"/>
        <v>178204</v>
      </c>
      <c r="B8501" s="63" t="s">
        <v>7</v>
      </c>
      <c r="C8501" s="63"/>
      <c r="D8501" s="71"/>
      <c r="E8501" s="71"/>
      <c r="F8501" s="71"/>
      <c r="G8501" s="71"/>
      <c r="H8501" s="71"/>
      <c r="J8501" s="17"/>
      <c r="K8501" s="17" t="s">
        <v>53</v>
      </c>
      <c r="L8501" s="17" t="s">
        <v>54</v>
      </c>
      <c r="M8501" s="17" t="s">
        <v>55</v>
      </c>
      <c r="N8501" s="17" t="s">
        <v>56</v>
      </c>
      <c r="O8501" s="17" t="s">
        <v>57</v>
      </c>
      <c r="P8501" s="17" t="s">
        <v>2</v>
      </c>
      <c r="Q8501" s="17" t="s">
        <v>3</v>
      </c>
      <c r="R8501" s="17" t="s">
        <v>4</v>
      </c>
      <c r="S8501" s="17" t="s">
        <v>5</v>
      </c>
      <c r="U8501" s="28">
        <f t="shared" si="13317"/>
        <v>178</v>
      </c>
      <c r="V8501" s="28">
        <f t="shared" si="13382"/>
        <v>204</v>
      </c>
      <c r="X8501" s="1" t="s">
        <v>48</v>
      </c>
    </row>
    <row r="8502" spans="1:24" x14ac:dyDescent="0.3">
      <c r="A8502" s="28">
        <f t="shared" si="13392"/>
        <v>178205</v>
      </c>
      <c r="B8502" s="63" t="s">
        <v>9</v>
      </c>
      <c r="C8502" s="63"/>
      <c r="D8502" s="71"/>
      <c r="E8502" s="71"/>
      <c r="F8502" s="71"/>
      <c r="G8502" s="71"/>
      <c r="H8502" s="71"/>
      <c r="J8502" s="17">
        <f t="shared" ref="J8502" si="13395">COUNTA(B8514:B8523)</f>
        <v>0</v>
      </c>
      <c r="K8502" s="17">
        <f t="shared" ref="K8502" si="13396">IF(L8502-1&lt;2,0,L8502-1)</f>
        <v>0</v>
      </c>
      <c r="L8502" s="17">
        <f t="shared" ref="L8502" si="13397">IF(M8502-1&lt;2,0,M8502-1)</f>
        <v>0</v>
      </c>
      <c r="M8502" s="17">
        <f t="shared" ref="M8502" si="13398">IF(N8502-1&lt;2,0,N8502-1)</f>
        <v>0</v>
      </c>
      <c r="N8502" s="17">
        <f t="shared" ref="N8502" si="13399">IF(O8502-1&lt;2,0,O8502-1)</f>
        <v>0</v>
      </c>
      <c r="O8502" s="17">
        <f t="shared" ref="O8502" si="13400">IF(P8502-1&lt;2,0,P8502-1)</f>
        <v>0</v>
      </c>
      <c r="P8502" s="17">
        <f t="shared" ref="P8502" si="13401">IF(Q8502-1&lt;2,0,Q8502-1)</f>
        <v>0</v>
      </c>
      <c r="Q8502" s="17">
        <f t="shared" ref="Q8502" si="13402">IF(R8502-1&lt;2,0,R8502-1)</f>
        <v>0</v>
      </c>
      <c r="R8502" s="17">
        <f t="shared" ref="R8502" si="13403">IF(S8502-1&lt;2,0,S8502-1)</f>
        <v>0</v>
      </c>
      <c r="S8502" s="17">
        <f t="shared" ref="S8502" si="13404">J8502</f>
        <v>0</v>
      </c>
      <c r="U8502" s="28">
        <f t="shared" si="13317"/>
        <v>178</v>
      </c>
      <c r="V8502" s="28">
        <f t="shared" si="13382"/>
        <v>205</v>
      </c>
      <c r="X8502" s="1" t="s">
        <v>49</v>
      </c>
    </row>
    <row r="8503" spans="1:24" x14ac:dyDescent="0.3">
      <c r="A8503" s="28">
        <f t="shared" si="13392"/>
        <v>178206</v>
      </c>
      <c r="B8503" s="63" t="s">
        <v>10</v>
      </c>
      <c r="C8503" s="63"/>
      <c r="D8503" s="71"/>
      <c r="E8503" s="71"/>
      <c r="F8503" s="71"/>
      <c r="G8503" s="71"/>
      <c r="H8503" s="71"/>
      <c r="J8503" s="28" t="str">
        <f t="shared" ref="J8503" si="13405">CONCATENATE(J8502,1)</f>
        <v>01</v>
      </c>
      <c r="K8503" s="29">
        <f t="shared" ref="K8503" si="13406">IF(K8502=0,0,VLOOKUP(J8503,J8507:S8537,K8502,FALSE))</f>
        <v>0</v>
      </c>
      <c r="L8503" s="29">
        <f t="shared" ref="L8503" si="13407">IF(L8502=0,0,VLOOKUP(J8503,J8507:S8537,L8502,FALSE))</f>
        <v>0</v>
      </c>
      <c r="M8503" s="29">
        <f t="shared" ref="M8503" si="13408">IF(M8502=0,0,VLOOKUP(J8503,J8507:S8537,M8502,FALSE))</f>
        <v>0</v>
      </c>
      <c r="N8503" s="29">
        <f t="shared" ref="N8503" si="13409">IF(N8502=0,0,VLOOKUP(J8503,J8507:S8537,N8502,FALSE))</f>
        <v>0</v>
      </c>
      <c r="O8503" s="29">
        <f t="shared" ref="O8503" si="13410">IF(O8502=0,0,VLOOKUP(J8503,J8507:S8537,O8502,FALSE))</f>
        <v>0</v>
      </c>
      <c r="P8503" s="29">
        <f t="shared" ref="P8503" si="13411">IF(P8502=0,0,VLOOKUP(J8503,J8507:S8537,P8502,FALSE))</f>
        <v>0</v>
      </c>
      <c r="Q8503" s="29">
        <f t="shared" ref="Q8503" si="13412">IF(Q8502=0,0,VLOOKUP(J8503,J8507:S8537,Q8502,FALSE))</f>
        <v>0</v>
      </c>
      <c r="R8503" s="29">
        <f t="shared" ref="R8503" si="13413">IF(R8502=0,0,VLOOKUP(J8503,J8507:S8537,R8502,FALSE))</f>
        <v>0</v>
      </c>
      <c r="S8503" s="29">
        <f t="shared" ref="S8503" si="13414">IF(S8502=0,0,VLOOKUP(J8503,J8507:S8537,S8502,FALSE))</f>
        <v>0</v>
      </c>
      <c r="U8503" s="28">
        <f t="shared" si="13317"/>
        <v>178</v>
      </c>
      <c r="V8503" s="28">
        <f t="shared" si="13382"/>
        <v>206</v>
      </c>
      <c r="X8503" s="1" t="s">
        <v>50</v>
      </c>
    </row>
    <row r="8504" spans="1:24" x14ac:dyDescent="0.3">
      <c r="A8504" s="28">
        <f t="shared" si="13392"/>
        <v>178207</v>
      </c>
      <c r="B8504" s="63" t="s">
        <v>11</v>
      </c>
      <c r="C8504" s="63"/>
      <c r="D8504" s="64"/>
      <c r="E8504" s="64"/>
      <c r="F8504" s="64"/>
      <c r="G8504" s="64"/>
      <c r="H8504" s="64"/>
      <c r="J8504" s="28" t="str">
        <f t="shared" ref="J8504" si="13415">CONCATENATE(J8502,2)</f>
        <v>02</v>
      </c>
      <c r="K8504" s="22">
        <f t="shared" ref="K8504" si="13416">IF(K8502=0,0,VLOOKUP(J8504,J8507:S8537,K8502,FALSE))</f>
        <v>0</v>
      </c>
      <c r="L8504" s="22">
        <f t="shared" ref="L8504" si="13417">IF(L8502=0,0,VLOOKUP(J8504,J8507:S8537,L8502,FALSE))</f>
        <v>0</v>
      </c>
      <c r="M8504" s="22">
        <f t="shared" ref="M8504" si="13418">IF(M8502=0,0,VLOOKUP(J8504,J8507:S8537,M8502,FALSE))</f>
        <v>0</v>
      </c>
      <c r="N8504" s="22">
        <f t="shared" ref="N8504" si="13419">IF(N8502=0,0,VLOOKUP(J8504,J8507:S8537,N8502,FALSE))</f>
        <v>0</v>
      </c>
      <c r="O8504" s="22">
        <f t="shared" ref="O8504" si="13420">IF(O8502=0,0,VLOOKUP(J8504,J8507:S8537,O8502,FALSE))</f>
        <v>0</v>
      </c>
      <c r="P8504" s="22">
        <f t="shared" ref="P8504" si="13421">IF(P8502=0,0,VLOOKUP(J8504,J8507:S8537,P8502,FALSE))</f>
        <v>0</v>
      </c>
      <c r="Q8504" s="22">
        <f t="shared" ref="Q8504" si="13422">IF(Q8502=0,0,VLOOKUP(J8504,J8507:S8537,Q8502,FALSE))</f>
        <v>0</v>
      </c>
      <c r="R8504" s="22">
        <f t="shared" ref="R8504" si="13423">IF(R8502=0,0,VLOOKUP(J8504,J8507:S8537,R8502,FALSE))</f>
        <v>0</v>
      </c>
      <c r="S8504" s="22">
        <f t="shared" ref="S8504" si="13424">IF(S8502=0,0,VLOOKUP(J8504,J8507:S8537,S8502,FALSE))</f>
        <v>0</v>
      </c>
      <c r="U8504" s="28">
        <f t="shared" si="13317"/>
        <v>178</v>
      </c>
      <c r="V8504" s="28">
        <f t="shared" si="13382"/>
        <v>207</v>
      </c>
    </row>
    <row r="8505" spans="1:24" x14ac:dyDescent="0.3">
      <c r="A8505" s="28">
        <f t="shared" si="13392"/>
        <v>178208</v>
      </c>
      <c r="B8505" s="63" t="s">
        <v>12</v>
      </c>
      <c r="C8505" s="63"/>
      <c r="D8505" s="65"/>
      <c r="E8505" s="65"/>
      <c r="F8505" s="65"/>
      <c r="G8505" s="65"/>
      <c r="H8505" s="65"/>
      <c r="J8505" s="28" t="str">
        <f t="shared" ref="J8505" si="13425">CONCATENATE(J8502,3)</f>
        <v>03</v>
      </c>
      <c r="K8505" s="22"/>
      <c r="L8505" s="22"/>
      <c r="M8505" s="22"/>
      <c r="N8505" s="22" t="s">
        <v>58</v>
      </c>
      <c r="O8505" s="29">
        <f t="shared" ref="O8505" si="13426">J8502-2</f>
        <v>-2</v>
      </c>
      <c r="P8505" s="22" t="s">
        <v>59</v>
      </c>
      <c r="Q8505" s="29" t="e">
        <f t="shared" ref="Q8505" si="13427">VLOOKUP(J8505,J8507:S8537,3,FALSE)</f>
        <v>#N/A</v>
      </c>
      <c r="R8505" s="22" t="s">
        <v>60</v>
      </c>
      <c r="S8505" s="22" t="e">
        <f t="shared" ref="S8505" si="13428">VLOOKUP(J8505,J8507:S8537,2,FALSE)</f>
        <v>#N/A</v>
      </c>
      <c r="U8505" s="28">
        <f t="shared" si="13317"/>
        <v>178</v>
      </c>
      <c r="V8505" s="28">
        <f t="shared" si="13382"/>
        <v>208</v>
      </c>
    </row>
    <row r="8506" spans="1:24" x14ac:dyDescent="0.3">
      <c r="A8506" s="28">
        <f t="shared" si="13392"/>
        <v>178209</v>
      </c>
      <c r="B8506" s="63" t="s">
        <v>13</v>
      </c>
      <c r="C8506" s="63"/>
      <c r="D8506" s="15"/>
      <c r="E8506" s="66" t="s">
        <v>14</v>
      </c>
      <c r="F8506" s="66"/>
      <c r="G8506" s="66"/>
      <c r="H8506" s="6" t="s">
        <v>64</v>
      </c>
      <c r="J8506" s="17"/>
      <c r="K8506" s="17">
        <v>3</v>
      </c>
      <c r="L8506" s="17">
        <v>3</v>
      </c>
      <c r="M8506" s="17"/>
      <c r="N8506" s="17"/>
      <c r="O8506" s="17"/>
      <c r="P8506" s="17"/>
      <c r="Q8506" s="17"/>
      <c r="R8506" s="17"/>
      <c r="S8506" s="17"/>
      <c r="U8506" s="28">
        <f t="shared" si="13317"/>
        <v>178</v>
      </c>
      <c r="V8506" s="28">
        <f t="shared" si="13382"/>
        <v>209</v>
      </c>
    </row>
    <row r="8507" spans="1:24" x14ac:dyDescent="0.3">
      <c r="A8507" s="28">
        <f t="shared" si="13392"/>
        <v>178210</v>
      </c>
      <c r="B8507" s="63" t="s">
        <v>15</v>
      </c>
      <c r="C8507" s="63"/>
      <c r="D8507" s="2">
        <f t="shared" ref="D8507" si="13429">MIN(B8514:B8523)</f>
        <v>0</v>
      </c>
      <c r="E8507" s="3" t="s">
        <v>16</v>
      </c>
      <c r="F8507" s="2">
        <f t="shared" ref="F8507" si="13430">MAX(B8514:B8523)</f>
        <v>0</v>
      </c>
      <c r="G8507" s="4" t="str">
        <f t="shared" ref="G8507" si="13431">IF(H8506="","",H8506)</f>
        <v>°C</v>
      </c>
      <c r="H8507" s="14"/>
      <c r="J8507" s="28" t="str">
        <f t="shared" ref="J8507" si="13432">CONCATENATE(K8506,1)</f>
        <v>31</v>
      </c>
      <c r="K8507" s="22" t="e">
        <f t="array" ref="K8507:L8509">LINEST(B8514:B8516,C8514:C8516^{1},TRUE,TRUE)</f>
        <v>#VALUE!</v>
      </c>
      <c r="L8507" s="22" t="e">
        <v>#VALUE!</v>
      </c>
      <c r="M8507" s="17"/>
      <c r="N8507" s="17"/>
      <c r="O8507" s="17"/>
      <c r="P8507" s="17"/>
      <c r="Q8507" s="17"/>
      <c r="R8507" s="17"/>
      <c r="S8507" s="17"/>
      <c r="U8507" s="28">
        <f t="shared" si="13317"/>
        <v>178</v>
      </c>
      <c r="V8507" s="28">
        <f t="shared" si="13382"/>
        <v>210</v>
      </c>
    </row>
    <row r="8508" spans="1:24" x14ac:dyDescent="0.3">
      <c r="A8508" s="28">
        <f t="shared" si="13392"/>
        <v>178211</v>
      </c>
      <c r="J8508" s="28" t="str">
        <f t="shared" ref="J8508" si="13433">CONCATENATE(K8506,2)</f>
        <v>32</v>
      </c>
      <c r="K8508" s="22" t="e">
        <v>#VALUE!</v>
      </c>
      <c r="L8508" s="22" t="e">
        <v>#VALUE!</v>
      </c>
      <c r="M8508" s="17"/>
      <c r="N8508" s="17"/>
      <c r="O8508" s="17"/>
      <c r="P8508" s="17"/>
      <c r="Q8508" s="17"/>
      <c r="R8508" s="17"/>
      <c r="S8508" s="17"/>
      <c r="U8508" s="28">
        <f t="shared" si="13317"/>
        <v>178</v>
      </c>
      <c r="V8508" s="28">
        <f t="shared" si="13382"/>
        <v>211</v>
      </c>
    </row>
    <row r="8509" spans="1:24" x14ac:dyDescent="0.3">
      <c r="A8509" s="28">
        <f t="shared" si="13392"/>
        <v>178212</v>
      </c>
      <c r="B8509" s="67" t="s">
        <v>17</v>
      </c>
      <c r="C8509" s="67"/>
      <c r="D8509" s="67"/>
      <c r="E8509" s="67"/>
      <c r="F8509" s="67"/>
      <c r="G8509" s="68" t="s">
        <v>31</v>
      </c>
      <c r="H8509" s="69"/>
      <c r="J8509" s="28" t="str">
        <f t="shared" ref="J8509" si="13434">CONCATENATE(K8506,3)</f>
        <v>33</v>
      </c>
      <c r="K8509" s="22" t="e">
        <v>#VALUE!</v>
      </c>
      <c r="L8509" s="22" t="e">
        <v>#VALUE!</v>
      </c>
      <c r="M8509" s="17"/>
      <c r="N8509" s="17"/>
      <c r="O8509" s="17"/>
      <c r="P8509" s="17"/>
      <c r="Q8509" s="17"/>
      <c r="R8509" s="17"/>
      <c r="S8509" s="17"/>
      <c r="U8509" s="28">
        <f t="shared" si="13317"/>
        <v>178</v>
      </c>
      <c r="V8509" s="28">
        <f t="shared" si="13382"/>
        <v>212</v>
      </c>
    </row>
    <row r="8510" spans="1:24" x14ac:dyDescent="0.3">
      <c r="A8510" s="28">
        <f t="shared" si="13392"/>
        <v>178213</v>
      </c>
      <c r="B8510" s="66" t="s">
        <v>18</v>
      </c>
      <c r="C8510" s="66"/>
      <c r="D8510" s="66"/>
      <c r="E8510" s="66" t="str">
        <f t="shared" ref="E8510" si="13435">IF(D8503="","",D8503)</f>
        <v/>
      </c>
      <c r="F8510" s="66"/>
      <c r="G8510" s="4" t="s">
        <v>18</v>
      </c>
      <c r="H8510" s="16"/>
      <c r="J8510" s="17"/>
      <c r="K8510" s="17">
        <v>4</v>
      </c>
      <c r="L8510" s="17">
        <v>4</v>
      </c>
      <c r="M8510" s="17">
        <v>4</v>
      </c>
      <c r="N8510" s="17"/>
      <c r="O8510" s="17"/>
      <c r="P8510" s="17"/>
      <c r="Q8510" s="17"/>
      <c r="R8510" s="17"/>
      <c r="S8510" s="17"/>
      <c r="U8510" s="28">
        <f t="shared" si="13317"/>
        <v>178</v>
      </c>
      <c r="V8510" s="28">
        <f t="shared" si="13382"/>
        <v>213</v>
      </c>
    </row>
    <row r="8511" spans="1:24" ht="15" customHeight="1" x14ac:dyDescent="0.3">
      <c r="A8511" s="28">
        <f t="shared" si="13392"/>
        <v>178214</v>
      </c>
      <c r="B8511" s="5" t="s">
        <v>19</v>
      </c>
      <c r="C8511" s="5" t="s">
        <v>20</v>
      </c>
      <c r="D8511" s="5" t="s">
        <v>21</v>
      </c>
      <c r="E8511" s="5"/>
      <c r="F8511" s="70" t="s">
        <v>33</v>
      </c>
      <c r="G8511" s="5" t="s">
        <v>19</v>
      </c>
      <c r="H8511" s="5" t="s">
        <v>20</v>
      </c>
      <c r="J8511" s="28" t="str">
        <f t="shared" ref="J8511" si="13436">CONCATENATE(K8510,1)</f>
        <v>41</v>
      </c>
      <c r="K8511" s="22" t="e">
        <f t="array" ref="K8511:M8513">LINEST(B8514:B8517,C8514:C8517^{1,2},TRUE,TRUE)</f>
        <v>#VALUE!</v>
      </c>
      <c r="L8511" s="22" t="e">
        <v>#VALUE!</v>
      </c>
      <c r="M8511" s="22" t="e">
        <v>#VALUE!</v>
      </c>
      <c r="N8511" s="17"/>
      <c r="O8511" s="17"/>
      <c r="P8511" s="17"/>
      <c r="Q8511" s="17"/>
      <c r="R8511" s="17"/>
      <c r="S8511" s="17"/>
      <c r="U8511" s="28">
        <f t="shared" si="13317"/>
        <v>178</v>
      </c>
      <c r="V8511" s="28">
        <f t="shared" si="13382"/>
        <v>214</v>
      </c>
    </row>
    <row r="8512" spans="1:24" x14ac:dyDescent="0.3">
      <c r="A8512" s="28">
        <f t="shared" si="13392"/>
        <v>178215</v>
      </c>
      <c r="B8512" s="5" t="s">
        <v>22</v>
      </c>
      <c r="C8512" s="5" t="s">
        <v>23</v>
      </c>
      <c r="D8512" s="5" t="s">
        <v>24</v>
      </c>
      <c r="E8512" s="5" t="s">
        <v>32</v>
      </c>
      <c r="F8512" s="70"/>
      <c r="G8512" s="5" t="s">
        <v>22</v>
      </c>
      <c r="H8512" s="5" t="s">
        <v>23</v>
      </c>
      <c r="J8512" s="28" t="str">
        <f t="shared" ref="J8512" si="13437">CONCATENATE(K8510,2)</f>
        <v>42</v>
      </c>
      <c r="K8512" s="22" t="e">
        <v>#VALUE!</v>
      </c>
      <c r="L8512" s="22" t="e">
        <v>#VALUE!</v>
      </c>
      <c r="M8512" s="22" t="e">
        <v>#VALUE!</v>
      </c>
      <c r="N8512" s="17"/>
      <c r="O8512" s="17"/>
      <c r="P8512" s="17"/>
      <c r="Q8512" s="17"/>
      <c r="R8512" s="17"/>
      <c r="S8512" s="17"/>
      <c r="U8512" s="28">
        <f t="shared" si="13317"/>
        <v>178</v>
      </c>
      <c r="V8512" s="28">
        <f t="shared" si="13382"/>
        <v>215</v>
      </c>
    </row>
    <row r="8513" spans="1:22" x14ac:dyDescent="0.3">
      <c r="A8513" s="28">
        <f t="shared" si="13392"/>
        <v>178216</v>
      </c>
      <c r="B8513" s="6" t="str">
        <f t="shared" ref="B8513" si="13438">IF(H8506="","",H8506)</f>
        <v>°C</v>
      </c>
      <c r="C8513" s="6" t="str">
        <f t="shared" ref="C8513" si="13439">IF(H8506="","",H8506)</f>
        <v>°C</v>
      </c>
      <c r="D8513" s="6" t="str">
        <f t="shared" ref="D8513" si="13440">IF(H8506="","",H8506)</f>
        <v>°C</v>
      </c>
      <c r="E8513" s="6"/>
      <c r="F8513" s="6"/>
      <c r="G8513" s="6" t="str">
        <f t="shared" ref="G8513" si="13441">IF(H8506="","",H8506)</f>
        <v>°C</v>
      </c>
      <c r="H8513" s="6" t="str">
        <f t="shared" ref="H8513" si="13442">IF(H8506="","",H8506)</f>
        <v>°C</v>
      </c>
      <c r="J8513" s="28" t="str">
        <f t="shared" ref="J8513" si="13443">CONCATENATE(K8510,3)</f>
        <v>43</v>
      </c>
      <c r="K8513" s="22" t="e">
        <v>#VALUE!</v>
      </c>
      <c r="L8513" s="22" t="e">
        <v>#VALUE!</v>
      </c>
      <c r="M8513" s="22" t="e">
        <v>#VALUE!</v>
      </c>
      <c r="N8513" s="17"/>
      <c r="O8513" s="17"/>
      <c r="P8513" s="17"/>
      <c r="Q8513" s="17"/>
      <c r="R8513" s="17"/>
      <c r="S8513" s="17"/>
      <c r="U8513" s="28">
        <f t="shared" si="13317"/>
        <v>178</v>
      </c>
      <c r="V8513" s="28">
        <f t="shared" si="13382"/>
        <v>216</v>
      </c>
    </row>
    <row r="8514" spans="1:22" x14ac:dyDescent="0.3">
      <c r="A8514" s="28">
        <f t="shared" si="13392"/>
        <v>178217</v>
      </c>
      <c r="B8514" s="26"/>
      <c r="C8514" s="26"/>
      <c r="D8514" s="26"/>
      <c r="E8514" s="9"/>
      <c r="F8514" s="26"/>
      <c r="G8514" s="27"/>
      <c r="H8514" s="27"/>
      <c r="J8514" s="17"/>
      <c r="K8514" s="17">
        <v>5</v>
      </c>
      <c r="L8514" s="17">
        <v>5</v>
      </c>
      <c r="M8514" s="17">
        <v>5</v>
      </c>
      <c r="N8514" s="17">
        <v>5</v>
      </c>
      <c r="O8514" s="17"/>
      <c r="P8514" s="17"/>
      <c r="Q8514" s="17"/>
      <c r="R8514" s="17"/>
      <c r="S8514" s="17"/>
      <c r="U8514" s="28">
        <f t="shared" si="13317"/>
        <v>178</v>
      </c>
      <c r="V8514" s="28">
        <f t="shared" si="13382"/>
        <v>217</v>
      </c>
    </row>
    <row r="8515" spans="1:22" x14ac:dyDescent="0.3">
      <c r="A8515" s="28">
        <f t="shared" si="13392"/>
        <v>178218</v>
      </c>
      <c r="B8515" s="26"/>
      <c r="C8515" s="26"/>
      <c r="D8515" s="26"/>
      <c r="E8515" s="9"/>
      <c r="F8515" s="26"/>
      <c r="G8515" s="27"/>
      <c r="H8515" s="27"/>
      <c r="J8515" s="28" t="str">
        <f t="shared" ref="J8515" si="13444">CONCATENATE(K8514,1)</f>
        <v>51</v>
      </c>
      <c r="K8515" s="22" t="e">
        <f t="array" ref="K8515:N8517">LINEST(B8514:B8518,C8514:C8518^{1,2,3},TRUE,TRUE)</f>
        <v>#VALUE!</v>
      </c>
      <c r="L8515" s="22" t="e">
        <v>#VALUE!</v>
      </c>
      <c r="M8515" s="22" t="e">
        <v>#VALUE!</v>
      </c>
      <c r="N8515" s="22" t="e">
        <v>#VALUE!</v>
      </c>
      <c r="O8515" s="17"/>
      <c r="P8515" s="17"/>
      <c r="Q8515" s="17"/>
      <c r="R8515" s="17"/>
      <c r="S8515" s="17"/>
      <c r="U8515" s="28">
        <f t="shared" ref="U8515:U8578" si="13445">U8514</f>
        <v>178</v>
      </c>
      <c r="V8515" s="28">
        <f t="shared" si="13382"/>
        <v>218</v>
      </c>
    </row>
    <row r="8516" spans="1:22" x14ac:dyDescent="0.3">
      <c r="A8516" s="28">
        <f t="shared" si="13392"/>
        <v>178219</v>
      </c>
      <c r="B8516" s="26"/>
      <c r="C8516" s="26"/>
      <c r="D8516" s="26"/>
      <c r="E8516" s="9"/>
      <c r="F8516" s="26"/>
      <c r="G8516" s="27"/>
      <c r="H8516" s="27"/>
      <c r="J8516" s="28" t="str">
        <f t="shared" ref="J8516" si="13446">CONCATENATE(K8514,2)</f>
        <v>52</v>
      </c>
      <c r="K8516" s="22" t="e">
        <v>#VALUE!</v>
      </c>
      <c r="L8516" s="22" t="e">
        <v>#VALUE!</v>
      </c>
      <c r="M8516" s="22" t="e">
        <v>#VALUE!</v>
      </c>
      <c r="N8516" s="22" t="e">
        <v>#VALUE!</v>
      </c>
      <c r="O8516" s="17"/>
      <c r="P8516" s="17"/>
      <c r="Q8516" s="17"/>
      <c r="R8516" s="17"/>
      <c r="S8516" s="17"/>
      <c r="U8516" s="28">
        <f t="shared" si="13445"/>
        <v>178</v>
      </c>
      <c r="V8516" s="28">
        <f t="shared" si="13382"/>
        <v>219</v>
      </c>
    </row>
    <row r="8517" spans="1:22" x14ac:dyDescent="0.3">
      <c r="A8517" s="28">
        <f t="shared" si="13392"/>
        <v>178220</v>
      </c>
      <c r="B8517" s="26"/>
      <c r="C8517" s="26"/>
      <c r="D8517" s="26"/>
      <c r="E8517" s="9"/>
      <c r="F8517" s="26"/>
      <c r="G8517" s="27"/>
      <c r="H8517" s="27"/>
      <c r="J8517" s="28" t="str">
        <f t="shared" ref="J8517" si="13447">CONCATENATE(K8514,3)</f>
        <v>53</v>
      </c>
      <c r="K8517" s="22" t="e">
        <v>#VALUE!</v>
      </c>
      <c r="L8517" s="22" t="e">
        <v>#VALUE!</v>
      </c>
      <c r="M8517" s="22" t="e">
        <v>#VALUE!</v>
      </c>
      <c r="N8517" s="22" t="e">
        <v>#VALUE!</v>
      </c>
      <c r="O8517" s="17"/>
      <c r="P8517" s="17"/>
      <c r="Q8517" s="17"/>
      <c r="R8517" s="17"/>
      <c r="S8517" s="17"/>
      <c r="U8517" s="28">
        <f t="shared" si="13445"/>
        <v>178</v>
      </c>
      <c r="V8517" s="28">
        <f t="shared" si="13382"/>
        <v>220</v>
      </c>
    </row>
    <row r="8518" spans="1:22" x14ac:dyDescent="0.3">
      <c r="A8518" s="28">
        <f t="shared" si="13392"/>
        <v>178221</v>
      </c>
      <c r="B8518" s="26"/>
      <c r="C8518" s="26"/>
      <c r="D8518" s="26"/>
      <c r="E8518" s="9"/>
      <c r="F8518" s="26"/>
      <c r="G8518" s="27"/>
      <c r="H8518" s="27"/>
      <c r="J8518" s="17"/>
      <c r="K8518" s="17">
        <v>6</v>
      </c>
      <c r="L8518" s="17">
        <v>6</v>
      </c>
      <c r="M8518" s="17">
        <v>6</v>
      </c>
      <c r="N8518" s="17">
        <v>6</v>
      </c>
      <c r="O8518" s="17">
        <v>6</v>
      </c>
      <c r="P8518" s="17"/>
      <c r="Q8518" s="17"/>
      <c r="R8518" s="17"/>
      <c r="S8518" s="17"/>
      <c r="U8518" s="28">
        <f t="shared" si="13445"/>
        <v>178</v>
      </c>
      <c r="V8518" s="28">
        <f t="shared" si="13382"/>
        <v>221</v>
      </c>
    </row>
    <row r="8519" spans="1:22" x14ac:dyDescent="0.3">
      <c r="A8519" s="28">
        <f t="shared" si="13392"/>
        <v>178222</v>
      </c>
      <c r="B8519" s="26"/>
      <c r="C8519" s="26"/>
      <c r="D8519" s="26"/>
      <c r="E8519" s="9"/>
      <c r="F8519" s="26"/>
      <c r="G8519" s="27"/>
      <c r="H8519" s="27"/>
      <c r="J8519" s="28" t="str">
        <f t="shared" ref="J8519" si="13448">CONCATENATE(K8518,1)</f>
        <v>61</v>
      </c>
      <c r="K8519" s="22" t="e">
        <f t="array" ref="K8519:O8521">LINEST(B8514:B8519,C8514:C8519^{1,2,3,4},TRUE,TRUE)</f>
        <v>#VALUE!</v>
      </c>
      <c r="L8519" s="22" t="e">
        <v>#VALUE!</v>
      </c>
      <c r="M8519" s="22" t="e">
        <v>#VALUE!</v>
      </c>
      <c r="N8519" s="22" t="e">
        <v>#VALUE!</v>
      </c>
      <c r="O8519" s="22" t="e">
        <v>#VALUE!</v>
      </c>
      <c r="P8519" s="17"/>
      <c r="Q8519" s="17"/>
      <c r="R8519" s="17"/>
      <c r="S8519" s="17"/>
      <c r="U8519" s="28">
        <f t="shared" si="13445"/>
        <v>178</v>
      </c>
      <c r="V8519" s="28">
        <f t="shared" si="13382"/>
        <v>222</v>
      </c>
    </row>
    <row r="8520" spans="1:22" x14ac:dyDescent="0.3">
      <c r="A8520" s="28">
        <f t="shared" si="13392"/>
        <v>178223</v>
      </c>
      <c r="B8520" s="26"/>
      <c r="C8520" s="26"/>
      <c r="D8520" s="26"/>
      <c r="E8520" s="9"/>
      <c r="F8520" s="26"/>
      <c r="G8520" s="27"/>
      <c r="H8520" s="27"/>
      <c r="J8520" s="28" t="str">
        <f t="shared" ref="J8520" si="13449">CONCATENATE(K8518,2)</f>
        <v>62</v>
      </c>
      <c r="K8520" s="22" t="e">
        <v>#VALUE!</v>
      </c>
      <c r="L8520" s="22" t="e">
        <v>#VALUE!</v>
      </c>
      <c r="M8520" s="22" t="e">
        <v>#VALUE!</v>
      </c>
      <c r="N8520" s="22" t="e">
        <v>#VALUE!</v>
      </c>
      <c r="O8520" s="22" t="e">
        <v>#VALUE!</v>
      </c>
      <c r="P8520" s="17"/>
      <c r="Q8520" s="17"/>
      <c r="R8520" s="17"/>
      <c r="S8520" s="17"/>
      <c r="U8520" s="28">
        <f t="shared" si="13445"/>
        <v>178</v>
      </c>
      <c r="V8520" s="28">
        <f t="shared" si="13382"/>
        <v>223</v>
      </c>
    </row>
    <row r="8521" spans="1:22" x14ac:dyDescent="0.3">
      <c r="A8521" s="28">
        <f t="shared" si="13392"/>
        <v>178224</v>
      </c>
      <c r="B8521" s="26"/>
      <c r="C8521" s="26"/>
      <c r="D8521" s="26"/>
      <c r="E8521" s="9"/>
      <c r="F8521" s="26"/>
      <c r="G8521" s="27"/>
      <c r="H8521" s="27"/>
      <c r="J8521" s="28" t="str">
        <f t="shared" ref="J8521" si="13450">CONCATENATE(K8518,3)</f>
        <v>63</v>
      </c>
      <c r="K8521" s="22" t="e">
        <v>#VALUE!</v>
      </c>
      <c r="L8521" s="22" t="e">
        <v>#VALUE!</v>
      </c>
      <c r="M8521" s="22" t="e">
        <v>#VALUE!</v>
      </c>
      <c r="N8521" s="22" t="e">
        <v>#VALUE!</v>
      </c>
      <c r="O8521" s="22" t="e">
        <v>#VALUE!</v>
      </c>
      <c r="P8521" s="17"/>
      <c r="Q8521" s="17"/>
      <c r="R8521" s="17"/>
      <c r="S8521" s="17"/>
      <c r="U8521" s="28">
        <f t="shared" si="13445"/>
        <v>178</v>
      </c>
      <c r="V8521" s="28">
        <f t="shared" si="13382"/>
        <v>224</v>
      </c>
    </row>
    <row r="8522" spans="1:22" x14ac:dyDescent="0.3">
      <c r="A8522" s="28">
        <f t="shared" si="13392"/>
        <v>178225</v>
      </c>
      <c r="B8522" s="26"/>
      <c r="C8522" s="26"/>
      <c r="D8522" s="26"/>
      <c r="E8522" s="9"/>
      <c r="F8522" s="26"/>
      <c r="G8522" s="27"/>
      <c r="H8522" s="27"/>
      <c r="J8522" s="17"/>
      <c r="K8522" s="17">
        <v>7</v>
      </c>
      <c r="L8522" s="17">
        <v>7</v>
      </c>
      <c r="M8522" s="17">
        <v>7</v>
      </c>
      <c r="N8522" s="17">
        <v>7</v>
      </c>
      <c r="O8522" s="17">
        <v>7</v>
      </c>
      <c r="P8522" s="17">
        <v>7</v>
      </c>
      <c r="Q8522" s="17"/>
      <c r="R8522" s="17"/>
      <c r="S8522" s="17"/>
      <c r="U8522" s="28">
        <f t="shared" si="13445"/>
        <v>178</v>
      </c>
      <c r="V8522" s="28">
        <f t="shared" si="13382"/>
        <v>225</v>
      </c>
    </row>
    <row r="8523" spans="1:22" x14ac:dyDescent="0.3">
      <c r="A8523" s="28">
        <f t="shared" si="13392"/>
        <v>178226</v>
      </c>
      <c r="B8523" s="26"/>
      <c r="C8523" s="26"/>
      <c r="D8523" s="26"/>
      <c r="E8523" s="9"/>
      <c r="F8523" s="26"/>
      <c r="G8523" s="27"/>
      <c r="H8523" s="27"/>
      <c r="J8523" s="28" t="str">
        <f t="shared" ref="J8523" si="13451">CONCATENATE(K8522,1)</f>
        <v>71</v>
      </c>
      <c r="K8523" s="22" t="e">
        <f t="array" ref="K8523:P8525">LINEST(B8514:B8520,C8514:C8520^{1,2,3,4,5},TRUE,TRUE)</f>
        <v>#VALUE!</v>
      </c>
      <c r="L8523" s="22" t="e">
        <v>#VALUE!</v>
      </c>
      <c r="M8523" s="22" t="e">
        <v>#VALUE!</v>
      </c>
      <c r="N8523" s="22" t="e">
        <v>#VALUE!</v>
      </c>
      <c r="O8523" s="22" t="e">
        <v>#VALUE!</v>
      </c>
      <c r="P8523" s="22" t="e">
        <v>#VALUE!</v>
      </c>
      <c r="Q8523" s="17"/>
      <c r="R8523" s="17"/>
      <c r="S8523" s="17"/>
      <c r="U8523" s="28">
        <f t="shared" si="13445"/>
        <v>178</v>
      </c>
      <c r="V8523" s="28">
        <f t="shared" si="13382"/>
        <v>226</v>
      </c>
    </row>
    <row r="8524" spans="1:22" x14ac:dyDescent="0.3">
      <c r="A8524" s="28">
        <f t="shared" si="13392"/>
        <v>178227</v>
      </c>
      <c r="B8524" s="2">
        <f t="shared" ref="B8524" si="13452">COUNT(B8514:B8523)-2</f>
        <v>-2</v>
      </c>
      <c r="J8524" s="28" t="str">
        <f t="shared" ref="J8524" si="13453">CONCATENATE(K8522,2)</f>
        <v>72</v>
      </c>
      <c r="K8524" s="22" t="e">
        <v>#VALUE!</v>
      </c>
      <c r="L8524" s="22" t="e">
        <v>#VALUE!</v>
      </c>
      <c r="M8524" s="22" t="e">
        <v>#VALUE!</v>
      </c>
      <c r="N8524" s="22" t="e">
        <v>#VALUE!</v>
      </c>
      <c r="O8524" s="22" t="e">
        <v>#VALUE!</v>
      </c>
      <c r="P8524" s="22" t="e">
        <v>#VALUE!</v>
      </c>
      <c r="Q8524" s="17"/>
      <c r="R8524" s="17"/>
      <c r="S8524" s="17"/>
      <c r="U8524" s="28">
        <f t="shared" si="13445"/>
        <v>178</v>
      </c>
      <c r="V8524" s="28">
        <f t="shared" si="13382"/>
        <v>227</v>
      </c>
    </row>
    <row r="8525" spans="1:22" x14ac:dyDescent="0.3">
      <c r="A8525" s="28">
        <f t="shared" si="13392"/>
        <v>178228</v>
      </c>
      <c r="J8525" s="28" t="str">
        <f t="shared" ref="J8525" si="13454">CONCATENATE(K8522,3)</f>
        <v>73</v>
      </c>
      <c r="K8525" s="22" t="e">
        <v>#VALUE!</v>
      </c>
      <c r="L8525" s="22" t="e">
        <v>#VALUE!</v>
      </c>
      <c r="M8525" s="22" t="e">
        <v>#VALUE!</v>
      </c>
      <c r="N8525" s="22" t="e">
        <v>#VALUE!</v>
      </c>
      <c r="O8525" s="22" t="e">
        <v>#VALUE!</v>
      </c>
      <c r="P8525" s="22" t="e">
        <v>#VALUE!</v>
      </c>
      <c r="Q8525" s="17"/>
      <c r="R8525" s="17"/>
      <c r="S8525" s="17"/>
      <c r="U8525" s="28">
        <f t="shared" si="13445"/>
        <v>178</v>
      </c>
      <c r="V8525" s="28">
        <f t="shared" si="13382"/>
        <v>228</v>
      </c>
    </row>
    <row r="8526" spans="1:22" x14ac:dyDescent="0.3">
      <c r="A8526" s="28">
        <f t="shared" si="13392"/>
        <v>178229</v>
      </c>
      <c r="B8526" s="66" t="s">
        <v>25</v>
      </c>
      <c r="C8526" s="66"/>
      <c r="D8526" s="66"/>
      <c r="E8526" s="66"/>
      <c r="F8526" s="66"/>
      <c r="G8526" s="66"/>
      <c r="H8526" s="66"/>
      <c r="J8526" s="17"/>
      <c r="K8526" s="17">
        <v>8</v>
      </c>
      <c r="L8526" s="17">
        <v>8</v>
      </c>
      <c r="M8526" s="17">
        <v>8</v>
      </c>
      <c r="N8526" s="17">
        <v>8</v>
      </c>
      <c r="O8526" s="17">
        <v>8</v>
      </c>
      <c r="P8526" s="17">
        <v>8</v>
      </c>
      <c r="Q8526" s="17">
        <v>8</v>
      </c>
      <c r="R8526" s="17"/>
      <c r="S8526" s="17"/>
      <c r="U8526" s="28">
        <f t="shared" si="13445"/>
        <v>178</v>
      </c>
      <c r="V8526" s="28">
        <f t="shared" si="13382"/>
        <v>229</v>
      </c>
    </row>
    <row r="8527" spans="1:22" x14ac:dyDescent="0.3">
      <c r="A8527" s="28">
        <f t="shared" si="13392"/>
        <v>178230</v>
      </c>
      <c r="B8527" s="71"/>
      <c r="C8527" s="71"/>
      <c r="D8527" s="71"/>
      <c r="E8527" s="71"/>
      <c r="F8527" s="71"/>
      <c r="G8527" s="71"/>
      <c r="H8527" s="71"/>
      <c r="J8527" s="28" t="str">
        <f t="shared" ref="J8527" si="13455">CONCATENATE(K8526,1)</f>
        <v>81</v>
      </c>
      <c r="K8527" s="22" t="e">
        <f t="array" ref="K8527:Q8529">LINEST(B8514:B8521,C8514:C8521^{1,2,3,4,5,6},TRUE,TRUE)</f>
        <v>#VALUE!</v>
      </c>
      <c r="L8527" s="22" t="e">
        <v>#VALUE!</v>
      </c>
      <c r="M8527" s="22" t="e">
        <v>#VALUE!</v>
      </c>
      <c r="N8527" s="22" t="e">
        <v>#VALUE!</v>
      </c>
      <c r="O8527" s="22" t="e">
        <v>#VALUE!</v>
      </c>
      <c r="P8527" s="22" t="e">
        <v>#VALUE!</v>
      </c>
      <c r="Q8527" s="22" t="e">
        <v>#VALUE!</v>
      </c>
      <c r="R8527" s="17"/>
      <c r="S8527" s="17"/>
      <c r="U8527" s="28">
        <f t="shared" si="13445"/>
        <v>178</v>
      </c>
      <c r="V8527" s="28">
        <f t="shared" si="13382"/>
        <v>230</v>
      </c>
    </row>
    <row r="8528" spans="1:22" x14ac:dyDescent="0.3">
      <c r="A8528" s="28">
        <f t="shared" si="13392"/>
        <v>178231</v>
      </c>
      <c r="B8528" s="71"/>
      <c r="C8528" s="71"/>
      <c r="D8528" s="71"/>
      <c r="E8528" s="71"/>
      <c r="F8528" s="71"/>
      <c r="G8528" s="71"/>
      <c r="H8528" s="71"/>
      <c r="J8528" s="28" t="str">
        <f t="shared" ref="J8528" si="13456">CONCATENATE(K8526,2)</f>
        <v>82</v>
      </c>
      <c r="K8528" s="22" t="e">
        <v>#VALUE!</v>
      </c>
      <c r="L8528" s="22" t="e">
        <v>#VALUE!</v>
      </c>
      <c r="M8528" s="22" t="e">
        <v>#VALUE!</v>
      </c>
      <c r="N8528" s="22" t="e">
        <v>#VALUE!</v>
      </c>
      <c r="O8528" s="22" t="e">
        <v>#VALUE!</v>
      </c>
      <c r="P8528" s="22" t="e">
        <v>#VALUE!</v>
      </c>
      <c r="Q8528" s="22" t="e">
        <v>#VALUE!</v>
      </c>
      <c r="R8528" s="17"/>
      <c r="S8528" s="17"/>
      <c r="U8528" s="28">
        <f t="shared" si="13445"/>
        <v>178</v>
      </c>
      <c r="V8528" s="28">
        <f t="shared" si="13382"/>
        <v>231</v>
      </c>
    </row>
    <row r="8529" spans="1:22" x14ac:dyDescent="0.3">
      <c r="A8529" s="28">
        <f t="shared" si="13392"/>
        <v>178232</v>
      </c>
      <c r="J8529" s="28" t="str">
        <f t="shared" ref="J8529" si="13457">CONCATENATE(K8526,3)</f>
        <v>83</v>
      </c>
      <c r="K8529" s="22" t="e">
        <v>#VALUE!</v>
      </c>
      <c r="L8529" s="22" t="e">
        <v>#VALUE!</v>
      </c>
      <c r="M8529" s="22" t="e">
        <v>#VALUE!</v>
      </c>
      <c r="N8529" s="22" t="e">
        <v>#VALUE!</v>
      </c>
      <c r="O8529" s="22" t="e">
        <v>#VALUE!</v>
      </c>
      <c r="P8529" s="22" t="e">
        <v>#VALUE!</v>
      </c>
      <c r="Q8529" s="22" t="e">
        <v>#VALUE!</v>
      </c>
      <c r="R8529" s="17"/>
      <c r="S8529" s="17"/>
      <c r="U8529" s="28">
        <f t="shared" si="13445"/>
        <v>178</v>
      </c>
      <c r="V8529" s="28">
        <f t="shared" si="13382"/>
        <v>232</v>
      </c>
    </row>
    <row r="8530" spans="1:22" ht="15" customHeight="1" x14ac:dyDescent="0.3">
      <c r="A8530" s="28">
        <f t="shared" si="13392"/>
        <v>178233</v>
      </c>
      <c r="B8530" s="66" t="s">
        <v>52</v>
      </c>
      <c r="C8530" s="66"/>
      <c r="D8530" s="66"/>
      <c r="E8530" s="10" t="str">
        <f>IF(D8500="","",MAX(E8531,E8532))</f>
        <v/>
      </c>
      <c r="J8530" s="17"/>
      <c r="K8530" s="17">
        <v>9</v>
      </c>
      <c r="L8530" s="17">
        <v>9</v>
      </c>
      <c r="M8530" s="17">
        <v>9</v>
      </c>
      <c r="N8530" s="17">
        <v>9</v>
      </c>
      <c r="O8530" s="17">
        <v>9</v>
      </c>
      <c r="P8530" s="17">
        <v>9</v>
      </c>
      <c r="Q8530" s="17">
        <v>9</v>
      </c>
      <c r="R8530" s="17">
        <v>9</v>
      </c>
      <c r="S8530" s="17"/>
      <c r="U8530" s="28">
        <f t="shared" si="13445"/>
        <v>178</v>
      </c>
      <c r="V8530" s="28">
        <f t="shared" si="13382"/>
        <v>233</v>
      </c>
    </row>
    <row r="8531" spans="1:22" x14ac:dyDescent="0.3">
      <c r="A8531" s="28">
        <f t="shared" si="13392"/>
        <v>178234</v>
      </c>
      <c r="B8531" s="2" t="s">
        <v>26</v>
      </c>
      <c r="C8531" s="2" t="s">
        <v>27</v>
      </c>
      <c r="D8531" s="2" t="s">
        <v>28</v>
      </c>
      <c r="E8531" s="11">
        <f>ABS(MIN(D8532:D8541))</f>
        <v>0</v>
      </c>
      <c r="G8531" s="2" t="s">
        <v>230</v>
      </c>
      <c r="J8531" s="28" t="str">
        <f t="shared" ref="J8531" si="13458">CONCATENATE(K8530,1)</f>
        <v>91</v>
      </c>
      <c r="K8531" s="22" t="e">
        <f t="array" ref="K8531:R8533">LINEST(B8514:B8522,C8514:C8522^{1,2,3,4,5,6,7},TRUE,TRUE)</f>
        <v>#VALUE!</v>
      </c>
      <c r="L8531" s="22" t="e">
        <v>#VALUE!</v>
      </c>
      <c r="M8531" s="22" t="e">
        <v>#VALUE!</v>
      </c>
      <c r="N8531" s="22" t="e">
        <v>#VALUE!</v>
      </c>
      <c r="O8531" s="22" t="e">
        <v>#VALUE!</v>
      </c>
      <c r="P8531" s="22" t="e">
        <v>#VALUE!</v>
      </c>
      <c r="Q8531" s="22" t="e">
        <v>#VALUE!</v>
      </c>
      <c r="R8531" s="22" t="e">
        <v>#VALUE!</v>
      </c>
      <c r="S8531" s="17"/>
      <c r="U8531" s="28">
        <f t="shared" si="13445"/>
        <v>178</v>
      </c>
      <c r="V8531" s="28">
        <f t="shared" si="13382"/>
        <v>234</v>
      </c>
    </row>
    <row r="8532" spans="1:22" x14ac:dyDescent="0.3">
      <c r="A8532" s="28">
        <f t="shared" si="13392"/>
        <v>178235</v>
      </c>
      <c r="B8532" s="7">
        <f t="shared" ref="B8532:B8541" si="13459">C8514-B8514</f>
        <v>0</v>
      </c>
      <c r="C8532" s="7">
        <f t="shared" ref="C8532:C8541" si="13460">H8514-G8514</f>
        <v>0</v>
      </c>
      <c r="D8532" s="7">
        <f>C8532-B8532</f>
        <v>0</v>
      </c>
      <c r="E8532" s="11">
        <f>ABS(MAX(D8532:D8541))</f>
        <v>0</v>
      </c>
      <c r="F8532" s="13"/>
      <c r="G8532" s="2" t="str">
        <f>IF(D8514="","",D8514/E8514)</f>
        <v/>
      </c>
      <c r="H8532" s="13"/>
      <c r="J8532" s="28" t="str">
        <f t="shared" ref="J8532" si="13461">CONCATENATE(K8530,2)</f>
        <v>92</v>
      </c>
      <c r="K8532" s="22" t="e">
        <v>#VALUE!</v>
      </c>
      <c r="L8532" s="22" t="e">
        <v>#VALUE!</v>
      </c>
      <c r="M8532" s="22" t="e">
        <v>#VALUE!</v>
      </c>
      <c r="N8532" s="22" t="e">
        <v>#VALUE!</v>
      </c>
      <c r="O8532" s="22" t="e">
        <v>#VALUE!</v>
      </c>
      <c r="P8532" s="22" t="e">
        <v>#VALUE!</v>
      </c>
      <c r="Q8532" s="22" t="e">
        <v>#VALUE!</v>
      </c>
      <c r="R8532" s="22" t="e">
        <v>#VALUE!</v>
      </c>
      <c r="S8532" s="17"/>
      <c r="U8532" s="28">
        <f t="shared" si="13445"/>
        <v>178</v>
      </c>
      <c r="V8532" s="28">
        <f t="shared" si="13382"/>
        <v>235</v>
      </c>
    </row>
    <row r="8533" spans="1:22" x14ac:dyDescent="0.3">
      <c r="A8533" s="28">
        <f t="shared" si="13392"/>
        <v>178236</v>
      </c>
      <c r="B8533" s="7">
        <f t="shared" si="13459"/>
        <v>0</v>
      </c>
      <c r="C8533" s="7">
        <f t="shared" si="13460"/>
        <v>0</v>
      </c>
      <c r="D8533" s="7">
        <f t="shared" ref="D8533:D8541" si="13462">C8533-B8533</f>
        <v>0</v>
      </c>
      <c r="E8533" s="12" t="s">
        <v>34</v>
      </c>
      <c r="G8533" s="2" t="str">
        <f t="shared" ref="G8533:G8541" si="13463">IF(D8515="","",D8515/E8515)</f>
        <v/>
      </c>
      <c r="H8533" s="13"/>
      <c r="J8533" s="28" t="str">
        <f t="shared" ref="J8533" si="13464">CONCATENATE(K8530,3)</f>
        <v>93</v>
      </c>
      <c r="K8533" s="22" t="e">
        <v>#VALUE!</v>
      </c>
      <c r="L8533" s="22" t="e">
        <v>#VALUE!</v>
      </c>
      <c r="M8533" s="22" t="e">
        <v>#VALUE!</v>
      </c>
      <c r="N8533" s="22" t="e">
        <v>#VALUE!</v>
      </c>
      <c r="O8533" s="22" t="e">
        <v>#VALUE!</v>
      </c>
      <c r="P8533" s="22" t="e">
        <v>#VALUE!</v>
      </c>
      <c r="Q8533" s="22" t="e">
        <v>#VALUE!</v>
      </c>
      <c r="R8533" s="22" t="e">
        <v>#VALUE!</v>
      </c>
      <c r="S8533" s="17"/>
      <c r="U8533" s="28">
        <f t="shared" si="13445"/>
        <v>178</v>
      </c>
      <c r="V8533" s="28">
        <f t="shared" si="13382"/>
        <v>236</v>
      </c>
    </row>
    <row r="8534" spans="1:22" x14ac:dyDescent="0.3">
      <c r="A8534" s="28">
        <f t="shared" si="13392"/>
        <v>178237</v>
      </c>
      <c r="B8534" s="7">
        <f t="shared" si="13459"/>
        <v>0</v>
      </c>
      <c r="C8534" s="7">
        <f t="shared" si="13460"/>
        <v>0</v>
      </c>
      <c r="D8534" s="7">
        <f t="shared" si="13462"/>
        <v>0</v>
      </c>
      <c r="E8534" s="10" t="str">
        <f>IF(D8500="","",MAX(E8535,E8536))</f>
        <v/>
      </c>
      <c r="G8534" s="2" t="str">
        <f t="shared" si="13463"/>
        <v/>
      </c>
      <c r="H8534" s="13"/>
      <c r="J8534" s="17"/>
      <c r="K8534" s="17">
        <v>10</v>
      </c>
      <c r="L8534" s="17">
        <v>10</v>
      </c>
      <c r="M8534" s="17">
        <v>10</v>
      </c>
      <c r="N8534" s="17">
        <v>10</v>
      </c>
      <c r="O8534" s="17">
        <v>10</v>
      </c>
      <c r="P8534" s="17">
        <v>10</v>
      </c>
      <c r="Q8534" s="17">
        <v>10</v>
      </c>
      <c r="R8534" s="17">
        <v>10</v>
      </c>
      <c r="S8534" s="17">
        <v>10</v>
      </c>
      <c r="U8534" s="28">
        <f t="shared" si="13445"/>
        <v>178</v>
      </c>
      <c r="V8534" s="28">
        <f t="shared" si="13382"/>
        <v>237</v>
      </c>
    </row>
    <row r="8535" spans="1:22" x14ac:dyDescent="0.3">
      <c r="A8535" s="28">
        <f t="shared" si="13392"/>
        <v>178238</v>
      </c>
      <c r="B8535" s="7">
        <f t="shared" si="13459"/>
        <v>0</v>
      </c>
      <c r="C8535" s="7">
        <f t="shared" si="13460"/>
        <v>0</v>
      </c>
      <c r="D8535" s="7">
        <f t="shared" si="13462"/>
        <v>0</v>
      </c>
      <c r="E8535" s="11">
        <f>ABS(MIN(B8532:B8541))</f>
        <v>0</v>
      </c>
      <c r="G8535" s="2" t="str">
        <f t="shared" si="13463"/>
        <v/>
      </c>
      <c r="H8535" s="13"/>
      <c r="J8535" s="28" t="str">
        <f t="shared" ref="J8535" si="13465">CONCATENATE(K8534,1)</f>
        <v>101</v>
      </c>
      <c r="K8535" s="22" t="e">
        <f t="array" ref="K8535:S8537">LINEST(B8514:B8523,C8514:C8523^{1,2,3,4,5,6,7,8},TRUE,TRUE)</f>
        <v>#VALUE!</v>
      </c>
      <c r="L8535" s="22" t="e">
        <v>#VALUE!</v>
      </c>
      <c r="M8535" s="22" t="e">
        <v>#VALUE!</v>
      </c>
      <c r="N8535" s="22" t="e">
        <v>#VALUE!</v>
      </c>
      <c r="O8535" s="22" t="e">
        <v>#VALUE!</v>
      </c>
      <c r="P8535" s="22" t="e">
        <v>#VALUE!</v>
      </c>
      <c r="Q8535" s="22" t="e">
        <v>#VALUE!</v>
      </c>
      <c r="R8535" s="22" t="e">
        <v>#VALUE!</v>
      </c>
      <c r="S8535" s="22" t="e">
        <v>#VALUE!</v>
      </c>
      <c r="U8535" s="28">
        <f t="shared" si="13445"/>
        <v>178</v>
      </c>
      <c r="V8535" s="28">
        <f t="shared" si="13382"/>
        <v>238</v>
      </c>
    </row>
    <row r="8536" spans="1:22" x14ac:dyDescent="0.3">
      <c r="A8536" s="28">
        <f t="shared" si="13392"/>
        <v>178239</v>
      </c>
      <c r="B8536" s="7">
        <f t="shared" si="13459"/>
        <v>0</v>
      </c>
      <c r="C8536" s="7">
        <f t="shared" si="13460"/>
        <v>0</v>
      </c>
      <c r="D8536" s="7">
        <f t="shared" si="13462"/>
        <v>0</v>
      </c>
      <c r="E8536" s="11">
        <f>ABS(MAX(B8532:B8541))</f>
        <v>0</v>
      </c>
      <c r="G8536" s="2" t="str">
        <f t="shared" si="13463"/>
        <v/>
      </c>
      <c r="H8536" s="13"/>
      <c r="J8536" s="28" t="str">
        <f t="shared" ref="J8536" si="13466">CONCATENATE(K8534,2)</f>
        <v>102</v>
      </c>
      <c r="K8536" s="22" t="e">
        <v>#VALUE!</v>
      </c>
      <c r="L8536" s="22" t="e">
        <v>#VALUE!</v>
      </c>
      <c r="M8536" s="22" t="e">
        <v>#VALUE!</v>
      </c>
      <c r="N8536" s="22" t="e">
        <v>#VALUE!</v>
      </c>
      <c r="O8536" s="22" t="e">
        <v>#VALUE!</v>
      </c>
      <c r="P8536" s="22" t="e">
        <v>#VALUE!</v>
      </c>
      <c r="Q8536" s="22" t="e">
        <v>#VALUE!</v>
      </c>
      <c r="R8536" s="22" t="e">
        <v>#VALUE!</v>
      </c>
      <c r="S8536" s="22" t="e">
        <v>#VALUE!</v>
      </c>
      <c r="U8536" s="28">
        <f t="shared" si="13445"/>
        <v>178</v>
      </c>
      <c r="V8536" s="28">
        <f t="shared" si="13382"/>
        <v>239</v>
      </c>
    </row>
    <row r="8537" spans="1:22" x14ac:dyDescent="0.3">
      <c r="A8537" s="28">
        <f t="shared" si="13392"/>
        <v>178240</v>
      </c>
      <c r="B8537" s="7">
        <f t="shared" si="13459"/>
        <v>0</v>
      </c>
      <c r="C8537" s="7">
        <f t="shared" si="13460"/>
        <v>0</v>
      </c>
      <c r="D8537" s="7">
        <f t="shared" si="13462"/>
        <v>0</v>
      </c>
      <c r="E8537" s="12" t="s">
        <v>231</v>
      </c>
      <c r="G8537" s="2" t="str">
        <f t="shared" si="13463"/>
        <v/>
      </c>
      <c r="H8537" s="13"/>
      <c r="J8537" s="28" t="str">
        <f t="shared" ref="J8537" si="13467">CONCATENATE(K8534,3)</f>
        <v>103</v>
      </c>
      <c r="K8537" s="22" t="e">
        <v>#VALUE!</v>
      </c>
      <c r="L8537" s="22" t="e">
        <v>#VALUE!</v>
      </c>
      <c r="M8537" s="22" t="e">
        <v>#VALUE!</v>
      </c>
      <c r="N8537" s="22" t="e">
        <v>#VALUE!</v>
      </c>
      <c r="O8537" s="22" t="e">
        <v>#VALUE!</v>
      </c>
      <c r="P8537" s="22" t="e">
        <v>#VALUE!</v>
      </c>
      <c r="Q8537" s="22" t="e">
        <v>#VALUE!</v>
      </c>
      <c r="R8537" s="22" t="e">
        <v>#VALUE!</v>
      </c>
      <c r="S8537" s="22" t="e">
        <v>#VALUE!</v>
      </c>
      <c r="U8537" s="28">
        <f t="shared" si="13445"/>
        <v>178</v>
      </c>
      <c r="V8537" s="28">
        <f t="shared" si="13382"/>
        <v>240</v>
      </c>
    </row>
    <row r="8538" spans="1:22" x14ac:dyDescent="0.3">
      <c r="A8538" s="28">
        <f t="shared" si="13392"/>
        <v>178241</v>
      </c>
      <c r="B8538" s="7">
        <f t="shared" si="13459"/>
        <v>0</v>
      </c>
      <c r="C8538" s="7">
        <f t="shared" si="13460"/>
        <v>0</v>
      </c>
      <c r="D8538" s="7">
        <f t="shared" si="13462"/>
        <v>0</v>
      </c>
      <c r="E8538" s="10" t="e">
        <f>IF(D8500="","",MAX(E8539,E8540))*2</f>
        <v>#VALUE!</v>
      </c>
      <c r="G8538" s="2" t="str">
        <f t="shared" si="13463"/>
        <v/>
      </c>
      <c r="H8538" s="13"/>
      <c r="U8538" s="28">
        <f t="shared" si="13445"/>
        <v>178</v>
      </c>
      <c r="V8538" s="28">
        <f t="shared" si="13382"/>
        <v>241</v>
      </c>
    </row>
    <row r="8539" spans="1:22" x14ac:dyDescent="0.3">
      <c r="A8539" s="28">
        <f t="shared" si="13392"/>
        <v>178242</v>
      </c>
      <c r="B8539" s="7">
        <f t="shared" si="13459"/>
        <v>0</v>
      </c>
      <c r="C8539" s="7">
        <f t="shared" si="13460"/>
        <v>0</v>
      </c>
      <c r="D8539" s="7">
        <f t="shared" si="13462"/>
        <v>0</v>
      </c>
      <c r="E8539" s="11">
        <f>ABS(MIN(G8532:G8541))</f>
        <v>0</v>
      </c>
      <c r="G8539" s="2" t="str">
        <f t="shared" si="13463"/>
        <v/>
      </c>
      <c r="U8539" s="28">
        <f t="shared" si="13445"/>
        <v>178</v>
      </c>
      <c r="V8539" s="28">
        <f t="shared" si="13382"/>
        <v>242</v>
      </c>
    </row>
    <row r="8540" spans="1:22" x14ac:dyDescent="0.3">
      <c r="A8540" s="28">
        <f t="shared" si="13392"/>
        <v>178243</v>
      </c>
      <c r="B8540" s="7">
        <f t="shared" si="13459"/>
        <v>0</v>
      </c>
      <c r="C8540" s="7">
        <f t="shared" si="13460"/>
        <v>0</v>
      </c>
      <c r="D8540" s="7">
        <f t="shared" si="13462"/>
        <v>0</v>
      </c>
      <c r="E8540" s="11">
        <f>ABS(MAX(G8532:G8541))</f>
        <v>0</v>
      </c>
      <c r="G8540" s="2" t="str">
        <f t="shared" si="13463"/>
        <v/>
      </c>
      <c r="U8540" s="28">
        <f t="shared" si="13445"/>
        <v>178</v>
      </c>
      <c r="V8540" s="28">
        <f t="shared" si="13382"/>
        <v>243</v>
      </c>
    </row>
    <row r="8541" spans="1:22" x14ac:dyDescent="0.3">
      <c r="A8541" s="28">
        <f t="shared" si="13392"/>
        <v>178244</v>
      </c>
      <c r="B8541" s="7">
        <f t="shared" si="13459"/>
        <v>0</v>
      </c>
      <c r="C8541" s="7">
        <f t="shared" si="13460"/>
        <v>0</v>
      </c>
      <c r="D8541" s="7">
        <f t="shared" si="13462"/>
        <v>0</v>
      </c>
      <c r="F8541" s="13"/>
      <c r="G8541" s="2" t="str">
        <f t="shared" si="13463"/>
        <v/>
      </c>
      <c r="U8541" s="28">
        <f t="shared" si="13445"/>
        <v>178</v>
      </c>
      <c r="V8541" s="28">
        <f t="shared" si="13382"/>
        <v>244</v>
      </c>
    </row>
    <row r="8542" spans="1:22" x14ac:dyDescent="0.3">
      <c r="A8542" s="28">
        <f t="shared" si="13392"/>
        <v>178245</v>
      </c>
      <c r="F8542" s="13"/>
      <c r="U8542" s="28">
        <f t="shared" si="13445"/>
        <v>178</v>
      </c>
      <c r="V8542" s="28">
        <f t="shared" si="13382"/>
        <v>245</v>
      </c>
    </row>
    <row r="8543" spans="1:22" x14ac:dyDescent="0.3">
      <c r="A8543" s="28">
        <f t="shared" si="13392"/>
        <v>178246</v>
      </c>
      <c r="F8543" s="13"/>
      <c r="U8543" s="28">
        <f t="shared" si="13445"/>
        <v>178</v>
      </c>
      <c r="V8543" s="28">
        <f t="shared" si="13382"/>
        <v>246</v>
      </c>
    </row>
    <row r="8544" spans="1:22" x14ac:dyDescent="0.3">
      <c r="A8544" s="28">
        <f t="shared" si="13392"/>
        <v>178247</v>
      </c>
      <c r="F8544" s="13"/>
      <c r="U8544" s="28">
        <f t="shared" si="13445"/>
        <v>178</v>
      </c>
      <c r="V8544" s="28">
        <f t="shared" si="13382"/>
        <v>247</v>
      </c>
    </row>
    <row r="8545" spans="1:24" s="8" customFormat="1" x14ac:dyDescent="0.3"/>
    <row r="8546" spans="1:24" x14ac:dyDescent="0.3">
      <c r="A8546" s="28">
        <f t="shared" ref="A8546:A8592" si="13468">ROUND(CONCATENATE(U8546,V8546),0)</f>
        <v>179201</v>
      </c>
      <c r="B8546" s="63" t="s">
        <v>0</v>
      </c>
      <c r="C8546" s="63"/>
      <c r="D8546" s="71"/>
      <c r="E8546" s="71"/>
      <c r="F8546" s="71"/>
      <c r="G8546" s="71"/>
      <c r="H8546" s="71"/>
      <c r="U8546" s="28">
        <f t="shared" si="13393"/>
        <v>179</v>
      </c>
      <c r="V8546" s="28">
        <v>201</v>
      </c>
    </row>
    <row r="8547" spans="1:24" x14ac:dyDescent="0.3">
      <c r="A8547" s="28">
        <f t="shared" si="13468"/>
        <v>179202</v>
      </c>
      <c r="B8547" s="72" t="s">
        <v>70</v>
      </c>
      <c r="C8547" s="73"/>
      <c r="D8547" s="30"/>
      <c r="E8547" s="66" t="s">
        <v>71</v>
      </c>
      <c r="F8547" s="66"/>
      <c r="G8547" s="74"/>
      <c r="H8547" s="74"/>
      <c r="U8547" s="28">
        <f t="shared" si="13445"/>
        <v>179</v>
      </c>
      <c r="V8547" s="28">
        <f t="shared" ref="V8547:V8592" si="13469">V8546+1</f>
        <v>202</v>
      </c>
    </row>
    <row r="8548" spans="1:24" x14ac:dyDescent="0.3">
      <c r="A8548" s="28">
        <f t="shared" si="13468"/>
        <v>179203</v>
      </c>
      <c r="B8548" s="75" t="s">
        <v>6</v>
      </c>
      <c r="C8548" s="75"/>
      <c r="D8548" s="71"/>
      <c r="E8548" s="71"/>
      <c r="F8548" s="71"/>
      <c r="G8548" s="71"/>
      <c r="H8548" s="71"/>
      <c r="U8548" s="28">
        <f t="shared" si="13445"/>
        <v>179</v>
      </c>
      <c r="V8548" s="28">
        <f t="shared" si="13469"/>
        <v>203</v>
      </c>
    </row>
    <row r="8549" spans="1:24" x14ac:dyDescent="0.3">
      <c r="A8549" s="28">
        <f t="shared" si="13468"/>
        <v>179204</v>
      </c>
      <c r="B8549" s="63" t="s">
        <v>7</v>
      </c>
      <c r="C8549" s="63"/>
      <c r="D8549" s="71"/>
      <c r="E8549" s="71"/>
      <c r="F8549" s="71"/>
      <c r="G8549" s="71"/>
      <c r="H8549" s="71"/>
      <c r="J8549" s="17"/>
      <c r="K8549" s="17" t="s">
        <v>53</v>
      </c>
      <c r="L8549" s="17" t="s">
        <v>54</v>
      </c>
      <c r="M8549" s="17" t="s">
        <v>55</v>
      </c>
      <c r="N8549" s="17" t="s">
        <v>56</v>
      </c>
      <c r="O8549" s="17" t="s">
        <v>57</v>
      </c>
      <c r="P8549" s="17" t="s">
        <v>2</v>
      </c>
      <c r="Q8549" s="17" t="s">
        <v>3</v>
      </c>
      <c r="R8549" s="17" t="s">
        <v>4</v>
      </c>
      <c r="S8549" s="17" t="s">
        <v>5</v>
      </c>
      <c r="U8549" s="28">
        <f t="shared" si="13445"/>
        <v>179</v>
      </c>
      <c r="V8549" s="28">
        <f t="shared" si="13469"/>
        <v>204</v>
      </c>
      <c r="X8549" s="1" t="s">
        <v>48</v>
      </c>
    </row>
    <row r="8550" spans="1:24" x14ac:dyDescent="0.3">
      <c r="A8550" s="28">
        <f t="shared" si="13468"/>
        <v>179205</v>
      </c>
      <c r="B8550" s="63" t="s">
        <v>9</v>
      </c>
      <c r="C8550" s="63"/>
      <c r="D8550" s="71"/>
      <c r="E8550" s="71"/>
      <c r="F8550" s="71"/>
      <c r="G8550" s="71"/>
      <c r="H8550" s="71"/>
      <c r="J8550" s="17">
        <f t="shared" ref="J8550" si="13470">COUNTA(B8562:B8571)</f>
        <v>0</v>
      </c>
      <c r="K8550" s="17">
        <f t="shared" ref="K8550" si="13471">IF(L8550-1&lt;2,0,L8550-1)</f>
        <v>0</v>
      </c>
      <c r="L8550" s="17">
        <f t="shared" ref="L8550" si="13472">IF(M8550-1&lt;2,0,M8550-1)</f>
        <v>0</v>
      </c>
      <c r="M8550" s="17">
        <f t="shared" ref="M8550" si="13473">IF(N8550-1&lt;2,0,N8550-1)</f>
        <v>0</v>
      </c>
      <c r="N8550" s="17">
        <f t="shared" ref="N8550" si="13474">IF(O8550-1&lt;2,0,O8550-1)</f>
        <v>0</v>
      </c>
      <c r="O8550" s="17">
        <f t="shared" ref="O8550" si="13475">IF(P8550-1&lt;2,0,P8550-1)</f>
        <v>0</v>
      </c>
      <c r="P8550" s="17">
        <f t="shared" ref="P8550" si="13476">IF(Q8550-1&lt;2,0,Q8550-1)</f>
        <v>0</v>
      </c>
      <c r="Q8550" s="17">
        <f t="shared" ref="Q8550" si="13477">IF(R8550-1&lt;2,0,R8550-1)</f>
        <v>0</v>
      </c>
      <c r="R8550" s="17">
        <f t="shared" ref="R8550" si="13478">IF(S8550-1&lt;2,0,S8550-1)</f>
        <v>0</v>
      </c>
      <c r="S8550" s="17">
        <f t="shared" ref="S8550" si="13479">J8550</f>
        <v>0</v>
      </c>
      <c r="U8550" s="28">
        <f t="shared" si="13445"/>
        <v>179</v>
      </c>
      <c r="V8550" s="28">
        <f t="shared" si="13469"/>
        <v>205</v>
      </c>
      <c r="X8550" s="1" t="s">
        <v>49</v>
      </c>
    </row>
    <row r="8551" spans="1:24" x14ac:dyDescent="0.3">
      <c r="A8551" s="28">
        <f t="shared" si="13468"/>
        <v>179206</v>
      </c>
      <c r="B8551" s="63" t="s">
        <v>10</v>
      </c>
      <c r="C8551" s="63"/>
      <c r="D8551" s="71"/>
      <c r="E8551" s="71"/>
      <c r="F8551" s="71"/>
      <c r="G8551" s="71"/>
      <c r="H8551" s="71"/>
      <c r="J8551" s="28" t="str">
        <f t="shared" ref="J8551" si="13480">CONCATENATE(J8550,1)</f>
        <v>01</v>
      </c>
      <c r="K8551" s="29">
        <f t="shared" ref="K8551" si="13481">IF(K8550=0,0,VLOOKUP(J8551,J8555:S8585,K8550,FALSE))</f>
        <v>0</v>
      </c>
      <c r="L8551" s="29">
        <f t="shared" ref="L8551" si="13482">IF(L8550=0,0,VLOOKUP(J8551,J8555:S8585,L8550,FALSE))</f>
        <v>0</v>
      </c>
      <c r="M8551" s="29">
        <f t="shared" ref="M8551" si="13483">IF(M8550=0,0,VLOOKUP(J8551,J8555:S8585,M8550,FALSE))</f>
        <v>0</v>
      </c>
      <c r="N8551" s="29">
        <f t="shared" ref="N8551" si="13484">IF(N8550=0,0,VLOOKUP(J8551,J8555:S8585,N8550,FALSE))</f>
        <v>0</v>
      </c>
      <c r="O8551" s="29">
        <f t="shared" ref="O8551" si="13485">IF(O8550=0,0,VLOOKUP(J8551,J8555:S8585,O8550,FALSE))</f>
        <v>0</v>
      </c>
      <c r="P8551" s="29">
        <f t="shared" ref="P8551" si="13486">IF(P8550=0,0,VLOOKUP(J8551,J8555:S8585,P8550,FALSE))</f>
        <v>0</v>
      </c>
      <c r="Q8551" s="29">
        <f t="shared" ref="Q8551" si="13487">IF(Q8550=0,0,VLOOKUP(J8551,J8555:S8585,Q8550,FALSE))</f>
        <v>0</v>
      </c>
      <c r="R8551" s="29">
        <f t="shared" ref="R8551" si="13488">IF(R8550=0,0,VLOOKUP(J8551,J8555:S8585,R8550,FALSE))</f>
        <v>0</v>
      </c>
      <c r="S8551" s="29">
        <f t="shared" ref="S8551" si="13489">IF(S8550=0,0,VLOOKUP(J8551,J8555:S8585,S8550,FALSE))</f>
        <v>0</v>
      </c>
      <c r="U8551" s="28">
        <f t="shared" si="13445"/>
        <v>179</v>
      </c>
      <c r="V8551" s="28">
        <f t="shared" si="13469"/>
        <v>206</v>
      </c>
      <c r="X8551" s="1" t="s">
        <v>50</v>
      </c>
    </row>
    <row r="8552" spans="1:24" x14ac:dyDescent="0.3">
      <c r="A8552" s="28">
        <f t="shared" si="13468"/>
        <v>179207</v>
      </c>
      <c r="B8552" s="63" t="s">
        <v>11</v>
      </c>
      <c r="C8552" s="63"/>
      <c r="D8552" s="64"/>
      <c r="E8552" s="64"/>
      <c r="F8552" s="64"/>
      <c r="G8552" s="64"/>
      <c r="H8552" s="64"/>
      <c r="J8552" s="28" t="str">
        <f t="shared" ref="J8552" si="13490">CONCATENATE(J8550,2)</f>
        <v>02</v>
      </c>
      <c r="K8552" s="22">
        <f t="shared" ref="K8552" si="13491">IF(K8550=0,0,VLOOKUP(J8552,J8555:S8585,K8550,FALSE))</f>
        <v>0</v>
      </c>
      <c r="L8552" s="22">
        <f t="shared" ref="L8552" si="13492">IF(L8550=0,0,VLOOKUP(J8552,J8555:S8585,L8550,FALSE))</f>
        <v>0</v>
      </c>
      <c r="M8552" s="22">
        <f t="shared" ref="M8552" si="13493">IF(M8550=0,0,VLOOKUP(J8552,J8555:S8585,M8550,FALSE))</f>
        <v>0</v>
      </c>
      <c r="N8552" s="22">
        <f t="shared" ref="N8552" si="13494">IF(N8550=0,0,VLOOKUP(J8552,J8555:S8585,N8550,FALSE))</f>
        <v>0</v>
      </c>
      <c r="O8552" s="22">
        <f t="shared" ref="O8552" si="13495">IF(O8550=0,0,VLOOKUP(J8552,J8555:S8585,O8550,FALSE))</f>
        <v>0</v>
      </c>
      <c r="P8552" s="22">
        <f t="shared" ref="P8552" si="13496">IF(P8550=0,0,VLOOKUP(J8552,J8555:S8585,P8550,FALSE))</f>
        <v>0</v>
      </c>
      <c r="Q8552" s="22">
        <f t="shared" ref="Q8552" si="13497">IF(Q8550=0,0,VLOOKUP(J8552,J8555:S8585,Q8550,FALSE))</f>
        <v>0</v>
      </c>
      <c r="R8552" s="22">
        <f t="shared" ref="R8552" si="13498">IF(R8550=0,0,VLOOKUP(J8552,J8555:S8585,R8550,FALSE))</f>
        <v>0</v>
      </c>
      <c r="S8552" s="22">
        <f t="shared" ref="S8552" si="13499">IF(S8550=0,0,VLOOKUP(J8552,J8555:S8585,S8550,FALSE))</f>
        <v>0</v>
      </c>
      <c r="U8552" s="28">
        <f t="shared" si="13445"/>
        <v>179</v>
      </c>
      <c r="V8552" s="28">
        <f t="shared" si="13469"/>
        <v>207</v>
      </c>
    </row>
    <row r="8553" spans="1:24" x14ac:dyDescent="0.3">
      <c r="A8553" s="28">
        <f t="shared" si="13468"/>
        <v>179208</v>
      </c>
      <c r="B8553" s="63" t="s">
        <v>12</v>
      </c>
      <c r="C8553" s="63"/>
      <c r="D8553" s="65"/>
      <c r="E8553" s="65"/>
      <c r="F8553" s="65"/>
      <c r="G8553" s="65"/>
      <c r="H8553" s="65"/>
      <c r="J8553" s="28" t="str">
        <f t="shared" ref="J8553" si="13500">CONCATENATE(J8550,3)</f>
        <v>03</v>
      </c>
      <c r="K8553" s="22"/>
      <c r="L8553" s="22"/>
      <c r="M8553" s="22"/>
      <c r="N8553" s="22" t="s">
        <v>58</v>
      </c>
      <c r="O8553" s="29">
        <f t="shared" ref="O8553" si="13501">J8550-2</f>
        <v>-2</v>
      </c>
      <c r="P8553" s="22" t="s">
        <v>59</v>
      </c>
      <c r="Q8553" s="29" t="e">
        <f t="shared" ref="Q8553" si="13502">VLOOKUP(J8553,J8555:S8585,3,FALSE)</f>
        <v>#N/A</v>
      </c>
      <c r="R8553" s="22" t="s">
        <v>60</v>
      </c>
      <c r="S8553" s="22" t="e">
        <f t="shared" ref="S8553" si="13503">VLOOKUP(J8553,J8555:S8585,2,FALSE)</f>
        <v>#N/A</v>
      </c>
      <c r="U8553" s="28">
        <f t="shared" si="13445"/>
        <v>179</v>
      </c>
      <c r="V8553" s="28">
        <f t="shared" si="13469"/>
        <v>208</v>
      </c>
    </row>
    <row r="8554" spans="1:24" x14ac:dyDescent="0.3">
      <c r="A8554" s="28">
        <f t="shared" si="13468"/>
        <v>179209</v>
      </c>
      <c r="B8554" s="63" t="s">
        <v>13</v>
      </c>
      <c r="C8554" s="63"/>
      <c r="D8554" s="15"/>
      <c r="E8554" s="66" t="s">
        <v>14</v>
      </c>
      <c r="F8554" s="66"/>
      <c r="G8554" s="66"/>
      <c r="H8554" s="6" t="s">
        <v>64</v>
      </c>
      <c r="J8554" s="17"/>
      <c r="K8554" s="17">
        <v>3</v>
      </c>
      <c r="L8554" s="17">
        <v>3</v>
      </c>
      <c r="M8554" s="17"/>
      <c r="N8554" s="17"/>
      <c r="O8554" s="17"/>
      <c r="P8554" s="17"/>
      <c r="Q8554" s="17"/>
      <c r="R8554" s="17"/>
      <c r="S8554" s="17"/>
      <c r="U8554" s="28">
        <f t="shared" si="13445"/>
        <v>179</v>
      </c>
      <c r="V8554" s="28">
        <f t="shared" si="13469"/>
        <v>209</v>
      </c>
    </row>
    <row r="8555" spans="1:24" x14ac:dyDescent="0.3">
      <c r="A8555" s="28">
        <f t="shared" si="13468"/>
        <v>179210</v>
      </c>
      <c r="B8555" s="63" t="s">
        <v>15</v>
      </c>
      <c r="C8555" s="63"/>
      <c r="D8555" s="2">
        <f t="shared" ref="D8555" si="13504">MIN(B8562:B8571)</f>
        <v>0</v>
      </c>
      <c r="E8555" s="3" t="s">
        <v>16</v>
      </c>
      <c r="F8555" s="2">
        <f t="shared" ref="F8555" si="13505">MAX(B8562:B8571)</f>
        <v>0</v>
      </c>
      <c r="G8555" s="4" t="str">
        <f t="shared" ref="G8555" si="13506">IF(H8554="","",H8554)</f>
        <v>°C</v>
      </c>
      <c r="H8555" s="14"/>
      <c r="J8555" s="28" t="str">
        <f t="shared" ref="J8555" si="13507">CONCATENATE(K8554,1)</f>
        <v>31</v>
      </c>
      <c r="K8555" s="22" t="e">
        <f t="array" ref="K8555:L8557">LINEST(B8562:B8564,C8562:C8564^{1},TRUE,TRUE)</f>
        <v>#VALUE!</v>
      </c>
      <c r="L8555" s="22" t="e">
        <v>#VALUE!</v>
      </c>
      <c r="M8555" s="17"/>
      <c r="N8555" s="17"/>
      <c r="O8555" s="17"/>
      <c r="P8555" s="17"/>
      <c r="Q8555" s="17"/>
      <c r="R8555" s="17"/>
      <c r="S8555" s="17"/>
      <c r="U8555" s="28">
        <f t="shared" si="13445"/>
        <v>179</v>
      </c>
      <c r="V8555" s="28">
        <f t="shared" si="13469"/>
        <v>210</v>
      </c>
    </row>
    <row r="8556" spans="1:24" x14ac:dyDescent="0.3">
      <c r="A8556" s="28">
        <f t="shared" si="13468"/>
        <v>179211</v>
      </c>
      <c r="J8556" s="28" t="str">
        <f t="shared" ref="J8556" si="13508">CONCATENATE(K8554,2)</f>
        <v>32</v>
      </c>
      <c r="K8556" s="22" t="e">
        <v>#VALUE!</v>
      </c>
      <c r="L8556" s="22" t="e">
        <v>#VALUE!</v>
      </c>
      <c r="M8556" s="17"/>
      <c r="N8556" s="17"/>
      <c r="O8556" s="17"/>
      <c r="P8556" s="17"/>
      <c r="Q8556" s="17"/>
      <c r="R8556" s="17"/>
      <c r="S8556" s="17"/>
      <c r="U8556" s="28">
        <f t="shared" si="13445"/>
        <v>179</v>
      </c>
      <c r="V8556" s="28">
        <f t="shared" si="13469"/>
        <v>211</v>
      </c>
    </row>
    <row r="8557" spans="1:24" x14ac:dyDescent="0.3">
      <c r="A8557" s="28">
        <f t="shared" si="13468"/>
        <v>179212</v>
      </c>
      <c r="B8557" s="67" t="s">
        <v>17</v>
      </c>
      <c r="C8557" s="67"/>
      <c r="D8557" s="67"/>
      <c r="E8557" s="67"/>
      <c r="F8557" s="67"/>
      <c r="G8557" s="68" t="s">
        <v>31</v>
      </c>
      <c r="H8557" s="69"/>
      <c r="J8557" s="28" t="str">
        <f t="shared" ref="J8557" si="13509">CONCATENATE(K8554,3)</f>
        <v>33</v>
      </c>
      <c r="K8557" s="22" t="e">
        <v>#VALUE!</v>
      </c>
      <c r="L8557" s="22" t="e">
        <v>#VALUE!</v>
      </c>
      <c r="M8557" s="17"/>
      <c r="N8557" s="17"/>
      <c r="O8557" s="17"/>
      <c r="P8557" s="17"/>
      <c r="Q8557" s="17"/>
      <c r="R8557" s="17"/>
      <c r="S8557" s="17"/>
      <c r="U8557" s="28">
        <f t="shared" si="13445"/>
        <v>179</v>
      </c>
      <c r="V8557" s="28">
        <f t="shared" si="13469"/>
        <v>212</v>
      </c>
    </row>
    <row r="8558" spans="1:24" x14ac:dyDescent="0.3">
      <c r="A8558" s="28">
        <f t="shared" si="13468"/>
        <v>179213</v>
      </c>
      <c r="B8558" s="66" t="s">
        <v>18</v>
      </c>
      <c r="C8558" s="66"/>
      <c r="D8558" s="66"/>
      <c r="E8558" s="66" t="str">
        <f t="shared" ref="E8558" si="13510">IF(D8551="","",D8551)</f>
        <v/>
      </c>
      <c r="F8558" s="66"/>
      <c r="G8558" s="4" t="s">
        <v>18</v>
      </c>
      <c r="H8558" s="16"/>
      <c r="J8558" s="17"/>
      <c r="K8558" s="17">
        <v>4</v>
      </c>
      <c r="L8558" s="17">
        <v>4</v>
      </c>
      <c r="M8558" s="17">
        <v>4</v>
      </c>
      <c r="N8558" s="17"/>
      <c r="O8558" s="17"/>
      <c r="P8558" s="17"/>
      <c r="Q8558" s="17"/>
      <c r="R8558" s="17"/>
      <c r="S8558" s="17"/>
      <c r="U8558" s="28">
        <f t="shared" si="13445"/>
        <v>179</v>
      </c>
      <c r="V8558" s="28">
        <f t="shared" si="13469"/>
        <v>213</v>
      </c>
    </row>
    <row r="8559" spans="1:24" ht="15" customHeight="1" x14ac:dyDescent="0.3">
      <c r="A8559" s="28">
        <f t="shared" si="13468"/>
        <v>179214</v>
      </c>
      <c r="B8559" s="5" t="s">
        <v>19</v>
      </c>
      <c r="C8559" s="5" t="s">
        <v>20</v>
      </c>
      <c r="D8559" s="5" t="s">
        <v>21</v>
      </c>
      <c r="E8559" s="5"/>
      <c r="F8559" s="70" t="s">
        <v>33</v>
      </c>
      <c r="G8559" s="5" t="s">
        <v>19</v>
      </c>
      <c r="H8559" s="5" t="s">
        <v>20</v>
      </c>
      <c r="J8559" s="28" t="str">
        <f t="shared" ref="J8559" si="13511">CONCATENATE(K8558,1)</f>
        <v>41</v>
      </c>
      <c r="K8559" s="22" t="e">
        <f t="array" ref="K8559:M8561">LINEST(B8562:B8565,C8562:C8565^{1,2},TRUE,TRUE)</f>
        <v>#VALUE!</v>
      </c>
      <c r="L8559" s="22" t="e">
        <v>#VALUE!</v>
      </c>
      <c r="M8559" s="22" t="e">
        <v>#VALUE!</v>
      </c>
      <c r="N8559" s="17"/>
      <c r="O8559" s="17"/>
      <c r="P8559" s="17"/>
      <c r="Q8559" s="17"/>
      <c r="R8559" s="17"/>
      <c r="S8559" s="17"/>
      <c r="U8559" s="28">
        <f t="shared" si="13445"/>
        <v>179</v>
      </c>
      <c r="V8559" s="28">
        <f t="shared" si="13469"/>
        <v>214</v>
      </c>
    </row>
    <row r="8560" spans="1:24" x14ac:dyDescent="0.3">
      <c r="A8560" s="28">
        <f t="shared" si="13468"/>
        <v>179215</v>
      </c>
      <c r="B8560" s="5" t="s">
        <v>22</v>
      </c>
      <c r="C8560" s="5" t="s">
        <v>23</v>
      </c>
      <c r="D8560" s="5" t="s">
        <v>24</v>
      </c>
      <c r="E8560" s="5" t="s">
        <v>32</v>
      </c>
      <c r="F8560" s="70"/>
      <c r="G8560" s="5" t="s">
        <v>22</v>
      </c>
      <c r="H8560" s="5" t="s">
        <v>23</v>
      </c>
      <c r="J8560" s="28" t="str">
        <f t="shared" ref="J8560" si="13512">CONCATENATE(K8558,2)</f>
        <v>42</v>
      </c>
      <c r="K8560" s="22" t="e">
        <v>#VALUE!</v>
      </c>
      <c r="L8560" s="22" t="e">
        <v>#VALUE!</v>
      </c>
      <c r="M8560" s="22" t="e">
        <v>#VALUE!</v>
      </c>
      <c r="N8560" s="17"/>
      <c r="O8560" s="17"/>
      <c r="P8560" s="17"/>
      <c r="Q8560" s="17"/>
      <c r="R8560" s="17"/>
      <c r="S8560" s="17"/>
      <c r="U8560" s="28">
        <f t="shared" si="13445"/>
        <v>179</v>
      </c>
      <c r="V8560" s="28">
        <f t="shared" si="13469"/>
        <v>215</v>
      </c>
    </row>
    <row r="8561" spans="1:22" x14ac:dyDescent="0.3">
      <c r="A8561" s="28">
        <f t="shared" si="13468"/>
        <v>179216</v>
      </c>
      <c r="B8561" s="6" t="str">
        <f t="shared" ref="B8561" si="13513">IF(H8554="","",H8554)</f>
        <v>°C</v>
      </c>
      <c r="C8561" s="6" t="str">
        <f t="shared" ref="C8561" si="13514">IF(H8554="","",H8554)</f>
        <v>°C</v>
      </c>
      <c r="D8561" s="6" t="str">
        <f t="shared" ref="D8561" si="13515">IF(H8554="","",H8554)</f>
        <v>°C</v>
      </c>
      <c r="E8561" s="6"/>
      <c r="F8561" s="6"/>
      <c r="G8561" s="6" t="str">
        <f t="shared" ref="G8561" si="13516">IF(H8554="","",H8554)</f>
        <v>°C</v>
      </c>
      <c r="H8561" s="6" t="str">
        <f t="shared" ref="H8561" si="13517">IF(H8554="","",H8554)</f>
        <v>°C</v>
      </c>
      <c r="J8561" s="28" t="str">
        <f t="shared" ref="J8561" si="13518">CONCATENATE(K8558,3)</f>
        <v>43</v>
      </c>
      <c r="K8561" s="22" t="e">
        <v>#VALUE!</v>
      </c>
      <c r="L8561" s="22" t="e">
        <v>#VALUE!</v>
      </c>
      <c r="M8561" s="22" t="e">
        <v>#VALUE!</v>
      </c>
      <c r="N8561" s="17"/>
      <c r="O8561" s="17"/>
      <c r="P8561" s="17"/>
      <c r="Q8561" s="17"/>
      <c r="R8561" s="17"/>
      <c r="S8561" s="17"/>
      <c r="U8561" s="28">
        <f t="shared" si="13445"/>
        <v>179</v>
      </c>
      <c r="V8561" s="28">
        <f t="shared" si="13469"/>
        <v>216</v>
      </c>
    </row>
    <row r="8562" spans="1:22" x14ac:dyDescent="0.3">
      <c r="A8562" s="28">
        <f t="shared" si="13468"/>
        <v>179217</v>
      </c>
      <c r="B8562" s="26"/>
      <c r="C8562" s="26"/>
      <c r="D8562" s="26"/>
      <c r="E8562" s="9"/>
      <c r="F8562" s="26"/>
      <c r="G8562" s="27"/>
      <c r="H8562" s="27"/>
      <c r="J8562" s="17"/>
      <c r="K8562" s="17">
        <v>5</v>
      </c>
      <c r="L8562" s="17">
        <v>5</v>
      </c>
      <c r="M8562" s="17">
        <v>5</v>
      </c>
      <c r="N8562" s="17">
        <v>5</v>
      </c>
      <c r="O8562" s="17"/>
      <c r="P8562" s="17"/>
      <c r="Q8562" s="17"/>
      <c r="R8562" s="17"/>
      <c r="S8562" s="17"/>
      <c r="U8562" s="28">
        <f t="shared" si="13445"/>
        <v>179</v>
      </c>
      <c r="V8562" s="28">
        <f t="shared" si="13469"/>
        <v>217</v>
      </c>
    </row>
    <row r="8563" spans="1:22" x14ac:dyDescent="0.3">
      <c r="A8563" s="28">
        <f t="shared" si="13468"/>
        <v>179218</v>
      </c>
      <c r="B8563" s="26"/>
      <c r="C8563" s="26"/>
      <c r="D8563" s="26"/>
      <c r="E8563" s="9"/>
      <c r="F8563" s="26"/>
      <c r="G8563" s="27"/>
      <c r="H8563" s="27"/>
      <c r="J8563" s="28" t="str">
        <f t="shared" ref="J8563" si="13519">CONCATENATE(K8562,1)</f>
        <v>51</v>
      </c>
      <c r="K8563" s="22" t="e">
        <f t="array" ref="K8563:N8565">LINEST(B8562:B8566,C8562:C8566^{1,2,3},TRUE,TRUE)</f>
        <v>#VALUE!</v>
      </c>
      <c r="L8563" s="22" t="e">
        <v>#VALUE!</v>
      </c>
      <c r="M8563" s="22" t="e">
        <v>#VALUE!</v>
      </c>
      <c r="N8563" s="22" t="e">
        <v>#VALUE!</v>
      </c>
      <c r="O8563" s="17"/>
      <c r="P8563" s="17"/>
      <c r="Q8563" s="17"/>
      <c r="R8563" s="17"/>
      <c r="S8563" s="17"/>
      <c r="U8563" s="28">
        <f t="shared" si="13445"/>
        <v>179</v>
      </c>
      <c r="V8563" s="28">
        <f t="shared" si="13469"/>
        <v>218</v>
      </c>
    </row>
    <row r="8564" spans="1:22" x14ac:dyDescent="0.3">
      <c r="A8564" s="28">
        <f t="shared" si="13468"/>
        <v>179219</v>
      </c>
      <c r="B8564" s="26"/>
      <c r="C8564" s="26"/>
      <c r="D8564" s="26"/>
      <c r="E8564" s="9"/>
      <c r="F8564" s="26"/>
      <c r="G8564" s="27"/>
      <c r="H8564" s="27"/>
      <c r="J8564" s="28" t="str">
        <f t="shared" ref="J8564" si="13520">CONCATENATE(K8562,2)</f>
        <v>52</v>
      </c>
      <c r="K8564" s="22" t="e">
        <v>#VALUE!</v>
      </c>
      <c r="L8564" s="22" t="e">
        <v>#VALUE!</v>
      </c>
      <c r="M8564" s="22" t="e">
        <v>#VALUE!</v>
      </c>
      <c r="N8564" s="22" t="e">
        <v>#VALUE!</v>
      </c>
      <c r="O8564" s="17"/>
      <c r="P8564" s="17"/>
      <c r="Q8564" s="17"/>
      <c r="R8564" s="17"/>
      <c r="S8564" s="17"/>
      <c r="U8564" s="28">
        <f t="shared" si="13445"/>
        <v>179</v>
      </c>
      <c r="V8564" s="28">
        <f t="shared" si="13469"/>
        <v>219</v>
      </c>
    </row>
    <row r="8565" spans="1:22" x14ac:dyDescent="0.3">
      <c r="A8565" s="28">
        <f t="shared" si="13468"/>
        <v>179220</v>
      </c>
      <c r="B8565" s="26"/>
      <c r="C8565" s="26"/>
      <c r="D8565" s="26"/>
      <c r="E8565" s="9"/>
      <c r="F8565" s="26"/>
      <c r="G8565" s="27"/>
      <c r="H8565" s="27"/>
      <c r="J8565" s="28" t="str">
        <f t="shared" ref="J8565" si="13521">CONCATENATE(K8562,3)</f>
        <v>53</v>
      </c>
      <c r="K8565" s="22" t="e">
        <v>#VALUE!</v>
      </c>
      <c r="L8565" s="22" t="e">
        <v>#VALUE!</v>
      </c>
      <c r="M8565" s="22" t="e">
        <v>#VALUE!</v>
      </c>
      <c r="N8565" s="22" t="e">
        <v>#VALUE!</v>
      </c>
      <c r="O8565" s="17"/>
      <c r="P8565" s="17"/>
      <c r="Q8565" s="17"/>
      <c r="R8565" s="17"/>
      <c r="S8565" s="17"/>
      <c r="U8565" s="28">
        <f t="shared" si="13445"/>
        <v>179</v>
      </c>
      <c r="V8565" s="28">
        <f t="shared" si="13469"/>
        <v>220</v>
      </c>
    </row>
    <row r="8566" spans="1:22" x14ac:dyDescent="0.3">
      <c r="A8566" s="28">
        <f t="shared" si="13468"/>
        <v>179221</v>
      </c>
      <c r="B8566" s="26"/>
      <c r="C8566" s="26"/>
      <c r="D8566" s="26"/>
      <c r="E8566" s="9"/>
      <c r="F8566" s="26"/>
      <c r="G8566" s="27"/>
      <c r="H8566" s="27"/>
      <c r="J8566" s="17"/>
      <c r="K8566" s="17">
        <v>6</v>
      </c>
      <c r="L8566" s="17">
        <v>6</v>
      </c>
      <c r="M8566" s="17">
        <v>6</v>
      </c>
      <c r="N8566" s="17">
        <v>6</v>
      </c>
      <c r="O8566" s="17">
        <v>6</v>
      </c>
      <c r="P8566" s="17"/>
      <c r="Q8566" s="17"/>
      <c r="R8566" s="17"/>
      <c r="S8566" s="17"/>
      <c r="U8566" s="28">
        <f t="shared" si="13445"/>
        <v>179</v>
      </c>
      <c r="V8566" s="28">
        <f t="shared" si="13469"/>
        <v>221</v>
      </c>
    </row>
    <row r="8567" spans="1:22" x14ac:dyDescent="0.3">
      <c r="A8567" s="28">
        <f t="shared" si="13468"/>
        <v>179222</v>
      </c>
      <c r="B8567" s="26"/>
      <c r="C8567" s="26"/>
      <c r="D8567" s="26"/>
      <c r="E8567" s="9"/>
      <c r="F8567" s="26"/>
      <c r="G8567" s="27"/>
      <c r="H8567" s="27"/>
      <c r="J8567" s="28" t="str">
        <f t="shared" ref="J8567" si="13522">CONCATENATE(K8566,1)</f>
        <v>61</v>
      </c>
      <c r="K8567" s="22" t="e">
        <f t="array" ref="K8567:O8569">LINEST(B8562:B8567,C8562:C8567^{1,2,3,4},TRUE,TRUE)</f>
        <v>#VALUE!</v>
      </c>
      <c r="L8567" s="22" t="e">
        <v>#VALUE!</v>
      </c>
      <c r="M8567" s="22" t="e">
        <v>#VALUE!</v>
      </c>
      <c r="N8567" s="22" t="e">
        <v>#VALUE!</v>
      </c>
      <c r="O8567" s="22" t="e">
        <v>#VALUE!</v>
      </c>
      <c r="P8567" s="17"/>
      <c r="Q8567" s="17"/>
      <c r="R8567" s="17"/>
      <c r="S8567" s="17"/>
      <c r="U8567" s="28">
        <f t="shared" si="13445"/>
        <v>179</v>
      </c>
      <c r="V8567" s="28">
        <f t="shared" si="13469"/>
        <v>222</v>
      </c>
    </row>
    <row r="8568" spans="1:22" x14ac:dyDescent="0.3">
      <c r="A8568" s="28">
        <f t="shared" si="13468"/>
        <v>179223</v>
      </c>
      <c r="B8568" s="26"/>
      <c r="C8568" s="26"/>
      <c r="D8568" s="26"/>
      <c r="E8568" s="9"/>
      <c r="F8568" s="26"/>
      <c r="G8568" s="27"/>
      <c r="H8568" s="27"/>
      <c r="J8568" s="28" t="str">
        <f t="shared" ref="J8568" si="13523">CONCATENATE(K8566,2)</f>
        <v>62</v>
      </c>
      <c r="K8568" s="22" t="e">
        <v>#VALUE!</v>
      </c>
      <c r="L8568" s="22" t="e">
        <v>#VALUE!</v>
      </c>
      <c r="M8568" s="22" t="e">
        <v>#VALUE!</v>
      </c>
      <c r="N8568" s="22" t="e">
        <v>#VALUE!</v>
      </c>
      <c r="O8568" s="22" t="e">
        <v>#VALUE!</v>
      </c>
      <c r="P8568" s="17"/>
      <c r="Q8568" s="17"/>
      <c r="R8568" s="17"/>
      <c r="S8568" s="17"/>
      <c r="U8568" s="28">
        <f t="shared" si="13445"/>
        <v>179</v>
      </c>
      <c r="V8568" s="28">
        <f t="shared" si="13469"/>
        <v>223</v>
      </c>
    </row>
    <row r="8569" spans="1:22" x14ac:dyDescent="0.3">
      <c r="A8569" s="28">
        <f t="shared" si="13468"/>
        <v>179224</v>
      </c>
      <c r="B8569" s="26"/>
      <c r="C8569" s="26"/>
      <c r="D8569" s="26"/>
      <c r="E8569" s="9"/>
      <c r="F8569" s="26"/>
      <c r="G8569" s="27"/>
      <c r="H8569" s="27"/>
      <c r="J8569" s="28" t="str">
        <f t="shared" ref="J8569" si="13524">CONCATENATE(K8566,3)</f>
        <v>63</v>
      </c>
      <c r="K8569" s="22" t="e">
        <v>#VALUE!</v>
      </c>
      <c r="L8569" s="22" t="e">
        <v>#VALUE!</v>
      </c>
      <c r="M8569" s="22" t="e">
        <v>#VALUE!</v>
      </c>
      <c r="N8569" s="22" t="e">
        <v>#VALUE!</v>
      </c>
      <c r="O8569" s="22" t="e">
        <v>#VALUE!</v>
      </c>
      <c r="P8569" s="17"/>
      <c r="Q8569" s="17"/>
      <c r="R8569" s="17"/>
      <c r="S8569" s="17"/>
      <c r="U8569" s="28">
        <f t="shared" si="13445"/>
        <v>179</v>
      </c>
      <c r="V8569" s="28">
        <f t="shared" si="13469"/>
        <v>224</v>
      </c>
    </row>
    <row r="8570" spans="1:22" x14ac:dyDescent="0.3">
      <c r="A8570" s="28">
        <f t="shared" si="13468"/>
        <v>179225</v>
      </c>
      <c r="B8570" s="26"/>
      <c r="C8570" s="26"/>
      <c r="D8570" s="26"/>
      <c r="E8570" s="9"/>
      <c r="F8570" s="26"/>
      <c r="G8570" s="27"/>
      <c r="H8570" s="27"/>
      <c r="J8570" s="17"/>
      <c r="K8570" s="17">
        <v>7</v>
      </c>
      <c r="L8570" s="17">
        <v>7</v>
      </c>
      <c r="M8570" s="17">
        <v>7</v>
      </c>
      <c r="N8570" s="17">
        <v>7</v>
      </c>
      <c r="O8570" s="17">
        <v>7</v>
      </c>
      <c r="P8570" s="17">
        <v>7</v>
      </c>
      <c r="Q8570" s="17"/>
      <c r="R8570" s="17"/>
      <c r="S8570" s="17"/>
      <c r="U8570" s="28">
        <f t="shared" si="13445"/>
        <v>179</v>
      </c>
      <c r="V8570" s="28">
        <f t="shared" si="13469"/>
        <v>225</v>
      </c>
    </row>
    <row r="8571" spans="1:22" x14ac:dyDescent="0.3">
      <c r="A8571" s="28">
        <f t="shared" si="13468"/>
        <v>179226</v>
      </c>
      <c r="B8571" s="26"/>
      <c r="C8571" s="26"/>
      <c r="D8571" s="26"/>
      <c r="E8571" s="9"/>
      <c r="F8571" s="26"/>
      <c r="G8571" s="27"/>
      <c r="H8571" s="27"/>
      <c r="J8571" s="28" t="str">
        <f t="shared" ref="J8571" si="13525">CONCATENATE(K8570,1)</f>
        <v>71</v>
      </c>
      <c r="K8571" s="22" t="e">
        <f t="array" ref="K8571:P8573">LINEST(B8562:B8568,C8562:C8568^{1,2,3,4,5},TRUE,TRUE)</f>
        <v>#VALUE!</v>
      </c>
      <c r="L8571" s="22" t="e">
        <v>#VALUE!</v>
      </c>
      <c r="M8571" s="22" t="e">
        <v>#VALUE!</v>
      </c>
      <c r="N8571" s="22" t="e">
        <v>#VALUE!</v>
      </c>
      <c r="O8571" s="22" t="e">
        <v>#VALUE!</v>
      </c>
      <c r="P8571" s="22" t="e">
        <v>#VALUE!</v>
      </c>
      <c r="Q8571" s="17"/>
      <c r="R8571" s="17"/>
      <c r="S8571" s="17"/>
      <c r="U8571" s="28">
        <f t="shared" si="13445"/>
        <v>179</v>
      </c>
      <c r="V8571" s="28">
        <f t="shared" si="13469"/>
        <v>226</v>
      </c>
    </row>
    <row r="8572" spans="1:22" x14ac:dyDescent="0.3">
      <c r="A8572" s="28">
        <f t="shared" si="13468"/>
        <v>179227</v>
      </c>
      <c r="B8572" s="2">
        <f t="shared" ref="B8572" si="13526">COUNT(B8562:B8571)-2</f>
        <v>-2</v>
      </c>
      <c r="J8572" s="28" t="str">
        <f t="shared" ref="J8572" si="13527">CONCATENATE(K8570,2)</f>
        <v>72</v>
      </c>
      <c r="K8572" s="22" t="e">
        <v>#VALUE!</v>
      </c>
      <c r="L8572" s="22" t="e">
        <v>#VALUE!</v>
      </c>
      <c r="M8572" s="22" t="e">
        <v>#VALUE!</v>
      </c>
      <c r="N8572" s="22" t="e">
        <v>#VALUE!</v>
      </c>
      <c r="O8572" s="22" t="e">
        <v>#VALUE!</v>
      </c>
      <c r="P8572" s="22" t="e">
        <v>#VALUE!</v>
      </c>
      <c r="Q8572" s="17"/>
      <c r="R8572" s="17"/>
      <c r="S8572" s="17"/>
      <c r="U8572" s="28">
        <f t="shared" si="13445"/>
        <v>179</v>
      </c>
      <c r="V8572" s="28">
        <f t="shared" si="13469"/>
        <v>227</v>
      </c>
    </row>
    <row r="8573" spans="1:22" x14ac:dyDescent="0.3">
      <c r="A8573" s="28">
        <f t="shared" si="13468"/>
        <v>179228</v>
      </c>
      <c r="J8573" s="28" t="str">
        <f t="shared" ref="J8573" si="13528">CONCATENATE(K8570,3)</f>
        <v>73</v>
      </c>
      <c r="K8573" s="22" t="e">
        <v>#VALUE!</v>
      </c>
      <c r="L8573" s="22" t="e">
        <v>#VALUE!</v>
      </c>
      <c r="M8573" s="22" t="e">
        <v>#VALUE!</v>
      </c>
      <c r="N8573" s="22" t="e">
        <v>#VALUE!</v>
      </c>
      <c r="O8573" s="22" t="e">
        <v>#VALUE!</v>
      </c>
      <c r="P8573" s="22" t="e">
        <v>#VALUE!</v>
      </c>
      <c r="Q8573" s="17"/>
      <c r="R8573" s="17"/>
      <c r="S8573" s="17"/>
      <c r="U8573" s="28">
        <f t="shared" si="13445"/>
        <v>179</v>
      </c>
      <c r="V8573" s="28">
        <f t="shared" si="13469"/>
        <v>228</v>
      </c>
    </row>
    <row r="8574" spans="1:22" x14ac:dyDescent="0.3">
      <c r="A8574" s="28">
        <f t="shared" si="13468"/>
        <v>179229</v>
      </c>
      <c r="B8574" s="66" t="s">
        <v>25</v>
      </c>
      <c r="C8574" s="66"/>
      <c r="D8574" s="66"/>
      <c r="E8574" s="66"/>
      <c r="F8574" s="66"/>
      <c r="G8574" s="66"/>
      <c r="H8574" s="66"/>
      <c r="J8574" s="17"/>
      <c r="K8574" s="17">
        <v>8</v>
      </c>
      <c r="L8574" s="17">
        <v>8</v>
      </c>
      <c r="M8574" s="17">
        <v>8</v>
      </c>
      <c r="N8574" s="17">
        <v>8</v>
      </c>
      <c r="O8574" s="17">
        <v>8</v>
      </c>
      <c r="P8574" s="17">
        <v>8</v>
      </c>
      <c r="Q8574" s="17">
        <v>8</v>
      </c>
      <c r="R8574" s="17"/>
      <c r="S8574" s="17"/>
      <c r="U8574" s="28">
        <f t="shared" si="13445"/>
        <v>179</v>
      </c>
      <c r="V8574" s="28">
        <f t="shared" si="13469"/>
        <v>229</v>
      </c>
    </row>
    <row r="8575" spans="1:22" x14ac:dyDescent="0.3">
      <c r="A8575" s="28">
        <f t="shared" si="13468"/>
        <v>179230</v>
      </c>
      <c r="B8575" s="71"/>
      <c r="C8575" s="71"/>
      <c r="D8575" s="71"/>
      <c r="E8575" s="71"/>
      <c r="F8575" s="71"/>
      <c r="G8575" s="71"/>
      <c r="H8575" s="71"/>
      <c r="J8575" s="28" t="str">
        <f t="shared" ref="J8575" si="13529">CONCATENATE(K8574,1)</f>
        <v>81</v>
      </c>
      <c r="K8575" s="22" t="e">
        <f t="array" ref="K8575:Q8577">LINEST(B8562:B8569,C8562:C8569^{1,2,3,4,5,6},TRUE,TRUE)</f>
        <v>#VALUE!</v>
      </c>
      <c r="L8575" s="22" t="e">
        <v>#VALUE!</v>
      </c>
      <c r="M8575" s="22" t="e">
        <v>#VALUE!</v>
      </c>
      <c r="N8575" s="22" t="e">
        <v>#VALUE!</v>
      </c>
      <c r="O8575" s="22" t="e">
        <v>#VALUE!</v>
      </c>
      <c r="P8575" s="22" t="e">
        <v>#VALUE!</v>
      </c>
      <c r="Q8575" s="22" t="e">
        <v>#VALUE!</v>
      </c>
      <c r="R8575" s="17"/>
      <c r="S8575" s="17"/>
      <c r="U8575" s="28">
        <f t="shared" si="13445"/>
        <v>179</v>
      </c>
      <c r="V8575" s="28">
        <f t="shared" si="13469"/>
        <v>230</v>
      </c>
    </row>
    <row r="8576" spans="1:22" x14ac:dyDescent="0.3">
      <c r="A8576" s="28">
        <f t="shared" si="13468"/>
        <v>179231</v>
      </c>
      <c r="B8576" s="71"/>
      <c r="C8576" s="71"/>
      <c r="D8576" s="71"/>
      <c r="E8576" s="71"/>
      <c r="F8576" s="71"/>
      <c r="G8576" s="71"/>
      <c r="H8576" s="71"/>
      <c r="J8576" s="28" t="str">
        <f t="shared" ref="J8576" si="13530">CONCATENATE(K8574,2)</f>
        <v>82</v>
      </c>
      <c r="K8576" s="22" t="e">
        <v>#VALUE!</v>
      </c>
      <c r="L8576" s="22" t="e">
        <v>#VALUE!</v>
      </c>
      <c r="M8576" s="22" t="e">
        <v>#VALUE!</v>
      </c>
      <c r="N8576" s="22" t="e">
        <v>#VALUE!</v>
      </c>
      <c r="O8576" s="22" t="e">
        <v>#VALUE!</v>
      </c>
      <c r="P8576" s="22" t="e">
        <v>#VALUE!</v>
      </c>
      <c r="Q8576" s="22" t="e">
        <v>#VALUE!</v>
      </c>
      <c r="R8576" s="17"/>
      <c r="S8576" s="17"/>
      <c r="U8576" s="28">
        <f t="shared" si="13445"/>
        <v>179</v>
      </c>
      <c r="V8576" s="28">
        <f t="shared" si="13469"/>
        <v>231</v>
      </c>
    </row>
    <row r="8577" spans="1:22" x14ac:dyDescent="0.3">
      <c r="A8577" s="28">
        <f t="shared" si="13468"/>
        <v>179232</v>
      </c>
      <c r="J8577" s="28" t="str">
        <f t="shared" ref="J8577" si="13531">CONCATENATE(K8574,3)</f>
        <v>83</v>
      </c>
      <c r="K8577" s="22" t="e">
        <v>#VALUE!</v>
      </c>
      <c r="L8577" s="22" t="e">
        <v>#VALUE!</v>
      </c>
      <c r="M8577" s="22" t="e">
        <v>#VALUE!</v>
      </c>
      <c r="N8577" s="22" t="e">
        <v>#VALUE!</v>
      </c>
      <c r="O8577" s="22" t="e">
        <v>#VALUE!</v>
      </c>
      <c r="P8577" s="22" t="e">
        <v>#VALUE!</v>
      </c>
      <c r="Q8577" s="22" t="e">
        <v>#VALUE!</v>
      </c>
      <c r="R8577" s="17"/>
      <c r="S8577" s="17"/>
      <c r="U8577" s="28">
        <f t="shared" si="13445"/>
        <v>179</v>
      </c>
      <c r="V8577" s="28">
        <f t="shared" si="13469"/>
        <v>232</v>
      </c>
    </row>
    <row r="8578" spans="1:22" ht="15" customHeight="1" x14ac:dyDescent="0.3">
      <c r="A8578" s="28">
        <f t="shared" si="13468"/>
        <v>179233</v>
      </c>
      <c r="B8578" s="66" t="s">
        <v>52</v>
      </c>
      <c r="C8578" s="66"/>
      <c r="D8578" s="66"/>
      <c r="E8578" s="10" t="str">
        <f>IF(D8548="","",MAX(E8579,E8580))</f>
        <v/>
      </c>
      <c r="J8578" s="17"/>
      <c r="K8578" s="17">
        <v>9</v>
      </c>
      <c r="L8578" s="17">
        <v>9</v>
      </c>
      <c r="M8578" s="17">
        <v>9</v>
      </c>
      <c r="N8578" s="17">
        <v>9</v>
      </c>
      <c r="O8578" s="17">
        <v>9</v>
      </c>
      <c r="P8578" s="17">
        <v>9</v>
      </c>
      <c r="Q8578" s="17">
        <v>9</v>
      </c>
      <c r="R8578" s="17">
        <v>9</v>
      </c>
      <c r="S8578" s="17"/>
      <c r="U8578" s="28">
        <f t="shared" si="13445"/>
        <v>179</v>
      </c>
      <c r="V8578" s="28">
        <f t="shared" si="13469"/>
        <v>233</v>
      </c>
    </row>
    <row r="8579" spans="1:22" x14ac:dyDescent="0.3">
      <c r="A8579" s="28">
        <f t="shared" si="13468"/>
        <v>179234</v>
      </c>
      <c r="B8579" s="2" t="s">
        <v>26</v>
      </c>
      <c r="C8579" s="2" t="s">
        <v>27</v>
      </c>
      <c r="D8579" s="2" t="s">
        <v>28</v>
      </c>
      <c r="E8579" s="11">
        <f>ABS(MIN(D8580:D8589))</f>
        <v>0</v>
      </c>
      <c r="G8579" s="2" t="s">
        <v>230</v>
      </c>
      <c r="J8579" s="28" t="str">
        <f t="shared" ref="J8579" si="13532">CONCATENATE(K8578,1)</f>
        <v>91</v>
      </c>
      <c r="K8579" s="22" t="e">
        <f t="array" ref="K8579:R8581">LINEST(B8562:B8570,C8562:C8570^{1,2,3,4,5,6,7},TRUE,TRUE)</f>
        <v>#VALUE!</v>
      </c>
      <c r="L8579" s="22" t="e">
        <v>#VALUE!</v>
      </c>
      <c r="M8579" s="22" t="e">
        <v>#VALUE!</v>
      </c>
      <c r="N8579" s="22" t="e">
        <v>#VALUE!</v>
      </c>
      <c r="O8579" s="22" t="e">
        <v>#VALUE!</v>
      </c>
      <c r="P8579" s="22" t="e">
        <v>#VALUE!</v>
      </c>
      <c r="Q8579" s="22" t="e">
        <v>#VALUE!</v>
      </c>
      <c r="R8579" s="22" t="e">
        <v>#VALUE!</v>
      </c>
      <c r="S8579" s="17"/>
      <c r="U8579" s="28">
        <f t="shared" ref="U8579:U8640" si="13533">U8578</f>
        <v>179</v>
      </c>
      <c r="V8579" s="28">
        <f t="shared" si="13469"/>
        <v>234</v>
      </c>
    </row>
    <row r="8580" spans="1:22" x14ac:dyDescent="0.3">
      <c r="A8580" s="28">
        <f t="shared" si="13468"/>
        <v>179235</v>
      </c>
      <c r="B8580" s="7">
        <f t="shared" ref="B8580:B8589" si="13534">C8562-B8562</f>
        <v>0</v>
      </c>
      <c r="C8580" s="7">
        <f t="shared" ref="C8580:C8589" si="13535">H8562-G8562</f>
        <v>0</v>
      </c>
      <c r="D8580" s="7">
        <f>C8580-B8580</f>
        <v>0</v>
      </c>
      <c r="E8580" s="11">
        <f>ABS(MAX(D8580:D8589))</f>
        <v>0</v>
      </c>
      <c r="F8580" s="13"/>
      <c r="G8580" s="2" t="str">
        <f>IF(D8562="","",D8562/E8562)</f>
        <v/>
      </c>
      <c r="H8580" s="13"/>
      <c r="J8580" s="28" t="str">
        <f t="shared" ref="J8580" si="13536">CONCATENATE(K8578,2)</f>
        <v>92</v>
      </c>
      <c r="K8580" s="22" t="e">
        <v>#VALUE!</v>
      </c>
      <c r="L8580" s="22" t="e">
        <v>#VALUE!</v>
      </c>
      <c r="M8580" s="22" t="e">
        <v>#VALUE!</v>
      </c>
      <c r="N8580" s="22" t="e">
        <v>#VALUE!</v>
      </c>
      <c r="O8580" s="22" t="e">
        <v>#VALUE!</v>
      </c>
      <c r="P8580" s="22" t="e">
        <v>#VALUE!</v>
      </c>
      <c r="Q8580" s="22" t="e">
        <v>#VALUE!</v>
      </c>
      <c r="R8580" s="22" t="e">
        <v>#VALUE!</v>
      </c>
      <c r="S8580" s="17"/>
      <c r="U8580" s="28">
        <f t="shared" si="13533"/>
        <v>179</v>
      </c>
      <c r="V8580" s="28">
        <f t="shared" si="13469"/>
        <v>235</v>
      </c>
    </row>
    <row r="8581" spans="1:22" x14ac:dyDescent="0.3">
      <c r="A8581" s="28">
        <f t="shared" si="13468"/>
        <v>179236</v>
      </c>
      <c r="B8581" s="7">
        <f t="shared" si="13534"/>
        <v>0</v>
      </c>
      <c r="C8581" s="7">
        <f t="shared" si="13535"/>
        <v>0</v>
      </c>
      <c r="D8581" s="7">
        <f t="shared" ref="D8581:D8589" si="13537">C8581-B8581</f>
        <v>0</v>
      </c>
      <c r="E8581" s="12" t="s">
        <v>34</v>
      </c>
      <c r="G8581" s="2" t="str">
        <f t="shared" ref="G8581:G8589" si="13538">IF(D8563="","",D8563/E8563)</f>
        <v/>
      </c>
      <c r="H8581" s="13"/>
      <c r="J8581" s="28" t="str">
        <f t="shared" ref="J8581" si="13539">CONCATENATE(K8578,3)</f>
        <v>93</v>
      </c>
      <c r="K8581" s="22" t="e">
        <v>#VALUE!</v>
      </c>
      <c r="L8581" s="22" t="e">
        <v>#VALUE!</v>
      </c>
      <c r="M8581" s="22" t="e">
        <v>#VALUE!</v>
      </c>
      <c r="N8581" s="22" t="e">
        <v>#VALUE!</v>
      </c>
      <c r="O8581" s="22" t="e">
        <v>#VALUE!</v>
      </c>
      <c r="P8581" s="22" t="e">
        <v>#VALUE!</v>
      </c>
      <c r="Q8581" s="22" t="e">
        <v>#VALUE!</v>
      </c>
      <c r="R8581" s="22" t="e">
        <v>#VALUE!</v>
      </c>
      <c r="S8581" s="17"/>
      <c r="U8581" s="28">
        <f t="shared" si="13533"/>
        <v>179</v>
      </c>
      <c r="V8581" s="28">
        <f t="shared" si="13469"/>
        <v>236</v>
      </c>
    </row>
    <row r="8582" spans="1:22" x14ac:dyDescent="0.3">
      <c r="A8582" s="28">
        <f t="shared" si="13468"/>
        <v>179237</v>
      </c>
      <c r="B8582" s="7">
        <f t="shared" si="13534"/>
        <v>0</v>
      </c>
      <c r="C8582" s="7">
        <f t="shared" si="13535"/>
        <v>0</v>
      </c>
      <c r="D8582" s="7">
        <f t="shared" si="13537"/>
        <v>0</v>
      </c>
      <c r="E8582" s="10" t="str">
        <f>IF(D8548="","",MAX(E8583,E8584))</f>
        <v/>
      </c>
      <c r="G8582" s="2" t="str">
        <f t="shared" si="13538"/>
        <v/>
      </c>
      <c r="H8582" s="13"/>
      <c r="J8582" s="17"/>
      <c r="K8582" s="17">
        <v>10</v>
      </c>
      <c r="L8582" s="17">
        <v>10</v>
      </c>
      <c r="M8582" s="17">
        <v>10</v>
      </c>
      <c r="N8582" s="17">
        <v>10</v>
      </c>
      <c r="O8582" s="17">
        <v>10</v>
      </c>
      <c r="P8582" s="17">
        <v>10</v>
      </c>
      <c r="Q8582" s="17">
        <v>10</v>
      </c>
      <c r="R8582" s="17">
        <v>10</v>
      </c>
      <c r="S8582" s="17">
        <v>10</v>
      </c>
      <c r="U8582" s="28">
        <f t="shared" si="13533"/>
        <v>179</v>
      </c>
      <c r="V8582" s="28">
        <f t="shared" si="13469"/>
        <v>237</v>
      </c>
    </row>
    <row r="8583" spans="1:22" x14ac:dyDescent="0.3">
      <c r="A8583" s="28">
        <f t="shared" si="13468"/>
        <v>179238</v>
      </c>
      <c r="B8583" s="7">
        <f t="shared" si="13534"/>
        <v>0</v>
      </c>
      <c r="C8583" s="7">
        <f t="shared" si="13535"/>
        <v>0</v>
      </c>
      <c r="D8583" s="7">
        <f t="shared" si="13537"/>
        <v>0</v>
      </c>
      <c r="E8583" s="11">
        <f>ABS(MIN(B8580:B8589))</f>
        <v>0</v>
      </c>
      <c r="G8583" s="2" t="str">
        <f t="shared" si="13538"/>
        <v/>
      </c>
      <c r="H8583" s="13"/>
      <c r="J8583" s="28" t="str">
        <f t="shared" ref="J8583" si="13540">CONCATENATE(K8582,1)</f>
        <v>101</v>
      </c>
      <c r="K8583" s="22" t="e">
        <f t="array" ref="K8583:S8585">LINEST(B8562:B8571,C8562:C8571^{1,2,3,4,5,6,7,8},TRUE,TRUE)</f>
        <v>#VALUE!</v>
      </c>
      <c r="L8583" s="22" t="e">
        <v>#VALUE!</v>
      </c>
      <c r="M8583" s="22" t="e">
        <v>#VALUE!</v>
      </c>
      <c r="N8583" s="22" t="e">
        <v>#VALUE!</v>
      </c>
      <c r="O8583" s="22" t="e">
        <v>#VALUE!</v>
      </c>
      <c r="P8583" s="22" t="e">
        <v>#VALUE!</v>
      </c>
      <c r="Q8583" s="22" t="e">
        <v>#VALUE!</v>
      </c>
      <c r="R8583" s="22" t="e">
        <v>#VALUE!</v>
      </c>
      <c r="S8583" s="22" t="e">
        <v>#VALUE!</v>
      </c>
      <c r="U8583" s="28">
        <f t="shared" si="13533"/>
        <v>179</v>
      </c>
      <c r="V8583" s="28">
        <f t="shared" si="13469"/>
        <v>238</v>
      </c>
    </row>
    <row r="8584" spans="1:22" x14ac:dyDescent="0.3">
      <c r="A8584" s="28">
        <f t="shared" si="13468"/>
        <v>179239</v>
      </c>
      <c r="B8584" s="7">
        <f t="shared" si="13534"/>
        <v>0</v>
      </c>
      <c r="C8584" s="7">
        <f t="shared" si="13535"/>
        <v>0</v>
      </c>
      <c r="D8584" s="7">
        <f t="shared" si="13537"/>
        <v>0</v>
      </c>
      <c r="E8584" s="11">
        <f>ABS(MAX(B8580:B8589))</f>
        <v>0</v>
      </c>
      <c r="G8584" s="2" t="str">
        <f t="shared" si="13538"/>
        <v/>
      </c>
      <c r="H8584" s="13"/>
      <c r="J8584" s="28" t="str">
        <f t="shared" ref="J8584" si="13541">CONCATENATE(K8582,2)</f>
        <v>102</v>
      </c>
      <c r="K8584" s="22" t="e">
        <v>#VALUE!</v>
      </c>
      <c r="L8584" s="22" t="e">
        <v>#VALUE!</v>
      </c>
      <c r="M8584" s="22" t="e">
        <v>#VALUE!</v>
      </c>
      <c r="N8584" s="22" t="e">
        <v>#VALUE!</v>
      </c>
      <c r="O8584" s="22" t="e">
        <v>#VALUE!</v>
      </c>
      <c r="P8584" s="22" t="e">
        <v>#VALUE!</v>
      </c>
      <c r="Q8584" s="22" t="e">
        <v>#VALUE!</v>
      </c>
      <c r="R8584" s="22" t="e">
        <v>#VALUE!</v>
      </c>
      <c r="S8584" s="22" t="e">
        <v>#VALUE!</v>
      </c>
      <c r="U8584" s="28">
        <f t="shared" si="13533"/>
        <v>179</v>
      </c>
      <c r="V8584" s="28">
        <f t="shared" si="13469"/>
        <v>239</v>
      </c>
    </row>
    <row r="8585" spans="1:22" x14ac:dyDescent="0.3">
      <c r="A8585" s="28">
        <f t="shared" si="13468"/>
        <v>179240</v>
      </c>
      <c r="B8585" s="7">
        <f t="shared" si="13534"/>
        <v>0</v>
      </c>
      <c r="C8585" s="7">
        <f t="shared" si="13535"/>
        <v>0</v>
      </c>
      <c r="D8585" s="7">
        <f t="shared" si="13537"/>
        <v>0</v>
      </c>
      <c r="E8585" s="12" t="s">
        <v>231</v>
      </c>
      <c r="G8585" s="2" t="str">
        <f t="shared" si="13538"/>
        <v/>
      </c>
      <c r="H8585" s="13"/>
      <c r="J8585" s="28" t="str">
        <f t="shared" ref="J8585" si="13542">CONCATENATE(K8582,3)</f>
        <v>103</v>
      </c>
      <c r="K8585" s="22" t="e">
        <v>#VALUE!</v>
      </c>
      <c r="L8585" s="22" t="e">
        <v>#VALUE!</v>
      </c>
      <c r="M8585" s="22" t="e">
        <v>#VALUE!</v>
      </c>
      <c r="N8585" s="22" t="e">
        <v>#VALUE!</v>
      </c>
      <c r="O8585" s="22" t="e">
        <v>#VALUE!</v>
      </c>
      <c r="P8585" s="22" t="e">
        <v>#VALUE!</v>
      </c>
      <c r="Q8585" s="22" t="e">
        <v>#VALUE!</v>
      </c>
      <c r="R8585" s="22" t="e">
        <v>#VALUE!</v>
      </c>
      <c r="S8585" s="22" t="e">
        <v>#VALUE!</v>
      </c>
      <c r="U8585" s="28">
        <f t="shared" si="13533"/>
        <v>179</v>
      </c>
      <c r="V8585" s="28">
        <f t="shared" si="13469"/>
        <v>240</v>
      </c>
    </row>
    <row r="8586" spans="1:22" x14ac:dyDescent="0.3">
      <c r="A8586" s="28">
        <f t="shared" si="13468"/>
        <v>179241</v>
      </c>
      <c r="B8586" s="7">
        <f t="shared" si="13534"/>
        <v>0</v>
      </c>
      <c r="C8586" s="7">
        <f t="shared" si="13535"/>
        <v>0</v>
      </c>
      <c r="D8586" s="7">
        <f t="shared" si="13537"/>
        <v>0</v>
      </c>
      <c r="E8586" s="10" t="e">
        <f>IF(D8548="","",MAX(E8587,E8588))*2</f>
        <v>#VALUE!</v>
      </c>
      <c r="G8586" s="2" t="str">
        <f t="shared" si="13538"/>
        <v/>
      </c>
      <c r="H8586" s="13"/>
      <c r="U8586" s="28">
        <f t="shared" si="13533"/>
        <v>179</v>
      </c>
      <c r="V8586" s="28">
        <f t="shared" si="13469"/>
        <v>241</v>
      </c>
    </row>
    <row r="8587" spans="1:22" x14ac:dyDescent="0.3">
      <c r="A8587" s="28">
        <f t="shared" si="13468"/>
        <v>179242</v>
      </c>
      <c r="B8587" s="7">
        <f t="shared" si="13534"/>
        <v>0</v>
      </c>
      <c r="C8587" s="7">
        <f t="shared" si="13535"/>
        <v>0</v>
      </c>
      <c r="D8587" s="7">
        <f t="shared" si="13537"/>
        <v>0</v>
      </c>
      <c r="E8587" s="11">
        <f>ABS(MIN(G8580:G8589))</f>
        <v>0</v>
      </c>
      <c r="G8587" s="2" t="str">
        <f t="shared" si="13538"/>
        <v/>
      </c>
      <c r="U8587" s="28">
        <f t="shared" si="13533"/>
        <v>179</v>
      </c>
      <c r="V8587" s="28">
        <f t="shared" si="13469"/>
        <v>242</v>
      </c>
    </row>
    <row r="8588" spans="1:22" x14ac:dyDescent="0.3">
      <c r="A8588" s="28">
        <f t="shared" si="13468"/>
        <v>179243</v>
      </c>
      <c r="B8588" s="7">
        <f t="shared" si="13534"/>
        <v>0</v>
      </c>
      <c r="C8588" s="7">
        <f t="shared" si="13535"/>
        <v>0</v>
      </c>
      <c r="D8588" s="7">
        <f t="shared" si="13537"/>
        <v>0</v>
      </c>
      <c r="E8588" s="11">
        <f>ABS(MAX(G8580:G8589))</f>
        <v>0</v>
      </c>
      <c r="G8588" s="2" t="str">
        <f t="shared" si="13538"/>
        <v/>
      </c>
      <c r="U8588" s="28">
        <f t="shared" si="13533"/>
        <v>179</v>
      </c>
      <c r="V8588" s="28">
        <f t="shared" si="13469"/>
        <v>243</v>
      </c>
    </row>
    <row r="8589" spans="1:22" x14ac:dyDescent="0.3">
      <c r="A8589" s="28">
        <f t="shared" si="13468"/>
        <v>179244</v>
      </c>
      <c r="B8589" s="7">
        <f t="shared" si="13534"/>
        <v>0</v>
      </c>
      <c r="C8589" s="7">
        <f t="shared" si="13535"/>
        <v>0</v>
      </c>
      <c r="D8589" s="7">
        <f t="shared" si="13537"/>
        <v>0</v>
      </c>
      <c r="F8589" s="13"/>
      <c r="G8589" s="2" t="str">
        <f t="shared" si="13538"/>
        <v/>
      </c>
      <c r="U8589" s="28">
        <f t="shared" si="13533"/>
        <v>179</v>
      </c>
      <c r="V8589" s="28">
        <f t="shared" si="13469"/>
        <v>244</v>
      </c>
    </row>
    <row r="8590" spans="1:22" x14ac:dyDescent="0.3">
      <c r="A8590" s="28">
        <f t="shared" si="13468"/>
        <v>179245</v>
      </c>
      <c r="F8590" s="13"/>
      <c r="U8590" s="28">
        <f t="shared" si="13533"/>
        <v>179</v>
      </c>
      <c r="V8590" s="28">
        <f t="shared" si="13469"/>
        <v>245</v>
      </c>
    </row>
    <row r="8591" spans="1:22" x14ac:dyDescent="0.3">
      <c r="A8591" s="28">
        <f t="shared" si="13468"/>
        <v>179246</v>
      </c>
      <c r="F8591" s="13"/>
      <c r="U8591" s="28">
        <f t="shared" si="13533"/>
        <v>179</v>
      </c>
      <c r="V8591" s="28">
        <f t="shared" si="13469"/>
        <v>246</v>
      </c>
    </row>
    <row r="8592" spans="1:22" x14ac:dyDescent="0.3">
      <c r="A8592" s="28">
        <f t="shared" si="13468"/>
        <v>179247</v>
      </c>
      <c r="F8592" s="13"/>
      <c r="U8592" s="28">
        <f t="shared" si="13533"/>
        <v>179</v>
      </c>
      <c r="V8592" s="28">
        <f t="shared" si="13469"/>
        <v>247</v>
      </c>
    </row>
    <row r="8593" spans="1:24" s="8" customFormat="1" x14ac:dyDescent="0.3"/>
    <row r="8594" spans="1:24" x14ac:dyDescent="0.3">
      <c r="A8594" s="28">
        <f t="shared" ref="A8594:A8640" si="13543">ROUND(CONCATENATE(U8594,V8594),0)</f>
        <v>180201</v>
      </c>
      <c r="B8594" s="63" t="s">
        <v>0</v>
      </c>
      <c r="C8594" s="63"/>
      <c r="D8594" s="71"/>
      <c r="E8594" s="71"/>
      <c r="F8594" s="71"/>
      <c r="G8594" s="71"/>
      <c r="H8594" s="71"/>
      <c r="U8594" s="28">
        <f t="shared" ref="U8594:U8642" si="13544">U8592+1</f>
        <v>180</v>
      </c>
      <c r="V8594" s="28">
        <v>201</v>
      </c>
    </row>
    <row r="8595" spans="1:24" x14ac:dyDescent="0.3">
      <c r="A8595" s="28">
        <f t="shared" si="13543"/>
        <v>180202</v>
      </c>
      <c r="B8595" s="72" t="s">
        <v>70</v>
      </c>
      <c r="C8595" s="73"/>
      <c r="D8595" s="30"/>
      <c r="E8595" s="66" t="s">
        <v>71</v>
      </c>
      <c r="F8595" s="66"/>
      <c r="G8595" s="74"/>
      <c r="H8595" s="74"/>
      <c r="U8595" s="28">
        <f t="shared" si="13533"/>
        <v>180</v>
      </c>
      <c r="V8595" s="28">
        <f t="shared" ref="V8595:V8640" si="13545">V8594+1</f>
        <v>202</v>
      </c>
    </row>
    <row r="8596" spans="1:24" x14ac:dyDescent="0.3">
      <c r="A8596" s="28">
        <f t="shared" si="13543"/>
        <v>180203</v>
      </c>
      <c r="B8596" s="75" t="s">
        <v>6</v>
      </c>
      <c r="C8596" s="75"/>
      <c r="D8596" s="71"/>
      <c r="E8596" s="71"/>
      <c r="F8596" s="71"/>
      <c r="G8596" s="71"/>
      <c r="H8596" s="71"/>
      <c r="U8596" s="28">
        <f t="shared" si="13533"/>
        <v>180</v>
      </c>
      <c r="V8596" s="28">
        <f t="shared" si="13545"/>
        <v>203</v>
      </c>
    </row>
    <row r="8597" spans="1:24" x14ac:dyDescent="0.3">
      <c r="A8597" s="28">
        <f t="shared" si="13543"/>
        <v>180204</v>
      </c>
      <c r="B8597" s="63" t="s">
        <v>7</v>
      </c>
      <c r="C8597" s="63"/>
      <c r="D8597" s="71"/>
      <c r="E8597" s="71"/>
      <c r="F8597" s="71"/>
      <c r="G8597" s="71"/>
      <c r="H8597" s="71"/>
      <c r="J8597" s="17"/>
      <c r="K8597" s="17" t="s">
        <v>53</v>
      </c>
      <c r="L8597" s="17" t="s">
        <v>54</v>
      </c>
      <c r="M8597" s="17" t="s">
        <v>55</v>
      </c>
      <c r="N8597" s="17" t="s">
        <v>56</v>
      </c>
      <c r="O8597" s="17" t="s">
        <v>57</v>
      </c>
      <c r="P8597" s="17" t="s">
        <v>2</v>
      </c>
      <c r="Q8597" s="17" t="s">
        <v>3</v>
      </c>
      <c r="R8597" s="17" t="s">
        <v>4</v>
      </c>
      <c r="S8597" s="17" t="s">
        <v>5</v>
      </c>
      <c r="U8597" s="28">
        <f t="shared" si="13533"/>
        <v>180</v>
      </c>
      <c r="V8597" s="28">
        <f t="shared" si="13545"/>
        <v>204</v>
      </c>
      <c r="X8597" s="1" t="s">
        <v>48</v>
      </c>
    </row>
    <row r="8598" spans="1:24" x14ac:dyDescent="0.3">
      <c r="A8598" s="28">
        <f t="shared" si="13543"/>
        <v>180205</v>
      </c>
      <c r="B8598" s="63" t="s">
        <v>9</v>
      </c>
      <c r="C8598" s="63"/>
      <c r="D8598" s="71"/>
      <c r="E8598" s="71"/>
      <c r="F8598" s="71"/>
      <c r="G8598" s="71"/>
      <c r="H8598" s="71"/>
      <c r="J8598" s="17">
        <f t="shared" ref="J8598" si="13546">COUNTA(B8610:B8619)</f>
        <v>0</v>
      </c>
      <c r="K8598" s="17">
        <f t="shared" ref="K8598" si="13547">IF(L8598-1&lt;2,0,L8598-1)</f>
        <v>0</v>
      </c>
      <c r="L8598" s="17">
        <f t="shared" ref="L8598" si="13548">IF(M8598-1&lt;2,0,M8598-1)</f>
        <v>0</v>
      </c>
      <c r="M8598" s="17">
        <f t="shared" ref="M8598" si="13549">IF(N8598-1&lt;2,0,N8598-1)</f>
        <v>0</v>
      </c>
      <c r="N8598" s="17">
        <f t="shared" ref="N8598" si="13550">IF(O8598-1&lt;2,0,O8598-1)</f>
        <v>0</v>
      </c>
      <c r="O8598" s="17">
        <f t="shared" ref="O8598" si="13551">IF(P8598-1&lt;2,0,P8598-1)</f>
        <v>0</v>
      </c>
      <c r="P8598" s="17">
        <f t="shared" ref="P8598" si="13552">IF(Q8598-1&lt;2,0,Q8598-1)</f>
        <v>0</v>
      </c>
      <c r="Q8598" s="17">
        <f t="shared" ref="Q8598" si="13553">IF(R8598-1&lt;2,0,R8598-1)</f>
        <v>0</v>
      </c>
      <c r="R8598" s="17">
        <f t="shared" ref="R8598" si="13554">IF(S8598-1&lt;2,0,S8598-1)</f>
        <v>0</v>
      </c>
      <c r="S8598" s="17">
        <f t="shared" ref="S8598" si="13555">J8598</f>
        <v>0</v>
      </c>
      <c r="U8598" s="28">
        <f t="shared" si="13533"/>
        <v>180</v>
      </c>
      <c r="V8598" s="28">
        <f t="shared" si="13545"/>
        <v>205</v>
      </c>
      <c r="X8598" s="1" t="s">
        <v>49</v>
      </c>
    </row>
    <row r="8599" spans="1:24" x14ac:dyDescent="0.3">
      <c r="A8599" s="28">
        <f t="shared" si="13543"/>
        <v>180206</v>
      </c>
      <c r="B8599" s="63" t="s">
        <v>10</v>
      </c>
      <c r="C8599" s="63"/>
      <c r="D8599" s="71"/>
      <c r="E8599" s="71"/>
      <c r="F8599" s="71"/>
      <c r="G8599" s="71"/>
      <c r="H8599" s="71"/>
      <c r="J8599" s="28" t="str">
        <f t="shared" ref="J8599" si="13556">CONCATENATE(J8598,1)</f>
        <v>01</v>
      </c>
      <c r="K8599" s="29">
        <f t="shared" ref="K8599" si="13557">IF(K8598=0,0,VLOOKUP(J8599,J8603:S8633,K8598,FALSE))</f>
        <v>0</v>
      </c>
      <c r="L8599" s="29">
        <f t="shared" ref="L8599" si="13558">IF(L8598=0,0,VLOOKUP(J8599,J8603:S8633,L8598,FALSE))</f>
        <v>0</v>
      </c>
      <c r="M8599" s="29">
        <f t="shared" ref="M8599" si="13559">IF(M8598=0,0,VLOOKUP(J8599,J8603:S8633,M8598,FALSE))</f>
        <v>0</v>
      </c>
      <c r="N8599" s="29">
        <f t="shared" ref="N8599" si="13560">IF(N8598=0,0,VLOOKUP(J8599,J8603:S8633,N8598,FALSE))</f>
        <v>0</v>
      </c>
      <c r="O8599" s="29">
        <f t="shared" ref="O8599" si="13561">IF(O8598=0,0,VLOOKUP(J8599,J8603:S8633,O8598,FALSE))</f>
        <v>0</v>
      </c>
      <c r="P8599" s="29">
        <f t="shared" ref="P8599" si="13562">IF(P8598=0,0,VLOOKUP(J8599,J8603:S8633,P8598,FALSE))</f>
        <v>0</v>
      </c>
      <c r="Q8599" s="29">
        <f t="shared" ref="Q8599" si="13563">IF(Q8598=0,0,VLOOKUP(J8599,J8603:S8633,Q8598,FALSE))</f>
        <v>0</v>
      </c>
      <c r="R8599" s="29">
        <f t="shared" ref="R8599" si="13564">IF(R8598=0,0,VLOOKUP(J8599,J8603:S8633,R8598,FALSE))</f>
        <v>0</v>
      </c>
      <c r="S8599" s="29">
        <f t="shared" ref="S8599" si="13565">IF(S8598=0,0,VLOOKUP(J8599,J8603:S8633,S8598,FALSE))</f>
        <v>0</v>
      </c>
      <c r="U8599" s="28">
        <f t="shared" si="13533"/>
        <v>180</v>
      </c>
      <c r="V8599" s="28">
        <f t="shared" si="13545"/>
        <v>206</v>
      </c>
      <c r="X8599" s="1" t="s">
        <v>50</v>
      </c>
    </row>
    <row r="8600" spans="1:24" x14ac:dyDescent="0.3">
      <c r="A8600" s="28">
        <f t="shared" si="13543"/>
        <v>180207</v>
      </c>
      <c r="B8600" s="63" t="s">
        <v>11</v>
      </c>
      <c r="C8600" s="63"/>
      <c r="D8600" s="64"/>
      <c r="E8600" s="64"/>
      <c r="F8600" s="64"/>
      <c r="G8600" s="64"/>
      <c r="H8600" s="64"/>
      <c r="J8600" s="28" t="str">
        <f t="shared" ref="J8600" si="13566">CONCATENATE(J8598,2)</f>
        <v>02</v>
      </c>
      <c r="K8600" s="22">
        <f t="shared" ref="K8600" si="13567">IF(K8598=0,0,VLOOKUP(J8600,J8603:S8633,K8598,FALSE))</f>
        <v>0</v>
      </c>
      <c r="L8600" s="22">
        <f t="shared" ref="L8600" si="13568">IF(L8598=0,0,VLOOKUP(J8600,J8603:S8633,L8598,FALSE))</f>
        <v>0</v>
      </c>
      <c r="M8600" s="22">
        <f t="shared" ref="M8600" si="13569">IF(M8598=0,0,VLOOKUP(J8600,J8603:S8633,M8598,FALSE))</f>
        <v>0</v>
      </c>
      <c r="N8600" s="22">
        <f t="shared" ref="N8600" si="13570">IF(N8598=0,0,VLOOKUP(J8600,J8603:S8633,N8598,FALSE))</f>
        <v>0</v>
      </c>
      <c r="O8600" s="22">
        <f t="shared" ref="O8600" si="13571">IF(O8598=0,0,VLOOKUP(J8600,J8603:S8633,O8598,FALSE))</f>
        <v>0</v>
      </c>
      <c r="P8600" s="22">
        <f t="shared" ref="P8600" si="13572">IF(P8598=0,0,VLOOKUP(J8600,J8603:S8633,P8598,FALSE))</f>
        <v>0</v>
      </c>
      <c r="Q8600" s="22">
        <f t="shared" ref="Q8600" si="13573">IF(Q8598=0,0,VLOOKUP(J8600,J8603:S8633,Q8598,FALSE))</f>
        <v>0</v>
      </c>
      <c r="R8600" s="22">
        <f t="shared" ref="R8600" si="13574">IF(R8598=0,0,VLOOKUP(J8600,J8603:S8633,R8598,FALSE))</f>
        <v>0</v>
      </c>
      <c r="S8600" s="22">
        <f t="shared" ref="S8600" si="13575">IF(S8598=0,0,VLOOKUP(J8600,J8603:S8633,S8598,FALSE))</f>
        <v>0</v>
      </c>
      <c r="U8600" s="28">
        <f t="shared" si="13533"/>
        <v>180</v>
      </c>
      <c r="V8600" s="28">
        <f t="shared" si="13545"/>
        <v>207</v>
      </c>
    </row>
    <row r="8601" spans="1:24" x14ac:dyDescent="0.3">
      <c r="A8601" s="28">
        <f t="shared" si="13543"/>
        <v>180208</v>
      </c>
      <c r="B8601" s="63" t="s">
        <v>12</v>
      </c>
      <c r="C8601" s="63"/>
      <c r="D8601" s="65"/>
      <c r="E8601" s="65"/>
      <c r="F8601" s="65"/>
      <c r="G8601" s="65"/>
      <c r="H8601" s="65"/>
      <c r="J8601" s="28" t="str">
        <f t="shared" ref="J8601" si="13576">CONCATENATE(J8598,3)</f>
        <v>03</v>
      </c>
      <c r="K8601" s="22"/>
      <c r="L8601" s="22"/>
      <c r="M8601" s="22"/>
      <c r="N8601" s="22" t="s">
        <v>58</v>
      </c>
      <c r="O8601" s="29">
        <f t="shared" ref="O8601" si="13577">J8598-2</f>
        <v>-2</v>
      </c>
      <c r="P8601" s="22" t="s">
        <v>59</v>
      </c>
      <c r="Q8601" s="29" t="e">
        <f t="shared" ref="Q8601" si="13578">VLOOKUP(J8601,J8603:S8633,3,FALSE)</f>
        <v>#N/A</v>
      </c>
      <c r="R8601" s="22" t="s">
        <v>60</v>
      </c>
      <c r="S8601" s="22" t="e">
        <f t="shared" ref="S8601" si="13579">VLOOKUP(J8601,J8603:S8633,2,FALSE)</f>
        <v>#N/A</v>
      </c>
      <c r="U8601" s="28">
        <f t="shared" si="13533"/>
        <v>180</v>
      </c>
      <c r="V8601" s="28">
        <f t="shared" si="13545"/>
        <v>208</v>
      </c>
    </row>
    <row r="8602" spans="1:24" x14ac:dyDescent="0.3">
      <c r="A8602" s="28">
        <f t="shared" si="13543"/>
        <v>180209</v>
      </c>
      <c r="B8602" s="63" t="s">
        <v>13</v>
      </c>
      <c r="C8602" s="63"/>
      <c r="D8602" s="15"/>
      <c r="E8602" s="66" t="s">
        <v>14</v>
      </c>
      <c r="F8602" s="66"/>
      <c r="G8602" s="66"/>
      <c r="H8602" s="6" t="s">
        <v>64</v>
      </c>
      <c r="J8602" s="17"/>
      <c r="K8602" s="17">
        <v>3</v>
      </c>
      <c r="L8602" s="17">
        <v>3</v>
      </c>
      <c r="M8602" s="17"/>
      <c r="N8602" s="17"/>
      <c r="O8602" s="17"/>
      <c r="P8602" s="17"/>
      <c r="Q8602" s="17"/>
      <c r="R8602" s="17"/>
      <c r="S8602" s="17"/>
      <c r="U8602" s="28">
        <f t="shared" si="13533"/>
        <v>180</v>
      </c>
      <c r="V8602" s="28">
        <f t="shared" si="13545"/>
        <v>209</v>
      </c>
    </row>
    <row r="8603" spans="1:24" x14ac:dyDescent="0.3">
      <c r="A8603" s="28">
        <f t="shared" si="13543"/>
        <v>180210</v>
      </c>
      <c r="B8603" s="63" t="s">
        <v>15</v>
      </c>
      <c r="C8603" s="63"/>
      <c r="D8603" s="2">
        <f t="shared" ref="D8603" si="13580">MIN(B8610:B8619)</f>
        <v>0</v>
      </c>
      <c r="E8603" s="3" t="s">
        <v>16</v>
      </c>
      <c r="F8603" s="2">
        <f t="shared" ref="F8603" si="13581">MAX(B8610:B8619)</f>
        <v>0</v>
      </c>
      <c r="G8603" s="4" t="str">
        <f t="shared" ref="G8603" si="13582">IF(H8602="","",H8602)</f>
        <v>°C</v>
      </c>
      <c r="H8603" s="14"/>
      <c r="J8603" s="28" t="str">
        <f t="shared" ref="J8603" si="13583">CONCATENATE(K8602,1)</f>
        <v>31</v>
      </c>
      <c r="K8603" s="22" t="e">
        <f t="array" ref="K8603:L8605">LINEST(B8610:B8612,C8610:C8612^{1},TRUE,TRUE)</f>
        <v>#VALUE!</v>
      </c>
      <c r="L8603" s="22" t="e">
        <v>#VALUE!</v>
      </c>
      <c r="M8603" s="17"/>
      <c r="N8603" s="17"/>
      <c r="O8603" s="17"/>
      <c r="P8603" s="17"/>
      <c r="Q8603" s="17"/>
      <c r="R8603" s="17"/>
      <c r="S8603" s="17"/>
      <c r="U8603" s="28">
        <f t="shared" si="13533"/>
        <v>180</v>
      </c>
      <c r="V8603" s="28">
        <f t="shared" si="13545"/>
        <v>210</v>
      </c>
    </row>
    <row r="8604" spans="1:24" x14ac:dyDescent="0.3">
      <c r="A8604" s="28">
        <f t="shared" si="13543"/>
        <v>180211</v>
      </c>
      <c r="J8604" s="28" t="str">
        <f t="shared" ref="J8604" si="13584">CONCATENATE(K8602,2)</f>
        <v>32</v>
      </c>
      <c r="K8604" s="22" t="e">
        <v>#VALUE!</v>
      </c>
      <c r="L8604" s="22" t="e">
        <v>#VALUE!</v>
      </c>
      <c r="M8604" s="17"/>
      <c r="N8604" s="17"/>
      <c r="O8604" s="17"/>
      <c r="P8604" s="17"/>
      <c r="Q8604" s="17"/>
      <c r="R8604" s="17"/>
      <c r="S8604" s="17"/>
      <c r="U8604" s="28">
        <f t="shared" si="13533"/>
        <v>180</v>
      </c>
      <c r="V8604" s="28">
        <f t="shared" si="13545"/>
        <v>211</v>
      </c>
    </row>
    <row r="8605" spans="1:24" x14ac:dyDescent="0.3">
      <c r="A8605" s="28">
        <f t="shared" si="13543"/>
        <v>180212</v>
      </c>
      <c r="B8605" s="67" t="s">
        <v>17</v>
      </c>
      <c r="C8605" s="67"/>
      <c r="D8605" s="67"/>
      <c r="E8605" s="67"/>
      <c r="F8605" s="67"/>
      <c r="G8605" s="68" t="s">
        <v>31</v>
      </c>
      <c r="H8605" s="69"/>
      <c r="J8605" s="28" t="str">
        <f t="shared" ref="J8605" si="13585">CONCATENATE(K8602,3)</f>
        <v>33</v>
      </c>
      <c r="K8605" s="22" t="e">
        <v>#VALUE!</v>
      </c>
      <c r="L8605" s="22" t="e">
        <v>#VALUE!</v>
      </c>
      <c r="M8605" s="17"/>
      <c r="N8605" s="17"/>
      <c r="O8605" s="17"/>
      <c r="P8605" s="17"/>
      <c r="Q8605" s="17"/>
      <c r="R8605" s="17"/>
      <c r="S8605" s="17"/>
      <c r="U8605" s="28">
        <f t="shared" si="13533"/>
        <v>180</v>
      </c>
      <c r="V8605" s="28">
        <f t="shared" si="13545"/>
        <v>212</v>
      </c>
    </row>
    <row r="8606" spans="1:24" x14ac:dyDescent="0.3">
      <c r="A8606" s="28">
        <f t="shared" si="13543"/>
        <v>180213</v>
      </c>
      <c r="B8606" s="66" t="s">
        <v>18</v>
      </c>
      <c r="C8606" s="66"/>
      <c r="D8606" s="66"/>
      <c r="E8606" s="66" t="str">
        <f t="shared" ref="E8606" si="13586">IF(D8599="","",D8599)</f>
        <v/>
      </c>
      <c r="F8606" s="66"/>
      <c r="G8606" s="4" t="s">
        <v>18</v>
      </c>
      <c r="H8606" s="16"/>
      <c r="J8606" s="17"/>
      <c r="K8606" s="17">
        <v>4</v>
      </c>
      <c r="L8606" s="17">
        <v>4</v>
      </c>
      <c r="M8606" s="17">
        <v>4</v>
      </c>
      <c r="N8606" s="17"/>
      <c r="O8606" s="17"/>
      <c r="P8606" s="17"/>
      <c r="Q8606" s="17"/>
      <c r="R8606" s="17"/>
      <c r="S8606" s="17"/>
      <c r="U8606" s="28">
        <f t="shared" si="13533"/>
        <v>180</v>
      </c>
      <c r="V8606" s="28">
        <f t="shared" si="13545"/>
        <v>213</v>
      </c>
    </row>
    <row r="8607" spans="1:24" ht="15" customHeight="1" x14ac:dyDescent="0.3">
      <c r="A8607" s="28">
        <f t="shared" si="13543"/>
        <v>180214</v>
      </c>
      <c r="B8607" s="5" t="s">
        <v>19</v>
      </c>
      <c r="C8607" s="5" t="s">
        <v>20</v>
      </c>
      <c r="D8607" s="5" t="s">
        <v>21</v>
      </c>
      <c r="E8607" s="5"/>
      <c r="F8607" s="70" t="s">
        <v>33</v>
      </c>
      <c r="G8607" s="5" t="s">
        <v>19</v>
      </c>
      <c r="H8607" s="5" t="s">
        <v>20</v>
      </c>
      <c r="J8607" s="28" t="str">
        <f t="shared" ref="J8607" si="13587">CONCATENATE(K8606,1)</f>
        <v>41</v>
      </c>
      <c r="K8607" s="22" t="e">
        <f t="array" ref="K8607:M8609">LINEST(B8610:B8613,C8610:C8613^{1,2},TRUE,TRUE)</f>
        <v>#VALUE!</v>
      </c>
      <c r="L8607" s="22" t="e">
        <v>#VALUE!</v>
      </c>
      <c r="M8607" s="22" t="e">
        <v>#VALUE!</v>
      </c>
      <c r="N8607" s="17"/>
      <c r="O8607" s="17"/>
      <c r="P8607" s="17"/>
      <c r="Q8607" s="17"/>
      <c r="R8607" s="17"/>
      <c r="S8607" s="17"/>
      <c r="U8607" s="28">
        <f t="shared" si="13533"/>
        <v>180</v>
      </c>
      <c r="V8607" s="28">
        <f t="shared" si="13545"/>
        <v>214</v>
      </c>
    </row>
    <row r="8608" spans="1:24" x14ac:dyDescent="0.3">
      <c r="A8608" s="28">
        <f t="shared" si="13543"/>
        <v>180215</v>
      </c>
      <c r="B8608" s="5" t="s">
        <v>22</v>
      </c>
      <c r="C8608" s="5" t="s">
        <v>23</v>
      </c>
      <c r="D8608" s="5" t="s">
        <v>24</v>
      </c>
      <c r="E8608" s="5" t="s">
        <v>32</v>
      </c>
      <c r="F8608" s="70"/>
      <c r="G8608" s="5" t="s">
        <v>22</v>
      </c>
      <c r="H8608" s="5" t="s">
        <v>23</v>
      </c>
      <c r="J8608" s="28" t="str">
        <f t="shared" ref="J8608" si="13588">CONCATENATE(K8606,2)</f>
        <v>42</v>
      </c>
      <c r="K8608" s="22" t="e">
        <v>#VALUE!</v>
      </c>
      <c r="L8608" s="22" t="e">
        <v>#VALUE!</v>
      </c>
      <c r="M8608" s="22" t="e">
        <v>#VALUE!</v>
      </c>
      <c r="N8608" s="17"/>
      <c r="O8608" s="17"/>
      <c r="P8608" s="17"/>
      <c r="Q8608" s="17"/>
      <c r="R8608" s="17"/>
      <c r="S8608" s="17"/>
      <c r="U8608" s="28">
        <f t="shared" si="13533"/>
        <v>180</v>
      </c>
      <c r="V8608" s="28">
        <f t="shared" si="13545"/>
        <v>215</v>
      </c>
    </row>
    <row r="8609" spans="1:22" x14ac:dyDescent="0.3">
      <c r="A8609" s="28">
        <f t="shared" si="13543"/>
        <v>180216</v>
      </c>
      <c r="B8609" s="6" t="str">
        <f t="shared" ref="B8609" si="13589">IF(H8602="","",H8602)</f>
        <v>°C</v>
      </c>
      <c r="C8609" s="6" t="str">
        <f t="shared" ref="C8609" si="13590">IF(H8602="","",H8602)</f>
        <v>°C</v>
      </c>
      <c r="D8609" s="6" t="str">
        <f t="shared" ref="D8609" si="13591">IF(H8602="","",H8602)</f>
        <v>°C</v>
      </c>
      <c r="E8609" s="6"/>
      <c r="F8609" s="6"/>
      <c r="G8609" s="6" t="str">
        <f t="shared" ref="G8609" si="13592">IF(H8602="","",H8602)</f>
        <v>°C</v>
      </c>
      <c r="H8609" s="6" t="str">
        <f t="shared" ref="H8609" si="13593">IF(H8602="","",H8602)</f>
        <v>°C</v>
      </c>
      <c r="J8609" s="28" t="str">
        <f t="shared" ref="J8609" si="13594">CONCATENATE(K8606,3)</f>
        <v>43</v>
      </c>
      <c r="K8609" s="22" t="e">
        <v>#VALUE!</v>
      </c>
      <c r="L8609" s="22" t="e">
        <v>#VALUE!</v>
      </c>
      <c r="M8609" s="22" t="e">
        <v>#VALUE!</v>
      </c>
      <c r="N8609" s="17"/>
      <c r="O8609" s="17"/>
      <c r="P8609" s="17"/>
      <c r="Q8609" s="17"/>
      <c r="R8609" s="17"/>
      <c r="S8609" s="17"/>
      <c r="U8609" s="28">
        <f t="shared" si="13533"/>
        <v>180</v>
      </c>
      <c r="V8609" s="28">
        <f t="shared" si="13545"/>
        <v>216</v>
      </c>
    </row>
    <row r="8610" spans="1:22" x14ac:dyDescent="0.3">
      <c r="A8610" s="28">
        <f t="shared" si="13543"/>
        <v>180217</v>
      </c>
      <c r="B8610" s="26"/>
      <c r="C8610" s="26"/>
      <c r="D8610" s="26"/>
      <c r="E8610" s="9"/>
      <c r="F8610" s="26"/>
      <c r="G8610" s="27"/>
      <c r="H8610" s="27"/>
      <c r="J8610" s="17"/>
      <c r="K8610" s="17">
        <v>5</v>
      </c>
      <c r="L8610" s="17">
        <v>5</v>
      </c>
      <c r="M8610" s="17">
        <v>5</v>
      </c>
      <c r="N8610" s="17">
        <v>5</v>
      </c>
      <c r="O8610" s="17"/>
      <c r="P8610" s="17"/>
      <c r="Q8610" s="17"/>
      <c r="R8610" s="17"/>
      <c r="S8610" s="17"/>
      <c r="U8610" s="28">
        <f t="shared" si="13533"/>
        <v>180</v>
      </c>
      <c r="V8610" s="28">
        <f t="shared" si="13545"/>
        <v>217</v>
      </c>
    </row>
    <row r="8611" spans="1:22" x14ac:dyDescent="0.3">
      <c r="A8611" s="28">
        <f t="shared" si="13543"/>
        <v>180218</v>
      </c>
      <c r="B8611" s="26"/>
      <c r="C8611" s="26"/>
      <c r="D8611" s="26"/>
      <c r="E8611" s="9"/>
      <c r="F8611" s="26"/>
      <c r="G8611" s="27"/>
      <c r="H8611" s="27"/>
      <c r="J8611" s="28" t="str">
        <f t="shared" ref="J8611" si="13595">CONCATENATE(K8610,1)</f>
        <v>51</v>
      </c>
      <c r="K8611" s="22" t="e">
        <f t="array" ref="K8611:N8613">LINEST(B8610:B8614,C8610:C8614^{1,2,3},TRUE,TRUE)</f>
        <v>#VALUE!</v>
      </c>
      <c r="L8611" s="22" t="e">
        <v>#VALUE!</v>
      </c>
      <c r="M8611" s="22" t="e">
        <v>#VALUE!</v>
      </c>
      <c r="N8611" s="22" t="e">
        <v>#VALUE!</v>
      </c>
      <c r="O8611" s="17"/>
      <c r="P8611" s="17"/>
      <c r="Q8611" s="17"/>
      <c r="R8611" s="17"/>
      <c r="S8611" s="17"/>
      <c r="U8611" s="28">
        <f t="shared" si="13533"/>
        <v>180</v>
      </c>
      <c r="V8611" s="28">
        <f t="shared" si="13545"/>
        <v>218</v>
      </c>
    </row>
    <row r="8612" spans="1:22" x14ac:dyDescent="0.3">
      <c r="A8612" s="28">
        <f t="shared" si="13543"/>
        <v>180219</v>
      </c>
      <c r="B8612" s="26"/>
      <c r="C8612" s="26"/>
      <c r="D8612" s="26"/>
      <c r="E8612" s="9"/>
      <c r="F8612" s="26"/>
      <c r="G8612" s="27"/>
      <c r="H8612" s="27"/>
      <c r="J8612" s="28" t="str">
        <f t="shared" ref="J8612" si="13596">CONCATENATE(K8610,2)</f>
        <v>52</v>
      </c>
      <c r="K8612" s="22" t="e">
        <v>#VALUE!</v>
      </c>
      <c r="L8612" s="22" t="e">
        <v>#VALUE!</v>
      </c>
      <c r="M8612" s="22" t="e">
        <v>#VALUE!</v>
      </c>
      <c r="N8612" s="22" t="e">
        <v>#VALUE!</v>
      </c>
      <c r="O8612" s="17"/>
      <c r="P8612" s="17"/>
      <c r="Q8612" s="17"/>
      <c r="R8612" s="17"/>
      <c r="S8612" s="17"/>
      <c r="U8612" s="28">
        <f t="shared" si="13533"/>
        <v>180</v>
      </c>
      <c r="V8612" s="28">
        <f t="shared" si="13545"/>
        <v>219</v>
      </c>
    </row>
    <row r="8613" spans="1:22" x14ac:dyDescent="0.3">
      <c r="A8613" s="28">
        <f t="shared" si="13543"/>
        <v>180220</v>
      </c>
      <c r="B8613" s="26"/>
      <c r="C8613" s="26"/>
      <c r="D8613" s="26"/>
      <c r="E8613" s="9"/>
      <c r="F8613" s="26"/>
      <c r="G8613" s="27"/>
      <c r="H8613" s="27"/>
      <c r="J8613" s="28" t="str">
        <f t="shared" ref="J8613" si="13597">CONCATENATE(K8610,3)</f>
        <v>53</v>
      </c>
      <c r="K8613" s="22" t="e">
        <v>#VALUE!</v>
      </c>
      <c r="L8613" s="22" t="e">
        <v>#VALUE!</v>
      </c>
      <c r="M8613" s="22" t="e">
        <v>#VALUE!</v>
      </c>
      <c r="N8613" s="22" t="e">
        <v>#VALUE!</v>
      </c>
      <c r="O8613" s="17"/>
      <c r="P8613" s="17"/>
      <c r="Q8613" s="17"/>
      <c r="R8613" s="17"/>
      <c r="S8613" s="17"/>
      <c r="U8613" s="28">
        <f t="shared" si="13533"/>
        <v>180</v>
      </c>
      <c r="V8613" s="28">
        <f t="shared" si="13545"/>
        <v>220</v>
      </c>
    </row>
    <row r="8614" spans="1:22" x14ac:dyDescent="0.3">
      <c r="A8614" s="28">
        <f t="shared" si="13543"/>
        <v>180221</v>
      </c>
      <c r="B8614" s="26"/>
      <c r="C8614" s="26"/>
      <c r="D8614" s="26"/>
      <c r="E8614" s="9"/>
      <c r="F8614" s="26"/>
      <c r="G8614" s="27"/>
      <c r="H8614" s="27"/>
      <c r="J8614" s="17"/>
      <c r="K8614" s="17">
        <v>6</v>
      </c>
      <c r="L8614" s="17">
        <v>6</v>
      </c>
      <c r="M8614" s="17">
        <v>6</v>
      </c>
      <c r="N8614" s="17">
        <v>6</v>
      </c>
      <c r="O8614" s="17">
        <v>6</v>
      </c>
      <c r="P8614" s="17"/>
      <c r="Q8614" s="17"/>
      <c r="R8614" s="17"/>
      <c r="S8614" s="17"/>
      <c r="U8614" s="28">
        <f t="shared" si="13533"/>
        <v>180</v>
      </c>
      <c r="V8614" s="28">
        <f t="shared" si="13545"/>
        <v>221</v>
      </c>
    </row>
    <row r="8615" spans="1:22" x14ac:dyDescent="0.3">
      <c r="A8615" s="28">
        <f t="shared" si="13543"/>
        <v>180222</v>
      </c>
      <c r="B8615" s="26"/>
      <c r="C8615" s="26"/>
      <c r="D8615" s="26"/>
      <c r="E8615" s="9"/>
      <c r="F8615" s="26"/>
      <c r="G8615" s="27"/>
      <c r="H8615" s="27"/>
      <c r="J8615" s="28" t="str">
        <f t="shared" ref="J8615" si="13598">CONCATENATE(K8614,1)</f>
        <v>61</v>
      </c>
      <c r="K8615" s="22" t="e">
        <f t="array" ref="K8615:O8617">LINEST(B8610:B8615,C8610:C8615^{1,2,3,4},TRUE,TRUE)</f>
        <v>#VALUE!</v>
      </c>
      <c r="L8615" s="22" t="e">
        <v>#VALUE!</v>
      </c>
      <c r="M8615" s="22" t="e">
        <v>#VALUE!</v>
      </c>
      <c r="N8615" s="22" t="e">
        <v>#VALUE!</v>
      </c>
      <c r="O8615" s="22" t="e">
        <v>#VALUE!</v>
      </c>
      <c r="P8615" s="17"/>
      <c r="Q8615" s="17"/>
      <c r="R8615" s="17"/>
      <c r="S8615" s="17"/>
      <c r="U8615" s="28">
        <f t="shared" si="13533"/>
        <v>180</v>
      </c>
      <c r="V8615" s="28">
        <f t="shared" si="13545"/>
        <v>222</v>
      </c>
    </row>
    <row r="8616" spans="1:22" x14ac:dyDescent="0.3">
      <c r="A8616" s="28">
        <f t="shared" si="13543"/>
        <v>180223</v>
      </c>
      <c r="B8616" s="26"/>
      <c r="C8616" s="26"/>
      <c r="D8616" s="26"/>
      <c r="E8616" s="9"/>
      <c r="F8616" s="26"/>
      <c r="G8616" s="27"/>
      <c r="H8616" s="27"/>
      <c r="J8616" s="28" t="str">
        <f t="shared" ref="J8616" si="13599">CONCATENATE(K8614,2)</f>
        <v>62</v>
      </c>
      <c r="K8616" s="22" t="e">
        <v>#VALUE!</v>
      </c>
      <c r="L8616" s="22" t="e">
        <v>#VALUE!</v>
      </c>
      <c r="M8616" s="22" t="e">
        <v>#VALUE!</v>
      </c>
      <c r="N8616" s="22" t="e">
        <v>#VALUE!</v>
      </c>
      <c r="O8616" s="22" t="e">
        <v>#VALUE!</v>
      </c>
      <c r="P8616" s="17"/>
      <c r="Q8616" s="17"/>
      <c r="R8616" s="17"/>
      <c r="S8616" s="17"/>
      <c r="U8616" s="28">
        <f t="shared" si="13533"/>
        <v>180</v>
      </c>
      <c r="V8616" s="28">
        <f t="shared" si="13545"/>
        <v>223</v>
      </c>
    </row>
    <row r="8617" spans="1:22" x14ac:dyDescent="0.3">
      <c r="A8617" s="28">
        <f t="shared" si="13543"/>
        <v>180224</v>
      </c>
      <c r="B8617" s="26"/>
      <c r="C8617" s="26"/>
      <c r="D8617" s="26"/>
      <c r="E8617" s="9"/>
      <c r="F8617" s="26"/>
      <c r="G8617" s="27"/>
      <c r="H8617" s="27"/>
      <c r="J8617" s="28" t="str">
        <f t="shared" ref="J8617" si="13600">CONCATENATE(K8614,3)</f>
        <v>63</v>
      </c>
      <c r="K8617" s="22" t="e">
        <v>#VALUE!</v>
      </c>
      <c r="L8617" s="22" t="e">
        <v>#VALUE!</v>
      </c>
      <c r="M8617" s="22" t="e">
        <v>#VALUE!</v>
      </c>
      <c r="N8617" s="22" t="e">
        <v>#VALUE!</v>
      </c>
      <c r="O8617" s="22" t="e">
        <v>#VALUE!</v>
      </c>
      <c r="P8617" s="17"/>
      <c r="Q8617" s="17"/>
      <c r="R8617" s="17"/>
      <c r="S8617" s="17"/>
      <c r="U8617" s="28">
        <f t="shared" si="13533"/>
        <v>180</v>
      </c>
      <c r="V8617" s="28">
        <f t="shared" si="13545"/>
        <v>224</v>
      </c>
    </row>
    <row r="8618" spans="1:22" x14ac:dyDescent="0.3">
      <c r="A8618" s="28">
        <f t="shared" si="13543"/>
        <v>180225</v>
      </c>
      <c r="B8618" s="26"/>
      <c r="C8618" s="26"/>
      <c r="D8618" s="26"/>
      <c r="E8618" s="9"/>
      <c r="F8618" s="26"/>
      <c r="G8618" s="27"/>
      <c r="H8618" s="27"/>
      <c r="J8618" s="17"/>
      <c r="K8618" s="17">
        <v>7</v>
      </c>
      <c r="L8618" s="17">
        <v>7</v>
      </c>
      <c r="M8618" s="17">
        <v>7</v>
      </c>
      <c r="N8618" s="17">
        <v>7</v>
      </c>
      <c r="O8618" s="17">
        <v>7</v>
      </c>
      <c r="P8618" s="17">
        <v>7</v>
      </c>
      <c r="Q8618" s="17"/>
      <c r="R8618" s="17"/>
      <c r="S8618" s="17"/>
      <c r="U8618" s="28">
        <f t="shared" si="13533"/>
        <v>180</v>
      </c>
      <c r="V8618" s="28">
        <f t="shared" si="13545"/>
        <v>225</v>
      </c>
    </row>
    <row r="8619" spans="1:22" x14ac:dyDescent="0.3">
      <c r="A8619" s="28">
        <f t="shared" si="13543"/>
        <v>180226</v>
      </c>
      <c r="B8619" s="26"/>
      <c r="C8619" s="26"/>
      <c r="D8619" s="26"/>
      <c r="E8619" s="9"/>
      <c r="F8619" s="26"/>
      <c r="G8619" s="27"/>
      <c r="H8619" s="27"/>
      <c r="J8619" s="28" t="str">
        <f t="shared" ref="J8619" si="13601">CONCATENATE(K8618,1)</f>
        <v>71</v>
      </c>
      <c r="K8619" s="22" t="e">
        <f t="array" ref="K8619:P8621">LINEST(B8610:B8616,C8610:C8616^{1,2,3,4,5},TRUE,TRUE)</f>
        <v>#VALUE!</v>
      </c>
      <c r="L8619" s="22" t="e">
        <v>#VALUE!</v>
      </c>
      <c r="M8619" s="22" t="e">
        <v>#VALUE!</v>
      </c>
      <c r="N8619" s="22" t="e">
        <v>#VALUE!</v>
      </c>
      <c r="O8619" s="22" t="e">
        <v>#VALUE!</v>
      </c>
      <c r="P8619" s="22" t="e">
        <v>#VALUE!</v>
      </c>
      <c r="Q8619" s="17"/>
      <c r="R8619" s="17"/>
      <c r="S8619" s="17"/>
      <c r="U8619" s="28">
        <f t="shared" si="13533"/>
        <v>180</v>
      </c>
      <c r="V8619" s="28">
        <f t="shared" si="13545"/>
        <v>226</v>
      </c>
    </row>
    <row r="8620" spans="1:22" x14ac:dyDescent="0.3">
      <c r="A8620" s="28">
        <f t="shared" si="13543"/>
        <v>180227</v>
      </c>
      <c r="B8620" s="2">
        <f t="shared" ref="B8620" si="13602">COUNT(B8610:B8619)-2</f>
        <v>-2</v>
      </c>
      <c r="J8620" s="28" t="str">
        <f t="shared" ref="J8620" si="13603">CONCATENATE(K8618,2)</f>
        <v>72</v>
      </c>
      <c r="K8620" s="22" t="e">
        <v>#VALUE!</v>
      </c>
      <c r="L8620" s="22" t="e">
        <v>#VALUE!</v>
      </c>
      <c r="M8620" s="22" t="e">
        <v>#VALUE!</v>
      </c>
      <c r="N8620" s="22" t="e">
        <v>#VALUE!</v>
      </c>
      <c r="O8620" s="22" t="e">
        <v>#VALUE!</v>
      </c>
      <c r="P8620" s="22" t="e">
        <v>#VALUE!</v>
      </c>
      <c r="Q8620" s="17"/>
      <c r="R8620" s="17"/>
      <c r="S8620" s="17"/>
      <c r="U8620" s="28">
        <f t="shared" si="13533"/>
        <v>180</v>
      </c>
      <c r="V8620" s="28">
        <f t="shared" si="13545"/>
        <v>227</v>
      </c>
    </row>
    <row r="8621" spans="1:22" x14ac:dyDescent="0.3">
      <c r="A8621" s="28">
        <f t="shared" si="13543"/>
        <v>180228</v>
      </c>
      <c r="J8621" s="28" t="str">
        <f t="shared" ref="J8621" si="13604">CONCATENATE(K8618,3)</f>
        <v>73</v>
      </c>
      <c r="K8621" s="22" t="e">
        <v>#VALUE!</v>
      </c>
      <c r="L8621" s="22" t="e">
        <v>#VALUE!</v>
      </c>
      <c r="M8621" s="22" t="e">
        <v>#VALUE!</v>
      </c>
      <c r="N8621" s="22" t="e">
        <v>#VALUE!</v>
      </c>
      <c r="O8621" s="22" t="e">
        <v>#VALUE!</v>
      </c>
      <c r="P8621" s="22" t="e">
        <v>#VALUE!</v>
      </c>
      <c r="Q8621" s="17"/>
      <c r="R8621" s="17"/>
      <c r="S8621" s="17"/>
      <c r="U8621" s="28">
        <f t="shared" si="13533"/>
        <v>180</v>
      </c>
      <c r="V8621" s="28">
        <f t="shared" si="13545"/>
        <v>228</v>
      </c>
    </row>
    <row r="8622" spans="1:22" x14ac:dyDescent="0.3">
      <c r="A8622" s="28">
        <f t="shared" si="13543"/>
        <v>180229</v>
      </c>
      <c r="B8622" s="66" t="s">
        <v>25</v>
      </c>
      <c r="C8622" s="66"/>
      <c r="D8622" s="66"/>
      <c r="E8622" s="66"/>
      <c r="F8622" s="66"/>
      <c r="G8622" s="66"/>
      <c r="H8622" s="66"/>
      <c r="J8622" s="17"/>
      <c r="K8622" s="17">
        <v>8</v>
      </c>
      <c r="L8622" s="17">
        <v>8</v>
      </c>
      <c r="M8622" s="17">
        <v>8</v>
      </c>
      <c r="N8622" s="17">
        <v>8</v>
      </c>
      <c r="O8622" s="17">
        <v>8</v>
      </c>
      <c r="P8622" s="17">
        <v>8</v>
      </c>
      <c r="Q8622" s="17">
        <v>8</v>
      </c>
      <c r="R8622" s="17"/>
      <c r="S8622" s="17"/>
      <c r="U8622" s="28">
        <f t="shared" si="13533"/>
        <v>180</v>
      </c>
      <c r="V8622" s="28">
        <f t="shared" si="13545"/>
        <v>229</v>
      </c>
    </row>
    <row r="8623" spans="1:22" x14ac:dyDescent="0.3">
      <c r="A8623" s="28">
        <f t="shared" si="13543"/>
        <v>180230</v>
      </c>
      <c r="B8623" s="71"/>
      <c r="C8623" s="71"/>
      <c r="D8623" s="71"/>
      <c r="E8623" s="71"/>
      <c r="F8623" s="71"/>
      <c r="G8623" s="71"/>
      <c r="H8623" s="71"/>
      <c r="J8623" s="28" t="str">
        <f t="shared" ref="J8623" si="13605">CONCATENATE(K8622,1)</f>
        <v>81</v>
      </c>
      <c r="K8623" s="22" t="e">
        <f t="array" ref="K8623:Q8625">LINEST(B8610:B8617,C8610:C8617^{1,2,3,4,5,6},TRUE,TRUE)</f>
        <v>#VALUE!</v>
      </c>
      <c r="L8623" s="22" t="e">
        <v>#VALUE!</v>
      </c>
      <c r="M8623" s="22" t="e">
        <v>#VALUE!</v>
      </c>
      <c r="N8623" s="22" t="e">
        <v>#VALUE!</v>
      </c>
      <c r="O8623" s="22" t="e">
        <v>#VALUE!</v>
      </c>
      <c r="P8623" s="22" t="e">
        <v>#VALUE!</v>
      </c>
      <c r="Q8623" s="22" t="e">
        <v>#VALUE!</v>
      </c>
      <c r="R8623" s="17"/>
      <c r="S8623" s="17"/>
      <c r="U8623" s="28">
        <f t="shared" si="13533"/>
        <v>180</v>
      </c>
      <c r="V8623" s="28">
        <f t="shared" si="13545"/>
        <v>230</v>
      </c>
    </row>
    <row r="8624" spans="1:22" x14ac:dyDescent="0.3">
      <c r="A8624" s="28">
        <f t="shared" si="13543"/>
        <v>180231</v>
      </c>
      <c r="B8624" s="71"/>
      <c r="C8624" s="71"/>
      <c r="D8624" s="71"/>
      <c r="E8624" s="71"/>
      <c r="F8624" s="71"/>
      <c r="G8624" s="71"/>
      <c r="H8624" s="71"/>
      <c r="J8624" s="28" t="str">
        <f t="shared" ref="J8624" si="13606">CONCATENATE(K8622,2)</f>
        <v>82</v>
      </c>
      <c r="K8624" s="22" t="e">
        <v>#VALUE!</v>
      </c>
      <c r="L8624" s="22" t="e">
        <v>#VALUE!</v>
      </c>
      <c r="M8624" s="22" t="e">
        <v>#VALUE!</v>
      </c>
      <c r="N8624" s="22" t="e">
        <v>#VALUE!</v>
      </c>
      <c r="O8624" s="22" t="e">
        <v>#VALUE!</v>
      </c>
      <c r="P8624" s="22" t="e">
        <v>#VALUE!</v>
      </c>
      <c r="Q8624" s="22" t="e">
        <v>#VALUE!</v>
      </c>
      <c r="R8624" s="17"/>
      <c r="S8624" s="17"/>
      <c r="U8624" s="28">
        <f t="shared" si="13533"/>
        <v>180</v>
      </c>
      <c r="V8624" s="28">
        <f t="shared" si="13545"/>
        <v>231</v>
      </c>
    </row>
    <row r="8625" spans="1:22" x14ac:dyDescent="0.3">
      <c r="A8625" s="28">
        <f t="shared" si="13543"/>
        <v>180232</v>
      </c>
      <c r="J8625" s="28" t="str">
        <f t="shared" ref="J8625" si="13607">CONCATENATE(K8622,3)</f>
        <v>83</v>
      </c>
      <c r="K8625" s="22" t="e">
        <v>#VALUE!</v>
      </c>
      <c r="L8625" s="22" t="e">
        <v>#VALUE!</v>
      </c>
      <c r="M8625" s="22" t="e">
        <v>#VALUE!</v>
      </c>
      <c r="N8625" s="22" t="e">
        <v>#VALUE!</v>
      </c>
      <c r="O8625" s="22" t="e">
        <v>#VALUE!</v>
      </c>
      <c r="P8625" s="22" t="e">
        <v>#VALUE!</v>
      </c>
      <c r="Q8625" s="22" t="e">
        <v>#VALUE!</v>
      </c>
      <c r="R8625" s="17"/>
      <c r="S8625" s="17"/>
      <c r="U8625" s="28">
        <f t="shared" si="13533"/>
        <v>180</v>
      </c>
      <c r="V8625" s="28">
        <f t="shared" si="13545"/>
        <v>232</v>
      </c>
    </row>
    <row r="8626" spans="1:22" ht="15" customHeight="1" x14ac:dyDescent="0.3">
      <c r="A8626" s="28">
        <f t="shared" si="13543"/>
        <v>180233</v>
      </c>
      <c r="B8626" s="66" t="s">
        <v>52</v>
      </c>
      <c r="C8626" s="66"/>
      <c r="D8626" s="66"/>
      <c r="E8626" s="10" t="str">
        <f>IF(D8596="","",MAX(E8627,E8628))</f>
        <v/>
      </c>
      <c r="J8626" s="17"/>
      <c r="K8626" s="17">
        <v>9</v>
      </c>
      <c r="L8626" s="17">
        <v>9</v>
      </c>
      <c r="M8626" s="17">
        <v>9</v>
      </c>
      <c r="N8626" s="17">
        <v>9</v>
      </c>
      <c r="O8626" s="17">
        <v>9</v>
      </c>
      <c r="P8626" s="17">
        <v>9</v>
      </c>
      <c r="Q8626" s="17">
        <v>9</v>
      </c>
      <c r="R8626" s="17">
        <v>9</v>
      </c>
      <c r="S8626" s="17"/>
      <c r="U8626" s="28">
        <f t="shared" si="13533"/>
        <v>180</v>
      </c>
      <c r="V8626" s="28">
        <f t="shared" si="13545"/>
        <v>233</v>
      </c>
    </row>
    <row r="8627" spans="1:22" x14ac:dyDescent="0.3">
      <c r="A8627" s="28">
        <f t="shared" si="13543"/>
        <v>180234</v>
      </c>
      <c r="B8627" s="2" t="s">
        <v>26</v>
      </c>
      <c r="C8627" s="2" t="s">
        <v>27</v>
      </c>
      <c r="D8627" s="2" t="s">
        <v>28</v>
      </c>
      <c r="E8627" s="11">
        <f>ABS(MIN(D8628:D8637))</f>
        <v>0</v>
      </c>
      <c r="G8627" s="2" t="s">
        <v>230</v>
      </c>
      <c r="J8627" s="28" t="str">
        <f t="shared" ref="J8627" si="13608">CONCATENATE(K8626,1)</f>
        <v>91</v>
      </c>
      <c r="K8627" s="22" t="e">
        <f t="array" ref="K8627:R8629">LINEST(B8610:B8618,C8610:C8618^{1,2,3,4,5,6,7},TRUE,TRUE)</f>
        <v>#VALUE!</v>
      </c>
      <c r="L8627" s="22" t="e">
        <v>#VALUE!</v>
      </c>
      <c r="M8627" s="22" t="e">
        <v>#VALUE!</v>
      </c>
      <c r="N8627" s="22" t="e">
        <v>#VALUE!</v>
      </c>
      <c r="O8627" s="22" t="e">
        <v>#VALUE!</v>
      </c>
      <c r="P8627" s="22" t="e">
        <v>#VALUE!</v>
      </c>
      <c r="Q8627" s="22" t="e">
        <v>#VALUE!</v>
      </c>
      <c r="R8627" s="22" t="e">
        <v>#VALUE!</v>
      </c>
      <c r="S8627" s="17"/>
      <c r="U8627" s="28">
        <f t="shared" si="13533"/>
        <v>180</v>
      </c>
      <c r="V8627" s="28">
        <f t="shared" si="13545"/>
        <v>234</v>
      </c>
    </row>
    <row r="8628" spans="1:22" x14ac:dyDescent="0.3">
      <c r="A8628" s="28">
        <f t="shared" si="13543"/>
        <v>180235</v>
      </c>
      <c r="B8628" s="7">
        <f t="shared" ref="B8628:B8637" si="13609">C8610-B8610</f>
        <v>0</v>
      </c>
      <c r="C8628" s="7">
        <f t="shared" ref="C8628:C8637" si="13610">H8610-G8610</f>
        <v>0</v>
      </c>
      <c r="D8628" s="7">
        <f>C8628-B8628</f>
        <v>0</v>
      </c>
      <c r="E8628" s="11">
        <f>ABS(MAX(D8628:D8637))</f>
        <v>0</v>
      </c>
      <c r="F8628" s="13"/>
      <c r="G8628" s="2" t="str">
        <f>IF(D8610="","",D8610/E8610)</f>
        <v/>
      </c>
      <c r="H8628" s="13"/>
      <c r="J8628" s="28" t="str">
        <f t="shared" ref="J8628" si="13611">CONCATENATE(K8626,2)</f>
        <v>92</v>
      </c>
      <c r="K8628" s="22" t="e">
        <v>#VALUE!</v>
      </c>
      <c r="L8628" s="22" t="e">
        <v>#VALUE!</v>
      </c>
      <c r="M8628" s="22" t="e">
        <v>#VALUE!</v>
      </c>
      <c r="N8628" s="22" t="e">
        <v>#VALUE!</v>
      </c>
      <c r="O8628" s="22" t="e">
        <v>#VALUE!</v>
      </c>
      <c r="P8628" s="22" t="e">
        <v>#VALUE!</v>
      </c>
      <c r="Q8628" s="22" t="e">
        <v>#VALUE!</v>
      </c>
      <c r="R8628" s="22" t="e">
        <v>#VALUE!</v>
      </c>
      <c r="S8628" s="17"/>
      <c r="U8628" s="28">
        <f t="shared" si="13533"/>
        <v>180</v>
      </c>
      <c r="V8628" s="28">
        <f t="shared" si="13545"/>
        <v>235</v>
      </c>
    </row>
    <row r="8629" spans="1:22" x14ac:dyDescent="0.3">
      <c r="A8629" s="28">
        <f t="shared" si="13543"/>
        <v>180236</v>
      </c>
      <c r="B8629" s="7">
        <f t="shared" si="13609"/>
        <v>0</v>
      </c>
      <c r="C8629" s="7">
        <f t="shared" si="13610"/>
        <v>0</v>
      </c>
      <c r="D8629" s="7">
        <f t="shared" ref="D8629:D8637" si="13612">C8629-B8629</f>
        <v>0</v>
      </c>
      <c r="E8629" s="12" t="s">
        <v>34</v>
      </c>
      <c r="G8629" s="2" t="str">
        <f t="shared" ref="G8629:G8637" si="13613">IF(D8611="","",D8611/E8611)</f>
        <v/>
      </c>
      <c r="H8629" s="13"/>
      <c r="J8629" s="28" t="str">
        <f t="shared" ref="J8629" si="13614">CONCATENATE(K8626,3)</f>
        <v>93</v>
      </c>
      <c r="K8629" s="22" t="e">
        <v>#VALUE!</v>
      </c>
      <c r="L8629" s="22" t="e">
        <v>#VALUE!</v>
      </c>
      <c r="M8629" s="22" t="e">
        <v>#VALUE!</v>
      </c>
      <c r="N8629" s="22" t="e">
        <v>#VALUE!</v>
      </c>
      <c r="O8629" s="22" t="e">
        <v>#VALUE!</v>
      </c>
      <c r="P8629" s="22" t="e">
        <v>#VALUE!</v>
      </c>
      <c r="Q8629" s="22" t="e">
        <v>#VALUE!</v>
      </c>
      <c r="R8629" s="22" t="e">
        <v>#VALUE!</v>
      </c>
      <c r="S8629" s="17"/>
      <c r="U8629" s="28">
        <f t="shared" si="13533"/>
        <v>180</v>
      </c>
      <c r="V8629" s="28">
        <f t="shared" si="13545"/>
        <v>236</v>
      </c>
    </row>
    <row r="8630" spans="1:22" x14ac:dyDescent="0.3">
      <c r="A8630" s="28">
        <f t="shared" si="13543"/>
        <v>180237</v>
      </c>
      <c r="B8630" s="7">
        <f t="shared" si="13609"/>
        <v>0</v>
      </c>
      <c r="C8630" s="7">
        <f t="shared" si="13610"/>
        <v>0</v>
      </c>
      <c r="D8630" s="7">
        <f t="shared" si="13612"/>
        <v>0</v>
      </c>
      <c r="E8630" s="10" t="str">
        <f>IF(D8596="","",MAX(E8631,E8632))</f>
        <v/>
      </c>
      <c r="G8630" s="2" t="str">
        <f t="shared" si="13613"/>
        <v/>
      </c>
      <c r="H8630" s="13"/>
      <c r="J8630" s="17"/>
      <c r="K8630" s="17">
        <v>10</v>
      </c>
      <c r="L8630" s="17">
        <v>10</v>
      </c>
      <c r="M8630" s="17">
        <v>10</v>
      </c>
      <c r="N8630" s="17">
        <v>10</v>
      </c>
      <c r="O8630" s="17">
        <v>10</v>
      </c>
      <c r="P8630" s="17">
        <v>10</v>
      </c>
      <c r="Q8630" s="17">
        <v>10</v>
      </c>
      <c r="R8630" s="17">
        <v>10</v>
      </c>
      <c r="S8630" s="17">
        <v>10</v>
      </c>
      <c r="U8630" s="28">
        <f t="shared" si="13533"/>
        <v>180</v>
      </c>
      <c r="V8630" s="28">
        <f t="shared" si="13545"/>
        <v>237</v>
      </c>
    </row>
    <row r="8631" spans="1:22" x14ac:dyDescent="0.3">
      <c r="A8631" s="28">
        <f t="shared" si="13543"/>
        <v>180238</v>
      </c>
      <c r="B8631" s="7">
        <f t="shared" si="13609"/>
        <v>0</v>
      </c>
      <c r="C8631" s="7">
        <f t="shared" si="13610"/>
        <v>0</v>
      </c>
      <c r="D8631" s="7">
        <f t="shared" si="13612"/>
        <v>0</v>
      </c>
      <c r="E8631" s="11">
        <f>ABS(MIN(B8628:B8637))</f>
        <v>0</v>
      </c>
      <c r="G8631" s="2" t="str">
        <f t="shared" si="13613"/>
        <v/>
      </c>
      <c r="H8631" s="13"/>
      <c r="J8631" s="28" t="str">
        <f t="shared" ref="J8631" si="13615">CONCATENATE(K8630,1)</f>
        <v>101</v>
      </c>
      <c r="K8631" s="22" t="e">
        <f t="array" ref="K8631:S8633">LINEST(B8610:B8619,C8610:C8619^{1,2,3,4,5,6,7,8},TRUE,TRUE)</f>
        <v>#VALUE!</v>
      </c>
      <c r="L8631" s="22" t="e">
        <v>#VALUE!</v>
      </c>
      <c r="M8631" s="22" t="e">
        <v>#VALUE!</v>
      </c>
      <c r="N8631" s="22" t="e">
        <v>#VALUE!</v>
      </c>
      <c r="O8631" s="22" t="e">
        <v>#VALUE!</v>
      </c>
      <c r="P8631" s="22" t="e">
        <v>#VALUE!</v>
      </c>
      <c r="Q8631" s="22" t="e">
        <v>#VALUE!</v>
      </c>
      <c r="R8631" s="22" t="e">
        <v>#VALUE!</v>
      </c>
      <c r="S8631" s="22" t="e">
        <v>#VALUE!</v>
      </c>
      <c r="U8631" s="28">
        <f t="shared" si="13533"/>
        <v>180</v>
      </c>
      <c r="V8631" s="28">
        <f t="shared" si="13545"/>
        <v>238</v>
      </c>
    </row>
    <row r="8632" spans="1:22" x14ac:dyDescent="0.3">
      <c r="A8632" s="28">
        <f t="shared" si="13543"/>
        <v>180239</v>
      </c>
      <c r="B8632" s="7">
        <f t="shared" si="13609"/>
        <v>0</v>
      </c>
      <c r="C8632" s="7">
        <f t="shared" si="13610"/>
        <v>0</v>
      </c>
      <c r="D8632" s="7">
        <f t="shared" si="13612"/>
        <v>0</v>
      </c>
      <c r="E8632" s="11">
        <f>ABS(MAX(B8628:B8637))</f>
        <v>0</v>
      </c>
      <c r="G8632" s="2" t="str">
        <f t="shared" si="13613"/>
        <v/>
      </c>
      <c r="H8632" s="13"/>
      <c r="J8632" s="28" t="str">
        <f t="shared" ref="J8632" si="13616">CONCATENATE(K8630,2)</f>
        <v>102</v>
      </c>
      <c r="K8632" s="22" t="e">
        <v>#VALUE!</v>
      </c>
      <c r="L8632" s="22" t="e">
        <v>#VALUE!</v>
      </c>
      <c r="M8632" s="22" t="e">
        <v>#VALUE!</v>
      </c>
      <c r="N8632" s="22" t="e">
        <v>#VALUE!</v>
      </c>
      <c r="O8632" s="22" t="e">
        <v>#VALUE!</v>
      </c>
      <c r="P8632" s="22" t="e">
        <v>#VALUE!</v>
      </c>
      <c r="Q8632" s="22" t="e">
        <v>#VALUE!</v>
      </c>
      <c r="R8632" s="22" t="e">
        <v>#VALUE!</v>
      </c>
      <c r="S8632" s="22" t="e">
        <v>#VALUE!</v>
      </c>
      <c r="U8632" s="28">
        <f t="shared" si="13533"/>
        <v>180</v>
      </c>
      <c r="V8632" s="28">
        <f t="shared" si="13545"/>
        <v>239</v>
      </c>
    </row>
    <row r="8633" spans="1:22" x14ac:dyDescent="0.3">
      <c r="A8633" s="28">
        <f t="shared" si="13543"/>
        <v>180240</v>
      </c>
      <c r="B8633" s="7">
        <f t="shared" si="13609"/>
        <v>0</v>
      </c>
      <c r="C8633" s="7">
        <f t="shared" si="13610"/>
        <v>0</v>
      </c>
      <c r="D8633" s="7">
        <f t="shared" si="13612"/>
        <v>0</v>
      </c>
      <c r="E8633" s="12" t="s">
        <v>231</v>
      </c>
      <c r="G8633" s="2" t="str">
        <f t="shared" si="13613"/>
        <v/>
      </c>
      <c r="H8633" s="13"/>
      <c r="J8633" s="28" t="str">
        <f t="shared" ref="J8633" si="13617">CONCATENATE(K8630,3)</f>
        <v>103</v>
      </c>
      <c r="K8633" s="22" t="e">
        <v>#VALUE!</v>
      </c>
      <c r="L8633" s="22" t="e">
        <v>#VALUE!</v>
      </c>
      <c r="M8633" s="22" t="e">
        <v>#VALUE!</v>
      </c>
      <c r="N8633" s="22" t="e">
        <v>#VALUE!</v>
      </c>
      <c r="O8633" s="22" t="e">
        <v>#VALUE!</v>
      </c>
      <c r="P8633" s="22" t="e">
        <v>#VALUE!</v>
      </c>
      <c r="Q8633" s="22" t="e">
        <v>#VALUE!</v>
      </c>
      <c r="R8633" s="22" t="e">
        <v>#VALUE!</v>
      </c>
      <c r="S8633" s="22" t="e">
        <v>#VALUE!</v>
      </c>
      <c r="U8633" s="28">
        <f t="shared" si="13533"/>
        <v>180</v>
      </c>
      <c r="V8633" s="28">
        <f t="shared" si="13545"/>
        <v>240</v>
      </c>
    </row>
    <row r="8634" spans="1:22" x14ac:dyDescent="0.3">
      <c r="A8634" s="28">
        <f t="shared" si="13543"/>
        <v>180241</v>
      </c>
      <c r="B8634" s="7">
        <f t="shared" si="13609"/>
        <v>0</v>
      </c>
      <c r="C8634" s="7">
        <f t="shared" si="13610"/>
        <v>0</v>
      </c>
      <c r="D8634" s="7">
        <f t="shared" si="13612"/>
        <v>0</v>
      </c>
      <c r="E8634" s="10" t="e">
        <f>IF(D8596="","",MAX(E8635,E8636))*2</f>
        <v>#VALUE!</v>
      </c>
      <c r="G8634" s="2" t="str">
        <f t="shared" si="13613"/>
        <v/>
      </c>
      <c r="H8634" s="13"/>
      <c r="U8634" s="28">
        <f t="shared" si="13533"/>
        <v>180</v>
      </c>
      <c r="V8634" s="28">
        <f t="shared" si="13545"/>
        <v>241</v>
      </c>
    </row>
    <row r="8635" spans="1:22" x14ac:dyDescent="0.3">
      <c r="A8635" s="28">
        <f t="shared" si="13543"/>
        <v>180242</v>
      </c>
      <c r="B8635" s="7">
        <f t="shared" si="13609"/>
        <v>0</v>
      </c>
      <c r="C8635" s="7">
        <f t="shared" si="13610"/>
        <v>0</v>
      </c>
      <c r="D8635" s="7">
        <f t="shared" si="13612"/>
        <v>0</v>
      </c>
      <c r="E8635" s="11">
        <f>ABS(MIN(G8628:G8637))</f>
        <v>0</v>
      </c>
      <c r="G8635" s="2" t="str">
        <f t="shared" si="13613"/>
        <v/>
      </c>
      <c r="U8635" s="28">
        <f t="shared" si="13533"/>
        <v>180</v>
      </c>
      <c r="V8635" s="28">
        <f t="shared" si="13545"/>
        <v>242</v>
      </c>
    </row>
    <row r="8636" spans="1:22" x14ac:dyDescent="0.3">
      <c r="A8636" s="28">
        <f t="shared" si="13543"/>
        <v>180243</v>
      </c>
      <c r="B8636" s="7">
        <f t="shared" si="13609"/>
        <v>0</v>
      </c>
      <c r="C8636" s="7">
        <f t="shared" si="13610"/>
        <v>0</v>
      </c>
      <c r="D8636" s="7">
        <f t="shared" si="13612"/>
        <v>0</v>
      </c>
      <c r="E8636" s="11">
        <f>ABS(MAX(G8628:G8637))</f>
        <v>0</v>
      </c>
      <c r="G8636" s="2" t="str">
        <f t="shared" si="13613"/>
        <v/>
      </c>
      <c r="U8636" s="28">
        <f t="shared" si="13533"/>
        <v>180</v>
      </c>
      <c r="V8636" s="28">
        <f t="shared" si="13545"/>
        <v>243</v>
      </c>
    </row>
    <row r="8637" spans="1:22" x14ac:dyDescent="0.3">
      <c r="A8637" s="28">
        <f t="shared" si="13543"/>
        <v>180244</v>
      </c>
      <c r="B8637" s="7">
        <f t="shared" si="13609"/>
        <v>0</v>
      </c>
      <c r="C8637" s="7">
        <f t="shared" si="13610"/>
        <v>0</v>
      </c>
      <c r="D8637" s="7">
        <f t="shared" si="13612"/>
        <v>0</v>
      </c>
      <c r="F8637" s="13"/>
      <c r="G8637" s="2" t="str">
        <f t="shared" si="13613"/>
        <v/>
      </c>
      <c r="U8637" s="28">
        <f t="shared" si="13533"/>
        <v>180</v>
      </c>
      <c r="V8637" s="28">
        <f t="shared" si="13545"/>
        <v>244</v>
      </c>
    </row>
    <row r="8638" spans="1:22" x14ac:dyDescent="0.3">
      <c r="A8638" s="28">
        <f t="shared" si="13543"/>
        <v>180245</v>
      </c>
      <c r="F8638" s="13"/>
      <c r="U8638" s="28">
        <f t="shared" si="13533"/>
        <v>180</v>
      </c>
      <c r="V8638" s="28">
        <f t="shared" si="13545"/>
        <v>245</v>
      </c>
    </row>
    <row r="8639" spans="1:22" x14ac:dyDescent="0.3">
      <c r="A8639" s="28">
        <f t="shared" si="13543"/>
        <v>180246</v>
      </c>
      <c r="F8639" s="13"/>
      <c r="U8639" s="28">
        <f t="shared" si="13533"/>
        <v>180</v>
      </c>
      <c r="V8639" s="28">
        <f t="shared" si="13545"/>
        <v>246</v>
      </c>
    </row>
    <row r="8640" spans="1:22" x14ac:dyDescent="0.3">
      <c r="A8640" s="28">
        <f t="shared" si="13543"/>
        <v>180247</v>
      </c>
      <c r="F8640" s="13"/>
      <c r="U8640" s="28">
        <f t="shared" si="13533"/>
        <v>180</v>
      </c>
      <c r="V8640" s="28">
        <f t="shared" si="13545"/>
        <v>247</v>
      </c>
    </row>
    <row r="8641" spans="1:24" s="8" customFormat="1" x14ac:dyDescent="0.3"/>
    <row r="8642" spans="1:24" x14ac:dyDescent="0.3">
      <c r="A8642" s="28">
        <f t="shared" ref="A8642:A8688" si="13618">ROUND(CONCATENATE(U8642,V8642),0)</f>
        <v>181201</v>
      </c>
      <c r="B8642" s="63" t="s">
        <v>0</v>
      </c>
      <c r="C8642" s="63"/>
      <c r="D8642" s="71"/>
      <c r="E8642" s="71"/>
      <c r="F8642" s="71"/>
      <c r="G8642" s="71"/>
      <c r="H8642" s="71"/>
      <c r="U8642" s="28">
        <f t="shared" si="13544"/>
        <v>181</v>
      </c>
      <c r="V8642" s="28">
        <v>201</v>
      </c>
    </row>
    <row r="8643" spans="1:24" x14ac:dyDescent="0.3">
      <c r="A8643" s="28">
        <f t="shared" si="13618"/>
        <v>181202</v>
      </c>
      <c r="B8643" s="72" t="s">
        <v>70</v>
      </c>
      <c r="C8643" s="73"/>
      <c r="D8643" s="30"/>
      <c r="E8643" s="66" t="s">
        <v>71</v>
      </c>
      <c r="F8643" s="66"/>
      <c r="G8643" s="74"/>
      <c r="H8643" s="74"/>
      <c r="U8643" s="28">
        <f t="shared" ref="U8643:U8706" si="13619">U8642</f>
        <v>181</v>
      </c>
      <c r="V8643" s="28">
        <f t="shared" ref="V8643:V8688" si="13620">V8642+1</f>
        <v>202</v>
      </c>
    </row>
    <row r="8644" spans="1:24" x14ac:dyDescent="0.3">
      <c r="A8644" s="28">
        <f t="shared" si="13618"/>
        <v>181203</v>
      </c>
      <c r="B8644" s="75" t="s">
        <v>6</v>
      </c>
      <c r="C8644" s="75"/>
      <c r="D8644" s="71"/>
      <c r="E8644" s="71"/>
      <c r="F8644" s="71"/>
      <c r="G8644" s="71"/>
      <c r="H8644" s="71"/>
      <c r="U8644" s="28">
        <f t="shared" si="13619"/>
        <v>181</v>
      </c>
      <c r="V8644" s="28">
        <f t="shared" si="13620"/>
        <v>203</v>
      </c>
    </row>
    <row r="8645" spans="1:24" x14ac:dyDescent="0.3">
      <c r="A8645" s="28">
        <f t="shared" si="13618"/>
        <v>181204</v>
      </c>
      <c r="B8645" s="63" t="s">
        <v>7</v>
      </c>
      <c r="C8645" s="63"/>
      <c r="D8645" s="71"/>
      <c r="E8645" s="71"/>
      <c r="F8645" s="71"/>
      <c r="G8645" s="71"/>
      <c r="H8645" s="71"/>
      <c r="J8645" s="17"/>
      <c r="K8645" s="17" t="s">
        <v>53</v>
      </c>
      <c r="L8645" s="17" t="s">
        <v>54</v>
      </c>
      <c r="M8645" s="17" t="s">
        <v>55</v>
      </c>
      <c r="N8645" s="17" t="s">
        <v>56</v>
      </c>
      <c r="O8645" s="17" t="s">
        <v>57</v>
      </c>
      <c r="P8645" s="17" t="s">
        <v>2</v>
      </c>
      <c r="Q8645" s="17" t="s">
        <v>3</v>
      </c>
      <c r="R8645" s="17" t="s">
        <v>4</v>
      </c>
      <c r="S8645" s="17" t="s">
        <v>5</v>
      </c>
      <c r="U8645" s="28">
        <f t="shared" si="13619"/>
        <v>181</v>
      </c>
      <c r="V8645" s="28">
        <f t="shared" si="13620"/>
        <v>204</v>
      </c>
      <c r="X8645" s="1" t="s">
        <v>48</v>
      </c>
    </row>
    <row r="8646" spans="1:24" x14ac:dyDescent="0.3">
      <c r="A8646" s="28">
        <f t="shared" si="13618"/>
        <v>181205</v>
      </c>
      <c r="B8646" s="63" t="s">
        <v>9</v>
      </c>
      <c r="C8646" s="63"/>
      <c r="D8646" s="71"/>
      <c r="E8646" s="71"/>
      <c r="F8646" s="71"/>
      <c r="G8646" s="71"/>
      <c r="H8646" s="71"/>
      <c r="J8646" s="17">
        <f t="shared" ref="J8646" si="13621">COUNTA(B8658:B8667)</f>
        <v>0</v>
      </c>
      <c r="K8646" s="17">
        <f t="shared" ref="K8646" si="13622">IF(L8646-1&lt;2,0,L8646-1)</f>
        <v>0</v>
      </c>
      <c r="L8646" s="17">
        <f t="shared" ref="L8646" si="13623">IF(M8646-1&lt;2,0,M8646-1)</f>
        <v>0</v>
      </c>
      <c r="M8646" s="17">
        <f t="shared" ref="M8646" si="13624">IF(N8646-1&lt;2,0,N8646-1)</f>
        <v>0</v>
      </c>
      <c r="N8646" s="17">
        <f t="shared" ref="N8646" si="13625">IF(O8646-1&lt;2,0,O8646-1)</f>
        <v>0</v>
      </c>
      <c r="O8646" s="17">
        <f t="shared" ref="O8646" si="13626">IF(P8646-1&lt;2,0,P8646-1)</f>
        <v>0</v>
      </c>
      <c r="P8646" s="17">
        <f t="shared" ref="P8646" si="13627">IF(Q8646-1&lt;2,0,Q8646-1)</f>
        <v>0</v>
      </c>
      <c r="Q8646" s="17">
        <f t="shared" ref="Q8646" si="13628">IF(R8646-1&lt;2,0,R8646-1)</f>
        <v>0</v>
      </c>
      <c r="R8646" s="17">
        <f t="shared" ref="R8646" si="13629">IF(S8646-1&lt;2,0,S8646-1)</f>
        <v>0</v>
      </c>
      <c r="S8646" s="17">
        <f t="shared" ref="S8646" si="13630">J8646</f>
        <v>0</v>
      </c>
      <c r="U8646" s="28">
        <f t="shared" si="13619"/>
        <v>181</v>
      </c>
      <c r="V8646" s="28">
        <f t="shared" si="13620"/>
        <v>205</v>
      </c>
      <c r="X8646" s="1" t="s">
        <v>49</v>
      </c>
    </row>
    <row r="8647" spans="1:24" x14ac:dyDescent="0.3">
      <c r="A8647" s="28">
        <f t="shared" si="13618"/>
        <v>181206</v>
      </c>
      <c r="B8647" s="63" t="s">
        <v>10</v>
      </c>
      <c r="C8647" s="63"/>
      <c r="D8647" s="71"/>
      <c r="E8647" s="71"/>
      <c r="F8647" s="71"/>
      <c r="G8647" s="71"/>
      <c r="H8647" s="71"/>
      <c r="J8647" s="28" t="str">
        <f t="shared" ref="J8647" si="13631">CONCATENATE(J8646,1)</f>
        <v>01</v>
      </c>
      <c r="K8647" s="29">
        <f t="shared" ref="K8647" si="13632">IF(K8646=0,0,VLOOKUP(J8647,J8651:S8681,K8646,FALSE))</f>
        <v>0</v>
      </c>
      <c r="L8647" s="29">
        <f t="shared" ref="L8647" si="13633">IF(L8646=0,0,VLOOKUP(J8647,J8651:S8681,L8646,FALSE))</f>
        <v>0</v>
      </c>
      <c r="M8647" s="29">
        <f t="shared" ref="M8647" si="13634">IF(M8646=0,0,VLOOKUP(J8647,J8651:S8681,M8646,FALSE))</f>
        <v>0</v>
      </c>
      <c r="N8647" s="29">
        <f t="shared" ref="N8647" si="13635">IF(N8646=0,0,VLOOKUP(J8647,J8651:S8681,N8646,FALSE))</f>
        <v>0</v>
      </c>
      <c r="O8647" s="29">
        <f t="shared" ref="O8647" si="13636">IF(O8646=0,0,VLOOKUP(J8647,J8651:S8681,O8646,FALSE))</f>
        <v>0</v>
      </c>
      <c r="P8647" s="29">
        <f t="shared" ref="P8647" si="13637">IF(P8646=0,0,VLOOKUP(J8647,J8651:S8681,P8646,FALSE))</f>
        <v>0</v>
      </c>
      <c r="Q8647" s="29">
        <f t="shared" ref="Q8647" si="13638">IF(Q8646=0,0,VLOOKUP(J8647,J8651:S8681,Q8646,FALSE))</f>
        <v>0</v>
      </c>
      <c r="R8647" s="29">
        <f t="shared" ref="R8647" si="13639">IF(R8646=0,0,VLOOKUP(J8647,J8651:S8681,R8646,FALSE))</f>
        <v>0</v>
      </c>
      <c r="S8647" s="29">
        <f t="shared" ref="S8647" si="13640">IF(S8646=0,0,VLOOKUP(J8647,J8651:S8681,S8646,FALSE))</f>
        <v>0</v>
      </c>
      <c r="U8647" s="28">
        <f t="shared" si="13619"/>
        <v>181</v>
      </c>
      <c r="V8647" s="28">
        <f t="shared" si="13620"/>
        <v>206</v>
      </c>
      <c r="X8647" s="1" t="s">
        <v>50</v>
      </c>
    </row>
    <row r="8648" spans="1:24" x14ac:dyDescent="0.3">
      <c r="A8648" s="28">
        <f t="shared" si="13618"/>
        <v>181207</v>
      </c>
      <c r="B8648" s="63" t="s">
        <v>11</v>
      </c>
      <c r="C8648" s="63"/>
      <c r="D8648" s="64"/>
      <c r="E8648" s="64"/>
      <c r="F8648" s="64"/>
      <c r="G8648" s="64"/>
      <c r="H8648" s="64"/>
      <c r="J8648" s="28" t="str">
        <f t="shared" ref="J8648" si="13641">CONCATENATE(J8646,2)</f>
        <v>02</v>
      </c>
      <c r="K8648" s="22">
        <f t="shared" ref="K8648" si="13642">IF(K8646=0,0,VLOOKUP(J8648,J8651:S8681,K8646,FALSE))</f>
        <v>0</v>
      </c>
      <c r="L8648" s="22">
        <f t="shared" ref="L8648" si="13643">IF(L8646=0,0,VLOOKUP(J8648,J8651:S8681,L8646,FALSE))</f>
        <v>0</v>
      </c>
      <c r="M8648" s="22">
        <f t="shared" ref="M8648" si="13644">IF(M8646=0,0,VLOOKUP(J8648,J8651:S8681,M8646,FALSE))</f>
        <v>0</v>
      </c>
      <c r="N8648" s="22">
        <f t="shared" ref="N8648" si="13645">IF(N8646=0,0,VLOOKUP(J8648,J8651:S8681,N8646,FALSE))</f>
        <v>0</v>
      </c>
      <c r="O8648" s="22">
        <f t="shared" ref="O8648" si="13646">IF(O8646=0,0,VLOOKUP(J8648,J8651:S8681,O8646,FALSE))</f>
        <v>0</v>
      </c>
      <c r="P8648" s="22">
        <f t="shared" ref="P8648" si="13647">IF(P8646=0,0,VLOOKUP(J8648,J8651:S8681,P8646,FALSE))</f>
        <v>0</v>
      </c>
      <c r="Q8648" s="22">
        <f t="shared" ref="Q8648" si="13648">IF(Q8646=0,0,VLOOKUP(J8648,J8651:S8681,Q8646,FALSE))</f>
        <v>0</v>
      </c>
      <c r="R8648" s="22">
        <f t="shared" ref="R8648" si="13649">IF(R8646=0,0,VLOOKUP(J8648,J8651:S8681,R8646,FALSE))</f>
        <v>0</v>
      </c>
      <c r="S8648" s="22">
        <f t="shared" ref="S8648" si="13650">IF(S8646=0,0,VLOOKUP(J8648,J8651:S8681,S8646,FALSE))</f>
        <v>0</v>
      </c>
      <c r="U8648" s="28">
        <f t="shared" si="13619"/>
        <v>181</v>
      </c>
      <c r="V8648" s="28">
        <f t="shared" si="13620"/>
        <v>207</v>
      </c>
    </row>
    <row r="8649" spans="1:24" x14ac:dyDescent="0.3">
      <c r="A8649" s="28">
        <f t="shared" si="13618"/>
        <v>181208</v>
      </c>
      <c r="B8649" s="63" t="s">
        <v>12</v>
      </c>
      <c r="C8649" s="63"/>
      <c r="D8649" s="65"/>
      <c r="E8649" s="65"/>
      <c r="F8649" s="65"/>
      <c r="G8649" s="65"/>
      <c r="H8649" s="65"/>
      <c r="J8649" s="28" t="str">
        <f t="shared" ref="J8649" si="13651">CONCATENATE(J8646,3)</f>
        <v>03</v>
      </c>
      <c r="K8649" s="22"/>
      <c r="L8649" s="22"/>
      <c r="M8649" s="22"/>
      <c r="N8649" s="22" t="s">
        <v>58</v>
      </c>
      <c r="O8649" s="29">
        <f t="shared" ref="O8649" si="13652">J8646-2</f>
        <v>-2</v>
      </c>
      <c r="P8649" s="22" t="s">
        <v>59</v>
      </c>
      <c r="Q8649" s="29" t="e">
        <f t="shared" ref="Q8649" si="13653">VLOOKUP(J8649,J8651:S8681,3,FALSE)</f>
        <v>#N/A</v>
      </c>
      <c r="R8649" s="22" t="s">
        <v>60</v>
      </c>
      <c r="S8649" s="22" t="e">
        <f t="shared" ref="S8649" si="13654">VLOOKUP(J8649,J8651:S8681,2,FALSE)</f>
        <v>#N/A</v>
      </c>
      <c r="U8649" s="28">
        <f t="shared" si="13619"/>
        <v>181</v>
      </c>
      <c r="V8649" s="28">
        <f t="shared" si="13620"/>
        <v>208</v>
      </c>
    </row>
    <row r="8650" spans="1:24" x14ac:dyDescent="0.3">
      <c r="A8650" s="28">
        <f t="shared" si="13618"/>
        <v>181209</v>
      </c>
      <c r="B8650" s="63" t="s">
        <v>13</v>
      </c>
      <c r="C8650" s="63"/>
      <c r="D8650" s="15"/>
      <c r="E8650" s="66" t="s">
        <v>14</v>
      </c>
      <c r="F8650" s="66"/>
      <c r="G8650" s="66"/>
      <c r="H8650" s="6" t="s">
        <v>64</v>
      </c>
      <c r="J8650" s="17"/>
      <c r="K8650" s="17">
        <v>3</v>
      </c>
      <c r="L8650" s="17">
        <v>3</v>
      </c>
      <c r="M8650" s="17"/>
      <c r="N8650" s="17"/>
      <c r="O8650" s="17"/>
      <c r="P8650" s="17"/>
      <c r="Q8650" s="17"/>
      <c r="R8650" s="17"/>
      <c r="S8650" s="17"/>
      <c r="U8650" s="28">
        <f t="shared" si="13619"/>
        <v>181</v>
      </c>
      <c r="V8650" s="28">
        <f t="shared" si="13620"/>
        <v>209</v>
      </c>
    </row>
    <row r="8651" spans="1:24" x14ac:dyDescent="0.3">
      <c r="A8651" s="28">
        <f t="shared" si="13618"/>
        <v>181210</v>
      </c>
      <c r="B8651" s="63" t="s">
        <v>15</v>
      </c>
      <c r="C8651" s="63"/>
      <c r="D8651" s="2">
        <f t="shared" ref="D8651" si="13655">MIN(B8658:B8667)</f>
        <v>0</v>
      </c>
      <c r="E8651" s="3" t="s">
        <v>16</v>
      </c>
      <c r="F8651" s="2">
        <f t="shared" ref="F8651" si="13656">MAX(B8658:B8667)</f>
        <v>0</v>
      </c>
      <c r="G8651" s="4" t="str">
        <f t="shared" ref="G8651" si="13657">IF(H8650="","",H8650)</f>
        <v>°C</v>
      </c>
      <c r="H8651" s="14"/>
      <c r="J8651" s="28" t="str">
        <f t="shared" ref="J8651" si="13658">CONCATENATE(K8650,1)</f>
        <v>31</v>
      </c>
      <c r="K8651" s="22" t="e">
        <f t="array" ref="K8651:L8653">LINEST(B8658:B8660,C8658:C8660^{1},TRUE,TRUE)</f>
        <v>#VALUE!</v>
      </c>
      <c r="L8651" s="22" t="e">
        <v>#VALUE!</v>
      </c>
      <c r="M8651" s="17"/>
      <c r="N8651" s="17"/>
      <c r="O8651" s="17"/>
      <c r="P8651" s="17"/>
      <c r="Q8651" s="17"/>
      <c r="R8651" s="17"/>
      <c r="S8651" s="17"/>
      <c r="U8651" s="28">
        <f t="shared" si="13619"/>
        <v>181</v>
      </c>
      <c r="V8651" s="28">
        <f t="shared" si="13620"/>
        <v>210</v>
      </c>
    </row>
    <row r="8652" spans="1:24" x14ac:dyDescent="0.3">
      <c r="A8652" s="28">
        <f t="shared" si="13618"/>
        <v>181211</v>
      </c>
      <c r="J8652" s="28" t="str">
        <f t="shared" ref="J8652" si="13659">CONCATENATE(K8650,2)</f>
        <v>32</v>
      </c>
      <c r="K8652" s="22" t="e">
        <v>#VALUE!</v>
      </c>
      <c r="L8652" s="22" t="e">
        <v>#VALUE!</v>
      </c>
      <c r="M8652" s="17"/>
      <c r="N8652" s="17"/>
      <c r="O8652" s="17"/>
      <c r="P8652" s="17"/>
      <c r="Q8652" s="17"/>
      <c r="R8652" s="17"/>
      <c r="S8652" s="17"/>
      <c r="U8652" s="28">
        <f t="shared" si="13619"/>
        <v>181</v>
      </c>
      <c r="V8652" s="28">
        <f t="shared" si="13620"/>
        <v>211</v>
      </c>
    </row>
    <row r="8653" spans="1:24" x14ac:dyDescent="0.3">
      <c r="A8653" s="28">
        <f t="shared" si="13618"/>
        <v>181212</v>
      </c>
      <c r="B8653" s="67" t="s">
        <v>17</v>
      </c>
      <c r="C8653" s="67"/>
      <c r="D8653" s="67"/>
      <c r="E8653" s="67"/>
      <c r="F8653" s="67"/>
      <c r="G8653" s="68" t="s">
        <v>31</v>
      </c>
      <c r="H8653" s="69"/>
      <c r="J8653" s="28" t="str">
        <f t="shared" ref="J8653" si="13660">CONCATENATE(K8650,3)</f>
        <v>33</v>
      </c>
      <c r="K8653" s="22" t="e">
        <v>#VALUE!</v>
      </c>
      <c r="L8653" s="22" t="e">
        <v>#VALUE!</v>
      </c>
      <c r="M8653" s="17"/>
      <c r="N8653" s="17"/>
      <c r="O8653" s="17"/>
      <c r="P8653" s="17"/>
      <c r="Q8653" s="17"/>
      <c r="R8653" s="17"/>
      <c r="S8653" s="17"/>
      <c r="U8653" s="28">
        <f t="shared" si="13619"/>
        <v>181</v>
      </c>
      <c r="V8653" s="28">
        <f t="shared" si="13620"/>
        <v>212</v>
      </c>
    </row>
    <row r="8654" spans="1:24" x14ac:dyDescent="0.3">
      <c r="A8654" s="28">
        <f t="shared" si="13618"/>
        <v>181213</v>
      </c>
      <c r="B8654" s="66" t="s">
        <v>18</v>
      </c>
      <c r="C8654" s="66"/>
      <c r="D8654" s="66"/>
      <c r="E8654" s="66" t="str">
        <f t="shared" ref="E8654" si="13661">IF(D8647="","",D8647)</f>
        <v/>
      </c>
      <c r="F8654" s="66"/>
      <c r="G8654" s="4" t="s">
        <v>18</v>
      </c>
      <c r="H8654" s="16"/>
      <c r="J8654" s="17"/>
      <c r="K8654" s="17">
        <v>4</v>
      </c>
      <c r="L8654" s="17">
        <v>4</v>
      </c>
      <c r="M8654" s="17">
        <v>4</v>
      </c>
      <c r="N8654" s="17"/>
      <c r="O8654" s="17"/>
      <c r="P8654" s="17"/>
      <c r="Q8654" s="17"/>
      <c r="R8654" s="17"/>
      <c r="S8654" s="17"/>
      <c r="U8654" s="28">
        <f t="shared" si="13619"/>
        <v>181</v>
      </c>
      <c r="V8654" s="28">
        <f t="shared" si="13620"/>
        <v>213</v>
      </c>
    </row>
    <row r="8655" spans="1:24" ht="15" customHeight="1" x14ac:dyDescent="0.3">
      <c r="A8655" s="28">
        <f t="shared" si="13618"/>
        <v>181214</v>
      </c>
      <c r="B8655" s="5" t="s">
        <v>19</v>
      </c>
      <c r="C8655" s="5" t="s">
        <v>20</v>
      </c>
      <c r="D8655" s="5" t="s">
        <v>21</v>
      </c>
      <c r="E8655" s="5"/>
      <c r="F8655" s="70" t="s">
        <v>33</v>
      </c>
      <c r="G8655" s="5" t="s">
        <v>19</v>
      </c>
      <c r="H8655" s="5" t="s">
        <v>20</v>
      </c>
      <c r="J8655" s="28" t="str">
        <f t="shared" ref="J8655" si="13662">CONCATENATE(K8654,1)</f>
        <v>41</v>
      </c>
      <c r="K8655" s="22" t="e">
        <f t="array" ref="K8655:M8657">LINEST(B8658:B8661,C8658:C8661^{1,2},TRUE,TRUE)</f>
        <v>#VALUE!</v>
      </c>
      <c r="L8655" s="22" t="e">
        <v>#VALUE!</v>
      </c>
      <c r="M8655" s="22" t="e">
        <v>#VALUE!</v>
      </c>
      <c r="N8655" s="17"/>
      <c r="O8655" s="17"/>
      <c r="P8655" s="17"/>
      <c r="Q8655" s="17"/>
      <c r="R8655" s="17"/>
      <c r="S8655" s="17"/>
      <c r="U8655" s="28">
        <f t="shared" si="13619"/>
        <v>181</v>
      </c>
      <c r="V8655" s="28">
        <f t="shared" si="13620"/>
        <v>214</v>
      </c>
    </row>
    <row r="8656" spans="1:24" x14ac:dyDescent="0.3">
      <c r="A8656" s="28">
        <f t="shared" si="13618"/>
        <v>181215</v>
      </c>
      <c r="B8656" s="5" t="s">
        <v>22</v>
      </c>
      <c r="C8656" s="5" t="s">
        <v>23</v>
      </c>
      <c r="D8656" s="5" t="s">
        <v>24</v>
      </c>
      <c r="E8656" s="5" t="s">
        <v>32</v>
      </c>
      <c r="F8656" s="70"/>
      <c r="G8656" s="5" t="s">
        <v>22</v>
      </c>
      <c r="H8656" s="5" t="s">
        <v>23</v>
      </c>
      <c r="J8656" s="28" t="str">
        <f t="shared" ref="J8656" si="13663">CONCATENATE(K8654,2)</f>
        <v>42</v>
      </c>
      <c r="K8656" s="22" t="e">
        <v>#VALUE!</v>
      </c>
      <c r="L8656" s="22" t="e">
        <v>#VALUE!</v>
      </c>
      <c r="M8656" s="22" t="e">
        <v>#VALUE!</v>
      </c>
      <c r="N8656" s="17"/>
      <c r="O8656" s="17"/>
      <c r="P8656" s="17"/>
      <c r="Q8656" s="17"/>
      <c r="R8656" s="17"/>
      <c r="S8656" s="17"/>
      <c r="U8656" s="28">
        <f t="shared" si="13619"/>
        <v>181</v>
      </c>
      <c r="V8656" s="28">
        <f t="shared" si="13620"/>
        <v>215</v>
      </c>
    </row>
    <row r="8657" spans="1:22" x14ac:dyDescent="0.3">
      <c r="A8657" s="28">
        <f t="shared" si="13618"/>
        <v>181216</v>
      </c>
      <c r="B8657" s="6" t="str">
        <f t="shared" ref="B8657" si="13664">IF(H8650="","",H8650)</f>
        <v>°C</v>
      </c>
      <c r="C8657" s="6" t="str">
        <f t="shared" ref="C8657" si="13665">IF(H8650="","",H8650)</f>
        <v>°C</v>
      </c>
      <c r="D8657" s="6" t="str">
        <f t="shared" ref="D8657" si="13666">IF(H8650="","",H8650)</f>
        <v>°C</v>
      </c>
      <c r="E8657" s="6"/>
      <c r="F8657" s="6"/>
      <c r="G8657" s="6" t="str">
        <f t="shared" ref="G8657" si="13667">IF(H8650="","",H8650)</f>
        <v>°C</v>
      </c>
      <c r="H8657" s="6" t="str">
        <f t="shared" ref="H8657" si="13668">IF(H8650="","",H8650)</f>
        <v>°C</v>
      </c>
      <c r="J8657" s="28" t="str">
        <f t="shared" ref="J8657" si="13669">CONCATENATE(K8654,3)</f>
        <v>43</v>
      </c>
      <c r="K8657" s="22" t="e">
        <v>#VALUE!</v>
      </c>
      <c r="L8657" s="22" t="e">
        <v>#VALUE!</v>
      </c>
      <c r="M8657" s="22" t="e">
        <v>#VALUE!</v>
      </c>
      <c r="N8657" s="17"/>
      <c r="O8657" s="17"/>
      <c r="P8657" s="17"/>
      <c r="Q8657" s="17"/>
      <c r="R8657" s="17"/>
      <c r="S8657" s="17"/>
      <c r="U8657" s="28">
        <f t="shared" si="13619"/>
        <v>181</v>
      </c>
      <c r="V8657" s="28">
        <f t="shared" si="13620"/>
        <v>216</v>
      </c>
    </row>
    <row r="8658" spans="1:22" x14ac:dyDescent="0.3">
      <c r="A8658" s="28">
        <f t="shared" si="13618"/>
        <v>181217</v>
      </c>
      <c r="B8658" s="26"/>
      <c r="C8658" s="26"/>
      <c r="D8658" s="26"/>
      <c r="E8658" s="9"/>
      <c r="F8658" s="26"/>
      <c r="G8658" s="27"/>
      <c r="H8658" s="27"/>
      <c r="J8658" s="17"/>
      <c r="K8658" s="17">
        <v>5</v>
      </c>
      <c r="L8658" s="17">
        <v>5</v>
      </c>
      <c r="M8658" s="17">
        <v>5</v>
      </c>
      <c r="N8658" s="17">
        <v>5</v>
      </c>
      <c r="O8658" s="17"/>
      <c r="P8658" s="17"/>
      <c r="Q8658" s="17"/>
      <c r="R8658" s="17"/>
      <c r="S8658" s="17"/>
      <c r="U8658" s="28">
        <f t="shared" si="13619"/>
        <v>181</v>
      </c>
      <c r="V8658" s="28">
        <f t="shared" si="13620"/>
        <v>217</v>
      </c>
    </row>
    <row r="8659" spans="1:22" x14ac:dyDescent="0.3">
      <c r="A8659" s="28">
        <f t="shared" si="13618"/>
        <v>181218</v>
      </c>
      <c r="B8659" s="26"/>
      <c r="C8659" s="26"/>
      <c r="D8659" s="26"/>
      <c r="E8659" s="9"/>
      <c r="F8659" s="26"/>
      <c r="G8659" s="27"/>
      <c r="H8659" s="27"/>
      <c r="J8659" s="28" t="str">
        <f t="shared" ref="J8659" si="13670">CONCATENATE(K8658,1)</f>
        <v>51</v>
      </c>
      <c r="K8659" s="22" t="e">
        <f t="array" ref="K8659:N8661">LINEST(B8658:B8662,C8658:C8662^{1,2,3},TRUE,TRUE)</f>
        <v>#VALUE!</v>
      </c>
      <c r="L8659" s="22" t="e">
        <v>#VALUE!</v>
      </c>
      <c r="M8659" s="22" t="e">
        <v>#VALUE!</v>
      </c>
      <c r="N8659" s="22" t="e">
        <v>#VALUE!</v>
      </c>
      <c r="O8659" s="17"/>
      <c r="P8659" s="17"/>
      <c r="Q8659" s="17"/>
      <c r="R8659" s="17"/>
      <c r="S8659" s="17"/>
      <c r="U8659" s="28">
        <f t="shared" si="13619"/>
        <v>181</v>
      </c>
      <c r="V8659" s="28">
        <f t="shared" si="13620"/>
        <v>218</v>
      </c>
    </row>
    <row r="8660" spans="1:22" x14ac:dyDescent="0.3">
      <c r="A8660" s="28">
        <f t="shared" si="13618"/>
        <v>181219</v>
      </c>
      <c r="B8660" s="26"/>
      <c r="C8660" s="26"/>
      <c r="D8660" s="26"/>
      <c r="E8660" s="9"/>
      <c r="F8660" s="26"/>
      <c r="G8660" s="27"/>
      <c r="H8660" s="27"/>
      <c r="J8660" s="28" t="str">
        <f t="shared" ref="J8660" si="13671">CONCATENATE(K8658,2)</f>
        <v>52</v>
      </c>
      <c r="K8660" s="22" t="e">
        <v>#VALUE!</v>
      </c>
      <c r="L8660" s="22" t="e">
        <v>#VALUE!</v>
      </c>
      <c r="M8660" s="22" t="e">
        <v>#VALUE!</v>
      </c>
      <c r="N8660" s="22" t="e">
        <v>#VALUE!</v>
      </c>
      <c r="O8660" s="17"/>
      <c r="P8660" s="17"/>
      <c r="Q8660" s="17"/>
      <c r="R8660" s="17"/>
      <c r="S8660" s="17"/>
      <c r="U8660" s="28">
        <f t="shared" si="13619"/>
        <v>181</v>
      </c>
      <c r="V8660" s="28">
        <f t="shared" si="13620"/>
        <v>219</v>
      </c>
    </row>
    <row r="8661" spans="1:22" x14ac:dyDescent="0.3">
      <c r="A8661" s="28">
        <f t="shared" si="13618"/>
        <v>181220</v>
      </c>
      <c r="B8661" s="26"/>
      <c r="C8661" s="26"/>
      <c r="D8661" s="26"/>
      <c r="E8661" s="9"/>
      <c r="F8661" s="26"/>
      <c r="G8661" s="27"/>
      <c r="H8661" s="27"/>
      <c r="J8661" s="28" t="str">
        <f t="shared" ref="J8661" si="13672">CONCATENATE(K8658,3)</f>
        <v>53</v>
      </c>
      <c r="K8661" s="22" t="e">
        <v>#VALUE!</v>
      </c>
      <c r="L8661" s="22" t="e">
        <v>#VALUE!</v>
      </c>
      <c r="M8661" s="22" t="e">
        <v>#VALUE!</v>
      </c>
      <c r="N8661" s="22" t="e">
        <v>#VALUE!</v>
      </c>
      <c r="O8661" s="17"/>
      <c r="P8661" s="17"/>
      <c r="Q8661" s="17"/>
      <c r="R8661" s="17"/>
      <c r="S8661" s="17"/>
      <c r="U8661" s="28">
        <f t="shared" si="13619"/>
        <v>181</v>
      </c>
      <c r="V8661" s="28">
        <f t="shared" si="13620"/>
        <v>220</v>
      </c>
    </row>
    <row r="8662" spans="1:22" x14ac:dyDescent="0.3">
      <c r="A8662" s="28">
        <f t="shared" si="13618"/>
        <v>181221</v>
      </c>
      <c r="B8662" s="26"/>
      <c r="C8662" s="26"/>
      <c r="D8662" s="26"/>
      <c r="E8662" s="9"/>
      <c r="F8662" s="26"/>
      <c r="G8662" s="27"/>
      <c r="H8662" s="27"/>
      <c r="J8662" s="17"/>
      <c r="K8662" s="17">
        <v>6</v>
      </c>
      <c r="L8662" s="17">
        <v>6</v>
      </c>
      <c r="M8662" s="17">
        <v>6</v>
      </c>
      <c r="N8662" s="17">
        <v>6</v>
      </c>
      <c r="O8662" s="17">
        <v>6</v>
      </c>
      <c r="P8662" s="17"/>
      <c r="Q8662" s="17"/>
      <c r="R8662" s="17"/>
      <c r="S8662" s="17"/>
      <c r="U8662" s="28">
        <f t="shared" si="13619"/>
        <v>181</v>
      </c>
      <c r="V8662" s="28">
        <f t="shared" si="13620"/>
        <v>221</v>
      </c>
    </row>
    <row r="8663" spans="1:22" x14ac:dyDescent="0.3">
      <c r="A8663" s="28">
        <f t="shared" si="13618"/>
        <v>181222</v>
      </c>
      <c r="B8663" s="26"/>
      <c r="C8663" s="26"/>
      <c r="D8663" s="26"/>
      <c r="E8663" s="9"/>
      <c r="F8663" s="26"/>
      <c r="G8663" s="27"/>
      <c r="H8663" s="27"/>
      <c r="J8663" s="28" t="str">
        <f t="shared" ref="J8663" si="13673">CONCATENATE(K8662,1)</f>
        <v>61</v>
      </c>
      <c r="K8663" s="22" t="e">
        <f t="array" ref="K8663:O8665">LINEST(B8658:B8663,C8658:C8663^{1,2,3,4},TRUE,TRUE)</f>
        <v>#VALUE!</v>
      </c>
      <c r="L8663" s="22" t="e">
        <v>#VALUE!</v>
      </c>
      <c r="M8663" s="22" t="e">
        <v>#VALUE!</v>
      </c>
      <c r="N8663" s="22" t="e">
        <v>#VALUE!</v>
      </c>
      <c r="O8663" s="22" t="e">
        <v>#VALUE!</v>
      </c>
      <c r="P8663" s="17"/>
      <c r="Q8663" s="17"/>
      <c r="R8663" s="17"/>
      <c r="S8663" s="17"/>
      <c r="U8663" s="28">
        <f t="shared" si="13619"/>
        <v>181</v>
      </c>
      <c r="V8663" s="28">
        <f t="shared" si="13620"/>
        <v>222</v>
      </c>
    </row>
    <row r="8664" spans="1:22" x14ac:dyDescent="0.3">
      <c r="A8664" s="28">
        <f t="shared" si="13618"/>
        <v>181223</v>
      </c>
      <c r="B8664" s="26"/>
      <c r="C8664" s="26"/>
      <c r="D8664" s="26"/>
      <c r="E8664" s="9"/>
      <c r="F8664" s="26"/>
      <c r="G8664" s="27"/>
      <c r="H8664" s="27"/>
      <c r="J8664" s="28" t="str">
        <f t="shared" ref="J8664" si="13674">CONCATENATE(K8662,2)</f>
        <v>62</v>
      </c>
      <c r="K8664" s="22" t="e">
        <v>#VALUE!</v>
      </c>
      <c r="L8664" s="22" t="e">
        <v>#VALUE!</v>
      </c>
      <c r="M8664" s="22" t="e">
        <v>#VALUE!</v>
      </c>
      <c r="N8664" s="22" t="e">
        <v>#VALUE!</v>
      </c>
      <c r="O8664" s="22" t="e">
        <v>#VALUE!</v>
      </c>
      <c r="P8664" s="17"/>
      <c r="Q8664" s="17"/>
      <c r="R8664" s="17"/>
      <c r="S8664" s="17"/>
      <c r="U8664" s="28">
        <f t="shared" si="13619"/>
        <v>181</v>
      </c>
      <c r="V8664" s="28">
        <f t="shared" si="13620"/>
        <v>223</v>
      </c>
    </row>
    <row r="8665" spans="1:22" x14ac:dyDescent="0.3">
      <c r="A8665" s="28">
        <f t="shared" si="13618"/>
        <v>181224</v>
      </c>
      <c r="B8665" s="26"/>
      <c r="C8665" s="26"/>
      <c r="D8665" s="26"/>
      <c r="E8665" s="9"/>
      <c r="F8665" s="26"/>
      <c r="G8665" s="27"/>
      <c r="H8665" s="27"/>
      <c r="J8665" s="28" t="str">
        <f t="shared" ref="J8665" si="13675">CONCATENATE(K8662,3)</f>
        <v>63</v>
      </c>
      <c r="K8665" s="22" t="e">
        <v>#VALUE!</v>
      </c>
      <c r="L8665" s="22" t="e">
        <v>#VALUE!</v>
      </c>
      <c r="M8665" s="22" t="e">
        <v>#VALUE!</v>
      </c>
      <c r="N8665" s="22" t="e">
        <v>#VALUE!</v>
      </c>
      <c r="O8665" s="22" t="e">
        <v>#VALUE!</v>
      </c>
      <c r="P8665" s="17"/>
      <c r="Q8665" s="17"/>
      <c r="R8665" s="17"/>
      <c r="S8665" s="17"/>
      <c r="U8665" s="28">
        <f t="shared" si="13619"/>
        <v>181</v>
      </c>
      <c r="V8665" s="28">
        <f t="shared" si="13620"/>
        <v>224</v>
      </c>
    </row>
    <row r="8666" spans="1:22" x14ac:dyDescent="0.3">
      <c r="A8666" s="28">
        <f t="shared" si="13618"/>
        <v>181225</v>
      </c>
      <c r="B8666" s="26"/>
      <c r="C8666" s="26"/>
      <c r="D8666" s="26"/>
      <c r="E8666" s="9"/>
      <c r="F8666" s="26"/>
      <c r="G8666" s="27"/>
      <c r="H8666" s="27"/>
      <c r="J8666" s="17"/>
      <c r="K8666" s="17">
        <v>7</v>
      </c>
      <c r="L8666" s="17">
        <v>7</v>
      </c>
      <c r="M8666" s="17">
        <v>7</v>
      </c>
      <c r="N8666" s="17">
        <v>7</v>
      </c>
      <c r="O8666" s="17">
        <v>7</v>
      </c>
      <c r="P8666" s="17">
        <v>7</v>
      </c>
      <c r="Q8666" s="17"/>
      <c r="R8666" s="17"/>
      <c r="S8666" s="17"/>
      <c r="U8666" s="28">
        <f t="shared" si="13619"/>
        <v>181</v>
      </c>
      <c r="V8666" s="28">
        <f t="shared" si="13620"/>
        <v>225</v>
      </c>
    </row>
    <row r="8667" spans="1:22" x14ac:dyDescent="0.3">
      <c r="A8667" s="28">
        <f t="shared" si="13618"/>
        <v>181226</v>
      </c>
      <c r="B8667" s="26"/>
      <c r="C8667" s="26"/>
      <c r="D8667" s="26"/>
      <c r="E8667" s="9"/>
      <c r="F8667" s="26"/>
      <c r="G8667" s="27"/>
      <c r="H8667" s="27"/>
      <c r="J8667" s="28" t="str">
        <f t="shared" ref="J8667" si="13676">CONCATENATE(K8666,1)</f>
        <v>71</v>
      </c>
      <c r="K8667" s="22" t="e">
        <f t="array" ref="K8667:P8669">LINEST(B8658:B8664,C8658:C8664^{1,2,3,4,5},TRUE,TRUE)</f>
        <v>#VALUE!</v>
      </c>
      <c r="L8667" s="22" t="e">
        <v>#VALUE!</v>
      </c>
      <c r="M8667" s="22" t="e">
        <v>#VALUE!</v>
      </c>
      <c r="N8667" s="22" t="e">
        <v>#VALUE!</v>
      </c>
      <c r="O8667" s="22" t="e">
        <v>#VALUE!</v>
      </c>
      <c r="P8667" s="22" t="e">
        <v>#VALUE!</v>
      </c>
      <c r="Q8667" s="17"/>
      <c r="R8667" s="17"/>
      <c r="S8667" s="17"/>
      <c r="U8667" s="28">
        <f t="shared" si="13619"/>
        <v>181</v>
      </c>
      <c r="V8667" s="28">
        <f t="shared" si="13620"/>
        <v>226</v>
      </c>
    </row>
    <row r="8668" spans="1:22" x14ac:dyDescent="0.3">
      <c r="A8668" s="28">
        <f t="shared" si="13618"/>
        <v>181227</v>
      </c>
      <c r="B8668" s="2">
        <f t="shared" ref="B8668" si="13677">COUNT(B8658:B8667)-2</f>
        <v>-2</v>
      </c>
      <c r="J8668" s="28" t="str">
        <f t="shared" ref="J8668" si="13678">CONCATENATE(K8666,2)</f>
        <v>72</v>
      </c>
      <c r="K8668" s="22" t="e">
        <v>#VALUE!</v>
      </c>
      <c r="L8668" s="22" t="e">
        <v>#VALUE!</v>
      </c>
      <c r="M8668" s="22" t="e">
        <v>#VALUE!</v>
      </c>
      <c r="N8668" s="22" t="e">
        <v>#VALUE!</v>
      </c>
      <c r="O8668" s="22" t="e">
        <v>#VALUE!</v>
      </c>
      <c r="P8668" s="22" t="e">
        <v>#VALUE!</v>
      </c>
      <c r="Q8668" s="17"/>
      <c r="R8668" s="17"/>
      <c r="S8668" s="17"/>
      <c r="U8668" s="28">
        <f t="shared" si="13619"/>
        <v>181</v>
      </c>
      <c r="V8668" s="28">
        <f t="shared" si="13620"/>
        <v>227</v>
      </c>
    </row>
    <row r="8669" spans="1:22" x14ac:dyDescent="0.3">
      <c r="A8669" s="28">
        <f t="shared" si="13618"/>
        <v>181228</v>
      </c>
      <c r="J8669" s="28" t="str">
        <f t="shared" ref="J8669" si="13679">CONCATENATE(K8666,3)</f>
        <v>73</v>
      </c>
      <c r="K8669" s="22" t="e">
        <v>#VALUE!</v>
      </c>
      <c r="L8669" s="22" t="e">
        <v>#VALUE!</v>
      </c>
      <c r="M8669" s="22" t="e">
        <v>#VALUE!</v>
      </c>
      <c r="N8669" s="22" t="e">
        <v>#VALUE!</v>
      </c>
      <c r="O8669" s="22" t="e">
        <v>#VALUE!</v>
      </c>
      <c r="P8669" s="22" t="e">
        <v>#VALUE!</v>
      </c>
      <c r="Q8669" s="17"/>
      <c r="R8669" s="17"/>
      <c r="S8669" s="17"/>
      <c r="U8669" s="28">
        <f t="shared" si="13619"/>
        <v>181</v>
      </c>
      <c r="V8669" s="28">
        <f t="shared" si="13620"/>
        <v>228</v>
      </c>
    </row>
    <row r="8670" spans="1:22" x14ac:dyDescent="0.3">
      <c r="A8670" s="28">
        <f t="shared" si="13618"/>
        <v>181229</v>
      </c>
      <c r="B8670" s="66" t="s">
        <v>25</v>
      </c>
      <c r="C8670" s="66"/>
      <c r="D8670" s="66"/>
      <c r="E8670" s="66"/>
      <c r="F8670" s="66"/>
      <c r="G8670" s="66"/>
      <c r="H8670" s="66"/>
      <c r="J8670" s="17"/>
      <c r="K8670" s="17">
        <v>8</v>
      </c>
      <c r="L8670" s="17">
        <v>8</v>
      </c>
      <c r="M8670" s="17">
        <v>8</v>
      </c>
      <c r="N8670" s="17">
        <v>8</v>
      </c>
      <c r="O8670" s="17">
        <v>8</v>
      </c>
      <c r="P8670" s="17">
        <v>8</v>
      </c>
      <c r="Q8670" s="17">
        <v>8</v>
      </c>
      <c r="R8670" s="17"/>
      <c r="S8670" s="17"/>
      <c r="U8670" s="28">
        <f t="shared" si="13619"/>
        <v>181</v>
      </c>
      <c r="V8670" s="28">
        <f t="shared" si="13620"/>
        <v>229</v>
      </c>
    </row>
    <row r="8671" spans="1:22" x14ac:dyDescent="0.3">
      <c r="A8671" s="28">
        <f t="shared" si="13618"/>
        <v>181230</v>
      </c>
      <c r="B8671" s="71"/>
      <c r="C8671" s="71"/>
      <c r="D8671" s="71"/>
      <c r="E8671" s="71"/>
      <c r="F8671" s="71"/>
      <c r="G8671" s="71"/>
      <c r="H8671" s="71"/>
      <c r="J8671" s="28" t="str">
        <f t="shared" ref="J8671" si="13680">CONCATENATE(K8670,1)</f>
        <v>81</v>
      </c>
      <c r="K8671" s="22" t="e">
        <f t="array" ref="K8671:Q8673">LINEST(B8658:B8665,C8658:C8665^{1,2,3,4,5,6},TRUE,TRUE)</f>
        <v>#VALUE!</v>
      </c>
      <c r="L8671" s="22" t="e">
        <v>#VALUE!</v>
      </c>
      <c r="M8671" s="22" t="e">
        <v>#VALUE!</v>
      </c>
      <c r="N8671" s="22" t="e">
        <v>#VALUE!</v>
      </c>
      <c r="O8671" s="22" t="e">
        <v>#VALUE!</v>
      </c>
      <c r="P8671" s="22" t="e">
        <v>#VALUE!</v>
      </c>
      <c r="Q8671" s="22" t="e">
        <v>#VALUE!</v>
      </c>
      <c r="R8671" s="17"/>
      <c r="S8671" s="17"/>
      <c r="U8671" s="28">
        <f t="shared" si="13619"/>
        <v>181</v>
      </c>
      <c r="V8671" s="28">
        <f t="shared" si="13620"/>
        <v>230</v>
      </c>
    </row>
    <row r="8672" spans="1:22" x14ac:dyDescent="0.3">
      <c r="A8672" s="28">
        <f t="shared" si="13618"/>
        <v>181231</v>
      </c>
      <c r="B8672" s="71"/>
      <c r="C8672" s="71"/>
      <c r="D8672" s="71"/>
      <c r="E8672" s="71"/>
      <c r="F8672" s="71"/>
      <c r="G8672" s="71"/>
      <c r="H8672" s="71"/>
      <c r="J8672" s="28" t="str">
        <f t="shared" ref="J8672" si="13681">CONCATENATE(K8670,2)</f>
        <v>82</v>
      </c>
      <c r="K8672" s="22" t="e">
        <v>#VALUE!</v>
      </c>
      <c r="L8672" s="22" t="e">
        <v>#VALUE!</v>
      </c>
      <c r="M8672" s="22" t="e">
        <v>#VALUE!</v>
      </c>
      <c r="N8672" s="22" t="e">
        <v>#VALUE!</v>
      </c>
      <c r="O8672" s="22" t="e">
        <v>#VALUE!</v>
      </c>
      <c r="P8672" s="22" t="e">
        <v>#VALUE!</v>
      </c>
      <c r="Q8672" s="22" t="e">
        <v>#VALUE!</v>
      </c>
      <c r="R8672" s="17"/>
      <c r="S8672" s="17"/>
      <c r="U8672" s="28">
        <f t="shared" si="13619"/>
        <v>181</v>
      </c>
      <c r="V8672" s="28">
        <f t="shared" si="13620"/>
        <v>231</v>
      </c>
    </row>
    <row r="8673" spans="1:22" x14ac:dyDescent="0.3">
      <c r="A8673" s="28">
        <f t="shared" si="13618"/>
        <v>181232</v>
      </c>
      <c r="J8673" s="28" t="str">
        <f t="shared" ref="J8673" si="13682">CONCATENATE(K8670,3)</f>
        <v>83</v>
      </c>
      <c r="K8673" s="22" t="e">
        <v>#VALUE!</v>
      </c>
      <c r="L8673" s="22" t="e">
        <v>#VALUE!</v>
      </c>
      <c r="M8673" s="22" t="e">
        <v>#VALUE!</v>
      </c>
      <c r="N8673" s="22" t="e">
        <v>#VALUE!</v>
      </c>
      <c r="O8673" s="22" t="e">
        <v>#VALUE!</v>
      </c>
      <c r="P8673" s="22" t="e">
        <v>#VALUE!</v>
      </c>
      <c r="Q8673" s="22" t="e">
        <v>#VALUE!</v>
      </c>
      <c r="R8673" s="17"/>
      <c r="S8673" s="17"/>
      <c r="U8673" s="28">
        <f t="shared" si="13619"/>
        <v>181</v>
      </c>
      <c r="V8673" s="28">
        <f t="shared" si="13620"/>
        <v>232</v>
      </c>
    </row>
    <row r="8674" spans="1:22" ht="15" customHeight="1" x14ac:dyDescent="0.3">
      <c r="A8674" s="28">
        <f t="shared" si="13618"/>
        <v>181233</v>
      </c>
      <c r="B8674" s="66" t="s">
        <v>52</v>
      </c>
      <c r="C8674" s="66"/>
      <c r="D8674" s="66"/>
      <c r="E8674" s="10" t="str">
        <f>IF(D8644="","",MAX(E8675,E8676))</f>
        <v/>
      </c>
      <c r="J8674" s="17"/>
      <c r="K8674" s="17">
        <v>9</v>
      </c>
      <c r="L8674" s="17">
        <v>9</v>
      </c>
      <c r="M8674" s="17">
        <v>9</v>
      </c>
      <c r="N8674" s="17">
        <v>9</v>
      </c>
      <c r="O8674" s="17">
        <v>9</v>
      </c>
      <c r="P8674" s="17">
        <v>9</v>
      </c>
      <c r="Q8674" s="17">
        <v>9</v>
      </c>
      <c r="R8674" s="17">
        <v>9</v>
      </c>
      <c r="S8674" s="17"/>
      <c r="U8674" s="28">
        <f t="shared" si="13619"/>
        <v>181</v>
      </c>
      <c r="V8674" s="28">
        <f t="shared" si="13620"/>
        <v>233</v>
      </c>
    </row>
    <row r="8675" spans="1:22" x14ac:dyDescent="0.3">
      <c r="A8675" s="28">
        <f t="shared" si="13618"/>
        <v>181234</v>
      </c>
      <c r="B8675" s="2" t="s">
        <v>26</v>
      </c>
      <c r="C8675" s="2" t="s">
        <v>27</v>
      </c>
      <c r="D8675" s="2" t="s">
        <v>28</v>
      </c>
      <c r="E8675" s="11">
        <f>ABS(MIN(D8676:D8685))</f>
        <v>0</v>
      </c>
      <c r="G8675" s="2" t="s">
        <v>230</v>
      </c>
      <c r="J8675" s="28" t="str">
        <f t="shared" ref="J8675" si="13683">CONCATENATE(K8674,1)</f>
        <v>91</v>
      </c>
      <c r="K8675" s="22" t="e">
        <f t="array" ref="K8675:R8677">LINEST(B8658:B8666,C8658:C8666^{1,2,3,4,5,6,7},TRUE,TRUE)</f>
        <v>#VALUE!</v>
      </c>
      <c r="L8675" s="22" t="e">
        <v>#VALUE!</v>
      </c>
      <c r="M8675" s="22" t="e">
        <v>#VALUE!</v>
      </c>
      <c r="N8675" s="22" t="e">
        <v>#VALUE!</v>
      </c>
      <c r="O8675" s="22" t="e">
        <v>#VALUE!</v>
      </c>
      <c r="P8675" s="22" t="e">
        <v>#VALUE!</v>
      </c>
      <c r="Q8675" s="22" t="e">
        <v>#VALUE!</v>
      </c>
      <c r="R8675" s="22" t="e">
        <v>#VALUE!</v>
      </c>
      <c r="S8675" s="17"/>
      <c r="U8675" s="28">
        <f t="shared" si="13619"/>
        <v>181</v>
      </c>
      <c r="V8675" s="28">
        <f t="shared" si="13620"/>
        <v>234</v>
      </c>
    </row>
    <row r="8676" spans="1:22" x14ac:dyDescent="0.3">
      <c r="A8676" s="28">
        <f t="shared" si="13618"/>
        <v>181235</v>
      </c>
      <c r="B8676" s="7">
        <f t="shared" ref="B8676:B8685" si="13684">C8658-B8658</f>
        <v>0</v>
      </c>
      <c r="C8676" s="7">
        <f t="shared" ref="C8676:C8685" si="13685">H8658-G8658</f>
        <v>0</v>
      </c>
      <c r="D8676" s="7">
        <f>C8676-B8676</f>
        <v>0</v>
      </c>
      <c r="E8676" s="11">
        <f>ABS(MAX(D8676:D8685))</f>
        <v>0</v>
      </c>
      <c r="F8676" s="13"/>
      <c r="G8676" s="2" t="str">
        <f>IF(D8658="","",D8658/E8658)</f>
        <v/>
      </c>
      <c r="H8676" s="13"/>
      <c r="J8676" s="28" t="str">
        <f t="shared" ref="J8676" si="13686">CONCATENATE(K8674,2)</f>
        <v>92</v>
      </c>
      <c r="K8676" s="22" t="e">
        <v>#VALUE!</v>
      </c>
      <c r="L8676" s="22" t="e">
        <v>#VALUE!</v>
      </c>
      <c r="M8676" s="22" t="e">
        <v>#VALUE!</v>
      </c>
      <c r="N8676" s="22" t="e">
        <v>#VALUE!</v>
      </c>
      <c r="O8676" s="22" t="e">
        <v>#VALUE!</v>
      </c>
      <c r="P8676" s="22" t="e">
        <v>#VALUE!</v>
      </c>
      <c r="Q8676" s="22" t="e">
        <v>#VALUE!</v>
      </c>
      <c r="R8676" s="22" t="e">
        <v>#VALUE!</v>
      </c>
      <c r="S8676" s="17"/>
      <c r="U8676" s="28">
        <f t="shared" si="13619"/>
        <v>181</v>
      </c>
      <c r="V8676" s="28">
        <f t="shared" si="13620"/>
        <v>235</v>
      </c>
    </row>
    <row r="8677" spans="1:22" x14ac:dyDescent="0.3">
      <c r="A8677" s="28">
        <f t="shared" si="13618"/>
        <v>181236</v>
      </c>
      <c r="B8677" s="7">
        <f t="shared" si="13684"/>
        <v>0</v>
      </c>
      <c r="C8677" s="7">
        <f t="shared" si="13685"/>
        <v>0</v>
      </c>
      <c r="D8677" s="7">
        <f t="shared" ref="D8677:D8685" si="13687">C8677-B8677</f>
        <v>0</v>
      </c>
      <c r="E8677" s="12" t="s">
        <v>34</v>
      </c>
      <c r="G8677" s="2" t="str">
        <f t="shared" ref="G8677:G8685" si="13688">IF(D8659="","",D8659/E8659)</f>
        <v/>
      </c>
      <c r="H8677" s="13"/>
      <c r="J8677" s="28" t="str">
        <f t="shared" ref="J8677" si="13689">CONCATENATE(K8674,3)</f>
        <v>93</v>
      </c>
      <c r="K8677" s="22" t="e">
        <v>#VALUE!</v>
      </c>
      <c r="L8677" s="22" t="e">
        <v>#VALUE!</v>
      </c>
      <c r="M8677" s="22" t="e">
        <v>#VALUE!</v>
      </c>
      <c r="N8677" s="22" t="e">
        <v>#VALUE!</v>
      </c>
      <c r="O8677" s="22" t="e">
        <v>#VALUE!</v>
      </c>
      <c r="P8677" s="22" t="e">
        <v>#VALUE!</v>
      </c>
      <c r="Q8677" s="22" t="e">
        <v>#VALUE!</v>
      </c>
      <c r="R8677" s="22" t="e">
        <v>#VALUE!</v>
      </c>
      <c r="S8677" s="17"/>
      <c r="U8677" s="28">
        <f t="shared" si="13619"/>
        <v>181</v>
      </c>
      <c r="V8677" s="28">
        <f t="shared" si="13620"/>
        <v>236</v>
      </c>
    </row>
    <row r="8678" spans="1:22" x14ac:dyDescent="0.3">
      <c r="A8678" s="28">
        <f t="shared" si="13618"/>
        <v>181237</v>
      </c>
      <c r="B8678" s="7">
        <f t="shared" si="13684"/>
        <v>0</v>
      </c>
      <c r="C8678" s="7">
        <f t="shared" si="13685"/>
        <v>0</v>
      </c>
      <c r="D8678" s="7">
        <f t="shared" si="13687"/>
        <v>0</v>
      </c>
      <c r="E8678" s="10" t="str">
        <f>IF(D8644="","",MAX(E8679,E8680))</f>
        <v/>
      </c>
      <c r="G8678" s="2" t="str">
        <f t="shared" si="13688"/>
        <v/>
      </c>
      <c r="H8678" s="13"/>
      <c r="J8678" s="17"/>
      <c r="K8678" s="17">
        <v>10</v>
      </c>
      <c r="L8678" s="17">
        <v>10</v>
      </c>
      <c r="M8678" s="17">
        <v>10</v>
      </c>
      <c r="N8678" s="17">
        <v>10</v>
      </c>
      <c r="O8678" s="17">
        <v>10</v>
      </c>
      <c r="P8678" s="17">
        <v>10</v>
      </c>
      <c r="Q8678" s="17">
        <v>10</v>
      </c>
      <c r="R8678" s="17">
        <v>10</v>
      </c>
      <c r="S8678" s="17">
        <v>10</v>
      </c>
      <c r="U8678" s="28">
        <f t="shared" si="13619"/>
        <v>181</v>
      </c>
      <c r="V8678" s="28">
        <f t="shared" si="13620"/>
        <v>237</v>
      </c>
    </row>
    <row r="8679" spans="1:22" x14ac:dyDescent="0.3">
      <c r="A8679" s="28">
        <f t="shared" si="13618"/>
        <v>181238</v>
      </c>
      <c r="B8679" s="7">
        <f t="shared" si="13684"/>
        <v>0</v>
      </c>
      <c r="C8679" s="7">
        <f t="shared" si="13685"/>
        <v>0</v>
      </c>
      <c r="D8679" s="7">
        <f t="shared" si="13687"/>
        <v>0</v>
      </c>
      <c r="E8679" s="11">
        <f>ABS(MIN(B8676:B8685))</f>
        <v>0</v>
      </c>
      <c r="G8679" s="2" t="str">
        <f t="shared" si="13688"/>
        <v/>
      </c>
      <c r="H8679" s="13"/>
      <c r="J8679" s="28" t="str">
        <f t="shared" ref="J8679" si="13690">CONCATENATE(K8678,1)</f>
        <v>101</v>
      </c>
      <c r="K8679" s="22" t="e">
        <f t="array" ref="K8679:S8681">LINEST(B8658:B8667,C8658:C8667^{1,2,3,4,5,6,7,8},TRUE,TRUE)</f>
        <v>#VALUE!</v>
      </c>
      <c r="L8679" s="22" t="e">
        <v>#VALUE!</v>
      </c>
      <c r="M8679" s="22" t="e">
        <v>#VALUE!</v>
      </c>
      <c r="N8679" s="22" t="e">
        <v>#VALUE!</v>
      </c>
      <c r="O8679" s="22" t="e">
        <v>#VALUE!</v>
      </c>
      <c r="P8679" s="22" t="e">
        <v>#VALUE!</v>
      </c>
      <c r="Q8679" s="22" t="e">
        <v>#VALUE!</v>
      </c>
      <c r="R8679" s="22" t="e">
        <v>#VALUE!</v>
      </c>
      <c r="S8679" s="22" t="e">
        <v>#VALUE!</v>
      </c>
      <c r="U8679" s="28">
        <f t="shared" si="13619"/>
        <v>181</v>
      </c>
      <c r="V8679" s="28">
        <f t="shared" si="13620"/>
        <v>238</v>
      </c>
    </row>
    <row r="8680" spans="1:22" x14ac:dyDescent="0.3">
      <c r="A8680" s="28">
        <f t="shared" si="13618"/>
        <v>181239</v>
      </c>
      <c r="B8680" s="7">
        <f t="shared" si="13684"/>
        <v>0</v>
      </c>
      <c r="C8680" s="7">
        <f t="shared" si="13685"/>
        <v>0</v>
      </c>
      <c r="D8680" s="7">
        <f t="shared" si="13687"/>
        <v>0</v>
      </c>
      <c r="E8680" s="11">
        <f>ABS(MAX(B8676:B8685))</f>
        <v>0</v>
      </c>
      <c r="G8680" s="2" t="str">
        <f t="shared" si="13688"/>
        <v/>
      </c>
      <c r="H8680" s="13"/>
      <c r="J8680" s="28" t="str">
        <f t="shared" ref="J8680" si="13691">CONCATENATE(K8678,2)</f>
        <v>102</v>
      </c>
      <c r="K8680" s="22" t="e">
        <v>#VALUE!</v>
      </c>
      <c r="L8680" s="22" t="e">
        <v>#VALUE!</v>
      </c>
      <c r="M8680" s="22" t="e">
        <v>#VALUE!</v>
      </c>
      <c r="N8680" s="22" t="e">
        <v>#VALUE!</v>
      </c>
      <c r="O8680" s="22" t="e">
        <v>#VALUE!</v>
      </c>
      <c r="P8680" s="22" t="e">
        <v>#VALUE!</v>
      </c>
      <c r="Q8680" s="22" t="e">
        <v>#VALUE!</v>
      </c>
      <c r="R8680" s="22" t="e">
        <v>#VALUE!</v>
      </c>
      <c r="S8680" s="22" t="e">
        <v>#VALUE!</v>
      </c>
      <c r="U8680" s="28">
        <f t="shared" si="13619"/>
        <v>181</v>
      </c>
      <c r="V8680" s="28">
        <f t="shared" si="13620"/>
        <v>239</v>
      </c>
    </row>
    <row r="8681" spans="1:22" x14ac:dyDescent="0.3">
      <c r="A8681" s="28">
        <f t="shared" si="13618"/>
        <v>181240</v>
      </c>
      <c r="B8681" s="7">
        <f t="shared" si="13684"/>
        <v>0</v>
      </c>
      <c r="C8681" s="7">
        <f t="shared" si="13685"/>
        <v>0</v>
      </c>
      <c r="D8681" s="7">
        <f t="shared" si="13687"/>
        <v>0</v>
      </c>
      <c r="E8681" s="12" t="s">
        <v>231</v>
      </c>
      <c r="G8681" s="2" t="str">
        <f t="shared" si="13688"/>
        <v/>
      </c>
      <c r="H8681" s="13"/>
      <c r="J8681" s="28" t="str">
        <f t="shared" ref="J8681" si="13692">CONCATENATE(K8678,3)</f>
        <v>103</v>
      </c>
      <c r="K8681" s="22" t="e">
        <v>#VALUE!</v>
      </c>
      <c r="L8681" s="22" t="e">
        <v>#VALUE!</v>
      </c>
      <c r="M8681" s="22" t="e">
        <v>#VALUE!</v>
      </c>
      <c r="N8681" s="22" t="e">
        <v>#VALUE!</v>
      </c>
      <c r="O8681" s="22" t="e">
        <v>#VALUE!</v>
      </c>
      <c r="P8681" s="22" t="e">
        <v>#VALUE!</v>
      </c>
      <c r="Q8681" s="22" t="e">
        <v>#VALUE!</v>
      </c>
      <c r="R8681" s="22" t="e">
        <v>#VALUE!</v>
      </c>
      <c r="S8681" s="22" t="e">
        <v>#VALUE!</v>
      </c>
      <c r="U8681" s="28">
        <f t="shared" si="13619"/>
        <v>181</v>
      </c>
      <c r="V8681" s="28">
        <f t="shared" si="13620"/>
        <v>240</v>
      </c>
    </row>
    <row r="8682" spans="1:22" x14ac:dyDescent="0.3">
      <c r="A8682" s="28">
        <f t="shared" si="13618"/>
        <v>181241</v>
      </c>
      <c r="B8682" s="7">
        <f t="shared" si="13684"/>
        <v>0</v>
      </c>
      <c r="C8682" s="7">
        <f t="shared" si="13685"/>
        <v>0</v>
      </c>
      <c r="D8682" s="7">
        <f t="shared" si="13687"/>
        <v>0</v>
      </c>
      <c r="E8682" s="10" t="e">
        <f>IF(D8644="","",MAX(E8683,E8684))*2</f>
        <v>#VALUE!</v>
      </c>
      <c r="G8682" s="2" t="str">
        <f t="shared" si="13688"/>
        <v/>
      </c>
      <c r="H8682" s="13"/>
      <c r="U8682" s="28">
        <f t="shared" si="13619"/>
        <v>181</v>
      </c>
      <c r="V8682" s="28">
        <f t="shared" si="13620"/>
        <v>241</v>
      </c>
    </row>
    <row r="8683" spans="1:22" x14ac:dyDescent="0.3">
      <c r="A8683" s="28">
        <f t="shared" si="13618"/>
        <v>181242</v>
      </c>
      <c r="B8683" s="7">
        <f t="shared" si="13684"/>
        <v>0</v>
      </c>
      <c r="C8683" s="7">
        <f t="shared" si="13685"/>
        <v>0</v>
      </c>
      <c r="D8683" s="7">
        <f t="shared" si="13687"/>
        <v>0</v>
      </c>
      <c r="E8683" s="11">
        <f>ABS(MIN(G8676:G8685))</f>
        <v>0</v>
      </c>
      <c r="G8683" s="2" t="str">
        <f t="shared" si="13688"/>
        <v/>
      </c>
      <c r="U8683" s="28">
        <f t="shared" si="13619"/>
        <v>181</v>
      </c>
      <c r="V8683" s="28">
        <f t="shared" si="13620"/>
        <v>242</v>
      </c>
    </row>
    <row r="8684" spans="1:22" x14ac:dyDescent="0.3">
      <c r="A8684" s="28">
        <f t="shared" si="13618"/>
        <v>181243</v>
      </c>
      <c r="B8684" s="7">
        <f t="shared" si="13684"/>
        <v>0</v>
      </c>
      <c r="C8684" s="7">
        <f t="shared" si="13685"/>
        <v>0</v>
      </c>
      <c r="D8684" s="7">
        <f t="shared" si="13687"/>
        <v>0</v>
      </c>
      <c r="E8684" s="11">
        <f>ABS(MAX(G8676:G8685))</f>
        <v>0</v>
      </c>
      <c r="G8684" s="2" t="str">
        <f t="shared" si="13688"/>
        <v/>
      </c>
      <c r="U8684" s="28">
        <f t="shared" si="13619"/>
        <v>181</v>
      </c>
      <c r="V8684" s="28">
        <f t="shared" si="13620"/>
        <v>243</v>
      </c>
    </row>
    <row r="8685" spans="1:22" x14ac:dyDescent="0.3">
      <c r="A8685" s="28">
        <f t="shared" si="13618"/>
        <v>181244</v>
      </c>
      <c r="B8685" s="7">
        <f t="shared" si="13684"/>
        <v>0</v>
      </c>
      <c r="C8685" s="7">
        <f t="shared" si="13685"/>
        <v>0</v>
      </c>
      <c r="D8685" s="7">
        <f t="shared" si="13687"/>
        <v>0</v>
      </c>
      <c r="F8685" s="13"/>
      <c r="G8685" s="2" t="str">
        <f t="shared" si="13688"/>
        <v/>
      </c>
      <c r="U8685" s="28">
        <f t="shared" si="13619"/>
        <v>181</v>
      </c>
      <c r="V8685" s="28">
        <f t="shared" si="13620"/>
        <v>244</v>
      </c>
    </row>
    <row r="8686" spans="1:22" x14ac:dyDescent="0.3">
      <c r="A8686" s="28">
        <f t="shared" si="13618"/>
        <v>181245</v>
      </c>
      <c r="F8686" s="13"/>
      <c r="U8686" s="28">
        <f t="shared" si="13619"/>
        <v>181</v>
      </c>
      <c r="V8686" s="28">
        <f t="shared" si="13620"/>
        <v>245</v>
      </c>
    </row>
    <row r="8687" spans="1:22" x14ac:dyDescent="0.3">
      <c r="A8687" s="28">
        <f t="shared" si="13618"/>
        <v>181246</v>
      </c>
      <c r="F8687" s="13"/>
      <c r="U8687" s="28">
        <f t="shared" si="13619"/>
        <v>181</v>
      </c>
      <c r="V8687" s="28">
        <f t="shared" si="13620"/>
        <v>246</v>
      </c>
    </row>
    <row r="8688" spans="1:22" x14ac:dyDescent="0.3">
      <c r="A8688" s="28">
        <f t="shared" si="13618"/>
        <v>181247</v>
      </c>
      <c r="F8688" s="13"/>
      <c r="U8688" s="28">
        <f t="shared" si="13619"/>
        <v>181</v>
      </c>
      <c r="V8688" s="28">
        <f t="shared" si="13620"/>
        <v>247</v>
      </c>
    </row>
    <row r="8689" spans="1:24" s="8" customFormat="1" x14ac:dyDescent="0.3"/>
    <row r="8690" spans="1:24" x14ac:dyDescent="0.3">
      <c r="A8690" s="28">
        <f t="shared" ref="A8690:A8736" si="13693">ROUND(CONCATENATE(U8690,V8690),0)</f>
        <v>182201</v>
      </c>
      <c r="B8690" s="63" t="s">
        <v>0</v>
      </c>
      <c r="C8690" s="63"/>
      <c r="D8690" s="71"/>
      <c r="E8690" s="71"/>
      <c r="F8690" s="71"/>
      <c r="G8690" s="71"/>
      <c r="H8690" s="71"/>
      <c r="U8690" s="28">
        <f t="shared" ref="U8690:U8738" si="13694">U8688+1</f>
        <v>182</v>
      </c>
      <c r="V8690" s="28">
        <v>201</v>
      </c>
    </row>
    <row r="8691" spans="1:24" x14ac:dyDescent="0.3">
      <c r="A8691" s="28">
        <f t="shared" si="13693"/>
        <v>182202</v>
      </c>
      <c r="B8691" s="72" t="s">
        <v>70</v>
      </c>
      <c r="C8691" s="73"/>
      <c r="D8691" s="30"/>
      <c r="E8691" s="66" t="s">
        <v>71</v>
      </c>
      <c r="F8691" s="66"/>
      <c r="G8691" s="74"/>
      <c r="H8691" s="74"/>
      <c r="U8691" s="28">
        <f t="shared" si="13619"/>
        <v>182</v>
      </c>
      <c r="V8691" s="28">
        <f t="shared" ref="V8691:V8736" si="13695">V8690+1</f>
        <v>202</v>
      </c>
    </row>
    <row r="8692" spans="1:24" x14ac:dyDescent="0.3">
      <c r="A8692" s="28">
        <f t="shared" si="13693"/>
        <v>182203</v>
      </c>
      <c r="B8692" s="75" t="s">
        <v>6</v>
      </c>
      <c r="C8692" s="75"/>
      <c r="D8692" s="71"/>
      <c r="E8692" s="71"/>
      <c r="F8692" s="71"/>
      <c r="G8692" s="71"/>
      <c r="H8692" s="71"/>
      <c r="U8692" s="28">
        <f t="shared" si="13619"/>
        <v>182</v>
      </c>
      <c r="V8692" s="28">
        <f t="shared" si="13695"/>
        <v>203</v>
      </c>
    </row>
    <row r="8693" spans="1:24" x14ac:dyDescent="0.3">
      <c r="A8693" s="28">
        <f t="shared" si="13693"/>
        <v>182204</v>
      </c>
      <c r="B8693" s="63" t="s">
        <v>7</v>
      </c>
      <c r="C8693" s="63"/>
      <c r="D8693" s="71"/>
      <c r="E8693" s="71"/>
      <c r="F8693" s="71"/>
      <c r="G8693" s="71"/>
      <c r="H8693" s="71"/>
      <c r="J8693" s="17"/>
      <c r="K8693" s="17" t="s">
        <v>53</v>
      </c>
      <c r="L8693" s="17" t="s">
        <v>54</v>
      </c>
      <c r="M8693" s="17" t="s">
        <v>55</v>
      </c>
      <c r="N8693" s="17" t="s">
        <v>56</v>
      </c>
      <c r="O8693" s="17" t="s">
        <v>57</v>
      </c>
      <c r="P8693" s="17" t="s">
        <v>2</v>
      </c>
      <c r="Q8693" s="17" t="s">
        <v>3</v>
      </c>
      <c r="R8693" s="17" t="s">
        <v>4</v>
      </c>
      <c r="S8693" s="17" t="s">
        <v>5</v>
      </c>
      <c r="U8693" s="28">
        <f t="shared" si="13619"/>
        <v>182</v>
      </c>
      <c r="V8693" s="28">
        <f t="shared" si="13695"/>
        <v>204</v>
      </c>
      <c r="X8693" s="1" t="s">
        <v>48</v>
      </c>
    </row>
    <row r="8694" spans="1:24" x14ac:dyDescent="0.3">
      <c r="A8694" s="28">
        <f t="shared" si="13693"/>
        <v>182205</v>
      </c>
      <c r="B8694" s="63" t="s">
        <v>9</v>
      </c>
      <c r="C8694" s="63"/>
      <c r="D8694" s="71"/>
      <c r="E8694" s="71"/>
      <c r="F8694" s="71"/>
      <c r="G8694" s="71"/>
      <c r="H8694" s="71"/>
      <c r="J8694" s="17">
        <f t="shared" ref="J8694" si="13696">COUNTA(B8706:B8715)</f>
        <v>0</v>
      </c>
      <c r="K8694" s="17">
        <f t="shared" ref="K8694" si="13697">IF(L8694-1&lt;2,0,L8694-1)</f>
        <v>0</v>
      </c>
      <c r="L8694" s="17">
        <f t="shared" ref="L8694" si="13698">IF(M8694-1&lt;2,0,M8694-1)</f>
        <v>0</v>
      </c>
      <c r="M8694" s="17">
        <f t="shared" ref="M8694" si="13699">IF(N8694-1&lt;2,0,N8694-1)</f>
        <v>0</v>
      </c>
      <c r="N8694" s="17">
        <f t="shared" ref="N8694" si="13700">IF(O8694-1&lt;2,0,O8694-1)</f>
        <v>0</v>
      </c>
      <c r="O8694" s="17">
        <f t="shared" ref="O8694" si="13701">IF(P8694-1&lt;2,0,P8694-1)</f>
        <v>0</v>
      </c>
      <c r="P8694" s="17">
        <f t="shared" ref="P8694" si="13702">IF(Q8694-1&lt;2,0,Q8694-1)</f>
        <v>0</v>
      </c>
      <c r="Q8694" s="17">
        <f t="shared" ref="Q8694" si="13703">IF(R8694-1&lt;2,0,R8694-1)</f>
        <v>0</v>
      </c>
      <c r="R8694" s="17">
        <f t="shared" ref="R8694" si="13704">IF(S8694-1&lt;2,0,S8694-1)</f>
        <v>0</v>
      </c>
      <c r="S8694" s="17">
        <f t="shared" ref="S8694" si="13705">J8694</f>
        <v>0</v>
      </c>
      <c r="U8694" s="28">
        <f t="shared" si="13619"/>
        <v>182</v>
      </c>
      <c r="V8694" s="28">
        <f t="shared" si="13695"/>
        <v>205</v>
      </c>
      <c r="X8694" s="1" t="s">
        <v>49</v>
      </c>
    </row>
    <row r="8695" spans="1:24" x14ac:dyDescent="0.3">
      <c r="A8695" s="28">
        <f t="shared" si="13693"/>
        <v>182206</v>
      </c>
      <c r="B8695" s="63" t="s">
        <v>10</v>
      </c>
      <c r="C8695" s="63"/>
      <c r="D8695" s="71"/>
      <c r="E8695" s="71"/>
      <c r="F8695" s="71"/>
      <c r="G8695" s="71"/>
      <c r="H8695" s="71"/>
      <c r="J8695" s="28" t="str">
        <f t="shared" ref="J8695" si="13706">CONCATENATE(J8694,1)</f>
        <v>01</v>
      </c>
      <c r="K8695" s="29">
        <f t="shared" ref="K8695" si="13707">IF(K8694=0,0,VLOOKUP(J8695,J8699:S8729,K8694,FALSE))</f>
        <v>0</v>
      </c>
      <c r="L8695" s="29">
        <f t="shared" ref="L8695" si="13708">IF(L8694=0,0,VLOOKUP(J8695,J8699:S8729,L8694,FALSE))</f>
        <v>0</v>
      </c>
      <c r="M8695" s="29">
        <f t="shared" ref="M8695" si="13709">IF(M8694=0,0,VLOOKUP(J8695,J8699:S8729,M8694,FALSE))</f>
        <v>0</v>
      </c>
      <c r="N8695" s="29">
        <f t="shared" ref="N8695" si="13710">IF(N8694=0,0,VLOOKUP(J8695,J8699:S8729,N8694,FALSE))</f>
        <v>0</v>
      </c>
      <c r="O8695" s="29">
        <f t="shared" ref="O8695" si="13711">IF(O8694=0,0,VLOOKUP(J8695,J8699:S8729,O8694,FALSE))</f>
        <v>0</v>
      </c>
      <c r="P8695" s="29">
        <f t="shared" ref="P8695" si="13712">IF(P8694=0,0,VLOOKUP(J8695,J8699:S8729,P8694,FALSE))</f>
        <v>0</v>
      </c>
      <c r="Q8695" s="29">
        <f t="shared" ref="Q8695" si="13713">IF(Q8694=0,0,VLOOKUP(J8695,J8699:S8729,Q8694,FALSE))</f>
        <v>0</v>
      </c>
      <c r="R8695" s="29">
        <f t="shared" ref="R8695" si="13714">IF(R8694=0,0,VLOOKUP(J8695,J8699:S8729,R8694,FALSE))</f>
        <v>0</v>
      </c>
      <c r="S8695" s="29">
        <f t="shared" ref="S8695" si="13715">IF(S8694=0,0,VLOOKUP(J8695,J8699:S8729,S8694,FALSE))</f>
        <v>0</v>
      </c>
      <c r="U8695" s="28">
        <f t="shared" si="13619"/>
        <v>182</v>
      </c>
      <c r="V8695" s="28">
        <f t="shared" si="13695"/>
        <v>206</v>
      </c>
      <c r="X8695" s="1" t="s">
        <v>50</v>
      </c>
    </row>
    <row r="8696" spans="1:24" x14ac:dyDescent="0.3">
      <c r="A8696" s="28">
        <f t="shared" si="13693"/>
        <v>182207</v>
      </c>
      <c r="B8696" s="63" t="s">
        <v>11</v>
      </c>
      <c r="C8696" s="63"/>
      <c r="D8696" s="64"/>
      <c r="E8696" s="64"/>
      <c r="F8696" s="64"/>
      <c r="G8696" s="64"/>
      <c r="H8696" s="64"/>
      <c r="J8696" s="28" t="str">
        <f t="shared" ref="J8696" si="13716">CONCATENATE(J8694,2)</f>
        <v>02</v>
      </c>
      <c r="K8696" s="22">
        <f t="shared" ref="K8696" si="13717">IF(K8694=0,0,VLOOKUP(J8696,J8699:S8729,K8694,FALSE))</f>
        <v>0</v>
      </c>
      <c r="L8696" s="22">
        <f t="shared" ref="L8696" si="13718">IF(L8694=0,0,VLOOKUP(J8696,J8699:S8729,L8694,FALSE))</f>
        <v>0</v>
      </c>
      <c r="M8696" s="22">
        <f t="shared" ref="M8696" si="13719">IF(M8694=0,0,VLOOKUP(J8696,J8699:S8729,M8694,FALSE))</f>
        <v>0</v>
      </c>
      <c r="N8696" s="22">
        <f t="shared" ref="N8696" si="13720">IF(N8694=0,0,VLOOKUP(J8696,J8699:S8729,N8694,FALSE))</f>
        <v>0</v>
      </c>
      <c r="O8696" s="22">
        <f t="shared" ref="O8696" si="13721">IF(O8694=0,0,VLOOKUP(J8696,J8699:S8729,O8694,FALSE))</f>
        <v>0</v>
      </c>
      <c r="P8696" s="22">
        <f t="shared" ref="P8696" si="13722">IF(P8694=0,0,VLOOKUP(J8696,J8699:S8729,P8694,FALSE))</f>
        <v>0</v>
      </c>
      <c r="Q8696" s="22">
        <f t="shared" ref="Q8696" si="13723">IF(Q8694=0,0,VLOOKUP(J8696,J8699:S8729,Q8694,FALSE))</f>
        <v>0</v>
      </c>
      <c r="R8696" s="22">
        <f t="shared" ref="R8696" si="13724">IF(R8694=0,0,VLOOKUP(J8696,J8699:S8729,R8694,FALSE))</f>
        <v>0</v>
      </c>
      <c r="S8696" s="22">
        <f t="shared" ref="S8696" si="13725">IF(S8694=0,0,VLOOKUP(J8696,J8699:S8729,S8694,FALSE))</f>
        <v>0</v>
      </c>
      <c r="U8696" s="28">
        <f t="shared" si="13619"/>
        <v>182</v>
      </c>
      <c r="V8696" s="28">
        <f t="shared" si="13695"/>
        <v>207</v>
      </c>
    </row>
    <row r="8697" spans="1:24" x14ac:dyDescent="0.3">
      <c r="A8697" s="28">
        <f t="shared" si="13693"/>
        <v>182208</v>
      </c>
      <c r="B8697" s="63" t="s">
        <v>12</v>
      </c>
      <c r="C8697" s="63"/>
      <c r="D8697" s="65"/>
      <c r="E8697" s="65"/>
      <c r="F8697" s="65"/>
      <c r="G8697" s="65"/>
      <c r="H8697" s="65"/>
      <c r="J8697" s="28" t="str">
        <f t="shared" ref="J8697" si="13726">CONCATENATE(J8694,3)</f>
        <v>03</v>
      </c>
      <c r="K8697" s="22"/>
      <c r="L8697" s="22"/>
      <c r="M8697" s="22"/>
      <c r="N8697" s="22" t="s">
        <v>58</v>
      </c>
      <c r="O8697" s="29">
        <f t="shared" ref="O8697" si="13727">J8694-2</f>
        <v>-2</v>
      </c>
      <c r="P8697" s="22" t="s">
        <v>59</v>
      </c>
      <c r="Q8697" s="29" t="e">
        <f t="shared" ref="Q8697" si="13728">VLOOKUP(J8697,J8699:S8729,3,FALSE)</f>
        <v>#N/A</v>
      </c>
      <c r="R8697" s="22" t="s">
        <v>60</v>
      </c>
      <c r="S8697" s="22" t="e">
        <f t="shared" ref="S8697" si="13729">VLOOKUP(J8697,J8699:S8729,2,FALSE)</f>
        <v>#N/A</v>
      </c>
      <c r="U8697" s="28">
        <f t="shared" si="13619"/>
        <v>182</v>
      </c>
      <c r="V8697" s="28">
        <f t="shared" si="13695"/>
        <v>208</v>
      </c>
    </row>
    <row r="8698" spans="1:24" x14ac:dyDescent="0.3">
      <c r="A8698" s="28">
        <f t="shared" si="13693"/>
        <v>182209</v>
      </c>
      <c r="B8698" s="63" t="s">
        <v>13</v>
      </c>
      <c r="C8698" s="63"/>
      <c r="D8698" s="15"/>
      <c r="E8698" s="66" t="s">
        <v>14</v>
      </c>
      <c r="F8698" s="66"/>
      <c r="G8698" s="66"/>
      <c r="H8698" s="6" t="s">
        <v>64</v>
      </c>
      <c r="J8698" s="17"/>
      <c r="K8698" s="17">
        <v>3</v>
      </c>
      <c r="L8698" s="17">
        <v>3</v>
      </c>
      <c r="M8698" s="17"/>
      <c r="N8698" s="17"/>
      <c r="O8698" s="17"/>
      <c r="P8698" s="17"/>
      <c r="Q8698" s="17"/>
      <c r="R8698" s="17"/>
      <c r="S8698" s="17"/>
      <c r="U8698" s="28">
        <f t="shared" si="13619"/>
        <v>182</v>
      </c>
      <c r="V8698" s="28">
        <f t="shared" si="13695"/>
        <v>209</v>
      </c>
    </row>
    <row r="8699" spans="1:24" x14ac:dyDescent="0.3">
      <c r="A8699" s="28">
        <f t="shared" si="13693"/>
        <v>182210</v>
      </c>
      <c r="B8699" s="63" t="s">
        <v>15</v>
      </c>
      <c r="C8699" s="63"/>
      <c r="D8699" s="2">
        <f t="shared" ref="D8699" si="13730">MIN(B8706:B8715)</f>
        <v>0</v>
      </c>
      <c r="E8699" s="3" t="s">
        <v>16</v>
      </c>
      <c r="F8699" s="2">
        <f t="shared" ref="F8699" si="13731">MAX(B8706:B8715)</f>
        <v>0</v>
      </c>
      <c r="G8699" s="4" t="str">
        <f t="shared" ref="G8699" si="13732">IF(H8698="","",H8698)</f>
        <v>°C</v>
      </c>
      <c r="H8699" s="14"/>
      <c r="J8699" s="28" t="str">
        <f t="shared" ref="J8699" si="13733">CONCATENATE(K8698,1)</f>
        <v>31</v>
      </c>
      <c r="K8699" s="22" t="e">
        <f t="array" ref="K8699:L8701">LINEST(B8706:B8708,C8706:C8708^{1},TRUE,TRUE)</f>
        <v>#VALUE!</v>
      </c>
      <c r="L8699" s="22" t="e">
        <v>#VALUE!</v>
      </c>
      <c r="M8699" s="17"/>
      <c r="N8699" s="17"/>
      <c r="O8699" s="17"/>
      <c r="P8699" s="17"/>
      <c r="Q8699" s="17"/>
      <c r="R8699" s="17"/>
      <c r="S8699" s="17"/>
      <c r="U8699" s="28">
        <f t="shared" si="13619"/>
        <v>182</v>
      </c>
      <c r="V8699" s="28">
        <f t="shared" si="13695"/>
        <v>210</v>
      </c>
    </row>
    <row r="8700" spans="1:24" x14ac:dyDescent="0.3">
      <c r="A8700" s="28">
        <f t="shared" si="13693"/>
        <v>182211</v>
      </c>
      <c r="J8700" s="28" t="str">
        <f t="shared" ref="J8700" si="13734">CONCATENATE(K8698,2)</f>
        <v>32</v>
      </c>
      <c r="K8700" s="22" t="e">
        <v>#VALUE!</v>
      </c>
      <c r="L8700" s="22" t="e">
        <v>#VALUE!</v>
      </c>
      <c r="M8700" s="17"/>
      <c r="N8700" s="17"/>
      <c r="O8700" s="17"/>
      <c r="P8700" s="17"/>
      <c r="Q8700" s="17"/>
      <c r="R8700" s="17"/>
      <c r="S8700" s="17"/>
      <c r="U8700" s="28">
        <f t="shared" si="13619"/>
        <v>182</v>
      </c>
      <c r="V8700" s="28">
        <f t="shared" si="13695"/>
        <v>211</v>
      </c>
    </row>
    <row r="8701" spans="1:24" x14ac:dyDescent="0.3">
      <c r="A8701" s="28">
        <f t="shared" si="13693"/>
        <v>182212</v>
      </c>
      <c r="B8701" s="67" t="s">
        <v>17</v>
      </c>
      <c r="C8701" s="67"/>
      <c r="D8701" s="67"/>
      <c r="E8701" s="67"/>
      <c r="F8701" s="67"/>
      <c r="G8701" s="68" t="s">
        <v>31</v>
      </c>
      <c r="H8701" s="69"/>
      <c r="J8701" s="28" t="str">
        <f t="shared" ref="J8701" si="13735">CONCATENATE(K8698,3)</f>
        <v>33</v>
      </c>
      <c r="K8701" s="22" t="e">
        <v>#VALUE!</v>
      </c>
      <c r="L8701" s="22" t="e">
        <v>#VALUE!</v>
      </c>
      <c r="M8701" s="17"/>
      <c r="N8701" s="17"/>
      <c r="O8701" s="17"/>
      <c r="P8701" s="17"/>
      <c r="Q8701" s="17"/>
      <c r="R8701" s="17"/>
      <c r="S8701" s="17"/>
      <c r="U8701" s="28">
        <f t="shared" si="13619"/>
        <v>182</v>
      </c>
      <c r="V8701" s="28">
        <f t="shared" si="13695"/>
        <v>212</v>
      </c>
    </row>
    <row r="8702" spans="1:24" x14ac:dyDescent="0.3">
      <c r="A8702" s="28">
        <f t="shared" si="13693"/>
        <v>182213</v>
      </c>
      <c r="B8702" s="66" t="s">
        <v>18</v>
      </c>
      <c r="C8702" s="66"/>
      <c r="D8702" s="66"/>
      <c r="E8702" s="66" t="str">
        <f t="shared" ref="E8702" si="13736">IF(D8695="","",D8695)</f>
        <v/>
      </c>
      <c r="F8702" s="66"/>
      <c r="G8702" s="4" t="s">
        <v>18</v>
      </c>
      <c r="H8702" s="16"/>
      <c r="J8702" s="17"/>
      <c r="K8702" s="17">
        <v>4</v>
      </c>
      <c r="L8702" s="17">
        <v>4</v>
      </c>
      <c r="M8702" s="17">
        <v>4</v>
      </c>
      <c r="N8702" s="17"/>
      <c r="O8702" s="17"/>
      <c r="P8702" s="17"/>
      <c r="Q8702" s="17"/>
      <c r="R8702" s="17"/>
      <c r="S8702" s="17"/>
      <c r="U8702" s="28">
        <f t="shared" si="13619"/>
        <v>182</v>
      </c>
      <c r="V8702" s="28">
        <f t="shared" si="13695"/>
        <v>213</v>
      </c>
    </row>
    <row r="8703" spans="1:24" ht="15" customHeight="1" x14ac:dyDescent="0.3">
      <c r="A8703" s="28">
        <f t="shared" si="13693"/>
        <v>182214</v>
      </c>
      <c r="B8703" s="5" t="s">
        <v>19</v>
      </c>
      <c r="C8703" s="5" t="s">
        <v>20</v>
      </c>
      <c r="D8703" s="5" t="s">
        <v>21</v>
      </c>
      <c r="E8703" s="5"/>
      <c r="F8703" s="70" t="s">
        <v>33</v>
      </c>
      <c r="G8703" s="5" t="s">
        <v>19</v>
      </c>
      <c r="H8703" s="5" t="s">
        <v>20</v>
      </c>
      <c r="J8703" s="28" t="str">
        <f t="shared" ref="J8703" si="13737">CONCATENATE(K8702,1)</f>
        <v>41</v>
      </c>
      <c r="K8703" s="22" t="e">
        <f t="array" ref="K8703:M8705">LINEST(B8706:B8709,C8706:C8709^{1,2},TRUE,TRUE)</f>
        <v>#VALUE!</v>
      </c>
      <c r="L8703" s="22" t="e">
        <v>#VALUE!</v>
      </c>
      <c r="M8703" s="22" t="e">
        <v>#VALUE!</v>
      </c>
      <c r="N8703" s="17"/>
      <c r="O8703" s="17"/>
      <c r="P8703" s="17"/>
      <c r="Q8703" s="17"/>
      <c r="R8703" s="17"/>
      <c r="S8703" s="17"/>
      <c r="U8703" s="28">
        <f t="shared" si="13619"/>
        <v>182</v>
      </c>
      <c r="V8703" s="28">
        <f t="shared" si="13695"/>
        <v>214</v>
      </c>
    </row>
    <row r="8704" spans="1:24" x14ac:dyDescent="0.3">
      <c r="A8704" s="28">
        <f t="shared" si="13693"/>
        <v>182215</v>
      </c>
      <c r="B8704" s="5" t="s">
        <v>22</v>
      </c>
      <c r="C8704" s="5" t="s">
        <v>23</v>
      </c>
      <c r="D8704" s="5" t="s">
        <v>24</v>
      </c>
      <c r="E8704" s="5" t="s">
        <v>32</v>
      </c>
      <c r="F8704" s="70"/>
      <c r="G8704" s="5" t="s">
        <v>22</v>
      </c>
      <c r="H8704" s="5" t="s">
        <v>23</v>
      </c>
      <c r="J8704" s="28" t="str">
        <f t="shared" ref="J8704" si="13738">CONCATENATE(K8702,2)</f>
        <v>42</v>
      </c>
      <c r="K8704" s="22" t="e">
        <v>#VALUE!</v>
      </c>
      <c r="L8704" s="22" t="e">
        <v>#VALUE!</v>
      </c>
      <c r="M8704" s="22" t="e">
        <v>#VALUE!</v>
      </c>
      <c r="N8704" s="17"/>
      <c r="O8704" s="17"/>
      <c r="P8704" s="17"/>
      <c r="Q8704" s="17"/>
      <c r="R8704" s="17"/>
      <c r="S8704" s="17"/>
      <c r="U8704" s="28">
        <f t="shared" si="13619"/>
        <v>182</v>
      </c>
      <c r="V8704" s="28">
        <f t="shared" si="13695"/>
        <v>215</v>
      </c>
    </row>
    <row r="8705" spans="1:22" x14ac:dyDescent="0.3">
      <c r="A8705" s="28">
        <f t="shared" si="13693"/>
        <v>182216</v>
      </c>
      <c r="B8705" s="6" t="str">
        <f t="shared" ref="B8705" si="13739">IF(H8698="","",H8698)</f>
        <v>°C</v>
      </c>
      <c r="C8705" s="6" t="str">
        <f t="shared" ref="C8705" si="13740">IF(H8698="","",H8698)</f>
        <v>°C</v>
      </c>
      <c r="D8705" s="6" t="str">
        <f t="shared" ref="D8705" si="13741">IF(H8698="","",H8698)</f>
        <v>°C</v>
      </c>
      <c r="E8705" s="6"/>
      <c r="F8705" s="6"/>
      <c r="G8705" s="6" t="str">
        <f t="shared" ref="G8705" si="13742">IF(H8698="","",H8698)</f>
        <v>°C</v>
      </c>
      <c r="H8705" s="6" t="str">
        <f t="shared" ref="H8705" si="13743">IF(H8698="","",H8698)</f>
        <v>°C</v>
      </c>
      <c r="J8705" s="28" t="str">
        <f t="shared" ref="J8705" si="13744">CONCATENATE(K8702,3)</f>
        <v>43</v>
      </c>
      <c r="K8705" s="22" t="e">
        <v>#VALUE!</v>
      </c>
      <c r="L8705" s="22" t="e">
        <v>#VALUE!</v>
      </c>
      <c r="M8705" s="22" t="e">
        <v>#VALUE!</v>
      </c>
      <c r="N8705" s="17"/>
      <c r="O8705" s="17"/>
      <c r="P8705" s="17"/>
      <c r="Q8705" s="17"/>
      <c r="R8705" s="17"/>
      <c r="S8705" s="17"/>
      <c r="U8705" s="28">
        <f t="shared" si="13619"/>
        <v>182</v>
      </c>
      <c r="V8705" s="28">
        <f t="shared" si="13695"/>
        <v>216</v>
      </c>
    </row>
    <row r="8706" spans="1:22" x14ac:dyDescent="0.3">
      <c r="A8706" s="28">
        <f t="shared" si="13693"/>
        <v>182217</v>
      </c>
      <c r="B8706" s="26"/>
      <c r="C8706" s="26"/>
      <c r="D8706" s="26"/>
      <c r="E8706" s="9"/>
      <c r="F8706" s="26"/>
      <c r="G8706" s="27"/>
      <c r="H8706" s="27"/>
      <c r="J8706" s="17"/>
      <c r="K8706" s="17">
        <v>5</v>
      </c>
      <c r="L8706" s="17">
        <v>5</v>
      </c>
      <c r="M8706" s="17">
        <v>5</v>
      </c>
      <c r="N8706" s="17">
        <v>5</v>
      </c>
      <c r="O8706" s="17"/>
      <c r="P8706" s="17"/>
      <c r="Q8706" s="17"/>
      <c r="R8706" s="17"/>
      <c r="S8706" s="17"/>
      <c r="U8706" s="28">
        <f t="shared" si="13619"/>
        <v>182</v>
      </c>
      <c r="V8706" s="28">
        <f t="shared" si="13695"/>
        <v>217</v>
      </c>
    </row>
    <row r="8707" spans="1:22" x14ac:dyDescent="0.3">
      <c r="A8707" s="28">
        <f t="shared" si="13693"/>
        <v>182218</v>
      </c>
      <c r="B8707" s="26"/>
      <c r="C8707" s="26"/>
      <c r="D8707" s="26"/>
      <c r="E8707" s="9"/>
      <c r="F8707" s="26"/>
      <c r="G8707" s="27"/>
      <c r="H8707" s="27"/>
      <c r="J8707" s="28" t="str">
        <f t="shared" ref="J8707" si="13745">CONCATENATE(K8706,1)</f>
        <v>51</v>
      </c>
      <c r="K8707" s="22" t="e">
        <f t="array" ref="K8707:N8709">LINEST(B8706:B8710,C8706:C8710^{1,2,3},TRUE,TRUE)</f>
        <v>#VALUE!</v>
      </c>
      <c r="L8707" s="22" t="e">
        <v>#VALUE!</v>
      </c>
      <c r="M8707" s="22" t="e">
        <v>#VALUE!</v>
      </c>
      <c r="N8707" s="22" t="e">
        <v>#VALUE!</v>
      </c>
      <c r="O8707" s="17"/>
      <c r="P8707" s="17"/>
      <c r="Q8707" s="17"/>
      <c r="R8707" s="17"/>
      <c r="S8707" s="17"/>
      <c r="U8707" s="28">
        <f t="shared" ref="U8707:U8770" si="13746">U8706</f>
        <v>182</v>
      </c>
      <c r="V8707" s="28">
        <f t="shared" si="13695"/>
        <v>218</v>
      </c>
    </row>
    <row r="8708" spans="1:22" x14ac:dyDescent="0.3">
      <c r="A8708" s="28">
        <f t="shared" si="13693"/>
        <v>182219</v>
      </c>
      <c r="B8708" s="26"/>
      <c r="C8708" s="26"/>
      <c r="D8708" s="26"/>
      <c r="E8708" s="9"/>
      <c r="F8708" s="26"/>
      <c r="G8708" s="27"/>
      <c r="H8708" s="27"/>
      <c r="J8708" s="28" t="str">
        <f t="shared" ref="J8708" si="13747">CONCATENATE(K8706,2)</f>
        <v>52</v>
      </c>
      <c r="K8708" s="22" t="e">
        <v>#VALUE!</v>
      </c>
      <c r="L8708" s="22" t="e">
        <v>#VALUE!</v>
      </c>
      <c r="M8708" s="22" t="e">
        <v>#VALUE!</v>
      </c>
      <c r="N8708" s="22" t="e">
        <v>#VALUE!</v>
      </c>
      <c r="O8708" s="17"/>
      <c r="P8708" s="17"/>
      <c r="Q8708" s="17"/>
      <c r="R8708" s="17"/>
      <c r="S8708" s="17"/>
      <c r="U8708" s="28">
        <f t="shared" si="13746"/>
        <v>182</v>
      </c>
      <c r="V8708" s="28">
        <f t="shared" si="13695"/>
        <v>219</v>
      </c>
    </row>
    <row r="8709" spans="1:22" x14ac:dyDescent="0.3">
      <c r="A8709" s="28">
        <f t="shared" si="13693"/>
        <v>182220</v>
      </c>
      <c r="B8709" s="26"/>
      <c r="C8709" s="26"/>
      <c r="D8709" s="26"/>
      <c r="E8709" s="9"/>
      <c r="F8709" s="26"/>
      <c r="G8709" s="27"/>
      <c r="H8709" s="27"/>
      <c r="J8709" s="28" t="str">
        <f t="shared" ref="J8709" si="13748">CONCATENATE(K8706,3)</f>
        <v>53</v>
      </c>
      <c r="K8709" s="22" t="e">
        <v>#VALUE!</v>
      </c>
      <c r="L8709" s="22" t="e">
        <v>#VALUE!</v>
      </c>
      <c r="M8709" s="22" t="e">
        <v>#VALUE!</v>
      </c>
      <c r="N8709" s="22" t="e">
        <v>#VALUE!</v>
      </c>
      <c r="O8709" s="17"/>
      <c r="P8709" s="17"/>
      <c r="Q8709" s="17"/>
      <c r="R8709" s="17"/>
      <c r="S8709" s="17"/>
      <c r="U8709" s="28">
        <f t="shared" si="13746"/>
        <v>182</v>
      </c>
      <c r="V8709" s="28">
        <f t="shared" si="13695"/>
        <v>220</v>
      </c>
    </row>
    <row r="8710" spans="1:22" x14ac:dyDescent="0.3">
      <c r="A8710" s="28">
        <f t="shared" si="13693"/>
        <v>182221</v>
      </c>
      <c r="B8710" s="26"/>
      <c r="C8710" s="26"/>
      <c r="D8710" s="26"/>
      <c r="E8710" s="9"/>
      <c r="F8710" s="26"/>
      <c r="G8710" s="27"/>
      <c r="H8710" s="27"/>
      <c r="J8710" s="17"/>
      <c r="K8710" s="17">
        <v>6</v>
      </c>
      <c r="L8710" s="17">
        <v>6</v>
      </c>
      <c r="M8710" s="17">
        <v>6</v>
      </c>
      <c r="N8710" s="17">
        <v>6</v>
      </c>
      <c r="O8710" s="17">
        <v>6</v>
      </c>
      <c r="P8710" s="17"/>
      <c r="Q8710" s="17"/>
      <c r="R8710" s="17"/>
      <c r="S8710" s="17"/>
      <c r="U8710" s="28">
        <f t="shared" si="13746"/>
        <v>182</v>
      </c>
      <c r="V8710" s="28">
        <f t="shared" si="13695"/>
        <v>221</v>
      </c>
    </row>
    <row r="8711" spans="1:22" x14ac:dyDescent="0.3">
      <c r="A8711" s="28">
        <f t="shared" si="13693"/>
        <v>182222</v>
      </c>
      <c r="B8711" s="26"/>
      <c r="C8711" s="26"/>
      <c r="D8711" s="26"/>
      <c r="E8711" s="9"/>
      <c r="F8711" s="26"/>
      <c r="G8711" s="27"/>
      <c r="H8711" s="27"/>
      <c r="J8711" s="28" t="str">
        <f t="shared" ref="J8711" si="13749">CONCATENATE(K8710,1)</f>
        <v>61</v>
      </c>
      <c r="K8711" s="22" t="e">
        <f t="array" ref="K8711:O8713">LINEST(B8706:B8711,C8706:C8711^{1,2,3,4},TRUE,TRUE)</f>
        <v>#VALUE!</v>
      </c>
      <c r="L8711" s="22" t="e">
        <v>#VALUE!</v>
      </c>
      <c r="M8711" s="22" t="e">
        <v>#VALUE!</v>
      </c>
      <c r="N8711" s="22" t="e">
        <v>#VALUE!</v>
      </c>
      <c r="O8711" s="22" t="e">
        <v>#VALUE!</v>
      </c>
      <c r="P8711" s="17"/>
      <c r="Q8711" s="17"/>
      <c r="R8711" s="17"/>
      <c r="S8711" s="17"/>
      <c r="U8711" s="28">
        <f t="shared" si="13746"/>
        <v>182</v>
      </c>
      <c r="V8711" s="28">
        <f t="shared" si="13695"/>
        <v>222</v>
      </c>
    </row>
    <row r="8712" spans="1:22" x14ac:dyDescent="0.3">
      <c r="A8712" s="28">
        <f t="shared" si="13693"/>
        <v>182223</v>
      </c>
      <c r="B8712" s="26"/>
      <c r="C8712" s="26"/>
      <c r="D8712" s="26"/>
      <c r="E8712" s="9"/>
      <c r="F8712" s="26"/>
      <c r="G8712" s="27"/>
      <c r="H8712" s="27"/>
      <c r="J8712" s="28" t="str">
        <f t="shared" ref="J8712" si="13750">CONCATENATE(K8710,2)</f>
        <v>62</v>
      </c>
      <c r="K8712" s="22" t="e">
        <v>#VALUE!</v>
      </c>
      <c r="L8712" s="22" t="e">
        <v>#VALUE!</v>
      </c>
      <c r="M8712" s="22" t="e">
        <v>#VALUE!</v>
      </c>
      <c r="N8712" s="22" t="e">
        <v>#VALUE!</v>
      </c>
      <c r="O8712" s="22" t="e">
        <v>#VALUE!</v>
      </c>
      <c r="P8712" s="17"/>
      <c r="Q8712" s="17"/>
      <c r="R8712" s="17"/>
      <c r="S8712" s="17"/>
      <c r="U8712" s="28">
        <f t="shared" si="13746"/>
        <v>182</v>
      </c>
      <c r="V8712" s="28">
        <f t="shared" si="13695"/>
        <v>223</v>
      </c>
    </row>
    <row r="8713" spans="1:22" x14ac:dyDescent="0.3">
      <c r="A8713" s="28">
        <f t="shared" si="13693"/>
        <v>182224</v>
      </c>
      <c r="B8713" s="26"/>
      <c r="C8713" s="26"/>
      <c r="D8713" s="26"/>
      <c r="E8713" s="9"/>
      <c r="F8713" s="26"/>
      <c r="G8713" s="27"/>
      <c r="H8713" s="27"/>
      <c r="J8713" s="28" t="str">
        <f t="shared" ref="J8713" si="13751">CONCATENATE(K8710,3)</f>
        <v>63</v>
      </c>
      <c r="K8713" s="22" t="e">
        <v>#VALUE!</v>
      </c>
      <c r="L8713" s="22" t="e">
        <v>#VALUE!</v>
      </c>
      <c r="M8713" s="22" t="e">
        <v>#VALUE!</v>
      </c>
      <c r="N8713" s="22" t="e">
        <v>#VALUE!</v>
      </c>
      <c r="O8713" s="22" t="e">
        <v>#VALUE!</v>
      </c>
      <c r="P8713" s="17"/>
      <c r="Q8713" s="17"/>
      <c r="R8713" s="17"/>
      <c r="S8713" s="17"/>
      <c r="U8713" s="28">
        <f t="shared" si="13746"/>
        <v>182</v>
      </c>
      <c r="V8713" s="28">
        <f t="shared" si="13695"/>
        <v>224</v>
      </c>
    </row>
    <row r="8714" spans="1:22" x14ac:dyDescent="0.3">
      <c r="A8714" s="28">
        <f t="shared" si="13693"/>
        <v>182225</v>
      </c>
      <c r="B8714" s="26"/>
      <c r="C8714" s="26"/>
      <c r="D8714" s="26"/>
      <c r="E8714" s="9"/>
      <c r="F8714" s="26"/>
      <c r="G8714" s="27"/>
      <c r="H8714" s="27"/>
      <c r="J8714" s="17"/>
      <c r="K8714" s="17">
        <v>7</v>
      </c>
      <c r="L8714" s="17">
        <v>7</v>
      </c>
      <c r="M8714" s="17">
        <v>7</v>
      </c>
      <c r="N8714" s="17">
        <v>7</v>
      </c>
      <c r="O8714" s="17">
        <v>7</v>
      </c>
      <c r="P8714" s="17">
        <v>7</v>
      </c>
      <c r="Q8714" s="17"/>
      <c r="R8714" s="17"/>
      <c r="S8714" s="17"/>
      <c r="U8714" s="28">
        <f t="shared" si="13746"/>
        <v>182</v>
      </c>
      <c r="V8714" s="28">
        <f t="shared" si="13695"/>
        <v>225</v>
      </c>
    </row>
    <row r="8715" spans="1:22" x14ac:dyDescent="0.3">
      <c r="A8715" s="28">
        <f t="shared" si="13693"/>
        <v>182226</v>
      </c>
      <c r="B8715" s="26"/>
      <c r="C8715" s="26"/>
      <c r="D8715" s="26"/>
      <c r="E8715" s="9"/>
      <c r="F8715" s="26"/>
      <c r="G8715" s="27"/>
      <c r="H8715" s="27"/>
      <c r="J8715" s="28" t="str">
        <f t="shared" ref="J8715" si="13752">CONCATENATE(K8714,1)</f>
        <v>71</v>
      </c>
      <c r="K8715" s="22" t="e">
        <f t="array" ref="K8715:P8717">LINEST(B8706:B8712,C8706:C8712^{1,2,3,4,5},TRUE,TRUE)</f>
        <v>#VALUE!</v>
      </c>
      <c r="L8715" s="22" t="e">
        <v>#VALUE!</v>
      </c>
      <c r="M8715" s="22" t="e">
        <v>#VALUE!</v>
      </c>
      <c r="N8715" s="22" t="e">
        <v>#VALUE!</v>
      </c>
      <c r="O8715" s="22" t="e">
        <v>#VALUE!</v>
      </c>
      <c r="P8715" s="22" t="e">
        <v>#VALUE!</v>
      </c>
      <c r="Q8715" s="17"/>
      <c r="R8715" s="17"/>
      <c r="S8715" s="17"/>
      <c r="U8715" s="28">
        <f t="shared" si="13746"/>
        <v>182</v>
      </c>
      <c r="V8715" s="28">
        <f t="shared" si="13695"/>
        <v>226</v>
      </c>
    </row>
    <row r="8716" spans="1:22" x14ac:dyDescent="0.3">
      <c r="A8716" s="28">
        <f t="shared" si="13693"/>
        <v>182227</v>
      </c>
      <c r="B8716" s="2">
        <f t="shared" ref="B8716" si="13753">COUNT(B8706:B8715)-2</f>
        <v>-2</v>
      </c>
      <c r="J8716" s="28" t="str">
        <f t="shared" ref="J8716" si="13754">CONCATENATE(K8714,2)</f>
        <v>72</v>
      </c>
      <c r="K8716" s="22" t="e">
        <v>#VALUE!</v>
      </c>
      <c r="L8716" s="22" t="e">
        <v>#VALUE!</v>
      </c>
      <c r="M8716" s="22" t="e">
        <v>#VALUE!</v>
      </c>
      <c r="N8716" s="22" t="e">
        <v>#VALUE!</v>
      </c>
      <c r="O8716" s="22" t="e">
        <v>#VALUE!</v>
      </c>
      <c r="P8716" s="22" t="e">
        <v>#VALUE!</v>
      </c>
      <c r="Q8716" s="17"/>
      <c r="R8716" s="17"/>
      <c r="S8716" s="17"/>
      <c r="U8716" s="28">
        <f t="shared" si="13746"/>
        <v>182</v>
      </c>
      <c r="V8716" s="28">
        <f t="shared" si="13695"/>
        <v>227</v>
      </c>
    </row>
    <row r="8717" spans="1:22" x14ac:dyDescent="0.3">
      <c r="A8717" s="28">
        <f t="shared" si="13693"/>
        <v>182228</v>
      </c>
      <c r="J8717" s="28" t="str">
        <f t="shared" ref="J8717" si="13755">CONCATENATE(K8714,3)</f>
        <v>73</v>
      </c>
      <c r="K8717" s="22" t="e">
        <v>#VALUE!</v>
      </c>
      <c r="L8717" s="22" t="e">
        <v>#VALUE!</v>
      </c>
      <c r="M8717" s="22" t="e">
        <v>#VALUE!</v>
      </c>
      <c r="N8717" s="22" t="e">
        <v>#VALUE!</v>
      </c>
      <c r="O8717" s="22" t="e">
        <v>#VALUE!</v>
      </c>
      <c r="P8717" s="22" t="e">
        <v>#VALUE!</v>
      </c>
      <c r="Q8717" s="17"/>
      <c r="R8717" s="17"/>
      <c r="S8717" s="17"/>
      <c r="U8717" s="28">
        <f t="shared" si="13746"/>
        <v>182</v>
      </c>
      <c r="V8717" s="28">
        <f t="shared" si="13695"/>
        <v>228</v>
      </c>
    </row>
    <row r="8718" spans="1:22" x14ac:dyDescent="0.3">
      <c r="A8718" s="28">
        <f t="shared" si="13693"/>
        <v>182229</v>
      </c>
      <c r="B8718" s="66" t="s">
        <v>25</v>
      </c>
      <c r="C8718" s="66"/>
      <c r="D8718" s="66"/>
      <c r="E8718" s="66"/>
      <c r="F8718" s="66"/>
      <c r="G8718" s="66"/>
      <c r="H8718" s="66"/>
      <c r="J8718" s="17"/>
      <c r="K8718" s="17">
        <v>8</v>
      </c>
      <c r="L8718" s="17">
        <v>8</v>
      </c>
      <c r="M8718" s="17">
        <v>8</v>
      </c>
      <c r="N8718" s="17">
        <v>8</v>
      </c>
      <c r="O8718" s="17">
        <v>8</v>
      </c>
      <c r="P8718" s="17">
        <v>8</v>
      </c>
      <c r="Q8718" s="17">
        <v>8</v>
      </c>
      <c r="R8718" s="17"/>
      <c r="S8718" s="17"/>
      <c r="U8718" s="28">
        <f t="shared" si="13746"/>
        <v>182</v>
      </c>
      <c r="V8718" s="28">
        <f t="shared" si="13695"/>
        <v>229</v>
      </c>
    </row>
    <row r="8719" spans="1:22" x14ac:dyDescent="0.3">
      <c r="A8719" s="28">
        <f t="shared" si="13693"/>
        <v>182230</v>
      </c>
      <c r="B8719" s="71"/>
      <c r="C8719" s="71"/>
      <c r="D8719" s="71"/>
      <c r="E8719" s="71"/>
      <c r="F8719" s="71"/>
      <c r="G8719" s="71"/>
      <c r="H8719" s="71"/>
      <c r="J8719" s="28" t="str">
        <f t="shared" ref="J8719" si="13756">CONCATENATE(K8718,1)</f>
        <v>81</v>
      </c>
      <c r="K8719" s="22" t="e">
        <f t="array" ref="K8719:Q8721">LINEST(B8706:B8713,C8706:C8713^{1,2,3,4,5,6},TRUE,TRUE)</f>
        <v>#VALUE!</v>
      </c>
      <c r="L8719" s="22" t="e">
        <v>#VALUE!</v>
      </c>
      <c r="M8719" s="22" t="e">
        <v>#VALUE!</v>
      </c>
      <c r="N8719" s="22" t="e">
        <v>#VALUE!</v>
      </c>
      <c r="O8719" s="22" t="e">
        <v>#VALUE!</v>
      </c>
      <c r="P8719" s="22" t="e">
        <v>#VALUE!</v>
      </c>
      <c r="Q8719" s="22" t="e">
        <v>#VALUE!</v>
      </c>
      <c r="R8719" s="17"/>
      <c r="S8719" s="17"/>
      <c r="U8719" s="28">
        <f t="shared" si="13746"/>
        <v>182</v>
      </c>
      <c r="V8719" s="28">
        <f t="shared" si="13695"/>
        <v>230</v>
      </c>
    </row>
    <row r="8720" spans="1:22" x14ac:dyDescent="0.3">
      <c r="A8720" s="28">
        <f t="shared" si="13693"/>
        <v>182231</v>
      </c>
      <c r="B8720" s="71"/>
      <c r="C8720" s="71"/>
      <c r="D8720" s="71"/>
      <c r="E8720" s="71"/>
      <c r="F8720" s="71"/>
      <c r="G8720" s="71"/>
      <c r="H8720" s="71"/>
      <c r="J8720" s="28" t="str">
        <f t="shared" ref="J8720" si="13757">CONCATENATE(K8718,2)</f>
        <v>82</v>
      </c>
      <c r="K8720" s="22" t="e">
        <v>#VALUE!</v>
      </c>
      <c r="L8720" s="22" t="e">
        <v>#VALUE!</v>
      </c>
      <c r="M8720" s="22" t="e">
        <v>#VALUE!</v>
      </c>
      <c r="N8720" s="22" t="e">
        <v>#VALUE!</v>
      </c>
      <c r="O8720" s="22" t="e">
        <v>#VALUE!</v>
      </c>
      <c r="P8720" s="22" t="e">
        <v>#VALUE!</v>
      </c>
      <c r="Q8720" s="22" t="e">
        <v>#VALUE!</v>
      </c>
      <c r="R8720" s="17"/>
      <c r="S8720" s="17"/>
      <c r="U8720" s="28">
        <f t="shared" si="13746"/>
        <v>182</v>
      </c>
      <c r="V8720" s="28">
        <f t="shared" si="13695"/>
        <v>231</v>
      </c>
    </row>
    <row r="8721" spans="1:22" x14ac:dyDescent="0.3">
      <c r="A8721" s="28">
        <f t="shared" si="13693"/>
        <v>182232</v>
      </c>
      <c r="J8721" s="28" t="str">
        <f t="shared" ref="J8721" si="13758">CONCATENATE(K8718,3)</f>
        <v>83</v>
      </c>
      <c r="K8721" s="22" t="e">
        <v>#VALUE!</v>
      </c>
      <c r="L8721" s="22" t="e">
        <v>#VALUE!</v>
      </c>
      <c r="M8721" s="22" t="e">
        <v>#VALUE!</v>
      </c>
      <c r="N8721" s="22" t="e">
        <v>#VALUE!</v>
      </c>
      <c r="O8721" s="22" t="e">
        <v>#VALUE!</v>
      </c>
      <c r="P8721" s="22" t="e">
        <v>#VALUE!</v>
      </c>
      <c r="Q8721" s="22" t="e">
        <v>#VALUE!</v>
      </c>
      <c r="R8721" s="17"/>
      <c r="S8721" s="17"/>
      <c r="U8721" s="28">
        <f t="shared" si="13746"/>
        <v>182</v>
      </c>
      <c r="V8721" s="28">
        <f t="shared" si="13695"/>
        <v>232</v>
      </c>
    </row>
    <row r="8722" spans="1:22" ht="15" customHeight="1" x14ac:dyDescent="0.3">
      <c r="A8722" s="28">
        <f t="shared" si="13693"/>
        <v>182233</v>
      </c>
      <c r="B8722" s="66" t="s">
        <v>52</v>
      </c>
      <c r="C8722" s="66"/>
      <c r="D8722" s="66"/>
      <c r="E8722" s="10" t="str">
        <f>IF(D8692="","",MAX(E8723,E8724))</f>
        <v/>
      </c>
      <c r="J8722" s="17"/>
      <c r="K8722" s="17">
        <v>9</v>
      </c>
      <c r="L8722" s="17">
        <v>9</v>
      </c>
      <c r="M8722" s="17">
        <v>9</v>
      </c>
      <c r="N8722" s="17">
        <v>9</v>
      </c>
      <c r="O8722" s="17">
        <v>9</v>
      </c>
      <c r="P8722" s="17">
        <v>9</v>
      </c>
      <c r="Q8722" s="17">
        <v>9</v>
      </c>
      <c r="R8722" s="17">
        <v>9</v>
      </c>
      <c r="S8722" s="17"/>
      <c r="U8722" s="28">
        <f t="shared" si="13746"/>
        <v>182</v>
      </c>
      <c r="V8722" s="28">
        <f t="shared" si="13695"/>
        <v>233</v>
      </c>
    </row>
    <row r="8723" spans="1:22" x14ac:dyDescent="0.3">
      <c r="A8723" s="28">
        <f t="shared" si="13693"/>
        <v>182234</v>
      </c>
      <c r="B8723" s="2" t="s">
        <v>26</v>
      </c>
      <c r="C8723" s="2" t="s">
        <v>27</v>
      </c>
      <c r="D8723" s="2" t="s">
        <v>28</v>
      </c>
      <c r="E8723" s="11">
        <f>ABS(MIN(D8724:D8733))</f>
        <v>0</v>
      </c>
      <c r="G8723" s="2" t="s">
        <v>230</v>
      </c>
      <c r="J8723" s="28" t="str">
        <f t="shared" ref="J8723" si="13759">CONCATENATE(K8722,1)</f>
        <v>91</v>
      </c>
      <c r="K8723" s="22" t="e">
        <f t="array" ref="K8723:R8725">LINEST(B8706:B8714,C8706:C8714^{1,2,3,4,5,6,7},TRUE,TRUE)</f>
        <v>#VALUE!</v>
      </c>
      <c r="L8723" s="22" t="e">
        <v>#VALUE!</v>
      </c>
      <c r="M8723" s="22" t="e">
        <v>#VALUE!</v>
      </c>
      <c r="N8723" s="22" t="e">
        <v>#VALUE!</v>
      </c>
      <c r="O8723" s="22" t="e">
        <v>#VALUE!</v>
      </c>
      <c r="P8723" s="22" t="e">
        <v>#VALUE!</v>
      </c>
      <c r="Q8723" s="22" t="e">
        <v>#VALUE!</v>
      </c>
      <c r="R8723" s="22" t="e">
        <v>#VALUE!</v>
      </c>
      <c r="S8723" s="17"/>
      <c r="U8723" s="28">
        <f t="shared" si="13746"/>
        <v>182</v>
      </c>
      <c r="V8723" s="28">
        <f t="shared" si="13695"/>
        <v>234</v>
      </c>
    </row>
    <row r="8724" spans="1:22" x14ac:dyDescent="0.3">
      <c r="A8724" s="28">
        <f t="shared" si="13693"/>
        <v>182235</v>
      </c>
      <c r="B8724" s="7">
        <f t="shared" ref="B8724:B8733" si="13760">C8706-B8706</f>
        <v>0</v>
      </c>
      <c r="C8724" s="7">
        <f t="shared" ref="C8724:C8733" si="13761">H8706-G8706</f>
        <v>0</v>
      </c>
      <c r="D8724" s="7">
        <f>C8724-B8724</f>
        <v>0</v>
      </c>
      <c r="E8724" s="11">
        <f>ABS(MAX(D8724:D8733))</f>
        <v>0</v>
      </c>
      <c r="F8724" s="13"/>
      <c r="G8724" s="2" t="str">
        <f>IF(D8706="","",D8706/E8706)</f>
        <v/>
      </c>
      <c r="H8724" s="13"/>
      <c r="J8724" s="28" t="str">
        <f t="shared" ref="J8724" si="13762">CONCATENATE(K8722,2)</f>
        <v>92</v>
      </c>
      <c r="K8724" s="22" t="e">
        <v>#VALUE!</v>
      </c>
      <c r="L8724" s="22" t="e">
        <v>#VALUE!</v>
      </c>
      <c r="M8724" s="22" t="e">
        <v>#VALUE!</v>
      </c>
      <c r="N8724" s="22" t="e">
        <v>#VALUE!</v>
      </c>
      <c r="O8724" s="22" t="e">
        <v>#VALUE!</v>
      </c>
      <c r="P8724" s="22" t="e">
        <v>#VALUE!</v>
      </c>
      <c r="Q8724" s="22" t="e">
        <v>#VALUE!</v>
      </c>
      <c r="R8724" s="22" t="e">
        <v>#VALUE!</v>
      </c>
      <c r="S8724" s="17"/>
      <c r="U8724" s="28">
        <f t="shared" si="13746"/>
        <v>182</v>
      </c>
      <c r="V8724" s="28">
        <f t="shared" si="13695"/>
        <v>235</v>
      </c>
    </row>
    <row r="8725" spans="1:22" x14ac:dyDescent="0.3">
      <c r="A8725" s="28">
        <f t="shared" si="13693"/>
        <v>182236</v>
      </c>
      <c r="B8725" s="7">
        <f t="shared" si="13760"/>
        <v>0</v>
      </c>
      <c r="C8725" s="7">
        <f t="shared" si="13761"/>
        <v>0</v>
      </c>
      <c r="D8725" s="7">
        <f t="shared" ref="D8725:D8733" si="13763">C8725-B8725</f>
        <v>0</v>
      </c>
      <c r="E8725" s="12" t="s">
        <v>34</v>
      </c>
      <c r="G8725" s="2" t="str">
        <f t="shared" ref="G8725:G8733" si="13764">IF(D8707="","",D8707/E8707)</f>
        <v/>
      </c>
      <c r="H8725" s="13"/>
      <c r="J8725" s="28" t="str">
        <f t="shared" ref="J8725" si="13765">CONCATENATE(K8722,3)</f>
        <v>93</v>
      </c>
      <c r="K8725" s="22" t="e">
        <v>#VALUE!</v>
      </c>
      <c r="L8725" s="22" t="e">
        <v>#VALUE!</v>
      </c>
      <c r="M8725" s="22" t="e">
        <v>#VALUE!</v>
      </c>
      <c r="N8725" s="22" t="e">
        <v>#VALUE!</v>
      </c>
      <c r="O8725" s="22" t="e">
        <v>#VALUE!</v>
      </c>
      <c r="P8725" s="22" t="e">
        <v>#VALUE!</v>
      </c>
      <c r="Q8725" s="22" t="e">
        <v>#VALUE!</v>
      </c>
      <c r="R8725" s="22" t="e">
        <v>#VALUE!</v>
      </c>
      <c r="S8725" s="17"/>
      <c r="U8725" s="28">
        <f t="shared" si="13746"/>
        <v>182</v>
      </c>
      <c r="V8725" s="28">
        <f t="shared" si="13695"/>
        <v>236</v>
      </c>
    </row>
    <row r="8726" spans="1:22" x14ac:dyDescent="0.3">
      <c r="A8726" s="28">
        <f t="shared" si="13693"/>
        <v>182237</v>
      </c>
      <c r="B8726" s="7">
        <f t="shared" si="13760"/>
        <v>0</v>
      </c>
      <c r="C8726" s="7">
        <f t="shared" si="13761"/>
        <v>0</v>
      </c>
      <c r="D8726" s="7">
        <f t="shared" si="13763"/>
        <v>0</v>
      </c>
      <c r="E8726" s="10" t="str">
        <f>IF(D8692="","",MAX(E8727,E8728))</f>
        <v/>
      </c>
      <c r="G8726" s="2" t="str">
        <f t="shared" si="13764"/>
        <v/>
      </c>
      <c r="H8726" s="13"/>
      <c r="J8726" s="17"/>
      <c r="K8726" s="17">
        <v>10</v>
      </c>
      <c r="L8726" s="17">
        <v>10</v>
      </c>
      <c r="M8726" s="17">
        <v>10</v>
      </c>
      <c r="N8726" s="17">
        <v>10</v>
      </c>
      <c r="O8726" s="17">
        <v>10</v>
      </c>
      <c r="P8726" s="17">
        <v>10</v>
      </c>
      <c r="Q8726" s="17">
        <v>10</v>
      </c>
      <c r="R8726" s="17">
        <v>10</v>
      </c>
      <c r="S8726" s="17">
        <v>10</v>
      </c>
      <c r="U8726" s="28">
        <f t="shared" si="13746"/>
        <v>182</v>
      </c>
      <c r="V8726" s="28">
        <f t="shared" si="13695"/>
        <v>237</v>
      </c>
    </row>
    <row r="8727" spans="1:22" x14ac:dyDescent="0.3">
      <c r="A8727" s="28">
        <f t="shared" si="13693"/>
        <v>182238</v>
      </c>
      <c r="B8727" s="7">
        <f t="shared" si="13760"/>
        <v>0</v>
      </c>
      <c r="C8727" s="7">
        <f t="shared" si="13761"/>
        <v>0</v>
      </c>
      <c r="D8727" s="7">
        <f t="shared" si="13763"/>
        <v>0</v>
      </c>
      <c r="E8727" s="11">
        <f>ABS(MIN(B8724:B8733))</f>
        <v>0</v>
      </c>
      <c r="G8727" s="2" t="str">
        <f t="shared" si="13764"/>
        <v/>
      </c>
      <c r="H8727" s="13"/>
      <c r="J8727" s="28" t="str">
        <f t="shared" ref="J8727" si="13766">CONCATENATE(K8726,1)</f>
        <v>101</v>
      </c>
      <c r="K8727" s="22" t="e">
        <f t="array" ref="K8727:S8729">LINEST(B8706:B8715,C8706:C8715^{1,2,3,4,5,6,7,8},TRUE,TRUE)</f>
        <v>#VALUE!</v>
      </c>
      <c r="L8727" s="22" t="e">
        <v>#VALUE!</v>
      </c>
      <c r="M8727" s="22" t="e">
        <v>#VALUE!</v>
      </c>
      <c r="N8727" s="22" t="e">
        <v>#VALUE!</v>
      </c>
      <c r="O8727" s="22" t="e">
        <v>#VALUE!</v>
      </c>
      <c r="P8727" s="22" t="e">
        <v>#VALUE!</v>
      </c>
      <c r="Q8727" s="22" t="e">
        <v>#VALUE!</v>
      </c>
      <c r="R8727" s="22" t="e">
        <v>#VALUE!</v>
      </c>
      <c r="S8727" s="22" t="e">
        <v>#VALUE!</v>
      </c>
      <c r="U8727" s="28">
        <f t="shared" si="13746"/>
        <v>182</v>
      </c>
      <c r="V8727" s="28">
        <f t="shared" si="13695"/>
        <v>238</v>
      </c>
    </row>
    <row r="8728" spans="1:22" x14ac:dyDescent="0.3">
      <c r="A8728" s="28">
        <f t="shared" si="13693"/>
        <v>182239</v>
      </c>
      <c r="B8728" s="7">
        <f t="shared" si="13760"/>
        <v>0</v>
      </c>
      <c r="C8728" s="7">
        <f t="shared" si="13761"/>
        <v>0</v>
      </c>
      <c r="D8728" s="7">
        <f t="shared" si="13763"/>
        <v>0</v>
      </c>
      <c r="E8728" s="11">
        <f>ABS(MAX(B8724:B8733))</f>
        <v>0</v>
      </c>
      <c r="G8728" s="2" t="str">
        <f t="shared" si="13764"/>
        <v/>
      </c>
      <c r="H8728" s="13"/>
      <c r="J8728" s="28" t="str">
        <f t="shared" ref="J8728" si="13767">CONCATENATE(K8726,2)</f>
        <v>102</v>
      </c>
      <c r="K8728" s="22" t="e">
        <v>#VALUE!</v>
      </c>
      <c r="L8728" s="22" t="e">
        <v>#VALUE!</v>
      </c>
      <c r="M8728" s="22" t="e">
        <v>#VALUE!</v>
      </c>
      <c r="N8728" s="22" t="e">
        <v>#VALUE!</v>
      </c>
      <c r="O8728" s="22" t="e">
        <v>#VALUE!</v>
      </c>
      <c r="P8728" s="22" t="e">
        <v>#VALUE!</v>
      </c>
      <c r="Q8728" s="22" t="e">
        <v>#VALUE!</v>
      </c>
      <c r="R8728" s="22" t="e">
        <v>#VALUE!</v>
      </c>
      <c r="S8728" s="22" t="e">
        <v>#VALUE!</v>
      </c>
      <c r="U8728" s="28">
        <f t="shared" si="13746"/>
        <v>182</v>
      </c>
      <c r="V8728" s="28">
        <f t="shared" si="13695"/>
        <v>239</v>
      </c>
    </row>
    <row r="8729" spans="1:22" x14ac:dyDescent="0.3">
      <c r="A8729" s="28">
        <f t="shared" si="13693"/>
        <v>182240</v>
      </c>
      <c r="B8729" s="7">
        <f t="shared" si="13760"/>
        <v>0</v>
      </c>
      <c r="C8729" s="7">
        <f t="shared" si="13761"/>
        <v>0</v>
      </c>
      <c r="D8729" s="7">
        <f t="shared" si="13763"/>
        <v>0</v>
      </c>
      <c r="E8729" s="12" t="s">
        <v>231</v>
      </c>
      <c r="G8729" s="2" t="str">
        <f t="shared" si="13764"/>
        <v/>
      </c>
      <c r="H8729" s="13"/>
      <c r="J8729" s="28" t="str">
        <f t="shared" ref="J8729" si="13768">CONCATENATE(K8726,3)</f>
        <v>103</v>
      </c>
      <c r="K8729" s="22" t="e">
        <v>#VALUE!</v>
      </c>
      <c r="L8729" s="22" t="e">
        <v>#VALUE!</v>
      </c>
      <c r="M8729" s="22" t="e">
        <v>#VALUE!</v>
      </c>
      <c r="N8729" s="22" t="e">
        <v>#VALUE!</v>
      </c>
      <c r="O8729" s="22" t="e">
        <v>#VALUE!</v>
      </c>
      <c r="P8729" s="22" t="e">
        <v>#VALUE!</v>
      </c>
      <c r="Q8729" s="22" t="e">
        <v>#VALUE!</v>
      </c>
      <c r="R8729" s="22" t="e">
        <v>#VALUE!</v>
      </c>
      <c r="S8729" s="22" t="e">
        <v>#VALUE!</v>
      </c>
      <c r="U8729" s="28">
        <f t="shared" si="13746"/>
        <v>182</v>
      </c>
      <c r="V8729" s="28">
        <f t="shared" si="13695"/>
        <v>240</v>
      </c>
    </row>
    <row r="8730" spans="1:22" x14ac:dyDescent="0.3">
      <c r="A8730" s="28">
        <f t="shared" si="13693"/>
        <v>182241</v>
      </c>
      <c r="B8730" s="7">
        <f t="shared" si="13760"/>
        <v>0</v>
      </c>
      <c r="C8730" s="7">
        <f t="shared" si="13761"/>
        <v>0</v>
      </c>
      <c r="D8730" s="7">
        <f t="shared" si="13763"/>
        <v>0</v>
      </c>
      <c r="E8730" s="10" t="e">
        <f>IF(D8692="","",MAX(E8731,E8732))*2</f>
        <v>#VALUE!</v>
      </c>
      <c r="G8730" s="2" t="str">
        <f t="shared" si="13764"/>
        <v/>
      </c>
      <c r="H8730" s="13"/>
      <c r="U8730" s="28">
        <f t="shared" si="13746"/>
        <v>182</v>
      </c>
      <c r="V8730" s="28">
        <f t="shared" si="13695"/>
        <v>241</v>
      </c>
    </row>
    <row r="8731" spans="1:22" x14ac:dyDescent="0.3">
      <c r="A8731" s="28">
        <f t="shared" si="13693"/>
        <v>182242</v>
      </c>
      <c r="B8731" s="7">
        <f t="shared" si="13760"/>
        <v>0</v>
      </c>
      <c r="C8731" s="7">
        <f t="shared" si="13761"/>
        <v>0</v>
      </c>
      <c r="D8731" s="7">
        <f t="shared" si="13763"/>
        <v>0</v>
      </c>
      <c r="E8731" s="11">
        <f>ABS(MIN(G8724:G8733))</f>
        <v>0</v>
      </c>
      <c r="G8731" s="2" t="str">
        <f t="shared" si="13764"/>
        <v/>
      </c>
      <c r="U8731" s="28">
        <f t="shared" si="13746"/>
        <v>182</v>
      </c>
      <c r="V8731" s="28">
        <f t="shared" si="13695"/>
        <v>242</v>
      </c>
    </row>
    <row r="8732" spans="1:22" x14ac:dyDescent="0.3">
      <c r="A8732" s="28">
        <f t="shared" si="13693"/>
        <v>182243</v>
      </c>
      <c r="B8732" s="7">
        <f t="shared" si="13760"/>
        <v>0</v>
      </c>
      <c r="C8732" s="7">
        <f t="shared" si="13761"/>
        <v>0</v>
      </c>
      <c r="D8732" s="7">
        <f t="shared" si="13763"/>
        <v>0</v>
      </c>
      <c r="E8732" s="11">
        <f>ABS(MAX(G8724:G8733))</f>
        <v>0</v>
      </c>
      <c r="G8732" s="2" t="str">
        <f t="shared" si="13764"/>
        <v/>
      </c>
      <c r="U8732" s="28">
        <f t="shared" si="13746"/>
        <v>182</v>
      </c>
      <c r="V8732" s="28">
        <f t="shared" si="13695"/>
        <v>243</v>
      </c>
    </row>
    <row r="8733" spans="1:22" x14ac:dyDescent="0.3">
      <c r="A8733" s="28">
        <f t="shared" si="13693"/>
        <v>182244</v>
      </c>
      <c r="B8733" s="7">
        <f t="shared" si="13760"/>
        <v>0</v>
      </c>
      <c r="C8733" s="7">
        <f t="shared" si="13761"/>
        <v>0</v>
      </c>
      <c r="D8733" s="7">
        <f t="shared" si="13763"/>
        <v>0</v>
      </c>
      <c r="F8733" s="13"/>
      <c r="G8733" s="2" t="str">
        <f t="shared" si="13764"/>
        <v/>
      </c>
      <c r="U8733" s="28">
        <f t="shared" si="13746"/>
        <v>182</v>
      </c>
      <c r="V8733" s="28">
        <f t="shared" si="13695"/>
        <v>244</v>
      </c>
    </row>
    <row r="8734" spans="1:22" x14ac:dyDescent="0.3">
      <c r="A8734" s="28">
        <f t="shared" si="13693"/>
        <v>182245</v>
      </c>
      <c r="F8734" s="13"/>
      <c r="U8734" s="28">
        <f t="shared" si="13746"/>
        <v>182</v>
      </c>
      <c r="V8734" s="28">
        <f t="shared" si="13695"/>
        <v>245</v>
      </c>
    </row>
    <row r="8735" spans="1:22" x14ac:dyDescent="0.3">
      <c r="A8735" s="28">
        <f t="shared" si="13693"/>
        <v>182246</v>
      </c>
      <c r="F8735" s="13"/>
      <c r="U8735" s="28">
        <f t="shared" si="13746"/>
        <v>182</v>
      </c>
      <c r="V8735" s="28">
        <f t="shared" si="13695"/>
        <v>246</v>
      </c>
    </row>
    <row r="8736" spans="1:22" x14ac:dyDescent="0.3">
      <c r="A8736" s="28">
        <f t="shared" si="13693"/>
        <v>182247</v>
      </c>
      <c r="F8736" s="13"/>
      <c r="U8736" s="28">
        <f t="shared" si="13746"/>
        <v>182</v>
      </c>
      <c r="V8736" s="28">
        <f t="shared" si="13695"/>
        <v>247</v>
      </c>
    </row>
    <row r="8737" spans="1:24" s="8" customFormat="1" x14ac:dyDescent="0.3"/>
    <row r="8738" spans="1:24" x14ac:dyDescent="0.3">
      <c r="A8738" s="28">
        <f t="shared" ref="A8738:A8784" si="13769">ROUND(CONCATENATE(U8738,V8738),0)</f>
        <v>183201</v>
      </c>
      <c r="B8738" s="63" t="s">
        <v>0</v>
      </c>
      <c r="C8738" s="63"/>
      <c r="D8738" s="71"/>
      <c r="E8738" s="71"/>
      <c r="F8738" s="71"/>
      <c r="G8738" s="71"/>
      <c r="H8738" s="71"/>
      <c r="U8738" s="28">
        <f t="shared" si="13694"/>
        <v>183</v>
      </c>
      <c r="V8738" s="28">
        <v>201</v>
      </c>
    </row>
    <row r="8739" spans="1:24" x14ac:dyDescent="0.3">
      <c r="A8739" s="28">
        <f t="shared" si="13769"/>
        <v>183202</v>
      </c>
      <c r="B8739" s="72" t="s">
        <v>70</v>
      </c>
      <c r="C8739" s="73"/>
      <c r="D8739" s="30"/>
      <c r="E8739" s="66" t="s">
        <v>71</v>
      </c>
      <c r="F8739" s="66"/>
      <c r="G8739" s="74"/>
      <c r="H8739" s="74"/>
      <c r="U8739" s="28">
        <f t="shared" si="13746"/>
        <v>183</v>
      </c>
      <c r="V8739" s="28">
        <f t="shared" ref="V8739:V8802" si="13770">V8738+1</f>
        <v>202</v>
      </c>
    </row>
    <row r="8740" spans="1:24" x14ac:dyDescent="0.3">
      <c r="A8740" s="28">
        <f t="shared" si="13769"/>
        <v>183203</v>
      </c>
      <c r="B8740" s="75" t="s">
        <v>6</v>
      </c>
      <c r="C8740" s="75"/>
      <c r="D8740" s="71"/>
      <c r="E8740" s="71"/>
      <c r="F8740" s="71"/>
      <c r="G8740" s="71"/>
      <c r="H8740" s="71"/>
      <c r="U8740" s="28">
        <f t="shared" si="13746"/>
        <v>183</v>
      </c>
      <c r="V8740" s="28">
        <f t="shared" si="13770"/>
        <v>203</v>
      </c>
    </row>
    <row r="8741" spans="1:24" x14ac:dyDescent="0.3">
      <c r="A8741" s="28">
        <f t="shared" si="13769"/>
        <v>183204</v>
      </c>
      <c r="B8741" s="63" t="s">
        <v>7</v>
      </c>
      <c r="C8741" s="63"/>
      <c r="D8741" s="71"/>
      <c r="E8741" s="71"/>
      <c r="F8741" s="71"/>
      <c r="G8741" s="71"/>
      <c r="H8741" s="71"/>
      <c r="J8741" s="17"/>
      <c r="K8741" s="17" t="s">
        <v>53</v>
      </c>
      <c r="L8741" s="17" t="s">
        <v>54</v>
      </c>
      <c r="M8741" s="17" t="s">
        <v>55</v>
      </c>
      <c r="N8741" s="17" t="s">
        <v>56</v>
      </c>
      <c r="O8741" s="17" t="s">
        <v>57</v>
      </c>
      <c r="P8741" s="17" t="s">
        <v>2</v>
      </c>
      <c r="Q8741" s="17" t="s">
        <v>3</v>
      </c>
      <c r="R8741" s="17" t="s">
        <v>4</v>
      </c>
      <c r="S8741" s="17" t="s">
        <v>5</v>
      </c>
      <c r="U8741" s="28">
        <f t="shared" si="13746"/>
        <v>183</v>
      </c>
      <c r="V8741" s="28">
        <f t="shared" si="13770"/>
        <v>204</v>
      </c>
      <c r="X8741" s="1" t="s">
        <v>48</v>
      </c>
    </row>
    <row r="8742" spans="1:24" x14ac:dyDescent="0.3">
      <c r="A8742" s="28">
        <f t="shared" si="13769"/>
        <v>183205</v>
      </c>
      <c r="B8742" s="63" t="s">
        <v>9</v>
      </c>
      <c r="C8742" s="63"/>
      <c r="D8742" s="71"/>
      <c r="E8742" s="71"/>
      <c r="F8742" s="71"/>
      <c r="G8742" s="71"/>
      <c r="H8742" s="71"/>
      <c r="J8742" s="17">
        <f t="shared" ref="J8742" si="13771">COUNTA(B8754:B8763)</f>
        <v>0</v>
      </c>
      <c r="K8742" s="17">
        <f t="shared" ref="K8742" si="13772">IF(L8742-1&lt;2,0,L8742-1)</f>
        <v>0</v>
      </c>
      <c r="L8742" s="17">
        <f t="shared" ref="L8742" si="13773">IF(M8742-1&lt;2,0,M8742-1)</f>
        <v>0</v>
      </c>
      <c r="M8742" s="17">
        <f t="shared" ref="M8742" si="13774">IF(N8742-1&lt;2,0,N8742-1)</f>
        <v>0</v>
      </c>
      <c r="N8742" s="17">
        <f t="shared" ref="N8742" si="13775">IF(O8742-1&lt;2,0,O8742-1)</f>
        <v>0</v>
      </c>
      <c r="O8742" s="17">
        <f t="shared" ref="O8742" si="13776">IF(P8742-1&lt;2,0,P8742-1)</f>
        <v>0</v>
      </c>
      <c r="P8742" s="17">
        <f t="shared" ref="P8742" si="13777">IF(Q8742-1&lt;2,0,Q8742-1)</f>
        <v>0</v>
      </c>
      <c r="Q8742" s="17">
        <f t="shared" ref="Q8742" si="13778">IF(R8742-1&lt;2,0,R8742-1)</f>
        <v>0</v>
      </c>
      <c r="R8742" s="17">
        <f t="shared" ref="R8742" si="13779">IF(S8742-1&lt;2,0,S8742-1)</f>
        <v>0</v>
      </c>
      <c r="S8742" s="17">
        <f t="shared" ref="S8742" si="13780">J8742</f>
        <v>0</v>
      </c>
      <c r="U8742" s="28">
        <f t="shared" si="13746"/>
        <v>183</v>
      </c>
      <c r="V8742" s="28">
        <f t="shared" si="13770"/>
        <v>205</v>
      </c>
      <c r="X8742" s="1" t="s">
        <v>49</v>
      </c>
    </row>
    <row r="8743" spans="1:24" x14ac:dyDescent="0.3">
      <c r="A8743" s="28">
        <f t="shared" si="13769"/>
        <v>183206</v>
      </c>
      <c r="B8743" s="63" t="s">
        <v>10</v>
      </c>
      <c r="C8743" s="63"/>
      <c r="D8743" s="71"/>
      <c r="E8743" s="71"/>
      <c r="F8743" s="71"/>
      <c r="G8743" s="71"/>
      <c r="H8743" s="71"/>
      <c r="J8743" s="28" t="str">
        <f t="shared" ref="J8743" si="13781">CONCATENATE(J8742,1)</f>
        <v>01</v>
      </c>
      <c r="K8743" s="29">
        <f t="shared" ref="K8743" si="13782">IF(K8742=0,0,VLOOKUP(J8743,J8747:S8777,K8742,FALSE))</f>
        <v>0</v>
      </c>
      <c r="L8743" s="29">
        <f t="shared" ref="L8743" si="13783">IF(L8742=0,0,VLOOKUP(J8743,J8747:S8777,L8742,FALSE))</f>
        <v>0</v>
      </c>
      <c r="M8743" s="29">
        <f t="shared" ref="M8743" si="13784">IF(M8742=0,0,VLOOKUP(J8743,J8747:S8777,M8742,FALSE))</f>
        <v>0</v>
      </c>
      <c r="N8743" s="29">
        <f t="shared" ref="N8743" si="13785">IF(N8742=0,0,VLOOKUP(J8743,J8747:S8777,N8742,FALSE))</f>
        <v>0</v>
      </c>
      <c r="O8743" s="29">
        <f t="shared" ref="O8743" si="13786">IF(O8742=0,0,VLOOKUP(J8743,J8747:S8777,O8742,FALSE))</f>
        <v>0</v>
      </c>
      <c r="P8743" s="29">
        <f t="shared" ref="P8743" si="13787">IF(P8742=0,0,VLOOKUP(J8743,J8747:S8777,P8742,FALSE))</f>
        <v>0</v>
      </c>
      <c r="Q8743" s="29">
        <f t="shared" ref="Q8743" si="13788">IF(Q8742=0,0,VLOOKUP(J8743,J8747:S8777,Q8742,FALSE))</f>
        <v>0</v>
      </c>
      <c r="R8743" s="29">
        <f t="shared" ref="R8743" si="13789">IF(R8742=0,0,VLOOKUP(J8743,J8747:S8777,R8742,FALSE))</f>
        <v>0</v>
      </c>
      <c r="S8743" s="29">
        <f t="shared" ref="S8743" si="13790">IF(S8742=0,0,VLOOKUP(J8743,J8747:S8777,S8742,FALSE))</f>
        <v>0</v>
      </c>
      <c r="U8743" s="28">
        <f t="shared" si="13746"/>
        <v>183</v>
      </c>
      <c r="V8743" s="28">
        <f t="shared" si="13770"/>
        <v>206</v>
      </c>
      <c r="X8743" s="1" t="s">
        <v>50</v>
      </c>
    </row>
    <row r="8744" spans="1:24" x14ac:dyDescent="0.3">
      <c r="A8744" s="28">
        <f t="shared" si="13769"/>
        <v>183207</v>
      </c>
      <c r="B8744" s="63" t="s">
        <v>11</v>
      </c>
      <c r="C8744" s="63"/>
      <c r="D8744" s="64"/>
      <c r="E8744" s="64"/>
      <c r="F8744" s="64"/>
      <c r="G8744" s="64"/>
      <c r="H8744" s="64"/>
      <c r="J8744" s="28" t="str">
        <f t="shared" ref="J8744" si="13791">CONCATENATE(J8742,2)</f>
        <v>02</v>
      </c>
      <c r="K8744" s="22">
        <f t="shared" ref="K8744" si="13792">IF(K8742=0,0,VLOOKUP(J8744,J8747:S8777,K8742,FALSE))</f>
        <v>0</v>
      </c>
      <c r="L8744" s="22">
        <f t="shared" ref="L8744" si="13793">IF(L8742=0,0,VLOOKUP(J8744,J8747:S8777,L8742,FALSE))</f>
        <v>0</v>
      </c>
      <c r="M8744" s="22">
        <f t="shared" ref="M8744" si="13794">IF(M8742=0,0,VLOOKUP(J8744,J8747:S8777,M8742,FALSE))</f>
        <v>0</v>
      </c>
      <c r="N8744" s="22">
        <f t="shared" ref="N8744" si="13795">IF(N8742=0,0,VLOOKUP(J8744,J8747:S8777,N8742,FALSE))</f>
        <v>0</v>
      </c>
      <c r="O8744" s="22">
        <f t="shared" ref="O8744" si="13796">IF(O8742=0,0,VLOOKUP(J8744,J8747:S8777,O8742,FALSE))</f>
        <v>0</v>
      </c>
      <c r="P8744" s="22">
        <f t="shared" ref="P8744" si="13797">IF(P8742=0,0,VLOOKUP(J8744,J8747:S8777,P8742,FALSE))</f>
        <v>0</v>
      </c>
      <c r="Q8744" s="22">
        <f t="shared" ref="Q8744" si="13798">IF(Q8742=0,0,VLOOKUP(J8744,J8747:S8777,Q8742,FALSE))</f>
        <v>0</v>
      </c>
      <c r="R8744" s="22">
        <f t="shared" ref="R8744" si="13799">IF(R8742=0,0,VLOOKUP(J8744,J8747:S8777,R8742,FALSE))</f>
        <v>0</v>
      </c>
      <c r="S8744" s="22">
        <f t="shared" ref="S8744" si="13800">IF(S8742=0,0,VLOOKUP(J8744,J8747:S8777,S8742,FALSE))</f>
        <v>0</v>
      </c>
      <c r="U8744" s="28">
        <f t="shared" si="13746"/>
        <v>183</v>
      </c>
      <c r="V8744" s="28">
        <f t="shared" si="13770"/>
        <v>207</v>
      </c>
    </row>
    <row r="8745" spans="1:24" x14ac:dyDescent="0.3">
      <c r="A8745" s="28">
        <f t="shared" si="13769"/>
        <v>183208</v>
      </c>
      <c r="B8745" s="63" t="s">
        <v>12</v>
      </c>
      <c r="C8745" s="63"/>
      <c r="D8745" s="65"/>
      <c r="E8745" s="65"/>
      <c r="F8745" s="65"/>
      <c r="G8745" s="65"/>
      <c r="H8745" s="65"/>
      <c r="J8745" s="28" t="str">
        <f t="shared" ref="J8745" si="13801">CONCATENATE(J8742,3)</f>
        <v>03</v>
      </c>
      <c r="K8745" s="22"/>
      <c r="L8745" s="22"/>
      <c r="M8745" s="22"/>
      <c r="N8745" s="22" t="s">
        <v>58</v>
      </c>
      <c r="O8745" s="29">
        <f t="shared" ref="O8745" si="13802">J8742-2</f>
        <v>-2</v>
      </c>
      <c r="P8745" s="22" t="s">
        <v>59</v>
      </c>
      <c r="Q8745" s="29" t="e">
        <f t="shared" ref="Q8745" si="13803">VLOOKUP(J8745,J8747:S8777,3,FALSE)</f>
        <v>#N/A</v>
      </c>
      <c r="R8745" s="22" t="s">
        <v>60</v>
      </c>
      <c r="S8745" s="22" t="e">
        <f t="shared" ref="S8745" si="13804">VLOOKUP(J8745,J8747:S8777,2,FALSE)</f>
        <v>#N/A</v>
      </c>
      <c r="U8745" s="28">
        <f t="shared" si="13746"/>
        <v>183</v>
      </c>
      <c r="V8745" s="28">
        <f t="shared" si="13770"/>
        <v>208</v>
      </c>
    </row>
    <row r="8746" spans="1:24" x14ac:dyDescent="0.3">
      <c r="A8746" s="28">
        <f t="shared" si="13769"/>
        <v>183209</v>
      </c>
      <c r="B8746" s="63" t="s">
        <v>13</v>
      </c>
      <c r="C8746" s="63"/>
      <c r="D8746" s="15"/>
      <c r="E8746" s="66" t="s">
        <v>14</v>
      </c>
      <c r="F8746" s="66"/>
      <c r="G8746" s="66"/>
      <c r="H8746" s="6" t="s">
        <v>64</v>
      </c>
      <c r="J8746" s="17"/>
      <c r="K8746" s="17">
        <v>3</v>
      </c>
      <c r="L8746" s="17">
        <v>3</v>
      </c>
      <c r="M8746" s="17"/>
      <c r="N8746" s="17"/>
      <c r="O8746" s="17"/>
      <c r="P8746" s="17"/>
      <c r="Q8746" s="17"/>
      <c r="R8746" s="17"/>
      <c r="S8746" s="17"/>
      <c r="U8746" s="28">
        <f t="shared" si="13746"/>
        <v>183</v>
      </c>
      <c r="V8746" s="28">
        <f t="shared" si="13770"/>
        <v>209</v>
      </c>
    </row>
    <row r="8747" spans="1:24" x14ac:dyDescent="0.3">
      <c r="A8747" s="28">
        <f t="shared" si="13769"/>
        <v>183210</v>
      </c>
      <c r="B8747" s="63" t="s">
        <v>15</v>
      </c>
      <c r="C8747" s="63"/>
      <c r="D8747" s="2">
        <f t="shared" ref="D8747" si="13805">MIN(B8754:B8763)</f>
        <v>0</v>
      </c>
      <c r="E8747" s="3" t="s">
        <v>16</v>
      </c>
      <c r="F8747" s="2">
        <f t="shared" ref="F8747" si="13806">MAX(B8754:B8763)</f>
        <v>0</v>
      </c>
      <c r="G8747" s="4" t="str">
        <f t="shared" ref="G8747" si="13807">IF(H8746="","",H8746)</f>
        <v>°C</v>
      </c>
      <c r="H8747" s="14"/>
      <c r="J8747" s="28" t="str">
        <f t="shared" ref="J8747" si="13808">CONCATENATE(K8746,1)</f>
        <v>31</v>
      </c>
      <c r="K8747" s="22" t="e">
        <f t="array" ref="K8747:L8749">LINEST(B8754:B8756,C8754:C8756^{1},TRUE,TRUE)</f>
        <v>#VALUE!</v>
      </c>
      <c r="L8747" s="22" t="e">
        <v>#VALUE!</v>
      </c>
      <c r="M8747" s="17"/>
      <c r="N8747" s="17"/>
      <c r="O8747" s="17"/>
      <c r="P8747" s="17"/>
      <c r="Q8747" s="17"/>
      <c r="R8747" s="17"/>
      <c r="S8747" s="17"/>
      <c r="U8747" s="28">
        <f t="shared" si="13746"/>
        <v>183</v>
      </c>
      <c r="V8747" s="28">
        <f t="shared" si="13770"/>
        <v>210</v>
      </c>
    </row>
    <row r="8748" spans="1:24" x14ac:dyDescent="0.3">
      <c r="A8748" s="28">
        <f t="shared" si="13769"/>
        <v>183211</v>
      </c>
      <c r="J8748" s="28" t="str">
        <f t="shared" ref="J8748" si="13809">CONCATENATE(K8746,2)</f>
        <v>32</v>
      </c>
      <c r="K8748" s="22" t="e">
        <v>#VALUE!</v>
      </c>
      <c r="L8748" s="22" t="e">
        <v>#VALUE!</v>
      </c>
      <c r="M8748" s="17"/>
      <c r="N8748" s="17"/>
      <c r="O8748" s="17"/>
      <c r="P8748" s="17"/>
      <c r="Q8748" s="17"/>
      <c r="R8748" s="17"/>
      <c r="S8748" s="17"/>
      <c r="U8748" s="28">
        <f t="shared" si="13746"/>
        <v>183</v>
      </c>
      <c r="V8748" s="28">
        <f t="shared" si="13770"/>
        <v>211</v>
      </c>
    </row>
    <row r="8749" spans="1:24" x14ac:dyDescent="0.3">
      <c r="A8749" s="28">
        <f t="shared" si="13769"/>
        <v>183212</v>
      </c>
      <c r="B8749" s="67" t="s">
        <v>17</v>
      </c>
      <c r="C8749" s="67"/>
      <c r="D8749" s="67"/>
      <c r="E8749" s="67"/>
      <c r="F8749" s="67"/>
      <c r="G8749" s="68" t="s">
        <v>31</v>
      </c>
      <c r="H8749" s="69"/>
      <c r="J8749" s="28" t="str">
        <f t="shared" ref="J8749" si="13810">CONCATENATE(K8746,3)</f>
        <v>33</v>
      </c>
      <c r="K8749" s="22" t="e">
        <v>#VALUE!</v>
      </c>
      <c r="L8749" s="22" t="e">
        <v>#VALUE!</v>
      </c>
      <c r="M8749" s="17"/>
      <c r="N8749" s="17"/>
      <c r="O8749" s="17"/>
      <c r="P8749" s="17"/>
      <c r="Q8749" s="17"/>
      <c r="R8749" s="17"/>
      <c r="S8749" s="17"/>
      <c r="U8749" s="28">
        <f t="shared" si="13746"/>
        <v>183</v>
      </c>
      <c r="V8749" s="28">
        <f t="shared" si="13770"/>
        <v>212</v>
      </c>
    </row>
    <row r="8750" spans="1:24" x14ac:dyDescent="0.3">
      <c r="A8750" s="28">
        <f t="shared" si="13769"/>
        <v>183213</v>
      </c>
      <c r="B8750" s="66" t="s">
        <v>18</v>
      </c>
      <c r="C8750" s="66"/>
      <c r="D8750" s="66"/>
      <c r="E8750" s="66" t="str">
        <f t="shared" ref="E8750" si="13811">IF(D8743="","",D8743)</f>
        <v/>
      </c>
      <c r="F8750" s="66"/>
      <c r="G8750" s="4" t="s">
        <v>18</v>
      </c>
      <c r="H8750" s="16"/>
      <c r="J8750" s="17"/>
      <c r="K8750" s="17">
        <v>4</v>
      </c>
      <c r="L8750" s="17">
        <v>4</v>
      </c>
      <c r="M8750" s="17">
        <v>4</v>
      </c>
      <c r="N8750" s="17"/>
      <c r="O8750" s="17"/>
      <c r="P8750" s="17"/>
      <c r="Q8750" s="17"/>
      <c r="R8750" s="17"/>
      <c r="S8750" s="17"/>
      <c r="U8750" s="28">
        <f t="shared" si="13746"/>
        <v>183</v>
      </c>
      <c r="V8750" s="28">
        <f t="shared" si="13770"/>
        <v>213</v>
      </c>
    </row>
    <row r="8751" spans="1:24" ht="15" customHeight="1" x14ac:dyDescent="0.3">
      <c r="A8751" s="28">
        <f t="shared" si="13769"/>
        <v>183214</v>
      </c>
      <c r="B8751" s="5" t="s">
        <v>19</v>
      </c>
      <c r="C8751" s="5" t="s">
        <v>20</v>
      </c>
      <c r="D8751" s="5" t="s">
        <v>21</v>
      </c>
      <c r="E8751" s="5"/>
      <c r="F8751" s="70" t="s">
        <v>33</v>
      </c>
      <c r="G8751" s="5" t="s">
        <v>19</v>
      </c>
      <c r="H8751" s="5" t="s">
        <v>20</v>
      </c>
      <c r="J8751" s="28" t="str">
        <f t="shared" ref="J8751" si="13812">CONCATENATE(K8750,1)</f>
        <v>41</v>
      </c>
      <c r="K8751" s="22" t="e">
        <f t="array" ref="K8751:M8753">LINEST(B8754:B8757,C8754:C8757^{1,2},TRUE,TRUE)</f>
        <v>#VALUE!</v>
      </c>
      <c r="L8751" s="22" t="e">
        <v>#VALUE!</v>
      </c>
      <c r="M8751" s="22" t="e">
        <v>#VALUE!</v>
      </c>
      <c r="N8751" s="17"/>
      <c r="O8751" s="17"/>
      <c r="P8751" s="17"/>
      <c r="Q8751" s="17"/>
      <c r="R8751" s="17"/>
      <c r="S8751" s="17"/>
      <c r="U8751" s="28">
        <f t="shared" si="13746"/>
        <v>183</v>
      </c>
      <c r="V8751" s="28">
        <f t="shared" si="13770"/>
        <v>214</v>
      </c>
    </row>
    <row r="8752" spans="1:24" x14ac:dyDescent="0.3">
      <c r="A8752" s="28">
        <f t="shared" si="13769"/>
        <v>183215</v>
      </c>
      <c r="B8752" s="5" t="s">
        <v>22</v>
      </c>
      <c r="C8752" s="5" t="s">
        <v>23</v>
      </c>
      <c r="D8752" s="5" t="s">
        <v>24</v>
      </c>
      <c r="E8752" s="5" t="s">
        <v>32</v>
      </c>
      <c r="F8752" s="70"/>
      <c r="G8752" s="5" t="s">
        <v>22</v>
      </c>
      <c r="H8752" s="5" t="s">
        <v>23</v>
      </c>
      <c r="J8752" s="28" t="str">
        <f t="shared" ref="J8752" si="13813">CONCATENATE(K8750,2)</f>
        <v>42</v>
      </c>
      <c r="K8752" s="22" t="e">
        <v>#VALUE!</v>
      </c>
      <c r="L8752" s="22" t="e">
        <v>#VALUE!</v>
      </c>
      <c r="M8752" s="22" t="e">
        <v>#VALUE!</v>
      </c>
      <c r="N8752" s="17"/>
      <c r="O8752" s="17"/>
      <c r="P8752" s="17"/>
      <c r="Q8752" s="17"/>
      <c r="R8752" s="17"/>
      <c r="S8752" s="17"/>
      <c r="U8752" s="28">
        <f t="shared" si="13746"/>
        <v>183</v>
      </c>
      <c r="V8752" s="28">
        <f t="shared" si="13770"/>
        <v>215</v>
      </c>
    </row>
    <row r="8753" spans="1:22" x14ac:dyDescent="0.3">
      <c r="A8753" s="28">
        <f t="shared" si="13769"/>
        <v>183216</v>
      </c>
      <c r="B8753" s="6" t="str">
        <f t="shared" ref="B8753" si="13814">IF(H8746="","",H8746)</f>
        <v>°C</v>
      </c>
      <c r="C8753" s="6" t="str">
        <f t="shared" ref="C8753" si="13815">IF(H8746="","",H8746)</f>
        <v>°C</v>
      </c>
      <c r="D8753" s="6" t="str">
        <f t="shared" ref="D8753" si="13816">IF(H8746="","",H8746)</f>
        <v>°C</v>
      </c>
      <c r="E8753" s="6"/>
      <c r="F8753" s="6"/>
      <c r="G8753" s="6" t="str">
        <f t="shared" ref="G8753" si="13817">IF(H8746="","",H8746)</f>
        <v>°C</v>
      </c>
      <c r="H8753" s="6" t="str">
        <f t="shared" ref="H8753" si="13818">IF(H8746="","",H8746)</f>
        <v>°C</v>
      </c>
      <c r="J8753" s="28" t="str">
        <f t="shared" ref="J8753" si="13819">CONCATENATE(K8750,3)</f>
        <v>43</v>
      </c>
      <c r="K8753" s="22" t="e">
        <v>#VALUE!</v>
      </c>
      <c r="L8753" s="22" t="e">
        <v>#VALUE!</v>
      </c>
      <c r="M8753" s="22" t="e">
        <v>#VALUE!</v>
      </c>
      <c r="N8753" s="17"/>
      <c r="O8753" s="17"/>
      <c r="P8753" s="17"/>
      <c r="Q8753" s="17"/>
      <c r="R8753" s="17"/>
      <c r="S8753" s="17"/>
      <c r="U8753" s="28">
        <f t="shared" si="13746"/>
        <v>183</v>
      </c>
      <c r="V8753" s="28">
        <f t="shared" si="13770"/>
        <v>216</v>
      </c>
    </row>
    <row r="8754" spans="1:22" x14ac:dyDescent="0.3">
      <c r="A8754" s="28">
        <f t="shared" si="13769"/>
        <v>183217</v>
      </c>
      <c r="B8754" s="26"/>
      <c r="C8754" s="26"/>
      <c r="D8754" s="26"/>
      <c r="E8754" s="9"/>
      <c r="F8754" s="26"/>
      <c r="G8754" s="27"/>
      <c r="H8754" s="27"/>
      <c r="J8754" s="17"/>
      <c r="K8754" s="17">
        <v>5</v>
      </c>
      <c r="L8754" s="17">
        <v>5</v>
      </c>
      <c r="M8754" s="17">
        <v>5</v>
      </c>
      <c r="N8754" s="17">
        <v>5</v>
      </c>
      <c r="O8754" s="17"/>
      <c r="P8754" s="17"/>
      <c r="Q8754" s="17"/>
      <c r="R8754" s="17"/>
      <c r="S8754" s="17"/>
      <c r="U8754" s="28">
        <f t="shared" si="13746"/>
        <v>183</v>
      </c>
      <c r="V8754" s="28">
        <f t="shared" si="13770"/>
        <v>217</v>
      </c>
    </row>
    <row r="8755" spans="1:22" x14ac:dyDescent="0.3">
      <c r="A8755" s="28">
        <f t="shared" si="13769"/>
        <v>183218</v>
      </c>
      <c r="B8755" s="26"/>
      <c r="C8755" s="26"/>
      <c r="D8755" s="26"/>
      <c r="E8755" s="9"/>
      <c r="F8755" s="26"/>
      <c r="G8755" s="27"/>
      <c r="H8755" s="27"/>
      <c r="J8755" s="28" t="str">
        <f t="shared" ref="J8755" si="13820">CONCATENATE(K8754,1)</f>
        <v>51</v>
      </c>
      <c r="K8755" s="22" t="e">
        <f t="array" ref="K8755:N8757">LINEST(B8754:B8758,C8754:C8758^{1,2,3},TRUE,TRUE)</f>
        <v>#VALUE!</v>
      </c>
      <c r="L8755" s="22" t="e">
        <v>#VALUE!</v>
      </c>
      <c r="M8755" s="22" t="e">
        <v>#VALUE!</v>
      </c>
      <c r="N8755" s="22" t="e">
        <v>#VALUE!</v>
      </c>
      <c r="O8755" s="17"/>
      <c r="P8755" s="17"/>
      <c r="Q8755" s="17"/>
      <c r="R8755" s="17"/>
      <c r="S8755" s="17"/>
      <c r="U8755" s="28">
        <f t="shared" si="13746"/>
        <v>183</v>
      </c>
      <c r="V8755" s="28">
        <f t="shared" si="13770"/>
        <v>218</v>
      </c>
    </row>
    <row r="8756" spans="1:22" x14ac:dyDescent="0.3">
      <c r="A8756" s="28">
        <f t="shared" si="13769"/>
        <v>183219</v>
      </c>
      <c r="B8756" s="26"/>
      <c r="C8756" s="26"/>
      <c r="D8756" s="26"/>
      <c r="E8756" s="9"/>
      <c r="F8756" s="26"/>
      <c r="G8756" s="27"/>
      <c r="H8756" s="27"/>
      <c r="J8756" s="28" t="str">
        <f t="shared" ref="J8756" si="13821">CONCATENATE(K8754,2)</f>
        <v>52</v>
      </c>
      <c r="K8756" s="22" t="e">
        <v>#VALUE!</v>
      </c>
      <c r="L8756" s="22" t="e">
        <v>#VALUE!</v>
      </c>
      <c r="M8756" s="22" t="e">
        <v>#VALUE!</v>
      </c>
      <c r="N8756" s="22" t="e">
        <v>#VALUE!</v>
      </c>
      <c r="O8756" s="17"/>
      <c r="P8756" s="17"/>
      <c r="Q8756" s="17"/>
      <c r="R8756" s="17"/>
      <c r="S8756" s="17"/>
      <c r="U8756" s="28">
        <f t="shared" si="13746"/>
        <v>183</v>
      </c>
      <c r="V8756" s="28">
        <f t="shared" si="13770"/>
        <v>219</v>
      </c>
    </row>
    <row r="8757" spans="1:22" x14ac:dyDescent="0.3">
      <c r="A8757" s="28">
        <f t="shared" si="13769"/>
        <v>183220</v>
      </c>
      <c r="B8757" s="26"/>
      <c r="C8757" s="26"/>
      <c r="D8757" s="26"/>
      <c r="E8757" s="9"/>
      <c r="F8757" s="26"/>
      <c r="G8757" s="27"/>
      <c r="H8757" s="27"/>
      <c r="J8757" s="28" t="str">
        <f t="shared" ref="J8757" si="13822">CONCATENATE(K8754,3)</f>
        <v>53</v>
      </c>
      <c r="K8757" s="22" t="e">
        <v>#VALUE!</v>
      </c>
      <c r="L8757" s="22" t="e">
        <v>#VALUE!</v>
      </c>
      <c r="M8757" s="22" t="e">
        <v>#VALUE!</v>
      </c>
      <c r="N8757" s="22" t="e">
        <v>#VALUE!</v>
      </c>
      <c r="O8757" s="17"/>
      <c r="P8757" s="17"/>
      <c r="Q8757" s="17"/>
      <c r="R8757" s="17"/>
      <c r="S8757" s="17"/>
      <c r="U8757" s="28">
        <f t="shared" si="13746"/>
        <v>183</v>
      </c>
      <c r="V8757" s="28">
        <f t="shared" si="13770"/>
        <v>220</v>
      </c>
    </row>
    <row r="8758" spans="1:22" x14ac:dyDescent="0.3">
      <c r="A8758" s="28">
        <f t="shared" si="13769"/>
        <v>183221</v>
      </c>
      <c r="B8758" s="26"/>
      <c r="C8758" s="26"/>
      <c r="D8758" s="26"/>
      <c r="E8758" s="9"/>
      <c r="F8758" s="26"/>
      <c r="G8758" s="27"/>
      <c r="H8758" s="27"/>
      <c r="J8758" s="17"/>
      <c r="K8758" s="17">
        <v>6</v>
      </c>
      <c r="L8758" s="17">
        <v>6</v>
      </c>
      <c r="M8758" s="17">
        <v>6</v>
      </c>
      <c r="N8758" s="17">
        <v>6</v>
      </c>
      <c r="O8758" s="17">
        <v>6</v>
      </c>
      <c r="P8758" s="17"/>
      <c r="Q8758" s="17"/>
      <c r="R8758" s="17"/>
      <c r="S8758" s="17"/>
      <c r="U8758" s="28">
        <f t="shared" si="13746"/>
        <v>183</v>
      </c>
      <c r="V8758" s="28">
        <f t="shared" si="13770"/>
        <v>221</v>
      </c>
    </row>
    <row r="8759" spans="1:22" x14ac:dyDescent="0.3">
      <c r="A8759" s="28">
        <f t="shared" si="13769"/>
        <v>183222</v>
      </c>
      <c r="B8759" s="26"/>
      <c r="C8759" s="26"/>
      <c r="D8759" s="26"/>
      <c r="E8759" s="9"/>
      <c r="F8759" s="26"/>
      <c r="G8759" s="27"/>
      <c r="H8759" s="27"/>
      <c r="J8759" s="28" t="str">
        <f t="shared" ref="J8759" si="13823">CONCATENATE(K8758,1)</f>
        <v>61</v>
      </c>
      <c r="K8759" s="22" t="e">
        <f t="array" ref="K8759:O8761">LINEST(B8754:B8759,C8754:C8759^{1,2,3,4},TRUE,TRUE)</f>
        <v>#VALUE!</v>
      </c>
      <c r="L8759" s="22" t="e">
        <v>#VALUE!</v>
      </c>
      <c r="M8759" s="22" t="e">
        <v>#VALUE!</v>
      </c>
      <c r="N8759" s="22" t="e">
        <v>#VALUE!</v>
      </c>
      <c r="O8759" s="22" t="e">
        <v>#VALUE!</v>
      </c>
      <c r="P8759" s="17"/>
      <c r="Q8759" s="17"/>
      <c r="R8759" s="17"/>
      <c r="S8759" s="17"/>
      <c r="U8759" s="28">
        <f t="shared" si="13746"/>
        <v>183</v>
      </c>
      <c r="V8759" s="28">
        <f t="shared" si="13770"/>
        <v>222</v>
      </c>
    </row>
    <row r="8760" spans="1:22" x14ac:dyDescent="0.3">
      <c r="A8760" s="28">
        <f t="shared" si="13769"/>
        <v>183223</v>
      </c>
      <c r="B8760" s="26"/>
      <c r="C8760" s="26"/>
      <c r="D8760" s="26"/>
      <c r="E8760" s="9"/>
      <c r="F8760" s="26"/>
      <c r="G8760" s="27"/>
      <c r="H8760" s="27"/>
      <c r="J8760" s="28" t="str">
        <f t="shared" ref="J8760" si="13824">CONCATENATE(K8758,2)</f>
        <v>62</v>
      </c>
      <c r="K8760" s="22" t="e">
        <v>#VALUE!</v>
      </c>
      <c r="L8760" s="22" t="e">
        <v>#VALUE!</v>
      </c>
      <c r="M8760" s="22" t="e">
        <v>#VALUE!</v>
      </c>
      <c r="N8760" s="22" t="e">
        <v>#VALUE!</v>
      </c>
      <c r="O8760" s="22" t="e">
        <v>#VALUE!</v>
      </c>
      <c r="P8760" s="17"/>
      <c r="Q8760" s="17"/>
      <c r="R8760" s="17"/>
      <c r="S8760" s="17"/>
      <c r="U8760" s="28">
        <f t="shared" si="13746"/>
        <v>183</v>
      </c>
      <c r="V8760" s="28">
        <f t="shared" si="13770"/>
        <v>223</v>
      </c>
    </row>
    <row r="8761" spans="1:22" x14ac:dyDescent="0.3">
      <c r="A8761" s="28">
        <f t="shared" si="13769"/>
        <v>183224</v>
      </c>
      <c r="B8761" s="26"/>
      <c r="C8761" s="26"/>
      <c r="D8761" s="26"/>
      <c r="E8761" s="9"/>
      <c r="F8761" s="26"/>
      <c r="G8761" s="27"/>
      <c r="H8761" s="27"/>
      <c r="J8761" s="28" t="str">
        <f t="shared" ref="J8761" si="13825">CONCATENATE(K8758,3)</f>
        <v>63</v>
      </c>
      <c r="K8761" s="22" t="e">
        <v>#VALUE!</v>
      </c>
      <c r="L8761" s="22" t="e">
        <v>#VALUE!</v>
      </c>
      <c r="M8761" s="22" t="e">
        <v>#VALUE!</v>
      </c>
      <c r="N8761" s="22" t="e">
        <v>#VALUE!</v>
      </c>
      <c r="O8761" s="22" t="e">
        <v>#VALUE!</v>
      </c>
      <c r="P8761" s="17"/>
      <c r="Q8761" s="17"/>
      <c r="R8761" s="17"/>
      <c r="S8761" s="17"/>
      <c r="U8761" s="28">
        <f t="shared" si="13746"/>
        <v>183</v>
      </c>
      <c r="V8761" s="28">
        <f t="shared" si="13770"/>
        <v>224</v>
      </c>
    </row>
    <row r="8762" spans="1:22" x14ac:dyDescent="0.3">
      <c r="A8762" s="28">
        <f t="shared" si="13769"/>
        <v>183225</v>
      </c>
      <c r="B8762" s="26"/>
      <c r="C8762" s="26"/>
      <c r="D8762" s="26"/>
      <c r="E8762" s="9"/>
      <c r="F8762" s="26"/>
      <c r="G8762" s="27"/>
      <c r="H8762" s="27"/>
      <c r="J8762" s="17"/>
      <c r="K8762" s="17">
        <v>7</v>
      </c>
      <c r="L8762" s="17">
        <v>7</v>
      </c>
      <c r="M8762" s="17">
        <v>7</v>
      </c>
      <c r="N8762" s="17">
        <v>7</v>
      </c>
      <c r="O8762" s="17">
        <v>7</v>
      </c>
      <c r="P8762" s="17">
        <v>7</v>
      </c>
      <c r="Q8762" s="17"/>
      <c r="R8762" s="17"/>
      <c r="S8762" s="17"/>
      <c r="U8762" s="28">
        <f t="shared" si="13746"/>
        <v>183</v>
      </c>
      <c r="V8762" s="28">
        <f t="shared" si="13770"/>
        <v>225</v>
      </c>
    </row>
    <row r="8763" spans="1:22" x14ac:dyDescent="0.3">
      <c r="A8763" s="28">
        <f t="shared" si="13769"/>
        <v>183226</v>
      </c>
      <c r="B8763" s="26"/>
      <c r="C8763" s="26"/>
      <c r="D8763" s="26"/>
      <c r="E8763" s="9"/>
      <c r="F8763" s="26"/>
      <c r="G8763" s="27"/>
      <c r="H8763" s="27"/>
      <c r="J8763" s="28" t="str">
        <f t="shared" ref="J8763" si="13826">CONCATENATE(K8762,1)</f>
        <v>71</v>
      </c>
      <c r="K8763" s="22" t="e">
        <f t="array" ref="K8763:P8765">LINEST(B8754:B8760,C8754:C8760^{1,2,3,4,5},TRUE,TRUE)</f>
        <v>#VALUE!</v>
      </c>
      <c r="L8763" s="22" t="e">
        <v>#VALUE!</v>
      </c>
      <c r="M8763" s="22" t="e">
        <v>#VALUE!</v>
      </c>
      <c r="N8763" s="22" t="e">
        <v>#VALUE!</v>
      </c>
      <c r="O8763" s="22" t="e">
        <v>#VALUE!</v>
      </c>
      <c r="P8763" s="22" t="e">
        <v>#VALUE!</v>
      </c>
      <c r="Q8763" s="17"/>
      <c r="R8763" s="17"/>
      <c r="S8763" s="17"/>
      <c r="U8763" s="28">
        <f t="shared" si="13746"/>
        <v>183</v>
      </c>
      <c r="V8763" s="28">
        <f t="shared" si="13770"/>
        <v>226</v>
      </c>
    </row>
    <row r="8764" spans="1:22" x14ac:dyDescent="0.3">
      <c r="A8764" s="28">
        <f t="shared" si="13769"/>
        <v>183227</v>
      </c>
      <c r="B8764" s="2">
        <f t="shared" ref="B8764" si="13827">COUNT(B8754:B8763)-2</f>
        <v>-2</v>
      </c>
      <c r="J8764" s="28" t="str">
        <f t="shared" ref="J8764" si="13828">CONCATENATE(K8762,2)</f>
        <v>72</v>
      </c>
      <c r="K8764" s="22" t="e">
        <v>#VALUE!</v>
      </c>
      <c r="L8764" s="22" t="e">
        <v>#VALUE!</v>
      </c>
      <c r="M8764" s="22" t="e">
        <v>#VALUE!</v>
      </c>
      <c r="N8764" s="22" t="e">
        <v>#VALUE!</v>
      </c>
      <c r="O8764" s="22" t="e">
        <v>#VALUE!</v>
      </c>
      <c r="P8764" s="22" t="e">
        <v>#VALUE!</v>
      </c>
      <c r="Q8764" s="17"/>
      <c r="R8764" s="17"/>
      <c r="S8764" s="17"/>
      <c r="U8764" s="28">
        <f t="shared" si="13746"/>
        <v>183</v>
      </c>
      <c r="V8764" s="28">
        <f t="shared" si="13770"/>
        <v>227</v>
      </c>
    </row>
    <row r="8765" spans="1:22" x14ac:dyDescent="0.3">
      <c r="A8765" s="28">
        <f t="shared" si="13769"/>
        <v>183228</v>
      </c>
      <c r="J8765" s="28" t="str">
        <f t="shared" ref="J8765" si="13829">CONCATENATE(K8762,3)</f>
        <v>73</v>
      </c>
      <c r="K8765" s="22" t="e">
        <v>#VALUE!</v>
      </c>
      <c r="L8765" s="22" t="e">
        <v>#VALUE!</v>
      </c>
      <c r="M8765" s="22" t="e">
        <v>#VALUE!</v>
      </c>
      <c r="N8765" s="22" t="e">
        <v>#VALUE!</v>
      </c>
      <c r="O8765" s="22" t="e">
        <v>#VALUE!</v>
      </c>
      <c r="P8765" s="22" t="e">
        <v>#VALUE!</v>
      </c>
      <c r="Q8765" s="17"/>
      <c r="R8765" s="17"/>
      <c r="S8765" s="17"/>
      <c r="U8765" s="28">
        <f t="shared" si="13746"/>
        <v>183</v>
      </c>
      <c r="V8765" s="28">
        <f t="shared" si="13770"/>
        <v>228</v>
      </c>
    </row>
    <row r="8766" spans="1:22" x14ac:dyDescent="0.3">
      <c r="A8766" s="28">
        <f t="shared" si="13769"/>
        <v>183229</v>
      </c>
      <c r="B8766" s="66" t="s">
        <v>25</v>
      </c>
      <c r="C8766" s="66"/>
      <c r="D8766" s="66"/>
      <c r="E8766" s="66"/>
      <c r="F8766" s="66"/>
      <c r="G8766" s="66"/>
      <c r="H8766" s="66"/>
      <c r="J8766" s="17"/>
      <c r="K8766" s="17">
        <v>8</v>
      </c>
      <c r="L8766" s="17">
        <v>8</v>
      </c>
      <c r="M8766" s="17">
        <v>8</v>
      </c>
      <c r="N8766" s="17">
        <v>8</v>
      </c>
      <c r="O8766" s="17">
        <v>8</v>
      </c>
      <c r="P8766" s="17">
        <v>8</v>
      </c>
      <c r="Q8766" s="17">
        <v>8</v>
      </c>
      <c r="R8766" s="17"/>
      <c r="S8766" s="17"/>
      <c r="U8766" s="28">
        <f t="shared" si="13746"/>
        <v>183</v>
      </c>
      <c r="V8766" s="28">
        <f t="shared" si="13770"/>
        <v>229</v>
      </c>
    </row>
    <row r="8767" spans="1:22" x14ac:dyDescent="0.3">
      <c r="A8767" s="28">
        <f t="shared" si="13769"/>
        <v>183230</v>
      </c>
      <c r="B8767" s="71"/>
      <c r="C8767" s="71"/>
      <c r="D8767" s="71"/>
      <c r="E8767" s="71"/>
      <c r="F8767" s="71"/>
      <c r="G8767" s="71"/>
      <c r="H8767" s="71"/>
      <c r="J8767" s="28" t="str">
        <f t="shared" ref="J8767" si="13830">CONCATENATE(K8766,1)</f>
        <v>81</v>
      </c>
      <c r="K8767" s="22" t="e">
        <f t="array" ref="K8767:Q8769">LINEST(B8754:B8761,C8754:C8761^{1,2,3,4,5,6},TRUE,TRUE)</f>
        <v>#VALUE!</v>
      </c>
      <c r="L8767" s="22" t="e">
        <v>#VALUE!</v>
      </c>
      <c r="M8767" s="22" t="e">
        <v>#VALUE!</v>
      </c>
      <c r="N8767" s="22" t="e">
        <v>#VALUE!</v>
      </c>
      <c r="O8767" s="22" t="e">
        <v>#VALUE!</v>
      </c>
      <c r="P8767" s="22" t="e">
        <v>#VALUE!</v>
      </c>
      <c r="Q8767" s="22" t="e">
        <v>#VALUE!</v>
      </c>
      <c r="R8767" s="17"/>
      <c r="S8767" s="17"/>
      <c r="U8767" s="28">
        <f t="shared" si="13746"/>
        <v>183</v>
      </c>
      <c r="V8767" s="28">
        <f t="shared" si="13770"/>
        <v>230</v>
      </c>
    </row>
    <row r="8768" spans="1:22" x14ac:dyDescent="0.3">
      <c r="A8768" s="28">
        <f t="shared" si="13769"/>
        <v>183231</v>
      </c>
      <c r="B8768" s="71"/>
      <c r="C8768" s="71"/>
      <c r="D8768" s="71"/>
      <c r="E8768" s="71"/>
      <c r="F8768" s="71"/>
      <c r="G8768" s="71"/>
      <c r="H8768" s="71"/>
      <c r="J8768" s="28" t="str">
        <f t="shared" ref="J8768" si="13831">CONCATENATE(K8766,2)</f>
        <v>82</v>
      </c>
      <c r="K8768" s="22" t="e">
        <v>#VALUE!</v>
      </c>
      <c r="L8768" s="22" t="e">
        <v>#VALUE!</v>
      </c>
      <c r="M8768" s="22" t="e">
        <v>#VALUE!</v>
      </c>
      <c r="N8768" s="22" t="e">
        <v>#VALUE!</v>
      </c>
      <c r="O8768" s="22" t="e">
        <v>#VALUE!</v>
      </c>
      <c r="P8768" s="22" t="e">
        <v>#VALUE!</v>
      </c>
      <c r="Q8768" s="22" t="e">
        <v>#VALUE!</v>
      </c>
      <c r="R8768" s="17"/>
      <c r="S8768" s="17"/>
      <c r="U8768" s="28">
        <f t="shared" si="13746"/>
        <v>183</v>
      </c>
      <c r="V8768" s="28">
        <f t="shared" si="13770"/>
        <v>231</v>
      </c>
    </row>
    <row r="8769" spans="1:22" x14ac:dyDescent="0.3">
      <c r="A8769" s="28">
        <f t="shared" si="13769"/>
        <v>183232</v>
      </c>
      <c r="J8769" s="28" t="str">
        <f t="shared" ref="J8769" si="13832">CONCATENATE(K8766,3)</f>
        <v>83</v>
      </c>
      <c r="K8769" s="22" t="e">
        <v>#VALUE!</v>
      </c>
      <c r="L8769" s="22" t="e">
        <v>#VALUE!</v>
      </c>
      <c r="M8769" s="22" t="e">
        <v>#VALUE!</v>
      </c>
      <c r="N8769" s="22" t="e">
        <v>#VALUE!</v>
      </c>
      <c r="O8769" s="22" t="e">
        <v>#VALUE!</v>
      </c>
      <c r="P8769" s="22" t="e">
        <v>#VALUE!</v>
      </c>
      <c r="Q8769" s="22" t="e">
        <v>#VALUE!</v>
      </c>
      <c r="R8769" s="17"/>
      <c r="S8769" s="17"/>
      <c r="U8769" s="28">
        <f t="shared" si="13746"/>
        <v>183</v>
      </c>
      <c r="V8769" s="28">
        <f t="shared" si="13770"/>
        <v>232</v>
      </c>
    </row>
    <row r="8770" spans="1:22" ht="15" customHeight="1" x14ac:dyDescent="0.3">
      <c r="A8770" s="28">
        <f t="shared" si="13769"/>
        <v>183233</v>
      </c>
      <c r="B8770" s="66" t="s">
        <v>52</v>
      </c>
      <c r="C8770" s="66"/>
      <c r="D8770" s="66"/>
      <c r="E8770" s="10" t="str">
        <f>IF(D8740="","",MAX(E8771,E8772))</f>
        <v/>
      </c>
      <c r="J8770" s="17"/>
      <c r="K8770" s="17">
        <v>9</v>
      </c>
      <c r="L8770" s="17">
        <v>9</v>
      </c>
      <c r="M8770" s="17">
        <v>9</v>
      </c>
      <c r="N8770" s="17">
        <v>9</v>
      </c>
      <c r="O8770" s="17">
        <v>9</v>
      </c>
      <c r="P8770" s="17">
        <v>9</v>
      </c>
      <c r="Q8770" s="17">
        <v>9</v>
      </c>
      <c r="R8770" s="17">
        <v>9</v>
      </c>
      <c r="S8770" s="17"/>
      <c r="U8770" s="28">
        <f t="shared" si="13746"/>
        <v>183</v>
      </c>
      <c r="V8770" s="28">
        <f t="shared" si="13770"/>
        <v>233</v>
      </c>
    </row>
    <row r="8771" spans="1:22" x14ac:dyDescent="0.3">
      <c r="A8771" s="28">
        <f t="shared" si="13769"/>
        <v>183234</v>
      </c>
      <c r="B8771" s="2" t="s">
        <v>26</v>
      </c>
      <c r="C8771" s="2" t="s">
        <v>27</v>
      </c>
      <c r="D8771" s="2" t="s">
        <v>28</v>
      </c>
      <c r="E8771" s="11">
        <f>ABS(MIN(D8772:D8781))</f>
        <v>0</v>
      </c>
      <c r="G8771" s="2" t="s">
        <v>230</v>
      </c>
      <c r="J8771" s="28" t="str">
        <f t="shared" ref="J8771" si="13833">CONCATENATE(K8770,1)</f>
        <v>91</v>
      </c>
      <c r="K8771" s="22" t="e">
        <f t="array" ref="K8771:R8773">LINEST(B8754:B8762,C8754:C8762^{1,2,3,4,5,6,7},TRUE,TRUE)</f>
        <v>#VALUE!</v>
      </c>
      <c r="L8771" s="22" t="e">
        <v>#VALUE!</v>
      </c>
      <c r="M8771" s="22" t="e">
        <v>#VALUE!</v>
      </c>
      <c r="N8771" s="22" t="e">
        <v>#VALUE!</v>
      </c>
      <c r="O8771" s="22" t="e">
        <v>#VALUE!</v>
      </c>
      <c r="P8771" s="22" t="e">
        <v>#VALUE!</v>
      </c>
      <c r="Q8771" s="22" t="e">
        <v>#VALUE!</v>
      </c>
      <c r="R8771" s="22" t="e">
        <v>#VALUE!</v>
      </c>
      <c r="S8771" s="17"/>
      <c r="U8771" s="28">
        <f t="shared" ref="U8771:U8832" si="13834">U8770</f>
        <v>183</v>
      </c>
      <c r="V8771" s="28">
        <f t="shared" si="13770"/>
        <v>234</v>
      </c>
    </row>
    <row r="8772" spans="1:22" x14ac:dyDescent="0.3">
      <c r="A8772" s="28">
        <f t="shared" si="13769"/>
        <v>183235</v>
      </c>
      <c r="B8772" s="7">
        <f t="shared" ref="B8772:B8781" si="13835">C8754-B8754</f>
        <v>0</v>
      </c>
      <c r="C8772" s="7">
        <f t="shared" ref="C8772:C8781" si="13836">H8754-G8754</f>
        <v>0</v>
      </c>
      <c r="D8772" s="7">
        <f>C8772-B8772</f>
        <v>0</v>
      </c>
      <c r="E8772" s="11">
        <f>ABS(MAX(D8772:D8781))</f>
        <v>0</v>
      </c>
      <c r="F8772" s="13"/>
      <c r="G8772" s="2" t="str">
        <f>IF(D8754="","",D8754/E8754)</f>
        <v/>
      </c>
      <c r="H8772" s="13"/>
      <c r="J8772" s="28" t="str">
        <f t="shared" ref="J8772" si="13837">CONCATENATE(K8770,2)</f>
        <v>92</v>
      </c>
      <c r="K8772" s="22" t="e">
        <v>#VALUE!</v>
      </c>
      <c r="L8772" s="22" t="e">
        <v>#VALUE!</v>
      </c>
      <c r="M8772" s="22" t="e">
        <v>#VALUE!</v>
      </c>
      <c r="N8772" s="22" t="e">
        <v>#VALUE!</v>
      </c>
      <c r="O8772" s="22" t="e">
        <v>#VALUE!</v>
      </c>
      <c r="P8772" s="22" t="e">
        <v>#VALUE!</v>
      </c>
      <c r="Q8772" s="22" t="e">
        <v>#VALUE!</v>
      </c>
      <c r="R8772" s="22" t="e">
        <v>#VALUE!</v>
      </c>
      <c r="S8772" s="17"/>
      <c r="U8772" s="28">
        <f t="shared" si="13834"/>
        <v>183</v>
      </c>
      <c r="V8772" s="28">
        <f t="shared" si="13770"/>
        <v>235</v>
      </c>
    </row>
    <row r="8773" spans="1:22" x14ac:dyDescent="0.3">
      <c r="A8773" s="28">
        <f t="shared" si="13769"/>
        <v>183236</v>
      </c>
      <c r="B8773" s="7">
        <f t="shared" si="13835"/>
        <v>0</v>
      </c>
      <c r="C8773" s="7">
        <f t="shared" si="13836"/>
        <v>0</v>
      </c>
      <c r="D8773" s="7">
        <f t="shared" ref="D8773:D8781" si="13838">C8773-B8773</f>
        <v>0</v>
      </c>
      <c r="E8773" s="12" t="s">
        <v>34</v>
      </c>
      <c r="G8773" s="2" t="str">
        <f t="shared" ref="G8773:G8781" si="13839">IF(D8755="","",D8755/E8755)</f>
        <v/>
      </c>
      <c r="H8773" s="13"/>
      <c r="J8773" s="28" t="str">
        <f t="shared" ref="J8773" si="13840">CONCATENATE(K8770,3)</f>
        <v>93</v>
      </c>
      <c r="K8773" s="22" t="e">
        <v>#VALUE!</v>
      </c>
      <c r="L8773" s="22" t="e">
        <v>#VALUE!</v>
      </c>
      <c r="M8773" s="22" t="e">
        <v>#VALUE!</v>
      </c>
      <c r="N8773" s="22" t="e">
        <v>#VALUE!</v>
      </c>
      <c r="O8773" s="22" t="e">
        <v>#VALUE!</v>
      </c>
      <c r="P8773" s="22" t="e">
        <v>#VALUE!</v>
      </c>
      <c r="Q8773" s="22" t="e">
        <v>#VALUE!</v>
      </c>
      <c r="R8773" s="22" t="e">
        <v>#VALUE!</v>
      </c>
      <c r="S8773" s="17"/>
      <c r="U8773" s="28">
        <f t="shared" si="13834"/>
        <v>183</v>
      </c>
      <c r="V8773" s="28">
        <f t="shared" si="13770"/>
        <v>236</v>
      </c>
    </row>
    <row r="8774" spans="1:22" x14ac:dyDescent="0.3">
      <c r="A8774" s="28">
        <f t="shared" si="13769"/>
        <v>183237</v>
      </c>
      <c r="B8774" s="7">
        <f t="shared" si="13835"/>
        <v>0</v>
      </c>
      <c r="C8774" s="7">
        <f t="shared" si="13836"/>
        <v>0</v>
      </c>
      <c r="D8774" s="7">
        <f t="shared" si="13838"/>
        <v>0</v>
      </c>
      <c r="E8774" s="10" t="str">
        <f>IF(D8740="","",MAX(E8775,E8776))</f>
        <v/>
      </c>
      <c r="G8774" s="2" t="str">
        <f t="shared" si="13839"/>
        <v/>
      </c>
      <c r="H8774" s="13"/>
      <c r="J8774" s="17"/>
      <c r="K8774" s="17">
        <v>10</v>
      </c>
      <c r="L8774" s="17">
        <v>10</v>
      </c>
      <c r="M8774" s="17">
        <v>10</v>
      </c>
      <c r="N8774" s="17">
        <v>10</v>
      </c>
      <c r="O8774" s="17">
        <v>10</v>
      </c>
      <c r="P8774" s="17">
        <v>10</v>
      </c>
      <c r="Q8774" s="17">
        <v>10</v>
      </c>
      <c r="R8774" s="17">
        <v>10</v>
      </c>
      <c r="S8774" s="17">
        <v>10</v>
      </c>
      <c r="U8774" s="28">
        <f t="shared" si="13834"/>
        <v>183</v>
      </c>
      <c r="V8774" s="28">
        <f t="shared" si="13770"/>
        <v>237</v>
      </c>
    </row>
    <row r="8775" spans="1:22" x14ac:dyDescent="0.3">
      <c r="A8775" s="28">
        <f t="shared" si="13769"/>
        <v>183238</v>
      </c>
      <c r="B8775" s="7">
        <f t="shared" si="13835"/>
        <v>0</v>
      </c>
      <c r="C8775" s="7">
        <f t="shared" si="13836"/>
        <v>0</v>
      </c>
      <c r="D8775" s="7">
        <f t="shared" si="13838"/>
        <v>0</v>
      </c>
      <c r="E8775" s="11">
        <f>ABS(MIN(B8772:B8781))</f>
        <v>0</v>
      </c>
      <c r="G8775" s="2" t="str">
        <f t="shared" si="13839"/>
        <v/>
      </c>
      <c r="H8775" s="13"/>
      <c r="J8775" s="28" t="str">
        <f t="shared" ref="J8775" si="13841">CONCATENATE(K8774,1)</f>
        <v>101</v>
      </c>
      <c r="K8775" s="22" t="e">
        <f t="array" ref="K8775:S8777">LINEST(B8754:B8763,C8754:C8763^{1,2,3,4,5,6,7,8},TRUE,TRUE)</f>
        <v>#VALUE!</v>
      </c>
      <c r="L8775" s="22" t="e">
        <v>#VALUE!</v>
      </c>
      <c r="M8775" s="22" t="e">
        <v>#VALUE!</v>
      </c>
      <c r="N8775" s="22" t="e">
        <v>#VALUE!</v>
      </c>
      <c r="O8775" s="22" t="e">
        <v>#VALUE!</v>
      </c>
      <c r="P8775" s="22" t="e">
        <v>#VALUE!</v>
      </c>
      <c r="Q8775" s="22" t="e">
        <v>#VALUE!</v>
      </c>
      <c r="R8775" s="22" t="e">
        <v>#VALUE!</v>
      </c>
      <c r="S8775" s="22" t="e">
        <v>#VALUE!</v>
      </c>
      <c r="U8775" s="28">
        <f t="shared" si="13834"/>
        <v>183</v>
      </c>
      <c r="V8775" s="28">
        <f t="shared" si="13770"/>
        <v>238</v>
      </c>
    </row>
    <row r="8776" spans="1:22" x14ac:dyDescent="0.3">
      <c r="A8776" s="28">
        <f t="shared" si="13769"/>
        <v>183239</v>
      </c>
      <c r="B8776" s="7">
        <f t="shared" si="13835"/>
        <v>0</v>
      </c>
      <c r="C8776" s="7">
        <f t="shared" si="13836"/>
        <v>0</v>
      </c>
      <c r="D8776" s="7">
        <f t="shared" si="13838"/>
        <v>0</v>
      </c>
      <c r="E8776" s="11">
        <f>ABS(MAX(B8772:B8781))</f>
        <v>0</v>
      </c>
      <c r="G8776" s="2" t="str">
        <f t="shared" si="13839"/>
        <v/>
      </c>
      <c r="H8776" s="13"/>
      <c r="J8776" s="28" t="str">
        <f t="shared" ref="J8776" si="13842">CONCATENATE(K8774,2)</f>
        <v>102</v>
      </c>
      <c r="K8776" s="22" t="e">
        <v>#VALUE!</v>
      </c>
      <c r="L8776" s="22" t="e">
        <v>#VALUE!</v>
      </c>
      <c r="M8776" s="22" t="e">
        <v>#VALUE!</v>
      </c>
      <c r="N8776" s="22" t="e">
        <v>#VALUE!</v>
      </c>
      <c r="O8776" s="22" t="e">
        <v>#VALUE!</v>
      </c>
      <c r="P8776" s="22" t="e">
        <v>#VALUE!</v>
      </c>
      <c r="Q8776" s="22" t="e">
        <v>#VALUE!</v>
      </c>
      <c r="R8776" s="22" t="e">
        <v>#VALUE!</v>
      </c>
      <c r="S8776" s="22" t="e">
        <v>#VALUE!</v>
      </c>
      <c r="U8776" s="28">
        <f t="shared" si="13834"/>
        <v>183</v>
      </c>
      <c r="V8776" s="28">
        <f t="shared" si="13770"/>
        <v>239</v>
      </c>
    </row>
    <row r="8777" spans="1:22" x14ac:dyDescent="0.3">
      <c r="A8777" s="28">
        <f t="shared" si="13769"/>
        <v>183240</v>
      </c>
      <c r="B8777" s="7">
        <f t="shared" si="13835"/>
        <v>0</v>
      </c>
      <c r="C8777" s="7">
        <f t="shared" si="13836"/>
        <v>0</v>
      </c>
      <c r="D8777" s="7">
        <f t="shared" si="13838"/>
        <v>0</v>
      </c>
      <c r="E8777" s="12" t="s">
        <v>231</v>
      </c>
      <c r="G8777" s="2" t="str">
        <f t="shared" si="13839"/>
        <v/>
      </c>
      <c r="H8777" s="13"/>
      <c r="J8777" s="28" t="str">
        <f t="shared" ref="J8777" si="13843">CONCATENATE(K8774,3)</f>
        <v>103</v>
      </c>
      <c r="K8777" s="22" t="e">
        <v>#VALUE!</v>
      </c>
      <c r="L8777" s="22" t="e">
        <v>#VALUE!</v>
      </c>
      <c r="M8777" s="22" t="e">
        <v>#VALUE!</v>
      </c>
      <c r="N8777" s="22" t="e">
        <v>#VALUE!</v>
      </c>
      <c r="O8777" s="22" t="e">
        <v>#VALUE!</v>
      </c>
      <c r="P8777" s="22" t="e">
        <v>#VALUE!</v>
      </c>
      <c r="Q8777" s="22" t="e">
        <v>#VALUE!</v>
      </c>
      <c r="R8777" s="22" t="e">
        <v>#VALUE!</v>
      </c>
      <c r="S8777" s="22" t="e">
        <v>#VALUE!</v>
      </c>
      <c r="U8777" s="28">
        <f t="shared" si="13834"/>
        <v>183</v>
      </c>
      <c r="V8777" s="28">
        <f t="shared" si="13770"/>
        <v>240</v>
      </c>
    </row>
    <row r="8778" spans="1:22" x14ac:dyDescent="0.3">
      <c r="A8778" s="28">
        <f t="shared" si="13769"/>
        <v>183241</v>
      </c>
      <c r="B8778" s="7">
        <f t="shared" si="13835"/>
        <v>0</v>
      </c>
      <c r="C8778" s="7">
        <f t="shared" si="13836"/>
        <v>0</v>
      </c>
      <c r="D8778" s="7">
        <f t="shared" si="13838"/>
        <v>0</v>
      </c>
      <c r="E8778" s="10" t="e">
        <f>IF(D8740="","",MAX(E8779,E8780))*2</f>
        <v>#VALUE!</v>
      </c>
      <c r="G8778" s="2" t="str">
        <f t="shared" si="13839"/>
        <v/>
      </c>
      <c r="H8778" s="13"/>
      <c r="U8778" s="28">
        <f t="shared" si="13834"/>
        <v>183</v>
      </c>
      <c r="V8778" s="28">
        <f t="shared" si="13770"/>
        <v>241</v>
      </c>
    </row>
    <row r="8779" spans="1:22" x14ac:dyDescent="0.3">
      <c r="A8779" s="28">
        <f t="shared" si="13769"/>
        <v>183242</v>
      </c>
      <c r="B8779" s="7">
        <f t="shared" si="13835"/>
        <v>0</v>
      </c>
      <c r="C8779" s="7">
        <f t="shared" si="13836"/>
        <v>0</v>
      </c>
      <c r="D8779" s="7">
        <f t="shared" si="13838"/>
        <v>0</v>
      </c>
      <c r="E8779" s="11">
        <f>ABS(MIN(G8772:G8781))</f>
        <v>0</v>
      </c>
      <c r="G8779" s="2" t="str">
        <f t="shared" si="13839"/>
        <v/>
      </c>
      <c r="U8779" s="28">
        <f t="shared" si="13834"/>
        <v>183</v>
      </c>
      <c r="V8779" s="28">
        <f t="shared" si="13770"/>
        <v>242</v>
      </c>
    </row>
    <row r="8780" spans="1:22" x14ac:dyDescent="0.3">
      <c r="A8780" s="28">
        <f t="shared" si="13769"/>
        <v>183243</v>
      </c>
      <c r="B8780" s="7">
        <f t="shared" si="13835"/>
        <v>0</v>
      </c>
      <c r="C8780" s="7">
        <f t="shared" si="13836"/>
        <v>0</v>
      </c>
      <c r="D8780" s="7">
        <f t="shared" si="13838"/>
        <v>0</v>
      </c>
      <c r="E8780" s="11">
        <f>ABS(MAX(G8772:G8781))</f>
        <v>0</v>
      </c>
      <c r="G8780" s="2" t="str">
        <f t="shared" si="13839"/>
        <v/>
      </c>
      <c r="U8780" s="28">
        <f t="shared" si="13834"/>
        <v>183</v>
      </c>
      <c r="V8780" s="28">
        <f t="shared" si="13770"/>
        <v>243</v>
      </c>
    </row>
    <row r="8781" spans="1:22" x14ac:dyDescent="0.3">
      <c r="A8781" s="28">
        <f t="shared" si="13769"/>
        <v>183244</v>
      </c>
      <c r="B8781" s="7">
        <f t="shared" si="13835"/>
        <v>0</v>
      </c>
      <c r="C8781" s="7">
        <f t="shared" si="13836"/>
        <v>0</v>
      </c>
      <c r="D8781" s="7">
        <f t="shared" si="13838"/>
        <v>0</v>
      </c>
      <c r="F8781" s="13"/>
      <c r="G8781" s="2" t="str">
        <f t="shared" si="13839"/>
        <v/>
      </c>
      <c r="U8781" s="28">
        <f t="shared" si="13834"/>
        <v>183</v>
      </c>
      <c r="V8781" s="28">
        <f t="shared" si="13770"/>
        <v>244</v>
      </c>
    </row>
    <row r="8782" spans="1:22" x14ac:dyDescent="0.3">
      <c r="A8782" s="28">
        <f t="shared" si="13769"/>
        <v>183245</v>
      </c>
      <c r="F8782" s="13"/>
      <c r="U8782" s="28">
        <f t="shared" si="13834"/>
        <v>183</v>
      </c>
      <c r="V8782" s="28">
        <f t="shared" si="13770"/>
        <v>245</v>
      </c>
    </row>
    <row r="8783" spans="1:22" x14ac:dyDescent="0.3">
      <c r="A8783" s="28">
        <f t="shared" si="13769"/>
        <v>183246</v>
      </c>
      <c r="F8783" s="13"/>
      <c r="U8783" s="28">
        <f t="shared" si="13834"/>
        <v>183</v>
      </c>
      <c r="V8783" s="28">
        <f t="shared" si="13770"/>
        <v>246</v>
      </c>
    </row>
    <row r="8784" spans="1:22" x14ac:dyDescent="0.3">
      <c r="A8784" s="28">
        <f t="shared" si="13769"/>
        <v>183247</v>
      </c>
      <c r="F8784" s="13"/>
      <c r="U8784" s="28">
        <f t="shared" si="13834"/>
        <v>183</v>
      </c>
      <c r="V8784" s="28">
        <f t="shared" si="13770"/>
        <v>247</v>
      </c>
    </row>
    <row r="8785" spans="1:24" s="8" customFormat="1" x14ac:dyDescent="0.3"/>
    <row r="8786" spans="1:24" x14ac:dyDescent="0.3">
      <c r="A8786" s="28">
        <f t="shared" ref="A8786:A8832" si="13844">ROUND(CONCATENATE(U8786,V8786),0)</f>
        <v>184201</v>
      </c>
      <c r="B8786" s="63" t="s">
        <v>0</v>
      </c>
      <c r="C8786" s="63"/>
      <c r="D8786" s="71"/>
      <c r="E8786" s="71"/>
      <c r="F8786" s="71"/>
      <c r="G8786" s="71"/>
      <c r="H8786" s="71"/>
      <c r="U8786" s="28">
        <f t="shared" ref="U8786:U8834" si="13845">U8784+1</f>
        <v>184</v>
      </c>
      <c r="V8786" s="28">
        <v>201</v>
      </c>
    </row>
    <row r="8787" spans="1:24" x14ac:dyDescent="0.3">
      <c r="A8787" s="28">
        <f t="shared" si="13844"/>
        <v>184202</v>
      </c>
      <c r="B8787" s="72" t="s">
        <v>70</v>
      </c>
      <c r="C8787" s="73"/>
      <c r="D8787" s="30"/>
      <c r="E8787" s="66" t="s">
        <v>71</v>
      </c>
      <c r="F8787" s="66"/>
      <c r="G8787" s="74"/>
      <c r="H8787" s="74"/>
      <c r="U8787" s="28">
        <f t="shared" si="13834"/>
        <v>184</v>
      </c>
      <c r="V8787" s="28">
        <f t="shared" ref="V8787" si="13846">V8786+1</f>
        <v>202</v>
      </c>
    </row>
    <row r="8788" spans="1:24" x14ac:dyDescent="0.3">
      <c r="A8788" s="28">
        <f t="shared" si="13844"/>
        <v>184203</v>
      </c>
      <c r="B8788" s="75" t="s">
        <v>6</v>
      </c>
      <c r="C8788" s="75"/>
      <c r="D8788" s="71"/>
      <c r="E8788" s="71"/>
      <c r="F8788" s="71"/>
      <c r="G8788" s="71"/>
      <c r="H8788" s="71"/>
      <c r="U8788" s="28">
        <f t="shared" si="13834"/>
        <v>184</v>
      </c>
      <c r="V8788" s="28">
        <f t="shared" si="13770"/>
        <v>203</v>
      </c>
    </row>
    <row r="8789" spans="1:24" x14ac:dyDescent="0.3">
      <c r="A8789" s="28">
        <f t="shared" si="13844"/>
        <v>184204</v>
      </c>
      <c r="B8789" s="63" t="s">
        <v>7</v>
      </c>
      <c r="C8789" s="63"/>
      <c r="D8789" s="71"/>
      <c r="E8789" s="71"/>
      <c r="F8789" s="71"/>
      <c r="G8789" s="71"/>
      <c r="H8789" s="71"/>
      <c r="J8789" s="17"/>
      <c r="K8789" s="17" t="s">
        <v>53</v>
      </c>
      <c r="L8789" s="17" t="s">
        <v>54</v>
      </c>
      <c r="M8789" s="17" t="s">
        <v>55</v>
      </c>
      <c r="N8789" s="17" t="s">
        <v>56</v>
      </c>
      <c r="O8789" s="17" t="s">
        <v>57</v>
      </c>
      <c r="P8789" s="17" t="s">
        <v>2</v>
      </c>
      <c r="Q8789" s="17" t="s">
        <v>3</v>
      </c>
      <c r="R8789" s="17" t="s">
        <v>4</v>
      </c>
      <c r="S8789" s="17" t="s">
        <v>5</v>
      </c>
      <c r="U8789" s="28">
        <f t="shared" si="13834"/>
        <v>184</v>
      </c>
      <c r="V8789" s="28">
        <f t="shared" si="13770"/>
        <v>204</v>
      </c>
      <c r="X8789" s="1" t="s">
        <v>48</v>
      </c>
    </row>
    <row r="8790" spans="1:24" x14ac:dyDescent="0.3">
      <c r="A8790" s="28">
        <f t="shared" si="13844"/>
        <v>184205</v>
      </c>
      <c r="B8790" s="63" t="s">
        <v>9</v>
      </c>
      <c r="C8790" s="63"/>
      <c r="D8790" s="71"/>
      <c r="E8790" s="71"/>
      <c r="F8790" s="71"/>
      <c r="G8790" s="71"/>
      <c r="H8790" s="71"/>
      <c r="J8790" s="17">
        <f t="shared" ref="J8790" si="13847">COUNTA(B8802:B8811)</f>
        <v>0</v>
      </c>
      <c r="K8790" s="17">
        <f t="shared" ref="K8790" si="13848">IF(L8790-1&lt;2,0,L8790-1)</f>
        <v>0</v>
      </c>
      <c r="L8790" s="17">
        <f t="shared" ref="L8790" si="13849">IF(M8790-1&lt;2,0,M8790-1)</f>
        <v>0</v>
      </c>
      <c r="M8790" s="17">
        <f t="shared" ref="M8790" si="13850">IF(N8790-1&lt;2,0,N8790-1)</f>
        <v>0</v>
      </c>
      <c r="N8790" s="17">
        <f t="shared" ref="N8790" si="13851">IF(O8790-1&lt;2,0,O8790-1)</f>
        <v>0</v>
      </c>
      <c r="O8790" s="17">
        <f t="shared" ref="O8790" si="13852">IF(P8790-1&lt;2,0,P8790-1)</f>
        <v>0</v>
      </c>
      <c r="P8790" s="17">
        <f t="shared" ref="P8790" si="13853">IF(Q8790-1&lt;2,0,Q8790-1)</f>
        <v>0</v>
      </c>
      <c r="Q8790" s="17">
        <f t="shared" ref="Q8790" si="13854">IF(R8790-1&lt;2,0,R8790-1)</f>
        <v>0</v>
      </c>
      <c r="R8790" s="17">
        <f t="shared" ref="R8790" si="13855">IF(S8790-1&lt;2,0,S8790-1)</f>
        <v>0</v>
      </c>
      <c r="S8790" s="17">
        <f t="shared" ref="S8790" si="13856">J8790</f>
        <v>0</v>
      </c>
      <c r="U8790" s="28">
        <f t="shared" si="13834"/>
        <v>184</v>
      </c>
      <c r="V8790" s="28">
        <f t="shared" si="13770"/>
        <v>205</v>
      </c>
      <c r="X8790" s="1" t="s">
        <v>49</v>
      </c>
    </row>
    <row r="8791" spans="1:24" x14ac:dyDescent="0.3">
      <c r="A8791" s="28">
        <f t="shared" si="13844"/>
        <v>184206</v>
      </c>
      <c r="B8791" s="63" t="s">
        <v>10</v>
      </c>
      <c r="C8791" s="63"/>
      <c r="D8791" s="71"/>
      <c r="E8791" s="71"/>
      <c r="F8791" s="71"/>
      <c r="G8791" s="71"/>
      <c r="H8791" s="71"/>
      <c r="J8791" s="28" t="str">
        <f t="shared" ref="J8791" si="13857">CONCATENATE(J8790,1)</f>
        <v>01</v>
      </c>
      <c r="K8791" s="29">
        <f t="shared" ref="K8791" si="13858">IF(K8790=0,0,VLOOKUP(J8791,J8795:S8825,K8790,FALSE))</f>
        <v>0</v>
      </c>
      <c r="L8791" s="29">
        <f t="shared" ref="L8791" si="13859">IF(L8790=0,0,VLOOKUP(J8791,J8795:S8825,L8790,FALSE))</f>
        <v>0</v>
      </c>
      <c r="M8791" s="29">
        <f t="shared" ref="M8791" si="13860">IF(M8790=0,0,VLOOKUP(J8791,J8795:S8825,M8790,FALSE))</f>
        <v>0</v>
      </c>
      <c r="N8791" s="29">
        <f t="shared" ref="N8791" si="13861">IF(N8790=0,0,VLOOKUP(J8791,J8795:S8825,N8790,FALSE))</f>
        <v>0</v>
      </c>
      <c r="O8791" s="29">
        <f t="shared" ref="O8791" si="13862">IF(O8790=0,0,VLOOKUP(J8791,J8795:S8825,O8790,FALSE))</f>
        <v>0</v>
      </c>
      <c r="P8791" s="29">
        <f t="shared" ref="P8791" si="13863">IF(P8790=0,0,VLOOKUP(J8791,J8795:S8825,P8790,FALSE))</f>
        <v>0</v>
      </c>
      <c r="Q8791" s="29">
        <f t="shared" ref="Q8791" si="13864">IF(Q8790=0,0,VLOOKUP(J8791,J8795:S8825,Q8790,FALSE))</f>
        <v>0</v>
      </c>
      <c r="R8791" s="29">
        <f t="shared" ref="R8791" si="13865">IF(R8790=0,0,VLOOKUP(J8791,J8795:S8825,R8790,FALSE))</f>
        <v>0</v>
      </c>
      <c r="S8791" s="29">
        <f t="shared" ref="S8791" si="13866">IF(S8790=0,0,VLOOKUP(J8791,J8795:S8825,S8790,FALSE))</f>
        <v>0</v>
      </c>
      <c r="U8791" s="28">
        <f t="shared" si="13834"/>
        <v>184</v>
      </c>
      <c r="V8791" s="28">
        <f t="shared" si="13770"/>
        <v>206</v>
      </c>
      <c r="X8791" s="1" t="s">
        <v>50</v>
      </c>
    </row>
    <row r="8792" spans="1:24" x14ac:dyDescent="0.3">
      <c r="A8792" s="28">
        <f t="shared" si="13844"/>
        <v>184207</v>
      </c>
      <c r="B8792" s="63" t="s">
        <v>11</v>
      </c>
      <c r="C8792" s="63"/>
      <c r="D8792" s="64"/>
      <c r="E8792" s="64"/>
      <c r="F8792" s="64"/>
      <c r="G8792" s="64"/>
      <c r="H8792" s="64"/>
      <c r="J8792" s="28" t="str">
        <f t="shared" ref="J8792" si="13867">CONCATENATE(J8790,2)</f>
        <v>02</v>
      </c>
      <c r="K8792" s="22">
        <f t="shared" ref="K8792" si="13868">IF(K8790=0,0,VLOOKUP(J8792,J8795:S8825,K8790,FALSE))</f>
        <v>0</v>
      </c>
      <c r="L8792" s="22">
        <f t="shared" ref="L8792" si="13869">IF(L8790=0,0,VLOOKUP(J8792,J8795:S8825,L8790,FALSE))</f>
        <v>0</v>
      </c>
      <c r="M8792" s="22">
        <f t="shared" ref="M8792" si="13870">IF(M8790=0,0,VLOOKUP(J8792,J8795:S8825,M8790,FALSE))</f>
        <v>0</v>
      </c>
      <c r="N8792" s="22">
        <f t="shared" ref="N8792" si="13871">IF(N8790=0,0,VLOOKUP(J8792,J8795:S8825,N8790,FALSE))</f>
        <v>0</v>
      </c>
      <c r="O8792" s="22">
        <f t="shared" ref="O8792" si="13872">IF(O8790=0,0,VLOOKUP(J8792,J8795:S8825,O8790,FALSE))</f>
        <v>0</v>
      </c>
      <c r="P8792" s="22">
        <f t="shared" ref="P8792" si="13873">IF(P8790=0,0,VLOOKUP(J8792,J8795:S8825,P8790,FALSE))</f>
        <v>0</v>
      </c>
      <c r="Q8792" s="22">
        <f t="shared" ref="Q8792" si="13874">IF(Q8790=0,0,VLOOKUP(J8792,J8795:S8825,Q8790,FALSE))</f>
        <v>0</v>
      </c>
      <c r="R8792" s="22">
        <f t="shared" ref="R8792" si="13875">IF(R8790=0,0,VLOOKUP(J8792,J8795:S8825,R8790,FALSE))</f>
        <v>0</v>
      </c>
      <c r="S8792" s="22">
        <f t="shared" ref="S8792" si="13876">IF(S8790=0,0,VLOOKUP(J8792,J8795:S8825,S8790,FALSE))</f>
        <v>0</v>
      </c>
      <c r="U8792" s="28">
        <f t="shared" si="13834"/>
        <v>184</v>
      </c>
      <c r="V8792" s="28">
        <f t="shared" si="13770"/>
        <v>207</v>
      </c>
    </row>
    <row r="8793" spans="1:24" x14ac:dyDescent="0.3">
      <c r="A8793" s="28">
        <f t="shared" si="13844"/>
        <v>184208</v>
      </c>
      <c r="B8793" s="63" t="s">
        <v>12</v>
      </c>
      <c r="C8793" s="63"/>
      <c r="D8793" s="65"/>
      <c r="E8793" s="65"/>
      <c r="F8793" s="65"/>
      <c r="G8793" s="65"/>
      <c r="H8793" s="65"/>
      <c r="J8793" s="28" t="str">
        <f t="shared" ref="J8793" si="13877">CONCATENATE(J8790,3)</f>
        <v>03</v>
      </c>
      <c r="K8793" s="22"/>
      <c r="L8793" s="22"/>
      <c r="M8793" s="22"/>
      <c r="N8793" s="22" t="s">
        <v>58</v>
      </c>
      <c r="O8793" s="29">
        <f t="shared" ref="O8793" si="13878">J8790-2</f>
        <v>-2</v>
      </c>
      <c r="P8793" s="22" t="s">
        <v>59</v>
      </c>
      <c r="Q8793" s="29" t="e">
        <f t="shared" ref="Q8793" si="13879">VLOOKUP(J8793,J8795:S8825,3,FALSE)</f>
        <v>#N/A</v>
      </c>
      <c r="R8793" s="22" t="s">
        <v>60</v>
      </c>
      <c r="S8793" s="22" t="e">
        <f t="shared" ref="S8793" si="13880">VLOOKUP(J8793,J8795:S8825,2,FALSE)</f>
        <v>#N/A</v>
      </c>
      <c r="U8793" s="28">
        <f t="shared" si="13834"/>
        <v>184</v>
      </c>
      <c r="V8793" s="28">
        <f t="shared" si="13770"/>
        <v>208</v>
      </c>
    </row>
    <row r="8794" spans="1:24" x14ac:dyDescent="0.3">
      <c r="A8794" s="28">
        <f t="shared" si="13844"/>
        <v>184209</v>
      </c>
      <c r="B8794" s="63" t="s">
        <v>13</v>
      </c>
      <c r="C8794" s="63"/>
      <c r="D8794" s="15"/>
      <c r="E8794" s="66" t="s">
        <v>14</v>
      </c>
      <c r="F8794" s="66"/>
      <c r="G8794" s="66"/>
      <c r="H8794" s="6" t="s">
        <v>64</v>
      </c>
      <c r="J8794" s="17"/>
      <c r="K8794" s="17">
        <v>3</v>
      </c>
      <c r="L8794" s="17">
        <v>3</v>
      </c>
      <c r="M8794" s="17"/>
      <c r="N8794" s="17"/>
      <c r="O8794" s="17"/>
      <c r="P8794" s="17"/>
      <c r="Q8794" s="17"/>
      <c r="R8794" s="17"/>
      <c r="S8794" s="17"/>
      <c r="U8794" s="28">
        <f t="shared" si="13834"/>
        <v>184</v>
      </c>
      <c r="V8794" s="28">
        <f t="shared" si="13770"/>
        <v>209</v>
      </c>
    </row>
    <row r="8795" spans="1:24" x14ac:dyDescent="0.3">
      <c r="A8795" s="28">
        <f t="shared" si="13844"/>
        <v>184210</v>
      </c>
      <c r="B8795" s="63" t="s">
        <v>15</v>
      </c>
      <c r="C8795" s="63"/>
      <c r="D8795" s="2">
        <f t="shared" ref="D8795" si="13881">MIN(B8802:B8811)</f>
        <v>0</v>
      </c>
      <c r="E8795" s="3" t="s">
        <v>16</v>
      </c>
      <c r="F8795" s="2">
        <f t="shared" ref="F8795" si="13882">MAX(B8802:B8811)</f>
        <v>0</v>
      </c>
      <c r="G8795" s="4" t="str">
        <f t="shared" ref="G8795" si="13883">IF(H8794="","",H8794)</f>
        <v>°C</v>
      </c>
      <c r="H8795" s="14"/>
      <c r="J8795" s="28" t="str">
        <f t="shared" ref="J8795" si="13884">CONCATENATE(K8794,1)</f>
        <v>31</v>
      </c>
      <c r="K8795" s="22" t="e">
        <f t="array" ref="K8795:L8797">LINEST(B8802:B8804,C8802:C8804^{1},TRUE,TRUE)</f>
        <v>#VALUE!</v>
      </c>
      <c r="L8795" s="22" t="e">
        <v>#VALUE!</v>
      </c>
      <c r="M8795" s="17"/>
      <c r="N8795" s="17"/>
      <c r="O8795" s="17"/>
      <c r="P8795" s="17"/>
      <c r="Q8795" s="17"/>
      <c r="R8795" s="17"/>
      <c r="S8795" s="17"/>
      <c r="U8795" s="28">
        <f t="shared" si="13834"/>
        <v>184</v>
      </c>
      <c r="V8795" s="28">
        <f t="shared" si="13770"/>
        <v>210</v>
      </c>
    </row>
    <row r="8796" spans="1:24" x14ac:dyDescent="0.3">
      <c r="A8796" s="28">
        <f t="shared" si="13844"/>
        <v>184211</v>
      </c>
      <c r="J8796" s="28" t="str">
        <f t="shared" ref="J8796" si="13885">CONCATENATE(K8794,2)</f>
        <v>32</v>
      </c>
      <c r="K8796" s="22" t="e">
        <v>#VALUE!</v>
      </c>
      <c r="L8796" s="22" t="e">
        <v>#VALUE!</v>
      </c>
      <c r="M8796" s="17"/>
      <c r="N8796" s="17"/>
      <c r="O8796" s="17"/>
      <c r="P8796" s="17"/>
      <c r="Q8796" s="17"/>
      <c r="R8796" s="17"/>
      <c r="S8796" s="17"/>
      <c r="U8796" s="28">
        <f t="shared" si="13834"/>
        <v>184</v>
      </c>
      <c r="V8796" s="28">
        <f t="shared" si="13770"/>
        <v>211</v>
      </c>
    </row>
    <row r="8797" spans="1:24" x14ac:dyDescent="0.3">
      <c r="A8797" s="28">
        <f t="shared" si="13844"/>
        <v>184212</v>
      </c>
      <c r="B8797" s="67" t="s">
        <v>17</v>
      </c>
      <c r="C8797" s="67"/>
      <c r="D8797" s="67"/>
      <c r="E8797" s="67"/>
      <c r="F8797" s="67"/>
      <c r="G8797" s="68" t="s">
        <v>31</v>
      </c>
      <c r="H8797" s="69"/>
      <c r="J8797" s="28" t="str">
        <f t="shared" ref="J8797" si="13886">CONCATENATE(K8794,3)</f>
        <v>33</v>
      </c>
      <c r="K8797" s="22" t="e">
        <v>#VALUE!</v>
      </c>
      <c r="L8797" s="22" t="e">
        <v>#VALUE!</v>
      </c>
      <c r="M8797" s="17"/>
      <c r="N8797" s="17"/>
      <c r="O8797" s="17"/>
      <c r="P8797" s="17"/>
      <c r="Q8797" s="17"/>
      <c r="R8797" s="17"/>
      <c r="S8797" s="17"/>
      <c r="U8797" s="28">
        <f t="shared" si="13834"/>
        <v>184</v>
      </c>
      <c r="V8797" s="28">
        <f t="shared" si="13770"/>
        <v>212</v>
      </c>
    </row>
    <row r="8798" spans="1:24" x14ac:dyDescent="0.3">
      <c r="A8798" s="28">
        <f t="shared" si="13844"/>
        <v>184213</v>
      </c>
      <c r="B8798" s="66" t="s">
        <v>18</v>
      </c>
      <c r="C8798" s="66"/>
      <c r="D8798" s="66"/>
      <c r="E8798" s="66" t="str">
        <f t="shared" ref="E8798" si="13887">IF(D8791="","",D8791)</f>
        <v/>
      </c>
      <c r="F8798" s="66"/>
      <c r="G8798" s="4" t="s">
        <v>18</v>
      </c>
      <c r="H8798" s="16"/>
      <c r="J8798" s="17"/>
      <c r="K8798" s="17">
        <v>4</v>
      </c>
      <c r="L8798" s="17">
        <v>4</v>
      </c>
      <c r="M8798" s="17">
        <v>4</v>
      </c>
      <c r="N8798" s="17"/>
      <c r="O8798" s="17"/>
      <c r="P8798" s="17"/>
      <c r="Q8798" s="17"/>
      <c r="R8798" s="17"/>
      <c r="S8798" s="17"/>
      <c r="U8798" s="28">
        <f t="shared" si="13834"/>
        <v>184</v>
      </c>
      <c r="V8798" s="28">
        <f t="shared" si="13770"/>
        <v>213</v>
      </c>
    </row>
    <row r="8799" spans="1:24" ht="15" customHeight="1" x14ac:dyDescent="0.3">
      <c r="A8799" s="28">
        <f t="shared" si="13844"/>
        <v>184214</v>
      </c>
      <c r="B8799" s="5" t="s">
        <v>19</v>
      </c>
      <c r="C8799" s="5" t="s">
        <v>20</v>
      </c>
      <c r="D8799" s="5" t="s">
        <v>21</v>
      </c>
      <c r="E8799" s="5"/>
      <c r="F8799" s="70" t="s">
        <v>33</v>
      </c>
      <c r="G8799" s="5" t="s">
        <v>19</v>
      </c>
      <c r="H8799" s="5" t="s">
        <v>20</v>
      </c>
      <c r="J8799" s="28" t="str">
        <f t="shared" ref="J8799" si="13888">CONCATENATE(K8798,1)</f>
        <v>41</v>
      </c>
      <c r="K8799" s="22" t="e">
        <f t="array" ref="K8799:M8801">LINEST(B8802:B8805,C8802:C8805^{1,2},TRUE,TRUE)</f>
        <v>#VALUE!</v>
      </c>
      <c r="L8799" s="22" t="e">
        <v>#VALUE!</v>
      </c>
      <c r="M8799" s="22" t="e">
        <v>#VALUE!</v>
      </c>
      <c r="N8799" s="17"/>
      <c r="O8799" s="17"/>
      <c r="P8799" s="17"/>
      <c r="Q8799" s="17"/>
      <c r="R8799" s="17"/>
      <c r="S8799" s="17"/>
      <c r="U8799" s="28">
        <f t="shared" si="13834"/>
        <v>184</v>
      </c>
      <c r="V8799" s="28">
        <f t="shared" si="13770"/>
        <v>214</v>
      </c>
    </row>
    <row r="8800" spans="1:24" x14ac:dyDescent="0.3">
      <c r="A8800" s="28">
        <f t="shared" si="13844"/>
        <v>184215</v>
      </c>
      <c r="B8800" s="5" t="s">
        <v>22</v>
      </c>
      <c r="C8800" s="5" t="s">
        <v>23</v>
      </c>
      <c r="D8800" s="5" t="s">
        <v>24</v>
      </c>
      <c r="E8800" s="5" t="s">
        <v>32</v>
      </c>
      <c r="F8800" s="70"/>
      <c r="G8800" s="5" t="s">
        <v>22</v>
      </c>
      <c r="H8800" s="5" t="s">
        <v>23</v>
      </c>
      <c r="J8800" s="28" t="str">
        <f t="shared" ref="J8800" si="13889">CONCATENATE(K8798,2)</f>
        <v>42</v>
      </c>
      <c r="K8800" s="22" t="e">
        <v>#VALUE!</v>
      </c>
      <c r="L8800" s="22" t="e">
        <v>#VALUE!</v>
      </c>
      <c r="M8800" s="22" t="e">
        <v>#VALUE!</v>
      </c>
      <c r="N8800" s="17"/>
      <c r="O8800" s="17"/>
      <c r="P8800" s="17"/>
      <c r="Q8800" s="17"/>
      <c r="R8800" s="17"/>
      <c r="S8800" s="17"/>
      <c r="U8800" s="28">
        <f t="shared" si="13834"/>
        <v>184</v>
      </c>
      <c r="V8800" s="28">
        <f t="shared" si="13770"/>
        <v>215</v>
      </c>
    </row>
    <row r="8801" spans="1:22" x14ac:dyDescent="0.3">
      <c r="A8801" s="28">
        <f t="shared" si="13844"/>
        <v>184216</v>
      </c>
      <c r="B8801" s="6" t="str">
        <f t="shared" ref="B8801" si="13890">IF(H8794="","",H8794)</f>
        <v>°C</v>
      </c>
      <c r="C8801" s="6" t="str">
        <f t="shared" ref="C8801" si="13891">IF(H8794="","",H8794)</f>
        <v>°C</v>
      </c>
      <c r="D8801" s="6" t="str">
        <f t="shared" ref="D8801" si="13892">IF(H8794="","",H8794)</f>
        <v>°C</v>
      </c>
      <c r="E8801" s="6"/>
      <c r="F8801" s="6"/>
      <c r="G8801" s="6" t="str">
        <f t="shared" ref="G8801" si="13893">IF(H8794="","",H8794)</f>
        <v>°C</v>
      </c>
      <c r="H8801" s="6" t="str">
        <f t="shared" ref="H8801" si="13894">IF(H8794="","",H8794)</f>
        <v>°C</v>
      </c>
      <c r="J8801" s="28" t="str">
        <f t="shared" ref="J8801" si="13895">CONCATENATE(K8798,3)</f>
        <v>43</v>
      </c>
      <c r="K8801" s="22" t="e">
        <v>#VALUE!</v>
      </c>
      <c r="L8801" s="22" t="e">
        <v>#VALUE!</v>
      </c>
      <c r="M8801" s="22" t="e">
        <v>#VALUE!</v>
      </c>
      <c r="N8801" s="17"/>
      <c r="O8801" s="17"/>
      <c r="P8801" s="17"/>
      <c r="Q8801" s="17"/>
      <c r="R8801" s="17"/>
      <c r="S8801" s="17"/>
      <c r="U8801" s="28">
        <f t="shared" si="13834"/>
        <v>184</v>
      </c>
      <c r="V8801" s="28">
        <f t="shared" si="13770"/>
        <v>216</v>
      </c>
    </row>
    <row r="8802" spans="1:22" x14ac:dyDescent="0.3">
      <c r="A8802" s="28">
        <f t="shared" si="13844"/>
        <v>184217</v>
      </c>
      <c r="B8802" s="26"/>
      <c r="C8802" s="26"/>
      <c r="D8802" s="26"/>
      <c r="E8802" s="9"/>
      <c r="F8802" s="26"/>
      <c r="G8802" s="27"/>
      <c r="H8802" s="27"/>
      <c r="J8802" s="17"/>
      <c r="K8802" s="17">
        <v>5</v>
      </c>
      <c r="L8802" s="17">
        <v>5</v>
      </c>
      <c r="M8802" s="17">
        <v>5</v>
      </c>
      <c r="N8802" s="17">
        <v>5</v>
      </c>
      <c r="O8802" s="17"/>
      <c r="P8802" s="17"/>
      <c r="Q8802" s="17"/>
      <c r="R8802" s="17"/>
      <c r="S8802" s="17"/>
      <c r="U8802" s="28">
        <f t="shared" si="13834"/>
        <v>184</v>
      </c>
      <c r="V8802" s="28">
        <f t="shared" si="13770"/>
        <v>217</v>
      </c>
    </row>
    <row r="8803" spans="1:22" x14ac:dyDescent="0.3">
      <c r="A8803" s="28">
        <f t="shared" si="13844"/>
        <v>184218</v>
      </c>
      <c r="B8803" s="26"/>
      <c r="C8803" s="26"/>
      <c r="D8803" s="26"/>
      <c r="E8803" s="9"/>
      <c r="F8803" s="26"/>
      <c r="G8803" s="27"/>
      <c r="H8803" s="27"/>
      <c r="J8803" s="28" t="str">
        <f t="shared" ref="J8803" si="13896">CONCATENATE(K8802,1)</f>
        <v>51</v>
      </c>
      <c r="K8803" s="22" t="e">
        <f t="array" ref="K8803:N8805">LINEST(B8802:B8806,C8802:C8806^{1,2,3},TRUE,TRUE)</f>
        <v>#VALUE!</v>
      </c>
      <c r="L8803" s="22" t="e">
        <v>#VALUE!</v>
      </c>
      <c r="M8803" s="22" t="e">
        <v>#VALUE!</v>
      </c>
      <c r="N8803" s="22" t="e">
        <v>#VALUE!</v>
      </c>
      <c r="O8803" s="17"/>
      <c r="P8803" s="17"/>
      <c r="Q8803" s="17"/>
      <c r="R8803" s="17"/>
      <c r="S8803" s="17"/>
      <c r="U8803" s="28">
        <f t="shared" si="13834"/>
        <v>184</v>
      </c>
      <c r="V8803" s="28">
        <f t="shared" ref="V8803:V8866" si="13897">V8802+1</f>
        <v>218</v>
      </c>
    </row>
    <row r="8804" spans="1:22" x14ac:dyDescent="0.3">
      <c r="A8804" s="28">
        <f t="shared" si="13844"/>
        <v>184219</v>
      </c>
      <c r="B8804" s="26"/>
      <c r="C8804" s="26"/>
      <c r="D8804" s="26"/>
      <c r="E8804" s="9"/>
      <c r="F8804" s="26"/>
      <c r="G8804" s="27"/>
      <c r="H8804" s="27"/>
      <c r="J8804" s="28" t="str">
        <f t="shared" ref="J8804" si="13898">CONCATENATE(K8802,2)</f>
        <v>52</v>
      </c>
      <c r="K8804" s="22" t="e">
        <v>#VALUE!</v>
      </c>
      <c r="L8804" s="22" t="e">
        <v>#VALUE!</v>
      </c>
      <c r="M8804" s="22" t="e">
        <v>#VALUE!</v>
      </c>
      <c r="N8804" s="22" t="e">
        <v>#VALUE!</v>
      </c>
      <c r="O8804" s="17"/>
      <c r="P8804" s="17"/>
      <c r="Q8804" s="17"/>
      <c r="R8804" s="17"/>
      <c r="S8804" s="17"/>
      <c r="U8804" s="28">
        <f t="shared" si="13834"/>
        <v>184</v>
      </c>
      <c r="V8804" s="28">
        <f t="shared" si="13897"/>
        <v>219</v>
      </c>
    </row>
    <row r="8805" spans="1:22" x14ac:dyDescent="0.3">
      <c r="A8805" s="28">
        <f t="shared" si="13844"/>
        <v>184220</v>
      </c>
      <c r="B8805" s="26"/>
      <c r="C8805" s="26"/>
      <c r="D8805" s="26"/>
      <c r="E8805" s="9"/>
      <c r="F8805" s="26"/>
      <c r="G8805" s="27"/>
      <c r="H8805" s="27"/>
      <c r="J8805" s="28" t="str">
        <f t="shared" ref="J8805" si="13899">CONCATENATE(K8802,3)</f>
        <v>53</v>
      </c>
      <c r="K8805" s="22" t="e">
        <v>#VALUE!</v>
      </c>
      <c r="L8805" s="22" t="e">
        <v>#VALUE!</v>
      </c>
      <c r="M8805" s="22" t="e">
        <v>#VALUE!</v>
      </c>
      <c r="N8805" s="22" t="e">
        <v>#VALUE!</v>
      </c>
      <c r="O8805" s="17"/>
      <c r="P8805" s="17"/>
      <c r="Q8805" s="17"/>
      <c r="R8805" s="17"/>
      <c r="S8805" s="17"/>
      <c r="U8805" s="28">
        <f t="shared" si="13834"/>
        <v>184</v>
      </c>
      <c r="V8805" s="28">
        <f t="shared" si="13897"/>
        <v>220</v>
      </c>
    </row>
    <row r="8806" spans="1:22" x14ac:dyDescent="0.3">
      <c r="A8806" s="28">
        <f t="shared" si="13844"/>
        <v>184221</v>
      </c>
      <c r="B8806" s="26"/>
      <c r="C8806" s="26"/>
      <c r="D8806" s="26"/>
      <c r="E8806" s="9"/>
      <c r="F8806" s="26"/>
      <c r="G8806" s="27"/>
      <c r="H8806" s="27"/>
      <c r="J8806" s="17"/>
      <c r="K8806" s="17">
        <v>6</v>
      </c>
      <c r="L8806" s="17">
        <v>6</v>
      </c>
      <c r="M8806" s="17">
        <v>6</v>
      </c>
      <c r="N8806" s="17">
        <v>6</v>
      </c>
      <c r="O8806" s="17">
        <v>6</v>
      </c>
      <c r="P8806" s="17"/>
      <c r="Q8806" s="17"/>
      <c r="R8806" s="17"/>
      <c r="S8806" s="17"/>
      <c r="U8806" s="28">
        <f t="shared" si="13834"/>
        <v>184</v>
      </c>
      <c r="V8806" s="28">
        <f t="shared" si="13897"/>
        <v>221</v>
      </c>
    </row>
    <row r="8807" spans="1:22" x14ac:dyDescent="0.3">
      <c r="A8807" s="28">
        <f t="shared" si="13844"/>
        <v>184222</v>
      </c>
      <c r="B8807" s="26"/>
      <c r="C8807" s="26"/>
      <c r="D8807" s="26"/>
      <c r="E8807" s="9"/>
      <c r="F8807" s="26"/>
      <c r="G8807" s="27"/>
      <c r="H8807" s="27"/>
      <c r="J8807" s="28" t="str">
        <f t="shared" ref="J8807" si="13900">CONCATENATE(K8806,1)</f>
        <v>61</v>
      </c>
      <c r="K8807" s="22" t="e">
        <f t="array" ref="K8807:O8809">LINEST(B8802:B8807,C8802:C8807^{1,2,3,4},TRUE,TRUE)</f>
        <v>#VALUE!</v>
      </c>
      <c r="L8807" s="22" t="e">
        <v>#VALUE!</v>
      </c>
      <c r="M8807" s="22" t="e">
        <v>#VALUE!</v>
      </c>
      <c r="N8807" s="22" t="e">
        <v>#VALUE!</v>
      </c>
      <c r="O8807" s="22" t="e">
        <v>#VALUE!</v>
      </c>
      <c r="P8807" s="17"/>
      <c r="Q8807" s="17"/>
      <c r="R8807" s="17"/>
      <c r="S8807" s="17"/>
      <c r="U8807" s="28">
        <f t="shared" si="13834"/>
        <v>184</v>
      </c>
      <c r="V8807" s="28">
        <f t="shared" si="13897"/>
        <v>222</v>
      </c>
    </row>
    <row r="8808" spans="1:22" x14ac:dyDescent="0.3">
      <c r="A8808" s="28">
        <f t="shared" si="13844"/>
        <v>184223</v>
      </c>
      <c r="B8808" s="26"/>
      <c r="C8808" s="26"/>
      <c r="D8808" s="26"/>
      <c r="E8808" s="9"/>
      <c r="F8808" s="26"/>
      <c r="G8808" s="27"/>
      <c r="H8808" s="27"/>
      <c r="J8808" s="28" t="str">
        <f t="shared" ref="J8808" si="13901">CONCATENATE(K8806,2)</f>
        <v>62</v>
      </c>
      <c r="K8808" s="22" t="e">
        <v>#VALUE!</v>
      </c>
      <c r="L8808" s="22" t="e">
        <v>#VALUE!</v>
      </c>
      <c r="M8808" s="22" t="e">
        <v>#VALUE!</v>
      </c>
      <c r="N8808" s="22" t="e">
        <v>#VALUE!</v>
      </c>
      <c r="O8808" s="22" t="e">
        <v>#VALUE!</v>
      </c>
      <c r="P8808" s="17"/>
      <c r="Q8808" s="17"/>
      <c r="R8808" s="17"/>
      <c r="S8808" s="17"/>
      <c r="U8808" s="28">
        <f t="shared" si="13834"/>
        <v>184</v>
      </c>
      <c r="V8808" s="28">
        <f t="shared" si="13897"/>
        <v>223</v>
      </c>
    </row>
    <row r="8809" spans="1:22" x14ac:dyDescent="0.3">
      <c r="A8809" s="28">
        <f t="shared" si="13844"/>
        <v>184224</v>
      </c>
      <c r="B8809" s="26"/>
      <c r="C8809" s="26"/>
      <c r="D8809" s="26"/>
      <c r="E8809" s="9"/>
      <c r="F8809" s="26"/>
      <c r="G8809" s="27"/>
      <c r="H8809" s="27"/>
      <c r="J8809" s="28" t="str">
        <f t="shared" ref="J8809" si="13902">CONCATENATE(K8806,3)</f>
        <v>63</v>
      </c>
      <c r="K8809" s="22" t="e">
        <v>#VALUE!</v>
      </c>
      <c r="L8809" s="22" t="e">
        <v>#VALUE!</v>
      </c>
      <c r="M8809" s="22" t="e">
        <v>#VALUE!</v>
      </c>
      <c r="N8809" s="22" t="e">
        <v>#VALUE!</v>
      </c>
      <c r="O8809" s="22" t="e">
        <v>#VALUE!</v>
      </c>
      <c r="P8809" s="17"/>
      <c r="Q8809" s="17"/>
      <c r="R8809" s="17"/>
      <c r="S8809" s="17"/>
      <c r="U8809" s="28">
        <f t="shared" si="13834"/>
        <v>184</v>
      </c>
      <c r="V8809" s="28">
        <f t="shared" si="13897"/>
        <v>224</v>
      </c>
    </row>
    <row r="8810" spans="1:22" x14ac:dyDescent="0.3">
      <c r="A8810" s="28">
        <f t="shared" si="13844"/>
        <v>184225</v>
      </c>
      <c r="B8810" s="26"/>
      <c r="C8810" s="26"/>
      <c r="D8810" s="26"/>
      <c r="E8810" s="9"/>
      <c r="F8810" s="26"/>
      <c r="G8810" s="27"/>
      <c r="H8810" s="27"/>
      <c r="J8810" s="17"/>
      <c r="K8810" s="17">
        <v>7</v>
      </c>
      <c r="L8810" s="17">
        <v>7</v>
      </c>
      <c r="M8810" s="17">
        <v>7</v>
      </c>
      <c r="N8810" s="17">
        <v>7</v>
      </c>
      <c r="O8810" s="17">
        <v>7</v>
      </c>
      <c r="P8810" s="17">
        <v>7</v>
      </c>
      <c r="Q8810" s="17"/>
      <c r="R8810" s="17"/>
      <c r="S8810" s="17"/>
      <c r="U8810" s="28">
        <f t="shared" si="13834"/>
        <v>184</v>
      </c>
      <c r="V8810" s="28">
        <f t="shared" si="13897"/>
        <v>225</v>
      </c>
    </row>
    <row r="8811" spans="1:22" x14ac:dyDescent="0.3">
      <c r="A8811" s="28">
        <f t="shared" si="13844"/>
        <v>184226</v>
      </c>
      <c r="B8811" s="26"/>
      <c r="C8811" s="26"/>
      <c r="D8811" s="26"/>
      <c r="E8811" s="9"/>
      <c r="F8811" s="26"/>
      <c r="G8811" s="27"/>
      <c r="H8811" s="27"/>
      <c r="J8811" s="28" t="str">
        <f t="shared" ref="J8811" si="13903">CONCATENATE(K8810,1)</f>
        <v>71</v>
      </c>
      <c r="K8811" s="22" t="e">
        <f t="array" ref="K8811:P8813">LINEST(B8802:B8808,C8802:C8808^{1,2,3,4,5},TRUE,TRUE)</f>
        <v>#VALUE!</v>
      </c>
      <c r="L8811" s="22" t="e">
        <v>#VALUE!</v>
      </c>
      <c r="M8811" s="22" t="e">
        <v>#VALUE!</v>
      </c>
      <c r="N8811" s="22" t="e">
        <v>#VALUE!</v>
      </c>
      <c r="O8811" s="22" t="e">
        <v>#VALUE!</v>
      </c>
      <c r="P8811" s="22" t="e">
        <v>#VALUE!</v>
      </c>
      <c r="Q8811" s="17"/>
      <c r="R8811" s="17"/>
      <c r="S8811" s="17"/>
      <c r="U8811" s="28">
        <f t="shared" si="13834"/>
        <v>184</v>
      </c>
      <c r="V8811" s="28">
        <f t="shared" si="13897"/>
        <v>226</v>
      </c>
    </row>
    <row r="8812" spans="1:22" x14ac:dyDescent="0.3">
      <c r="A8812" s="28">
        <f t="shared" si="13844"/>
        <v>184227</v>
      </c>
      <c r="B8812" s="2">
        <f t="shared" ref="B8812" si="13904">COUNT(B8802:B8811)-2</f>
        <v>-2</v>
      </c>
      <c r="J8812" s="28" t="str">
        <f t="shared" ref="J8812" si="13905">CONCATENATE(K8810,2)</f>
        <v>72</v>
      </c>
      <c r="K8812" s="22" t="e">
        <v>#VALUE!</v>
      </c>
      <c r="L8812" s="22" t="e">
        <v>#VALUE!</v>
      </c>
      <c r="M8812" s="22" t="e">
        <v>#VALUE!</v>
      </c>
      <c r="N8812" s="22" t="e">
        <v>#VALUE!</v>
      </c>
      <c r="O8812" s="22" t="e">
        <v>#VALUE!</v>
      </c>
      <c r="P8812" s="22" t="e">
        <v>#VALUE!</v>
      </c>
      <c r="Q8812" s="17"/>
      <c r="R8812" s="17"/>
      <c r="S8812" s="17"/>
      <c r="U8812" s="28">
        <f t="shared" si="13834"/>
        <v>184</v>
      </c>
      <c r="V8812" s="28">
        <f t="shared" si="13897"/>
        <v>227</v>
      </c>
    </row>
    <row r="8813" spans="1:22" x14ac:dyDescent="0.3">
      <c r="A8813" s="28">
        <f t="shared" si="13844"/>
        <v>184228</v>
      </c>
      <c r="J8813" s="28" t="str">
        <f t="shared" ref="J8813" si="13906">CONCATENATE(K8810,3)</f>
        <v>73</v>
      </c>
      <c r="K8813" s="22" t="e">
        <v>#VALUE!</v>
      </c>
      <c r="L8813" s="22" t="e">
        <v>#VALUE!</v>
      </c>
      <c r="M8813" s="22" t="e">
        <v>#VALUE!</v>
      </c>
      <c r="N8813" s="22" t="e">
        <v>#VALUE!</v>
      </c>
      <c r="O8813" s="22" t="e">
        <v>#VALUE!</v>
      </c>
      <c r="P8813" s="22" t="e">
        <v>#VALUE!</v>
      </c>
      <c r="Q8813" s="17"/>
      <c r="R8813" s="17"/>
      <c r="S8813" s="17"/>
      <c r="U8813" s="28">
        <f t="shared" si="13834"/>
        <v>184</v>
      </c>
      <c r="V8813" s="28">
        <f t="shared" si="13897"/>
        <v>228</v>
      </c>
    </row>
    <row r="8814" spans="1:22" x14ac:dyDescent="0.3">
      <c r="A8814" s="28">
        <f t="shared" si="13844"/>
        <v>184229</v>
      </c>
      <c r="B8814" s="66" t="s">
        <v>25</v>
      </c>
      <c r="C8814" s="66"/>
      <c r="D8814" s="66"/>
      <c r="E8814" s="66"/>
      <c r="F8814" s="66"/>
      <c r="G8814" s="66"/>
      <c r="H8814" s="66"/>
      <c r="J8814" s="17"/>
      <c r="K8814" s="17">
        <v>8</v>
      </c>
      <c r="L8814" s="17">
        <v>8</v>
      </c>
      <c r="M8814" s="17">
        <v>8</v>
      </c>
      <c r="N8814" s="17">
        <v>8</v>
      </c>
      <c r="O8814" s="17">
        <v>8</v>
      </c>
      <c r="P8814" s="17">
        <v>8</v>
      </c>
      <c r="Q8814" s="17">
        <v>8</v>
      </c>
      <c r="R8814" s="17"/>
      <c r="S8814" s="17"/>
      <c r="U8814" s="28">
        <f t="shared" si="13834"/>
        <v>184</v>
      </c>
      <c r="V8814" s="28">
        <f t="shared" si="13897"/>
        <v>229</v>
      </c>
    </row>
    <row r="8815" spans="1:22" x14ac:dyDescent="0.3">
      <c r="A8815" s="28">
        <f t="shared" si="13844"/>
        <v>184230</v>
      </c>
      <c r="B8815" s="71"/>
      <c r="C8815" s="71"/>
      <c r="D8815" s="71"/>
      <c r="E8815" s="71"/>
      <c r="F8815" s="71"/>
      <c r="G8815" s="71"/>
      <c r="H8815" s="71"/>
      <c r="J8815" s="28" t="str">
        <f t="shared" ref="J8815" si="13907">CONCATENATE(K8814,1)</f>
        <v>81</v>
      </c>
      <c r="K8815" s="22" t="e">
        <f t="array" ref="K8815:Q8817">LINEST(B8802:B8809,C8802:C8809^{1,2,3,4,5,6},TRUE,TRUE)</f>
        <v>#VALUE!</v>
      </c>
      <c r="L8815" s="22" t="e">
        <v>#VALUE!</v>
      </c>
      <c r="M8815" s="22" t="e">
        <v>#VALUE!</v>
      </c>
      <c r="N8815" s="22" t="e">
        <v>#VALUE!</v>
      </c>
      <c r="O8815" s="22" t="e">
        <v>#VALUE!</v>
      </c>
      <c r="P8815" s="22" t="e">
        <v>#VALUE!</v>
      </c>
      <c r="Q8815" s="22" t="e">
        <v>#VALUE!</v>
      </c>
      <c r="R8815" s="17"/>
      <c r="S8815" s="17"/>
      <c r="U8815" s="28">
        <f t="shared" si="13834"/>
        <v>184</v>
      </c>
      <c r="V8815" s="28">
        <f t="shared" si="13897"/>
        <v>230</v>
      </c>
    </row>
    <row r="8816" spans="1:22" x14ac:dyDescent="0.3">
      <c r="A8816" s="28">
        <f t="shared" si="13844"/>
        <v>184231</v>
      </c>
      <c r="B8816" s="71"/>
      <c r="C8816" s="71"/>
      <c r="D8816" s="71"/>
      <c r="E8816" s="71"/>
      <c r="F8816" s="71"/>
      <c r="G8816" s="71"/>
      <c r="H8816" s="71"/>
      <c r="J8816" s="28" t="str">
        <f t="shared" ref="J8816" si="13908">CONCATENATE(K8814,2)</f>
        <v>82</v>
      </c>
      <c r="K8816" s="22" t="e">
        <v>#VALUE!</v>
      </c>
      <c r="L8816" s="22" t="e">
        <v>#VALUE!</v>
      </c>
      <c r="M8816" s="22" t="e">
        <v>#VALUE!</v>
      </c>
      <c r="N8816" s="22" t="e">
        <v>#VALUE!</v>
      </c>
      <c r="O8816" s="22" t="e">
        <v>#VALUE!</v>
      </c>
      <c r="P8816" s="22" t="e">
        <v>#VALUE!</v>
      </c>
      <c r="Q8816" s="22" t="e">
        <v>#VALUE!</v>
      </c>
      <c r="R8816" s="17"/>
      <c r="S8816" s="17"/>
      <c r="U8816" s="28">
        <f t="shared" si="13834"/>
        <v>184</v>
      </c>
      <c r="V8816" s="28">
        <f t="shared" si="13897"/>
        <v>231</v>
      </c>
    </row>
    <row r="8817" spans="1:22" x14ac:dyDescent="0.3">
      <c r="A8817" s="28">
        <f t="shared" si="13844"/>
        <v>184232</v>
      </c>
      <c r="J8817" s="28" t="str">
        <f t="shared" ref="J8817" si="13909">CONCATENATE(K8814,3)</f>
        <v>83</v>
      </c>
      <c r="K8817" s="22" t="e">
        <v>#VALUE!</v>
      </c>
      <c r="L8817" s="22" t="e">
        <v>#VALUE!</v>
      </c>
      <c r="M8817" s="22" t="e">
        <v>#VALUE!</v>
      </c>
      <c r="N8817" s="22" t="e">
        <v>#VALUE!</v>
      </c>
      <c r="O8817" s="22" t="e">
        <v>#VALUE!</v>
      </c>
      <c r="P8817" s="22" t="e">
        <v>#VALUE!</v>
      </c>
      <c r="Q8817" s="22" t="e">
        <v>#VALUE!</v>
      </c>
      <c r="R8817" s="17"/>
      <c r="S8817" s="17"/>
      <c r="U8817" s="28">
        <f t="shared" si="13834"/>
        <v>184</v>
      </c>
      <c r="V8817" s="28">
        <f t="shared" si="13897"/>
        <v>232</v>
      </c>
    </row>
    <row r="8818" spans="1:22" ht="15" customHeight="1" x14ac:dyDescent="0.3">
      <c r="A8818" s="28">
        <f t="shared" si="13844"/>
        <v>184233</v>
      </c>
      <c r="B8818" s="66" t="s">
        <v>52</v>
      </c>
      <c r="C8818" s="66"/>
      <c r="D8818" s="66"/>
      <c r="E8818" s="10" t="str">
        <f>IF(D8788="","",MAX(E8819,E8820))</f>
        <v/>
      </c>
      <c r="J8818" s="17"/>
      <c r="K8818" s="17">
        <v>9</v>
      </c>
      <c r="L8818" s="17">
        <v>9</v>
      </c>
      <c r="M8818" s="17">
        <v>9</v>
      </c>
      <c r="N8818" s="17">
        <v>9</v>
      </c>
      <c r="O8818" s="17">
        <v>9</v>
      </c>
      <c r="P8818" s="17">
        <v>9</v>
      </c>
      <c r="Q8818" s="17">
        <v>9</v>
      </c>
      <c r="R8818" s="17">
        <v>9</v>
      </c>
      <c r="S8818" s="17"/>
      <c r="U8818" s="28">
        <f t="shared" si="13834"/>
        <v>184</v>
      </c>
      <c r="V8818" s="28">
        <f t="shared" si="13897"/>
        <v>233</v>
      </c>
    </row>
    <row r="8819" spans="1:22" x14ac:dyDescent="0.3">
      <c r="A8819" s="28">
        <f t="shared" si="13844"/>
        <v>184234</v>
      </c>
      <c r="B8819" s="2" t="s">
        <v>26</v>
      </c>
      <c r="C8819" s="2" t="s">
        <v>27</v>
      </c>
      <c r="D8819" s="2" t="s">
        <v>28</v>
      </c>
      <c r="E8819" s="11">
        <f>ABS(MIN(D8820:D8829))</f>
        <v>0</v>
      </c>
      <c r="G8819" s="2" t="s">
        <v>230</v>
      </c>
      <c r="J8819" s="28" t="str">
        <f t="shared" ref="J8819" si="13910">CONCATENATE(K8818,1)</f>
        <v>91</v>
      </c>
      <c r="K8819" s="22" t="e">
        <f t="array" ref="K8819:R8821">LINEST(B8802:B8810,C8802:C8810^{1,2,3,4,5,6,7},TRUE,TRUE)</f>
        <v>#VALUE!</v>
      </c>
      <c r="L8819" s="22" t="e">
        <v>#VALUE!</v>
      </c>
      <c r="M8819" s="22" t="e">
        <v>#VALUE!</v>
      </c>
      <c r="N8819" s="22" t="e">
        <v>#VALUE!</v>
      </c>
      <c r="O8819" s="22" t="e">
        <v>#VALUE!</v>
      </c>
      <c r="P8819" s="22" t="e">
        <v>#VALUE!</v>
      </c>
      <c r="Q8819" s="22" t="e">
        <v>#VALUE!</v>
      </c>
      <c r="R8819" s="22" t="e">
        <v>#VALUE!</v>
      </c>
      <c r="S8819" s="17"/>
      <c r="U8819" s="28">
        <f t="shared" si="13834"/>
        <v>184</v>
      </c>
      <c r="V8819" s="28">
        <f t="shared" si="13897"/>
        <v>234</v>
      </c>
    </row>
    <row r="8820" spans="1:22" x14ac:dyDescent="0.3">
      <c r="A8820" s="28">
        <f t="shared" si="13844"/>
        <v>184235</v>
      </c>
      <c r="B8820" s="7">
        <f t="shared" ref="B8820:B8829" si="13911">C8802-B8802</f>
        <v>0</v>
      </c>
      <c r="C8820" s="7">
        <f t="shared" ref="C8820:C8829" si="13912">H8802-G8802</f>
        <v>0</v>
      </c>
      <c r="D8820" s="7">
        <f>C8820-B8820</f>
        <v>0</v>
      </c>
      <c r="E8820" s="11">
        <f>ABS(MAX(D8820:D8829))</f>
        <v>0</v>
      </c>
      <c r="F8820" s="13"/>
      <c r="G8820" s="2" t="str">
        <f>IF(D8802="","",D8802/E8802)</f>
        <v/>
      </c>
      <c r="H8820" s="13"/>
      <c r="J8820" s="28" t="str">
        <f t="shared" ref="J8820" si="13913">CONCATENATE(K8818,2)</f>
        <v>92</v>
      </c>
      <c r="K8820" s="22" t="e">
        <v>#VALUE!</v>
      </c>
      <c r="L8820" s="22" t="e">
        <v>#VALUE!</v>
      </c>
      <c r="M8820" s="22" t="e">
        <v>#VALUE!</v>
      </c>
      <c r="N8820" s="22" t="e">
        <v>#VALUE!</v>
      </c>
      <c r="O8820" s="22" t="e">
        <v>#VALUE!</v>
      </c>
      <c r="P8820" s="22" t="e">
        <v>#VALUE!</v>
      </c>
      <c r="Q8820" s="22" t="e">
        <v>#VALUE!</v>
      </c>
      <c r="R8820" s="22" t="e">
        <v>#VALUE!</v>
      </c>
      <c r="S8820" s="17"/>
      <c r="U8820" s="28">
        <f t="shared" si="13834"/>
        <v>184</v>
      </c>
      <c r="V8820" s="28">
        <f t="shared" si="13897"/>
        <v>235</v>
      </c>
    </row>
    <row r="8821" spans="1:22" x14ac:dyDescent="0.3">
      <c r="A8821" s="28">
        <f t="shared" si="13844"/>
        <v>184236</v>
      </c>
      <c r="B8821" s="7">
        <f t="shared" si="13911"/>
        <v>0</v>
      </c>
      <c r="C8821" s="7">
        <f t="shared" si="13912"/>
        <v>0</v>
      </c>
      <c r="D8821" s="7">
        <f t="shared" ref="D8821:D8829" si="13914">C8821-B8821</f>
        <v>0</v>
      </c>
      <c r="E8821" s="12" t="s">
        <v>34</v>
      </c>
      <c r="G8821" s="2" t="str">
        <f t="shared" ref="G8821:G8829" si="13915">IF(D8803="","",D8803/E8803)</f>
        <v/>
      </c>
      <c r="H8821" s="13"/>
      <c r="J8821" s="28" t="str">
        <f t="shared" ref="J8821" si="13916">CONCATENATE(K8818,3)</f>
        <v>93</v>
      </c>
      <c r="K8821" s="22" t="e">
        <v>#VALUE!</v>
      </c>
      <c r="L8821" s="22" t="e">
        <v>#VALUE!</v>
      </c>
      <c r="M8821" s="22" t="e">
        <v>#VALUE!</v>
      </c>
      <c r="N8821" s="22" t="e">
        <v>#VALUE!</v>
      </c>
      <c r="O8821" s="22" t="e">
        <v>#VALUE!</v>
      </c>
      <c r="P8821" s="22" t="e">
        <v>#VALUE!</v>
      </c>
      <c r="Q8821" s="22" t="e">
        <v>#VALUE!</v>
      </c>
      <c r="R8821" s="22" t="e">
        <v>#VALUE!</v>
      </c>
      <c r="S8821" s="17"/>
      <c r="U8821" s="28">
        <f t="shared" si="13834"/>
        <v>184</v>
      </c>
      <c r="V8821" s="28">
        <f t="shared" si="13897"/>
        <v>236</v>
      </c>
    </row>
    <row r="8822" spans="1:22" x14ac:dyDescent="0.3">
      <c r="A8822" s="28">
        <f t="shared" si="13844"/>
        <v>184237</v>
      </c>
      <c r="B8822" s="7">
        <f t="shared" si="13911"/>
        <v>0</v>
      </c>
      <c r="C8822" s="7">
        <f t="shared" si="13912"/>
        <v>0</v>
      </c>
      <c r="D8822" s="7">
        <f t="shared" si="13914"/>
        <v>0</v>
      </c>
      <c r="E8822" s="10" t="str">
        <f>IF(D8788="","",MAX(E8823,E8824))</f>
        <v/>
      </c>
      <c r="G8822" s="2" t="str">
        <f t="shared" si="13915"/>
        <v/>
      </c>
      <c r="H8822" s="13"/>
      <c r="J8822" s="17"/>
      <c r="K8822" s="17">
        <v>10</v>
      </c>
      <c r="L8822" s="17">
        <v>10</v>
      </c>
      <c r="M8822" s="17">
        <v>10</v>
      </c>
      <c r="N8822" s="17">
        <v>10</v>
      </c>
      <c r="O8822" s="17">
        <v>10</v>
      </c>
      <c r="P8822" s="17">
        <v>10</v>
      </c>
      <c r="Q8822" s="17">
        <v>10</v>
      </c>
      <c r="R8822" s="17">
        <v>10</v>
      </c>
      <c r="S8822" s="17">
        <v>10</v>
      </c>
      <c r="U8822" s="28">
        <f t="shared" si="13834"/>
        <v>184</v>
      </c>
      <c r="V8822" s="28">
        <f t="shared" si="13897"/>
        <v>237</v>
      </c>
    </row>
    <row r="8823" spans="1:22" x14ac:dyDescent="0.3">
      <c r="A8823" s="28">
        <f t="shared" si="13844"/>
        <v>184238</v>
      </c>
      <c r="B8823" s="7">
        <f t="shared" si="13911"/>
        <v>0</v>
      </c>
      <c r="C8823" s="7">
        <f t="shared" si="13912"/>
        <v>0</v>
      </c>
      <c r="D8823" s="7">
        <f t="shared" si="13914"/>
        <v>0</v>
      </c>
      <c r="E8823" s="11">
        <f>ABS(MIN(B8820:B8829))</f>
        <v>0</v>
      </c>
      <c r="G8823" s="2" t="str">
        <f t="shared" si="13915"/>
        <v/>
      </c>
      <c r="H8823" s="13"/>
      <c r="J8823" s="28" t="str">
        <f t="shared" ref="J8823" si="13917">CONCATENATE(K8822,1)</f>
        <v>101</v>
      </c>
      <c r="K8823" s="22" t="e">
        <f t="array" ref="K8823:S8825">LINEST(B8802:B8811,C8802:C8811^{1,2,3,4,5,6,7,8},TRUE,TRUE)</f>
        <v>#VALUE!</v>
      </c>
      <c r="L8823" s="22" t="e">
        <v>#VALUE!</v>
      </c>
      <c r="M8823" s="22" t="e">
        <v>#VALUE!</v>
      </c>
      <c r="N8823" s="22" t="e">
        <v>#VALUE!</v>
      </c>
      <c r="O8823" s="22" t="e">
        <v>#VALUE!</v>
      </c>
      <c r="P8823" s="22" t="e">
        <v>#VALUE!</v>
      </c>
      <c r="Q8823" s="22" t="e">
        <v>#VALUE!</v>
      </c>
      <c r="R8823" s="22" t="e">
        <v>#VALUE!</v>
      </c>
      <c r="S8823" s="22" t="e">
        <v>#VALUE!</v>
      </c>
      <c r="U8823" s="28">
        <f t="shared" si="13834"/>
        <v>184</v>
      </c>
      <c r="V8823" s="28">
        <f t="shared" si="13897"/>
        <v>238</v>
      </c>
    </row>
    <row r="8824" spans="1:22" x14ac:dyDescent="0.3">
      <c r="A8824" s="28">
        <f t="shared" si="13844"/>
        <v>184239</v>
      </c>
      <c r="B8824" s="7">
        <f t="shared" si="13911"/>
        <v>0</v>
      </c>
      <c r="C8824" s="7">
        <f t="shared" si="13912"/>
        <v>0</v>
      </c>
      <c r="D8824" s="7">
        <f t="shared" si="13914"/>
        <v>0</v>
      </c>
      <c r="E8824" s="11">
        <f>ABS(MAX(B8820:B8829))</f>
        <v>0</v>
      </c>
      <c r="G8824" s="2" t="str">
        <f t="shared" si="13915"/>
        <v/>
      </c>
      <c r="H8824" s="13"/>
      <c r="J8824" s="28" t="str">
        <f t="shared" ref="J8824" si="13918">CONCATENATE(K8822,2)</f>
        <v>102</v>
      </c>
      <c r="K8824" s="22" t="e">
        <v>#VALUE!</v>
      </c>
      <c r="L8824" s="22" t="e">
        <v>#VALUE!</v>
      </c>
      <c r="M8824" s="22" t="e">
        <v>#VALUE!</v>
      </c>
      <c r="N8824" s="22" t="e">
        <v>#VALUE!</v>
      </c>
      <c r="O8824" s="22" t="e">
        <v>#VALUE!</v>
      </c>
      <c r="P8824" s="22" t="e">
        <v>#VALUE!</v>
      </c>
      <c r="Q8824" s="22" t="e">
        <v>#VALUE!</v>
      </c>
      <c r="R8824" s="22" t="e">
        <v>#VALUE!</v>
      </c>
      <c r="S8824" s="22" t="e">
        <v>#VALUE!</v>
      </c>
      <c r="U8824" s="28">
        <f t="shared" si="13834"/>
        <v>184</v>
      </c>
      <c r="V8824" s="28">
        <f t="shared" si="13897"/>
        <v>239</v>
      </c>
    </row>
    <row r="8825" spans="1:22" x14ac:dyDescent="0.3">
      <c r="A8825" s="28">
        <f t="shared" si="13844"/>
        <v>184240</v>
      </c>
      <c r="B8825" s="7">
        <f t="shared" si="13911"/>
        <v>0</v>
      </c>
      <c r="C8825" s="7">
        <f t="shared" si="13912"/>
        <v>0</v>
      </c>
      <c r="D8825" s="7">
        <f t="shared" si="13914"/>
        <v>0</v>
      </c>
      <c r="E8825" s="12" t="s">
        <v>231</v>
      </c>
      <c r="G8825" s="2" t="str">
        <f t="shared" si="13915"/>
        <v/>
      </c>
      <c r="H8825" s="13"/>
      <c r="J8825" s="28" t="str">
        <f t="shared" ref="J8825" si="13919">CONCATENATE(K8822,3)</f>
        <v>103</v>
      </c>
      <c r="K8825" s="22" t="e">
        <v>#VALUE!</v>
      </c>
      <c r="L8825" s="22" t="e">
        <v>#VALUE!</v>
      </c>
      <c r="M8825" s="22" t="e">
        <v>#VALUE!</v>
      </c>
      <c r="N8825" s="22" t="e">
        <v>#VALUE!</v>
      </c>
      <c r="O8825" s="22" t="e">
        <v>#VALUE!</v>
      </c>
      <c r="P8825" s="22" t="e">
        <v>#VALUE!</v>
      </c>
      <c r="Q8825" s="22" t="e">
        <v>#VALUE!</v>
      </c>
      <c r="R8825" s="22" t="e">
        <v>#VALUE!</v>
      </c>
      <c r="S8825" s="22" t="e">
        <v>#VALUE!</v>
      </c>
      <c r="U8825" s="28">
        <f t="shared" si="13834"/>
        <v>184</v>
      </c>
      <c r="V8825" s="28">
        <f t="shared" si="13897"/>
        <v>240</v>
      </c>
    </row>
    <row r="8826" spans="1:22" x14ac:dyDescent="0.3">
      <c r="A8826" s="28">
        <f t="shared" si="13844"/>
        <v>184241</v>
      </c>
      <c r="B8826" s="7">
        <f t="shared" si="13911"/>
        <v>0</v>
      </c>
      <c r="C8826" s="7">
        <f t="shared" si="13912"/>
        <v>0</v>
      </c>
      <c r="D8826" s="7">
        <f t="shared" si="13914"/>
        <v>0</v>
      </c>
      <c r="E8826" s="10" t="e">
        <f>IF(D8788="","",MAX(E8827,E8828))*2</f>
        <v>#VALUE!</v>
      </c>
      <c r="G8826" s="2" t="str">
        <f t="shared" si="13915"/>
        <v/>
      </c>
      <c r="H8826" s="13"/>
      <c r="U8826" s="28">
        <f t="shared" si="13834"/>
        <v>184</v>
      </c>
      <c r="V8826" s="28">
        <f t="shared" si="13897"/>
        <v>241</v>
      </c>
    </row>
    <row r="8827" spans="1:22" x14ac:dyDescent="0.3">
      <c r="A8827" s="28">
        <f t="shared" si="13844"/>
        <v>184242</v>
      </c>
      <c r="B8827" s="7">
        <f t="shared" si="13911"/>
        <v>0</v>
      </c>
      <c r="C8827" s="7">
        <f t="shared" si="13912"/>
        <v>0</v>
      </c>
      <c r="D8827" s="7">
        <f t="shared" si="13914"/>
        <v>0</v>
      </c>
      <c r="E8827" s="11">
        <f>ABS(MIN(G8820:G8829))</f>
        <v>0</v>
      </c>
      <c r="G8827" s="2" t="str">
        <f t="shared" si="13915"/>
        <v/>
      </c>
      <c r="U8827" s="28">
        <f t="shared" si="13834"/>
        <v>184</v>
      </c>
      <c r="V8827" s="28">
        <f t="shared" si="13897"/>
        <v>242</v>
      </c>
    </row>
    <row r="8828" spans="1:22" x14ac:dyDescent="0.3">
      <c r="A8828" s="28">
        <f t="shared" si="13844"/>
        <v>184243</v>
      </c>
      <c r="B8828" s="7">
        <f t="shared" si="13911"/>
        <v>0</v>
      </c>
      <c r="C8828" s="7">
        <f t="shared" si="13912"/>
        <v>0</v>
      </c>
      <c r="D8828" s="7">
        <f t="shared" si="13914"/>
        <v>0</v>
      </c>
      <c r="E8828" s="11">
        <f>ABS(MAX(G8820:G8829))</f>
        <v>0</v>
      </c>
      <c r="G8828" s="2" t="str">
        <f t="shared" si="13915"/>
        <v/>
      </c>
      <c r="U8828" s="28">
        <f t="shared" si="13834"/>
        <v>184</v>
      </c>
      <c r="V8828" s="28">
        <f t="shared" si="13897"/>
        <v>243</v>
      </c>
    </row>
    <row r="8829" spans="1:22" x14ac:dyDescent="0.3">
      <c r="A8829" s="28">
        <f t="shared" si="13844"/>
        <v>184244</v>
      </c>
      <c r="B8829" s="7">
        <f t="shared" si="13911"/>
        <v>0</v>
      </c>
      <c r="C8829" s="7">
        <f t="shared" si="13912"/>
        <v>0</v>
      </c>
      <c r="D8829" s="7">
        <f t="shared" si="13914"/>
        <v>0</v>
      </c>
      <c r="F8829" s="13"/>
      <c r="G8829" s="2" t="str">
        <f t="shared" si="13915"/>
        <v/>
      </c>
      <c r="U8829" s="28">
        <f t="shared" si="13834"/>
        <v>184</v>
      </c>
      <c r="V8829" s="28">
        <f t="shared" si="13897"/>
        <v>244</v>
      </c>
    </row>
    <row r="8830" spans="1:22" x14ac:dyDescent="0.3">
      <c r="A8830" s="28">
        <f t="shared" si="13844"/>
        <v>184245</v>
      </c>
      <c r="F8830" s="13"/>
      <c r="U8830" s="28">
        <f t="shared" si="13834"/>
        <v>184</v>
      </c>
      <c r="V8830" s="28">
        <f t="shared" si="13897"/>
        <v>245</v>
      </c>
    </row>
    <row r="8831" spans="1:22" x14ac:dyDescent="0.3">
      <c r="A8831" s="28">
        <f t="shared" si="13844"/>
        <v>184246</v>
      </c>
      <c r="F8831" s="13"/>
      <c r="U8831" s="28">
        <f t="shared" si="13834"/>
        <v>184</v>
      </c>
      <c r="V8831" s="28">
        <f t="shared" si="13897"/>
        <v>246</v>
      </c>
    </row>
    <row r="8832" spans="1:22" x14ac:dyDescent="0.3">
      <c r="A8832" s="28">
        <f t="shared" si="13844"/>
        <v>184247</v>
      </c>
      <c r="F8832" s="13"/>
      <c r="U8832" s="28">
        <f t="shared" si="13834"/>
        <v>184</v>
      </c>
      <c r="V8832" s="28">
        <f t="shared" si="13897"/>
        <v>247</v>
      </c>
    </row>
    <row r="8833" spans="1:24" s="8" customFormat="1" x14ac:dyDescent="0.3"/>
    <row r="8834" spans="1:24" x14ac:dyDescent="0.3">
      <c r="A8834" s="28">
        <f t="shared" ref="A8834:A8880" si="13920">ROUND(CONCATENATE(U8834,V8834),0)</f>
        <v>185201</v>
      </c>
      <c r="B8834" s="63" t="s">
        <v>0</v>
      </c>
      <c r="C8834" s="63"/>
      <c r="D8834" s="71"/>
      <c r="E8834" s="71"/>
      <c r="F8834" s="71"/>
      <c r="G8834" s="71"/>
      <c r="H8834" s="71"/>
      <c r="U8834" s="28">
        <f t="shared" si="13845"/>
        <v>185</v>
      </c>
      <c r="V8834" s="28">
        <v>201</v>
      </c>
    </row>
    <row r="8835" spans="1:24" x14ac:dyDescent="0.3">
      <c r="A8835" s="28">
        <f t="shared" si="13920"/>
        <v>185202</v>
      </c>
      <c r="B8835" s="72" t="s">
        <v>70</v>
      </c>
      <c r="C8835" s="73"/>
      <c r="D8835" s="30"/>
      <c r="E8835" s="66" t="s">
        <v>71</v>
      </c>
      <c r="F8835" s="66"/>
      <c r="G8835" s="74"/>
      <c r="H8835" s="74"/>
      <c r="U8835" s="28">
        <f t="shared" ref="U8835:U8898" si="13921">U8834</f>
        <v>185</v>
      </c>
      <c r="V8835" s="28">
        <f t="shared" ref="V8835" si="13922">V8834+1</f>
        <v>202</v>
      </c>
    </row>
    <row r="8836" spans="1:24" x14ac:dyDescent="0.3">
      <c r="A8836" s="28">
        <f t="shared" si="13920"/>
        <v>185203</v>
      </c>
      <c r="B8836" s="75" t="s">
        <v>6</v>
      </c>
      <c r="C8836" s="75"/>
      <c r="D8836" s="71"/>
      <c r="E8836" s="71"/>
      <c r="F8836" s="71"/>
      <c r="G8836" s="71"/>
      <c r="H8836" s="71"/>
      <c r="U8836" s="28">
        <f t="shared" si="13921"/>
        <v>185</v>
      </c>
      <c r="V8836" s="28">
        <f t="shared" si="13897"/>
        <v>203</v>
      </c>
    </row>
    <row r="8837" spans="1:24" x14ac:dyDescent="0.3">
      <c r="A8837" s="28">
        <f t="shared" si="13920"/>
        <v>185204</v>
      </c>
      <c r="B8837" s="63" t="s">
        <v>7</v>
      </c>
      <c r="C8837" s="63"/>
      <c r="D8837" s="71"/>
      <c r="E8837" s="71"/>
      <c r="F8837" s="71"/>
      <c r="G8837" s="71"/>
      <c r="H8837" s="71"/>
      <c r="J8837" s="17"/>
      <c r="K8837" s="17" t="s">
        <v>53</v>
      </c>
      <c r="L8837" s="17" t="s">
        <v>54</v>
      </c>
      <c r="M8837" s="17" t="s">
        <v>55</v>
      </c>
      <c r="N8837" s="17" t="s">
        <v>56</v>
      </c>
      <c r="O8837" s="17" t="s">
        <v>57</v>
      </c>
      <c r="P8837" s="17" t="s">
        <v>2</v>
      </c>
      <c r="Q8837" s="17" t="s">
        <v>3</v>
      </c>
      <c r="R8837" s="17" t="s">
        <v>4</v>
      </c>
      <c r="S8837" s="17" t="s">
        <v>5</v>
      </c>
      <c r="U8837" s="28">
        <f t="shared" si="13921"/>
        <v>185</v>
      </c>
      <c r="V8837" s="28">
        <f t="shared" si="13897"/>
        <v>204</v>
      </c>
      <c r="X8837" s="1" t="s">
        <v>48</v>
      </c>
    </row>
    <row r="8838" spans="1:24" x14ac:dyDescent="0.3">
      <c r="A8838" s="28">
        <f t="shared" si="13920"/>
        <v>185205</v>
      </c>
      <c r="B8838" s="63" t="s">
        <v>9</v>
      </c>
      <c r="C8838" s="63"/>
      <c r="D8838" s="71"/>
      <c r="E8838" s="71"/>
      <c r="F8838" s="71"/>
      <c r="G8838" s="71"/>
      <c r="H8838" s="71"/>
      <c r="J8838" s="17">
        <f t="shared" ref="J8838" si="13923">COUNTA(B8850:B8859)</f>
        <v>0</v>
      </c>
      <c r="K8838" s="17">
        <f t="shared" ref="K8838" si="13924">IF(L8838-1&lt;2,0,L8838-1)</f>
        <v>0</v>
      </c>
      <c r="L8838" s="17">
        <f t="shared" ref="L8838" si="13925">IF(M8838-1&lt;2,0,M8838-1)</f>
        <v>0</v>
      </c>
      <c r="M8838" s="17">
        <f t="shared" ref="M8838" si="13926">IF(N8838-1&lt;2,0,N8838-1)</f>
        <v>0</v>
      </c>
      <c r="N8838" s="17">
        <f t="shared" ref="N8838" si="13927">IF(O8838-1&lt;2,0,O8838-1)</f>
        <v>0</v>
      </c>
      <c r="O8838" s="17">
        <f t="shared" ref="O8838" si="13928">IF(P8838-1&lt;2,0,P8838-1)</f>
        <v>0</v>
      </c>
      <c r="P8838" s="17">
        <f t="shared" ref="P8838" si="13929">IF(Q8838-1&lt;2,0,Q8838-1)</f>
        <v>0</v>
      </c>
      <c r="Q8838" s="17">
        <f t="shared" ref="Q8838" si="13930">IF(R8838-1&lt;2,0,R8838-1)</f>
        <v>0</v>
      </c>
      <c r="R8838" s="17">
        <f t="shared" ref="R8838" si="13931">IF(S8838-1&lt;2,0,S8838-1)</f>
        <v>0</v>
      </c>
      <c r="S8838" s="17">
        <f t="shared" ref="S8838" si="13932">J8838</f>
        <v>0</v>
      </c>
      <c r="U8838" s="28">
        <f t="shared" si="13921"/>
        <v>185</v>
      </c>
      <c r="V8838" s="28">
        <f t="shared" si="13897"/>
        <v>205</v>
      </c>
      <c r="X8838" s="1" t="s">
        <v>49</v>
      </c>
    </row>
    <row r="8839" spans="1:24" x14ac:dyDescent="0.3">
      <c r="A8839" s="28">
        <f t="shared" si="13920"/>
        <v>185206</v>
      </c>
      <c r="B8839" s="63" t="s">
        <v>10</v>
      </c>
      <c r="C8839" s="63"/>
      <c r="D8839" s="71"/>
      <c r="E8839" s="71"/>
      <c r="F8839" s="71"/>
      <c r="G8839" s="71"/>
      <c r="H8839" s="71"/>
      <c r="J8839" s="28" t="str">
        <f t="shared" ref="J8839" si="13933">CONCATENATE(J8838,1)</f>
        <v>01</v>
      </c>
      <c r="K8839" s="29">
        <f t="shared" ref="K8839" si="13934">IF(K8838=0,0,VLOOKUP(J8839,J8843:S8873,K8838,FALSE))</f>
        <v>0</v>
      </c>
      <c r="L8839" s="29">
        <f t="shared" ref="L8839" si="13935">IF(L8838=0,0,VLOOKUP(J8839,J8843:S8873,L8838,FALSE))</f>
        <v>0</v>
      </c>
      <c r="M8839" s="29">
        <f t="shared" ref="M8839" si="13936">IF(M8838=0,0,VLOOKUP(J8839,J8843:S8873,M8838,FALSE))</f>
        <v>0</v>
      </c>
      <c r="N8839" s="29">
        <f t="shared" ref="N8839" si="13937">IF(N8838=0,0,VLOOKUP(J8839,J8843:S8873,N8838,FALSE))</f>
        <v>0</v>
      </c>
      <c r="O8839" s="29">
        <f t="shared" ref="O8839" si="13938">IF(O8838=0,0,VLOOKUP(J8839,J8843:S8873,O8838,FALSE))</f>
        <v>0</v>
      </c>
      <c r="P8839" s="29">
        <f t="shared" ref="P8839" si="13939">IF(P8838=0,0,VLOOKUP(J8839,J8843:S8873,P8838,FALSE))</f>
        <v>0</v>
      </c>
      <c r="Q8839" s="29">
        <f t="shared" ref="Q8839" si="13940">IF(Q8838=0,0,VLOOKUP(J8839,J8843:S8873,Q8838,FALSE))</f>
        <v>0</v>
      </c>
      <c r="R8839" s="29">
        <f t="shared" ref="R8839" si="13941">IF(R8838=0,0,VLOOKUP(J8839,J8843:S8873,R8838,FALSE))</f>
        <v>0</v>
      </c>
      <c r="S8839" s="29">
        <f t="shared" ref="S8839" si="13942">IF(S8838=0,0,VLOOKUP(J8839,J8843:S8873,S8838,FALSE))</f>
        <v>0</v>
      </c>
      <c r="U8839" s="28">
        <f t="shared" si="13921"/>
        <v>185</v>
      </c>
      <c r="V8839" s="28">
        <f t="shared" si="13897"/>
        <v>206</v>
      </c>
      <c r="X8839" s="1" t="s">
        <v>50</v>
      </c>
    </row>
    <row r="8840" spans="1:24" x14ac:dyDescent="0.3">
      <c r="A8840" s="28">
        <f t="shared" si="13920"/>
        <v>185207</v>
      </c>
      <c r="B8840" s="63" t="s">
        <v>11</v>
      </c>
      <c r="C8840" s="63"/>
      <c r="D8840" s="64"/>
      <c r="E8840" s="64"/>
      <c r="F8840" s="64"/>
      <c r="G8840" s="64"/>
      <c r="H8840" s="64"/>
      <c r="J8840" s="28" t="str">
        <f t="shared" ref="J8840" si="13943">CONCATENATE(J8838,2)</f>
        <v>02</v>
      </c>
      <c r="K8840" s="22">
        <f t="shared" ref="K8840" si="13944">IF(K8838=0,0,VLOOKUP(J8840,J8843:S8873,K8838,FALSE))</f>
        <v>0</v>
      </c>
      <c r="L8840" s="22">
        <f t="shared" ref="L8840" si="13945">IF(L8838=0,0,VLOOKUP(J8840,J8843:S8873,L8838,FALSE))</f>
        <v>0</v>
      </c>
      <c r="M8840" s="22">
        <f t="shared" ref="M8840" si="13946">IF(M8838=0,0,VLOOKUP(J8840,J8843:S8873,M8838,FALSE))</f>
        <v>0</v>
      </c>
      <c r="N8840" s="22">
        <f t="shared" ref="N8840" si="13947">IF(N8838=0,0,VLOOKUP(J8840,J8843:S8873,N8838,FALSE))</f>
        <v>0</v>
      </c>
      <c r="O8840" s="22">
        <f t="shared" ref="O8840" si="13948">IF(O8838=0,0,VLOOKUP(J8840,J8843:S8873,O8838,FALSE))</f>
        <v>0</v>
      </c>
      <c r="P8840" s="22">
        <f t="shared" ref="P8840" si="13949">IF(P8838=0,0,VLOOKUP(J8840,J8843:S8873,P8838,FALSE))</f>
        <v>0</v>
      </c>
      <c r="Q8840" s="22">
        <f t="shared" ref="Q8840" si="13950">IF(Q8838=0,0,VLOOKUP(J8840,J8843:S8873,Q8838,FALSE))</f>
        <v>0</v>
      </c>
      <c r="R8840" s="22">
        <f t="shared" ref="R8840" si="13951">IF(R8838=0,0,VLOOKUP(J8840,J8843:S8873,R8838,FALSE))</f>
        <v>0</v>
      </c>
      <c r="S8840" s="22">
        <f t="shared" ref="S8840" si="13952">IF(S8838=0,0,VLOOKUP(J8840,J8843:S8873,S8838,FALSE))</f>
        <v>0</v>
      </c>
      <c r="U8840" s="28">
        <f t="shared" si="13921"/>
        <v>185</v>
      </c>
      <c r="V8840" s="28">
        <f t="shared" si="13897"/>
        <v>207</v>
      </c>
    </row>
    <row r="8841" spans="1:24" x14ac:dyDescent="0.3">
      <c r="A8841" s="28">
        <f t="shared" si="13920"/>
        <v>185208</v>
      </c>
      <c r="B8841" s="63" t="s">
        <v>12</v>
      </c>
      <c r="C8841" s="63"/>
      <c r="D8841" s="65"/>
      <c r="E8841" s="65"/>
      <c r="F8841" s="65"/>
      <c r="G8841" s="65"/>
      <c r="H8841" s="65"/>
      <c r="J8841" s="28" t="str">
        <f t="shared" ref="J8841" si="13953">CONCATENATE(J8838,3)</f>
        <v>03</v>
      </c>
      <c r="K8841" s="22"/>
      <c r="L8841" s="22"/>
      <c r="M8841" s="22"/>
      <c r="N8841" s="22" t="s">
        <v>58</v>
      </c>
      <c r="O8841" s="29">
        <f t="shared" ref="O8841" si="13954">J8838-2</f>
        <v>-2</v>
      </c>
      <c r="P8841" s="22" t="s">
        <v>59</v>
      </c>
      <c r="Q8841" s="29" t="e">
        <f t="shared" ref="Q8841" si="13955">VLOOKUP(J8841,J8843:S8873,3,FALSE)</f>
        <v>#N/A</v>
      </c>
      <c r="R8841" s="22" t="s">
        <v>60</v>
      </c>
      <c r="S8841" s="22" t="e">
        <f t="shared" ref="S8841" si="13956">VLOOKUP(J8841,J8843:S8873,2,FALSE)</f>
        <v>#N/A</v>
      </c>
      <c r="U8841" s="28">
        <f t="shared" si="13921"/>
        <v>185</v>
      </c>
      <c r="V8841" s="28">
        <f t="shared" si="13897"/>
        <v>208</v>
      </c>
    </row>
    <row r="8842" spans="1:24" x14ac:dyDescent="0.3">
      <c r="A8842" s="28">
        <f t="shared" si="13920"/>
        <v>185209</v>
      </c>
      <c r="B8842" s="63" t="s">
        <v>13</v>
      </c>
      <c r="C8842" s="63"/>
      <c r="D8842" s="15"/>
      <c r="E8842" s="66" t="s">
        <v>14</v>
      </c>
      <c r="F8842" s="66"/>
      <c r="G8842" s="66"/>
      <c r="H8842" s="6" t="s">
        <v>64</v>
      </c>
      <c r="J8842" s="17"/>
      <c r="K8842" s="17">
        <v>3</v>
      </c>
      <c r="L8842" s="17">
        <v>3</v>
      </c>
      <c r="M8842" s="17"/>
      <c r="N8842" s="17"/>
      <c r="O8842" s="17"/>
      <c r="P8842" s="17"/>
      <c r="Q8842" s="17"/>
      <c r="R8842" s="17"/>
      <c r="S8842" s="17"/>
      <c r="U8842" s="28">
        <f t="shared" si="13921"/>
        <v>185</v>
      </c>
      <c r="V8842" s="28">
        <f t="shared" si="13897"/>
        <v>209</v>
      </c>
    </row>
    <row r="8843" spans="1:24" x14ac:dyDescent="0.3">
      <c r="A8843" s="28">
        <f t="shared" si="13920"/>
        <v>185210</v>
      </c>
      <c r="B8843" s="63" t="s">
        <v>15</v>
      </c>
      <c r="C8843" s="63"/>
      <c r="D8843" s="2">
        <f t="shared" ref="D8843" si="13957">MIN(B8850:B8859)</f>
        <v>0</v>
      </c>
      <c r="E8843" s="3" t="s">
        <v>16</v>
      </c>
      <c r="F8843" s="2">
        <f t="shared" ref="F8843" si="13958">MAX(B8850:B8859)</f>
        <v>0</v>
      </c>
      <c r="G8843" s="4" t="str">
        <f t="shared" ref="G8843" si="13959">IF(H8842="","",H8842)</f>
        <v>°C</v>
      </c>
      <c r="H8843" s="14"/>
      <c r="J8843" s="28" t="str">
        <f t="shared" ref="J8843" si="13960">CONCATENATE(K8842,1)</f>
        <v>31</v>
      </c>
      <c r="K8843" s="22" t="e">
        <f t="array" ref="K8843:L8845">LINEST(B8850:B8852,C8850:C8852^{1},TRUE,TRUE)</f>
        <v>#VALUE!</v>
      </c>
      <c r="L8843" s="22" t="e">
        <v>#VALUE!</v>
      </c>
      <c r="M8843" s="17"/>
      <c r="N8843" s="17"/>
      <c r="O8843" s="17"/>
      <c r="P8843" s="17"/>
      <c r="Q8843" s="17"/>
      <c r="R8843" s="17"/>
      <c r="S8843" s="17"/>
      <c r="U8843" s="28">
        <f t="shared" si="13921"/>
        <v>185</v>
      </c>
      <c r="V8843" s="28">
        <f t="shared" si="13897"/>
        <v>210</v>
      </c>
    </row>
    <row r="8844" spans="1:24" x14ac:dyDescent="0.3">
      <c r="A8844" s="28">
        <f t="shared" si="13920"/>
        <v>185211</v>
      </c>
      <c r="J8844" s="28" t="str">
        <f t="shared" ref="J8844" si="13961">CONCATENATE(K8842,2)</f>
        <v>32</v>
      </c>
      <c r="K8844" s="22" t="e">
        <v>#VALUE!</v>
      </c>
      <c r="L8844" s="22" t="e">
        <v>#VALUE!</v>
      </c>
      <c r="M8844" s="17"/>
      <c r="N8844" s="17"/>
      <c r="O8844" s="17"/>
      <c r="P8844" s="17"/>
      <c r="Q8844" s="17"/>
      <c r="R8844" s="17"/>
      <c r="S8844" s="17"/>
      <c r="U8844" s="28">
        <f t="shared" si="13921"/>
        <v>185</v>
      </c>
      <c r="V8844" s="28">
        <f t="shared" si="13897"/>
        <v>211</v>
      </c>
    </row>
    <row r="8845" spans="1:24" x14ac:dyDescent="0.3">
      <c r="A8845" s="28">
        <f t="shared" si="13920"/>
        <v>185212</v>
      </c>
      <c r="B8845" s="67" t="s">
        <v>17</v>
      </c>
      <c r="C8845" s="67"/>
      <c r="D8845" s="67"/>
      <c r="E8845" s="67"/>
      <c r="F8845" s="67"/>
      <c r="G8845" s="68" t="s">
        <v>31</v>
      </c>
      <c r="H8845" s="69"/>
      <c r="J8845" s="28" t="str">
        <f t="shared" ref="J8845" si="13962">CONCATENATE(K8842,3)</f>
        <v>33</v>
      </c>
      <c r="K8845" s="22" t="e">
        <v>#VALUE!</v>
      </c>
      <c r="L8845" s="22" t="e">
        <v>#VALUE!</v>
      </c>
      <c r="M8845" s="17"/>
      <c r="N8845" s="17"/>
      <c r="O8845" s="17"/>
      <c r="P8845" s="17"/>
      <c r="Q8845" s="17"/>
      <c r="R8845" s="17"/>
      <c r="S8845" s="17"/>
      <c r="U8845" s="28">
        <f t="shared" si="13921"/>
        <v>185</v>
      </c>
      <c r="V8845" s="28">
        <f t="shared" si="13897"/>
        <v>212</v>
      </c>
    </row>
    <row r="8846" spans="1:24" x14ac:dyDescent="0.3">
      <c r="A8846" s="28">
        <f t="shared" si="13920"/>
        <v>185213</v>
      </c>
      <c r="B8846" s="66" t="s">
        <v>18</v>
      </c>
      <c r="C8846" s="66"/>
      <c r="D8846" s="66"/>
      <c r="E8846" s="66" t="str">
        <f t="shared" ref="E8846" si="13963">IF(D8839="","",D8839)</f>
        <v/>
      </c>
      <c r="F8846" s="66"/>
      <c r="G8846" s="4" t="s">
        <v>18</v>
      </c>
      <c r="H8846" s="16"/>
      <c r="J8846" s="17"/>
      <c r="K8846" s="17">
        <v>4</v>
      </c>
      <c r="L8846" s="17">
        <v>4</v>
      </c>
      <c r="M8846" s="17">
        <v>4</v>
      </c>
      <c r="N8846" s="17"/>
      <c r="O8846" s="17"/>
      <c r="P8846" s="17"/>
      <c r="Q8846" s="17"/>
      <c r="R8846" s="17"/>
      <c r="S8846" s="17"/>
      <c r="U8846" s="28">
        <f t="shared" si="13921"/>
        <v>185</v>
      </c>
      <c r="V8846" s="28">
        <f t="shared" si="13897"/>
        <v>213</v>
      </c>
    </row>
    <row r="8847" spans="1:24" ht="15" customHeight="1" x14ac:dyDescent="0.3">
      <c r="A8847" s="28">
        <f t="shared" si="13920"/>
        <v>185214</v>
      </c>
      <c r="B8847" s="5" t="s">
        <v>19</v>
      </c>
      <c r="C8847" s="5" t="s">
        <v>20</v>
      </c>
      <c r="D8847" s="5" t="s">
        <v>21</v>
      </c>
      <c r="E8847" s="5"/>
      <c r="F8847" s="70" t="s">
        <v>33</v>
      </c>
      <c r="G8847" s="5" t="s">
        <v>19</v>
      </c>
      <c r="H8847" s="5" t="s">
        <v>20</v>
      </c>
      <c r="J8847" s="28" t="str">
        <f t="shared" ref="J8847" si="13964">CONCATENATE(K8846,1)</f>
        <v>41</v>
      </c>
      <c r="K8847" s="22" t="e">
        <f t="array" ref="K8847:M8849">LINEST(B8850:B8853,C8850:C8853^{1,2},TRUE,TRUE)</f>
        <v>#VALUE!</v>
      </c>
      <c r="L8847" s="22" t="e">
        <v>#VALUE!</v>
      </c>
      <c r="M8847" s="22" t="e">
        <v>#VALUE!</v>
      </c>
      <c r="N8847" s="17"/>
      <c r="O8847" s="17"/>
      <c r="P8847" s="17"/>
      <c r="Q8847" s="17"/>
      <c r="R8847" s="17"/>
      <c r="S8847" s="17"/>
      <c r="U8847" s="28">
        <f t="shared" si="13921"/>
        <v>185</v>
      </c>
      <c r="V8847" s="28">
        <f t="shared" si="13897"/>
        <v>214</v>
      </c>
    </row>
    <row r="8848" spans="1:24" x14ac:dyDescent="0.3">
      <c r="A8848" s="28">
        <f t="shared" si="13920"/>
        <v>185215</v>
      </c>
      <c r="B8848" s="5" t="s">
        <v>22</v>
      </c>
      <c r="C8848" s="5" t="s">
        <v>23</v>
      </c>
      <c r="D8848" s="5" t="s">
        <v>24</v>
      </c>
      <c r="E8848" s="5" t="s">
        <v>32</v>
      </c>
      <c r="F8848" s="70"/>
      <c r="G8848" s="5" t="s">
        <v>22</v>
      </c>
      <c r="H8848" s="5" t="s">
        <v>23</v>
      </c>
      <c r="J8848" s="28" t="str">
        <f t="shared" ref="J8848" si="13965">CONCATENATE(K8846,2)</f>
        <v>42</v>
      </c>
      <c r="K8848" s="22" t="e">
        <v>#VALUE!</v>
      </c>
      <c r="L8848" s="22" t="e">
        <v>#VALUE!</v>
      </c>
      <c r="M8848" s="22" t="e">
        <v>#VALUE!</v>
      </c>
      <c r="N8848" s="17"/>
      <c r="O8848" s="17"/>
      <c r="P8848" s="17"/>
      <c r="Q8848" s="17"/>
      <c r="R8848" s="17"/>
      <c r="S8848" s="17"/>
      <c r="U8848" s="28">
        <f t="shared" si="13921"/>
        <v>185</v>
      </c>
      <c r="V8848" s="28">
        <f t="shared" si="13897"/>
        <v>215</v>
      </c>
    </row>
    <row r="8849" spans="1:22" x14ac:dyDescent="0.3">
      <c r="A8849" s="28">
        <f t="shared" si="13920"/>
        <v>185216</v>
      </c>
      <c r="B8849" s="6" t="str">
        <f t="shared" ref="B8849" si="13966">IF(H8842="","",H8842)</f>
        <v>°C</v>
      </c>
      <c r="C8849" s="6" t="str">
        <f t="shared" ref="C8849" si="13967">IF(H8842="","",H8842)</f>
        <v>°C</v>
      </c>
      <c r="D8849" s="6" t="str">
        <f t="shared" ref="D8849" si="13968">IF(H8842="","",H8842)</f>
        <v>°C</v>
      </c>
      <c r="E8849" s="6"/>
      <c r="F8849" s="6"/>
      <c r="G8849" s="6" t="str">
        <f t="shared" ref="G8849" si="13969">IF(H8842="","",H8842)</f>
        <v>°C</v>
      </c>
      <c r="H8849" s="6" t="str">
        <f t="shared" ref="H8849" si="13970">IF(H8842="","",H8842)</f>
        <v>°C</v>
      </c>
      <c r="J8849" s="28" t="str">
        <f t="shared" ref="J8849" si="13971">CONCATENATE(K8846,3)</f>
        <v>43</v>
      </c>
      <c r="K8849" s="22" t="e">
        <v>#VALUE!</v>
      </c>
      <c r="L8849" s="22" t="e">
        <v>#VALUE!</v>
      </c>
      <c r="M8849" s="22" t="e">
        <v>#VALUE!</v>
      </c>
      <c r="N8849" s="17"/>
      <c r="O8849" s="17"/>
      <c r="P8849" s="17"/>
      <c r="Q8849" s="17"/>
      <c r="R8849" s="17"/>
      <c r="S8849" s="17"/>
      <c r="U8849" s="28">
        <f t="shared" si="13921"/>
        <v>185</v>
      </c>
      <c r="V8849" s="28">
        <f t="shared" si="13897"/>
        <v>216</v>
      </c>
    </row>
    <row r="8850" spans="1:22" x14ac:dyDescent="0.3">
      <c r="A8850" s="28">
        <f t="shared" si="13920"/>
        <v>185217</v>
      </c>
      <c r="B8850" s="26"/>
      <c r="C8850" s="26"/>
      <c r="D8850" s="26"/>
      <c r="E8850" s="9"/>
      <c r="F8850" s="26"/>
      <c r="G8850" s="27"/>
      <c r="H8850" s="27"/>
      <c r="J8850" s="17"/>
      <c r="K8850" s="17">
        <v>5</v>
      </c>
      <c r="L8850" s="17">
        <v>5</v>
      </c>
      <c r="M8850" s="17">
        <v>5</v>
      </c>
      <c r="N8850" s="17">
        <v>5</v>
      </c>
      <c r="O8850" s="17"/>
      <c r="P8850" s="17"/>
      <c r="Q8850" s="17"/>
      <c r="R8850" s="17"/>
      <c r="S8850" s="17"/>
      <c r="U8850" s="28">
        <f t="shared" si="13921"/>
        <v>185</v>
      </c>
      <c r="V8850" s="28">
        <f t="shared" si="13897"/>
        <v>217</v>
      </c>
    </row>
    <row r="8851" spans="1:22" x14ac:dyDescent="0.3">
      <c r="A8851" s="28">
        <f t="shared" si="13920"/>
        <v>185218</v>
      </c>
      <c r="B8851" s="26"/>
      <c r="C8851" s="26"/>
      <c r="D8851" s="26"/>
      <c r="E8851" s="9"/>
      <c r="F8851" s="26"/>
      <c r="G8851" s="27"/>
      <c r="H8851" s="27"/>
      <c r="J8851" s="28" t="str">
        <f t="shared" ref="J8851" si="13972">CONCATENATE(K8850,1)</f>
        <v>51</v>
      </c>
      <c r="K8851" s="22" t="e">
        <f t="array" ref="K8851:N8853">LINEST(B8850:B8854,C8850:C8854^{1,2,3},TRUE,TRUE)</f>
        <v>#VALUE!</v>
      </c>
      <c r="L8851" s="22" t="e">
        <v>#VALUE!</v>
      </c>
      <c r="M8851" s="22" t="e">
        <v>#VALUE!</v>
      </c>
      <c r="N8851" s="22" t="e">
        <v>#VALUE!</v>
      </c>
      <c r="O8851" s="17"/>
      <c r="P8851" s="17"/>
      <c r="Q8851" s="17"/>
      <c r="R8851" s="17"/>
      <c r="S8851" s="17"/>
      <c r="U8851" s="28">
        <f t="shared" si="13921"/>
        <v>185</v>
      </c>
      <c r="V8851" s="28">
        <f t="shared" si="13897"/>
        <v>218</v>
      </c>
    </row>
    <row r="8852" spans="1:22" x14ac:dyDescent="0.3">
      <c r="A8852" s="28">
        <f t="shared" si="13920"/>
        <v>185219</v>
      </c>
      <c r="B8852" s="26"/>
      <c r="C8852" s="26"/>
      <c r="D8852" s="26"/>
      <c r="E8852" s="9"/>
      <c r="F8852" s="26"/>
      <c r="G8852" s="27"/>
      <c r="H8852" s="27"/>
      <c r="J8852" s="28" t="str">
        <f t="shared" ref="J8852" si="13973">CONCATENATE(K8850,2)</f>
        <v>52</v>
      </c>
      <c r="K8852" s="22" t="e">
        <v>#VALUE!</v>
      </c>
      <c r="L8852" s="22" t="e">
        <v>#VALUE!</v>
      </c>
      <c r="M8852" s="22" t="e">
        <v>#VALUE!</v>
      </c>
      <c r="N8852" s="22" t="e">
        <v>#VALUE!</v>
      </c>
      <c r="O8852" s="17"/>
      <c r="P8852" s="17"/>
      <c r="Q8852" s="17"/>
      <c r="R8852" s="17"/>
      <c r="S8852" s="17"/>
      <c r="U8852" s="28">
        <f t="shared" si="13921"/>
        <v>185</v>
      </c>
      <c r="V8852" s="28">
        <f t="shared" si="13897"/>
        <v>219</v>
      </c>
    </row>
    <row r="8853" spans="1:22" x14ac:dyDescent="0.3">
      <c r="A8853" s="28">
        <f t="shared" si="13920"/>
        <v>185220</v>
      </c>
      <c r="B8853" s="26"/>
      <c r="C8853" s="26"/>
      <c r="D8853" s="26"/>
      <c r="E8853" s="9"/>
      <c r="F8853" s="26"/>
      <c r="G8853" s="27"/>
      <c r="H8853" s="27"/>
      <c r="J8853" s="28" t="str">
        <f t="shared" ref="J8853" si="13974">CONCATENATE(K8850,3)</f>
        <v>53</v>
      </c>
      <c r="K8853" s="22" t="e">
        <v>#VALUE!</v>
      </c>
      <c r="L8853" s="22" t="e">
        <v>#VALUE!</v>
      </c>
      <c r="M8853" s="22" t="e">
        <v>#VALUE!</v>
      </c>
      <c r="N8853" s="22" t="e">
        <v>#VALUE!</v>
      </c>
      <c r="O8853" s="17"/>
      <c r="P8853" s="17"/>
      <c r="Q8853" s="17"/>
      <c r="R8853" s="17"/>
      <c r="S8853" s="17"/>
      <c r="U8853" s="28">
        <f t="shared" si="13921"/>
        <v>185</v>
      </c>
      <c r="V8853" s="28">
        <f t="shared" si="13897"/>
        <v>220</v>
      </c>
    </row>
    <row r="8854" spans="1:22" x14ac:dyDescent="0.3">
      <c r="A8854" s="28">
        <f t="shared" si="13920"/>
        <v>185221</v>
      </c>
      <c r="B8854" s="26"/>
      <c r="C8854" s="26"/>
      <c r="D8854" s="26"/>
      <c r="E8854" s="9"/>
      <c r="F8854" s="26"/>
      <c r="G8854" s="27"/>
      <c r="H8854" s="27"/>
      <c r="J8854" s="17"/>
      <c r="K8854" s="17">
        <v>6</v>
      </c>
      <c r="L8854" s="17">
        <v>6</v>
      </c>
      <c r="M8854" s="17">
        <v>6</v>
      </c>
      <c r="N8854" s="17">
        <v>6</v>
      </c>
      <c r="O8854" s="17">
        <v>6</v>
      </c>
      <c r="P8854" s="17"/>
      <c r="Q8854" s="17"/>
      <c r="R8854" s="17"/>
      <c r="S8854" s="17"/>
      <c r="U8854" s="28">
        <f t="shared" si="13921"/>
        <v>185</v>
      </c>
      <c r="V8854" s="28">
        <f t="shared" si="13897"/>
        <v>221</v>
      </c>
    </row>
    <row r="8855" spans="1:22" x14ac:dyDescent="0.3">
      <c r="A8855" s="28">
        <f t="shared" si="13920"/>
        <v>185222</v>
      </c>
      <c r="B8855" s="26"/>
      <c r="C8855" s="26"/>
      <c r="D8855" s="26"/>
      <c r="E8855" s="9"/>
      <c r="F8855" s="26"/>
      <c r="G8855" s="27"/>
      <c r="H8855" s="27"/>
      <c r="J8855" s="28" t="str">
        <f t="shared" ref="J8855" si="13975">CONCATENATE(K8854,1)</f>
        <v>61</v>
      </c>
      <c r="K8855" s="22" t="e">
        <f t="array" ref="K8855:O8857">LINEST(B8850:B8855,C8850:C8855^{1,2,3,4},TRUE,TRUE)</f>
        <v>#VALUE!</v>
      </c>
      <c r="L8855" s="22" t="e">
        <v>#VALUE!</v>
      </c>
      <c r="M8855" s="22" t="e">
        <v>#VALUE!</v>
      </c>
      <c r="N8855" s="22" t="e">
        <v>#VALUE!</v>
      </c>
      <c r="O8855" s="22" t="e">
        <v>#VALUE!</v>
      </c>
      <c r="P8855" s="17"/>
      <c r="Q8855" s="17"/>
      <c r="R8855" s="17"/>
      <c r="S8855" s="17"/>
      <c r="U8855" s="28">
        <f t="shared" si="13921"/>
        <v>185</v>
      </c>
      <c r="V8855" s="28">
        <f t="shared" si="13897"/>
        <v>222</v>
      </c>
    </row>
    <row r="8856" spans="1:22" x14ac:dyDescent="0.3">
      <c r="A8856" s="28">
        <f t="shared" si="13920"/>
        <v>185223</v>
      </c>
      <c r="B8856" s="26"/>
      <c r="C8856" s="26"/>
      <c r="D8856" s="26"/>
      <c r="E8856" s="9"/>
      <c r="F8856" s="26"/>
      <c r="G8856" s="27"/>
      <c r="H8856" s="27"/>
      <c r="J8856" s="28" t="str">
        <f t="shared" ref="J8856" si="13976">CONCATENATE(K8854,2)</f>
        <v>62</v>
      </c>
      <c r="K8856" s="22" t="e">
        <v>#VALUE!</v>
      </c>
      <c r="L8856" s="22" t="e">
        <v>#VALUE!</v>
      </c>
      <c r="M8856" s="22" t="e">
        <v>#VALUE!</v>
      </c>
      <c r="N8856" s="22" t="e">
        <v>#VALUE!</v>
      </c>
      <c r="O8856" s="22" t="e">
        <v>#VALUE!</v>
      </c>
      <c r="P8856" s="17"/>
      <c r="Q8856" s="17"/>
      <c r="R8856" s="17"/>
      <c r="S8856" s="17"/>
      <c r="U8856" s="28">
        <f t="shared" si="13921"/>
        <v>185</v>
      </c>
      <c r="V8856" s="28">
        <f t="shared" si="13897"/>
        <v>223</v>
      </c>
    </row>
    <row r="8857" spans="1:22" x14ac:dyDescent="0.3">
      <c r="A8857" s="28">
        <f t="shared" si="13920"/>
        <v>185224</v>
      </c>
      <c r="B8857" s="26"/>
      <c r="C8857" s="26"/>
      <c r="D8857" s="26"/>
      <c r="E8857" s="9"/>
      <c r="F8857" s="26"/>
      <c r="G8857" s="27"/>
      <c r="H8857" s="27"/>
      <c r="J8857" s="28" t="str">
        <f t="shared" ref="J8857" si="13977">CONCATENATE(K8854,3)</f>
        <v>63</v>
      </c>
      <c r="K8857" s="22" t="e">
        <v>#VALUE!</v>
      </c>
      <c r="L8857" s="22" t="e">
        <v>#VALUE!</v>
      </c>
      <c r="M8857" s="22" t="e">
        <v>#VALUE!</v>
      </c>
      <c r="N8857" s="22" t="e">
        <v>#VALUE!</v>
      </c>
      <c r="O8857" s="22" t="e">
        <v>#VALUE!</v>
      </c>
      <c r="P8857" s="17"/>
      <c r="Q8857" s="17"/>
      <c r="R8857" s="17"/>
      <c r="S8857" s="17"/>
      <c r="U8857" s="28">
        <f t="shared" si="13921"/>
        <v>185</v>
      </c>
      <c r="V8857" s="28">
        <f t="shared" si="13897"/>
        <v>224</v>
      </c>
    </row>
    <row r="8858" spans="1:22" x14ac:dyDescent="0.3">
      <c r="A8858" s="28">
        <f t="shared" si="13920"/>
        <v>185225</v>
      </c>
      <c r="B8858" s="26"/>
      <c r="C8858" s="26"/>
      <c r="D8858" s="26"/>
      <c r="E8858" s="9"/>
      <c r="F8858" s="26"/>
      <c r="G8858" s="27"/>
      <c r="H8858" s="27"/>
      <c r="J8858" s="17"/>
      <c r="K8858" s="17">
        <v>7</v>
      </c>
      <c r="L8858" s="17">
        <v>7</v>
      </c>
      <c r="M8858" s="17">
        <v>7</v>
      </c>
      <c r="N8858" s="17">
        <v>7</v>
      </c>
      <c r="O8858" s="17">
        <v>7</v>
      </c>
      <c r="P8858" s="17">
        <v>7</v>
      </c>
      <c r="Q8858" s="17"/>
      <c r="R8858" s="17"/>
      <c r="S8858" s="17"/>
      <c r="U8858" s="28">
        <f t="shared" si="13921"/>
        <v>185</v>
      </c>
      <c r="V8858" s="28">
        <f t="shared" si="13897"/>
        <v>225</v>
      </c>
    </row>
    <row r="8859" spans="1:22" x14ac:dyDescent="0.3">
      <c r="A8859" s="28">
        <f t="shared" si="13920"/>
        <v>185226</v>
      </c>
      <c r="B8859" s="26"/>
      <c r="C8859" s="26"/>
      <c r="D8859" s="26"/>
      <c r="E8859" s="9"/>
      <c r="F8859" s="26"/>
      <c r="G8859" s="27"/>
      <c r="H8859" s="27"/>
      <c r="J8859" s="28" t="str">
        <f t="shared" ref="J8859" si="13978">CONCATENATE(K8858,1)</f>
        <v>71</v>
      </c>
      <c r="K8859" s="22" t="e">
        <f t="array" ref="K8859:P8861">LINEST(B8850:B8856,C8850:C8856^{1,2,3,4,5},TRUE,TRUE)</f>
        <v>#VALUE!</v>
      </c>
      <c r="L8859" s="22" t="e">
        <v>#VALUE!</v>
      </c>
      <c r="M8859" s="22" t="e">
        <v>#VALUE!</v>
      </c>
      <c r="N8859" s="22" t="e">
        <v>#VALUE!</v>
      </c>
      <c r="O8859" s="22" t="e">
        <v>#VALUE!</v>
      </c>
      <c r="P8859" s="22" t="e">
        <v>#VALUE!</v>
      </c>
      <c r="Q8859" s="17"/>
      <c r="R8859" s="17"/>
      <c r="S8859" s="17"/>
      <c r="U8859" s="28">
        <f t="shared" si="13921"/>
        <v>185</v>
      </c>
      <c r="V8859" s="28">
        <f t="shared" si="13897"/>
        <v>226</v>
      </c>
    </row>
    <row r="8860" spans="1:22" x14ac:dyDescent="0.3">
      <c r="A8860" s="28">
        <f t="shared" si="13920"/>
        <v>185227</v>
      </c>
      <c r="B8860" s="2">
        <f t="shared" ref="B8860" si="13979">COUNT(B8850:B8859)-2</f>
        <v>-2</v>
      </c>
      <c r="J8860" s="28" t="str">
        <f t="shared" ref="J8860" si="13980">CONCATENATE(K8858,2)</f>
        <v>72</v>
      </c>
      <c r="K8860" s="22" t="e">
        <v>#VALUE!</v>
      </c>
      <c r="L8860" s="22" t="e">
        <v>#VALUE!</v>
      </c>
      <c r="M8860" s="22" t="e">
        <v>#VALUE!</v>
      </c>
      <c r="N8860" s="22" t="e">
        <v>#VALUE!</v>
      </c>
      <c r="O8860" s="22" t="e">
        <v>#VALUE!</v>
      </c>
      <c r="P8860" s="22" t="e">
        <v>#VALUE!</v>
      </c>
      <c r="Q8860" s="17"/>
      <c r="R8860" s="17"/>
      <c r="S8860" s="17"/>
      <c r="U8860" s="28">
        <f t="shared" si="13921"/>
        <v>185</v>
      </c>
      <c r="V8860" s="28">
        <f t="shared" si="13897"/>
        <v>227</v>
      </c>
    </row>
    <row r="8861" spans="1:22" x14ac:dyDescent="0.3">
      <c r="A8861" s="28">
        <f t="shared" si="13920"/>
        <v>185228</v>
      </c>
      <c r="J8861" s="28" t="str">
        <f t="shared" ref="J8861" si="13981">CONCATENATE(K8858,3)</f>
        <v>73</v>
      </c>
      <c r="K8861" s="22" t="e">
        <v>#VALUE!</v>
      </c>
      <c r="L8861" s="22" t="e">
        <v>#VALUE!</v>
      </c>
      <c r="M8861" s="22" t="e">
        <v>#VALUE!</v>
      </c>
      <c r="N8861" s="22" t="e">
        <v>#VALUE!</v>
      </c>
      <c r="O8861" s="22" t="e">
        <v>#VALUE!</v>
      </c>
      <c r="P8861" s="22" t="e">
        <v>#VALUE!</v>
      </c>
      <c r="Q8861" s="17"/>
      <c r="R8861" s="17"/>
      <c r="S8861" s="17"/>
      <c r="U8861" s="28">
        <f t="shared" si="13921"/>
        <v>185</v>
      </c>
      <c r="V8861" s="28">
        <f t="shared" si="13897"/>
        <v>228</v>
      </c>
    </row>
    <row r="8862" spans="1:22" x14ac:dyDescent="0.3">
      <c r="A8862" s="28">
        <f t="shared" si="13920"/>
        <v>185229</v>
      </c>
      <c r="B8862" s="66" t="s">
        <v>25</v>
      </c>
      <c r="C8862" s="66"/>
      <c r="D8862" s="66"/>
      <c r="E8862" s="66"/>
      <c r="F8862" s="66"/>
      <c r="G8862" s="66"/>
      <c r="H8862" s="66"/>
      <c r="J8862" s="17"/>
      <c r="K8862" s="17">
        <v>8</v>
      </c>
      <c r="L8862" s="17">
        <v>8</v>
      </c>
      <c r="M8862" s="17">
        <v>8</v>
      </c>
      <c r="N8862" s="17">
        <v>8</v>
      </c>
      <c r="O8862" s="17">
        <v>8</v>
      </c>
      <c r="P8862" s="17">
        <v>8</v>
      </c>
      <c r="Q8862" s="17">
        <v>8</v>
      </c>
      <c r="R8862" s="17"/>
      <c r="S8862" s="17"/>
      <c r="U8862" s="28">
        <f t="shared" si="13921"/>
        <v>185</v>
      </c>
      <c r="V8862" s="28">
        <f t="shared" si="13897"/>
        <v>229</v>
      </c>
    </row>
    <row r="8863" spans="1:22" x14ac:dyDescent="0.3">
      <c r="A8863" s="28">
        <f t="shared" si="13920"/>
        <v>185230</v>
      </c>
      <c r="B8863" s="71"/>
      <c r="C8863" s="71"/>
      <c r="D8863" s="71"/>
      <c r="E8863" s="71"/>
      <c r="F8863" s="71"/>
      <c r="G8863" s="71"/>
      <c r="H8863" s="71"/>
      <c r="J8863" s="28" t="str">
        <f t="shared" ref="J8863" si="13982">CONCATENATE(K8862,1)</f>
        <v>81</v>
      </c>
      <c r="K8863" s="22" t="e">
        <f t="array" ref="K8863:Q8865">LINEST(B8850:B8857,C8850:C8857^{1,2,3,4,5,6},TRUE,TRUE)</f>
        <v>#VALUE!</v>
      </c>
      <c r="L8863" s="22" t="e">
        <v>#VALUE!</v>
      </c>
      <c r="M8863" s="22" t="e">
        <v>#VALUE!</v>
      </c>
      <c r="N8863" s="22" t="e">
        <v>#VALUE!</v>
      </c>
      <c r="O8863" s="22" t="e">
        <v>#VALUE!</v>
      </c>
      <c r="P8863" s="22" t="e">
        <v>#VALUE!</v>
      </c>
      <c r="Q8863" s="22" t="e">
        <v>#VALUE!</v>
      </c>
      <c r="R8863" s="17"/>
      <c r="S8863" s="17"/>
      <c r="U8863" s="28">
        <f t="shared" si="13921"/>
        <v>185</v>
      </c>
      <c r="V8863" s="28">
        <f t="shared" si="13897"/>
        <v>230</v>
      </c>
    </row>
    <row r="8864" spans="1:22" x14ac:dyDescent="0.3">
      <c r="A8864" s="28">
        <f t="shared" si="13920"/>
        <v>185231</v>
      </c>
      <c r="B8864" s="71"/>
      <c r="C8864" s="71"/>
      <c r="D8864" s="71"/>
      <c r="E8864" s="71"/>
      <c r="F8864" s="71"/>
      <c r="G8864" s="71"/>
      <c r="H8864" s="71"/>
      <c r="J8864" s="28" t="str">
        <f t="shared" ref="J8864" si="13983">CONCATENATE(K8862,2)</f>
        <v>82</v>
      </c>
      <c r="K8864" s="22" t="e">
        <v>#VALUE!</v>
      </c>
      <c r="L8864" s="22" t="e">
        <v>#VALUE!</v>
      </c>
      <c r="M8864" s="22" t="e">
        <v>#VALUE!</v>
      </c>
      <c r="N8864" s="22" t="e">
        <v>#VALUE!</v>
      </c>
      <c r="O8864" s="22" t="e">
        <v>#VALUE!</v>
      </c>
      <c r="P8864" s="22" t="e">
        <v>#VALUE!</v>
      </c>
      <c r="Q8864" s="22" t="e">
        <v>#VALUE!</v>
      </c>
      <c r="R8864" s="17"/>
      <c r="S8864" s="17"/>
      <c r="U8864" s="28">
        <f t="shared" si="13921"/>
        <v>185</v>
      </c>
      <c r="V8864" s="28">
        <f t="shared" si="13897"/>
        <v>231</v>
      </c>
    </row>
    <row r="8865" spans="1:22" x14ac:dyDescent="0.3">
      <c r="A8865" s="28">
        <f t="shared" si="13920"/>
        <v>185232</v>
      </c>
      <c r="J8865" s="28" t="str">
        <f t="shared" ref="J8865" si="13984">CONCATENATE(K8862,3)</f>
        <v>83</v>
      </c>
      <c r="K8865" s="22" t="e">
        <v>#VALUE!</v>
      </c>
      <c r="L8865" s="22" t="e">
        <v>#VALUE!</v>
      </c>
      <c r="M8865" s="22" t="e">
        <v>#VALUE!</v>
      </c>
      <c r="N8865" s="22" t="e">
        <v>#VALUE!</v>
      </c>
      <c r="O8865" s="22" t="e">
        <v>#VALUE!</v>
      </c>
      <c r="P8865" s="22" t="e">
        <v>#VALUE!</v>
      </c>
      <c r="Q8865" s="22" t="e">
        <v>#VALUE!</v>
      </c>
      <c r="R8865" s="17"/>
      <c r="S8865" s="17"/>
      <c r="U8865" s="28">
        <f t="shared" si="13921"/>
        <v>185</v>
      </c>
      <c r="V8865" s="28">
        <f t="shared" si="13897"/>
        <v>232</v>
      </c>
    </row>
    <row r="8866" spans="1:22" ht="15" customHeight="1" x14ac:dyDescent="0.3">
      <c r="A8866" s="28">
        <f t="shared" si="13920"/>
        <v>185233</v>
      </c>
      <c r="B8866" s="66" t="s">
        <v>52</v>
      </c>
      <c r="C8866" s="66"/>
      <c r="D8866" s="66"/>
      <c r="E8866" s="10" t="str">
        <f>IF(D8836="","",MAX(E8867,E8868))</f>
        <v/>
      </c>
      <c r="J8866" s="17"/>
      <c r="K8866" s="17">
        <v>9</v>
      </c>
      <c r="L8866" s="17">
        <v>9</v>
      </c>
      <c r="M8866" s="17">
        <v>9</v>
      </c>
      <c r="N8866" s="17">
        <v>9</v>
      </c>
      <c r="O8866" s="17">
        <v>9</v>
      </c>
      <c r="P8866" s="17">
        <v>9</v>
      </c>
      <c r="Q8866" s="17">
        <v>9</v>
      </c>
      <c r="R8866" s="17">
        <v>9</v>
      </c>
      <c r="S8866" s="17"/>
      <c r="U8866" s="28">
        <f t="shared" si="13921"/>
        <v>185</v>
      </c>
      <c r="V8866" s="28">
        <f t="shared" si="13897"/>
        <v>233</v>
      </c>
    </row>
    <row r="8867" spans="1:22" x14ac:dyDescent="0.3">
      <c r="A8867" s="28">
        <f t="shared" si="13920"/>
        <v>185234</v>
      </c>
      <c r="B8867" s="2" t="s">
        <v>26</v>
      </c>
      <c r="C8867" s="2" t="s">
        <v>27</v>
      </c>
      <c r="D8867" s="2" t="s">
        <v>28</v>
      </c>
      <c r="E8867" s="11">
        <f>ABS(MIN(D8868:D8877))</f>
        <v>0</v>
      </c>
      <c r="G8867" s="2" t="s">
        <v>230</v>
      </c>
      <c r="J8867" s="28" t="str">
        <f t="shared" ref="J8867" si="13985">CONCATENATE(K8866,1)</f>
        <v>91</v>
      </c>
      <c r="K8867" s="22" t="e">
        <f t="array" ref="K8867:R8869">LINEST(B8850:B8858,C8850:C8858^{1,2,3,4,5,6,7},TRUE,TRUE)</f>
        <v>#VALUE!</v>
      </c>
      <c r="L8867" s="22" t="e">
        <v>#VALUE!</v>
      </c>
      <c r="M8867" s="22" t="e">
        <v>#VALUE!</v>
      </c>
      <c r="N8867" s="22" t="e">
        <v>#VALUE!</v>
      </c>
      <c r="O8867" s="22" t="e">
        <v>#VALUE!</v>
      </c>
      <c r="P8867" s="22" t="e">
        <v>#VALUE!</v>
      </c>
      <c r="Q8867" s="22" t="e">
        <v>#VALUE!</v>
      </c>
      <c r="R8867" s="22" t="e">
        <v>#VALUE!</v>
      </c>
      <c r="S8867" s="17"/>
      <c r="U8867" s="28">
        <f t="shared" si="13921"/>
        <v>185</v>
      </c>
      <c r="V8867" s="28">
        <f t="shared" ref="V8867:V8928" si="13986">V8866+1</f>
        <v>234</v>
      </c>
    </row>
    <row r="8868" spans="1:22" x14ac:dyDescent="0.3">
      <c r="A8868" s="28">
        <f t="shared" si="13920"/>
        <v>185235</v>
      </c>
      <c r="B8868" s="7">
        <f t="shared" ref="B8868:B8877" si="13987">C8850-B8850</f>
        <v>0</v>
      </c>
      <c r="C8868" s="7">
        <f t="shared" ref="C8868:C8877" si="13988">H8850-G8850</f>
        <v>0</v>
      </c>
      <c r="D8868" s="7">
        <f>C8868-B8868</f>
        <v>0</v>
      </c>
      <c r="E8868" s="11">
        <f>ABS(MAX(D8868:D8877))</f>
        <v>0</v>
      </c>
      <c r="F8868" s="13"/>
      <c r="G8868" s="2" t="str">
        <f>IF(D8850="","",D8850/E8850)</f>
        <v/>
      </c>
      <c r="H8868" s="13"/>
      <c r="J8868" s="28" t="str">
        <f t="shared" ref="J8868" si="13989">CONCATENATE(K8866,2)</f>
        <v>92</v>
      </c>
      <c r="K8868" s="22" t="e">
        <v>#VALUE!</v>
      </c>
      <c r="L8868" s="22" t="e">
        <v>#VALUE!</v>
      </c>
      <c r="M8868" s="22" t="e">
        <v>#VALUE!</v>
      </c>
      <c r="N8868" s="22" t="e">
        <v>#VALUE!</v>
      </c>
      <c r="O8868" s="22" t="e">
        <v>#VALUE!</v>
      </c>
      <c r="P8868" s="22" t="e">
        <v>#VALUE!</v>
      </c>
      <c r="Q8868" s="22" t="e">
        <v>#VALUE!</v>
      </c>
      <c r="R8868" s="22" t="e">
        <v>#VALUE!</v>
      </c>
      <c r="S8868" s="17"/>
      <c r="U8868" s="28">
        <f t="shared" si="13921"/>
        <v>185</v>
      </c>
      <c r="V8868" s="28">
        <f t="shared" si="13986"/>
        <v>235</v>
      </c>
    </row>
    <row r="8869" spans="1:22" x14ac:dyDescent="0.3">
      <c r="A8869" s="28">
        <f t="shared" si="13920"/>
        <v>185236</v>
      </c>
      <c r="B8869" s="7">
        <f t="shared" si="13987"/>
        <v>0</v>
      </c>
      <c r="C8869" s="7">
        <f t="shared" si="13988"/>
        <v>0</v>
      </c>
      <c r="D8869" s="7">
        <f t="shared" ref="D8869:D8877" si="13990">C8869-B8869</f>
        <v>0</v>
      </c>
      <c r="E8869" s="12" t="s">
        <v>34</v>
      </c>
      <c r="G8869" s="2" t="str">
        <f t="shared" ref="G8869:G8877" si="13991">IF(D8851="","",D8851/E8851)</f>
        <v/>
      </c>
      <c r="H8869" s="13"/>
      <c r="J8869" s="28" t="str">
        <f t="shared" ref="J8869" si="13992">CONCATENATE(K8866,3)</f>
        <v>93</v>
      </c>
      <c r="K8869" s="22" t="e">
        <v>#VALUE!</v>
      </c>
      <c r="L8869" s="22" t="e">
        <v>#VALUE!</v>
      </c>
      <c r="M8869" s="22" t="e">
        <v>#VALUE!</v>
      </c>
      <c r="N8869" s="22" t="e">
        <v>#VALUE!</v>
      </c>
      <c r="O8869" s="22" t="e">
        <v>#VALUE!</v>
      </c>
      <c r="P8869" s="22" t="e">
        <v>#VALUE!</v>
      </c>
      <c r="Q8869" s="22" t="e">
        <v>#VALUE!</v>
      </c>
      <c r="R8869" s="22" t="e">
        <v>#VALUE!</v>
      </c>
      <c r="S8869" s="17"/>
      <c r="U8869" s="28">
        <f t="shared" si="13921"/>
        <v>185</v>
      </c>
      <c r="V8869" s="28">
        <f t="shared" si="13986"/>
        <v>236</v>
      </c>
    </row>
    <row r="8870" spans="1:22" x14ac:dyDescent="0.3">
      <c r="A8870" s="28">
        <f t="shared" si="13920"/>
        <v>185237</v>
      </c>
      <c r="B8870" s="7">
        <f t="shared" si="13987"/>
        <v>0</v>
      </c>
      <c r="C8870" s="7">
        <f t="shared" si="13988"/>
        <v>0</v>
      </c>
      <c r="D8870" s="7">
        <f t="shared" si="13990"/>
        <v>0</v>
      </c>
      <c r="E8870" s="10" t="str">
        <f>IF(D8836="","",MAX(E8871,E8872))</f>
        <v/>
      </c>
      <c r="G8870" s="2" t="str">
        <f t="shared" si="13991"/>
        <v/>
      </c>
      <c r="H8870" s="13"/>
      <c r="J8870" s="17"/>
      <c r="K8870" s="17">
        <v>10</v>
      </c>
      <c r="L8870" s="17">
        <v>10</v>
      </c>
      <c r="M8870" s="17">
        <v>10</v>
      </c>
      <c r="N8870" s="17">
        <v>10</v>
      </c>
      <c r="O8870" s="17">
        <v>10</v>
      </c>
      <c r="P8870" s="17">
        <v>10</v>
      </c>
      <c r="Q8870" s="17">
        <v>10</v>
      </c>
      <c r="R8870" s="17">
        <v>10</v>
      </c>
      <c r="S8870" s="17">
        <v>10</v>
      </c>
      <c r="U8870" s="28">
        <f t="shared" si="13921"/>
        <v>185</v>
      </c>
      <c r="V8870" s="28">
        <f t="shared" si="13986"/>
        <v>237</v>
      </c>
    </row>
    <row r="8871" spans="1:22" x14ac:dyDescent="0.3">
      <c r="A8871" s="28">
        <f t="shared" si="13920"/>
        <v>185238</v>
      </c>
      <c r="B8871" s="7">
        <f t="shared" si="13987"/>
        <v>0</v>
      </c>
      <c r="C8871" s="7">
        <f t="shared" si="13988"/>
        <v>0</v>
      </c>
      <c r="D8871" s="7">
        <f t="shared" si="13990"/>
        <v>0</v>
      </c>
      <c r="E8871" s="11">
        <f>ABS(MIN(B8868:B8877))</f>
        <v>0</v>
      </c>
      <c r="G8871" s="2" t="str">
        <f t="shared" si="13991"/>
        <v/>
      </c>
      <c r="H8871" s="13"/>
      <c r="J8871" s="28" t="str">
        <f t="shared" ref="J8871" si="13993">CONCATENATE(K8870,1)</f>
        <v>101</v>
      </c>
      <c r="K8871" s="22" t="e">
        <f t="array" ref="K8871:S8873">LINEST(B8850:B8859,C8850:C8859^{1,2,3,4,5,6,7,8},TRUE,TRUE)</f>
        <v>#VALUE!</v>
      </c>
      <c r="L8871" s="22" t="e">
        <v>#VALUE!</v>
      </c>
      <c r="M8871" s="22" t="e">
        <v>#VALUE!</v>
      </c>
      <c r="N8871" s="22" t="e">
        <v>#VALUE!</v>
      </c>
      <c r="O8871" s="22" t="e">
        <v>#VALUE!</v>
      </c>
      <c r="P8871" s="22" t="e">
        <v>#VALUE!</v>
      </c>
      <c r="Q8871" s="22" t="e">
        <v>#VALUE!</v>
      </c>
      <c r="R8871" s="22" t="e">
        <v>#VALUE!</v>
      </c>
      <c r="S8871" s="22" t="e">
        <v>#VALUE!</v>
      </c>
      <c r="U8871" s="28">
        <f t="shared" si="13921"/>
        <v>185</v>
      </c>
      <c r="V8871" s="28">
        <f t="shared" si="13986"/>
        <v>238</v>
      </c>
    </row>
    <row r="8872" spans="1:22" x14ac:dyDescent="0.3">
      <c r="A8872" s="28">
        <f t="shared" si="13920"/>
        <v>185239</v>
      </c>
      <c r="B8872" s="7">
        <f t="shared" si="13987"/>
        <v>0</v>
      </c>
      <c r="C8872" s="7">
        <f t="shared" si="13988"/>
        <v>0</v>
      </c>
      <c r="D8872" s="7">
        <f t="shared" si="13990"/>
        <v>0</v>
      </c>
      <c r="E8872" s="11">
        <f>ABS(MAX(B8868:B8877))</f>
        <v>0</v>
      </c>
      <c r="G8872" s="2" t="str">
        <f t="shared" si="13991"/>
        <v/>
      </c>
      <c r="H8872" s="13"/>
      <c r="J8872" s="28" t="str">
        <f t="shared" ref="J8872" si="13994">CONCATENATE(K8870,2)</f>
        <v>102</v>
      </c>
      <c r="K8872" s="22" t="e">
        <v>#VALUE!</v>
      </c>
      <c r="L8872" s="22" t="e">
        <v>#VALUE!</v>
      </c>
      <c r="M8872" s="22" t="e">
        <v>#VALUE!</v>
      </c>
      <c r="N8872" s="22" t="e">
        <v>#VALUE!</v>
      </c>
      <c r="O8872" s="22" t="e">
        <v>#VALUE!</v>
      </c>
      <c r="P8872" s="22" t="e">
        <v>#VALUE!</v>
      </c>
      <c r="Q8872" s="22" t="e">
        <v>#VALUE!</v>
      </c>
      <c r="R8872" s="22" t="e">
        <v>#VALUE!</v>
      </c>
      <c r="S8872" s="22" t="e">
        <v>#VALUE!</v>
      </c>
      <c r="U8872" s="28">
        <f t="shared" si="13921"/>
        <v>185</v>
      </c>
      <c r="V8872" s="28">
        <f t="shared" si="13986"/>
        <v>239</v>
      </c>
    </row>
    <row r="8873" spans="1:22" x14ac:dyDescent="0.3">
      <c r="A8873" s="28">
        <f t="shared" si="13920"/>
        <v>185240</v>
      </c>
      <c r="B8873" s="7">
        <f t="shared" si="13987"/>
        <v>0</v>
      </c>
      <c r="C8873" s="7">
        <f t="shared" si="13988"/>
        <v>0</v>
      </c>
      <c r="D8873" s="7">
        <f t="shared" si="13990"/>
        <v>0</v>
      </c>
      <c r="E8873" s="12" t="s">
        <v>231</v>
      </c>
      <c r="G8873" s="2" t="str">
        <f t="shared" si="13991"/>
        <v/>
      </c>
      <c r="H8873" s="13"/>
      <c r="J8873" s="28" t="str">
        <f t="shared" ref="J8873" si="13995">CONCATENATE(K8870,3)</f>
        <v>103</v>
      </c>
      <c r="K8873" s="22" t="e">
        <v>#VALUE!</v>
      </c>
      <c r="L8873" s="22" t="e">
        <v>#VALUE!</v>
      </c>
      <c r="M8873" s="22" t="e">
        <v>#VALUE!</v>
      </c>
      <c r="N8873" s="22" t="e">
        <v>#VALUE!</v>
      </c>
      <c r="O8873" s="22" t="e">
        <v>#VALUE!</v>
      </c>
      <c r="P8873" s="22" t="e">
        <v>#VALUE!</v>
      </c>
      <c r="Q8873" s="22" t="e">
        <v>#VALUE!</v>
      </c>
      <c r="R8873" s="22" t="e">
        <v>#VALUE!</v>
      </c>
      <c r="S8873" s="22" t="e">
        <v>#VALUE!</v>
      </c>
      <c r="U8873" s="28">
        <f t="shared" si="13921"/>
        <v>185</v>
      </c>
      <c r="V8873" s="28">
        <f t="shared" si="13986"/>
        <v>240</v>
      </c>
    </row>
    <row r="8874" spans="1:22" x14ac:dyDescent="0.3">
      <c r="A8874" s="28">
        <f t="shared" si="13920"/>
        <v>185241</v>
      </c>
      <c r="B8874" s="7">
        <f t="shared" si="13987"/>
        <v>0</v>
      </c>
      <c r="C8874" s="7">
        <f t="shared" si="13988"/>
        <v>0</v>
      </c>
      <c r="D8874" s="7">
        <f t="shared" si="13990"/>
        <v>0</v>
      </c>
      <c r="E8874" s="10" t="e">
        <f>IF(D8836="","",MAX(E8875,E8876))*2</f>
        <v>#VALUE!</v>
      </c>
      <c r="G8874" s="2" t="str">
        <f t="shared" si="13991"/>
        <v/>
      </c>
      <c r="H8874" s="13"/>
      <c r="U8874" s="28">
        <f t="shared" si="13921"/>
        <v>185</v>
      </c>
      <c r="V8874" s="28">
        <f t="shared" si="13986"/>
        <v>241</v>
      </c>
    </row>
    <row r="8875" spans="1:22" x14ac:dyDescent="0.3">
      <c r="A8875" s="28">
        <f t="shared" si="13920"/>
        <v>185242</v>
      </c>
      <c r="B8875" s="7">
        <f t="shared" si="13987"/>
        <v>0</v>
      </c>
      <c r="C8875" s="7">
        <f t="shared" si="13988"/>
        <v>0</v>
      </c>
      <c r="D8875" s="7">
        <f t="shared" si="13990"/>
        <v>0</v>
      </c>
      <c r="E8875" s="11">
        <f>ABS(MIN(G8868:G8877))</f>
        <v>0</v>
      </c>
      <c r="G8875" s="2" t="str">
        <f t="shared" si="13991"/>
        <v/>
      </c>
      <c r="U8875" s="28">
        <f t="shared" si="13921"/>
        <v>185</v>
      </c>
      <c r="V8875" s="28">
        <f t="shared" si="13986"/>
        <v>242</v>
      </c>
    </row>
    <row r="8876" spans="1:22" x14ac:dyDescent="0.3">
      <c r="A8876" s="28">
        <f t="shared" si="13920"/>
        <v>185243</v>
      </c>
      <c r="B8876" s="7">
        <f t="shared" si="13987"/>
        <v>0</v>
      </c>
      <c r="C8876" s="7">
        <f t="shared" si="13988"/>
        <v>0</v>
      </c>
      <c r="D8876" s="7">
        <f t="shared" si="13990"/>
        <v>0</v>
      </c>
      <c r="E8876" s="11">
        <f>ABS(MAX(G8868:G8877))</f>
        <v>0</v>
      </c>
      <c r="G8876" s="2" t="str">
        <f t="shared" si="13991"/>
        <v/>
      </c>
      <c r="U8876" s="28">
        <f t="shared" si="13921"/>
        <v>185</v>
      </c>
      <c r="V8876" s="28">
        <f t="shared" si="13986"/>
        <v>243</v>
      </c>
    </row>
    <row r="8877" spans="1:22" x14ac:dyDescent="0.3">
      <c r="A8877" s="28">
        <f t="shared" si="13920"/>
        <v>185244</v>
      </c>
      <c r="B8877" s="7">
        <f t="shared" si="13987"/>
        <v>0</v>
      </c>
      <c r="C8877" s="7">
        <f t="shared" si="13988"/>
        <v>0</v>
      </c>
      <c r="D8877" s="7">
        <f t="shared" si="13990"/>
        <v>0</v>
      </c>
      <c r="F8877" s="13"/>
      <c r="G8877" s="2" t="str">
        <f t="shared" si="13991"/>
        <v/>
      </c>
      <c r="U8877" s="28">
        <f t="shared" si="13921"/>
        <v>185</v>
      </c>
      <c r="V8877" s="28">
        <f t="shared" si="13986"/>
        <v>244</v>
      </c>
    </row>
    <row r="8878" spans="1:22" x14ac:dyDescent="0.3">
      <c r="A8878" s="28">
        <f t="shared" si="13920"/>
        <v>185245</v>
      </c>
      <c r="F8878" s="13"/>
      <c r="U8878" s="28">
        <f t="shared" si="13921"/>
        <v>185</v>
      </c>
      <c r="V8878" s="28">
        <f t="shared" si="13986"/>
        <v>245</v>
      </c>
    </row>
    <row r="8879" spans="1:22" x14ac:dyDescent="0.3">
      <c r="A8879" s="28">
        <f t="shared" si="13920"/>
        <v>185246</v>
      </c>
      <c r="F8879" s="13"/>
      <c r="U8879" s="28">
        <f t="shared" si="13921"/>
        <v>185</v>
      </c>
      <c r="V8879" s="28">
        <f t="shared" si="13986"/>
        <v>246</v>
      </c>
    </row>
    <row r="8880" spans="1:22" x14ac:dyDescent="0.3">
      <c r="A8880" s="28">
        <f t="shared" si="13920"/>
        <v>185247</v>
      </c>
      <c r="F8880" s="13"/>
      <c r="U8880" s="28">
        <f t="shared" si="13921"/>
        <v>185</v>
      </c>
      <c r="V8880" s="28">
        <f t="shared" si="13986"/>
        <v>247</v>
      </c>
    </row>
    <row r="8881" spans="1:24" s="8" customFormat="1" x14ac:dyDescent="0.3"/>
    <row r="8882" spans="1:24" x14ac:dyDescent="0.3">
      <c r="A8882" s="28">
        <f t="shared" ref="A8882:A8928" si="13996">ROUND(CONCATENATE(U8882,V8882),0)</f>
        <v>186201</v>
      </c>
      <c r="B8882" s="63" t="s">
        <v>0</v>
      </c>
      <c r="C8882" s="63"/>
      <c r="D8882" s="71"/>
      <c r="E8882" s="71"/>
      <c r="F8882" s="71"/>
      <c r="G8882" s="71"/>
      <c r="H8882" s="71"/>
      <c r="U8882" s="28">
        <f t="shared" ref="U8882:U8930" si="13997">U8880+1</f>
        <v>186</v>
      </c>
      <c r="V8882" s="28">
        <v>201</v>
      </c>
    </row>
    <row r="8883" spans="1:24" x14ac:dyDescent="0.3">
      <c r="A8883" s="28">
        <f t="shared" si="13996"/>
        <v>186202</v>
      </c>
      <c r="B8883" s="72" t="s">
        <v>70</v>
      </c>
      <c r="C8883" s="73"/>
      <c r="D8883" s="30"/>
      <c r="E8883" s="66" t="s">
        <v>71</v>
      </c>
      <c r="F8883" s="66"/>
      <c r="G8883" s="74"/>
      <c r="H8883" s="74"/>
      <c r="U8883" s="28">
        <f t="shared" si="13921"/>
        <v>186</v>
      </c>
      <c r="V8883" s="28">
        <f t="shared" ref="V8883" si="13998">V8882+1</f>
        <v>202</v>
      </c>
    </row>
    <row r="8884" spans="1:24" x14ac:dyDescent="0.3">
      <c r="A8884" s="28">
        <f t="shared" si="13996"/>
        <v>186203</v>
      </c>
      <c r="B8884" s="75" t="s">
        <v>6</v>
      </c>
      <c r="C8884" s="75"/>
      <c r="D8884" s="71"/>
      <c r="E8884" s="71"/>
      <c r="F8884" s="71"/>
      <c r="G8884" s="71"/>
      <c r="H8884" s="71"/>
      <c r="U8884" s="28">
        <f t="shared" si="13921"/>
        <v>186</v>
      </c>
      <c r="V8884" s="28">
        <f t="shared" si="13986"/>
        <v>203</v>
      </c>
    </row>
    <row r="8885" spans="1:24" x14ac:dyDescent="0.3">
      <c r="A8885" s="28">
        <f t="shared" si="13996"/>
        <v>186204</v>
      </c>
      <c r="B8885" s="63" t="s">
        <v>7</v>
      </c>
      <c r="C8885" s="63"/>
      <c r="D8885" s="71"/>
      <c r="E8885" s="71"/>
      <c r="F8885" s="71"/>
      <c r="G8885" s="71"/>
      <c r="H8885" s="71"/>
      <c r="J8885" s="17"/>
      <c r="K8885" s="17" t="s">
        <v>53</v>
      </c>
      <c r="L8885" s="17" t="s">
        <v>54</v>
      </c>
      <c r="M8885" s="17" t="s">
        <v>55</v>
      </c>
      <c r="N8885" s="17" t="s">
        <v>56</v>
      </c>
      <c r="O8885" s="17" t="s">
        <v>57</v>
      </c>
      <c r="P8885" s="17" t="s">
        <v>2</v>
      </c>
      <c r="Q8885" s="17" t="s">
        <v>3</v>
      </c>
      <c r="R8885" s="17" t="s">
        <v>4</v>
      </c>
      <c r="S8885" s="17" t="s">
        <v>5</v>
      </c>
      <c r="U8885" s="28">
        <f t="shared" si="13921"/>
        <v>186</v>
      </c>
      <c r="V8885" s="28">
        <f t="shared" si="13986"/>
        <v>204</v>
      </c>
      <c r="X8885" s="1" t="s">
        <v>48</v>
      </c>
    </row>
    <row r="8886" spans="1:24" x14ac:dyDescent="0.3">
      <c r="A8886" s="28">
        <f t="shared" si="13996"/>
        <v>186205</v>
      </c>
      <c r="B8886" s="63" t="s">
        <v>9</v>
      </c>
      <c r="C8886" s="63"/>
      <c r="D8886" s="71"/>
      <c r="E8886" s="71"/>
      <c r="F8886" s="71"/>
      <c r="G8886" s="71"/>
      <c r="H8886" s="71"/>
      <c r="J8886" s="17">
        <f t="shared" ref="J8886" si="13999">COUNTA(B8898:B8907)</f>
        <v>0</v>
      </c>
      <c r="K8886" s="17">
        <f t="shared" ref="K8886" si="14000">IF(L8886-1&lt;2,0,L8886-1)</f>
        <v>0</v>
      </c>
      <c r="L8886" s="17">
        <f t="shared" ref="L8886" si="14001">IF(M8886-1&lt;2,0,M8886-1)</f>
        <v>0</v>
      </c>
      <c r="M8886" s="17">
        <f t="shared" ref="M8886" si="14002">IF(N8886-1&lt;2,0,N8886-1)</f>
        <v>0</v>
      </c>
      <c r="N8886" s="17">
        <f t="shared" ref="N8886" si="14003">IF(O8886-1&lt;2,0,O8886-1)</f>
        <v>0</v>
      </c>
      <c r="O8886" s="17">
        <f t="shared" ref="O8886" si="14004">IF(P8886-1&lt;2,0,P8886-1)</f>
        <v>0</v>
      </c>
      <c r="P8886" s="17">
        <f t="shared" ref="P8886" si="14005">IF(Q8886-1&lt;2,0,Q8886-1)</f>
        <v>0</v>
      </c>
      <c r="Q8886" s="17">
        <f t="shared" ref="Q8886" si="14006">IF(R8886-1&lt;2,0,R8886-1)</f>
        <v>0</v>
      </c>
      <c r="R8886" s="17">
        <f t="shared" ref="R8886" si="14007">IF(S8886-1&lt;2,0,S8886-1)</f>
        <v>0</v>
      </c>
      <c r="S8886" s="17">
        <f t="shared" ref="S8886" si="14008">J8886</f>
        <v>0</v>
      </c>
      <c r="U8886" s="28">
        <f t="shared" si="13921"/>
        <v>186</v>
      </c>
      <c r="V8886" s="28">
        <f t="shared" si="13986"/>
        <v>205</v>
      </c>
      <c r="X8886" s="1" t="s">
        <v>49</v>
      </c>
    </row>
    <row r="8887" spans="1:24" x14ac:dyDescent="0.3">
      <c r="A8887" s="28">
        <f t="shared" si="13996"/>
        <v>186206</v>
      </c>
      <c r="B8887" s="63" t="s">
        <v>10</v>
      </c>
      <c r="C8887" s="63"/>
      <c r="D8887" s="71"/>
      <c r="E8887" s="71"/>
      <c r="F8887" s="71"/>
      <c r="G8887" s="71"/>
      <c r="H8887" s="71"/>
      <c r="J8887" s="28" t="str">
        <f t="shared" ref="J8887" si="14009">CONCATENATE(J8886,1)</f>
        <v>01</v>
      </c>
      <c r="K8887" s="29">
        <f t="shared" ref="K8887" si="14010">IF(K8886=0,0,VLOOKUP(J8887,J8891:S8921,K8886,FALSE))</f>
        <v>0</v>
      </c>
      <c r="L8887" s="29">
        <f t="shared" ref="L8887" si="14011">IF(L8886=0,0,VLOOKUP(J8887,J8891:S8921,L8886,FALSE))</f>
        <v>0</v>
      </c>
      <c r="M8887" s="29">
        <f t="shared" ref="M8887" si="14012">IF(M8886=0,0,VLOOKUP(J8887,J8891:S8921,M8886,FALSE))</f>
        <v>0</v>
      </c>
      <c r="N8887" s="29">
        <f t="shared" ref="N8887" si="14013">IF(N8886=0,0,VLOOKUP(J8887,J8891:S8921,N8886,FALSE))</f>
        <v>0</v>
      </c>
      <c r="O8887" s="29">
        <f t="shared" ref="O8887" si="14014">IF(O8886=0,0,VLOOKUP(J8887,J8891:S8921,O8886,FALSE))</f>
        <v>0</v>
      </c>
      <c r="P8887" s="29">
        <f t="shared" ref="P8887" si="14015">IF(P8886=0,0,VLOOKUP(J8887,J8891:S8921,P8886,FALSE))</f>
        <v>0</v>
      </c>
      <c r="Q8887" s="29">
        <f t="shared" ref="Q8887" si="14016">IF(Q8886=0,0,VLOOKUP(J8887,J8891:S8921,Q8886,FALSE))</f>
        <v>0</v>
      </c>
      <c r="R8887" s="29">
        <f t="shared" ref="R8887" si="14017">IF(R8886=0,0,VLOOKUP(J8887,J8891:S8921,R8886,FALSE))</f>
        <v>0</v>
      </c>
      <c r="S8887" s="29">
        <f t="shared" ref="S8887" si="14018">IF(S8886=0,0,VLOOKUP(J8887,J8891:S8921,S8886,FALSE))</f>
        <v>0</v>
      </c>
      <c r="U8887" s="28">
        <f t="shared" si="13921"/>
        <v>186</v>
      </c>
      <c r="V8887" s="28">
        <f t="shared" si="13986"/>
        <v>206</v>
      </c>
      <c r="X8887" s="1" t="s">
        <v>50</v>
      </c>
    </row>
    <row r="8888" spans="1:24" x14ac:dyDescent="0.3">
      <c r="A8888" s="28">
        <f t="shared" si="13996"/>
        <v>186207</v>
      </c>
      <c r="B8888" s="63" t="s">
        <v>11</v>
      </c>
      <c r="C8888" s="63"/>
      <c r="D8888" s="64"/>
      <c r="E8888" s="64"/>
      <c r="F8888" s="64"/>
      <c r="G8888" s="64"/>
      <c r="H8888" s="64"/>
      <c r="J8888" s="28" t="str">
        <f t="shared" ref="J8888" si="14019">CONCATENATE(J8886,2)</f>
        <v>02</v>
      </c>
      <c r="K8888" s="22">
        <f t="shared" ref="K8888" si="14020">IF(K8886=0,0,VLOOKUP(J8888,J8891:S8921,K8886,FALSE))</f>
        <v>0</v>
      </c>
      <c r="L8888" s="22">
        <f t="shared" ref="L8888" si="14021">IF(L8886=0,0,VLOOKUP(J8888,J8891:S8921,L8886,FALSE))</f>
        <v>0</v>
      </c>
      <c r="M8888" s="22">
        <f t="shared" ref="M8888" si="14022">IF(M8886=0,0,VLOOKUP(J8888,J8891:S8921,M8886,FALSE))</f>
        <v>0</v>
      </c>
      <c r="N8888" s="22">
        <f t="shared" ref="N8888" si="14023">IF(N8886=0,0,VLOOKUP(J8888,J8891:S8921,N8886,FALSE))</f>
        <v>0</v>
      </c>
      <c r="O8888" s="22">
        <f t="shared" ref="O8888" si="14024">IF(O8886=0,0,VLOOKUP(J8888,J8891:S8921,O8886,FALSE))</f>
        <v>0</v>
      </c>
      <c r="P8888" s="22">
        <f t="shared" ref="P8888" si="14025">IF(P8886=0,0,VLOOKUP(J8888,J8891:S8921,P8886,FALSE))</f>
        <v>0</v>
      </c>
      <c r="Q8888" s="22">
        <f t="shared" ref="Q8888" si="14026">IF(Q8886=0,0,VLOOKUP(J8888,J8891:S8921,Q8886,FALSE))</f>
        <v>0</v>
      </c>
      <c r="R8888" s="22">
        <f t="shared" ref="R8888" si="14027">IF(R8886=0,0,VLOOKUP(J8888,J8891:S8921,R8886,FALSE))</f>
        <v>0</v>
      </c>
      <c r="S8888" s="22">
        <f t="shared" ref="S8888" si="14028">IF(S8886=0,0,VLOOKUP(J8888,J8891:S8921,S8886,FALSE))</f>
        <v>0</v>
      </c>
      <c r="U8888" s="28">
        <f t="shared" si="13921"/>
        <v>186</v>
      </c>
      <c r="V8888" s="28">
        <f t="shared" si="13986"/>
        <v>207</v>
      </c>
    </row>
    <row r="8889" spans="1:24" x14ac:dyDescent="0.3">
      <c r="A8889" s="28">
        <f t="shared" si="13996"/>
        <v>186208</v>
      </c>
      <c r="B8889" s="63" t="s">
        <v>12</v>
      </c>
      <c r="C8889" s="63"/>
      <c r="D8889" s="65"/>
      <c r="E8889" s="65"/>
      <c r="F8889" s="65"/>
      <c r="G8889" s="65"/>
      <c r="H8889" s="65"/>
      <c r="J8889" s="28" t="str">
        <f t="shared" ref="J8889" si="14029">CONCATENATE(J8886,3)</f>
        <v>03</v>
      </c>
      <c r="K8889" s="22"/>
      <c r="L8889" s="22"/>
      <c r="M8889" s="22"/>
      <c r="N8889" s="22" t="s">
        <v>58</v>
      </c>
      <c r="O8889" s="29">
        <f t="shared" ref="O8889" si="14030">J8886-2</f>
        <v>-2</v>
      </c>
      <c r="P8889" s="22" t="s">
        <v>59</v>
      </c>
      <c r="Q8889" s="29" t="e">
        <f t="shared" ref="Q8889" si="14031">VLOOKUP(J8889,J8891:S8921,3,FALSE)</f>
        <v>#N/A</v>
      </c>
      <c r="R8889" s="22" t="s">
        <v>60</v>
      </c>
      <c r="S8889" s="22" t="e">
        <f t="shared" ref="S8889" si="14032">VLOOKUP(J8889,J8891:S8921,2,FALSE)</f>
        <v>#N/A</v>
      </c>
      <c r="U8889" s="28">
        <f t="shared" si="13921"/>
        <v>186</v>
      </c>
      <c r="V8889" s="28">
        <f t="shared" si="13986"/>
        <v>208</v>
      </c>
    </row>
    <row r="8890" spans="1:24" x14ac:dyDescent="0.3">
      <c r="A8890" s="28">
        <f t="shared" si="13996"/>
        <v>186209</v>
      </c>
      <c r="B8890" s="63" t="s">
        <v>13</v>
      </c>
      <c r="C8890" s="63"/>
      <c r="D8890" s="15"/>
      <c r="E8890" s="66" t="s">
        <v>14</v>
      </c>
      <c r="F8890" s="66"/>
      <c r="G8890" s="66"/>
      <c r="H8890" s="6" t="s">
        <v>64</v>
      </c>
      <c r="J8890" s="17"/>
      <c r="K8890" s="17">
        <v>3</v>
      </c>
      <c r="L8890" s="17">
        <v>3</v>
      </c>
      <c r="M8890" s="17"/>
      <c r="N8890" s="17"/>
      <c r="O8890" s="17"/>
      <c r="P8890" s="17"/>
      <c r="Q8890" s="17"/>
      <c r="R8890" s="17"/>
      <c r="S8890" s="17"/>
      <c r="U8890" s="28">
        <f t="shared" si="13921"/>
        <v>186</v>
      </c>
      <c r="V8890" s="28">
        <f t="shared" si="13986"/>
        <v>209</v>
      </c>
    </row>
    <row r="8891" spans="1:24" x14ac:dyDescent="0.3">
      <c r="A8891" s="28">
        <f t="shared" si="13996"/>
        <v>186210</v>
      </c>
      <c r="B8891" s="63" t="s">
        <v>15</v>
      </c>
      <c r="C8891" s="63"/>
      <c r="D8891" s="2">
        <f t="shared" ref="D8891" si="14033">MIN(B8898:B8907)</f>
        <v>0</v>
      </c>
      <c r="E8891" s="3" t="s">
        <v>16</v>
      </c>
      <c r="F8891" s="2">
        <f t="shared" ref="F8891" si="14034">MAX(B8898:B8907)</f>
        <v>0</v>
      </c>
      <c r="G8891" s="4" t="str">
        <f t="shared" ref="G8891" si="14035">IF(H8890="","",H8890)</f>
        <v>°C</v>
      </c>
      <c r="H8891" s="14"/>
      <c r="J8891" s="28" t="str">
        <f t="shared" ref="J8891" si="14036">CONCATENATE(K8890,1)</f>
        <v>31</v>
      </c>
      <c r="K8891" s="22" t="e">
        <f t="array" ref="K8891:L8893">LINEST(B8898:B8900,C8898:C8900^{1},TRUE,TRUE)</f>
        <v>#VALUE!</v>
      </c>
      <c r="L8891" s="22" t="e">
        <v>#VALUE!</v>
      </c>
      <c r="M8891" s="17"/>
      <c r="N8891" s="17"/>
      <c r="O8891" s="17"/>
      <c r="P8891" s="17"/>
      <c r="Q8891" s="17"/>
      <c r="R8891" s="17"/>
      <c r="S8891" s="17"/>
      <c r="U8891" s="28">
        <f t="shared" si="13921"/>
        <v>186</v>
      </c>
      <c r="V8891" s="28">
        <f t="shared" si="13986"/>
        <v>210</v>
      </c>
    </row>
    <row r="8892" spans="1:24" x14ac:dyDescent="0.3">
      <c r="A8892" s="28">
        <f t="shared" si="13996"/>
        <v>186211</v>
      </c>
      <c r="J8892" s="28" t="str">
        <f t="shared" ref="J8892" si="14037">CONCATENATE(K8890,2)</f>
        <v>32</v>
      </c>
      <c r="K8892" s="22" t="e">
        <v>#VALUE!</v>
      </c>
      <c r="L8892" s="22" t="e">
        <v>#VALUE!</v>
      </c>
      <c r="M8892" s="17"/>
      <c r="N8892" s="17"/>
      <c r="O8892" s="17"/>
      <c r="P8892" s="17"/>
      <c r="Q8892" s="17"/>
      <c r="R8892" s="17"/>
      <c r="S8892" s="17"/>
      <c r="U8892" s="28">
        <f t="shared" si="13921"/>
        <v>186</v>
      </c>
      <c r="V8892" s="28">
        <f t="shared" si="13986"/>
        <v>211</v>
      </c>
    </row>
    <row r="8893" spans="1:24" x14ac:dyDescent="0.3">
      <c r="A8893" s="28">
        <f t="shared" si="13996"/>
        <v>186212</v>
      </c>
      <c r="B8893" s="67" t="s">
        <v>17</v>
      </c>
      <c r="C8893" s="67"/>
      <c r="D8893" s="67"/>
      <c r="E8893" s="67"/>
      <c r="F8893" s="67"/>
      <c r="G8893" s="68" t="s">
        <v>31</v>
      </c>
      <c r="H8893" s="69"/>
      <c r="J8893" s="28" t="str">
        <f t="shared" ref="J8893" si="14038">CONCATENATE(K8890,3)</f>
        <v>33</v>
      </c>
      <c r="K8893" s="22" t="e">
        <v>#VALUE!</v>
      </c>
      <c r="L8893" s="22" t="e">
        <v>#VALUE!</v>
      </c>
      <c r="M8893" s="17"/>
      <c r="N8893" s="17"/>
      <c r="O8893" s="17"/>
      <c r="P8893" s="17"/>
      <c r="Q8893" s="17"/>
      <c r="R8893" s="17"/>
      <c r="S8893" s="17"/>
      <c r="U8893" s="28">
        <f t="shared" si="13921"/>
        <v>186</v>
      </c>
      <c r="V8893" s="28">
        <f t="shared" si="13986"/>
        <v>212</v>
      </c>
    </row>
    <row r="8894" spans="1:24" x14ac:dyDescent="0.3">
      <c r="A8894" s="28">
        <f t="shared" si="13996"/>
        <v>186213</v>
      </c>
      <c r="B8894" s="66" t="s">
        <v>18</v>
      </c>
      <c r="C8894" s="66"/>
      <c r="D8894" s="66"/>
      <c r="E8894" s="66" t="str">
        <f t="shared" ref="E8894" si="14039">IF(D8887="","",D8887)</f>
        <v/>
      </c>
      <c r="F8894" s="66"/>
      <c r="G8894" s="4" t="s">
        <v>18</v>
      </c>
      <c r="H8894" s="16"/>
      <c r="J8894" s="17"/>
      <c r="K8894" s="17">
        <v>4</v>
      </c>
      <c r="L8894" s="17">
        <v>4</v>
      </c>
      <c r="M8894" s="17">
        <v>4</v>
      </c>
      <c r="N8894" s="17"/>
      <c r="O8894" s="17"/>
      <c r="P8894" s="17"/>
      <c r="Q8894" s="17"/>
      <c r="R8894" s="17"/>
      <c r="S8894" s="17"/>
      <c r="U8894" s="28">
        <f t="shared" si="13921"/>
        <v>186</v>
      </c>
      <c r="V8894" s="28">
        <f t="shared" si="13986"/>
        <v>213</v>
      </c>
    </row>
    <row r="8895" spans="1:24" ht="15" customHeight="1" x14ac:dyDescent="0.3">
      <c r="A8895" s="28">
        <f t="shared" si="13996"/>
        <v>186214</v>
      </c>
      <c r="B8895" s="5" t="s">
        <v>19</v>
      </c>
      <c r="C8895" s="5" t="s">
        <v>20</v>
      </c>
      <c r="D8895" s="5" t="s">
        <v>21</v>
      </c>
      <c r="E8895" s="5"/>
      <c r="F8895" s="70" t="s">
        <v>33</v>
      </c>
      <c r="G8895" s="5" t="s">
        <v>19</v>
      </c>
      <c r="H8895" s="5" t="s">
        <v>20</v>
      </c>
      <c r="J8895" s="28" t="str">
        <f t="shared" ref="J8895" si="14040">CONCATENATE(K8894,1)</f>
        <v>41</v>
      </c>
      <c r="K8895" s="22" t="e">
        <f t="array" ref="K8895:M8897">LINEST(B8898:B8901,C8898:C8901^{1,2},TRUE,TRUE)</f>
        <v>#VALUE!</v>
      </c>
      <c r="L8895" s="22" t="e">
        <v>#VALUE!</v>
      </c>
      <c r="M8895" s="22" t="e">
        <v>#VALUE!</v>
      </c>
      <c r="N8895" s="17"/>
      <c r="O8895" s="17"/>
      <c r="P8895" s="17"/>
      <c r="Q8895" s="17"/>
      <c r="R8895" s="17"/>
      <c r="S8895" s="17"/>
      <c r="U8895" s="28">
        <f t="shared" si="13921"/>
        <v>186</v>
      </c>
      <c r="V8895" s="28">
        <f t="shared" si="13986"/>
        <v>214</v>
      </c>
    </row>
    <row r="8896" spans="1:24" x14ac:dyDescent="0.3">
      <c r="A8896" s="28">
        <f t="shared" si="13996"/>
        <v>186215</v>
      </c>
      <c r="B8896" s="5" t="s">
        <v>22</v>
      </c>
      <c r="C8896" s="5" t="s">
        <v>23</v>
      </c>
      <c r="D8896" s="5" t="s">
        <v>24</v>
      </c>
      <c r="E8896" s="5" t="s">
        <v>32</v>
      </c>
      <c r="F8896" s="70"/>
      <c r="G8896" s="5" t="s">
        <v>22</v>
      </c>
      <c r="H8896" s="5" t="s">
        <v>23</v>
      </c>
      <c r="J8896" s="28" t="str">
        <f t="shared" ref="J8896" si="14041">CONCATENATE(K8894,2)</f>
        <v>42</v>
      </c>
      <c r="K8896" s="22" t="e">
        <v>#VALUE!</v>
      </c>
      <c r="L8896" s="22" t="e">
        <v>#VALUE!</v>
      </c>
      <c r="M8896" s="22" t="e">
        <v>#VALUE!</v>
      </c>
      <c r="N8896" s="17"/>
      <c r="O8896" s="17"/>
      <c r="P8896" s="17"/>
      <c r="Q8896" s="17"/>
      <c r="R8896" s="17"/>
      <c r="S8896" s="17"/>
      <c r="U8896" s="28">
        <f t="shared" si="13921"/>
        <v>186</v>
      </c>
      <c r="V8896" s="28">
        <f t="shared" si="13986"/>
        <v>215</v>
      </c>
    </row>
    <row r="8897" spans="1:22" x14ac:dyDescent="0.3">
      <c r="A8897" s="28">
        <f t="shared" si="13996"/>
        <v>186216</v>
      </c>
      <c r="B8897" s="6" t="str">
        <f t="shared" ref="B8897" si="14042">IF(H8890="","",H8890)</f>
        <v>°C</v>
      </c>
      <c r="C8897" s="6" t="str">
        <f t="shared" ref="C8897" si="14043">IF(H8890="","",H8890)</f>
        <v>°C</v>
      </c>
      <c r="D8897" s="6" t="str">
        <f t="shared" ref="D8897" si="14044">IF(H8890="","",H8890)</f>
        <v>°C</v>
      </c>
      <c r="E8897" s="6"/>
      <c r="F8897" s="6"/>
      <c r="G8897" s="6" t="str">
        <f t="shared" ref="G8897" si="14045">IF(H8890="","",H8890)</f>
        <v>°C</v>
      </c>
      <c r="H8897" s="6" t="str">
        <f t="shared" ref="H8897" si="14046">IF(H8890="","",H8890)</f>
        <v>°C</v>
      </c>
      <c r="J8897" s="28" t="str">
        <f t="shared" ref="J8897" si="14047">CONCATENATE(K8894,3)</f>
        <v>43</v>
      </c>
      <c r="K8897" s="22" t="e">
        <v>#VALUE!</v>
      </c>
      <c r="L8897" s="22" t="e">
        <v>#VALUE!</v>
      </c>
      <c r="M8897" s="22" t="e">
        <v>#VALUE!</v>
      </c>
      <c r="N8897" s="17"/>
      <c r="O8897" s="17"/>
      <c r="P8897" s="17"/>
      <c r="Q8897" s="17"/>
      <c r="R8897" s="17"/>
      <c r="S8897" s="17"/>
      <c r="U8897" s="28">
        <f t="shared" si="13921"/>
        <v>186</v>
      </c>
      <c r="V8897" s="28">
        <f t="shared" si="13986"/>
        <v>216</v>
      </c>
    </row>
    <row r="8898" spans="1:22" x14ac:dyDescent="0.3">
      <c r="A8898" s="28">
        <f t="shared" si="13996"/>
        <v>186217</v>
      </c>
      <c r="B8898" s="26"/>
      <c r="C8898" s="26"/>
      <c r="D8898" s="26"/>
      <c r="E8898" s="9"/>
      <c r="F8898" s="26"/>
      <c r="G8898" s="27"/>
      <c r="H8898" s="27"/>
      <c r="J8898" s="17"/>
      <c r="K8898" s="17">
        <v>5</v>
      </c>
      <c r="L8898" s="17">
        <v>5</v>
      </c>
      <c r="M8898" s="17">
        <v>5</v>
      </c>
      <c r="N8898" s="17">
        <v>5</v>
      </c>
      <c r="O8898" s="17"/>
      <c r="P8898" s="17"/>
      <c r="Q8898" s="17"/>
      <c r="R8898" s="17"/>
      <c r="S8898" s="17"/>
      <c r="U8898" s="28">
        <f t="shared" si="13921"/>
        <v>186</v>
      </c>
      <c r="V8898" s="28">
        <f t="shared" si="13986"/>
        <v>217</v>
      </c>
    </row>
    <row r="8899" spans="1:22" x14ac:dyDescent="0.3">
      <c r="A8899" s="28">
        <f t="shared" si="13996"/>
        <v>186218</v>
      </c>
      <c r="B8899" s="26"/>
      <c r="C8899" s="26"/>
      <c r="D8899" s="26"/>
      <c r="E8899" s="9"/>
      <c r="F8899" s="26"/>
      <c r="G8899" s="27"/>
      <c r="H8899" s="27"/>
      <c r="J8899" s="28" t="str">
        <f t="shared" ref="J8899" si="14048">CONCATENATE(K8898,1)</f>
        <v>51</v>
      </c>
      <c r="K8899" s="22" t="e">
        <f t="array" ref="K8899:N8901">LINEST(B8898:B8902,C8898:C8902^{1,2,3},TRUE,TRUE)</f>
        <v>#VALUE!</v>
      </c>
      <c r="L8899" s="22" t="e">
        <v>#VALUE!</v>
      </c>
      <c r="M8899" s="22" t="e">
        <v>#VALUE!</v>
      </c>
      <c r="N8899" s="22" t="e">
        <v>#VALUE!</v>
      </c>
      <c r="O8899" s="17"/>
      <c r="P8899" s="17"/>
      <c r="Q8899" s="17"/>
      <c r="R8899" s="17"/>
      <c r="S8899" s="17"/>
      <c r="U8899" s="28">
        <f t="shared" ref="U8899:U8962" si="14049">U8898</f>
        <v>186</v>
      </c>
      <c r="V8899" s="28">
        <f t="shared" si="13986"/>
        <v>218</v>
      </c>
    </row>
    <row r="8900" spans="1:22" x14ac:dyDescent="0.3">
      <c r="A8900" s="28">
        <f t="shared" si="13996"/>
        <v>186219</v>
      </c>
      <c r="B8900" s="26"/>
      <c r="C8900" s="26"/>
      <c r="D8900" s="26"/>
      <c r="E8900" s="9"/>
      <c r="F8900" s="26"/>
      <c r="G8900" s="27"/>
      <c r="H8900" s="27"/>
      <c r="J8900" s="28" t="str">
        <f t="shared" ref="J8900" si="14050">CONCATENATE(K8898,2)</f>
        <v>52</v>
      </c>
      <c r="K8900" s="22" t="e">
        <v>#VALUE!</v>
      </c>
      <c r="L8900" s="22" t="e">
        <v>#VALUE!</v>
      </c>
      <c r="M8900" s="22" t="e">
        <v>#VALUE!</v>
      </c>
      <c r="N8900" s="22" t="e">
        <v>#VALUE!</v>
      </c>
      <c r="O8900" s="17"/>
      <c r="P8900" s="17"/>
      <c r="Q8900" s="17"/>
      <c r="R8900" s="17"/>
      <c r="S8900" s="17"/>
      <c r="U8900" s="28">
        <f t="shared" si="14049"/>
        <v>186</v>
      </c>
      <c r="V8900" s="28">
        <f t="shared" si="13986"/>
        <v>219</v>
      </c>
    </row>
    <row r="8901" spans="1:22" x14ac:dyDescent="0.3">
      <c r="A8901" s="28">
        <f t="shared" si="13996"/>
        <v>186220</v>
      </c>
      <c r="B8901" s="26"/>
      <c r="C8901" s="26"/>
      <c r="D8901" s="26"/>
      <c r="E8901" s="9"/>
      <c r="F8901" s="26"/>
      <c r="G8901" s="27"/>
      <c r="H8901" s="27"/>
      <c r="J8901" s="28" t="str">
        <f t="shared" ref="J8901" si="14051">CONCATENATE(K8898,3)</f>
        <v>53</v>
      </c>
      <c r="K8901" s="22" t="e">
        <v>#VALUE!</v>
      </c>
      <c r="L8901" s="22" t="e">
        <v>#VALUE!</v>
      </c>
      <c r="M8901" s="22" t="e">
        <v>#VALUE!</v>
      </c>
      <c r="N8901" s="22" t="e">
        <v>#VALUE!</v>
      </c>
      <c r="O8901" s="17"/>
      <c r="P8901" s="17"/>
      <c r="Q8901" s="17"/>
      <c r="R8901" s="17"/>
      <c r="S8901" s="17"/>
      <c r="U8901" s="28">
        <f t="shared" si="14049"/>
        <v>186</v>
      </c>
      <c r="V8901" s="28">
        <f t="shared" si="13986"/>
        <v>220</v>
      </c>
    </row>
    <row r="8902" spans="1:22" x14ac:dyDescent="0.3">
      <c r="A8902" s="28">
        <f t="shared" si="13996"/>
        <v>186221</v>
      </c>
      <c r="B8902" s="26"/>
      <c r="C8902" s="26"/>
      <c r="D8902" s="26"/>
      <c r="E8902" s="9"/>
      <c r="F8902" s="26"/>
      <c r="G8902" s="27"/>
      <c r="H8902" s="27"/>
      <c r="J8902" s="17"/>
      <c r="K8902" s="17">
        <v>6</v>
      </c>
      <c r="L8902" s="17">
        <v>6</v>
      </c>
      <c r="M8902" s="17">
        <v>6</v>
      </c>
      <c r="N8902" s="17">
        <v>6</v>
      </c>
      <c r="O8902" s="17">
        <v>6</v>
      </c>
      <c r="P8902" s="17"/>
      <c r="Q8902" s="17"/>
      <c r="R8902" s="17"/>
      <c r="S8902" s="17"/>
      <c r="U8902" s="28">
        <f t="shared" si="14049"/>
        <v>186</v>
      </c>
      <c r="V8902" s="28">
        <f t="shared" si="13986"/>
        <v>221</v>
      </c>
    </row>
    <row r="8903" spans="1:22" x14ac:dyDescent="0.3">
      <c r="A8903" s="28">
        <f t="shared" si="13996"/>
        <v>186222</v>
      </c>
      <c r="B8903" s="26"/>
      <c r="C8903" s="26"/>
      <c r="D8903" s="26"/>
      <c r="E8903" s="9"/>
      <c r="F8903" s="26"/>
      <c r="G8903" s="27"/>
      <c r="H8903" s="27"/>
      <c r="J8903" s="28" t="str">
        <f t="shared" ref="J8903" si="14052">CONCATENATE(K8902,1)</f>
        <v>61</v>
      </c>
      <c r="K8903" s="22" t="e">
        <f t="array" ref="K8903:O8905">LINEST(B8898:B8903,C8898:C8903^{1,2,3,4},TRUE,TRUE)</f>
        <v>#VALUE!</v>
      </c>
      <c r="L8903" s="22" t="e">
        <v>#VALUE!</v>
      </c>
      <c r="M8903" s="22" t="e">
        <v>#VALUE!</v>
      </c>
      <c r="N8903" s="22" t="e">
        <v>#VALUE!</v>
      </c>
      <c r="O8903" s="22" t="e">
        <v>#VALUE!</v>
      </c>
      <c r="P8903" s="17"/>
      <c r="Q8903" s="17"/>
      <c r="R8903" s="17"/>
      <c r="S8903" s="17"/>
      <c r="U8903" s="28">
        <f t="shared" si="14049"/>
        <v>186</v>
      </c>
      <c r="V8903" s="28">
        <f t="shared" si="13986"/>
        <v>222</v>
      </c>
    </row>
    <row r="8904" spans="1:22" x14ac:dyDescent="0.3">
      <c r="A8904" s="28">
        <f t="shared" si="13996"/>
        <v>186223</v>
      </c>
      <c r="B8904" s="26"/>
      <c r="C8904" s="26"/>
      <c r="D8904" s="26"/>
      <c r="E8904" s="9"/>
      <c r="F8904" s="26"/>
      <c r="G8904" s="27"/>
      <c r="H8904" s="27"/>
      <c r="J8904" s="28" t="str">
        <f t="shared" ref="J8904" si="14053">CONCATENATE(K8902,2)</f>
        <v>62</v>
      </c>
      <c r="K8904" s="22" t="e">
        <v>#VALUE!</v>
      </c>
      <c r="L8904" s="22" t="e">
        <v>#VALUE!</v>
      </c>
      <c r="M8904" s="22" t="e">
        <v>#VALUE!</v>
      </c>
      <c r="N8904" s="22" t="e">
        <v>#VALUE!</v>
      </c>
      <c r="O8904" s="22" t="e">
        <v>#VALUE!</v>
      </c>
      <c r="P8904" s="17"/>
      <c r="Q8904" s="17"/>
      <c r="R8904" s="17"/>
      <c r="S8904" s="17"/>
      <c r="U8904" s="28">
        <f t="shared" si="14049"/>
        <v>186</v>
      </c>
      <c r="V8904" s="28">
        <f t="shared" si="13986"/>
        <v>223</v>
      </c>
    </row>
    <row r="8905" spans="1:22" x14ac:dyDescent="0.3">
      <c r="A8905" s="28">
        <f t="shared" si="13996"/>
        <v>186224</v>
      </c>
      <c r="B8905" s="26"/>
      <c r="C8905" s="26"/>
      <c r="D8905" s="26"/>
      <c r="E8905" s="9"/>
      <c r="F8905" s="26"/>
      <c r="G8905" s="27"/>
      <c r="H8905" s="27"/>
      <c r="J8905" s="28" t="str">
        <f t="shared" ref="J8905" si="14054">CONCATENATE(K8902,3)</f>
        <v>63</v>
      </c>
      <c r="K8905" s="22" t="e">
        <v>#VALUE!</v>
      </c>
      <c r="L8905" s="22" t="e">
        <v>#VALUE!</v>
      </c>
      <c r="M8905" s="22" t="e">
        <v>#VALUE!</v>
      </c>
      <c r="N8905" s="22" t="e">
        <v>#VALUE!</v>
      </c>
      <c r="O8905" s="22" t="e">
        <v>#VALUE!</v>
      </c>
      <c r="P8905" s="17"/>
      <c r="Q8905" s="17"/>
      <c r="R8905" s="17"/>
      <c r="S8905" s="17"/>
      <c r="U8905" s="28">
        <f t="shared" si="14049"/>
        <v>186</v>
      </c>
      <c r="V8905" s="28">
        <f t="shared" si="13986"/>
        <v>224</v>
      </c>
    </row>
    <row r="8906" spans="1:22" x14ac:dyDescent="0.3">
      <c r="A8906" s="28">
        <f t="shared" si="13996"/>
        <v>186225</v>
      </c>
      <c r="B8906" s="26"/>
      <c r="C8906" s="26"/>
      <c r="D8906" s="26"/>
      <c r="E8906" s="9"/>
      <c r="F8906" s="26"/>
      <c r="G8906" s="27"/>
      <c r="H8906" s="27"/>
      <c r="J8906" s="17"/>
      <c r="K8906" s="17">
        <v>7</v>
      </c>
      <c r="L8906" s="17">
        <v>7</v>
      </c>
      <c r="M8906" s="17">
        <v>7</v>
      </c>
      <c r="N8906" s="17">
        <v>7</v>
      </c>
      <c r="O8906" s="17">
        <v>7</v>
      </c>
      <c r="P8906" s="17">
        <v>7</v>
      </c>
      <c r="Q8906" s="17"/>
      <c r="R8906" s="17"/>
      <c r="S8906" s="17"/>
      <c r="U8906" s="28">
        <f t="shared" si="14049"/>
        <v>186</v>
      </c>
      <c r="V8906" s="28">
        <f t="shared" si="13986"/>
        <v>225</v>
      </c>
    </row>
    <row r="8907" spans="1:22" x14ac:dyDescent="0.3">
      <c r="A8907" s="28">
        <f t="shared" si="13996"/>
        <v>186226</v>
      </c>
      <c r="B8907" s="26"/>
      <c r="C8907" s="26"/>
      <c r="D8907" s="26"/>
      <c r="E8907" s="9"/>
      <c r="F8907" s="26"/>
      <c r="G8907" s="27"/>
      <c r="H8907" s="27"/>
      <c r="J8907" s="28" t="str">
        <f t="shared" ref="J8907" si="14055">CONCATENATE(K8906,1)</f>
        <v>71</v>
      </c>
      <c r="K8907" s="22" t="e">
        <f t="array" ref="K8907:P8909">LINEST(B8898:B8904,C8898:C8904^{1,2,3,4,5},TRUE,TRUE)</f>
        <v>#VALUE!</v>
      </c>
      <c r="L8907" s="22" t="e">
        <v>#VALUE!</v>
      </c>
      <c r="M8907" s="22" t="e">
        <v>#VALUE!</v>
      </c>
      <c r="N8907" s="22" t="e">
        <v>#VALUE!</v>
      </c>
      <c r="O8907" s="22" t="e">
        <v>#VALUE!</v>
      </c>
      <c r="P8907" s="22" t="e">
        <v>#VALUE!</v>
      </c>
      <c r="Q8907" s="17"/>
      <c r="R8907" s="17"/>
      <c r="S8907" s="17"/>
      <c r="U8907" s="28">
        <f t="shared" si="14049"/>
        <v>186</v>
      </c>
      <c r="V8907" s="28">
        <f t="shared" si="13986"/>
        <v>226</v>
      </c>
    </row>
    <row r="8908" spans="1:22" x14ac:dyDescent="0.3">
      <c r="A8908" s="28">
        <f t="shared" si="13996"/>
        <v>186227</v>
      </c>
      <c r="B8908" s="2">
        <f t="shared" ref="B8908" si="14056">COUNT(B8898:B8907)-2</f>
        <v>-2</v>
      </c>
      <c r="J8908" s="28" t="str">
        <f t="shared" ref="J8908" si="14057">CONCATENATE(K8906,2)</f>
        <v>72</v>
      </c>
      <c r="K8908" s="22" t="e">
        <v>#VALUE!</v>
      </c>
      <c r="L8908" s="22" t="e">
        <v>#VALUE!</v>
      </c>
      <c r="M8908" s="22" t="e">
        <v>#VALUE!</v>
      </c>
      <c r="N8908" s="22" t="e">
        <v>#VALUE!</v>
      </c>
      <c r="O8908" s="22" t="e">
        <v>#VALUE!</v>
      </c>
      <c r="P8908" s="22" t="e">
        <v>#VALUE!</v>
      </c>
      <c r="Q8908" s="17"/>
      <c r="R8908" s="17"/>
      <c r="S8908" s="17"/>
      <c r="U8908" s="28">
        <f t="shared" si="14049"/>
        <v>186</v>
      </c>
      <c r="V8908" s="28">
        <f t="shared" si="13986"/>
        <v>227</v>
      </c>
    </row>
    <row r="8909" spans="1:22" x14ac:dyDescent="0.3">
      <c r="A8909" s="28">
        <f t="shared" si="13996"/>
        <v>186228</v>
      </c>
      <c r="J8909" s="28" t="str">
        <f t="shared" ref="J8909" si="14058">CONCATENATE(K8906,3)</f>
        <v>73</v>
      </c>
      <c r="K8909" s="22" t="e">
        <v>#VALUE!</v>
      </c>
      <c r="L8909" s="22" t="e">
        <v>#VALUE!</v>
      </c>
      <c r="M8909" s="22" t="e">
        <v>#VALUE!</v>
      </c>
      <c r="N8909" s="22" t="e">
        <v>#VALUE!</v>
      </c>
      <c r="O8909" s="22" t="e">
        <v>#VALUE!</v>
      </c>
      <c r="P8909" s="22" t="e">
        <v>#VALUE!</v>
      </c>
      <c r="Q8909" s="17"/>
      <c r="R8909" s="17"/>
      <c r="S8909" s="17"/>
      <c r="U8909" s="28">
        <f t="shared" si="14049"/>
        <v>186</v>
      </c>
      <c r="V8909" s="28">
        <f t="shared" si="13986"/>
        <v>228</v>
      </c>
    </row>
    <row r="8910" spans="1:22" x14ac:dyDescent="0.3">
      <c r="A8910" s="28">
        <f t="shared" si="13996"/>
        <v>186229</v>
      </c>
      <c r="B8910" s="66" t="s">
        <v>25</v>
      </c>
      <c r="C8910" s="66"/>
      <c r="D8910" s="66"/>
      <c r="E8910" s="66"/>
      <c r="F8910" s="66"/>
      <c r="G8910" s="66"/>
      <c r="H8910" s="66"/>
      <c r="J8910" s="17"/>
      <c r="K8910" s="17">
        <v>8</v>
      </c>
      <c r="L8910" s="17">
        <v>8</v>
      </c>
      <c r="M8910" s="17">
        <v>8</v>
      </c>
      <c r="N8910" s="17">
        <v>8</v>
      </c>
      <c r="O8910" s="17">
        <v>8</v>
      </c>
      <c r="P8910" s="17">
        <v>8</v>
      </c>
      <c r="Q8910" s="17">
        <v>8</v>
      </c>
      <c r="R8910" s="17"/>
      <c r="S8910" s="17"/>
      <c r="U8910" s="28">
        <f t="shared" si="14049"/>
        <v>186</v>
      </c>
      <c r="V8910" s="28">
        <f t="shared" si="13986"/>
        <v>229</v>
      </c>
    </row>
    <row r="8911" spans="1:22" x14ac:dyDescent="0.3">
      <c r="A8911" s="28">
        <f t="shared" si="13996"/>
        <v>186230</v>
      </c>
      <c r="B8911" s="71"/>
      <c r="C8911" s="71"/>
      <c r="D8911" s="71"/>
      <c r="E8911" s="71"/>
      <c r="F8911" s="71"/>
      <c r="G8911" s="71"/>
      <c r="H8911" s="71"/>
      <c r="J8911" s="28" t="str">
        <f t="shared" ref="J8911" si="14059">CONCATENATE(K8910,1)</f>
        <v>81</v>
      </c>
      <c r="K8911" s="22" t="e">
        <f t="array" ref="K8911:Q8913">LINEST(B8898:B8905,C8898:C8905^{1,2,3,4,5,6},TRUE,TRUE)</f>
        <v>#VALUE!</v>
      </c>
      <c r="L8911" s="22" t="e">
        <v>#VALUE!</v>
      </c>
      <c r="M8911" s="22" t="e">
        <v>#VALUE!</v>
      </c>
      <c r="N8911" s="22" t="e">
        <v>#VALUE!</v>
      </c>
      <c r="O8911" s="22" t="e">
        <v>#VALUE!</v>
      </c>
      <c r="P8911" s="22" t="e">
        <v>#VALUE!</v>
      </c>
      <c r="Q8911" s="22" t="e">
        <v>#VALUE!</v>
      </c>
      <c r="R8911" s="17"/>
      <c r="S8911" s="17"/>
      <c r="U8911" s="28">
        <f t="shared" si="14049"/>
        <v>186</v>
      </c>
      <c r="V8911" s="28">
        <f t="shared" si="13986"/>
        <v>230</v>
      </c>
    </row>
    <row r="8912" spans="1:22" x14ac:dyDescent="0.3">
      <c r="A8912" s="28">
        <f t="shared" si="13996"/>
        <v>186231</v>
      </c>
      <c r="B8912" s="71"/>
      <c r="C8912" s="71"/>
      <c r="D8912" s="71"/>
      <c r="E8912" s="71"/>
      <c r="F8912" s="71"/>
      <c r="G8912" s="71"/>
      <c r="H8912" s="71"/>
      <c r="J8912" s="28" t="str">
        <f t="shared" ref="J8912" si="14060">CONCATENATE(K8910,2)</f>
        <v>82</v>
      </c>
      <c r="K8912" s="22" t="e">
        <v>#VALUE!</v>
      </c>
      <c r="L8912" s="22" t="e">
        <v>#VALUE!</v>
      </c>
      <c r="M8912" s="22" t="e">
        <v>#VALUE!</v>
      </c>
      <c r="N8912" s="22" t="e">
        <v>#VALUE!</v>
      </c>
      <c r="O8912" s="22" t="e">
        <v>#VALUE!</v>
      </c>
      <c r="P8912" s="22" t="e">
        <v>#VALUE!</v>
      </c>
      <c r="Q8912" s="22" t="e">
        <v>#VALUE!</v>
      </c>
      <c r="R8912" s="17"/>
      <c r="S8912" s="17"/>
      <c r="U8912" s="28">
        <f t="shared" si="14049"/>
        <v>186</v>
      </c>
      <c r="V8912" s="28">
        <f t="shared" si="13986"/>
        <v>231</v>
      </c>
    </row>
    <row r="8913" spans="1:22" x14ac:dyDescent="0.3">
      <c r="A8913" s="28">
        <f t="shared" si="13996"/>
        <v>186232</v>
      </c>
      <c r="J8913" s="28" t="str">
        <f t="shared" ref="J8913" si="14061">CONCATENATE(K8910,3)</f>
        <v>83</v>
      </c>
      <c r="K8913" s="22" t="e">
        <v>#VALUE!</v>
      </c>
      <c r="L8913" s="22" t="e">
        <v>#VALUE!</v>
      </c>
      <c r="M8913" s="22" t="e">
        <v>#VALUE!</v>
      </c>
      <c r="N8913" s="22" t="e">
        <v>#VALUE!</v>
      </c>
      <c r="O8913" s="22" t="e">
        <v>#VALUE!</v>
      </c>
      <c r="P8913" s="22" t="e">
        <v>#VALUE!</v>
      </c>
      <c r="Q8913" s="22" t="e">
        <v>#VALUE!</v>
      </c>
      <c r="R8913" s="17"/>
      <c r="S8913" s="17"/>
      <c r="U8913" s="28">
        <f t="shared" si="14049"/>
        <v>186</v>
      </c>
      <c r="V8913" s="28">
        <f t="shared" si="13986"/>
        <v>232</v>
      </c>
    </row>
    <row r="8914" spans="1:22" ht="15" customHeight="1" x14ac:dyDescent="0.3">
      <c r="A8914" s="28">
        <f t="shared" si="13996"/>
        <v>186233</v>
      </c>
      <c r="B8914" s="66" t="s">
        <v>52</v>
      </c>
      <c r="C8914" s="66"/>
      <c r="D8914" s="66"/>
      <c r="E8914" s="10" t="str">
        <f>IF(D8884="","",MAX(E8915,E8916))</f>
        <v/>
      </c>
      <c r="J8914" s="17"/>
      <c r="K8914" s="17">
        <v>9</v>
      </c>
      <c r="L8914" s="17">
        <v>9</v>
      </c>
      <c r="M8914" s="17">
        <v>9</v>
      </c>
      <c r="N8914" s="17">
        <v>9</v>
      </c>
      <c r="O8914" s="17">
        <v>9</v>
      </c>
      <c r="P8914" s="17">
        <v>9</v>
      </c>
      <c r="Q8914" s="17">
        <v>9</v>
      </c>
      <c r="R8914" s="17">
        <v>9</v>
      </c>
      <c r="S8914" s="17"/>
      <c r="U8914" s="28">
        <f t="shared" si="14049"/>
        <v>186</v>
      </c>
      <c r="V8914" s="28">
        <f t="shared" si="13986"/>
        <v>233</v>
      </c>
    </row>
    <row r="8915" spans="1:22" x14ac:dyDescent="0.3">
      <c r="A8915" s="28">
        <f t="shared" si="13996"/>
        <v>186234</v>
      </c>
      <c r="B8915" s="2" t="s">
        <v>26</v>
      </c>
      <c r="C8915" s="2" t="s">
        <v>27</v>
      </c>
      <c r="D8915" s="2" t="s">
        <v>28</v>
      </c>
      <c r="E8915" s="11">
        <f>ABS(MIN(D8916:D8925))</f>
        <v>0</v>
      </c>
      <c r="G8915" s="2" t="s">
        <v>230</v>
      </c>
      <c r="J8915" s="28" t="str">
        <f t="shared" ref="J8915" si="14062">CONCATENATE(K8914,1)</f>
        <v>91</v>
      </c>
      <c r="K8915" s="22" t="e">
        <f t="array" ref="K8915:R8917">LINEST(B8898:B8906,C8898:C8906^{1,2,3,4,5,6,7},TRUE,TRUE)</f>
        <v>#VALUE!</v>
      </c>
      <c r="L8915" s="22" t="e">
        <v>#VALUE!</v>
      </c>
      <c r="M8915" s="22" t="e">
        <v>#VALUE!</v>
      </c>
      <c r="N8915" s="22" t="e">
        <v>#VALUE!</v>
      </c>
      <c r="O8915" s="22" t="e">
        <v>#VALUE!</v>
      </c>
      <c r="P8915" s="22" t="e">
        <v>#VALUE!</v>
      </c>
      <c r="Q8915" s="22" t="e">
        <v>#VALUE!</v>
      </c>
      <c r="R8915" s="22" t="e">
        <v>#VALUE!</v>
      </c>
      <c r="S8915" s="17"/>
      <c r="U8915" s="28">
        <f t="shared" si="14049"/>
        <v>186</v>
      </c>
      <c r="V8915" s="28">
        <f t="shared" si="13986"/>
        <v>234</v>
      </c>
    </row>
    <row r="8916" spans="1:22" x14ac:dyDescent="0.3">
      <c r="A8916" s="28">
        <f t="shared" si="13996"/>
        <v>186235</v>
      </c>
      <c r="B8916" s="7">
        <f t="shared" ref="B8916:B8925" si="14063">C8898-B8898</f>
        <v>0</v>
      </c>
      <c r="C8916" s="7">
        <f t="shared" ref="C8916:C8925" si="14064">H8898-G8898</f>
        <v>0</v>
      </c>
      <c r="D8916" s="7">
        <f>C8916-B8916</f>
        <v>0</v>
      </c>
      <c r="E8916" s="11">
        <f>ABS(MAX(D8916:D8925))</f>
        <v>0</v>
      </c>
      <c r="F8916" s="13"/>
      <c r="G8916" s="2" t="str">
        <f>IF(D8898="","",D8898/E8898)</f>
        <v/>
      </c>
      <c r="H8916" s="13"/>
      <c r="J8916" s="28" t="str">
        <f t="shared" ref="J8916" si="14065">CONCATENATE(K8914,2)</f>
        <v>92</v>
      </c>
      <c r="K8916" s="22" t="e">
        <v>#VALUE!</v>
      </c>
      <c r="L8916" s="22" t="e">
        <v>#VALUE!</v>
      </c>
      <c r="M8916" s="22" t="e">
        <v>#VALUE!</v>
      </c>
      <c r="N8916" s="22" t="e">
        <v>#VALUE!</v>
      </c>
      <c r="O8916" s="22" t="e">
        <v>#VALUE!</v>
      </c>
      <c r="P8916" s="22" t="e">
        <v>#VALUE!</v>
      </c>
      <c r="Q8916" s="22" t="e">
        <v>#VALUE!</v>
      </c>
      <c r="R8916" s="22" t="e">
        <v>#VALUE!</v>
      </c>
      <c r="S8916" s="17"/>
      <c r="U8916" s="28">
        <f t="shared" si="14049"/>
        <v>186</v>
      </c>
      <c r="V8916" s="28">
        <f t="shared" si="13986"/>
        <v>235</v>
      </c>
    </row>
    <row r="8917" spans="1:22" x14ac:dyDescent="0.3">
      <c r="A8917" s="28">
        <f t="shared" si="13996"/>
        <v>186236</v>
      </c>
      <c r="B8917" s="7">
        <f t="shared" si="14063"/>
        <v>0</v>
      </c>
      <c r="C8917" s="7">
        <f t="shared" si="14064"/>
        <v>0</v>
      </c>
      <c r="D8917" s="7">
        <f t="shared" ref="D8917:D8925" si="14066">C8917-B8917</f>
        <v>0</v>
      </c>
      <c r="E8917" s="12" t="s">
        <v>34</v>
      </c>
      <c r="G8917" s="2" t="str">
        <f t="shared" ref="G8917:G8925" si="14067">IF(D8899="","",D8899/E8899)</f>
        <v/>
      </c>
      <c r="H8917" s="13"/>
      <c r="J8917" s="28" t="str">
        <f t="shared" ref="J8917" si="14068">CONCATENATE(K8914,3)</f>
        <v>93</v>
      </c>
      <c r="K8917" s="22" t="e">
        <v>#VALUE!</v>
      </c>
      <c r="L8917" s="22" t="e">
        <v>#VALUE!</v>
      </c>
      <c r="M8917" s="22" t="e">
        <v>#VALUE!</v>
      </c>
      <c r="N8917" s="22" t="e">
        <v>#VALUE!</v>
      </c>
      <c r="O8917" s="22" t="e">
        <v>#VALUE!</v>
      </c>
      <c r="P8917" s="22" t="e">
        <v>#VALUE!</v>
      </c>
      <c r="Q8917" s="22" t="e">
        <v>#VALUE!</v>
      </c>
      <c r="R8917" s="22" t="e">
        <v>#VALUE!</v>
      </c>
      <c r="S8917" s="17"/>
      <c r="U8917" s="28">
        <f t="shared" si="14049"/>
        <v>186</v>
      </c>
      <c r="V8917" s="28">
        <f t="shared" si="13986"/>
        <v>236</v>
      </c>
    </row>
    <row r="8918" spans="1:22" x14ac:dyDescent="0.3">
      <c r="A8918" s="28">
        <f t="shared" si="13996"/>
        <v>186237</v>
      </c>
      <c r="B8918" s="7">
        <f t="shared" si="14063"/>
        <v>0</v>
      </c>
      <c r="C8918" s="7">
        <f t="shared" si="14064"/>
        <v>0</v>
      </c>
      <c r="D8918" s="7">
        <f t="shared" si="14066"/>
        <v>0</v>
      </c>
      <c r="E8918" s="10" t="str">
        <f>IF(D8884="","",MAX(E8919,E8920))</f>
        <v/>
      </c>
      <c r="G8918" s="2" t="str">
        <f t="shared" si="14067"/>
        <v/>
      </c>
      <c r="H8918" s="13"/>
      <c r="J8918" s="17"/>
      <c r="K8918" s="17">
        <v>10</v>
      </c>
      <c r="L8918" s="17">
        <v>10</v>
      </c>
      <c r="M8918" s="17">
        <v>10</v>
      </c>
      <c r="N8918" s="17">
        <v>10</v>
      </c>
      <c r="O8918" s="17">
        <v>10</v>
      </c>
      <c r="P8918" s="17">
        <v>10</v>
      </c>
      <c r="Q8918" s="17">
        <v>10</v>
      </c>
      <c r="R8918" s="17">
        <v>10</v>
      </c>
      <c r="S8918" s="17">
        <v>10</v>
      </c>
      <c r="U8918" s="28">
        <f t="shared" si="14049"/>
        <v>186</v>
      </c>
      <c r="V8918" s="28">
        <f t="shared" si="13986"/>
        <v>237</v>
      </c>
    </row>
    <row r="8919" spans="1:22" x14ac:dyDescent="0.3">
      <c r="A8919" s="28">
        <f t="shared" si="13996"/>
        <v>186238</v>
      </c>
      <c r="B8919" s="7">
        <f t="shared" si="14063"/>
        <v>0</v>
      </c>
      <c r="C8919" s="7">
        <f t="shared" si="14064"/>
        <v>0</v>
      </c>
      <c r="D8919" s="7">
        <f t="shared" si="14066"/>
        <v>0</v>
      </c>
      <c r="E8919" s="11">
        <f>ABS(MIN(B8916:B8925))</f>
        <v>0</v>
      </c>
      <c r="G8919" s="2" t="str">
        <f t="shared" si="14067"/>
        <v/>
      </c>
      <c r="H8919" s="13"/>
      <c r="J8919" s="28" t="str">
        <f t="shared" ref="J8919" si="14069">CONCATENATE(K8918,1)</f>
        <v>101</v>
      </c>
      <c r="K8919" s="22" t="e">
        <f t="array" ref="K8919:S8921">LINEST(B8898:B8907,C8898:C8907^{1,2,3,4,5,6,7,8},TRUE,TRUE)</f>
        <v>#VALUE!</v>
      </c>
      <c r="L8919" s="22" t="e">
        <v>#VALUE!</v>
      </c>
      <c r="M8919" s="22" t="e">
        <v>#VALUE!</v>
      </c>
      <c r="N8919" s="22" t="e">
        <v>#VALUE!</v>
      </c>
      <c r="O8919" s="22" t="e">
        <v>#VALUE!</v>
      </c>
      <c r="P8919" s="22" t="e">
        <v>#VALUE!</v>
      </c>
      <c r="Q8919" s="22" t="e">
        <v>#VALUE!</v>
      </c>
      <c r="R8919" s="22" t="e">
        <v>#VALUE!</v>
      </c>
      <c r="S8919" s="22" t="e">
        <v>#VALUE!</v>
      </c>
      <c r="U8919" s="28">
        <f t="shared" si="14049"/>
        <v>186</v>
      </c>
      <c r="V8919" s="28">
        <f t="shared" si="13986"/>
        <v>238</v>
      </c>
    </row>
    <row r="8920" spans="1:22" x14ac:dyDescent="0.3">
      <c r="A8920" s="28">
        <f t="shared" si="13996"/>
        <v>186239</v>
      </c>
      <c r="B8920" s="7">
        <f t="shared" si="14063"/>
        <v>0</v>
      </c>
      <c r="C8920" s="7">
        <f t="shared" si="14064"/>
        <v>0</v>
      </c>
      <c r="D8920" s="7">
        <f t="shared" si="14066"/>
        <v>0</v>
      </c>
      <c r="E8920" s="11">
        <f>ABS(MAX(B8916:B8925))</f>
        <v>0</v>
      </c>
      <c r="G8920" s="2" t="str">
        <f t="shared" si="14067"/>
        <v/>
      </c>
      <c r="H8920" s="13"/>
      <c r="J8920" s="28" t="str">
        <f t="shared" ref="J8920" si="14070">CONCATENATE(K8918,2)</f>
        <v>102</v>
      </c>
      <c r="K8920" s="22" t="e">
        <v>#VALUE!</v>
      </c>
      <c r="L8920" s="22" t="e">
        <v>#VALUE!</v>
      </c>
      <c r="M8920" s="22" t="e">
        <v>#VALUE!</v>
      </c>
      <c r="N8920" s="22" t="e">
        <v>#VALUE!</v>
      </c>
      <c r="O8920" s="22" t="e">
        <v>#VALUE!</v>
      </c>
      <c r="P8920" s="22" t="e">
        <v>#VALUE!</v>
      </c>
      <c r="Q8920" s="22" t="e">
        <v>#VALUE!</v>
      </c>
      <c r="R8920" s="22" t="e">
        <v>#VALUE!</v>
      </c>
      <c r="S8920" s="22" t="e">
        <v>#VALUE!</v>
      </c>
      <c r="U8920" s="28">
        <f t="shared" si="14049"/>
        <v>186</v>
      </c>
      <c r="V8920" s="28">
        <f t="shared" si="13986"/>
        <v>239</v>
      </c>
    </row>
    <row r="8921" spans="1:22" x14ac:dyDescent="0.3">
      <c r="A8921" s="28">
        <f t="shared" si="13996"/>
        <v>186240</v>
      </c>
      <c r="B8921" s="7">
        <f t="shared" si="14063"/>
        <v>0</v>
      </c>
      <c r="C8921" s="7">
        <f t="shared" si="14064"/>
        <v>0</v>
      </c>
      <c r="D8921" s="7">
        <f t="shared" si="14066"/>
        <v>0</v>
      </c>
      <c r="E8921" s="12" t="s">
        <v>231</v>
      </c>
      <c r="G8921" s="2" t="str">
        <f t="shared" si="14067"/>
        <v/>
      </c>
      <c r="H8921" s="13"/>
      <c r="J8921" s="28" t="str">
        <f t="shared" ref="J8921" si="14071">CONCATENATE(K8918,3)</f>
        <v>103</v>
      </c>
      <c r="K8921" s="22" t="e">
        <v>#VALUE!</v>
      </c>
      <c r="L8921" s="22" t="e">
        <v>#VALUE!</v>
      </c>
      <c r="M8921" s="22" t="e">
        <v>#VALUE!</v>
      </c>
      <c r="N8921" s="22" t="e">
        <v>#VALUE!</v>
      </c>
      <c r="O8921" s="22" t="e">
        <v>#VALUE!</v>
      </c>
      <c r="P8921" s="22" t="e">
        <v>#VALUE!</v>
      </c>
      <c r="Q8921" s="22" t="e">
        <v>#VALUE!</v>
      </c>
      <c r="R8921" s="22" t="e">
        <v>#VALUE!</v>
      </c>
      <c r="S8921" s="22" t="e">
        <v>#VALUE!</v>
      </c>
      <c r="U8921" s="28">
        <f t="shared" si="14049"/>
        <v>186</v>
      </c>
      <c r="V8921" s="28">
        <f t="shared" si="13986"/>
        <v>240</v>
      </c>
    </row>
    <row r="8922" spans="1:22" x14ac:dyDescent="0.3">
      <c r="A8922" s="28">
        <f t="shared" si="13996"/>
        <v>186241</v>
      </c>
      <c r="B8922" s="7">
        <f t="shared" si="14063"/>
        <v>0</v>
      </c>
      <c r="C8922" s="7">
        <f t="shared" si="14064"/>
        <v>0</v>
      </c>
      <c r="D8922" s="7">
        <f t="shared" si="14066"/>
        <v>0</v>
      </c>
      <c r="E8922" s="10" t="e">
        <f>IF(D8884="","",MAX(E8923,E8924))*2</f>
        <v>#VALUE!</v>
      </c>
      <c r="G8922" s="2" t="str">
        <f t="shared" si="14067"/>
        <v/>
      </c>
      <c r="H8922" s="13"/>
      <c r="U8922" s="28">
        <f t="shared" si="14049"/>
        <v>186</v>
      </c>
      <c r="V8922" s="28">
        <f t="shared" si="13986"/>
        <v>241</v>
      </c>
    </row>
    <row r="8923" spans="1:22" x14ac:dyDescent="0.3">
      <c r="A8923" s="28">
        <f t="shared" si="13996"/>
        <v>186242</v>
      </c>
      <c r="B8923" s="7">
        <f t="shared" si="14063"/>
        <v>0</v>
      </c>
      <c r="C8923" s="7">
        <f t="shared" si="14064"/>
        <v>0</v>
      </c>
      <c r="D8923" s="7">
        <f t="shared" si="14066"/>
        <v>0</v>
      </c>
      <c r="E8923" s="11">
        <f>ABS(MIN(G8916:G8925))</f>
        <v>0</v>
      </c>
      <c r="G8923" s="2" t="str">
        <f t="shared" si="14067"/>
        <v/>
      </c>
      <c r="U8923" s="28">
        <f t="shared" si="14049"/>
        <v>186</v>
      </c>
      <c r="V8923" s="28">
        <f t="shared" si="13986"/>
        <v>242</v>
      </c>
    </row>
    <row r="8924" spans="1:22" x14ac:dyDescent="0.3">
      <c r="A8924" s="28">
        <f t="shared" si="13996"/>
        <v>186243</v>
      </c>
      <c r="B8924" s="7">
        <f t="shared" si="14063"/>
        <v>0</v>
      </c>
      <c r="C8924" s="7">
        <f t="shared" si="14064"/>
        <v>0</v>
      </c>
      <c r="D8924" s="7">
        <f t="shared" si="14066"/>
        <v>0</v>
      </c>
      <c r="E8924" s="11">
        <f>ABS(MAX(G8916:G8925))</f>
        <v>0</v>
      </c>
      <c r="G8924" s="2" t="str">
        <f t="shared" si="14067"/>
        <v/>
      </c>
      <c r="U8924" s="28">
        <f t="shared" si="14049"/>
        <v>186</v>
      </c>
      <c r="V8924" s="28">
        <f t="shared" si="13986"/>
        <v>243</v>
      </c>
    </row>
    <row r="8925" spans="1:22" x14ac:dyDescent="0.3">
      <c r="A8925" s="28">
        <f t="shared" si="13996"/>
        <v>186244</v>
      </c>
      <c r="B8925" s="7">
        <f t="shared" si="14063"/>
        <v>0</v>
      </c>
      <c r="C8925" s="7">
        <f t="shared" si="14064"/>
        <v>0</v>
      </c>
      <c r="D8925" s="7">
        <f t="shared" si="14066"/>
        <v>0</v>
      </c>
      <c r="F8925" s="13"/>
      <c r="G8925" s="2" t="str">
        <f t="shared" si="14067"/>
        <v/>
      </c>
      <c r="U8925" s="28">
        <f t="shared" si="14049"/>
        <v>186</v>
      </c>
      <c r="V8925" s="28">
        <f t="shared" si="13986"/>
        <v>244</v>
      </c>
    </row>
    <row r="8926" spans="1:22" x14ac:dyDescent="0.3">
      <c r="A8926" s="28">
        <f t="shared" si="13996"/>
        <v>186245</v>
      </c>
      <c r="F8926" s="13"/>
      <c r="U8926" s="28">
        <f t="shared" si="14049"/>
        <v>186</v>
      </c>
      <c r="V8926" s="28">
        <f t="shared" si="13986"/>
        <v>245</v>
      </c>
    </row>
    <row r="8927" spans="1:22" x14ac:dyDescent="0.3">
      <c r="A8927" s="28">
        <f t="shared" si="13996"/>
        <v>186246</v>
      </c>
      <c r="F8927" s="13"/>
      <c r="U8927" s="28">
        <f t="shared" si="14049"/>
        <v>186</v>
      </c>
      <c r="V8927" s="28">
        <f t="shared" si="13986"/>
        <v>246</v>
      </c>
    </row>
    <row r="8928" spans="1:22" x14ac:dyDescent="0.3">
      <c r="A8928" s="28">
        <f t="shared" si="13996"/>
        <v>186247</v>
      </c>
      <c r="F8928" s="13"/>
      <c r="U8928" s="28">
        <f t="shared" si="14049"/>
        <v>186</v>
      </c>
      <c r="V8928" s="28">
        <f t="shared" si="13986"/>
        <v>247</v>
      </c>
    </row>
    <row r="8929" spans="1:24" s="8" customFormat="1" x14ac:dyDescent="0.3"/>
    <row r="8930" spans="1:24" x14ac:dyDescent="0.3">
      <c r="A8930" s="28">
        <f t="shared" ref="A8930:A8976" si="14072">ROUND(CONCATENATE(U8930,V8930),0)</f>
        <v>187201</v>
      </c>
      <c r="B8930" s="63" t="s">
        <v>0</v>
      </c>
      <c r="C8930" s="63"/>
      <c r="D8930" s="71"/>
      <c r="E8930" s="71"/>
      <c r="F8930" s="71"/>
      <c r="G8930" s="71"/>
      <c r="H8930" s="71"/>
      <c r="U8930" s="28">
        <f t="shared" si="13997"/>
        <v>187</v>
      </c>
      <c r="V8930" s="28">
        <v>201</v>
      </c>
    </row>
    <row r="8931" spans="1:24" x14ac:dyDescent="0.3">
      <c r="A8931" s="28">
        <f t="shared" si="14072"/>
        <v>187202</v>
      </c>
      <c r="B8931" s="72" t="s">
        <v>70</v>
      </c>
      <c r="C8931" s="73"/>
      <c r="D8931" s="30"/>
      <c r="E8931" s="66" t="s">
        <v>71</v>
      </c>
      <c r="F8931" s="66"/>
      <c r="G8931" s="74"/>
      <c r="H8931" s="74"/>
      <c r="U8931" s="28">
        <f t="shared" si="14049"/>
        <v>187</v>
      </c>
      <c r="V8931" s="28">
        <f t="shared" ref="V8931:V8976" si="14073">V8930+1</f>
        <v>202</v>
      </c>
    </row>
    <row r="8932" spans="1:24" x14ac:dyDescent="0.3">
      <c r="A8932" s="28">
        <f t="shared" si="14072"/>
        <v>187203</v>
      </c>
      <c r="B8932" s="75" t="s">
        <v>6</v>
      </c>
      <c r="C8932" s="75"/>
      <c r="D8932" s="71"/>
      <c r="E8932" s="71"/>
      <c r="F8932" s="71"/>
      <c r="G8932" s="71"/>
      <c r="H8932" s="71"/>
      <c r="U8932" s="28">
        <f t="shared" si="14049"/>
        <v>187</v>
      </c>
      <c r="V8932" s="28">
        <f t="shared" si="14073"/>
        <v>203</v>
      </c>
    </row>
    <row r="8933" spans="1:24" x14ac:dyDescent="0.3">
      <c r="A8933" s="28">
        <f t="shared" si="14072"/>
        <v>187204</v>
      </c>
      <c r="B8933" s="63" t="s">
        <v>7</v>
      </c>
      <c r="C8933" s="63"/>
      <c r="D8933" s="71"/>
      <c r="E8933" s="71"/>
      <c r="F8933" s="71"/>
      <c r="G8933" s="71"/>
      <c r="H8933" s="71"/>
      <c r="J8933" s="17"/>
      <c r="K8933" s="17" t="s">
        <v>53</v>
      </c>
      <c r="L8933" s="17" t="s">
        <v>54</v>
      </c>
      <c r="M8933" s="17" t="s">
        <v>55</v>
      </c>
      <c r="N8933" s="17" t="s">
        <v>56</v>
      </c>
      <c r="O8933" s="17" t="s">
        <v>57</v>
      </c>
      <c r="P8933" s="17" t="s">
        <v>2</v>
      </c>
      <c r="Q8933" s="17" t="s">
        <v>3</v>
      </c>
      <c r="R8933" s="17" t="s">
        <v>4</v>
      </c>
      <c r="S8933" s="17" t="s">
        <v>5</v>
      </c>
      <c r="U8933" s="28">
        <f t="shared" si="14049"/>
        <v>187</v>
      </c>
      <c r="V8933" s="28">
        <f t="shared" si="14073"/>
        <v>204</v>
      </c>
      <c r="X8933" s="1" t="s">
        <v>48</v>
      </c>
    </row>
    <row r="8934" spans="1:24" x14ac:dyDescent="0.3">
      <c r="A8934" s="28">
        <f t="shared" si="14072"/>
        <v>187205</v>
      </c>
      <c r="B8934" s="63" t="s">
        <v>9</v>
      </c>
      <c r="C8934" s="63"/>
      <c r="D8934" s="71"/>
      <c r="E8934" s="71"/>
      <c r="F8934" s="71"/>
      <c r="G8934" s="71"/>
      <c r="H8934" s="71"/>
      <c r="J8934" s="17">
        <f t="shared" ref="J8934" si="14074">COUNTA(B8946:B8955)</f>
        <v>0</v>
      </c>
      <c r="K8934" s="17">
        <f t="shared" ref="K8934" si="14075">IF(L8934-1&lt;2,0,L8934-1)</f>
        <v>0</v>
      </c>
      <c r="L8934" s="17">
        <f t="shared" ref="L8934" si="14076">IF(M8934-1&lt;2,0,M8934-1)</f>
        <v>0</v>
      </c>
      <c r="M8934" s="17">
        <f t="shared" ref="M8934" si="14077">IF(N8934-1&lt;2,0,N8934-1)</f>
        <v>0</v>
      </c>
      <c r="N8934" s="17">
        <f t="shared" ref="N8934" si="14078">IF(O8934-1&lt;2,0,O8934-1)</f>
        <v>0</v>
      </c>
      <c r="O8934" s="17">
        <f t="shared" ref="O8934" si="14079">IF(P8934-1&lt;2,0,P8934-1)</f>
        <v>0</v>
      </c>
      <c r="P8934" s="17">
        <f t="shared" ref="P8934" si="14080">IF(Q8934-1&lt;2,0,Q8934-1)</f>
        <v>0</v>
      </c>
      <c r="Q8934" s="17">
        <f t="shared" ref="Q8934" si="14081">IF(R8934-1&lt;2,0,R8934-1)</f>
        <v>0</v>
      </c>
      <c r="R8934" s="17">
        <f t="shared" ref="R8934" si="14082">IF(S8934-1&lt;2,0,S8934-1)</f>
        <v>0</v>
      </c>
      <c r="S8934" s="17">
        <f t="shared" ref="S8934" si="14083">J8934</f>
        <v>0</v>
      </c>
      <c r="U8934" s="28">
        <f t="shared" si="14049"/>
        <v>187</v>
      </c>
      <c r="V8934" s="28">
        <f t="shared" si="14073"/>
        <v>205</v>
      </c>
      <c r="X8934" s="1" t="s">
        <v>49</v>
      </c>
    </row>
    <row r="8935" spans="1:24" x14ac:dyDescent="0.3">
      <c r="A8935" s="28">
        <f t="shared" si="14072"/>
        <v>187206</v>
      </c>
      <c r="B8935" s="63" t="s">
        <v>10</v>
      </c>
      <c r="C8935" s="63"/>
      <c r="D8935" s="71"/>
      <c r="E8935" s="71"/>
      <c r="F8935" s="71"/>
      <c r="G8935" s="71"/>
      <c r="H8935" s="71"/>
      <c r="J8935" s="28" t="str">
        <f t="shared" ref="J8935" si="14084">CONCATENATE(J8934,1)</f>
        <v>01</v>
      </c>
      <c r="K8935" s="29">
        <f t="shared" ref="K8935" si="14085">IF(K8934=0,0,VLOOKUP(J8935,J8939:S8969,K8934,FALSE))</f>
        <v>0</v>
      </c>
      <c r="L8935" s="29">
        <f t="shared" ref="L8935" si="14086">IF(L8934=0,0,VLOOKUP(J8935,J8939:S8969,L8934,FALSE))</f>
        <v>0</v>
      </c>
      <c r="M8935" s="29">
        <f t="shared" ref="M8935" si="14087">IF(M8934=0,0,VLOOKUP(J8935,J8939:S8969,M8934,FALSE))</f>
        <v>0</v>
      </c>
      <c r="N8935" s="29">
        <f t="shared" ref="N8935" si="14088">IF(N8934=0,0,VLOOKUP(J8935,J8939:S8969,N8934,FALSE))</f>
        <v>0</v>
      </c>
      <c r="O8935" s="29">
        <f t="shared" ref="O8935" si="14089">IF(O8934=0,0,VLOOKUP(J8935,J8939:S8969,O8934,FALSE))</f>
        <v>0</v>
      </c>
      <c r="P8935" s="29">
        <f t="shared" ref="P8935" si="14090">IF(P8934=0,0,VLOOKUP(J8935,J8939:S8969,P8934,FALSE))</f>
        <v>0</v>
      </c>
      <c r="Q8935" s="29">
        <f t="shared" ref="Q8935" si="14091">IF(Q8934=0,0,VLOOKUP(J8935,J8939:S8969,Q8934,FALSE))</f>
        <v>0</v>
      </c>
      <c r="R8935" s="29">
        <f t="shared" ref="R8935" si="14092">IF(R8934=0,0,VLOOKUP(J8935,J8939:S8969,R8934,FALSE))</f>
        <v>0</v>
      </c>
      <c r="S8935" s="29">
        <f t="shared" ref="S8935" si="14093">IF(S8934=0,0,VLOOKUP(J8935,J8939:S8969,S8934,FALSE))</f>
        <v>0</v>
      </c>
      <c r="U8935" s="28">
        <f t="shared" si="14049"/>
        <v>187</v>
      </c>
      <c r="V8935" s="28">
        <f t="shared" si="14073"/>
        <v>206</v>
      </c>
      <c r="X8935" s="1" t="s">
        <v>50</v>
      </c>
    </row>
    <row r="8936" spans="1:24" x14ac:dyDescent="0.3">
      <c r="A8936" s="28">
        <f t="shared" si="14072"/>
        <v>187207</v>
      </c>
      <c r="B8936" s="63" t="s">
        <v>11</v>
      </c>
      <c r="C8936" s="63"/>
      <c r="D8936" s="64"/>
      <c r="E8936" s="64"/>
      <c r="F8936" s="64"/>
      <c r="G8936" s="64"/>
      <c r="H8936" s="64"/>
      <c r="J8936" s="28" t="str">
        <f t="shared" ref="J8936" si="14094">CONCATENATE(J8934,2)</f>
        <v>02</v>
      </c>
      <c r="K8936" s="22">
        <f t="shared" ref="K8936" si="14095">IF(K8934=0,0,VLOOKUP(J8936,J8939:S8969,K8934,FALSE))</f>
        <v>0</v>
      </c>
      <c r="L8936" s="22">
        <f t="shared" ref="L8936" si="14096">IF(L8934=0,0,VLOOKUP(J8936,J8939:S8969,L8934,FALSE))</f>
        <v>0</v>
      </c>
      <c r="M8936" s="22">
        <f t="shared" ref="M8936" si="14097">IF(M8934=0,0,VLOOKUP(J8936,J8939:S8969,M8934,FALSE))</f>
        <v>0</v>
      </c>
      <c r="N8936" s="22">
        <f t="shared" ref="N8936" si="14098">IF(N8934=0,0,VLOOKUP(J8936,J8939:S8969,N8934,FALSE))</f>
        <v>0</v>
      </c>
      <c r="O8936" s="22">
        <f t="shared" ref="O8936" si="14099">IF(O8934=0,0,VLOOKUP(J8936,J8939:S8969,O8934,FALSE))</f>
        <v>0</v>
      </c>
      <c r="P8936" s="22">
        <f t="shared" ref="P8936" si="14100">IF(P8934=0,0,VLOOKUP(J8936,J8939:S8969,P8934,FALSE))</f>
        <v>0</v>
      </c>
      <c r="Q8936" s="22">
        <f t="shared" ref="Q8936" si="14101">IF(Q8934=0,0,VLOOKUP(J8936,J8939:S8969,Q8934,FALSE))</f>
        <v>0</v>
      </c>
      <c r="R8936" s="22">
        <f t="shared" ref="R8936" si="14102">IF(R8934=0,0,VLOOKUP(J8936,J8939:S8969,R8934,FALSE))</f>
        <v>0</v>
      </c>
      <c r="S8936" s="22">
        <f t="shared" ref="S8936" si="14103">IF(S8934=0,0,VLOOKUP(J8936,J8939:S8969,S8934,FALSE))</f>
        <v>0</v>
      </c>
      <c r="U8936" s="28">
        <f t="shared" si="14049"/>
        <v>187</v>
      </c>
      <c r="V8936" s="28">
        <f t="shared" si="14073"/>
        <v>207</v>
      </c>
    </row>
    <row r="8937" spans="1:24" x14ac:dyDescent="0.3">
      <c r="A8937" s="28">
        <f t="shared" si="14072"/>
        <v>187208</v>
      </c>
      <c r="B8937" s="63" t="s">
        <v>12</v>
      </c>
      <c r="C8937" s="63"/>
      <c r="D8937" s="65"/>
      <c r="E8937" s="65"/>
      <c r="F8937" s="65"/>
      <c r="G8937" s="65"/>
      <c r="H8937" s="65"/>
      <c r="J8937" s="28" t="str">
        <f t="shared" ref="J8937" si="14104">CONCATENATE(J8934,3)</f>
        <v>03</v>
      </c>
      <c r="K8937" s="22"/>
      <c r="L8937" s="22"/>
      <c r="M8937" s="22"/>
      <c r="N8937" s="22" t="s">
        <v>58</v>
      </c>
      <c r="O8937" s="29">
        <f t="shared" ref="O8937" si="14105">J8934-2</f>
        <v>-2</v>
      </c>
      <c r="P8937" s="22" t="s">
        <v>59</v>
      </c>
      <c r="Q8937" s="29" t="e">
        <f t="shared" ref="Q8937" si="14106">VLOOKUP(J8937,J8939:S8969,3,FALSE)</f>
        <v>#N/A</v>
      </c>
      <c r="R8937" s="22" t="s">
        <v>60</v>
      </c>
      <c r="S8937" s="22" t="e">
        <f t="shared" ref="S8937" si="14107">VLOOKUP(J8937,J8939:S8969,2,FALSE)</f>
        <v>#N/A</v>
      </c>
      <c r="U8937" s="28">
        <f t="shared" si="14049"/>
        <v>187</v>
      </c>
      <c r="V8937" s="28">
        <f t="shared" si="14073"/>
        <v>208</v>
      </c>
    </row>
    <row r="8938" spans="1:24" x14ac:dyDescent="0.3">
      <c r="A8938" s="28">
        <f t="shared" si="14072"/>
        <v>187209</v>
      </c>
      <c r="B8938" s="63" t="s">
        <v>13</v>
      </c>
      <c r="C8938" s="63"/>
      <c r="D8938" s="15"/>
      <c r="E8938" s="66" t="s">
        <v>14</v>
      </c>
      <c r="F8938" s="66"/>
      <c r="G8938" s="66"/>
      <c r="H8938" s="6" t="s">
        <v>64</v>
      </c>
      <c r="J8938" s="17"/>
      <c r="K8938" s="17">
        <v>3</v>
      </c>
      <c r="L8938" s="17">
        <v>3</v>
      </c>
      <c r="M8938" s="17"/>
      <c r="N8938" s="17"/>
      <c r="O8938" s="17"/>
      <c r="P8938" s="17"/>
      <c r="Q8938" s="17"/>
      <c r="R8938" s="17"/>
      <c r="S8938" s="17"/>
      <c r="U8938" s="28">
        <f t="shared" si="14049"/>
        <v>187</v>
      </c>
      <c r="V8938" s="28">
        <f t="shared" si="14073"/>
        <v>209</v>
      </c>
    </row>
    <row r="8939" spans="1:24" x14ac:dyDescent="0.3">
      <c r="A8939" s="28">
        <f t="shared" si="14072"/>
        <v>187210</v>
      </c>
      <c r="B8939" s="63" t="s">
        <v>15</v>
      </c>
      <c r="C8939" s="63"/>
      <c r="D8939" s="2">
        <f t="shared" ref="D8939" si="14108">MIN(B8946:B8955)</f>
        <v>0</v>
      </c>
      <c r="E8939" s="3" t="s">
        <v>16</v>
      </c>
      <c r="F8939" s="2">
        <f t="shared" ref="F8939" si="14109">MAX(B8946:B8955)</f>
        <v>0</v>
      </c>
      <c r="G8939" s="4" t="str">
        <f t="shared" ref="G8939" si="14110">IF(H8938="","",H8938)</f>
        <v>°C</v>
      </c>
      <c r="H8939" s="14"/>
      <c r="J8939" s="28" t="str">
        <f t="shared" ref="J8939" si="14111">CONCATENATE(K8938,1)</f>
        <v>31</v>
      </c>
      <c r="K8939" s="22" t="e">
        <f t="array" ref="K8939:L8941">LINEST(B8946:B8948,C8946:C8948^{1},TRUE,TRUE)</f>
        <v>#VALUE!</v>
      </c>
      <c r="L8939" s="22" t="e">
        <v>#VALUE!</v>
      </c>
      <c r="M8939" s="17"/>
      <c r="N8939" s="17"/>
      <c r="O8939" s="17"/>
      <c r="P8939" s="17"/>
      <c r="Q8939" s="17"/>
      <c r="R8939" s="17"/>
      <c r="S8939" s="17"/>
      <c r="U8939" s="28">
        <f t="shared" si="14049"/>
        <v>187</v>
      </c>
      <c r="V8939" s="28">
        <f t="shared" si="14073"/>
        <v>210</v>
      </c>
    </row>
    <row r="8940" spans="1:24" x14ac:dyDescent="0.3">
      <c r="A8940" s="28">
        <f t="shared" si="14072"/>
        <v>187211</v>
      </c>
      <c r="J8940" s="28" t="str">
        <f t="shared" ref="J8940" si="14112">CONCATENATE(K8938,2)</f>
        <v>32</v>
      </c>
      <c r="K8940" s="22" t="e">
        <v>#VALUE!</v>
      </c>
      <c r="L8940" s="22" t="e">
        <v>#VALUE!</v>
      </c>
      <c r="M8940" s="17"/>
      <c r="N8940" s="17"/>
      <c r="O8940" s="17"/>
      <c r="P8940" s="17"/>
      <c r="Q8940" s="17"/>
      <c r="R8940" s="17"/>
      <c r="S8940" s="17"/>
      <c r="U8940" s="28">
        <f t="shared" si="14049"/>
        <v>187</v>
      </c>
      <c r="V8940" s="28">
        <f t="shared" si="14073"/>
        <v>211</v>
      </c>
    </row>
    <row r="8941" spans="1:24" x14ac:dyDescent="0.3">
      <c r="A8941" s="28">
        <f t="shared" si="14072"/>
        <v>187212</v>
      </c>
      <c r="B8941" s="67" t="s">
        <v>17</v>
      </c>
      <c r="C8941" s="67"/>
      <c r="D8941" s="67"/>
      <c r="E8941" s="67"/>
      <c r="F8941" s="67"/>
      <c r="G8941" s="68" t="s">
        <v>31</v>
      </c>
      <c r="H8941" s="69"/>
      <c r="J8941" s="28" t="str">
        <f t="shared" ref="J8941" si="14113">CONCATENATE(K8938,3)</f>
        <v>33</v>
      </c>
      <c r="K8941" s="22" t="e">
        <v>#VALUE!</v>
      </c>
      <c r="L8941" s="22" t="e">
        <v>#VALUE!</v>
      </c>
      <c r="M8941" s="17"/>
      <c r="N8941" s="17"/>
      <c r="O8941" s="17"/>
      <c r="P8941" s="17"/>
      <c r="Q8941" s="17"/>
      <c r="R8941" s="17"/>
      <c r="S8941" s="17"/>
      <c r="U8941" s="28">
        <f t="shared" si="14049"/>
        <v>187</v>
      </c>
      <c r="V8941" s="28">
        <f t="shared" si="14073"/>
        <v>212</v>
      </c>
    </row>
    <row r="8942" spans="1:24" x14ac:dyDescent="0.3">
      <c r="A8942" s="28">
        <f t="shared" si="14072"/>
        <v>187213</v>
      </c>
      <c r="B8942" s="66" t="s">
        <v>18</v>
      </c>
      <c r="C8942" s="66"/>
      <c r="D8942" s="66"/>
      <c r="E8942" s="66" t="str">
        <f t="shared" ref="E8942" si="14114">IF(D8935="","",D8935)</f>
        <v/>
      </c>
      <c r="F8942" s="66"/>
      <c r="G8942" s="4" t="s">
        <v>18</v>
      </c>
      <c r="H8942" s="16"/>
      <c r="J8942" s="17"/>
      <c r="K8942" s="17">
        <v>4</v>
      </c>
      <c r="L8942" s="17">
        <v>4</v>
      </c>
      <c r="M8942" s="17">
        <v>4</v>
      </c>
      <c r="N8942" s="17"/>
      <c r="O8942" s="17"/>
      <c r="P8942" s="17"/>
      <c r="Q8942" s="17"/>
      <c r="R8942" s="17"/>
      <c r="S8942" s="17"/>
      <c r="U8942" s="28">
        <f t="shared" si="14049"/>
        <v>187</v>
      </c>
      <c r="V8942" s="28">
        <f t="shared" si="14073"/>
        <v>213</v>
      </c>
    </row>
    <row r="8943" spans="1:24" ht="15" customHeight="1" x14ac:dyDescent="0.3">
      <c r="A8943" s="28">
        <f t="shared" si="14072"/>
        <v>187214</v>
      </c>
      <c r="B8943" s="5" t="s">
        <v>19</v>
      </c>
      <c r="C8943" s="5" t="s">
        <v>20</v>
      </c>
      <c r="D8943" s="5" t="s">
        <v>21</v>
      </c>
      <c r="E8943" s="5"/>
      <c r="F8943" s="70" t="s">
        <v>33</v>
      </c>
      <c r="G8943" s="5" t="s">
        <v>19</v>
      </c>
      <c r="H8943" s="5" t="s">
        <v>20</v>
      </c>
      <c r="J8943" s="28" t="str">
        <f t="shared" ref="J8943" si="14115">CONCATENATE(K8942,1)</f>
        <v>41</v>
      </c>
      <c r="K8943" s="22" t="e">
        <f t="array" ref="K8943:M8945">LINEST(B8946:B8949,C8946:C8949^{1,2},TRUE,TRUE)</f>
        <v>#VALUE!</v>
      </c>
      <c r="L8943" s="22" t="e">
        <v>#VALUE!</v>
      </c>
      <c r="M8943" s="22" t="e">
        <v>#VALUE!</v>
      </c>
      <c r="N8943" s="17"/>
      <c r="O8943" s="17"/>
      <c r="P8943" s="17"/>
      <c r="Q8943" s="17"/>
      <c r="R8943" s="17"/>
      <c r="S8943" s="17"/>
      <c r="U8943" s="28">
        <f t="shared" si="14049"/>
        <v>187</v>
      </c>
      <c r="V8943" s="28">
        <f t="shared" si="14073"/>
        <v>214</v>
      </c>
    </row>
    <row r="8944" spans="1:24" x14ac:dyDescent="0.3">
      <c r="A8944" s="28">
        <f t="shared" si="14072"/>
        <v>187215</v>
      </c>
      <c r="B8944" s="5" t="s">
        <v>22</v>
      </c>
      <c r="C8944" s="5" t="s">
        <v>23</v>
      </c>
      <c r="D8944" s="5" t="s">
        <v>24</v>
      </c>
      <c r="E8944" s="5" t="s">
        <v>32</v>
      </c>
      <c r="F8944" s="70"/>
      <c r="G8944" s="5" t="s">
        <v>22</v>
      </c>
      <c r="H8944" s="5" t="s">
        <v>23</v>
      </c>
      <c r="J8944" s="28" t="str">
        <f t="shared" ref="J8944" si="14116">CONCATENATE(K8942,2)</f>
        <v>42</v>
      </c>
      <c r="K8944" s="22" t="e">
        <v>#VALUE!</v>
      </c>
      <c r="L8944" s="22" t="e">
        <v>#VALUE!</v>
      </c>
      <c r="M8944" s="22" t="e">
        <v>#VALUE!</v>
      </c>
      <c r="N8944" s="17"/>
      <c r="O8944" s="17"/>
      <c r="P8944" s="17"/>
      <c r="Q8944" s="17"/>
      <c r="R8944" s="17"/>
      <c r="S8944" s="17"/>
      <c r="U8944" s="28">
        <f t="shared" si="14049"/>
        <v>187</v>
      </c>
      <c r="V8944" s="28">
        <f t="shared" si="14073"/>
        <v>215</v>
      </c>
    </row>
    <row r="8945" spans="1:22" x14ac:dyDescent="0.3">
      <c r="A8945" s="28">
        <f t="shared" si="14072"/>
        <v>187216</v>
      </c>
      <c r="B8945" s="6" t="str">
        <f t="shared" ref="B8945" si="14117">IF(H8938="","",H8938)</f>
        <v>°C</v>
      </c>
      <c r="C8945" s="6" t="str">
        <f t="shared" ref="C8945" si="14118">IF(H8938="","",H8938)</f>
        <v>°C</v>
      </c>
      <c r="D8945" s="6" t="str">
        <f t="shared" ref="D8945" si="14119">IF(H8938="","",H8938)</f>
        <v>°C</v>
      </c>
      <c r="E8945" s="6"/>
      <c r="F8945" s="6"/>
      <c r="G8945" s="6" t="str">
        <f t="shared" ref="G8945" si="14120">IF(H8938="","",H8938)</f>
        <v>°C</v>
      </c>
      <c r="H8945" s="6" t="str">
        <f t="shared" ref="H8945" si="14121">IF(H8938="","",H8938)</f>
        <v>°C</v>
      </c>
      <c r="J8945" s="28" t="str">
        <f t="shared" ref="J8945" si="14122">CONCATENATE(K8942,3)</f>
        <v>43</v>
      </c>
      <c r="K8945" s="22" t="e">
        <v>#VALUE!</v>
      </c>
      <c r="L8945" s="22" t="e">
        <v>#VALUE!</v>
      </c>
      <c r="M8945" s="22" t="e">
        <v>#VALUE!</v>
      </c>
      <c r="N8945" s="17"/>
      <c r="O8945" s="17"/>
      <c r="P8945" s="17"/>
      <c r="Q8945" s="17"/>
      <c r="R8945" s="17"/>
      <c r="S8945" s="17"/>
      <c r="U8945" s="28">
        <f t="shared" si="14049"/>
        <v>187</v>
      </c>
      <c r="V8945" s="28">
        <f t="shared" si="14073"/>
        <v>216</v>
      </c>
    </row>
    <row r="8946" spans="1:22" x14ac:dyDescent="0.3">
      <c r="A8946" s="28">
        <f t="shared" si="14072"/>
        <v>187217</v>
      </c>
      <c r="B8946" s="26"/>
      <c r="C8946" s="26"/>
      <c r="D8946" s="26"/>
      <c r="E8946" s="9"/>
      <c r="F8946" s="26"/>
      <c r="G8946" s="27"/>
      <c r="H8946" s="27"/>
      <c r="J8946" s="17"/>
      <c r="K8946" s="17">
        <v>5</v>
      </c>
      <c r="L8946" s="17">
        <v>5</v>
      </c>
      <c r="M8946" s="17">
        <v>5</v>
      </c>
      <c r="N8946" s="17">
        <v>5</v>
      </c>
      <c r="O8946" s="17"/>
      <c r="P8946" s="17"/>
      <c r="Q8946" s="17"/>
      <c r="R8946" s="17"/>
      <c r="S8946" s="17"/>
      <c r="U8946" s="28">
        <f t="shared" si="14049"/>
        <v>187</v>
      </c>
      <c r="V8946" s="28">
        <f t="shared" si="14073"/>
        <v>217</v>
      </c>
    </row>
    <row r="8947" spans="1:22" x14ac:dyDescent="0.3">
      <c r="A8947" s="28">
        <f t="shared" si="14072"/>
        <v>187218</v>
      </c>
      <c r="B8947" s="26"/>
      <c r="C8947" s="26"/>
      <c r="D8947" s="26"/>
      <c r="E8947" s="9"/>
      <c r="F8947" s="26"/>
      <c r="G8947" s="27"/>
      <c r="H8947" s="27"/>
      <c r="J8947" s="28" t="str">
        <f t="shared" ref="J8947" si="14123">CONCATENATE(K8946,1)</f>
        <v>51</v>
      </c>
      <c r="K8947" s="22" t="e">
        <f t="array" ref="K8947:N8949">LINEST(B8946:B8950,C8946:C8950^{1,2,3},TRUE,TRUE)</f>
        <v>#VALUE!</v>
      </c>
      <c r="L8947" s="22" t="e">
        <v>#VALUE!</v>
      </c>
      <c r="M8947" s="22" t="e">
        <v>#VALUE!</v>
      </c>
      <c r="N8947" s="22" t="e">
        <v>#VALUE!</v>
      </c>
      <c r="O8947" s="17"/>
      <c r="P8947" s="17"/>
      <c r="Q8947" s="17"/>
      <c r="R8947" s="17"/>
      <c r="S8947" s="17"/>
      <c r="U8947" s="28">
        <f t="shared" si="14049"/>
        <v>187</v>
      </c>
      <c r="V8947" s="28">
        <f t="shared" si="14073"/>
        <v>218</v>
      </c>
    </row>
    <row r="8948" spans="1:22" x14ac:dyDescent="0.3">
      <c r="A8948" s="28">
        <f t="shared" si="14072"/>
        <v>187219</v>
      </c>
      <c r="B8948" s="26"/>
      <c r="C8948" s="26"/>
      <c r="D8948" s="26"/>
      <c r="E8948" s="9"/>
      <c r="F8948" s="26"/>
      <c r="G8948" s="27"/>
      <c r="H8948" s="27"/>
      <c r="J8948" s="28" t="str">
        <f t="shared" ref="J8948" si="14124">CONCATENATE(K8946,2)</f>
        <v>52</v>
      </c>
      <c r="K8948" s="22" t="e">
        <v>#VALUE!</v>
      </c>
      <c r="L8948" s="22" t="e">
        <v>#VALUE!</v>
      </c>
      <c r="M8948" s="22" t="e">
        <v>#VALUE!</v>
      </c>
      <c r="N8948" s="22" t="e">
        <v>#VALUE!</v>
      </c>
      <c r="O8948" s="17"/>
      <c r="P8948" s="17"/>
      <c r="Q8948" s="17"/>
      <c r="R8948" s="17"/>
      <c r="S8948" s="17"/>
      <c r="U8948" s="28">
        <f t="shared" si="14049"/>
        <v>187</v>
      </c>
      <c r="V8948" s="28">
        <f t="shared" si="14073"/>
        <v>219</v>
      </c>
    </row>
    <row r="8949" spans="1:22" x14ac:dyDescent="0.3">
      <c r="A8949" s="28">
        <f t="shared" si="14072"/>
        <v>187220</v>
      </c>
      <c r="B8949" s="26"/>
      <c r="C8949" s="26"/>
      <c r="D8949" s="26"/>
      <c r="E8949" s="9"/>
      <c r="F8949" s="26"/>
      <c r="G8949" s="27"/>
      <c r="H8949" s="27"/>
      <c r="J8949" s="28" t="str">
        <f t="shared" ref="J8949" si="14125">CONCATENATE(K8946,3)</f>
        <v>53</v>
      </c>
      <c r="K8949" s="22" t="e">
        <v>#VALUE!</v>
      </c>
      <c r="L8949" s="22" t="e">
        <v>#VALUE!</v>
      </c>
      <c r="M8949" s="22" t="e">
        <v>#VALUE!</v>
      </c>
      <c r="N8949" s="22" t="e">
        <v>#VALUE!</v>
      </c>
      <c r="O8949" s="17"/>
      <c r="P8949" s="17"/>
      <c r="Q8949" s="17"/>
      <c r="R8949" s="17"/>
      <c r="S8949" s="17"/>
      <c r="U8949" s="28">
        <f t="shared" si="14049"/>
        <v>187</v>
      </c>
      <c r="V8949" s="28">
        <f t="shared" si="14073"/>
        <v>220</v>
      </c>
    </row>
    <row r="8950" spans="1:22" x14ac:dyDescent="0.3">
      <c r="A8950" s="28">
        <f t="shared" si="14072"/>
        <v>187221</v>
      </c>
      <c r="B8950" s="26"/>
      <c r="C8950" s="26"/>
      <c r="D8950" s="26"/>
      <c r="E8950" s="9"/>
      <c r="F8950" s="26"/>
      <c r="G8950" s="27"/>
      <c r="H8950" s="27"/>
      <c r="J8950" s="17"/>
      <c r="K8950" s="17">
        <v>6</v>
      </c>
      <c r="L8950" s="17">
        <v>6</v>
      </c>
      <c r="M8950" s="17">
        <v>6</v>
      </c>
      <c r="N8950" s="17">
        <v>6</v>
      </c>
      <c r="O8950" s="17">
        <v>6</v>
      </c>
      <c r="P8950" s="17"/>
      <c r="Q8950" s="17"/>
      <c r="R8950" s="17"/>
      <c r="S8950" s="17"/>
      <c r="U8950" s="28">
        <f t="shared" si="14049"/>
        <v>187</v>
      </c>
      <c r="V8950" s="28">
        <f t="shared" si="14073"/>
        <v>221</v>
      </c>
    </row>
    <row r="8951" spans="1:22" x14ac:dyDescent="0.3">
      <c r="A8951" s="28">
        <f t="shared" si="14072"/>
        <v>187222</v>
      </c>
      <c r="B8951" s="26"/>
      <c r="C8951" s="26"/>
      <c r="D8951" s="26"/>
      <c r="E8951" s="9"/>
      <c r="F8951" s="26"/>
      <c r="G8951" s="27"/>
      <c r="H8951" s="27"/>
      <c r="J8951" s="28" t="str">
        <f t="shared" ref="J8951" si="14126">CONCATENATE(K8950,1)</f>
        <v>61</v>
      </c>
      <c r="K8951" s="22" t="e">
        <f t="array" ref="K8951:O8953">LINEST(B8946:B8951,C8946:C8951^{1,2,3,4},TRUE,TRUE)</f>
        <v>#VALUE!</v>
      </c>
      <c r="L8951" s="22" t="e">
        <v>#VALUE!</v>
      </c>
      <c r="M8951" s="22" t="e">
        <v>#VALUE!</v>
      </c>
      <c r="N8951" s="22" t="e">
        <v>#VALUE!</v>
      </c>
      <c r="O8951" s="22" t="e">
        <v>#VALUE!</v>
      </c>
      <c r="P8951" s="17"/>
      <c r="Q8951" s="17"/>
      <c r="R8951" s="17"/>
      <c r="S8951" s="17"/>
      <c r="U8951" s="28">
        <f t="shared" si="14049"/>
        <v>187</v>
      </c>
      <c r="V8951" s="28">
        <f t="shared" si="14073"/>
        <v>222</v>
      </c>
    </row>
    <row r="8952" spans="1:22" x14ac:dyDescent="0.3">
      <c r="A8952" s="28">
        <f t="shared" si="14072"/>
        <v>187223</v>
      </c>
      <c r="B8952" s="26"/>
      <c r="C8952" s="26"/>
      <c r="D8952" s="26"/>
      <c r="E8952" s="9"/>
      <c r="F8952" s="26"/>
      <c r="G8952" s="27"/>
      <c r="H8952" s="27"/>
      <c r="J8952" s="28" t="str">
        <f t="shared" ref="J8952" si="14127">CONCATENATE(K8950,2)</f>
        <v>62</v>
      </c>
      <c r="K8952" s="22" t="e">
        <v>#VALUE!</v>
      </c>
      <c r="L8952" s="22" t="e">
        <v>#VALUE!</v>
      </c>
      <c r="M8952" s="22" t="e">
        <v>#VALUE!</v>
      </c>
      <c r="N8952" s="22" t="e">
        <v>#VALUE!</v>
      </c>
      <c r="O8952" s="22" t="e">
        <v>#VALUE!</v>
      </c>
      <c r="P8952" s="17"/>
      <c r="Q8952" s="17"/>
      <c r="R8952" s="17"/>
      <c r="S8952" s="17"/>
      <c r="U8952" s="28">
        <f t="shared" si="14049"/>
        <v>187</v>
      </c>
      <c r="V8952" s="28">
        <f t="shared" si="14073"/>
        <v>223</v>
      </c>
    </row>
    <row r="8953" spans="1:22" x14ac:dyDescent="0.3">
      <c r="A8953" s="28">
        <f t="shared" si="14072"/>
        <v>187224</v>
      </c>
      <c r="B8953" s="26"/>
      <c r="C8953" s="26"/>
      <c r="D8953" s="26"/>
      <c r="E8953" s="9"/>
      <c r="F8953" s="26"/>
      <c r="G8953" s="27"/>
      <c r="H8953" s="27"/>
      <c r="J8953" s="28" t="str">
        <f t="shared" ref="J8953" si="14128">CONCATENATE(K8950,3)</f>
        <v>63</v>
      </c>
      <c r="K8953" s="22" t="e">
        <v>#VALUE!</v>
      </c>
      <c r="L8953" s="22" t="e">
        <v>#VALUE!</v>
      </c>
      <c r="M8953" s="22" t="e">
        <v>#VALUE!</v>
      </c>
      <c r="N8953" s="22" t="e">
        <v>#VALUE!</v>
      </c>
      <c r="O8953" s="22" t="e">
        <v>#VALUE!</v>
      </c>
      <c r="P8953" s="17"/>
      <c r="Q8953" s="17"/>
      <c r="R8953" s="17"/>
      <c r="S8953" s="17"/>
      <c r="U8953" s="28">
        <f t="shared" si="14049"/>
        <v>187</v>
      </c>
      <c r="V8953" s="28">
        <f t="shared" si="14073"/>
        <v>224</v>
      </c>
    </row>
    <row r="8954" spans="1:22" x14ac:dyDescent="0.3">
      <c r="A8954" s="28">
        <f t="shared" si="14072"/>
        <v>187225</v>
      </c>
      <c r="B8954" s="26"/>
      <c r="C8954" s="26"/>
      <c r="D8954" s="26"/>
      <c r="E8954" s="9"/>
      <c r="F8954" s="26"/>
      <c r="G8954" s="27"/>
      <c r="H8954" s="27"/>
      <c r="J8954" s="17"/>
      <c r="K8954" s="17">
        <v>7</v>
      </c>
      <c r="L8954" s="17">
        <v>7</v>
      </c>
      <c r="M8954" s="17">
        <v>7</v>
      </c>
      <c r="N8954" s="17">
        <v>7</v>
      </c>
      <c r="O8954" s="17">
        <v>7</v>
      </c>
      <c r="P8954" s="17">
        <v>7</v>
      </c>
      <c r="Q8954" s="17"/>
      <c r="R8954" s="17"/>
      <c r="S8954" s="17"/>
      <c r="U8954" s="28">
        <f t="shared" si="14049"/>
        <v>187</v>
      </c>
      <c r="V8954" s="28">
        <f t="shared" si="14073"/>
        <v>225</v>
      </c>
    </row>
    <row r="8955" spans="1:22" x14ac:dyDescent="0.3">
      <c r="A8955" s="28">
        <f t="shared" si="14072"/>
        <v>187226</v>
      </c>
      <c r="B8955" s="26"/>
      <c r="C8955" s="26"/>
      <c r="D8955" s="26"/>
      <c r="E8955" s="9"/>
      <c r="F8955" s="26"/>
      <c r="G8955" s="27"/>
      <c r="H8955" s="27"/>
      <c r="J8955" s="28" t="str">
        <f t="shared" ref="J8955" si="14129">CONCATENATE(K8954,1)</f>
        <v>71</v>
      </c>
      <c r="K8955" s="22" t="e">
        <f t="array" ref="K8955:P8957">LINEST(B8946:B8952,C8946:C8952^{1,2,3,4,5},TRUE,TRUE)</f>
        <v>#VALUE!</v>
      </c>
      <c r="L8955" s="22" t="e">
        <v>#VALUE!</v>
      </c>
      <c r="M8955" s="22" t="e">
        <v>#VALUE!</v>
      </c>
      <c r="N8955" s="22" t="e">
        <v>#VALUE!</v>
      </c>
      <c r="O8955" s="22" t="e">
        <v>#VALUE!</v>
      </c>
      <c r="P8955" s="22" t="e">
        <v>#VALUE!</v>
      </c>
      <c r="Q8955" s="17"/>
      <c r="R8955" s="17"/>
      <c r="S8955" s="17"/>
      <c r="U8955" s="28">
        <f t="shared" si="14049"/>
        <v>187</v>
      </c>
      <c r="V8955" s="28">
        <f t="shared" si="14073"/>
        <v>226</v>
      </c>
    </row>
    <row r="8956" spans="1:22" x14ac:dyDescent="0.3">
      <c r="A8956" s="28">
        <f t="shared" si="14072"/>
        <v>187227</v>
      </c>
      <c r="B8956" s="2">
        <f t="shared" ref="B8956" si="14130">COUNT(B8946:B8955)-2</f>
        <v>-2</v>
      </c>
      <c r="J8956" s="28" t="str">
        <f t="shared" ref="J8956" si="14131">CONCATENATE(K8954,2)</f>
        <v>72</v>
      </c>
      <c r="K8956" s="22" t="e">
        <v>#VALUE!</v>
      </c>
      <c r="L8956" s="22" t="e">
        <v>#VALUE!</v>
      </c>
      <c r="M8956" s="22" t="e">
        <v>#VALUE!</v>
      </c>
      <c r="N8956" s="22" t="e">
        <v>#VALUE!</v>
      </c>
      <c r="O8956" s="22" t="e">
        <v>#VALUE!</v>
      </c>
      <c r="P8956" s="22" t="e">
        <v>#VALUE!</v>
      </c>
      <c r="Q8956" s="17"/>
      <c r="R8956" s="17"/>
      <c r="S8956" s="17"/>
      <c r="U8956" s="28">
        <f t="shared" si="14049"/>
        <v>187</v>
      </c>
      <c r="V8956" s="28">
        <f t="shared" si="14073"/>
        <v>227</v>
      </c>
    </row>
    <row r="8957" spans="1:22" x14ac:dyDescent="0.3">
      <c r="A8957" s="28">
        <f t="shared" si="14072"/>
        <v>187228</v>
      </c>
      <c r="J8957" s="28" t="str">
        <f t="shared" ref="J8957" si="14132">CONCATENATE(K8954,3)</f>
        <v>73</v>
      </c>
      <c r="K8957" s="22" t="e">
        <v>#VALUE!</v>
      </c>
      <c r="L8957" s="22" t="e">
        <v>#VALUE!</v>
      </c>
      <c r="M8957" s="22" t="e">
        <v>#VALUE!</v>
      </c>
      <c r="N8957" s="22" t="e">
        <v>#VALUE!</v>
      </c>
      <c r="O8957" s="22" t="e">
        <v>#VALUE!</v>
      </c>
      <c r="P8957" s="22" t="e">
        <v>#VALUE!</v>
      </c>
      <c r="Q8957" s="17"/>
      <c r="R8957" s="17"/>
      <c r="S8957" s="17"/>
      <c r="U8957" s="28">
        <f t="shared" si="14049"/>
        <v>187</v>
      </c>
      <c r="V8957" s="28">
        <f t="shared" si="14073"/>
        <v>228</v>
      </c>
    </row>
    <row r="8958" spans="1:22" x14ac:dyDescent="0.3">
      <c r="A8958" s="28">
        <f t="shared" si="14072"/>
        <v>187229</v>
      </c>
      <c r="B8958" s="66" t="s">
        <v>25</v>
      </c>
      <c r="C8958" s="66"/>
      <c r="D8958" s="66"/>
      <c r="E8958" s="66"/>
      <c r="F8958" s="66"/>
      <c r="G8958" s="66"/>
      <c r="H8958" s="66"/>
      <c r="J8958" s="17"/>
      <c r="K8958" s="17">
        <v>8</v>
      </c>
      <c r="L8958" s="17">
        <v>8</v>
      </c>
      <c r="M8958" s="17">
        <v>8</v>
      </c>
      <c r="N8958" s="17">
        <v>8</v>
      </c>
      <c r="O8958" s="17">
        <v>8</v>
      </c>
      <c r="P8958" s="17">
        <v>8</v>
      </c>
      <c r="Q8958" s="17">
        <v>8</v>
      </c>
      <c r="R8958" s="17"/>
      <c r="S8958" s="17"/>
      <c r="U8958" s="28">
        <f t="shared" si="14049"/>
        <v>187</v>
      </c>
      <c r="V8958" s="28">
        <f t="shared" si="14073"/>
        <v>229</v>
      </c>
    </row>
    <row r="8959" spans="1:22" x14ac:dyDescent="0.3">
      <c r="A8959" s="28">
        <f t="shared" si="14072"/>
        <v>187230</v>
      </c>
      <c r="B8959" s="71"/>
      <c r="C8959" s="71"/>
      <c r="D8959" s="71"/>
      <c r="E8959" s="71"/>
      <c r="F8959" s="71"/>
      <c r="G8959" s="71"/>
      <c r="H8959" s="71"/>
      <c r="J8959" s="28" t="str">
        <f t="shared" ref="J8959" si="14133">CONCATENATE(K8958,1)</f>
        <v>81</v>
      </c>
      <c r="K8959" s="22" t="e">
        <f t="array" ref="K8959:Q8961">LINEST(B8946:B8953,C8946:C8953^{1,2,3,4,5,6},TRUE,TRUE)</f>
        <v>#VALUE!</v>
      </c>
      <c r="L8959" s="22" t="e">
        <v>#VALUE!</v>
      </c>
      <c r="M8959" s="22" t="e">
        <v>#VALUE!</v>
      </c>
      <c r="N8959" s="22" t="e">
        <v>#VALUE!</v>
      </c>
      <c r="O8959" s="22" t="e">
        <v>#VALUE!</v>
      </c>
      <c r="P8959" s="22" t="e">
        <v>#VALUE!</v>
      </c>
      <c r="Q8959" s="22" t="e">
        <v>#VALUE!</v>
      </c>
      <c r="R8959" s="17"/>
      <c r="S8959" s="17"/>
      <c r="U8959" s="28">
        <f t="shared" si="14049"/>
        <v>187</v>
      </c>
      <c r="V8959" s="28">
        <f t="shared" si="14073"/>
        <v>230</v>
      </c>
    </row>
    <row r="8960" spans="1:22" x14ac:dyDescent="0.3">
      <c r="A8960" s="28">
        <f t="shared" si="14072"/>
        <v>187231</v>
      </c>
      <c r="B8960" s="71"/>
      <c r="C8960" s="71"/>
      <c r="D8960" s="71"/>
      <c r="E8960" s="71"/>
      <c r="F8960" s="71"/>
      <c r="G8960" s="71"/>
      <c r="H8960" s="71"/>
      <c r="J8960" s="28" t="str">
        <f t="shared" ref="J8960" si="14134">CONCATENATE(K8958,2)</f>
        <v>82</v>
      </c>
      <c r="K8960" s="22" t="e">
        <v>#VALUE!</v>
      </c>
      <c r="L8960" s="22" t="e">
        <v>#VALUE!</v>
      </c>
      <c r="M8960" s="22" t="e">
        <v>#VALUE!</v>
      </c>
      <c r="N8960" s="22" t="e">
        <v>#VALUE!</v>
      </c>
      <c r="O8960" s="22" t="e">
        <v>#VALUE!</v>
      </c>
      <c r="P8960" s="22" t="e">
        <v>#VALUE!</v>
      </c>
      <c r="Q8960" s="22" t="e">
        <v>#VALUE!</v>
      </c>
      <c r="R8960" s="17"/>
      <c r="S8960" s="17"/>
      <c r="U8960" s="28">
        <f t="shared" si="14049"/>
        <v>187</v>
      </c>
      <c r="V8960" s="28">
        <f t="shared" si="14073"/>
        <v>231</v>
      </c>
    </row>
    <row r="8961" spans="1:22" x14ac:dyDescent="0.3">
      <c r="A8961" s="28">
        <f t="shared" si="14072"/>
        <v>187232</v>
      </c>
      <c r="J8961" s="28" t="str">
        <f t="shared" ref="J8961" si="14135">CONCATENATE(K8958,3)</f>
        <v>83</v>
      </c>
      <c r="K8961" s="22" t="e">
        <v>#VALUE!</v>
      </c>
      <c r="L8961" s="22" t="e">
        <v>#VALUE!</v>
      </c>
      <c r="M8961" s="22" t="e">
        <v>#VALUE!</v>
      </c>
      <c r="N8961" s="22" t="e">
        <v>#VALUE!</v>
      </c>
      <c r="O8961" s="22" t="e">
        <v>#VALUE!</v>
      </c>
      <c r="P8961" s="22" t="e">
        <v>#VALUE!</v>
      </c>
      <c r="Q8961" s="22" t="e">
        <v>#VALUE!</v>
      </c>
      <c r="R8961" s="17"/>
      <c r="S8961" s="17"/>
      <c r="U8961" s="28">
        <f t="shared" si="14049"/>
        <v>187</v>
      </c>
      <c r="V8961" s="28">
        <f t="shared" si="14073"/>
        <v>232</v>
      </c>
    </row>
    <row r="8962" spans="1:22" ht="15" customHeight="1" x14ac:dyDescent="0.3">
      <c r="A8962" s="28">
        <f t="shared" si="14072"/>
        <v>187233</v>
      </c>
      <c r="B8962" s="66" t="s">
        <v>52</v>
      </c>
      <c r="C8962" s="66"/>
      <c r="D8962" s="66"/>
      <c r="E8962" s="10" t="str">
        <f>IF(D8932="","",MAX(E8963,E8964))</f>
        <v/>
      </c>
      <c r="J8962" s="17"/>
      <c r="K8962" s="17">
        <v>9</v>
      </c>
      <c r="L8962" s="17">
        <v>9</v>
      </c>
      <c r="M8962" s="17">
        <v>9</v>
      </c>
      <c r="N8962" s="17">
        <v>9</v>
      </c>
      <c r="O8962" s="17">
        <v>9</v>
      </c>
      <c r="P8962" s="17">
        <v>9</v>
      </c>
      <c r="Q8962" s="17">
        <v>9</v>
      </c>
      <c r="R8962" s="17">
        <v>9</v>
      </c>
      <c r="S8962" s="17"/>
      <c r="U8962" s="28">
        <f t="shared" si="14049"/>
        <v>187</v>
      </c>
      <c r="V8962" s="28">
        <f t="shared" si="14073"/>
        <v>233</v>
      </c>
    </row>
    <row r="8963" spans="1:22" x14ac:dyDescent="0.3">
      <c r="A8963" s="28">
        <f t="shared" si="14072"/>
        <v>187234</v>
      </c>
      <c r="B8963" s="2" t="s">
        <v>26</v>
      </c>
      <c r="C8963" s="2" t="s">
        <v>27</v>
      </c>
      <c r="D8963" s="2" t="s">
        <v>28</v>
      </c>
      <c r="E8963" s="11">
        <f>ABS(MIN(D8964:D8973))</f>
        <v>0</v>
      </c>
      <c r="G8963" s="2" t="s">
        <v>230</v>
      </c>
      <c r="J8963" s="28" t="str">
        <f t="shared" ref="J8963" si="14136">CONCATENATE(K8962,1)</f>
        <v>91</v>
      </c>
      <c r="K8963" s="22" t="e">
        <f t="array" ref="K8963:R8965">LINEST(B8946:B8954,C8946:C8954^{1,2,3,4,5,6,7},TRUE,TRUE)</f>
        <v>#VALUE!</v>
      </c>
      <c r="L8963" s="22" t="e">
        <v>#VALUE!</v>
      </c>
      <c r="M8963" s="22" t="e">
        <v>#VALUE!</v>
      </c>
      <c r="N8963" s="22" t="e">
        <v>#VALUE!</v>
      </c>
      <c r="O8963" s="22" t="e">
        <v>#VALUE!</v>
      </c>
      <c r="P8963" s="22" t="e">
        <v>#VALUE!</v>
      </c>
      <c r="Q8963" s="22" t="e">
        <v>#VALUE!</v>
      </c>
      <c r="R8963" s="22" t="e">
        <v>#VALUE!</v>
      </c>
      <c r="S8963" s="17"/>
      <c r="U8963" s="28">
        <f t="shared" ref="U8963:U9024" si="14137">U8962</f>
        <v>187</v>
      </c>
      <c r="V8963" s="28">
        <f t="shared" si="14073"/>
        <v>234</v>
      </c>
    </row>
    <row r="8964" spans="1:22" x14ac:dyDescent="0.3">
      <c r="A8964" s="28">
        <f t="shared" si="14072"/>
        <v>187235</v>
      </c>
      <c r="B8964" s="7">
        <f t="shared" ref="B8964:B8973" si="14138">C8946-B8946</f>
        <v>0</v>
      </c>
      <c r="C8964" s="7">
        <f t="shared" ref="C8964:C8973" si="14139">H8946-G8946</f>
        <v>0</v>
      </c>
      <c r="D8964" s="7">
        <f>C8964-B8964</f>
        <v>0</v>
      </c>
      <c r="E8964" s="11">
        <f>ABS(MAX(D8964:D8973))</f>
        <v>0</v>
      </c>
      <c r="F8964" s="13"/>
      <c r="G8964" s="2" t="str">
        <f>IF(D8946="","",D8946/E8946)</f>
        <v/>
      </c>
      <c r="H8964" s="13"/>
      <c r="J8964" s="28" t="str">
        <f t="shared" ref="J8964" si="14140">CONCATENATE(K8962,2)</f>
        <v>92</v>
      </c>
      <c r="K8964" s="22" t="e">
        <v>#VALUE!</v>
      </c>
      <c r="L8964" s="22" t="e">
        <v>#VALUE!</v>
      </c>
      <c r="M8964" s="22" t="e">
        <v>#VALUE!</v>
      </c>
      <c r="N8964" s="22" t="e">
        <v>#VALUE!</v>
      </c>
      <c r="O8964" s="22" t="e">
        <v>#VALUE!</v>
      </c>
      <c r="P8964" s="22" t="e">
        <v>#VALUE!</v>
      </c>
      <c r="Q8964" s="22" t="e">
        <v>#VALUE!</v>
      </c>
      <c r="R8964" s="22" t="e">
        <v>#VALUE!</v>
      </c>
      <c r="S8964" s="17"/>
      <c r="U8964" s="28">
        <f t="shared" si="14137"/>
        <v>187</v>
      </c>
      <c r="V8964" s="28">
        <f t="shared" si="14073"/>
        <v>235</v>
      </c>
    </row>
    <row r="8965" spans="1:22" x14ac:dyDescent="0.3">
      <c r="A8965" s="28">
        <f t="shared" si="14072"/>
        <v>187236</v>
      </c>
      <c r="B8965" s="7">
        <f t="shared" si="14138"/>
        <v>0</v>
      </c>
      <c r="C8965" s="7">
        <f t="shared" si="14139"/>
        <v>0</v>
      </c>
      <c r="D8965" s="7">
        <f t="shared" ref="D8965:D8973" si="14141">C8965-B8965</f>
        <v>0</v>
      </c>
      <c r="E8965" s="12" t="s">
        <v>34</v>
      </c>
      <c r="G8965" s="2" t="str">
        <f t="shared" ref="G8965:G8973" si="14142">IF(D8947="","",D8947/E8947)</f>
        <v/>
      </c>
      <c r="H8965" s="13"/>
      <c r="J8965" s="28" t="str">
        <f t="shared" ref="J8965" si="14143">CONCATENATE(K8962,3)</f>
        <v>93</v>
      </c>
      <c r="K8965" s="22" t="e">
        <v>#VALUE!</v>
      </c>
      <c r="L8965" s="22" t="e">
        <v>#VALUE!</v>
      </c>
      <c r="M8965" s="22" t="e">
        <v>#VALUE!</v>
      </c>
      <c r="N8965" s="22" t="e">
        <v>#VALUE!</v>
      </c>
      <c r="O8965" s="22" t="e">
        <v>#VALUE!</v>
      </c>
      <c r="P8965" s="22" t="e">
        <v>#VALUE!</v>
      </c>
      <c r="Q8965" s="22" t="e">
        <v>#VALUE!</v>
      </c>
      <c r="R8965" s="22" t="e">
        <v>#VALUE!</v>
      </c>
      <c r="S8965" s="17"/>
      <c r="U8965" s="28">
        <f t="shared" si="14137"/>
        <v>187</v>
      </c>
      <c r="V8965" s="28">
        <f t="shared" si="14073"/>
        <v>236</v>
      </c>
    </row>
    <row r="8966" spans="1:22" x14ac:dyDescent="0.3">
      <c r="A8966" s="28">
        <f t="shared" si="14072"/>
        <v>187237</v>
      </c>
      <c r="B8966" s="7">
        <f t="shared" si="14138"/>
        <v>0</v>
      </c>
      <c r="C8966" s="7">
        <f t="shared" si="14139"/>
        <v>0</v>
      </c>
      <c r="D8966" s="7">
        <f t="shared" si="14141"/>
        <v>0</v>
      </c>
      <c r="E8966" s="10" t="str">
        <f>IF(D8932="","",MAX(E8967,E8968))</f>
        <v/>
      </c>
      <c r="G8966" s="2" t="str">
        <f t="shared" si="14142"/>
        <v/>
      </c>
      <c r="H8966" s="13"/>
      <c r="J8966" s="17"/>
      <c r="K8966" s="17">
        <v>10</v>
      </c>
      <c r="L8966" s="17">
        <v>10</v>
      </c>
      <c r="M8966" s="17">
        <v>10</v>
      </c>
      <c r="N8966" s="17">
        <v>10</v>
      </c>
      <c r="O8966" s="17">
        <v>10</v>
      </c>
      <c r="P8966" s="17">
        <v>10</v>
      </c>
      <c r="Q8966" s="17">
        <v>10</v>
      </c>
      <c r="R8966" s="17">
        <v>10</v>
      </c>
      <c r="S8966" s="17">
        <v>10</v>
      </c>
      <c r="U8966" s="28">
        <f t="shared" si="14137"/>
        <v>187</v>
      </c>
      <c r="V8966" s="28">
        <f t="shared" si="14073"/>
        <v>237</v>
      </c>
    </row>
    <row r="8967" spans="1:22" x14ac:dyDescent="0.3">
      <c r="A8967" s="28">
        <f t="shared" si="14072"/>
        <v>187238</v>
      </c>
      <c r="B8967" s="7">
        <f t="shared" si="14138"/>
        <v>0</v>
      </c>
      <c r="C8967" s="7">
        <f t="shared" si="14139"/>
        <v>0</v>
      </c>
      <c r="D8967" s="7">
        <f t="shared" si="14141"/>
        <v>0</v>
      </c>
      <c r="E8967" s="11">
        <f>ABS(MIN(B8964:B8973))</f>
        <v>0</v>
      </c>
      <c r="G8967" s="2" t="str">
        <f t="shared" si="14142"/>
        <v/>
      </c>
      <c r="H8967" s="13"/>
      <c r="J8967" s="28" t="str">
        <f t="shared" ref="J8967" si="14144">CONCATENATE(K8966,1)</f>
        <v>101</v>
      </c>
      <c r="K8967" s="22" t="e">
        <f t="array" ref="K8967:S8969">LINEST(B8946:B8955,C8946:C8955^{1,2,3,4,5,6,7,8},TRUE,TRUE)</f>
        <v>#VALUE!</v>
      </c>
      <c r="L8967" s="22" t="e">
        <v>#VALUE!</v>
      </c>
      <c r="M8967" s="22" t="e">
        <v>#VALUE!</v>
      </c>
      <c r="N8967" s="22" t="e">
        <v>#VALUE!</v>
      </c>
      <c r="O8967" s="22" t="e">
        <v>#VALUE!</v>
      </c>
      <c r="P8967" s="22" t="e">
        <v>#VALUE!</v>
      </c>
      <c r="Q8967" s="22" t="e">
        <v>#VALUE!</v>
      </c>
      <c r="R8967" s="22" t="e">
        <v>#VALUE!</v>
      </c>
      <c r="S8967" s="22" t="e">
        <v>#VALUE!</v>
      </c>
      <c r="U8967" s="28">
        <f t="shared" si="14137"/>
        <v>187</v>
      </c>
      <c r="V8967" s="28">
        <f t="shared" si="14073"/>
        <v>238</v>
      </c>
    </row>
    <row r="8968" spans="1:22" x14ac:dyDescent="0.3">
      <c r="A8968" s="28">
        <f t="shared" si="14072"/>
        <v>187239</v>
      </c>
      <c r="B8968" s="7">
        <f t="shared" si="14138"/>
        <v>0</v>
      </c>
      <c r="C8968" s="7">
        <f t="shared" si="14139"/>
        <v>0</v>
      </c>
      <c r="D8968" s="7">
        <f t="shared" si="14141"/>
        <v>0</v>
      </c>
      <c r="E8968" s="11">
        <f>ABS(MAX(B8964:B8973))</f>
        <v>0</v>
      </c>
      <c r="G8968" s="2" t="str">
        <f t="shared" si="14142"/>
        <v/>
      </c>
      <c r="H8968" s="13"/>
      <c r="J8968" s="28" t="str">
        <f t="shared" ref="J8968" si="14145">CONCATENATE(K8966,2)</f>
        <v>102</v>
      </c>
      <c r="K8968" s="22" t="e">
        <v>#VALUE!</v>
      </c>
      <c r="L8968" s="22" t="e">
        <v>#VALUE!</v>
      </c>
      <c r="M8968" s="22" t="e">
        <v>#VALUE!</v>
      </c>
      <c r="N8968" s="22" t="e">
        <v>#VALUE!</v>
      </c>
      <c r="O8968" s="22" t="e">
        <v>#VALUE!</v>
      </c>
      <c r="P8968" s="22" t="e">
        <v>#VALUE!</v>
      </c>
      <c r="Q8968" s="22" t="e">
        <v>#VALUE!</v>
      </c>
      <c r="R8968" s="22" t="e">
        <v>#VALUE!</v>
      </c>
      <c r="S8968" s="22" t="e">
        <v>#VALUE!</v>
      </c>
      <c r="U8968" s="28">
        <f t="shared" si="14137"/>
        <v>187</v>
      </c>
      <c r="V8968" s="28">
        <f t="shared" si="14073"/>
        <v>239</v>
      </c>
    </row>
    <row r="8969" spans="1:22" x14ac:dyDescent="0.3">
      <c r="A8969" s="28">
        <f t="shared" si="14072"/>
        <v>187240</v>
      </c>
      <c r="B8969" s="7">
        <f t="shared" si="14138"/>
        <v>0</v>
      </c>
      <c r="C8969" s="7">
        <f t="shared" si="14139"/>
        <v>0</v>
      </c>
      <c r="D8969" s="7">
        <f t="shared" si="14141"/>
        <v>0</v>
      </c>
      <c r="E8969" s="12" t="s">
        <v>231</v>
      </c>
      <c r="G8969" s="2" t="str">
        <f t="shared" si="14142"/>
        <v/>
      </c>
      <c r="H8969" s="13"/>
      <c r="J8969" s="28" t="str">
        <f t="shared" ref="J8969" si="14146">CONCATENATE(K8966,3)</f>
        <v>103</v>
      </c>
      <c r="K8969" s="22" t="e">
        <v>#VALUE!</v>
      </c>
      <c r="L8969" s="22" t="e">
        <v>#VALUE!</v>
      </c>
      <c r="M8969" s="22" t="e">
        <v>#VALUE!</v>
      </c>
      <c r="N8969" s="22" t="e">
        <v>#VALUE!</v>
      </c>
      <c r="O8969" s="22" t="e">
        <v>#VALUE!</v>
      </c>
      <c r="P8969" s="22" t="e">
        <v>#VALUE!</v>
      </c>
      <c r="Q8969" s="22" t="e">
        <v>#VALUE!</v>
      </c>
      <c r="R8969" s="22" t="e">
        <v>#VALUE!</v>
      </c>
      <c r="S8969" s="22" t="e">
        <v>#VALUE!</v>
      </c>
      <c r="U8969" s="28">
        <f t="shared" si="14137"/>
        <v>187</v>
      </c>
      <c r="V8969" s="28">
        <f t="shared" si="14073"/>
        <v>240</v>
      </c>
    </row>
    <row r="8970" spans="1:22" x14ac:dyDescent="0.3">
      <c r="A8970" s="28">
        <f t="shared" si="14072"/>
        <v>187241</v>
      </c>
      <c r="B8970" s="7">
        <f t="shared" si="14138"/>
        <v>0</v>
      </c>
      <c r="C8970" s="7">
        <f t="shared" si="14139"/>
        <v>0</v>
      </c>
      <c r="D8970" s="7">
        <f t="shared" si="14141"/>
        <v>0</v>
      </c>
      <c r="E8970" s="10" t="e">
        <f>IF(D8932="","",MAX(E8971,E8972))*2</f>
        <v>#VALUE!</v>
      </c>
      <c r="G8970" s="2" t="str">
        <f t="shared" si="14142"/>
        <v/>
      </c>
      <c r="H8970" s="13"/>
      <c r="U8970" s="28">
        <f t="shared" si="14137"/>
        <v>187</v>
      </c>
      <c r="V8970" s="28">
        <f t="shared" si="14073"/>
        <v>241</v>
      </c>
    </row>
    <row r="8971" spans="1:22" x14ac:dyDescent="0.3">
      <c r="A8971" s="28">
        <f t="shared" si="14072"/>
        <v>187242</v>
      </c>
      <c r="B8971" s="7">
        <f t="shared" si="14138"/>
        <v>0</v>
      </c>
      <c r="C8971" s="7">
        <f t="shared" si="14139"/>
        <v>0</v>
      </c>
      <c r="D8971" s="7">
        <f t="shared" si="14141"/>
        <v>0</v>
      </c>
      <c r="E8971" s="11">
        <f>ABS(MIN(G8964:G8973))</f>
        <v>0</v>
      </c>
      <c r="G8971" s="2" t="str">
        <f t="shared" si="14142"/>
        <v/>
      </c>
      <c r="U8971" s="28">
        <f t="shared" si="14137"/>
        <v>187</v>
      </c>
      <c r="V8971" s="28">
        <f t="shared" si="14073"/>
        <v>242</v>
      </c>
    </row>
    <row r="8972" spans="1:22" x14ac:dyDescent="0.3">
      <c r="A8972" s="28">
        <f t="shared" si="14072"/>
        <v>187243</v>
      </c>
      <c r="B8972" s="7">
        <f t="shared" si="14138"/>
        <v>0</v>
      </c>
      <c r="C8972" s="7">
        <f t="shared" si="14139"/>
        <v>0</v>
      </c>
      <c r="D8972" s="7">
        <f t="shared" si="14141"/>
        <v>0</v>
      </c>
      <c r="E8972" s="11">
        <f>ABS(MAX(G8964:G8973))</f>
        <v>0</v>
      </c>
      <c r="G8972" s="2" t="str">
        <f t="shared" si="14142"/>
        <v/>
      </c>
      <c r="U8972" s="28">
        <f t="shared" si="14137"/>
        <v>187</v>
      </c>
      <c r="V8972" s="28">
        <f t="shared" si="14073"/>
        <v>243</v>
      </c>
    </row>
    <row r="8973" spans="1:22" x14ac:dyDescent="0.3">
      <c r="A8973" s="28">
        <f t="shared" si="14072"/>
        <v>187244</v>
      </c>
      <c r="B8973" s="7">
        <f t="shared" si="14138"/>
        <v>0</v>
      </c>
      <c r="C8973" s="7">
        <f t="shared" si="14139"/>
        <v>0</v>
      </c>
      <c r="D8973" s="7">
        <f t="shared" si="14141"/>
        <v>0</v>
      </c>
      <c r="F8973" s="13"/>
      <c r="G8973" s="2" t="str">
        <f t="shared" si="14142"/>
        <v/>
      </c>
      <c r="U8973" s="28">
        <f t="shared" si="14137"/>
        <v>187</v>
      </c>
      <c r="V8973" s="28">
        <f t="shared" si="14073"/>
        <v>244</v>
      </c>
    </row>
    <row r="8974" spans="1:22" x14ac:dyDescent="0.3">
      <c r="A8974" s="28">
        <f t="shared" si="14072"/>
        <v>187245</v>
      </c>
      <c r="F8974" s="13"/>
      <c r="U8974" s="28">
        <f t="shared" si="14137"/>
        <v>187</v>
      </c>
      <c r="V8974" s="28">
        <f t="shared" si="14073"/>
        <v>245</v>
      </c>
    </row>
    <row r="8975" spans="1:22" x14ac:dyDescent="0.3">
      <c r="A8975" s="28">
        <f t="shared" si="14072"/>
        <v>187246</v>
      </c>
      <c r="F8975" s="13"/>
      <c r="U8975" s="28">
        <f t="shared" si="14137"/>
        <v>187</v>
      </c>
      <c r="V8975" s="28">
        <f t="shared" si="14073"/>
        <v>246</v>
      </c>
    </row>
    <row r="8976" spans="1:22" x14ac:dyDescent="0.3">
      <c r="A8976" s="28">
        <f t="shared" si="14072"/>
        <v>187247</v>
      </c>
      <c r="F8976" s="13"/>
      <c r="U8976" s="28">
        <f t="shared" si="14137"/>
        <v>187</v>
      </c>
      <c r="V8976" s="28">
        <f t="shared" si="14073"/>
        <v>247</v>
      </c>
    </row>
    <row r="8977" spans="1:24" s="8" customFormat="1" x14ac:dyDescent="0.3"/>
    <row r="8978" spans="1:24" x14ac:dyDescent="0.3">
      <c r="A8978" s="28">
        <f t="shared" ref="A8978:A9024" si="14147">ROUND(CONCATENATE(U8978,V8978),0)</f>
        <v>188201</v>
      </c>
      <c r="B8978" s="63" t="s">
        <v>0</v>
      </c>
      <c r="C8978" s="63"/>
      <c r="D8978" s="71"/>
      <c r="E8978" s="71"/>
      <c r="F8978" s="71"/>
      <c r="G8978" s="71"/>
      <c r="H8978" s="71"/>
      <c r="U8978" s="28">
        <f t="shared" ref="U8978:U9026" si="14148">U8976+1</f>
        <v>188</v>
      </c>
      <c r="V8978" s="28">
        <v>201</v>
      </c>
    </row>
    <row r="8979" spans="1:24" x14ac:dyDescent="0.3">
      <c r="A8979" s="28">
        <f t="shared" si="14147"/>
        <v>188202</v>
      </c>
      <c r="B8979" s="72" t="s">
        <v>70</v>
      </c>
      <c r="C8979" s="73"/>
      <c r="D8979" s="30"/>
      <c r="E8979" s="66" t="s">
        <v>71</v>
      </c>
      <c r="F8979" s="66"/>
      <c r="G8979" s="74"/>
      <c r="H8979" s="74"/>
      <c r="U8979" s="28">
        <f t="shared" si="14137"/>
        <v>188</v>
      </c>
      <c r="V8979" s="28">
        <f t="shared" ref="V8979:V9024" si="14149">V8978+1</f>
        <v>202</v>
      </c>
    </row>
    <row r="8980" spans="1:24" x14ac:dyDescent="0.3">
      <c r="A8980" s="28">
        <f t="shared" si="14147"/>
        <v>188203</v>
      </c>
      <c r="B8980" s="75" t="s">
        <v>6</v>
      </c>
      <c r="C8980" s="75"/>
      <c r="D8980" s="71"/>
      <c r="E8980" s="71"/>
      <c r="F8980" s="71"/>
      <c r="G8980" s="71"/>
      <c r="H8980" s="71"/>
      <c r="U8980" s="28">
        <f t="shared" si="14137"/>
        <v>188</v>
      </c>
      <c r="V8980" s="28">
        <f t="shared" si="14149"/>
        <v>203</v>
      </c>
    </row>
    <row r="8981" spans="1:24" x14ac:dyDescent="0.3">
      <c r="A8981" s="28">
        <f t="shared" si="14147"/>
        <v>188204</v>
      </c>
      <c r="B8981" s="63" t="s">
        <v>7</v>
      </c>
      <c r="C8981" s="63"/>
      <c r="D8981" s="71"/>
      <c r="E8981" s="71"/>
      <c r="F8981" s="71"/>
      <c r="G8981" s="71"/>
      <c r="H8981" s="71"/>
      <c r="J8981" s="17"/>
      <c r="K8981" s="17" t="s">
        <v>53</v>
      </c>
      <c r="L8981" s="17" t="s">
        <v>54</v>
      </c>
      <c r="M8981" s="17" t="s">
        <v>55</v>
      </c>
      <c r="N8981" s="17" t="s">
        <v>56</v>
      </c>
      <c r="O8981" s="17" t="s">
        <v>57</v>
      </c>
      <c r="P8981" s="17" t="s">
        <v>2</v>
      </c>
      <c r="Q8981" s="17" t="s">
        <v>3</v>
      </c>
      <c r="R8981" s="17" t="s">
        <v>4</v>
      </c>
      <c r="S8981" s="17" t="s">
        <v>5</v>
      </c>
      <c r="U8981" s="28">
        <f t="shared" si="14137"/>
        <v>188</v>
      </c>
      <c r="V8981" s="28">
        <f t="shared" si="14149"/>
        <v>204</v>
      </c>
      <c r="X8981" s="1" t="s">
        <v>48</v>
      </c>
    </row>
    <row r="8982" spans="1:24" x14ac:dyDescent="0.3">
      <c r="A8982" s="28">
        <f t="shared" si="14147"/>
        <v>188205</v>
      </c>
      <c r="B8982" s="63" t="s">
        <v>9</v>
      </c>
      <c r="C8982" s="63"/>
      <c r="D8982" s="71"/>
      <c r="E8982" s="71"/>
      <c r="F8982" s="71"/>
      <c r="G8982" s="71"/>
      <c r="H8982" s="71"/>
      <c r="J8982" s="17">
        <f t="shared" ref="J8982" si="14150">COUNTA(B8994:B9003)</f>
        <v>0</v>
      </c>
      <c r="K8982" s="17">
        <f t="shared" ref="K8982" si="14151">IF(L8982-1&lt;2,0,L8982-1)</f>
        <v>0</v>
      </c>
      <c r="L8982" s="17">
        <f t="shared" ref="L8982" si="14152">IF(M8982-1&lt;2,0,M8982-1)</f>
        <v>0</v>
      </c>
      <c r="M8982" s="17">
        <f t="shared" ref="M8982" si="14153">IF(N8982-1&lt;2,0,N8982-1)</f>
        <v>0</v>
      </c>
      <c r="N8982" s="17">
        <f t="shared" ref="N8982" si="14154">IF(O8982-1&lt;2,0,O8982-1)</f>
        <v>0</v>
      </c>
      <c r="O8982" s="17">
        <f t="shared" ref="O8982" si="14155">IF(P8982-1&lt;2,0,P8982-1)</f>
        <v>0</v>
      </c>
      <c r="P8982" s="17">
        <f t="shared" ref="P8982" si="14156">IF(Q8982-1&lt;2,0,Q8982-1)</f>
        <v>0</v>
      </c>
      <c r="Q8982" s="17">
        <f t="shared" ref="Q8982" si="14157">IF(R8982-1&lt;2,0,R8982-1)</f>
        <v>0</v>
      </c>
      <c r="R8982" s="17">
        <f t="shared" ref="R8982" si="14158">IF(S8982-1&lt;2,0,S8982-1)</f>
        <v>0</v>
      </c>
      <c r="S8982" s="17">
        <f t="shared" ref="S8982" si="14159">J8982</f>
        <v>0</v>
      </c>
      <c r="U8982" s="28">
        <f t="shared" si="14137"/>
        <v>188</v>
      </c>
      <c r="V8982" s="28">
        <f t="shared" si="14149"/>
        <v>205</v>
      </c>
      <c r="X8982" s="1" t="s">
        <v>49</v>
      </c>
    </row>
    <row r="8983" spans="1:24" x14ac:dyDescent="0.3">
      <c r="A8983" s="28">
        <f t="shared" si="14147"/>
        <v>188206</v>
      </c>
      <c r="B8983" s="63" t="s">
        <v>10</v>
      </c>
      <c r="C8983" s="63"/>
      <c r="D8983" s="71"/>
      <c r="E8983" s="71"/>
      <c r="F8983" s="71"/>
      <c r="G8983" s="71"/>
      <c r="H8983" s="71"/>
      <c r="J8983" s="28" t="str">
        <f t="shared" ref="J8983" si="14160">CONCATENATE(J8982,1)</f>
        <v>01</v>
      </c>
      <c r="K8983" s="29">
        <f t="shared" ref="K8983" si="14161">IF(K8982=0,0,VLOOKUP(J8983,J8987:S9017,K8982,FALSE))</f>
        <v>0</v>
      </c>
      <c r="L8983" s="29">
        <f t="shared" ref="L8983" si="14162">IF(L8982=0,0,VLOOKUP(J8983,J8987:S9017,L8982,FALSE))</f>
        <v>0</v>
      </c>
      <c r="M8983" s="29">
        <f t="shared" ref="M8983" si="14163">IF(M8982=0,0,VLOOKUP(J8983,J8987:S9017,M8982,FALSE))</f>
        <v>0</v>
      </c>
      <c r="N8983" s="29">
        <f t="shared" ref="N8983" si="14164">IF(N8982=0,0,VLOOKUP(J8983,J8987:S9017,N8982,FALSE))</f>
        <v>0</v>
      </c>
      <c r="O8983" s="29">
        <f t="shared" ref="O8983" si="14165">IF(O8982=0,0,VLOOKUP(J8983,J8987:S9017,O8982,FALSE))</f>
        <v>0</v>
      </c>
      <c r="P8983" s="29">
        <f t="shared" ref="P8983" si="14166">IF(P8982=0,0,VLOOKUP(J8983,J8987:S9017,P8982,FALSE))</f>
        <v>0</v>
      </c>
      <c r="Q8983" s="29">
        <f t="shared" ref="Q8983" si="14167">IF(Q8982=0,0,VLOOKUP(J8983,J8987:S9017,Q8982,FALSE))</f>
        <v>0</v>
      </c>
      <c r="R8983" s="29">
        <f t="shared" ref="R8983" si="14168">IF(R8982=0,0,VLOOKUP(J8983,J8987:S9017,R8982,FALSE))</f>
        <v>0</v>
      </c>
      <c r="S8983" s="29">
        <f t="shared" ref="S8983" si="14169">IF(S8982=0,0,VLOOKUP(J8983,J8987:S9017,S8982,FALSE))</f>
        <v>0</v>
      </c>
      <c r="U8983" s="28">
        <f t="shared" si="14137"/>
        <v>188</v>
      </c>
      <c r="V8983" s="28">
        <f t="shared" si="14149"/>
        <v>206</v>
      </c>
      <c r="X8983" s="1" t="s">
        <v>50</v>
      </c>
    </row>
    <row r="8984" spans="1:24" x14ac:dyDescent="0.3">
      <c r="A8984" s="28">
        <f t="shared" si="14147"/>
        <v>188207</v>
      </c>
      <c r="B8984" s="63" t="s">
        <v>11</v>
      </c>
      <c r="C8984" s="63"/>
      <c r="D8984" s="64"/>
      <c r="E8984" s="64"/>
      <c r="F8984" s="64"/>
      <c r="G8984" s="64"/>
      <c r="H8984" s="64"/>
      <c r="J8984" s="28" t="str">
        <f t="shared" ref="J8984" si="14170">CONCATENATE(J8982,2)</f>
        <v>02</v>
      </c>
      <c r="K8984" s="22">
        <f t="shared" ref="K8984" si="14171">IF(K8982=0,0,VLOOKUP(J8984,J8987:S9017,K8982,FALSE))</f>
        <v>0</v>
      </c>
      <c r="L8984" s="22">
        <f t="shared" ref="L8984" si="14172">IF(L8982=0,0,VLOOKUP(J8984,J8987:S9017,L8982,FALSE))</f>
        <v>0</v>
      </c>
      <c r="M8984" s="22">
        <f t="shared" ref="M8984" si="14173">IF(M8982=0,0,VLOOKUP(J8984,J8987:S9017,M8982,FALSE))</f>
        <v>0</v>
      </c>
      <c r="N8984" s="22">
        <f t="shared" ref="N8984" si="14174">IF(N8982=0,0,VLOOKUP(J8984,J8987:S9017,N8982,FALSE))</f>
        <v>0</v>
      </c>
      <c r="O8984" s="22">
        <f t="shared" ref="O8984" si="14175">IF(O8982=0,0,VLOOKUP(J8984,J8987:S9017,O8982,FALSE))</f>
        <v>0</v>
      </c>
      <c r="P8984" s="22">
        <f t="shared" ref="P8984" si="14176">IF(P8982=0,0,VLOOKUP(J8984,J8987:S9017,P8982,FALSE))</f>
        <v>0</v>
      </c>
      <c r="Q8984" s="22">
        <f t="shared" ref="Q8984" si="14177">IF(Q8982=0,0,VLOOKUP(J8984,J8987:S9017,Q8982,FALSE))</f>
        <v>0</v>
      </c>
      <c r="R8984" s="22">
        <f t="shared" ref="R8984" si="14178">IF(R8982=0,0,VLOOKUP(J8984,J8987:S9017,R8982,FALSE))</f>
        <v>0</v>
      </c>
      <c r="S8984" s="22">
        <f t="shared" ref="S8984" si="14179">IF(S8982=0,0,VLOOKUP(J8984,J8987:S9017,S8982,FALSE))</f>
        <v>0</v>
      </c>
      <c r="U8984" s="28">
        <f t="shared" si="14137"/>
        <v>188</v>
      </c>
      <c r="V8984" s="28">
        <f t="shared" si="14149"/>
        <v>207</v>
      </c>
    </row>
    <row r="8985" spans="1:24" x14ac:dyDescent="0.3">
      <c r="A8985" s="28">
        <f t="shared" si="14147"/>
        <v>188208</v>
      </c>
      <c r="B8985" s="63" t="s">
        <v>12</v>
      </c>
      <c r="C8985" s="63"/>
      <c r="D8985" s="65"/>
      <c r="E8985" s="65"/>
      <c r="F8985" s="65"/>
      <c r="G8985" s="65"/>
      <c r="H8985" s="65"/>
      <c r="J8985" s="28" t="str">
        <f t="shared" ref="J8985" si="14180">CONCATENATE(J8982,3)</f>
        <v>03</v>
      </c>
      <c r="K8985" s="22"/>
      <c r="L8985" s="22"/>
      <c r="M8985" s="22"/>
      <c r="N8985" s="22" t="s">
        <v>58</v>
      </c>
      <c r="O8985" s="29">
        <f t="shared" ref="O8985" si="14181">J8982-2</f>
        <v>-2</v>
      </c>
      <c r="P8985" s="22" t="s">
        <v>59</v>
      </c>
      <c r="Q8985" s="29" t="e">
        <f t="shared" ref="Q8985" si="14182">VLOOKUP(J8985,J8987:S9017,3,FALSE)</f>
        <v>#N/A</v>
      </c>
      <c r="R8985" s="22" t="s">
        <v>60</v>
      </c>
      <c r="S8985" s="22" t="e">
        <f t="shared" ref="S8985" si="14183">VLOOKUP(J8985,J8987:S9017,2,FALSE)</f>
        <v>#N/A</v>
      </c>
      <c r="U8985" s="28">
        <f t="shared" si="14137"/>
        <v>188</v>
      </c>
      <c r="V8985" s="28">
        <f t="shared" si="14149"/>
        <v>208</v>
      </c>
    </row>
    <row r="8986" spans="1:24" x14ac:dyDescent="0.3">
      <c r="A8986" s="28">
        <f t="shared" si="14147"/>
        <v>188209</v>
      </c>
      <c r="B8986" s="63" t="s">
        <v>13</v>
      </c>
      <c r="C8986" s="63"/>
      <c r="D8986" s="15"/>
      <c r="E8986" s="66" t="s">
        <v>14</v>
      </c>
      <c r="F8986" s="66"/>
      <c r="G8986" s="66"/>
      <c r="H8986" s="6" t="s">
        <v>64</v>
      </c>
      <c r="J8986" s="17"/>
      <c r="K8986" s="17">
        <v>3</v>
      </c>
      <c r="L8986" s="17">
        <v>3</v>
      </c>
      <c r="M8986" s="17"/>
      <c r="N8986" s="17"/>
      <c r="O8986" s="17"/>
      <c r="P8986" s="17"/>
      <c r="Q8986" s="17"/>
      <c r="R8986" s="17"/>
      <c r="S8986" s="17"/>
      <c r="U8986" s="28">
        <f t="shared" si="14137"/>
        <v>188</v>
      </c>
      <c r="V8986" s="28">
        <f t="shared" si="14149"/>
        <v>209</v>
      </c>
    </row>
    <row r="8987" spans="1:24" x14ac:dyDescent="0.3">
      <c r="A8987" s="28">
        <f t="shared" si="14147"/>
        <v>188210</v>
      </c>
      <c r="B8987" s="63" t="s">
        <v>15</v>
      </c>
      <c r="C8987" s="63"/>
      <c r="D8987" s="2">
        <f t="shared" ref="D8987" si="14184">MIN(B8994:B9003)</f>
        <v>0</v>
      </c>
      <c r="E8987" s="3" t="s">
        <v>16</v>
      </c>
      <c r="F8987" s="2">
        <f t="shared" ref="F8987" si="14185">MAX(B8994:B9003)</f>
        <v>0</v>
      </c>
      <c r="G8987" s="4" t="str">
        <f t="shared" ref="G8987" si="14186">IF(H8986="","",H8986)</f>
        <v>°C</v>
      </c>
      <c r="H8987" s="14"/>
      <c r="J8987" s="28" t="str">
        <f t="shared" ref="J8987" si="14187">CONCATENATE(K8986,1)</f>
        <v>31</v>
      </c>
      <c r="K8987" s="22" t="e">
        <f t="array" ref="K8987:L8989">LINEST(B8994:B8996,C8994:C8996^{1},TRUE,TRUE)</f>
        <v>#VALUE!</v>
      </c>
      <c r="L8987" s="22" t="e">
        <v>#VALUE!</v>
      </c>
      <c r="M8987" s="17"/>
      <c r="N8987" s="17"/>
      <c r="O8987" s="17"/>
      <c r="P8987" s="17"/>
      <c r="Q8987" s="17"/>
      <c r="R8987" s="17"/>
      <c r="S8987" s="17"/>
      <c r="U8987" s="28">
        <f t="shared" si="14137"/>
        <v>188</v>
      </c>
      <c r="V8987" s="28">
        <f t="shared" si="14149"/>
        <v>210</v>
      </c>
    </row>
    <row r="8988" spans="1:24" x14ac:dyDescent="0.3">
      <c r="A8988" s="28">
        <f t="shared" si="14147"/>
        <v>188211</v>
      </c>
      <c r="J8988" s="28" t="str">
        <f t="shared" ref="J8988" si="14188">CONCATENATE(K8986,2)</f>
        <v>32</v>
      </c>
      <c r="K8988" s="22" t="e">
        <v>#VALUE!</v>
      </c>
      <c r="L8988" s="22" t="e">
        <v>#VALUE!</v>
      </c>
      <c r="M8988" s="17"/>
      <c r="N8988" s="17"/>
      <c r="O8988" s="17"/>
      <c r="P8988" s="17"/>
      <c r="Q8988" s="17"/>
      <c r="R8988" s="17"/>
      <c r="S8988" s="17"/>
      <c r="U8988" s="28">
        <f t="shared" si="14137"/>
        <v>188</v>
      </c>
      <c r="V8988" s="28">
        <f t="shared" si="14149"/>
        <v>211</v>
      </c>
    </row>
    <row r="8989" spans="1:24" x14ac:dyDescent="0.3">
      <c r="A8989" s="28">
        <f t="shared" si="14147"/>
        <v>188212</v>
      </c>
      <c r="B8989" s="67" t="s">
        <v>17</v>
      </c>
      <c r="C8989" s="67"/>
      <c r="D8989" s="67"/>
      <c r="E8989" s="67"/>
      <c r="F8989" s="67"/>
      <c r="G8989" s="68" t="s">
        <v>31</v>
      </c>
      <c r="H8989" s="69"/>
      <c r="J8989" s="28" t="str">
        <f t="shared" ref="J8989" si="14189">CONCATENATE(K8986,3)</f>
        <v>33</v>
      </c>
      <c r="K8989" s="22" t="e">
        <v>#VALUE!</v>
      </c>
      <c r="L8989" s="22" t="e">
        <v>#VALUE!</v>
      </c>
      <c r="M8989" s="17"/>
      <c r="N8989" s="17"/>
      <c r="O8989" s="17"/>
      <c r="P8989" s="17"/>
      <c r="Q8989" s="17"/>
      <c r="R8989" s="17"/>
      <c r="S8989" s="17"/>
      <c r="U8989" s="28">
        <f t="shared" si="14137"/>
        <v>188</v>
      </c>
      <c r="V8989" s="28">
        <f t="shared" si="14149"/>
        <v>212</v>
      </c>
    </row>
    <row r="8990" spans="1:24" x14ac:dyDescent="0.3">
      <c r="A8990" s="28">
        <f t="shared" si="14147"/>
        <v>188213</v>
      </c>
      <c r="B8990" s="66" t="s">
        <v>18</v>
      </c>
      <c r="C8990" s="66"/>
      <c r="D8990" s="66"/>
      <c r="E8990" s="66" t="str">
        <f t="shared" ref="E8990" si="14190">IF(D8983="","",D8983)</f>
        <v/>
      </c>
      <c r="F8990" s="66"/>
      <c r="G8990" s="4" t="s">
        <v>18</v>
      </c>
      <c r="H8990" s="16"/>
      <c r="J8990" s="17"/>
      <c r="K8990" s="17">
        <v>4</v>
      </c>
      <c r="L8990" s="17">
        <v>4</v>
      </c>
      <c r="M8990" s="17">
        <v>4</v>
      </c>
      <c r="N8990" s="17"/>
      <c r="O8990" s="17"/>
      <c r="P8990" s="17"/>
      <c r="Q8990" s="17"/>
      <c r="R8990" s="17"/>
      <c r="S8990" s="17"/>
      <c r="U8990" s="28">
        <f t="shared" si="14137"/>
        <v>188</v>
      </c>
      <c r="V8990" s="28">
        <f t="shared" si="14149"/>
        <v>213</v>
      </c>
    </row>
    <row r="8991" spans="1:24" ht="15" customHeight="1" x14ac:dyDescent="0.3">
      <c r="A8991" s="28">
        <f t="shared" si="14147"/>
        <v>188214</v>
      </c>
      <c r="B8991" s="5" t="s">
        <v>19</v>
      </c>
      <c r="C8991" s="5" t="s">
        <v>20</v>
      </c>
      <c r="D8991" s="5" t="s">
        <v>21</v>
      </c>
      <c r="E8991" s="5"/>
      <c r="F8991" s="70" t="s">
        <v>33</v>
      </c>
      <c r="G8991" s="5" t="s">
        <v>19</v>
      </c>
      <c r="H8991" s="5" t="s">
        <v>20</v>
      </c>
      <c r="J8991" s="28" t="str">
        <f t="shared" ref="J8991" si="14191">CONCATENATE(K8990,1)</f>
        <v>41</v>
      </c>
      <c r="K8991" s="22" t="e">
        <f t="array" ref="K8991:M8993">LINEST(B8994:B8997,C8994:C8997^{1,2},TRUE,TRUE)</f>
        <v>#VALUE!</v>
      </c>
      <c r="L8991" s="22" t="e">
        <v>#VALUE!</v>
      </c>
      <c r="M8991" s="22" t="e">
        <v>#VALUE!</v>
      </c>
      <c r="N8991" s="17"/>
      <c r="O8991" s="17"/>
      <c r="P8991" s="17"/>
      <c r="Q8991" s="17"/>
      <c r="R8991" s="17"/>
      <c r="S8991" s="17"/>
      <c r="U8991" s="28">
        <f t="shared" si="14137"/>
        <v>188</v>
      </c>
      <c r="V8991" s="28">
        <f t="shared" si="14149"/>
        <v>214</v>
      </c>
    </row>
    <row r="8992" spans="1:24" x14ac:dyDescent="0.3">
      <c r="A8992" s="28">
        <f t="shared" si="14147"/>
        <v>188215</v>
      </c>
      <c r="B8992" s="5" t="s">
        <v>22</v>
      </c>
      <c r="C8992" s="5" t="s">
        <v>23</v>
      </c>
      <c r="D8992" s="5" t="s">
        <v>24</v>
      </c>
      <c r="E8992" s="5" t="s">
        <v>32</v>
      </c>
      <c r="F8992" s="70"/>
      <c r="G8992" s="5" t="s">
        <v>22</v>
      </c>
      <c r="H8992" s="5" t="s">
        <v>23</v>
      </c>
      <c r="J8992" s="28" t="str">
        <f t="shared" ref="J8992" si="14192">CONCATENATE(K8990,2)</f>
        <v>42</v>
      </c>
      <c r="K8992" s="22" t="e">
        <v>#VALUE!</v>
      </c>
      <c r="L8992" s="22" t="e">
        <v>#VALUE!</v>
      </c>
      <c r="M8992" s="22" t="e">
        <v>#VALUE!</v>
      </c>
      <c r="N8992" s="17"/>
      <c r="O8992" s="17"/>
      <c r="P8992" s="17"/>
      <c r="Q8992" s="17"/>
      <c r="R8992" s="17"/>
      <c r="S8992" s="17"/>
      <c r="U8992" s="28">
        <f t="shared" si="14137"/>
        <v>188</v>
      </c>
      <c r="V8992" s="28">
        <f t="shared" si="14149"/>
        <v>215</v>
      </c>
    </row>
    <row r="8993" spans="1:22" x14ac:dyDescent="0.3">
      <c r="A8993" s="28">
        <f t="shared" si="14147"/>
        <v>188216</v>
      </c>
      <c r="B8993" s="6" t="str">
        <f t="shared" ref="B8993" si="14193">IF(H8986="","",H8986)</f>
        <v>°C</v>
      </c>
      <c r="C8993" s="6" t="str">
        <f t="shared" ref="C8993" si="14194">IF(H8986="","",H8986)</f>
        <v>°C</v>
      </c>
      <c r="D8993" s="6" t="str">
        <f t="shared" ref="D8993" si="14195">IF(H8986="","",H8986)</f>
        <v>°C</v>
      </c>
      <c r="E8993" s="6"/>
      <c r="F8993" s="6"/>
      <c r="G8993" s="6" t="str">
        <f t="shared" ref="G8993" si="14196">IF(H8986="","",H8986)</f>
        <v>°C</v>
      </c>
      <c r="H8993" s="6" t="str">
        <f t="shared" ref="H8993" si="14197">IF(H8986="","",H8986)</f>
        <v>°C</v>
      </c>
      <c r="J8993" s="28" t="str">
        <f t="shared" ref="J8993" si="14198">CONCATENATE(K8990,3)</f>
        <v>43</v>
      </c>
      <c r="K8993" s="22" t="e">
        <v>#VALUE!</v>
      </c>
      <c r="L8993" s="22" t="e">
        <v>#VALUE!</v>
      </c>
      <c r="M8993" s="22" t="e">
        <v>#VALUE!</v>
      </c>
      <c r="N8993" s="17"/>
      <c r="O8993" s="17"/>
      <c r="P8993" s="17"/>
      <c r="Q8993" s="17"/>
      <c r="R8993" s="17"/>
      <c r="S8993" s="17"/>
      <c r="U8993" s="28">
        <f t="shared" si="14137"/>
        <v>188</v>
      </c>
      <c r="V8993" s="28">
        <f t="shared" si="14149"/>
        <v>216</v>
      </c>
    </row>
    <row r="8994" spans="1:22" x14ac:dyDescent="0.3">
      <c r="A8994" s="28">
        <f t="shared" si="14147"/>
        <v>188217</v>
      </c>
      <c r="B8994" s="26"/>
      <c r="C8994" s="26"/>
      <c r="D8994" s="26"/>
      <c r="E8994" s="9"/>
      <c r="F8994" s="26"/>
      <c r="G8994" s="27"/>
      <c r="H8994" s="27"/>
      <c r="J8994" s="17"/>
      <c r="K8994" s="17">
        <v>5</v>
      </c>
      <c r="L8994" s="17">
        <v>5</v>
      </c>
      <c r="M8994" s="17">
        <v>5</v>
      </c>
      <c r="N8994" s="17">
        <v>5</v>
      </c>
      <c r="O8994" s="17"/>
      <c r="P8994" s="17"/>
      <c r="Q8994" s="17"/>
      <c r="R8994" s="17"/>
      <c r="S8994" s="17"/>
      <c r="U8994" s="28">
        <f t="shared" si="14137"/>
        <v>188</v>
      </c>
      <c r="V8994" s="28">
        <f t="shared" si="14149"/>
        <v>217</v>
      </c>
    </row>
    <row r="8995" spans="1:22" x14ac:dyDescent="0.3">
      <c r="A8995" s="28">
        <f t="shared" si="14147"/>
        <v>188218</v>
      </c>
      <c r="B8995" s="26"/>
      <c r="C8995" s="26"/>
      <c r="D8995" s="26"/>
      <c r="E8995" s="9"/>
      <c r="F8995" s="26"/>
      <c r="G8995" s="27"/>
      <c r="H8995" s="27"/>
      <c r="J8995" s="28" t="str">
        <f t="shared" ref="J8995" si="14199">CONCATENATE(K8994,1)</f>
        <v>51</v>
      </c>
      <c r="K8995" s="22" t="e">
        <f t="array" ref="K8995:N8997">LINEST(B8994:B8998,C8994:C8998^{1,2,3},TRUE,TRUE)</f>
        <v>#VALUE!</v>
      </c>
      <c r="L8995" s="22" t="e">
        <v>#VALUE!</v>
      </c>
      <c r="M8995" s="22" t="e">
        <v>#VALUE!</v>
      </c>
      <c r="N8995" s="22" t="e">
        <v>#VALUE!</v>
      </c>
      <c r="O8995" s="17"/>
      <c r="P8995" s="17"/>
      <c r="Q8995" s="17"/>
      <c r="R8995" s="17"/>
      <c r="S8995" s="17"/>
      <c r="U8995" s="28">
        <f t="shared" si="14137"/>
        <v>188</v>
      </c>
      <c r="V8995" s="28">
        <f t="shared" si="14149"/>
        <v>218</v>
      </c>
    </row>
    <row r="8996" spans="1:22" x14ac:dyDescent="0.3">
      <c r="A8996" s="28">
        <f t="shared" si="14147"/>
        <v>188219</v>
      </c>
      <c r="B8996" s="26"/>
      <c r="C8996" s="26"/>
      <c r="D8996" s="26"/>
      <c r="E8996" s="9"/>
      <c r="F8996" s="26"/>
      <c r="G8996" s="27"/>
      <c r="H8996" s="27"/>
      <c r="J8996" s="28" t="str">
        <f t="shared" ref="J8996" si="14200">CONCATENATE(K8994,2)</f>
        <v>52</v>
      </c>
      <c r="K8996" s="22" t="e">
        <v>#VALUE!</v>
      </c>
      <c r="L8996" s="22" t="e">
        <v>#VALUE!</v>
      </c>
      <c r="M8996" s="22" t="e">
        <v>#VALUE!</v>
      </c>
      <c r="N8996" s="22" t="e">
        <v>#VALUE!</v>
      </c>
      <c r="O8996" s="17"/>
      <c r="P8996" s="17"/>
      <c r="Q8996" s="17"/>
      <c r="R8996" s="17"/>
      <c r="S8996" s="17"/>
      <c r="U8996" s="28">
        <f t="shared" si="14137"/>
        <v>188</v>
      </c>
      <c r="V8996" s="28">
        <f t="shared" si="14149"/>
        <v>219</v>
      </c>
    </row>
    <row r="8997" spans="1:22" x14ac:dyDescent="0.3">
      <c r="A8997" s="28">
        <f t="shared" si="14147"/>
        <v>188220</v>
      </c>
      <c r="B8997" s="26"/>
      <c r="C8997" s="26"/>
      <c r="D8997" s="26"/>
      <c r="E8997" s="9"/>
      <c r="F8997" s="26"/>
      <c r="G8997" s="27"/>
      <c r="H8997" s="27"/>
      <c r="J8997" s="28" t="str">
        <f t="shared" ref="J8997" si="14201">CONCATENATE(K8994,3)</f>
        <v>53</v>
      </c>
      <c r="K8997" s="22" t="e">
        <v>#VALUE!</v>
      </c>
      <c r="L8997" s="22" t="e">
        <v>#VALUE!</v>
      </c>
      <c r="M8997" s="22" t="e">
        <v>#VALUE!</v>
      </c>
      <c r="N8997" s="22" t="e">
        <v>#VALUE!</v>
      </c>
      <c r="O8997" s="17"/>
      <c r="P8997" s="17"/>
      <c r="Q8997" s="17"/>
      <c r="R8997" s="17"/>
      <c r="S8997" s="17"/>
      <c r="U8997" s="28">
        <f t="shared" si="14137"/>
        <v>188</v>
      </c>
      <c r="V8997" s="28">
        <f t="shared" si="14149"/>
        <v>220</v>
      </c>
    </row>
    <row r="8998" spans="1:22" x14ac:dyDescent="0.3">
      <c r="A8998" s="28">
        <f t="shared" si="14147"/>
        <v>188221</v>
      </c>
      <c r="B8998" s="26"/>
      <c r="C8998" s="26"/>
      <c r="D8998" s="26"/>
      <c r="E8998" s="9"/>
      <c r="F8998" s="26"/>
      <c r="G8998" s="27"/>
      <c r="H8998" s="27"/>
      <c r="J8998" s="17"/>
      <c r="K8998" s="17">
        <v>6</v>
      </c>
      <c r="L8998" s="17">
        <v>6</v>
      </c>
      <c r="M8998" s="17">
        <v>6</v>
      </c>
      <c r="N8998" s="17">
        <v>6</v>
      </c>
      <c r="O8998" s="17">
        <v>6</v>
      </c>
      <c r="P8998" s="17"/>
      <c r="Q8998" s="17"/>
      <c r="R8998" s="17"/>
      <c r="S8998" s="17"/>
      <c r="U8998" s="28">
        <f t="shared" si="14137"/>
        <v>188</v>
      </c>
      <c r="V8998" s="28">
        <f t="shared" si="14149"/>
        <v>221</v>
      </c>
    </row>
    <row r="8999" spans="1:22" x14ac:dyDescent="0.3">
      <c r="A8999" s="28">
        <f t="shared" si="14147"/>
        <v>188222</v>
      </c>
      <c r="B8999" s="26"/>
      <c r="C8999" s="26"/>
      <c r="D8999" s="26"/>
      <c r="E8999" s="9"/>
      <c r="F8999" s="26"/>
      <c r="G8999" s="27"/>
      <c r="H8999" s="27"/>
      <c r="J8999" s="28" t="str">
        <f t="shared" ref="J8999" si="14202">CONCATENATE(K8998,1)</f>
        <v>61</v>
      </c>
      <c r="K8999" s="22" t="e">
        <f t="array" ref="K8999:O9001">LINEST(B8994:B8999,C8994:C8999^{1,2,3,4},TRUE,TRUE)</f>
        <v>#VALUE!</v>
      </c>
      <c r="L8999" s="22" t="e">
        <v>#VALUE!</v>
      </c>
      <c r="M8999" s="22" t="e">
        <v>#VALUE!</v>
      </c>
      <c r="N8999" s="22" t="e">
        <v>#VALUE!</v>
      </c>
      <c r="O8999" s="22" t="e">
        <v>#VALUE!</v>
      </c>
      <c r="P8999" s="17"/>
      <c r="Q8999" s="17"/>
      <c r="R8999" s="17"/>
      <c r="S8999" s="17"/>
      <c r="U8999" s="28">
        <f t="shared" si="14137"/>
        <v>188</v>
      </c>
      <c r="V8999" s="28">
        <f t="shared" si="14149"/>
        <v>222</v>
      </c>
    </row>
    <row r="9000" spans="1:22" x14ac:dyDescent="0.3">
      <c r="A9000" s="28">
        <f t="shared" si="14147"/>
        <v>188223</v>
      </c>
      <c r="B9000" s="26"/>
      <c r="C9000" s="26"/>
      <c r="D9000" s="26"/>
      <c r="E9000" s="9"/>
      <c r="F9000" s="26"/>
      <c r="G9000" s="27"/>
      <c r="H9000" s="27"/>
      <c r="J9000" s="28" t="str">
        <f t="shared" ref="J9000" si="14203">CONCATENATE(K8998,2)</f>
        <v>62</v>
      </c>
      <c r="K9000" s="22" t="e">
        <v>#VALUE!</v>
      </c>
      <c r="L9000" s="22" t="e">
        <v>#VALUE!</v>
      </c>
      <c r="M9000" s="22" t="e">
        <v>#VALUE!</v>
      </c>
      <c r="N9000" s="22" t="e">
        <v>#VALUE!</v>
      </c>
      <c r="O9000" s="22" t="e">
        <v>#VALUE!</v>
      </c>
      <c r="P9000" s="17"/>
      <c r="Q9000" s="17"/>
      <c r="R9000" s="17"/>
      <c r="S9000" s="17"/>
      <c r="U9000" s="28">
        <f t="shared" si="14137"/>
        <v>188</v>
      </c>
      <c r="V9000" s="28">
        <f t="shared" si="14149"/>
        <v>223</v>
      </c>
    </row>
    <row r="9001" spans="1:22" x14ac:dyDescent="0.3">
      <c r="A9001" s="28">
        <f t="shared" si="14147"/>
        <v>188224</v>
      </c>
      <c r="B9001" s="26"/>
      <c r="C9001" s="26"/>
      <c r="D9001" s="26"/>
      <c r="E9001" s="9"/>
      <c r="F9001" s="26"/>
      <c r="G9001" s="27"/>
      <c r="H9001" s="27"/>
      <c r="J9001" s="28" t="str">
        <f t="shared" ref="J9001" si="14204">CONCATENATE(K8998,3)</f>
        <v>63</v>
      </c>
      <c r="K9001" s="22" t="e">
        <v>#VALUE!</v>
      </c>
      <c r="L9001" s="22" t="e">
        <v>#VALUE!</v>
      </c>
      <c r="M9001" s="22" t="e">
        <v>#VALUE!</v>
      </c>
      <c r="N9001" s="22" t="e">
        <v>#VALUE!</v>
      </c>
      <c r="O9001" s="22" t="e">
        <v>#VALUE!</v>
      </c>
      <c r="P9001" s="17"/>
      <c r="Q9001" s="17"/>
      <c r="R9001" s="17"/>
      <c r="S9001" s="17"/>
      <c r="U9001" s="28">
        <f t="shared" si="14137"/>
        <v>188</v>
      </c>
      <c r="V9001" s="28">
        <f t="shared" si="14149"/>
        <v>224</v>
      </c>
    </row>
    <row r="9002" spans="1:22" x14ac:dyDescent="0.3">
      <c r="A9002" s="28">
        <f t="shared" si="14147"/>
        <v>188225</v>
      </c>
      <c r="B9002" s="26"/>
      <c r="C9002" s="26"/>
      <c r="D9002" s="26"/>
      <c r="E9002" s="9"/>
      <c r="F9002" s="26"/>
      <c r="G9002" s="27"/>
      <c r="H9002" s="27"/>
      <c r="J9002" s="17"/>
      <c r="K9002" s="17">
        <v>7</v>
      </c>
      <c r="L9002" s="17">
        <v>7</v>
      </c>
      <c r="M9002" s="17">
        <v>7</v>
      </c>
      <c r="N9002" s="17">
        <v>7</v>
      </c>
      <c r="O9002" s="17">
        <v>7</v>
      </c>
      <c r="P9002" s="17">
        <v>7</v>
      </c>
      <c r="Q9002" s="17"/>
      <c r="R9002" s="17"/>
      <c r="S9002" s="17"/>
      <c r="U9002" s="28">
        <f t="shared" si="14137"/>
        <v>188</v>
      </c>
      <c r="V9002" s="28">
        <f t="shared" si="14149"/>
        <v>225</v>
      </c>
    </row>
    <row r="9003" spans="1:22" x14ac:dyDescent="0.3">
      <c r="A9003" s="28">
        <f t="shared" si="14147"/>
        <v>188226</v>
      </c>
      <c r="B9003" s="26"/>
      <c r="C9003" s="26"/>
      <c r="D9003" s="26"/>
      <c r="E9003" s="9"/>
      <c r="F9003" s="26"/>
      <c r="G9003" s="27"/>
      <c r="H9003" s="27"/>
      <c r="J9003" s="28" t="str">
        <f t="shared" ref="J9003" si="14205">CONCATENATE(K9002,1)</f>
        <v>71</v>
      </c>
      <c r="K9003" s="22" t="e">
        <f t="array" ref="K9003:P9005">LINEST(B8994:B9000,C8994:C9000^{1,2,3,4,5},TRUE,TRUE)</f>
        <v>#VALUE!</v>
      </c>
      <c r="L9003" s="22" t="e">
        <v>#VALUE!</v>
      </c>
      <c r="M9003" s="22" t="e">
        <v>#VALUE!</v>
      </c>
      <c r="N9003" s="22" t="e">
        <v>#VALUE!</v>
      </c>
      <c r="O9003" s="22" t="e">
        <v>#VALUE!</v>
      </c>
      <c r="P9003" s="22" t="e">
        <v>#VALUE!</v>
      </c>
      <c r="Q9003" s="17"/>
      <c r="R9003" s="17"/>
      <c r="S9003" s="17"/>
      <c r="U9003" s="28">
        <f t="shared" si="14137"/>
        <v>188</v>
      </c>
      <c r="V9003" s="28">
        <f t="shared" si="14149"/>
        <v>226</v>
      </c>
    </row>
    <row r="9004" spans="1:22" x14ac:dyDescent="0.3">
      <c r="A9004" s="28">
        <f t="shared" si="14147"/>
        <v>188227</v>
      </c>
      <c r="B9004" s="2">
        <f t="shared" ref="B9004" si="14206">COUNT(B8994:B9003)-2</f>
        <v>-2</v>
      </c>
      <c r="J9004" s="28" t="str">
        <f t="shared" ref="J9004" si="14207">CONCATENATE(K9002,2)</f>
        <v>72</v>
      </c>
      <c r="K9004" s="22" t="e">
        <v>#VALUE!</v>
      </c>
      <c r="L9004" s="22" t="e">
        <v>#VALUE!</v>
      </c>
      <c r="M9004" s="22" t="e">
        <v>#VALUE!</v>
      </c>
      <c r="N9004" s="22" t="e">
        <v>#VALUE!</v>
      </c>
      <c r="O9004" s="22" t="e">
        <v>#VALUE!</v>
      </c>
      <c r="P9004" s="22" t="e">
        <v>#VALUE!</v>
      </c>
      <c r="Q9004" s="17"/>
      <c r="R9004" s="17"/>
      <c r="S9004" s="17"/>
      <c r="U9004" s="28">
        <f t="shared" si="14137"/>
        <v>188</v>
      </c>
      <c r="V9004" s="28">
        <f t="shared" si="14149"/>
        <v>227</v>
      </c>
    </row>
    <row r="9005" spans="1:22" x14ac:dyDescent="0.3">
      <c r="A9005" s="28">
        <f t="shared" si="14147"/>
        <v>188228</v>
      </c>
      <c r="J9005" s="28" t="str">
        <f t="shared" ref="J9005" si="14208">CONCATENATE(K9002,3)</f>
        <v>73</v>
      </c>
      <c r="K9005" s="22" t="e">
        <v>#VALUE!</v>
      </c>
      <c r="L9005" s="22" t="e">
        <v>#VALUE!</v>
      </c>
      <c r="M9005" s="22" t="e">
        <v>#VALUE!</v>
      </c>
      <c r="N9005" s="22" t="e">
        <v>#VALUE!</v>
      </c>
      <c r="O9005" s="22" t="e">
        <v>#VALUE!</v>
      </c>
      <c r="P9005" s="22" t="e">
        <v>#VALUE!</v>
      </c>
      <c r="Q9005" s="17"/>
      <c r="R9005" s="17"/>
      <c r="S9005" s="17"/>
      <c r="U9005" s="28">
        <f t="shared" si="14137"/>
        <v>188</v>
      </c>
      <c r="V9005" s="28">
        <f t="shared" si="14149"/>
        <v>228</v>
      </c>
    </row>
    <row r="9006" spans="1:22" x14ac:dyDescent="0.3">
      <c r="A9006" s="28">
        <f t="shared" si="14147"/>
        <v>188229</v>
      </c>
      <c r="B9006" s="66" t="s">
        <v>25</v>
      </c>
      <c r="C9006" s="66"/>
      <c r="D9006" s="66"/>
      <c r="E9006" s="66"/>
      <c r="F9006" s="66"/>
      <c r="G9006" s="66"/>
      <c r="H9006" s="66"/>
      <c r="J9006" s="17"/>
      <c r="K9006" s="17">
        <v>8</v>
      </c>
      <c r="L9006" s="17">
        <v>8</v>
      </c>
      <c r="M9006" s="17">
        <v>8</v>
      </c>
      <c r="N9006" s="17">
        <v>8</v>
      </c>
      <c r="O9006" s="17">
        <v>8</v>
      </c>
      <c r="P9006" s="17">
        <v>8</v>
      </c>
      <c r="Q9006" s="17">
        <v>8</v>
      </c>
      <c r="R9006" s="17"/>
      <c r="S9006" s="17"/>
      <c r="U9006" s="28">
        <f t="shared" si="14137"/>
        <v>188</v>
      </c>
      <c r="V9006" s="28">
        <f t="shared" si="14149"/>
        <v>229</v>
      </c>
    </row>
    <row r="9007" spans="1:22" x14ac:dyDescent="0.3">
      <c r="A9007" s="28">
        <f t="shared" si="14147"/>
        <v>188230</v>
      </c>
      <c r="B9007" s="71"/>
      <c r="C9007" s="71"/>
      <c r="D9007" s="71"/>
      <c r="E9007" s="71"/>
      <c r="F9007" s="71"/>
      <c r="G9007" s="71"/>
      <c r="H9007" s="71"/>
      <c r="J9007" s="28" t="str">
        <f t="shared" ref="J9007" si="14209">CONCATENATE(K9006,1)</f>
        <v>81</v>
      </c>
      <c r="K9007" s="22" t="e">
        <f t="array" ref="K9007:Q9009">LINEST(B8994:B9001,C8994:C9001^{1,2,3,4,5,6},TRUE,TRUE)</f>
        <v>#VALUE!</v>
      </c>
      <c r="L9007" s="22" t="e">
        <v>#VALUE!</v>
      </c>
      <c r="M9007" s="22" t="e">
        <v>#VALUE!</v>
      </c>
      <c r="N9007" s="22" t="e">
        <v>#VALUE!</v>
      </c>
      <c r="O9007" s="22" t="e">
        <v>#VALUE!</v>
      </c>
      <c r="P9007" s="22" t="e">
        <v>#VALUE!</v>
      </c>
      <c r="Q9007" s="22" t="e">
        <v>#VALUE!</v>
      </c>
      <c r="R9007" s="17"/>
      <c r="S9007" s="17"/>
      <c r="U9007" s="28">
        <f t="shared" si="14137"/>
        <v>188</v>
      </c>
      <c r="V9007" s="28">
        <f t="shared" si="14149"/>
        <v>230</v>
      </c>
    </row>
    <row r="9008" spans="1:22" x14ac:dyDescent="0.3">
      <c r="A9008" s="28">
        <f t="shared" si="14147"/>
        <v>188231</v>
      </c>
      <c r="B9008" s="71"/>
      <c r="C9008" s="71"/>
      <c r="D9008" s="71"/>
      <c r="E9008" s="71"/>
      <c r="F9008" s="71"/>
      <c r="G9008" s="71"/>
      <c r="H9008" s="71"/>
      <c r="J9008" s="28" t="str">
        <f t="shared" ref="J9008" si="14210">CONCATENATE(K9006,2)</f>
        <v>82</v>
      </c>
      <c r="K9008" s="22" t="e">
        <v>#VALUE!</v>
      </c>
      <c r="L9008" s="22" t="e">
        <v>#VALUE!</v>
      </c>
      <c r="M9008" s="22" t="e">
        <v>#VALUE!</v>
      </c>
      <c r="N9008" s="22" t="e">
        <v>#VALUE!</v>
      </c>
      <c r="O9008" s="22" t="e">
        <v>#VALUE!</v>
      </c>
      <c r="P9008" s="22" t="e">
        <v>#VALUE!</v>
      </c>
      <c r="Q9008" s="22" t="e">
        <v>#VALUE!</v>
      </c>
      <c r="R9008" s="17"/>
      <c r="S9008" s="17"/>
      <c r="U9008" s="28">
        <f t="shared" si="14137"/>
        <v>188</v>
      </c>
      <c r="V9008" s="28">
        <f t="shared" si="14149"/>
        <v>231</v>
      </c>
    </row>
    <row r="9009" spans="1:22" x14ac:dyDescent="0.3">
      <c r="A9009" s="28">
        <f t="shared" si="14147"/>
        <v>188232</v>
      </c>
      <c r="J9009" s="28" t="str">
        <f t="shared" ref="J9009" si="14211">CONCATENATE(K9006,3)</f>
        <v>83</v>
      </c>
      <c r="K9009" s="22" t="e">
        <v>#VALUE!</v>
      </c>
      <c r="L9009" s="22" t="e">
        <v>#VALUE!</v>
      </c>
      <c r="M9009" s="22" t="e">
        <v>#VALUE!</v>
      </c>
      <c r="N9009" s="22" t="e">
        <v>#VALUE!</v>
      </c>
      <c r="O9009" s="22" t="e">
        <v>#VALUE!</v>
      </c>
      <c r="P9009" s="22" t="e">
        <v>#VALUE!</v>
      </c>
      <c r="Q9009" s="22" t="e">
        <v>#VALUE!</v>
      </c>
      <c r="R9009" s="17"/>
      <c r="S9009" s="17"/>
      <c r="U9009" s="28">
        <f t="shared" si="14137"/>
        <v>188</v>
      </c>
      <c r="V9009" s="28">
        <f t="shared" si="14149"/>
        <v>232</v>
      </c>
    </row>
    <row r="9010" spans="1:22" ht="15" customHeight="1" x14ac:dyDescent="0.3">
      <c r="A9010" s="28">
        <f t="shared" si="14147"/>
        <v>188233</v>
      </c>
      <c r="B9010" s="66" t="s">
        <v>52</v>
      </c>
      <c r="C9010" s="66"/>
      <c r="D9010" s="66"/>
      <c r="E9010" s="10" t="str">
        <f>IF(D8980="","",MAX(E9011,E9012))</f>
        <v/>
      </c>
      <c r="J9010" s="17"/>
      <c r="K9010" s="17">
        <v>9</v>
      </c>
      <c r="L9010" s="17">
        <v>9</v>
      </c>
      <c r="M9010" s="17">
        <v>9</v>
      </c>
      <c r="N9010" s="17">
        <v>9</v>
      </c>
      <c r="O9010" s="17">
        <v>9</v>
      </c>
      <c r="P9010" s="17">
        <v>9</v>
      </c>
      <c r="Q9010" s="17">
        <v>9</v>
      </c>
      <c r="R9010" s="17">
        <v>9</v>
      </c>
      <c r="S9010" s="17"/>
      <c r="U9010" s="28">
        <f t="shared" si="14137"/>
        <v>188</v>
      </c>
      <c r="V9010" s="28">
        <f t="shared" si="14149"/>
        <v>233</v>
      </c>
    </row>
    <row r="9011" spans="1:22" x14ac:dyDescent="0.3">
      <c r="A9011" s="28">
        <f t="shared" si="14147"/>
        <v>188234</v>
      </c>
      <c r="B9011" s="2" t="s">
        <v>26</v>
      </c>
      <c r="C9011" s="2" t="s">
        <v>27</v>
      </c>
      <c r="D9011" s="2" t="s">
        <v>28</v>
      </c>
      <c r="E9011" s="11">
        <f>ABS(MIN(D9012:D9021))</f>
        <v>0</v>
      </c>
      <c r="G9011" s="2" t="s">
        <v>230</v>
      </c>
      <c r="J9011" s="28" t="str">
        <f t="shared" ref="J9011" si="14212">CONCATENATE(K9010,1)</f>
        <v>91</v>
      </c>
      <c r="K9011" s="22" t="e">
        <f t="array" ref="K9011:R9013">LINEST(B8994:B9002,C8994:C9002^{1,2,3,4,5,6,7},TRUE,TRUE)</f>
        <v>#VALUE!</v>
      </c>
      <c r="L9011" s="22" t="e">
        <v>#VALUE!</v>
      </c>
      <c r="M9011" s="22" t="e">
        <v>#VALUE!</v>
      </c>
      <c r="N9011" s="22" t="e">
        <v>#VALUE!</v>
      </c>
      <c r="O9011" s="22" t="e">
        <v>#VALUE!</v>
      </c>
      <c r="P9011" s="22" t="e">
        <v>#VALUE!</v>
      </c>
      <c r="Q9011" s="22" t="e">
        <v>#VALUE!</v>
      </c>
      <c r="R9011" s="22" t="e">
        <v>#VALUE!</v>
      </c>
      <c r="S9011" s="17"/>
      <c r="U9011" s="28">
        <f t="shared" si="14137"/>
        <v>188</v>
      </c>
      <c r="V9011" s="28">
        <f t="shared" si="14149"/>
        <v>234</v>
      </c>
    </row>
    <row r="9012" spans="1:22" x14ac:dyDescent="0.3">
      <c r="A9012" s="28">
        <f t="shared" si="14147"/>
        <v>188235</v>
      </c>
      <c r="B9012" s="7">
        <f t="shared" ref="B9012:B9021" si="14213">C8994-B8994</f>
        <v>0</v>
      </c>
      <c r="C9012" s="7">
        <f t="shared" ref="C9012:C9021" si="14214">H8994-G8994</f>
        <v>0</v>
      </c>
      <c r="D9012" s="7">
        <f>C9012-B9012</f>
        <v>0</v>
      </c>
      <c r="E9012" s="11">
        <f>ABS(MAX(D9012:D9021))</f>
        <v>0</v>
      </c>
      <c r="F9012" s="13"/>
      <c r="G9012" s="2" t="str">
        <f>IF(D8994="","",D8994/E8994)</f>
        <v/>
      </c>
      <c r="H9012" s="13"/>
      <c r="J9012" s="28" t="str">
        <f t="shared" ref="J9012" si="14215">CONCATENATE(K9010,2)</f>
        <v>92</v>
      </c>
      <c r="K9012" s="22" t="e">
        <v>#VALUE!</v>
      </c>
      <c r="L9012" s="22" t="e">
        <v>#VALUE!</v>
      </c>
      <c r="M9012" s="22" t="e">
        <v>#VALUE!</v>
      </c>
      <c r="N9012" s="22" t="e">
        <v>#VALUE!</v>
      </c>
      <c r="O9012" s="22" t="e">
        <v>#VALUE!</v>
      </c>
      <c r="P9012" s="22" t="e">
        <v>#VALUE!</v>
      </c>
      <c r="Q9012" s="22" t="e">
        <v>#VALUE!</v>
      </c>
      <c r="R9012" s="22" t="e">
        <v>#VALUE!</v>
      </c>
      <c r="S9012" s="17"/>
      <c r="U9012" s="28">
        <f t="shared" si="14137"/>
        <v>188</v>
      </c>
      <c r="V9012" s="28">
        <f t="shared" si="14149"/>
        <v>235</v>
      </c>
    </row>
    <row r="9013" spans="1:22" x14ac:dyDescent="0.3">
      <c r="A9013" s="28">
        <f t="shared" si="14147"/>
        <v>188236</v>
      </c>
      <c r="B9013" s="7">
        <f t="shared" si="14213"/>
        <v>0</v>
      </c>
      <c r="C9013" s="7">
        <f t="shared" si="14214"/>
        <v>0</v>
      </c>
      <c r="D9013" s="7">
        <f t="shared" ref="D9013:D9021" si="14216">C9013-B9013</f>
        <v>0</v>
      </c>
      <c r="E9013" s="12" t="s">
        <v>34</v>
      </c>
      <c r="G9013" s="2" t="str">
        <f t="shared" ref="G9013:G9021" si="14217">IF(D8995="","",D8995/E8995)</f>
        <v/>
      </c>
      <c r="H9013" s="13"/>
      <c r="J9013" s="28" t="str">
        <f t="shared" ref="J9013" si="14218">CONCATENATE(K9010,3)</f>
        <v>93</v>
      </c>
      <c r="K9013" s="22" t="e">
        <v>#VALUE!</v>
      </c>
      <c r="L9013" s="22" t="e">
        <v>#VALUE!</v>
      </c>
      <c r="M9013" s="22" t="e">
        <v>#VALUE!</v>
      </c>
      <c r="N9013" s="22" t="e">
        <v>#VALUE!</v>
      </c>
      <c r="O9013" s="22" t="e">
        <v>#VALUE!</v>
      </c>
      <c r="P9013" s="22" t="e">
        <v>#VALUE!</v>
      </c>
      <c r="Q9013" s="22" t="e">
        <v>#VALUE!</v>
      </c>
      <c r="R9013" s="22" t="e">
        <v>#VALUE!</v>
      </c>
      <c r="S9013" s="17"/>
      <c r="U9013" s="28">
        <f t="shared" si="14137"/>
        <v>188</v>
      </c>
      <c r="V9013" s="28">
        <f t="shared" si="14149"/>
        <v>236</v>
      </c>
    </row>
    <row r="9014" spans="1:22" x14ac:dyDescent="0.3">
      <c r="A9014" s="28">
        <f t="shared" si="14147"/>
        <v>188237</v>
      </c>
      <c r="B9014" s="7">
        <f t="shared" si="14213"/>
        <v>0</v>
      </c>
      <c r="C9014" s="7">
        <f t="shared" si="14214"/>
        <v>0</v>
      </c>
      <c r="D9014" s="7">
        <f t="shared" si="14216"/>
        <v>0</v>
      </c>
      <c r="E9014" s="10" t="str">
        <f>IF(D8980="","",MAX(E9015,E9016))</f>
        <v/>
      </c>
      <c r="G9014" s="2" t="str">
        <f t="shared" si="14217"/>
        <v/>
      </c>
      <c r="H9014" s="13"/>
      <c r="J9014" s="17"/>
      <c r="K9014" s="17">
        <v>10</v>
      </c>
      <c r="L9014" s="17">
        <v>10</v>
      </c>
      <c r="M9014" s="17">
        <v>10</v>
      </c>
      <c r="N9014" s="17">
        <v>10</v>
      </c>
      <c r="O9014" s="17">
        <v>10</v>
      </c>
      <c r="P9014" s="17">
        <v>10</v>
      </c>
      <c r="Q9014" s="17">
        <v>10</v>
      </c>
      <c r="R9014" s="17">
        <v>10</v>
      </c>
      <c r="S9014" s="17">
        <v>10</v>
      </c>
      <c r="U9014" s="28">
        <f t="shared" si="14137"/>
        <v>188</v>
      </c>
      <c r="V9014" s="28">
        <f t="shared" si="14149"/>
        <v>237</v>
      </c>
    </row>
    <row r="9015" spans="1:22" x14ac:dyDescent="0.3">
      <c r="A9015" s="28">
        <f t="shared" si="14147"/>
        <v>188238</v>
      </c>
      <c r="B9015" s="7">
        <f t="shared" si="14213"/>
        <v>0</v>
      </c>
      <c r="C9015" s="7">
        <f t="shared" si="14214"/>
        <v>0</v>
      </c>
      <c r="D9015" s="7">
        <f t="shared" si="14216"/>
        <v>0</v>
      </c>
      <c r="E9015" s="11">
        <f>ABS(MIN(B9012:B9021))</f>
        <v>0</v>
      </c>
      <c r="G9015" s="2" t="str">
        <f t="shared" si="14217"/>
        <v/>
      </c>
      <c r="H9015" s="13"/>
      <c r="J9015" s="28" t="str">
        <f t="shared" ref="J9015" si="14219">CONCATENATE(K9014,1)</f>
        <v>101</v>
      </c>
      <c r="K9015" s="22" t="e">
        <f t="array" ref="K9015:S9017">LINEST(B8994:B9003,C8994:C9003^{1,2,3,4,5,6,7,8},TRUE,TRUE)</f>
        <v>#VALUE!</v>
      </c>
      <c r="L9015" s="22" t="e">
        <v>#VALUE!</v>
      </c>
      <c r="M9015" s="22" t="e">
        <v>#VALUE!</v>
      </c>
      <c r="N9015" s="22" t="e">
        <v>#VALUE!</v>
      </c>
      <c r="O9015" s="22" t="e">
        <v>#VALUE!</v>
      </c>
      <c r="P9015" s="22" t="e">
        <v>#VALUE!</v>
      </c>
      <c r="Q9015" s="22" t="e">
        <v>#VALUE!</v>
      </c>
      <c r="R9015" s="22" t="e">
        <v>#VALUE!</v>
      </c>
      <c r="S9015" s="22" t="e">
        <v>#VALUE!</v>
      </c>
      <c r="U9015" s="28">
        <f t="shared" si="14137"/>
        <v>188</v>
      </c>
      <c r="V9015" s="28">
        <f t="shared" si="14149"/>
        <v>238</v>
      </c>
    </row>
    <row r="9016" spans="1:22" x14ac:dyDescent="0.3">
      <c r="A9016" s="28">
        <f t="shared" si="14147"/>
        <v>188239</v>
      </c>
      <c r="B9016" s="7">
        <f t="shared" si="14213"/>
        <v>0</v>
      </c>
      <c r="C9016" s="7">
        <f t="shared" si="14214"/>
        <v>0</v>
      </c>
      <c r="D9016" s="7">
        <f t="shared" si="14216"/>
        <v>0</v>
      </c>
      <c r="E9016" s="11">
        <f>ABS(MAX(B9012:B9021))</f>
        <v>0</v>
      </c>
      <c r="G9016" s="2" t="str">
        <f t="shared" si="14217"/>
        <v/>
      </c>
      <c r="H9016" s="13"/>
      <c r="J9016" s="28" t="str">
        <f t="shared" ref="J9016" si="14220">CONCATENATE(K9014,2)</f>
        <v>102</v>
      </c>
      <c r="K9016" s="22" t="e">
        <v>#VALUE!</v>
      </c>
      <c r="L9016" s="22" t="e">
        <v>#VALUE!</v>
      </c>
      <c r="M9016" s="22" t="e">
        <v>#VALUE!</v>
      </c>
      <c r="N9016" s="22" t="e">
        <v>#VALUE!</v>
      </c>
      <c r="O9016" s="22" t="e">
        <v>#VALUE!</v>
      </c>
      <c r="P9016" s="22" t="e">
        <v>#VALUE!</v>
      </c>
      <c r="Q9016" s="22" t="e">
        <v>#VALUE!</v>
      </c>
      <c r="R9016" s="22" t="e">
        <v>#VALUE!</v>
      </c>
      <c r="S9016" s="22" t="e">
        <v>#VALUE!</v>
      </c>
      <c r="U9016" s="28">
        <f t="shared" si="14137"/>
        <v>188</v>
      </c>
      <c r="V9016" s="28">
        <f t="shared" si="14149"/>
        <v>239</v>
      </c>
    </row>
    <row r="9017" spans="1:22" x14ac:dyDescent="0.3">
      <c r="A9017" s="28">
        <f t="shared" si="14147"/>
        <v>188240</v>
      </c>
      <c r="B9017" s="7">
        <f t="shared" si="14213"/>
        <v>0</v>
      </c>
      <c r="C9017" s="7">
        <f t="shared" si="14214"/>
        <v>0</v>
      </c>
      <c r="D9017" s="7">
        <f t="shared" si="14216"/>
        <v>0</v>
      </c>
      <c r="E9017" s="12" t="s">
        <v>231</v>
      </c>
      <c r="G9017" s="2" t="str">
        <f t="shared" si="14217"/>
        <v/>
      </c>
      <c r="H9017" s="13"/>
      <c r="J9017" s="28" t="str">
        <f t="shared" ref="J9017" si="14221">CONCATENATE(K9014,3)</f>
        <v>103</v>
      </c>
      <c r="K9017" s="22" t="e">
        <v>#VALUE!</v>
      </c>
      <c r="L9017" s="22" t="e">
        <v>#VALUE!</v>
      </c>
      <c r="M9017" s="22" t="e">
        <v>#VALUE!</v>
      </c>
      <c r="N9017" s="22" t="e">
        <v>#VALUE!</v>
      </c>
      <c r="O9017" s="22" t="e">
        <v>#VALUE!</v>
      </c>
      <c r="P9017" s="22" t="e">
        <v>#VALUE!</v>
      </c>
      <c r="Q9017" s="22" t="e">
        <v>#VALUE!</v>
      </c>
      <c r="R9017" s="22" t="e">
        <v>#VALUE!</v>
      </c>
      <c r="S9017" s="22" t="e">
        <v>#VALUE!</v>
      </c>
      <c r="U9017" s="28">
        <f t="shared" si="14137"/>
        <v>188</v>
      </c>
      <c r="V9017" s="28">
        <f t="shared" si="14149"/>
        <v>240</v>
      </c>
    </row>
    <row r="9018" spans="1:22" x14ac:dyDescent="0.3">
      <c r="A9018" s="28">
        <f t="shared" si="14147"/>
        <v>188241</v>
      </c>
      <c r="B9018" s="7">
        <f t="shared" si="14213"/>
        <v>0</v>
      </c>
      <c r="C9018" s="7">
        <f t="shared" si="14214"/>
        <v>0</v>
      </c>
      <c r="D9018" s="7">
        <f t="shared" si="14216"/>
        <v>0</v>
      </c>
      <c r="E9018" s="10" t="e">
        <f>IF(D8980="","",MAX(E9019,E9020))*2</f>
        <v>#VALUE!</v>
      </c>
      <c r="G9018" s="2" t="str">
        <f t="shared" si="14217"/>
        <v/>
      </c>
      <c r="H9018" s="13"/>
      <c r="U9018" s="28">
        <f t="shared" si="14137"/>
        <v>188</v>
      </c>
      <c r="V9018" s="28">
        <f t="shared" si="14149"/>
        <v>241</v>
      </c>
    </row>
    <row r="9019" spans="1:22" x14ac:dyDescent="0.3">
      <c r="A9019" s="28">
        <f t="shared" si="14147"/>
        <v>188242</v>
      </c>
      <c r="B9019" s="7">
        <f t="shared" si="14213"/>
        <v>0</v>
      </c>
      <c r="C9019" s="7">
        <f t="shared" si="14214"/>
        <v>0</v>
      </c>
      <c r="D9019" s="7">
        <f t="shared" si="14216"/>
        <v>0</v>
      </c>
      <c r="E9019" s="11">
        <f>ABS(MIN(G9012:G9021))</f>
        <v>0</v>
      </c>
      <c r="G9019" s="2" t="str">
        <f t="shared" si="14217"/>
        <v/>
      </c>
      <c r="U9019" s="28">
        <f t="shared" si="14137"/>
        <v>188</v>
      </c>
      <c r="V9019" s="28">
        <f t="shared" si="14149"/>
        <v>242</v>
      </c>
    </row>
    <row r="9020" spans="1:22" x14ac:dyDescent="0.3">
      <c r="A9020" s="28">
        <f t="shared" si="14147"/>
        <v>188243</v>
      </c>
      <c r="B9020" s="7">
        <f t="shared" si="14213"/>
        <v>0</v>
      </c>
      <c r="C9020" s="7">
        <f t="shared" si="14214"/>
        <v>0</v>
      </c>
      <c r="D9020" s="7">
        <f t="shared" si="14216"/>
        <v>0</v>
      </c>
      <c r="E9020" s="11">
        <f>ABS(MAX(G9012:G9021))</f>
        <v>0</v>
      </c>
      <c r="G9020" s="2" t="str">
        <f t="shared" si="14217"/>
        <v/>
      </c>
      <c r="U9020" s="28">
        <f t="shared" si="14137"/>
        <v>188</v>
      </c>
      <c r="V9020" s="28">
        <f t="shared" si="14149"/>
        <v>243</v>
      </c>
    </row>
    <row r="9021" spans="1:22" x14ac:dyDescent="0.3">
      <c r="A9021" s="28">
        <f t="shared" si="14147"/>
        <v>188244</v>
      </c>
      <c r="B9021" s="7">
        <f t="shared" si="14213"/>
        <v>0</v>
      </c>
      <c r="C9021" s="7">
        <f t="shared" si="14214"/>
        <v>0</v>
      </c>
      <c r="D9021" s="7">
        <f t="shared" si="14216"/>
        <v>0</v>
      </c>
      <c r="F9021" s="13"/>
      <c r="G9021" s="2" t="str">
        <f t="shared" si="14217"/>
        <v/>
      </c>
      <c r="U9021" s="28">
        <f t="shared" si="14137"/>
        <v>188</v>
      </c>
      <c r="V9021" s="28">
        <f t="shared" si="14149"/>
        <v>244</v>
      </c>
    </row>
    <row r="9022" spans="1:22" x14ac:dyDescent="0.3">
      <c r="A9022" s="28">
        <f t="shared" si="14147"/>
        <v>188245</v>
      </c>
      <c r="F9022" s="13"/>
      <c r="U9022" s="28">
        <f t="shared" si="14137"/>
        <v>188</v>
      </c>
      <c r="V9022" s="28">
        <f t="shared" si="14149"/>
        <v>245</v>
      </c>
    </row>
    <row r="9023" spans="1:22" x14ac:dyDescent="0.3">
      <c r="A9023" s="28">
        <f t="shared" si="14147"/>
        <v>188246</v>
      </c>
      <c r="F9023" s="13"/>
      <c r="U9023" s="28">
        <f t="shared" si="14137"/>
        <v>188</v>
      </c>
      <c r="V9023" s="28">
        <f t="shared" si="14149"/>
        <v>246</v>
      </c>
    </row>
    <row r="9024" spans="1:22" x14ac:dyDescent="0.3">
      <c r="A9024" s="28">
        <f t="shared" si="14147"/>
        <v>188247</v>
      </c>
      <c r="F9024" s="13"/>
      <c r="U9024" s="28">
        <f t="shared" si="14137"/>
        <v>188</v>
      </c>
      <c r="V9024" s="28">
        <f t="shared" si="14149"/>
        <v>247</v>
      </c>
    </row>
    <row r="9025" spans="1:24" s="8" customFormat="1" x14ac:dyDescent="0.3"/>
    <row r="9026" spans="1:24" x14ac:dyDescent="0.3">
      <c r="A9026" s="28">
        <f t="shared" ref="A9026:A9072" si="14222">ROUND(CONCATENATE(U9026,V9026),0)</f>
        <v>189201</v>
      </c>
      <c r="B9026" s="63" t="s">
        <v>0</v>
      </c>
      <c r="C9026" s="63"/>
      <c r="D9026" s="71"/>
      <c r="E9026" s="71"/>
      <c r="F9026" s="71"/>
      <c r="G9026" s="71"/>
      <c r="H9026" s="71"/>
      <c r="U9026" s="28">
        <f t="shared" si="14148"/>
        <v>189</v>
      </c>
      <c r="V9026" s="28">
        <v>201</v>
      </c>
    </row>
    <row r="9027" spans="1:24" x14ac:dyDescent="0.3">
      <c r="A9027" s="28">
        <f t="shared" si="14222"/>
        <v>189202</v>
      </c>
      <c r="B9027" s="72" t="s">
        <v>70</v>
      </c>
      <c r="C9027" s="73"/>
      <c r="D9027" s="30"/>
      <c r="E9027" s="66" t="s">
        <v>71</v>
      </c>
      <c r="F9027" s="66"/>
      <c r="G9027" s="74"/>
      <c r="H9027" s="74"/>
      <c r="U9027" s="28">
        <f t="shared" ref="U9027:U9090" si="14223">U9026</f>
        <v>189</v>
      </c>
      <c r="V9027" s="28">
        <f t="shared" ref="V9027:V9072" si="14224">V9026+1</f>
        <v>202</v>
      </c>
    </row>
    <row r="9028" spans="1:24" x14ac:dyDescent="0.3">
      <c r="A9028" s="28">
        <f t="shared" si="14222"/>
        <v>189203</v>
      </c>
      <c r="B9028" s="75" t="s">
        <v>6</v>
      </c>
      <c r="C9028" s="75"/>
      <c r="D9028" s="71"/>
      <c r="E9028" s="71"/>
      <c r="F9028" s="71"/>
      <c r="G9028" s="71"/>
      <c r="H9028" s="71"/>
      <c r="U9028" s="28">
        <f t="shared" si="14223"/>
        <v>189</v>
      </c>
      <c r="V9028" s="28">
        <f t="shared" si="14224"/>
        <v>203</v>
      </c>
    </row>
    <row r="9029" spans="1:24" x14ac:dyDescent="0.3">
      <c r="A9029" s="28">
        <f t="shared" si="14222"/>
        <v>189204</v>
      </c>
      <c r="B9029" s="63" t="s">
        <v>7</v>
      </c>
      <c r="C9029" s="63"/>
      <c r="D9029" s="71"/>
      <c r="E9029" s="71"/>
      <c r="F9029" s="71"/>
      <c r="G9029" s="71"/>
      <c r="H9029" s="71"/>
      <c r="J9029" s="17"/>
      <c r="K9029" s="17" t="s">
        <v>53</v>
      </c>
      <c r="L9029" s="17" t="s">
        <v>54</v>
      </c>
      <c r="M9029" s="17" t="s">
        <v>55</v>
      </c>
      <c r="N9029" s="17" t="s">
        <v>56</v>
      </c>
      <c r="O9029" s="17" t="s">
        <v>57</v>
      </c>
      <c r="P9029" s="17" t="s">
        <v>2</v>
      </c>
      <c r="Q9029" s="17" t="s">
        <v>3</v>
      </c>
      <c r="R9029" s="17" t="s">
        <v>4</v>
      </c>
      <c r="S9029" s="17" t="s">
        <v>5</v>
      </c>
      <c r="U9029" s="28">
        <f t="shared" si="14223"/>
        <v>189</v>
      </c>
      <c r="V9029" s="28">
        <f t="shared" si="14224"/>
        <v>204</v>
      </c>
      <c r="X9029" s="1" t="s">
        <v>48</v>
      </c>
    </row>
    <row r="9030" spans="1:24" x14ac:dyDescent="0.3">
      <c r="A9030" s="28">
        <f t="shared" si="14222"/>
        <v>189205</v>
      </c>
      <c r="B9030" s="63" t="s">
        <v>9</v>
      </c>
      <c r="C9030" s="63"/>
      <c r="D9030" s="71"/>
      <c r="E9030" s="71"/>
      <c r="F9030" s="71"/>
      <c r="G9030" s="71"/>
      <c r="H9030" s="71"/>
      <c r="J9030" s="17">
        <f t="shared" ref="J9030" si="14225">COUNTA(B9042:B9051)</f>
        <v>0</v>
      </c>
      <c r="K9030" s="17">
        <f t="shared" ref="K9030" si="14226">IF(L9030-1&lt;2,0,L9030-1)</f>
        <v>0</v>
      </c>
      <c r="L9030" s="17">
        <f t="shared" ref="L9030" si="14227">IF(M9030-1&lt;2,0,M9030-1)</f>
        <v>0</v>
      </c>
      <c r="M9030" s="17">
        <f t="shared" ref="M9030" si="14228">IF(N9030-1&lt;2,0,N9030-1)</f>
        <v>0</v>
      </c>
      <c r="N9030" s="17">
        <f t="shared" ref="N9030" si="14229">IF(O9030-1&lt;2,0,O9030-1)</f>
        <v>0</v>
      </c>
      <c r="O9030" s="17">
        <f t="shared" ref="O9030" si="14230">IF(P9030-1&lt;2,0,P9030-1)</f>
        <v>0</v>
      </c>
      <c r="P9030" s="17">
        <f t="shared" ref="P9030" si="14231">IF(Q9030-1&lt;2,0,Q9030-1)</f>
        <v>0</v>
      </c>
      <c r="Q9030" s="17">
        <f t="shared" ref="Q9030" si="14232">IF(R9030-1&lt;2,0,R9030-1)</f>
        <v>0</v>
      </c>
      <c r="R9030" s="17">
        <f t="shared" ref="R9030" si="14233">IF(S9030-1&lt;2,0,S9030-1)</f>
        <v>0</v>
      </c>
      <c r="S9030" s="17">
        <f t="shared" ref="S9030" si="14234">J9030</f>
        <v>0</v>
      </c>
      <c r="U9030" s="28">
        <f t="shared" si="14223"/>
        <v>189</v>
      </c>
      <c r="V9030" s="28">
        <f t="shared" si="14224"/>
        <v>205</v>
      </c>
      <c r="X9030" s="1" t="s">
        <v>49</v>
      </c>
    </row>
    <row r="9031" spans="1:24" x14ac:dyDescent="0.3">
      <c r="A9031" s="28">
        <f t="shared" si="14222"/>
        <v>189206</v>
      </c>
      <c r="B9031" s="63" t="s">
        <v>10</v>
      </c>
      <c r="C9031" s="63"/>
      <c r="D9031" s="71"/>
      <c r="E9031" s="71"/>
      <c r="F9031" s="71"/>
      <c r="G9031" s="71"/>
      <c r="H9031" s="71"/>
      <c r="J9031" s="28" t="str">
        <f t="shared" ref="J9031" si="14235">CONCATENATE(J9030,1)</f>
        <v>01</v>
      </c>
      <c r="K9031" s="29">
        <f t="shared" ref="K9031" si="14236">IF(K9030=0,0,VLOOKUP(J9031,J9035:S9065,K9030,FALSE))</f>
        <v>0</v>
      </c>
      <c r="L9031" s="29">
        <f t="shared" ref="L9031" si="14237">IF(L9030=0,0,VLOOKUP(J9031,J9035:S9065,L9030,FALSE))</f>
        <v>0</v>
      </c>
      <c r="M9031" s="29">
        <f t="shared" ref="M9031" si="14238">IF(M9030=0,0,VLOOKUP(J9031,J9035:S9065,M9030,FALSE))</f>
        <v>0</v>
      </c>
      <c r="N9031" s="29">
        <f t="shared" ref="N9031" si="14239">IF(N9030=0,0,VLOOKUP(J9031,J9035:S9065,N9030,FALSE))</f>
        <v>0</v>
      </c>
      <c r="O9031" s="29">
        <f t="shared" ref="O9031" si="14240">IF(O9030=0,0,VLOOKUP(J9031,J9035:S9065,O9030,FALSE))</f>
        <v>0</v>
      </c>
      <c r="P9031" s="29">
        <f t="shared" ref="P9031" si="14241">IF(P9030=0,0,VLOOKUP(J9031,J9035:S9065,P9030,FALSE))</f>
        <v>0</v>
      </c>
      <c r="Q9031" s="29">
        <f t="shared" ref="Q9031" si="14242">IF(Q9030=0,0,VLOOKUP(J9031,J9035:S9065,Q9030,FALSE))</f>
        <v>0</v>
      </c>
      <c r="R9031" s="29">
        <f t="shared" ref="R9031" si="14243">IF(R9030=0,0,VLOOKUP(J9031,J9035:S9065,R9030,FALSE))</f>
        <v>0</v>
      </c>
      <c r="S9031" s="29">
        <f t="shared" ref="S9031" si="14244">IF(S9030=0,0,VLOOKUP(J9031,J9035:S9065,S9030,FALSE))</f>
        <v>0</v>
      </c>
      <c r="U9031" s="28">
        <f t="shared" si="14223"/>
        <v>189</v>
      </c>
      <c r="V9031" s="28">
        <f t="shared" si="14224"/>
        <v>206</v>
      </c>
      <c r="X9031" s="1" t="s">
        <v>50</v>
      </c>
    </row>
    <row r="9032" spans="1:24" x14ac:dyDescent="0.3">
      <c r="A9032" s="28">
        <f t="shared" si="14222"/>
        <v>189207</v>
      </c>
      <c r="B9032" s="63" t="s">
        <v>11</v>
      </c>
      <c r="C9032" s="63"/>
      <c r="D9032" s="64"/>
      <c r="E9032" s="64"/>
      <c r="F9032" s="64"/>
      <c r="G9032" s="64"/>
      <c r="H9032" s="64"/>
      <c r="J9032" s="28" t="str">
        <f t="shared" ref="J9032" si="14245">CONCATENATE(J9030,2)</f>
        <v>02</v>
      </c>
      <c r="K9032" s="22">
        <f t="shared" ref="K9032" si="14246">IF(K9030=0,0,VLOOKUP(J9032,J9035:S9065,K9030,FALSE))</f>
        <v>0</v>
      </c>
      <c r="L9032" s="22">
        <f t="shared" ref="L9032" si="14247">IF(L9030=0,0,VLOOKUP(J9032,J9035:S9065,L9030,FALSE))</f>
        <v>0</v>
      </c>
      <c r="M9032" s="22">
        <f t="shared" ref="M9032" si="14248">IF(M9030=0,0,VLOOKUP(J9032,J9035:S9065,M9030,FALSE))</f>
        <v>0</v>
      </c>
      <c r="N9032" s="22">
        <f t="shared" ref="N9032" si="14249">IF(N9030=0,0,VLOOKUP(J9032,J9035:S9065,N9030,FALSE))</f>
        <v>0</v>
      </c>
      <c r="O9032" s="22">
        <f t="shared" ref="O9032" si="14250">IF(O9030=0,0,VLOOKUP(J9032,J9035:S9065,O9030,FALSE))</f>
        <v>0</v>
      </c>
      <c r="P9032" s="22">
        <f t="shared" ref="P9032" si="14251">IF(P9030=0,0,VLOOKUP(J9032,J9035:S9065,P9030,FALSE))</f>
        <v>0</v>
      </c>
      <c r="Q9032" s="22">
        <f t="shared" ref="Q9032" si="14252">IF(Q9030=0,0,VLOOKUP(J9032,J9035:S9065,Q9030,FALSE))</f>
        <v>0</v>
      </c>
      <c r="R9032" s="22">
        <f t="shared" ref="R9032" si="14253">IF(R9030=0,0,VLOOKUP(J9032,J9035:S9065,R9030,FALSE))</f>
        <v>0</v>
      </c>
      <c r="S9032" s="22">
        <f t="shared" ref="S9032" si="14254">IF(S9030=0,0,VLOOKUP(J9032,J9035:S9065,S9030,FALSE))</f>
        <v>0</v>
      </c>
      <c r="U9032" s="28">
        <f t="shared" si="14223"/>
        <v>189</v>
      </c>
      <c r="V9032" s="28">
        <f t="shared" si="14224"/>
        <v>207</v>
      </c>
    </row>
    <row r="9033" spans="1:24" x14ac:dyDescent="0.3">
      <c r="A9033" s="28">
        <f t="shared" si="14222"/>
        <v>189208</v>
      </c>
      <c r="B9033" s="63" t="s">
        <v>12</v>
      </c>
      <c r="C9033" s="63"/>
      <c r="D9033" s="65"/>
      <c r="E9033" s="65"/>
      <c r="F9033" s="65"/>
      <c r="G9033" s="65"/>
      <c r="H9033" s="65"/>
      <c r="J9033" s="28" t="str">
        <f t="shared" ref="J9033" si="14255">CONCATENATE(J9030,3)</f>
        <v>03</v>
      </c>
      <c r="K9033" s="22"/>
      <c r="L9033" s="22"/>
      <c r="M9033" s="22"/>
      <c r="N9033" s="22" t="s">
        <v>58</v>
      </c>
      <c r="O9033" s="29">
        <f t="shared" ref="O9033" si="14256">J9030-2</f>
        <v>-2</v>
      </c>
      <c r="P9033" s="22" t="s">
        <v>59</v>
      </c>
      <c r="Q9033" s="29" t="e">
        <f t="shared" ref="Q9033" si="14257">VLOOKUP(J9033,J9035:S9065,3,FALSE)</f>
        <v>#N/A</v>
      </c>
      <c r="R9033" s="22" t="s">
        <v>60</v>
      </c>
      <c r="S9033" s="22" t="e">
        <f t="shared" ref="S9033" si="14258">VLOOKUP(J9033,J9035:S9065,2,FALSE)</f>
        <v>#N/A</v>
      </c>
      <c r="U9033" s="28">
        <f t="shared" si="14223"/>
        <v>189</v>
      </c>
      <c r="V9033" s="28">
        <f t="shared" si="14224"/>
        <v>208</v>
      </c>
    </row>
    <row r="9034" spans="1:24" x14ac:dyDescent="0.3">
      <c r="A9034" s="28">
        <f t="shared" si="14222"/>
        <v>189209</v>
      </c>
      <c r="B9034" s="63" t="s">
        <v>13</v>
      </c>
      <c r="C9034" s="63"/>
      <c r="D9034" s="15"/>
      <c r="E9034" s="66" t="s">
        <v>14</v>
      </c>
      <c r="F9034" s="66"/>
      <c r="G9034" s="66"/>
      <c r="H9034" s="6" t="s">
        <v>64</v>
      </c>
      <c r="J9034" s="17"/>
      <c r="K9034" s="17">
        <v>3</v>
      </c>
      <c r="L9034" s="17">
        <v>3</v>
      </c>
      <c r="M9034" s="17"/>
      <c r="N9034" s="17"/>
      <c r="O9034" s="17"/>
      <c r="P9034" s="17"/>
      <c r="Q9034" s="17"/>
      <c r="R9034" s="17"/>
      <c r="S9034" s="17"/>
      <c r="U9034" s="28">
        <f t="shared" si="14223"/>
        <v>189</v>
      </c>
      <c r="V9034" s="28">
        <f t="shared" si="14224"/>
        <v>209</v>
      </c>
    </row>
    <row r="9035" spans="1:24" x14ac:dyDescent="0.3">
      <c r="A9035" s="28">
        <f t="shared" si="14222"/>
        <v>189210</v>
      </c>
      <c r="B9035" s="63" t="s">
        <v>15</v>
      </c>
      <c r="C9035" s="63"/>
      <c r="D9035" s="2">
        <f t="shared" ref="D9035" si="14259">MIN(B9042:B9051)</f>
        <v>0</v>
      </c>
      <c r="E9035" s="3" t="s">
        <v>16</v>
      </c>
      <c r="F9035" s="2">
        <f t="shared" ref="F9035" si="14260">MAX(B9042:B9051)</f>
        <v>0</v>
      </c>
      <c r="G9035" s="4" t="str">
        <f t="shared" ref="G9035" si="14261">IF(H9034="","",H9034)</f>
        <v>°C</v>
      </c>
      <c r="H9035" s="14"/>
      <c r="J9035" s="28" t="str">
        <f t="shared" ref="J9035" si="14262">CONCATENATE(K9034,1)</f>
        <v>31</v>
      </c>
      <c r="K9035" s="22" t="e">
        <f t="array" ref="K9035:L9037">LINEST(B9042:B9044,C9042:C9044^{1},TRUE,TRUE)</f>
        <v>#VALUE!</v>
      </c>
      <c r="L9035" s="22" t="e">
        <v>#VALUE!</v>
      </c>
      <c r="M9035" s="17"/>
      <c r="N9035" s="17"/>
      <c r="O9035" s="17"/>
      <c r="P9035" s="17"/>
      <c r="Q9035" s="17"/>
      <c r="R9035" s="17"/>
      <c r="S9035" s="17"/>
      <c r="U9035" s="28">
        <f t="shared" si="14223"/>
        <v>189</v>
      </c>
      <c r="V9035" s="28">
        <f t="shared" si="14224"/>
        <v>210</v>
      </c>
    </row>
    <row r="9036" spans="1:24" x14ac:dyDescent="0.3">
      <c r="A9036" s="28">
        <f t="shared" si="14222"/>
        <v>189211</v>
      </c>
      <c r="J9036" s="28" t="str">
        <f t="shared" ref="J9036" si="14263">CONCATENATE(K9034,2)</f>
        <v>32</v>
      </c>
      <c r="K9036" s="22" t="e">
        <v>#VALUE!</v>
      </c>
      <c r="L9036" s="22" t="e">
        <v>#VALUE!</v>
      </c>
      <c r="M9036" s="17"/>
      <c r="N9036" s="17"/>
      <c r="O9036" s="17"/>
      <c r="P9036" s="17"/>
      <c r="Q9036" s="17"/>
      <c r="R9036" s="17"/>
      <c r="S9036" s="17"/>
      <c r="U9036" s="28">
        <f t="shared" si="14223"/>
        <v>189</v>
      </c>
      <c r="V9036" s="28">
        <f t="shared" si="14224"/>
        <v>211</v>
      </c>
    </row>
    <row r="9037" spans="1:24" x14ac:dyDescent="0.3">
      <c r="A9037" s="28">
        <f t="shared" si="14222"/>
        <v>189212</v>
      </c>
      <c r="B9037" s="67" t="s">
        <v>17</v>
      </c>
      <c r="C9037" s="67"/>
      <c r="D9037" s="67"/>
      <c r="E9037" s="67"/>
      <c r="F9037" s="67"/>
      <c r="G9037" s="68" t="s">
        <v>31</v>
      </c>
      <c r="H9037" s="69"/>
      <c r="J9037" s="28" t="str">
        <f t="shared" ref="J9037" si="14264">CONCATENATE(K9034,3)</f>
        <v>33</v>
      </c>
      <c r="K9037" s="22" t="e">
        <v>#VALUE!</v>
      </c>
      <c r="L9037" s="22" t="e">
        <v>#VALUE!</v>
      </c>
      <c r="M9037" s="17"/>
      <c r="N9037" s="17"/>
      <c r="O9037" s="17"/>
      <c r="P9037" s="17"/>
      <c r="Q9037" s="17"/>
      <c r="R9037" s="17"/>
      <c r="S9037" s="17"/>
      <c r="U9037" s="28">
        <f t="shared" si="14223"/>
        <v>189</v>
      </c>
      <c r="V9037" s="28">
        <f t="shared" si="14224"/>
        <v>212</v>
      </c>
    </row>
    <row r="9038" spans="1:24" x14ac:dyDescent="0.3">
      <c r="A9038" s="28">
        <f t="shared" si="14222"/>
        <v>189213</v>
      </c>
      <c r="B9038" s="66" t="s">
        <v>18</v>
      </c>
      <c r="C9038" s="66"/>
      <c r="D9038" s="66"/>
      <c r="E9038" s="66" t="str">
        <f t="shared" ref="E9038" si="14265">IF(D9031="","",D9031)</f>
        <v/>
      </c>
      <c r="F9038" s="66"/>
      <c r="G9038" s="4" t="s">
        <v>18</v>
      </c>
      <c r="H9038" s="16"/>
      <c r="J9038" s="17"/>
      <c r="K9038" s="17">
        <v>4</v>
      </c>
      <c r="L9038" s="17">
        <v>4</v>
      </c>
      <c r="M9038" s="17">
        <v>4</v>
      </c>
      <c r="N9038" s="17"/>
      <c r="O9038" s="17"/>
      <c r="P9038" s="17"/>
      <c r="Q9038" s="17"/>
      <c r="R9038" s="17"/>
      <c r="S9038" s="17"/>
      <c r="U9038" s="28">
        <f t="shared" si="14223"/>
        <v>189</v>
      </c>
      <c r="V9038" s="28">
        <f t="shared" si="14224"/>
        <v>213</v>
      </c>
    </row>
    <row r="9039" spans="1:24" ht="15" customHeight="1" x14ac:dyDescent="0.3">
      <c r="A9039" s="28">
        <f t="shared" si="14222"/>
        <v>189214</v>
      </c>
      <c r="B9039" s="5" t="s">
        <v>19</v>
      </c>
      <c r="C9039" s="5" t="s">
        <v>20</v>
      </c>
      <c r="D9039" s="5" t="s">
        <v>21</v>
      </c>
      <c r="E9039" s="5"/>
      <c r="F9039" s="70" t="s">
        <v>33</v>
      </c>
      <c r="G9039" s="5" t="s">
        <v>19</v>
      </c>
      <c r="H9039" s="5" t="s">
        <v>20</v>
      </c>
      <c r="J9039" s="28" t="str">
        <f t="shared" ref="J9039" si="14266">CONCATENATE(K9038,1)</f>
        <v>41</v>
      </c>
      <c r="K9039" s="22" t="e">
        <f t="array" ref="K9039:M9041">LINEST(B9042:B9045,C9042:C9045^{1,2},TRUE,TRUE)</f>
        <v>#VALUE!</v>
      </c>
      <c r="L9039" s="22" t="e">
        <v>#VALUE!</v>
      </c>
      <c r="M9039" s="22" t="e">
        <v>#VALUE!</v>
      </c>
      <c r="N9039" s="17"/>
      <c r="O9039" s="17"/>
      <c r="P9039" s="17"/>
      <c r="Q9039" s="17"/>
      <c r="R9039" s="17"/>
      <c r="S9039" s="17"/>
      <c r="U9039" s="28">
        <f t="shared" si="14223"/>
        <v>189</v>
      </c>
      <c r="V9039" s="28">
        <f t="shared" si="14224"/>
        <v>214</v>
      </c>
    </row>
    <row r="9040" spans="1:24" x14ac:dyDescent="0.3">
      <c r="A9040" s="28">
        <f t="shared" si="14222"/>
        <v>189215</v>
      </c>
      <c r="B9040" s="5" t="s">
        <v>22</v>
      </c>
      <c r="C9040" s="5" t="s">
        <v>23</v>
      </c>
      <c r="D9040" s="5" t="s">
        <v>24</v>
      </c>
      <c r="E9040" s="5" t="s">
        <v>32</v>
      </c>
      <c r="F9040" s="70"/>
      <c r="G9040" s="5" t="s">
        <v>22</v>
      </c>
      <c r="H9040" s="5" t="s">
        <v>23</v>
      </c>
      <c r="J9040" s="28" t="str">
        <f t="shared" ref="J9040" si="14267">CONCATENATE(K9038,2)</f>
        <v>42</v>
      </c>
      <c r="K9040" s="22" t="e">
        <v>#VALUE!</v>
      </c>
      <c r="L9040" s="22" t="e">
        <v>#VALUE!</v>
      </c>
      <c r="M9040" s="22" t="e">
        <v>#VALUE!</v>
      </c>
      <c r="N9040" s="17"/>
      <c r="O9040" s="17"/>
      <c r="P9040" s="17"/>
      <c r="Q9040" s="17"/>
      <c r="R9040" s="17"/>
      <c r="S9040" s="17"/>
      <c r="U9040" s="28">
        <f t="shared" si="14223"/>
        <v>189</v>
      </c>
      <c r="V9040" s="28">
        <f t="shared" si="14224"/>
        <v>215</v>
      </c>
    </row>
    <row r="9041" spans="1:22" x14ac:dyDescent="0.3">
      <c r="A9041" s="28">
        <f t="shared" si="14222"/>
        <v>189216</v>
      </c>
      <c r="B9041" s="6" t="str">
        <f t="shared" ref="B9041" si="14268">IF(H9034="","",H9034)</f>
        <v>°C</v>
      </c>
      <c r="C9041" s="6" t="str">
        <f t="shared" ref="C9041" si="14269">IF(H9034="","",H9034)</f>
        <v>°C</v>
      </c>
      <c r="D9041" s="6" t="str">
        <f t="shared" ref="D9041" si="14270">IF(H9034="","",H9034)</f>
        <v>°C</v>
      </c>
      <c r="E9041" s="6"/>
      <c r="F9041" s="6"/>
      <c r="G9041" s="6" t="str">
        <f t="shared" ref="G9041" si="14271">IF(H9034="","",H9034)</f>
        <v>°C</v>
      </c>
      <c r="H9041" s="6" t="str">
        <f t="shared" ref="H9041" si="14272">IF(H9034="","",H9034)</f>
        <v>°C</v>
      </c>
      <c r="J9041" s="28" t="str">
        <f t="shared" ref="J9041" si="14273">CONCATENATE(K9038,3)</f>
        <v>43</v>
      </c>
      <c r="K9041" s="22" t="e">
        <v>#VALUE!</v>
      </c>
      <c r="L9041" s="22" t="e">
        <v>#VALUE!</v>
      </c>
      <c r="M9041" s="22" t="e">
        <v>#VALUE!</v>
      </c>
      <c r="N9041" s="17"/>
      <c r="O9041" s="17"/>
      <c r="P9041" s="17"/>
      <c r="Q9041" s="17"/>
      <c r="R9041" s="17"/>
      <c r="S9041" s="17"/>
      <c r="U9041" s="28">
        <f t="shared" si="14223"/>
        <v>189</v>
      </c>
      <c r="V9041" s="28">
        <f t="shared" si="14224"/>
        <v>216</v>
      </c>
    </row>
    <row r="9042" spans="1:22" x14ac:dyDescent="0.3">
      <c r="A9042" s="28">
        <f t="shared" si="14222"/>
        <v>189217</v>
      </c>
      <c r="B9042" s="26"/>
      <c r="C9042" s="26"/>
      <c r="D9042" s="26"/>
      <c r="E9042" s="9"/>
      <c r="F9042" s="26"/>
      <c r="G9042" s="27"/>
      <c r="H9042" s="27"/>
      <c r="J9042" s="17"/>
      <c r="K9042" s="17">
        <v>5</v>
      </c>
      <c r="L9042" s="17">
        <v>5</v>
      </c>
      <c r="M9042" s="17">
        <v>5</v>
      </c>
      <c r="N9042" s="17">
        <v>5</v>
      </c>
      <c r="O9042" s="17"/>
      <c r="P9042" s="17"/>
      <c r="Q9042" s="17"/>
      <c r="R9042" s="17"/>
      <c r="S9042" s="17"/>
      <c r="U9042" s="28">
        <f t="shared" si="14223"/>
        <v>189</v>
      </c>
      <c r="V9042" s="28">
        <f t="shared" si="14224"/>
        <v>217</v>
      </c>
    </row>
    <row r="9043" spans="1:22" x14ac:dyDescent="0.3">
      <c r="A9043" s="28">
        <f t="shared" si="14222"/>
        <v>189218</v>
      </c>
      <c r="B9043" s="26"/>
      <c r="C9043" s="26"/>
      <c r="D9043" s="26"/>
      <c r="E9043" s="9"/>
      <c r="F9043" s="26"/>
      <c r="G9043" s="27"/>
      <c r="H9043" s="27"/>
      <c r="J9043" s="28" t="str">
        <f t="shared" ref="J9043" si="14274">CONCATENATE(K9042,1)</f>
        <v>51</v>
      </c>
      <c r="K9043" s="22" t="e">
        <f t="array" ref="K9043:N9045">LINEST(B9042:B9046,C9042:C9046^{1,2,3},TRUE,TRUE)</f>
        <v>#VALUE!</v>
      </c>
      <c r="L9043" s="22" t="e">
        <v>#VALUE!</v>
      </c>
      <c r="M9043" s="22" t="e">
        <v>#VALUE!</v>
      </c>
      <c r="N9043" s="22" t="e">
        <v>#VALUE!</v>
      </c>
      <c r="O9043" s="17"/>
      <c r="P9043" s="17"/>
      <c r="Q9043" s="17"/>
      <c r="R9043" s="17"/>
      <c r="S9043" s="17"/>
      <c r="U9043" s="28">
        <f t="shared" si="14223"/>
        <v>189</v>
      </c>
      <c r="V9043" s="28">
        <f t="shared" si="14224"/>
        <v>218</v>
      </c>
    </row>
    <row r="9044" spans="1:22" x14ac:dyDescent="0.3">
      <c r="A9044" s="28">
        <f t="shared" si="14222"/>
        <v>189219</v>
      </c>
      <c r="B9044" s="26"/>
      <c r="C9044" s="26"/>
      <c r="D9044" s="26"/>
      <c r="E9044" s="9"/>
      <c r="F9044" s="26"/>
      <c r="G9044" s="27"/>
      <c r="H9044" s="27"/>
      <c r="J9044" s="28" t="str">
        <f t="shared" ref="J9044" si="14275">CONCATENATE(K9042,2)</f>
        <v>52</v>
      </c>
      <c r="K9044" s="22" t="e">
        <v>#VALUE!</v>
      </c>
      <c r="L9044" s="22" t="e">
        <v>#VALUE!</v>
      </c>
      <c r="M9044" s="22" t="e">
        <v>#VALUE!</v>
      </c>
      <c r="N9044" s="22" t="e">
        <v>#VALUE!</v>
      </c>
      <c r="O9044" s="17"/>
      <c r="P9044" s="17"/>
      <c r="Q9044" s="17"/>
      <c r="R9044" s="17"/>
      <c r="S9044" s="17"/>
      <c r="U9044" s="28">
        <f t="shared" si="14223"/>
        <v>189</v>
      </c>
      <c r="V9044" s="28">
        <f t="shared" si="14224"/>
        <v>219</v>
      </c>
    </row>
    <row r="9045" spans="1:22" x14ac:dyDescent="0.3">
      <c r="A9045" s="28">
        <f t="shared" si="14222"/>
        <v>189220</v>
      </c>
      <c r="B9045" s="26"/>
      <c r="C9045" s="26"/>
      <c r="D9045" s="26"/>
      <c r="E9045" s="9"/>
      <c r="F9045" s="26"/>
      <c r="G9045" s="27"/>
      <c r="H9045" s="27"/>
      <c r="J9045" s="28" t="str">
        <f t="shared" ref="J9045" si="14276">CONCATENATE(K9042,3)</f>
        <v>53</v>
      </c>
      <c r="K9045" s="22" t="e">
        <v>#VALUE!</v>
      </c>
      <c r="L9045" s="22" t="e">
        <v>#VALUE!</v>
      </c>
      <c r="M9045" s="22" t="e">
        <v>#VALUE!</v>
      </c>
      <c r="N9045" s="22" t="e">
        <v>#VALUE!</v>
      </c>
      <c r="O9045" s="17"/>
      <c r="P9045" s="17"/>
      <c r="Q9045" s="17"/>
      <c r="R9045" s="17"/>
      <c r="S9045" s="17"/>
      <c r="U9045" s="28">
        <f t="shared" si="14223"/>
        <v>189</v>
      </c>
      <c r="V9045" s="28">
        <f t="shared" si="14224"/>
        <v>220</v>
      </c>
    </row>
    <row r="9046" spans="1:22" x14ac:dyDescent="0.3">
      <c r="A9046" s="28">
        <f t="shared" si="14222"/>
        <v>189221</v>
      </c>
      <c r="B9046" s="26"/>
      <c r="C9046" s="26"/>
      <c r="D9046" s="26"/>
      <c r="E9046" s="9"/>
      <c r="F9046" s="26"/>
      <c r="G9046" s="27"/>
      <c r="H9046" s="27"/>
      <c r="J9046" s="17"/>
      <c r="K9046" s="17">
        <v>6</v>
      </c>
      <c r="L9046" s="17">
        <v>6</v>
      </c>
      <c r="M9046" s="17">
        <v>6</v>
      </c>
      <c r="N9046" s="17">
        <v>6</v>
      </c>
      <c r="O9046" s="17">
        <v>6</v>
      </c>
      <c r="P9046" s="17"/>
      <c r="Q9046" s="17"/>
      <c r="R9046" s="17"/>
      <c r="S9046" s="17"/>
      <c r="U9046" s="28">
        <f t="shared" si="14223"/>
        <v>189</v>
      </c>
      <c r="V9046" s="28">
        <f t="shared" si="14224"/>
        <v>221</v>
      </c>
    </row>
    <row r="9047" spans="1:22" x14ac:dyDescent="0.3">
      <c r="A9047" s="28">
        <f t="shared" si="14222"/>
        <v>189222</v>
      </c>
      <c r="B9047" s="26"/>
      <c r="C9047" s="26"/>
      <c r="D9047" s="26"/>
      <c r="E9047" s="9"/>
      <c r="F9047" s="26"/>
      <c r="G9047" s="27"/>
      <c r="H9047" s="27"/>
      <c r="J9047" s="28" t="str">
        <f t="shared" ref="J9047" si="14277">CONCATENATE(K9046,1)</f>
        <v>61</v>
      </c>
      <c r="K9047" s="22" t="e">
        <f t="array" ref="K9047:O9049">LINEST(B9042:B9047,C9042:C9047^{1,2,3,4},TRUE,TRUE)</f>
        <v>#VALUE!</v>
      </c>
      <c r="L9047" s="22" t="e">
        <v>#VALUE!</v>
      </c>
      <c r="M9047" s="22" t="e">
        <v>#VALUE!</v>
      </c>
      <c r="N9047" s="22" t="e">
        <v>#VALUE!</v>
      </c>
      <c r="O9047" s="22" t="e">
        <v>#VALUE!</v>
      </c>
      <c r="P9047" s="17"/>
      <c r="Q9047" s="17"/>
      <c r="R9047" s="17"/>
      <c r="S9047" s="17"/>
      <c r="U9047" s="28">
        <f t="shared" si="14223"/>
        <v>189</v>
      </c>
      <c r="V9047" s="28">
        <f t="shared" si="14224"/>
        <v>222</v>
      </c>
    </row>
    <row r="9048" spans="1:22" x14ac:dyDescent="0.3">
      <c r="A9048" s="28">
        <f t="shared" si="14222"/>
        <v>189223</v>
      </c>
      <c r="B9048" s="26"/>
      <c r="C9048" s="26"/>
      <c r="D9048" s="26"/>
      <c r="E9048" s="9"/>
      <c r="F9048" s="26"/>
      <c r="G9048" s="27"/>
      <c r="H9048" s="27"/>
      <c r="J9048" s="28" t="str">
        <f t="shared" ref="J9048" si="14278">CONCATENATE(K9046,2)</f>
        <v>62</v>
      </c>
      <c r="K9048" s="22" t="e">
        <v>#VALUE!</v>
      </c>
      <c r="L9048" s="22" t="e">
        <v>#VALUE!</v>
      </c>
      <c r="M9048" s="22" t="e">
        <v>#VALUE!</v>
      </c>
      <c r="N9048" s="22" t="e">
        <v>#VALUE!</v>
      </c>
      <c r="O9048" s="22" t="e">
        <v>#VALUE!</v>
      </c>
      <c r="P9048" s="17"/>
      <c r="Q9048" s="17"/>
      <c r="R9048" s="17"/>
      <c r="S9048" s="17"/>
      <c r="U9048" s="28">
        <f t="shared" si="14223"/>
        <v>189</v>
      </c>
      <c r="V9048" s="28">
        <f t="shared" si="14224"/>
        <v>223</v>
      </c>
    </row>
    <row r="9049" spans="1:22" x14ac:dyDescent="0.3">
      <c r="A9049" s="28">
        <f t="shared" si="14222"/>
        <v>189224</v>
      </c>
      <c r="B9049" s="26"/>
      <c r="C9049" s="26"/>
      <c r="D9049" s="26"/>
      <c r="E9049" s="9"/>
      <c r="F9049" s="26"/>
      <c r="G9049" s="27"/>
      <c r="H9049" s="27"/>
      <c r="J9049" s="28" t="str">
        <f t="shared" ref="J9049" si="14279">CONCATENATE(K9046,3)</f>
        <v>63</v>
      </c>
      <c r="K9049" s="22" t="e">
        <v>#VALUE!</v>
      </c>
      <c r="L9049" s="22" t="e">
        <v>#VALUE!</v>
      </c>
      <c r="M9049" s="22" t="e">
        <v>#VALUE!</v>
      </c>
      <c r="N9049" s="22" t="e">
        <v>#VALUE!</v>
      </c>
      <c r="O9049" s="22" t="e">
        <v>#VALUE!</v>
      </c>
      <c r="P9049" s="17"/>
      <c r="Q9049" s="17"/>
      <c r="R9049" s="17"/>
      <c r="S9049" s="17"/>
      <c r="U9049" s="28">
        <f t="shared" si="14223"/>
        <v>189</v>
      </c>
      <c r="V9049" s="28">
        <f t="shared" si="14224"/>
        <v>224</v>
      </c>
    </row>
    <row r="9050" spans="1:22" x14ac:dyDescent="0.3">
      <c r="A9050" s="28">
        <f t="shared" si="14222"/>
        <v>189225</v>
      </c>
      <c r="B9050" s="26"/>
      <c r="C9050" s="26"/>
      <c r="D9050" s="26"/>
      <c r="E9050" s="9"/>
      <c r="F9050" s="26"/>
      <c r="G9050" s="27"/>
      <c r="H9050" s="27"/>
      <c r="J9050" s="17"/>
      <c r="K9050" s="17">
        <v>7</v>
      </c>
      <c r="L9050" s="17">
        <v>7</v>
      </c>
      <c r="M9050" s="17">
        <v>7</v>
      </c>
      <c r="N9050" s="17">
        <v>7</v>
      </c>
      <c r="O9050" s="17">
        <v>7</v>
      </c>
      <c r="P9050" s="17">
        <v>7</v>
      </c>
      <c r="Q9050" s="17"/>
      <c r="R9050" s="17"/>
      <c r="S9050" s="17"/>
      <c r="U9050" s="28">
        <f t="shared" si="14223"/>
        <v>189</v>
      </c>
      <c r="V9050" s="28">
        <f t="shared" si="14224"/>
        <v>225</v>
      </c>
    </row>
    <row r="9051" spans="1:22" x14ac:dyDescent="0.3">
      <c r="A9051" s="28">
        <f t="shared" si="14222"/>
        <v>189226</v>
      </c>
      <c r="B9051" s="26"/>
      <c r="C9051" s="26"/>
      <c r="D9051" s="26"/>
      <c r="E9051" s="9"/>
      <c r="F9051" s="26"/>
      <c r="G9051" s="27"/>
      <c r="H9051" s="27"/>
      <c r="J9051" s="28" t="str">
        <f t="shared" ref="J9051" si="14280">CONCATENATE(K9050,1)</f>
        <v>71</v>
      </c>
      <c r="K9051" s="22" t="e">
        <f t="array" ref="K9051:P9053">LINEST(B9042:B9048,C9042:C9048^{1,2,3,4,5},TRUE,TRUE)</f>
        <v>#VALUE!</v>
      </c>
      <c r="L9051" s="22" t="e">
        <v>#VALUE!</v>
      </c>
      <c r="M9051" s="22" t="e">
        <v>#VALUE!</v>
      </c>
      <c r="N9051" s="22" t="e">
        <v>#VALUE!</v>
      </c>
      <c r="O9051" s="22" t="e">
        <v>#VALUE!</v>
      </c>
      <c r="P9051" s="22" t="e">
        <v>#VALUE!</v>
      </c>
      <c r="Q9051" s="17"/>
      <c r="R9051" s="17"/>
      <c r="S9051" s="17"/>
      <c r="U9051" s="28">
        <f t="shared" si="14223"/>
        <v>189</v>
      </c>
      <c r="V9051" s="28">
        <f t="shared" si="14224"/>
        <v>226</v>
      </c>
    </row>
    <row r="9052" spans="1:22" x14ac:dyDescent="0.3">
      <c r="A9052" s="28">
        <f t="shared" si="14222"/>
        <v>189227</v>
      </c>
      <c r="B9052" s="2">
        <f t="shared" ref="B9052" si="14281">COUNT(B9042:B9051)-2</f>
        <v>-2</v>
      </c>
      <c r="J9052" s="28" t="str">
        <f t="shared" ref="J9052" si="14282">CONCATENATE(K9050,2)</f>
        <v>72</v>
      </c>
      <c r="K9052" s="22" t="e">
        <v>#VALUE!</v>
      </c>
      <c r="L9052" s="22" t="e">
        <v>#VALUE!</v>
      </c>
      <c r="M9052" s="22" t="e">
        <v>#VALUE!</v>
      </c>
      <c r="N9052" s="22" t="e">
        <v>#VALUE!</v>
      </c>
      <c r="O9052" s="22" t="e">
        <v>#VALUE!</v>
      </c>
      <c r="P9052" s="22" t="e">
        <v>#VALUE!</v>
      </c>
      <c r="Q9052" s="17"/>
      <c r="R9052" s="17"/>
      <c r="S9052" s="17"/>
      <c r="U9052" s="28">
        <f t="shared" si="14223"/>
        <v>189</v>
      </c>
      <c r="V9052" s="28">
        <f t="shared" si="14224"/>
        <v>227</v>
      </c>
    </row>
    <row r="9053" spans="1:22" x14ac:dyDescent="0.3">
      <c r="A9053" s="28">
        <f t="shared" si="14222"/>
        <v>189228</v>
      </c>
      <c r="J9053" s="28" t="str">
        <f t="shared" ref="J9053" si="14283">CONCATENATE(K9050,3)</f>
        <v>73</v>
      </c>
      <c r="K9053" s="22" t="e">
        <v>#VALUE!</v>
      </c>
      <c r="L9053" s="22" t="e">
        <v>#VALUE!</v>
      </c>
      <c r="M9053" s="22" t="e">
        <v>#VALUE!</v>
      </c>
      <c r="N9053" s="22" t="e">
        <v>#VALUE!</v>
      </c>
      <c r="O9053" s="22" t="e">
        <v>#VALUE!</v>
      </c>
      <c r="P9053" s="22" t="e">
        <v>#VALUE!</v>
      </c>
      <c r="Q9053" s="17"/>
      <c r="R9053" s="17"/>
      <c r="S9053" s="17"/>
      <c r="U9053" s="28">
        <f t="shared" si="14223"/>
        <v>189</v>
      </c>
      <c r="V9053" s="28">
        <f t="shared" si="14224"/>
        <v>228</v>
      </c>
    </row>
    <row r="9054" spans="1:22" x14ac:dyDescent="0.3">
      <c r="A9054" s="28">
        <f t="shared" si="14222"/>
        <v>189229</v>
      </c>
      <c r="B9054" s="66" t="s">
        <v>25</v>
      </c>
      <c r="C9054" s="66"/>
      <c r="D9054" s="66"/>
      <c r="E9054" s="66"/>
      <c r="F9054" s="66"/>
      <c r="G9054" s="66"/>
      <c r="H9054" s="66"/>
      <c r="J9054" s="17"/>
      <c r="K9054" s="17">
        <v>8</v>
      </c>
      <c r="L9054" s="17">
        <v>8</v>
      </c>
      <c r="M9054" s="17">
        <v>8</v>
      </c>
      <c r="N9054" s="17">
        <v>8</v>
      </c>
      <c r="O9054" s="17">
        <v>8</v>
      </c>
      <c r="P9054" s="17">
        <v>8</v>
      </c>
      <c r="Q9054" s="17">
        <v>8</v>
      </c>
      <c r="R9054" s="17"/>
      <c r="S9054" s="17"/>
      <c r="U9054" s="28">
        <f t="shared" si="14223"/>
        <v>189</v>
      </c>
      <c r="V9054" s="28">
        <f t="shared" si="14224"/>
        <v>229</v>
      </c>
    </row>
    <row r="9055" spans="1:22" x14ac:dyDescent="0.3">
      <c r="A9055" s="28">
        <f t="shared" si="14222"/>
        <v>189230</v>
      </c>
      <c r="B9055" s="71"/>
      <c r="C9055" s="71"/>
      <c r="D9055" s="71"/>
      <c r="E9055" s="71"/>
      <c r="F9055" s="71"/>
      <c r="G9055" s="71"/>
      <c r="H9055" s="71"/>
      <c r="J9055" s="28" t="str">
        <f t="shared" ref="J9055" si="14284">CONCATENATE(K9054,1)</f>
        <v>81</v>
      </c>
      <c r="K9055" s="22" t="e">
        <f t="array" ref="K9055:Q9057">LINEST(B9042:B9049,C9042:C9049^{1,2,3,4,5,6},TRUE,TRUE)</f>
        <v>#VALUE!</v>
      </c>
      <c r="L9055" s="22" t="e">
        <v>#VALUE!</v>
      </c>
      <c r="M9055" s="22" t="e">
        <v>#VALUE!</v>
      </c>
      <c r="N9055" s="22" t="e">
        <v>#VALUE!</v>
      </c>
      <c r="O9055" s="22" t="e">
        <v>#VALUE!</v>
      </c>
      <c r="P9055" s="22" t="e">
        <v>#VALUE!</v>
      </c>
      <c r="Q9055" s="22" t="e">
        <v>#VALUE!</v>
      </c>
      <c r="R9055" s="17"/>
      <c r="S9055" s="17"/>
      <c r="U9055" s="28">
        <f t="shared" si="14223"/>
        <v>189</v>
      </c>
      <c r="V9055" s="28">
        <f t="shared" si="14224"/>
        <v>230</v>
      </c>
    </row>
    <row r="9056" spans="1:22" x14ac:dyDescent="0.3">
      <c r="A9056" s="28">
        <f t="shared" si="14222"/>
        <v>189231</v>
      </c>
      <c r="B9056" s="71"/>
      <c r="C9056" s="71"/>
      <c r="D9056" s="71"/>
      <c r="E9056" s="71"/>
      <c r="F9056" s="71"/>
      <c r="G9056" s="71"/>
      <c r="H9056" s="71"/>
      <c r="J9056" s="28" t="str">
        <f t="shared" ref="J9056" si="14285">CONCATENATE(K9054,2)</f>
        <v>82</v>
      </c>
      <c r="K9056" s="22" t="e">
        <v>#VALUE!</v>
      </c>
      <c r="L9056" s="22" t="e">
        <v>#VALUE!</v>
      </c>
      <c r="M9056" s="22" t="e">
        <v>#VALUE!</v>
      </c>
      <c r="N9056" s="22" t="e">
        <v>#VALUE!</v>
      </c>
      <c r="O9056" s="22" t="e">
        <v>#VALUE!</v>
      </c>
      <c r="P9056" s="22" t="e">
        <v>#VALUE!</v>
      </c>
      <c r="Q9056" s="22" t="e">
        <v>#VALUE!</v>
      </c>
      <c r="R9056" s="17"/>
      <c r="S9056" s="17"/>
      <c r="U9056" s="28">
        <f t="shared" si="14223"/>
        <v>189</v>
      </c>
      <c r="V9056" s="28">
        <f t="shared" si="14224"/>
        <v>231</v>
      </c>
    </row>
    <row r="9057" spans="1:22" x14ac:dyDescent="0.3">
      <c r="A9057" s="28">
        <f t="shared" si="14222"/>
        <v>189232</v>
      </c>
      <c r="J9057" s="28" t="str">
        <f t="shared" ref="J9057" si="14286">CONCATENATE(K9054,3)</f>
        <v>83</v>
      </c>
      <c r="K9057" s="22" t="e">
        <v>#VALUE!</v>
      </c>
      <c r="L9057" s="22" t="e">
        <v>#VALUE!</v>
      </c>
      <c r="M9057" s="22" t="e">
        <v>#VALUE!</v>
      </c>
      <c r="N9057" s="22" t="e">
        <v>#VALUE!</v>
      </c>
      <c r="O9057" s="22" t="e">
        <v>#VALUE!</v>
      </c>
      <c r="P9057" s="22" t="e">
        <v>#VALUE!</v>
      </c>
      <c r="Q9057" s="22" t="e">
        <v>#VALUE!</v>
      </c>
      <c r="R9057" s="17"/>
      <c r="S9057" s="17"/>
      <c r="U9057" s="28">
        <f t="shared" si="14223"/>
        <v>189</v>
      </c>
      <c r="V9057" s="28">
        <f t="shared" si="14224"/>
        <v>232</v>
      </c>
    </row>
    <row r="9058" spans="1:22" ht="15" customHeight="1" x14ac:dyDescent="0.3">
      <c r="A9058" s="28">
        <f t="shared" si="14222"/>
        <v>189233</v>
      </c>
      <c r="B9058" s="66" t="s">
        <v>52</v>
      </c>
      <c r="C9058" s="66"/>
      <c r="D9058" s="66"/>
      <c r="E9058" s="10" t="str">
        <f>IF(D9028="","",MAX(E9059,E9060))</f>
        <v/>
      </c>
      <c r="J9058" s="17"/>
      <c r="K9058" s="17">
        <v>9</v>
      </c>
      <c r="L9058" s="17">
        <v>9</v>
      </c>
      <c r="M9058" s="17">
        <v>9</v>
      </c>
      <c r="N9058" s="17">
        <v>9</v>
      </c>
      <c r="O9058" s="17">
        <v>9</v>
      </c>
      <c r="P9058" s="17">
        <v>9</v>
      </c>
      <c r="Q9058" s="17">
        <v>9</v>
      </c>
      <c r="R9058" s="17">
        <v>9</v>
      </c>
      <c r="S9058" s="17"/>
      <c r="U9058" s="28">
        <f t="shared" si="14223"/>
        <v>189</v>
      </c>
      <c r="V9058" s="28">
        <f t="shared" si="14224"/>
        <v>233</v>
      </c>
    </row>
    <row r="9059" spans="1:22" x14ac:dyDescent="0.3">
      <c r="A9059" s="28">
        <f t="shared" si="14222"/>
        <v>189234</v>
      </c>
      <c r="B9059" s="2" t="s">
        <v>26</v>
      </c>
      <c r="C9059" s="2" t="s">
        <v>27</v>
      </c>
      <c r="D9059" s="2" t="s">
        <v>28</v>
      </c>
      <c r="E9059" s="11">
        <f>ABS(MIN(D9060:D9069))</f>
        <v>0</v>
      </c>
      <c r="G9059" s="2" t="s">
        <v>230</v>
      </c>
      <c r="J9059" s="28" t="str">
        <f t="shared" ref="J9059" si="14287">CONCATENATE(K9058,1)</f>
        <v>91</v>
      </c>
      <c r="K9059" s="22" t="e">
        <f t="array" ref="K9059:R9061">LINEST(B9042:B9050,C9042:C9050^{1,2,3,4,5,6,7},TRUE,TRUE)</f>
        <v>#VALUE!</v>
      </c>
      <c r="L9059" s="22" t="e">
        <v>#VALUE!</v>
      </c>
      <c r="M9059" s="22" t="e">
        <v>#VALUE!</v>
      </c>
      <c r="N9059" s="22" t="e">
        <v>#VALUE!</v>
      </c>
      <c r="O9059" s="22" t="e">
        <v>#VALUE!</v>
      </c>
      <c r="P9059" s="22" t="e">
        <v>#VALUE!</v>
      </c>
      <c r="Q9059" s="22" t="e">
        <v>#VALUE!</v>
      </c>
      <c r="R9059" s="22" t="e">
        <v>#VALUE!</v>
      </c>
      <c r="S9059" s="17"/>
      <c r="U9059" s="28">
        <f t="shared" si="14223"/>
        <v>189</v>
      </c>
      <c r="V9059" s="28">
        <f t="shared" si="14224"/>
        <v>234</v>
      </c>
    </row>
    <row r="9060" spans="1:22" x14ac:dyDescent="0.3">
      <c r="A9060" s="28">
        <f t="shared" si="14222"/>
        <v>189235</v>
      </c>
      <c r="B9060" s="7">
        <f t="shared" ref="B9060:B9069" si="14288">C9042-B9042</f>
        <v>0</v>
      </c>
      <c r="C9060" s="7">
        <f t="shared" ref="C9060:C9069" si="14289">H9042-G9042</f>
        <v>0</v>
      </c>
      <c r="D9060" s="7">
        <f>C9060-B9060</f>
        <v>0</v>
      </c>
      <c r="E9060" s="11">
        <f>ABS(MAX(D9060:D9069))</f>
        <v>0</v>
      </c>
      <c r="F9060" s="13"/>
      <c r="G9060" s="2" t="str">
        <f>IF(D9042="","",D9042/E9042)</f>
        <v/>
      </c>
      <c r="H9060" s="13"/>
      <c r="J9060" s="28" t="str">
        <f t="shared" ref="J9060" si="14290">CONCATENATE(K9058,2)</f>
        <v>92</v>
      </c>
      <c r="K9060" s="22" t="e">
        <v>#VALUE!</v>
      </c>
      <c r="L9060" s="22" t="e">
        <v>#VALUE!</v>
      </c>
      <c r="M9060" s="22" t="e">
        <v>#VALUE!</v>
      </c>
      <c r="N9060" s="22" t="e">
        <v>#VALUE!</v>
      </c>
      <c r="O9060" s="22" t="e">
        <v>#VALUE!</v>
      </c>
      <c r="P9060" s="22" t="e">
        <v>#VALUE!</v>
      </c>
      <c r="Q9060" s="22" t="e">
        <v>#VALUE!</v>
      </c>
      <c r="R9060" s="22" t="e">
        <v>#VALUE!</v>
      </c>
      <c r="S9060" s="17"/>
      <c r="U9060" s="28">
        <f t="shared" si="14223"/>
        <v>189</v>
      </c>
      <c r="V9060" s="28">
        <f t="shared" si="14224"/>
        <v>235</v>
      </c>
    </row>
    <row r="9061" spans="1:22" x14ac:dyDescent="0.3">
      <c r="A9061" s="28">
        <f t="shared" si="14222"/>
        <v>189236</v>
      </c>
      <c r="B9061" s="7">
        <f t="shared" si="14288"/>
        <v>0</v>
      </c>
      <c r="C9061" s="7">
        <f t="shared" si="14289"/>
        <v>0</v>
      </c>
      <c r="D9061" s="7">
        <f t="shared" ref="D9061:D9069" si="14291">C9061-B9061</f>
        <v>0</v>
      </c>
      <c r="E9061" s="12" t="s">
        <v>34</v>
      </c>
      <c r="G9061" s="2" t="str">
        <f t="shared" ref="G9061:G9069" si="14292">IF(D9043="","",D9043/E9043)</f>
        <v/>
      </c>
      <c r="H9061" s="13"/>
      <c r="J9061" s="28" t="str">
        <f t="shared" ref="J9061" si="14293">CONCATENATE(K9058,3)</f>
        <v>93</v>
      </c>
      <c r="K9061" s="22" t="e">
        <v>#VALUE!</v>
      </c>
      <c r="L9061" s="22" t="e">
        <v>#VALUE!</v>
      </c>
      <c r="M9061" s="22" t="e">
        <v>#VALUE!</v>
      </c>
      <c r="N9061" s="22" t="e">
        <v>#VALUE!</v>
      </c>
      <c r="O9061" s="22" t="e">
        <v>#VALUE!</v>
      </c>
      <c r="P9061" s="22" t="e">
        <v>#VALUE!</v>
      </c>
      <c r="Q9061" s="22" t="e">
        <v>#VALUE!</v>
      </c>
      <c r="R9061" s="22" t="e">
        <v>#VALUE!</v>
      </c>
      <c r="S9061" s="17"/>
      <c r="U9061" s="28">
        <f t="shared" si="14223"/>
        <v>189</v>
      </c>
      <c r="V9061" s="28">
        <f t="shared" si="14224"/>
        <v>236</v>
      </c>
    </row>
    <row r="9062" spans="1:22" x14ac:dyDescent="0.3">
      <c r="A9062" s="28">
        <f t="shared" si="14222"/>
        <v>189237</v>
      </c>
      <c r="B9062" s="7">
        <f t="shared" si="14288"/>
        <v>0</v>
      </c>
      <c r="C9062" s="7">
        <f t="shared" si="14289"/>
        <v>0</v>
      </c>
      <c r="D9062" s="7">
        <f t="shared" si="14291"/>
        <v>0</v>
      </c>
      <c r="E9062" s="10" t="str">
        <f>IF(D9028="","",MAX(E9063,E9064))</f>
        <v/>
      </c>
      <c r="G9062" s="2" t="str">
        <f t="shared" si="14292"/>
        <v/>
      </c>
      <c r="H9062" s="13"/>
      <c r="J9062" s="17"/>
      <c r="K9062" s="17">
        <v>10</v>
      </c>
      <c r="L9062" s="17">
        <v>10</v>
      </c>
      <c r="M9062" s="17">
        <v>10</v>
      </c>
      <c r="N9062" s="17">
        <v>10</v>
      </c>
      <c r="O9062" s="17">
        <v>10</v>
      </c>
      <c r="P9062" s="17">
        <v>10</v>
      </c>
      <c r="Q9062" s="17">
        <v>10</v>
      </c>
      <c r="R9062" s="17">
        <v>10</v>
      </c>
      <c r="S9062" s="17">
        <v>10</v>
      </c>
      <c r="U9062" s="28">
        <f t="shared" si="14223"/>
        <v>189</v>
      </c>
      <c r="V9062" s="28">
        <f t="shared" si="14224"/>
        <v>237</v>
      </c>
    </row>
    <row r="9063" spans="1:22" x14ac:dyDescent="0.3">
      <c r="A9063" s="28">
        <f t="shared" si="14222"/>
        <v>189238</v>
      </c>
      <c r="B9063" s="7">
        <f t="shared" si="14288"/>
        <v>0</v>
      </c>
      <c r="C9063" s="7">
        <f t="shared" si="14289"/>
        <v>0</v>
      </c>
      <c r="D9063" s="7">
        <f t="shared" si="14291"/>
        <v>0</v>
      </c>
      <c r="E9063" s="11">
        <f>ABS(MIN(B9060:B9069))</f>
        <v>0</v>
      </c>
      <c r="G9063" s="2" t="str">
        <f t="shared" si="14292"/>
        <v/>
      </c>
      <c r="H9063" s="13"/>
      <c r="J9063" s="28" t="str">
        <f t="shared" ref="J9063" si="14294">CONCATENATE(K9062,1)</f>
        <v>101</v>
      </c>
      <c r="K9063" s="22" t="e">
        <f t="array" ref="K9063:S9065">LINEST(B9042:B9051,C9042:C9051^{1,2,3,4,5,6,7,8},TRUE,TRUE)</f>
        <v>#VALUE!</v>
      </c>
      <c r="L9063" s="22" t="e">
        <v>#VALUE!</v>
      </c>
      <c r="M9063" s="22" t="e">
        <v>#VALUE!</v>
      </c>
      <c r="N9063" s="22" t="e">
        <v>#VALUE!</v>
      </c>
      <c r="O9063" s="22" t="e">
        <v>#VALUE!</v>
      </c>
      <c r="P9063" s="22" t="e">
        <v>#VALUE!</v>
      </c>
      <c r="Q9063" s="22" t="e">
        <v>#VALUE!</v>
      </c>
      <c r="R9063" s="22" t="e">
        <v>#VALUE!</v>
      </c>
      <c r="S9063" s="22" t="e">
        <v>#VALUE!</v>
      </c>
      <c r="U9063" s="28">
        <f t="shared" si="14223"/>
        <v>189</v>
      </c>
      <c r="V9063" s="28">
        <f t="shared" si="14224"/>
        <v>238</v>
      </c>
    </row>
    <row r="9064" spans="1:22" x14ac:dyDescent="0.3">
      <c r="A9064" s="28">
        <f t="shared" si="14222"/>
        <v>189239</v>
      </c>
      <c r="B9064" s="7">
        <f t="shared" si="14288"/>
        <v>0</v>
      </c>
      <c r="C9064" s="7">
        <f t="shared" si="14289"/>
        <v>0</v>
      </c>
      <c r="D9064" s="7">
        <f t="shared" si="14291"/>
        <v>0</v>
      </c>
      <c r="E9064" s="11">
        <f>ABS(MAX(B9060:B9069))</f>
        <v>0</v>
      </c>
      <c r="G9064" s="2" t="str">
        <f t="shared" si="14292"/>
        <v/>
      </c>
      <c r="H9064" s="13"/>
      <c r="J9064" s="28" t="str">
        <f t="shared" ref="J9064" si="14295">CONCATENATE(K9062,2)</f>
        <v>102</v>
      </c>
      <c r="K9064" s="22" t="e">
        <v>#VALUE!</v>
      </c>
      <c r="L9064" s="22" t="e">
        <v>#VALUE!</v>
      </c>
      <c r="M9064" s="22" t="e">
        <v>#VALUE!</v>
      </c>
      <c r="N9064" s="22" t="e">
        <v>#VALUE!</v>
      </c>
      <c r="O9064" s="22" t="e">
        <v>#VALUE!</v>
      </c>
      <c r="P9064" s="22" t="e">
        <v>#VALUE!</v>
      </c>
      <c r="Q9064" s="22" t="e">
        <v>#VALUE!</v>
      </c>
      <c r="R9064" s="22" t="e">
        <v>#VALUE!</v>
      </c>
      <c r="S9064" s="22" t="e">
        <v>#VALUE!</v>
      </c>
      <c r="U9064" s="28">
        <f t="shared" si="14223"/>
        <v>189</v>
      </c>
      <c r="V9064" s="28">
        <f t="shared" si="14224"/>
        <v>239</v>
      </c>
    </row>
    <row r="9065" spans="1:22" x14ac:dyDescent="0.3">
      <c r="A9065" s="28">
        <f t="shared" si="14222"/>
        <v>189240</v>
      </c>
      <c r="B9065" s="7">
        <f t="shared" si="14288"/>
        <v>0</v>
      </c>
      <c r="C9065" s="7">
        <f t="shared" si="14289"/>
        <v>0</v>
      </c>
      <c r="D9065" s="7">
        <f t="shared" si="14291"/>
        <v>0</v>
      </c>
      <c r="E9065" s="12" t="s">
        <v>231</v>
      </c>
      <c r="G9065" s="2" t="str">
        <f t="shared" si="14292"/>
        <v/>
      </c>
      <c r="H9065" s="13"/>
      <c r="J9065" s="28" t="str">
        <f t="shared" ref="J9065" si="14296">CONCATENATE(K9062,3)</f>
        <v>103</v>
      </c>
      <c r="K9065" s="22" t="e">
        <v>#VALUE!</v>
      </c>
      <c r="L9065" s="22" t="e">
        <v>#VALUE!</v>
      </c>
      <c r="M9065" s="22" t="e">
        <v>#VALUE!</v>
      </c>
      <c r="N9065" s="22" t="e">
        <v>#VALUE!</v>
      </c>
      <c r="O9065" s="22" t="e">
        <v>#VALUE!</v>
      </c>
      <c r="P9065" s="22" t="e">
        <v>#VALUE!</v>
      </c>
      <c r="Q9065" s="22" t="e">
        <v>#VALUE!</v>
      </c>
      <c r="R9065" s="22" t="e">
        <v>#VALUE!</v>
      </c>
      <c r="S9065" s="22" t="e">
        <v>#VALUE!</v>
      </c>
      <c r="U9065" s="28">
        <f t="shared" si="14223"/>
        <v>189</v>
      </c>
      <c r="V9065" s="28">
        <f t="shared" si="14224"/>
        <v>240</v>
      </c>
    </row>
    <row r="9066" spans="1:22" x14ac:dyDescent="0.3">
      <c r="A9066" s="28">
        <f t="shared" si="14222"/>
        <v>189241</v>
      </c>
      <c r="B9066" s="7">
        <f t="shared" si="14288"/>
        <v>0</v>
      </c>
      <c r="C9066" s="7">
        <f t="shared" si="14289"/>
        <v>0</v>
      </c>
      <c r="D9066" s="7">
        <f t="shared" si="14291"/>
        <v>0</v>
      </c>
      <c r="E9066" s="10" t="e">
        <f>IF(D9028="","",MAX(E9067,E9068))*2</f>
        <v>#VALUE!</v>
      </c>
      <c r="G9066" s="2" t="str">
        <f t="shared" si="14292"/>
        <v/>
      </c>
      <c r="H9066" s="13"/>
      <c r="U9066" s="28">
        <f t="shared" si="14223"/>
        <v>189</v>
      </c>
      <c r="V9066" s="28">
        <f t="shared" si="14224"/>
        <v>241</v>
      </c>
    </row>
    <row r="9067" spans="1:22" x14ac:dyDescent="0.3">
      <c r="A9067" s="28">
        <f t="shared" si="14222"/>
        <v>189242</v>
      </c>
      <c r="B9067" s="7">
        <f t="shared" si="14288"/>
        <v>0</v>
      </c>
      <c r="C9067" s="7">
        <f t="shared" si="14289"/>
        <v>0</v>
      </c>
      <c r="D9067" s="7">
        <f t="shared" si="14291"/>
        <v>0</v>
      </c>
      <c r="E9067" s="11">
        <f>ABS(MIN(G9060:G9069))</f>
        <v>0</v>
      </c>
      <c r="G9067" s="2" t="str">
        <f t="shared" si="14292"/>
        <v/>
      </c>
      <c r="U9067" s="28">
        <f t="shared" si="14223"/>
        <v>189</v>
      </c>
      <c r="V9067" s="28">
        <f t="shared" si="14224"/>
        <v>242</v>
      </c>
    </row>
    <row r="9068" spans="1:22" x14ac:dyDescent="0.3">
      <c r="A9068" s="28">
        <f t="shared" si="14222"/>
        <v>189243</v>
      </c>
      <c r="B9068" s="7">
        <f t="shared" si="14288"/>
        <v>0</v>
      </c>
      <c r="C9068" s="7">
        <f t="shared" si="14289"/>
        <v>0</v>
      </c>
      <c r="D9068" s="7">
        <f t="shared" si="14291"/>
        <v>0</v>
      </c>
      <c r="E9068" s="11">
        <f>ABS(MAX(G9060:G9069))</f>
        <v>0</v>
      </c>
      <c r="G9068" s="2" t="str">
        <f t="shared" si="14292"/>
        <v/>
      </c>
      <c r="U9068" s="28">
        <f t="shared" si="14223"/>
        <v>189</v>
      </c>
      <c r="V9068" s="28">
        <f t="shared" si="14224"/>
        <v>243</v>
      </c>
    </row>
    <row r="9069" spans="1:22" x14ac:dyDescent="0.3">
      <c r="A9069" s="28">
        <f t="shared" si="14222"/>
        <v>189244</v>
      </c>
      <c r="B9069" s="7">
        <f t="shared" si="14288"/>
        <v>0</v>
      </c>
      <c r="C9069" s="7">
        <f t="shared" si="14289"/>
        <v>0</v>
      </c>
      <c r="D9069" s="7">
        <f t="shared" si="14291"/>
        <v>0</v>
      </c>
      <c r="F9069" s="13"/>
      <c r="G9069" s="2" t="str">
        <f t="shared" si="14292"/>
        <v/>
      </c>
      <c r="U9069" s="28">
        <f t="shared" si="14223"/>
        <v>189</v>
      </c>
      <c r="V9069" s="28">
        <f t="shared" si="14224"/>
        <v>244</v>
      </c>
    </row>
    <row r="9070" spans="1:22" x14ac:dyDescent="0.3">
      <c r="A9070" s="28">
        <f t="shared" si="14222"/>
        <v>189245</v>
      </c>
      <c r="F9070" s="13"/>
      <c r="U9070" s="28">
        <f t="shared" si="14223"/>
        <v>189</v>
      </c>
      <c r="V9070" s="28">
        <f t="shared" si="14224"/>
        <v>245</v>
      </c>
    </row>
    <row r="9071" spans="1:22" x14ac:dyDescent="0.3">
      <c r="A9071" s="28">
        <f t="shared" si="14222"/>
        <v>189246</v>
      </c>
      <c r="F9071" s="13"/>
      <c r="U9071" s="28">
        <f t="shared" si="14223"/>
        <v>189</v>
      </c>
      <c r="V9071" s="28">
        <f t="shared" si="14224"/>
        <v>246</v>
      </c>
    </row>
    <row r="9072" spans="1:22" x14ac:dyDescent="0.3">
      <c r="A9072" s="28">
        <f t="shared" si="14222"/>
        <v>189247</v>
      </c>
      <c r="F9072" s="13"/>
      <c r="U9072" s="28">
        <f t="shared" si="14223"/>
        <v>189</v>
      </c>
      <c r="V9072" s="28">
        <f t="shared" si="14224"/>
        <v>247</v>
      </c>
    </row>
    <row r="9073" spans="1:24" s="8" customFormat="1" x14ac:dyDescent="0.3"/>
    <row r="9074" spans="1:24" x14ac:dyDescent="0.3">
      <c r="A9074" s="28">
        <f t="shared" ref="A9074:A9120" si="14297">ROUND(CONCATENATE(U9074,V9074),0)</f>
        <v>190201</v>
      </c>
      <c r="B9074" s="63" t="s">
        <v>0</v>
      </c>
      <c r="C9074" s="63"/>
      <c r="D9074" s="71"/>
      <c r="E9074" s="71"/>
      <c r="F9074" s="71"/>
      <c r="G9074" s="71"/>
      <c r="H9074" s="71"/>
      <c r="U9074" s="28">
        <f t="shared" ref="U9074:U9122" si="14298">U9072+1</f>
        <v>190</v>
      </c>
      <c r="V9074" s="28">
        <v>201</v>
      </c>
    </row>
    <row r="9075" spans="1:24" x14ac:dyDescent="0.3">
      <c r="A9075" s="28">
        <f t="shared" si="14297"/>
        <v>190202</v>
      </c>
      <c r="B9075" s="72" t="s">
        <v>70</v>
      </c>
      <c r="C9075" s="73"/>
      <c r="D9075" s="30"/>
      <c r="E9075" s="66" t="s">
        <v>71</v>
      </c>
      <c r="F9075" s="66"/>
      <c r="G9075" s="74"/>
      <c r="H9075" s="74"/>
      <c r="U9075" s="28">
        <f t="shared" si="14223"/>
        <v>190</v>
      </c>
      <c r="V9075" s="28">
        <f t="shared" ref="V9075:V9120" si="14299">V9074+1</f>
        <v>202</v>
      </c>
    </row>
    <row r="9076" spans="1:24" x14ac:dyDescent="0.3">
      <c r="A9076" s="28">
        <f t="shared" si="14297"/>
        <v>190203</v>
      </c>
      <c r="B9076" s="75" t="s">
        <v>6</v>
      </c>
      <c r="C9076" s="75"/>
      <c r="D9076" s="71"/>
      <c r="E9076" s="71"/>
      <c r="F9076" s="71"/>
      <c r="G9076" s="71"/>
      <c r="H9076" s="71"/>
      <c r="U9076" s="28">
        <f t="shared" si="14223"/>
        <v>190</v>
      </c>
      <c r="V9076" s="28">
        <f t="shared" si="14299"/>
        <v>203</v>
      </c>
    </row>
    <row r="9077" spans="1:24" x14ac:dyDescent="0.3">
      <c r="A9077" s="28">
        <f t="shared" si="14297"/>
        <v>190204</v>
      </c>
      <c r="B9077" s="63" t="s">
        <v>7</v>
      </c>
      <c r="C9077" s="63"/>
      <c r="D9077" s="71"/>
      <c r="E9077" s="71"/>
      <c r="F9077" s="71"/>
      <c r="G9077" s="71"/>
      <c r="H9077" s="71"/>
      <c r="J9077" s="17"/>
      <c r="K9077" s="17" t="s">
        <v>53</v>
      </c>
      <c r="L9077" s="17" t="s">
        <v>54</v>
      </c>
      <c r="M9077" s="17" t="s">
        <v>55</v>
      </c>
      <c r="N9077" s="17" t="s">
        <v>56</v>
      </c>
      <c r="O9077" s="17" t="s">
        <v>57</v>
      </c>
      <c r="P9077" s="17" t="s">
        <v>2</v>
      </c>
      <c r="Q9077" s="17" t="s">
        <v>3</v>
      </c>
      <c r="R9077" s="17" t="s">
        <v>4</v>
      </c>
      <c r="S9077" s="17" t="s">
        <v>5</v>
      </c>
      <c r="U9077" s="28">
        <f t="shared" si="14223"/>
        <v>190</v>
      </c>
      <c r="V9077" s="28">
        <f t="shared" si="14299"/>
        <v>204</v>
      </c>
      <c r="X9077" s="1" t="s">
        <v>48</v>
      </c>
    </row>
    <row r="9078" spans="1:24" x14ac:dyDescent="0.3">
      <c r="A9078" s="28">
        <f t="shared" si="14297"/>
        <v>190205</v>
      </c>
      <c r="B9078" s="63" t="s">
        <v>9</v>
      </c>
      <c r="C9078" s="63"/>
      <c r="D9078" s="71"/>
      <c r="E9078" s="71"/>
      <c r="F9078" s="71"/>
      <c r="G9078" s="71"/>
      <c r="H9078" s="71"/>
      <c r="J9078" s="17">
        <f t="shared" ref="J9078" si="14300">COUNTA(B9090:B9099)</f>
        <v>0</v>
      </c>
      <c r="K9078" s="17">
        <f t="shared" ref="K9078" si="14301">IF(L9078-1&lt;2,0,L9078-1)</f>
        <v>0</v>
      </c>
      <c r="L9078" s="17">
        <f t="shared" ref="L9078" si="14302">IF(M9078-1&lt;2,0,M9078-1)</f>
        <v>0</v>
      </c>
      <c r="M9078" s="17">
        <f t="shared" ref="M9078" si="14303">IF(N9078-1&lt;2,0,N9078-1)</f>
        <v>0</v>
      </c>
      <c r="N9078" s="17">
        <f t="shared" ref="N9078" si="14304">IF(O9078-1&lt;2,0,O9078-1)</f>
        <v>0</v>
      </c>
      <c r="O9078" s="17">
        <f t="shared" ref="O9078" si="14305">IF(P9078-1&lt;2,0,P9078-1)</f>
        <v>0</v>
      </c>
      <c r="P9078" s="17">
        <f t="shared" ref="P9078" si="14306">IF(Q9078-1&lt;2,0,Q9078-1)</f>
        <v>0</v>
      </c>
      <c r="Q9078" s="17">
        <f t="shared" ref="Q9078" si="14307">IF(R9078-1&lt;2,0,R9078-1)</f>
        <v>0</v>
      </c>
      <c r="R9078" s="17">
        <f t="shared" ref="R9078" si="14308">IF(S9078-1&lt;2,0,S9078-1)</f>
        <v>0</v>
      </c>
      <c r="S9078" s="17">
        <f t="shared" ref="S9078" si="14309">J9078</f>
        <v>0</v>
      </c>
      <c r="U9078" s="28">
        <f t="shared" si="14223"/>
        <v>190</v>
      </c>
      <c r="V9078" s="28">
        <f t="shared" si="14299"/>
        <v>205</v>
      </c>
      <c r="X9078" s="1" t="s">
        <v>49</v>
      </c>
    </row>
    <row r="9079" spans="1:24" x14ac:dyDescent="0.3">
      <c r="A9079" s="28">
        <f t="shared" si="14297"/>
        <v>190206</v>
      </c>
      <c r="B9079" s="63" t="s">
        <v>10</v>
      </c>
      <c r="C9079" s="63"/>
      <c r="D9079" s="71"/>
      <c r="E9079" s="71"/>
      <c r="F9079" s="71"/>
      <c r="G9079" s="71"/>
      <c r="H9079" s="71"/>
      <c r="J9079" s="28" t="str">
        <f t="shared" ref="J9079" si="14310">CONCATENATE(J9078,1)</f>
        <v>01</v>
      </c>
      <c r="K9079" s="29">
        <f t="shared" ref="K9079" si="14311">IF(K9078=0,0,VLOOKUP(J9079,J9083:S9113,K9078,FALSE))</f>
        <v>0</v>
      </c>
      <c r="L9079" s="29">
        <f t="shared" ref="L9079" si="14312">IF(L9078=0,0,VLOOKUP(J9079,J9083:S9113,L9078,FALSE))</f>
        <v>0</v>
      </c>
      <c r="M9079" s="29">
        <f t="shared" ref="M9079" si="14313">IF(M9078=0,0,VLOOKUP(J9079,J9083:S9113,M9078,FALSE))</f>
        <v>0</v>
      </c>
      <c r="N9079" s="29">
        <f t="shared" ref="N9079" si="14314">IF(N9078=0,0,VLOOKUP(J9079,J9083:S9113,N9078,FALSE))</f>
        <v>0</v>
      </c>
      <c r="O9079" s="29">
        <f t="shared" ref="O9079" si="14315">IF(O9078=0,0,VLOOKUP(J9079,J9083:S9113,O9078,FALSE))</f>
        <v>0</v>
      </c>
      <c r="P9079" s="29">
        <f t="shared" ref="P9079" si="14316">IF(P9078=0,0,VLOOKUP(J9079,J9083:S9113,P9078,FALSE))</f>
        <v>0</v>
      </c>
      <c r="Q9079" s="29">
        <f t="shared" ref="Q9079" si="14317">IF(Q9078=0,0,VLOOKUP(J9079,J9083:S9113,Q9078,FALSE))</f>
        <v>0</v>
      </c>
      <c r="R9079" s="29">
        <f t="shared" ref="R9079" si="14318">IF(R9078=0,0,VLOOKUP(J9079,J9083:S9113,R9078,FALSE))</f>
        <v>0</v>
      </c>
      <c r="S9079" s="29">
        <f t="shared" ref="S9079" si="14319">IF(S9078=0,0,VLOOKUP(J9079,J9083:S9113,S9078,FALSE))</f>
        <v>0</v>
      </c>
      <c r="U9079" s="28">
        <f t="shared" si="14223"/>
        <v>190</v>
      </c>
      <c r="V9079" s="28">
        <f t="shared" si="14299"/>
        <v>206</v>
      </c>
      <c r="X9079" s="1" t="s">
        <v>50</v>
      </c>
    </row>
    <row r="9080" spans="1:24" x14ac:dyDescent="0.3">
      <c r="A9080" s="28">
        <f t="shared" si="14297"/>
        <v>190207</v>
      </c>
      <c r="B9080" s="63" t="s">
        <v>11</v>
      </c>
      <c r="C9080" s="63"/>
      <c r="D9080" s="64"/>
      <c r="E9080" s="64"/>
      <c r="F9080" s="64"/>
      <c r="G9080" s="64"/>
      <c r="H9080" s="64"/>
      <c r="J9080" s="28" t="str">
        <f t="shared" ref="J9080" si="14320">CONCATENATE(J9078,2)</f>
        <v>02</v>
      </c>
      <c r="K9080" s="22">
        <f t="shared" ref="K9080" si="14321">IF(K9078=0,0,VLOOKUP(J9080,J9083:S9113,K9078,FALSE))</f>
        <v>0</v>
      </c>
      <c r="L9080" s="22">
        <f t="shared" ref="L9080" si="14322">IF(L9078=0,0,VLOOKUP(J9080,J9083:S9113,L9078,FALSE))</f>
        <v>0</v>
      </c>
      <c r="M9080" s="22">
        <f t="shared" ref="M9080" si="14323">IF(M9078=0,0,VLOOKUP(J9080,J9083:S9113,M9078,FALSE))</f>
        <v>0</v>
      </c>
      <c r="N9080" s="22">
        <f t="shared" ref="N9080" si="14324">IF(N9078=0,0,VLOOKUP(J9080,J9083:S9113,N9078,FALSE))</f>
        <v>0</v>
      </c>
      <c r="O9080" s="22">
        <f t="shared" ref="O9080" si="14325">IF(O9078=0,0,VLOOKUP(J9080,J9083:S9113,O9078,FALSE))</f>
        <v>0</v>
      </c>
      <c r="P9080" s="22">
        <f t="shared" ref="P9080" si="14326">IF(P9078=0,0,VLOOKUP(J9080,J9083:S9113,P9078,FALSE))</f>
        <v>0</v>
      </c>
      <c r="Q9080" s="22">
        <f t="shared" ref="Q9080" si="14327">IF(Q9078=0,0,VLOOKUP(J9080,J9083:S9113,Q9078,FALSE))</f>
        <v>0</v>
      </c>
      <c r="R9080" s="22">
        <f t="shared" ref="R9080" si="14328">IF(R9078=0,0,VLOOKUP(J9080,J9083:S9113,R9078,FALSE))</f>
        <v>0</v>
      </c>
      <c r="S9080" s="22">
        <f t="shared" ref="S9080" si="14329">IF(S9078=0,0,VLOOKUP(J9080,J9083:S9113,S9078,FALSE))</f>
        <v>0</v>
      </c>
      <c r="U9080" s="28">
        <f t="shared" si="14223"/>
        <v>190</v>
      </c>
      <c r="V9080" s="28">
        <f t="shared" si="14299"/>
        <v>207</v>
      </c>
    </row>
    <row r="9081" spans="1:24" x14ac:dyDescent="0.3">
      <c r="A9081" s="28">
        <f t="shared" si="14297"/>
        <v>190208</v>
      </c>
      <c r="B9081" s="63" t="s">
        <v>12</v>
      </c>
      <c r="C9081" s="63"/>
      <c r="D9081" s="65"/>
      <c r="E9081" s="65"/>
      <c r="F9081" s="65"/>
      <c r="G9081" s="65"/>
      <c r="H9081" s="65"/>
      <c r="J9081" s="28" t="str">
        <f t="shared" ref="J9081" si="14330">CONCATENATE(J9078,3)</f>
        <v>03</v>
      </c>
      <c r="K9081" s="22"/>
      <c r="L9081" s="22"/>
      <c r="M9081" s="22"/>
      <c r="N9081" s="22" t="s">
        <v>58</v>
      </c>
      <c r="O9081" s="29">
        <f t="shared" ref="O9081" si="14331">J9078-2</f>
        <v>-2</v>
      </c>
      <c r="P9081" s="22" t="s">
        <v>59</v>
      </c>
      <c r="Q9081" s="29" t="e">
        <f t="shared" ref="Q9081" si="14332">VLOOKUP(J9081,J9083:S9113,3,FALSE)</f>
        <v>#N/A</v>
      </c>
      <c r="R9081" s="22" t="s">
        <v>60</v>
      </c>
      <c r="S9081" s="22" t="e">
        <f t="shared" ref="S9081" si="14333">VLOOKUP(J9081,J9083:S9113,2,FALSE)</f>
        <v>#N/A</v>
      </c>
      <c r="U9081" s="28">
        <f t="shared" si="14223"/>
        <v>190</v>
      </c>
      <c r="V9081" s="28">
        <f t="shared" si="14299"/>
        <v>208</v>
      </c>
    </row>
    <row r="9082" spans="1:24" x14ac:dyDescent="0.3">
      <c r="A9082" s="28">
        <f t="shared" si="14297"/>
        <v>190209</v>
      </c>
      <c r="B9082" s="63" t="s">
        <v>13</v>
      </c>
      <c r="C9082" s="63"/>
      <c r="D9082" s="15"/>
      <c r="E9082" s="66" t="s">
        <v>14</v>
      </c>
      <c r="F9082" s="66"/>
      <c r="G9082" s="66"/>
      <c r="H9082" s="6" t="s">
        <v>64</v>
      </c>
      <c r="J9082" s="17"/>
      <c r="K9082" s="17">
        <v>3</v>
      </c>
      <c r="L9082" s="17">
        <v>3</v>
      </c>
      <c r="M9082" s="17"/>
      <c r="N9082" s="17"/>
      <c r="O9082" s="17"/>
      <c r="P9082" s="17"/>
      <c r="Q9082" s="17"/>
      <c r="R9082" s="17"/>
      <c r="S9082" s="17"/>
      <c r="U9082" s="28">
        <f t="shared" si="14223"/>
        <v>190</v>
      </c>
      <c r="V9082" s="28">
        <f t="shared" si="14299"/>
        <v>209</v>
      </c>
    </row>
    <row r="9083" spans="1:24" x14ac:dyDescent="0.3">
      <c r="A9083" s="28">
        <f t="shared" si="14297"/>
        <v>190210</v>
      </c>
      <c r="B9083" s="63" t="s">
        <v>15</v>
      </c>
      <c r="C9083" s="63"/>
      <c r="D9083" s="2">
        <f t="shared" ref="D9083" si="14334">MIN(B9090:B9099)</f>
        <v>0</v>
      </c>
      <c r="E9083" s="3" t="s">
        <v>16</v>
      </c>
      <c r="F9083" s="2">
        <f t="shared" ref="F9083" si="14335">MAX(B9090:B9099)</f>
        <v>0</v>
      </c>
      <c r="G9083" s="4" t="str">
        <f t="shared" ref="G9083" si="14336">IF(H9082="","",H9082)</f>
        <v>°C</v>
      </c>
      <c r="H9083" s="14"/>
      <c r="J9083" s="28" t="str">
        <f t="shared" ref="J9083" si="14337">CONCATENATE(K9082,1)</f>
        <v>31</v>
      </c>
      <c r="K9083" s="22" t="e">
        <f t="array" ref="K9083:L9085">LINEST(B9090:B9092,C9090:C9092^{1},TRUE,TRUE)</f>
        <v>#VALUE!</v>
      </c>
      <c r="L9083" s="22" t="e">
        <v>#VALUE!</v>
      </c>
      <c r="M9083" s="17"/>
      <c r="N9083" s="17"/>
      <c r="O9083" s="17"/>
      <c r="P9083" s="17"/>
      <c r="Q9083" s="17"/>
      <c r="R9083" s="17"/>
      <c r="S9083" s="17"/>
      <c r="U9083" s="28">
        <f t="shared" si="14223"/>
        <v>190</v>
      </c>
      <c r="V9083" s="28">
        <f t="shared" si="14299"/>
        <v>210</v>
      </c>
    </row>
    <row r="9084" spans="1:24" x14ac:dyDescent="0.3">
      <c r="A9084" s="28">
        <f t="shared" si="14297"/>
        <v>190211</v>
      </c>
      <c r="J9084" s="28" t="str">
        <f t="shared" ref="J9084" si="14338">CONCATENATE(K9082,2)</f>
        <v>32</v>
      </c>
      <c r="K9084" s="22" t="e">
        <v>#VALUE!</v>
      </c>
      <c r="L9084" s="22" t="e">
        <v>#VALUE!</v>
      </c>
      <c r="M9084" s="17"/>
      <c r="N9084" s="17"/>
      <c r="O9084" s="17"/>
      <c r="P9084" s="17"/>
      <c r="Q9084" s="17"/>
      <c r="R9084" s="17"/>
      <c r="S9084" s="17"/>
      <c r="U9084" s="28">
        <f t="shared" si="14223"/>
        <v>190</v>
      </c>
      <c r="V9084" s="28">
        <f t="shared" si="14299"/>
        <v>211</v>
      </c>
    </row>
    <row r="9085" spans="1:24" x14ac:dyDescent="0.3">
      <c r="A9085" s="28">
        <f t="shared" si="14297"/>
        <v>190212</v>
      </c>
      <c r="B9085" s="67" t="s">
        <v>17</v>
      </c>
      <c r="C9085" s="67"/>
      <c r="D9085" s="67"/>
      <c r="E9085" s="67"/>
      <c r="F9085" s="67"/>
      <c r="G9085" s="68" t="s">
        <v>31</v>
      </c>
      <c r="H9085" s="69"/>
      <c r="J9085" s="28" t="str">
        <f t="shared" ref="J9085" si="14339">CONCATENATE(K9082,3)</f>
        <v>33</v>
      </c>
      <c r="K9085" s="22" t="e">
        <v>#VALUE!</v>
      </c>
      <c r="L9085" s="22" t="e">
        <v>#VALUE!</v>
      </c>
      <c r="M9085" s="17"/>
      <c r="N9085" s="17"/>
      <c r="O9085" s="17"/>
      <c r="P9085" s="17"/>
      <c r="Q9085" s="17"/>
      <c r="R9085" s="17"/>
      <c r="S9085" s="17"/>
      <c r="U9085" s="28">
        <f t="shared" si="14223"/>
        <v>190</v>
      </c>
      <c r="V9085" s="28">
        <f t="shared" si="14299"/>
        <v>212</v>
      </c>
    </row>
    <row r="9086" spans="1:24" x14ac:dyDescent="0.3">
      <c r="A9086" s="28">
        <f t="shared" si="14297"/>
        <v>190213</v>
      </c>
      <c r="B9086" s="66" t="s">
        <v>18</v>
      </c>
      <c r="C9086" s="66"/>
      <c r="D9086" s="66"/>
      <c r="E9086" s="66" t="str">
        <f t="shared" ref="E9086" si="14340">IF(D9079="","",D9079)</f>
        <v/>
      </c>
      <c r="F9086" s="66"/>
      <c r="G9086" s="4" t="s">
        <v>18</v>
      </c>
      <c r="H9086" s="16"/>
      <c r="J9086" s="17"/>
      <c r="K9086" s="17">
        <v>4</v>
      </c>
      <c r="L9086" s="17">
        <v>4</v>
      </c>
      <c r="M9086" s="17">
        <v>4</v>
      </c>
      <c r="N9086" s="17"/>
      <c r="O9086" s="17"/>
      <c r="P9086" s="17"/>
      <c r="Q9086" s="17"/>
      <c r="R9086" s="17"/>
      <c r="S9086" s="17"/>
      <c r="U9086" s="28">
        <f t="shared" si="14223"/>
        <v>190</v>
      </c>
      <c r="V9086" s="28">
        <f t="shared" si="14299"/>
        <v>213</v>
      </c>
    </row>
    <row r="9087" spans="1:24" ht="15" customHeight="1" x14ac:dyDescent="0.3">
      <c r="A9087" s="28">
        <f t="shared" si="14297"/>
        <v>190214</v>
      </c>
      <c r="B9087" s="5" t="s">
        <v>19</v>
      </c>
      <c r="C9087" s="5" t="s">
        <v>20</v>
      </c>
      <c r="D9087" s="5" t="s">
        <v>21</v>
      </c>
      <c r="E9087" s="5"/>
      <c r="F9087" s="70" t="s">
        <v>33</v>
      </c>
      <c r="G9087" s="5" t="s">
        <v>19</v>
      </c>
      <c r="H9087" s="5" t="s">
        <v>20</v>
      </c>
      <c r="J9087" s="28" t="str">
        <f t="shared" ref="J9087" si="14341">CONCATENATE(K9086,1)</f>
        <v>41</v>
      </c>
      <c r="K9087" s="22" t="e">
        <f t="array" ref="K9087:M9089">LINEST(B9090:B9093,C9090:C9093^{1,2},TRUE,TRUE)</f>
        <v>#VALUE!</v>
      </c>
      <c r="L9087" s="22" t="e">
        <v>#VALUE!</v>
      </c>
      <c r="M9087" s="22" t="e">
        <v>#VALUE!</v>
      </c>
      <c r="N9087" s="17"/>
      <c r="O9087" s="17"/>
      <c r="P9087" s="17"/>
      <c r="Q9087" s="17"/>
      <c r="R9087" s="17"/>
      <c r="S9087" s="17"/>
      <c r="U9087" s="28">
        <f t="shared" si="14223"/>
        <v>190</v>
      </c>
      <c r="V9087" s="28">
        <f t="shared" si="14299"/>
        <v>214</v>
      </c>
    </row>
    <row r="9088" spans="1:24" x14ac:dyDescent="0.3">
      <c r="A9088" s="28">
        <f t="shared" si="14297"/>
        <v>190215</v>
      </c>
      <c r="B9088" s="5" t="s">
        <v>22</v>
      </c>
      <c r="C9088" s="5" t="s">
        <v>23</v>
      </c>
      <c r="D9088" s="5" t="s">
        <v>24</v>
      </c>
      <c r="E9088" s="5" t="s">
        <v>32</v>
      </c>
      <c r="F9088" s="70"/>
      <c r="G9088" s="5" t="s">
        <v>22</v>
      </c>
      <c r="H9088" s="5" t="s">
        <v>23</v>
      </c>
      <c r="J9088" s="28" t="str">
        <f t="shared" ref="J9088" si="14342">CONCATENATE(K9086,2)</f>
        <v>42</v>
      </c>
      <c r="K9088" s="22" t="e">
        <v>#VALUE!</v>
      </c>
      <c r="L9088" s="22" t="e">
        <v>#VALUE!</v>
      </c>
      <c r="M9088" s="22" t="e">
        <v>#VALUE!</v>
      </c>
      <c r="N9088" s="17"/>
      <c r="O9088" s="17"/>
      <c r="P9088" s="17"/>
      <c r="Q9088" s="17"/>
      <c r="R9088" s="17"/>
      <c r="S9088" s="17"/>
      <c r="U9088" s="28">
        <f t="shared" si="14223"/>
        <v>190</v>
      </c>
      <c r="V9088" s="28">
        <f t="shared" si="14299"/>
        <v>215</v>
      </c>
    </row>
    <row r="9089" spans="1:22" x14ac:dyDescent="0.3">
      <c r="A9089" s="28">
        <f t="shared" si="14297"/>
        <v>190216</v>
      </c>
      <c r="B9089" s="6" t="str">
        <f t="shared" ref="B9089" si="14343">IF(H9082="","",H9082)</f>
        <v>°C</v>
      </c>
      <c r="C9089" s="6" t="str">
        <f t="shared" ref="C9089" si="14344">IF(H9082="","",H9082)</f>
        <v>°C</v>
      </c>
      <c r="D9089" s="6" t="str">
        <f t="shared" ref="D9089" si="14345">IF(H9082="","",H9082)</f>
        <v>°C</v>
      </c>
      <c r="E9089" s="6"/>
      <c r="F9089" s="6"/>
      <c r="G9089" s="6" t="str">
        <f t="shared" ref="G9089" si="14346">IF(H9082="","",H9082)</f>
        <v>°C</v>
      </c>
      <c r="H9089" s="6" t="str">
        <f t="shared" ref="H9089" si="14347">IF(H9082="","",H9082)</f>
        <v>°C</v>
      </c>
      <c r="J9089" s="28" t="str">
        <f t="shared" ref="J9089" si="14348">CONCATENATE(K9086,3)</f>
        <v>43</v>
      </c>
      <c r="K9089" s="22" t="e">
        <v>#VALUE!</v>
      </c>
      <c r="L9089" s="22" t="e">
        <v>#VALUE!</v>
      </c>
      <c r="M9089" s="22" t="e">
        <v>#VALUE!</v>
      </c>
      <c r="N9089" s="17"/>
      <c r="O9089" s="17"/>
      <c r="P9089" s="17"/>
      <c r="Q9089" s="17"/>
      <c r="R9089" s="17"/>
      <c r="S9089" s="17"/>
      <c r="U9089" s="28">
        <f t="shared" si="14223"/>
        <v>190</v>
      </c>
      <c r="V9089" s="28">
        <f t="shared" si="14299"/>
        <v>216</v>
      </c>
    </row>
    <row r="9090" spans="1:22" x14ac:dyDescent="0.3">
      <c r="A9090" s="28">
        <f t="shared" si="14297"/>
        <v>190217</v>
      </c>
      <c r="B9090" s="26"/>
      <c r="C9090" s="26"/>
      <c r="D9090" s="26"/>
      <c r="E9090" s="9"/>
      <c r="F9090" s="26"/>
      <c r="G9090" s="27"/>
      <c r="H9090" s="27"/>
      <c r="J9090" s="17"/>
      <c r="K9090" s="17">
        <v>5</v>
      </c>
      <c r="L9090" s="17">
        <v>5</v>
      </c>
      <c r="M9090" s="17">
        <v>5</v>
      </c>
      <c r="N9090" s="17">
        <v>5</v>
      </c>
      <c r="O9090" s="17"/>
      <c r="P9090" s="17"/>
      <c r="Q9090" s="17"/>
      <c r="R9090" s="17"/>
      <c r="S9090" s="17"/>
      <c r="U9090" s="28">
        <f t="shared" si="14223"/>
        <v>190</v>
      </c>
      <c r="V9090" s="28">
        <f t="shared" si="14299"/>
        <v>217</v>
      </c>
    </row>
    <row r="9091" spans="1:22" x14ac:dyDescent="0.3">
      <c r="A9091" s="28">
        <f t="shared" si="14297"/>
        <v>190218</v>
      </c>
      <c r="B9091" s="26"/>
      <c r="C9091" s="26"/>
      <c r="D9091" s="26"/>
      <c r="E9091" s="9"/>
      <c r="F9091" s="26"/>
      <c r="G9091" s="27"/>
      <c r="H9091" s="27"/>
      <c r="J9091" s="28" t="str">
        <f t="shared" ref="J9091" si="14349">CONCATENATE(K9090,1)</f>
        <v>51</v>
      </c>
      <c r="K9091" s="22" t="e">
        <f t="array" ref="K9091:N9093">LINEST(B9090:B9094,C9090:C9094^{1,2,3},TRUE,TRUE)</f>
        <v>#VALUE!</v>
      </c>
      <c r="L9091" s="22" t="e">
        <v>#VALUE!</v>
      </c>
      <c r="M9091" s="22" t="e">
        <v>#VALUE!</v>
      </c>
      <c r="N9091" s="22" t="e">
        <v>#VALUE!</v>
      </c>
      <c r="O9091" s="17"/>
      <c r="P9091" s="17"/>
      <c r="Q9091" s="17"/>
      <c r="R9091" s="17"/>
      <c r="S9091" s="17"/>
      <c r="U9091" s="28">
        <f t="shared" ref="U9091:U9154" si="14350">U9090</f>
        <v>190</v>
      </c>
      <c r="V9091" s="28">
        <f t="shared" si="14299"/>
        <v>218</v>
      </c>
    </row>
    <row r="9092" spans="1:22" x14ac:dyDescent="0.3">
      <c r="A9092" s="28">
        <f t="shared" si="14297"/>
        <v>190219</v>
      </c>
      <c r="B9092" s="26"/>
      <c r="C9092" s="26"/>
      <c r="D9092" s="26"/>
      <c r="E9092" s="9"/>
      <c r="F9092" s="26"/>
      <c r="G9092" s="27"/>
      <c r="H9092" s="27"/>
      <c r="J9092" s="28" t="str">
        <f t="shared" ref="J9092" si="14351">CONCATENATE(K9090,2)</f>
        <v>52</v>
      </c>
      <c r="K9092" s="22" t="e">
        <v>#VALUE!</v>
      </c>
      <c r="L9092" s="22" t="e">
        <v>#VALUE!</v>
      </c>
      <c r="M9092" s="22" t="e">
        <v>#VALUE!</v>
      </c>
      <c r="N9092" s="22" t="e">
        <v>#VALUE!</v>
      </c>
      <c r="O9092" s="17"/>
      <c r="P9092" s="17"/>
      <c r="Q9092" s="17"/>
      <c r="R9092" s="17"/>
      <c r="S9092" s="17"/>
      <c r="U9092" s="28">
        <f t="shared" si="14350"/>
        <v>190</v>
      </c>
      <c r="V9092" s="28">
        <f t="shared" si="14299"/>
        <v>219</v>
      </c>
    </row>
    <row r="9093" spans="1:22" x14ac:dyDescent="0.3">
      <c r="A9093" s="28">
        <f t="shared" si="14297"/>
        <v>190220</v>
      </c>
      <c r="B9093" s="26"/>
      <c r="C9093" s="26"/>
      <c r="D9093" s="26"/>
      <c r="E9093" s="9"/>
      <c r="F9093" s="26"/>
      <c r="G9093" s="27"/>
      <c r="H9093" s="27"/>
      <c r="J9093" s="28" t="str">
        <f t="shared" ref="J9093" si="14352">CONCATENATE(K9090,3)</f>
        <v>53</v>
      </c>
      <c r="K9093" s="22" t="e">
        <v>#VALUE!</v>
      </c>
      <c r="L9093" s="22" t="e">
        <v>#VALUE!</v>
      </c>
      <c r="M9093" s="22" t="e">
        <v>#VALUE!</v>
      </c>
      <c r="N9093" s="22" t="e">
        <v>#VALUE!</v>
      </c>
      <c r="O9093" s="17"/>
      <c r="P9093" s="17"/>
      <c r="Q9093" s="17"/>
      <c r="R9093" s="17"/>
      <c r="S9093" s="17"/>
      <c r="U9093" s="28">
        <f t="shared" si="14350"/>
        <v>190</v>
      </c>
      <c r="V9093" s="28">
        <f t="shared" si="14299"/>
        <v>220</v>
      </c>
    </row>
    <row r="9094" spans="1:22" x14ac:dyDescent="0.3">
      <c r="A9094" s="28">
        <f t="shared" si="14297"/>
        <v>190221</v>
      </c>
      <c r="B9094" s="26"/>
      <c r="C9094" s="26"/>
      <c r="D9094" s="26"/>
      <c r="E9094" s="9"/>
      <c r="F9094" s="26"/>
      <c r="G9094" s="27"/>
      <c r="H9094" s="27"/>
      <c r="J9094" s="17"/>
      <c r="K9094" s="17">
        <v>6</v>
      </c>
      <c r="L9094" s="17">
        <v>6</v>
      </c>
      <c r="M9094" s="17">
        <v>6</v>
      </c>
      <c r="N9094" s="17">
        <v>6</v>
      </c>
      <c r="O9094" s="17">
        <v>6</v>
      </c>
      <c r="P9094" s="17"/>
      <c r="Q9094" s="17"/>
      <c r="R9094" s="17"/>
      <c r="S9094" s="17"/>
      <c r="U9094" s="28">
        <f t="shared" si="14350"/>
        <v>190</v>
      </c>
      <c r="V9094" s="28">
        <f t="shared" si="14299"/>
        <v>221</v>
      </c>
    </row>
    <row r="9095" spans="1:22" x14ac:dyDescent="0.3">
      <c r="A9095" s="28">
        <f t="shared" si="14297"/>
        <v>190222</v>
      </c>
      <c r="B9095" s="26"/>
      <c r="C9095" s="26"/>
      <c r="D9095" s="26"/>
      <c r="E9095" s="9"/>
      <c r="F9095" s="26"/>
      <c r="G9095" s="27"/>
      <c r="H9095" s="27"/>
      <c r="J9095" s="28" t="str">
        <f t="shared" ref="J9095" si="14353">CONCATENATE(K9094,1)</f>
        <v>61</v>
      </c>
      <c r="K9095" s="22" t="e">
        <f t="array" ref="K9095:O9097">LINEST(B9090:B9095,C9090:C9095^{1,2,3,4},TRUE,TRUE)</f>
        <v>#VALUE!</v>
      </c>
      <c r="L9095" s="22" t="e">
        <v>#VALUE!</v>
      </c>
      <c r="M9095" s="22" t="e">
        <v>#VALUE!</v>
      </c>
      <c r="N9095" s="22" t="e">
        <v>#VALUE!</v>
      </c>
      <c r="O9095" s="22" t="e">
        <v>#VALUE!</v>
      </c>
      <c r="P9095" s="17"/>
      <c r="Q9095" s="17"/>
      <c r="R9095" s="17"/>
      <c r="S9095" s="17"/>
      <c r="U9095" s="28">
        <f t="shared" si="14350"/>
        <v>190</v>
      </c>
      <c r="V9095" s="28">
        <f t="shared" si="14299"/>
        <v>222</v>
      </c>
    </row>
    <row r="9096" spans="1:22" x14ac:dyDescent="0.3">
      <c r="A9096" s="28">
        <f t="shared" si="14297"/>
        <v>190223</v>
      </c>
      <c r="B9096" s="26"/>
      <c r="C9096" s="26"/>
      <c r="D9096" s="26"/>
      <c r="E9096" s="9"/>
      <c r="F9096" s="26"/>
      <c r="G9096" s="27"/>
      <c r="H9096" s="27"/>
      <c r="J9096" s="28" t="str">
        <f t="shared" ref="J9096" si="14354">CONCATENATE(K9094,2)</f>
        <v>62</v>
      </c>
      <c r="K9096" s="22" t="e">
        <v>#VALUE!</v>
      </c>
      <c r="L9096" s="22" t="e">
        <v>#VALUE!</v>
      </c>
      <c r="M9096" s="22" t="e">
        <v>#VALUE!</v>
      </c>
      <c r="N9096" s="22" t="e">
        <v>#VALUE!</v>
      </c>
      <c r="O9096" s="22" t="e">
        <v>#VALUE!</v>
      </c>
      <c r="P9096" s="17"/>
      <c r="Q9096" s="17"/>
      <c r="R9096" s="17"/>
      <c r="S9096" s="17"/>
      <c r="U9096" s="28">
        <f t="shared" si="14350"/>
        <v>190</v>
      </c>
      <c r="V9096" s="28">
        <f t="shared" si="14299"/>
        <v>223</v>
      </c>
    </row>
    <row r="9097" spans="1:22" x14ac:dyDescent="0.3">
      <c r="A9097" s="28">
        <f t="shared" si="14297"/>
        <v>190224</v>
      </c>
      <c r="B9097" s="26"/>
      <c r="C9097" s="26"/>
      <c r="D9097" s="26"/>
      <c r="E9097" s="9"/>
      <c r="F9097" s="26"/>
      <c r="G9097" s="27"/>
      <c r="H9097" s="27"/>
      <c r="J9097" s="28" t="str">
        <f t="shared" ref="J9097" si="14355">CONCATENATE(K9094,3)</f>
        <v>63</v>
      </c>
      <c r="K9097" s="22" t="e">
        <v>#VALUE!</v>
      </c>
      <c r="L9097" s="22" t="e">
        <v>#VALUE!</v>
      </c>
      <c r="M9097" s="22" t="e">
        <v>#VALUE!</v>
      </c>
      <c r="N9097" s="22" t="e">
        <v>#VALUE!</v>
      </c>
      <c r="O9097" s="22" t="e">
        <v>#VALUE!</v>
      </c>
      <c r="P9097" s="17"/>
      <c r="Q9097" s="17"/>
      <c r="R9097" s="17"/>
      <c r="S9097" s="17"/>
      <c r="U9097" s="28">
        <f t="shared" si="14350"/>
        <v>190</v>
      </c>
      <c r="V9097" s="28">
        <f t="shared" si="14299"/>
        <v>224</v>
      </c>
    </row>
    <row r="9098" spans="1:22" x14ac:dyDescent="0.3">
      <c r="A9098" s="28">
        <f t="shared" si="14297"/>
        <v>190225</v>
      </c>
      <c r="B9098" s="26"/>
      <c r="C9098" s="26"/>
      <c r="D9098" s="26"/>
      <c r="E9098" s="9"/>
      <c r="F9098" s="26"/>
      <c r="G9098" s="27"/>
      <c r="H9098" s="27"/>
      <c r="J9098" s="17"/>
      <c r="K9098" s="17">
        <v>7</v>
      </c>
      <c r="L9098" s="17">
        <v>7</v>
      </c>
      <c r="M9098" s="17">
        <v>7</v>
      </c>
      <c r="N9098" s="17">
        <v>7</v>
      </c>
      <c r="O9098" s="17">
        <v>7</v>
      </c>
      <c r="P9098" s="17">
        <v>7</v>
      </c>
      <c r="Q9098" s="17"/>
      <c r="R9098" s="17"/>
      <c r="S9098" s="17"/>
      <c r="U9098" s="28">
        <f t="shared" si="14350"/>
        <v>190</v>
      </c>
      <c r="V9098" s="28">
        <f t="shared" si="14299"/>
        <v>225</v>
      </c>
    </row>
    <row r="9099" spans="1:22" x14ac:dyDescent="0.3">
      <c r="A9099" s="28">
        <f t="shared" si="14297"/>
        <v>190226</v>
      </c>
      <c r="B9099" s="26"/>
      <c r="C9099" s="26"/>
      <c r="D9099" s="26"/>
      <c r="E9099" s="9"/>
      <c r="F9099" s="26"/>
      <c r="G9099" s="27"/>
      <c r="H9099" s="27"/>
      <c r="J9099" s="28" t="str">
        <f t="shared" ref="J9099" si="14356">CONCATENATE(K9098,1)</f>
        <v>71</v>
      </c>
      <c r="K9099" s="22" t="e">
        <f t="array" ref="K9099:P9101">LINEST(B9090:B9096,C9090:C9096^{1,2,3,4,5},TRUE,TRUE)</f>
        <v>#VALUE!</v>
      </c>
      <c r="L9099" s="22" t="e">
        <v>#VALUE!</v>
      </c>
      <c r="M9099" s="22" t="e">
        <v>#VALUE!</v>
      </c>
      <c r="N9099" s="22" t="e">
        <v>#VALUE!</v>
      </c>
      <c r="O9099" s="22" t="e">
        <v>#VALUE!</v>
      </c>
      <c r="P9099" s="22" t="e">
        <v>#VALUE!</v>
      </c>
      <c r="Q9099" s="17"/>
      <c r="R9099" s="17"/>
      <c r="S9099" s="17"/>
      <c r="U9099" s="28">
        <f t="shared" si="14350"/>
        <v>190</v>
      </c>
      <c r="V9099" s="28">
        <f t="shared" si="14299"/>
        <v>226</v>
      </c>
    </row>
    <row r="9100" spans="1:22" x14ac:dyDescent="0.3">
      <c r="A9100" s="28">
        <f t="shared" si="14297"/>
        <v>190227</v>
      </c>
      <c r="B9100" s="2">
        <f t="shared" ref="B9100" si="14357">COUNT(B9090:B9099)-2</f>
        <v>-2</v>
      </c>
      <c r="J9100" s="28" t="str">
        <f t="shared" ref="J9100" si="14358">CONCATENATE(K9098,2)</f>
        <v>72</v>
      </c>
      <c r="K9100" s="22" t="e">
        <v>#VALUE!</v>
      </c>
      <c r="L9100" s="22" t="e">
        <v>#VALUE!</v>
      </c>
      <c r="M9100" s="22" t="e">
        <v>#VALUE!</v>
      </c>
      <c r="N9100" s="22" t="e">
        <v>#VALUE!</v>
      </c>
      <c r="O9100" s="22" t="e">
        <v>#VALUE!</v>
      </c>
      <c r="P9100" s="22" t="e">
        <v>#VALUE!</v>
      </c>
      <c r="Q9100" s="17"/>
      <c r="R9100" s="17"/>
      <c r="S9100" s="17"/>
      <c r="U9100" s="28">
        <f t="shared" si="14350"/>
        <v>190</v>
      </c>
      <c r="V9100" s="28">
        <f t="shared" si="14299"/>
        <v>227</v>
      </c>
    </row>
    <row r="9101" spans="1:22" x14ac:dyDescent="0.3">
      <c r="A9101" s="28">
        <f t="shared" si="14297"/>
        <v>190228</v>
      </c>
      <c r="J9101" s="28" t="str">
        <f t="shared" ref="J9101" si="14359">CONCATENATE(K9098,3)</f>
        <v>73</v>
      </c>
      <c r="K9101" s="22" t="e">
        <v>#VALUE!</v>
      </c>
      <c r="L9101" s="22" t="e">
        <v>#VALUE!</v>
      </c>
      <c r="M9101" s="22" t="e">
        <v>#VALUE!</v>
      </c>
      <c r="N9101" s="22" t="e">
        <v>#VALUE!</v>
      </c>
      <c r="O9101" s="22" t="e">
        <v>#VALUE!</v>
      </c>
      <c r="P9101" s="22" t="e">
        <v>#VALUE!</v>
      </c>
      <c r="Q9101" s="17"/>
      <c r="R9101" s="17"/>
      <c r="S9101" s="17"/>
      <c r="U9101" s="28">
        <f t="shared" si="14350"/>
        <v>190</v>
      </c>
      <c r="V9101" s="28">
        <f t="shared" si="14299"/>
        <v>228</v>
      </c>
    </row>
    <row r="9102" spans="1:22" x14ac:dyDescent="0.3">
      <c r="A9102" s="28">
        <f t="shared" si="14297"/>
        <v>190229</v>
      </c>
      <c r="B9102" s="66" t="s">
        <v>25</v>
      </c>
      <c r="C9102" s="66"/>
      <c r="D9102" s="66"/>
      <c r="E9102" s="66"/>
      <c r="F9102" s="66"/>
      <c r="G9102" s="66"/>
      <c r="H9102" s="66"/>
      <c r="J9102" s="17"/>
      <c r="K9102" s="17">
        <v>8</v>
      </c>
      <c r="L9102" s="17">
        <v>8</v>
      </c>
      <c r="M9102" s="17">
        <v>8</v>
      </c>
      <c r="N9102" s="17">
        <v>8</v>
      </c>
      <c r="O9102" s="17">
        <v>8</v>
      </c>
      <c r="P9102" s="17">
        <v>8</v>
      </c>
      <c r="Q9102" s="17">
        <v>8</v>
      </c>
      <c r="R9102" s="17"/>
      <c r="S9102" s="17"/>
      <c r="U9102" s="28">
        <f t="shared" si="14350"/>
        <v>190</v>
      </c>
      <c r="V9102" s="28">
        <f t="shared" si="14299"/>
        <v>229</v>
      </c>
    </row>
    <row r="9103" spans="1:22" x14ac:dyDescent="0.3">
      <c r="A9103" s="28">
        <f t="shared" si="14297"/>
        <v>190230</v>
      </c>
      <c r="B9103" s="71"/>
      <c r="C9103" s="71"/>
      <c r="D9103" s="71"/>
      <c r="E9103" s="71"/>
      <c r="F9103" s="71"/>
      <c r="G9103" s="71"/>
      <c r="H9103" s="71"/>
      <c r="J9103" s="28" t="str">
        <f t="shared" ref="J9103" si="14360">CONCATENATE(K9102,1)</f>
        <v>81</v>
      </c>
      <c r="K9103" s="22" t="e">
        <f t="array" ref="K9103:Q9105">LINEST(B9090:B9097,C9090:C9097^{1,2,3,4,5,6},TRUE,TRUE)</f>
        <v>#VALUE!</v>
      </c>
      <c r="L9103" s="22" t="e">
        <v>#VALUE!</v>
      </c>
      <c r="M9103" s="22" t="e">
        <v>#VALUE!</v>
      </c>
      <c r="N9103" s="22" t="e">
        <v>#VALUE!</v>
      </c>
      <c r="O9103" s="22" t="e">
        <v>#VALUE!</v>
      </c>
      <c r="P9103" s="22" t="e">
        <v>#VALUE!</v>
      </c>
      <c r="Q9103" s="22" t="e">
        <v>#VALUE!</v>
      </c>
      <c r="R9103" s="17"/>
      <c r="S9103" s="17"/>
      <c r="U9103" s="28">
        <f t="shared" si="14350"/>
        <v>190</v>
      </c>
      <c r="V9103" s="28">
        <f t="shared" si="14299"/>
        <v>230</v>
      </c>
    </row>
    <row r="9104" spans="1:22" x14ac:dyDescent="0.3">
      <c r="A9104" s="28">
        <f t="shared" si="14297"/>
        <v>190231</v>
      </c>
      <c r="B9104" s="71"/>
      <c r="C9104" s="71"/>
      <c r="D9104" s="71"/>
      <c r="E9104" s="71"/>
      <c r="F9104" s="71"/>
      <c r="G9104" s="71"/>
      <c r="H9104" s="71"/>
      <c r="J9104" s="28" t="str">
        <f t="shared" ref="J9104" si="14361">CONCATENATE(K9102,2)</f>
        <v>82</v>
      </c>
      <c r="K9104" s="22" t="e">
        <v>#VALUE!</v>
      </c>
      <c r="L9104" s="22" t="e">
        <v>#VALUE!</v>
      </c>
      <c r="M9104" s="22" t="e">
        <v>#VALUE!</v>
      </c>
      <c r="N9104" s="22" t="e">
        <v>#VALUE!</v>
      </c>
      <c r="O9104" s="22" t="e">
        <v>#VALUE!</v>
      </c>
      <c r="P9104" s="22" t="e">
        <v>#VALUE!</v>
      </c>
      <c r="Q9104" s="22" t="e">
        <v>#VALUE!</v>
      </c>
      <c r="R9104" s="17"/>
      <c r="S9104" s="17"/>
      <c r="U9104" s="28">
        <f t="shared" si="14350"/>
        <v>190</v>
      </c>
      <c r="V9104" s="28">
        <f t="shared" si="14299"/>
        <v>231</v>
      </c>
    </row>
    <row r="9105" spans="1:22" x14ac:dyDescent="0.3">
      <c r="A9105" s="28">
        <f t="shared" si="14297"/>
        <v>190232</v>
      </c>
      <c r="J9105" s="28" t="str">
        <f t="shared" ref="J9105" si="14362">CONCATENATE(K9102,3)</f>
        <v>83</v>
      </c>
      <c r="K9105" s="22" t="e">
        <v>#VALUE!</v>
      </c>
      <c r="L9105" s="22" t="e">
        <v>#VALUE!</v>
      </c>
      <c r="M9105" s="22" t="e">
        <v>#VALUE!</v>
      </c>
      <c r="N9105" s="22" t="e">
        <v>#VALUE!</v>
      </c>
      <c r="O9105" s="22" t="e">
        <v>#VALUE!</v>
      </c>
      <c r="P9105" s="22" t="e">
        <v>#VALUE!</v>
      </c>
      <c r="Q9105" s="22" t="e">
        <v>#VALUE!</v>
      </c>
      <c r="R9105" s="17"/>
      <c r="S9105" s="17"/>
      <c r="U9105" s="28">
        <f t="shared" si="14350"/>
        <v>190</v>
      </c>
      <c r="V9105" s="28">
        <f t="shared" si="14299"/>
        <v>232</v>
      </c>
    </row>
    <row r="9106" spans="1:22" ht="15" customHeight="1" x14ac:dyDescent="0.3">
      <c r="A9106" s="28">
        <f t="shared" si="14297"/>
        <v>190233</v>
      </c>
      <c r="B9106" s="66" t="s">
        <v>52</v>
      </c>
      <c r="C9106" s="66"/>
      <c r="D9106" s="66"/>
      <c r="E9106" s="10" t="str">
        <f>IF(D9076="","",MAX(E9107,E9108))</f>
        <v/>
      </c>
      <c r="J9106" s="17"/>
      <c r="K9106" s="17">
        <v>9</v>
      </c>
      <c r="L9106" s="17">
        <v>9</v>
      </c>
      <c r="M9106" s="17">
        <v>9</v>
      </c>
      <c r="N9106" s="17">
        <v>9</v>
      </c>
      <c r="O9106" s="17">
        <v>9</v>
      </c>
      <c r="P9106" s="17">
        <v>9</v>
      </c>
      <c r="Q9106" s="17">
        <v>9</v>
      </c>
      <c r="R9106" s="17">
        <v>9</v>
      </c>
      <c r="S9106" s="17"/>
      <c r="U9106" s="28">
        <f t="shared" si="14350"/>
        <v>190</v>
      </c>
      <c r="V9106" s="28">
        <f t="shared" si="14299"/>
        <v>233</v>
      </c>
    </row>
    <row r="9107" spans="1:22" x14ac:dyDescent="0.3">
      <c r="A9107" s="28">
        <f t="shared" si="14297"/>
        <v>190234</v>
      </c>
      <c r="B9107" s="2" t="s">
        <v>26</v>
      </c>
      <c r="C9107" s="2" t="s">
        <v>27</v>
      </c>
      <c r="D9107" s="2" t="s">
        <v>28</v>
      </c>
      <c r="E9107" s="11">
        <f>ABS(MIN(D9108:D9117))</f>
        <v>0</v>
      </c>
      <c r="G9107" s="2" t="s">
        <v>230</v>
      </c>
      <c r="J9107" s="28" t="str">
        <f t="shared" ref="J9107" si="14363">CONCATENATE(K9106,1)</f>
        <v>91</v>
      </c>
      <c r="K9107" s="22" t="e">
        <f t="array" ref="K9107:R9109">LINEST(B9090:B9098,C9090:C9098^{1,2,3,4,5,6,7},TRUE,TRUE)</f>
        <v>#VALUE!</v>
      </c>
      <c r="L9107" s="22" t="e">
        <v>#VALUE!</v>
      </c>
      <c r="M9107" s="22" t="e">
        <v>#VALUE!</v>
      </c>
      <c r="N9107" s="22" t="e">
        <v>#VALUE!</v>
      </c>
      <c r="O9107" s="22" t="e">
        <v>#VALUE!</v>
      </c>
      <c r="P9107" s="22" t="e">
        <v>#VALUE!</v>
      </c>
      <c r="Q9107" s="22" t="e">
        <v>#VALUE!</v>
      </c>
      <c r="R9107" s="22" t="e">
        <v>#VALUE!</v>
      </c>
      <c r="S9107" s="17"/>
      <c r="U9107" s="28">
        <f t="shared" si="14350"/>
        <v>190</v>
      </c>
      <c r="V9107" s="28">
        <f t="shared" si="14299"/>
        <v>234</v>
      </c>
    </row>
    <row r="9108" spans="1:22" x14ac:dyDescent="0.3">
      <c r="A9108" s="28">
        <f t="shared" si="14297"/>
        <v>190235</v>
      </c>
      <c r="B9108" s="7">
        <f t="shared" ref="B9108:B9117" si="14364">C9090-B9090</f>
        <v>0</v>
      </c>
      <c r="C9108" s="7">
        <f t="shared" ref="C9108:C9117" si="14365">H9090-G9090</f>
        <v>0</v>
      </c>
      <c r="D9108" s="7">
        <f>C9108-B9108</f>
        <v>0</v>
      </c>
      <c r="E9108" s="11">
        <f>ABS(MAX(D9108:D9117))</f>
        <v>0</v>
      </c>
      <c r="F9108" s="13"/>
      <c r="G9108" s="2" t="str">
        <f>IF(D9090="","",D9090/E9090)</f>
        <v/>
      </c>
      <c r="H9108" s="13"/>
      <c r="J9108" s="28" t="str">
        <f t="shared" ref="J9108" si="14366">CONCATENATE(K9106,2)</f>
        <v>92</v>
      </c>
      <c r="K9108" s="22" t="e">
        <v>#VALUE!</v>
      </c>
      <c r="L9108" s="22" t="e">
        <v>#VALUE!</v>
      </c>
      <c r="M9108" s="22" t="e">
        <v>#VALUE!</v>
      </c>
      <c r="N9108" s="22" t="e">
        <v>#VALUE!</v>
      </c>
      <c r="O9108" s="22" t="e">
        <v>#VALUE!</v>
      </c>
      <c r="P9108" s="22" t="e">
        <v>#VALUE!</v>
      </c>
      <c r="Q9108" s="22" t="e">
        <v>#VALUE!</v>
      </c>
      <c r="R9108" s="22" t="e">
        <v>#VALUE!</v>
      </c>
      <c r="S9108" s="17"/>
      <c r="U9108" s="28">
        <f t="shared" si="14350"/>
        <v>190</v>
      </c>
      <c r="V9108" s="28">
        <f t="shared" si="14299"/>
        <v>235</v>
      </c>
    </row>
    <row r="9109" spans="1:22" x14ac:dyDescent="0.3">
      <c r="A9109" s="28">
        <f t="shared" si="14297"/>
        <v>190236</v>
      </c>
      <c r="B9109" s="7">
        <f t="shared" si="14364"/>
        <v>0</v>
      </c>
      <c r="C9109" s="7">
        <f t="shared" si="14365"/>
        <v>0</v>
      </c>
      <c r="D9109" s="7">
        <f t="shared" ref="D9109:D9117" si="14367">C9109-B9109</f>
        <v>0</v>
      </c>
      <c r="E9109" s="12" t="s">
        <v>34</v>
      </c>
      <c r="G9109" s="2" t="str">
        <f t="shared" ref="G9109:G9117" si="14368">IF(D9091="","",D9091/E9091)</f>
        <v/>
      </c>
      <c r="H9109" s="13"/>
      <c r="J9109" s="28" t="str">
        <f t="shared" ref="J9109" si="14369">CONCATENATE(K9106,3)</f>
        <v>93</v>
      </c>
      <c r="K9109" s="22" t="e">
        <v>#VALUE!</v>
      </c>
      <c r="L9109" s="22" t="e">
        <v>#VALUE!</v>
      </c>
      <c r="M9109" s="22" t="e">
        <v>#VALUE!</v>
      </c>
      <c r="N9109" s="22" t="e">
        <v>#VALUE!</v>
      </c>
      <c r="O9109" s="22" t="e">
        <v>#VALUE!</v>
      </c>
      <c r="P9109" s="22" t="e">
        <v>#VALUE!</v>
      </c>
      <c r="Q9109" s="22" t="e">
        <v>#VALUE!</v>
      </c>
      <c r="R9109" s="22" t="e">
        <v>#VALUE!</v>
      </c>
      <c r="S9109" s="17"/>
      <c r="U9109" s="28">
        <f t="shared" si="14350"/>
        <v>190</v>
      </c>
      <c r="V9109" s="28">
        <f t="shared" si="14299"/>
        <v>236</v>
      </c>
    </row>
    <row r="9110" spans="1:22" x14ac:dyDescent="0.3">
      <c r="A9110" s="28">
        <f t="shared" si="14297"/>
        <v>190237</v>
      </c>
      <c r="B9110" s="7">
        <f t="shared" si="14364"/>
        <v>0</v>
      </c>
      <c r="C9110" s="7">
        <f t="shared" si="14365"/>
        <v>0</v>
      </c>
      <c r="D9110" s="7">
        <f t="shared" si="14367"/>
        <v>0</v>
      </c>
      <c r="E9110" s="10" t="str">
        <f>IF(D9076="","",MAX(E9111,E9112))</f>
        <v/>
      </c>
      <c r="G9110" s="2" t="str">
        <f t="shared" si="14368"/>
        <v/>
      </c>
      <c r="H9110" s="13"/>
      <c r="J9110" s="17"/>
      <c r="K9110" s="17">
        <v>10</v>
      </c>
      <c r="L9110" s="17">
        <v>10</v>
      </c>
      <c r="M9110" s="17">
        <v>10</v>
      </c>
      <c r="N9110" s="17">
        <v>10</v>
      </c>
      <c r="O9110" s="17">
        <v>10</v>
      </c>
      <c r="P9110" s="17">
        <v>10</v>
      </c>
      <c r="Q9110" s="17">
        <v>10</v>
      </c>
      <c r="R9110" s="17">
        <v>10</v>
      </c>
      <c r="S9110" s="17">
        <v>10</v>
      </c>
      <c r="U9110" s="28">
        <f t="shared" si="14350"/>
        <v>190</v>
      </c>
      <c r="V9110" s="28">
        <f t="shared" si="14299"/>
        <v>237</v>
      </c>
    </row>
    <row r="9111" spans="1:22" x14ac:dyDescent="0.3">
      <c r="A9111" s="28">
        <f t="shared" si="14297"/>
        <v>190238</v>
      </c>
      <c r="B9111" s="7">
        <f t="shared" si="14364"/>
        <v>0</v>
      </c>
      <c r="C9111" s="7">
        <f t="shared" si="14365"/>
        <v>0</v>
      </c>
      <c r="D9111" s="7">
        <f t="shared" si="14367"/>
        <v>0</v>
      </c>
      <c r="E9111" s="11">
        <f>ABS(MIN(B9108:B9117))</f>
        <v>0</v>
      </c>
      <c r="G9111" s="2" t="str">
        <f t="shared" si="14368"/>
        <v/>
      </c>
      <c r="H9111" s="13"/>
      <c r="J9111" s="28" t="str">
        <f t="shared" ref="J9111" si="14370">CONCATENATE(K9110,1)</f>
        <v>101</v>
      </c>
      <c r="K9111" s="22" t="e">
        <f t="array" ref="K9111:S9113">LINEST(B9090:B9099,C9090:C9099^{1,2,3,4,5,6,7,8},TRUE,TRUE)</f>
        <v>#VALUE!</v>
      </c>
      <c r="L9111" s="22" t="e">
        <v>#VALUE!</v>
      </c>
      <c r="M9111" s="22" t="e">
        <v>#VALUE!</v>
      </c>
      <c r="N9111" s="22" t="e">
        <v>#VALUE!</v>
      </c>
      <c r="O9111" s="22" t="e">
        <v>#VALUE!</v>
      </c>
      <c r="P9111" s="22" t="e">
        <v>#VALUE!</v>
      </c>
      <c r="Q9111" s="22" t="e">
        <v>#VALUE!</v>
      </c>
      <c r="R9111" s="22" t="e">
        <v>#VALUE!</v>
      </c>
      <c r="S9111" s="22" t="e">
        <v>#VALUE!</v>
      </c>
      <c r="U9111" s="28">
        <f t="shared" si="14350"/>
        <v>190</v>
      </c>
      <c r="V9111" s="28">
        <f t="shared" si="14299"/>
        <v>238</v>
      </c>
    </row>
    <row r="9112" spans="1:22" x14ac:dyDescent="0.3">
      <c r="A9112" s="28">
        <f t="shared" si="14297"/>
        <v>190239</v>
      </c>
      <c r="B9112" s="7">
        <f t="shared" si="14364"/>
        <v>0</v>
      </c>
      <c r="C9112" s="7">
        <f t="shared" si="14365"/>
        <v>0</v>
      </c>
      <c r="D9112" s="7">
        <f t="shared" si="14367"/>
        <v>0</v>
      </c>
      <c r="E9112" s="11">
        <f>ABS(MAX(B9108:B9117))</f>
        <v>0</v>
      </c>
      <c r="G9112" s="2" t="str">
        <f t="shared" si="14368"/>
        <v/>
      </c>
      <c r="H9112" s="13"/>
      <c r="J9112" s="28" t="str">
        <f t="shared" ref="J9112" si="14371">CONCATENATE(K9110,2)</f>
        <v>102</v>
      </c>
      <c r="K9112" s="22" t="e">
        <v>#VALUE!</v>
      </c>
      <c r="L9112" s="22" t="e">
        <v>#VALUE!</v>
      </c>
      <c r="M9112" s="22" t="e">
        <v>#VALUE!</v>
      </c>
      <c r="N9112" s="22" t="e">
        <v>#VALUE!</v>
      </c>
      <c r="O9112" s="22" t="e">
        <v>#VALUE!</v>
      </c>
      <c r="P9112" s="22" t="e">
        <v>#VALUE!</v>
      </c>
      <c r="Q9112" s="22" t="e">
        <v>#VALUE!</v>
      </c>
      <c r="R9112" s="22" t="e">
        <v>#VALUE!</v>
      </c>
      <c r="S9112" s="22" t="e">
        <v>#VALUE!</v>
      </c>
      <c r="U9112" s="28">
        <f t="shared" si="14350"/>
        <v>190</v>
      </c>
      <c r="V9112" s="28">
        <f t="shared" si="14299"/>
        <v>239</v>
      </c>
    </row>
    <row r="9113" spans="1:22" x14ac:dyDescent="0.3">
      <c r="A9113" s="28">
        <f t="shared" si="14297"/>
        <v>190240</v>
      </c>
      <c r="B9113" s="7">
        <f t="shared" si="14364"/>
        <v>0</v>
      </c>
      <c r="C9113" s="7">
        <f t="shared" si="14365"/>
        <v>0</v>
      </c>
      <c r="D9113" s="7">
        <f t="shared" si="14367"/>
        <v>0</v>
      </c>
      <c r="E9113" s="12" t="s">
        <v>231</v>
      </c>
      <c r="G9113" s="2" t="str">
        <f t="shared" si="14368"/>
        <v/>
      </c>
      <c r="H9113" s="13"/>
      <c r="J9113" s="28" t="str">
        <f t="shared" ref="J9113" si="14372">CONCATENATE(K9110,3)</f>
        <v>103</v>
      </c>
      <c r="K9113" s="22" t="e">
        <v>#VALUE!</v>
      </c>
      <c r="L9113" s="22" t="e">
        <v>#VALUE!</v>
      </c>
      <c r="M9113" s="22" t="e">
        <v>#VALUE!</v>
      </c>
      <c r="N9113" s="22" t="e">
        <v>#VALUE!</v>
      </c>
      <c r="O9113" s="22" t="e">
        <v>#VALUE!</v>
      </c>
      <c r="P9113" s="22" t="e">
        <v>#VALUE!</v>
      </c>
      <c r="Q9113" s="22" t="e">
        <v>#VALUE!</v>
      </c>
      <c r="R9113" s="22" t="e">
        <v>#VALUE!</v>
      </c>
      <c r="S9113" s="22" t="e">
        <v>#VALUE!</v>
      </c>
      <c r="U9113" s="28">
        <f t="shared" si="14350"/>
        <v>190</v>
      </c>
      <c r="V9113" s="28">
        <f t="shared" si="14299"/>
        <v>240</v>
      </c>
    </row>
    <row r="9114" spans="1:22" x14ac:dyDescent="0.3">
      <c r="A9114" s="28">
        <f t="shared" si="14297"/>
        <v>190241</v>
      </c>
      <c r="B9114" s="7">
        <f t="shared" si="14364"/>
        <v>0</v>
      </c>
      <c r="C9114" s="7">
        <f t="shared" si="14365"/>
        <v>0</v>
      </c>
      <c r="D9114" s="7">
        <f t="shared" si="14367"/>
        <v>0</v>
      </c>
      <c r="E9114" s="10" t="e">
        <f>IF(D9076="","",MAX(E9115,E9116))*2</f>
        <v>#VALUE!</v>
      </c>
      <c r="G9114" s="2" t="str">
        <f t="shared" si="14368"/>
        <v/>
      </c>
      <c r="H9114" s="13"/>
      <c r="U9114" s="28">
        <f t="shared" si="14350"/>
        <v>190</v>
      </c>
      <c r="V9114" s="28">
        <f t="shared" si="14299"/>
        <v>241</v>
      </c>
    </row>
    <row r="9115" spans="1:22" x14ac:dyDescent="0.3">
      <c r="A9115" s="28">
        <f t="shared" si="14297"/>
        <v>190242</v>
      </c>
      <c r="B9115" s="7">
        <f t="shared" si="14364"/>
        <v>0</v>
      </c>
      <c r="C9115" s="7">
        <f t="shared" si="14365"/>
        <v>0</v>
      </c>
      <c r="D9115" s="7">
        <f t="shared" si="14367"/>
        <v>0</v>
      </c>
      <c r="E9115" s="11">
        <f>ABS(MIN(G9108:G9117))</f>
        <v>0</v>
      </c>
      <c r="G9115" s="2" t="str">
        <f t="shared" si="14368"/>
        <v/>
      </c>
      <c r="U9115" s="28">
        <f t="shared" si="14350"/>
        <v>190</v>
      </c>
      <c r="V9115" s="28">
        <f t="shared" si="14299"/>
        <v>242</v>
      </c>
    </row>
    <row r="9116" spans="1:22" x14ac:dyDescent="0.3">
      <c r="A9116" s="28">
        <f t="shared" si="14297"/>
        <v>190243</v>
      </c>
      <c r="B9116" s="7">
        <f t="shared" si="14364"/>
        <v>0</v>
      </c>
      <c r="C9116" s="7">
        <f t="shared" si="14365"/>
        <v>0</v>
      </c>
      <c r="D9116" s="7">
        <f t="shared" si="14367"/>
        <v>0</v>
      </c>
      <c r="E9116" s="11">
        <f>ABS(MAX(G9108:G9117))</f>
        <v>0</v>
      </c>
      <c r="G9116" s="2" t="str">
        <f t="shared" si="14368"/>
        <v/>
      </c>
      <c r="U9116" s="28">
        <f t="shared" si="14350"/>
        <v>190</v>
      </c>
      <c r="V9116" s="28">
        <f t="shared" si="14299"/>
        <v>243</v>
      </c>
    </row>
    <row r="9117" spans="1:22" x14ac:dyDescent="0.3">
      <c r="A9117" s="28">
        <f t="shared" si="14297"/>
        <v>190244</v>
      </c>
      <c r="B9117" s="7">
        <f t="shared" si="14364"/>
        <v>0</v>
      </c>
      <c r="C9117" s="7">
        <f t="shared" si="14365"/>
        <v>0</v>
      </c>
      <c r="D9117" s="7">
        <f t="shared" si="14367"/>
        <v>0</v>
      </c>
      <c r="F9117" s="13"/>
      <c r="G9117" s="2" t="str">
        <f t="shared" si="14368"/>
        <v/>
      </c>
      <c r="U9117" s="28">
        <f t="shared" si="14350"/>
        <v>190</v>
      </c>
      <c r="V9117" s="28">
        <f t="shared" si="14299"/>
        <v>244</v>
      </c>
    </row>
    <row r="9118" spans="1:22" x14ac:dyDescent="0.3">
      <c r="A9118" s="28">
        <f t="shared" si="14297"/>
        <v>190245</v>
      </c>
      <c r="F9118" s="13"/>
      <c r="U9118" s="28">
        <f t="shared" si="14350"/>
        <v>190</v>
      </c>
      <c r="V9118" s="28">
        <f t="shared" si="14299"/>
        <v>245</v>
      </c>
    </row>
    <row r="9119" spans="1:22" x14ac:dyDescent="0.3">
      <c r="A9119" s="28">
        <f t="shared" si="14297"/>
        <v>190246</v>
      </c>
      <c r="F9119" s="13"/>
      <c r="U9119" s="28">
        <f t="shared" si="14350"/>
        <v>190</v>
      </c>
      <c r="V9119" s="28">
        <f t="shared" si="14299"/>
        <v>246</v>
      </c>
    </row>
    <row r="9120" spans="1:22" x14ac:dyDescent="0.3">
      <c r="A9120" s="28">
        <f t="shared" si="14297"/>
        <v>190247</v>
      </c>
      <c r="F9120" s="13"/>
      <c r="U9120" s="28">
        <f t="shared" si="14350"/>
        <v>190</v>
      </c>
      <c r="V9120" s="28">
        <f t="shared" si="14299"/>
        <v>247</v>
      </c>
    </row>
    <row r="9121" spans="1:24" s="8" customFormat="1" x14ac:dyDescent="0.3"/>
    <row r="9122" spans="1:24" x14ac:dyDescent="0.3">
      <c r="A9122" s="28">
        <f t="shared" ref="A9122:A9168" si="14373">ROUND(CONCATENATE(U9122,V9122),0)</f>
        <v>191201</v>
      </c>
      <c r="B9122" s="63" t="s">
        <v>0</v>
      </c>
      <c r="C9122" s="63"/>
      <c r="D9122" s="71"/>
      <c r="E9122" s="71"/>
      <c r="F9122" s="71"/>
      <c r="G9122" s="71"/>
      <c r="H9122" s="71"/>
      <c r="U9122" s="28">
        <f t="shared" si="14298"/>
        <v>191</v>
      </c>
      <c r="V9122" s="28">
        <v>201</v>
      </c>
    </row>
    <row r="9123" spans="1:24" x14ac:dyDescent="0.3">
      <c r="A9123" s="28">
        <f t="shared" si="14373"/>
        <v>191202</v>
      </c>
      <c r="B9123" s="72" t="s">
        <v>70</v>
      </c>
      <c r="C9123" s="73"/>
      <c r="D9123" s="30"/>
      <c r="E9123" s="66" t="s">
        <v>71</v>
      </c>
      <c r="F9123" s="66"/>
      <c r="G9123" s="74"/>
      <c r="H9123" s="74"/>
      <c r="U9123" s="28">
        <f t="shared" si="14350"/>
        <v>191</v>
      </c>
      <c r="V9123" s="28">
        <f t="shared" ref="V9123:V9186" si="14374">V9122+1</f>
        <v>202</v>
      </c>
    </row>
    <row r="9124" spans="1:24" x14ac:dyDescent="0.3">
      <c r="A9124" s="28">
        <f t="shared" si="14373"/>
        <v>191203</v>
      </c>
      <c r="B9124" s="75" t="s">
        <v>6</v>
      </c>
      <c r="C9124" s="75"/>
      <c r="D9124" s="71"/>
      <c r="E9124" s="71"/>
      <c r="F9124" s="71"/>
      <c r="G9124" s="71"/>
      <c r="H9124" s="71"/>
      <c r="U9124" s="28">
        <f t="shared" si="14350"/>
        <v>191</v>
      </c>
      <c r="V9124" s="28">
        <f t="shared" si="14374"/>
        <v>203</v>
      </c>
    </row>
    <row r="9125" spans="1:24" x14ac:dyDescent="0.3">
      <c r="A9125" s="28">
        <f t="shared" si="14373"/>
        <v>191204</v>
      </c>
      <c r="B9125" s="63" t="s">
        <v>7</v>
      </c>
      <c r="C9125" s="63"/>
      <c r="D9125" s="71"/>
      <c r="E9125" s="71"/>
      <c r="F9125" s="71"/>
      <c r="G9125" s="71"/>
      <c r="H9125" s="71"/>
      <c r="J9125" s="17"/>
      <c r="K9125" s="17" t="s">
        <v>53</v>
      </c>
      <c r="L9125" s="17" t="s">
        <v>54</v>
      </c>
      <c r="M9125" s="17" t="s">
        <v>55</v>
      </c>
      <c r="N9125" s="17" t="s">
        <v>56</v>
      </c>
      <c r="O9125" s="17" t="s">
        <v>57</v>
      </c>
      <c r="P9125" s="17" t="s">
        <v>2</v>
      </c>
      <c r="Q9125" s="17" t="s">
        <v>3</v>
      </c>
      <c r="R9125" s="17" t="s">
        <v>4</v>
      </c>
      <c r="S9125" s="17" t="s">
        <v>5</v>
      </c>
      <c r="U9125" s="28">
        <f t="shared" si="14350"/>
        <v>191</v>
      </c>
      <c r="V9125" s="28">
        <f t="shared" si="14374"/>
        <v>204</v>
      </c>
      <c r="X9125" s="1" t="s">
        <v>48</v>
      </c>
    </row>
    <row r="9126" spans="1:24" x14ac:dyDescent="0.3">
      <c r="A9126" s="28">
        <f t="shared" si="14373"/>
        <v>191205</v>
      </c>
      <c r="B9126" s="63" t="s">
        <v>9</v>
      </c>
      <c r="C9126" s="63"/>
      <c r="D9126" s="71"/>
      <c r="E9126" s="71"/>
      <c r="F9126" s="71"/>
      <c r="G9126" s="71"/>
      <c r="H9126" s="71"/>
      <c r="J9126" s="17">
        <f t="shared" ref="J9126" si="14375">COUNTA(B9138:B9147)</f>
        <v>0</v>
      </c>
      <c r="K9126" s="17">
        <f t="shared" ref="K9126" si="14376">IF(L9126-1&lt;2,0,L9126-1)</f>
        <v>0</v>
      </c>
      <c r="L9126" s="17">
        <f t="shared" ref="L9126" si="14377">IF(M9126-1&lt;2,0,M9126-1)</f>
        <v>0</v>
      </c>
      <c r="M9126" s="17">
        <f t="shared" ref="M9126" si="14378">IF(N9126-1&lt;2,0,N9126-1)</f>
        <v>0</v>
      </c>
      <c r="N9126" s="17">
        <f t="shared" ref="N9126" si="14379">IF(O9126-1&lt;2,0,O9126-1)</f>
        <v>0</v>
      </c>
      <c r="O9126" s="17">
        <f t="shared" ref="O9126" si="14380">IF(P9126-1&lt;2,0,P9126-1)</f>
        <v>0</v>
      </c>
      <c r="P9126" s="17">
        <f t="shared" ref="P9126" si="14381">IF(Q9126-1&lt;2,0,Q9126-1)</f>
        <v>0</v>
      </c>
      <c r="Q9126" s="17">
        <f t="shared" ref="Q9126" si="14382">IF(R9126-1&lt;2,0,R9126-1)</f>
        <v>0</v>
      </c>
      <c r="R9126" s="17">
        <f t="shared" ref="R9126" si="14383">IF(S9126-1&lt;2,0,S9126-1)</f>
        <v>0</v>
      </c>
      <c r="S9126" s="17">
        <f t="shared" ref="S9126" si="14384">J9126</f>
        <v>0</v>
      </c>
      <c r="U9126" s="28">
        <f t="shared" si="14350"/>
        <v>191</v>
      </c>
      <c r="V9126" s="28">
        <f t="shared" si="14374"/>
        <v>205</v>
      </c>
      <c r="X9126" s="1" t="s">
        <v>49</v>
      </c>
    </row>
    <row r="9127" spans="1:24" x14ac:dyDescent="0.3">
      <c r="A9127" s="28">
        <f t="shared" si="14373"/>
        <v>191206</v>
      </c>
      <c r="B9127" s="63" t="s">
        <v>10</v>
      </c>
      <c r="C9127" s="63"/>
      <c r="D9127" s="71"/>
      <c r="E9127" s="71"/>
      <c r="F9127" s="71"/>
      <c r="G9127" s="71"/>
      <c r="H9127" s="71"/>
      <c r="J9127" s="28" t="str">
        <f t="shared" ref="J9127" si="14385">CONCATENATE(J9126,1)</f>
        <v>01</v>
      </c>
      <c r="K9127" s="29">
        <f t="shared" ref="K9127" si="14386">IF(K9126=0,0,VLOOKUP(J9127,J9131:S9161,K9126,FALSE))</f>
        <v>0</v>
      </c>
      <c r="L9127" s="29">
        <f t="shared" ref="L9127" si="14387">IF(L9126=0,0,VLOOKUP(J9127,J9131:S9161,L9126,FALSE))</f>
        <v>0</v>
      </c>
      <c r="M9127" s="29">
        <f t="shared" ref="M9127" si="14388">IF(M9126=0,0,VLOOKUP(J9127,J9131:S9161,M9126,FALSE))</f>
        <v>0</v>
      </c>
      <c r="N9127" s="29">
        <f t="shared" ref="N9127" si="14389">IF(N9126=0,0,VLOOKUP(J9127,J9131:S9161,N9126,FALSE))</f>
        <v>0</v>
      </c>
      <c r="O9127" s="29">
        <f t="shared" ref="O9127" si="14390">IF(O9126=0,0,VLOOKUP(J9127,J9131:S9161,O9126,FALSE))</f>
        <v>0</v>
      </c>
      <c r="P9127" s="29">
        <f t="shared" ref="P9127" si="14391">IF(P9126=0,0,VLOOKUP(J9127,J9131:S9161,P9126,FALSE))</f>
        <v>0</v>
      </c>
      <c r="Q9127" s="29">
        <f t="shared" ref="Q9127" si="14392">IF(Q9126=0,0,VLOOKUP(J9127,J9131:S9161,Q9126,FALSE))</f>
        <v>0</v>
      </c>
      <c r="R9127" s="29">
        <f t="shared" ref="R9127" si="14393">IF(R9126=0,0,VLOOKUP(J9127,J9131:S9161,R9126,FALSE))</f>
        <v>0</v>
      </c>
      <c r="S9127" s="29">
        <f t="shared" ref="S9127" si="14394">IF(S9126=0,0,VLOOKUP(J9127,J9131:S9161,S9126,FALSE))</f>
        <v>0</v>
      </c>
      <c r="U9127" s="28">
        <f t="shared" si="14350"/>
        <v>191</v>
      </c>
      <c r="V9127" s="28">
        <f t="shared" si="14374"/>
        <v>206</v>
      </c>
      <c r="X9127" s="1" t="s">
        <v>50</v>
      </c>
    </row>
    <row r="9128" spans="1:24" x14ac:dyDescent="0.3">
      <c r="A9128" s="28">
        <f t="shared" si="14373"/>
        <v>191207</v>
      </c>
      <c r="B9128" s="63" t="s">
        <v>11</v>
      </c>
      <c r="C9128" s="63"/>
      <c r="D9128" s="64"/>
      <c r="E9128" s="64"/>
      <c r="F9128" s="64"/>
      <c r="G9128" s="64"/>
      <c r="H9128" s="64"/>
      <c r="J9128" s="28" t="str">
        <f t="shared" ref="J9128" si="14395">CONCATENATE(J9126,2)</f>
        <v>02</v>
      </c>
      <c r="K9128" s="22">
        <f t="shared" ref="K9128" si="14396">IF(K9126=0,0,VLOOKUP(J9128,J9131:S9161,K9126,FALSE))</f>
        <v>0</v>
      </c>
      <c r="L9128" s="22">
        <f t="shared" ref="L9128" si="14397">IF(L9126=0,0,VLOOKUP(J9128,J9131:S9161,L9126,FALSE))</f>
        <v>0</v>
      </c>
      <c r="M9128" s="22">
        <f t="shared" ref="M9128" si="14398">IF(M9126=0,0,VLOOKUP(J9128,J9131:S9161,M9126,FALSE))</f>
        <v>0</v>
      </c>
      <c r="N9128" s="22">
        <f t="shared" ref="N9128" si="14399">IF(N9126=0,0,VLOOKUP(J9128,J9131:S9161,N9126,FALSE))</f>
        <v>0</v>
      </c>
      <c r="O9128" s="22">
        <f t="shared" ref="O9128" si="14400">IF(O9126=0,0,VLOOKUP(J9128,J9131:S9161,O9126,FALSE))</f>
        <v>0</v>
      </c>
      <c r="P9128" s="22">
        <f t="shared" ref="P9128" si="14401">IF(P9126=0,0,VLOOKUP(J9128,J9131:S9161,P9126,FALSE))</f>
        <v>0</v>
      </c>
      <c r="Q9128" s="22">
        <f t="shared" ref="Q9128" si="14402">IF(Q9126=0,0,VLOOKUP(J9128,J9131:S9161,Q9126,FALSE))</f>
        <v>0</v>
      </c>
      <c r="R9128" s="22">
        <f t="shared" ref="R9128" si="14403">IF(R9126=0,0,VLOOKUP(J9128,J9131:S9161,R9126,FALSE))</f>
        <v>0</v>
      </c>
      <c r="S9128" s="22">
        <f t="shared" ref="S9128" si="14404">IF(S9126=0,0,VLOOKUP(J9128,J9131:S9161,S9126,FALSE))</f>
        <v>0</v>
      </c>
      <c r="U9128" s="28">
        <f t="shared" si="14350"/>
        <v>191</v>
      </c>
      <c r="V9128" s="28">
        <f t="shared" si="14374"/>
        <v>207</v>
      </c>
    </row>
    <row r="9129" spans="1:24" x14ac:dyDescent="0.3">
      <c r="A9129" s="28">
        <f t="shared" si="14373"/>
        <v>191208</v>
      </c>
      <c r="B9129" s="63" t="s">
        <v>12</v>
      </c>
      <c r="C9129" s="63"/>
      <c r="D9129" s="65"/>
      <c r="E9129" s="65"/>
      <c r="F9129" s="65"/>
      <c r="G9129" s="65"/>
      <c r="H9129" s="65"/>
      <c r="J9129" s="28" t="str">
        <f t="shared" ref="J9129" si="14405">CONCATENATE(J9126,3)</f>
        <v>03</v>
      </c>
      <c r="K9129" s="22"/>
      <c r="L9129" s="22"/>
      <c r="M9129" s="22"/>
      <c r="N9129" s="22" t="s">
        <v>58</v>
      </c>
      <c r="O9129" s="29">
        <f t="shared" ref="O9129" si="14406">J9126-2</f>
        <v>-2</v>
      </c>
      <c r="P9129" s="22" t="s">
        <v>59</v>
      </c>
      <c r="Q9129" s="29" t="e">
        <f t="shared" ref="Q9129" si="14407">VLOOKUP(J9129,J9131:S9161,3,FALSE)</f>
        <v>#N/A</v>
      </c>
      <c r="R9129" s="22" t="s">
        <v>60</v>
      </c>
      <c r="S9129" s="22" t="e">
        <f t="shared" ref="S9129" si="14408">VLOOKUP(J9129,J9131:S9161,2,FALSE)</f>
        <v>#N/A</v>
      </c>
      <c r="U9129" s="28">
        <f t="shared" si="14350"/>
        <v>191</v>
      </c>
      <c r="V9129" s="28">
        <f t="shared" si="14374"/>
        <v>208</v>
      </c>
    </row>
    <row r="9130" spans="1:24" x14ac:dyDescent="0.3">
      <c r="A9130" s="28">
        <f t="shared" si="14373"/>
        <v>191209</v>
      </c>
      <c r="B9130" s="63" t="s">
        <v>13</v>
      </c>
      <c r="C9130" s="63"/>
      <c r="D9130" s="15"/>
      <c r="E9130" s="66" t="s">
        <v>14</v>
      </c>
      <c r="F9130" s="66"/>
      <c r="G9130" s="66"/>
      <c r="H9130" s="6" t="s">
        <v>64</v>
      </c>
      <c r="J9130" s="17"/>
      <c r="K9130" s="17">
        <v>3</v>
      </c>
      <c r="L9130" s="17">
        <v>3</v>
      </c>
      <c r="M9130" s="17"/>
      <c r="N9130" s="17"/>
      <c r="O9130" s="17"/>
      <c r="P9130" s="17"/>
      <c r="Q9130" s="17"/>
      <c r="R9130" s="17"/>
      <c r="S9130" s="17"/>
      <c r="U9130" s="28">
        <f t="shared" si="14350"/>
        <v>191</v>
      </c>
      <c r="V9130" s="28">
        <f t="shared" si="14374"/>
        <v>209</v>
      </c>
    </row>
    <row r="9131" spans="1:24" x14ac:dyDescent="0.3">
      <c r="A9131" s="28">
        <f t="shared" si="14373"/>
        <v>191210</v>
      </c>
      <c r="B9131" s="63" t="s">
        <v>15</v>
      </c>
      <c r="C9131" s="63"/>
      <c r="D9131" s="2">
        <f t="shared" ref="D9131" si="14409">MIN(B9138:B9147)</f>
        <v>0</v>
      </c>
      <c r="E9131" s="3" t="s">
        <v>16</v>
      </c>
      <c r="F9131" s="2">
        <f t="shared" ref="F9131" si="14410">MAX(B9138:B9147)</f>
        <v>0</v>
      </c>
      <c r="G9131" s="4" t="str">
        <f t="shared" ref="G9131" si="14411">IF(H9130="","",H9130)</f>
        <v>°C</v>
      </c>
      <c r="H9131" s="14"/>
      <c r="J9131" s="28" t="str">
        <f t="shared" ref="J9131" si="14412">CONCATENATE(K9130,1)</f>
        <v>31</v>
      </c>
      <c r="K9131" s="22" t="e">
        <f t="array" ref="K9131:L9133">LINEST(B9138:B9140,C9138:C9140^{1},TRUE,TRUE)</f>
        <v>#VALUE!</v>
      </c>
      <c r="L9131" s="22" t="e">
        <v>#VALUE!</v>
      </c>
      <c r="M9131" s="17"/>
      <c r="N9131" s="17"/>
      <c r="O9131" s="17"/>
      <c r="P9131" s="17"/>
      <c r="Q9131" s="17"/>
      <c r="R9131" s="17"/>
      <c r="S9131" s="17"/>
      <c r="U9131" s="28">
        <f t="shared" si="14350"/>
        <v>191</v>
      </c>
      <c r="V9131" s="28">
        <f t="shared" si="14374"/>
        <v>210</v>
      </c>
    </row>
    <row r="9132" spans="1:24" x14ac:dyDescent="0.3">
      <c r="A9132" s="28">
        <f t="shared" si="14373"/>
        <v>191211</v>
      </c>
      <c r="J9132" s="28" t="str">
        <f t="shared" ref="J9132" si="14413">CONCATENATE(K9130,2)</f>
        <v>32</v>
      </c>
      <c r="K9132" s="22" t="e">
        <v>#VALUE!</v>
      </c>
      <c r="L9132" s="22" t="e">
        <v>#VALUE!</v>
      </c>
      <c r="M9132" s="17"/>
      <c r="N9132" s="17"/>
      <c r="O9132" s="17"/>
      <c r="P9132" s="17"/>
      <c r="Q9132" s="17"/>
      <c r="R9132" s="17"/>
      <c r="S9132" s="17"/>
      <c r="U9132" s="28">
        <f t="shared" si="14350"/>
        <v>191</v>
      </c>
      <c r="V9132" s="28">
        <f t="shared" si="14374"/>
        <v>211</v>
      </c>
    </row>
    <row r="9133" spans="1:24" x14ac:dyDescent="0.3">
      <c r="A9133" s="28">
        <f t="shared" si="14373"/>
        <v>191212</v>
      </c>
      <c r="B9133" s="67" t="s">
        <v>17</v>
      </c>
      <c r="C9133" s="67"/>
      <c r="D9133" s="67"/>
      <c r="E9133" s="67"/>
      <c r="F9133" s="67"/>
      <c r="G9133" s="68" t="s">
        <v>31</v>
      </c>
      <c r="H9133" s="69"/>
      <c r="J9133" s="28" t="str">
        <f t="shared" ref="J9133" si="14414">CONCATENATE(K9130,3)</f>
        <v>33</v>
      </c>
      <c r="K9133" s="22" t="e">
        <v>#VALUE!</v>
      </c>
      <c r="L9133" s="22" t="e">
        <v>#VALUE!</v>
      </c>
      <c r="M9133" s="17"/>
      <c r="N9133" s="17"/>
      <c r="O9133" s="17"/>
      <c r="P9133" s="17"/>
      <c r="Q9133" s="17"/>
      <c r="R9133" s="17"/>
      <c r="S9133" s="17"/>
      <c r="U9133" s="28">
        <f t="shared" si="14350"/>
        <v>191</v>
      </c>
      <c r="V9133" s="28">
        <f t="shared" si="14374"/>
        <v>212</v>
      </c>
    </row>
    <row r="9134" spans="1:24" x14ac:dyDescent="0.3">
      <c r="A9134" s="28">
        <f t="shared" si="14373"/>
        <v>191213</v>
      </c>
      <c r="B9134" s="66" t="s">
        <v>18</v>
      </c>
      <c r="C9134" s="66"/>
      <c r="D9134" s="66"/>
      <c r="E9134" s="66" t="str">
        <f t="shared" ref="E9134" si="14415">IF(D9127="","",D9127)</f>
        <v/>
      </c>
      <c r="F9134" s="66"/>
      <c r="G9134" s="4" t="s">
        <v>18</v>
      </c>
      <c r="H9134" s="16"/>
      <c r="J9134" s="17"/>
      <c r="K9134" s="17">
        <v>4</v>
      </c>
      <c r="L9134" s="17">
        <v>4</v>
      </c>
      <c r="M9134" s="17">
        <v>4</v>
      </c>
      <c r="N9134" s="17"/>
      <c r="O9134" s="17"/>
      <c r="P9134" s="17"/>
      <c r="Q9134" s="17"/>
      <c r="R9134" s="17"/>
      <c r="S9134" s="17"/>
      <c r="U9134" s="28">
        <f t="shared" si="14350"/>
        <v>191</v>
      </c>
      <c r="V9134" s="28">
        <f t="shared" si="14374"/>
        <v>213</v>
      </c>
    </row>
    <row r="9135" spans="1:24" ht="15" customHeight="1" x14ac:dyDescent="0.3">
      <c r="A9135" s="28">
        <f t="shared" si="14373"/>
        <v>191214</v>
      </c>
      <c r="B9135" s="5" t="s">
        <v>19</v>
      </c>
      <c r="C9135" s="5" t="s">
        <v>20</v>
      </c>
      <c r="D9135" s="5" t="s">
        <v>21</v>
      </c>
      <c r="E9135" s="5"/>
      <c r="F9135" s="70" t="s">
        <v>33</v>
      </c>
      <c r="G9135" s="5" t="s">
        <v>19</v>
      </c>
      <c r="H9135" s="5" t="s">
        <v>20</v>
      </c>
      <c r="J9135" s="28" t="str">
        <f t="shared" ref="J9135" si="14416">CONCATENATE(K9134,1)</f>
        <v>41</v>
      </c>
      <c r="K9135" s="22" t="e">
        <f t="array" ref="K9135:M9137">LINEST(B9138:B9141,C9138:C9141^{1,2},TRUE,TRUE)</f>
        <v>#VALUE!</v>
      </c>
      <c r="L9135" s="22" t="e">
        <v>#VALUE!</v>
      </c>
      <c r="M9135" s="22" t="e">
        <v>#VALUE!</v>
      </c>
      <c r="N9135" s="17"/>
      <c r="O9135" s="17"/>
      <c r="P9135" s="17"/>
      <c r="Q9135" s="17"/>
      <c r="R9135" s="17"/>
      <c r="S9135" s="17"/>
      <c r="U9135" s="28">
        <f t="shared" si="14350"/>
        <v>191</v>
      </c>
      <c r="V9135" s="28">
        <f t="shared" si="14374"/>
        <v>214</v>
      </c>
    </row>
    <row r="9136" spans="1:24" x14ac:dyDescent="0.3">
      <c r="A9136" s="28">
        <f t="shared" si="14373"/>
        <v>191215</v>
      </c>
      <c r="B9136" s="5" t="s">
        <v>22</v>
      </c>
      <c r="C9136" s="5" t="s">
        <v>23</v>
      </c>
      <c r="D9136" s="5" t="s">
        <v>24</v>
      </c>
      <c r="E9136" s="5" t="s">
        <v>32</v>
      </c>
      <c r="F9136" s="70"/>
      <c r="G9136" s="5" t="s">
        <v>22</v>
      </c>
      <c r="H9136" s="5" t="s">
        <v>23</v>
      </c>
      <c r="J9136" s="28" t="str">
        <f t="shared" ref="J9136" si="14417">CONCATENATE(K9134,2)</f>
        <v>42</v>
      </c>
      <c r="K9136" s="22" t="e">
        <v>#VALUE!</v>
      </c>
      <c r="L9136" s="22" t="e">
        <v>#VALUE!</v>
      </c>
      <c r="M9136" s="22" t="e">
        <v>#VALUE!</v>
      </c>
      <c r="N9136" s="17"/>
      <c r="O9136" s="17"/>
      <c r="P9136" s="17"/>
      <c r="Q9136" s="17"/>
      <c r="R9136" s="17"/>
      <c r="S9136" s="17"/>
      <c r="U9136" s="28">
        <f t="shared" si="14350"/>
        <v>191</v>
      </c>
      <c r="V9136" s="28">
        <f t="shared" si="14374"/>
        <v>215</v>
      </c>
    </row>
    <row r="9137" spans="1:22" x14ac:dyDescent="0.3">
      <c r="A9137" s="28">
        <f t="shared" si="14373"/>
        <v>191216</v>
      </c>
      <c r="B9137" s="6" t="str">
        <f t="shared" ref="B9137" si="14418">IF(H9130="","",H9130)</f>
        <v>°C</v>
      </c>
      <c r="C9137" s="6" t="str">
        <f t="shared" ref="C9137" si="14419">IF(H9130="","",H9130)</f>
        <v>°C</v>
      </c>
      <c r="D9137" s="6" t="str">
        <f t="shared" ref="D9137" si="14420">IF(H9130="","",H9130)</f>
        <v>°C</v>
      </c>
      <c r="E9137" s="6"/>
      <c r="F9137" s="6"/>
      <c r="G9137" s="6" t="str">
        <f t="shared" ref="G9137" si="14421">IF(H9130="","",H9130)</f>
        <v>°C</v>
      </c>
      <c r="H9137" s="6" t="str">
        <f t="shared" ref="H9137" si="14422">IF(H9130="","",H9130)</f>
        <v>°C</v>
      </c>
      <c r="J9137" s="28" t="str">
        <f t="shared" ref="J9137" si="14423">CONCATENATE(K9134,3)</f>
        <v>43</v>
      </c>
      <c r="K9137" s="22" t="e">
        <v>#VALUE!</v>
      </c>
      <c r="L9137" s="22" t="e">
        <v>#VALUE!</v>
      </c>
      <c r="M9137" s="22" t="e">
        <v>#VALUE!</v>
      </c>
      <c r="N9137" s="17"/>
      <c r="O9137" s="17"/>
      <c r="P9137" s="17"/>
      <c r="Q9137" s="17"/>
      <c r="R9137" s="17"/>
      <c r="S9137" s="17"/>
      <c r="U9137" s="28">
        <f t="shared" si="14350"/>
        <v>191</v>
      </c>
      <c r="V9137" s="28">
        <f t="shared" si="14374"/>
        <v>216</v>
      </c>
    </row>
    <row r="9138" spans="1:22" x14ac:dyDescent="0.3">
      <c r="A9138" s="28">
        <f t="shared" si="14373"/>
        <v>191217</v>
      </c>
      <c r="B9138" s="26"/>
      <c r="C9138" s="26"/>
      <c r="D9138" s="26"/>
      <c r="E9138" s="9"/>
      <c r="F9138" s="26"/>
      <c r="G9138" s="27"/>
      <c r="H9138" s="27"/>
      <c r="J9138" s="17"/>
      <c r="K9138" s="17">
        <v>5</v>
      </c>
      <c r="L9138" s="17">
        <v>5</v>
      </c>
      <c r="M9138" s="17">
        <v>5</v>
      </c>
      <c r="N9138" s="17">
        <v>5</v>
      </c>
      <c r="O9138" s="17"/>
      <c r="P9138" s="17"/>
      <c r="Q9138" s="17"/>
      <c r="R9138" s="17"/>
      <c r="S9138" s="17"/>
      <c r="U9138" s="28">
        <f t="shared" si="14350"/>
        <v>191</v>
      </c>
      <c r="V9138" s="28">
        <f t="shared" si="14374"/>
        <v>217</v>
      </c>
    </row>
    <row r="9139" spans="1:22" x14ac:dyDescent="0.3">
      <c r="A9139" s="28">
        <f t="shared" si="14373"/>
        <v>191218</v>
      </c>
      <c r="B9139" s="26"/>
      <c r="C9139" s="26"/>
      <c r="D9139" s="26"/>
      <c r="E9139" s="9"/>
      <c r="F9139" s="26"/>
      <c r="G9139" s="27"/>
      <c r="H9139" s="27"/>
      <c r="J9139" s="28" t="str">
        <f t="shared" ref="J9139" si="14424">CONCATENATE(K9138,1)</f>
        <v>51</v>
      </c>
      <c r="K9139" s="22" t="e">
        <f t="array" ref="K9139:N9141">LINEST(B9138:B9142,C9138:C9142^{1,2,3},TRUE,TRUE)</f>
        <v>#VALUE!</v>
      </c>
      <c r="L9139" s="22" t="e">
        <v>#VALUE!</v>
      </c>
      <c r="M9139" s="22" t="e">
        <v>#VALUE!</v>
      </c>
      <c r="N9139" s="22" t="e">
        <v>#VALUE!</v>
      </c>
      <c r="O9139" s="17"/>
      <c r="P9139" s="17"/>
      <c r="Q9139" s="17"/>
      <c r="R9139" s="17"/>
      <c r="S9139" s="17"/>
      <c r="U9139" s="28">
        <f t="shared" si="14350"/>
        <v>191</v>
      </c>
      <c r="V9139" s="28">
        <f t="shared" si="14374"/>
        <v>218</v>
      </c>
    </row>
    <row r="9140" spans="1:22" x14ac:dyDescent="0.3">
      <c r="A9140" s="28">
        <f t="shared" si="14373"/>
        <v>191219</v>
      </c>
      <c r="B9140" s="26"/>
      <c r="C9140" s="26"/>
      <c r="D9140" s="26"/>
      <c r="E9140" s="9"/>
      <c r="F9140" s="26"/>
      <c r="G9140" s="27"/>
      <c r="H9140" s="27"/>
      <c r="J9140" s="28" t="str">
        <f t="shared" ref="J9140" si="14425">CONCATENATE(K9138,2)</f>
        <v>52</v>
      </c>
      <c r="K9140" s="22" t="e">
        <v>#VALUE!</v>
      </c>
      <c r="L9140" s="22" t="e">
        <v>#VALUE!</v>
      </c>
      <c r="M9140" s="22" t="e">
        <v>#VALUE!</v>
      </c>
      <c r="N9140" s="22" t="e">
        <v>#VALUE!</v>
      </c>
      <c r="O9140" s="17"/>
      <c r="P9140" s="17"/>
      <c r="Q9140" s="17"/>
      <c r="R9140" s="17"/>
      <c r="S9140" s="17"/>
      <c r="U9140" s="28">
        <f t="shared" si="14350"/>
        <v>191</v>
      </c>
      <c r="V9140" s="28">
        <f t="shared" si="14374"/>
        <v>219</v>
      </c>
    </row>
    <row r="9141" spans="1:22" x14ac:dyDescent="0.3">
      <c r="A9141" s="28">
        <f t="shared" si="14373"/>
        <v>191220</v>
      </c>
      <c r="B9141" s="26"/>
      <c r="C9141" s="26"/>
      <c r="D9141" s="26"/>
      <c r="E9141" s="9"/>
      <c r="F9141" s="26"/>
      <c r="G9141" s="27"/>
      <c r="H9141" s="27"/>
      <c r="J9141" s="28" t="str">
        <f t="shared" ref="J9141" si="14426">CONCATENATE(K9138,3)</f>
        <v>53</v>
      </c>
      <c r="K9141" s="22" t="e">
        <v>#VALUE!</v>
      </c>
      <c r="L9141" s="22" t="e">
        <v>#VALUE!</v>
      </c>
      <c r="M9141" s="22" t="e">
        <v>#VALUE!</v>
      </c>
      <c r="N9141" s="22" t="e">
        <v>#VALUE!</v>
      </c>
      <c r="O9141" s="17"/>
      <c r="P9141" s="17"/>
      <c r="Q9141" s="17"/>
      <c r="R9141" s="17"/>
      <c r="S9141" s="17"/>
      <c r="U9141" s="28">
        <f t="shared" si="14350"/>
        <v>191</v>
      </c>
      <c r="V9141" s="28">
        <f t="shared" si="14374"/>
        <v>220</v>
      </c>
    </row>
    <row r="9142" spans="1:22" x14ac:dyDescent="0.3">
      <c r="A9142" s="28">
        <f t="shared" si="14373"/>
        <v>191221</v>
      </c>
      <c r="B9142" s="26"/>
      <c r="C9142" s="26"/>
      <c r="D9142" s="26"/>
      <c r="E9142" s="9"/>
      <c r="F9142" s="26"/>
      <c r="G9142" s="27"/>
      <c r="H9142" s="27"/>
      <c r="J9142" s="17"/>
      <c r="K9142" s="17">
        <v>6</v>
      </c>
      <c r="L9142" s="17">
        <v>6</v>
      </c>
      <c r="M9142" s="17">
        <v>6</v>
      </c>
      <c r="N9142" s="17">
        <v>6</v>
      </c>
      <c r="O9142" s="17">
        <v>6</v>
      </c>
      <c r="P9142" s="17"/>
      <c r="Q9142" s="17"/>
      <c r="R9142" s="17"/>
      <c r="S9142" s="17"/>
      <c r="U9142" s="28">
        <f t="shared" si="14350"/>
        <v>191</v>
      </c>
      <c r="V9142" s="28">
        <f t="shared" si="14374"/>
        <v>221</v>
      </c>
    </row>
    <row r="9143" spans="1:22" x14ac:dyDescent="0.3">
      <c r="A9143" s="28">
        <f t="shared" si="14373"/>
        <v>191222</v>
      </c>
      <c r="B9143" s="26"/>
      <c r="C9143" s="26"/>
      <c r="D9143" s="26"/>
      <c r="E9143" s="9"/>
      <c r="F9143" s="26"/>
      <c r="G9143" s="27"/>
      <c r="H9143" s="27"/>
      <c r="J9143" s="28" t="str">
        <f t="shared" ref="J9143" si="14427">CONCATENATE(K9142,1)</f>
        <v>61</v>
      </c>
      <c r="K9143" s="22" t="e">
        <f t="array" ref="K9143:O9145">LINEST(B9138:B9143,C9138:C9143^{1,2,3,4},TRUE,TRUE)</f>
        <v>#VALUE!</v>
      </c>
      <c r="L9143" s="22" t="e">
        <v>#VALUE!</v>
      </c>
      <c r="M9143" s="22" t="e">
        <v>#VALUE!</v>
      </c>
      <c r="N9143" s="22" t="e">
        <v>#VALUE!</v>
      </c>
      <c r="O9143" s="22" t="e">
        <v>#VALUE!</v>
      </c>
      <c r="P9143" s="17"/>
      <c r="Q9143" s="17"/>
      <c r="R9143" s="17"/>
      <c r="S9143" s="17"/>
      <c r="U9143" s="28">
        <f t="shared" si="14350"/>
        <v>191</v>
      </c>
      <c r="V9143" s="28">
        <f t="shared" si="14374"/>
        <v>222</v>
      </c>
    </row>
    <row r="9144" spans="1:22" x14ac:dyDescent="0.3">
      <c r="A9144" s="28">
        <f t="shared" si="14373"/>
        <v>191223</v>
      </c>
      <c r="B9144" s="26"/>
      <c r="C9144" s="26"/>
      <c r="D9144" s="26"/>
      <c r="E9144" s="9"/>
      <c r="F9144" s="26"/>
      <c r="G9144" s="27"/>
      <c r="H9144" s="27"/>
      <c r="J9144" s="28" t="str">
        <f t="shared" ref="J9144" si="14428">CONCATENATE(K9142,2)</f>
        <v>62</v>
      </c>
      <c r="K9144" s="22" t="e">
        <v>#VALUE!</v>
      </c>
      <c r="L9144" s="22" t="e">
        <v>#VALUE!</v>
      </c>
      <c r="M9144" s="22" t="e">
        <v>#VALUE!</v>
      </c>
      <c r="N9144" s="22" t="e">
        <v>#VALUE!</v>
      </c>
      <c r="O9144" s="22" t="e">
        <v>#VALUE!</v>
      </c>
      <c r="P9144" s="17"/>
      <c r="Q9144" s="17"/>
      <c r="R9144" s="17"/>
      <c r="S9144" s="17"/>
      <c r="U9144" s="28">
        <f t="shared" si="14350"/>
        <v>191</v>
      </c>
      <c r="V9144" s="28">
        <f t="shared" si="14374"/>
        <v>223</v>
      </c>
    </row>
    <row r="9145" spans="1:22" x14ac:dyDescent="0.3">
      <c r="A9145" s="28">
        <f t="shared" si="14373"/>
        <v>191224</v>
      </c>
      <c r="B9145" s="26"/>
      <c r="C9145" s="26"/>
      <c r="D9145" s="26"/>
      <c r="E9145" s="9"/>
      <c r="F9145" s="26"/>
      <c r="G9145" s="27"/>
      <c r="H9145" s="27"/>
      <c r="J9145" s="28" t="str">
        <f t="shared" ref="J9145" si="14429">CONCATENATE(K9142,3)</f>
        <v>63</v>
      </c>
      <c r="K9145" s="22" t="e">
        <v>#VALUE!</v>
      </c>
      <c r="L9145" s="22" t="e">
        <v>#VALUE!</v>
      </c>
      <c r="M9145" s="22" t="e">
        <v>#VALUE!</v>
      </c>
      <c r="N9145" s="22" t="e">
        <v>#VALUE!</v>
      </c>
      <c r="O9145" s="22" t="e">
        <v>#VALUE!</v>
      </c>
      <c r="P9145" s="17"/>
      <c r="Q9145" s="17"/>
      <c r="R9145" s="17"/>
      <c r="S9145" s="17"/>
      <c r="U9145" s="28">
        <f t="shared" si="14350"/>
        <v>191</v>
      </c>
      <c r="V9145" s="28">
        <f t="shared" si="14374"/>
        <v>224</v>
      </c>
    </row>
    <row r="9146" spans="1:22" x14ac:dyDescent="0.3">
      <c r="A9146" s="28">
        <f t="shared" si="14373"/>
        <v>191225</v>
      </c>
      <c r="B9146" s="26"/>
      <c r="C9146" s="26"/>
      <c r="D9146" s="26"/>
      <c r="E9146" s="9"/>
      <c r="F9146" s="26"/>
      <c r="G9146" s="27"/>
      <c r="H9146" s="27"/>
      <c r="J9146" s="17"/>
      <c r="K9146" s="17">
        <v>7</v>
      </c>
      <c r="L9146" s="17">
        <v>7</v>
      </c>
      <c r="M9146" s="17">
        <v>7</v>
      </c>
      <c r="N9146" s="17">
        <v>7</v>
      </c>
      <c r="O9146" s="17">
        <v>7</v>
      </c>
      <c r="P9146" s="17">
        <v>7</v>
      </c>
      <c r="Q9146" s="17"/>
      <c r="R9146" s="17"/>
      <c r="S9146" s="17"/>
      <c r="U9146" s="28">
        <f t="shared" si="14350"/>
        <v>191</v>
      </c>
      <c r="V9146" s="28">
        <f t="shared" si="14374"/>
        <v>225</v>
      </c>
    </row>
    <row r="9147" spans="1:22" x14ac:dyDescent="0.3">
      <c r="A9147" s="28">
        <f t="shared" si="14373"/>
        <v>191226</v>
      </c>
      <c r="B9147" s="26"/>
      <c r="C9147" s="26"/>
      <c r="D9147" s="26"/>
      <c r="E9147" s="9"/>
      <c r="F9147" s="26"/>
      <c r="G9147" s="27"/>
      <c r="H9147" s="27"/>
      <c r="J9147" s="28" t="str">
        <f t="shared" ref="J9147" si="14430">CONCATENATE(K9146,1)</f>
        <v>71</v>
      </c>
      <c r="K9147" s="22" t="e">
        <f t="array" ref="K9147:P9149">LINEST(B9138:B9144,C9138:C9144^{1,2,3,4,5},TRUE,TRUE)</f>
        <v>#VALUE!</v>
      </c>
      <c r="L9147" s="22" t="e">
        <v>#VALUE!</v>
      </c>
      <c r="M9147" s="22" t="e">
        <v>#VALUE!</v>
      </c>
      <c r="N9147" s="22" t="e">
        <v>#VALUE!</v>
      </c>
      <c r="O9147" s="22" t="e">
        <v>#VALUE!</v>
      </c>
      <c r="P9147" s="22" t="e">
        <v>#VALUE!</v>
      </c>
      <c r="Q9147" s="17"/>
      <c r="R9147" s="17"/>
      <c r="S9147" s="17"/>
      <c r="U9147" s="28">
        <f t="shared" si="14350"/>
        <v>191</v>
      </c>
      <c r="V9147" s="28">
        <f t="shared" si="14374"/>
        <v>226</v>
      </c>
    </row>
    <row r="9148" spans="1:22" x14ac:dyDescent="0.3">
      <c r="A9148" s="28">
        <f t="shared" si="14373"/>
        <v>191227</v>
      </c>
      <c r="B9148" s="2">
        <f t="shared" ref="B9148" si="14431">COUNT(B9138:B9147)-2</f>
        <v>-2</v>
      </c>
      <c r="J9148" s="28" t="str">
        <f t="shared" ref="J9148" si="14432">CONCATENATE(K9146,2)</f>
        <v>72</v>
      </c>
      <c r="K9148" s="22" t="e">
        <v>#VALUE!</v>
      </c>
      <c r="L9148" s="22" t="e">
        <v>#VALUE!</v>
      </c>
      <c r="M9148" s="22" t="e">
        <v>#VALUE!</v>
      </c>
      <c r="N9148" s="22" t="e">
        <v>#VALUE!</v>
      </c>
      <c r="O9148" s="22" t="e">
        <v>#VALUE!</v>
      </c>
      <c r="P9148" s="22" t="e">
        <v>#VALUE!</v>
      </c>
      <c r="Q9148" s="17"/>
      <c r="R9148" s="17"/>
      <c r="S9148" s="17"/>
      <c r="U9148" s="28">
        <f t="shared" si="14350"/>
        <v>191</v>
      </c>
      <c r="V9148" s="28">
        <f t="shared" si="14374"/>
        <v>227</v>
      </c>
    </row>
    <row r="9149" spans="1:22" x14ac:dyDescent="0.3">
      <c r="A9149" s="28">
        <f t="shared" si="14373"/>
        <v>191228</v>
      </c>
      <c r="J9149" s="28" t="str">
        <f t="shared" ref="J9149" si="14433">CONCATENATE(K9146,3)</f>
        <v>73</v>
      </c>
      <c r="K9149" s="22" t="e">
        <v>#VALUE!</v>
      </c>
      <c r="L9149" s="22" t="e">
        <v>#VALUE!</v>
      </c>
      <c r="M9149" s="22" t="e">
        <v>#VALUE!</v>
      </c>
      <c r="N9149" s="22" t="e">
        <v>#VALUE!</v>
      </c>
      <c r="O9149" s="22" t="e">
        <v>#VALUE!</v>
      </c>
      <c r="P9149" s="22" t="e">
        <v>#VALUE!</v>
      </c>
      <c r="Q9149" s="17"/>
      <c r="R9149" s="17"/>
      <c r="S9149" s="17"/>
      <c r="U9149" s="28">
        <f t="shared" si="14350"/>
        <v>191</v>
      </c>
      <c r="V9149" s="28">
        <f t="shared" si="14374"/>
        <v>228</v>
      </c>
    </row>
    <row r="9150" spans="1:22" x14ac:dyDescent="0.3">
      <c r="A9150" s="28">
        <f t="shared" si="14373"/>
        <v>191229</v>
      </c>
      <c r="B9150" s="66" t="s">
        <v>25</v>
      </c>
      <c r="C9150" s="66"/>
      <c r="D9150" s="66"/>
      <c r="E9150" s="66"/>
      <c r="F9150" s="66"/>
      <c r="G9150" s="66"/>
      <c r="H9150" s="66"/>
      <c r="J9150" s="17"/>
      <c r="K9150" s="17">
        <v>8</v>
      </c>
      <c r="L9150" s="17">
        <v>8</v>
      </c>
      <c r="M9150" s="17">
        <v>8</v>
      </c>
      <c r="N9150" s="17">
        <v>8</v>
      </c>
      <c r="O9150" s="17">
        <v>8</v>
      </c>
      <c r="P9150" s="17">
        <v>8</v>
      </c>
      <c r="Q9150" s="17">
        <v>8</v>
      </c>
      <c r="R9150" s="17"/>
      <c r="S9150" s="17"/>
      <c r="U9150" s="28">
        <f t="shared" si="14350"/>
        <v>191</v>
      </c>
      <c r="V9150" s="28">
        <f t="shared" si="14374"/>
        <v>229</v>
      </c>
    </row>
    <row r="9151" spans="1:22" x14ac:dyDescent="0.3">
      <c r="A9151" s="28">
        <f t="shared" si="14373"/>
        <v>191230</v>
      </c>
      <c r="B9151" s="71"/>
      <c r="C9151" s="71"/>
      <c r="D9151" s="71"/>
      <c r="E9151" s="71"/>
      <c r="F9151" s="71"/>
      <c r="G9151" s="71"/>
      <c r="H9151" s="71"/>
      <c r="J9151" s="28" t="str">
        <f t="shared" ref="J9151" si="14434">CONCATENATE(K9150,1)</f>
        <v>81</v>
      </c>
      <c r="K9151" s="22" t="e">
        <f t="array" ref="K9151:Q9153">LINEST(B9138:B9145,C9138:C9145^{1,2,3,4,5,6},TRUE,TRUE)</f>
        <v>#VALUE!</v>
      </c>
      <c r="L9151" s="22" t="e">
        <v>#VALUE!</v>
      </c>
      <c r="M9151" s="22" t="e">
        <v>#VALUE!</v>
      </c>
      <c r="N9151" s="22" t="e">
        <v>#VALUE!</v>
      </c>
      <c r="O9151" s="22" t="e">
        <v>#VALUE!</v>
      </c>
      <c r="P9151" s="22" t="e">
        <v>#VALUE!</v>
      </c>
      <c r="Q9151" s="22" t="e">
        <v>#VALUE!</v>
      </c>
      <c r="R9151" s="17"/>
      <c r="S9151" s="17"/>
      <c r="U9151" s="28">
        <f t="shared" si="14350"/>
        <v>191</v>
      </c>
      <c r="V9151" s="28">
        <f t="shared" si="14374"/>
        <v>230</v>
      </c>
    </row>
    <row r="9152" spans="1:22" x14ac:dyDescent="0.3">
      <c r="A9152" s="28">
        <f t="shared" si="14373"/>
        <v>191231</v>
      </c>
      <c r="B9152" s="71"/>
      <c r="C9152" s="71"/>
      <c r="D9152" s="71"/>
      <c r="E9152" s="71"/>
      <c r="F9152" s="71"/>
      <c r="G9152" s="71"/>
      <c r="H9152" s="71"/>
      <c r="J9152" s="28" t="str">
        <f t="shared" ref="J9152" si="14435">CONCATENATE(K9150,2)</f>
        <v>82</v>
      </c>
      <c r="K9152" s="22" t="e">
        <v>#VALUE!</v>
      </c>
      <c r="L9152" s="22" t="e">
        <v>#VALUE!</v>
      </c>
      <c r="M9152" s="22" t="e">
        <v>#VALUE!</v>
      </c>
      <c r="N9152" s="22" t="e">
        <v>#VALUE!</v>
      </c>
      <c r="O9152" s="22" t="e">
        <v>#VALUE!</v>
      </c>
      <c r="P9152" s="22" t="e">
        <v>#VALUE!</v>
      </c>
      <c r="Q9152" s="22" t="e">
        <v>#VALUE!</v>
      </c>
      <c r="R9152" s="17"/>
      <c r="S9152" s="17"/>
      <c r="U9152" s="28">
        <f t="shared" si="14350"/>
        <v>191</v>
      </c>
      <c r="V9152" s="28">
        <f t="shared" si="14374"/>
        <v>231</v>
      </c>
    </row>
    <row r="9153" spans="1:22" x14ac:dyDescent="0.3">
      <c r="A9153" s="28">
        <f t="shared" si="14373"/>
        <v>191232</v>
      </c>
      <c r="J9153" s="28" t="str">
        <f t="shared" ref="J9153" si="14436">CONCATENATE(K9150,3)</f>
        <v>83</v>
      </c>
      <c r="K9153" s="22" t="e">
        <v>#VALUE!</v>
      </c>
      <c r="L9153" s="22" t="e">
        <v>#VALUE!</v>
      </c>
      <c r="M9153" s="22" t="e">
        <v>#VALUE!</v>
      </c>
      <c r="N9153" s="22" t="e">
        <v>#VALUE!</v>
      </c>
      <c r="O9153" s="22" t="e">
        <v>#VALUE!</v>
      </c>
      <c r="P9153" s="22" t="e">
        <v>#VALUE!</v>
      </c>
      <c r="Q9153" s="22" t="e">
        <v>#VALUE!</v>
      </c>
      <c r="R9153" s="17"/>
      <c r="S9153" s="17"/>
      <c r="U9153" s="28">
        <f t="shared" si="14350"/>
        <v>191</v>
      </c>
      <c r="V9153" s="28">
        <f t="shared" si="14374"/>
        <v>232</v>
      </c>
    </row>
    <row r="9154" spans="1:22" ht="15" customHeight="1" x14ac:dyDescent="0.3">
      <c r="A9154" s="28">
        <f t="shared" si="14373"/>
        <v>191233</v>
      </c>
      <c r="B9154" s="66" t="s">
        <v>52</v>
      </c>
      <c r="C9154" s="66"/>
      <c r="D9154" s="66"/>
      <c r="E9154" s="10" t="str">
        <f>IF(D9124="","",MAX(E9155,E9156))</f>
        <v/>
      </c>
      <c r="J9154" s="17"/>
      <c r="K9154" s="17">
        <v>9</v>
      </c>
      <c r="L9154" s="17">
        <v>9</v>
      </c>
      <c r="M9154" s="17">
        <v>9</v>
      </c>
      <c r="N9154" s="17">
        <v>9</v>
      </c>
      <c r="O9154" s="17">
        <v>9</v>
      </c>
      <c r="P9154" s="17">
        <v>9</v>
      </c>
      <c r="Q9154" s="17">
        <v>9</v>
      </c>
      <c r="R9154" s="17">
        <v>9</v>
      </c>
      <c r="S9154" s="17"/>
      <c r="U9154" s="28">
        <f t="shared" si="14350"/>
        <v>191</v>
      </c>
      <c r="V9154" s="28">
        <f t="shared" si="14374"/>
        <v>233</v>
      </c>
    </row>
    <row r="9155" spans="1:22" x14ac:dyDescent="0.3">
      <c r="A9155" s="28">
        <f t="shared" si="14373"/>
        <v>191234</v>
      </c>
      <c r="B9155" s="2" t="s">
        <v>26</v>
      </c>
      <c r="C9155" s="2" t="s">
        <v>27</v>
      </c>
      <c r="D9155" s="2" t="s">
        <v>28</v>
      </c>
      <c r="E9155" s="11">
        <f>ABS(MIN(D9156:D9165))</f>
        <v>0</v>
      </c>
      <c r="G9155" s="2" t="s">
        <v>230</v>
      </c>
      <c r="J9155" s="28" t="str">
        <f t="shared" ref="J9155" si="14437">CONCATENATE(K9154,1)</f>
        <v>91</v>
      </c>
      <c r="K9155" s="22" t="e">
        <f t="array" ref="K9155:R9157">LINEST(B9138:B9146,C9138:C9146^{1,2,3,4,5,6,7},TRUE,TRUE)</f>
        <v>#VALUE!</v>
      </c>
      <c r="L9155" s="22" t="e">
        <v>#VALUE!</v>
      </c>
      <c r="M9155" s="22" t="e">
        <v>#VALUE!</v>
      </c>
      <c r="N9155" s="22" t="e">
        <v>#VALUE!</v>
      </c>
      <c r="O9155" s="22" t="e">
        <v>#VALUE!</v>
      </c>
      <c r="P9155" s="22" t="e">
        <v>#VALUE!</v>
      </c>
      <c r="Q9155" s="22" t="e">
        <v>#VALUE!</v>
      </c>
      <c r="R9155" s="22" t="e">
        <v>#VALUE!</v>
      </c>
      <c r="S9155" s="17"/>
      <c r="U9155" s="28">
        <f t="shared" ref="U9155:U9216" si="14438">U9154</f>
        <v>191</v>
      </c>
      <c r="V9155" s="28">
        <f t="shared" si="14374"/>
        <v>234</v>
      </c>
    </row>
    <row r="9156" spans="1:22" x14ac:dyDescent="0.3">
      <c r="A9156" s="28">
        <f t="shared" si="14373"/>
        <v>191235</v>
      </c>
      <c r="B9156" s="7">
        <f t="shared" ref="B9156:B9165" si="14439">C9138-B9138</f>
        <v>0</v>
      </c>
      <c r="C9156" s="7">
        <f t="shared" ref="C9156:C9165" si="14440">H9138-G9138</f>
        <v>0</v>
      </c>
      <c r="D9156" s="7">
        <f>C9156-B9156</f>
        <v>0</v>
      </c>
      <c r="E9156" s="11">
        <f>ABS(MAX(D9156:D9165))</f>
        <v>0</v>
      </c>
      <c r="F9156" s="13"/>
      <c r="G9156" s="2" t="str">
        <f>IF(D9138="","",D9138/E9138)</f>
        <v/>
      </c>
      <c r="H9156" s="13"/>
      <c r="J9156" s="28" t="str">
        <f t="shared" ref="J9156" si="14441">CONCATENATE(K9154,2)</f>
        <v>92</v>
      </c>
      <c r="K9156" s="22" t="e">
        <v>#VALUE!</v>
      </c>
      <c r="L9156" s="22" t="e">
        <v>#VALUE!</v>
      </c>
      <c r="M9156" s="22" t="e">
        <v>#VALUE!</v>
      </c>
      <c r="N9156" s="22" t="e">
        <v>#VALUE!</v>
      </c>
      <c r="O9156" s="22" t="e">
        <v>#VALUE!</v>
      </c>
      <c r="P9156" s="22" t="e">
        <v>#VALUE!</v>
      </c>
      <c r="Q9156" s="22" t="e">
        <v>#VALUE!</v>
      </c>
      <c r="R9156" s="22" t="e">
        <v>#VALUE!</v>
      </c>
      <c r="S9156" s="17"/>
      <c r="U9156" s="28">
        <f t="shared" si="14438"/>
        <v>191</v>
      </c>
      <c r="V9156" s="28">
        <f t="shared" si="14374"/>
        <v>235</v>
      </c>
    </row>
    <row r="9157" spans="1:22" x14ac:dyDescent="0.3">
      <c r="A9157" s="28">
        <f t="shared" si="14373"/>
        <v>191236</v>
      </c>
      <c r="B9157" s="7">
        <f t="shared" si="14439"/>
        <v>0</v>
      </c>
      <c r="C9157" s="7">
        <f t="shared" si="14440"/>
        <v>0</v>
      </c>
      <c r="D9157" s="7">
        <f t="shared" ref="D9157:D9165" si="14442">C9157-B9157</f>
        <v>0</v>
      </c>
      <c r="E9157" s="12" t="s">
        <v>34</v>
      </c>
      <c r="G9157" s="2" t="str">
        <f t="shared" ref="G9157:G9165" si="14443">IF(D9139="","",D9139/E9139)</f>
        <v/>
      </c>
      <c r="H9157" s="13"/>
      <c r="J9157" s="28" t="str">
        <f t="shared" ref="J9157" si="14444">CONCATENATE(K9154,3)</f>
        <v>93</v>
      </c>
      <c r="K9157" s="22" t="e">
        <v>#VALUE!</v>
      </c>
      <c r="L9157" s="22" t="e">
        <v>#VALUE!</v>
      </c>
      <c r="M9157" s="22" t="e">
        <v>#VALUE!</v>
      </c>
      <c r="N9157" s="22" t="e">
        <v>#VALUE!</v>
      </c>
      <c r="O9157" s="22" t="e">
        <v>#VALUE!</v>
      </c>
      <c r="P9157" s="22" t="e">
        <v>#VALUE!</v>
      </c>
      <c r="Q9157" s="22" t="e">
        <v>#VALUE!</v>
      </c>
      <c r="R9157" s="22" t="e">
        <v>#VALUE!</v>
      </c>
      <c r="S9157" s="17"/>
      <c r="U9157" s="28">
        <f t="shared" si="14438"/>
        <v>191</v>
      </c>
      <c r="V9157" s="28">
        <f t="shared" si="14374"/>
        <v>236</v>
      </c>
    </row>
    <row r="9158" spans="1:22" x14ac:dyDescent="0.3">
      <c r="A9158" s="28">
        <f t="shared" si="14373"/>
        <v>191237</v>
      </c>
      <c r="B9158" s="7">
        <f t="shared" si="14439"/>
        <v>0</v>
      </c>
      <c r="C9158" s="7">
        <f t="shared" si="14440"/>
        <v>0</v>
      </c>
      <c r="D9158" s="7">
        <f t="shared" si="14442"/>
        <v>0</v>
      </c>
      <c r="E9158" s="10" t="str">
        <f>IF(D9124="","",MAX(E9159,E9160))</f>
        <v/>
      </c>
      <c r="G9158" s="2" t="str">
        <f t="shared" si="14443"/>
        <v/>
      </c>
      <c r="H9158" s="13"/>
      <c r="J9158" s="17"/>
      <c r="K9158" s="17">
        <v>10</v>
      </c>
      <c r="L9158" s="17">
        <v>10</v>
      </c>
      <c r="M9158" s="17">
        <v>10</v>
      </c>
      <c r="N9158" s="17">
        <v>10</v>
      </c>
      <c r="O9158" s="17">
        <v>10</v>
      </c>
      <c r="P9158" s="17">
        <v>10</v>
      </c>
      <c r="Q9158" s="17">
        <v>10</v>
      </c>
      <c r="R9158" s="17">
        <v>10</v>
      </c>
      <c r="S9158" s="17">
        <v>10</v>
      </c>
      <c r="U9158" s="28">
        <f t="shared" si="14438"/>
        <v>191</v>
      </c>
      <c r="V9158" s="28">
        <f t="shared" si="14374"/>
        <v>237</v>
      </c>
    </row>
    <row r="9159" spans="1:22" x14ac:dyDescent="0.3">
      <c r="A9159" s="28">
        <f t="shared" si="14373"/>
        <v>191238</v>
      </c>
      <c r="B9159" s="7">
        <f t="shared" si="14439"/>
        <v>0</v>
      </c>
      <c r="C9159" s="7">
        <f t="shared" si="14440"/>
        <v>0</v>
      </c>
      <c r="D9159" s="7">
        <f t="shared" si="14442"/>
        <v>0</v>
      </c>
      <c r="E9159" s="11">
        <f>ABS(MIN(B9156:B9165))</f>
        <v>0</v>
      </c>
      <c r="G9159" s="2" t="str">
        <f t="shared" si="14443"/>
        <v/>
      </c>
      <c r="H9159" s="13"/>
      <c r="J9159" s="28" t="str">
        <f t="shared" ref="J9159" si="14445">CONCATENATE(K9158,1)</f>
        <v>101</v>
      </c>
      <c r="K9159" s="22" t="e">
        <f t="array" ref="K9159:S9161">LINEST(B9138:B9147,C9138:C9147^{1,2,3,4,5,6,7,8},TRUE,TRUE)</f>
        <v>#VALUE!</v>
      </c>
      <c r="L9159" s="22" t="e">
        <v>#VALUE!</v>
      </c>
      <c r="M9159" s="22" t="e">
        <v>#VALUE!</v>
      </c>
      <c r="N9159" s="22" t="e">
        <v>#VALUE!</v>
      </c>
      <c r="O9159" s="22" t="e">
        <v>#VALUE!</v>
      </c>
      <c r="P9159" s="22" t="e">
        <v>#VALUE!</v>
      </c>
      <c r="Q9159" s="22" t="e">
        <v>#VALUE!</v>
      </c>
      <c r="R9159" s="22" t="e">
        <v>#VALUE!</v>
      </c>
      <c r="S9159" s="22" t="e">
        <v>#VALUE!</v>
      </c>
      <c r="U9159" s="28">
        <f t="shared" si="14438"/>
        <v>191</v>
      </c>
      <c r="V9159" s="28">
        <f t="shared" si="14374"/>
        <v>238</v>
      </c>
    </row>
    <row r="9160" spans="1:22" x14ac:dyDescent="0.3">
      <c r="A9160" s="28">
        <f t="shared" si="14373"/>
        <v>191239</v>
      </c>
      <c r="B9160" s="7">
        <f t="shared" si="14439"/>
        <v>0</v>
      </c>
      <c r="C9160" s="7">
        <f t="shared" si="14440"/>
        <v>0</v>
      </c>
      <c r="D9160" s="7">
        <f t="shared" si="14442"/>
        <v>0</v>
      </c>
      <c r="E9160" s="11">
        <f>ABS(MAX(B9156:B9165))</f>
        <v>0</v>
      </c>
      <c r="G9160" s="2" t="str">
        <f t="shared" si="14443"/>
        <v/>
      </c>
      <c r="H9160" s="13"/>
      <c r="J9160" s="28" t="str">
        <f t="shared" ref="J9160" si="14446">CONCATENATE(K9158,2)</f>
        <v>102</v>
      </c>
      <c r="K9160" s="22" t="e">
        <v>#VALUE!</v>
      </c>
      <c r="L9160" s="22" t="e">
        <v>#VALUE!</v>
      </c>
      <c r="M9160" s="22" t="e">
        <v>#VALUE!</v>
      </c>
      <c r="N9160" s="22" t="e">
        <v>#VALUE!</v>
      </c>
      <c r="O9160" s="22" t="e">
        <v>#VALUE!</v>
      </c>
      <c r="P9160" s="22" t="e">
        <v>#VALUE!</v>
      </c>
      <c r="Q9160" s="22" t="e">
        <v>#VALUE!</v>
      </c>
      <c r="R9160" s="22" t="e">
        <v>#VALUE!</v>
      </c>
      <c r="S9160" s="22" t="e">
        <v>#VALUE!</v>
      </c>
      <c r="U9160" s="28">
        <f t="shared" si="14438"/>
        <v>191</v>
      </c>
      <c r="V9160" s="28">
        <f t="shared" si="14374"/>
        <v>239</v>
      </c>
    </row>
    <row r="9161" spans="1:22" x14ac:dyDescent="0.3">
      <c r="A9161" s="28">
        <f t="shared" si="14373"/>
        <v>191240</v>
      </c>
      <c r="B9161" s="7">
        <f t="shared" si="14439"/>
        <v>0</v>
      </c>
      <c r="C9161" s="7">
        <f t="shared" si="14440"/>
        <v>0</v>
      </c>
      <c r="D9161" s="7">
        <f t="shared" si="14442"/>
        <v>0</v>
      </c>
      <c r="E9161" s="12" t="s">
        <v>231</v>
      </c>
      <c r="G9161" s="2" t="str">
        <f t="shared" si="14443"/>
        <v/>
      </c>
      <c r="H9161" s="13"/>
      <c r="J9161" s="28" t="str">
        <f t="shared" ref="J9161" si="14447">CONCATENATE(K9158,3)</f>
        <v>103</v>
      </c>
      <c r="K9161" s="22" t="e">
        <v>#VALUE!</v>
      </c>
      <c r="L9161" s="22" t="e">
        <v>#VALUE!</v>
      </c>
      <c r="M9161" s="22" t="e">
        <v>#VALUE!</v>
      </c>
      <c r="N9161" s="22" t="e">
        <v>#VALUE!</v>
      </c>
      <c r="O9161" s="22" t="e">
        <v>#VALUE!</v>
      </c>
      <c r="P9161" s="22" t="e">
        <v>#VALUE!</v>
      </c>
      <c r="Q9161" s="22" t="e">
        <v>#VALUE!</v>
      </c>
      <c r="R9161" s="22" t="e">
        <v>#VALUE!</v>
      </c>
      <c r="S9161" s="22" t="e">
        <v>#VALUE!</v>
      </c>
      <c r="U9161" s="28">
        <f t="shared" si="14438"/>
        <v>191</v>
      </c>
      <c r="V9161" s="28">
        <f t="shared" si="14374"/>
        <v>240</v>
      </c>
    </row>
    <row r="9162" spans="1:22" x14ac:dyDescent="0.3">
      <c r="A9162" s="28">
        <f t="shared" si="14373"/>
        <v>191241</v>
      </c>
      <c r="B9162" s="7">
        <f t="shared" si="14439"/>
        <v>0</v>
      </c>
      <c r="C9162" s="7">
        <f t="shared" si="14440"/>
        <v>0</v>
      </c>
      <c r="D9162" s="7">
        <f t="shared" si="14442"/>
        <v>0</v>
      </c>
      <c r="E9162" s="10" t="e">
        <f>IF(D9124="","",MAX(E9163,E9164))*2</f>
        <v>#VALUE!</v>
      </c>
      <c r="G9162" s="2" t="str">
        <f t="shared" si="14443"/>
        <v/>
      </c>
      <c r="H9162" s="13"/>
      <c r="U9162" s="28">
        <f t="shared" si="14438"/>
        <v>191</v>
      </c>
      <c r="V9162" s="28">
        <f t="shared" si="14374"/>
        <v>241</v>
      </c>
    </row>
    <row r="9163" spans="1:22" x14ac:dyDescent="0.3">
      <c r="A9163" s="28">
        <f t="shared" si="14373"/>
        <v>191242</v>
      </c>
      <c r="B9163" s="7">
        <f t="shared" si="14439"/>
        <v>0</v>
      </c>
      <c r="C9163" s="7">
        <f t="shared" si="14440"/>
        <v>0</v>
      </c>
      <c r="D9163" s="7">
        <f t="shared" si="14442"/>
        <v>0</v>
      </c>
      <c r="E9163" s="11">
        <f>ABS(MIN(G9156:G9165))</f>
        <v>0</v>
      </c>
      <c r="G9163" s="2" t="str">
        <f t="shared" si="14443"/>
        <v/>
      </c>
      <c r="U9163" s="28">
        <f t="shared" si="14438"/>
        <v>191</v>
      </c>
      <c r="V9163" s="28">
        <f t="shared" si="14374"/>
        <v>242</v>
      </c>
    </row>
    <row r="9164" spans="1:22" x14ac:dyDescent="0.3">
      <c r="A9164" s="28">
        <f t="shared" si="14373"/>
        <v>191243</v>
      </c>
      <c r="B9164" s="7">
        <f t="shared" si="14439"/>
        <v>0</v>
      </c>
      <c r="C9164" s="7">
        <f t="shared" si="14440"/>
        <v>0</v>
      </c>
      <c r="D9164" s="7">
        <f t="shared" si="14442"/>
        <v>0</v>
      </c>
      <c r="E9164" s="11">
        <f>ABS(MAX(G9156:G9165))</f>
        <v>0</v>
      </c>
      <c r="G9164" s="2" t="str">
        <f t="shared" si="14443"/>
        <v/>
      </c>
      <c r="U9164" s="28">
        <f t="shared" si="14438"/>
        <v>191</v>
      </c>
      <c r="V9164" s="28">
        <f t="shared" si="14374"/>
        <v>243</v>
      </c>
    </row>
    <row r="9165" spans="1:22" x14ac:dyDescent="0.3">
      <c r="A9165" s="28">
        <f t="shared" si="14373"/>
        <v>191244</v>
      </c>
      <c r="B9165" s="7">
        <f t="shared" si="14439"/>
        <v>0</v>
      </c>
      <c r="C9165" s="7">
        <f t="shared" si="14440"/>
        <v>0</v>
      </c>
      <c r="D9165" s="7">
        <f t="shared" si="14442"/>
        <v>0</v>
      </c>
      <c r="F9165" s="13"/>
      <c r="G9165" s="2" t="str">
        <f t="shared" si="14443"/>
        <v/>
      </c>
      <c r="U9165" s="28">
        <f t="shared" si="14438"/>
        <v>191</v>
      </c>
      <c r="V9165" s="28">
        <f t="shared" si="14374"/>
        <v>244</v>
      </c>
    </row>
    <row r="9166" spans="1:22" x14ac:dyDescent="0.3">
      <c r="A9166" s="28">
        <f t="shared" si="14373"/>
        <v>191245</v>
      </c>
      <c r="F9166" s="13"/>
      <c r="U9166" s="28">
        <f t="shared" si="14438"/>
        <v>191</v>
      </c>
      <c r="V9166" s="28">
        <f t="shared" si="14374"/>
        <v>245</v>
      </c>
    </row>
    <row r="9167" spans="1:22" x14ac:dyDescent="0.3">
      <c r="A9167" s="28">
        <f t="shared" si="14373"/>
        <v>191246</v>
      </c>
      <c r="F9167" s="13"/>
      <c r="U9167" s="28">
        <f t="shared" si="14438"/>
        <v>191</v>
      </c>
      <c r="V9167" s="28">
        <f t="shared" si="14374"/>
        <v>246</v>
      </c>
    </row>
    <row r="9168" spans="1:22" x14ac:dyDescent="0.3">
      <c r="A9168" s="28">
        <f t="shared" si="14373"/>
        <v>191247</v>
      </c>
      <c r="F9168" s="13"/>
      <c r="U9168" s="28">
        <f t="shared" si="14438"/>
        <v>191</v>
      </c>
      <c r="V9168" s="28">
        <f t="shared" si="14374"/>
        <v>247</v>
      </c>
    </row>
    <row r="9169" spans="1:24" s="8" customFormat="1" x14ac:dyDescent="0.3"/>
    <row r="9170" spans="1:24" x14ac:dyDescent="0.3">
      <c r="A9170" s="28">
        <f t="shared" ref="A9170:A9216" si="14448">ROUND(CONCATENATE(U9170,V9170),0)</f>
        <v>192201</v>
      </c>
      <c r="B9170" s="63" t="s">
        <v>0</v>
      </c>
      <c r="C9170" s="63"/>
      <c r="D9170" s="71"/>
      <c r="E9170" s="71"/>
      <c r="F9170" s="71"/>
      <c r="G9170" s="71"/>
      <c r="H9170" s="71"/>
      <c r="U9170" s="28">
        <f t="shared" ref="U9170:U9218" si="14449">U9168+1</f>
        <v>192</v>
      </c>
      <c r="V9170" s="28">
        <v>201</v>
      </c>
    </row>
    <row r="9171" spans="1:24" x14ac:dyDescent="0.3">
      <c r="A9171" s="28">
        <f t="shared" si="14448"/>
        <v>192202</v>
      </c>
      <c r="B9171" s="72" t="s">
        <v>70</v>
      </c>
      <c r="C9171" s="73"/>
      <c r="D9171" s="30"/>
      <c r="E9171" s="66" t="s">
        <v>71</v>
      </c>
      <c r="F9171" s="66"/>
      <c r="G9171" s="74"/>
      <c r="H9171" s="74"/>
      <c r="U9171" s="28">
        <f t="shared" si="14438"/>
        <v>192</v>
      </c>
      <c r="V9171" s="28">
        <f t="shared" ref="V9171" si="14450">V9170+1</f>
        <v>202</v>
      </c>
    </row>
    <row r="9172" spans="1:24" x14ac:dyDescent="0.3">
      <c r="A9172" s="28">
        <f t="shared" si="14448"/>
        <v>192203</v>
      </c>
      <c r="B9172" s="75" t="s">
        <v>6</v>
      </c>
      <c r="C9172" s="75"/>
      <c r="D9172" s="71"/>
      <c r="E9172" s="71"/>
      <c r="F9172" s="71"/>
      <c r="G9172" s="71"/>
      <c r="H9172" s="71"/>
      <c r="U9172" s="28">
        <f t="shared" si="14438"/>
        <v>192</v>
      </c>
      <c r="V9172" s="28">
        <f t="shared" si="14374"/>
        <v>203</v>
      </c>
    </row>
    <row r="9173" spans="1:24" x14ac:dyDescent="0.3">
      <c r="A9173" s="28">
        <f t="shared" si="14448"/>
        <v>192204</v>
      </c>
      <c r="B9173" s="63" t="s">
        <v>7</v>
      </c>
      <c r="C9173" s="63"/>
      <c r="D9173" s="71"/>
      <c r="E9173" s="71"/>
      <c r="F9173" s="71"/>
      <c r="G9173" s="71"/>
      <c r="H9173" s="71"/>
      <c r="J9173" s="17"/>
      <c r="K9173" s="17" t="s">
        <v>53</v>
      </c>
      <c r="L9173" s="17" t="s">
        <v>54</v>
      </c>
      <c r="M9173" s="17" t="s">
        <v>55</v>
      </c>
      <c r="N9173" s="17" t="s">
        <v>56</v>
      </c>
      <c r="O9173" s="17" t="s">
        <v>57</v>
      </c>
      <c r="P9173" s="17" t="s">
        <v>2</v>
      </c>
      <c r="Q9173" s="17" t="s">
        <v>3</v>
      </c>
      <c r="R9173" s="17" t="s">
        <v>4</v>
      </c>
      <c r="S9173" s="17" t="s">
        <v>5</v>
      </c>
      <c r="U9173" s="28">
        <f t="shared" si="14438"/>
        <v>192</v>
      </c>
      <c r="V9173" s="28">
        <f t="shared" si="14374"/>
        <v>204</v>
      </c>
      <c r="X9173" s="1" t="s">
        <v>48</v>
      </c>
    </row>
    <row r="9174" spans="1:24" x14ac:dyDescent="0.3">
      <c r="A9174" s="28">
        <f t="shared" si="14448"/>
        <v>192205</v>
      </c>
      <c r="B9174" s="63" t="s">
        <v>9</v>
      </c>
      <c r="C9174" s="63"/>
      <c r="D9174" s="71"/>
      <c r="E9174" s="71"/>
      <c r="F9174" s="71"/>
      <c r="G9174" s="71"/>
      <c r="H9174" s="71"/>
      <c r="J9174" s="17">
        <f t="shared" ref="J9174" si="14451">COUNTA(B9186:B9195)</f>
        <v>0</v>
      </c>
      <c r="K9174" s="17">
        <f t="shared" ref="K9174" si="14452">IF(L9174-1&lt;2,0,L9174-1)</f>
        <v>0</v>
      </c>
      <c r="L9174" s="17">
        <f t="shared" ref="L9174" si="14453">IF(M9174-1&lt;2,0,M9174-1)</f>
        <v>0</v>
      </c>
      <c r="M9174" s="17">
        <f t="shared" ref="M9174" si="14454">IF(N9174-1&lt;2,0,N9174-1)</f>
        <v>0</v>
      </c>
      <c r="N9174" s="17">
        <f t="shared" ref="N9174" si="14455">IF(O9174-1&lt;2,0,O9174-1)</f>
        <v>0</v>
      </c>
      <c r="O9174" s="17">
        <f t="shared" ref="O9174" si="14456">IF(P9174-1&lt;2,0,P9174-1)</f>
        <v>0</v>
      </c>
      <c r="P9174" s="17">
        <f t="shared" ref="P9174" si="14457">IF(Q9174-1&lt;2,0,Q9174-1)</f>
        <v>0</v>
      </c>
      <c r="Q9174" s="17">
        <f t="shared" ref="Q9174" si="14458">IF(R9174-1&lt;2,0,R9174-1)</f>
        <v>0</v>
      </c>
      <c r="R9174" s="17">
        <f t="shared" ref="R9174" si="14459">IF(S9174-1&lt;2,0,S9174-1)</f>
        <v>0</v>
      </c>
      <c r="S9174" s="17">
        <f t="shared" ref="S9174" si="14460">J9174</f>
        <v>0</v>
      </c>
      <c r="U9174" s="28">
        <f t="shared" si="14438"/>
        <v>192</v>
      </c>
      <c r="V9174" s="28">
        <f t="shared" si="14374"/>
        <v>205</v>
      </c>
      <c r="X9174" s="1" t="s">
        <v>49</v>
      </c>
    </row>
    <row r="9175" spans="1:24" x14ac:dyDescent="0.3">
      <c r="A9175" s="28">
        <f t="shared" si="14448"/>
        <v>192206</v>
      </c>
      <c r="B9175" s="63" t="s">
        <v>10</v>
      </c>
      <c r="C9175" s="63"/>
      <c r="D9175" s="71"/>
      <c r="E9175" s="71"/>
      <c r="F9175" s="71"/>
      <c r="G9175" s="71"/>
      <c r="H9175" s="71"/>
      <c r="J9175" s="28" t="str">
        <f t="shared" ref="J9175" si="14461">CONCATENATE(J9174,1)</f>
        <v>01</v>
      </c>
      <c r="K9175" s="29">
        <f t="shared" ref="K9175" si="14462">IF(K9174=0,0,VLOOKUP(J9175,J9179:S9209,K9174,FALSE))</f>
        <v>0</v>
      </c>
      <c r="L9175" s="29">
        <f t="shared" ref="L9175" si="14463">IF(L9174=0,0,VLOOKUP(J9175,J9179:S9209,L9174,FALSE))</f>
        <v>0</v>
      </c>
      <c r="M9175" s="29">
        <f t="shared" ref="M9175" si="14464">IF(M9174=0,0,VLOOKUP(J9175,J9179:S9209,M9174,FALSE))</f>
        <v>0</v>
      </c>
      <c r="N9175" s="29">
        <f t="shared" ref="N9175" si="14465">IF(N9174=0,0,VLOOKUP(J9175,J9179:S9209,N9174,FALSE))</f>
        <v>0</v>
      </c>
      <c r="O9175" s="29">
        <f t="shared" ref="O9175" si="14466">IF(O9174=0,0,VLOOKUP(J9175,J9179:S9209,O9174,FALSE))</f>
        <v>0</v>
      </c>
      <c r="P9175" s="29">
        <f t="shared" ref="P9175" si="14467">IF(P9174=0,0,VLOOKUP(J9175,J9179:S9209,P9174,FALSE))</f>
        <v>0</v>
      </c>
      <c r="Q9175" s="29">
        <f t="shared" ref="Q9175" si="14468">IF(Q9174=0,0,VLOOKUP(J9175,J9179:S9209,Q9174,FALSE))</f>
        <v>0</v>
      </c>
      <c r="R9175" s="29">
        <f t="shared" ref="R9175" si="14469">IF(R9174=0,0,VLOOKUP(J9175,J9179:S9209,R9174,FALSE))</f>
        <v>0</v>
      </c>
      <c r="S9175" s="29">
        <f t="shared" ref="S9175" si="14470">IF(S9174=0,0,VLOOKUP(J9175,J9179:S9209,S9174,FALSE))</f>
        <v>0</v>
      </c>
      <c r="U9175" s="28">
        <f t="shared" si="14438"/>
        <v>192</v>
      </c>
      <c r="V9175" s="28">
        <f t="shared" si="14374"/>
        <v>206</v>
      </c>
      <c r="X9175" s="1" t="s">
        <v>50</v>
      </c>
    </row>
    <row r="9176" spans="1:24" x14ac:dyDescent="0.3">
      <c r="A9176" s="28">
        <f t="shared" si="14448"/>
        <v>192207</v>
      </c>
      <c r="B9176" s="63" t="s">
        <v>11</v>
      </c>
      <c r="C9176" s="63"/>
      <c r="D9176" s="64"/>
      <c r="E9176" s="64"/>
      <c r="F9176" s="64"/>
      <c r="G9176" s="64"/>
      <c r="H9176" s="64"/>
      <c r="J9176" s="28" t="str">
        <f t="shared" ref="J9176" si="14471">CONCATENATE(J9174,2)</f>
        <v>02</v>
      </c>
      <c r="K9176" s="22">
        <f t="shared" ref="K9176" si="14472">IF(K9174=0,0,VLOOKUP(J9176,J9179:S9209,K9174,FALSE))</f>
        <v>0</v>
      </c>
      <c r="L9176" s="22">
        <f t="shared" ref="L9176" si="14473">IF(L9174=0,0,VLOOKUP(J9176,J9179:S9209,L9174,FALSE))</f>
        <v>0</v>
      </c>
      <c r="M9176" s="22">
        <f t="shared" ref="M9176" si="14474">IF(M9174=0,0,VLOOKUP(J9176,J9179:S9209,M9174,FALSE))</f>
        <v>0</v>
      </c>
      <c r="N9176" s="22">
        <f t="shared" ref="N9176" si="14475">IF(N9174=0,0,VLOOKUP(J9176,J9179:S9209,N9174,FALSE))</f>
        <v>0</v>
      </c>
      <c r="O9176" s="22">
        <f t="shared" ref="O9176" si="14476">IF(O9174=0,0,VLOOKUP(J9176,J9179:S9209,O9174,FALSE))</f>
        <v>0</v>
      </c>
      <c r="P9176" s="22">
        <f t="shared" ref="P9176" si="14477">IF(P9174=0,0,VLOOKUP(J9176,J9179:S9209,P9174,FALSE))</f>
        <v>0</v>
      </c>
      <c r="Q9176" s="22">
        <f t="shared" ref="Q9176" si="14478">IF(Q9174=0,0,VLOOKUP(J9176,J9179:S9209,Q9174,FALSE))</f>
        <v>0</v>
      </c>
      <c r="R9176" s="22">
        <f t="shared" ref="R9176" si="14479">IF(R9174=0,0,VLOOKUP(J9176,J9179:S9209,R9174,FALSE))</f>
        <v>0</v>
      </c>
      <c r="S9176" s="22">
        <f t="shared" ref="S9176" si="14480">IF(S9174=0,0,VLOOKUP(J9176,J9179:S9209,S9174,FALSE))</f>
        <v>0</v>
      </c>
      <c r="U9176" s="28">
        <f t="shared" si="14438"/>
        <v>192</v>
      </c>
      <c r="V9176" s="28">
        <f t="shared" si="14374"/>
        <v>207</v>
      </c>
    </row>
    <row r="9177" spans="1:24" x14ac:dyDescent="0.3">
      <c r="A9177" s="28">
        <f t="shared" si="14448"/>
        <v>192208</v>
      </c>
      <c r="B9177" s="63" t="s">
        <v>12</v>
      </c>
      <c r="C9177" s="63"/>
      <c r="D9177" s="65"/>
      <c r="E9177" s="65"/>
      <c r="F9177" s="65"/>
      <c r="G9177" s="65"/>
      <c r="H9177" s="65"/>
      <c r="J9177" s="28" t="str">
        <f t="shared" ref="J9177" si="14481">CONCATENATE(J9174,3)</f>
        <v>03</v>
      </c>
      <c r="K9177" s="22"/>
      <c r="L9177" s="22"/>
      <c r="M9177" s="22"/>
      <c r="N9177" s="22" t="s">
        <v>58</v>
      </c>
      <c r="O9177" s="29">
        <f t="shared" ref="O9177" si="14482">J9174-2</f>
        <v>-2</v>
      </c>
      <c r="P9177" s="22" t="s">
        <v>59</v>
      </c>
      <c r="Q9177" s="29" t="e">
        <f t="shared" ref="Q9177" si="14483">VLOOKUP(J9177,J9179:S9209,3,FALSE)</f>
        <v>#N/A</v>
      </c>
      <c r="R9177" s="22" t="s">
        <v>60</v>
      </c>
      <c r="S9177" s="22" t="e">
        <f t="shared" ref="S9177" si="14484">VLOOKUP(J9177,J9179:S9209,2,FALSE)</f>
        <v>#N/A</v>
      </c>
      <c r="U9177" s="28">
        <f t="shared" si="14438"/>
        <v>192</v>
      </c>
      <c r="V9177" s="28">
        <f t="shared" si="14374"/>
        <v>208</v>
      </c>
    </row>
    <row r="9178" spans="1:24" x14ac:dyDescent="0.3">
      <c r="A9178" s="28">
        <f t="shared" si="14448"/>
        <v>192209</v>
      </c>
      <c r="B9178" s="63" t="s">
        <v>13</v>
      </c>
      <c r="C9178" s="63"/>
      <c r="D9178" s="15"/>
      <c r="E9178" s="66" t="s">
        <v>14</v>
      </c>
      <c r="F9178" s="66"/>
      <c r="G9178" s="66"/>
      <c r="H9178" s="6" t="s">
        <v>64</v>
      </c>
      <c r="J9178" s="17"/>
      <c r="K9178" s="17">
        <v>3</v>
      </c>
      <c r="L9178" s="17">
        <v>3</v>
      </c>
      <c r="M9178" s="17"/>
      <c r="N9178" s="17"/>
      <c r="O9178" s="17"/>
      <c r="P9178" s="17"/>
      <c r="Q9178" s="17"/>
      <c r="R9178" s="17"/>
      <c r="S9178" s="17"/>
      <c r="U9178" s="28">
        <f t="shared" si="14438"/>
        <v>192</v>
      </c>
      <c r="V9178" s="28">
        <f t="shared" si="14374"/>
        <v>209</v>
      </c>
    </row>
    <row r="9179" spans="1:24" x14ac:dyDescent="0.3">
      <c r="A9179" s="28">
        <f t="shared" si="14448"/>
        <v>192210</v>
      </c>
      <c r="B9179" s="63" t="s">
        <v>15</v>
      </c>
      <c r="C9179" s="63"/>
      <c r="D9179" s="2">
        <f t="shared" ref="D9179" si="14485">MIN(B9186:B9195)</f>
        <v>0</v>
      </c>
      <c r="E9179" s="3" t="s">
        <v>16</v>
      </c>
      <c r="F9179" s="2">
        <f t="shared" ref="F9179" si="14486">MAX(B9186:B9195)</f>
        <v>0</v>
      </c>
      <c r="G9179" s="4" t="str">
        <f t="shared" ref="G9179" si="14487">IF(H9178="","",H9178)</f>
        <v>°C</v>
      </c>
      <c r="H9179" s="14"/>
      <c r="J9179" s="28" t="str">
        <f t="shared" ref="J9179" si="14488">CONCATENATE(K9178,1)</f>
        <v>31</v>
      </c>
      <c r="K9179" s="22" t="e">
        <f t="array" ref="K9179:L9181">LINEST(B9186:B9188,C9186:C9188^{1},TRUE,TRUE)</f>
        <v>#VALUE!</v>
      </c>
      <c r="L9179" s="22" t="e">
        <v>#VALUE!</v>
      </c>
      <c r="M9179" s="17"/>
      <c r="N9179" s="17"/>
      <c r="O9179" s="17"/>
      <c r="P9179" s="17"/>
      <c r="Q9179" s="17"/>
      <c r="R9179" s="17"/>
      <c r="S9179" s="17"/>
      <c r="U9179" s="28">
        <f t="shared" si="14438"/>
        <v>192</v>
      </c>
      <c r="V9179" s="28">
        <f t="shared" si="14374"/>
        <v>210</v>
      </c>
    </row>
    <row r="9180" spans="1:24" x14ac:dyDescent="0.3">
      <c r="A9180" s="28">
        <f t="shared" si="14448"/>
        <v>192211</v>
      </c>
      <c r="J9180" s="28" t="str">
        <f t="shared" ref="J9180" si="14489">CONCATENATE(K9178,2)</f>
        <v>32</v>
      </c>
      <c r="K9180" s="22" t="e">
        <v>#VALUE!</v>
      </c>
      <c r="L9180" s="22" t="e">
        <v>#VALUE!</v>
      </c>
      <c r="M9180" s="17"/>
      <c r="N9180" s="17"/>
      <c r="O9180" s="17"/>
      <c r="P9180" s="17"/>
      <c r="Q9180" s="17"/>
      <c r="R9180" s="17"/>
      <c r="S9180" s="17"/>
      <c r="U9180" s="28">
        <f t="shared" si="14438"/>
        <v>192</v>
      </c>
      <c r="V9180" s="28">
        <f t="shared" si="14374"/>
        <v>211</v>
      </c>
    </row>
    <row r="9181" spans="1:24" x14ac:dyDescent="0.3">
      <c r="A9181" s="28">
        <f t="shared" si="14448"/>
        <v>192212</v>
      </c>
      <c r="B9181" s="67" t="s">
        <v>17</v>
      </c>
      <c r="C9181" s="67"/>
      <c r="D9181" s="67"/>
      <c r="E9181" s="67"/>
      <c r="F9181" s="67"/>
      <c r="G9181" s="68" t="s">
        <v>31</v>
      </c>
      <c r="H9181" s="69"/>
      <c r="J9181" s="28" t="str">
        <f t="shared" ref="J9181" si="14490">CONCATENATE(K9178,3)</f>
        <v>33</v>
      </c>
      <c r="K9181" s="22" t="e">
        <v>#VALUE!</v>
      </c>
      <c r="L9181" s="22" t="e">
        <v>#VALUE!</v>
      </c>
      <c r="M9181" s="17"/>
      <c r="N9181" s="17"/>
      <c r="O9181" s="17"/>
      <c r="P9181" s="17"/>
      <c r="Q9181" s="17"/>
      <c r="R9181" s="17"/>
      <c r="S9181" s="17"/>
      <c r="U9181" s="28">
        <f t="shared" si="14438"/>
        <v>192</v>
      </c>
      <c r="V9181" s="28">
        <f t="shared" si="14374"/>
        <v>212</v>
      </c>
    </row>
    <row r="9182" spans="1:24" x14ac:dyDescent="0.3">
      <c r="A9182" s="28">
        <f t="shared" si="14448"/>
        <v>192213</v>
      </c>
      <c r="B9182" s="66" t="s">
        <v>18</v>
      </c>
      <c r="C9182" s="66"/>
      <c r="D9182" s="66"/>
      <c r="E9182" s="66" t="str">
        <f t="shared" ref="E9182" si="14491">IF(D9175="","",D9175)</f>
        <v/>
      </c>
      <c r="F9182" s="66"/>
      <c r="G9182" s="4" t="s">
        <v>18</v>
      </c>
      <c r="H9182" s="16"/>
      <c r="J9182" s="17"/>
      <c r="K9182" s="17">
        <v>4</v>
      </c>
      <c r="L9182" s="17">
        <v>4</v>
      </c>
      <c r="M9182" s="17">
        <v>4</v>
      </c>
      <c r="N9182" s="17"/>
      <c r="O9182" s="17"/>
      <c r="P9182" s="17"/>
      <c r="Q9182" s="17"/>
      <c r="R9182" s="17"/>
      <c r="S9182" s="17"/>
      <c r="U9182" s="28">
        <f t="shared" si="14438"/>
        <v>192</v>
      </c>
      <c r="V9182" s="28">
        <f t="shared" si="14374"/>
        <v>213</v>
      </c>
    </row>
    <row r="9183" spans="1:24" ht="15" customHeight="1" x14ac:dyDescent="0.3">
      <c r="A9183" s="28">
        <f t="shared" si="14448"/>
        <v>192214</v>
      </c>
      <c r="B9183" s="5" t="s">
        <v>19</v>
      </c>
      <c r="C9183" s="5" t="s">
        <v>20</v>
      </c>
      <c r="D9183" s="5" t="s">
        <v>21</v>
      </c>
      <c r="E9183" s="5"/>
      <c r="F9183" s="70" t="s">
        <v>33</v>
      </c>
      <c r="G9183" s="5" t="s">
        <v>19</v>
      </c>
      <c r="H9183" s="5" t="s">
        <v>20</v>
      </c>
      <c r="J9183" s="28" t="str">
        <f t="shared" ref="J9183" si="14492">CONCATENATE(K9182,1)</f>
        <v>41</v>
      </c>
      <c r="K9183" s="22" t="e">
        <f t="array" ref="K9183:M9185">LINEST(B9186:B9189,C9186:C9189^{1,2},TRUE,TRUE)</f>
        <v>#VALUE!</v>
      </c>
      <c r="L9183" s="22" t="e">
        <v>#VALUE!</v>
      </c>
      <c r="M9183" s="22" t="e">
        <v>#VALUE!</v>
      </c>
      <c r="N9183" s="17"/>
      <c r="O9183" s="17"/>
      <c r="P9183" s="17"/>
      <c r="Q9183" s="17"/>
      <c r="R9183" s="17"/>
      <c r="S9183" s="17"/>
      <c r="U9183" s="28">
        <f t="shared" si="14438"/>
        <v>192</v>
      </c>
      <c r="V9183" s="28">
        <f t="shared" si="14374"/>
        <v>214</v>
      </c>
    </row>
    <row r="9184" spans="1:24" x14ac:dyDescent="0.3">
      <c r="A9184" s="28">
        <f t="shared" si="14448"/>
        <v>192215</v>
      </c>
      <c r="B9184" s="5" t="s">
        <v>22</v>
      </c>
      <c r="C9184" s="5" t="s">
        <v>23</v>
      </c>
      <c r="D9184" s="5" t="s">
        <v>24</v>
      </c>
      <c r="E9184" s="5" t="s">
        <v>32</v>
      </c>
      <c r="F9184" s="70"/>
      <c r="G9184" s="5" t="s">
        <v>22</v>
      </c>
      <c r="H9184" s="5" t="s">
        <v>23</v>
      </c>
      <c r="J9184" s="28" t="str">
        <f t="shared" ref="J9184" si="14493">CONCATENATE(K9182,2)</f>
        <v>42</v>
      </c>
      <c r="K9184" s="22" t="e">
        <v>#VALUE!</v>
      </c>
      <c r="L9184" s="22" t="e">
        <v>#VALUE!</v>
      </c>
      <c r="M9184" s="22" t="e">
        <v>#VALUE!</v>
      </c>
      <c r="N9184" s="17"/>
      <c r="O9184" s="17"/>
      <c r="P9184" s="17"/>
      <c r="Q9184" s="17"/>
      <c r="R9184" s="17"/>
      <c r="S9184" s="17"/>
      <c r="U9184" s="28">
        <f t="shared" si="14438"/>
        <v>192</v>
      </c>
      <c r="V9184" s="28">
        <f t="shared" si="14374"/>
        <v>215</v>
      </c>
    </row>
    <row r="9185" spans="1:22" x14ac:dyDescent="0.3">
      <c r="A9185" s="28">
        <f t="shared" si="14448"/>
        <v>192216</v>
      </c>
      <c r="B9185" s="6" t="str">
        <f t="shared" ref="B9185" si="14494">IF(H9178="","",H9178)</f>
        <v>°C</v>
      </c>
      <c r="C9185" s="6" t="str">
        <f t="shared" ref="C9185" si="14495">IF(H9178="","",H9178)</f>
        <v>°C</v>
      </c>
      <c r="D9185" s="6" t="str">
        <f t="shared" ref="D9185" si="14496">IF(H9178="","",H9178)</f>
        <v>°C</v>
      </c>
      <c r="E9185" s="6"/>
      <c r="F9185" s="6"/>
      <c r="G9185" s="6" t="str">
        <f t="shared" ref="G9185" si="14497">IF(H9178="","",H9178)</f>
        <v>°C</v>
      </c>
      <c r="H9185" s="6" t="str">
        <f t="shared" ref="H9185" si="14498">IF(H9178="","",H9178)</f>
        <v>°C</v>
      </c>
      <c r="J9185" s="28" t="str">
        <f t="shared" ref="J9185" si="14499">CONCATENATE(K9182,3)</f>
        <v>43</v>
      </c>
      <c r="K9185" s="22" t="e">
        <v>#VALUE!</v>
      </c>
      <c r="L9185" s="22" t="e">
        <v>#VALUE!</v>
      </c>
      <c r="M9185" s="22" t="e">
        <v>#VALUE!</v>
      </c>
      <c r="N9185" s="17"/>
      <c r="O9185" s="17"/>
      <c r="P9185" s="17"/>
      <c r="Q9185" s="17"/>
      <c r="R9185" s="17"/>
      <c r="S9185" s="17"/>
      <c r="U9185" s="28">
        <f t="shared" si="14438"/>
        <v>192</v>
      </c>
      <c r="V9185" s="28">
        <f t="shared" si="14374"/>
        <v>216</v>
      </c>
    </row>
    <row r="9186" spans="1:22" x14ac:dyDescent="0.3">
      <c r="A9186" s="28">
        <f t="shared" si="14448"/>
        <v>192217</v>
      </c>
      <c r="B9186" s="26"/>
      <c r="C9186" s="26"/>
      <c r="D9186" s="26"/>
      <c r="E9186" s="9"/>
      <c r="F9186" s="26"/>
      <c r="G9186" s="27"/>
      <c r="H9186" s="27"/>
      <c r="J9186" s="17"/>
      <c r="K9186" s="17">
        <v>5</v>
      </c>
      <c r="L9186" s="17">
        <v>5</v>
      </c>
      <c r="M9186" s="17">
        <v>5</v>
      </c>
      <c r="N9186" s="17">
        <v>5</v>
      </c>
      <c r="O9186" s="17"/>
      <c r="P9186" s="17"/>
      <c r="Q9186" s="17"/>
      <c r="R9186" s="17"/>
      <c r="S9186" s="17"/>
      <c r="U9186" s="28">
        <f t="shared" si="14438"/>
        <v>192</v>
      </c>
      <c r="V9186" s="28">
        <f t="shared" si="14374"/>
        <v>217</v>
      </c>
    </row>
    <row r="9187" spans="1:22" x14ac:dyDescent="0.3">
      <c r="A9187" s="28">
        <f t="shared" si="14448"/>
        <v>192218</v>
      </c>
      <c r="B9187" s="26"/>
      <c r="C9187" s="26"/>
      <c r="D9187" s="26"/>
      <c r="E9187" s="9"/>
      <c r="F9187" s="26"/>
      <c r="G9187" s="27"/>
      <c r="H9187" s="27"/>
      <c r="J9187" s="28" t="str">
        <f t="shared" ref="J9187" si="14500">CONCATENATE(K9186,1)</f>
        <v>51</v>
      </c>
      <c r="K9187" s="22" t="e">
        <f t="array" ref="K9187:N9189">LINEST(B9186:B9190,C9186:C9190^{1,2,3},TRUE,TRUE)</f>
        <v>#VALUE!</v>
      </c>
      <c r="L9187" s="22" t="e">
        <v>#VALUE!</v>
      </c>
      <c r="M9187" s="22" t="e">
        <v>#VALUE!</v>
      </c>
      <c r="N9187" s="22" t="e">
        <v>#VALUE!</v>
      </c>
      <c r="O9187" s="17"/>
      <c r="P9187" s="17"/>
      <c r="Q9187" s="17"/>
      <c r="R9187" s="17"/>
      <c r="S9187" s="17"/>
      <c r="U9187" s="28">
        <f t="shared" si="14438"/>
        <v>192</v>
      </c>
      <c r="V9187" s="28">
        <f t="shared" ref="V9187:V9250" si="14501">V9186+1</f>
        <v>218</v>
      </c>
    </row>
    <row r="9188" spans="1:22" x14ac:dyDescent="0.3">
      <c r="A9188" s="28">
        <f t="shared" si="14448"/>
        <v>192219</v>
      </c>
      <c r="B9188" s="26"/>
      <c r="C9188" s="26"/>
      <c r="D9188" s="26"/>
      <c r="E9188" s="9"/>
      <c r="F9188" s="26"/>
      <c r="G9188" s="27"/>
      <c r="H9188" s="27"/>
      <c r="J9188" s="28" t="str">
        <f t="shared" ref="J9188" si="14502">CONCATENATE(K9186,2)</f>
        <v>52</v>
      </c>
      <c r="K9188" s="22" t="e">
        <v>#VALUE!</v>
      </c>
      <c r="L9188" s="22" t="e">
        <v>#VALUE!</v>
      </c>
      <c r="M9188" s="22" t="e">
        <v>#VALUE!</v>
      </c>
      <c r="N9188" s="22" t="e">
        <v>#VALUE!</v>
      </c>
      <c r="O9188" s="17"/>
      <c r="P9188" s="17"/>
      <c r="Q9188" s="17"/>
      <c r="R9188" s="17"/>
      <c r="S9188" s="17"/>
      <c r="U9188" s="28">
        <f t="shared" si="14438"/>
        <v>192</v>
      </c>
      <c r="V9188" s="28">
        <f t="shared" si="14501"/>
        <v>219</v>
      </c>
    </row>
    <row r="9189" spans="1:22" x14ac:dyDescent="0.3">
      <c r="A9189" s="28">
        <f t="shared" si="14448"/>
        <v>192220</v>
      </c>
      <c r="B9189" s="26"/>
      <c r="C9189" s="26"/>
      <c r="D9189" s="26"/>
      <c r="E9189" s="9"/>
      <c r="F9189" s="26"/>
      <c r="G9189" s="27"/>
      <c r="H9189" s="27"/>
      <c r="J9189" s="28" t="str">
        <f t="shared" ref="J9189" si="14503">CONCATENATE(K9186,3)</f>
        <v>53</v>
      </c>
      <c r="K9189" s="22" t="e">
        <v>#VALUE!</v>
      </c>
      <c r="L9189" s="22" t="e">
        <v>#VALUE!</v>
      </c>
      <c r="M9189" s="22" t="e">
        <v>#VALUE!</v>
      </c>
      <c r="N9189" s="22" t="e">
        <v>#VALUE!</v>
      </c>
      <c r="O9189" s="17"/>
      <c r="P9189" s="17"/>
      <c r="Q9189" s="17"/>
      <c r="R9189" s="17"/>
      <c r="S9189" s="17"/>
      <c r="U9189" s="28">
        <f t="shared" si="14438"/>
        <v>192</v>
      </c>
      <c r="V9189" s="28">
        <f t="shared" si="14501"/>
        <v>220</v>
      </c>
    </row>
    <row r="9190" spans="1:22" x14ac:dyDescent="0.3">
      <c r="A9190" s="28">
        <f t="shared" si="14448"/>
        <v>192221</v>
      </c>
      <c r="B9190" s="26"/>
      <c r="C9190" s="26"/>
      <c r="D9190" s="26"/>
      <c r="E9190" s="9"/>
      <c r="F9190" s="26"/>
      <c r="G9190" s="27"/>
      <c r="H9190" s="27"/>
      <c r="J9190" s="17"/>
      <c r="K9190" s="17">
        <v>6</v>
      </c>
      <c r="L9190" s="17">
        <v>6</v>
      </c>
      <c r="M9190" s="17">
        <v>6</v>
      </c>
      <c r="N9190" s="17">
        <v>6</v>
      </c>
      <c r="O9190" s="17">
        <v>6</v>
      </c>
      <c r="P9190" s="17"/>
      <c r="Q9190" s="17"/>
      <c r="R9190" s="17"/>
      <c r="S9190" s="17"/>
      <c r="U9190" s="28">
        <f t="shared" si="14438"/>
        <v>192</v>
      </c>
      <c r="V9190" s="28">
        <f t="shared" si="14501"/>
        <v>221</v>
      </c>
    </row>
    <row r="9191" spans="1:22" x14ac:dyDescent="0.3">
      <c r="A9191" s="28">
        <f t="shared" si="14448"/>
        <v>192222</v>
      </c>
      <c r="B9191" s="26"/>
      <c r="C9191" s="26"/>
      <c r="D9191" s="26"/>
      <c r="E9191" s="9"/>
      <c r="F9191" s="26"/>
      <c r="G9191" s="27"/>
      <c r="H9191" s="27"/>
      <c r="J9191" s="28" t="str">
        <f t="shared" ref="J9191" si="14504">CONCATENATE(K9190,1)</f>
        <v>61</v>
      </c>
      <c r="K9191" s="22" t="e">
        <f t="array" ref="K9191:O9193">LINEST(B9186:B9191,C9186:C9191^{1,2,3,4},TRUE,TRUE)</f>
        <v>#VALUE!</v>
      </c>
      <c r="L9191" s="22" t="e">
        <v>#VALUE!</v>
      </c>
      <c r="M9191" s="22" t="e">
        <v>#VALUE!</v>
      </c>
      <c r="N9191" s="22" t="e">
        <v>#VALUE!</v>
      </c>
      <c r="O9191" s="22" t="e">
        <v>#VALUE!</v>
      </c>
      <c r="P9191" s="17"/>
      <c r="Q9191" s="17"/>
      <c r="R9191" s="17"/>
      <c r="S9191" s="17"/>
      <c r="U9191" s="28">
        <f t="shared" si="14438"/>
        <v>192</v>
      </c>
      <c r="V9191" s="28">
        <f t="shared" si="14501"/>
        <v>222</v>
      </c>
    </row>
    <row r="9192" spans="1:22" x14ac:dyDescent="0.3">
      <c r="A9192" s="28">
        <f t="shared" si="14448"/>
        <v>192223</v>
      </c>
      <c r="B9192" s="26"/>
      <c r="C9192" s="26"/>
      <c r="D9192" s="26"/>
      <c r="E9192" s="9"/>
      <c r="F9192" s="26"/>
      <c r="G9192" s="27"/>
      <c r="H9192" s="27"/>
      <c r="J9192" s="28" t="str">
        <f t="shared" ref="J9192" si="14505">CONCATENATE(K9190,2)</f>
        <v>62</v>
      </c>
      <c r="K9192" s="22" t="e">
        <v>#VALUE!</v>
      </c>
      <c r="L9192" s="22" t="e">
        <v>#VALUE!</v>
      </c>
      <c r="M9192" s="22" t="e">
        <v>#VALUE!</v>
      </c>
      <c r="N9192" s="22" t="e">
        <v>#VALUE!</v>
      </c>
      <c r="O9192" s="22" t="e">
        <v>#VALUE!</v>
      </c>
      <c r="P9192" s="17"/>
      <c r="Q9192" s="17"/>
      <c r="R9192" s="17"/>
      <c r="S9192" s="17"/>
      <c r="U9192" s="28">
        <f t="shared" si="14438"/>
        <v>192</v>
      </c>
      <c r="V9192" s="28">
        <f t="shared" si="14501"/>
        <v>223</v>
      </c>
    </row>
    <row r="9193" spans="1:22" x14ac:dyDescent="0.3">
      <c r="A9193" s="28">
        <f t="shared" si="14448"/>
        <v>192224</v>
      </c>
      <c r="B9193" s="26"/>
      <c r="C9193" s="26"/>
      <c r="D9193" s="26"/>
      <c r="E9193" s="9"/>
      <c r="F9193" s="26"/>
      <c r="G9193" s="27"/>
      <c r="H9193" s="27"/>
      <c r="J9193" s="28" t="str">
        <f t="shared" ref="J9193" si="14506">CONCATENATE(K9190,3)</f>
        <v>63</v>
      </c>
      <c r="K9193" s="22" t="e">
        <v>#VALUE!</v>
      </c>
      <c r="L9193" s="22" t="e">
        <v>#VALUE!</v>
      </c>
      <c r="M9193" s="22" t="e">
        <v>#VALUE!</v>
      </c>
      <c r="N9193" s="22" t="e">
        <v>#VALUE!</v>
      </c>
      <c r="O9193" s="22" t="e">
        <v>#VALUE!</v>
      </c>
      <c r="P9193" s="17"/>
      <c r="Q9193" s="17"/>
      <c r="R9193" s="17"/>
      <c r="S9193" s="17"/>
      <c r="U9193" s="28">
        <f t="shared" si="14438"/>
        <v>192</v>
      </c>
      <c r="V9193" s="28">
        <f t="shared" si="14501"/>
        <v>224</v>
      </c>
    </row>
    <row r="9194" spans="1:22" x14ac:dyDescent="0.3">
      <c r="A9194" s="28">
        <f t="shared" si="14448"/>
        <v>192225</v>
      </c>
      <c r="B9194" s="26"/>
      <c r="C9194" s="26"/>
      <c r="D9194" s="26"/>
      <c r="E9194" s="9"/>
      <c r="F9194" s="26"/>
      <c r="G9194" s="27"/>
      <c r="H9194" s="27"/>
      <c r="J9194" s="17"/>
      <c r="K9194" s="17">
        <v>7</v>
      </c>
      <c r="L9194" s="17">
        <v>7</v>
      </c>
      <c r="M9194" s="17">
        <v>7</v>
      </c>
      <c r="N9194" s="17">
        <v>7</v>
      </c>
      <c r="O9194" s="17">
        <v>7</v>
      </c>
      <c r="P9194" s="17">
        <v>7</v>
      </c>
      <c r="Q9194" s="17"/>
      <c r="R9194" s="17"/>
      <c r="S9194" s="17"/>
      <c r="U9194" s="28">
        <f t="shared" si="14438"/>
        <v>192</v>
      </c>
      <c r="V9194" s="28">
        <f t="shared" si="14501"/>
        <v>225</v>
      </c>
    </row>
    <row r="9195" spans="1:22" x14ac:dyDescent="0.3">
      <c r="A9195" s="28">
        <f t="shared" si="14448"/>
        <v>192226</v>
      </c>
      <c r="B9195" s="26"/>
      <c r="C9195" s="26"/>
      <c r="D9195" s="26"/>
      <c r="E9195" s="9"/>
      <c r="F9195" s="26"/>
      <c r="G9195" s="27"/>
      <c r="H9195" s="27"/>
      <c r="J9195" s="28" t="str">
        <f t="shared" ref="J9195" si="14507">CONCATENATE(K9194,1)</f>
        <v>71</v>
      </c>
      <c r="K9195" s="22" t="e">
        <f t="array" ref="K9195:P9197">LINEST(B9186:B9192,C9186:C9192^{1,2,3,4,5},TRUE,TRUE)</f>
        <v>#VALUE!</v>
      </c>
      <c r="L9195" s="22" t="e">
        <v>#VALUE!</v>
      </c>
      <c r="M9195" s="22" t="e">
        <v>#VALUE!</v>
      </c>
      <c r="N9195" s="22" t="e">
        <v>#VALUE!</v>
      </c>
      <c r="O9195" s="22" t="e">
        <v>#VALUE!</v>
      </c>
      <c r="P9195" s="22" t="e">
        <v>#VALUE!</v>
      </c>
      <c r="Q9195" s="17"/>
      <c r="R9195" s="17"/>
      <c r="S9195" s="17"/>
      <c r="U9195" s="28">
        <f t="shared" si="14438"/>
        <v>192</v>
      </c>
      <c r="V9195" s="28">
        <f t="shared" si="14501"/>
        <v>226</v>
      </c>
    </row>
    <row r="9196" spans="1:22" x14ac:dyDescent="0.3">
      <c r="A9196" s="28">
        <f t="shared" si="14448"/>
        <v>192227</v>
      </c>
      <c r="B9196" s="2">
        <f t="shared" ref="B9196" si="14508">COUNT(B9186:B9195)-2</f>
        <v>-2</v>
      </c>
      <c r="J9196" s="28" t="str">
        <f t="shared" ref="J9196" si="14509">CONCATENATE(K9194,2)</f>
        <v>72</v>
      </c>
      <c r="K9196" s="22" t="e">
        <v>#VALUE!</v>
      </c>
      <c r="L9196" s="22" t="e">
        <v>#VALUE!</v>
      </c>
      <c r="M9196" s="22" t="e">
        <v>#VALUE!</v>
      </c>
      <c r="N9196" s="22" t="e">
        <v>#VALUE!</v>
      </c>
      <c r="O9196" s="22" t="e">
        <v>#VALUE!</v>
      </c>
      <c r="P9196" s="22" t="e">
        <v>#VALUE!</v>
      </c>
      <c r="Q9196" s="17"/>
      <c r="R9196" s="17"/>
      <c r="S9196" s="17"/>
      <c r="U9196" s="28">
        <f t="shared" si="14438"/>
        <v>192</v>
      </c>
      <c r="V9196" s="28">
        <f t="shared" si="14501"/>
        <v>227</v>
      </c>
    </row>
    <row r="9197" spans="1:22" x14ac:dyDescent="0.3">
      <c r="A9197" s="28">
        <f t="shared" si="14448"/>
        <v>192228</v>
      </c>
      <c r="J9197" s="28" t="str">
        <f t="shared" ref="J9197" si="14510">CONCATENATE(K9194,3)</f>
        <v>73</v>
      </c>
      <c r="K9197" s="22" t="e">
        <v>#VALUE!</v>
      </c>
      <c r="L9197" s="22" t="e">
        <v>#VALUE!</v>
      </c>
      <c r="M9197" s="22" t="e">
        <v>#VALUE!</v>
      </c>
      <c r="N9197" s="22" t="e">
        <v>#VALUE!</v>
      </c>
      <c r="O9197" s="22" t="e">
        <v>#VALUE!</v>
      </c>
      <c r="P9197" s="22" t="e">
        <v>#VALUE!</v>
      </c>
      <c r="Q9197" s="17"/>
      <c r="R9197" s="17"/>
      <c r="S9197" s="17"/>
      <c r="U9197" s="28">
        <f t="shared" si="14438"/>
        <v>192</v>
      </c>
      <c r="V9197" s="28">
        <f t="shared" si="14501"/>
        <v>228</v>
      </c>
    </row>
    <row r="9198" spans="1:22" x14ac:dyDescent="0.3">
      <c r="A9198" s="28">
        <f t="shared" si="14448"/>
        <v>192229</v>
      </c>
      <c r="B9198" s="66" t="s">
        <v>25</v>
      </c>
      <c r="C9198" s="66"/>
      <c r="D9198" s="66"/>
      <c r="E9198" s="66"/>
      <c r="F9198" s="66"/>
      <c r="G9198" s="66"/>
      <c r="H9198" s="66"/>
      <c r="J9198" s="17"/>
      <c r="K9198" s="17">
        <v>8</v>
      </c>
      <c r="L9198" s="17">
        <v>8</v>
      </c>
      <c r="M9198" s="17">
        <v>8</v>
      </c>
      <c r="N9198" s="17">
        <v>8</v>
      </c>
      <c r="O9198" s="17">
        <v>8</v>
      </c>
      <c r="P9198" s="17">
        <v>8</v>
      </c>
      <c r="Q9198" s="17">
        <v>8</v>
      </c>
      <c r="R9198" s="17"/>
      <c r="S9198" s="17"/>
      <c r="U9198" s="28">
        <f t="shared" si="14438"/>
        <v>192</v>
      </c>
      <c r="V9198" s="28">
        <f t="shared" si="14501"/>
        <v>229</v>
      </c>
    </row>
    <row r="9199" spans="1:22" x14ac:dyDescent="0.3">
      <c r="A9199" s="28">
        <f t="shared" si="14448"/>
        <v>192230</v>
      </c>
      <c r="B9199" s="71"/>
      <c r="C9199" s="71"/>
      <c r="D9199" s="71"/>
      <c r="E9199" s="71"/>
      <c r="F9199" s="71"/>
      <c r="G9199" s="71"/>
      <c r="H9199" s="71"/>
      <c r="J9199" s="28" t="str">
        <f t="shared" ref="J9199" si="14511">CONCATENATE(K9198,1)</f>
        <v>81</v>
      </c>
      <c r="K9199" s="22" t="e">
        <f t="array" ref="K9199:Q9201">LINEST(B9186:B9193,C9186:C9193^{1,2,3,4,5,6},TRUE,TRUE)</f>
        <v>#VALUE!</v>
      </c>
      <c r="L9199" s="22" t="e">
        <v>#VALUE!</v>
      </c>
      <c r="M9199" s="22" t="e">
        <v>#VALUE!</v>
      </c>
      <c r="N9199" s="22" t="e">
        <v>#VALUE!</v>
      </c>
      <c r="O9199" s="22" t="e">
        <v>#VALUE!</v>
      </c>
      <c r="P9199" s="22" t="e">
        <v>#VALUE!</v>
      </c>
      <c r="Q9199" s="22" t="e">
        <v>#VALUE!</v>
      </c>
      <c r="R9199" s="17"/>
      <c r="S9199" s="17"/>
      <c r="U9199" s="28">
        <f t="shared" si="14438"/>
        <v>192</v>
      </c>
      <c r="V9199" s="28">
        <f t="shared" si="14501"/>
        <v>230</v>
      </c>
    </row>
    <row r="9200" spans="1:22" x14ac:dyDescent="0.3">
      <c r="A9200" s="28">
        <f t="shared" si="14448"/>
        <v>192231</v>
      </c>
      <c r="B9200" s="71"/>
      <c r="C9200" s="71"/>
      <c r="D9200" s="71"/>
      <c r="E9200" s="71"/>
      <c r="F9200" s="71"/>
      <c r="G9200" s="71"/>
      <c r="H9200" s="71"/>
      <c r="J9200" s="28" t="str">
        <f t="shared" ref="J9200" si="14512">CONCATENATE(K9198,2)</f>
        <v>82</v>
      </c>
      <c r="K9200" s="22" t="e">
        <v>#VALUE!</v>
      </c>
      <c r="L9200" s="22" t="e">
        <v>#VALUE!</v>
      </c>
      <c r="M9200" s="22" t="e">
        <v>#VALUE!</v>
      </c>
      <c r="N9200" s="22" t="e">
        <v>#VALUE!</v>
      </c>
      <c r="O9200" s="22" t="e">
        <v>#VALUE!</v>
      </c>
      <c r="P9200" s="22" t="e">
        <v>#VALUE!</v>
      </c>
      <c r="Q9200" s="22" t="e">
        <v>#VALUE!</v>
      </c>
      <c r="R9200" s="17"/>
      <c r="S9200" s="17"/>
      <c r="U9200" s="28">
        <f t="shared" si="14438"/>
        <v>192</v>
      </c>
      <c r="V9200" s="28">
        <f t="shared" si="14501"/>
        <v>231</v>
      </c>
    </row>
    <row r="9201" spans="1:22" x14ac:dyDescent="0.3">
      <c r="A9201" s="28">
        <f t="shared" si="14448"/>
        <v>192232</v>
      </c>
      <c r="J9201" s="28" t="str">
        <f t="shared" ref="J9201" si="14513">CONCATENATE(K9198,3)</f>
        <v>83</v>
      </c>
      <c r="K9201" s="22" t="e">
        <v>#VALUE!</v>
      </c>
      <c r="L9201" s="22" t="e">
        <v>#VALUE!</v>
      </c>
      <c r="M9201" s="22" t="e">
        <v>#VALUE!</v>
      </c>
      <c r="N9201" s="22" t="e">
        <v>#VALUE!</v>
      </c>
      <c r="O9201" s="22" t="e">
        <v>#VALUE!</v>
      </c>
      <c r="P9201" s="22" t="e">
        <v>#VALUE!</v>
      </c>
      <c r="Q9201" s="22" t="e">
        <v>#VALUE!</v>
      </c>
      <c r="R9201" s="17"/>
      <c r="S9201" s="17"/>
      <c r="U9201" s="28">
        <f t="shared" si="14438"/>
        <v>192</v>
      </c>
      <c r="V9201" s="28">
        <f t="shared" si="14501"/>
        <v>232</v>
      </c>
    </row>
    <row r="9202" spans="1:22" ht="15" customHeight="1" x14ac:dyDescent="0.3">
      <c r="A9202" s="28">
        <f t="shared" si="14448"/>
        <v>192233</v>
      </c>
      <c r="B9202" s="66" t="s">
        <v>52</v>
      </c>
      <c r="C9202" s="66"/>
      <c r="D9202" s="66"/>
      <c r="E9202" s="10" t="str">
        <f>IF(D9172="","",MAX(E9203,E9204))</f>
        <v/>
      </c>
      <c r="J9202" s="17"/>
      <c r="K9202" s="17">
        <v>9</v>
      </c>
      <c r="L9202" s="17">
        <v>9</v>
      </c>
      <c r="M9202" s="17">
        <v>9</v>
      </c>
      <c r="N9202" s="17">
        <v>9</v>
      </c>
      <c r="O9202" s="17">
        <v>9</v>
      </c>
      <c r="P9202" s="17">
        <v>9</v>
      </c>
      <c r="Q9202" s="17">
        <v>9</v>
      </c>
      <c r="R9202" s="17">
        <v>9</v>
      </c>
      <c r="S9202" s="17"/>
      <c r="U9202" s="28">
        <f t="shared" si="14438"/>
        <v>192</v>
      </c>
      <c r="V9202" s="28">
        <f t="shared" si="14501"/>
        <v>233</v>
      </c>
    </row>
    <row r="9203" spans="1:22" x14ac:dyDescent="0.3">
      <c r="A9203" s="28">
        <f t="shared" si="14448"/>
        <v>192234</v>
      </c>
      <c r="B9203" s="2" t="s">
        <v>26</v>
      </c>
      <c r="C9203" s="2" t="s">
        <v>27</v>
      </c>
      <c r="D9203" s="2" t="s">
        <v>28</v>
      </c>
      <c r="E9203" s="11">
        <f>ABS(MIN(D9204:D9213))</f>
        <v>0</v>
      </c>
      <c r="G9203" s="2" t="s">
        <v>230</v>
      </c>
      <c r="J9203" s="28" t="str">
        <f t="shared" ref="J9203" si="14514">CONCATENATE(K9202,1)</f>
        <v>91</v>
      </c>
      <c r="K9203" s="22" t="e">
        <f t="array" ref="K9203:R9205">LINEST(B9186:B9194,C9186:C9194^{1,2,3,4,5,6,7},TRUE,TRUE)</f>
        <v>#VALUE!</v>
      </c>
      <c r="L9203" s="22" t="e">
        <v>#VALUE!</v>
      </c>
      <c r="M9203" s="22" t="e">
        <v>#VALUE!</v>
      </c>
      <c r="N9203" s="22" t="e">
        <v>#VALUE!</v>
      </c>
      <c r="O9203" s="22" t="e">
        <v>#VALUE!</v>
      </c>
      <c r="P9203" s="22" t="e">
        <v>#VALUE!</v>
      </c>
      <c r="Q9203" s="22" t="e">
        <v>#VALUE!</v>
      </c>
      <c r="R9203" s="22" t="e">
        <v>#VALUE!</v>
      </c>
      <c r="S9203" s="17"/>
      <c r="U9203" s="28">
        <f t="shared" si="14438"/>
        <v>192</v>
      </c>
      <c r="V9203" s="28">
        <f t="shared" si="14501"/>
        <v>234</v>
      </c>
    </row>
    <row r="9204" spans="1:22" x14ac:dyDescent="0.3">
      <c r="A9204" s="28">
        <f t="shared" si="14448"/>
        <v>192235</v>
      </c>
      <c r="B9204" s="7">
        <f t="shared" ref="B9204:B9213" si="14515">C9186-B9186</f>
        <v>0</v>
      </c>
      <c r="C9204" s="7">
        <f t="shared" ref="C9204:C9213" si="14516">H9186-G9186</f>
        <v>0</v>
      </c>
      <c r="D9204" s="7">
        <f>C9204-B9204</f>
        <v>0</v>
      </c>
      <c r="E9204" s="11">
        <f>ABS(MAX(D9204:D9213))</f>
        <v>0</v>
      </c>
      <c r="F9204" s="13"/>
      <c r="G9204" s="2" t="str">
        <f>IF(D9186="","",D9186/E9186)</f>
        <v/>
      </c>
      <c r="H9204" s="13"/>
      <c r="J9204" s="28" t="str">
        <f t="shared" ref="J9204" si="14517">CONCATENATE(K9202,2)</f>
        <v>92</v>
      </c>
      <c r="K9204" s="22" t="e">
        <v>#VALUE!</v>
      </c>
      <c r="L9204" s="22" t="e">
        <v>#VALUE!</v>
      </c>
      <c r="M9204" s="22" t="e">
        <v>#VALUE!</v>
      </c>
      <c r="N9204" s="22" t="e">
        <v>#VALUE!</v>
      </c>
      <c r="O9204" s="22" t="e">
        <v>#VALUE!</v>
      </c>
      <c r="P9204" s="22" t="e">
        <v>#VALUE!</v>
      </c>
      <c r="Q9204" s="22" t="e">
        <v>#VALUE!</v>
      </c>
      <c r="R9204" s="22" t="e">
        <v>#VALUE!</v>
      </c>
      <c r="S9204" s="17"/>
      <c r="U9204" s="28">
        <f t="shared" si="14438"/>
        <v>192</v>
      </c>
      <c r="V9204" s="28">
        <f t="shared" si="14501"/>
        <v>235</v>
      </c>
    </row>
    <row r="9205" spans="1:22" x14ac:dyDescent="0.3">
      <c r="A9205" s="28">
        <f t="shared" si="14448"/>
        <v>192236</v>
      </c>
      <c r="B9205" s="7">
        <f t="shared" si="14515"/>
        <v>0</v>
      </c>
      <c r="C9205" s="7">
        <f t="shared" si="14516"/>
        <v>0</v>
      </c>
      <c r="D9205" s="7">
        <f t="shared" ref="D9205:D9213" si="14518">C9205-B9205</f>
        <v>0</v>
      </c>
      <c r="E9205" s="12" t="s">
        <v>34</v>
      </c>
      <c r="G9205" s="2" t="str">
        <f t="shared" ref="G9205:G9213" si="14519">IF(D9187="","",D9187/E9187)</f>
        <v/>
      </c>
      <c r="H9205" s="13"/>
      <c r="J9205" s="28" t="str">
        <f t="shared" ref="J9205" si="14520">CONCATENATE(K9202,3)</f>
        <v>93</v>
      </c>
      <c r="K9205" s="22" t="e">
        <v>#VALUE!</v>
      </c>
      <c r="L9205" s="22" t="e">
        <v>#VALUE!</v>
      </c>
      <c r="M9205" s="22" t="e">
        <v>#VALUE!</v>
      </c>
      <c r="N9205" s="22" t="e">
        <v>#VALUE!</v>
      </c>
      <c r="O9205" s="22" t="e">
        <v>#VALUE!</v>
      </c>
      <c r="P9205" s="22" t="e">
        <v>#VALUE!</v>
      </c>
      <c r="Q9205" s="22" t="e">
        <v>#VALUE!</v>
      </c>
      <c r="R9205" s="22" t="e">
        <v>#VALUE!</v>
      </c>
      <c r="S9205" s="17"/>
      <c r="U9205" s="28">
        <f t="shared" si="14438"/>
        <v>192</v>
      </c>
      <c r="V9205" s="28">
        <f t="shared" si="14501"/>
        <v>236</v>
      </c>
    </row>
    <row r="9206" spans="1:22" x14ac:dyDescent="0.3">
      <c r="A9206" s="28">
        <f t="shared" si="14448"/>
        <v>192237</v>
      </c>
      <c r="B9206" s="7">
        <f t="shared" si="14515"/>
        <v>0</v>
      </c>
      <c r="C9206" s="7">
        <f t="shared" si="14516"/>
        <v>0</v>
      </c>
      <c r="D9206" s="7">
        <f t="shared" si="14518"/>
        <v>0</v>
      </c>
      <c r="E9206" s="10" t="str">
        <f>IF(D9172="","",MAX(E9207,E9208))</f>
        <v/>
      </c>
      <c r="G9206" s="2" t="str">
        <f t="shared" si="14519"/>
        <v/>
      </c>
      <c r="H9206" s="13"/>
      <c r="J9206" s="17"/>
      <c r="K9206" s="17">
        <v>10</v>
      </c>
      <c r="L9206" s="17">
        <v>10</v>
      </c>
      <c r="M9206" s="17">
        <v>10</v>
      </c>
      <c r="N9206" s="17">
        <v>10</v>
      </c>
      <c r="O9206" s="17">
        <v>10</v>
      </c>
      <c r="P9206" s="17">
        <v>10</v>
      </c>
      <c r="Q9206" s="17">
        <v>10</v>
      </c>
      <c r="R9206" s="17">
        <v>10</v>
      </c>
      <c r="S9206" s="17">
        <v>10</v>
      </c>
      <c r="U9206" s="28">
        <f t="shared" si="14438"/>
        <v>192</v>
      </c>
      <c r="V9206" s="28">
        <f t="shared" si="14501"/>
        <v>237</v>
      </c>
    </row>
    <row r="9207" spans="1:22" x14ac:dyDescent="0.3">
      <c r="A9207" s="28">
        <f t="shared" si="14448"/>
        <v>192238</v>
      </c>
      <c r="B9207" s="7">
        <f t="shared" si="14515"/>
        <v>0</v>
      </c>
      <c r="C9207" s="7">
        <f t="shared" si="14516"/>
        <v>0</v>
      </c>
      <c r="D9207" s="7">
        <f t="shared" si="14518"/>
        <v>0</v>
      </c>
      <c r="E9207" s="11">
        <f>ABS(MIN(B9204:B9213))</f>
        <v>0</v>
      </c>
      <c r="G9207" s="2" t="str">
        <f t="shared" si="14519"/>
        <v/>
      </c>
      <c r="H9207" s="13"/>
      <c r="J9207" s="28" t="str">
        <f t="shared" ref="J9207" si="14521">CONCATENATE(K9206,1)</f>
        <v>101</v>
      </c>
      <c r="K9207" s="22" t="e">
        <f t="array" ref="K9207:S9209">LINEST(B9186:B9195,C9186:C9195^{1,2,3,4,5,6,7,8},TRUE,TRUE)</f>
        <v>#VALUE!</v>
      </c>
      <c r="L9207" s="22" t="e">
        <v>#VALUE!</v>
      </c>
      <c r="M9207" s="22" t="e">
        <v>#VALUE!</v>
      </c>
      <c r="N9207" s="22" t="e">
        <v>#VALUE!</v>
      </c>
      <c r="O9207" s="22" t="e">
        <v>#VALUE!</v>
      </c>
      <c r="P9207" s="22" t="e">
        <v>#VALUE!</v>
      </c>
      <c r="Q9207" s="22" t="e">
        <v>#VALUE!</v>
      </c>
      <c r="R9207" s="22" t="e">
        <v>#VALUE!</v>
      </c>
      <c r="S9207" s="22" t="e">
        <v>#VALUE!</v>
      </c>
      <c r="U9207" s="28">
        <f t="shared" si="14438"/>
        <v>192</v>
      </c>
      <c r="V9207" s="28">
        <f t="shared" si="14501"/>
        <v>238</v>
      </c>
    </row>
    <row r="9208" spans="1:22" x14ac:dyDescent="0.3">
      <c r="A9208" s="28">
        <f t="shared" si="14448"/>
        <v>192239</v>
      </c>
      <c r="B9208" s="7">
        <f t="shared" si="14515"/>
        <v>0</v>
      </c>
      <c r="C9208" s="7">
        <f t="shared" si="14516"/>
        <v>0</v>
      </c>
      <c r="D9208" s="7">
        <f t="shared" si="14518"/>
        <v>0</v>
      </c>
      <c r="E9208" s="11">
        <f>ABS(MAX(B9204:B9213))</f>
        <v>0</v>
      </c>
      <c r="G9208" s="2" t="str">
        <f t="shared" si="14519"/>
        <v/>
      </c>
      <c r="H9208" s="13"/>
      <c r="J9208" s="28" t="str">
        <f t="shared" ref="J9208" si="14522">CONCATENATE(K9206,2)</f>
        <v>102</v>
      </c>
      <c r="K9208" s="22" t="e">
        <v>#VALUE!</v>
      </c>
      <c r="L9208" s="22" t="e">
        <v>#VALUE!</v>
      </c>
      <c r="M9208" s="22" t="e">
        <v>#VALUE!</v>
      </c>
      <c r="N9208" s="22" t="e">
        <v>#VALUE!</v>
      </c>
      <c r="O9208" s="22" t="e">
        <v>#VALUE!</v>
      </c>
      <c r="P9208" s="22" t="e">
        <v>#VALUE!</v>
      </c>
      <c r="Q9208" s="22" t="e">
        <v>#VALUE!</v>
      </c>
      <c r="R9208" s="22" t="e">
        <v>#VALUE!</v>
      </c>
      <c r="S9208" s="22" t="e">
        <v>#VALUE!</v>
      </c>
      <c r="U9208" s="28">
        <f t="shared" si="14438"/>
        <v>192</v>
      </c>
      <c r="V9208" s="28">
        <f t="shared" si="14501"/>
        <v>239</v>
      </c>
    </row>
    <row r="9209" spans="1:22" x14ac:dyDescent="0.3">
      <c r="A9209" s="28">
        <f t="shared" si="14448"/>
        <v>192240</v>
      </c>
      <c r="B9209" s="7">
        <f t="shared" si="14515"/>
        <v>0</v>
      </c>
      <c r="C9209" s="7">
        <f t="shared" si="14516"/>
        <v>0</v>
      </c>
      <c r="D9209" s="7">
        <f t="shared" si="14518"/>
        <v>0</v>
      </c>
      <c r="E9209" s="12" t="s">
        <v>231</v>
      </c>
      <c r="G9209" s="2" t="str">
        <f t="shared" si="14519"/>
        <v/>
      </c>
      <c r="H9209" s="13"/>
      <c r="J9209" s="28" t="str">
        <f t="shared" ref="J9209" si="14523">CONCATENATE(K9206,3)</f>
        <v>103</v>
      </c>
      <c r="K9209" s="22" t="e">
        <v>#VALUE!</v>
      </c>
      <c r="L9209" s="22" t="e">
        <v>#VALUE!</v>
      </c>
      <c r="M9209" s="22" t="e">
        <v>#VALUE!</v>
      </c>
      <c r="N9209" s="22" t="e">
        <v>#VALUE!</v>
      </c>
      <c r="O9209" s="22" t="e">
        <v>#VALUE!</v>
      </c>
      <c r="P9209" s="22" t="e">
        <v>#VALUE!</v>
      </c>
      <c r="Q9209" s="22" t="e">
        <v>#VALUE!</v>
      </c>
      <c r="R9209" s="22" t="e">
        <v>#VALUE!</v>
      </c>
      <c r="S9209" s="22" t="e">
        <v>#VALUE!</v>
      </c>
      <c r="U9209" s="28">
        <f t="shared" si="14438"/>
        <v>192</v>
      </c>
      <c r="V9209" s="28">
        <f t="shared" si="14501"/>
        <v>240</v>
      </c>
    </row>
    <row r="9210" spans="1:22" x14ac:dyDescent="0.3">
      <c r="A9210" s="28">
        <f t="shared" si="14448"/>
        <v>192241</v>
      </c>
      <c r="B9210" s="7">
        <f t="shared" si="14515"/>
        <v>0</v>
      </c>
      <c r="C9210" s="7">
        <f t="shared" si="14516"/>
        <v>0</v>
      </c>
      <c r="D9210" s="7">
        <f t="shared" si="14518"/>
        <v>0</v>
      </c>
      <c r="E9210" s="10" t="e">
        <f>IF(D9172="","",MAX(E9211,E9212))*2</f>
        <v>#VALUE!</v>
      </c>
      <c r="G9210" s="2" t="str">
        <f t="shared" si="14519"/>
        <v/>
      </c>
      <c r="H9210" s="13"/>
      <c r="U9210" s="28">
        <f t="shared" si="14438"/>
        <v>192</v>
      </c>
      <c r="V9210" s="28">
        <f t="shared" si="14501"/>
        <v>241</v>
      </c>
    </row>
    <row r="9211" spans="1:22" x14ac:dyDescent="0.3">
      <c r="A9211" s="28">
        <f t="shared" si="14448"/>
        <v>192242</v>
      </c>
      <c r="B9211" s="7">
        <f t="shared" si="14515"/>
        <v>0</v>
      </c>
      <c r="C9211" s="7">
        <f t="shared" si="14516"/>
        <v>0</v>
      </c>
      <c r="D9211" s="7">
        <f t="shared" si="14518"/>
        <v>0</v>
      </c>
      <c r="E9211" s="11">
        <f>ABS(MIN(G9204:G9213))</f>
        <v>0</v>
      </c>
      <c r="G9211" s="2" t="str">
        <f t="shared" si="14519"/>
        <v/>
      </c>
      <c r="U9211" s="28">
        <f t="shared" si="14438"/>
        <v>192</v>
      </c>
      <c r="V9211" s="28">
        <f t="shared" si="14501"/>
        <v>242</v>
      </c>
    </row>
    <row r="9212" spans="1:22" x14ac:dyDescent="0.3">
      <c r="A9212" s="28">
        <f t="shared" si="14448"/>
        <v>192243</v>
      </c>
      <c r="B9212" s="7">
        <f t="shared" si="14515"/>
        <v>0</v>
      </c>
      <c r="C9212" s="7">
        <f t="shared" si="14516"/>
        <v>0</v>
      </c>
      <c r="D9212" s="7">
        <f t="shared" si="14518"/>
        <v>0</v>
      </c>
      <c r="E9212" s="11">
        <f>ABS(MAX(G9204:G9213))</f>
        <v>0</v>
      </c>
      <c r="G9212" s="2" t="str">
        <f t="shared" si="14519"/>
        <v/>
      </c>
      <c r="U9212" s="28">
        <f t="shared" si="14438"/>
        <v>192</v>
      </c>
      <c r="V9212" s="28">
        <f t="shared" si="14501"/>
        <v>243</v>
      </c>
    </row>
    <row r="9213" spans="1:22" x14ac:dyDescent="0.3">
      <c r="A9213" s="28">
        <f t="shared" si="14448"/>
        <v>192244</v>
      </c>
      <c r="B9213" s="7">
        <f t="shared" si="14515"/>
        <v>0</v>
      </c>
      <c r="C9213" s="7">
        <f t="shared" si="14516"/>
        <v>0</v>
      </c>
      <c r="D9213" s="7">
        <f t="shared" si="14518"/>
        <v>0</v>
      </c>
      <c r="F9213" s="13"/>
      <c r="G9213" s="2" t="str">
        <f t="shared" si="14519"/>
        <v/>
      </c>
      <c r="U9213" s="28">
        <f t="shared" si="14438"/>
        <v>192</v>
      </c>
      <c r="V9213" s="28">
        <f t="shared" si="14501"/>
        <v>244</v>
      </c>
    </row>
    <row r="9214" spans="1:22" x14ac:dyDescent="0.3">
      <c r="A9214" s="28">
        <f t="shared" si="14448"/>
        <v>192245</v>
      </c>
      <c r="F9214" s="13"/>
      <c r="U9214" s="28">
        <f t="shared" si="14438"/>
        <v>192</v>
      </c>
      <c r="V9214" s="28">
        <f t="shared" si="14501"/>
        <v>245</v>
      </c>
    </row>
    <row r="9215" spans="1:22" x14ac:dyDescent="0.3">
      <c r="A9215" s="28">
        <f t="shared" si="14448"/>
        <v>192246</v>
      </c>
      <c r="F9215" s="13"/>
      <c r="U9215" s="28">
        <f t="shared" si="14438"/>
        <v>192</v>
      </c>
      <c r="V9215" s="28">
        <f t="shared" si="14501"/>
        <v>246</v>
      </c>
    </row>
    <row r="9216" spans="1:22" x14ac:dyDescent="0.3">
      <c r="A9216" s="28">
        <f t="shared" si="14448"/>
        <v>192247</v>
      </c>
      <c r="F9216" s="13"/>
      <c r="U9216" s="28">
        <f t="shared" si="14438"/>
        <v>192</v>
      </c>
      <c r="V9216" s="28">
        <f t="shared" si="14501"/>
        <v>247</v>
      </c>
    </row>
    <row r="9217" spans="1:24" s="8" customFormat="1" x14ac:dyDescent="0.3"/>
    <row r="9218" spans="1:24" x14ac:dyDescent="0.3">
      <c r="A9218" s="28">
        <f t="shared" ref="A9218:A9264" si="14524">ROUND(CONCATENATE(U9218,V9218),0)</f>
        <v>193201</v>
      </c>
      <c r="B9218" s="63" t="s">
        <v>0</v>
      </c>
      <c r="C9218" s="63"/>
      <c r="D9218" s="71"/>
      <c r="E9218" s="71"/>
      <c r="F9218" s="71"/>
      <c r="G9218" s="71"/>
      <c r="H9218" s="71"/>
      <c r="U9218" s="28">
        <f t="shared" si="14449"/>
        <v>193</v>
      </c>
      <c r="V9218" s="28">
        <v>201</v>
      </c>
    </row>
    <row r="9219" spans="1:24" x14ac:dyDescent="0.3">
      <c r="A9219" s="28">
        <f t="shared" si="14524"/>
        <v>193202</v>
      </c>
      <c r="B9219" s="72" t="s">
        <v>70</v>
      </c>
      <c r="C9219" s="73"/>
      <c r="D9219" s="30"/>
      <c r="E9219" s="66" t="s">
        <v>71</v>
      </c>
      <c r="F9219" s="66"/>
      <c r="G9219" s="74"/>
      <c r="H9219" s="74"/>
      <c r="U9219" s="28">
        <f t="shared" ref="U9219:U9282" si="14525">U9218</f>
        <v>193</v>
      </c>
      <c r="V9219" s="28">
        <f t="shared" ref="V9219" si="14526">V9218+1</f>
        <v>202</v>
      </c>
    </row>
    <row r="9220" spans="1:24" x14ac:dyDescent="0.3">
      <c r="A9220" s="28">
        <f t="shared" si="14524"/>
        <v>193203</v>
      </c>
      <c r="B9220" s="75" t="s">
        <v>6</v>
      </c>
      <c r="C9220" s="75"/>
      <c r="D9220" s="71"/>
      <c r="E9220" s="71"/>
      <c r="F9220" s="71"/>
      <c r="G9220" s="71"/>
      <c r="H9220" s="71"/>
      <c r="U9220" s="28">
        <f t="shared" si="14525"/>
        <v>193</v>
      </c>
      <c r="V9220" s="28">
        <f t="shared" si="14501"/>
        <v>203</v>
      </c>
    </row>
    <row r="9221" spans="1:24" x14ac:dyDescent="0.3">
      <c r="A9221" s="28">
        <f t="shared" si="14524"/>
        <v>193204</v>
      </c>
      <c r="B9221" s="63" t="s">
        <v>7</v>
      </c>
      <c r="C9221" s="63"/>
      <c r="D9221" s="71"/>
      <c r="E9221" s="71"/>
      <c r="F9221" s="71"/>
      <c r="G9221" s="71"/>
      <c r="H9221" s="71"/>
      <c r="J9221" s="17"/>
      <c r="K9221" s="17" t="s">
        <v>53</v>
      </c>
      <c r="L9221" s="17" t="s">
        <v>54</v>
      </c>
      <c r="M9221" s="17" t="s">
        <v>55</v>
      </c>
      <c r="N9221" s="17" t="s">
        <v>56</v>
      </c>
      <c r="O9221" s="17" t="s">
        <v>57</v>
      </c>
      <c r="P9221" s="17" t="s">
        <v>2</v>
      </c>
      <c r="Q9221" s="17" t="s">
        <v>3</v>
      </c>
      <c r="R9221" s="17" t="s">
        <v>4</v>
      </c>
      <c r="S9221" s="17" t="s">
        <v>5</v>
      </c>
      <c r="U9221" s="28">
        <f t="shared" si="14525"/>
        <v>193</v>
      </c>
      <c r="V9221" s="28">
        <f t="shared" si="14501"/>
        <v>204</v>
      </c>
      <c r="X9221" s="1" t="s">
        <v>48</v>
      </c>
    </row>
    <row r="9222" spans="1:24" x14ac:dyDescent="0.3">
      <c r="A9222" s="28">
        <f t="shared" si="14524"/>
        <v>193205</v>
      </c>
      <c r="B9222" s="63" t="s">
        <v>9</v>
      </c>
      <c r="C9222" s="63"/>
      <c r="D9222" s="71"/>
      <c r="E9222" s="71"/>
      <c r="F9222" s="71"/>
      <c r="G9222" s="71"/>
      <c r="H9222" s="71"/>
      <c r="J9222" s="17">
        <f t="shared" ref="J9222" si="14527">COUNTA(B9234:B9243)</f>
        <v>0</v>
      </c>
      <c r="K9222" s="17">
        <f t="shared" ref="K9222" si="14528">IF(L9222-1&lt;2,0,L9222-1)</f>
        <v>0</v>
      </c>
      <c r="L9222" s="17">
        <f t="shared" ref="L9222" si="14529">IF(M9222-1&lt;2,0,M9222-1)</f>
        <v>0</v>
      </c>
      <c r="M9222" s="17">
        <f t="shared" ref="M9222" si="14530">IF(N9222-1&lt;2,0,N9222-1)</f>
        <v>0</v>
      </c>
      <c r="N9222" s="17">
        <f t="shared" ref="N9222" si="14531">IF(O9222-1&lt;2,0,O9222-1)</f>
        <v>0</v>
      </c>
      <c r="O9222" s="17">
        <f t="shared" ref="O9222" si="14532">IF(P9222-1&lt;2,0,P9222-1)</f>
        <v>0</v>
      </c>
      <c r="P9222" s="17">
        <f t="shared" ref="P9222" si="14533">IF(Q9222-1&lt;2,0,Q9222-1)</f>
        <v>0</v>
      </c>
      <c r="Q9222" s="17">
        <f t="shared" ref="Q9222" si="14534">IF(R9222-1&lt;2,0,R9222-1)</f>
        <v>0</v>
      </c>
      <c r="R9222" s="17">
        <f t="shared" ref="R9222" si="14535">IF(S9222-1&lt;2,0,S9222-1)</f>
        <v>0</v>
      </c>
      <c r="S9222" s="17">
        <f t="shared" ref="S9222" si="14536">J9222</f>
        <v>0</v>
      </c>
      <c r="U9222" s="28">
        <f t="shared" si="14525"/>
        <v>193</v>
      </c>
      <c r="V9222" s="28">
        <f t="shared" si="14501"/>
        <v>205</v>
      </c>
      <c r="X9222" s="1" t="s">
        <v>49</v>
      </c>
    </row>
    <row r="9223" spans="1:24" x14ac:dyDescent="0.3">
      <c r="A9223" s="28">
        <f t="shared" si="14524"/>
        <v>193206</v>
      </c>
      <c r="B9223" s="63" t="s">
        <v>10</v>
      </c>
      <c r="C9223" s="63"/>
      <c r="D9223" s="71"/>
      <c r="E9223" s="71"/>
      <c r="F9223" s="71"/>
      <c r="G9223" s="71"/>
      <c r="H9223" s="71"/>
      <c r="J9223" s="28" t="str">
        <f t="shared" ref="J9223" si="14537">CONCATENATE(J9222,1)</f>
        <v>01</v>
      </c>
      <c r="K9223" s="29">
        <f t="shared" ref="K9223" si="14538">IF(K9222=0,0,VLOOKUP(J9223,J9227:S9257,K9222,FALSE))</f>
        <v>0</v>
      </c>
      <c r="L9223" s="29">
        <f t="shared" ref="L9223" si="14539">IF(L9222=0,0,VLOOKUP(J9223,J9227:S9257,L9222,FALSE))</f>
        <v>0</v>
      </c>
      <c r="M9223" s="29">
        <f t="shared" ref="M9223" si="14540">IF(M9222=0,0,VLOOKUP(J9223,J9227:S9257,M9222,FALSE))</f>
        <v>0</v>
      </c>
      <c r="N9223" s="29">
        <f t="shared" ref="N9223" si="14541">IF(N9222=0,0,VLOOKUP(J9223,J9227:S9257,N9222,FALSE))</f>
        <v>0</v>
      </c>
      <c r="O9223" s="29">
        <f t="shared" ref="O9223" si="14542">IF(O9222=0,0,VLOOKUP(J9223,J9227:S9257,O9222,FALSE))</f>
        <v>0</v>
      </c>
      <c r="P9223" s="29">
        <f t="shared" ref="P9223" si="14543">IF(P9222=0,0,VLOOKUP(J9223,J9227:S9257,P9222,FALSE))</f>
        <v>0</v>
      </c>
      <c r="Q9223" s="29">
        <f t="shared" ref="Q9223" si="14544">IF(Q9222=0,0,VLOOKUP(J9223,J9227:S9257,Q9222,FALSE))</f>
        <v>0</v>
      </c>
      <c r="R9223" s="29">
        <f t="shared" ref="R9223" si="14545">IF(R9222=0,0,VLOOKUP(J9223,J9227:S9257,R9222,FALSE))</f>
        <v>0</v>
      </c>
      <c r="S9223" s="29">
        <f t="shared" ref="S9223" si="14546">IF(S9222=0,0,VLOOKUP(J9223,J9227:S9257,S9222,FALSE))</f>
        <v>0</v>
      </c>
      <c r="U9223" s="28">
        <f t="shared" si="14525"/>
        <v>193</v>
      </c>
      <c r="V9223" s="28">
        <f t="shared" si="14501"/>
        <v>206</v>
      </c>
      <c r="X9223" s="1" t="s">
        <v>50</v>
      </c>
    </row>
    <row r="9224" spans="1:24" x14ac:dyDescent="0.3">
      <c r="A9224" s="28">
        <f t="shared" si="14524"/>
        <v>193207</v>
      </c>
      <c r="B9224" s="63" t="s">
        <v>11</v>
      </c>
      <c r="C9224" s="63"/>
      <c r="D9224" s="64"/>
      <c r="E9224" s="64"/>
      <c r="F9224" s="64"/>
      <c r="G9224" s="64"/>
      <c r="H9224" s="64"/>
      <c r="J9224" s="28" t="str">
        <f t="shared" ref="J9224" si="14547">CONCATENATE(J9222,2)</f>
        <v>02</v>
      </c>
      <c r="K9224" s="22">
        <f t="shared" ref="K9224" si="14548">IF(K9222=0,0,VLOOKUP(J9224,J9227:S9257,K9222,FALSE))</f>
        <v>0</v>
      </c>
      <c r="L9224" s="22">
        <f t="shared" ref="L9224" si="14549">IF(L9222=0,0,VLOOKUP(J9224,J9227:S9257,L9222,FALSE))</f>
        <v>0</v>
      </c>
      <c r="M9224" s="22">
        <f t="shared" ref="M9224" si="14550">IF(M9222=0,0,VLOOKUP(J9224,J9227:S9257,M9222,FALSE))</f>
        <v>0</v>
      </c>
      <c r="N9224" s="22">
        <f t="shared" ref="N9224" si="14551">IF(N9222=0,0,VLOOKUP(J9224,J9227:S9257,N9222,FALSE))</f>
        <v>0</v>
      </c>
      <c r="O9224" s="22">
        <f t="shared" ref="O9224" si="14552">IF(O9222=0,0,VLOOKUP(J9224,J9227:S9257,O9222,FALSE))</f>
        <v>0</v>
      </c>
      <c r="P9224" s="22">
        <f t="shared" ref="P9224" si="14553">IF(P9222=0,0,VLOOKUP(J9224,J9227:S9257,P9222,FALSE))</f>
        <v>0</v>
      </c>
      <c r="Q9224" s="22">
        <f t="shared" ref="Q9224" si="14554">IF(Q9222=0,0,VLOOKUP(J9224,J9227:S9257,Q9222,FALSE))</f>
        <v>0</v>
      </c>
      <c r="R9224" s="22">
        <f t="shared" ref="R9224" si="14555">IF(R9222=0,0,VLOOKUP(J9224,J9227:S9257,R9222,FALSE))</f>
        <v>0</v>
      </c>
      <c r="S9224" s="22">
        <f t="shared" ref="S9224" si="14556">IF(S9222=0,0,VLOOKUP(J9224,J9227:S9257,S9222,FALSE))</f>
        <v>0</v>
      </c>
      <c r="U9224" s="28">
        <f t="shared" si="14525"/>
        <v>193</v>
      </c>
      <c r="V9224" s="28">
        <f t="shared" si="14501"/>
        <v>207</v>
      </c>
    </row>
    <row r="9225" spans="1:24" x14ac:dyDescent="0.3">
      <c r="A9225" s="28">
        <f t="shared" si="14524"/>
        <v>193208</v>
      </c>
      <c r="B9225" s="63" t="s">
        <v>12</v>
      </c>
      <c r="C9225" s="63"/>
      <c r="D9225" s="65"/>
      <c r="E9225" s="65"/>
      <c r="F9225" s="65"/>
      <c r="G9225" s="65"/>
      <c r="H9225" s="65"/>
      <c r="J9225" s="28" t="str">
        <f t="shared" ref="J9225" si="14557">CONCATENATE(J9222,3)</f>
        <v>03</v>
      </c>
      <c r="K9225" s="22"/>
      <c r="L9225" s="22"/>
      <c r="M9225" s="22"/>
      <c r="N9225" s="22" t="s">
        <v>58</v>
      </c>
      <c r="O9225" s="29">
        <f t="shared" ref="O9225" si="14558">J9222-2</f>
        <v>-2</v>
      </c>
      <c r="P9225" s="22" t="s">
        <v>59</v>
      </c>
      <c r="Q9225" s="29" t="e">
        <f t="shared" ref="Q9225" si="14559">VLOOKUP(J9225,J9227:S9257,3,FALSE)</f>
        <v>#N/A</v>
      </c>
      <c r="R9225" s="22" t="s">
        <v>60</v>
      </c>
      <c r="S9225" s="22" t="e">
        <f t="shared" ref="S9225" si="14560">VLOOKUP(J9225,J9227:S9257,2,FALSE)</f>
        <v>#N/A</v>
      </c>
      <c r="U9225" s="28">
        <f t="shared" si="14525"/>
        <v>193</v>
      </c>
      <c r="V9225" s="28">
        <f t="shared" si="14501"/>
        <v>208</v>
      </c>
    </row>
    <row r="9226" spans="1:24" x14ac:dyDescent="0.3">
      <c r="A9226" s="28">
        <f t="shared" si="14524"/>
        <v>193209</v>
      </c>
      <c r="B9226" s="63" t="s">
        <v>13</v>
      </c>
      <c r="C9226" s="63"/>
      <c r="D9226" s="15"/>
      <c r="E9226" s="66" t="s">
        <v>14</v>
      </c>
      <c r="F9226" s="66"/>
      <c r="G9226" s="66"/>
      <c r="H9226" s="6" t="s">
        <v>64</v>
      </c>
      <c r="J9226" s="17"/>
      <c r="K9226" s="17">
        <v>3</v>
      </c>
      <c r="L9226" s="17">
        <v>3</v>
      </c>
      <c r="M9226" s="17"/>
      <c r="N9226" s="17"/>
      <c r="O9226" s="17"/>
      <c r="P9226" s="17"/>
      <c r="Q9226" s="17"/>
      <c r="R9226" s="17"/>
      <c r="S9226" s="17"/>
      <c r="U9226" s="28">
        <f t="shared" si="14525"/>
        <v>193</v>
      </c>
      <c r="V9226" s="28">
        <f t="shared" si="14501"/>
        <v>209</v>
      </c>
    </row>
    <row r="9227" spans="1:24" x14ac:dyDescent="0.3">
      <c r="A9227" s="28">
        <f t="shared" si="14524"/>
        <v>193210</v>
      </c>
      <c r="B9227" s="63" t="s">
        <v>15</v>
      </c>
      <c r="C9227" s="63"/>
      <c r="D9227" s="2">
        <f t="shared" ref="D9227" si="14561">MIN(B9234:B9243)</f>
        <v>0</v>
      </c>
      <c r="E9227" s="3" t="s">
        <v>16</v>
      </c>
      <c r="F9227" s="2">
        <f t="shared" ref="F9227" si="14562">MAX(B9234:B9243)</f>
        <v>0</v>
      </c>
      <c r="G9227" s="4" t="str">
        <f t="shared" ref="G9227" si="14563">IF(H9226="","",H9226)</f>
        <v>°C</v>
      </c>
      <c r="H9227" s="14"/>
      <c r="J9227" s="28" t="str">
        <f t="shared" ref="J9227" si="14564">CONCATENATE(K9226,1)</f>
        <v>31</v>
      </c>
      <c r="K9227" s="22" t="e">
        <f t="array" ref="K9227:L9229">LINEST(B9234:B9236,C9234:C9236^{1},TRUE,TRUE)</f>
        <v>#VALUE!</v>
      </c>
      <c r="L9227" s="22" t="e">
        <v>#VALUE!</v>
      </c>
      <c r="M9227" s="17"/>
      <c r="N9227" s="17"/>
      <c r="O9227" s="17"/>
      <c r="P9227" s="17"/>
      <c r="Q9227" s="17"/>
      <c r="R9227" s="17"/>
      <c r="S9227" s="17"/>
      <c r="U9227" s="28">
        <f t="shared" si="14525"/>
        <v>193</v>
      </c>
      <c r="V9227" s="28">
        <f t="shared" si="14501"/>
        <v>210</v>
      </c>
    </row>
    <row r="9228" spans="1:24" x14ac:dyDescent="0.3">
      <c r="A9228" s="28">
        <f t="shared" si="14524"/>
        <v>193211</v>
      </c>
      <c r="J9228" s="28" t="str">
        <f t="shared" ref="J9228" si="14565">CONCATENATE(K9226,2)</f>
        <v>32</v>
      </c>
      <c r="K9228" s="22" t="e">
        <v>#VALUE!</v>
      </c>
      <c r="L9228" s="22" t="e">
        <v>#VALUE!</v>
      </c>
      <c r="M9228" s="17"/>
      <c r="N9228" s="17"/>
      <c r="O9228" s="17"/>
      <c r="P9228" s="17"/>
      <c r="Q9228" s="17"/>
      <c r="R9228" s="17"/>
      <c r="S9228" s="17"/>
      <c r="U9228" s="28">
        <f t="shared" si="14525"/>
        <v>193</v>
      </c>
      <c r="V9228" s="28">
        <f t="shared" si="14501"/>
        <v>211</v>
      </c>
    </row>
    <row r="9229" spans="1:24" x14ac:dyDescent="0.3">
      <c r="A9229" s="28">
        <f t="shared" si="14524"/>
        <v>193212</v>
      </c>
      <c r="B9229" s="67" t="s">
        <v>17</v>
      </c>
      <c r="C9229" s="67"/>
      <c r="D9229" s="67"/>
      <c r="E9229" s="67"/>
      <c r="F9229" s="67"/>
      <c r="G9229" s="68" t="s">
        <v>31</v>
      </c>
      <c r="H9229" s="69"/>
      <c r="J9229" s="28" t="str">
        <f t="shared" ref="J9229" si="14566">CONCATENATE(K9226,3)</f>
        <v>33</v>
      </c>
      <c r="K9229" s="22" t="e">
        <v>#VALUE!</v>
      </c>
      <c r="L9229" s="22" t="e">
        <v>#VALUE!</v>
      </c>
      <c r="M9229" s="17"/>
      <c r="N9229" s="17"/>
      <c r="O9229" s="17"/>
      <c r="P9229" s="17"/>
      <c r="Q9229" s="17"/>
      <c r="R9229" s="17"/>
      <c r="S9229" s="17"/>
      <c r="U9229" s="28">
        <f t="shared" si="14525"/>
        <v>193</v>
      </c>
      <c r="V9229" s="28">
        <f t="shared" si="14501"/>
        <v>212</v>
      </c>
    </row>
    <row r="9230" spans="1:24" x14ac:dyDescent="0.3">
      <c r="A9230" s="28">
        <f t="shared" si="14524"/>
        <v>193213</v>
      </c>
      <c r="B9230" s="66" t="s">
        <v>18</v>
      </c>
      <c r="C9230" s="66"/>
      <c r="D9230" s="66"/>
      <c r="E9230" s="66" t="str">
        <f t="shared" ref="E9230" si="14567">IF(D9223="","",D9223)</f>
        <v/>
      </c>
      <c r="F9230" s="66"/>
      <c r="G9230" s="4" t="s">
        <v>18</v>
      </c>
      <c r="H9230" s="16"/>
      <c r="J9230" s="17"/>
      <c r="K9230" s="17">
        <v>4</v>
      </c>
      <c r="L9230" s="17">
        <v>4</v>
      </c>
      <c r="M9230" s="17">
        <v>4</v>
      </c>
      <c r="N9230" s="17"/>
      <c r="O9230" s="17"/>
      <c r="P9230" s="17"/>
      <c r="Q9230" s="17"/>
      <c r="R9230" s="17"/>
      <c r="S9230" s="17"/>
      <c r="U9230" s="28">
        <f t="shared" si="14525"/>
        <v>193</v>
      </c>
      <c r="V9230" s="28">
        <f t="shared" si="14501"/>
        <v>213</v>
      </c>
    </row>
    <row r="9231" spans="1:24" ht="15" customHeight="1" x14ac:dyDescent="0.3">
      <c r="A9231" s="28">
        <f t="shared" si="14524"/>
        <v>193214</v>
      </c>
      <c r="B9231" s="5" t="s">
        <v>19</v>
      </c>
      <c r="C9231" s="5" t="s">
        <v>20</v>
      </c>
      <c r="D9231" s="5" t="s">
        <v>21</v>
      </c>
      <c r="E9231" s="5"/>
      <c r="F9231" s="70" t="s">
        <v>33</v>
      </c>
      <c r="G9231" s="5" t="s">
        <v>19</v>
      </c>
      <c r="H9231" s="5" t="s">
        <v>20</v>
      </c>
      <c r="J9231" s="28" t="str">
        <f t="shared" ref="J9231" si="14568">CONCATENATE(K9230,1)</f>
        <v>41</v>
      </c>
      <c r="K9231" s="22" t="e">
        <f t="array" ref="K9231:M9233">LINEST(B9234:B9237,C9234:C9237^{1,2},TRUE,TRUE)</f>
        <v>#VALUE!</v>
      </c>
      <c r="L9231" s="22" t="e">
        <v>#VALUE!</v>
      </c>
      <c r="M9231" s="22" t="e">
        <v>#VALUE!</v>
      </c>
      <c r="N9231" s="17"/>
      <c r="O9231" s="17"/>
      <c r="P9231" s="17"/>
      <c r="Q9231" s="17"/>
      <c r="R9231" s="17"/>
      <c r="S9231" s="17"/>
      <c r="U9231" s="28">
        <f t="shared" si="14525"/>
        <v>193</v>
      </c>
      <c r="V9231" s="28">
        <f t="shared" si="14501"/>
        <v>214</v>
      </c>
    </row>
    <row r="9232" spans="1:24" x14ac:dyDescent="0.3">
      <c r="A9232" s="28">
        <f t="shared" si="14524"/>
        <v>193215</v>
      </c>
      <c r="B9232" s="5" t="s">
        <v>22</v>
      </c>
      <c r="C9232" s="5" t="s">
        <v>23</v>
      </c>
      <c r="D9232" s="5" t="s">
        <v>24</v>
      </c>
      <c r="E9232" s="5" t="s">
        <v>32</v>
      </c>
      <c r="F9232" s="70"/>
      <c r="G9232" s="5" t="s">
        <v>22</v>
      </c>
      <c r="H9232" s="5" t="s">
        <v>23</v>
      </c>
      <c r="J9232" s="28" t="str">
        <f t="shared" ref="J9232" si="14569">CONCATENATE(K9230,2)</f>
        <v>42</v>
      </c>
      <c r="K9232" s="22" t="e">
        <v>#VALUE!</v>
      </c>
      <c r="L9232" s="22" t="e">
        <v>#VALUE!</v>
      </c>
      <c r="M9232" s="22" t="e">
        <v>#VALUE!</v>
      </c>
      <c r="N9232" s="17"/>
      <c r="O9232" s="17"/>
      <c r="P9232" s="17"/>
      <c r="Q9232" s="17"/>
      <c r="R9232" s="17"/>
      <c r="S9232" s="17"/>
      <c r="U9232" s="28">
        <f t="shared" si="14525"/>
        <v>193</v>
      </c>
      <c r="V9232" s="28">
        <f t="shared" si="14501"/>
        <v>215</v>
      </c>
    </row>
    <row r="9233" spans="1:22" x14ac:dyDescent="0.3">
      <c r="A9233" s="28">
        <f t="shared" si="14524"/>
        <v>193216</v>
      </c>
      <c r="B9233" s="6" t="str">
        <f t="shared" ref="B9233" si="14570">IF(H9226="","",H9226)</f>
        <v>°C</v>
      </c>
      <c r="C9233" s="6" t="str">
        <f t="shared" ref="C9233" si="14571">IF(H9226="","",H9226)</f>
        <v>°C</v>
      </c>
      <c r="D9233" s="6" t="str">
        <f t="shared" ref="D9233" si="14572">IF(H9226="","",H9226)</f>
        <v>°C</v>
      </c>
      <c r="E9233" s="6"/>
      <c r="F9233" s="6"/>
      <c r="G9233" s="6" t="str">
        <f t="shared" ref="G9233" si="14573">IF(H9226="","",H9226)</f>
        <v>°C</v>
      </c>
      <c r="H9233" s="6" t="str">
        <f t="shared" ref="H9233" si="14574">IF(H9226="","",H9226)</f>
        <v>°C</v>
      </c>
      <c r="J9233" s="28" t="str">
        <f t="shared" ref="J9233" si="14575">CONCATENATE(K9230,3)</f>
        <v>43</v>
      </c>
      <c r="K9233" s="22" t="e">
        <v>#VALUE!</v>
      </c>
      <c r="L9233" s="22" t="e">
        <v>#VALUE!</v>
      </c>
      <c r="M9233" s="22" t="e">
        <v>#VALUE!</v>
      </c>
      <c r="N9233" s="17"/>
      <c r="O9233" s="17"/>
      <c r="P9233" s="17"/>
      <c r="Q9233" s="17"/>
      <c r="R9233" s="17"/>
      <c r="S9233" s="17"/>
      <c r="U9233" s="28">
        <f t="shared" si="14525"/>
        <v>193</v>
      </c>
      <c r="V9233" s="28">
        <f t="shared" si="14501"/>
        <v>216</v>
      </c>
    </row>
    <row r="9234" spans="1:22" x14ac:dyDescent="0.3">
      <c r="A9234" s="28">
        <f t="shared" si="14524"/>
        <v>193217</v>
      </c>
      <c r="B9234" s="26"/>
      <c r="C9234" s="26"/>
      <c r="D9234" s="26"/>
      <c r="E9234" s="9"/>
      <c r="F9234" s="26"/>
      <c r="G9234" s="27"/>
      <c r="H9234" s="27"/>
      <c r="J9234" s="17"/>
      <c r="K9234" s="17">
        <v>5</v>
      </c>
      <c r="L9234" s="17">
        <v>5</v>
      </c>
      <c r="M9234" s="17">
        <v>5</v>
      </c>
      <c r="N9234" s="17">
        <v>5</v>
      </c>
      <c r="O9234" s="17"/>
      <c r="P9234" s="17"/>
      <c r="Q9234" s="17"/>
      <c r="R9234" s="17"/>
      <c r="S9234" s="17"/>
      <c r="U9234" s="28">
        <f t="shared" si="14525"/>
        <v>193</v>
      </c>
      <c r="V9234" s="28">
        <f t="shared" si="14501"/>
        <v>217</v>
      </c>
    </row>
    <row r="9235" spans="1:22" x14ac:dyDescent="0.3">
      <c r="A9235" s="28">
        <f t="shared" si="14524"/>
        <v>193218</v>
      </c>
      <c r="B9235" s="26"/>
      <c r="C9235" s="26"/>
      <c r="D9235" s="26"/>
      <c r="E9235" s="9"/>
      <c r="F9235" s="26"/>
      <c r="G9235" s="27"/>
      <c r="H9235" s="27"/>
      <c r="J9235" s="28" t="str">
        <f t="shared" ref="J9235" si="14576">CONCATENATE(K9234,1)</f>
        <v>51</v>
      </c>
      <c r="K9235" s="22" t="e">
        <f t="array" ref="K9235:N9237">LINEST(B9234:B9238,C9234:C9238^{1,2,3},TRUE,TRUE)</f>
        <v>#VALUE!</v>
      </c>
      <c r="L9235" s="22" t="e">
        <v>#VALUE!</v>
      </c>
      <c r="M9235" s="22" t="e">
        <v>#VALUE!</v>
      </c>
      <c r="N9235" s="22" t="e">
        <v>#VALUE!</v>
      </c>
      <c r="O9235" s="17"/>
      <c r="P9235" s="17"/>
      <c r="Q9235" s="17"/>
      <c r="R9235" s="17"/>
      <c r="S9235" s="17"/>
      <c r="U9235" s="28">
        <f t="shared" si="14525"/>
        <v>193</v>
      </c>
      <c r="V9235" s="28">
        <f t="shared" si="14501"/>
        <v>218</v>
      </c>
    </row>
    <row r="9236" spans="1:22" x14ac:dyDescent="0.3">
      <c r="A9236" s="28">
        <f t="shared" si="14524"/>
        <v>193219</v>
      </c>
      <c r="B9236" s="26"/>
      <c r="C9236" s="26"/>
      <c r="D9236" s="26"/>
      <c r="E9236" s="9"/>
      <c r="F9236" s="26"/>
      <c r="G9236" s="27"/>
      <c r="H9236" s="27"/>
      <c r="J9236" s="28" t="str">
        <f t="shared" ref="J9236" si="14577">CONCATENATE(K9234,2)</f>
        <v>52</v>
      </c>
      <c r="K9236" s="22" t="e">
        <v>#VALUE!</v>
      </c>
      <c r="L9236" s="22" t="e">
        <v>#VALUE!</v>
      </c>
      <c r="M9236" s="22" t="e">
        <v>#VALUE!</v>
      </c>
      <c r="N9236" s="22" t="e">
        <v>#VALUE!</v>
      </c>
      <c r="O9236" s="17"/>
      <c r="P9236" s="17"/>
      <c r="Q9236" s="17"/>
      <c r="R9236" s="17"/>
      <c r="S9236" s="17"/>
      <c r="U9236" s="28">
        <f t="shared" si="14525"/>
        <v>193</v>
      </c>
      <c r="V9236" s="28">
        <f t="shared" si="14501"/>
        <v>219</v>
      </c>
    </row>
    <row r="9237" spans="1:22" x14ac:dyDescent="0.3">
      <c r="A9237" s="28">
        <f t="shared" si="14524"/>
        <v>193220</v>
      </c>
      <c r="B9237" s="26"/>
      <c r="C9237" s="26"/>
      <c r="D9237" s="26"/>
      <c r="E9237" s="9"/>
      <c r="F9237" s="26"/>
      <c r="G9237" s="27"/>
      <c r="H9237" s="27"/>
      <c r="J9237" s="28" t="str">
        <f t="shared" ref="J9237" si="14578">CONCATENATE(K9234,3)</f>
        <v>53</v>
      </c>
      <c r="K9237" s="22" t="e">
        <v>#VALUE!</v>
      </c>
      <c r="L9237" s="22" t="e">
        <v>#VALUE!</v>
      </c>
      <c r="M9237" s="22" t="e">
        <v>#VALUE!</v>
      </c>
      <c r="N9237" s="22" t="e">
        <v>#VALUE!</v>
      </c>
      <c r="O9237" s="17"/>
      <c r="P9237" s="17"/>
      <c r="Q9237" s="17"/>
      <c r="R9237" s="17"/>
      <c r="S9237" s="17"/>
      <c r="U9237" s="28">
        <f t="shared" si="14525"/>
        <v>193</v>
      </c>
      <c r="V9237" s="28">
        <f t="shared" si="14501"/>
        <v>220</v>
      </c>
    </row>
    <row r="9238" spans="1:22" x14ac:dyDescent="0.3">
      <c r="A9238" s="28">
        <f t="shared" si="14524"/>
        <v>193221</v>
      </c>
      <c r="B9238" s="26"/>
      <c r="C9238" s="26"/>
      <c r="D9238" s="26"/>
      <c r="E9238" s="9"/>
      <c r="F9238" s="26"/>
      <c r="G9238" s="27"/>
      <c r="H9238" s="27"/>
      <c r="J9238" s="17"/>
      <c r="K9238" s="17">
        <v>6</v>
      </c>
      <c r="L9238" s="17">
        <v>6</v>
      </c>
      <c r="M9238" s="17">
        <v>6</v>
      </c>
      <c r="N9238" s="17">
        <v>6</v>
      </c>
      <c r="O9238" s="17">
        <v>6</v>
      </c>
      <c r="P9238" s="17"/>
      <c r="Q9238" s="17"/>
      <c r="R9238" s="17"/>
      <c r="S9238" s="17"/>
      <c r="U9238" s="28">
        <f t="shared" si="14525"/>
        <v>193</v>
      </c>
      <c r="V9238" s="28">
        <f t="shared" si="14501"/>
        <v>221</v>
      </c>
    </row>
    <row r="9239" spans="1:22" x14ac:dyDescent="0.3">
      <c r="A9239" s="28">
        <f t="shared" si="14524"/>
        <v>193222</v>
      </c>
      <c r="B9239" s="26"/>
      <c r="C9239" s="26"/>
      <c r="D9239" s="26"/>
      <c r="E9239" s="9"/>
      <c r="F9239" s="26"/>
      <c r="G9239" s="27"/>
      <c r="H9239" s="27"/>
      <c r="J9239" s="28" t="str">
        <f t="shared" ref="J9239" si="14579">CONCATENATE(K9238,1)</f>
        <v>61</v>
      </c>
      <c r="K9239" s="22" t="e">
        <f t="array" ref="K9239:O9241">LINEST(B9234:B9239,C9234:C9239^{1,2,3,4},TRUE,TRUE)</f>
        <v>#VALUE!</v>
      </c>
      <c r="L9239" s="22" t="e">
        <v>#VALUE!</v>
      </c>
      <c r="M9239" s="22" t="e">
        <v>#VALUE!</v>
      </c>
      <c r="N9239" s="22" t="e">
        <v>#VALUE!</v>
      </c>
      <c r="O9239" s="22" t="e">
        <v>#VALUE!</v>
      </c>
      <c r="P9239" s="17"/>
      <c r="Q9239" s="17"/>
      <c r="R9239" s="17"/>
      <c r="S9239" s="17"/>
      <c r="U9239" s="28">
        <f t="shared" si="14525"/>
        <v>193</v>
      </c>
      <c r="V9239" s="28">
        <f t="shared" si="14501"/>
        <v>222</v>
      </c>
    </row>
    <row r="9240" spans="1:22" x14ac:dyDescent="0.3">
      <c r="A9240" s="28">
        <f t="shared" si="14524"/>
        <v>193223</v>
      </c>
      <c r="B9240" s="26"/>
      <c r="C9240" s="26"/>
      <c r="D9240" s="26"/>
      <c r="E9240" s="9"/>
      <c r="F9240" s="26"/>
      <c r="G9240" s="27"/>
      <c r="H9240" s="27"/>
      <c r="J9240" s="28" t="str">
        <f t="shared" ref="J9240" si="14580">CONCATENATE(K9238,2)</f>
        <v>62</v>
      </c>
      <c r="K9240" s="22" t="e">
        <v>#VALUE!</v>
      </c>
      <c r="L9240" s="22" t="e">
        <v>#VALUE!</v>
      </c>
      <c r="M9240" s="22" t="e">
        <v>#VALUE!</v>
      </c>
      <c r="N9240" s="22" t="e">
        <v>#VALUE!</v>
      </c>
      <c r="O9240" s="22" t="e">
        <v>#VALUE!</v>
      </c>
      <c r="P9240" s="17"/>
      <c r="Q9240" s="17"/>
      <c r="R9240" s="17"/>
      <c r="S9240" s="17"/>
      <c r="U9240" s="28">
        <f t="shared" si="14525"/>
        <v>193</v>
      </c>
      <c r="V9240" s="28">
        <f t="shared" si="14501"/>
        <v>223</v>
      </c>
    </row>
    <row r="9241" spans="1:22" x14ac:dyDescent="0.3">
      <c r="A9241" s="28">
        <f t="shared" si="14524"/>
        <v>193224</v>
      </c>
      <c r="B9241" s="26"/>
      <c r="C9241" s="26"/>
      <c r="D9241" s="26"/>
      <c r="E9241" s="9"/>
      <c r="F9241" s="26"/>
      <c r="G9241" s="27"/>
      <c r="H9241" s="27"/>
      <c r="J9241" s="28" t="str">
        <f t="shared" ref="J9241" si="14581">CONCATENATE(K9238,3)</f>
        <v>63</v>
      </c>
      <c r="K9241" s="22" t="e">
        <v>#VALUE!</v>
      </c>
      <c r="L9241" s="22" t="e">
        <v>#VALUE!</v>
      </c>
      <c r="M9241" s="22" t="e">
        <v>#VALUE!</v>
      </c>
      <c r="N9241" s="22" t="e">
        <v>#VALUE!</v>
      </c>
      <c r="O9241" s="22" t="e">
        <v>#VALUE!</v>
      </c>
      <c r="P9241" s="17"/>
      <c r="Q9241" s="17"/>
      <c r="R9241" s="17"/>
      <c r="S9241" s="17"/>
      <c r="U9241" s="28">
        <f t="shared" si="14525"/>
        <v>193</v>
      </c>
      <c r="V9241" s="28">
        <f t="shared" si="14501"/>
        <v>224</v>
      </c>
    </row>
    <row r="9242" spans="1:22" x14ac:dyDescent="0.3">
      <c r="A9242" s="28">
        <f t="shared" si="14524"/>
        <v>193225</v>
      </c>
      <c r="B9242" s="26"/>
      <c r="C9242" s="26"/>
      <c r="D9242" s="26"/>
      <c r="E9242" s="9"/>
      <c r="F9242" s="26"/>
      <c r="G9242" s="27"/>
      <c r="H9242" s="27"/>
      <c r="J9242" s="17"/>
      <c r="K9242" s="17">
        <v>7</v>
      </c>
      <c r="L9242" s="17">
        <v>7</v>
      </c>
      <c r="M9242" s="17">
        <v>7</v>
      </c>
      <c r="N9242" s="17">
        <v>7</v>
      </c>
      <c r="O9242" s="17">
        <v>7</v>
      </c>
      <c r="P9242" s="17">
        <v>7</v>
      </c>
      <c r="Q9242" s="17"/>
      <c r="R9242" s="17"/>
      <c r="S9242" s="17"/>
      <c r="U9242" s="28">
        <f t="shared" si="14525"/>
        <v>193</v>
      </c>
      <c r="V9242" s="28">
        <f t="shared" si="14501"/>
        <v>225</v>
      </c>
    </row>
    <row r="9243" spans="1:22" x14ac:dyDescent="0.3">
      <c r="A9243" s="28">
        <f t="shared" si="14524"/>
        <v>193226</v>
      </c>
      <c r="B9243" s="26"/>
      <c r="C9243" s="26"/>
      <c r="D9243" s="26"/>
      <c r="E9243" s="9"/>
      <c r="F9243" s="26"/>
      <c r="G9243" s="27"/>
      <c r="H9243" s="27"/>
      <c r="J9243" s="28" t="str">
        <f t="shared" ref="J9243" si="14582">CONCATENATE(K9242,1)</f>
        <v>71</v>
      </c>
      <c r="K9243" s="22" t="e">
        <f t="array" ref="K9243:P9245">LINEST(B9234:B9240,C9234:C9240^{1,2,3,4,5},TRUE,TRUE)</f>
        <v>#VALUE!</v>
      </c>
      <c r="L9243" s="22" t="e">
        <v>#VALUE!</v>
      </c>
      <c r="M9243" s="22" t="e">
        <v>#VALUE!</v>
      </c>
      <c r="N9243" s="22" t="e">
        <v>#VALUE!</v>
      </c>
      <c r="O9243" s="22" t="e">
        <v>#VALUE!</v>
      </c>
      <c r="P9243" s="22" t="e">
        <v>#VALUE!</v>
      </c>
      <c r="Q9243" s="17"/>
      <c r="R9243" s="17"/>
      <c r="S9243" s="17"/>
      <c r="U9243" s="28">
        <f t="shared" si="14525"/>
        <v>193</v>
      </c>
      <c r="V9243" s="28">
        <f t="shared" si="14501"/>
        <v>226</v>
      </c>
    </row>
    <row r="9244" spans="1:22" x14ac:dyDescent="0.3">
      <c r="A9244" s="28">
        <f t="shared" si="14524"/>
        <v>193227</v>
      </c>
      <c r="B9244" s="2">
        <f t="shared" ref="B9244" si="14583">COUNT(B9234:B9243)-2</f>
        <v>-2</v>
      </c>
      <c r="J9244" s="28" t="str">
        <f t="shared" ref="J9244" si="14584">CONCATENATE(K9242,2)</f>
        <v>72</v>
      </c>
      <c r="K9244" s="22" t="e">
        <v>#VALUE!</v>
      </c>
      <c r="L9244" s="22" t="e">
        <v>#VALUE!</v>
      </c>
      <c r="M9244" s="22" t="e">
        <v>#VALUE!</v>
      </c>
      <c r="N9244" s="22" t="e">
        <v>#VALUE!</v>
      </c>
      <c r="O9244" s="22" t="e">
        <v>#VALUE!</v>
      </c>
      <c r="P9244" s="22" t="e">
        <v>#VALUE!</v>
      </c>
      <c r="Q9244" s="17"/>
      <c r="R9244" s="17"/>
      <c r="S9244" s="17"/>
      <c r="U9244" s="28">
        <f t="shared" si="14525"/>
        <v>193</v>
      </c>
      <c r="V9244" s="28">
        <f t="shared" si="14501"/>
        <v>227</v>
      </c>
    </row>
    <row r="9245" spans="1:22" x14ac:dyDescent="0.3">
      <c r="A9245" s="28">
        <f t="shared" si="14524"/>
        <v>193228</v>
      </c>
      <c r="J9245" s="28" t="str">
        <f t="shared" ref="J9245" si="14585">CONCATENATE(K9242,3)</f>
        <v>73</v>
      </c>
      <c r="K9245" s="22" t="e">
        <v>#VALUE!</v>
      </c>
      <c r="L9245" s="22" t="e">
        <v>#VALUE!</v>
      </c>
      <c r="M9245" s="22" t="e">
        <v>#VALUE!</v>
      </c>
      <c r="N9245" s="22" t="e">
        <v>#VALUE!</v>
      </c>
      <c r="O9245" s="22" t="e">
        <v>#VALUE!</v>
      </c>
      <c r="P9245" s="22" t="e">
        <v>#VALUE!</v>
      </c>
      <c r="Q9245" s="17"/>
      <c r="R9245" s="17"/>
      <c r="S9245" s="17"/>
      <c r="U9245" s="28">
        <f t="shared" si="14525"/>
        <v>193</v>
      </c>
      <c r="V9245" s="28">
        <f t="shared" si="14501"/>
        <v>228</v>
      </c>
    </row>
    <row r="9246" spans="1:22" x14ac:dyDescent="0.3">
      <c r="A9246" s="28">
        <f t="shared" si="14524"/>
        <v>193229</v>
      </c>
      <c r="B9246" s="66" t="s">
        <v>25</v>
      </c>
      <c r="C9246" s="66"/>
      <c r="D9246" s="66"/>
      <c r="E9246" s="66"/>
      <c r="F9246" s="66"/>
      <c r="G9246" s="66"/>
      <c r="H9246" s="66"/>
      <c r="J9246" s="17"/>
      <c r="K9246" s="17">
        <v>8</v>
      </c>
      <c r="L9246" s="17">
        <v>8</v>
      </c>
      <c r="M9246" s="17">
        <v>8</v>
      </c>
      <c r="N9246" s="17">
        <v>8</v>
      </c>
      <c r="O9246" s="17">
        <v>8</v>
      </c>
      <c r="P9246" s="17">
        <v>8</v>
      </c>
      <c r="Q9246" s="17">
        <v>8</v>
      </c>
      <c r="R9246" s="17"/>
      <c r="S9246" s="17"/>
      <c r="U9246" s="28">
        <f t="shared" si="14525"/>
        <v>193</v>
      </c>
      <c r="V9246" s="28">
        <f t="shared" si="14501"/>
        <v>229</v>
      </c>
    </row>
    <row r="9247" spans="1:22" x14ac:dyDescent="0.3">
      <c r="A9247" s="28">
        <f t="shared" si="14524"/>
        <v>193230</v>
      </c>
      <c r="B9247" s="71"/>
      <c r="C9247" s="71"/>
      <c r="D9247" s="71"/>
      <c r="E9247" s="71"/>
      <c r="F9247" s="71"/>
      <c r="G9247" s="71"/>
      <c r="H9247" s="71"/>
      <c r="J9247" s="28" t="str">
        <f t="shared" ref="J9247" si="14586">CONCATENATE(K9246,1)</f>
        <v>81</v>
      </c>
      <c r="K9247" s="22" t="e">
        <f t="array" ref="K9247:Q9249">LINEST(B9234:B9241,C9234:C9241^{1,2,3,4,5,6},TRUE,TRUE)</f>
        <v>#VALUE!</v>
      </c>
      <c r="L9247" s="22" t="e">
        <v>#VALUE!</v>
      </c>
      <c r="M9247" s="22" t="e">
        <v>#VALUE!</v>
      </c>
      <c r="N9247" s="22" t="e">
        <v>#VALUE!</v>
      </c>
      <c r="O9247" s="22" t="e">
        <v>#VALUE!</v>
      </c>
      <c r="P9247" s="22" t="e">
        <v>#VALUE!</v>
      </c>
      <c r="Q9247" s="22" t="e">
        <v>#VALUE!</v>
      </c>
      <c r="R9247" s="17"/>
      <c r="S9247" s="17"/>
      <c r="U9247" s="28">
        <f t="shared" si="14525"/>
        <v>193</v>
      </c>
      <c r="V9247" s="28">
        <f t="shared" si="14501"/>
        <v>230</v>
      </c>
    </row>
    <row r="9248" spans="1:22" x14ac:dyDescent="0.3">
      <c r="A9248" s="28">
        <f t="shared" si="14524"/>
        <v>193231</v>
      </c>
      <c r="B9248" s="71"/>
      <c r="C9248" s="71"/>
      <c r="D9248" s="71"/>
      <c r="E9248" s="71"/>
      <c r="F9248" s="71"/>
      <c r="G9248" s="71"/>
      <c r="H9248" s="71"/>
      <c r="J9248" s="28" t="str">
        <f t="shared" ref="J9248" si="14587">CONCATENATE(K9246,2)</f>
        <v>82</v>
      </c>
      <c r="K9248" s="22" t="e">
        <v>#VALUE!</v>
      </c>
      <c r="L9248" s="22" t="e">
        <v>#VALUE!</v>
      </c>
      <c r="M9248" s="22" t="e">
        <v>#VALUE!</v>
      </c>
      <c r="N9248" s="22" t="e">
        <v>#VALUE!</v>
      </c>
      <c r="O9248" s="22" t="e">
        <v>#VALUE!</v>
      </c>
      <c r="P9248" s="22" t="e">
        <v>#VALUE!</v>
      </c>
      <c r="Q9248" s="22" t="e">
        <v>#VALUE!</v>
      </c>
      <c r="R9248" s="17"/>
      <c r="S9248" s="17"/>
      <c r="U9248" s="28">
        <f t="shared" si="14525"/>
        <v>193</v>
      </c>
      <c r="V9248" s="28">
        <f t="shared" si="14501"/>
        <v>231</v>
      </c>
    </row>
    <row r="9249" spans="1:22" x14ac:dyDescent="0.3">
      <c r="A9249" s="28">
        <f t="shared" si="14524"/>
        <v>193232</v>
      </c>
      <c r="J9249" s="28" t="str">
        <f t="shared" ref="J9249" si="14588">CONCATENATE(K9246,3)</f>
        <v>83</v>
      </c>
      <c r="K9249" s="22" t="e">
        <v>#VALUE!</v>
      </c>
      <c r="L9249" s="22" t="e">
        <v>#VALUE!</v>
      </c>
      <c r="M9249" s="22" t="e">
        <v>#VALUE!</v>
      </c>
      <c r="N9249" s="22" t="e">
        <v>#VALUE!</v>
      </c>
      <c r="O9249" s="22" t="e">
        <v>#VALUE!</v>
      </c>
      <c r="P9249" s="22" t="e">
        <v>#VALUE!</v>
      </c>
      <c r="Q9249" s="22" t="e">
        <v>#VALUE!</v>
      </c>
      <c r="R9249" s="17"/>
      <c r="S9249" s="17"/>
      <c r="U9249" s="28">
        <f t="shared" si="14525"/>
        <v>193</v>
      </c>
      <c r="V9249" s="28">
        <f t="shared" si="14501"/>
        <v>232</v>
      </c>
    </row>
    <row r="9250" spans="1:22" ht="15" customHeight="1" x14ac:dyDescent="0.3">
      <c r="A9250" s="28">
        <f t="shared" si="14524"/>
        <v>193233</v>
      </c>
      <c r="B9250" s="66" t="s">
        <v>52</v>
      </c>
      <c r="C9250" s="66"/>
      <c r="D9250" s="66"/>
      <c r="E9250" s="10" t="str">
        <f>IF(D9220="","",MAX(E9251,E9252))</f>
        <v/>
      </c>
      <c r="J9250" s="17"/>
      <c r="K9250" s="17">
        <v>9</v>
      </c>
      <c r="L9250" s="17">
        <v>9</v>
      </c>
      <c r="M9250" s="17">
        <v>9</v>
      </c>
      <c r="N9250" s="17">
        <v>9</v>
      </c>
      <c r="O9250" s="17">
        <v>9</v>
      </c>
      <c r="P9250" s="17">
        <v>9</v>
      </c>
      <c r="Q9250" s="17">
        <v>9</v>
      </c>
      <c r="R9250" s="17">
        <v>9</v>
      </c>
      <c r="S9250" s="17"/>
      <c r="U9250" s="28">
        <f t="shared" si="14525"/>
        <v>193</v>
      </c>
      <c r="V9250" s="28">
        <f t="shared" si="14501"/>
        <v>233</v>
      </c>
    </row>
    <row r="9251" spans="1:22" x14ac:dyDescent="0.3">
      <c r="A9251" s="28">
        <f t="shared" si="14524"/>
        <v>193234</v>
      </c>
      <c r="B9251" s="2" t="s">
        <v>26</v>
      </c>
      <c r="C9251" s="2" t="s">
        <v>27</v>
      </c>
      <c r="D9251" s="2" t="s">
        <v>28</v>
      </c>
      <c r="E9251" s="11">
        <f>ABS(MIN(D9252:D9261))</f>
        <v>0</v>
      </c>
      <c r="G9251" s="2" t="s">
        <v>230</v>
      </c>
      <c r="J9251" s="28" t="str">
        <f t="shared" ref="J9251" si="14589">CONCATENATE(K9250,1)</f>
        <v>91</v>
      </c>
      <c r="K9251" s="22" t="e">
        <f t="array" ref="K9251:R9253">LINEST(B9234:B9242,C9234:C9242^{1,2,3,4,5,6,7},TRUE,TRUE)</f>
        <v>#VALUE!</v>
      </c>
      <c r="L9251" s="22" t="e">
        <v>#VALUE!</v>
      </c>
      <c r="M9251" s="22" t="e">
        <v>#VALUE!</v>
      </c>
      <c r="N9251" s="22" t="e">
        <v>#VALUE!</v>
      </c>
      <c r="O9251" s="22" t="e">
        <v>#VALUE!</v>
      </c>
      <c r="P9251" s="22" t="e">
        <v>#VALUE!</v>
      </c>
      <c r="Q9251" s="22" t="e">
        <v>#VALUE!</v>
      </c>
      <c r="R9251" s="22" t="e">
        <v>#VALUE!</v>
      </c>
      <c r="S9251" s="17"/>
      <c r="U9251" s="28">
        <f t="shared" si="14525"/>
        <v>193</v>
      </c>
      <c r="V9251" s="28">
        <f t="shared" ref="V9251:V9312" si="14590">V9250+1</f>
        <v>234</v>
      </c>
    </row>
    <row r="9252" spans="1:22" x14ac:dyDescent="0.3">
      <c r="A9252" s="28">
        <f t="shared" si="14524"/>
        <v>193235</v>
      </c>
      <c r="B9252" s="7">
        <f t="shared" ref="B9252:B9261" si="14591">C9234-B9234</f>
        <v>0</v>
      </c>
      <c r="C9252" s="7">
        <f t="shared" ref="C9252:C9261" si="14592">H9234-G9234</f>
        <v>0</v>
      </c>
      <c r="D9252" s="7">
        <f>C9252-B9252</f>
        <v>0</v>
      </c>
      <c r="E9252" s="11">
        <f>ABS(MAX(D9252:D9261))</f>
        <v>0</v>
      </c>
      <c r="F9252" s="13"/>
      <c r="G9252" s="2" t="str">
        <f>IF(D9234="","",D9234/E9234)</f>
        <v/>
      </c>
      <c r="H9252" s="13"/>
      <c r="J9252" s="28" t="str">
        <f t="shared" ref="J9252" si="14593">CONCATENATE(K9250,2)</f>
        <v>92</v>
      </c>
      <c r="K9252" s="22" t="e">
        <v>#VALUE!</v>
      </c>
      <c r="L9252" s="22" t="e">
        <v>#VALUE!</v>
      </c>
      <c r="M9252" s="22" t="e">
        <v>#VALUE!</v>
      </c>
      <c r="N9252" s="22" t="e">
        <v>#VALUE!</v>
      </c>
      <c r="O9252" s="22" t="e">
        <v>#VALUE!</v>
      </c>
      <c r="P9252" s="22" t="e">
        <v>#VALUE!</v>
      </c>
      <c r="Q9252" s="22" t="e">
        <v>#VALUE!</v>
      </c>
      <c r="R9252" s="22" t="e">
        <v>#VALUE!</v>
      </c>
      <c r="S9252" s="17"/>
      <c r="U9252" s="28">
        <f t="shared" si="14525"/>
        <v>193</v>
      </c>
      <c r="V9252" s="28">
        <f t="shared" si="14590"/>
        <v>235</v>
      </c>
    </row>
    <row r="9253" spans="1:22" x14ac:dyDescent="0.3">
      <c r="A9253" s="28">
        <f t="shared" si="14524"/>
        <v>193236</v>
      </c>
      <c r="B9253" s="7">
        <f t="shared" si="14591"/>
        <v>0</v>
      </c>
      <c r="C9253" s="7">
        <f t="shared" si="14592"/>
        <v>0</v>
      </c>
      <c r="D9253" s="7">
        <f t="shared" ref="D9253:D9261" si="14594">C9253-B9253</f>
        <v>0</v>
      </c>
      <c r="E9253" s="12" t="s">
        <v>34</v>
      </c>
      <c r="G9253" s="2" t="str">
        <f t="shared" ref="G9253:G9261" si="14595">IF(D9235="","",D9235/E9235)</f>
        <v/>
      </c>
      <c r="H9253" s="13"/>
      <c r="J9253" s="28" t="str">
        <f t="shared" ref="J9253" si="14596">CONCATENATE(K9250,3)</f>
        <v>93</v>
      </c>
      <c r="K9253" s="22" t="e">
        <v>#VALUE!</v>
      </c>
      <c r="L9253" s="22" t="e">
        <v>#VALUE!</v>
      </c>
      <c r="M9253" s="22" t="e">
        <v>#VALUE!</v>
      </c>
      <c r="N9253" s="22" t="e">
        <v>#VALUE!</v>
      </c>
      <c r="O9253" s="22" t="e">
        <v>#VALUE!</v>
      </c>
      <c r="P9253" s="22" t="e">
        <v>#VALUE!</v>
      </c>
      <c r="Q9253" s="22" t="e">
        <v>#VALUE!</v>
      </c>
      <c r="R9253" s="22" t="e">
        <v>#VALUE!</v>
      </c>
      <c r="S9253" s="17"/>
      <c r="U9253" s="28">
        <f t="shared" si="14525"/>
        <v>193</v>
      </c>
      <c r="V9253" s="28">
        <f t="shared" si="14590"/>
        <v>236</v>
      </c>
    </row>
    <row r="9254" spans="1:22" x14ac:dyDescent="0.3">
      <c r="A9254" s="28">
        <f t="shared" si="14524"/>
        <v>193237</v>
      </c>
      <c r="B9254" s="7">
        <f t="shared" si="14591"/>
        <v>0</v>
      </c>
      <c r="C9254" s="7">
        <f t="shared" si="14592"/>
        <v>0</v>
      </c>
      <c r="D9254" s="7">
        <f t="shared" si="14594"/>
        <v>0</v>
      </c>
      <c r="E9254" s="10" t="str">
        <f>IF(D9220="","",MAX(E9255,E9256))</f>
        <v/>
      </c>
      <c r="G9254" s="2" t="str">
        <f t="shared" si="14595"/>
        <v/>
      </c>
      <c r="H9254" s="13"/>
      <c r="J9254" s="17"/>
      <c r="K9254" s="17">
        <v>10</v>
      </c>
      <c r="L9254" s="17">
        <v>10</v>
      </c>
      <c r="M9254" s="17">
        <v>10</v>
      </c>
      <c r="N9254" s="17">
        <v>10</v>
      </c>
      <c r="O9254" s="17">
        <v>10</v>
      </c>
      <c r="P9254" s="17">
        <v>10</v>
      </c>
      <c r="Q9254" s="17">
        <v>10</v>
      </c>
      <c r="R9254" s="17">
        <v>10</v>
      </c>
      <c r="S9254" s="17">
        <v>10</v>
      </c>
      <c r="U9254" s="28">
        <f t="shared" si="14525"/>
        <v>193</v>
      </c>
      <c r="V9254" s="28">
        <f t="shared" si="14590"/>
        <v>237</v>
      </c>
    </row>
    <row r="9255" spans="1:22" x14ac:dyDescent="0.3">
      <c r="A9255" s="28">
        <f t="shared" si="14524"/>
        <v>193238</v>
      </c>
      <c r="B9255" s="7">
        <f t="shared" si="14591"/>
        <v>0</v>
      </c>
      <c r="C9255" s="7">
        <f t="shared" si="14592"/>
        <v>0</v>
      </c>
      <c r="D9255" s="7">
        <f t="shared" si="14594"/>
        <v>0</v>
      </c>
      <c r="E9255" s="11">
        <f>ABS(MIN(B9252:B9261))</f>
        <v>0</v>
      </c>
      <c r="G9255" s="2" t="str">
        <f t="shared" si="14595"/>
        <v/>
      </c>
      <c r="H9255" s="13"/>
      <c r="J9255" s="28" t="str">
        <f t="shared" ref="J9255" si="14597">CONCATENATE(K9254,1)</f>
        <v>101</v>
      </c>
      <c r="K9255" s="22" t="e">
        <f t="array" ref="K9255:S9257">LINEST(B9234:B9243,C9234:C9243^{1,2,3,4,5,6,7,8},TRUE,TRUE)</f>
        <v>#VALUE!</v>
      </c>
      <c r="L9255" s="22" t="e">
        <v>#VALUE!</v>
      </c>
      <c r="M9255" s="22" t="e">
        <v>#VALUE!</v>
      </c>
      <c r="N9255" s="22" t="e">
        <v>#VALUE!</v>
      </c>
      <c r="O9255" s="22" t="e">
        <v>#VALUE!</v>
      </c>
      <c r="P9255" s="22" t="e">
        <v>#VALUE!</v>
      </c>
      <c r="Q9255" s="22" t="e">
        <v>#VALUE!</v>
      </c>
      <c r="R9255" s="22" t="e">
        <v>#VALUE!</v>
      </c>
      <c r="S9255" s="22" t="e">
        <v>#VALUE!</v>
      </c>
      <c r="U9255" s="28">
        <f t="shared" si="14525"/>
        <v>193</v>
      </c>
      <c r="V9255" s="28">
        <f t="shared" si="14590"/>
        <v>238</v>
      </c>
    </row>
    <row r="9256" spans="1:22" x14ac:dyDescent="0.3">
      <c r="A9256" s="28">
        <f t="shared" si="14524"/>
        <v>193239</v>
      </c>
      <c r="B9256" s="7">
        <f t="shared" si="14591"/>
        <v>0</v>
      </c>
      <c r="C9256" s="7">
        <f t="shared" si="14592"/>
        <v>0</v>
      </c>
      <c r="D9256" s="7">
        <f t="shared" si="14594"/>
        <v>0</v>
      </c>
      <c r="E9256" s="11">
        <f>ABS(MAX(B9252:B9261))</f>
        <v>0</v>
      </c>
      <c r="G9256" s="2" t="str">
        <f t="shared" si="14595"/>
        <v/>
      </c>
      <c r="H9256" s="13"/>
      <c r="J9256" s="28" t="str">
        <f t="shared" ref="J9256" si="14598">CONCATENATE(K9254,2)</f>
        <v>102</v>
      </c>
      <c r="K9256" s="22" t="e">
        <v>#VALUE!</v>
      </c>
      <c r="L9256" s="22" t="e">
        <v>#VALUE!</v>
      </c>
      <c r="M9256" s="22" t="e">
        <v>#VALUE!</v>
      </c>
      <c r="N9256" s="22" t="e">
        <v>#VALUE!</v>
      </c>
      <c r="O9256" s="22" t="e">
        <v>#VALUE!</v>
      </c>
      <c r="P9256" s="22" t="e">
        <v>#VALUE!</v>
      </c>
      <c r="Q9256" s="22" t="e">
        <v>#VALUE!</v>
      </c>
      <c r="R9256" s="22" t="e">
        <v>#VALUE!</v>
      </c>
      <c r="S9256" s="22" t="e">
        <v>#VALUE!</v>
      </c>
      <c r="U9256" s="28">
        <f t="shared" si="14525"/>
        <v>193</v>
      </c>
      <c r="V9256" s="28">
        <f t="shared" si="14590"/>
        <v>239</v>
      </c>
    </row>
    <row r="9257" spans="1:22" x14ac:dyDescent="0.3">
      <c r="A9257" s="28">
        <f t="shared" si="14524"/>
        <v>193240</v>
      </c>
      <c r="B9257" s="7">
        <f t="shared" si="14591"/>
        <v>0</v>
      </c>
      <c r="C9257" s="7">
        <f t="shared" si="14592"/>
        <v>0</v>
      </c>
      <c r="D9257" s="7">
        <f t="shared" si="14594"/>
        <v>0</v>
      </c>
      <c r="E9257" s="12" t="s">
        <v>231</v>
      </c>
      <c r="G9257" s="2" t="str">
        <f t="shared" si="14595"/>
        <v/>
      </c>
      <c r="H9257" s="13"/>
      <c r="J9257" s="28" t="str">
        <f t="shared" ref="J9257" si="14599">CONCATENATE(K9254,3)</f>
        <v>103</v>
      </c>
      <c r="K9257" s="22" t="e">
        <v>#VALUE!</v>
      </c>
      <c r="L9257" s="22" t="e">
        <v>#VALUE!</v>
      </c>
      <c r="M9257" s="22" t="e">
        <v>#VALUE!</v>
      </c>
      <c r="N9257" s="22" t="e">
        <v>#VALUE!</v>
      </c>
      <c r="O9257" s="22" t="e">
        <v>#VALUE!</v>
      </c>
      <c r="P9257" s="22" t="e">
        <v>#VALUE!</v>
      </c>
      <c r="Q9257" s="22" t="e">
        <v>#VALUE!</v>
      </c>
      <c r="R9257" s="22" t="e">
        <v>#VALUE!</v>
      </c>
      <c r="S9257" s="22" t="e">
        <v>#VALUE!</v>
      </c>
      <c r="U9257" s="28">
        <f t="shared" si="14525"/>
        <v>193</v>
      </c>
      <c r="V9257" s="28">
        <f t="shared" si="14590"/>
        <v>240</v>
      </c>
    </row>
    <row r="9258" spans="1:22" x14ac:dyDescent="0.3">
      <c r="A9258" s="28">
        <f t="shared" si="14524"/>
        <v>193241</v>
      </c>
      <c r="B9258" s="7">
        <f t="shared" si="14591"/>
        <v>0</v>
      </c>
      <c r="C9258" s="7">
        <f t="shared" si="14592"/>
        <v>0</v>
      </c>
      <c r="D9258" s="7">
        <f t="shared" si="14594"/>
        <v>0</v>
      </c>
      <c r="E9258" s="10" t="e">
        <f>IF(D9220="","",MAX(E9259,E9260))*2</f>
        <v>#VALUE!</v>
      </c>
      <c r="G9258" s="2" t="str">
        <f t="shared" si="14595"/>
        <v/>
      </c>
      <c r="H9258" s="13"/>
      <c r="U9258" s="28">
        <f t="shared" si="14525"/>
        <v>193</v>
      </c>
      <c r="V9258" s="28">
        <f t="shared" si="14590"/>
        <v>241</v>
      </c>
    </row>
    <row r="9259" spans="1:22" x14ac:dyDescent="0.3">
      <c r="A9259" s="28">
        <f t="shared" si="14524"/>
        <v>193242</v>
      </c>
      <c r="B9259" s="7">
        <f t="shared" si="14591"/>
        <v>0</v>
      </c>
      <c r="C9259" s="7">
        <f t="shared" si="14592"/>
        <v>0</v>
      </c>
      <c r="D9259" s="7">
        <f t="shared" si="14594"/>
        <v>0</v>
      </c>
      <c r="E9259" s="11">
        <f>ABS(MIN(G9252:G9261))</f>
        <v>0</v>
      </c>
      <c r="G9259" s="2" t="str">
        <f t="shared" si="14595"/>
        <v/>
      </c>
      <c r="U9259" s="28">
        <f t="shared" si="14525"/>
        <v>193</v>
      </c>
      <c r="V9259" s="28">
        <f t="shared" si="14590"/>
        <v>242</v>
      </c>
    </row>
    <row r="9260" spans="1:22" x14ac:dyDescent="0.3">
      <c r="A9260" s="28">
        <f t="shared" si="14524"/>
        <v>193243</v>
      </c>
      <c r="B9260" s="7">
        <f t="shared" si="14591"/>
        <v>0</v>
      </c>
      <c r="C9260" s="7">
        <f t="shared" si="14592"/>
        <v>0</v>
      </c>
      <c r="D9260" s="7">
        <f t="shared" si="14594"/>
        <v>0</v>
      </c>
      <c r="E9260" s="11">
        <f>ABS(MAX(G9252:G9261))</f>
        <v>0</v>
      </c>
      <c r="G9260" s="2" t="str">
        <f t="shared" si="14595"/>
        <v/>
      </c>
      <c r="U9260" s="28">
        <f t="shared" si="14525"/>
        <v>193</v>
      </c>
      <c r="V9260" s="28">
        <f t="shared" si="14590"/>
        <v>243</v>
      </c>
    </row>
    <row r="9261" spans="1:22" x14ac:dyDescent="0.3">
      <c r="A9261" s="28">
        <f t="shared" si="14524"/>
        <v>193244</v>
      </c>
      <c r="B9261" s="7">
        <f t="shared" si="14591"/>
        <v>0</v>
      </c>
      <c r="C9261" s="7">
        <f t="shared" si="14592"/>
        <v>0</v>
      </c>
      <c r="D9261" s="7">
        <f t="shared" si="14594"/>
        <v>0</v>
      </c>
      <c r="F9261" s="13"/>
      <c r="G9261" s="2" t="str">
        <f t="shared" si="14595"/>
        <v/>
      </c>
      <c r="U9261" s="28">
        <f t="shared" si="14525"/>
        <v>193</v>
      </c>
      <c r="V9261" s="28">
        <f t="shared" si="14590"/>
        <v>244</v>
      </c>
    </row>
    <row r="9262" spans="1:22" x14ac:dyDescent="0.3">
      <c r="A9262" s="28">
        <f t="shared" si="14524"/>
        <v>193245</v>
      </c>
      <c r="F9262" s="13"/>
      <c r="U9262" s="28">
        <f t="shared" si="14525"/>
        <v>193</v>
      </c>
      <c r="V9262" s="28">
        <f t="shared" si="14590"/>
        <v>245</v>
      </c>
    </row>
    <row r="9263" spans="1:22" x14ac:dyDescent="0.3">
      <c r="A9263" s="28">
        <f t="shared" si="14524"/>
        <v>193246</v>
      </c>
      <c r="F9263" s="13"/>
      <c r="U9263" s="28">
        <f t="shared" si="14525"/>
        <v>193</v>
      </c>
      <c r="V9263" s="28">
        <f t="shared" si="14590"/>
        <v>246</v>
      </c>
    </row>
    <row r="9264" spans="1:22" x14ac:dyDescent="0.3">
      <c r="A9264" s="28">
        <f t="shared" si="14524"/>
        <v>193247</v>
      </c>
      <c r="F9264" s="13"/>
      <c r="U9264" s="28">
        <f t="shared" si="14525"/>
        <v>193</v>
      </c>
      <c r="V9264" s="28">
        <f t="shared" si="14590"/>
        <v>247</v>
      </c>
    </row>
    <row r="9265" spans="1:24" s="8" customFormat="1" x14ac:dyDescent="0.3"/>
    <row r="9266" spans="1:24" x14ac:dyDescent="0.3">
      <c r="A9266" s="28">
        <f t="shared" ref="A9266:A9312" si="14600">ROUND(CONCATENATE(U9266,V9266),0)</f>
        <v>194201</v>
      </c>
      <c r="B9266" s="63" t="s">
        <v>0</v>
      </c>
      <c r="C9266" s="63"/>
      <c r="D9266" s="71"/>
      <c r="E9266" s="71"/>
      <c r="F9266" s="71"/>
      <c r="G9266" s="71"/>
      <c r="H9266" s="71"/>
      <c r="U9266" s="28">
        <f t="shared" ref="U9266:U9314" si="14601">U9264+1</f>
        <v>194</v>
      </c>
      <c r="V9266" s="28">
        <v>201</v>
      </c>
    </row>
    <row r="9267" spans="1:24" x14ac:dyDescent="0.3">
      <c r="A9267" s="28">
        <f t="shared" si="14600"/>
        <v>194202</v>
      </c>
      <c r="B9267" s="72" t="s">
        <v>70</v>
      </c>
      <c r="C9267" s="73"/>
      <c r="D9267" s="30"/>
      <c r="E9267" s="66" t="s">
        <v>71</v>
      </c>
      <c r="F9267" s="66"/>
      <c r="G9267" s="74"/>
      <c r="H9267" s="74"/>
      <c r="U9267" s="28">
        <f t="shared" si="14525"/>
        <v>194</v>
      </c>
      <c r="V9267" s="28">
        <f t="shared" ref="V9267" si="14602">V9266+1</f>
        <v>202</v>
      </c>
    </row>
    <row r="9268" spans="1:24" x14ac:dyDescent="0.3">
      <c r="A9268" s="28">
        <f t="shared" si="14600"/>
        <v>194203</v>
      </c>
      <c r="B9268" s="75" t="s">
        <v>6</v>
      </c>
      <c r="C9268" s="75"/>
      <c r="D9268" s="71"/>
      <c r="E9268" s="71"/>
      <c r="F9268" s="71"/>
      <c r="G9268" s="71"/>
      <c r="H9268" s="71"/>
      <c r="U9268" s="28">
        <f t="shared" si="14525"/>
        <v>194</v>
      </c>
      <c r="V9268" s="28">
        <f t="shared" si="14590"/>
        <v>203</v>
      </c>
    </row>
    <row r="9269" spans="1:24" x14ac:dyDescent="0.3">
      <c r="A9269" s="28">
        <f t="shared" si="14600"/>
        <v>194204</v>
      </c>
      <c r="B9269" s="63" t="s">
        <v>7</v>
      </c>
      <c r="C9269" s="63"/>
      <c r="D9269" s="71"/>
      <c r="E9269" s="71"/>
      <c r="F9269" s="71"/>
      <c r="G9269" s="71"/>
      <c r="H9269" s="71"/>
      <c r="J9269" s="17"/>
      <c r="K9269" s="17" t="s">
        <v>53</v>
      </c>
      <c r="L9269" s="17" t="s">
        <v>54</v>
      </c>
      <c r="M9269" s="17" t="s">
        <v>55</v>
      </c>
      <c r="N9269" s="17" t="s">
        <v>56</v>
      </c>
      <c r="O9269" s="17" t="s">
        <v>57</v>
      </c>
      <c r="P9269" s="17" t="s">
        <v>2</v>
      </c>
      <c r="Q9269" s="17" t="s">
        <v>3</v>
      </c>
      <c r="R9269" s="17" t="s">
        <v>4</v>
      </c>
      <c r="S9269" s="17" t="s">
        <v>5</v>
      </c>
      <c r="U9269" s="28">
        <f t="shared" si="14525"/>
        <v>194</v>
      </c>
      <c r="V9269" s="28">
        <f t="shared" si="14590"/>
        <v>204</v>
      </c>
      <c r="X9269" s="1" t="s">
        <v>48</v>
      </c>
    </row>
    <row r="9270" spans="1:24" x14ac:dyDescent="0.3">
      <c r="A9270" s="28">
        <f t="shared" si="14600"/>
        <v>194205</v>
      </c>
      <c r="B9270" s="63" t="s">
        <v>9</v>
      </c>
      <c r="C9270" s="63"/>
      <c r="D9270" s="71"/>
      <c r="E9270" s="71"/>
      <c r="F9270" s="71"/>
      <c r="G9270" s="71"/>
      <c r="H9270" s="71"/>
      <c r="J9270" s="17">
        <f t="shared" ref="J9270" si="14603">COUNTA(B9282:B9291)</f>
        <v>0</v>
      </c>
      <c r="K9270" s="17">
        <f t="shared" ref="K9270" si="14604">IF(L9270-1&lt;2,0,L9270-1)</f>
        <v>0</v>
      </c>
      <c r="L9270" s="17">
        <f t="shared" ref="L9270" si="14605">IF(M9270-1&lt;2,0,M9270-1)</f>
        <v>0</v>
      </c>
      <c r="M9270" s="17">
        <f t="shared" ref="M9270" si="14606">IF(N9270-1&lt;2,0,N9270-1)</f>
        <v>0</v>
      </c>
      <c r="N9270" s="17">
        <f t="shared" ref="N9270" si="14607">IF(O9270-1&lt;2,0,O9270-1)</f>
        <v>0</v>
      </c>
      <c r="O9270" s="17">
        <f t="shared" ref="O9270" si="14608">IF(P9270-1&lt;2,0,P9270-1)</f>
        <v>0</v>
      </c>
      <c r="P9270" s="17">
        <f t="shared" ref="P9270" si="14609">IF(Q9270-1&lt;2,0,Q9270-1)</f>
        <v>0</v>
      </c>
      <c r="Q9270" s="17">
        <f t="shared" ref="Q9270" si="14610">IF(R9270-1&lt;2,0,R9270-1)</f>
        <v>0</v>
      </c>
      <c r="R9270" s="17">
        <f t="shared" ref="R9270" si="14611">IF(S9270-1&lt;2,0,S9270-1)</f>
        <v>0</v>
      </c>
      <c r="S9270" s="17">
        <f t="shared" ref="S9270" si="14612">J9270</f>
        <v>0</v>
      </c>
      <c r="U9270" s="28">
        <f t="shared" si="14525"/>
        <v>194</v>
      </c>
      <c r="V9270" s="28">
        <f t="shared" si="14590"/>
        <v>205</v>
      </c>
      <c r="X9270" s="1" t="s">
        <v>49</v>
      </c>
    </row>
    <row r="9271" spans="1:24" x14ac:dyDescent="0.3">
      <c r="A9271" s="28">
        <f t="shared" si="14600"/>
        <v>194206</v>
      </c>
      <c r="B9271" s="63" t="s">
        <v>10</v>
      </c>
      <c r="C9271" s="63"/>
      <c r="D9271" s="71"/>
      <c r="E9271" s="71"/>
      <c r="F9271" s="71"/>
      <c r="G9271" s="71"/>
      <c r="H9271" s="71"/>
      <c r="J9271" s="28" t="str">
        <f t="shared" ref="J9271" si="14613">CONCATENATE(J9270,1)</f>
        <v>01</v>
      </c>
      <c r="K9271" s="29">
        <f t="shared" ref="K9271" si="14614">IF(K9270=0,0,VLOOKUP(J9271,J9275:S9305,K9270,FALSE))</f>
        <v>0</v>
      </c>
      <c r="L9271" s="29">
        <f t="shared" ref="L9271" si="14615">IF(L9270=0,0,VLOOKUP(J9271,J9275:S9305,L9270,FALSE))</f>
        <v>0</v>
      </c>
      <c r="M9271" s="29">
        <f t="shared" ref="M9271" si="14616">IF(M9270=0,0,VLOOKUP(J9271,J9275:S9305,M9270,FALSE))</f>
        <v>0</v>
      </c>
      <c r="N9271" s="29">
        <f t="shared" ref="N9271" si="14617">IF(N9270=0,0,VLOOKUP(J9271,J9275:S9305,N9270,FALSE))</f>
        <v>0</v>
      </c>
      <c r="O9271" s="29">
        <f t="shared" ref="O9271" si="14618">IF(O9270=0,0,VLOOKUP(J9271,J9275:S9305,O9270,FALSE))</f>
        <v>0</v>
      </c>
      <c r="P9271" s="29">
        <f t="shared" ref="P9271" si="14619">IF(P9270=0,0,VLOOKUP(J9271,J9275:S9305,P9270,FALSE))</f>
        <v>0</v>
      </c>
      <c r="Q9271" s="29">
        <f t="shared" ref="Q9271" si="14620">IF(Q9270=0,0,VLOOKUP(J9271,J9275:S9305,Q9270,FALSE))</f>
        <v>0</v>
      </c>
      <c r="R9271" s="29">
        <f t="shared" ref="R9271" si="14621">IF(R9270=0,0,VLOOKUP(J9271,J9275:S9305,R9270,FALSE))</f>
        <v>0</v>
      </c>
      <c r="S9271" s="29">
        <f t="shared" ref="S9271" si="14622">IF(S9270=0,0,VLOOKUP(J9271,J9275:S9305,S9270,FALSE))</f>
        <v>0</v>
      </c>
      <c r="U9271" s="28">
        <f t="shared" si="14525"/>
        <v>194</v>
      </c>
      <c r="V9271" s="28">
        <f t="shared" si="14590"/>
        <v>206</v>
      </c>
      <c r="X9271" s="1" t="s">
        <v>50</v>
      </c>
    </row>
    <row r="9272" spans="1:24" x14ac:dyDescent="0.3">
      <c r="A9272" s="28">
        <f t="shared" si="14600"/>
        <v>194207</v>
      </c>
      <c r="B9272" s="63" t="s">
        <v>11</v>
      </c>
      <c r="C9272" s="63"/>
      <c r="D9272" s="64"/>
      <c r="E9272" s="64"/>
      <c r="F9272" s="64"/>
      <c r="G9272" s="64"/>
      <c r="H9272" s="64"/>
      <c r="J9272" s="28" t="str">
        <f t="shared" ref="J9272" si="14623">CONCATENATE(J9270,2)</f>
        <v>02</v>
      </c>
      <c r="K9272" s="22">
        <f t="shared" ref="K9272" si="14624">IF(K9270=0,0,VLOOKUP(J9272,J9275:S9305,K9270,FALSE))</f>
        <v>0</v>
      </c>
      <c r="L9272" s="22">
        <f t="shared" ref="L9272" si="14625">IF(L9270=0,0,VLOOKUP(J9272,J9275:S9305,L9270,FALSE))</f>
        <v>0</v>
      </c>
      <c r="M9272" s="22">
        <f t="shared" ref="M9272" si="14626">IF(M9270=0,0,VLOOKUP(J9272,J9275:S9305,M9270,FALSE))</f>
        <v>0</v>
      </c>
      <c r="N9272" s="22">
        <f t="shared" ref="N9272" si="14627">IF(N9270=0,0,VLOOKUP(J9272,J9275:S9305,N9270,FALSE))</f>
        <v>0</v>
      </c>
      <c r="O9272" s="22">
        <f t="shared" ref="O9272" si="14628">IF(O9270=0,0,VLOOKUP(J9272,J9275:S9305,O9270,FALSE))</f>
        <v>0</v>
      </c>
      <c r="P9272" s="22">
        <f t="shared" ref="P9272" si="14629">IF(P9270=0,0,VLOOKUP(J9272,J9275:S9305,P9270,FALSE))</f>
        <v>0</v>
      </c>
      <c r="Q9272" s="22">
        <f t="shared" ref="Q9272" si="14630">IF(Q9270=0,0,VLOOKUP(J9272,J9275:S9305,Q9270,FALSE))</f>
        <v>0</v>
      </c>
      <c r="R9272" s="22">
        <f t="shared" ref="R9272" si="14631">IF(R9270=0,0,VLOOKUP(J9272,J9275:S9305,R9270,FALSE))</f>
        <v>0</v>
      </c>
      <c r="S9272" s="22">
        <f t="shared" ref="S9272" si="14632">IF(S9270=0,0,VLOOKUP(J9272,J9275:S9305,S9270,FALSE))</f>
        <v>0</v>
      </c>
      <c r="U9272" s="28">
        <f t="shared" si="14525"/>
        <v>194</v>
      </c>
      <c r="V9272" s="28">
        <f t="shared" si="14590"/>
        <v>207</v>
      </c>
    </row>
    <row r="9273" spans="1:24" x14ac:dyDescent="0.3">
      <c r="A9273" s="28">
        <f t="shared" si="14600"/>
        <v>194208</v>
      </c>
      <c r="B9273" s="63" t="s">
        <v>12</v>
      </c>
      <c r="C9273" s="63"/>
      <c r="D9273" s="65"/>
      <c r="E9273" s="65"/>
      <c r="F9273" s="65"/>
      <c r="G9273" s="65"/>
      <c r="H9273" s="65"/>
      <c r="J9273" s="28" t="str">
        <f t="shared" ref="J9273" si="14633">CONCATENATE(J9270,3)</f>
        <v>03</v>
      </c>
      <c r="K9273" s="22"/>
      <c r="L9273" s="22"/>
      <c r="M9273" s="22"/>
      <c r="N9273" s="22" t="s">
        <v>58</v>
      </c>
      <c r="O9273" s="29">
        <f t="shared" ref="O9273" si="14634">J9270-2</f>
        <v>-2</v>
      </c>
      <c r="P9273" s="22" t="s">
        <v>59</v>
      </c>
      <c r="Q9273" s="29" t="e">
        <f t="shared" ref="Q9273" si="14635">VLOOKUP(J9273,J9275:S9305,3,FALSE)</f>
        <v>#N/A</v>
      </c>
      <c r="R9273" s="22" t="s">
        <v>60</v>
      </c>
      <c r="S9273" s="22" t="e">
        <f t="shared" ref="S9273" si="14636">VLOOKUP(J9273,J9275:S9305,2,FALSE)</f>
        <v>#N/A</v>
      </c>
      <c r="U9273" s="28">
        <f t="shared" si="14525"/>
        <v>194</v>
      </c>
      <c r="V9273" s="28">
        <f t="shared" si="14590"/>
        <v>208</v>
      </c>
    </row>
    <row r="9274" spans="1:24" x14ac:dyDescent="0.3">
      <c r="A9274" s="28">
        <f t="shared" si="14600"/>
        <v>194209</v>
      </c>
      <c r="B9274" s="63" t="s">
        <v>13</v>
      </c>
      <c r="C9274" s="63"/>
      <c r="D9274" s="15"/>
      <c r="E9274" s="66" t="s">
        <v>14</v>
      </c>
      <c r="F9274" s="66"/>
      <c r="G9274" s="66"/>
      <c r="H9274" s="6" t="s">
        <v>64</v>
      </c>
      <c r="J9274" s="17"/>
      <c r="K9274" s="17">
        <v>3</v>
      </c>
      <c r="L9274" s="17">
        <v>3</v>
      </c>
      <c r="M9274" s="17"/>
      <c r="N9274" s="17"/>
      <c r="O9274" s="17"/>
      <c r="P9274" s="17"/>
      <c r="Q9274" s="17"/>
      <c r="R9274" s="17"/>
      <c r="S9274" s="17"/>
      <c r="U9274" s="28">
        <f t="shared" si="14525"/>
        <v>194</v>
      </c>
      <c r="V9274" s="28">
        <f t="shared" si="14590"/>
        <v>209</v>
      </c>
    </row>
    <row r="9275" spans="1:24" x14ac:dyDescent="0.3">
      <c r="A9275" s="28">
        <f t="shared" si="14600"/>
        <v>194210</v>
      </c>
      <c r="B9275" s="63" t="s">
        <v>15</v>
      </c>
      <c r="C9275" s="63"/>
      <c r="D9275" s="2">
        <f t="shared" ref="D9275" si="14637">MIN(B9282:B9291)</f>
        <v>0</v>
      </c>
      <c r="E9275" s="3" t="s">
        <v>16</v>
      </c>
      <c r="F9275" s="2">
        <f t="shared" ref="F9275" si="14638">MAX(B9282:B9291)</f>
        <v>0</v>
      </c>
      <c r="G9275" s="4" t="str">
        <f t="shared" ref="G9275" si="14639">IF(H9274="","",H9274)</f>
        <v>°C</v>
      </c>
      <c r="H9275" s="14"/>
      <c r="J9275" s="28" t="str">
        <f t="shared" ref="J9275" si="14640">CONCATENATE(K9274,1)</f>
        <v>31</v>
      </c>
      <c r="K9275" s="22" t="e">
        <f t="array" ref="K9275:L9277">LINEST(B9282:B9284,C9282:C9284^{1},TRUE,TRUE)</f>
        <v>#VALUE!</v>
      </c>
      <c r="L9275" s="22" t="e">
        <v>#VALUE!</v>
      </c>
      <c r="M9275" s="17"/>
      <c r="N9275" s="17"/>
      <c r="O9275" s="17"/>
      <c r="P9275" s="17"/>
      <c r="Q9275" s="17"/>
      <c r="R9275" s="17"/>
      <c r="S9275" s="17"/>
      <c r="U9275" s="28">
        <f t="shared" si="14525"/>
        <v>194</v>
      </c>
      <c r="V9275" s="28">
        <f t="shared" si="14590"/>
        <v>210</v>
      </c>
    </row>
    <row r="9276" spans="1:24" x14ac:dyDescent="0.3">
      <c r="A9276" s="28">
        <f t="shared" si="14600"/>
        <v>194211</v>
      </c>
      <c r="J9276" s="28" t="str">
        <f t="shared" ref="J9276" si="14641">CONCATENATE(K9274,2)</f>
        <v>32</v>
      </c>
      <c r="K9276" s="22" t="e">
        <v>#VALUE!</v>
      </c>
      <c r="L9276" s="22" t="e">
        <v>#VALUE!</v>
      </c>
      <c r="M9276" s="17"/>
      <c r="N9276" s="17"/>
      <c r="O9276" s="17"/>
      <c r="P9276" s="17"/>
      <c r="Q9276" s="17"/>
      <c r="R9276" s="17"/>
      <c r="S9276" s="17"/>
      <c r="U9276" s="28">
        <f t="shared" si="14525"/>
        <v>194</v>
      </c>
      <c r="V9276" s="28">
        <f t="shared" si="14590"/>
        <v>211</v>
      </c>
    </row>
    <row r="9277" spans="1:24" x14ac:dyDescent="0.3">
      <c r="A9277" s="28">
        <f t="shared" si="14600"/>
        <v>194212</v>
      </c>
      <c r="B9277" s="67" t="s">
        <v>17</v>
      </c>
      <c r="C9277" s="67"/>
      <c r="D9277" s="67"/>
      <c r="E9277" s="67"/>
      <c r="F9277" s="67"/>
      <c r="G9277" s="68" t="s">
        <v>31</v>
      </c>
      <c r="H9277" s="69"/>
      <c r="J9277" s="28" t="str">
        <f t="shared" ref="J9277" si="14642">CONCATENATE(K9274,3)</f>
        <v>33</v>
      </c>
      <c r="K9277" s="22" t="e">
        <v>#VALUE!</v>
      </c>
      <c r="L9277" s="22" t="e">
        <v>#VALUE!</v>
      </c>
      <c r="M9277" s="17"/>
      <c r="N9277" s="17"/>
      <c r="O9277" s="17"/>
      <c r="P9277" s="17"/>
      <c r="Q9277" s="17"/>
      <c r="R9277" s="17"/>
      <c r="S9277" s="17"/>
      <c r="U9277" s="28">
        <f t="shared" si="14525"/>
        <v>194</v>
      </c>
      <c r="V9277" s="28">
        <f t="shared" si="14590"/>
        <v>212</v>
      </c>
    </row>
    <row r="9278" spans="1:24" x14ac:dyDescent="0.3">
      <c r="A9278" s="28">
        <f t="shared" si="14600"/>
        <v>194213</v>
      </c>
      <c r="B9278" s="66" t="s">
        <v>18</v>
      </c>
      <c r="C9278" s="66"/>
      <c r="D9278" s="66"/>
      <c r="E9278" s="66" t="str">
        <f t="shared" ref="E9278" si="14643">IF(D9271="","",D9271)</f>
        <v/>
      </c>
      <c r="F9278" s="66"/>
      <c r="G9278" s="4" t="s">
        <v>18</v>
      </c>
      <c r="H9278" s="16"/>
      <c r="J9278" s="17"/>
      <c r="K9278" s="17">
        <v>4</v>
      </c>
      <c r="L9278" s="17">
        <v>4</v>
      </c>
      <c r="M9278" s="17">
        <v>4</v>
      </c>
      <c r="N9278" s="17"/>
      <c r="O9278" s="17"/>
      <c r="P9278" s="17"/>
      <c r="Q9278" s="17"/>
      <c r="R9278" s="17"/>
      <c r="S9278" s="17"/>
      <c r="U9278" s="28">
        <f t="shared" si="14525"/>
        <v>194</v>
      </c>
      <c r="V9278" s="28">
        <f t="shared" si="14590"/>
        <v>213</v>
      </c>
    </row>
    <row r="9279" spans="1:24" ht="15" customHeight="1" x14ac:dyDescent="0.3">
      <c r="A9279" s="28">
        <f t="shared" si="14600"/>
        <v>194214</v>
      </c>
      <c r="B9279" s="5" t="s">
        <v>19</v>
      </c>
      <c r="C9279" s="5" t="s">
        <v>20</v>
      </c>
      <c r="D9279" s="5" t="s">
        <v>21</v>
      </c>
      <c r="E9279" s="5"/>
      <c r="F9279" s="70" t="s">
        <v>33</v>
      </c>
      <c r="G9279" s="5" t="s">
        <v>19</v>
      </c>
      <c r="H9279" s="5" t="s">
        <v>20</v>
      </c>
      <c r="J9279" s="28" t="str">
        <f t="shared" ref="J9279" si="14644">CONCATENATE(K9278,1)</f>
        <v>41</v>
      </c>
      <c r="K9279" s="22" t="e">
        <f t="array" ref="K9279:M9281">LINEST(B9282:B9285,C9282:C9285^{1,2},TRUE,TRUE)</f>
        <v>#VALUE!</v>
      </c>
      <c r="L9279" s="22" t="e">
        <v>#VALUE!</v>
      </c>
      <c r="M9279" s="22" t="e">
        <v>#VALUE!</v>
      </c>
      <c r="N9279" s="17"/>
      <c r="O9279" s="17"/>
      <c r="P9279" s="17"/>
      <c r="Q9279" s="17"/>
      <c r="R9279" s="17"/>
      <c r="S9279" s="17"/>
      <c r="U9279" s="28">
        <f t="shared" si="14525"/>
        <v>194</v>
      </c>
      <c r="V9279" s="28">
        <f t="shared" si="14590"/>
        <v>214</v>
      </c>
    </row>
    <row r="9280" spans="1:24" x14ac:dyDescent="0.3">
      <c r="A9280" s="28">
        <f t="shared" si="14600"/>
        <v>194215</v>
      </c>
      <c r="B9280" s="5" t="s">
        <v>22</v>
      </c>
      <c r="C9280" s="5" t="s">
        <v>23</v>
      </c>
      <c r="D9280" s="5" t="s">
        <v>24</v>
      </c>
      <c r="E9280" s="5" t="s">
        <v>32</v>
      </c>
      <c r="F9280" s="70"/>
      <c r="G9280" s="5" t="s">
        <v>22</v>
      </c>
      <c r="H9280" s="5" t="s">
        <v>23</v>
      </c>
      <c r="J9280" s="28" t="str">
        <f t="shared" ref="J9280" si="14645">CONCATENATE(K9278,2)</f>
        <v>42</v>
      </c>
      <c r="K9280" s="22" t="e">
        <v>#VALUE!</v>
      </c>
      <c r="L9280" s="22" t="e">
        <v>#VALUE!</v>
      </c>
      <c r="M9280" s="22" t="e">
        <v>#VALUE!</v>
      </c>
      <c r="N9280" s="17"/>
      <c r="O9280" s="17"/>
      <c r="P9280" s="17"/>
      <c r="Q9280" s="17"/>
      <c r="R9280" s="17"/>
      <c r="S9280" s="17"/>
      <c r="U9280" s="28">
        <f t="shared" si="14525"/>
        <v>194</v>
      </c>
      <c r="V9280" s="28">
        <f t="shared" si="14590"/>
        <v>215</v>
      </c>
    </row>
    <row r="9281" spans="1:22" x14ac:dyDescent="0.3">
      <c r="A9281" s="28">
        <f t="shared" si="14600"/>
        <v>194216</v>
      </c>
      <c r="B9281" s="6" t="str">
        <f t="shared" ref="B9281" si="14646">IF(H9274="","",H9274)</f>
        <v>°C</v>
      </c>
      <c r="C9281" s="6" t="str">
        <f t="shared" ref="C9281" si="14647">IF(H9274="","",H9274)</f>
        <v>°C</v>
      </c>
      <c r="D9281" s="6" t="str">
        <f t="shared" ref="D9281" si="14648">IF(H9274="","",H9274)</f>
        <v>°C</v>
      </c>
      <c r="E9281" s="6"/>
      <c r="F9281" s="6"/>
      <c r="G9281" s="6" t="str">
        <f t="shared" ref="G9281" si="14649">IF(H9274="","",H9274)</f>
        <v>°C</v>
      </c>
      <c r="H9281" s="6" t="str">
        <f t="shared" ref="H9281" si="14650">IF(H9274="","",H9274)</f>
        <v>°C</v>
      </c>
      <c r="J9281" s="28" t="str">
        <f t="shared" ref="J9281" si="14651">CONCATENATE(K9278,3)</f>
        <v>43</v>
      </c>
      <c r="K9281" s="22" t="e">
        <v>#VALUE!</v>
      </c>
      <c r="L9281" s="22" t="e">
        <v>#VALUE!</v>
      </c>
      <c r="M9281" s="22" t="e">
        <v>#VALUE!</v>
      </c>
      <c r="N9281" s="17"/>
      <c r="O9281" s="17"/>
      <c r="P9281" s="17"/>
      <c r="Q9281" s="17"/>
      <c r="R9281" s="17"/>
      <c r="S9281" s="17"/>
      <c r="U9281" s="28">
        <f t="shared" si="14525"/>
        <v>194</v>
      </c>
      <c r="V9281" s="28">
        <f t="shared" si="14590"/>
        <v>216</v>
      </c>
    </row>
    <row r="9282" spans="1:22" x14ac:dyDescent="0.3">
      <c r="A9282" s="28">
        <f t="shared" si="14600"/>
        <v>194217</v>
      </c>
      <c r="B9282" s="26"/>
      <c r="C9282" s="26"/>
      <c r="D9282" s="26"/>
      <c r="E9282" s="9"/>
      <c r="F9282" s="26"/>
      <c r="G9282" s="27"/>
      <c r="H9282" s="27"/>
      <c r="J9282" s="17"/>
      <c r="K9282" s="17">
        <v>5</v>
      </c>
      <c r="L9282" s="17">
        <v>5</v>
      </c>
      <c r="M9282" s="17">
        <v>5</v>
      </c>
      <c r="N9282" s="17">
        <v>5</v>
      </c>
      <c r="O9282" s="17"/>
      <c r="P9282" s="17"/>
      <c r="Q9282" s="17"/>
      <c r="R9282" s="17"/>
      <c r="S9282" s="17"/>
      <c r="U9282" s="28">
        <f t="shared" si="14525"/>
        <v>194</v>
      </c>
      <c r="V9282" s="28">
        <f t="shared" si="14590"/>
        <v>217</v>
      </c>
    </row>
    <row r="9283" spans="1:22" x14ac:dyDescent="0.3">
      <c r="A9283" s="28">
        <f t="shared" si="14600"/>
        <v>194218</v>
      </c>
      <c r="B9283" s="26"/>
      <c r="C9283" s="26"/>
      <c r="D9283" s="26"/>
      <c r="E9283" s="9"/>
      <c r="F9283" s="26"/>
      <c r="G9283" s="27"/>
      <c r="H9283" s="27"/>
      <c r="J9283" s="28" t="str">
        <f t="shared" ref="J9283" si="14652">CONCATENATE(K9282,1)</f>
        <v>51</v>
      </c>
      <c r="K9283" s="22" t="e">
        <f t="array" ref="K9283:N9285">LINEST(B9282:B9286,C9282:C9286^{1,2,3},TRUE,TRUE)</f>
        <v>#VALUE!</v>
      </c>
      <c r="L9283" s="22" t="e">
        <v>#VALUE!</v>
      </c>
      <c r="M9283" s="22" t="e">
        <v>#VALUE!</v>
      </c>
      <c r="N9283" s="22" t="e">
        <v>#VALUE!</v>
      </c>
      <c r="O9283" s="17"/>
      <c r="P9283" s="17"/>
      <c r="Q9283" s="17"/>
      <c r="R9283" s="17"/>
      <c r="S9283" s="17"/>
      <c r="U9283" s="28">
        <f t="shared" ref="U9283:U9346" si="14653">U9282</f>
        <v>194</v>
      </c>
      <c r="V9283" s="28">
        <f t="shared" si="14590"/>
        <v>218</v>
      </c>
    </row>
    <row r="9284" spans="1:22" x14ac:dyDescent="0.3">
      <c r="A9284" s="28">
        <f t="shared" si="14600"/>
        <v>194219</v>
      </c>
      <c r="B9284" s="26"/>
      <c r="C9284" s="26"/>
      <c r="D9284" s="26"/>
      <c r="E9284" s="9"/>
      <c r="F9284" s="26"/>
      <c r="G9284" s="27"/>
      <c r="H9284" s="27"/>
      <c r="J9284" s="28" t="str">
        <f t="shared" ref="J9284" si="14654">CONCATENATE(K9282,2)</f>
        <v>52</v>
      </c>
      <c r="K9284" s="22" t="e">
        <v>#VALUE!</v>
      </c>
      <c r="L9284" s="22" t="e">
        <v>#VALUE!</v>
      </c>
      <c r="M9284" s="22" t="e">
        <v>#VALUE!</v>
      </c>
      <c r="N9284" s="22" t="e">
        <v>#VALUE!</v>
      </c>
      <c r="O9284" s="17"/>
      <c r="P9284" s="17"/>
      <c r="Q9284" s="17"/>
      <c r="R9284" s="17"/>
      <c r="S9284" s="17"/>
      <c r="U9284" s="28">
        <f t="shared" si="14653"/>
        <v>194</v>
      </c>
      <c r="V9284" s="28">
        <f t="shared" si="14590"/>
        <v>219</v>
      </c>
    </row>
    <row r="9285" spans="1:22" x14ac:dyDescent="0.3">
      <c r="A9285" s="28">
        <f t="shared" si="14600"/>
        <v>194220</v>
      </c>
      <c r="B9285" s="26"/>
      <c r="C9285" s="26"/>
      <c r="D9285" s="26"/>
      <c r="E9285" s="9"/>
      <c r="F9285" s="26"/>
      <c r="G9285" s="27"/>
      <c r="H9285" s="27"/>
      <c r="J9285" s="28" t="str">
        <f t="shared" ref="J9285" si="14655">CONCATENATE(K9282,3)</f>
        <v>53</v>
      </c>
      <c r="K9285" s="22" t="e">
        <v>#VALUE!</v>
      </c>
      <c r="L9285" s="22" t="e">
        <v>#VALUE!</v>
      </c>
      <c r="M9285" s="22" t="e">
        <v>#VALUE!</v>
      </c>
      <c r="N9285" s="22" t="e">
        <v>#VALUE!</v>
      </c>
      <c r="O9285" s="17"/>
      <c r="P9285" s="17"/>
      <c r="Q9285" s="17"/>
      <c r="R9285" s="17"/>
      <c r="S9285" s="17"/>
      <c r="U9285" s="28">
        <f t="shared" si="14653"/>
        <v>194</v>
      </c>
      <c r="V9285" s="28">
        <f t="shared" si="14590"/>
        <v>220</v>
      </c>
    </row>
    <row r="9286" spans="1:22" x14ac:dyDescent="0.3">
      <c r="A9286" s="28">
        <f t="shared" si="14600"/>
        <v>194221</v>
      </c>
      <c r="B9286" s="26"/>
      <c r="C9286" s="26"/>
      <c r="D9286" s="26"/>
      <c r="E9286" s="9"/>
      <c r="F9286" s="26"/>
      <c r="G9286" s="27"/>
      <c r="H9286" s="27"/>
      <c r="J9286" s="17"/>
      <c r="K9286" s="17">
        <v>6</v>
      </c>
      <c r="L9286" s="17">
        <v>6</v>
      </c>
      <c r="M9286" s="17">
        <v>6</v>
      </c>
      <c r="N9286" s="17">
        <v>6</v>
      </c>
      <c r="O9286" s="17">
        <v>6</v>
      </c>
      <c r="P9286" s="17"/>
      <c r="Q9286" s="17"/>
      <c r="R9286" s="17"/>
      <c r="S9286" s="17"/>
      <c r="U9286" s="28">
        <f t="shared" si="14653"/>
        <v>194</v>
      </c>
      <c r="V9286" s="28">
        <f t="shared" si="14590"/>
        <v>221</v>
      </c>
    </row>
    <row r="9287" spans="1:22" x14ac:dyDescent="0.3">
      <c r="A9287" s="28">
        <f t="shared" si="14600"/>
        <v>194222</v>
      </c>
      <c r="B9287" s="26"/>
      <c r="C9287" s="26"/>
      <c r="D9287" s="26"/>
      <c r="E9287" s="9"/>
      <c r="F9287" s="26"/>
      <c r="G9287" s="27"/>
      <c r="H9287" s="27"/>
      <c r="J9287" s="28" t="str">
        <f t="shared" ref="J9287" si="14656">CONCATENATE(K9286,1)</f>
        <v>61</v>
      </c>
      <c r="K9287" s="22" t="e">
        <f t="array" ref="K9287:O9289">LINEST(B9282:B9287,C9282:C9287^{1,2,3,4},TRUE,TRUE)</f>
        <v>#VALUE!</v>
      </c>
      <c r="L9287" s="22" t="e">
        <v>#VALUE!</v>
      </c>
      <c r="M9287" s="22" t="e">
        <v>#VALUE!</v>
      </c>
      <c r="N9287" s="22" t="e">
        <v>#VALUE!</v>
      </c>
      <c r="O9287" s="22" t="e">
        <v>#VALUE!</v>
      </c>
      <c r="P9287" s="17"/>
      <c r="Q9287" s="17"/>
      <c r="R9287" s="17"/>
      <c r="S9287" s="17"/>
      <c r="U9287" s="28">
        <f t="shared" si="14653"/>
        <v>194</v>
      </c>
      <c r="V9287" s="28">
        <f t="shared" si="14590"/>
        <v>222</v>
      </c>
    </row>
    <row r="9288" spans="1:22" x14ac:dyDescent="0.3">
      <c r="A9288" s="28">
        <f t="shared" si="14600"/>
        <v>194223</v>
      </c>
      <c r="B9288" s="26"/>
      <c r="C9288" s="26"/>
      <c r="D9288" s="26"/>
      <c r="E9288" s="9"/>
      <c r="F9288" s="26"/>
      <c r="G9288" s="27"/>
      <c r="H9288" s="27"/>
      <c r="J9288" s="28" t="str">
        <f t="shared" ref="J9288" si="14657">CONCATENATE(K9286,2)</f>
        <v>62</v>
      </c>
      <c r="K9288" s="22" t="e">
        <v>#VALUE!</v>
      </c>
      <c r="L9288" s="22" t="e">
        <v>#VALUE!</v>
      </c>
      <c r="M9288" s="22" t="e">
        <v>#VALUE!</v>
      </c>
      <c r="N9288" s="22" t="e">
        <v>#VALUE!</v>
      </c>
      <c r="O9288" s="22" t="e">
        <v>#VALUE!</v>
      </c>
      <c r="P9288" s="17"/>
      <c r="Q9288" s="17"/>
      <c r="R9288" s="17"/>
      <c r="S9288" s="17"/>
      <c r="U9288" s="28">
        <f t="shared" si="14653"/>
        <v>194</v>
      </c>
      <c r="V9288" s="28">
        <f t="shared" si="14590"/>
        <v>223</v>
      </c>
    </row>
    <row r="9289" spans="1:22" x14ac:dyDescent="0.3">
      <c r="A9289" s="28">
        <f t="shared" si="14600"/>
        <v>194224</v>
      </c>
      <c r="B9289" s="26"/>
      <c r="C9289" s="26"/>
      <c r="D9289" s="26"/>
      <c r="E9289" s="9"/>
      <c r="F9289" s="26"/>
      <c r="G9289" s="27"/>
      <c r="H9289" s="27"/>
      <c r="J9289" s="28" t="str">
        <f t="shared" ref="J9289" si="14658">CONCATENATE(K9286,3)</f>
        <v>63</v>
      </c>
      <c r="K9289" s="22" t="e">
        <v>#VALUE!</v>
      </c>
      <c r="L9289" s="22" t="e">
        <v>#VALUE!</v>
      </c>
      <c r="M9289" s="22" t="e">
        <v>#VALUE!</v>
      </c>
      <c r="N9289" s="22" t="e">
        <v>#VALUE!</v>
      </c>
      <c r="O9289" s="22" t="e">
        <v>#VALUE!</v>
      </c>
      <c r="P9289" s="17"/>
      <c r="Q9289" s="17"/>
      <c r="R9289" s="17"/>
      <c r="S9289" s="17"/>
      <c r="U9289" s="28">
        <f t="shared" si="14653"/>
        <v>194</v>
      </c>
      <c r="V9289" s="28">
        <f t="shared" si="14590"/>
        <v>224</v>
      </c>
    </row>
    <row r="9290" spans="1:22" x14ac:dyDescent="0.3">
      <c r="A9290" s="28">
        <f t="shared" si="14600"/>
        <v>194225</v>
      </c>
      <c r="B9290" s="26"/>
      <c r="C9290" s="26"/>
      <c r="D9290" s="26"/>
      <c r="E9290" s="9"/>
      <c r="F9290" s="26"/>
      <c r="G9290" s="27"/>
      <c r="H9290" s="27"/>
      <c r="J9290" s="17"/>
      <c r="K9290" s="17">
        <v>7</v>
      </c>
      <c r="L9290" s="17">
        <v>7</v>
      </c>
      <c r="M9290" s="17">
        <v>7</v>
      </c>
      <c r="N9290" s="17">
        <v>7</v>
      </c>
      <c r="O9290" s="17">
        <v>7</v>
      </c>
      <c r="P9290" s="17">
        <v>7</v>
      </c>
      <c r="Q9290" s="17"/>
      <c r="R9290" s="17"/>
      <c r="S9290" s="17"/>
      <c r="U9290" s="28">
        <f t="shared" si="14653"/>
        <v>194</v>
      </c>
      <c r="V9290" s="28">
        <f t="shared" si="14590"/>
        <v>225</v>
      </c>
    </row>
    <row r="9291" spans="1:22" x14ac:dyDescent="0.3">
      <c r="A9291" s="28">
        <f t="shared" si="14600"/>
        <v>194226</v>
      </c>
      <c r="B9291" s="26"/>
      <c r="C9291" s="26"/>
      <c r="D9291" s="26"/>
      <c r="E9291" s="9"/>
      <c r="F9291" s="26"/>
      <c r="G9291" s="27"/>
      <c r="H9291" s="27"/>
      <c r="J9291" s="28" t="str">
        <f t="shared" ref="J9291" si="14659">CONCATENATE(K9290,1)</f>
        <v>71</v>
      </c>
      <c r="K9291" s="22" t="e">
        <f t="array" ref="K9291:P9293">LINEST(B9282:B9288,C9282:C9288^{1,2,3,4,5},TRUE,TRUE)</f>
        <v>#VALUE!</v>
      </c>
      <c r="L9291" s="22" t="e">
        <v>#VALUE!</v>
      </c>
      <c r="M9291" s="22" t="e">
        <v>#VALUE!</v>
      </c>
      <c r="N9291" s="22" t="e">
        <v>#VALUE!</v>
      </c>
      <c r="O9291" s="22" t="e">
        <v>#VALUE!</v>
      </c>
      <c r="P9291" s="22" t="e">
        <v>#VALUE!</v>
      </c>
      <c r="Q9291" s="17"/>
      <c r="R9291" s="17"/>
      <c r="S9291" s="17"/>
      <c r="U9291" s="28">
        <f t="shared" si="14653"/>
        <v>194</v>
      </c>
      <c r="V9291" s="28">
        <f t="shared" si="14590"/>
        <v>226</v>
      </c>
    </row>
    <row r="9292" spans="1:22" x14ac:dyDescent="0.3">
      <c r="A9292" s="28">
        <f t="shared" si="14600"/>
        <v>194227</v>
      </c>
      <c r="B9292" s="2">
        <f t="shared" ref="B9292" si="14660">COUNT(B9282:B9291)-2</f>
        <v>-2</v>
      </c>
      <c r="J9292" s="28" t="str">
        <f t="shared" ref="J9292" si="14661">CONCATENATE(K9290,2)</f>
        <v>72</v>
      </c>
      <c r="K9292" s="22" t="e">
        <v>#VALUE!</v>
      </c>
      <c r="L9292" s="22" t="e">
        <v>#VALUE!</v>
      </c>
      <c r="M9292" s="22" t="e">
        <v>#VALUE!</v>
      </c>
      <c r="N9292" s="22" t="e">
        <v>#VALUE!</v>
      </c>
      <c r="O9292" s="22" t="e">
        <v>#VALUE!</v>
      </c>
      <c r="P9292" s="22" t="e">
        <v>#VALUE!</v>
      </c>
      <c r="Q9292" s="17"/>
      <c r="R9292" s="17"/>
      <c r="S9292" s="17"/>
      <c r="U9292" s="28">
        <f t="shared" si="14653"/>
        <v>194</v>
      </c>
      <c r="V9292" s="28">
        <f t="shared" si="14590"/>
        <v>227</v>
      </c>
    </row>
    <row r="9293" spans="1:22" x14ac:dyDescent="0.3">
      <c r="A9293" s="28">
        <f t="shared" si="14600"/>
        <v>194228</v>
      </c>
      <c r="J9293" s="28" t="str">
        <f t="shared" ref="J9293" si="14662">CONCATENATE(K9290,3)</f>
        <v>73</v>
      </c>
      <c r="K9293" s="22" t="e">
        <v>#VALUE!</v>
      </c>
      <c r="L9293" s="22" t="e">
        <v>#VALUE!</v>
      </c>
      <c r="M9293" s="22" t="e">
        <v>#VALUE!</v>
      </c>
      <c r="N9293" s="22" t="e">
        <v>#VALUE!</v>
      </c>
      <c r="O9293" s="22" t="e">
        <v>#VALUE!</v>
      </c>
      <c r="P9293" s="22" t="e">
        <v>#VALUE!</v>
      </c>
      <c r="Q9293" s="17"/>
      <c r="R9293" s="17"/>
      <c r="S9293" s="17"/>
      <c r="U9293" s="28">
        <f t="shared" si="14653"/>
        <v>194</v>
      </c>
      <c r="V9293" s="28">
        <f t="shared" si="14590"/>
        <v>228</v>
      </c>
    </row>
    <row r="9294" spans="1:22" x14ac:dyDescent="0.3">
      <c r="A9294" s="28">
        <f t="shared" si="14600"/>
        <v>194229</v>
      </c>
      <c r="B9294" s="66" t="s">
        <v>25</v>
      </c>
      <c r="C9294" s="66"/>
      <c r="D9294" s="66"/>
      <c r="E9294" s="66"/>
      <c r="F9294" s="66"/>
      <c r="G9294" s="66"/>
      <c r="H9294" s="66"/>
      <c r="J9294" s="17"/>
      <c r="K9294" s="17">
        <v>8</v>
      </c>
      <c r="L9294" s="17">
        <v>8</v>
      </c>
      <c r="M9294" s="17">
        <v>8</v>
      </c>
      <c r="N9294" s="17">
        <v>8</v>
      </c>
      <c r="O9294" s="17">
        <v>8</v>
      </c>
      <c r="P9294" s="17">
        <v>8</v>
      </c>
      <c r="Q9294" s="17">
        <v>8</v>
      </c>
      <c r="R9294" s="17"/>
      <c r="S9294" s="17"/>
      <c r="U9294" s="28">
        <f t="shared" si="14653"/>
        <v>194</v>
      </c>
      <c r="V9294" s="28">
        <f t="shared" si="14590"/>
        <v>229</v>
      </c>
    </row>
    <row r="9295" spans="1:22" x14ac:dyDescent="0.3">
      <c r="A9295" s="28">
        <f t="shared" si="14600"/>
        <v>194230</v>
      </c>
      <c r="B9295" s="71"/>
      <c r="C9295" s="71"/>
      <c r="D9295" s="71"/>
      <c r="E9295" s="71"/>
      <c r="F9295" s="71"/>
      <c r="G9295" s="71"/>
      <c r="H9295" s="71"/>
      <c r="J9295" s="28" t="str">
        <f t="shared" ref="J9295" si="14663">CONCATENATE(K9294,1)</f>
        <v>81</v>
      </c>
      <c r="K9295" s="22" t="e">
        <f t="array" ref="K9295:Q9297">LINEST(B9282:B9289,C9282:C9289^{1,2,3,4,5,6},TRUE,TRUE)</f>
        <v>#VALUE!</v>
      </c>
      <c r="L9295" s="22" t="e">
        <v>#VALUE!</v>
      </c>
      <c r="M9295" s="22" t="e">
        <v>#VALUE!</v>
      </c>
      <c r="N9295" s="22" t="e">
        <v>#VALUE!</v>
      </c>
      <c r="O9295" s="22" t="e">
        <v>#VALUE!</v>
      </c>
      <c r="P9295" s="22" t="e">
        <v>#VALUE!</v>
      </c>
      <c r="Q9295" s="22" t="e">
        <v>#VALUE!</v>
      </c>
      <c r="R9295" s="17"/>
      <c r="S9295" s="17"/>
      <c r="U9295" s="28">
        <f t="shared" si="14653"/>
        <v>194</v>
      </c>
      <c r="V9295" s="28">
        <f t="shared" si="14590"/>
        <v>230</v>
      </c>
    </row>
    <row r="9296" spans="1:22" x14ac:dyDescent="0.3">
      <c r="A9296" s="28">
        <f t="shared" si="14600"/>
        <v>194231</v>
      </c>
      <c r="B9296" s="71"/>
      <c r="C9296" s="71"/>
      <c r="D9296" s="71"/>
      <c r="E9296" s="71"/>
      <c r="F9296" s="71"/>
      <c r="G9296" s="71"/>
      <c r="H9296" s="71"/>
      <c r="J9296" s="28" t="str">
        <f t="shared" ref="J9296" si="14664">CONCATENATE(K9294,2)</f>
        <v>82</v>
      </c>
      <c r="K9296" s="22" t="e">
        <v>#VALUE!</v>
      </c>
      <c r="L9296" s="22" t="e">
        <v>#VALUE!</v>
      </c>
      <c r="M9296" s="22" t="e">
        <v>#VALUE!</v>
      </c>
      <c r="N9296" s="22" t="e">
        <v>#VALUE!</v>
      </c>
      <c r="O9296" s="22" t="e">
        <v>#VALUE!</v>
      </c>
      <c r="P9296" s="22" t="e">
        <v>#VALUE!</v>
      </c>
      <c r="Q9296" s="22" t="e">
        <v>#VALUE!</v>
      </c>
      <c r="R9296" s="17"/>
      <c r="S9296" s="17"/>
      <c r="U9296" s="28">
        <f t="shared" si="14653"/>
        <v>194</v>
      </c>
      <c r="V9296" s="28">
        <f t="shared" si="14590"/>
        <v>231</v>
      </c>
    </row>
    <row r="9297" spans="1:22" x14ac:dyDescent="0.3">
      <c r="A9297" s="28">
        <f t="shared" si="14600"/>
        <v>194232</v>
      </c>
      <c r="J9297" s="28" t="str">
        <f t="shared" ref="J9297" si="14665">CONCATENATE(K9294,3)</f>
        <v>83</v>
      </c>
      <c r="K9297" s="22" t="e">
        <v>#VALUE!</v>
      </c>
      <c r="L9297" s="22" t="e">
        <v>#VALUE!</v>
      </c>
      <c r="M9297" s="22" t="e">
        <v>#VALUE!</v>
      </c>
      <c r="N9297" s="22" t="e">
        <v>#VALUE!</v>
      </c>
      <c r="O9297" s="22" t="e">
        <v>#VALUE!</v>
      </c>
      <c r="P9297" s="22" t="e">
        <v>#VALUE!</v>
      </c>
      <c r="Q9297" s="22" t="e">
        <v>#VALUE!</v>
      </c>
      <c r="R9297" s="17"/>
      <c r="S9297" s="17"/>
      <c r="U9297" s="28">
        <f t="shared" si="14653"/>
        <v>194</v>
      </c>
      <c r="V9297" s="28">
        <f t="shared" si="14590"/>
        <v>232</v>
      </c>
    </row>
    <row r="9298" spans="1:22" ht="15" customHeight="1" x14ac:dyDescent="0.3">
      <c r="A9298" s="28">
        <f t="shared" si="14600"/>
        <v>194233</v>
      </c>
      <c r="B9298" s="66" t="s">
        <v>52</v>
      </c>
      <c r="C9298" s="66"/>
      <c r="D9298" s="66"/>
      <c r="E9298" s="10" t="str">
        <f>IF(D9268="","",MAX(E9299,E9300))</f>
        <v/>
      </c>
      <c r="J9298" s="17"/>
      <c r="K9298" s="17">
        <v>9</v>
      </c>
      <c r="L9298" s="17">
        <v>9</v>
      </c>
      <c r="M9298" s="17">
        <v>9</v>
      </c>
      <c r="N9298" s="17">
        <v>9</v>
      </c>
      <c r="O9298" s="17">
        <v>9</v>
      </c>
      <c r="P9298" s="17">
        <v>9</v>
      </c>
      <c r="Q9298" s="17">
        <v>9</v>
      </c>
      <c r="R9298" s="17">
        <v>9</v>
      </c>
      <c r="S9298" s="17"/>
      <c r="U9298" s="28">
        <f t="shared" si="14653"/>
        <v>194</v>
      </c>
      <c r="V9298" s="28">
        <f t="shared" si="14590"/>
        <v>233</v>
      </c>
    </row>
    <row r="9299" spans="1:22" x14ac:dyDescent="0.3">
      <c r="A9299" s="28">
        <f t="shared" si="14600"/>
        <v>194234</v>
      </c>
      <c r="B9299" s="2" t="s">
        <v>26</v>
      </c>
      <c r="C9299" s="2" t="s">
        <v>27</v>
      </c>
      <c r="D9299" s="2" t="s">
        <v>28</v>
      </c>
      <c r="E9299" s="11">
        <f>ABS(MIN(D9300:D9309))</f>
        <v>0</v>
      </c>
      <c r="G9299" s="2" t="s">
        <v>230</v>
      </c>
      <c r="J9299" s="28" t="str">
        <f t="shared" ref="J9299" si="14666">CONCATENATE(K9298,1)</f>
        <v>91</v>
      </c>
      <c r="K9299" s="22" t="e">
        <f t="array" ref="K9299:R9301">LINEST(B9282:B9290,C9282:C9290^{1,2,3,4,5,6,7},TRUE,TRUE)</f>
        <v>#VALUE!</v>
      </c>
      <c r="L9299" s="22" t="e">
        <v>#VALUE!</v>
      </c>
      <c r="M9299" s="22" t="e">
        <v>#VALUE!</v>
      </c>
      <c r="N9299" s="22" t="e">
        <v>#VALUE!</v>
      </c>
      <c r="O9299" s="22" t="e">
        <v>#VALUE!</v>
      </c>
      <c r="P9299" s="22" t="e">
        <v>#VALUE!</v>
      </c>
      <c r="Q9299" s="22" t="e">
        <v>#VALUE!</v>
      </c>
      <c r="R9299" s="22" t="e">
        <v>#VALUE!</v>
      </c>
      <c r="S9299" s="17"/>
      <c r="U9299" s="28">
        <f t="shared" si="14653"/>
        <v>194</v>
      </c>
      <c r="V9299" s="28">
        <f t="shared" si="14590"/>
        <v>234</v>
      </c>
    </row>
    <row r="9300" spans="1:22" x14ac:dyDescent="0.3">
      <c r="A9300" s="28">
        <f t="shared" si="14600"/>
        <v>194235</v>
      </c>
      <c r="B9300" s="7">
        <f t="shared" ref="B9300:B9309" si="14667">C9282-B9282</f>
        <v>0</v>
      </c>
      <c r="C9300" s="7">
        <f t="shared" ref="C9300:C9309" si="14668">H9282-G9282</f>
        <v>0</v>
      </c>
      <c r="D9300" s="7">
        <f>C9300-B9300</f>
        <v>0</v>
      </c>
      <c r="E9300" s="11">
        <f>ABS(MAX(D9300:D9309))</f>
        <v>0</v>
      </c>
      <c r="F9300" s="13"/>
      <c r="G9300" s="2" t="str">
        <f>IF(D9282="","",D9282/E9282)</f>
        <v/>
      </c>
      <c r="H9300" s="13"/>
      <c r="J9300" s="28" t="str">
        <f t="shared" ref="J9300" si="14669">CONCATENATE(K9298,2)</f>
        <v>92</v>
      </c>
      <c r="K9300" s="22" t="e">
        <v>#VALUE!</v>
      </c>
      <c r="L9300" s="22" t="e">
        <v>#VALUE!</v>
      </c>
      <c r="M9300" s="22" t="e">
        <v>#VALUE!</v>
      </c>
      <c r="N9300" s="22" t="e">
        <v>#VALUE!</v>
      </c>
      <c r="O9300" s="22" t="e">
        <v>#VALUE!</v>
      </c>
      <c r="P9300" s="22" t="e">
        <v>#VALUE!</v>
      </c>
      <c r="Q9300" s="22" t="e">
        <v>#VALUE!</v>
      </c>
      <c r="R9300" s="22" t="e">
        <v>#VALUE!</v>
      </c>
      <c r="S9300" s="17"/>
      <c r="U9300" s="28">
        <f t="shared" si="14653"/>
        <v>194</v>
      </c>
      <c r="V9300" s="28">
        <f t="shared" si="14590"/>
        <v>235</v>
      </c>
    </row>
    <row r="9301" spans="1:22" x14ac:dyDescent="0.3">
      <c r="A9301" s="28">
        <f t="shared" si="14600"/>
        <v>194236</v>
      </c>
      <c r="B9301" s="7">
        <f t="shared" si="14667"/>
        <v>0</v>
      </c>
      <c r="C9301" s="7">
        <f t="shared" si="14668"/>
        <v>0</v>
      </c>
      <c r="D9301" s="7">
        <f t="shared" ref="D9301:D9309" si="14670">C9301-B9301</f>
        <v>0</v>
      </c>
      <c r="E9301" s="12" t="s">
        <v>34</v>
      </c>
      <c r="G9301" s="2" t="str">
        <f t="shared" ref="G9301:G9309" si="14671">IF(D9283="","",D9283/E9283)</f>
        <v/>
      </c>
      <c r="H9301" s="13"/>
      <c r="J9301" s="28" t="str">
        <f t="shared" ref="J9301" si="14672">CONCATENATE(K9298,3)</f>
        <v>93</v>
      </c>
      <c r="K9301" s="22" t="e">
        <v>#VALUE!</v>
      </c>
      <c r="L9301" s="22" t="e">
        <v>#VALUE!</v>
      </c>
      <c r="M9301" s="22" t="e">
        <v>#VALUE!</v>
      </c>
      <c r="N9301" s="22" t="e">
        <v>#VALUE!</v>
      </c>
      <c r="O9301" s="22" t="e">
        <v>#VALUE!</v>
      </c>
      <c r="P9301" s="22" t="e">
        <v>#VALUE!</v>
      </c>
      <c r="Q9301" s="22" t="e">
        <v>#VALUE!</v>
      </c>
      <c r="R9301" s="22" t="e">
        <v>#VALUE!</v>
      </c>
      <c r="S9301" s="17"/>
      <c r="U9301" s="28">
        <f t="shared" si="14653"/>
        <v>194</v>
      </c>
      <c r="V9301" s="28">
        <f t="shared" si="14590"/>
        <v>236</v>
      </c>
    </row>
    <row r="9302" spans="1:22" x14ac:dyDescent="0.3">
      <c r="A9302" s="28">
        <f t="shared" si="14600"/>
        <v>194237</v>
      </c>
      <c r="B9302" s="7">
        <f t="shared" si="14667"/>
        <v>0</v>
      </c>
      <c r="C9302" s="7">
        <f t="shared" si="14668"/>
        <v>0</v>
      </c>
      <c r="D9302" s="7">
        <f t="shared" si="14670"/>
        <v>0</v>
      </c>
      <c r="E9302" s="10" t="str">
        <f>IF(D9268="","",MAX(E9303,E9304))</f>
        <v/>
      </c>
      <c r="G9302" s="2" t="str">
        <f t="shared" si="14671"/>
        <v/>
      </c>
      <c r="H9302" s="13"/>
      <c r="J9302" s="17"/>
      <c r="K9302" s="17">
        <v>10</v>
      </c>
      <c r="L9302" s="17">
        <v>10</v>
      </c>
      <c r="M9302" s="17">
        <v>10</v>
      </c>
      <c r="N9302" s="17">
        <v>10</v>
      </c>
      <c r="O9302" s="17">
        <v>10</v>
      </c>
      <c r="P9302" s="17">
        <v>10</v>
      </c>
      <c r="Q9302" s="17">
        <v>10</v>
      </c>
      <c r="R9302" s="17">
        <v>10</v>
      </c>
      <c r="S9302" s="17">
        <v>10</v>
      </c>
      <c r="U9302" s="28">
        <f t="shared" si="14653"/>
        <v>194</v>
      </c>
      <c r="V9302" s="28">
        <f t="shared" si="14590"/>
        <v>237</v>
      </c>
    </row>
    <row r="9303" spans="1:22" x14ac:dyDescent="0.3">
      <c r="A9303" s="28">
        <f t="shared" si="14600"/>
        <v>194238</v>
      </c>
      <c r="B9303" s="7">
        <f t="shared" si="14667"/>
        <v>0</v>
      </c>
      <c r="C9303" s="7">
        <f t="shared" si="14668"/>
        <v>0</v>
      </c>
      <c r="D9303" s="7">
        <f t="shared" si="14670"/>
        <v>0</v>
      </c>
      <c r="E9303" s="11">
        <f>ABS(MIN(B9300:B9309))</f>
        <v>0</v>
      </c>
      <c r="G9303" s="2" t="str">
        <f t="shared" si="14671"/>
        <v/>
      </c>
      <c r="H9303" s="13"/>
      <c r="J9303" s="28" t="str">
        <f t="shared" ref="J9303" si="14673">CONCATENATE(K9302,1)</f>
        <v>101</v>
      </c>
      <c r="K9303" s="22" t="e">
        <f t="array" ref="K9303:S9305">LINEST(B9282:B9291,C9282:C9291^{1,2,3,4,5,6,7,8},TRUE,TRUE)</f>
        <v>#VALUE!</v>
      </c>
      <c r="L9303" s="22" t="e">
        <v>#VALUE!</v>
      </c>
      <c r="M9303" s="22" t="e">
        <v>#VALUE!</v>
      </c>
      <c r="N9303" s="22" t="e">
        <v>#VALUE!</v>
      </c>
      <c r="O9303" s="22" t="e">
        <v>#VALUE!</v>
      </c>
      <c r="P9303" s="22" t="e">
        <v>#VALUE!</v>
      </c>
      <c r="Q9303" s="22" t="e">
        <v>#VALUE!</v>
      </c>
      <c r="R9303" s="22" t="e">
        <v>#VALUE!</v>
      </c>
      <c r="S9303" s="22" t="e">
        <v>#VALUE!</v>
      </c>
      <c r="U9303" s="28">
        <f t="shared" si="14653"/>
        <v>194</v>
      </c>
      <c r="V9303" s="28">
        <f t="shared" si="14590"/>
        <v>238</v>
      </c>
    </row>
    <row r="9304" spans="1:22" x14ac:dyDescent="0.3">
      <c r="A9304" s="28">
        <f t="shared" si="14600"/>
        <v>194239</v>
      </c>
      <c r="B9304" s="7">
        <f t="shared" si="14667"/>
        <v>0</v>
      </c>
      <c r="C9304" s="7">
        <f t="shared" si="14668"/>
        <v>0</v>
      </c>
      <c r="D9304" s="7">
        <f t="shared" si="14670"/>
        <v>0</v>
      </c>
      <c r="E9304" s="11">
        <f>ABS(MAX(B9300:B9309))</f>
        <v>0</v>
      </c>
      <c r="G9304" s="2" t="str">
        <f t="shared" si="14671"/>
        <v/>
      </c>
      <c r="H9304" s="13"/>
      <c r="J9304" s="28" t="str">
        <f t="shared" ref="J9304" si="14674">CONCATENATE(K9302,2)</f>
        <v>102</v>
      </c>
      <c r="K9304" s="22" t="e">
        <v>#VALUE!</v>
      </c>
      <c r="L9304" s="22" t="e">
        <v>#VALUE!</v>
      </c>
      <c r="M9304" s="22" t="e">
        <v>#VALUE!</v>
      </c>
      <c r="N9304" s="22" t="e">
        <v>#VALUE!</v>
      </c>
      <c r="O9304" s="22" t="e">
        <v>#VALUE!</v>
      </c>
      <c r="P9304" s="22" t="e">
        <v>#VALUE!</v>
      </c>
      <c r="Q9304" s="22" t="e">
        <v>#VALUE!</v>
      </c>
      <c r="R9304" s="22" t="e">
        <v>#VALUE!</v>
      </c>
      <c r="S9304" s="22" t="e">
        <v>#VALUE!</v>
      </c>
      <c r="U9304" s="28">
        <f t="shared" si="14653"/>
        <v>194</v>
      </c>
      <c r="V9304" s="28">
        <f t="shared" si="14590"/>
        <v>239</v>
      </c>
    </row>
    <row r="9305" spans="1:22" x14ac:dyDescent="0.3">
      <c r="A9305" s="28">
        <f t="shared" si="14600"/>
        <v>194240</v>
      </c>
      <c r="B9305" s="7">
        <f t="shared" si="14667"/>
        <v>0</v>
      </c>
      <c r="C9305" s="7">
        <f t="shared" si="14668"/>
        <v>0</v>
      </c>
      <c r="D9305" s="7">
        <f t="shared" si="14670"/>
        <v>0</v>
      </c>
      <c r="E9305" s="12" t="s">
        <v>231</v>
      </c>
      <c r="G9305" s="2" t="str">
        <f t="shared" si="14671"/>
        <v/>
      </c>
      <c r="H9305" s="13"/>
      <c r="J9305" s="28" t="str">
        <f t="shared" ref="J9305" si="14675">CONCATENATE(K9302,3)</f>
        <v>103</v>
      </c>
      <c r="K9305" s="22" t="e">
        <v>#VALUE!</v>
      </c>
      <c r="L9305" s="22" t="e">
        <v>#VALUE!</v>
      </c>
      <c r="M9305" s="22" t="e">
        <v>#VALUE!</v>
      </c>
      <c r="N9305" s="22" t="e">
        <v>#VALUE!</v>
      </c>
      <c r="O9305" s="22" t="e">
        <v>#VALUE!</v>
      </c>
      <c r="P9305" s="22" t="e">
        <v>#VALUE!</v>
      </c>
      <c r="Q9305" s="22" t="e">
        <v>#VALUE!</v>
      </c>
      <c r="R9305" s="22" t="e">
        <v>#VALUE!</v>
      </c>
      <c r="S9305" s="22" t="e">
        <v>#VALUE!</v>
      </c>
      <c r="U9305" s="28">
        <f t="shared" si="14653"/>
        <v>194</v>
      </c>
      <c r="V9305" s="28">
        <f t="shared" si="14590"/>
        <v>240</v>
      </c>
    </row>
    <row r="9306" spans="1:22" x14ac:dyDescent="0.3">
      <c r="A9306" s="28">
        <f t="shared" si="14600"/>
        <v>194241</v>
      </c>
      <c r="B9306" s="7">
        <f t="shared" si="14667"/>
        <v>0</v>
      </c>
      <c r="C9306" s="7">
        <f t="shared" si="14668"/>
        <v>0</v>
      </c>
      <c r="D9306" s="7">
        <f t="shared" si="14670"/>
        <v>0</v>
      </c>
      <c r="E9306" s="10" t="e">
        <f>IF(D9268="","",MAX(E9307,E9308))*2</f>
        <v>#VALUE!</v>
      </c>
      <c r="G9306" s="2" t="str">
        <f t="shared" si="14671"/>
        <v/>
      </c>
      <c r="H9306" s="13"/>
      <c r="U9306" s="28">
        <f t="shared" si="14653"/>
        <v>194</v>
      </c>
      <c r="V9306" s="28">
        <f t="shared" si="14590"/>
        <v>241</v>
      </c>
    </row>
    <row r="9307" spans="1:22" x14ac:dyDescent="0.3">
      <c r="A9307" s="28">
        <f t="shared" si="14600"/>
        <v>194242</v>
      </c>
      <c r="B9307" s="7">
        <f t="shared" si="14667"/>
        <v>0</v>
      </c>
      <c r="C9307" s="7">
        <f t="shared" si="14668"/>
        <v>0</v>
      </c>
      <c r="D9307" s="7">
        <f t="shared" si="14670"/>
        <v>0</v>
      </c>
      <c r="E9307" s="11">
        <f>ABS(MIN(G9300:G9309))</f>
        <v>0</v>
      </c>
      <c r="G9307" s="2" t="str">
        <f t="shared" si="14671"/>
        <v/>
      </c>
      <c r="U9307" s="28">
        <f t="shared" si="14653"/>
        <v>194</v>
      </c>
      <c r="V9307" s="28">
        <f t="shared" si="14590"/>
        <v>242</v>
      </c>
    </row>
    <row r="9308" spans="1:22" x14ac:dyDescent="0.3">
      <c r="A9308" s="28">
        <f t="shared" si="14600"/>
        <v>194243</v>
      </c>
      <c r="B9308" s="7">
        <f t="shared" si="14667"/>
        <v>0</v>
      </c>
      <c r="C9308" s="7">
        <f t="shared" si="14668"/>
        <v>0</v>
      </c>
      <c r="D9308" s="7">
        <f t="shared" si="14670"/>
        <v>0</v>
      </c>
      <c r="E9308" s="11">
        <f>ABS(MAX(G9300:G9309))</f>
        <v>0</v>
      </c>
      <c r="G9308" s="2" t="str">
        <f t="shared" si="14671"/>
        <v/>
      </c>
      <c r="U9308" s="28">
        <f t="shared" si="14653"/>
        <v>194</v>
      </c>
      <c r="V9308" s="28">
        <f t="shared" si="14590"/>
        <v>243</v>
      </c>
    </row>
    <row r="9309" spans="1:22" x14ac:dyDescent="0.3">
      <c r="A9309" s="28">
        <f t="shared" si="14600"/>
        <v>194244</v>
      </c>
      <c r="B9309" s="7">
        <f t="shared" si="14667"/>
        <v>0</v>
      </c>
      <c r="C9309" s="7">
        <f t="shared" si="14668"/>
        <v>0</v>
      </c>
      <c r="D9309" s="7">
        <f t="shared" si="14670"/>
        <v>0</v>
      </c>
      <c r="F9309" s="13"/>
      <c r="G9309" s="2" t="str">
        <f t="shared" si="14671"/>
        <v/>
      </c>
      <c r="U9309" s="28">
        <f t="shared" si="14653"/>
        <v>194</v>
      </c>
      <c r="V9309" s="28">
        <f t="shared" si="14590"/>
        <v>244</v>
      </c>
    </row>
    <row r="9310" spans="1:22" x14ac:dyDescent="0.3">
      <c r="A9310" s="28">
        <f t="shared" si="14600"/>
        <v>194245</v>
      </c>
      <c r="F9310" s="13"/>
      <c r="U9310" s="28">
        <f t="shared" si="14653"/>
        <v>194</v>
      </c>
      <c r="V9310" s="28">
        <f t="shared" si="14590"/>
        <v>245</v>
      </c>
    </row>
    <row r="9311" spans="1:22" x14ac:dyDescent="0.3">
      <c r="A9311" s="28">
        <f t="shared" si="14600"/>
        <v>194246</v>
      </c>
      <c r="F9311" s="13"/>
      <c r="U9311" s="28">
        <f t="shared" si="14653"/>
        <v>194</v>
      </c>
      <c r="V9311" s="28">
        <f t="shared" si="14590"/>
        <v>246</v>
      </c>
    </row>
    <row r="9312" spans="1:22" x14ac:dyDescent="0.3">
      <c r="A9312" s="28">
        <f t="shared" si="14600"/>
        <v>194247</v>
      </c>
      <c r="F9312" s="13"/>
      <c r="U9312" s="28">
        <f t="shared" si="14653"/>
        <v>194</v>
      </c>
      <c r="V9312" s="28">
        <f t="shared" si="14590"/>
        <v>247</v>
      </c>
    </row>
    <row r="9313" spans="1:24" s="8" customFormat="1" x14ac:dyDescent="0.3"/>
    <row r="9314" spans="1:24" x14ac:dyDescent="0.3">
      <c r="A9314" s="28">
        <f t="shared" ref="A9314:A9360" si="14676">ROUND(CONCATENATE(U9314,V9314),0)</f>
        <v>195201</v>
      </c>
      <c r="B9314" s="63" t="s">
        <v>0</v>
      </c>
      <c r="C9314" s="63"/>
      <c r="D9314" s="71"/>
      <c r="E9314" s="71"/>
      <c r="F9314" s="71"/>
      <c r="G9314" s="71"/>
      <c r="H9314" s="71"/>
      <c r="U9314" s="28">
        <f t="shared" si="14601"/>
        <v>195</v>
      </c>
      <c r="V9314" s="28">
        <v>201</v>
      </c>
    </row>
    <row r="9315" spans="1:24" x14ac:dyDescent="0.3">
      <c r="A9315" s="28">
        <f t="shared" si="14676"/>
        <v>195202</v>
      </c>
      <c r="B9315" s="72" t="s">
        <v>70</v>
      </c>
      <c r="C9315" s="73"/>
      <c r="D9315" s="30"/>
      <c r="E9315" s="66" t="s">
        <v>71</v>
      </c>
      <c r="F9315" s="66"/>
      <c r="G9315" s="74"/>
      <c r="H9315" s="74"/>
      <c r="U9315" s="28">
        <f t="shared" si="14653"/>
        <v>195</v>
      </c>
      <c r="V9315" s="28">
        <f t="shared" ref="V9315:V9360" si="14677">V9314+1</f>
        <v>202</v>
      </c>
    </row>
    <row r="9316" spans="1:24" x14ac:dyDescent="0.3">
      <c r="A9316" s="28">
        <f t="shared" si="14676"/>
        <v>195203</v>
      </c>
      <c r="B9316" s="75" t="s">
        <v>6</v>
      </c>
      <c r="C9316" s="75"/>
      <c r="D9316" s="71"/>
      <c r="E9316" s="71"/>
      <c r="F9316" s="71"/>
      <c r="G9316" s="71"/>
      <c r="H9316" s="71"/>
      <c r="U9316" s="28">
        <f t="shared" si="14653"/>
        <v>195</v>
      </c>
      <c r="V9316" s="28">
        <f t="shared" si="14677"/>
        <v>203</v>
      </c>
    </row>
    <row r="9317" spans="1:24" x14ac:dyDescent="0.3">
      <c r="A9317" s="28">
        <f t="shared" si="14676"/>
        <v>195204</v>
      </c>
      <c r="B9317" s="63" t="s">
        <v>7</v>
      </c>
      <c r="C9317" s="63"/>
      <c r="D9317" s="71"/>
      <c r="E9317" s="71"/>
      <c r="F9317" s="71"/>
      <c r="G9317" s="71"/>
      <c r="H9317" s="71"/>
      <c r="J9317" s="17"/>
      <c r="K9317" s="17" t="s">
        <v>53</v>
      </c>
      <c r="L9317" s="17" t="s">
        <v>54</v>
      </c>
      <c r="M9317" s="17" t="s">
        <v>55</v>
      </c>
      <c r="N9317" s="17" t="s">
        <v>56</v>
      </c>
      <c r="O9317" s="17" t="s">
        <v>57</v>
      </c>
      <c r="P9317" s="17" t="s">
        <v>2</v>
      </c>
      <c r="Q9317" s="17" t="s">
        <v>3</v>
      </c>
      <c r="R9317" s="17" t="s">
        <v>4</v>
      </c>
      <c r="S9317" s="17" t="s">
        <v>5</v>
      </c>
      <c r="U9317" s="28">
        <f t="shared" si="14653"/>
        <v>195</v>
      </c>
      <c r="V9317" s="28">
        <f t="shared" si="14677"/>
        <v>204</v>
      </c>
      <c r="X9317" s="1" t="s">
        <v>48</v>
      </c>
    </row>
    <row r="9318" spans="1:24" x14ac:dyDescent="0.3">
      <c r="A9318" s="28">
        <f t="shared" si="14676"/>
        <v>195205</v>
      </c>
      <c r="B9318" s="63" t="s">
        <v>9</v>
      </c>
      <c r="C9318" s="63"/>
      <c r="D9318" s="71"/>
      <c r="E9318" s="71"/>
      <c r="F9318" s="71"/>
      <c r="G9318" s="71"/>
      <c r="H9318" s="71"/>
      <c r="J9318" s="17">
        <f t="shared" ref="J9318" si="14678">COUNTA(B9330:B9339)</f>
        <v>0</v>
      </c>
      <c r="K9318" s="17">
        <f t="shared" ref="K9318" si="14679">IF(L9318-1&lt;2,0,L9318-1)</f>
        <v>0</v>
      </c>
      <c r="L9318" s="17">
        <f t="shared" ref="L9318" si="14680">IF(M9318-1&lt;2,0,M9318-1)</f>
        <v>0</v>
      </c>
      <c r="M9318" s="17">
        <f t="shared" ref="M9318" si="14681">IF(N9318-1&lt;2,0,N9318-1)</f>
        <v>0</v>
      </c>
      <c r="N9318" s="17">
        <f t="shared" ref="N9318" si="14682">IF(O9318-1&lt;2,0,O9318-1)</f>
        <v>0</v>
      </c>
      <c r="O9318" s="17">
        <f t="shared" ref="O9318" si="14683">IF(P9318-1&lt;2,0,P9318-1)</f>
        <v>0</v>
      </c>
      <c r="P9318" s="17">
        <f t="shared" ref="P9318" si="14684">IF(Q9318-1&lt;2,0,Q9318-1)</f>
        <v>0</v>
      </c>
      <c r="Q9318" s="17">
        <f t="shared" ref="Q9318" si="14685">IF(R9318-1&lt;2,0,R9318-1)</f>
        <v>0</v>
      </c>
      <c r="R9318" s="17">
        <f t="shared" ref="R9318" si="14686">IF(S9318-1&lt;2,0,S9318-1)</f>
        <v>0</v>
      </c>
      <c r="S9318" s="17">
        <f t="shared" ref="S9318" si="14687">J9318</f>
        <v>0</v>
      </c>
      <c r="U9318" s="28">
        <f t="shared" si="14653"/>
        <v>195</v>
      </c>
      <c r="V9318" s="28">
        <f t="shared" si="14677"/>
        <v>205</v>
      </c>
      <c r="X9318" s="1" t="s">
        <v>49</v>
      </c>
    </row>
    <row r="9319" spans="1:24" x14ac:dyDescent="0.3">
      <c r="A9319" s="28">
        <f t="shared" si="14676"/>
        <v>195206</v>
      </c>
      <c r="B9319" s="63" t="s">
        <v>10</v>
      </c>
      <c r="C9319" s="63"/>
      <c r="D9319" s="71"/>
      <c r="E9319" s="71"/>
      <c r="F9319" s="71"/>
      <c r="G9319" s="71"/>
      <c r="H9319" s="71"/>
      <c r="J9319" s="28" t="str">
        <f t="shared" ref="J9319" si="14688">CONCATENATE(J9318,1)</f>
        <v>01</v>
      </c>
      <c r="K9319" s="29">
        <f t="shared" ref="K9319" si="14689">IF(K9318=0,0,VLOOKUP(J9319,J9323:S9353,K9318,FALSE))</f>
        <v>0</v>
      </c>
      <c r="L9319" s="29">
        <f t="shared" ref="L9319" si="14690">IF(L9318=0,0,VLOOKUP(J9319,J9323:S9353,L9318,FALSE))</f>
        <v>0</v>
      </c>
      <c r="M9319" s="29">
        <f t="shared" ref="M9319" si="14691">IF(M9318=0,0,VLOOKUP(J9319,J9323:S9353,M9318,FALSE))</f>
        <v>0</v>
      </c>
      <c r="N9319" s="29">
        <f t="shared" ref="N9319" si="14692">IF(N9318=0,0,VLOOKUP(J9319,J9323:S9353,N9318,FALSE))</f>
        <v>0</v>
      </c>
      <c r="O9319" s="29">
        <f t="shared" ref="O9319" si="14693">IF(O9318=0,0,VLOOKUP(J9319,J9323:S9353,O9318,FALSE))</f>
        <v>0</v>
      </c>
      <c r="P9319" s="29">
        <f t="shared" ref="P9319" si="14694">IF(P9318=0,0,VLOOKUP(J9319,J9323:S9353,P9318,FALSE))</f>
        <v>0</v>
      </c>
      <c r="Q9319" s="29">
        <f t="shared" ref="Q9319" si="14695">IF(Q9318=0,0,VLOOKUP(J9319,J9323:S9353,Q9318,FALSE))</f>
        <v>0</v>
      </c>
      <c r="R9319" s="29">
        <f t="shared" ref="R9319" si="14696">IF(R9318=0,0,VLOOKUP(J9319,J9323:S9353,R9318,FALSE))</f>
        <v>0</v>
      </c>
      <c r="S9319" s="29">
        <f t="shared" ref="S9319" si="14697">IF(S9318=0,0,VLOOKUP(J9319,J9323:S9353,S9318,FALSE))</f>
        <v>0</v>
      </c>
      <c r="U9319" s="28">
        <f t="shared" si="14653"/>
        <v>195</v>
      </c>
      <c r="V9319" s="28">
        <f t="shared" si="14677"/>
        <v>206</v>
      </c>
      <c r="X9319" s="1" t="s">
        <v>50</v>
      </c>
    </row>
    <row r="9320" spans="1:24" x14ac:dyDescent="0.3">
      <c r="A9320" s="28">
        <f t="shared" si="14676"/>
        <v>195207</v>
      </c>
      <c r="B9320" s="63" t="s">
        <v>11</v>
      </c>
      <c r="C9320" s="63"/>
      <c r="D9320" s="64"/>
      <c r="E9320" s="64"/>
      <c r="F9320" s="64"/>
      <c r="G9320" s="64"/>
      <c r="H9320" s="64"/>
      <c r="J9320" s="28" t="str">
        <f t="shared" ref="J9320" si="14698">CONCATENATE(J9318,2)</f>
        <v>02</v>
      </c>
      <c r="K9320" s="22">
        <f t="shared" ref="K9320" si="14699">IF(K9318=0,0,VLOOKUP(J9320,J9323:S9353,K9318,FALSE))</f>
        <v>0</v>
      </c>
      <c r="L9320" s="22">
        <f t="shared" ref="L9320" si="14700">IF(L9318=0,0,VLOOKUP(J9320,J9323:S9353,L9318,FALSE))</f>
        <v>0</v>
      </c>
      <c r="M9320" s="22">
        <f t="shared" ref="M9320" si="14701">IF(M9318=0,0,VLOOKUP(J9320,J9323:S9353,M9318,FALSE))</f>
        <v>0</v>
      </c>
      <c r="N9320" s="22">
        <f t="shared" ref="N9320" si="14702">IF(N9318=0,0,VLOOKUP(J9320,J9323:S9353,N9318,FALSE))</f>
        <v>0</v>
      </c>
      <c r="O9320" s="22">
        <f t="shared" ref="O9320" si="14703">IF(O9318=0,0,VLOOKUP(J9320,J9323:S9353,O9318,FALSE))</f>
        <v>0</v>
      </c>
      <c r="P9320" s="22">
        <f t="shared" ref="P9320" si="14704">IF(P9318=0,0,VLOOKUP(J9320,J9323:S9353,P9318,FALSE))</f>
        <v>0</v>
      </c>
      <c r="Q9320" s="22">
        <f t="shared" ref="Q9320" si="14705">IF(Q9318=0,0,VLOOKUP(J9320,J9323:S9353,Q9318,FALSE))</f>
        <v>0</v>
      </c>
      <c r="R9320" s="22">
        <f t="shared" ref="R9320" si="14706">IF(R9318=0,0,VLOOKUP(J9320,J9323:S9353,R9318,FALSE))</f>
        <v>0</v>
      </c>
      <c r="S9320" s="22">
        <f t="shared" ref="S9320" si="14707">IF(S9318=0,0,VLOOKUP(J9320,J9323:S9353,S9318,FALSE))</f>
        <v>0</v>
      </c>
      <c r="U9320" s="28">
        <f t="shared" si="14653"/>
        <v>195</v>
      </c>
      <c r="V9320" s="28">
        <f t="shared" si="14677"/>
        <v>207</v>
      </c>
    </row>
    <row r="9321" spans="1:24" x14ac:dyDescent="0.3">
      <c r="A9321" s="28">
        <f t="shared" si="14676"/>
        <v>195208</v>
      </c>
      <c r="B9321" s="63" t="s">
        <v>12</v>
      </c>
      <c r="C9321" s="63"/>
      <c r="D9321" s="65"/>
      <c r="E9321" s="65"/>
      <c r="F9321" s="65"/>
      <c r="G9321" s="65"/>
      <c r="H9321" s="65"/>
      <c r="J9321" s="28" t="str">
        <f t="shared" ref="J9321" si="14708">CONCATENATE(J9318,3)</f>
        <v>03</v>
      </c>
      <c r="K9321" s="22"/>
      <c r="L9321" s="22"/>
      <c r="M9321" s="22"/>
      <c r="N9321" s="22" t="s">
        <v>58</v>
      </c>
      <c r="O9321" s="29">
        <f t="shared" ref="O9321" si="14709">J9318-2</f>
        <v>-2</v>
      </c>
      <c r="P9321" s="22" t="s">
        <v>59</v>
      </c>
      <c r="Q9321" s="29" t="e">
        <f t="shared" ref="Q9321" si="14710">VLOOKUP(J9321,J9323:S9353,3,FALSE)</f>
        <v>#N/A</v>
      </c>
      <c r="R9321" s="22" t="s">
        <v>60</v>
      </c>
      <c r="S9321" s="22" t="e">
        <f t="shared" ref="S9321" si="14711">VLOOKUP(J9321,J9323:S9353,2,FALSE)</f>
        <v>#N/A</v>
      </c>
      <c r="U9321" s="28">
        <f t="shared" si="14653"/>
        <v>195</v>
      </c>
      <c r="V9321" s="28">
        <f t="shared" si="14677"/>
        <v>208</v>
      </c>
    </row>
    <row r="9322" spans="1:24" x14ac:dyDescent="0.3">
      <c r="A9322" s="28">
        <f t="shared" si="14676"/>
        <v>195209</v>
      </c>
      <c r="B9322" s="63" t="s">
        <v>13</v>
      </c>
      <c r="C9322" s="63"/>
      <c r="D9322" s="15"/>
      <c r="E9322" s="66" t="s">
        <v>14</v>
      </c>
      <c r="F9322" s="66"/>
      <c r="G9322" s="66"/>
      <c r="H9322" s="6" t="s">
        <v>64</v>
      </c>
      <c r="J9322" s="17"/>
      <c r="K9322" s="17">
        <v>3</v>
      </c>
      <c r="L9322" s="17">
        <v>3</v>
      </c>
      <c r="M9322" s="17"/>
      <c r="N9322" s="17"/>
      <c r="O9322" s="17"/>
      <c r="P9322" s="17"/>
      <c r="Q9322" s="17"/>
      <c r="R9322" s="17"/>
      <c r="S9322" s="17"/>
      <c r="U9322" s="28">
        <f t="shared" si="14653"/>
        <v>195</v>
      </c>
      <c r="V9322" s="28">
        <f t="shared" si="14677"/>
        <v>209</v>
      </c>
    </row>
    <row r="9323" spans="1:24" x14ac:dyDescent="0.3">
      <c r="A9323" s="28">
        <f t="shared" si="14676"/>
        <v>195210</v>
      </c>
      <c r="B9323" s="63" t="s">
        <v>15</v>
      </c>
      <c r="C9323" s="63"/>
      <c r="D9323" s="2">
        <f t="shared" ref="D9323" si="14712">MIN(B9330:B9339)</f>
        <v>0</v>
      </c>
      <c r="E9323" s="3" t="s">
        <v>16</v>
      </c>
      <c r="F9323" s="2">
        <f t="shared" ref="F9323" si="14713">MAX(B9330:B9339)</f>
        <v>0</v>
      </c>
      <c r="G9323" s="4" t="str">
        <f t="shared" ref="G9323" si="14714">IF(H9322="","",H9322)</f>
        <v>°C</v>
      </c>
      <c r="H9323" s="14"/>
      <c r="J9323" s="28" t="str">
        <f t="shared" ref="J9323" si="14715">CONCATENATE(K9322,1)</f>
        <v>31</v>
      </c>
      <c r="K9323" s="22" t="e">
        <f t="array" ref="K9323:L9325">LINEST(B9330:B9332,C9330:C9332^{1},TRUE,TRUE)</f>
        <v>#VALUE!</v>
      </c>
      <c r="L9323" s="22" t="e">
        <v>#VALUE!</v>
      </c>
      <c r="M9323" s="17"/>
      <c r="N9323" s="17"/>
      <c r="O9323" s="17"/>
      <c r="P9323" s="17"/>
      <c r="Q9323" s="17"/>
      <c r="R9323" s="17"/>
      <c r="S9323" s="17"/>
      <c r="U9323" s="28">
        <f t="shared" si="14653"/>
        <v>195</v>
      </c>
      <c r="V9323" s="28">
        <f t="shared" si="14677"/>
        <v>210</v>
      </c>
    </row>
    <row r="9324" spans="1:24" x14ac:dyDescent="0.3">
      <c r="A9324" s="28">
        <f t="shared" si="14676"/>
        <v>195211</v>
      </c>
      <c r="J9324" s="28" t="str">
        <f t="shared" ref="J9324" si="14716">CONCATENATE(K9322,2)</f>
        <v>32</v>
      </c>
      <c r="K9324" s="22" t="e">
        <v>#VALUE!</v>
      </c>
      <c r="L9324" s="22" t="e">
        <v>#VALUE!</v>
      </c>
      <c r="M9324" s="17"/>
      <c r="N9324" s="17"/>
      <c r="O9324" s="17"/>
      <c r="P9324" s="17"/>
      <c r="Q9324" s="17"/>
      <c r="R9324" s="17"/>
      <c r="S9324" s="17"/>
      <c r="U9324" s="28">
        <f t="shared" si="14653"/>
        <v>195</v>
      </c>
      <c r="V9324" s="28">
        <f t="shared" si="14677"/>
        <v>211</v>
      </c>
    </row>
    <row r="9325" spans="1:24" x14ac:dyDescent="0.3">
      <c r="A9325" s="28">
        <f t="shared" si="14676"/>
        <v>195212</v>
      </c>
      <c r="B9325" s="67" t="s">
        <v>17</v>
      </c>
      <c r="C9325" s="67"/>
      <c r="D9325" s="67"/>
      <c r="E9325" s="67"/>
      <c r="F9325" s="67"/>
      <c r="G9325" s="68" t="s">
        <v>31</v>
      </c>
      <c r="H9325" s="69"/>
      <c r="J9325" s="28" t="str">
        <f t="shared" ref="J9325" si="14717">CONCATENATE(K9322,3)</f>
        <v>33</v>
      </c>
      <c r="K9325" s="22" t="e">
        <v>#VALUE!</v>
      </c>
      <c r="L9325" s="22" t="e">
        <v>#VALUE!</v>
      </c>
      <c r="M9325" s="17"/>
      <c r="N9325" s="17"/>
      <c r="O9325" s="17"/>
      <c r="P9325" s="17"/>
      <c r="Q9325" s="17"/>
      <c r="R9325" s="17"/>
      <c r="S9325" s="17"/>
      <c r="U9325" s="28">
        <f t="shared" si="14653"/>
        <v>195</v>
      </c>
      <c r="V9325" s="28">
        <f t="shared" si="14677"/>
        <v>212</v>
      </c>
    </row>
    <row r="9326" spans="1:24" x14ac:dyDescent="0.3">
      <c r="A9326" s="28">
        <f t="shared" si="14676"/>
        <v>195213</v>
      </c>
      <c r="B9326" s="66" t="s">
        <v>18</v>
      </c>
      <c r="C9326" s="66"/>
      <c r="D9326" s="66"/>
      <c r="E9326" s="66" t="str">
        <f t="shared" ref="E9326" si="14718">IF(D9319="","",D9319)</f>
        <v/>
      </c>
      <c r="F9326" s="66"/>
      <c r="G9326" s="4" t="s">
        <v>18</v>
      </c>
      <c r="H9326" s="16"/>
      <c r="J9326" s="17"/>
      <c r="K9326" s="17">
        <v>4</v>
      </c>
      <c r="L9326" s="17">
        <v>4</v>
      </c>
      <c r="M9326" s="17">
        <v>4</v>
      </c>
      <c r="N9326" s="17"/>
      <c r="O9326" s="17"/>
      <c r="P9326" s="17"/>
      <c r="Q9326" s="17"/>
      <c r="R9326" s="17"/>
      <c r="S9326" s="17"/>
      <c r="U9326" s="28">
        <f t="shared" si="14653"/>
        <v>195</v>
      </c>
      <c r="V9326" s="28">
        <f t="shared" si="14677"/>
        <v>213</v>
      </c>
    </row>
    <row r="9327" spans="1:24" ht="15" customHeight="1" x14ac:dyDescent="0.3">
      <c r="A9327" s="28">
        <f t="shared" si="14676"/>
        <v>195214</v>
      </c>
      <c r="B9327" s="5" t="s">
        <v>19</v>
      </c>
      <c r="C9327" s="5" t="s">
        <v>20</v>
      </c>
      <c r="D9327" s="5" t="s">
        <v>21</v>
      </c>
      <c r="E9327" s="5"/>
      <c r="F9327" s="70" t="s">
        <v>33</v>
      </c>
      <c r="G9327" s="5" t="s">
        <v>19</v>
      </c>
      <c r="H9327" s="5" t="s">
        <v>20</v>
      </c>
      <c r="J9327" s="28" t="str">
        <f t="shared" ref="J9327" si="14719">CONCATENATE(K9326,1)</f>
        <v>41</v>
      </c>
      <c r="K9327" s="22" t="e">
        <f t="array" ref="K9327:M9329">LINEST(B9330:B9333,C9330:C9333^{1,2},TRUE,TRUE)</f>
        <v>#VALUE!</v>
      </c>
      <c r="L9327" s="22" t="e">
        <v>#VALUE!</v>
      </c>
      <c r="M9327" s="22" t="e">
        <v>#VALUE!</v>
      </c>
      <c r="N9327" s="17"/>
      <c r="O9327" s="17"/>
      <c r="P9327" s="17"/>
      <c r="Q9327" s="17"/>
      <c r="R9327" s="17"/>
      <c r="S9327" s="17"/>
      <c r="U9327" s="28">
        <f t="shared" si="14653"/>
        <v>195</v>
      </c>
      <c r="V9327" s="28">
        <f t="shared" si="14677"/>
        <v>214</v>
      </c>
    </row>
    <row r="9328" spans="1:24" x14ac:dyDescent="0.3">
      <c r="A9328" s="28">
        <f t="shared" si="14676"/>
        <v>195215</v>
      </c>
      <c r="B9328" s="5" t="s">
        <v>22</v>
      </c>
      <c r="C9328" s="5" t="s">
        <v>23</v>
      </c>
      <c r="D9328" s="5" t="s">
        <v>24</v>
      </c>
      <c r="E9328" s="5" t="s">
        <v>32</v>
      </c>
      <c r="F9328" s="70"/>
      <c r="G9328" s="5" t="s">
        <v>22</v>
      </c>
      <c r="H9328" s="5" t="s">
        <v>23</v>
      </c>
      <c r="J9328" s="28" t="str">
        <f t="shared" ref="J9328" si="14720">CONCATENATE(K9326,2)</f>
        <v>42</v>
      </c>
      <c r="K9328" s="22" t="e">
        <v>#VALUE!</v>
      </c>
      <c r="L9328" s="22" t="e">
        <v>#VALUE!</v>
      </c>
      <c r="M9328" s="22" t="e">
        <v>#VALUE!</v>
      </c>
      <c r="N9328" s="17"/>
      <c r="O9328" s="17"/>
      <c r="P9328" s="17"/>
      <c r="Q9328" s="17"/>
      <c r="R9328" s="17"/>
      <c r="S9328" s="17"/>
      <c r="U9328" s="28">
        <f t="shared" si="14653"/>
        <v>195</v>
      </c>
      <c r="V9328" s="28">
        <f t="shared" si="14677"/>
        <v>215</v>
      </c>
    </row>
    <row r="9329" spans="1:22" x14ac:dyDescent="0.3">
      <c r="A9329" s="28">
        <f t="shared" si="14676"/>
        <v>195216</v>
      </c>
      <c r="B9329" s="6" t="str">
        <f t="shared" ref="B9329" si="14721">IF(H9322="","",H9322)</f>
        <v>°C</v>
      </c>
      <c r="C9329" s="6" t="str">
        <f t="shared" ref="C9329" si="14722">IF(H9322="","",H9322)</f>
        <v>°C</v>
      </c>
      <c r="D9329" s="6" t="str">
        <f t="shared" ref="D9329" si="14723">IF(H9322="","",H9322)</f>
        <v>°C</v>
      </c>
      <c r="E9329" s="6"/>
      <c r="F9329" s="6"/>
      <c r="G9329" s="6" t="str">
        <f t="shared" ref="G9329" si="14724">IF(H9322="","",H9322)</f>
        <v>°C</v>
      </c>
      <c r="H9329" s="6" t="str">
        <f t="shared" ref="H9329" si="14725">IF(H9322="","",H9322)</f>
        <v>°C</v>
      </c>
      <c r="J9329" s="28" t="str">
        <f t="shared" ref="J9329" si="14726">CONCATENATE(K9326,3)</f>
        <v>43</v>
      </c>
      <c r="K9329" s="22" t="e">
        <v>#VALUE!</v>
      </c>
      <c r="L9329" s="22" t="e">
        <v>#VALUE!</v>
      </c>
      <c r="M9329" s="22" t="e">
        <v>#VALUE!</v>
      </c>
      <c r="N9329" s="17"/>
      <c r="O9329" s="17"/>
      <c r="P9329" s="17"/>
      <c r="Q9329" s="17"/>
      <c r="R9329" s="17"/>
      <c r="S9329" s="17"/>
      <c r="U9329" s="28">
        <f t="shared" si="14653"/>
        <v>195</v>
      </c>
      <c r="V9329" s="28">
        <f t="shared" si="14677"/>
        <v>216</v>
      </c>
    </row>
    <row r="9330" spans="1:22" x14ac:dyDescent="0.3">
      <c r="A9330" s="28">
        <f t="shared" si="14676"/>
        <v>195217</v>
      </c>
      <c r="B9330" s="26"/>
      <c r="C9330" s="26"/>
      <c r="D9330" s="26"/>
      <c r="E9330" s="9"/>
      <c r="F9330" s="26"/>
      <c r="G9330" s="27"/>
      <c r="H9330" s="27"/>
      <c r="J9330" s="17"/>
      <c r="K9330" s="17">
        <v>5</v>
      </c>
      <c r="L9330" s="17">
        <v>5</v>
      </c>
      <c r="M9330" s="17">
        <v>5</v>
      </c>
      <c r="N9330" s="17">
        <v>5</v>
      </c>
      <c r="O9330" s="17"/>
      <c r="P9330" s="17"/>
      <c r="Q9330" s="17"/>
      <c r="R9330" s="17"/>
      <c r="S9330" s="17"/>
      <c r="U9330" s="28">
        <f t="shared" si="14653"/>
        <v>195</v>
      </c>
      <c r="V9330" s="28">
        <f t="shared" si="14677"/>
        <v>217</v>
      </c>
    </row>
    <row r="9331" spans="1:22" x14ac:dyDescent="0.3">
      <c r="A9331" s="28">
        <f t="shared" si="14676"/>
        <v>195218</v>
      </c>
      <c r="B9331" s="26"/>
      <c r="C9331" s="26"/>
      <c r="D9331" s="26"/>
      <c r="E9331" s="9"/>
      <c r="F9331" s="26"/>
      <c r="G9331" s="27"/>
      <c r="H9331" s="27"/>
      <c r="J9331" s="28" t="str">
        <f t="shared" ref="J9331" si="14727">CONCATENATE(K9330,1)</f>
        <v>51</v>
      </c>
      <c r="K9331" s="22" t="e">
        <f t="array" ref="K9331:N9333">LINEST(B9330:B9334,C9330:C9334^{1,2,3},TRUE,TRUE)</f>
        <v>#VALUE!</v>
      </c>
      <c r="L9331" s="22" t="e">
        <v>#VALUE!</v>
      </c>
      <c r="M9331" s="22" t="e">
        <v>#VALUE!</v>
      </c>
      <c r="N9331" s="22" t="e">
        <v>#VALUE!</v>
      </c>
      <c r="O9331" s="17"/>
      <c r="P9331" s="17"/>
      <c r="Q9331" s="17"/>
      <c r="R9331" s="17"/>
      <c r="S9331" s="17"/>
      <c r="U9331" s="28">
        <f t="shared" si="14653"/>
        <v>195</v>
      </c>
      <c r="V9331" s="28">
        <f t="shared" si="14677"/>
        <v>218</v>
      </c>
    </row>
    <row r="9332" spans="1:22" x14ac:dyDescent="0.3">
      <c r="A9332" s="28">
        <f t="shared" si="14676"/>
        <v>195219</v>
      </c>
      <c r="B9332" s="26"/>
      <c r="C9332" s="26"/>
      <c r="D9332" s="26"/>
      <c r="E9332" s="9"/>
      <c r="F9332" s="26"/>
      <c r="G9332" s="27"/>
      <c r="H9332" s="27"/>
      <c r="J9332" s="28" t="str">
        <f t="shared" ref="J9332" si="14728">CONCATENATE(K9330,2)</f>
        <v>52</v>
      </c>
      <c r="K9332" s="22" t="e">
        <v>#VALUE!</v>
      </c>
      <c r="L9332" s="22" t="e">
        <v>#VALUE!</v>
      </c>
      <c r="M9332" s="22" t="e">
        <v>#VALUE!</v>
      </c>
      <c r="N9332" s="22" t="e">
        <v>#VALUE!</v>
      </c>
      <c r="O9332" s="17"/>
      <c r="P9332" s="17"/>
      <c r="Q9332" s="17"/>
      <c r="R9332" s="17"/>
      <c r="S9332" s="17"/>
      <c r="U9332" s="28">
        <f t="shared" si="14653"/>
        <v>195</v>
      </c>
      <c r="V9332" s="28">
        <f t="shared" si="14677"/>
        <v>219</v>
      </c>
    </row>
    <row r="9333" spans="1:22" x14ac:dyDescent="0.3">
      <c r="A9333" s="28">
        <f t="shared" si="14676"/>
        <v>195220</v>
      </c>
      <c r="B9333" s="26"/>
      <c r="C9333" s="26"/>
      <c r="D9333" s="26"/>
      <c r="E9333" s="9"/>
      <c r="F9333" s="26"/>
      <c r="G9333" s="27"/>
      <c r="H9333" s="27"/>
      <c r="J9333" s="28" t="str">
        <f t="shared" ref="J9333" si="14729">CONCATENATE(K9330,3)</f>
        <v>53</v>
      </c>
      <c r="K9333" s="22" t="e">
        <v>#VALUE!</v>
      </c>
      <c r="L9333" s="22" t="e">
        <v>#VALUE!</v>
      </c>
      <c r="M9333" s="22" t="e">
        <v>#VALUE!</v>
      </c>
      <c r="N9333" s="22" t="e">
        <v>#VALUE!</v>
      </c>
      <c r="O9333" s="17"/>
      <c r="P9333" s="17"/>
      <c r="Q9333" s="17"/>
      <c r="R9333" s="17"/>
      <c r="S9333" s="17"/>
      <c r="U9333" s="28">
        <f t="shared" si="14653"/>
        <v>195</v>
      </c>
      <c r="V9333" s="28">
        <f t="shared" si="14677"/>
        <v>220</v>
      </c>
    </row>
    <row r="9334" spans="1:22" x14ac:dyDescent="0.3">
      <c r="A9334" s="28">
        <f t="shared" si="14676"/>
        <v>195221</v>
      </c>
      <c r="B9334" s="26"/>
      <c r="C9334" s="26"/>
      <c r="D9334" s="26"/>
      <c r="E9334" s="9"/>
      <c r="F9334" s="26"/>
      <c r="G9334" s="27"/>
      <c r="H9334" s="27"/>
      <c r="J9334" s="17"/>
      <c r="K9334" s="17">
        <v>6</v>
      </c>
      <c r="L9334" s="17">
        <v>6</v>
      </c>
      <c r="M9334" s="17">
        <v>6</v>
      </c>
      <c r="N9334" s="17">
        <v>6</v>
      </c>
      <c r="O9334" s="17">
        <v>6</v>
      </c>
      <c r="P9334" s="17"/>
      <c r="Q9334" s="17"/>
      <c r="R9334" s="17"/>
      <c r="S9334" s="17"/>
      <c r="U9334" s="28">
        <f t="shared" si="14653"/>
        <v>195</v>
      </c>
      <c r="V9334" s="28">
        <f t="shared" si="14677"/>
        <v>221</v>
      </c>
    </row>
    <row r="9335" spans="1:22" x14ac:dyDescent="0.3">
      <c r="A9335" s="28">
        <f t="shared" si="14676"/>
        <v>195222</v>
      </c>
      <c r="B9335" s="26"/>
      <c r="C9335" s="26"/>
      <c r="D9335" s="26"/>
      <c r="E9335" s="9"/>
      <c r="F9335" s="26"/>
      <c r="G9335" s="27"/>
      <c r="H9335" s="27"/>
      <c r="J9335" s="28" t="str">
        <f t="shared" ref="J9335" si="14730">CONCATENATE(K9334,1)</f>
        <v>61</v>
      </c>
      <c r="K9335" s="22" t="e">
        <f t="array" ref="K9335:O9337">LINEST(B9330:B9335,C9330:C9335^{1,2,3,4},TRUE,TRUE)</f>
        <v>#VALUE!</v>
      </c>
      <c r="L9335" s="22" t="e">
        <v>#VALUE!</v>
      </c>
      <c r="M9335" s="22" t="e">
        <v>#VALUE!</v>
      </c>
      <c r="N9335" s="22" t="e">
        <v>#VALUE!</v>
      </c>
      <c r="O9335" s="22" t="e">
        <v>#VALUE!</v>
      </c>
      <c r="P9335" s="17"/>
      <c r="Q9335" s="17"/>
      <c r="R9335" s="17"/>
      <c r="S9335" s="17"/>
      <c r="U9335" s="28">
        <f t="shared" si="14653"/>
        <v>195</v>
      </c>
      <c r="V9335" s="28">
        <f t="shared" si="14677"/>
        <v>222</v>
      </c>
    </row>
    <row r="9336" spans="1:22" x14ac:dyDescent="0.3">
      <c r="A9336" s="28">
        <f t="shared" si="14676"/>
        <v>195223</v>
      </c>
      <c r="B9336" s="26"/>
      <c r="C9336" s="26"/>
      <c r="D9336" s="26"/>
      <c r="E9336" s="9"/>
      <c r="F9336" s="26"/>
      <c r="G9336" s="27"/>
      <c r="H9336" s="27"/>
      <c r="J9336" s="28" t="str">
        <f t="shared" ref="J9336" si="14731">CONCATENATE(K9334,2)</f>
        <v>62</v>
      </c>
      <c r="K9336" s="22" t="e">
        <v>#VALUE!</v>
      </c>
      <c r="L9336" s="22" t="e">
        <v>#VALUE!</v>
      </c>
      <c r="M9336" s="22" t="e">
        <v>#VALUE!</v>
      </c>
      <c r="N9336" s="22" t="e">
        <v>#VALUE!</v>
      </c>
      <c r="O9336" s="22" t="e">
        <v>#VALUE!</v>
      </c>
      <c r="P9336" s="17"/>
      <c r="Q9336" s="17"/>
      <c r="R9336" s="17"/>
      <c r="S9336" s="17"/>
      <c r="U9336" s="28">
        <f t="shared" si="14653"/>
        <v>195</v>
      </c>
      <c r="V9336" s="28">
        <f t="shared" si="14677"/>
        <v>223</v>
      </c>
    </row>
    <row r="9337" spans="1:22" x14ac:dyDescent="0.3">
      <c r="A9337" s="28">
        <f t="shared" si="14676"/>
        <v>195224</v>
      </c>
      <c r="B9337" s="26"/>
      <c r="C9337" s="26"/>
      <c r="D9337" s="26"/>
      <c r="E9337" s="9"/>
      <c r="F9337" s="26"/>
      <c r="G9337" s="27"/>
      <c r="H9337" s="27"/>
      <c r="J9337" s="28" t="str">
        <f t="shared" ref="J9337" si="14732">CONCATENATE(K9334,3)</f>
        <v>63</v>
      </c>
      <c r="K9337" s="22" t="e">
        <v>#VALUE!</v>
      </c>
      <c r="L9337" s="22" t="e">
        <v>#VALUE!</v>
      </c>
      <c r="M9337" s="22" t="e">
        <v>#VALUE!</v>
      </c>
      <c r="N9337" s="22" t="e">
        <v>#VALUE!</v>
      </c>
      <c r="O9337" s="22" t="e">
        <v>#VALUE!</v>
      </c>
      <c r="P9337" s="17"/>
      <c r="Q9337" s="17"/>
      <c r="R9337" s="17"/>
      <c r="S9337" s="17"/>
      <c r="U9337" s="28">
        <f t="shared" si="14653"/>
        <v>195</v>
      </c>
      <c r="V9337" s="28">
        <f t="shared" si="14677"/>
        <v>224</v>
      </c>
    </row>
    <row r="9338" spans="1:22" x14ac:dyDescent="0.3">
      <c r="A9338" s="28">
        <f t="shared" si="14676"/>
        <v>195225</v>
      </c>
      <c r="B9338" s="26"/>
      <c r="C9338" s="26"/>
      <c r="D9338" s="26"/>
      <c r="E9338" s="9"/>
      <c r="F9338" s="26"/>
      <c r="G9338" s="27"/>
      <c r="H9338" s="27"/>
      <c r="J9338" s="17"/>
      <c r="K9338" s="17">
        <v>7</v>
      </c>
      <c r="L9338" s="17">
        <v>7</v>
      </c>
      <c r="M9338" s="17">
        <v>7</v>
      </c>
      <c r="N9338" s="17">
        <v>7</v>
      </c>
      <c r="O9338" s="17">
        <v>7</v>
      </c>
      <c r="P9338" s="17">
        <v>7</v>
      </c>
      <c r="Q9338" s="17"/>
      <c r="R9338" s="17"/>
      <c r="S9338" s="17"/>
      <c r="U9338" s="28">
        <f t="shared" si="14653"/>
        <v>195</v>
      </c>
      <c r="V9338" s="28">
        <f t="shared" si="14677"/>
        <v>225</v>
      </c>
    </row>
    <row r="9339" spans="1:22" x14ac:dyDescent="0.3">
      <c r="A9339" s="28">
        <f t="shared" si="14676"/>
        <v>195226</v>
      </c>
      <c r="B9339" s="26"/>
      <c r="C9339" s="26"/>
      <c r="D9339" s="26"/>
      <c r="E9339" s="9"/>
      <c r="F9339" s="26"/>
      <c r="G9339" s="27"/>
      <c r="H9339" s="27"/>
      <c r="J9339" s="28" t="str">
        <f t="shared" ref="J9339" si="14733">CONCATENATE(K9338,1)</f>
        <v>71</v>
      </c>
      <c r="K9339" s="22" t="e">
        <f t="array" ref="K9339:P9341">LINEST(B9330:B9336,C9330:C9336^{1,2,3,4,5},TRUE,TRUE)</f>
        <v>#VALUE!</v>
      </c>
      <c r="L9339" s="22" t="e">
        <v>#VALUE!</v>
      </c>
      <c r="M9339" s="22" t="e">
        <v>#VALUE!</v>
      </c>
      <c r="N9339" s="22" t="e">
        <v>#VALUE!</v>
      </c>
      <c r="O9339" s="22" t="e">
        <v>#VALUE!</v>
      </c>
      <c r="P9339" s="22" t="e">
        <v>#VALUE!</v>
      </c>
      <c r="Q9339" s="17"/>
      <c r="R9339" s="17"/>
      <c r="S9339" s="17"/>
      <c r="U9339" s="28">
        <f t="shared" si="14653"/>
        <v>195</v>
      </c>
      <c r="V9339" s="28">
        <f t="shared" si="14677"/>
        <v>226</v>
      </c>
    </row>
    <row r="9340" spans="1:22" x14ac:dyDescent="0.3">
      <c r="A9340" s="28">
        <f t="shared" si="14676"/>
        <v>195227</v>
      </c>
      <c r="B9340" s="2">
        <f t="shared" ref="B9340" si="14734">COUNT(B9330:B9339)-2</f>
        <v>-2</v>
      </c>
      <c r="J9340" s="28" t="str">
        <f t="shared" ref="J9340" si="14735">CONCATENATE(K9338,2)</f>
        <v>72</v>
      </c>
      <c r="K9340" s="22" t="e">
        <v>#VALUE!</v>
      </c>
      <c r="L9340" s="22" t="e">
        <v>#VALUE!</v>
      </c>
      <c r="M9340" s="22" t="e">
        <v>#VALUE!</v>
      </c>
      <c r="N9340" s="22" t="e">
        <v>#VALUE!</v>
      </c>
      <c r="O9340" s="22" t="e">
        <v>#VALUE!</v>
      </c>
      <c r="P9340" s="22" t="e">
        <v>#VALUE!</v>
      </c>
      <c r="Q9340" s="17"/>
      <c r="R9340" s="17"/>
      <c r="S9340" s="17"/>
      <c r="U9340" s="28">
        <f t="shared" si="14653"/>
        <v>195</v>
      </c>
      <c r="V9340" s="28">
        <f t="shared" si="14677"/>
        <v>227</v>
      </c>
    </row>
    <row r="9341" spans="1:22" x14ac:dyDescent="0.3">
      <c r="A9341" s="28">
        <f t="shared" si="14676"/>
        <v>195228</v>
      </c>
      <c r="J9341" s="28" t="str">
        <f t="shared" ref="J9341" si="14736">CONCATENATE(K9338,3)</f>
        <v>73</v>
      </c>
      <c r="K9341" s="22" t="e">
        <v>#VALUE!</v>
      </c>
      <c r="L9341" s="22" t="e">
        <v>#VALUE!</v>
      </c>
      <c r="M9341" s="22" t="e">
        <v>#VALUE!</v>
      </c>
      <c r="N9341" s="22" t="e">
        <v>#VALUE!</v>
      </c>
      <c r="O9341" s="22" t="e">
        <v>#VALUE!</v>
      </c>
      <c r="P9341" s="22" t="e">
        <v>#VALUE!</v>
      </c>
      <c r="Q9341" s="17"/>
      <c r="R9341" s="17"/>
      <c r="S9341" s="17"/>
      <c r="U9341" s="28">
        <f t="shared" si="14653"/>
        <v>195</v>
      </c>
      <c r="V9341" s="28">
        <f t="shared" si="14677"/>
        <v>228</v>
      </c>
    </row>
    <row r="9342" spans="1:22" x14ac:dyDescent="0.3">
      <c r="A9342" s="28">
        <f t="shared" si="14676"/>
        <v>195229</v>
      </c>
      <c r="B9342" s="66" t="s">
        <v>25</v>
      </c>
      <c r="C9342" s="66"/>
      <c r="D9342" s="66"/>
      <c r="E9342" s="66"/>
      <c r="F9342" s="66"/>
      <c r="G9342" s="66"/>
      <c r="H9342" s="66"/>
      <c r="J9342" s="17"/>
      <c r="K9342" s="17">
        <v>8</v>
      </c>
      <c r="L9342" s="17">
        <v>8</v>
      </c>
      <c r="M9342" s="17">
        <v>8</v>
      </c>
      <c r="N9342" s="17">
        <v>8</v>
      </c>
      <c r="O9342" s="17">
        <v>8</v>
      </c>
      <c r="P9342" s="17">
        <v>8</v>
      </c>
      <c r="Q9342" s="17">
        <v>8</v>
      </c>
      <c r="R9342" s="17"/>
      <c r="S9342" s="17"/>
      <c r="U9342" s="28">
        <f t="shared" si="14653"/>
        <v>195</v>
      </c>
      <c r="V9342" s="28">
        <f t="shared" si="14677"/>
        <v>229</v>
      </c>
    </row>
    <row r="9343" spans="1:22" x14ac:dyDescent="0.3">
      <c r="A9343" s="28">
        <f t="shared" si="14676"/>
        <v>195230</v>
      </c>
      <c r="B9343" s="71"/>
      <c r="C9343" s="71"/>
      <c r="D9343" s="71"/>
      <c r="E9343" s="71"/>
      <c r="F9343" s="71"/>
      <c r="G9343" s="71"/>
      <c r="H9343" s="71"/>
      <c r="J9343" s="28" t="str">
        <f t="shared" ref="J9343" si="14737">CONCATENATE(K9342,1)</f>
        <v>81</v>
      </c>
      <c r="K9343" s="22" t="e">
        <f t="array" ref="K9343:Q9345">LINEST(B9330:B9337,C9330:C9337^{1,2,3,4,5,6},TRUE,TRUE)</f>
        <v>#VALUE!</v>
      </c>
      <c r="L9343" s="22" t="e">
        <v>#VALUE!</v>
      </c>
      <c r="M9343" s="22" t="e">
        <v>#VALUE!</v>
      </c>
      <c r="N9343" s="22" t="e">
        <v>#VALUE!</v>
      </c>
      <c r="O9343" s="22" t="e">
        <v>#VALUE!</v>
      </c>
      <c r="P9343" s="22" t="e">
        <v>#VALUE!</v>
      </c>
      <c r="Q9343" s="22" t="e">
        <v>#VALUE!</v>
      </c>
      <c r="R9343" s="17"/>
      <c r="S9343" s="17"/>
      <c r="U9343" s="28">
        <f t="shared" si="14653"/>
        <v>195</v>
      </c>
      <c r="V9343" s="28">
        <f t="shared" si="14677"/>
        <v>230</v>
      </c>
    </row>
    <row r="9344" spans="1:22" x14ac:dyDescent="0.3">
      <c r="A9344" s="28">
        <f t="shared" si="14676"/>
        <v>195231</v>
      </c>
      <c r="B9344" s="71"/>
      <c r="C9344" s="71"/>
      <c r="D9344" s="71"/>
      <c r="E9344" s="71"/>
      <c r="F9344" s="71"/>
      <c r="G9344" s="71"/>
      <c r="H9344" s="71"/>
      <c r="J9344" s="28" t="str">
        <f t="shared" ref="J9344" si="14738">CONCATENATE(K9342,2)</f>
        <v>82</v>
      </c>
      <c r="K9344" s="22" t="e">
        <v>#VALUE!</v>
      </c>
      <c r="L9344" s="22" t="e">
        <v>#VALUE!</v>
      </c>
      <c r="M9344" s="22" t="e">
        <v>#VALUE!</v>
      </c>
      <c r="N9344" s="22" t="e">
        <v>#VALUE!</v>
      </c>
      <c r="O9344" s="22" t="e">
        <v>#VALUE!</v>
      </c>
      <c r="P9344" s="22" t="e">
        <v>#VALUE!</v>
      </c>
      <c r="Q9344" s="22" t="e">
        <v>#VALUE!</v>
      </c>
      <c r="R9344" s="17"/>
      <c r="S9344" s="17"/>
      <c r="U9344" s="28">
        <f t="shared" si="14653"/>
        <v>195</v>
      </c>
      <c r="V9344" s="28">
        <f t="shared" si="14677"/>
        <v>231</v>
      </c>
    </row>
    <row r="9345" spans="1:22" x14ac:dyDescent="0.3">
      <c r="A9345" s="28">
        <f t="shared" si="14676"/>
        <v>195232</v>
      </c>
      <c r="J9345" s="28" t="str">
        <f t="shared" ref="J9345" si="14739">CONCATENATE(K9342,3)</f>
        <v>83</v>
      </c>
      <c r="K9345" s="22" t="e">
        <v>#VALUE!</v>
      </c>
      <c r="L9345" s="22" t="e">
        <v>#VALUE!</v>
      </c>
      <c r="M9345" s="22" t="e">
        <v>#VALUE!</v>
      </c>
      <c r="N9345" s="22" t="e">
        <v>#VALUE!</v>
      </c>
      <c r="O9345" s="22" t="e">
        <v>#VALUE!</v>
      </c>
      <c r="P9345" s="22" t="e">
        <v>#VALUE!</v>
      </c>
      <c r="Q9345" s="22" t="e">
        <v>#VALUE!</v>
      </c>
      <c r="R9345" s="17"/>
      <c r="S9345" s="17"/>
      <c r="U9345" s="28">
        <f t="shared" si="14653"/>
        <v>195</v>
      </c>
      <c r="V9345" s="28">
        <f t="shared" si="14677"/>
        <v>232</v>
      </c>
    </row>
    <row r="9346" spans="1:22" ht="15" customHeight="1" x14ac:dyDescent="0.3">
      <c r="A9346" s="28">
        <f t="shared" si="14676"/>
        <v>195233</v>
      </c>
      <c r="B9346" s="66" t="s">
        <v>52</v>
      </c>
      <c r="C9346" s="66"/>
      <c r="D9346" s="66"/>
      <c r="E9346" s="10" t="str">
        <f>IF(D9316="","",MAX(E9347,E9348))</f>
        <v/>
      </c>
      <c r="J9346" s="17"/>
      <c r="K9346" s="17">
        <v>9</v>
      </c>
      <c r="L9346" s="17">
        <v>9</v>
      </c>
      <c r="M9346" s="17">
        <v>9</v>
      </c>
      <c r="N9346" s="17">
        <v>9</v>
      </c>
      <c r="O9346" s="17">
        <v>9</v>
      </c>
      <c r="P9346" s="17">
        <v>9</v>
      </c>
      <c r="Q9346" s="17">
        <v>9</v>
      </c>
      <c r="R9346" s="17">
        <v>9</v>
      </c>
      <c r="S9346" s="17"/>
      <c r="U9346" s="28">
        <f t="shared" si="14653"/>
        <v>195</v>
      </c>
      <c r="V9346" s="28">
        <f t="shared" si="14677"/>
        <v>233</v>
      </c>
    </row>
    <row r="9347" spans="1:22" x14ac:dyDescent="0.3">
      <c r="A9347" s="28">
        <f t="shared" si="14676"/>
        <v>195234</v>
      </c>
      <c r="B9347" s="2" t="s">
        <v>26</v>
      </c>
      <c r="C9347" s="2" t="s">
        <v>27</v>
      </c>
      <c r="D9347" s="2" t="s">
        <v>28</v>
      </c>
      <c r="E9347" s="11">
        <f>ABS(MIN(D9348:D9357))</f>
        <v>0</v>
      </c>
      <c r="G9347" s="2" t="s">
        <v>230</v>
      </c>
      <c r="J9347" s="28" t="str">
        <f t="shared" ref="J9347" si="14740">CONCATENATE(K9346,1)</f>
        <v>91</v>
      </c>
      <c r="K9347" s="22" t="e">
        <f t="array" ref="K9347:R9349">LINEST(B9330:B9338,C9330:C9338^{1,2,3,4,5,6,7},TRUE,TRUE)</f>
        <v>#VALUE!</v>
      </c>
      <c r="L9347" s="22" t="e">
        <v>#VALUE!</v>
      </c>
      <c r="M9347" s="22" t="e">
        <v>#VALUE!</v>
      </c>
      <c r="N9347" s="22" t="e">
        <v>#VALUE!</v>
      </c>
      <c r="O9347" s="22" t="e">
        <v>#VALUE!</v>
      </c>
      <c r="P9347" s="22" t="e">
        <v>#VALUE!</v>
      </c>
      <c r="Q9347" s="22" t="e">
        <v>#VALUE!</v>
      </c>
      <c r="R9347" s="22" t="e">
        <v>#VALUE!</v>
      </c>
      <c r="S9347" s="17"/>
      <c r="U9347" s="28">
        <f t="shared" ref="U9347:U9408" si="14741">U9346</f>
        <v>195</v>
      </c>
      <c r="V9347" s="28">
        <f t="shared" si="14677"/>
        <v>234</v>
      </c>
    </row>
    <row r="9348" spans="1:22" x14ac:dyDescent="0.3">
      <c r="A9348" s="28">
        <f t="shared" si="14676"/>
        <v>195235</v>
      </c>
      <c r="B9348" s="7">
        <f t="shared" ref="B9348:B9357" si="14742">C9330-B9330</f>
        <v>0</v>
      </c>
      <c r="C9348" s="7">
        <f t="shared" ref="C9348:C9357" si="14743">H9330-G9330</f>
        <v>0</v>
      </c>
      <c r="D9348" s="7">
        <f>C9348-B9348</f>
        <v>0</v>
      </c>
      <c r="E9348" s="11">
        <f>ABS(MAX(D9348:D9357))</f>
        <v>0</v>
      </c>
      <c r="F9348" s="13"/>
      <c r="G9348" s="2" t="str">
        <f>IF(D9330="","",D9330/E9330)</f>
        <v/>
      </c>
      <c r="H9348" s="13"/>
      <c r="J9348" s="28" t="str">
        <f t="shared" ref="J9348" si="14744">CONCATENATE(K9346,2)</f>
        <v>92</v>
      </c>
      <c r="K9348" s="22" t="e">
        <v>#VALUE!</v>
      </c>
      <c r="L9348" s="22" t="e">
        <v>#VALUE!</v>
      </c>
      <c r="M9348" s="22" t="e">
        <v>#VALUE!</v>
      </c>
      <c r="N9348" s="22" t="e">
        <v>#VALUE!</v>
      </c>
      <c r="O9348" s="22" t="e">
        <v>#VALUE!</v>
      </c>
      <c r="P9348" s="22" t="e">
        <v>#VALUE!</v>
      </c>
      <c r="Q9348" s="22" t="e">
        <v>#VALUE!</v>
      </c>
      <c r="R9348" s="22" t="e">
        <v>#VALUE!</v>
      </c>
      <c r="S9348" s="17"/>
      <c r="U9348" s="28">
        <f t="shared" si="14741"/>
        <v>195</v>
      </c>
      <c r="V9348" s="28">
        <f t="shared" si="14677"/>
        <v>235</v>
      </c>
    </row>
    <row r="9349" spans="1:22" x14ac:dyDescent="0.3">
      <c r="A9349" s="28">
        <f t="shared" si="14676"/>
        <v>195236</v>
      </c>
      <c r="B9349" s="7">
        <f t="shared" si="14742"/>
        <v>0</v>
      </c>
      <c r="C9349" s="7">
        <f t="shared" si="14743"/>
        <v>0</v>
      </c>
      <c r="D9349" s="7">
        <f t="shared" ref="D9349:D9357" si="14745">C9349-B9349</f>
        <v>0</v>
      </c>
      <c r="E9349" s="12" t="s">
        <v>34</v>
      </c>
      <c r="G9349" s="2" t="str">
        <f t="shared" ref="G9349:G9357" si="14746">IF(D9331="","",D9331/E9331)</f>
        <v/>
      </c>
      <c r="H9349" s="13"/>
      <c r="J9349" s="28" t="str">
        <f t="shared" ref="J9349" si="14747">CONCATENATE(K9346,3)</f>
        <v>93</v>
      </c>
      <c r="K9349" s="22" t="e">
        <v>#VALUE!</v>
      </c>
      <c r="L9349" s="22" t="e">
        <v>#VALUE!</v>
      </c>
      <c r="M9349" s="22" t="e">
        <v>#VALUE!</v>
      </c>
      <c r="N9349" s="22" t="e">
        <v>#VALUE!</v>
      </c>
      <c r="O9349" s="22" t="e">
        <v>#VALUE!</v>
      </c>
      <c r="P9349" s="22" t="e">
        <v>#VALUE!</v>
      </c>
      <c r="Q9349" s="22" t="e">
        <v>#VALUE!</v>
      </c>
      <c r="R9349" s="22" t="e">
        <v>#VALUE!</v>
      </c>
      <c r="S9349" s="17"/>
      <c r="U9349" s="28">
        <f t="shared" si="14741"/>
        <v>195</v>
      </c>
      <c r="V9349" s="28">
        <f t="shared" si="14677"/>
        <v>236</v>
      </c>
    </row>
    <row r="9350" spans="1:22" x14ac:dyDescent="0.3">
      <c r="A9350" s="28">
        <f t="shared" si="14676"/>
        <v>195237</v>
      </c>
      <c r="B9350" s="7">
        <f t="shared" si="14742"/>
        <v>0</v>
      </c>
      <c r="C9350" s="7">
        <f t="shared" si="14743"/>
        <v>0</v>
      </c>
      <c r="D9350" s="7">
        <f t="shared" si="14745"/>
        <v>0</v>
      </c>
      <c r="E9350" s="10" t="str">
        <f>IF(D9316="","",MAX(E9351,E9352))</f>
        <v/>
      </c>
      <c r="G9350" s="2" t="str">
        <f t="shared" si="14746"/>
        <v/>
      </c>
      <c r="H9350" s="13"/>
      <c r="J9350" s="17"/>
      <c r="K9350" s="17">
        <v>10</v>
      </c>
      <c r="L9350" s="17">
        <v>10</v>
      </c>
      <c r="M9350" s="17">
        <v>10</v>
      </c>
      <c r="N9350" s="17">
        <v>10</v>
      </c>
      <c r="O9350" s="17">
        <v>10</v>
      </c>
      <c r="P9350" s="17">
        <v>10</v>
      </c>
      <c r="Q9350" s="17">
        <v>10</v>
      </c>
      <c r="R9350" s="17">
        <v>10</v>
      </c>
      <c r="S9350" s="17">
        <v>10</v>
      </c>
      <c r="U9350" s="28">
        <f t="shared" si="14741"/>
        <v>195</v>
      </c>
      <c r="V9350" s="28">
        <f t="shared" si="14677"/>
        <v>237</v>
      </c>
    </row>
    <row r="9351" spans="1:22" x14ac:dyDescent="0.3">
      <c r="A9351" s="28">
        <f t="shared" si="14676"/>
        <v>195238</v>
      </c>
      <c r="B9351" s="7">
        <f t="shared" si="14742"/>
        <v>0</v>
      </c>
      <c r="C9351" s="7">
        <f t="shared" si="14743"/>
        <v>0</v>
      </c>
      <c r="D9351" s="7">
        <f t="shared" si="14745"/>
        <v>0</v>
      </c>
      <c r="E9351" s="11">
        <f>ABS(MIN(B9348:B9357))</f>
        <v>0</v>
      </c>
      <c r="G9351" s="2" t="str">
        <f t="shared" si="14746"/>
        <v/>
      </c>
      <c r="H9351" s="13"/>
      <c r="J9351" s="28" t="str">
        <f t="shared" ref="J9351" si="14748">CONCATENATE(K9350,1)</f>
        <v>101</v>
      </c>
      <c r="K9351" s="22" t="e">
        <f t="array" ref="K9351:S9353">LINEST(B9330:B9339,C9330:C9339^{1,2,3,4,5,6,7,8},TRUE,TRUE)</f>
        <v>#VALUE!</v>
      </c>
      <c r="L9351" s="22" t="e">
        <v>#VALUE!</v>
      </c>
      <c r="M9351" s="22" t="e">
        <v>#VALUE!</v>
      </c>
      <c r="N9351" s="22" t="e">
        <v>#VALUE!</v>
      </c>
      <c r="O9351" s="22" t="e">
        <v>#VALUE!</v>
      </c>
      <c r="P9351" s="22" t="e">
        <v>#VALUE!</v>
      </c>
      <c r="Q9351" s="22" t="e">
        <v>#VALUE!</v>
      </c>
      <c r="R9351" s="22" t="e">
        <v>#VALUE!</v>
      </c>
      <c r="S9351" s="22" t="e">
        <v>#VALUE!</v>
      </c>
      <c r="U9351" s="28">
        <f t="shared" si="14741"/>
        <v>195</v>
      </c>
      <c r="V9351" s="28">
        <f t="shared" si="14677"/>
        <v>238</v>
      </c>
    </row>
    <row r="9352" spans="1:22" x14ac:dyDescent="0.3">
      <c r="A9352" s="28">
        <f t="shared" si="14676"/>
        <v>195239</v>
      </c>
      <c r="B9352" s="7">
        <f t="shared" si="14742"/>
        <v>0</v>
      </c>
      <c r="C9352" s="7">
        <f t="shared" si="14743"/>
        <v>0</v>
      </c>
      <c r="D9352" s="7">
        <f t="shared" si="14745"/>
        <v>0</v>
      </c>
      <c r="E9352" s="11">
        <f>ABS(MAX(B9348:B9357))</f>
        <v>0</v>
      </c>
      <c r="G9352" s="2" t="str">
        <f t="shared" si="14746"/>
        <v/>
      </c>
      <c r="H9352" s="13"/>
      <c r="J9352" s="28" t="str">
        <f t="shared" ref="J9352" si="14749">CONCATENATE(K9350,2)</f>
        <v>102</v>
      </c>
      <c r="K9352" s="22" t="e">
        <v>#VALUE!</v>
      </c>
      <c r="L9352" s="22" t="e">
        <v>#VALUE!</v>
      </c>
      <c r="M9352" s="22" t="e">
        <v>#VALUE!</v>
      </c>
      <c r="N9352" s="22" t="e">
        <v>#VALUE!</v>
      </c>
      <c r="O9352" s="22" t="e">
        <v>#VALUE!</v>
      </c>
      <c r="P9352" s="22" t="e">
        <v>#VALUE!</v>
      </c>
      <c r="Q9352" s="22" t="e">
        <v>#VALUE!</v>
      </c>
      <c r="R9352" s="22" t="e">
        <v>#VALUE!</v>
      </c>
      <c r="S9352" s="22" t="e">
        <v>#VALUE!</v>
      </c>
      <c r="U9352" s="28">
        <f t="shared" si="14741"/>
        <v>195</v>
      </c>
      <c r="V9352" s="28">
        <f t="shared" si="14677"/>
        <v>239</v>
      </c>
    </row>
    <row r="9353" spans="1:22" x14ac:dyDescent="0.3">
      <c r="A9353" s="28">
        <f t="shared" si="14676"/>
        <v>195240</v>
      </c>
      <c r="B9353" s="7">
        <f t="shared" si="14742"/>
        <v>0</v>
      </c>
      <c r="C9353" s="7">
        <f t="shared" si="14743"/>
        <v>0</v>
      </c>
      <c r="D9353" s="7">
        <f t="shared" si="14745"/>
        <v>0</v>
      </c>
      <c r="E9353" s="12" t="s">
        <v>231</v>
      </c>
      <c r="G9353" s="2" t="str">
        <f t="shared" si="14746"/>
        <v/>
      </c>
      <c r="H9353" s="13"/>
      <c r="J9353" s="28" t="str">
        <f t="shared" ref="J9353" si="14750">CONCATENATE(K9350,3)</f>
        <v>103</v>
      </c>
      <c r="K9353" s="22" t="e">
        <v>#VALUE!</v>
      </c>
      <c r="L9353" s="22" t="e">
        <v>#VALUE!</v>
      </c>
      <c r="M9353" s="22" t="e">
        <v>#VALUE!</v>
      </c>
      <c r="N9353" s="22" t="e">
        <v>#VALUE!</v>
      </c>
      <c r="O9353" s="22" t="e">
        <v>#VALUE!</v>
      </c>
      <c r="P9353" s="22" t="e">
        <v>#VALUE!</v>
      </c>
      <c r="Q9353" s="22" t="e">
        <v>#VALUE!</v>
      </c>
      <c r="R9353" s="22" t="e">
        <v>#VALUE!</v>
      </c>
      <c r="S9353" s="22" t="e">
        <v>#VALUE!</v>
      </c>
      <c r="U9353" s="28">
        <f t="shared" si="14741"/>
        <v>195</v>
      </c>
      <c r="V9353" s="28">
        <f t="shared" si="14677"/>
        <v>240</v>
      </c>
    </row>
    <row r="9354" spans="1:22" x14ac:dyDescent="0.3">
      <c r="A9354" s="28">
        <f t="shared" si="14676"/>
        <v>195241</v>
      </c>
      <c r="B9354" s="7">
        <f t="shared" si="14742"/>
        <v>0</v>
      </c>
      <c r="C9354" s="7">
        <f t="shared" si="14743"/>
        <v>0</v>
      </c>
      <c r="D9354" s="7">
        <f t="shared" si="14745"/>
        <v>0</v>
      </c>
      <c r="E9354" s="10" t="e">
        <f>IF(D9316="","",MAX(E9355,E9356))*2</f>
        <v>#VALUE!</v>
      </c>
      <c r="G9354" s="2" t="str">
        <f t="shared" si="14746"/>
        <v/>
      </c>
      <c r="H9354" s="13"/>
      <c r="U9354" s="28">
        <f t="shared" si="14741"/>
        <v>195</v>
      </c>
      <c r="V9354" s="28">
        <f t="shared" si="14677"/>
        <v>241</v>
      </c>
    </row>
    <row r="9355" spans="1:22" x14ac:dyDescent="0.3">
      <c r="A9355" s="28">
        <f t="shared" si="14676"/>
        <v>195242</v>
      </c>
      <c r="B9355" s="7">
        <f t="shared" si="14742"/>
        <v>0</v>
      </c>
      <c r="C9355" s="7">
        <f t="shared" si="14743"/>
        <v>0</v>
      </c>
      <c r="D9355" s="7">
        <f t="shared" si="14745"/>
        <v>0</v>
      </c>
      <c r="E9355" s="11">
        <f>ABS(MIN(G9348:G9357))</f>
        <v>0</v>
      </c>
      <c r="G9355" s="2" t="str">
        <f t="shared" si="14746"/>
        <v/>
      </c>
      <c r="U9355" s="28">
        <f t="shared" si="14741"/>
        <v>195</v>
      </c>
      <c r="V9355" s="28">
        <f t="shared" si="14677"/>
        <v>242</v>
      </c>
    </row>
    <row r="9356" spans="1:22" x14ac:dyDescent="0.3">
      <c r="A9356" s="28">
        <f t="shared" si="14676"/>
        <v>195243</v>
      </c>
      <c r="B9356" s="7">
        <f t="shared" si="14742"/>
        <v>0</v>
      </c>
      <c r="C9356" s="7">
        <f t="shared" si="14743"/>
        <v>0</v>
      </c>
      <c r="D9356" s="7">
        <f t="shared" si="14745"/>
        <v>0</v>
      </c>
      <c r="E9356" s="11">
        <f>ABS(MAX(G9348:G9357))</f>
        <v>0</v>
      </c>
      <c r="G9356" s="2" t="str">
        <f t="shared" si="14746"/>
        <v/>
      </c>
      <c r="U9356" s="28">
        <f t="shared" si="14741"/>
        <v>195</v>
      </c>
      <c r="V9356" s="28">
        <f t="shared" si="14677"/>
        <v>243</v>
      </c>
    </row>
    <row r="9357" spans="1:22" x14ac:dyDescent="0.3">
      <c r="A9357" s="28">
        <f t="shared" si="14676"/>
        <v>195244</v>
      </c>
      <c r="B9357" s="7">
        <f t="shared" si="14742"/>
        <v>0</v>
      </c>
      <c r="C9357" s="7">
        <f t="shared" si="14743"/>
        <v>0</v>
      </c>
      <c r="D9357" s="7">
        <f t="shared" si="14745"/>
        <v>0</v>
      </c>
      <c r="F9357" s="13"/>
      <c r="G9357" s="2" t="str">
        <f t="shared" si="14746"/>
        <v/>
      </c>
      <c r="U9357" s="28">
        <f t="shared" si="14741"/>
        <v>195</v>
      </c>
      <c r="V9357" s="28">
        <f t="shared" si="14677"/>
        <v>244</v>
      </c>
    </row>
    <row r="9358" spans="1:22" x14ac:dyDescent="0.3">
      <c r="A9358" s="28">
        <f t="shared" si="14676"/>
        <v>195245</v>
      </c>
      <c r="F9358" s="13"/>
      <c r="U9358" s="28">
        <f t="shared" si="14741"/>
        <v>195</v>
      </c>
      <c r="V9358" s="28">
        <f t="shared" si="14677"/>
        <v>245</v>
      </c>
    </row>
    <row r="9359" spans="1:22" x14ac:dyDescent="0.3">
      <c r="A9359" s="28">
        <f t="shared" si="14676"/>
        <v>195246</v>
      </c>
      <c r="F9359" s="13"/>
      <c r="U9359" s="28">
        <f t="shared" si="14741"/>
        <v>195</v>
      </c>
      <c r="V9359" s="28">
        <f t="shared" si="14677"/>
        <v>246</v>
      </c>
    </row>
    <row r="9360" spans="1:22" x14ac:dyDescent="0.3">
      <c r="A9360" s="28">
        <f t="shared" si="14676"/>
        <v>195247</v>
      </c>
      <c r="F9360" s="13"/>
      <c r="U9360" s="28">
        <f t="shared" si="14741"/>
        <v>195</v>
      </c>
      <c r="V9360" s="28">
        <f t="shared" si="14677"/>
        <v>247</v>
      </c>
    </row>
    <row r="9361" spans="1:24" s="8" customFormat="1" x14ac:dyDescent="0.3"/>
    <row r="9362" spans="1:24" x14ac:dyDescent="0.3">
      <c r="A9362" s="28">
        <f t="shared" ref="A9362:A9408" si="14751">ROUND(CONCATENATE(U9362,V9362),0)</f>
        <v>196201</v>
      </c>
      <c r="B9362" s="63" t="s">
        <v>0</v>
      </c>
      <c r="C9362" s="63"/>
      <c r="D9362" s="71"/>
      <c r="E9362" s="71"/>
      <c r="F9362" s="71"/>
      <c r="G9362" s="71"/>
      <c r="H9362" s="71"/>
      <c r="U9362" s="28">
        <f t="shared" ref="U9362:U9410" si="14752">U9360+1</f>
        <v>196</v>
      </c>
      <c r="V9362" s="28">
        <v>201</v>
      </c>
    </row>
    <row r="9363" spans="1:24" x14ac:dyDescent="0.3">
      <c r="A9363" s="28">
        <f t="shared" si="14751"/>
        <v>196202</v>
      </c>
      <c r="B9363" s="72" t="s">
        <v>70</v>
      </c>
      <c r="C9363" s="73"/>
      <c r="D9363" s="30"/>
      <c r="E9363" s="66" t="s">
        <v>71</v>
      </c>
      <c r="F9363" s="66"/>
      <c r="G9363" s="74"/>
      <c r="H9363" s="74"/>
      <c r="U9363" s="28">
        <f t="shared" si="14741"/>
        <v>196</v>
      </c>
      <c r="V9363" s="28">
        <f t="shared" ref="V9363:V9408" si="14753">V9362+1</f>
        <v>202</v>
      </c>
    </row>
    <row r="9364" spans="1:24" x14ac:dyDescent="0.3">
      <c r="A9364" s="28">
        <f t="shared" si="14751"/>
        <v>196203</v>
      </c>
      <c r="B9364" s="75" t="s">
        <v>6</v>
      </c>
      <c r="C9364" s="75"/>
      <c r="D9364" s="71"/>
      <c r="E9364" s="71"/>
      <c r="F9364" s="71"/>
      <c r="G9364" s="71"/>
      <c r="H9364" s="71"/>
      <c r="U9364" s="28">
        <f t="shared" si="14741"/>
        <v>196</v>
      </c>
      <c r="V9364" s="28">
        <f t="shared" si="14753"/>
        <v>203</v>
      </c>
    </row>
    <row r="9365" spans="1:24" x14ac:dyDescent="0.3">
      <c r="A9365" s="28">
        <f t="shared" si="14751"/>
        <v>196204</v>
      </c>
      <c r="B9365" s="63" t="s">
        <v>7</v>
      </c>
      <c r="C9365" s="63"/>
      <c r="D9365" s="71"/>
      <c r="E9365" s="71"/>
      <c r="F9365" s="71"/>
      <c r="G9365" s="71"/>
      <c r="H9365" s="71"/>
      <c r="J9365" s="17"/>
      <c r="K9365" s="17" t="s">
        <v>53</v>
      </c>
      <c r="L9365" s="17" t="s">
        <v>54</v>
      </c>
      <c r="M9365" s="17" t="s">
        <v>55</v>
      </c>
      <c r="N9365" s="17" t="s">
        <v>56</v>
      </c>
      <c r="O9365" s="17" t="s">
        <v>57</v>
      </c>
      <c r="P9365" s="17" t="s">
        <v>2</v>
      </c>
      <c r="Q9365" s="17" t="s">
        <v>3</v>
      </c>
      <c r="R9365" s="17" t="s">
        <v>4</v>
      </c>
      <c r="S9365" s="17" t="s">
        <v>5</v>
      </c>
      <c r="U9365" s="28">
        <f t="shared" si="14741"/>
        <v>196</v>
      </c>
      <c r="V9365" s="28">
        <f t="shared" si="14753"/>
        <v>204</v>
      </c>
      <c r="X9365" s="1" t="s">
        <v>48</v>
      </c>
    </row>
    <row r="9366" spans="1:24" x14ac:dyDescent="0.3">
      <c r="A9366" s="28">
        <f t="shared" si="14751"/>
        <v>196205</v>
      </c>
      <c r="B9366" s="63" t="s">
        <v>9</v>
      </c>
      <c r="C9366" s="63"/>
      <c r="D9366" s="71"/>
      <c r="E9366" s="71"/>
      <c r="F9366" s="71"/>
      <c r="G9366" s="71"/>
      <c r="H9366" s="71"/>
      <c r="J9366" s="17">
        <f t="shared" ref="J9366" si="14754">COUNTA(B9378:B9387)</f>
        <v>0</v>
      </c>
      <c r="K9366" s="17">
        <f t="shared" ref="K9366" si="14755">IF(L9366-1&lt;2,0,L9366-1)</f>
        <v>0</v>
      </c>
      <c r="L9366" s="17">
        <f t="shared" ref="L9366" si="14756">IF(M9366-1&lt;2,0,M9366-1)</f>
        <v>0</v>
      </c>
      <c r="M9366" s="17">
        <f t="shared" ref="M9366" si="14757">IF(N9366-1&lt;2,0,N9366-1)</f>
        <v>0</v>
      </c>
      <c r="N9366" s="17">
        <f t="shared" ref="N9366" si="14758">IF(O9366-1&lt;2,0,O9366-1)</f>
        <v>0</v>
      </c>
      <c r="O9366" s="17">
        <f t="shared" ref="O9366" si="14759">IF(P9366-1&lt;2,0,P9366-1)</f>
        <v>0</v>
      </c>
      <c r="P9366" s="17">
        <f t="shared" ref="P9366" si="14760">IF(Q9366-1&lt;2,0,Q9366-1)</f>
        <v>0</v>
      </c>
      <c r="Q9366" s="17">
        <f t="shared" ref="Q9366" si="14761">IF(R9366-1&lt;2,0,R9366-1)</f>
        <v>0</v>
      </c>
      <c r="R9366" s="17">
        <f t="shared" ref="R9366" si="14762">IF(S9366-1&lt;2,0,S9366-1)</f>
        <v>0</v>
      </c>
      <c r="S9366" s="17">
        <f t="shared" ref="S9366" si="14763">J9366</f>
        <v>0</v>
      </c>
      <c r="U9366" s="28">
        <f t="shared" si="14741"/>
        <v>196</v>
      </c>
      <c r="V9366" s="28">
        <f t="shared" si="14753"/>
        <v>205</v>
      </c>
      <c r="X9366" s="1" t="s">
        <v>49</v>
      </c>
    </row>
    <row r="9367" spans="1:24" x14ac:dyDescent="0.3">
      <c r="A9367" s="28">
        <f t="shared" si="14751"/>
        <v>196206</v>
      </c>
      <c r="B9367" s="63" t="s">
        <v>10</v>
      </c>
      <c r="C9367" s="63"/>
      <c r="D9367" s="71"/>
      <c r="E9367" s="71"/>
      <c r="F9367" s="71"/>
      <c r="G9367" s="71"/>
      <c r="H9367" s="71"/>
      <c r="J9367" s="28" t="str">
        <f t="shared" ref="J9367" si="14764">CONCATENATE(J9366,1)</f>
        <v>01</v>
      </c>
      <c r="K9367" s="29">
        <f t="shared" ref="K9367" si="14765">IF(K9366=0,0,VLOOKUP(J9367,J9371:S9401,K9366,FALSE))</f>
        <v>0</v>
      </c>
      <c r="L9367" s="29">
        <f t="shared" ref="L9367" si="14766">IF(L9366=0,0,VLOOKUP(J9367,J9371:S9401,L9366,FALSE))</f>
        <v>0</v>
      </c>
      <c r="M9367" s="29">
        <f t="shared" ref="M9367" si="14767">IF(M9366=0,0,VLOOKUP(J9367,J9371:S9401,M9366,FALSE))</f>
        <v>0</v>
      </c>
      <c r="N9367" s="29">
        <f t="shared" ref="N9367" si="14768">IF(N9366=0,0,VLOOKUP(J9367,J9371:S9401,N9366,FALSE))</f>
        <v>0</v>
      </c>
      <c r="O9367" s="29">
        <f t="shared" ref="O9367" si="14769">IF(O9366=0,0,VLOOKUP(J9367,J9371:S9401,O9366,FALSE))</f>
        <v>0</v>
      </c>
      <c r="P9367" s="29">
        <f t="shared" ref="P9367" si="14770">IF(P9366=0,0,VLOOKUP(J9367,J9371:S9401,P9366,FALSE))</f>
        <v>0</v>
      </c>
      <c r="Q9367" s="29">
        <f t="shared" ref="Q9367" si="14771">IF(Q9366=0,0,VLOOKUP(J9367,J9371:S9401,Q9366,FALSE))</f>
        <v>0</v>
      </c>
      <c r="R9367" s="29">
        <f t="shared" ref="R9367" si="14772">IF(R9366=0,0,VLOOKUP(J9367,J9371:S9401,R9366,FALSE))</f>
        <v>0</v>
      </c>
      <c r="S9367" s="29">
        <f t="shared" ref="S9367" si="14773">IF(S9366=0,0,VLOOKUP(J9367,J9371:S9401,S9366,FALSE))</f>
        <v>0</v>
      </c>
      <c r="U9367" s="28">
        <f t="shared" si="14741"/>
        <v>196</v>
      </c>
      <c r="V9367" s="28">
        <f t="shared" si="14753"/>
        <v>206</v>
      </c>
      <c r="X9367" s="1" t="s">
        <v>50</v>
      </c>
    </row>
    <row r="9368" spans="1:24" x14ac:dyDescent="0.3">
      <c r="A9368" s="28">
        <f t="shared" si="14751"/>
        <v>196207</v>
      </c>
      <c r="B9368" s="63" t="s">
        <v>11</v>
      </c>
      <c r="C9368" s="63"/>
      <c r="D9368" s="64"/>
      <c r="E9368" s="64"/>
      <c r="F9368" s="64"/>
      <c r="G9368" s="64"/>
      <c r="H9368" s="64"/>
      <c r="J9368" s="28" t="str">
        <f t="shared" ref="J9368" si="14774">CONCATENATE(J9366,2)</f>
        <v>02</v>
      </c>
      <c r="K9368" s="22">
        <f t="shared" ref="K9368" si="14775">IF(K9366=0,0,VLOOKUP(J9368,J9371:S9401,K9366,FALSE))</f>
        <v>0</v>
      </c>
      <c r="L9368" s="22">
        <f t="shared" ref="L9368" si="14776">IF(L9366=0,0,VLOOKUP(J9368,J9371:S9401,L9366,FALSE))</f>
        <v>0</v>
      </c>
      <c r="M9368" s="22">
        <f t="shared" ref="M9368" si="14777">IF(M9366=0,0,VLOOKUP(J9368,J9371:S9401,M9366,FALSE))</f>
        <v>0</v>
      </c>
      <c r="N9368" s="22">
        <f t="shared" ref="N9368" si="14778">IF(N9366=0,0,VLOOKUP(J9368,J9371:S9401,N9366,FALSE))</f>
        <v>0</v>
      </c>
      <c r="O9368" s="22">
        <f t="shared" ref="O9368" si="14779">IF(O9366=0,0,VLOOKUP(J9368,J9371:S9401,O9366,FALSE))</f>
        <v>0</v>
      </c>
      <c r="P9368" s="22">
        <f t="shared" ref="P9368" si="14780">IF(P9366=0,0,VLOOKUP(J9368,J9371:S9401,P9366,FALSE))</f>
        <v>0</v>
      </c>
      <c r="Q9368" s="22">
        <f t="shared" ref="Q9368" si="14781">IF(Q9366=0,0,VLOOKUP(J9368,J9371:S9401,Q9366,FALSE))</f>
        <v>0</v>
      </c>
      <c r="R9368" s="22">
        <f t="shared" ref="R9368" si="14782">IF(R9366=0,0,VLOOKUP(J9368,J9371:S9401,R9366,FALSE))</f>
        <v>0</v>
      </c>
      <c r="S9368" s="22">
        <f t="shared" ref="S9368" si="14783">IF(S9366=0,0,VLOOKUP(J9368,J9371:S9401,S9366,FALSE))</f>
        <v>0</v>
      </c>
      <c r="U9368" s="28">
        <f t="shared" si="14741"/>
        <v>196</v>
      </c>
      <c r="V9368" s="28">
        <f t="shared" si="14753"/>
        <v>207</v>
      </c>
    </row>
    <row r="9369" spans="1:24" x14ac:dyDescent="0.3">
      <c r="A9369" s="28">
        <f t="shared" si="14751"/>
        <v>196208</v>
      </c>
      <c r="B9369" s="63" t="s">
        <v>12</v>
      </c>
      <c r="C9369" s="63"/>
      <c r="D9369" s="65"/>
      <c r="E9369" s="65"/>
      <c r="F9369" s="65"/>
      <c r="G9369" s="65"/>
      <c r="H9369" s="65"/>
      <c r="J9369" s="28" t="str">
        <f t="shared" ref="J9369" si="14784">CONCATENATE(J9366,3)</f>
        <v>03</v>
      </c>
      <c r="K9369" s="22"/>
      <c r="L9369" s="22"/>
      <c r="M9369" s="22"/>
      <c r="N9369" s="22" t="s">
        <v>58</v>
      </c>
      <c r="O9369" s="29">
        <f t="shared" ref="O9369" si="14785">J9366-2</f>
        <v>-2</v>
      </c>
      <c r="P9369" s="22" t="s">
        <v>59</v>
      </c>
      <c r="Q9369" s="29" t="e">
        <f t="shared" ref="Q9369" si="14786">VLOOKUP(J9369,J9371:S9401,3,FALSE)</f>
        <v>#N/A</v>
      </c>
      <c r="R9369" s="22" t="s">
        <v>60</v>
      </c>
      <c r="S9369" s="22" t="e">
        <f t="shared" ref="S9369" si="14787">VLOOKUP(J9369,J9371:S9401,2,FALSE)</f>
        <v>#N/A</v>
      </c>
      <c r="U9369" s="28">
        <f t="shared" si="14741"/>
        <v>196</v>
      </c>
      <c r="V9369" s="28">
        <f t="shared" si="14753"/>
        <v>208</v>
      </c>
    </row>
    <row r="9370" spans="1:24" x14ac:dyDescent="0.3">
      <c r="A9370" s="28">
        <f t="shared" si="14751"/>
        <v>196209</v>
      </c>
      <c r="B9370" s="63" t="s">
        <v>13</v>
      </c>
      <c r="C9370" s="63"/>
      <c r="D9370" s="15"/>
      <c r="E9370" s="66" t="s">
        <v>14</v>
      </c>
      <c r="F9370" s="66"/>
      <c r="G9370" s="66"/>
      <c r="H9370" s="6" t="s">
        <v>64</v>
      </c>
      <c r="J9370" s="17"/>
      <c r="K9370" s="17">
        <v>3</v>
      </c>
      <c r="L9370" s="17">
        <v>3</v>
      </c>
      <c r="M9370" s="17"/>
      <c r="N9370" s="17"/>
      <c r="O9370" s="17"/>
      <c r="P9370" s="17"/>
      <c r="Q9370" s="17"/>
      <c r="R9370" s="17"/>
      <c r="S9370" s="17"/>
      <c r="U9370" s="28">
        <f t="shared" si="14741"/>
        <v>196</v>
      </c>
      <c r="V9370" s="28">
        <f t="shared" si="14753"/>
        <v>209</v>
      </c>
    </row>
    <row r="9371" spans="1:24" x14ac:dyDescent="0.3">
      <c r="A9371" s="28">
        <f t="shared" si="14751"/>
        <v>196210</v>
      </c>
      <c r="B9371" s="63" t="s">
        <v>15</v>
      </c>
      <c r="C9371" s="63"/>
      <c r="D9371" s="2">
        <f t="shared" ref="D9371" si="14788">MIN(B9378:B9387)</f>
        <v>0</v>
      </c>
      <c r="E9371" s="3" t="s">
        <v>16</v>
      </c>
      <c r="F9371" s="2">
        <f t="shared" ref="F9371" si="14789">MAX(B9378:B9387)</f>
        <v>0</v>
      </c>
      <c r="G9371" s="4" t="str">
        <f t="shared" ref="G9371" si="14790">IF(H9370="","",H9370)</f>
        <v>°C</v>
      </c>
      <c r="H9371" s="14"/>
      <c r="J9371" s="28" t="str">
        <f t="shared" ref="J9371" si="14791">CONCATENATE(K9370,1)</f>
        <v>31</v>
      </c>
      <c r="K9371" s="22" t="e">
        <f t="array" ref="K9371:L9373">LINEST(B9378:B9380,C9378:C9380^{1},TRUE,TRUE)</f>
        <v>#VALUE!</v>
      </c>
      <c r="L9371" s="22" t="e">
        <v>#VALUE!</v>
      </c>
      <c r="M9371" s="17"/>
      <c r="N9371" s="17"/>
      <c r="O9371" s="17"/>
      <c r="P9371" s="17"/>
      <c r="Q9371" s="17"/>
      <c r="R9371" s="17"/>
      <c r="S9371" s="17"/>
      <c r="U9371" s="28">
        <f t="shared" si="14741"/>
        <v>196</v>
      </c>
      <c r="V9371" s="28">
        <f t="shared" si="14753"/>
        <v>210</v>
      </c>
    </row>
    <row r="9372" spans="1:24" x14ac:dyDescent="0.3">
      <c r="A9372" s="28">
        <f t="shared" si="14751"/>
        <v>196211</v>
      </c>
      <c r="J9372" s="28" t="str">
        <f t="shared" ref="J9372" si="14792">CONCATENATE(K9370,2)</f>
        <v>32</v>
      </c>
      <c r="K9372" s="22" t="e">
        <v>#VALUE!</v>
      </c>
      <c r="L9372" s="22" t="e">
        <v>#VALUE!</v>
      </c>
      <c r="M9372" s="17"/>
      <c r="N9372" s="17"/>
      <c r="O9372" s="17"/>
      <c r="P9372" s="17"/>
      <c r="Q9372" s="17"/>
      <c r="R9372" s="17"/>
      <c r="S9372" s="17"/>
      <c r="U9372" s="28">
        <f t="shared" si="14741"/>
        <v>196</v>
      </c>
      <c r="V9372" s="28">
        <f t="shared" si="14753"/>
        <v>211</v>
      </c>
    </row>
    <row r="9373" spans="1:24" x14ac:dyDescent="0.3">
      <c r="A9373" s="28">
        <f t="shared" si="14751"/>
        <v>196212</v>
      </c>
      <c r="B9373" s="67" t="s">
        <v>17</v>
      </c>
      <c r="C9373" s="67"/>
      <c r="D9373" s="67"/>
      <c r="E9373" s="67"/>
      <c r="F9373" s="67"/>
      <c r="G9373" s="68" t="s">
        <v>31</v>
      </c>
      <c r="H9373" s="69"/>
      <c r="J9373" s="28" t="str">
        <f t="shared" ref="J9373" si="14793">CONCATENATE(K9370,3)</f>
        <v>33</v>
      </c>
      <c r="K9373" s="22" t="e">
        <v>#VALUE!</v>
      </c>
      <c r="L9373" s="22" t="e">
        <v>#VALUE!</v>
      </c>
      <c r="M9373" s="17"/>
      <c r="N9373" s="17"/>
      <c r="O9373" s="17"/>
      <c r="P9373" s="17"/>
      <c r="Q9373" s="17"/>
      <c r="R9373" s="17"/>
      <c r="S9373" s="17"/>
      <c r="U9373" s="28">
        <f t="shared" si="14741"/>
        <v>196</v>
      </c>
      <c r="V9373" s="28">
        <f t="shared" si="14753"/>
        <v>212</v>
      </c>
    </row>
    <row r="9374" spans="1:24" x14ac:dyDescent="0.3">
      <c r="A9374" s="28">
        <f t="shared" si="14751"/>
        <v>196213</v>
      </c>
      <c r="B9374" s="66" t="s">
        <v>18</v>
      </c>
      <c r="C9374" s="66"/>
      <c r="D9374" s="66"/>
      <c r="E9374" s="66" t="str">
        <f t="shared" ref="E9374" si="14794">IF(D9367="","",D9367)</f>
        <v/>
      </c>
      <c r="F9374" s="66"/>
      <c r="G9374" s="4" t="s">
        <v>18</v>
      </c>
      <c r="H9374" s="16"/>
      <c r="J9374" s="17"/>
      <c r="K9374" s="17">
        <v>4</v>
      </c>
      <c r="L9374" s="17">
        <v>4</v>
      </c>
      <c r="M9374" s="17">
        <v>4</v>
      </c>
      <c r="N9374" s="17"/>
      <c r="O9374" s="17"/>
      <c r="P9374" s="17"/>
      <c r="Q9374" s="17"/>
      <c r="R9374" s="17"/>
      <c r="S9374" s="17"/>
      <c r="U9374" s="28">
        <f t="shared" si="14741"/>
        <v>196</v>
      </c>
      <c r="V9374" s="28">
        <f t="shared" si="14753"/>
        <v>213</v>
      </c>
    </row>
    <row r="9375" spans="1:24" ht="15" customHeight="1" x14ac:dyDescent="0.3">
      <c r="A9375" s="28">
        <f t="shared" si="14751"/>
        <v>196214</v>
      </c>
      <c r="B9375" s="5" t="s">
        <v>19</v>
      </c>
      <c r="C9375" s="5" t="s">
        <v>20</v>
      </c>
      <c r="D9375" s="5" t="s">
        <v>21</v>
      </c>
      <c r="E9375" s="5"/>
      <c r="F9375" s="70" t="s">
        <v>33</v>
      </c>
      <c r="G9375" s="5" t="s">
        <v>19</v>
      </c>
      <c r="H9375" s="5" t="s">
        <v>20</v>
      </c>
      <c r="J9375" s="28" t="str">
        <f t="shared" ref="J9375" si="14795">CONCATENATE(K9374,1)</f>
        <v>41</v>
      </c>
      <c r="K9375" s="22" t="e">
        <f t="array" ref="K9375:M9377">LINEST(B9378:B9381,C9378:C9381^{1,2},TRUE,TRUE)</f>
        <v>#VALUE!</v>
      </c>
      <c r="L9375" s="22" t="e">
        <v>#VALUE!</v>
      </c>
      <c r="M9375" s="22" t="e">
        <v>#VALUE!</v>
      </c>
      <c r="N9375" s="17"/>
      <c r="O9375" s="17"/>
      <c r="P9375" s="17"/>
      <c r="Q9375" s="17"/>
      <c r="R9375" s="17"/>
      <c r="S9375" s="17"/>
      <c r="U9375" s="28">
        <f t="shared" si="14741"/>
        <v>196</v>
      </c>
      <c r="V9375" s="28">
        <f t="shared" si="14753"/>
        <v>214</v>
      </c>
    </row>
    <row r="9376" spans="1:24" x14ac:dyDescent="0.3">
      <c r="A9376" s="28">
        <f t="shared" si="14751"/>
        <v>196215</v>
      </c>
      <c r="B9376" s="5" t="s">
        <v>22</v>
      </c>
      <c r="C9376" s="5" t="s">
        <v>23</v>
      </c>
      <c r="D9376" s="5" t="s">
        <v>24</v>
      </c>
      <c r="E9376" s="5" t="s">
        <v>32</v>
      </c>
      <c r="F9376" s="70"/>
      <c r="G9376" s="5" t="s">
        <v>22</v>
      </c>
      <c r="H9376" s="5" t="s">
        <v>23</v>
      </c>
      <c r="J9376" s="28" t="str">
        <f t="shared" ref="J9376" si="14796">CONCATENATE(K9374,2)</f>
        <v>42</v>
      </c>
      <c r="K9376" s="22" t="e">
        <v>#VALUE!</v>
      </c>
      <c r="L9376" s="22" t="e">
        <v>#VALUE!</v>
      </c>
      <c r="M9376" s="22" t="e">
        <v>#VALUE!</v>
      </c>
      <c r="N9376" s="17"/>
      <c r="O9376" s="17"/>
      <c r="P9376" s="17"/>
      <c r="Q9376" s="17"/>
      <c r="R9376" s="17"/>
      <c r="S9376" s="17"/>
      <c r="U9376" s="28">
        <f t="shared" si="14741"/>
        <v>196</v>
      </c>
      <c r="V9376" s="28">
        <f t="shared" si="14753"/>
        <v>215</v>
      </c>
    </row>
    <row r="9377" spans="1:22" x14ac:dyDescent="0.3">
      <c r="A9377" s="28">
        <f t="shared" si="14751"/>
        <v>196216</v>
      </c>
      <c r="B9377" s="6" t="str">
        <f t="shared" ref="B9377" si="14797">IF(H9370="","",H9370)</f>
        <v>°C</v>
      </c>
      <c r="C9377" s="6" t="str">
        <f t="shared" ref="C9377" si="14798">IF(H9370="","",H9370)</f>
        <v>°C</v>
      </c>
      <c r="D9377" s="6" t="str">
        <f t="shared" ref="D9377" si="14799">IF(H9370="","",H9370)</f>
        <v>°C</v>
      </c>
      <c r="E9377" s="6"/>
      <c r="F9377" s="6"/>
      <c r="G9377" s="6" t="str">
        <f t="shared" ref="G9377" si="14800">IF(H9370="","",H9370)</f>
        <v>°C</v>
      </c>
      <c r="H9377" s="6" t="str">
        <f t="shared" ref="H9377" si="14801">IF(H9370="","",H9370)</f>
        <v>°C</v>
      </c>
      <c r="J9377" s="28" t="str">
        <f t="shared" ref="J9377" si="14802">CONCATENATE(K9374,3)</f>
        <v>43</v>
      </c>
      <c r="K9377" s="22" t="e">
        <v>#VALUE!</v>
      </c>
      <c r="L9377" s="22" t="e">
        <v>#VALUE!</v>
      </c>
      <c r="M9377" s="22" t="e">
        <v>#VALUE!</v>
      </c>
      <c r="N9377" s="17"/>
      <c r="O9377" s="17"/>
      <c r="P9377" s="17"/>
      <c r="Q9377" s="17"/>
      <c r="R9377" s="17"/>
      <c r="S9377" s="17"/>
      <c r="U9377" s="28">
        <f t="shared" si="14741"/>
        <v>196</v>
      </c>
      <c r="V9377" s="28">
        <f t="shared" si="14753"/>
        <v>216</v>
      </c>
    </row>
    <row r="9378" spans="1:22" x14ac:dyDescent="0.3">
      <c r="A9378" s="28">
        <f t="shared" si="14751"/>
        <v>196217</v>
      </c>
      <c r="B9378" s="26"/>
      <c r="C9378" s="26"/>
      <c r="D9378" s="26"/>
      <c r="E9378" s="9"/>
      <c r="F9378" s="26"/>
      <c r="G9378" s="27"/>
      <c r="H9378" s="27"/>
      <c r="J9378" s="17"/>
      <c r="K9378" s="17">
        <v>5</v>
      </c>
      <c r="L9378" s="17">
        <v>5</v>
      </c>
      <c r="M9378" s="17">
        <v>5</v>
      </c>
      <c r="N9378" s="17">
        <v>5</v>
      </c>
      <c r="O9378" s="17"/>
      <c r="P9378" s="17"/>
      <c r="Q9378" s="17"/>
      <c r="R9378" s="17"/>
      <c r="S9378" s="17"/>
      <c r="U9378" s="28">
        <f t="shared" si="14741"/>
        <v>196</v>
      </c>
      <c r="V9378" s="28">
        <f t="shared" si="14753"/>
        <v>217</v>
      </c>
    </row>
    <row r="9379" spans="1:22" x14ac:dyDescent="0.3">
      <c r="A9379" s="28">
        <f t="shared" si="14751"/>
        <v>196218</v>
      </c>
      <c r="B9379" s="26"/>
      <c r="C9379" s="26"/>
      <c r="D9379" s="26"/>
      <c r="E9379" s="9"/>
      <c r="F9379" s="26"/>
      <c r="G9379" s="27"/>
      <c r="H9379" s="27"/>
      <c r="J9379" s="28" t="str">
        <f t="shared" ref="J9379" si="14803">CONCATENATE(K9378,1)</f>
        <v>51</v>
      </c>
      <c r="K9379" s="22" t="e">
        <f t="array" ref="K9379:N9381">LINEST(B9378:B9382,C9378:C9382^{1,2,3},TRUE,TRUE)</f>
        <v>#VALUE!</v>
      </c>
      <c r="L9379" s="22" t="e">
        <v>#VALUE!</v>
      </c>
      <c r="M9379" s="22" t="e">
        <v>#VALUE!</v>
      </c>
      <c r="N9379" s="22" t="e">
        <v>#VALUE!</v>
      </c>
      <c r="O9379" s="17"/>
      <c r="P9379" s="17"/>
      <c r="Q9379" s="17"/>
      <c r="R9379" s="17"/>
      <c r="S9379" s="17"/>
      <c r="U9379" s="28">
        <f t="shared" si="14741"/>
        <v>196</v>
      </c>
      <c r="V9379" s="28">
        <f t="shared" si="14753"/>
        <v>218</v>
      </c>
    </row>
    <row r="9380" spans="1:22" x14ac:dyDescent="0.3">
      <c r="A9380" s="28">
        <f t="shared" si="14751"/>
        <v>196219</v>
      </c>
      <c r="B9380" s="26"/>
      <c r="C9380" s="26"/>
      <c r="D9380" s="26"/>
      <c r="E9380" s="9"/>
      <c r="F9380" s="26"/>
      <c r="G9380" s="27"/>
      <c r="H9380" s="27"/>
      <c r="J9380" s="28" t="str">
        <f t="shared" ref="J9380" si="14804">CONCATENATE(K9378,2)</f>
        <v>52</v>
      </c>
      <c r="K9380" s="22" t="e">
        <v>#VALUE!</v>
      </c>
      <c r="L9380" s="22" t="e">
        <v>#VALUE!</v>
      </c>
      <c r="M9380" s="22" t="e">
        <v>#VALUE!</v>
      </c>
      <c r="N9380" s="22" t="e">
        <v>#VALUE!</v>
      </c>
      <c r="O9380" s="17"/>
      <c r="P9380" s="17"/>
      <c r="Q9380" s="17"/>
      <c r="R9380" s="17"/>
      <c r="S9380" s="17"/>
      <c r="U9380" s="28">
        <f t="shared" si="14741"/>
        <v>196</v>
      </c>
      <c r="V9380" s="28">
        <f t="shared" si="14753"/>
        <v>219</v>
      </c>
    </row>
    <row r="9381" spans="1:22" x14ac:dyDescent="0.3">
      <c r="A9381" s="28">
        <f t="shared" si="14751"/>
        <v>196220</v>
      </c>
      <c r="B9381" s="26"/>
      <c r="C9381" s="26"/>
      <c r="D9381" s="26"/>
      <c r="E9381" s="9"/>
      <c r="F9381" s="26"/>
      <c r="G9381" s="27"/>
      <c r="H9381" s="27"/>
      <c r="J9381" s="28" t="str">
        <f t="shared" ref="J9381" si="14805">CONCATENATE(K9378,3)</f>
        <v>53</v>
      </c>
      <c r="K9381" s="22" t="e">
        <v>#VALUE!</v>
      </c>
      <c r="L9381" s="22" t="e">
        <v>#VALUE!</v>
      </c>
      <c r="M9381" s="22" t="e">
        <v>#VALUE!</v>
      </c>
      <c r="N9381" s="22" t="e">
        <v>#VALUE!</v>
      </c>
      <c r="O9381" s="17"/>
      <c r="P9381" s="17"/>
      <c r="Q9381" s="17"/>
      <c r="R9381" s="17"/>
      <c r="S9381" s="17"/>
      <c r="U9381" s="28">
        <f t="shared" si="14741"/>
        <v>196</v>
      </c>
      <c r="V9381" s="28">
        <f t="shared" si="14753"/>
        <v>220</v>
      </c>
    </row>
    <row r="9382" spans="1:22" x14ac:dyDescent="0.3">
      <c r="A9382" s="28">
        <f t="shared" si="14751"/>
        <v>196221</v>
      </c>
      <c r="B9382" s="26"/>
      <c r="C9382" s="26"/>
      <c r="D9382" s="26"/>
      <c r="E9382" s="9"/>
      <c r="F9382" s="26"/>
      <c r="G9382" s="27"/>
      <c r="H9382" s="27"/>
      <c r="J9382" s="17"/>
      <c r="K9382" s="17">
        <v>6</v>
      </c>
      <c r="L9382" s="17">
        <v>6</v>
      </c>
      <c r="M9382" s="17">
        <v>6</v>
      </c>
      <c r="N9382" s="17">
        <v>6</v>
      </c>
      <c r="O9382" s="17">
        <v>6</v>
      </c>
      <c r="P9382" s="17"/>
      <c r="Q9382" s="17"/>
      <c r="R9382" s="17"/>
      <c r="S9382" s="17"/>
      <c r="U9382" s="28">
        <f t="shared" si="14741"/>
        <v>196</v>
      </c>
      <c r="V9382" s="28">
        <f t="shared" si="14753"/>
        <v>221</v>
      </c>
    </row>
    <row r="9383" spans="1:22" x14ac:dyDescent="0.3">
      <c r="A9383" s="28">
        <f t="shared" si="14751"/>
        <v>196222</v>
      </c>
      <c r="B9383" s="26"/>
      <c r="C9383" s="26"/>
      <c r="D9383" s="26"/>
      <c r="E9383" s="9"/>
      <c r="F9383" s="26"/>
      <c r="G9383" s="27"/>
      <c r="H9383" s="27"/>
      <c r="J9383" s="28" t="str">
        <f t="shared" ref="J9383" si="14806">CONCATENATE(K9382,1)</f>
        <v>61</v>
      </c>
      <c r="K9383" s="22" t="e">
        <f t="array" ref="K9383:O9385">LINEST(B9378:B9383,C9378:C9383^{1,2,3,4},TRUE,TRUE)</f>
        <v>#VALUE!</v>
      </c>
      <c r="L9383" s="22" t="e">
        <v>#VALUE!</v>
      </c>
      <c r="M9383" s="22" t="e">
        <v>#VALUE!</v>
      </c>
      <c r="N9383" s="22" t="e">
        <v>#VALUE!</v>
      </c>
      <c r="O9383" s="22" t="e">
        <v>#VALUE!</v>
      </c>
      <c r="P9383" s="17"/>
      <c r="Q9383" s="17"/>
      <c r="R9383" s="17"/>
      <c r="S9383" s="17"/>
      <c r="U9383" s="28">
        <f t="shared" si="14741"/>
        <v>196</v>
      </c>
      <c r="V9383" s="28">
        <f t="shared" si="14753"/>
        <v>222</v>
      </c>
    </row>
    <row r="9384" spans="1:22" x14ac:dyDescent="0.3">
      <c r="A9384" s="28">
        <f t="shared" si="14751"/>
        <v>196223</v>
      </c>
      <c r="B9384" s="26"/>
      <c r="C9384" s="26"/>
      <c r="D9384" s="26"/>
      <c r="E9384" s="9"/>
      <c r="F9384" s="26"/>
      <c r="G9384" s="27"/>
      <c r="H9384" s="27"/>
      <c r="J9384" s="28" t="str">
        <f t="shared" ref="J9384" si="14807">CONCATENATE(K9382,2)</f>
        <v>62</v>
      </c>
      <c r="K9384" s="22" t="e">
        <v>#VALUE!</v>
      </c>
      <c r="L9384" s="22" t="e">
        <v>#VALUE!</v>
      </c>
      <c r="M9384" s="22" t="e">
        <v>#VALUE!</v>
      </c>
      <c r="N9384" s="22" t="e">
        <v>#VALUE!</v>
      </c>
      <c r="O9384" s="22" t="e">
        <v>#VALUE!</v>
      </c>
      <c r="P9384" s="17"/>
      <c r="Q9384" s="17"/>
      <c r="R9384" s="17"/>
      <c r="S9384" s="17"/>
      <c r="U9384" s="28">
        <f t="shared" si="14741"/>
        <v>196</v>
      </c>
      <c r="V9384" s="28">
        <f t="shared" si="14753"/>
        <v>223</v>
      </c>
    </row>
    <row r="9385" spans="1:22" x14ac:dyDescent="0.3">
      <c r="A9385" s="28">
        <f t="shared" si="14751"/>
        <v>196224</v>
      </c>
      <c r="B9385" s="26"/>
      <c r="C9385" s="26"/>
      <c r="D9385" s="26"/>
      <c r="E9385" s="9"/>
      <c r="F9385" s="26"/>
      <c r="G9385" s="27"/>
      <c r="H9385" s="27"/>
      <c r="J9385" s="28" t="str">
        <f t="shared" ref="J9385" si="14808">CONCATENATE(K9382,3)</f>
        <v>63</v>
      </c>
      <c r="K9385" s="22" t="e">
        <v>#VALUE!</v>
      </c>
      <c r="L9385" s="22" t="e">
        <v>#VALUE!</v>
      </c>
      <c r="M9385" s="22" t="e">
        <v>#VALUE!</v>
      </c>
      <c r="N9385" s="22" t="e">
        <v>#VALUE!</v>
      </c>
      <c r="O9385" s="22" t="e">
        <v>#VALUE!</v>
      </c>
      <c r="P9385" s="17"/>
      <c r="Q9385" s="17"/>
      <c r="R9385" s="17"/>
      <c r="S9385" s="17"/>
      <c r="U9385" s="28">
        <f t="shared" si="14741"/>
        <v>196</v>
      </c>
      <c r="V9385" s="28">
        <f t="shared" si="14753"/>
        <v>224</v>
      </c>
    </row>
    <row r="9386" spans="1:22" x14ac:dyDescent="0.3">
      <c r="A9386" s="28">
        <f t="shared" si="14751"/>
        <v>196225</v>
      </c>
      <c r="B9386" s="26"/>
      <c r="C9386" s="26"/>
      <c r="D9386" s="26"/>
      <c r="E9386" s="9"/>
      <c r="F9386" s="26"/>
      <c r="G9386" s="27"/>
      <c r="H9386" s="27"/>
      <c r="J9386" s="17"/>
      <c r="K9386" s="17">
        <v>7</v>
      </c>
      <c r="L9386" s="17">
        <v>7</v>
      </c>
      <c r="M9386" s="17">
        <v>7</v>
      </c>
      <c r="N9386" s="17">
        <v>7</v>
      </c>
      <c r="O9386" s="17">
        <v>7</v>
      </c>
      <c r="P9386" s="17">
        <v>7</v>
      </c>
      <c r="Q9386" s="17"/>
      <c r="R9386" s="17"/>
      <c r="S9386" s="17"/>
      <c r="U9386" s="28">
        <f t="shared" si="14741"/>
        <v>196</v>
      </c>
      <c r="V9386" s="28">
        <f t="shared" si="14753"/>
        <v>225</v>
      </c>
    </row>
    <row r="9387" spans="1:22" x14ac:dyDescent="0.3">
      <c r="A9387" s="28">
        <f t="shared" si="14751"/>
        <v>196226</v>
      </c>
      <c r="B9387" s="26"/>
      <c r="C9387" s="26"/>
      <c r="D9387" s="26"/>
      <c r="E9387" s="9"/>
      <c r="F9387" s="26"/>
      <c r="G9387" s="27"/>
      <c r="H9387" s="27"/>
      <c r="J9387" s="28" t="str">
        <f t="shared" ref="J9387" si="14809">CONCATENATE(K9386,1)</f>
        <v>71</v>
      </c>
      <c r="K9387" s="22" t="e">
        <f t="array" ref="K9387:P9389">LINEST(B9378:B9384,C9378:C9384^{1,2,3,4,5},TRUE,TRUE)</f>
        <v>#VALUE!</v>
      </c>
      <c r="L9387" s="22" t="e">
        <v>#VALUE!</v>
      </c>
      <c r="M9387" s="22" t="e">
        <v>#VALUE!</v>
      </c>
      <c r="N9387" s="22" t="e">
        <v>#VALUE!</v>
      </c>
      <c r="O9387" s="22" t="e">
        <v>#VALUE!</v>
      </c>
      <c r="P9387" s="22" t="e">
        <v>#VALUE!</v>
      </c>
      <c r="Q9387" s="17"/>
      <c r="R9387" s="17"/>
      <c r="S9387" s="17"/>
      <c r="U9387" s="28">
        <f t="shared" si="14741"/>
        <v>196</v>
      </c>
      <c r="V9387" s="28">
        <f t="shared" si="14753"/>
        <v>226</v>
      </c>
    </row>
    <row r="9388" spans="1:22" x14ac:dyDescent="0.3">
      <c r="A9388" s="28">
        <f t="shared" si="14751"/>
        <v>196227</v>
      </c>
      <c r="B9388" s="2">
        <f t="shared" ref="B9388" si="14810">COUNT(B9378:B9387)-2</f>
        <v>-2</v>
      </c>
      <c r="J9388" s="28" t="str">
        <f t="shared" ref="J9388" si="14811">CONCATENATE(K9386,2)</f>
        <v>72</v>
      </c>
      <c r="K9388" s="22" t="e">
        <v>#VALUE!</v>
      </c>
      <c r="L9388" s="22" t="e">
        <v>#VALUE!</v>
      </c>
      <c r="M9388" s="22" t="e">
        <v>#VALUE!</v>
      </c>
      <c r="N9388" s="22" t="e">
        <v>#VALUE!</v>
      </c>
      <c r="O9388" s="22" t="e">
        <v>#VALUE!</v>
      </c>
      <c r="P9388" s="22" t="e">
        <v>#VALUE!</v>
      </c>
      <c r="Q9388" s="17"/>
      <c r="R9388" s="17"/>
      <c r="S9388" s="17"/>
      <c r="U9388" s="28">
        <f t="shared" si="14741"/>
        <v>196</v>
      </c>
      <c r="V9388" s="28">
        <f t="shared" si="14753"/>
        <v>227</v>
      </c>
    </row>
    <row r="9389" spans="1:22" x14ac:dyDescent="0.3">
      <c r="A9389" s="28">
        <f t="shared" si="14751"/>
        <v>196228</v>
      </c>
      <c r="J9389" s="28" t="str">
        <f t="shared" ref="J9389" si="14812">CONCATENATE(K9386,3)</f>
        <v>73</v>
      </c>
      <c r="K9389" s="22" t="e">
        <v>#VALUE!</v>
      </c>
      <c r="L9389" s="22" t="e">
        <v>#VALUE!</v>
      </c>
      <c r="M9389" s="22" t="e">
        <v>#VALUE!</v>
      </c>
      <c r="N9389" s="22" t="e">
        <v>#VALUE!</v>
      </c>
      <c r="O9389" s="22" t="e">
        <v>#VALUE!</v>
      </c>
      <c r="P9389" s="22" t="e">
        <v>#VALUE!</v>
      </c>
      <c r="Q9389" s="17"/>
      <c r="R9389" s="17"/>
      <c r="S9389" s="17"/>
      <c r="U9389" s="28">
        <f t="shared" si="14741"/>
        <v>196</v>
      </c>
      <c r="V9389" s="28">
        <f t="shared" si="14753"/>
        <v>228</v>
      </c>
    </row>
    <row r="9390" spans="1:22" x14ac:dyDescent="0.3">
      <c r="A9390" s="28">
        <f t="shared" si="14751"/>
        <v>196229</v>
      </c>
      <c r="B9390" s="66" t="s">
        <v>25</v>
      </c>
      <c r="C9390" s="66"/>
      <c r="D9390" s="66"/>
      <c r="E9390" s="66"/>
      <c r="F9390" s="66"/>
      <c r="G9390" s="66"/>
      <c r="H9390" s="66"/>
      <c r="J9390" s="17"/>
      <c r="K9390" s="17">
        <v>8</v>
      </c>
      <c r="L9390" s="17">
        <v>8</v>
      </c>
      <c r="M9390" s="17">
        <v>8</v>
      </c>
      <c r="N9390" s="17">
        <v>8</v>
      </c>
      <c r="O9390" s="17">
        <v>8</v>
      </c>
      <c r="P9390" s="17">
        <v>8</v>
      </c>
      <c r="Q9390" s="17">
        <v>8</v>
      </c>
      <c r="R9390" s="17"/>
      <c r="S9390" s="17"/>
      <c r="U9390" s="28">
        <f t="shared" si="14741"/>
        <v>196</v>
      </c>
      <c r="V9390" s="28">
        <f t="shared" si="14753"/>
        <v>229</v>
      </c>
    </row>
    <row r="9391" spans="1:22" x14ac:dyDescent="0.3">
      <c r="A9391" s="28">
        <f t="shared" si="14751"/>
        <v>196230</v>
      </c>
      <c r="B9391" s="71"/>
      <c r="C9391" s="71"/>
      <c r="D9391" s="71"/>
      <c r="E9391" s="71"/>
      <c r="F9391" s="71"/>
      <c r="G9391" s="71"/>
      <c r="H9391" s="71"/>
      <c r="J9391" s="28" t="str">
        <f t="shared" ref="J9391" si="14813">CONCATENATE(K9390,1)</f>
        <v>81</v>
      </c>
      <c r="K9391" s="22" t="e">
        <f t="array" ref="K9391:Q9393">LINEST(B9378:B9385,C9378:C9385^{1,2,3,4,5,6},TRUE,TRUE)</f>
        <v>#VALUE!</v>
      </c>
      <c r="L9391" s="22" t="e">
        <v>#VALUE!</v>
      </c>
      <c r="M9391" s="22" t="e">
        <v>#VALUE!</v>
      </c>
      <c r="N9391" s="22" t="e">
        <v>#VALUE!</v>
      </c>
      <c r="O9391" s="22" t="e">
        <v>#VALUE!</v>
      </c>
      <c r="P9391" s="22" t="e">
        <v>#VALUE!</v>
      </c>
      <c r="Q9391" s="22" t="e">
        <v>#VALUE!</v>
      </c>
      <c r="R9391" s="17"/>
      <c r="S9391" s="17"/>
      <c r="U9391" s="28">
        <f t="shared" si="14741"/>
        <v>196</v>
      </c>
      <c r="V9391" s="28">
        <f t="shared" si="14753"/>
        <v>230</v>
      </c>
    </row>
    <row r="9392" spans="1:22" x14ac:dyDescent="0.3">
      <c r="A9392" s="28">
        <f t="shared" si="14751"/>
        <v>196231</v>
      </c>
      <c r="B9392" s="71"/>
      <c r="C9392" s="71"/>
      <c r="D9392" s="71"/>
      <c r="E9392" s="71"/>
      <c r="F9392" s="71"/>
      <c r="G9392" s="71"/>
      <c r="H9392" s="71"/>
      <c r="J9392" s="28" t="str">
        <f t="shared" ref="J9392" si="14814">CONCATENATE(K9390,2)</f>
        <v>82</v>
      </c>
      <c r="K9392" s="22" t="e">
        <v>#VALUE!</v>
      </c>
      <c r="L9392" s="22" t="e">
        <v>#VALUE!</v>
      </c>
      <c r="M9392" s="22" t="e">
        <v>#VALUE!</v>
      </c>
      <c r="N9392" s="22" t="e">
        <v>#VALUE!</v>
      </c>
      <c r="O9392" s="22" t="e">
        <v>#VALUE!</v>
      </c>
      <c r="P9392" s="22" t="e">
        <v>#VALUE!</v>
      </c>
      <c r="Q9392" s="22" t="e">
        <v>#VALUE!</v>
      </c>
      <c r="R9392" s="17"/>
      <c r="S9392" s="17"/>
      <c r="U9392" s="28">
        <f t="shared" si="14741"/>
        <v>196</v>
      </c>
      <c r="V9392" s="28">
        <f t="shared" si="14753"/>
        <v>231</v>
      </c>
    </row>
    <row r="9393" spans="1:22" x14ac:dyDescent="0.3">
      <c r="A9393" s="28">
        <f t="shared" si="14751"/>
        <v>196232</v>
      </c>
      <c r="J9393" s="28" t="str">
        <f t="shared" ref="J9393" si="14815">CONCATENATE(K9390,3)</f>
        <v>83</v>
      </c>
      <c r="K9393" s="22" t="e">
        <v>#VALUE!</v>
      </c>
      <c r="L9393" s="22" t="e">
        <v>#VALUE!</v>
      </c>
      <c r="M9393" s="22" t="e">
        <v>#VALUE!</v>
      </c>
      <c r="N9393" s="22" t="e">
        <v>#VALUE!</v>
      </c>
      <c r="O9393" s="22" t="e">
        <v>#VALUE!</v>
      </c>
      <c r="P9393" s="22" t="e">
        <v>#VALUE!</v>
      </c>
      <c r="Q9393" s="22" t="e">
        <v>#VALUE!</v>
      </c>
      <c r="R9393" s="17"/>
      <c r="S9393" s="17"/>
      <c r="U9393" s="28">
        <f t="shared" si="14741"/>
        <v>196</v>
      </c>
      <c r="V9393" s="28">
        <f t="shared" si="14753"/>
        <v>232</v>
      </c>
    </row>
    <row r="9394" spans="1:22" ht="15" customHeight="1" x14ac:dyDescent="0.3">
      <c r="A9394" s="28">
        <f t="shared" si="14751"/>
        <v>196233</v>
      </c>
      <c r="B9394" s="66" t="s">
        <v>52</v>
      </c>
      <c r="C9394" s="66"/>
      <c r="D9394" s="66"/>
      <c r="E9394" s="10" t="str">
        <f>IF(D9364="","",MAX(E9395,E9396))</f>
        <v/>
      </c>
      <c r="J9394" s="17"/>
      <c r="K9394" s="17">
        <v>9</v>
      </c>
      <c r="L9394" s="17">
        <v>9</v>
      </c>
      <c r="M9394" s="17">
        <v>9</v>
      </c>
      <c r="N9394" s="17">
        <v>9</v>
      </c>
      <c r="O9394" s="17">
        <v>9</v>
      </c>
      <c r="P9394" s="17">
        <v>9</v>
      </c>
      <c r="Q9394" s="17">
        <v>9</v>
      </c>
      <c r="R9394" s="17">
        <v>9</v>
      </c>
      <c r="S9394" s="17"/>
      <c r="U9394" s="28">
        <f t="shared" si="14741"/>
        <v>196</v>
      </c>
      <c r="V9394" s="28">
        <f t="shared" si="14753"/>
        <v>233</v>
      </c>
    </row>
    <row r="9395" spans="1:22" x14ac:dyDescent="0.3">
      <c r="A9395" s="28">
        <f t="shared" si="14751"/>
        <v>196234</v>
      </c>
      <c r="B9395" s="2" t="s">
        <v>26</v>
      </c>
      <c r="C9395" s="2" t="s">
        <v>27</v>
      </c>
      <c r="D9395" s="2" t="s">
        <v>28</v>
      </c>
      <c r="E9395" s="11">
        <f>ABS(MIN(D9396:D9405))</f>
        <v>0</v>
      </c>
      <c r="G9395" s="2" t="s">
        <v>230</v>
      </c>
      <c r="J9395" s="28" t="str">
        <f t="shared" ref="J9395" si="14816">CONCATENATE(K9394,1)</f>
        <v>91</v>
      </c>
      <c r="K9395" s="22" t="e">
        <f t="array" ref="K9395:R9397">LINEST(B9378:B9386,C9378:C9386^{1,2,3,4,5,6,7},TRUE,TRUE)</f>
        <v>#VALUE!</v>
      </c>
      <c r="L9395" s="22" t="e">
        <v>#VALUE!</v>
      </c>
      <c r="M9395" s="22" t="e">
        <v>#VALUE!</v>
      </c>
      <c r="N9395" s="22" t="e">
        <v>#VALUE!</v>
      </c>
      <c r="O9395" s="22" t="e">
        <v>#VALUE!</v>
      </c>
      <c r="P9395" s="22" t="e">
        <v>#VALUE!</v>
      </c>
      <c r="Q9395" s="22" t="e">
        <v>#VALUE!</v>
      </c>
      <c r="R9395" s="22" t="e">
        <v>#VALUE!</v>
      </c>
      <c r="S9395" s="17"/>
      <c r="U9395" s="28">
        <f t="shared" si="14741"/>
        <v>196</v>
      </c>
      <c r="V9395" s="28">
        <f t="shared" si="14753"/>
        <v>234</v>
      </c>
    </row>
    <row r="9396" spans="1:22" x14ac:dyDescent="0.3">
      <c r="A9396" s="28">
        <f t="shared" si="14751"/>
        <v>196235</v>
      </c>
      <c r="B9396" s="7">
        <f t="shared" ref="B9396:B9405" si="14817">C9378-B9378</f>
        <v>0</v>
      </c>
      <c r="C9396" s="7">
        <f t="shared" ref="C9396:C9405" si="14818">H9378-G9378</f>
        <v>0</v>
      </c>
      <c r="D9396" s="7">
        <f>C9396-B9396</f>
        <v>0</v>
      </c>
      <c r="E9396" s="11">
        <f>ABS(MAX(D9396:D9405))</f>
        <v>0</v>
      </c>
      <c r="F9396" s="13"/>
      <c r="G9396" s="2" t="str">
        <f>IF(D9378="","",D9378/E9378)</f>
        <v/>
      </c>
      <c r="H9396" s="13"/>
      <c r="J9396" s="28" t="str">
        <f t="shared" ref="J9396" si="14819">CONCATENATE(K9394,2)</f>
        <v>92</v>
      </c>
      <c r="K9396" s="22" t="e">
        <v>#VALUE!</v>
      </c>
      <c r="L9396" s="22" t="e">
        <v>#VALUE!</v>
      </c>
      <c r="M9396" s="22" t="e">
        <v>#VALUE!</v>
      </c>
      <c r="N9396" s="22" t="e">
        <v>#VALUE!</v>
      </c>
      <c r="O9396" s="22" t="e">
        <v>#VALUE!</v>
      </c>
      <c r="P9396" s="22" t="e">
        <v>#VALUE!</v>
      </c>
      <c r="Q9396" s="22" t="e">
        <v>#VALUE!</v>
      </c>
      <c r="R9396" s="22" t="e">
        <v>#VALUE!</v>
      </c>
      <c r="S9396" s="17"/>
      <c r="U9396" s="28">
        <f t="shared" si="14741"/>
        <v>196</v>
      </c>
      <c r="V9396" s="28">
        <f t="shared" si="14753"/>
        <v>235</v>
      </c>
    </row>
    <row r="9397" spans="1:22" x14ac:dyDescent="0.3">
      <c r="A9397" s="28">
        <f t="shared" si="14751"/>
        <v>196236</v>
      </c>
      <c r="B9397" s="7">
        <f t="shared" si="14817"/>
        <v>0</v>
      </c>
      <c r="C9397" s="7">
        <f t="shared" si="14818"/>
        <v>0</v>
      </c>
      <c r="D9397" s="7">
        <f t="shared" ref="D9397:D9405" si="14820">C9397-B9397</f>
        <v>0</v>
      </c>
      <c r="E9397" s="12" t="s">
        <v>34</v>
      </c>
      <c r="G9397" s="2" t="str">
        <f t="shared" ref="G9397:G9405" si="14821">IF(D9379="","",D9379/E9379)</f>
        <v/>
      </c>
      <c r="H9397" s="13"/>
      <c r="J9397" s="28" t="str">
        <f t="shared" ref="J9397" si="14822">CONCATENATE(K9394,3)</f>
        <v>93</v>
      </c>
      <c r="K9397" s="22" t="e">
        <v>#VALUE!</v>
      </c>
      <c r="L9397" s="22" t="e">
        <v>#VALUE!</v>
      </c>
      <c r="M9397" s="22" t="e">
        <v>#VALUE!</v>
      </c>
      <c r="N9397" s="22" t="e">
        <v>#VALUE!</v>
      </c>
      <c r="O9397" s="22" t="e">
        <v>#VALUE!</v>
      </c>
      <c r="P9397" s="22" t="e">
        <v>#VALUE!</v>
      </c>
      <c r="Q9397" s="22" t="e">
        <v>#VALUE!</v>
      </c>
      <c r="R9397" s="22" t="e">
        <v>#VALUE!</v>
      </c>
      <c r="S9397" s="17"/>
      <c r="U9397" s="28">
        <f t="shared" si="14741"/>
        <v>196</v>
      </c>
      <c r="V9397" s="28">
        <f t="shared" si="14753"/>
        <v>236</v>
      </c>
    </row>
    <row r="9398" spans="1:22" x14ac:dyDescent="0.3">
      <c r="A9398" s="28">
        <f t="shared" si="14751"/>
        <v>196237</v>
      </c>
      <c r="B9398" s="7">
        <f t="shared" si="14817"/>
        <v>0</v>
      </c>
      <c r="C9398" s="7">
        <f t="shared" si="14818"/>
        <v>0</v>
      </c>
      <c r="D9398" s="7">
        <f t="shared" si="14820"/>
        <v>0</v>
      </c>
      <c r="E9398" s="10" t="str">
        <f>IF(D9364="","",MAX(E9399,E9400))</f>
        <v/>
      </c>
      <c r="G9398" s="2" t="str">
        <f t="shared" si="14821"/>
        <v/>
      </c>
      <c r="H9398" s="13"/>
      <c r="J9398" s="17"/>
      <c r="K9398" s="17">
        <v>10</v>
      </c>
      <c r="L9398" s="17">
        <v>10</v>
      </c>
      <c r="M9398" s="17">
        <v>10</v>
      </c>
      <c r="N9398" s="17">
        <v>10</v>
      </c>
      <c r="O9398" s="17">
        <v>10</v>
      </c>
      <c r="P9398" s="17">
        <v>10</v>
      </c>
      <c r="Q9398" s="17">
        <v>10</v>
      </c>
      <c r="R9398" s="17">
        <v>10</v>
      </c>
      <c r="S9398" s="17">
        <v>10</v>
      </c>
      <c r="U9398" s="28">
        <f t="shared" si="14741"/>
        <v>196</v>
      </c>
      <c r="V9398" s="28">
        <f t="shared" si="14753"/>
        <v>237</v>
      </c>
    </row>
    <row r="9399" spans="1:22" x14ac:dyDescent="0.3">
      <c r="A9399" s="28">
        <f t="shared" si="14751"/>
        <v>196238</v>
      </c>
      <c r="B9399" s="7">
        <f t="shared" si="14817"/>
        <v>0</v>
      </c>
      <c r="C9399" s="7">
        <f t="shared" si="14818"/>
        <v>0</v>
      </c>
      <c r="D9399" s="7">
        <f t="shared" si="14820"/>
        <v>0</v>
      </c>
      <c r="E9399" s="11">
        <f>ABS(MIN(B9396:B9405))</f>
        <v>0</v>
      </c>
      <c r="G9399" s="2" t="str">
        <f t="shared" si="14821"/>
        <v/>
      </c>
      <c r="H9399" s="13"/>
      <c r="J9399" s="28" t="str">
        <f t="shared" ref="J9399" si="14823">CONCATENATE(K9398,1)</f>
        <v>101</v>
      </c>
      <c r="K9399" s="22" t="e">
        <f t="array" ref="K9399:S9401">LINEST(B9378:B9387,C9378:C9387^{1,2,3,4,5,6,7,8},TRUE,TRUE)</f>
        <v>#VALUE!</v>
      </c>
      <c r="L9399" s="22" t="e">
        <v>#VALUE!</v>
      </c>
      <c r="M9399" s="22" t="e">
        <v>#VALUE!</v>
      </c>
      <c r="N9399" s="22" t="e">
        <v>#VALUE!</v>
      </c>
      <c r="O9399" s="22" t="e">
        <v>#VALUE!</v>
      </c>
      <c r="P9399" s="22" t="e">
        <v>#VALUE!</v>
      </c>
      <c r="Q9399" s="22" t="e">
        <v>#VALUE!</v>
      </c>
      <c r="R9399" s="22" t="e">
        <v>#VALUE!</v>
      </c>
      <c r="S9399" s="22" t="e">
        <v>#VALUE!</v>
      </c>
      <c r="U9399" s="28">
        <f t="shared" si="14741"/>
        <v>196</v>
      </c>
      <c r="V9399" s="28">
        <f t="shared" si="14753"/>
        <v>238</v>
      </c>
    </row>
    <row r="9400" spans="1:22" x14ac:dyDescent="0.3">
      <c r="A9400" s="28">
        <f t="shared" si="14751"/>
        <v>196239</v>
      </c>
      <c r="B9400" s="7">
        <f t="shared" si="14817"/>
        <v>0</v>
      </c>
      <c r="C9400" s="7">
        <f t="shared" si="14818"/>
        <v>0</v>
      </c>
      <c r="D9400" s="7">
        <f t="shared" si="14820"/>
        <v>0</v>
      </c>
      <c r="E9400" s="11">
        <f>ABS(MAX(B9396:B9405))</f>
        <v>0</v>
      </c>
      <c r="G9400" s="2" t="str">
        <f t="shared" si="14821"/>
        <v/>
      </c>
      <c r="H9400" s="13"/>
      <c r="J9400" s="28" t="str">
        <f t="shared" ref="J9400" si="14824">CONCATENATE(K9398,2)</f>
        <v>102</v>
      </c>
      <c r="K9400" s="22" t="e">
        <v>#VALUE!</v>
      </c>
      <c r="L9400" s="22" t="e">
        <v>#VALUE!</v>
      </c>
      <c r="M9400" s="22" t="e">
        <v>#VALUE!</v>
      </c>
      <c r="N9400" s="22" t="e">
        <v>#VALUE!</v>
      </c>
      <c r="O9400" s="22" t="e">
        <v>#VALUE!</v>
      </c>
      <c r="P9400" s="22" t="e">
        <v>#VALUE!</v>
      </c>
      <c r="Q9400" s="22" t="e">
        <v>#VALUE!</v>
      </c>
      <c r="R9400" s="22" t="e">
        <v>#VALUE!</v>
      </c>
      <c r="S9400" s="22" t="e">
        <v>#VALUE!</v>
      </c>
      <c r="U9400" s="28">
        <f t="shared" si="14741"/>
        <v>196</v>
      </c>
      <c r="V9400" s="28">
        <f t="shared" si="14753"/>
        <v>239</v>
      </c>
    </row>
    <row r="9401" spans="1:22" x14ac:dyDescent="0.3">
      <c r="A9401" s="28">
        <f t="shared" si="14751"/>
        <v>196240</v>
      </c>
      <c r="B9401" s="7">
        <f t="shared" si="14817"/>
        <v>0</v>
      </c>
      <c r="C9401" s="7">
        <f t="shared" si="14818"/>
        <v>0</v>
      </c>
      <c r="D9401" s="7">
        <f t="shared" si="14820"/>
        <v>0</v>
      </c>
      <c r="E9401" s="12" t="s">
        <v>231</v>
      </c>
      <c r="G9401" s="2" t="str">
        <f t="shared" si="14821"/>
        <v/>
      </c>
      <c r="H9401" s="13"/>
      <c r="J9401" s="28" t="str">
        <f t="shared" ref="J9401" si="14825">CONCATENATE(K9398,3)</f>
        <v>103</v>
      </c>
      <c r="K9401" s="22" t="e">
        <v>#VALUE!</v>
      </c>
      <c r="L9401" s="22" t="e">
        <v>#VALUE!</v>
      </c>
      <c r="M9401" s="22" t="e">
        <v>#VALUE!</v>
      </c>
      <c r="N9401" s="22" t="e">
        <v>#VALUE!</v>
      </c>
      <c r="O9401" s="22" t="e">
        <v>#VALUE!</v>
      </c>
      <c r="P9401" s="22" t="e">
        <v>#VALUE!</v>
      </c>
      <c r="Q9401" s="22" t="e">
        <v>#VALUE!</v>
      </c>
      <c r="R9401" s="22" t="e">
        <v>#VALUE!</v>
      </c>
      <c r="S9401" s="22" t="e">
        <v>#VALUE!</v>
      </c>
      <c r="U9401" s="28">
        <f t="shared" si="14741"/>
        <v>196</v>
      </c>
      <c r="V9401" s="28">
        <f t="shared" si="14753"/>
        <v>240</v>
      </c>
    </row>
    <row r="9402" spans="1:22" x14ac:dyDescent="0.3">
      <c r="A9402" s="28">
        <f t="shared" si="14751"/>
        <v>196241</v>
      </c>
      <c r="B9402" s="7">
        <f t="shared" si="14817"/>
        <v>0</v>
      </c>
      <c r="C9402" s="7">
        <f t="shared" si="14818"/>
        <v>0</v>
      </c>
      <c r="D9402" s="7">
        <f t="shared" si="14820"/>
        <v>0</v>
      </c>
      <c r="E9402" s="10" t="e">
        <f>IF(D9364="","",MAX(E9403,E9404))*2</f>
        <v>#VALUE!</v>
      </c>
      <c r="G9402" s="2" t="str">
        <f t="shared" si="14821"/>
        <v/>
      </c>
      <c r="H9402" s="13"/>
      <c r="U9402" s="28">
        <f t="shared" si="14741"/>
        <v>196</v>
      </c>
      <c r="V9402" s="28">
        <f t="shared" si="14753"/>
        <v>241</v>
      </c>
    </row>
    <row r="9403" spans="1:22" x14ac:dyDescent="0.3">
      <c r="A9403" s="28">
        <f t="shared" si="14751"/>
        <v>196242</v>
      </c>
      <c r="B9403" s="7">
        <f t="shared" si="14817"/>
        <v>0</v>
      </c>
      <c r="C9403" s="7">
        <f t="shared" si="14818"/>
        <v>0</v>
      </c>
      <c r="D9403" s="7">
        <f t="shared" si="14820"/>
        <v>0</v>
      </c>
      <c r="E9403" s="11">
        <f>ABS(MIN(G9396:G9405))</f>
        <v>0</v>
      </c>
      <c r="G9403" s="2" t="str">
        <f t="shared" si="14821"/>
        <v/>
      </c>
      <c r="U9403" s="28">
        <f t="shared" si="14741"/>
        <v>196</v>
      </c>
      <c r="V9403" s="28">
        <f t="shared" si="14753"/>
        <v>242</v>
      </c>
    </row>
    <row r="9404" spans="1:22" x14ac:dyDescent="0.3">
      <c r="A9404" s="28">
        <f t="shared" si="14751"/>
        <v>196243</v>
      </c>
      <c r="B9404" s="7">
        <f t="shared" si="14817"/>
        <v>0</v>
      </c>
      <c r="C9404" s="7">
        <f t="shared" si="14818"/>
        <v>0</v>
      </c>
      <c r="D9404" s="7">
        <f t="shared" si="14820"/>
        <v>0</v>
      </c>
      <c r="E9404" s="11">
        <f>ABS(MAX(G9396:G9405))</f>
        <v>0</v>
      </c>
      <c r="G9404" s="2" t="str">
        <f t="shared" si="14821"/>
        <v/>
      </c>
      <c r="U9404" s="28">
        <f t="shared" si="14741"/>
        <v>196</v>
      </c>
      <c r="V9404" s="28">
        <f t="shared" si="14753"/>
        <v>243</v>
      </c>
    </row>
    <row r="9405" spans="1:22" x14ac:dyDescent="0.3">
      <c r="A9405" s="28">
        <f t="shared" si="14751"/>
        <v>196244</v>
      </c>
      <c r="B9405" s="7">
        <f t="shared" si="14817"/>
        <v>0</v>
      </c>
      <c r="C9405" s="7">
        <f t="shared" si="14818"/>
        <v>0</v>
      </c>
      <c r="D9405" s="7">
        <f t="shared" si="14820"/>
        <v>0</v>
      </c>
      <c r="F9405" s="13"/>
      <c r="G9405" s="2" t="str">
        <f t="shared" si="14821"/>
        <v/>
      </c>
      <c r="U9405" s="28">
        <f t="shared" si="14741"/>
        <v>196</v>
      </c>
      <c r="V9405" s="28">
        <f t="shared" si="14753"/>
        <v>244</v>
      </c>
    </row>
    <row r="9406" spans="1:22" x14ac:dyDescent="0.3">
      <c r="A9406" s="28">
        <f t="shared" si="14751"/>
        <v>196245</v>
      </c>
      <c r="F9406" s="13"/>
      <c r="U9406" s="28">
        <f t="shared" si="14741"/>
        <v>196</v>
      </c>
      <c r="V9406" s="28">
        <f t="shared" si="14753"/>
        <v>245</v>
      </c>
    </row>
    <row r="9407" spans="1:22" x14ac:dyDescent="0.3">
      <c r="A9407" s="28">
        <f t="shared" si="14751"/>
        <v>196246</v>
      </c>
      <c r="F9407" s="13"/>
      <c r="U9407" s="28">
        <f t="shared" si="14741"/>
        <v>196</v>
      </c>
      <c r="V9407" s="28">
        <f t="shared" si="14753"/>
        <v>246</v>
      </c>
    </row>
    <row r="9408" spans="1:22" x14ac:dyDescent="0.3">
      <c r="A9408" s="28">
        <f t="shared" si="14751"/>
        <v>196247</v>
      </c>
      <c r="F9408" s="13"/>
      <c r="U9408" s="28">
        <f t="shared" si="14741"/>
        <v>196</v>
      </c>
      <c r="V9408" s="28">
        <f t="shared" si="14753"/>
        <v>247</v>
      </c>
    </row>
    <row r="9409" spans="1:24" s="8" customFormat="1" x14ac:dyDescent="0.3"/>
    <row r="9410" spans="1:24" x14ac:dyDescent="0.3">
      <c r="A9410" s="28">
        <f t="shared" ref="A9410:A9456" si="14826">ROUND(CONCATENATE(U9410,V9410),0)</f>
        <v>197201</v>
      </c>
      <c r="B9410" s="63" t="s">
        <v>0</v>
      </c>
      <c r="C9410" s="63"/>
      <c r="D9410" s="71"/>
      <c r="E9410" s="71"/>
      <c r="F9410" s="71"/>
      <c r="G9410" s="71"/>
      <c r="H9410" s="71"/>
      <c r="U9410" s="28">
        <f t="shared" si="14752"/>
        <v>197</v>
      </c>
      <c r="V9410" s="28">
        <v>201</v>
      </c>
    </row>
    <row r="9411" spans="1:24" x14ac:dyDescent="0.3">
      <c r="A9411" s="28">
        <f t="shared" si="14826"/>
        <v>197202</v>
      </c>
      <c r="B9411" s="72" t="s">
        <v>70</v>
      </c>
      <c r="C9411" s="73"/>
      <c r="D9411" s="30"/>
      <c r="E9411" s="66" t="s">
        <v>71</v>
      </c>
      <c r="F9411" s="66"/>
      <c r="G9411" s="74"/>
      <c r="H9411" s="74"/>
      <c r="U9411" s="28">
        <f t="shared" ref="U9411:U9474" si="14827">U9410</f>
        <v>197</v>
      </c>
      <c r="V9411" s="28">
        <f t="shared" ref="V9411:V9456" si="14828">V9410+1</f>
        <v>202</v>
      </c>
    </row>
    <row r="9412" spans="1:24" x14ac:dyDescent="0.3">
      <c r="A9412" s="28">
        <f t="shared" si="14826"/>
        <v>197203</v>
      </c>
      <c r="B9412" s="75" t="s">
        <v>6</v>
      </c>
      <c r="C9412" s="75"/>
      <c r="D9412" s="71"/>
      <c r="E9412" s="71"/>
      <c r="F9412" s="71"/>
      <c r="G9412" s="71"/>
      <c r="H9412" s="71"/>
      <c r="U9412" s="28">
        <f t="shared" si="14827"/>
        <v>197</v>
      </c>
      <c r="V9412" s="28">
        <f t="shared" si="14828"/>
        <v>203</v>
      </c>
    </row>
    <row r="9413" spans="1:24" x14ac:dyDescent="0.3">
      <c r="A9413" s="28">
        <f t="shared" si="14826"/>
        <v>197204</v>
      </c>
      <c r="B9413" s="63" t="s">
        <v>7</v>
      </c>
      <c r="C9413" s="63"/>
      <c r="D9413" s="71"/>
      <c r="E9413" s="71"/>
      <c r="F9413" s="71"/>
      <c r="G9413" s="71"/>
      <c r="H9413" s="71"/>
      <c r="J9413" s="17"/>
      <c r="K9413" s="17" t="s">
        <v>53</v>
      </c>
      <c r="L9413" s="17" t="s">
        <v>54</v>
      </c>
      <c r="M9413" s="17" t="s">
        <v>55</v>
      </c>
      <c r="N9413" s="17" t="s">
        <v>56</v>
      </c>
      <c r="O9413" s="17" t="s">
        <v>57</v>
      </c>
      <c r="P9413" s="17" t="s">
        <v>2</v>
      </c>
      <c r="Q9413" s="17" t="s">
        <v>3</v>
      </c>
      <c r="R9413" s="17" t="s">
        <v>4</v>
      </c>
      <c r="S9413" s="17" t="s">
        <v>5</v>
      </c>
      <c r="U9413" s="28">
        <f t="shared" si="14827"/>
        <v>197</v>
      </c>
      <c r="V9413" s="28">
        <f t="shared" si="14828"/>
        <v>204</v>
      </c>
      <c r="X9413" s="1" t="s">
        <v>48</v>
      </c>
    </row>
    <row r="9414" spans="1:24" x14ac:dyDescent="0.3">
      <c r="A9414" s="28">
        <f t="shared" si="14826"/>
        <v>197205</v>
      </c>
      <c r="B9414" s="63" t="s">
        <v>9</v>
      </c>
      <c r="C9414" s="63"/>
      <c r="D9414" s="71"/>
      <c r="E9414" s="71"/>
      <c r="F9414" s="71"/>
      <c r="G9414" s="71"/>
      <c r="H9414" s="71"/>
      <c r="J9414" s="17">
        <f t="shared" ref="J9414" si="14829">COUNTA(B9426:B9435)</f>
        <v>0</v>
      </c>
      <c r="K9414" s="17">
        <f t="shared" ref="K9414" si="14830">IF(L9414-1&lt;2,0,L9414-1)</f>
        <v>0</v>
      </c>
      <c r="L9414" s="17">
        <f t="shared" ref="L9414" si="14831">IF(M9414-1&lt;2,0,M9414-1)</f>
        <v>0</v>
      </c>
      <c r="M9414" s="17">
        <f t="shared" ref="M9414" si="14832">IF(N9414-1&lt;2,0,N9414-1)</f>
        <v>0</v>
      </c>
      <c r="N9414" s="17">
        <f t="shared" ref="N9414" si="14833">IF(O9414-1&lt;2,0,O9414-1)</f>
        <v>0</v>
      </c>
      <c r="O9414" s="17">
        <f t="shared" ref="O9414" si="14834">IF(P9414-1&lt;2,0,P9414-1)</f>
        <v>0</v>
      </c>
      <c r="P9414" s="17">
        <f t="shared" ref="P9414" si="14835">IF(Q9414-1&lt;2,0,Q9414-1)</f>
        <v>0</v>
      </c>
      <c r="Q9414" s="17">
        <f t="shared" ref="Q9414" si="14836">IF(R9414-1&lt;2,0,R9414-1)</f>
        <v>0</v>
      </c>
      <c r="R9414" s="17">
        <f t="shared" ref="R9414" si="14837">IF(S9414-1&lt;2,0,S9414-1)</f>
        <v>0</v>
      </c>
      <c r="S9414" s="17">
        <f t="shared" ref="S9414" si="14838">J9414</f>
        <v>0</v>
      </c>
      <c r="U9414" s="28">
        <f t="shared" si="14827"/>
        <v>197</v>
      </c>
      <c r="V9414" s="28">
        <f t="shared" si="14828"/>
        <v>205</v>
      </c>
      <c r="X9414" s="1" t="s">
        <v>49</v>
      </c>
    </row>
    <row r="9415" spans="1:24" x14ac:dyDescent="0.3">
      <c r="A9415" s="28">
        <f t="shared" si="14826"/>
        <v>197206</v>
      </c>
      <c r="B9415" s="63" t="s">
        <v>10</v>
      </c>
      <c r="C9415" s="63"/>
      <c r="D9415" s="71"/>
      <c r="E9415" s="71"/>
      <c r="F9415" s="71"/>
      <c r="G9415" s="71"/>
      <c r="H9415" s="71"/>
      <c r="J9415" s="28" t="str">
        <f t="shared" ref="J9415" si="14839">CONCATENATE(J9414,1)</f>
        <v>01</v>
      </c>
      <c r="K9415" s="29">
        <f t="shared" ref="K9415" si="14840">IF(K9414=0,0,VLOOKUP(J9415,J9419:S9449,K9414,FALSE))</f>
        <v>0</v>
      </c>
      <c r="L9415" s="29">
        <f t="shared" ref="L9415" si="14841">IF(L9414=0,0,VLOOKUP(J9415,J9419:S9449,L9414,FALSE))</f>
        <v>0</v>
      </c>
      <c r="M9415" s="29">
        <f t="shared" ref="M9415" si="14842">IF(M9414=0,0,VLOOKUP(J9415,J9419:S9449,M9414,FALSE))</f>
        <v>0</v>
      </c>
      <c r="N9415" s="29">
        <f t="shared" ref="N9415" si="14843">IF(N9414=0,0,VLOOKUP(J9415,J9419:S9449,N9414,FALSE))</f>
        <v>0</v>
      </c>
      <c r="O9415" s="29">
        <f t="shared" ref="O9415" si="14844">IF(O9414=0,0,VLOOKUP(J9415,J9419:S9449,O9414,FALSE))</f>
        <v>0</v>
      </c>
      <c r="P9415" s="29">
        <f t="shared" ref="P9415" si="14845">IF(P9414=0,0,VLOOKUP(J9415,J9419:S9449,P9414,FALSE))</f>
        <v>0</v>
      </c>
      <c r="Q9415" s="29">
        <f t="shared" ref="Q9415" si="14846">IF(Q9414=0,0,VLOOKUP(J9415,J9419:S9449,Q9414,FALSE))</f>
        <v>0</v>
      </c>
      <c r="R9415" s="29">
        <f t="shared" ref="R9415" si="14847">IF(R9414=0,0,VLOOKUP(J9415,J9419:S9449,R9414,FALSE))</f>
        <v>0</v>
      </c>
      <c r="S9415" s="29">
        <f t="shared" ref="S9415" si="14848">IF(S9414=0,0,VLOOKUP(J9415,J9419:S9449,S9414,FALSE))</f>
        <v>0</v>
      </c>
      <c r="U9415" s="28">
        <f t="shared" si="14827"/>
        <v>197</v>
      </c>
      <c r="V9415" s="28">
        <f t="shared" si="14828"/>
        <v>206</v>
      </c>
      <c r="X9415" s="1" t="s">
        <v>50</v>
      </c>
    </row>
    <row r="9416" spans="1:24" x14ac:dyDescent="0.3">
      <c r="A9416" s="28">
        <f t="shared" si="14826"/>
        <v>197207</v>
      </c>
      <c r="B9416" s="63" t="s">
        <v>11</v>
      </c>
      <c r="C9416" s="63"/>
      <c r="D9416" s="64"/>
      <c r="E9416" s="64"/>
      <c r="F9416" s="64"/>
      <c r="G9416" s="64"/>
      <c r="H9416" s="64"/>
      <c r="J9416" s="28" t="str">
        <f t="shared" ref="J9416" si="14849">CONCATENATE(J9414,2)</f>
        <v>02</v>
      </c>
      <c r="K9416" s="22">
        <f t="shared" ref="K9416" si="14850">IF(K9414=0,0,VLOOKUP(J9416,J9419:S9449,K9414,FALSE))</f>
        <v>0</v>
      </c>
      <c r="L9416" s="22">
        <f t="shared" ref="L9416" si="14851">IF(L9414=0,0,VLOOKUP(J9416,J9419:S9449,L9414,FALSE))</f>
        <v>0</v>
      </c>
      <c r="M9416" s="22">
        <f t="shared" ref="M9416" si="14852">IF(M9414=0,0,VLOOKUP(J9416,J9419:S9449,M9414,FALSE))</f>
        <v>0</v>
      </c>
      <c r="N9416" s="22">
        <f t="shared" ref="N9416" si="14853">IF(N9414=0,0,VLOOKUP(J9416,J9419:S9449,N9414,FALSE))</f>
        <v>0</v>
      </c>
      <c r="O9416" s="22">
        <f t="shared" ref="O9416" si="14854">IF(O9414=0,0,VLOOKUP(J9416,J9419:S9449,O9414,FALSE))</f>
        <v>0</v>
      </c>
      <c r="P9416" s="22">
        <f t="shared" ref="P9416" si="14855">IF(P9414=0,0,VLOOKUP(J9416,J9419:S9449,P9414,FALSE))</f>
        <v>0</v>
      </c>
      <c r="Q9416" s="22">
        <f t="shared" ref="Q9416" si="14856">IF(Q9414=0,0,VLOOKUP(J9416,J9419:S9449,Q9414,FALSE))</f>
        <v>0</v>
      </c>
      <c r="R9416" s="22">
        <f t="shared" ref="R9416" si="14857">IF(R9414=0,0,VLOOKUP(J9416,J9419:S9449,R9414,FALSE))</f>
        <v>0</v>
      </c>
      <c r="S9416" s="22">
        <f t="shared" ref="S9416" si="14858">IF(S9414=0,0,VLOOKUP(J9416,J9419:S9449,S9414,FALSE))</f>
        <v>0</v>
      </c>
      <c r="U9416" s="28">
        <f t="shared" si="14827"/>
        <v>197</v>
      </c>
      <c r="V9416" s="28">
        <f t="shared" si="14828"/>
        <v>207</v>
      </c>
    </row>
    <row r="9417" spans="1:24" x14ac:dyDescent="0.3">
      <c r="A9417" s="28">
        <f t="shared" si="14826"/>
        <v>197208</v>
      </c>
      <c r="B9417" s="63" t="s">
        <v>12</v>
      </c>
      <c r="C9417" s="63"/>
      <c r="D9417" s="65"/>
      <c r="E9417" s="65"/>
      <c r="F9417" s="65"/>
      <c r="G9417" s="65"/>
      <c r="H9417" s="65"/>
      <c r="J9417" s="28" t="str">
        <f t="shared" ref="J9417" si="14859">CONCATENATE(J9414,3)</f>
        <v>03</v>
      </c>
      <c r="K9417" s="22"/>
      <c r="L9417" s="22"/>
      <c r="M9417" s="22"/>
      <c r="N9417" s="22" t="s">
        <v>58</v>
      </c>
      <c r="O9417" s="29">
        <f t="shared" ref="O9417" si="14860">J9414-2</f>
        <v>-2</v>
      </c>
      <c r="P9417" s="22" t="s">
        <v>59</v>
      </c>
      <c r="Q9417" s="29" t="e">
        <f t="shared" ref="Q9417" si="14861">VLOOKUP(J9417,J9419:S9449,3,FALSE)</f>
        <v>#N/A</v>
      </c>
      <c r="R9417" s="22" t="s">
        <v>60</v>
      </c>
      <c r="S9417" s="22" t="e">
        <f t="shared" ref="S9417" si="14862">VLOOKUP(J9417,J9419:S9449,2,FALSE)</f>
        <v>#N/A</v>
      </c>
      <c r="U9417" s="28">
        <f t="shared" si="14827"/>
        <v>197</v>
      </c>
      <c r="V9417" s="28">
        <f t="shared" si="14828"/>
        <v>208</v>
      </c>
    </row>
    <row r="9418" spans="1:24" x14ac:dyDescent="0.3">
      <c r="A9418" s="28">
        <f t="shared" si="14826"/>
        <v>197209</v>
      </c>
      <c r="B9418" s="63" t="s">
        <v>13</v>
      </c>
      <c r="C9418" s="63"/>
      <c r="D9418" s="15"/>
      <c r="E9418" s="66" t="s">
        <v>14</v>
      </c>
      <c r="F9418" s="66"/>
      <c r="G9418" s="66"/>
      <c r="H9418" s="6" t="s">
        <v>64</v>
      </c>
      <c r="J9418" s="17"/>
      <c r="K9418" s="17">
        <v>3</v>
      </c>
      <c r="L9418" s="17">
        <v>3</v>
      </c>
      <c r="M9418" s="17"/>
      <c r="N9418" s="17"/>
      <c r="O9418" s="17"/>
      <c r="P9418" s="17"/>
      <c r="Q9418" s="17"/>
      <c r="R9418" s="17"/>
      <c r="S9418" s="17"/>
      <c r="U9418" s="28">
        <f t="shared" si="14827"/>
        <v>197</v>
      </c>
      <c r="V9418" s="28">
        <f t="shared" si="14828"/>
        <v>209</v>
      </c>
    </row>
    <row r="9419" spans="1:24" x14ac:dyDescent="0.3">
      <c r="A9419" s="28">
        <f t="shared" si="14826"/>
        <v>197210</v>
      </c>
      <c r="B9419" s="63" t="s">
        <v>15</v>
      </c>
      <c r="C9419" s="63"/>
      <c r="D9419" s="2">
        <f t="shared" ref="D9419" si="14863">MIN(B9426:B9435)</f>
        <v>0</v>
      </c>
      <c r="E9419" s="3" t="s">
        <v>16</v>
      </c>
      <c r="F9419" s="2">
        <f t="shared" ref="F9419" si="14864">MAX(B9426:B9435)</f>
        <v>0</v>
      </c>
      <c r="G9419" s="4" t="str">
        <f t="shared" ref="G9419" si="14865">IF(H9418="","",H9418)</f>
        <v>°C</v>
      </c>
      <c r="H9419" s="14"/>
      <c r="J9419" s="28" t="str">
        <f t="shared" ref="J9419" si="14866">CONCATENATE(K9418,1)</f>
        <v>31</v>
      </c>
      <c r="K9419" s="22" t="e">
        <f t="array" ref="K9419:L9421">LINEST(B9426:B9428,C9426:C9428^{1},TRUE,TRUE)</f>
        <v>#VALUE!</v>
      </c>
      <c r="L9419" s="22" t="e">
        <v>#VALUE!</v>
      </c>
      <c r="M9419" s="17"/>
      <c r="N9419" s="17"/>
      <c r="O9419" s="17"/>
      <c r="P9419" s="17"/>
      <c r="Q9419" s="17"/>
      <c r="R9419" s="17"/>
      <c r="S9419" s="17"/>
      <c r="U9419" s="28">
        <f t="shared" si="14827"/>
        <v>197</v>
      </c>
      <c r="V9419" s="28">
        <f t="shared" si="14828"/>
        <v>210</v>
      </c>
    </row>
    <row r="9420" spans="1:24" x14ac:dyDescent="0.3">
      <c r="A9420" s="28">
        <f t="shared" si="14826"/>
        <v>197211</v>
      </c>
      <c r="J9420" s="28" t="str">
        <f t="shared" ref="J9420" si="14867">CONCATENATE(K9418,2)</f>
        <v>32</v>
      </c>
      <c r="K9420" s="22" t="e">
        <v>#VALUE!</v>
      </c>
      <c r="L9420" s="22" t="e">
        <v>#VALUE!</v>
      </c>
      <c r="M9420" s="17"/>
      <c r="N9420" s="17"/>
      <c r="O9420" s="17"/>
      <c r="P9420" s="17"/>
      <c r="Q9420" s="17"/>
      <c r="R9420" s="17"/>
      <c r="S9420" s="17"/>
      <c r="U9420" s="28">
        <f t="shared" si="14827"/>
        <v>197</v>
      </c>
      <c r="V9420" s="28">
        <f t="shared" si="14828"/>
        <v>211</v>
      </c>
    </row>
    <row r="9421" spans="1:24" x14ac:dyDescent="0.3">
      <c r="A9421" s="28">
        <f t="shared" si="14826"/>
        <v>197212</v>
      </c>
      <c r="B9421" s="67" t="s">
        <v>17</v>
      </c>
      <c r="C9421" s="67"/>
      <c r="D9421" s="67"/>
      <c r="E9421" s="67"/>
      <c r="F9421" s="67"/>
      <c r="G9421" s="68" t="s">
        <v>31</v>
      </c>
      <c r="H9421" s="69"/>
      <c r="J9421" s="28" t="str">
        <f t="shared" ref="J9421" si="14868">CONCATENATE(K9418,3)</f>
        <v>33</v>
      </c>
      <c r="K9421" s="22" t="e">
        <v>#VALUE!</v>
      </c>
      <c r="L9421" s="22" t="e">
        <v>#VALUE!</v>
      </c>
      <c r="M9421" s="17"/>
      <c r="N9421" s="17"/>
      <c r="O9421" s="17"/>
      <c r="P9421" s="17"/>
      <c r="Q9421" s="17"/>
      <c r="R9421" s="17"/>
      <c r="S9421" s="17"/>
      <c r="U9421" s="28">
        <f t="shared" si="14827"/>
        <v>197</v>
      </c>
      <c r="V9421" s="28">
        <f t="shared" si="14828"/>
        <v>212</v>
      </c>
    </row>
    <row r="9422" spans="1:24" x14ac:dyDescent="0.3">
      <c r="A9422" s="28">
        <f t="shared" si="14826"/>
        <v>197213</v>
      </c>
      <c r="B9422" s="66" t="s">
        <v>18</v>
      </c>
      <c r="C9422" s="66"/>
      <c r="D9422" s="66"/>
      <c r="E9422" s="66" t="str">
        <f t="shared" ref="E9422" si="14869">IF(D9415="","",D9415)</f>
        <v/>
      </c>
      <c r="F9422" s="66"/>
      <c r="G9422" s="4" t="s">
        <v>18</v>
      </c>
      <c r="H9422" s="16"/>
      <c r="J9422" s="17"/>
      <c r="K9422" s="17">
        <v>4</v>
      </c>
      <c r="L9422" s="17">
        <v>4</v>
      </c>
      <c r="M9422" s="17">
        <v>4</v>
      </c>
      <c r="N9422" s="17"/>
      <c r="O9422" s="17"/>
      <c r="P9422" s="17"/>
      <c r="Q9422" s="17"/>
      <c r="R9422" s="17"/>
      <c r="S9422" s="17"/>
      <c r="U9422" s="28">
        <f t="shared" si="14827"/>
        <v>197</v>
      </c>
      <c r="V9422" s="28">
        <f t="shared" si="14828"/>
        <v>213</v>
      </c>
    </row>
    <row r="9423" spans="1:24" ht="15" customHeight="1" x14ac:dyDescent="0.3">
      <c r="A9423" s="28">
        <f t="shared" si="14826"/>
        <v>197214</v>
      </c>
      <c r="B9423" s="5" t="s">
        <v>19</v>
      </c>
      <c r="C9423" s="5" t="s">
        <v>20</v>
      </c>
      <c r="D9423" s="5" t="s">
        <v>21</v>
      </c>
      <c r="E9423" s="5"/>
      <c r="F9423" s="70" t="s">
        <v>33</v>
      </c>
      <c r="G9423" s="5" t="s">
        <v>19</v>
      </c>
      <c r="H9423" s="5" t="s">
        <v>20</v>
      </c>
      <c r="J9423" s="28" t="str">
        <f t="shared" ref="J9423" si="14870">CONCATENATE(K9422,1)</f>
        <v>41</v>
      </c>
      <c r="K9423" s="22" t="e">
        <f t="array" ref="K9423:M9425">LINEST(B9426:B9429,C9426:C9429^{1,2},TRUE,TRUE)</f>
        <v>#VALUE!</v>
      </c>
      <c r="L9423" s="22" t="e">
        <v>#VALUE!</v>
      </c>
      <c r="M9423" s="22" t="e">
        <v>#VALUE!</v>
      </c>
      <c r="N9423" s="17"/>
      <c r="O9423" s="17"/>
      <c r="P9423" s="17"/>
      <c r="Q9423" s="17"/>
      <c r="R9423" s="17"/>
      <c r="S9423" s="17"/>
      <c r="U9423" s="28">
        <f t="shared" si="14827"/>
        <v>197</v>
      </c>
      <c r="V9423" s="28">
        <f t="shared" si="14828"/>
        <v>214</v>
      </c>
    </row>
    <row r="9424" spans="1:24" x14ac:dyDescent="0.3">
      <c r="A9424" s="28">
        <f t="shared" si="14826"/>
        <v>197215</v>
      </c>
      <c r="B9424" s="5" t="s">
        <v>22</v>
      </c>
      <c r="C9424" s="5" t="s">
        <v>23</v>
      </c>
      <c r="D9424" s="5" t="s">
        <v>24</v>
      </c>
      <c r="E9424" s="5" t="s">
        <v>32</v>
      </c>
      <c r="F9424" s="70"/>
      <c r="G9424" s="5" t="s">
        <v>22</v>
      </c>
      <c r="H9424" s="5" t="s">
        <v>23</v>
      </c>
      <c r="J9424" s="28" t="str">
        <f t="shared" ref="J9424" si="14871">CONCATENATE(K9422,2)</f>
        <v>42</v>
      </c>
      <c r="K9424" s="22" t="e">
        <v>#VALUE!</v>
      </c>
      <c r="L9424" s="22" t="e">
        <v>#VALUE!</v>
      </c>
      <c r="M9424" s="22" t="e">
        <v>#VALUE!</v>
      </c>
      <c r="N9424" s="17"/>
      <c r="O9424" s="17"/>
      <c r="P9424" s="17"/>
      <c r="Q9424" s="17"/>
      <c r="R9424" s="17"/>
      <c r="S9424" s="17"/>
      <c r="U9424" s="28">
        <f t="shared" si="14827"/>
        <v>197</v>
      </c>
      <c r="V9424" s="28">
        <f t="shared" si="14828"/>
        <v>215</v>
      </c>
    </row>
    <row r="9425" spans="1:22" x14ac:dyDescent="0.3">
      <c r="A9425" s="28">
        <f t="shared" si="14826"/>
        <v>197216</v>
      </c>
      <c r="B9425" s="6" t="str">
        <f t="shared" ref="B9425" si="14872">IF(H9418="","",H9418)</f>
        <v>°C</v>
      </c>
      <c r="C9425" s="6" t="str">
        <f t="shared" ref="C9425" si="14873">IF(H9418="","",H9418)</f>
        <v>°C</v>
      </c>
      <c r="D9425" s="6" t="str">
        <f t="shared" ref="D9425" si="14874">IF(H9418="","",H9418)</f>
        <v>°C</v>
      </c>
      <c r="E9425" s="6"/>
      <c r="F9425" s="6"/>
      <c r="G9425" s="6" t="str">
        <f t="shared" ref="G9425" si="14875">IF(H9418="","",H9418)</f>
        <v>°C</v>
      </c>
      <c r="H9425" s="6" t="str">
        <f t="shared" ref="H9425" si="14876">IF(H9418="","",H9418)</f>
        <v>°C</v>
      </c>
      <c r="J9425" s="28" t="str">
        <f t="shared" ref="J9425" si="14877">CONCATENATE(K9422,3)</f>
        <v>43</v>
      </c>
      <c r="K9425" s="22" t="e">
        <v>#VALUE!</v>
      </c>
      <c r="L9425" s="22" t="e">
        <v>#VALUE!</v>
      </c>
      <c r="M9425" s="22" t="e">
        <v>#VALUE!</v>
      </c>
      <c r="N9425" s="17"/>
      <c r="O9425" s="17"/>
      <c r="P9425" s="17"/>
      <c r="Q9425" s="17"/>
      <c r="R9425" s="17"/>
      <c r="S9425" s="17"/>
      <c r="U9425" s="28">
        <f t="shared" si="14827"/>
        <v>197</v>
      </c>
      <c r="V9425" s="28">
        <f t="shared" si="14828"/>
        <v>216</v>
      </c>
    </row>
    <row r="9426" spans="1:22" x14ac:dyDescent="0.3">
      <c r="A9426" s="28">
        <f t="shared" si="14826"/>
        <v>197217</v>
      </c>
      <c r="B9426" s="26"/>
      <c r="C9426" s="26"/>
      <c r="D9426" s="26"/>
      <c r="E9426" s="9"/>
      <c r="F9426" s="26"/>
      <c r="G9426" s="27"/>
      <c r="H9426" s="27"/>
      <c r="J9426" s="17"/>
      <c r="K9426" s="17">
        <v>5</v>
      </c>
      <c r="L9426" s="17">
        <v>5</v>
      </c>
      <c r="M9426" s="17">
        <v>5</v>
      </c>
      <c r="N9426" s="17">
        <v>5</v>
      </c>
      <c r="O9426" s="17"/>
      <c r="P9426" s="17"/>
      <c r="Q9426" s="17"/>
      <c r="R9426" s="17"/>
      <c r="S9426" s="17"/>
      <c r="U9426" s="28">
        <f t="shared" si="14827"/>
        <v>197</v>
      </c>
      <c r="V9426" s="28">
        <f t="shared" si="14828"/>
        <v>217</v>
      </c>
    </row>
    <row r="9427" spans="1:22" x14ac:dyDescent="0.3">
      <c r="A9427" s="28">
        <f t="shared" si="14826"/>
        <v>197218</v>
      </c>
      <c r="B9427" s="26"/>
      <c r="C9427" s="26"/>
      <c r="D9427" s="26"/>
      <c r="E9427" s="9"/>
      <c r="F9427" s="26"/>
      <c r="G9427" s="27"/>
      <c r="H9427" s="27"/>
      <c r="J9427" s="28" t="str">
        <f t="shared" ref="J9427" si="14878">CONCATENATE(K9426,1)</f>
        <v>51</v>
      </c>
      <c r="K9427" s="22" t="e">
        <f t="array" ref="K9427:N9429">LINEST(B9426:B9430,C9426:C9430^{1,2,3},TRUE,TRUE)</f>
        <v>#VALUE!</v>
      </c>
      <c r="L9427" s="22" t="e">
        <v>#VALUE!</v>
      </c>
      <c r="M9427" s="22" t="e">
        <v>#VALUE!</v>
      </c>
      <c r="N9427" s="22" t="e">
        <v>#VALUE!</v>
      </c>
      <c r="O9427" s="17"/>
      <c r="P9427" s="17"/>
      <c r="Q9427" s="17"/>
      <c r="R9427" s="17"/>
      <c r="S9427" s="17"/>
      <c r="U9427" s="28">
        <f t="shared" si="14827"/>
        <v>197</v>
      </c>
      <c r="V9427" s="28">
        <f t="shared" si="14828"/>
        <v>218</v>
      </c>
    </row>
    <row r="9428" spans="1:22" x14ac:dyDescent="0.3">
      <c r="A9428" s="28">
        <f t="shared" si="14826"/>
        <v>197219</v>
      </c>
      <c r="B9428" s="26"/>
      <c r="C9428" s="26"/>
      <c r="D9428" s="26"/>
      <c r="E9428" s="9"/>
      <c r="F9428" s="26"/>
      <c r="G9428" s="27"/>
      <c r="H9428" s="27"/>
      <c r="J9428" s="28" t="str">
        <f t="shared" ref="J9428" si="14879">CONCATENATE(K9426,2)</f>
        <v>52</v>
      </c>
      <c r="K9428" s="22" t="e">
        <v>#VALUE!</v>
      </c>
      <c r="L9428" s="22" t="e">
        <v>#VALUE!</v>
      </c>
      <c r="M9428" s="22" t="e">
        <v>#VALUE!</v>
      </c>
      <c r="N9428" s="22" t="e">
        <v>#VALUE!</v>
      </c>
      <c r="O9428" s="17"/>
      <c r="P9428" s="17"/>
      <c r="Q9428" s="17"/>
      <c r="R9428" s="17"/>
      <c r="S9428" s="17"/>
      <c r="U9428" s="28">
        <f t="shared" si="14827"/>
        <v>197</v>
      </c>
      <c r="V9428" s="28">
        <f t="shared" si="14828"/>
        <v>219</v>
      </c>
    </row>
    <row r="9429" spans="1:22" x14ac:dyDescent="0.3">
      <c r="A9429" s="28">
        <f t="shared" si="14826"/>
        <v>197220</v>
      </c>
      <c r="B9429" s="26"/>
      <c r="C9429" s="26"/>
      <c r="D9429" s="26"/>
      <c r="E9429" s="9"/>
      <c r="F9429" s="26"/>
      <c r="G9429" s="27"/>
      <c r="H9429" s="27"/>
      <c r="J9429" s="28" t="str">
        <f t="shared" ref="J9429" si="14880">CONCATENATE(K9426,3)</f>
        <v>53</v>
      </c>
      <c r="K9429" s="22" t="e">
        <v>#VALUE!</v>
      </c>
      <c r="L9429" s="22" t="e">
        <v>#VALUE!</v>
      </c>
      <c r="M9429" s="22" t="e">
        <v>#VALUE!</v>
      </c>
      <c r="N9429" s="22" t="e">
        <v>#VALUE!</v>
      </c>
      <c r="O9429" s="17"/>
      <c r="P9429" s="17"/>
      <c r="Q9429" s="17"/>
      <c r="R9429" s="17"/>
      <c r="S9429" s="17"/>
      <c r="U9429" s="28">
        <f t="shared" si="14827"/>
        <v>197</v>
      </c>
      <c r="V9429" s="28">
        <f t="shared" si="14828"/>
        <v>220</v>
      </c>
    </row>
    <row r="9430" spans="1:22" x14ac:dyDescent="0.3">
      <c r="A9430" s="28">
        <f t="shared" si="14826"/>
        <v>197221</v>
      </c>
      <c r="B9430" s="26"/>
      <c r="C9430" s="26"/>
      <c r="D9430" s="26"/>
      <c r="E9430" s="9"/>
      <c r="F9430" s="26"/>
      <c r="G9430" s="27"/>
      <c r="H9430" s="27"/>
      <c r="J9430" s="17"/>
      <c r="K9430" s="17">
        <v>6</v>
      </c>
      <c r="L9430" s="17">
        <v>6</v>
      </c>
      <c r="M9430" s="17">
        <v>6</v>
      </c>
      <c r="N9430" s="17">
        <v>6</v>
      </c>
      <c r="O9430" s="17">
        <v>6</v>
      </c>
      <c r="P9430" s="17"/>
      <c r="Q9430" s="17"/>
      <c r="R9430" s="17"/>
      <c r="S9430" s="17"/>
      <c r="U9430" s="28">
        <f t="shared" si="14827"/>
        <v>197</v>
      </c>
      <c r="V9430" s="28">
        <f t="shared" si="14828"/>
        <v>221</v>
      </c>
    </row>
    <row r="9431" spans="1:22" x14ac:dyDescent="0.3">
      <c r="A9431" s="28">
        <f t="shared" si="14826"/>
        <v>197222</v>
      </c>
      <c r="B9431" s="26"/>
      <c r="C9431" s="26"/>
      <c r="D9431" s="26"/>
      <c r="E9431" s="9"/>
      <c r="F9431" s="26"/>
      <c r="G9431" s="27"/>
      <c r="H9431" s="27"/>
      <c r="J9431" s="28" t="str">
        <f t="shared" ref="J9431" si="14881">CONCATENATE(K9430,1)</f>
        <v>61</v>
      </c>
      <c r="K9431" s="22" t="e">
        <f t="array" ref="K9431:O9433">LINEST(B9426:B9431,C9426:C9431^{1,2,3,4},TRUE,TRUE)</f>
        <v>#VALUE!</v>
      </c>
      <c r="L9431" s="22" t="e">
        <v>#VALUE!</v>
      </c>
      <c r="M9431" s="22" t="e">
        <v>#VALUE!</v>
      </c>
      <c r="N9431" s="22" t="e">
        <v>#VALUE!</v>
      </c>
      <c r="O9431" s="22" t="e">
        <v>#VALUE!</v>
      </c>
      <c r="P9431" s="17"/>
      <c r="Q9431" s="17"/>
      <c r="R9431" s="17"/>
      <c r="S9431" s="17"/>
      <c r="U9431" s="28">
        <f t="shared" si="14827"/>
        <v>197</v>
      </c>
      <c r="V9431" s="28">
        <f t="shared" si="14828"/>
        <v>222</v>
      </c>
    </row>
    <row r="9432" spans="1:22" x14ac:dyDescent="0.3">
      <c r="A9432" s="28">
        <f t="shared" si="14826"/>
        <v>197223</v>
      </c>
      <c r="B9432" s="26"/>
      <c r="C9432" s="26"/>
      <c r="D9432" s="26"/>
      <c r="E9432" s="9"/>
      <c r="F9432" s="26"/>
      <c r="G9432" s="27"/>
      <c r="H9432" s="27"/>
      <c r="J9432" s="28" t="str">
        <f t="shared" ref="J9432" si="14882">CONCATENATE(K9430,2)</f>
        <v>62</v>
      </c>
      <c r="K9432" s="22" t="e">
        <v>#VALUE!</v>
      </c>
      <c r="L9432" s="22" t="e">
        <v>#VALUE!</v>
      </c>
      <c r="M9432" s="22" t="e">
        <v>#VALUE!</v>
      </c>
      <c r="N9432" s="22" t="e">
        <v>#VALUE!</v>
      </c>
      <c r="O9432" s="22" t="e">
        <v>#VALUE!</v>
      </c>
      <c r="P9432" s="17"/>
      <c r="Q9432" s="17"/>
      <c r="R9432" s="17"/>
      <c r="S9432" s="17"/>
      <c r="U9432" s="28">
        <f t="shared" si="14827"/>
        <v>197</v>
      </c>
      <c r="V9432" s="28">
        <f t="shared" si="14828"/>
        <v>223</v>
      </c>
    </row>
    <row r="9433" spans="1:22" x14ac:dyDescent="0.3">
      <c r="A9433" s="28">
        <f t="shared" si="14826"/>
        <v>197224</v>
      </c>
      <c r="B9433" s="26"/>
      <c r="C9433" s="26"/>
      <c r="D9433" s="26"/>
      <c r="E9433" s="9"/>
      <c r="F9433" s="26"/>
      <c r="G9433" s="27"/>
      <c r="H9433" s="27"/>
      <c r="J9433" s="28" t="str">
        <f t="shared" ref="J9433" si="14883">CONCATENATE(K9430,3)</f>
        <v>63</v>
      </c>
      <c r="K9433" s="22" t="e">
        <v>#VALUE!</v>
      </c>
      <c r="L9433" s="22" t="e">
        <v>#VALUE!</v>
      </c>
      <c r="M9433" s="22" t="e">
        <v>#VALUE!</v>
      </c>
      <c r="N9433" s="22" t="e">
        <v>#VALUE!</v>
      </c>
      <c r="O9433" s="22" t="e">
        <v>#VALUE!</v>
      </c>
      <c r="P9433" s="17"/>
      <c r="Q9433" s="17"/>
      <c r="R9433" s="17"/>
      <c r="S9433" s="17"/>
      <c r="U9433" s="28">
        <f t="shared" si="14827"/>
        <v>197</v>
      </c>
      <c r="V9433" s="28">
        <f t="shared" si="14828"/>
        <v>224</v>
      </c>
    </row>
    <row r="9434" spans="1:22" x14ac:dyDescent="0.3">
      <c r="A9434" s="28">
        <f t="shared" si="14826"/>
        <v>197225</v>
      </c>
      <c r="B9434" s="26"/>
      <c r="C9434" s="26"/>
      <c r="D9434" s="26"/>
      <c r="E9434" s="9"/>
      <c r="F9434" s="26"/>
      <c r="G9434" s="27"/>
      <c r="H9434" s="27"/>
      <c r="J9434" s="17"/>
      <c r="K9434" s="17">
        <v>7</v>
      </c>
      <c r="L9434" s="17">
        <v>7</v>
      </c>
      <c r="M9434" s="17">
        <v>7</v>
      </c>
      <c r="N9434" s="17">
        <v>7</v>
      </c>
      <c r="O9434" s="17">
        <v>7</v>
      </c>
      <c r="P9434" s="17">
        <v>7</v>
      </c>
      <c r="Q9434" s="17"/>
      <c r="R9434" s="17"/>
      <c r="S9434" s="17"/>
      <c r="U9434" s="28">
        <f t="shared" si="14827"/>
        <v>197</v>
      </c>
      <c r="V9434" s="28">
        <f t="shared" si="14828"/>
        <v>225</v>
      </c>
    </row>
    <row r="9435" spans="1:22" x14ac:dyDescent="0.3">
      <c r="A9435" s="28">
        <f t="shared" si="14826"/>
        <v>197226</v>
      </c>
      <c r="B9435" s="26"/>
      <c r="C9435" s="26"/>
      <c r="D9435" s="26"/>
      <c r="E9435" s="9"/>
      <c r="F9435" s="26"/>
      <c r="G9435" s="27"/>
      <c r="H9435" s="27"/>
      <c r="J9435" s="28" t="str">
        <f t="shared" ref="J9435" si="14884">CONCATENATE(K9434,1)</f>
        <v>71</v>
      </c>
      <c r="K9435" s="22" t="e">
        <f t="array" ref="K9435:P9437">LINEST(B9426:B9432,C9426:C9432^{1,2,3,4,5},TRUE,TRUE)</f>
        <v>#VALUE!</v>
      </c>
      <c r="L9435" s="22" t="e">
        <v>#VALUE!</v>
      </c>
      <c r="M9435" s="22" t="e">
        <v>#VALUE!</v>
      </c>
      <c r="N9435" s="22" t="e">
        <v>#VALUE!</v>
      </c>
      <c r="O9435" s="22" t="e">
        <v>#VALUE!</v>
      </c>
      <c r="P9435" s="22" t="e">
        <v>#VALUE!</v>
      </c>
      <c r="Q9435" s="17"/>
      <c r="R9435" s="17"/>
      <c r="S9435" s="17"/>
      <c r="U9435" s="28">
        <f t="shared" si="14827"/>
        <v>197</v>
      </c>
      <c r="V9435" s="28">
        <f t="shared" si="14828"/>
        <v>226</v>
      </c>
    </row>
    <row r="9436" spans="1:22" x14ac:dyDescent="0.3">
      <c r="A9436" s="28">
        <f t="shared" si="14826"/>
        <v>197227</v>
      </c>
      <c r="B9436" s="2">
        <f t="shared" ref="B9436" si="14885">COUNT(B9426:B9435)-2</f>
        <v>-2</v>
      </c>
      <c r="J9436" s="28" t="str">
        <f t="shared" ref="J9436" si="14886">CONCATENATE(K9434,2)</f>
        <v>72</v>
      </c>
      <c r="K9436" s="22" t="e">
        <v>#VALUE!</v>
      </c>
      <c r="L9436" s="22" t="e">
        <v>#VALUE!</v>
      </c>
      <c r="M9436" s="22" t="e">
        <v>#VALUE!</v>
      </c>
      <c r="N9436" s="22" t="e">
        <v>#VALUE!</v>
      </c>
      <c r="O9436" s="22" t="e">
        <v>#VALUE!</v>
      </c>
      <c r="P9436" s="22" t="e">
        <v>#VALUE!</v>
      </c>
      <c r="Q9436" s="17"/>
      <c r="R9436" s="17"/>
      <c r="S9436" s="17"/>
      <c r="U9436" s="28">
        <f t="shared" si="14827"/>
        <v>197</v>
      </c>
      <c r="V9436" s="28">
        <f t="shared" si="14828"/>
        <v>227</v>
      </c>
    </row>
    <row r="9437" spans="1:22" x14ac:dyDescent="0.3">
      <c r="A9437" s="28">
        <f t="shared" si="14826"/>
        <v>197228</v>
      </c>
      <c r="J9437" s="28" t="str">
        <f t="shared" ref="J9437" si="14887">CONCATENATE(K9434,3)</f>
        <v>73</v>
      </c>
      <c r="K9437" s="22" t="e">
        <v>#VALUE!</v>
      </c>
      <c r="L9437" s="22" t="e">
        <v>#VALUE!</v>
      </c>
      <c r="M9437" s="22" t="e">
        <v>#VALUE!</v>
      </c>
      <c r="N9437" s="22" t="e">
        <v>#VALUE!</v>
      </c>
      <c r="O9437" s="22" t="e">
        <v>#VALUE!</v>
      </c>
      <c r="P9437" s="22" t="e">
        <v>#VALUE!</v>
      </c>
      <c r="Q9437" s="17"/>
      <c r="R9437" s="17"/>
      <c r="S9437" s="17"/>
      <c r="U9437" s="28">
        <f t="shared" si="14827"/>
        <v>197</v>
      </c>
      <c r="V9437" s="28">
        <f t="shared" si="14828"/>
        <v>228</v>
      </c>
    </row>
    <row r="9438" spans="1:22" x14ac:dyDescent="0.3">
      <c r="A9438" s="28">
        <f t="shared" si="14826"/>
        <v>197229</v>
      </c>
      <c r="B9438" s="66" t="s">
        <v>25</v>
      </c>
      <c r="C9438" s="66"/>
      <c r="D9438" s="66"/>
      <c r="E9438" s="66"/>
      <c r="F9438" s="66"/>
      <c r="G9438" s="66"/>
      <c r="H9438" s="66"/>
      <c r="J9438" s="17"/>
      <c r="K9438" s="17">
        <v>8</v>
      </c>
      <c r="L9438" s="17">
        <v>8</v>
      </c>
      <c r="M9438" s="17">
        <v>8</v>
      </c>
      <c r="N9438" s="17">
        <v>8</v>
      </c>
      <c r="O9438" s="17">
        <v>8</v>
      </c>
      <c r="P9438" s="17">
        <v>8</v>
      </c>
      <c r="Q9438" s="17">
        <v>8</v>
      </c>
      <c r="R9438" s="17"/>
      <c r="S9438" s="17"/>
      <c r="U9438" s="28">
        <f t="shared" si="14827"/>
        <v>197</v>
      </c>
      <c r="V9438" s="28">
        <f t="shared" si="14828"/>
        <v>229</v>
      </c>
    </row>
    <row r="9439" spans="1:22" x14ac:dyDescent="0.3">
      <c r="A9439" s="28">
        <f t="shared" si="14826"/>
        <v>197230</v>
      </c>
      <c r="B9439" s="71"/>
      <c r="C9439" s="71"/>
      <c r="D9439" s="71"/>
      <c r="E9439" s="71"/>
      <c r="F9439" s="71"/>
      <c r="G9439" s="71"/>
      <c r="H9439" s="71"/>
      <c r="J9439" s="28" t="str">
        <f t="shared" ref="J9439" si="14888">CONCATENATE(K9438,1)</f>
        <v>81</v>
      </c>
      <c r="K9439" s="22" t="e">
        <f t="array" ref="K9439:Q9441">LINEST(B9426:B9433,C9426:C9433^{1,2,3,4,5,6},TRUE,TRUE)</f>
        <v>#VALUE!</v>
      </c>
      <c r="L9439" s="22" t="e">
        <v>#VALUE!</v>
      </c>
      <c r="M9439" s="22" t="e">
        <v>#VALUE!</v>
      </c>
      <c r="N9439" s="22" t="e">
        <v>#VALUE!</v>
      </c>
      <c r="O9439" s="22" t="e">
        <v>#VALUE!</v>
      </c>
      <c r="P9439" s="22" t="e">
        <v>#VALUE!</v>
      </c>
      <c r="Q9439" s="22" t="e">
        <v>#VALUE!</v>
      </c>
      <c r="R9439" s="17"/>
      <c r="S9439" s="17"/>
      <c r="U9439" s="28">
        <f t="shared" si="14827"/>
        <v>197</v>
      </c>
      <c r="V9439" s="28">
        <f t="shared" si="14828"/>
        <v>230</v>
      </c>
    </row>
    <row r="9440" spans="1:22" x14ac:dyDescent="0.3">
      <c r="A9440" s="28">
        <f t="shared" si="14826"/>
        <v>197231</v>
      </c>
      <c r="B9440" s="71"/>
      <c r="C9440" s="71"/>
      <c r="D9440" s="71"/>
      <c r="E9440" s="71"/>
      <c r="F9440" s="71"/>
      <c r="G9440" s="71"/>
      <c r="H9440" s="71"/>
      <c r="J9440" s="28" t="str">
        <f t="shared" ref="J9440" si="14889">CONCATENATE(K9438,2)</f>
        <v>82</v>
      </c>
      <c r="K9440" s="22" t="e">
        <v>#VALUE!</v>
      </c>
      <c r="L9440" s="22" t="e">
        <v>#VALUE!</v>
      </c>
      <c r="M9440" s="22" t="e">
        <v>#VALUE!</v>
      </c>
      <c r="N9440" s="22" t="e">
        <v>#VALUE!</v>
      </c>
      <c r="O9440" s="22" t="e">
        <v>#VALUE!</v>
      </c>
      <c r="P9440" s="22" t="e">
        <v>#VALUE!</v>
      </c>
      <c r="Q9440" s="22" t="e">
        <v>#VALUE!</v>
      </c>
      <c r="R9440" s="17"/>
      <c r="S9440" s="17"/>
      <c r="U9440" s="28">
        <f t="shared" si="14827"/>
        <v>197</v>
      </c>
      <c r="V9440" s="28">
        <f t="shared" si="14828"/>
        <v>231</v>
      </c>
    </row>
    <row r="9441" spans="1:22" x14ac:dyDescent="0.3">
      <c r="A9441" s="28">
        <f t="shared" si="14826"/>
        <v>197232</v>
      </c>
      <c r="J9441" s="28" t="str">
        <f t="shared" ref="J9441" si="14890">CONCATENATE(K9438,3)</f>
        <v>83</v>
      </c>
      <c r="K9441" s="22" t="e">
        <v>#VALUE!</v>
      </c>
      <c r="L9441" s="22" t="e">
        <v>#VALUE!</v>
      </c>
      <c r="M9441" s="22" t="e">
        <v>#VALUE!</v>
      </c>
      <c r="N9441" s="22" t="e">
        <v>#VALUE!</v>
      </c>
      <c r="O9441" s="22" t="e">
        <v>#VALUE!</v>
      </c>
      <c r="P9441" s="22" t="e">
        <v>#VALUE!</v>
      </c>
      <c r="Q9441" s="22" t="e">
        <v>#VALUE!</v>
      </c>
      <c r="R9441" s="17"/>
      <c r="S9441" s="17"/>
      <c r="U9441" s="28">
        <f t="shared" si="14827"/>
        <v>197</v>
      </c>
      <c r="V9441" s="28">
        <f t="shared" si="14828"/>
        <v>232</v>
      </c>
    </row>
    <row r="9442" spans="1:22" ht="15" customHeight="1" x14ac:dyDescent="0.3">
      <c r="A9442" s="28">
        <f t="shared" si="14826"/>
        <v>197233</v>
      </c>
      <c r="B9442" s="66" t="s">
        <v>52</v>
      </c>
      <c r="C9442" s="66"/>
      <c r="D9442" s="66"/>
      <c r="E9442" s="10" t="str">
        <f>IF(D9412="","",MAX(E9443,E9444))</f>
        <v/>
      </c>
      <c r="J9442" s="17"/>
      <c r="K9442" s="17">
        <v>9</v>
      </c>
      <c r="L9442" s="17">
        <v>9</v>
      </c>
      <c r="M9442" s="17">
        <v>9</v>
      </c>
      <c r="N9442" s="17">
        <v>9</v>
      </c>
      <c r="O9442" s="17">
        <v>9</v>
      </c>
      <c r="P9442" s="17">
        <v>9</v>
      </c>
      <c r="Q9442" s="17">
        <v>9</v>
      </c>
      <c r="R9442" s="17">
        <v>9</v>
      </c>
      <c r="S9442" s="17"/>
      <c r="U9442" s="28">
        <f t="shared" si="14827"/>
        <v>197</v>
      </c>
      <c r="V9442" s="28">
        <f t="shared" si="14828"/>
        <v>233</v>
      </c>
    </row>
    <row r="9443" spans="1:22" x14ac:dyDescent="0.3">
      <c r="A9443" s="28">
        <f t="shared" si="14826"/>
        <v>197234</v>
      </c>
      <c r="B9443" s="2" t="s">
        <v>26</v>
      </c>
      <c r="C9443" s="2" t="s">
        <v>27</v>
      </c>
      <c r="D9443" s="2" t="s">
        <v>28</v>
      </c>
      <c r="E9443" s="11">
        <f>ABS(MIN(D9444:D9453))</f>
        <v>0</v>
      </c>
      <c r="G9443" s="2" t="s">
        <v>230</v>
      </c>
      <c r="J9443" s="28" t="str">
        <f t="shared" ref="J9443" si="14891">CONCATENATE(K9442,1)</f>
        <v>91</v>
      </c>
      <c r="K9443" s="22" t="e">
        <f t="array" ref="K9443:R9445">LINEST(B9426:B9434,C9426:C9434^{1,2,3,4,5,6,7},TRUE,TRUE)</f>
        <v>#VALUE!</v>
      </c>
      <c r="L9443" s="22" t="e">
        <v>#VALUE!</v>
      </c>
      <c r="M9443" s="22" t="e">
        <v>#VALUE!</v>
      </c>
      <c r="N9443" s="22" t="e">
        <v>#VALUE!</v>
      </c>
      <c r="O9443" s="22" t="e">
        <v>#VALUE!</v>
      </c>
      <c r="P9443" s="22" t="e">
        <v>#VALUE!</v>
      </c>
      <c r="Q9443" s="22" t="e">
        <v>#VALUE!</v>
      </c>
      <c r="R9443" s="22" t="e">
        <v>#VALUE!</v>
      </c>
      <c r="S9443" s="17"/>
      <c r="U9443" s="28">
        <f t="shared" si="14827"/>
        <v>197</v>
      </c>
      <c r="V9443" s="28">
        <f t="shared" si="14828"/>
        <v>234</v>
      </c>
    </row>
    <row r="9444" spans="1:22" x14ac:dyDescent="0.3">
      <c r="A9444" s="28">
        <f t="shared" si="14826"/>
        <v>197235</v>
      </c>
      <c r="B9444" s="7">
        <f t="shared" ref="B9444:B9453" si="14892">C9426-B9426</f>
        <v>0</v>
      </c>
      <c r="C9444" s="7">
        <f t="shared" ref="C9444:C9453" si="14893">H9426-G9426</f>
        <v>0</v>
      </c>
      <c r="D9444" s="7">
        <f>C9444-B9444</f>
        <v>0</v>
      </c>
      <c r="E9444" s="11">
        <f>ABS(MAX(D9444:D9453))</f>
        <v>0</v>
      </c>
      <c r="F9444" s="13"/>
      <c r="G9444" s="2" t="str">
        <f>IF(D9426="","",D9426/E9426)</f>
        <v/>
      </c>
      <c r="H9444" s="13"/>
      <c r="J9444" s="28" t="str">
        <f t="shared" ref="J9444" si="14894">CONCATENATE(K9442,2)</f>
        <v>92</v>
      </c>
      <c r="K9444" s="22" t="e">
        <v>#VALUE!</v>
      </c>
      <c r="L9444" s="22" t="e">
        <v>#VALUE!</v>
      </c>
      <c r="M9444" s="22" t="e">
        <v>#VALUE!</v>
      </c>
      <c r="N9444" s="22" t="e">
        <v>#VALUE!</v>
      </c>
      <c r="O9444" s="22" t="e">
        <v>#VALUE!</v>
      </c>
      <c r="P9444" s="22" t="e">
        <v>#VALUE!</v>
      </c>
      <c r="Q9444" s="22" t="e">
        <v>#VALUE!</v>
      </c>
      <c r="R9444" s="22" t="e">
        <v>#VALUE!</v>
      </c>
      <c r="S9444" s="17"/>
      <c r="U9444" s="28">
        <f t="shared" si="14827"/>
        <v>197</v>
      </c>
      <c r="V9444" s="28">
        <f t="shared" si="14828"/>
        <v>235</v>
      </c>
    </row>
    <row r="9445" spans="1:22" x14ac:dyDescent="0.3">
      <c r="A9445" s="28">
        <f t="shared" si="14826"/>
        <v>197236</v>
      </c>
      <c r="B9445" s="7">
        <f t="shared" si="14892"/>
        <v>0</v>
      </c>
      <c r="C9445" s="7">
        <f t="shared" si="14893"/>
        <v>0</v>
      </c>
      <c r="D9445" s="7">
        <f t="shared" ref="D9445:D9453" si="14895">C9445-B9445</f>
        <v>0</v>
      </c>
      <c r="E9445" s="12" t="s">
        <v>34</v>
      </c>
      <c r="G9445" s="2" t="str">
        <f t="shared" ref="G9445:G9453" si="14896">IF(D9427="","",D9427/E9427)</f>
        <v/>
      </c>
      <c r="H9445" s="13"/>
      <c r="J9445" s="28" t="str">
        <f t="shared" ref="J9445" si="14897">CONCATENATE(K9442,3)</f>
        <v>93</v>
      </c>
      <c r="K9445" s="22" t="e">
        <v>#VALUE!</v>
      </c>
      <c r="L9445" s="22" t="e">
        <v>#VALUE!</v>
      </c>
      <c r="M9445" s="22" t="e">
        <v>#VALUE!</v>
      </c>
      <c r="N9445" s="22" t="e">
        <v>#VALUE!</v>
      </c>
      <c r="O9445" s="22" t="e">
        <v>#VALUE!</v>
      </c>
      <c r="P9445" s="22" t="e">
        <v>#VALUE!</v>
      </c>
      <c r="Q9445" s="22" t="e">
        <v>#VALUE!</v>
      </c>
      <c r="R9445" s="22" t="e">
        <v>#VALUE!</v>
      </c>
      <c r="S9445" s="17"/>
      <c r="U9445" s="28">
        <f t="shared" si="14827"/>
        <v>197</v>
      </c>
      <c r="V9445" s="28">
        <f t="shared" si="14828"/>
        <v>236</v>
      </c>
    </row>
    <row r="9446" spans="1:22" x14ac:dyDescent="0.3">
      <c r="A9446" s="28">
        <f t="shared" si="14826"/>
        <v>197237</v>
      </c>
      <c r="B9446" s="7">
        <f t="shared" si="14892"/>
        <v>0</v>
      </c>
      <c r="C9446" s="7">
        <f t="shared" si="14893"/>
        <v>0</v>
      </c>
      <c r="D9446" s="7">
        <f t="shared" si="14895"/>
        <v>0</v>
      </c>
      <c r="E9446" s="10" t="str">
        <f>IF(D9412="","",MAX(E9447,E9448))</f>
        <v/>
      </c>
      <c r="G9446" s="2" t="str">
        <f t="shared" si="14896"/>
        <v/>
      </c>
      <c r="H9446" s="13"/>
      <c r="J9446" s="17"/>
      <c r="K9446" s="17">
        <v>10</v>
      </c>
      <c r="L9446" s="17">
        <v>10</v>
      </c>
      <c r="M9446" s="17">
        <v>10</v>
      </c>
      <c r="N9446" s="17">
        <v>10</v>
      </c>
      <c r="O9446" s="17">
        <v>10</v>
      </c>
      <c r="P9446" s="17">
        <v>10</v>
      </c>
      <c r="Q9446" s="17">
        <v>10</v>
      </c>
      <c r="R9446" s="17">
        <v>10</v>
      </c>
      <c r="S9446" s="17">
        <v>10</v>
      </c>
      <c r="U9446" s="28">
        <f t="shared" si="14827"/>
        <v>197</v>
      </c>
      <c r="V9446" s="28">
        <f t="shared" si="14828"/>
        <v>237</v>
      </c>
    </row>
    <row r="9447" spans="1:22" x14ac:dyDescent="0.3">
      <c r="A9447" s="28">
        <f t="shared" si="14826"/>
        <v>197238</v>
      </c>
      <c r="B9447" s="7">
        <f t="shared" si="14892"/>
        <v>0</v>
      </c>
      <c r="C9447" s="7">
        <f t="shared" si="14893"/>
        <v>0</v>
      </c>
      <c r="D9447" s="7">
        <f t="shared" si="14895"/>
        <v>0</v>
      </c>
      <c r="E9447" s="11">
        <f>ABS(MIN(B9444:B9453))</f>
        <v>0</v>
      </c>
      <c r="G9447" s="2" t="str">
        <f t="shared" si="14896"/>
        <v/>
      </c>
      <c r="H9447" s="13"/>
      <c r="J9447" s="28" t="str">
        <f t="shared" ref="J9447" si="14898">CONCATENATE(K9446,1)</f>
        <v>101</v>
      </c>
      <c r="K9447" s="22" t="e">
        <f t="array" ref="K9447:S9449">LINEST(B9426:B9435,C9426:C9435^{1,2,3,4,5,6,7,8},TRUE,TRUE)</f>
        <v>#VALUE!</v>
      </c>
      <c r="L9447" s="22" t="e">
        <v>#VALUE!</v>
      </c>
      <c r="M9447" s="22" t="e">
        <v>#VALUE!</v>
      </c>
      <c r="N9447" s="22" t="e">
        <v>#VALUE!</v>
      </c>
      <c r="O9447" s="22" t="e">
        <v>#VALUE!</v>
      </c>
      <c r="P9447" s="22" t="e">
        <v>#VALUE!</v>
      </c>
      <c r="Q9447" s="22" t="e">
        <v>#VALUE!</v>
      </c>
      <c r="R9447" s="22" t="e">
        <v>#VALUE!</v>
      </c>
      <c r="S9447" s="22" t="e">
        <v>#VALUE!</v>
      </c>
      <c r="U9447" s="28">
        <f t="shared" si="14827"/>
        <v>197</v>
      </c>
      <c r="V9447" s="28">
        <f t="shared" si="14828"/>
        <v>238</v>
      </c>
    </row>
    <row r="9448" spans="1:22" x14ac:dyDescent="0.3">
      <c r="A9448" s="28">
        <f t="shared" si="14826"/>
        <v>197239</v>
      </c>
      <c r="B9448" s="7">
        <f t="shared" si="14892"/>
        <v>0</v>
      </c>
      <c r="C9448" s="7">
        <f t="shared" si="14893"/>
        <v>0</v>
      </c>
      <c r="D9448" s="7">
        <f t="shared" si="14895"/>
        <v>0</v>
      </c>
      <c r="E9448" s="11">
        <f>ABS(MAX(B9444:B9453))</f>
        <v>0</v>
      </c>
      <c r="G9448" s="2" t="str">
        <f t="shared" si="14896"/>
        <v/>
      </c>
      <c r="H9448" s="13"/>
      <c r="J9448" s="28" t="str">
        <f t="shared" ref="J9448" si="14899">CONCATENATE(K9446,2)</f>
        <v>102</v>
      </c>
      <c r="K9448" s="22" t="e">
        <v>#VALUE!</v>
      </c>
      <c r="L9448" s="22" t="e">
        <v>#VALUE!</v>
      </c>
      <c r="M9448" s="22" t="e">
        <v>#VALUE!</v>
      </c>
      <c r="N9448" s="22" t="e">
        <v>#VALUE!</v>
      </c>
      <c r="O9448" s="22" t="e">
        <v>#VALUE!</v>
      </c>
      <c r="P9448" s="22" t="e">
        <v>#VALUE!</v>
      </c>
      <c r="Q9448" s="22" t="e">
        <v>#VALUE!</v>
      </c>
      <c r="R9448" s="22" t="e">
        <v>#VALUE!</v>
      </c>
      <c r="S9448" s="22" t="e">
        <v>#VALUE!</v>
      </c>
      <c r="U9448" s="28">
        <f t="shared" si="14827"/>
        <v>197</v>
      </c>
      <c r="V9448" s="28">
        <f t="shared" si="14828"/>
        <v>239</v>
      </c>
    </row>
    <row r="9449" spans="1:22" x14ac:dyDescent="0.3">
      <c r="A9449" s="28">
        <f t="shared" si="14826"/>
        <v>197240</v>
      </c>
      <c r="B9449" s="7">
        <f t="shared" si="14892"/>
        <v>0</v>
      </c>
      <c r="C9449" s="7">
        <f t="shared" si="14893"/>
        <v>0</v>
      </c>
      <c r="D9449" s="7">
        <f t="shared" si="14895"/>
        <v>0</v>
      </c>
      <c r="E9449" s="12" t="s">
        <v>231</v>
      </c>
      <c r="G9449" s="2" t="str">
        <f t="shared" si="14896"/>
        <v/>
      </c>
      <c r="H9449" s="13"/>
      <c r="J9449" s="28" t="str">
        <f t="shared" ref="J9449" si="14900">CONCATENATE(K9446,3)</f>
        <v>103</v>
      </c>
      <c r="K9449" s="22" t="e">
        <v>#VALUE!</v>
      </c>
      <c r="L9449" s="22" t="e">
        <v>#VALUE!</v>
      </c>
      <c r="M9449" s="22" t="e">
        <v>#VALUE!</v>
      </c>
      <c r="N9449" s="22" t="e">
        <v>#VALUE!</v>
      </c>
      <c r="O9449" s="22" t="e">
        <v>#VALUE!</v>
      </c>
      <c r="P9449" s="22" t="e">
        <v>#VALUE!</v>
      </c>
      <c r="Q9449" s="22" t="e">
        <v>#VALUE!</v>
      </c>
      <c r="R9449" s="22" t="e">
        <v>#VALUE!</v>
      </c>
      <c r="S9449" s="22" t="e">
        <v>#VALUE!</v>
      </c>
      <c r="U9449" s="28">
        <f t="shared" si="14827"/>
        <v>197</v>
      </c>
      <c r="V9449" s="28">
        <f t="shared" si="14828"/>
        <v>240</v>
      </c>
    </row>
    <row r="9450" spans="1:22" x14ac:dyDescent="0.3">
      <c r="A9450" s="28">
        <f t="shared" si="14826"/>
        <v>197241</v>
      </c>
      <c r="B9450" s="7">
        <f t="shared" si="14892"/>
        <v>0</v>
      </c>
      <c r="C9450" s="7">
        <f t="shared" si="14893"/>
        <v>0</v>
      </c>
      <c r="D9450" s="7">
        <f t="shared" si="14895"/>
        <v>0</v>
      </c>
      <c r="E9450" s="10" t="e">
        <f>IF(D9412="","",MAX(E9451,E9452))*2</f>
        <v>#VALUE!</v>
      </c>
      <c r="G9450" s="2" t="str">
        <f t="shared" si="14896"/>
        <v/>
      </c>
      <c r="H9450" s="13"/>
      <c r="U9450" s="28">
        <f t="shared" si="14827"/>
        <v>197</v>
      </c>
      <c r="V9450" s="28">
        <f t="shared" si="14828"/>
        <v>241</v>
      </c>
    </row>
    <row r="9451" spans="1:22" x14ac:dyDescent="0.3">
      <c r="A9451" s="28">
        <f t="shared" si="14826"/>
        <v>197242</v>
      </c>
      <c r="B9451" s="7">
        <f t="shared" si="14892"/>
        <v>0</v>
      </c>
      <c r="C9451" s="7">
        <f t="shared" si="14893"/>
        <v>0</v>
      </c>
      <c r="D9451" s="7">
        <f t="shared" si="14895"/>
        <v>0</v>
      </c>
      <c r="E9451" s="11">
        <f>ABS(MIN(G9444:G9453))</f>
        <v>0</v>
      </c>
      <c r="G9451" s="2" t="str">
        <f t="shared" si="14896"/>
        <v/>
      </c>
      <c r="U9451" s="28">
        <f t="shared" si="14827"/>
        <v>197</v>
      </c>
      <c r="V9451" s="28">
        <f t="shared" si="14828"/>
        <v>242</v>
      </c>
    </row>
    <row r="9452" spans="1:22" x14ac:dyDescent="0.3">
      <c r="A9452" s="28">
        <f t="shared" si="14826"/>
        <v>197243</v>
      </c>
      <c r="B9452" s="7">
        <f t="shared" si="14892"/>
        <v>0</v>
      </c>
      <c r="C9452" s="7">
        <f t="shared" si="14893"/>
        <v>0</v>
      </c>
      <c r="D9452" s="7">
        <f t="shared" si="14895"/>
        <v>0</v>
      </c>
      <c r="E9452" s="11">
        <f>ABS(MAX(G9444:G9453))</f>
        <v>0</v>
      </c>
      <c r="G9452" s="2" t="str">
        <f t="shared" si="14896"/>
        <v/>
      </c>
      <c r="U9452" s="28">
        <f t="shared" si="14827"/>
        <v>197</v>
      </c>
      <c r="V9452" s="28">
        <f t="shared" si="14828"/>
        <v>243</v>
      </c>
    </row>
    <row r="9453" spans="1:22" x14ac:dyDescent="0.3">
      <c r="A9453" s="28">
        <f t="shared" si="14826"/>
        <v>197244</v>
      </c>
      <c r="B9453" s="7">
        <f t="shared" si="14892"/>
        <v>0</v>
      </c>
      <c r="C9453" s="7">
        <f t="shared" si="14893"/>
        <v>0</v>
      </c>
      <c r="D9453" s="7">
        <f t="shared" si="14895"/>
        <v>0</v>
      </c>
      <c r="F9453" s="13"/>
      <c r="G9453" s="2" t="str">
        <f t="shared" si="14896"/>
        <v/>
      </c>
      <c r="U9453" s="28">
        <f t="shared" si="14827"/>
        <v>197</v>
      </c>
      <c r="V9453" s="28">
        <f t="shared" si="14828"/>
        <v>244</v>
      </c>
    </row>
    <row r="9454" spans="1:22" x14ac:dyDescent="0.3">
      <c r="A9454" s="28">
        <f t="shared" si="14826"/>
        <v>197245</v>
      </c>
      <c r="F9454" s="13"/>
      <c r="U9454" s="28">
        <f t="shared" si="14827"/>
        <v>197</v>
      </c>
      <c r="V9454" s="28">
        <f t="shared" si="14828"/>
        <v>245</v>
      </c>
    </row>
    <row r="9455" spans="1:22" x14ac:dyDescent="0.3">
      <c r="A9455" s="28">
        <f t="shared" si="14826"/>
        <v>197246</v>
      </c>
      <c r="F9455" s="13"/>
      <c r="U9455" s="28">
        <f t="shared" si="14827"/>
        <v>197</v>
      </c>
      <c r="V9455" s="28">
        <f t="shared" si="14828"/>
        <v>246</v>
      </c>
    </row>
    <row r="9456" spans="1:22" x14ac:dyDescent="0.3">
      <c r="A9456" s="28">
        <f t="shared" si="14826"/>
        <v>197247</v>
      </c>
      <c r="F9456" s="13"/>
      <c r="U9456" s="28">
        <f t="shared" si="14827"/>
        <v>197</v>
      </c>
      <c r="V9456" s="28">
        <f t="shared" si="14828"/>
        <v>247</v>
      </c>
    </row>
    <row r="9457" spans="1:24" s="8" customFormat="1" x14ac:dyDescent="0.3"/>
    <row r="9458" spans="1:24" x14ac:dyDescent="0.3">
      <c r="A9458" s="28">
        <f t="shared" ref="A9458:A9504" si="14901">ROUND(CONCATENATE(U9458,V9458),0)</f>
        <v>198201</v>
      </c>
      <c r="B9458" s="63" t="s">
        <v>0</v>
      </c>
      <c r="C9458" s="63"/>
      <c r="D9458" s="71"/>
      <c r="E9458" s="71"/>
      <c r="F9458" s="71"/>
      <c r="G9458" s="71"/>
      <c r="H9458" s="71"/>
      <c r="U9458" s="28">
        <f t="shared" ref="U9458:U9506" si="14902">U9456+1</f>
        <v>198</v>
      </c>
      <c r="V9458" s="28">
        <v>201</v>
      </c>
    </row>
    <row r="9459" spans="1:24" x14ac:dyDescent="0.3">
      <c r="A9459" s="28">
        <f t="shared" si="14901"/>
        <v>198202</v>
      </c>
      <c r="B9459" s="72" t="s">
        <v>70</v>
      </c>
      <c r="C9459" s="73"/>
      <c r="D9459" s="30"/>
      <c r="E9459" s="66" t="s">
        <v>71</v>
      </c>
      <c r="F9459" s="66"/>
      <c r="G9459" s="74"/>
      <c r="H9459" s="74"/>
      <c r="U9459" s="28">
        <f t="shared" si="14827"/>
        <v>198</v>
      </c>
      <c r="V9459" s="28">
        <f t="shared" ref="V9459:V9504" si="14903">V9458+1</f>
        <v>202</v>
      </c>
    </row>
    <row r="9460" spans="1:24" x14ac:dyDescent="0.3">
      <c r="A9460" s="28">
        <f t="shared" si="14901"/>
        <v>198203</v>
      </c>
      <c r="B9460" s="75" t="s">
        <v>6</v>
      </c>
      <c r="C9460" s="75"/>
      <c r="D9460" s="71"/>
      <c r="E9460" s="71"/>
      <c r="F9460" s="71"/>
      <c r="G9460" s="71"/>
      <c r="H9460" s="71"/>
      <c r="U9460" s="28">
        <f t="shared" si="14827"/>
        <v>198</v>
      </c>
      <c r="V9460" s="28">
        <f t="shared" si="14903"/>
        <v>203</v>
      </c>
    </row>
    <row r="9461" spans="1:24" x14ac:dyDescent="0.3">
      <c r="A9461" s="28">
        <f t="shared" si="14901"/>
        <v>198204</v>
      </c>
      <c r="B9461" s="63" t="s">
        <v>7</v>
      </c>
      <c r="C9461" s="63"/>
      <c r="D9461" s="71"/>
      <c r="E9461" s="71"/>
      <c r="F9461" s="71"/>
      <c r="G9461" s="71"/>
      <c r="H9461" s="71"/>
      <c r="J9461" s="17"/>
      <c r="K9461" s="17" t="s">
        <v>53</v>
      </c>
      <c r="L9461" s="17" t="s">
        <v>54</v>
      </c>
      <c r="M9461" s="17" t="s">
        <v>55</v>
      </c>
      <c r="N9461" s="17" t="s">
        <v>56</v>
      </c>
      <c r="O9461" s="17" t="s">
        <v>57</v>
      </c>
      <c r="P9461" s="17" t="s">
        <v>2</v>
      </c>
      <c r="Q9461" s="17" t="s">
        <v>3</v>
      </c>
      <c r="R9461" s="17" t="s">
        <v>4</v>
      </c>
      <c r="S9461" s="17" t="s">
        <v>5</v>
      </c>
      <c r="U9461" s="28">
        <f t="shared" si="14827"/>
        <v>198</v>
      </c>
      <c r="V9461" s="28">
        <f t="shared" si="14903"/>
        <v>204</v>
      </c>
      <c r="X9461" s="1" t="s">
        <v>48</v>
      </c>
    </row>
    <row r="9462" spans="1:24" x14ac:dyDescent="0.3">
      <c r="A9462" s="28">
        <f t="shared" si="14901"/>
        <v>198205</v>
      </c>
      <c r="B9462" s="63" t="s">
        <v>9</v>
      </c>
      <c r="C9462" s="63"/>
      <c r="D9462" s="71"/>
      <c r="E9462" s="71"/>
      <c r="F9462" s="71"/>
      <c r="G9462" s="71"/>
      <c r="H9462" s="71"/>
      <c r="J9462" s="17">
        <f t="shared" ref="J9462" si="14904">COUNTA(B9474:B9483)</f>
        <v>0</v>
      </c>
      <c r="K9462" s="17">
        <f t="shared" ref="K9462" si="14905">IF(L9462-1&lt;2,0,L9462-1)</f>
        <v>0</v>
      </c>
      <c r="L9462" s="17">
        <f t="shared" ref="L9462" si="14906">IF(M9462-1&lt;2,0,M9462-1)</f>
        <v>0</v>
      </c>
      <c r="M9462" s="17">
        <f t="shared" ref="M9462" si="14907">IF(N9462-1&lt;2,0,N9462-1)</f>
        <v>0</v>
      </c>
      <c r="N9462" s="17">
        <f t="shared" ref="N9462" si="14908">IF(O9462-1&lt;2,0,O9462-1)</f>
        <v>0</v>
      </c>
      <c r="O9462" s="17">
        <f t="shared" ref="O9462" si="14909">IF(P9462-1&lt;2,0,P9462-1)</f>
        <v>0</v>
      </c>
      <c r="P9462" s="17">
        <f t="shared" ref="P9462" si="14910">IF(Q9462-1&lt;2,0,Q9462-1)</f>
        <v>0</v>
      </c>
      <c r="Q9462" s="17">
        <f t="shared" ref="Q9462" si="14911">IF(R9462-1&lt;2,0,R9462-1)</f>
        <v>0</v>
      </c>
      <c r="R9462" s="17">
        <f t="shared" ref="R9462" si="14912">IF(S9462-1&lt;2,0,S9462-1)</f>
        <v>0</v>
      </c>
      <c r="S9462" s="17">
        <f t="shared" ref="S9462" si="14913">J9462</f>
        <v>0</v>
      </c>
      <c r="U9462" s="28">
        <f t="shared" si="14827"/>
        <v>198</v>
      </c>
      <c r="V9462" s="28">
        <f t="shared" si="14903"/>
        <v>205</v>
      </c>
      <c r="X9462" s="1" t="s">
        <v>49</v>
      </c>
    </row>
    <row r="9463" spans="1:24" x14ac:dyDescent="0.3">
      <c r="A9463" s="28">
        <f t="shared" si="14901"/>
        <v>198206</v>
      </c>
      <c r="B9463" s="63" t="s">
        <v>10</v>
      </c>
      <c r="C9463" s="63"/>
      <c r="D9463" s="71"/>
      <c r="E9463" s="71"/>
      <c r="F9463" s="71"/>
      <c r="G9463" s="71"/>
      <c r="H9463" s="71"/>
      <c r="J9463" s="28" t="str">
        <f t="shared" ref="J9463" si="14914">CONCATENATE(J9462,1)</f>
        <v>01</v>
      </c>
      <c r="K9463" s="29">
        <f t="shared" ref="K9463" si="14915">IF(K9462=0,0,VLOOKUP(J9463,J9467:S9497,K9462,FALSE))</f>
        <v>0</v>
      </c>
      <c r="L9463" s="29">
        <f t="shared" ref="L9463" si="14916">IF(L9462=0,0,VLOOKUP(J9463,J9467:S9497,L9462,FALSE))</f>
        <v>0</v>
      </c>
      <c r="M9463" s="29">
        <f t="shared" ref="M9463" si="14917">IF(M9462=0,0,VLOOKUP(J9463,J9467:S9497,M9462,FALSE))</f>
        <v>0</v>
      </c>
      <c r="N9463" s="29">
        <f t="shared" ref="N9463" si="14918">IF(N9462=0,0,VLOOKUP(J9463,J9467:S9497,N9462,FALSE))</f>
        <v>0</v>
      </c>
      <c r="O9463" s="29">
        <f t="shared" ref="O9463" si="14919">IF(O9462=0,0,VLOOKUP(J9463,J9467:S9497,O9462,FALSE))</f>
        <v>0</v>
      </c>
      <c r="P9463" s="29">
        <f t="shared" ref="P9463" si="14920">IF(P9462=0,0,VLOOKUP(J9463,J9467:S9497,P9462,FALSE))</f>
        <v>0</v>
      </c>
      <c r="Q9463" s="29">
        <f t="shared" ref="Q9463" si="14921">IF(Q9462=0,0,VLOOKUP(J9463,J9467:S9497,Q9462,FALSE))</f>
        <v>0</v>
      </c>
      <c r="R9463" s="29">
        <f t="shared" ref="R9463" si="14922">IF(R9462=0,0,VLOOKUP(J9463,J9467:S9497,R9462,FALSE))</f>
        <v>0</v>
      </c>
      <c r="S9463" s="29">
        <f t="shared" ref="S9463" si="14923">IF(S9462=0,0,VLOOKUP(J9463,J9467:S9497,S9462,FALSE))</f>
        <v>0</v>
      </c>
      <c r="U9463" s="28">
        <f t="shared" si="14827"/>
        <v>198</v>
      </c>
      <c r="V9463" s="28">
        <f t="shared" si="14903"/>
        <v>206</v>
      </c>
      <c r="X9463" s="1" t="s">
        <v>50</v>
      </c>
    </row>
    <row r="9464" spans="1:24" x14ac:dyDescent="0.3">
      <c r="A9464" s="28">
        <f t="shared" si="14901"/>
        <v>198207</v>
      </c>
      <c r="B9464" s="63" t="s">
        <v>11</v>
      </c>
      <c r="C9464" s="63"/>
      <c r="D9464" s="64"/>
      <c r="E9464" s="64"/>
      <c r="F9464" s="64"/>
      <c r="G9464" s="64"/>
      <c r="H9464" s="64"/>
      <c r="J9464" s="28" t="str">
        <f t="shared" ref="J9464" si="14924">CONCATENATE(J9462,2)</f>
        <v>02</v>
      </c>
      <c r="K9464" s="22">
        <f t="shared" ref="K9464" si="14925">IF(K9462=0,0,VLOOKUP(J9464,J9467:S9497,K9462,FALSE))</f>
        <v>0</v>
      </c>
      <c r="L9464" s="22">
        <f t="shared" ref="L9464" si="14926">IF(L9462=0,0,VLOOKUP(J9464,J9467:S9497,L9462,FALSE))</f>
        <v>0</v>
      </c>
      <c r="M9464" s="22">
        <f t="shared" ref="M9464" si="14927">IF(M9462=0,0,VLOOKUP(J9464,J9467:S9497,M9462,FALSE))</f>
        <v>0</v>
      </c>
      <c r="N9464" s="22">
        <f t="shared" ref="N9464" si="14928">IF(N9462=0,0,VLOOKUP(J9464,J9467:S9497,N9462,FALSE))</f>
        <v>0</v>
      </c>
      <c r="O9464" s="22">
        <f t="shared" ref="O9464" si="14929">IF(O9462=0,0,VLOOKUP(J9464,J9467:S9497,O9462,FALSE))</f>
        <v>0</v>
      </c>
      <c r="P9464" s="22">
        <f t="shared" ref="P9464" si="14930">IF(P9462=0,0,VLOOKUP(J9464,J9467:S9497,P9462,FALSE))</f>
        <v>0</v>
      </c>
      <c r="Q9464" s="22">
        <f t="shared" ref="Q9464" si="14931">IF(Q9462=0,0,VLOOKUP(J9464,J9467:S9497,Q9462,FALSE))</f>
        <v>0</v>
      </c>
      <c r="R9464" s="22">
        <f t="shared" ref="R9464" si="14932">IF(R9462=0,0,VLOOKUP(J9464,J9467:S9497,R9462,FALSE))</f>
        <v>0</v>
      </c>
      <c r="S9464" s="22">
        <f t="shared" ref="S9464" si="14933">IF(S9462=0,0,VLOOKUP(J9464,J9467:S9497,S9462,FALSE))</f>
        <v>0</v>
      </c>
      <c r="U9464" s="28">
        <f t="shared" si="14827"/>
        <v>198</v>
      </c>
      <c r="V9464" s="28">
        <f t="shared" si="14903"/>
        <v>207</v>
      </c>
    </row>
    <row r="9465" spans="1:24" x14ac:dyDescent="0.3">
      <c r="A9465" s="28">
        <f t="shared" si="14901"/>
        <v>198208</v>
      </c>
      <c r="B9465" s="63" t="s">
        <v>12</v>
      </c>
      <c r="C9465" s="63"/>
      <c r="D9465" s="65"/>
      <c r="E9465" s="65"/>
      <c r="F9465" s="65"/>
      <c r="G9465" s="65"/>
      <c r="H9465" s="65"/>
      <c r="J9465" s="28" t="str">
        <f t="shared" ref="J9465" si="14934">CONCATENATE(J9462,3)</f>
        <v>03</v>
      </c>
      <c r="K9465" s="22"/>
      <c r="L9465" s="22"/>
      <c r="M9465" s="22"/>
      <c r="N9465" s="22" t="s">
        <v>58</v>
      </c>
      <c r="O9465" s="29">
        <f t="shared" ref="O9465" si="14935">J9462-2</f>
        <v>-2</v>
      </c>
      <c r="P9465" s="22" t="s">
        <v>59</v>
      </c>
      <c r="Q9465" s="29" t="e">
        <f t="shared" ref="Q9465" si="14936">VLOOKUP(J9465,J9467:S9497,3,FALSE)</f>
        <v>#N/A</v>
      </c>
      <c r="R9465" s="22" t="s">
        <v>60</v>
      </c>
      <c r="S9465" s="22" t="e">
        <f t="shared" ref="S9465" si="14937">VLOOKUP(J9465,J9467:S9497,2,FALSE)</f>
        <v>#N/A</v>
      </c>
      <c r="U9465" s="28">
        <f t="shared" si="14827"/>
        <v>198</v>
      </c>
      <c r="V9465" s="28">
        <f t="shared" si="14903"/>
        <v>208</v>
      </c>
    </row>
    <row r="9466" spans="1:24" x14ac:dyDescent="0.3">
      <c r="A9466" s="28">
        <f t="shared" si="14901"/>
        <v>198209</v>
      </c>
      <c r="B9466" s="63" t="s">
        <v>13</v>
      </c>
      <c r="C9466" s="63"/>
      <c r="D9466" s="15"/>
      <c r="E9466" s="66" t="s">
        <v>14</v>
      </c>
      <c r="F9466" s="66"/>
      <c r="G9466" s="66"/>
      <c r="H9466" s="6" t="s">
        <v>64</v>
      </c>
      <c r="J9466" s="17"/>
      <c r="K9466" s="17">
        <v>3</v>
      </c>
      <c r="L9466" s="17">
        <v>3</v>
      </c>
      <c r="M9466" s="17"/>
      <c r="N9466" s="17"/>
      <c r="O9466" s="17"/>
      <c r="P9466" s="17"/>
      <c r="Q9466" s="17"/>
      <c r="R9466" s="17"/>
      <c r="S9466" s="17"/>
      <c r="U9466" s="28">
        <f t="shared" si="14827"/>
        <v>198</v>
      </c>
      <c r="V9466" s="28">
        <f t="shared" si="14903"/>
        <v>209</v>
      </c>
    </row>
    <row r="9467" spans="1:24" x14ac:dyDescent="0.3">
      <c r="A9467" s="28">
        <f t="shared" si="14901"/>
        <v>198210</v>
      </c>
      <c r="B9467" s="63" t="s">
        <v>15</v>
      </c>
      <c r="C9467" s="63"/>
      <c r="D9467" s="2">
        <f t="shared" ref="D9467" si="14938">MIN(B9474:B9483)</f>
        <v>0</v>
      </c>
      <c r="E9467" s="3" t="s">
        <v>16</v>
      </c>
      <c r="F9467" s="2">
        <f t="shared" ref="F9467" si="14939">MAX(B9474:B9483)</f>
        <v>0</v>
      </c>
      <c r="G9467" s="4" t="str">
        <f t="shared" ref="G9467" si="14940">IF(H9466="","",H9466)</f>
        <v>°C</v>
      </c>
      <c r="H9467" s="14"/>
      <c r="J9467" s="28" t="str">
        <f t="shared" ref="J9467" si="14941">CONCATENATE(K9466,1)</f>
        <v>31</v>
      </c>
      <c r="K9467" s="22" t="e">
        <f t="array" ref="K9467:L9469">LINEST(B9474:B9476,C9474:C9476^{1},TRUE,TRUE)</f>
        <v>#VALUE!</v>
      </c>
      <c r="L9467" s="22" t="e">
        <v>#VALUE!</v>
      </c>
      <c r="M9467" s="17"/>
      <c r="N9467" s="17"/>
      <c r="O9467" s="17"/>
      <c r="P9467" s="17"/>
      <c r="Q9467" s="17"/>
      <c r="R9467" s="17"/>
      <c r="S9467" s="17"/>
      <c r="U9467" s="28">
        <f t="shared" si="14827"/>
        <v>198</v>
      </c>
      <c r="V9467" s="28">
        <f t="shared" si="14903"/>
        <v>210</v>
      </c>
    </row>
    <row r="9468" spans="1:24" x14ac:dyDescent="0.3">
      <c r="A9468" s="28">
        <f t="shared" si="14901"/>
        <v>198211</v>
      </c>
      <c r="J9468" s="28" t="str">
        <f t="shared" ref="J9468" si="14942">CONCATENATE(K9466,2)</f>
        <v>32</v>
      </c>
      <c r="K9468" s="22" t="e">
        <v>#VALUE!</v>
      </c>
      <c r="L9468" s="22" t="e">
        <v>#VALUE!</v>
      </c>
      <c r="M9468" s="17"/>
      <c r="N9468" s="17"/>
      <c r="O9468" s="17"/>
      <c r="P9468" s="17"/>
      <c r="Q9468" s="17"/>
      <c r="R9468" s="17"/>
      <c r="S9468" s="17"/>
      <c r="U9468" s="28">
        <f t="shared" si="14827"/>
        <v>198</v>
      </c>
      <c r="V9468" s="28">
        <f t="shared" si="14903"/>
        <v>211</v>
      </c>
    </row>
    <row r="9469" spans="1:24" x14ac:dyDescent="0.3">
      <c r="A9469" s="28">
        <f t="shared" si="14901"/>
        <v>198212</v>
      </c>
      <c r="B9469" s="67" t="s">
        <v>17</v>
      </c>
      <c r="C9469" s="67"/>
      <c r="D9469" s="67"/>
      <c r="E9469" s="67"/>
      <c r="F9469" s="67"/>
      <c r="G9469" s="68" t="s">
        <v>31</v>
      </c>
      <c r="H9469" s="69"/>
      <c r="J9469" s="28" t="str">
        <f t="shared" ref="J9469" si="14943">CONCATENATE(K9466,3)</f>
        <v>33</v>
      </c>
      <c r="K9469" s="22" t="e">
        <v>#VALUE!</v>
      </c>
      <c r="L9469" s="22" t="e">
        <v>#VALUE!</v>
      </c>
      <c r="M9469" s="17"/>
      <c r="N9469" s="17"/>
      <c r="O9469" s="17"/>
      <c r="P9469" s="17"/>
      <c r="Q9469" s="17"/>
      <c r="R9469" s="17"/>
      <c r="S9469" s="17"/>
      <c r="U9469" s="28">
        <f t="shared" si="14827"/>
        <v>198</v>
      </c>
      <c r="V9469" s="28">
        <f t="shared" si="14903"/>
        <v>212</v>
      </c>
    </row>
    <row r="9470" spans="1:24" x14ac:dyDescent="0.3">
      <c r="A9470" s="28">
        <f t="shared" si="14901"/>
        <v>198213</v>
      </c>
      <c r="B9470" s="66" t="s">
        <v>18</v>
      </c>
      <c r="C9470" s="66"/>
      <c r="D9470" s="66"/>
      <c r="E9470" s="66" t="str">
        <f t="shared" ref="E9470" si="14944">IF(D9463="","",D9463)</f>
        <v/>
      </c>
      <c r="F9470" s="66"/>
      <c r="G9470" s="4" t="s">
        <v>18</v>
      </c>
      <c r="H9470" s="16"/>
      <c r="J9470" s="17"/>
      <c r="K9470" s="17">
        <v>4</v>
      </c>
      <c r="L9470" s="17">
        <v>4</v>
      </c>
      <c r="M9470" s="17">
        <v>4</v>
      </c>
      <c r="N9470" s="17"/>
      <c r="O9470" s="17"/>
      <c r="P9470" s="17"/>
      <c r="Q9470" s="17"/>
      <c r="R9470" s="17"/>
      <c r="S9470" s="17"/>
      <c r="U9470" s="28">
        <f t="shared" si="14827"/>
        <v>198</v>
      </c>
      <c r="V9470" s="28">
        <f t="shared" si="14903"/>
        <v>213</v>
      </c>
    </row>
    <row r="9471" spans="1:24" ht="15" customHeight="1" x14ac:dyDescent="0.3">
      <c r="A9471" s="28">
        <f t="shared" si="14901"/>
        <v>198214</v>
      </c>
      <c r="B9471" s="5" t="s">
        <v>19</v>
      </c>
      <c r="C9471" s="5" t="s">
        <v>20</v>
      </c>
      <c r="D9471" s="5" t="s">
        <v>21</v>
      </c>
      <c r="E9471" s="5"/>
      <c r="F9471" s="70" t="s">
        <v>33</v>
      </c>
      <c r="G9471" s="5" t="s">
        <v>19</v>
      </c>
      <c r="H9471" s="5" t="s">
        <v>20</v>
      </c>
      <c r="J9471" s="28" t="str">
        <f t="shared" ref="J9471" si="14945">CONCATENATE(K9470,1)</f>
        <v>41</v>
      </c>
      <c r="K9471" s="22" t="e">
        <f t="array" ref="K9471:M9473">LINEST(B9474:B9477,C9474:C9477^{1,2},TRUE,TRUE)</f>
        <v>#VALUE!</v>
      </c>
      <c r="L9471" s="22" t="e">
        <v>#VALUE!</v>
      </c>
      <c r="M9471" s="22" t="e">
        <v>#VALUE!</v>
      </c>
      <c r="N9471" s="17"/>
      <c r="O9471" s="17"/>
      <c r="P9471" s="17"/>
      <c r="Q9471" s="17"/>
      <c r="R9471" s="17"/>
      <c r="S9471" s="17"/>
      <c r="U9471" s="28">
        <f t="shared" si="14827"/>
        <v>198</v>
      </c>
      <c r="V9471" s="28">
        <f t="shared" si="14903"/>
        <v>214</v>
      </c>
    </row>
    <row r="9472" spans="1:24" x14ac:dyDescent="0.3">
      <c r="A9472" s="28">
        <f t="shared" si="14901"/>
        <v>198215</v>
      </c>
      <c r="B9472" s="5" t="s">
        <v>22</v>
      </c>
      <c r="C9472" s="5" t="s">
        <v>23</v>
      </c>
      <c r="D9472" s="5" t="s">
        <v>24</v>
      </c>
      <c r="E9472" s="5" t="s">
        <v>32</v>
      </c>
      <c r="F9472" s="70"/>
      <c r="G9472" s="5" t="s">
        <v>22</v>
      </c>
      <c r="H9472" s="5" t="s">
        <v>23</v>
      </c>
      <c r="J9472" s="28" t="str">
        <f t="shared" ref="J9472" si="14946">CONCATENATE(K9470,2)</f>
        <v>42</v>
      </c>
      <c r="K9472" s="22" t="e">
        <v>#VALUE!</v>
      </c>
      <c r="L9472" s="22" t="e">
        <v>#VALUE!</v>
      </c>
      <c r="M9472" s="22" t="e">
        <v>#VALUE!</v>
      </c>
      <c r="N9472" s="17"/>
      <c r="O9472" s="17"/>
      <c r="P9472" s="17"/>
      <c r="Q9472" s="17"/>
      <c r="R9472" s="17"/>
      <c r="S9472" s="17"/>
      <c r="U9472" s="28">
        <f t="shared" si="14827"/>
        <v>198</v>
      </c>
      <c r="V9472" s="28">
        <f t="shared" si="14903"/>
        <v>215</v>
      </c>
    </row>
    <row r="9473" spans="1:22" x14ac:dyDescent="0.3">
      <c r="A9473" s="28">
        <f t="shared" si="14901"/>
        <v>198216</v>
      </c>
      <c r="B9473" s="6" t="str">
        <f t="shared" ref="B9473" si="14947">IF(H9466="","",H9466)</f>
        <v>°C</v>
      </c>
      <c r="C9473" s="6" t="str">
        <f t="shared" ref="C9473" si="14948">IF(H9466="","",H9466)</f>
        <v>°C</v>
      </c>
      <c r="D9473" s="6" t="str">
        <f t="shared" ref="D9473" si="14949">IF(H9466="","",H9466)</f>
        <v>°C</v>
      </c>
      <c r="E9473" s="6"/>
      <c r="F9473" s="6"/>
      <c r="G9473" s="6" t="str">
        <f t="shared" ref="G9473" si="14950">IF(H9466="","",H9466)</f>
        <v>°C</v>
      </c>
      <c r="H9473" s="6" t="str">
        <f t="shared" ref="H9473" si="14951">IF(H9466="","",H9466)</f>
        <v>°C</v>
      </c>
      <c r="J9473" s="28" t="str">
        <f t="shared" ref="J9473" si="14952">CONCATENATE(K9470,3)</f>
        <v>43</v>
      </c>
      <c r="K9473" s="22" t="e">
        <v>#VALUE!</v>
      </c>
      <c r="L9473" s="22" t="e">
        <v>#VALUE!</v>
      </c>
      <c r="M9473" s="22" t="e">
        <v>#VALUE!</v>
      </c>
      <c r="N9473" s="17"/>
      <c r="O9473" s="17"/>
      <c r="P9473" s="17"/>
      <c r="Q9473" s="17"/>
      <c r="R9473" s="17"/>
      <c r="S9473" s="17"/>
      <c r="U9473" s="28">
        <f t="shared" si="14827"/>
        <v>198</v>
      </c>
      <c r="V9473" s="28">
        <f t="shared" si="14903"/>
        <v>216</v>
      </c>
    </row>
    <row r="9474" spans="1:22" x14ac:dyDescent="0.3">
      <c r="A9474" s="28">
        <f t="shared" si="14901"/>
        <v>198217</v>
      </c>
      <c r="B9474" s="26"/>
      <c r="C9474" s="26"/>
      <c r="D9474" s="26"/>
      <c r="E9474" s="9"/>
      <c r="F9474" s="26"/>
      <c r="G9474" s="27"/>
      <c r="H9474" s="27"/>
      <c r="J9474" s="17"/>
      <c r="K9474" s="17">
        <v>5</v>
      </c>
      <c r="L9474" s="17">
        <v>5</v>
      </c>
      <c r="M9474" s="17">
        <v>5</v>
      </c>
      <c r="N9474" s="17">
        <v>5</v>
      </c>
      <c r="O9474" s="17"/>
      <c r="P9474" s="17"/>
      <c r="Q9474" s="17"/>
      <c r="R9474" s="17"/>
      <c r="S9474" s="17"/>
      <c r="U9474" s="28">
        <f t="shared" si="14827"/>
        <v>198</v>
      </c>
      <c r="V9474" s="28">
        <f t="shared" si="14903"/>
        <v>217</v>
      </c>
    </row>
    <row r="9475" spans="1:22" x14ac:dyDescent="0.3">
      <c r="A9475" s="28">
        <f t="shared" si="14901"/>
        <v>198218</v>
      </c>
      <c r="B9475" s="26"/>
      <c r="C9475" s="26"/>
      <c r="D9475" s="26"/>
      <c r="E9475" s="9"/>
      <c r="F9475" s="26"/>
      <c r="G9475" s="27"/>
      <c r="H9475" s="27"/>
      <c r="J9475" s="28" t="str">
        <f t="shared" ref="J9475" si="14953">CONCATENATE(K9474,1)</f>
        <v>51</v>
      </c>
      <c r="K9475" s="22" t="e">
        <f t="array" ref="K9475:N9477">LINEST(B9474:B9478,C9474:C9478^{1,2,3},TRUE,TRUE)</f>
        <v>#VALUE!</v>
      </c>
      <c r="L9475" s="22" t="e">
        <v>#VALUE!</v>
      </c>
      <c r="M9475" s="22" t="e">
        <v>#VALUE!</v>
      </c>
      <c r="N9475" s="22" t="e">
        <v>#VALUE!</v>
      </c>
      <c r="O9475" s="17"/>
      <c r="P9475" s="17"/>
      <c r="Q9475" s="17"/>
      <c r="R9475" s="17"/>
      <c r="S9475" s="17"/>
      <c r="U9475" s="28">
        <f t="shared" ref="U9475:U9538" si="14954">U9474</f>
        <v>198</v>
      </c>
      <c r="V9475" s="28">
        <f t="shared" si="14903"/>
        <v>218</v>
      </c>
    </row>
    <row r="9476" spans="1:22" x14ac:dyDescent="0.3">
      <c r="A9476" s="28">
        <f t="shared" si="14901"/>
        <v>198219</v>
      </c>
      <c r="B9476" s="26"/>
      <c r="C9476" s="26"/>
      <c r="D9476" s="26"/>
      <c r="E9476" s="9"/>
      <c r="F9476" s="26"/>
      <c r="G9476" s="27"/>
      <c r="H9476" s="27"/>
      <c r="J9476" s="28" t="str">
        <f t="shared" ref="J9476" si="14955">CONCATENATE(K9474,2)</f>
        <v>52</v>
      </c>
      <c r="K9476" s="22" t="e">
        <v>#VALUE!</v>
      </c>
      <c r="L9476" s="22" t="e">
        <v>#VALUE!</v>
      </c>
      <c r="M9476" s="22" t="e">
        <v>#VALUE!</v>
      </c>
      <c r="N9476" s="22" t="e">
        <v>#VALUE!</v>
      </c>
      <c r="O9476" s="17"/>
      <c r="P9476" s="17"/>
      <c r="Q9476" s="17"/>
      <c r="R9476" s="17"/>
      <c r="S9476" s="17"/>
      <c r="U9476" s="28">
        <f t="shared" si="14954"/>
        <v>198</v>
      </c>
      <c r="V9476" s="28">
        <f t="shared" si="14903"/>
        <v>219</v>
      </c>
    </row>
    <row r="9477" spans="1:22" x14ac:dyDescent="0.3">
      <c r="A9477" s="28">
        <f t="shared" si="14901"/>
        <v>198220</v>
      </c>
      <c r="B9477" s="26"/>
      <c r="C9477" s="26"/>
      <c r="D9477" s="26"/>
      <c r="E9477" s="9"/>
      <c r="F9477" s="26"/>
      <c r="G9477" s="27"/>
      <c r="H9477" s="27"/>
      <c r="J9477" s="28" t="str">
        <f t="shared" ref="J9477" si="14956">CONCATENATE(K9474,3)</f>
        <v>53</v>
      </c>
      <c r="K9477" s="22" t="e">
        <v>#VALUE!</v>
      </c>
      <c r="L9477" s="22" t="e">
        <v>#VALUE!</v>
      </c>
      <c r="M9477" s="22" t="e">
        <v>#VALUE!</v>
      </c>
      <c r="N9477" s="22" t="e">
        <v>#VALUE!</v>
      </c>
      <c r="O9477" s="17"/>
      <c r="P9477" s="17"/>
      <c r="Q9477" s="17"/>
      <c r="R9477" s="17"/>
      <c r="S9477" s="17"/>
      <c r="U9477" s="28">
        <f t="shared" si="14954"/>
        <v>198</v>
      </c>
      <c r="V9477" s="28">
        <f t="shared" si="14903"/>
        <v>220</v>
      </c>
    </row>
    <row r="9478" spans="1:22" x14ac:dyDescent="0.3">
      <c r="A9478" s="28">
        <f t="shared" si="14901"/>
        <v>198221</v>
      </c>
      <c r="B9478" s="26"/>
      <c r="C9478" s="26"/>
      <c r="D9478" s="26"/>
      <c r="E9478" s="9"/>
      <c r="F9478" s="26"/>
      <c r="G9478" s="27"/>
      <c r="H9478" s="27"/>
      <c r="J9478" s="17"/>
      <c r="K9478" s="17">
        <v>6</v>
      </c>
      <c r="L9478" s="17">
        <v>6</v>
      </c>
      <c r="M9478" s="17">
        <v>6</v>
      </c>
      <c r="N9478" s="17">
        <v>6</v>
      </c>
      <c r="O9478" s="17">
        <v>6</v>
      </c>
      <c r="P9478" s="17"/>
      <c r="Q9478" s="17"/>
      <c r="R9478" s="17"/>
      <c r="S9478" s="17"/>
      <c r="U9478" s="28">
        <f t="shared" si="14954"/>
        <v>198</v>
      </c>
      <c r="V9478" s="28">
        <f t="shared" si="14903"/>
        <v>221</v>
      </c>
    </row>
    <row r="9479" spans="1:22" x14ac:dyDescent="0.3">
      <c r="A9479" s="28">
        <f t="shared" si="14901"/>
        <v>198222</v>
      </c>
      <c r="B9479" s="26"/>
      <c r="C9479" s="26"/>
      <c r="D9479" s="26"/>
      <c r="E9479" s="9"/>
      <c r="F9479" s="26"/>
      <c r="G9479" s="27"/>
      <c r="H9479" s="27"/>
      <c r="J9479" s="28" t="str">
        <f t="shared" ref="J9479" si="14957">CONCATENATE(K9478,1)</f>
        <v>61</v>
      </c>
      <c r="K9479" s="22" t="e">
        <f t="array" ref="K9479:O9481">LINEST(B9474:B9479,C9474:C9479^{1,2,3,4},TRUE,TRUE)</f>
        <v>#VALUE!</v>
      </c>
      <c r="L9479" s="22" t="e">
        <v>#VALUE!</v>
      </c>
      <c r="M9479" s="22" t="e">
        <v>#VALUE!</v>
      </c>
      <c r="N9479" s="22" t="e">
        <v>#VALUE!</v>
      </c>
      <c r="O9479" s="22" t="e">
        <v>#VALUE!</v>
      </c>
      <c r="P9479" s="17"/>
      <c r="Q9479" s="17"/>
      <c r="R9479" s="17"/>
      <c r="S9479" s="17"/>
      <c r="U9479" s="28">
        <f t="shared" si="14954"/>
        <v>198</v>
      </c>
      <c r="V9479" s="28">
        <f t="shared" si="14903"/>
        <v>222</v>
      </c>
    </row>
    <row r="9480" spans="1:22" x14ac:dyDescent="0.3">
      <c r="A9480" s="28">
        <f t="shared" si="14901"/>
        <v>198223</v>
      </c>
      <c r="B9480" s="26"/>
      <c r="C9480" s="26"/>
      <c r="D9480" s="26"/>
      <c r="E9480" s="9"/>
      <c r="F9480" s="26"/>
      <c r="G9480" s="27"/>
      <c r="H9480" s="27"/>
      <c r="J9480" s="28" t="str">
        <f t="shared" ref="J9480" si="14958">CONCATENATE(K9478,2)</f>
        <v>62</v>
      </c>
      <c r="K9480" s="22" t="e">
        <v>#VALUE!</v>
      </c>
      <c r="L9480" s="22" t="e">
        <v>#VALUE!</v>
      </c>
      <c r="M9480" s="22" t="e">
        <v>#VALUE!</v>
      </c>
      <c r="N9480" s="22" t="e">
        <v>#VALUE!</v>
      </c>
      <c r="O9480" s="22" t="e">
        <v>#VALUE!</v>
      </c>
      <c r="P9480" s="17"/>
      <c r="Q9480" s="17"/>
      <c r="R9480" s="17"/>
      <c r="S9480" s="17"/>
      <c r="U9480" s="28">
        <f t="shared" si="14954"/>
        <v>198</v>
      </c>
      <c r="V9480" s="28">
        <f t="shared" si="14903"/>
        <v>223</v>
      </c>
    </row>
    <row r="9481" spans="1:22" x14ac:dyDescent="0.3">
      <c r="A9481" s="28">
        <f t="shared" si="14901"/>
        <v>198224</v>
      </c>
      <c r="B9481" s="26"/>
      <c r="C9481" s="26"/>
      <c r="D9481" s="26"/>
      <c r="E9481" s="9"/>
      <c r="F9481" s="26"/>
      <c r="G9481" s="27"/>
      <c r="H9481" s="27"/>
      <c r="J9481" s="28" t="str">
        <f t="shared" ref="J9481" si="14959">CONCATENATE(K9478,3)</f>
        <v>63</v>
      </c>
      <c r="K9481" s="22" t="e">
        <v>#VALUE!</v>
      </c>
      <c r="L9481" s="22" t="e">
        <v>#VALUE!</v>
      </c>
      <c r="M9481" s="22" t="e">
        <v>#VALUE!</v>
      </c>
      <c r="N9481" s="22" t="e">
        <v>#VALUE!</v>
      </c>
      <c r="O9481" s="22" t="e">
        <v>#VALUE!</v>
      </c>
      <c r="P9481" s="17"/>
      <c r="Q9481" s="17"/>
      <c r="R9481" s="17"/>
      <c r="S9481" s="17"/>
      <c r="U9481" s="28">
        <f t="shared" si="14954"/>
        <v>198</v>
      </c>
      <c r="V9481" s="28">
        <f t="shared" si="14903"/>
        <v>224</v>
      </c>
    </row>
    <row r="9482" spans="1:22" x14ac:dyDescent="0.3">
      <c r="A9482" s="28">
        <f t="shared" si="14901"/>
        <v>198225</v>
      </c>
      <c r="B9482" s="26"/>
      <c r="C9482" s="26"/>
      <c r="D9482" s="26"/>
      <c r="E9482" s="9"/>
      <c r="F9482" s="26"/>
      <c r="G9482" s="27"/>
      <c r="H9482" s="27"/>
      <c r="J9482" s="17"/>
      <c r="K9482" s="17">
        <v>7</v>
      </c>
      <c r="L9482" s="17">
        <v>7</v>
      </c>
      <c r="M9482" s="17">
        <v>7</v>
      </c>
      <c r="N9482" s="17">
        <v>7</v>
      </c>
      <c r="O9482" s="17">
        <v>7</v>
      </c>
      <c r="P9482" s="17">
        <v>7</v>
      </c>
      <c r="Q9482" s="17"/>
      <c r="R9482" s="17"/>
      <c r="S9482" s="17"/>
      <c r="U9482" s="28">
        <f t="shared" si="14954"/>
        <v>198</v>
      </c>
      <c r="V9482" s="28">
        <f t="shared" si="14903"/>
        <v>225</v>
      </c>
    </row>
    <row r="9483" spans="1:22" x14ac:dyDescent="0.3">
      <c r="A9483" s="28">
        <f t="shared" si="14901"/>
        <v>198226</v>
      </c>
      <c r="B9483" s="26"/>
      <c r="C9483" s="26"/>
      <c r="D9483" s="26"/>
      <c r="E9483" s="9"/>
      <c r="F9483" s="26"/>
      <c r="G9483" s="27"/>
      <c r="H9483" s="27"/>
      <c r="J9483" s="28" t="str">
        <f t="shared" ref="J9483" si="14960">CONCATENATE(K9482,1)</f>
        <v>71</v>
      </c>
      <c r="K9483" s="22" t="e">
        <f t="array" ref="K9483:P9485">LINEST(B9474:B9480,C9474:C9480^{1,2,3,4,5},TRUE,TRUE)</f>
        <v>#VALUE!</v>
      </c>
      <c r="L9483" s="22" t="e">
        <v>#VALUE!</v>
      </c>
      <c r="M9483" s="22" t="e">
        <v>#VALUE!</v>
      </c>
      <c r="N9483" s="22" t="e">
        <v>#VALUE!</v>
      </c>
      <c r="O9483" s="22" t="e">
        <v>#VALUE!</v>
      </c>
      <c r="P9483" s="22" t="e">
        <v>#VALUE!</v>
      </c>
      <c r="Q9483" s="17"/>
      <c r="R9483" s="17"/>
      <c r="S9483" s="17"/>
      <c r="U9483" s="28">
        <f t="shared" si="14954"/>
        <v>198</v>
      </c>
      <c r="V9483" s="28">
        <f t="shared" si="14903"/>
        <v>226</v>
      </c>
    </row>
    <row r="9484" spans="1:22" x14ac:dyDescent="0.3">
      <c r="A9484" s="28">
        <f t="shared" si="14901"/>
        <v>198227</v>
      </c>
      <c r="B9484" s="2">
        <f t="shared" ref="B9484" si="14961">COUNT(B9474:B9483)-2</f>
        <v>-2</v>
      </c>
      <c r="J9484" s="28" t="str">
        <f t="shared" ref="J9484" si="14962">CONCATENATE(K9482,2)</f>
        <v>72</v>
      </c>
      <c r="K9484" s="22" t="e">
        <v>#VALUE!</v>
      </c>
      <c r="L9484" s="22" t="e">
        <v>#VALUE!</v>
      </c>
      <c r="M9484" s="22" t="e">
        <v>#VALUE!</v>
      </c>
      <c r="N9484" s="22" t="e">
        <v>#VALUE!</v>
      </c>
      <c r="O9484" s="22" t="e">
        <v>#VALUE!</v>
      </c>
      <c r="P9484" s="22" t="e">
        <v>#VALUE!</v>
      </c>
      <c r="Q9484" s="17"/>
      <c r="R9484" s="17"/>
      <c r="S9484" s="17"/>
      <c r="U9484" s="28">
        <f t="shared" si="14954"/>
        <v>198</v>
      </c>
      <c r="V9484" s="28">
        <f t="shared" si="14903"/>
        <v>227</v>
      </c>
    </row>
    <row r="9485" spans="1:22" x14ac:dyDescent="0.3">
      <c r="A9485" s="28">
        <f t="shared" si="14901"/>
        <v>198228</v>
      </c>
      <c r="J9485" s="28" t="str">
        <f t="shared" ref="J9485" si="14963">CONCATENATE(K9482,3)</f>
        <v>73</v>
      </c>
      <c r="K9485" s="22" t="e">
        <v>#VALUE!</v>
      </c>
      <c r="L9485" s="22" t="e">
        <v>#VALUE!</v>
      </c>
      <c r="M9485" s="22" t="e">
        <v>#VALUE!</v>
      </c>
      <c r="N9485" s="22" t="e">
        <v>#VALUE!</v>
      </c>
      <c r="O9485" s="22" t="e">
        <v>#VALUE!</v>
      </c>
      <c r="P9485" s="22" t="e">
        <v>#VALUE!</v>
      </c>
      <c r="Q9485" s="17"/>
      <c r="R9485" s="17"/>
      <c r="S9485" s="17"/>
      <c r="U9485" s="28">
        <f t="shared" si="14954"/>
        <v>198</v>
      </c>
      <c r="V9485" s="28">
        <f t="shared" si="14903"/>
        <v>228</v>
      </c>
    </row>
    <row r="9486" spans="1:22" x14ac:dyDescent="0.3">
      <c r="A9486" s="28">
        <f t="shared" si="14901"/>
        <v>198229</v>
      </c>
      <c r="B9486" s="66" t="s">
        <v>25</v>
      </c>
      <c r="C9486" s="66"/>
      <c r="D9486" s="66"/>
      <c r="E9486" s="66"/>
      <c r="F9486" s="66"/>
      <c r="G9486" s="66"/>
      <c r="H9486" s="66"/>
      <c r="J9486" s="17"/>
      <c r="K9486" s="17">
        <v>8</v>
      </c>
      <c r="L9486" s="17">
        <v>8</v>
      </c>
      <c r="M9486" s="17">
        <v>8</v>
      </c>
      <c r="N9486" s="17">
        <v>8</v>
      </c>
      <c r="O9486" s="17">
        <v>8</v>
      </c>
      <c r="P9486" s="17">
        <v>8</v>
      </c>
      <c r="Q9486" s="17">
        <v>8</v>
      </c>
      <c r="R9486" s="17"/>
      <c r="S9486" s="17"/>
      <c r="U9486" s="28">
        <f t="shared" si="14954"/>
        <v>198</v>
      </c>
      <c r="V9486" s="28">
        <f t="shared" si="14903"/>
        <v>229</v>
      </c>
    </row>
    <row r="9487" spans="1:22" x14ac:dyDescent="0.3">
      <c r="A9487" s="28">
        <f t="shared" si="14901"/>
        <v>198230</v>
      </c>
      <c r="B9487" s="71"/>
      <c r="C9487" s="71"/>
      <c r="D9487" s="71"/>
      <c r="E9487" s="71"/>
      <c r="F9487" s="71"/>
      <c r="G9487" s="71"/>
      <c r="H9487" s="71"/>
      <c r="J9487" s="28" t="str">
        <f t="shared" ref="J9487" si="14964">CONCATENATE(K9486,1)</f>
        <v>81</v>
      </c>
      <c r="K9487" s="22" t="e">
        <f t="array" ref="K9487:Q9489">LINEST(B9474:B9481,C9474:C9481^{1,2,3,4,5,6},TRUE,TRUE)</f>
        <v>#VALUE!</v>
      </c>
      <c r="L9487" s="22" t="e">
        <v>#VALUE!</v>
      </c>
      <c r="M9487" s="22" t="e">
        <v>#VALUE!</v>
      </c>
      <c r="N9487" s="22" t="e">
        <v>#VALUE!</v>
      </c>
      <c r="O9487" s="22" t="e">
        <v>#VALUE!</v>
      </c>
      <c r="P9487" s="22" t="e">
        <v>#VALUE!</v>
      </c>
      <c r="Q9487" s="22" t="e">
        <v>#VALUE!</v>
      </c>
      <c r="R9487" s="17"/>
      <c r="S9487" s="17"/>
      <c r="U9487" s="28">
        <f t="shared" si="14954"/>
        <v>198</v>
      </c>
      <c r="V9487" s="28">
        <f t="shared" si="14903"/>
        <v>230</v>
      </c>
    </row>
    <row r="9488" spans="1:22" x14ac:dyDescent="0.3">
      <c r="A9488" s="28">
        <f t="shared" si="14901"/>
        <v>198231</v>
      </c>
      <c r="B9488" s="71"/>
      <c r="C9488" s="71"/>
      <c r="D9488" s="71"/>
      <c r="E9488" s="71"/>
      <c r="F9488" s="71"/>
      <c r="G9488" s="71"/>
      <c r="H9488" s="71"/>
      <c r="J9488" s="28" t="str">
        <f t="shared" ref="J9488" si="14965">CONCATENATE(K9486,2)</f>
        <v>82</v>
      </c>
      <c r="K9488" s="22" t="e">
        <v>#VALUE!</v>
      </c>
      <c r="L9488" s="22" t="e">
        <v>#VALUE!</v>
      </c>
      <c r="M9488" s="22" t="e">
        <v>#VALUE!</v>
      </c>
      <c r="N9488" s="22" t="e">
        <v>#VALUE!</v>
      </c>
      <c r="O9488" s="22" t="e">
        <v>#VALUE!</v>
      </c>
      <c r="P9488" s="22" t="e">
        <v>#VALUE!</v>
      </c>
      <c r="Q9488" s="22" t="e">
        <v>#VALUE!</v>
      </c>
      <c r="R9488" s="17"/>
      <c r="S9488" s="17"/>
      <c r="U9488" s="28">
        <f t="shared" si="14954"/>
        <v>198</v>
      </c>
      <c r="V9488" s="28">
        <f t="shared" si="14903"/>
        <v>231</v>
      </c>
    </row>
    <row r="9489" spans="1:22" x14ac:dyDescent="0.3">
      <c r="A9489" s="28">
        <f t="shared" si="14901"/>
        <v>198232</v>
      </c>
      <c r="J9489" s="28" t="str">
        <f t="shared" ref="J9489" si="14966">CONCATENATE(K9486,3)</f>
        <v>83</v>
      </c>
      <c r="K9489" s="22" t="e">
        <v>#VALUE!</v>
      </c>
      <c r="L9489" s="22" t="e">
        <v>#VALUE!</v>
      </c>
      <c r="M9489" s="22" t="e">
        <v>#VALUE!</v>
      </c>
      <c r="N9489" s="22" t="e">
        <v>#VALUE!</v>
      </c>
      <c r="O9489" s="22" t="e">
        <v>#VALUE!</v>
      </c>
      <c r="P9489" s="22" t="e">
        <v>#VALUE!</v>
      </c>
      <c r="Q9489" s="22" t="e">
        <v>#VALUE!</v>
      </c>
      <c r="R9489" s="17"/>
      <c r="S9489" s="17"/>
      <c r="U9489" s="28">
        <f t="shared" si="14954"/>
        <v>198</v>
      </c>
      <c r="V9489" s="28">
        <f t="shared" si="14903"/>
        <v>232</v>
      </c>
    </row>
    <row r="9490" spans="1:22" ht="15" customHeight="1" x14ac:dyDescent="0.3">
      <c r="A9490" s="28">
        <f t="shared" si="14901"/>
        <v>198233</v>
      </c>
      <c r="B9490" s="66" t="s">
        <v>52</v>
      </c>
      <c r="C9490" s="66"/>
      <c r="D9490" s="66"/>
      <c r="E9490" s="10" t="str">
        <f>IF(D9460="","",MAX(E9491,E9492))</f>
        <v/>
      </c>
      <c r="J9490" s="17"/>
      <c r="K9490" s="17">
        <v>9</v>
      </c>
      <c r="L9490" s="17">
        <v>9</v>
      </c>
      <c r="M9490" s="17">
        <v>9</v>
      </c>
      <c r="N9490" s="17">
        <v>9</v>
      </c>
      <c r="O9490" s="17">
        <v>9</v>
      </c>
      <c r="P9490" s="17">
        <v>9</v>
      </c>
      <c r="Q9490" s="17">
        <v>9</v>
      </c>
      <c r="R9490" s="17">
        <v>9</v>
      </c>
      <c r="S9490" s="17"/>
      <c r="U9490" s="28">
        <f t="shared" si="14954"/>
        <v>198</v>
      </c>
      <c r="V9490" s="28">
        <f t="shared" si="14903"/>
        <v>233</v>
      </c>
    </row>
    <row r="9491" spans="1:22" x14ac:dyDescent="0.3">
      <c r="A9491" s="28">
        <f t="shared" si="14901"/>
        <v>198234</v>
      </c>
      <c r="B9491" s="2" t="s">
        <v>26</v>
      </c>
      <c r="C9491" s="2" t="s">
        <v>27</v>
      </c>
      <c r="D9491" s="2" t="s">
        <v>28</v>
      </c>
      <c r="E9491" s="11">
        <f>ABS(MIN(D9492:D9501))</f>
        <v>0</v>
      </c>
      <c r="G9491" s="2" t="s">
        <v>230</v>
      </c>
      <c r="J9491" s="28" t="str">
        <f t="shared" ref="J9491" si="14967">CONCATENATE(K9490,1)</f>
        <v>91</v>
      </c>
      <c r="K9491" s="22" t="e">
        <f t="array" ref="K9491:R9493">LINEST(B9474:B9482,C9474:C9482^{1,2,3,4,5,6,7},TRUE,TRUE)</f>
        <v>#VALUE!</v>
      </c>
      <c r="L9491" s="22" t="e">
        <v>#VALUE!</v>
      </c>
      <c r="M9491" s="22" t="e">
        <v>#VALUE!</v>
      </c>
      <c r="N9491" s="22" t="e">
        <v>#VALUE!</v>
      </c>
      <c r="O9491" s="22" t="e">
        <v>#VALUE!</v>
      </c>
      <c r="P9491" s="22" t="e">
        <v>#VALUE!</v>
      </c>
      <c r="Q9491" s="22" t="e">
        <v>#VALUE!</v>
      </c>
      <c r="R9491" s="22" t="e">
        <v>#VALUE!</v>
      </c>
      <c r="S9491" s="17"/>
      <c r="U9491" s="28">
        <f t="shared" si="14954"/>
        <v>198</v>
      </c>
      <c r="V9491" s="28">
        <f t="shared" si="14903"/>
        <v>234</v>
      </c>
    </row>
    <row r="9492" spans="1:22" x14ac:dyDescent="0.3">
      <c r="A9492" s="28">
        <f t="shared" si="14901"/>
        <v>198235</v>
      </c>
      <c r="B9492" s="7">
        <f t="shared" ref="B9492:B9501" si="14968">C9474-B9474</f>
        <v>0</v>
      </c>
      <c r="C9492" s="7">
        <f t="shared" ref="C9492:C9501" si="14969">H9474-G9474</f>
        <v>0</v>
      </c>
      <c r="D9492" s="7">
        <f>C9492-B9492</f>
        <v>0</v>
      </c>
      <c r="E9492" s="11">
        <f>ABS(MAX(D9492:D9501))</f>
        <v>0</v>
      </c>
      <c r="F9492" s="13"/>
      <c r="G9492" s="2" t="str">
        <f>IF(D9474="","",D9474/E9474)</f>
        <v/>
      </c>
      <c r="H9492" s="13"/>
      <c r="J9492" s="28" t="str">
        <f t="shared" ref="J9492" si="14970">CONCATENATE(K9490,2)</f>
        <v>92</v>
      </c>
      <c r="K9492" s="22" t="e">
        <v>#VALUE!</v>
      </c>
      <c r="L9492" s="22" t="e">
        <v>#VALUE!</v>
      </c>
      <c r="M9492" s="22" t="e">
        <v>#VALUE!</v>
      </c>
      <c r="N9492" s="22" t="e">
        <v>#VALUE!</v>
      </c>
      <c r="O9492" s="22" t="e">
        <v>#VALUE!</v>
      </c>
      <c r="P9492" s="22" t="e">
        <v>#VALUE!</v>
      </c>
      <c r="Q9492" s="22" t="e">
        <v>#VALUE!</v>
      </c>
      <c r="R9492" s="22" t="e">
        <v>#VALUE!</v>
      </c>
      <c r="S9492" s="17"/>
      <c r="U9492" s="28">
        <f t="shared" si="14954"/>
        <v>198</v>
      </c>
      <c r="V9492" s="28">
        <f t="shared" si="14903"/>
        <v>235</v>
      </c>
    </row>
    <row r="9493" spans="1:22" x14ac:dyDescent="0.3">
      <c r="A9493" s="28">
        <f t="shared" si="14901"/>
        <v>198236</v>
      </c>
      <c r="B9493" s="7">
        <f t="shared" si="14968"/>
        <v>0</v>
      </c>
      <c r="C9493" s="7">
        <f t="shared" si="14969"/>
        <v>0</v>
      </c>
      <c r="D9493" s="7">
        <f t="shared" ref="D9493:D9501" si="14971">C9493-B9493</f>
        <v>0</v>
      </c>
      <c r="E9493" s="12" t="s">
        <v>34</v>
      </c>
      <c r="G9493" s="2" t="str">
        <f t="shared" ref="G9493:G9501" si="14972">IF(D9475="","",D9475/E9475)</f>
        <v/>
      </c>
      <c r="H9493" s="13"/>
      <c r="J9493" s="28" t="str">
        <f t="shared" ref="J9493" si="14973">CONCATENATE(K9490,3)</f>
        <v>93</v>
      </c>
      <c r="K9493" s="22" t="e">
        <v>#VALUE!</v>
      </c>
      <c r="L9493" s="22" t="e">
        <v>#VALUE!</v>
      </c>
      <c r="M9493" s="22" t="e">
        <v>#VALUE!</v>
      </c>
      <c r="N9493" s="22" t="e">
        <v>#VALUE!</v>
      </c>
      <c r="O9493" s="22" t="e">
        <v>#VALUE!</v>
      </c>
      <c r="P9493" s="22" t="e">
        <v>#VALUE!</v>
      </c>
      <c r="Q9493" s="22" t="e">
        <v>#VALUE!</v>
      </c>
      <c r="R9493" s="22" t="e">
        <v>#VALUE!</v>
      </c>
      <c r="S9493" s="17"/>
      <c r="U9493" s="28">
        <f t="shared" si="14954"/>
        <v>198</v>
      </c>
      <c r="V9493" s="28">
        <f t="shared" si="14903"/>
        <v>236</v>
      </c>
    </row>
    <row r="9494" spans="1:22" x14ac:dyDescent="0.3">
      <c r="A9494" s="28">
        <f t="shared" si="14901"/>
        <v>198237</v>
      </c>
      <c r="B9494" s="7">
        <f t="shared" si="14968"/>
        <v>0</v>
      </c>
      <c r="C9494" s="7">
        <f t="shared" si="14969"/>
        <v>0</v>
      </c>
      <c r="D9494" s="7">
        <f t="shared" si="14971"/>
        <v>0</v>
      </c>
      <c r="E9494" s="10" t="str">
        <f>IF(D9460="","",MAX(E9495,E9496))</f>
        <v/>
      </c>
      <c r="G9494" s="2" t="str">
        <f t="shared" si="14972"/>
        <v/>
      </c>
      <c r="H9494" s="13"/>
      <c r="J9494" s="17"/>
      <c r="K9494" s="17">
        <v>10</v>
      </c>
      <c r="L9494" s="17">
        <v>10</v>
      </c>
      <c r="M9494" s="17">
        <v>10</v>
      </c>
      <c r="N9494" s="17">
        <v>10</v>
      </c>
      <c r="O9494" s="17">
        <v>10</v>
      </c>
      <c r="P9494" s="17">
        <v>10</v>
      </c>
      <c r="Q9494" s="17">
        <v>10</v>
      </c>
      <c r="R9494" s="17">
        <v>10</v>
      </c>
      <c r="S9494" s="17">
        <v>10</v>
      </c>
      <c r="U9494" s="28">
        <f t="shared" si="14954"/>
        <v>198</v>
      </c>
      <c r="V9494" s="28">
        <f t="shared" si="14903"/>
        <v>237</v>
      </c>
    </row>
    <row r="9495" spans="1:22" x14ac:dyDescent="0.3">
      <c r="A9495" s="28">
        <f t="shared" si="14901"/>
        <v>198238</v>
      </c>
      <c r="B9495" s="7">
        <f t="shared" si="14968"/>
        <v>0</v>
      </c>
      <c r="C9495" s="7">
        <f t="shared" si="14969"/>
        <v>0</v>
      </c>
      <c r="D9495" s="7">
        <f t="shared" si="14971"/>
        <v>0</v>
      </c>
      <c r="E9495" s="11">
        <f>ABS(MIN(B9492:B9501))</f>
        <v>0</v>
      </c>
      <c r="G9495" s="2" t="str">
        <f t="shared" si="14972"/>
        <v/>
      </c>
      <c r="H9495" s="13"/>
      <c r="J9495" s="28" t="str">
        <f t="shared" ref="J9495" si="14974">CONCATENATE(K9494,1)</f>
        <v>101</v>
      </c>
      <c r="K9495" s="22" t="e">
        <f t="array" ref="K9495:S9497">LINEST(B9474:B9483,C9474:C9483^{1,2,3,4,5,6,7,8},TRUE,TRUE)</f>
        <v>#VALUE!</v>
      </c>
      <c r="L9495" s="22" t="e">
        <v>#VALUE!</v>
      </c>
      <c r="M9495" s="22" t="e">
        <v>#VALUE!</v>
      </c>
      <c r="N9495" s="22" t="e">
        <v>#VALUE!</v>
      </c>
      <c r="O9495" s="22" t="e">
        <v>#VALUE!</v>
      </c>
      <c r="P9495" s="22" t="e">
        <v>#VALUE!</v>
      </c>
      <c r="Q9495" s="22" t="e">
        <v>#VALUE!</v>
      </c>
      <c r="R9495" s="22" t="e">
        <v>#VALUE!</v>
      </c>
      <c r="S9495" s="22" t="e">
        <v>#VALUE!</v>
      </c>
      <c r="U9495" s="28">
        <f t="shared" si="14954"/>
        <v>198</v>
      </c>
      <c r="V9495" s="28">
        <f t="shared" si="14903"/>
        <v>238</v>
      </c>
    </row>
    <row r="9496" spans="1:22" x14ac:dyDescent="0.3">
      <c r="A9496" s="28">
        <f t="shared" si="14901"/>
        <v>198239</v>
      </c>
      <c r="B9496" s="7">
        <f t="shared" si="14968"/>
        <v>0</v>
      </c>
      <c r="C9496" s="7">
        <f t="shared" si="14969"/>
        <v>0</v>
      </c>
      <c r="D9496" s="7">
        <f t="shared" si="14971"/>
        <v>0</v>
      </c>
      <c r="E9496" s="11">
        <f>ABS(MAX(B9492:B9501))</f>
        <v>0</v>
      </c>
      <c r="G9496" s="2" t="str">
        <f t="shared" si="14972"/>
        <v/>
      </c>
      <c r="H9496" s="13"/>
      <c r="J9496" s="28" t="str">
        <f t="shared" ref="J9496" si="14975">CONCATENATE(K9494,2)</f>
        <v>102</v>
      </c>
      <c r="K9496" s="22" t="e">
        <v>#VALUE!</v>
      </c>
      <c r="L9496" s="22" t="e">
        <v>#VALUE!</v>
      </c>
      <c r="M9496" s="22" t="e">
        <v>#VALUE!</v>
      </c>
      <c r="N9496" s="22" t="e">
        <v>#VALUE!</v>
      </c>
      <c r="O9496" s="22" t="e">
        <v>#VALUE!</v>
      </c>
      <c r="P9496" s="22" t="e">
        <v>#VALUE!</v>
      </c>
      <c r="Q9496" s="22" t="e">
        <v>#VALUE!</v>
      </c>
      <c r="R9496" s="22" t="e">
        <v>#VALUE!</v>
      </c>
      <c r="S9496" s="22" t="e">
        <v>#VALUE!</v>
      </c>
      <c r="U9496" s="28">
        <f t="shared" si="14954"/>
        <v>198</v>
      </c>
      <c r="V9496" s="28">
        <f t="shared" si="14903"/>
        <v>239</v>
      </c>
    </row>
    <row r="9497" spans="1:22" x14ac:dyDescent="0.3">
      <c r="A9497" s="28">
        <f t="shared" si="14901"/>
        <v>198240</v>
      </c>
      <c r="B9497" s="7">
        <f t="shared" si="14968"/>
        <v>0</v>
      </c>
      <c r="C9497" s="7">
        <f t="shared" si="14969"/>
        <v>0</v>
      </c>
      <c r="D9497" s="7">
        <f t="shared" si="14971"/>
        <v>0</v>
      </c>
      <c r="E9497" s="12" t="s">
        <v>231</v>
      </c>
      <c r="G9497" s="2" t="str">
        <f t="shared" si="14972"/>
        <v/>
      </c>
      <c r="H9497" s="13"/>
      <c r="J9497" s="28" t="str">
        <f t="shared" ref="J9497" si="14976">CONCATENATE(K9494,3)</f>
        <v>103</v>
      </c>
      <c r="K9497" s="22" t="e">
        <v>#VALUE!</v>
      </c>
      <c r="L9497" s="22" t="e">
        <v>#VALUE!</v>
      </c>
      <c r="M9497" s="22" t="e">
        <v>#VALUE!</v>
      </c>
      <c r="N9497" s="22" t="e">
        <v>#VALUE!</v>
      </c>
      <c r="O9497" s="22" t="e">
        <v>#VALUE!</v>
      </c>
      <c r="P9497" s="22" t="e">
        <v>#VALUE!</v>
      </c>
      <c r="Q9497" s="22" t="e">
        <v>#VALUE!</v>
      </c>
      <c r="R9497" s="22" t="e">
        <v>#VALUE!</v>
      </c>
      <c r="S9497" s="22" t="e">
        <v>#VALUE!</v>
      </c>
      <c r="U9497" s="28">
        <f t="shared" si="14954"/>
        <v>198</v>
      </c>
      <c r="V9497" s="28">
        <f t="shared" si="14903"/>
        <v>240</v>
      </c>
    </row>
    <row r="9498" spans="1:22" x14ac:dyDescent="0.3">
      <c r="A9498" s="28">
        <f t="shared" si="14901"/>
        <v>198241</v>
      </c>
      <c r="B9498" s="7">
        <f t="shared" si="14968"/>
        <v>0</v>
      </c>
      <c r="C9498" s="7">
        <f t="shared" si="14969"/>
        <v>0</v>
      </c>
      <c r="D9498" s="7">
        <f t="shared" si="14971"/>
        <v>0</v>
      </c>
      <c r="E9498" s="10" t="e">
        <f>IF(D9460="","",MAX(E9499,E9500))*2</f>
        <v>#VALUE!</v>
      </c>
      <c r="G9498" s="2" t="str">
        <f t="shared" si="14972"/>
        <v/>
      </c>
      <c r="H9498" s="13"/>
      <c r="U9498" s="28">
        <f t="shared" si="14954"/>
        <v>198</v>
      </c>
      <c r="V9498" s="28">
        <f t="shared" si="14903"/>
        <v>241</v>
      </c>
    </row>
    <row r="9499" spans="1:22" x14ac:dyDescent="0.3">
      <c r="A9499" s="28">
        <f t="shared" si="14901"/>
        <v>198242</v>
      </c>
      <c r="B9499" s="7">
        <f t="shared" si="14968"/>
        <v>0</v>
      </c>
      <c r="C9499" s="7">
        <f t="shared" si="14969"/>
        <v>0</v>
      </c>
      <c r="D9499" s="7">
        <f t="shared" si="14971"/>
        <v>0</v>
      </c>
      <c r="E9499" s="11">
        <f>ABS(MIN(G9492:G9501))</f>
        <v>0</v>
      </c>
      <c r="G9499" s="2" t="str">
        <f t="shared" si="14972"/>
        <v/>
      </c>
      <c r="U9499" s="28">
        <f t="shared" si="14954"/>
        <v>198</v>
      </c>
      <c r="V9499" s="28">
        <f t="shared" si="14903"/>
        <v>242</v>
      </c>
    </row>
    <row r="9500" spans="1:22" x14ac:dyDescent="0.3">
      <c r="A9500" s="28">
        <f t="shared" si="14901"/>
        <v>198243</v>
      </c>
      <c r="B9500" s="7">
        <f t="shared" si="14968"/>
        <v>0</v>
      </c>
      <c r="C9500" s="7">
        <f t="shared" si="14969"/>
        <v>0</v>
      </c>
      <c r="D9500" s="7">
        <f t="shared" si="14971"/>
        <v>0</v>
      </c>
      <c r="E9500" s="11">
        <f>ABS(MAX(G9492:G9501))</f>
        <v>0</v>
      </c>
      <c r="G9500" s="2" t="str">
        <f t="shared" si="14972"/>
        <v/>
      </c>
      <c r="U9500" s="28">
        <f t="shared" si="14954"/>
        <v>198</v>
      </c>
      <c r="V9500" s="28">
        <f t="shared" si="14903"/>
        <v>243</v>
      </c>
    </row>
    <row r="9501" spans="1:22" x14ac:dyDescent="0.3">
      <c r="A9501" s="28">
        <f t="shared" si="14901"/>
        <v>198244</v>
      </c>
      <c r="B9501" s="7">
        <f t="shared" si="14968"/>
        <v>0</v>
      </c>
      <c r="C9501" s="7">
        <f t="shared" si="14969"/>
        <v>0</v>
      </c>
      <c r="D9501" s="7">
        <f t="shared" si="14971"/>
        <v>0</v>
      </c>
      <c r="F9501" s="13"/>
      <c r="G9501" s="2" t="str">
        <f t="shared" si="14972"/>
        <v/>
      </c>
      <c r="U9501" s="28">
        <f t="shared" si="14954"/>
        <v>198</v>
      </c>
      <c r="V9501" s="28">
        <f t="shared" si="14903"/>
        <v>244</v>
      </c>
    </row>
    <row r="9502" spans="1:22" x14ac:dyDescent="0.3">
      <c r="A9502" s="28">
        <f t="shared" si="14901"/>
        <v>198245</v>
      </c>
      <c r="F9502" s="13"/>
      <c r="U9502" s="28">
        <f t="shared" si="14954"/>
        <v>198</v>
      </c>
      <c r="V9502" s="28">
        <f t="shared" si="14903"/>
        <v>245</v>
      </c>
    </row>
    <row r="9503" spans="1:22" x14ac:dyDescent="0.3">
      <c r="A9503" s="28">
        <f t="shared" si="14901"/>
        <v>198246</v>
      </c>
      <c r="F9503" s="13"/>
      <c r="U9503" s="28">
        <f t="shared" si="14954"/>
        <v>198</v>
      </c>
      <c r="V9503" s="28">
        <f t="shared" si="14903"/>
        <v>246</v>
      </c>
    </row>
    <row r="9504" spans="1:22" x14ac:dyDescent="0.3">
      <c r="A9504" s="28">
        <f t="shared" si="14901"/>
        <v>198247</v>
      </c>
      <c r="F9504" s="13"/>
      <c r="U9504" s="28">
        <f t="shared" si="14954"/>
        <v>198</v>
      </c>
      <c r="V9504" s="28">
        <f t="shared" si="14903"/>
        <v>247</v>
      </c>
    </row>
    <row r="9505" spans="1:24" s="8" customFormat="1" x14ac:dyDescent="0.3"/>
    <row r="9506" spans="1:24" x14ac:dyDescent="0.3">
      <c r="A9506" s="28">
        <f t="shared" ref="A9506:A9552" si="14977">ROUND(CONCATENATE(U9506,V9506),0)</f>
        <v>199201</v>
      </c>
      <c r="B9506" s="63" t="s">
        <v>0</v>
      </c>
      <c r="C9506" s="63"/>
      <c r="D9506" s="71"/>
      <c r="E9506" s="71"/>
      <c r="F9506" s="71"/>
      <c r="G9506" s="71"/>
      <c r="H9506" s="71"/>
      <c r="U9506" s="28">
        <f t="shared" si="14902"/>
        <v>199</v>
      </c>
      <c r="V9506" s="28">
        <v>201</v>
      </c>
    </row>
    <row r="9507" spans="1:24" x14ac:dyDescent="0.3">
      <c r="A9507" s="28">
        <f t="shared" si="14977"/>
        <v>199202</v>
      </c>
      <c r="B9507" s="72" t="s">
        <v>70</v>
      </c>
      <c r="C9507" s="73"/>
      <c r="D9507" s="30"/>
      <c r="E9507" s="66" t="s">
        <v>71</v>
      </c>
      <c r="F9507" s="66"/>
      <c r="G9507" s="74"/>
      <c r="H9507" s="74"/>
      <c r="U9507" s="28">
        <f t="shared" si="14954"/>
        <v>199</v>
      </c>
      <c r="V9507" s="28">
        <f t="shared" ref="V9507:V9570" si="14978">V9506+1</f>
        <v>202</v>
      </c>
    </row>
    <row r="9508" spans="1:24" x14ac:dyDescent="0.3">
      <c r="A9508" s="28">
        <f t="shared" si="14977"/>
        <v>199203</v>
      </c>
      <c r="B9508" s="75" t="s">
        <v>6</v>
      </c>
      <c r="C9508" s="75"/>
      <c r="D9508" s="71"/>
      <c r="E9508" s="71"/>
      <c r="F9508" s="71"/>
      <c r="G9508" s="71"/>
      <c r="H9508" s="71"/>
      <c r="U9508" s="28">
        <f t="shared" si="14954"/>
        <v>199</v>
      </c>
      <c r="V9508" s="28">
        <f t="shared" si="14978"/>
        <v>203</v>
      </c>
    </row>
    <row r="9509" spans="1:24" x14ac:dyDescent="0.3">
      <c r="A9509" s="28">
        <f t="shared" si="14977"/>
        <v>199204</v>
      </c>
      <c r="B9509" s="63" t="s">
        <v>7</v>
      </c>
      <c r="C9509" s="63"/>
      <c r="D9509" s="71"/>
      <c r="E9509" s="71"/>
      <c r="F9509" s="71"/>
      <c r="G9509" s="71"/>
      <c r="H9509" s="71"/>
      <c r="J9509" s="17"/>
      <c r="K9509" s="17" t="s">
        <v>53</v>
      </c>
      <c r="L9509" s="17" t="s">
        <v>54</v>
      </c>
      <c r="M9509" s="17" t="s">
        <v>55</v>
      </c>
      <c r="N9509" s="17" t="s">
        <v>56</v>
      </c>
      <c r="O9509" s="17" t="s">
        <v>57</v>
      </c>
      <c r="P9509" s="17" t="s">
        <v>2</v>
      </c>
      <c r="Q9509" s="17" t="s">
        <v>3</v>
      </c>
      <c r="R9509" s="17" t="s">
        <v>4</v>
      </c>
      <c r="S9509" s="17" t="s">
        <v>5</v>
      </c>
      <c r="U9509" s="28">
        <f t="shared" si="14954"/>
        <v>199</v>
      </c>
      <c r="V9509" s="28">
        <f t="shared" si="14978"/>
        <v>204</v>
      </c>
      <c r="X9509" s="1" t="s">
        <v>48</v>
      </c>
    </row>
    <row r="9510" spans="1:24" x14ac:dyDescent="0.3">
      <c r="A9510" s="28">
        <f t="shared" si="14977"/>
        <v>199205</v>
      </c>
      <c r="B9510" s="63" t="s">
        <v>9</v>
      </c>
      <c r="C9510" s="63"/>
      <c r="D9510" s="71"/>
      <c r="E9510" s="71"/>
      <c r="F9510" s="71"/>
      <c r="G9510" s="71"/>
      <c r="H9510" s="71"/>
      <c r="J9510" s="17">
        <f t="shared" ref="J9510" si="14979">COUNTA(B9522:B9531)</f>
        <v>0</v>
      </c>
      <c r="K9510" s="17">
        <f t="shared" ref="K9510" si="14980">IF(L9510-1&lt;2,0,L9510-1)</f>
        <v>0</v>
      </c>
      <c r="L9510" s="17">
        <f t="shared" ref="L9510" si="14981">IF(M9510-1&lt;2,0,M9510-1)</f>
        <v>0</v>
      </c>
      <c r="M9510" s="17">
        <f t="shared" ref="M9510" si="14982">IF(N9510-1&lt;2,0,N9510-1)</f>
        <v>0</v>
      </c>
      <c r="N9510" s="17">
        <f t="shared" ref="N9510" si="14983">IF(O9510-1&lt;2,0,O9510-1)</f>
        <v>0</v>
      </c>
      <c r="O9510" s="17">
        <f t="shared" ref="O9510" si="14984">IF(P9510-1&lt;2,0,P9510-1)</f>
        <v>0</v>
      </c>
      <c r="P9510" s="17">
        <f t="shared" ref="P9510" si="14985">IF(Q9510-1&lt;2,0,Q9510-1)</f>
        <v>0</v>
      </c>
      <c r="Q9510" s="17">
        <f t="shared" ref="Q9510" si="14986">IF(R9510-1&lt;2,0,R9510-1)</f>
        <v>0</v>
      </c>
      <c r="R9510" s="17">
        <f t="shared" ref="R9510" si="14987">IF(S9510-1&lt;2,0,S9510-1)</f>
        <v>0</v>
      </c>
      <c r="S9510" s="17">
        <f t="shared" ref="S9510" si="14988">J9510</f>
        <v>0</v>
      </c>
      <c r="U9510" s="28">
        <f t="shared" si="14954"/>
        <v>199</v>
      </c>
      <c r="V9510" s="28">
        <f t="shared" si="14978"/>
        <v>205</v>
      </c>
      <c r="X9510" s="1" t="s">
        <v>49</v>
      </c>
    </row>
    <row r="9511" spans="1:24" x14ac:dyDescent="0.3">
      <c r="A9511" s="28">
        <f t="shared" si="14977"/>
        <v>199206</v>
      </c>
      <c r="B9511" s="63" t="s">
        <v>10</v>
      </c>
      <c r="C9511" s="63"/>
      <c r="D9511" s="71"/>
      <c r="E9511" s="71"/>
      <c r="F9511" s="71"/>
      <c r="G9511" s="71"/>
      <c r="H9511" s="71"/>
      <c r="J9511" s="28" t="str">
        <f t="shared" ref="J9511" si="14989">CONCATENATE(J9510,1)</f>
        <v>01</v>
      </c>
      <c r="K9511" s="29">
        <f t="shared" ref="K9511" si="14990">IF(K9510=0,0,VLOOKUP(J9511,J9515:S9545,K9510,FALSE))</f>
        <v>0</v>
      </c>
      <c r="L9511" s="29">
        <f t="shared" ref="L9511" si="14991">IF(L9510=0,0,VLOOKUP(J9511,J9515:S9545,L9510,FALSE))</f>
        <v>0</v>
      </c>
      <c r="M9511" s="29">
        <f t="shared" ref="M9511" si="14992">IF(M9510=0,0,VLOOKUP(J9511,J9515:S9545,M9510,FALSE))</f>
        <v>0</v>
      </c>
      <c r="N9511" s="29">
        <f t="shared" ref="N9511" si="14993">IF(N9510=0,0,VLOOKUP(J9511,J9515:S9545,N9510,FALSE))</f>
        <v>0</v>
      </c>
      <c r="O9511" s="29">
        <f t="shared" ref="O9511" si="14994">IF(O9510=0,0,VLOOKUP(J9511,J9515:S9545,O9510,FALSE))</f>
        <v>0</v>
      </c>
      <c r="P9511" s="29">
        <f t="shared" ref="P9511" si="14995">IF(P9510=0,0,VLOOKUP(J9511,J9515:S9545,P9510,FALSE))</f>
        <v>0</v>
      </c>
      <c r="Q9511" s="29">
        <f t="shared" ref="Q9511" si="14996">IF(Q9510=0,0,VLOOKUP(J9511,J9515:S9545,Q9510,FALSE))</f>
        <v>0</v>
      </c>
      <c r="R9511" s="29">
        <f t="shared" ref="R9511" si="14997">IF(R9510=0,0,VLOOKUP(J9511,J9515:S9545,R9510,FALSE))</f>
        <v>0</v>
      </c>
      <c r="S9511" s="29">
        <f t="shared" ref="S9511" si="14998">IF(S9510=0,0,VLOOKUP(J9511,J9515:S9545,S9510,FALSE))</f>
        <v>0</v>
      </c>
      <c r="U9511" s="28">
        <f t="shared" si="14954"/>
        <v>199</v>
      </c>
      <c r="V9511" s="28">
        <f t="shared" si="14978"/>
        <v>206</v>
      </c>
      <c r="X9511" s="1" t="s">
        <v>50</v>
      </c>
    </row>
    <row r="9512" spans="1:24" x14ac:dyDescent="0.3">
      <c r="A9512" s="28">
        <f t="shared" si="14977"/>
        <v>199207</v>
      </c>
      <c r="B9512" s="63" t="s">
        <v>11</v>
      </c>
      <c r="C9512" s="63"/>
      <c r="D9512" s="64"/>
      <c r="E9512" s="64"/>
      <c r="F9512" s="64"/>
      <c r="G9512" s="64"/>
      <c r="H9512" s="64"/>
      <c r="J9512" s="28" t="str">
        <f t="shared" ref="J9512" si="14999">CONCATENATE(J9510,2)</f>
        <v>02</v>
      </c>
      <c r="K9512" s="22">
        <f t="shared" ref="K9512" si="15000">IF(K9510=0,0,VLOOKUP(J9512,J9515:S9545,K9510,FALSE))</f>
        <v>0</v>
      </c>
      <c r="L9512" s="22">
        <f t="shared" ref="L9512" si="15001">IF(L9510=0,0,VLOOKUP(J9512,J9515:S9545,L9510,FALSE))</f>
        <v>0</v>
      </c>
      <c r="M9512" s="22">
        <f t="shared" ref="M9512" si="15002">IF(M9510=0,0,VLOOKUP(J9512,J9515:S9545,M9510,FALSE))</f>
        <v>0</v>
      </c>
      <c r="N9512" s="22">
        <f t="shared" ref="N9512" si="15003">IF(N9510=0,0,VLOOKUP(J9512,J9515:S9545,N9510,FALSE))</f>
        <v>0</v>
      </c>
      <c r="O9512" s="22">
        <f t="shared" ref="O9512" si="15004">IF(O9510=0,0,VLOOKUP(J9512,J9515:S9545,O9510,FALSE))</f>
        <v>0</v>
      </c>
      <c r="P9512" s="22">
        <f t="shared" ref="P9512" si="15005">IF(P9510=0,0,VLOOKUP(J9512,J9515:S9545,P9510,FALSE))</f>
        <v>0</v>
      </c>
      <c r="Q9512" s="22">
        <f t="shared" ref="Q9512" si="15006">IF(Q9510=0,0,VLOOKUP(J9512,J9515:S9545,Q9510,FALSE))</f>
        <v>0</v>
      </c>
      <c r="R9512" s="22">
        <f t="shared" ref="R9512" si="15007">IF(R9510=0,0,VLOOKUP(J9512,J9515:S9545,R9510,FALSE))</f>
        <v>0</v>
      </c>
      <c r="S9512" s="22">
        <f t="shared" ref="S9512" si="15008">IF(S9510=0,0,VLOOKUP(J9512,J9515:S9545,S9510,FALSE))</f>
        <v>0</v>
      </c>
      <c r="U9512" s="28">
        <f t="shared" si="14954"/>
        <v>199</v>
      </c>
      <c r="V9512" s="28">
        <f t="shared" si="14978"/>
        <v>207</v>
      </c>
    </row>
    <row r="9513" spans="1:24" x14ac:dyDescent="0.3">
      <c r="A9513" s="28">
        <f t="shared" si="14977"/>
        <v>199208</v>
      </c>
      <c r="B9513" s="63" t="s">
        <v>12</v>
      </c>
      <c r="C9513" s="63"/>
      <c r="D9513" s="65"/>
      <c r="E9513" s="65"/>
      <c r="F9513" s="65"/>
      <c r="G9513" s="65"/>
      <c r="H9513" s="65"/>
      <c r="J9513" s="28" t="str">
        <f t="shared" ref="J9513" si="15009">CONCATENATE(J9510,3)</f>
        <v>03</v>
      </c>
      <c r="K9513" s="22"/>
      <c r="L9513" s="22"/>
      <c r="M9513" s="22"/>
      <c r="N9513" s="22" t="s">
        <v>58</v>
      </c>
      <c r="O9513" s="29">
        <f t="shared" ref="O9513" si="15010">J9510-2</f>
        <v>-2</v>
      </c>
      <c r="P9513" s="22" t="s">
        <v>59</v>
      </c>
      <c r="Q9513" s="29" t="e">
        <f t="shared" ref="Q9513" si="15011">VLOOKUP(J9513,J9515:S9545,3,FALSE)</f>
        <v>#N/A</v>
      </c>
      <c r="R9513" s="22" t="s">
        <v>60</v>
      </c>
      <c r="S9513" s="22" t="e">
        <f t="shared" ref="S9513" si="15012">VLOOKUP(J9513,J9515:S9545,2,FALSE)</f>
        <v>#N/A</v>
      </c>
      <c r="U9513" s="28">
        <f t="shared" si="14954"/>
        <v>199</v>
      </c>
      <c r="V9513" s="28">
        <f t="shared" si="14978"/>
        <v>208</v>
      </c>
    </row>
    <row r="9514" spans="1:24" x14ac:dyDescent="0.3">
      <c r="A9514" s="28">
        <f t="shared" si="14977"/>
        <v>199209</v>
      </c>
      <c r="B9514" s="63" t="s">
        <v>13</v>
      </c>
      <c r="C9514" s="63"/>
      <c r="D9514" s="15"/>
      <c r="E9514" s="66" t="s">
        <v>14</v>
      </c>
      <c r="F9514" s="66"/>
      <c r="G9514" s="66"/>
      <c r="H9514" s="6" t="s">
        <v>64</v>
      </c>
      <c r="J9514" s="17"/>
      <c r="K9514" s="17">
        <v>3</v>
      </c>
      <c r="L9514" s="17">
        <v>3</v>
      </c>
      <c r="M9514" s="17"/>
      <c r="N9514" s="17"/>
      <c r="O9514" s="17"/>
      <c r="P9514" s="17"/>
      <c r="Q9514" s="17"/>
      <c r="R9514" s="17"/>
      <c r="S9514" s="17"/>
      <c r="U9514" s="28">
        <f t="shared" si="14954"/>
        <v>199</v>
      </c>
      <c r="V9514" s="28">
        <f t="shared" si="14978"/>
        <v>209</v>
      </c>
    </row>
    <row r="9515" spans="1:24" x14ac:dyDescent="0.3">
      <c r="A9515" s="28">
        <f t="shared" si="14977"/>
        <v>199210</v>
      </c>
      <c r="B9515" s="63" t="s">
        <v>15</v>
      </c>
      <c r="C9515" s="63"/>
      <c r="D9515" s="2">
        <f t="shared" ref="D9515" si="15013">MIN(B9522:B9531)</f>
        <v>0</v>
      </c>
      <c r="E9515" s="3" t="s">
        <v>16</v>
      </c>
      <c r="F9515" s="2">
        <f t="shared" ref="F9515" si="15014">MAX(B9522:B9531)</f>
        <v>0</v>
      </c>
      <c r="G9515" s="4" t="str">
        <f t="shared" ref="G9515" si="15015">IF(H9514="","",H9514)</f>
        <v>°C</v>
      </c>
      <c r="H9515" s="14"/>
      <c r="J9515" s="28" t="str">
        <f t="shared" ref="J9515" si="15016">CONCATENATE(K9514,1)</f>
        <v>31</v>
      </c>
      <c r="K9515" s="22" t="e">
        <f t="array" ref="K9515:L9517">LINEST(B9522:B9524,C9522:C9524^{1},TRUE,TRUE)</f>
        <v>#VALUE!</v>
      </c>
      <c r="L9515" s="22" t="e">
        <v>#VALUE!</v>
      </c>
      <c r="M9515" s="17"/>
      <c r="N9515" s="17"/>
      <c r="O9515" s="17"/>
      <c r="P9515" s="17"/>
      <c r="Q9515" s="17"/>
      <c r="R9515" s="17"/>
      <c r="S9515" s="17"/>
      <c r="U9515" s="28">
        <f t="shared" si="14954"/>
        <v>199</v>
      </c>
      <c r="V9515" s="28">
        <f t="shared" si="14978"/>
        <v>210</v>
      </c>
    </row>
    <row r="9516" spans="1:24" x14ac:dyDescent="0.3">
      <c r="A9516" s="28">
        <f t="shared" si="14977"/>
        <v>199211</v>
      </c>
      <c r="J9516" s="28" t="str">
        <f t="shared" ref="J9516" si="15017">CONCATENATE(K9514,2)</f>
        <v>32</v>
      </c>
      <c r="K9516" s="22" t="e">
        <v>#VALUE!</v>
      </c>
      <c r="L9516" s="22" t="e">
        <v>#VALUE!</v>
      </c>
      <c r="M9516" s="17"/>
      <c r="N9516" s="17"/>
      <c r="O9516" s="17"/>
      <c r="P9516" s="17"/>
      <c r="Q9516" s="17"/>
      <c r="R9516" s="17"/>
      <c r="S9516" s="17"/>
      <c r="U9516" s="28">
        <f t="shared" si="14954"/>
        <v>199</v>
      </c>
      <c r="V9516" s="28">
        <f t="shared" si="14978"/>
        <v>211</v>
      </c>
    </row>
    <row r="9517" spans="1:24" x14ac:dyDescent="0.3">
      <c r="A9517" s="28">
        <f t="shared" si="14977"/>
        <v>199212</v>
      </c>
      <c r="B9517" s="67" t="s">
        <v>17</v>
      </c>
      <c r="C9517" s="67"/>
      <c r="D9517" s="67"/>
      <c r="E9517" s="67"/>
      <c r="F9517" s="67"/>
      <c r="G9517" s="68" t="s">
        <v>31</v>
      </c>
      <c r="H9517" s="69"/>
      <c r="J9517" s="28" t="str">
        <f t="shared" ref="J9517" si="15018">CONCATENATE(K9514,3)</f>
        <v>33</v>
      </c>
      <c r="K9517" s="22" t="e">
        <v>#VALUE!</v>
      </c>
      <c r="L9517" s="22" t="e">
        <v>#VALUE!</v>
      </c>
      <c r="M9517" s="17"/>
      <c r="N9517" s="17"/>
      <c r="O9517" s="17"/>
      <c r="P9517" s="17"/>
      <c r="Q9517" s="17"/>
      <c r="R9517" s="17"/>
      <c r="S9517" s="17"/>
      <c r="U9517" s="28">
        <f t="shared" si="14954"/>
        <v>199</v>
      </c>
      <c r="V9517" s="28">
        <f t="shared" si="14978"/>
        <v>212</v>
      </c>
    </row>
    <row r="9518" spans="1:24" x14ac:dyDescent="0.3">
      <c r="A9518" s="28">
        <f t="shared" si="14977"/>
        <v>199213</v>
      </c>
      <c r="B9518" s="66" t="s">
        <v>18</v>
      </c>
      <c r="C9518" s="66"/>
      <c r="D9518" s="66"/>
      <c r="E9518" s="66" t="str">
        <f t="shared" ref="E9518" si="15019">IF(D9511="","",D9511)</f>
        <v/>
      </c>
      <c r="F9518" s="66"/>
      <c r="G9518" s="4" t="s">
        <v>18</v>
      </c>
      <c r="H9518" s="16"/>
      <c r="J9518" s="17"/>
      <c r="K9518" s="17">
        <v>4</v>
      </c>
      <c r="L9518" s="17">
        <v>4</v>
      </c>
      <c r="M9518" s="17">
        <v>4</v>
      </c>
      <c r="N9518" s="17"/>
      <c r="O9518" s="17"/>
      <c r="P9518" s="17"/>
      <c r="Q9518" s="17"/>
      <c r="R9518" s="17"/>
      <c r="S9518" s="17"/>
      <c r="U9518" s="28">
        <f t="shared" si="14954"/>
        <v>199</v>
      </c>
      <c r="V9518" s="28">
        <f t="shared" si="14978"/>
        <v>213</v>
      </c>
    </row>
    <row r="9519" spans="1:24" ht="15" customHeight="1" x14ac:dyDescent="0.3">
      <c r="A9519" s="28">
        <f t="shared" si="14977"/>
        <v>199214</v>
      </c>
      <c r="B9519" s="5" t="s">
        <v>19</v>
      </c>
      <c r="C9519" s="5" t="s">
        <v>20</v>
      </c>
      <c r="D9519" s="5" t="s">
        <v>21</v>
      </c>
      <c r="E9519" s="5"/>
      <c r="F9519" s="70" t="s">
        <v>33</v>
      </c>
      <c r="G9519" s="5" t="s">
        <v>19</v>
      </c>
      <c r="H9519" s="5" t="s">
        <v>20</v>
      </c>
      <c r="J9519" s="28" t="str">
        <f t="shared" ref="J9519" si="15020">CONCATENATE(K9518,1)</f>
        <v>41</v>
      </c>
      <c r="K9519" s="22" t="e">
        <f t="array" ref="K9519:M9521">LINEST(B9522:B9525,C9522:C9525^{1,2},TRUE,TRUE)</f>
        <v>#VALUE!</v>
      </c>
      <c r="L9519" s="22" t="e">
        <v>#VALUE!</v>
      </c>
      <c r="M9519" s="22" t="e">
        <v>#VALUE!</v>
      </c>
      <c r="N9519" s="17"/>
      <c r="O9519" s="17"/>
      <c r="P9519" s="17"/>
      <c r="Q9519" s="17"/>
      <c r="R9519" s="17"/>
      <c r="S9519" s="17"/>
      <c r="U9519" s="28">
        <f t="shared" si="14954"/>
        <v>199</v>
      </c>
      <c r="V9519" s="28">
        <f t="shared" si="14978"/>
        <v>214</v>
      </c>
    </row>
    <row r="9520" spans="1:24" x14ac:dyDescent="0.3">
      <c r="A9520" s="28">
        <f t="shared" si="14977"/>
        <v>199215</v>
      </c>
      <c r="B9520" s="5" t="s">
        <v>22</v>
      </c>
      <c r="C9520" s="5" t="s">
        <v>23</v>
      </c>
      <c r="D9520" s="5" t="s">
        <v>24</v>
      </c>
      <c r="E9520" s="5" t="s">
        <v>32</v>
      </c>
      <c r="F9520" s="70"/>
      <c r="G9520" s="5" t="s">
        <v>22</v>
      </c>
      <c r="H9520" s="5" t="s">
        <v>23</v>
      </c>
      <c r="J9520" s="28" t="str">
        <f t="shared" ref="J9520" si="15021">CONCATENATE(K9518,2)</f>
        <v>42</v>
      </c>
      <c r="K9520" s="22" t="e">
        <v>#VALUE!</v>
      </c>
      <c r="L9520" s="22" t="e">
        <v>#VALUE!</v>
      </c>
      <c r="M9520" s="22" t="e">
        <v>#VALUE!</v>
      </c>
      <c r="N9520" s="17"/>
      <c r="O9520" s="17"/>
      <c r="P9520" s="17"/>
      <c r="Q9520" s="17"/>
      <c r="R9520" s="17"/>
      <c r="S9520" s="17"/>
      <c r="U9520" s="28">
        <f t="shared" si="14954"/>
        <v>199</v>
      </c>
      <c r="V9520" s="28">
        <f t="shared" si="14978"/>
        <v>215</v>
      </c>
    </row>
    <row r="9521" spans="1:22" x14ac:dyDescent="0.3">
      <c r="A9521" s="28">
        <f t="shared" si="14977"/>
        <v>199216</v>
      </c>
      <c r="B9521" s="6" t="str">
        <f t="shared" ref="B9521" si="15022">IF(H9514="","",H9514)</f>
        <v>°C</v>
      </c>
      <c r="C9521" s="6" t="str">
        <f t="shared" ref="C9521" si="15023">IF(H9514="","",H9514)</f>
        <v>°C</v>
      </c>
      <c r="D9521" s="6" t="str">
        <f t="shared" ref="D9521" si="15024">IF(H9514="","",H9514)</f>
        <v>°C</v>
      </c>
      <c r="E9521" s="6"/>
      <c r="F9521" s="6"/>
      <c r="G9521" s="6" t="str">
        <f t="shared" ref="G9521" si="15025">IF(H9514="","",H9514)</f>
        <v>°C</v>
      </c>
      <c r="H9521" s="6" t="str">
        <f t="shared" ref="H9521" si="15026">IF(H9514="","",H9514)</f>
        <v>°C</v>
      </c>
      <c r="J9521" s="28" t="str">
        <f t="shared" ref="J9521" si="15027">CONCATENATE(K9518,3)</f>
        <v>43</v>
      </c>
      <c r="K9521" s="22" t="e">
        <v>#VALUE!</v>
      </c>
      <c r="L9521" s="22" t="e">
        <v>#VALUE!</v>
      </c>
      <c r="M9521" s="22" t="e">
        <v>#VALUE!</v>
      </c>
      <c r="N9521" s="17"/>
      <c r="O9521" s="17"/>
      <c r="P9521" s="17"/>
      <c r="Q9521" s="17"/>
      <c r="R9521" s="17"/>
      <c r="S9521" s="17"/>
      <c r="U9521" s="28">
        <f t="shared" si="14954"/>
        <v>199</v>
      </c>
      <c r="V9521" s="28">
        <f t="shared" si="14978"/>
        <v>216</v>
      </c>
    </row>
    <row r="9522" spans="1:22" x14ac:dyDescent="0.3">
      <c r="A9522" s="28">
        <f t="shared" si="14977"/>
        <v>199217</v>
      </c>
      <c r="B9522" s="26"/>
      <c r="C9522" s="26"/>
      <c r="D9522" s="26"/>
      <c r="E9522" s="9"/>
      <c r="F9522" s="26"/>
      <c r="G9522" s="27"/>
      <c r="H9522" s="27"/>
      <c r="J9522" s="17"/>
      <c r="K9522" s="17">
        <v>5</v>
      </c>
      <c r="L9522" s="17">
        <v>5</v>
      </c>
      <c r="M9522" s="17">
        <v>5</v>
      </c>
      <c r="N9522" s="17">
        <v>5</v>
      </c>
      <c r="O9522" s="17"/>
      <c r="P9522" s="17"/>
      <c r="Q9522" s="17"/>
      <c r="R9522" s="17"/>
      <c r="S9522" s="17"/>
      <c r="U9522" s="28">
        <f t="shared" si="14954"/>
        <v>199</v>
      </c>
      <c r="V9522" s="28">
        <f t="shared" si="14978"/>
        <v>217</v>
      </c>
    </row>
    <row r="9523" spans="1:22" x14ac:dyDescent="0.3">
      <c r="A9523" s="28">
        <f t="shared" si="14977"/>
        <v>199218</v>
      </c>
      <c r="B9523" s="26"/>
      <c r="C9523" s="26"/>
      <c r="D9523" s="26"/>
      <c r="E9523" s="9"/>
      <c r="F9523" s="26"/>
      <c r="G9523" s="27"/>
      <c r="H9523" s="27"/>
      <c r="J9523" s="28" t="str">
        <f t="shared" ref="J9523" si="15028">CONCATENATE(K9522,1)</f>
        <v>51</v>
      </c>
      <c r="K9523" s="22" t="e">
        <f t="array" ref="K9523:N9525">LINEST(B9522:B9526,C9522:C9526^{1,2,3},TRUE,TRUE)</f>
        <v>#VALUE!</v>
      </c>
      <c r="L9523" s="22" t="e">
        <v>#VALUE!</v>
      </c>
      <c r="M9523" s="22" t="e">
        <v>#VALUE!</v>
      </c>
      <c r="N9523" s="22" t="e">
        <v>#VALUE!</v>
      </c>
      <c r="O9523" s="17"/>
      <c r="P9523" s="17"/>
      <c r="Q9523" s="17"/>
      <c r="R9523" s="17"/>
      <c r="S9523" s="17"/>
      <c r="U9523" s="28">
        <f t="shared" si="14954"/>
        <v>199</v>
      </c>
      <c r="V9523" s="28">
        <f t="shared" si="14978"/>
        <v>218</v>
      </c>
    </row>
    <row r="9524" spans="1:22" x14ac:dyDescent="0.3">
      <c r="A9524" s="28">
        <f t="shared" si="14977"/>
        <v>199219</v>
      </c>
      <c r="B9524" s="26"/>
      <c r="C9524" s="26"/>
      <c r="D9524" s="26"/>
      <c r="E9524" s="9"/>
      <c r="F9524" s="26"/>
      <c r="G9524" s="27"/>
      <c r="H9524" s="27"/>
      <c r="J9524" s="28" t="str">
        <f t="shared" ref="J9524" si="15029">CONCATENATE(K9522,2)</f>
        <v>52</v>
      </c>
      <c r="K9524" s="22" t="e">
        <v>#VALUE!</v>
      </c>
      <c r="L9524" s="22" t="e">
        <v>#VALUE!</v>
      </c>
      <c r="M9524" s="22" t="e">
        <v>#VALUE!</v>
      </c>
      <c r="N9524" s="22" t="e">
        <v>#VALUE!</v>
      </c>
      <c r="O9524" s="17"/>
      <c r="P9524" s="17"/>
      <c r="Q9524" s="17"/>
      <c r="R9524" s="17"/>
      <c r="S9524" s="17"/>
      <c r="U9524" s="28">
        <f t="shared" si="14954"/>
        <v>199</v>
      </c>
      <c r="V9524" s="28">
        <f t="shared" si="14978"/>
        <v>219</v>
      </c>
    </row>
    <row r="9525" spans="1:22" x14ac:dyDescent="0.3">
      <c r="A9525" s="28">
        <f t="shared" si="14977"/>
        <v>199220</v>
      </c>
      <c r="B9525" s="26"/>
      <c r="C9525" s="26"/>
      <c r="D9525" s="26"/>
      <c r="E9525" s="9"/>
      <c r="F9525" s="26"/>
      <c r="G9525" s="27"/>
      <c r="H9525" s="27"/>
      <c r="J9525" s="28" t="str">
        <f t="shared" ref="J9525" si="15030">CONCATENATE(K9522,3)</f>
        <v>53</v>
      </c>
      <c r="K9525" s="22" t="e">
        <v>#VALUE!</v>
      </c>
      <c r="L9525" s="22" t="e">
        <v>#VALUE!</v>
      </c>
      <c r="M9525" s="22" t="e">
        <v>#VALUE!</v>
      </c>
      <c r="N9525" s="22" t="e">
        <v>#VALUE!</v>
      </c>
      <c r="O9525" s="17"/>
      <c r="P9525" s="17"/>
      <c r="Q9525" s="17"/>
      <c r="R9525" s="17"/>
      <c r="S9525" s="17"/>
      <c r="U9525" s="28">
        <f t="shared" si="14954"/>
        <v>199</v>
      </c>
      <c r="V9525" s="28">
        <f t="shared" si="14978"/>
        <v>220</v>
      </c>
    </row>
    <row r="9526" spans="1:22" x14ac:dyDescent="0.3">
      <c r="A9526" s="28">
        <f t="shared" si="14977"/>
        <v>199221</v>
      </c>
      <c r="B9526" s="26"/>
      <c r="C9526" s="26"/>
      <c r="D9526" s="26"/>
      <c r="E9526" s="9"/>
      <c r="F9526" s="26"/>
      <c r="G9526" s="27"/>
      <c r="H9526" s="27"/>
      <c r="J9526" s="17"/>
      <c r="K9526" s="17">
        <v>6</v>
      </c>
      <c r="L9526" s="17">
        <v>6</v>
      </c>
      <c r="M9526" s="17">
        <v>6</v>
      </c>
      <c r="N9526" s="17">
        <v>6</v>
      </c>
      <c r="O9526" s="17">
        <v>6</v>
      </c>
      <c r="P9526" s="17"/>
      <c r="Q9526" s="17"/>
      <c r="R9526" s="17"/>
      <c r="S9526" s="17"/>
      <c r="U9526" s="28">
        <f t="shared" si="14954"/>
        <v>199</v>
      </c>
      <c r="V9526" s="28">
        <f t="shared" si="14978"/>
        <v>221</v>
      </c>
    </row>
    <row r="9527" spans="1:22" x14ac:dyDescent="0.3">
      <c r="A9527" s="28">
        <f t="shared" si="14977"/>
        <v>199222</v>
      </c>
      <c r="B9527" s="26"/>
      <c r="C9527" s="26"/>
      <c r="D9527" s="26"/>
      <c r="E9527" s="9"/>
      <c r="F9527" s="26"/>
      <c r="G9527" s="27"/>
      <c r="H9527" s="27"/>
      <c r="J9527" s="28" t="str">
        <f t="shared" ref="J9527" si="15031">CONCATENATE(K9526,1)</f>
        <v>61</v>
      </c>
      <c r="K9527" s="22" t="e">
        <f t="array" ref="K9527:O9529">LINEST(B9522:B9527,C9522:C9527^{1,2,3,4},TRUE,TRUE)</f>
        <v>#VALUE!</v>
      </c>
      <c r="L9527" s="22" t="e">
        <v>#VALUE!</v>
      </c>
      <c r="M9527" s="22" t="e">
        <v>#VALUE!</v>
      </c>
      <c r="N9527" s="22" t="e">
        <v>#VALUE!</v>
      </c>
      <c r="O9527" s="22" t="e">
        <v>#VALUE!</v>
      </c>
      <c r="P9527" s="17"/>
      <c r="Q9527" s="17"/>
      <c r="R9527" s="17"/>
      <c r="S9527" s="17"/>
      <c r="U9527" s="28">
        <f t="shared" si="14954"/>
        <v>199</v>
      </c>
      <c r="V9527" s="28">
        <f t="shared" si="14978"/>
        <v>222</v>
      </c>
    </row>
    <row r="9528" spans="1:22" x14ac:dyDescent="0.3">
      <c r="A9528" s="28">
        <f t="shared" si="14977"/>
        <v>199223</v>
      </c>
      <c r="B9528" s="26"/>
      <c r="C9528" s="26"/>
      <c r="D9528" s="26"/>
      <c r="E9528" s="9"/>
      <c r="F9528" s="26"/>
      <c r="G9528" s="27"/>
      <c r="H9528" s="27"/>
      <c r="J9528" s="28" t="str">
        <f t="shared" ref="J9528" si="15032">CONCATENATE(K9526,2)</f>
        <v>62</v>
      </c>
      <c r="K9528" s="22" t="e">
        <v>#VALUE!</v>
      </c>
      <c r="L9528" s="22" t="e">
        <v>#VALUE!</v>
      </c>
      <c r="M9528" s="22" t="e">
        <v>#VALUE!</v>
      </c>
      <c r="N9528" s="22" t="e">
        <v>#VALUE!</v>
      </c>
      <c r="O9528" s="22" t="e">
        <v>#VALUE!</v>
      </c>
      <c r="P9528" s="17"/>
      <c r="Q9528" s="17"/>
      <c r="R9528" s="17"/>
      <c r="S9528" s="17"/>
      <c r="U9528" s="28">
        <f t="shared" si="14954"/>
        <v>199</v>
      </c>
      <c r="V9528" s="28">
        <f t="shared" si="14978"/>
        <v>223</v>
      </c>
    </row>
    <row r="9529" spans="1:22" x14ac:dyDescent="0.3">
      <c r="A9529" s="28">
        <f t="shared" si="14977"/>
        <v>199224</v>
      </c>
      <c r="B9529" s="26"/>
      <c r="C9529" s="26"/>
      <c r="D9529" s="26"/>
      <c r="E9529" s="9"/>
      <c r="F9529" s="26"/>
      <c r="G9529" s="27"/>
      <c r="H9529" s="27"/>
      <c r="J9529" s="28" t="str">
        <f t="shared" ref="J9529" si="15033">CONCATENATE(K9526,3)</f>
        <v>63</v>
      </c>
      <c r="K9529" s="22" t="e">
        <v>#VALUE!</v>
      </c>
      <c r="L9529" s="22" t="e">
        <v>#VALUE!</v>
      </c>
      <c r="M9529" s="22" t="e">
        <v>#VALUE!</v>
      </c>
      <c r="N9529" s="22" t="e">
        <v>#VALUE!</v>
      </c>
      <c r="O9529" s="22" t="e">
        <v>#VALUE!</v>
      </c>
      <c r="P9529" s="17"/>
      <c r="Q9529" s="17"/>
      <c r="R9529" s="17"/>
      <c r="S9529" s="17"/>
      <c r="U9529" s="28">
        <f t="shared" si="14954"/>
        <v>199</v>
      </c>
      <c r="V9529" s="28">
        <f t="shared" si="14978"/>
        <v>224</v>
      </c>
    </row>
    <row r="9530" spans="1:22" x14ac:dyDescent="0.3">
      <c r="A9530" s="28">
        <f t="shared" si="14977"/>
        <v>199225</v>
      </c>
      <c r="B9530" s="26"/>
      <c r="C9530" s="26"/>
      <c r="D9530" s="26"/>
      <c r="E9530" s="9"/>
      <c r="F9530" s="26"/>
      <c r="G9530" s="27"/>
      <c r="H9530" s="27"/>
      <c r="J9530" s="17"/>
      <c r="K9530" s="17">
        <v>7</v>
      </c>
      <c r="L9530" s="17">
        <v>7</v>
      </c>
      <c r="M9530" s="17">
        <v>7</v>
      </c>
      <c r="N9530" s="17">
        <v>7</v>
      </c>
      <c r="O9530" s="17">
        <v>7</v>
      </c>
      <c r="P9530" s="17">
        <v>7</v>
      </c>
      <c r="Q9530" s="17"/>
      <c r="R9530" s="17"/>
      <c r="S9530" s="17"/>
      <c r="U9530" s="28">
        <f t="shared" si="14954"/>
        <v>199</v>
      </c>
      <c r="V9530" s="28">
        <f t="shared" si="14978"/>
        <v>225</v>
      </c>
    </row>
    <row r="9531" spans="1:22" x14ac:dyDescent="0.3">
      <c r="A9531" s="28">
        <f t="shared" si="14977"/>
        <v>199226</v>
      </c>
      <c r="B9531" s="26"/>
      <c r="C9531" s="26"/>
      <c r="D9531" s="26"/>
      <c r="E9531" s="9"/>
      <c r="F9531" s="26"/>
      <c r="G9531" s="27"/>
      <c r="H9531" s="27"/>
      <c r="J9531" s="28" t="str">
        <f t="shared" ref="J9531" si="15034">CONCATENATE(K9530,1)</f>
        <v>71</v>
      </c>
      <c r="K9531" s="22" t="e">
        <f t="array" ref="K9531:P9533">LINEST(B9522:B9528,C9522:C9528^{1,2,3,4,5},TRUE,TRUE)</f>
        <v>#VALUE!</v>
      </c>
      <c r="L9531" s="22" t="e">
        <v>#VALUE!</v>
      </c>
      <c r="M9531" s="22" t="e">
        <v>#VALUE!</v>
      </c>
      <c r="N9531" s="22" t="e">
        <v>#VALUE!</v>
      </c>
      <c r="O9531" s="22" t="e">
        <v>#VALUE!</v>
      </c>
      <c r="P9531" s="22" t="e">
        <v>#VALUE!</v>
      </c>
      <c r="Q9531" s="17"/>
      <c r="R9531" s="17"/>
      <c r="S9531" s="17"/>
      <c r="U9531" s="28">
        <f t="shared" si="14954"/>
        <v>199</v>
      </c>
      <c r="V9531" s="28">
        <f t="shared" si="14978"/>
        <v>226</v>
      </c>
    </row>
    <row r="9532" spans="1:22" x14ac:dyDescent="0.3">
      <c r="A9532" s="28">
        <f t="shared" si="14977"/>
        <v>199227</v>
      </c>
      <c r="B9532" s="2">
        <f t="shared" ref="B9532" si="15035">COUNT(B9522:B9531)-2</f>
        <v>-2</v>
      </c>
      <c r="J9532" s="28" t="str">
        <f t="shared" ref="J9532" si="15036">CONCATENATE(K9530,2)</f>
        <v>72</v>
      </c>
      <c r="K9532" s="22" t="e">
        <v>#VALUE!</v>
      </c>
      <c r="L9532" s="22" t="e">
        <v>#VALUE!</v>
      </c>
      <c r="M9532" s="22" t="e">
        <v>#VALUE!</v>
      </c>
      <c r="N9532" s="22" t="e">
        <v>#VALUE!</v>
      </c>
      <c r="O9532" s="22" t="e">
        <v>#VALUE!</v>
      </c>
      <c r="P9532" s="22" t="e">
        <v>#VALUE!</v>
      </c>
      <c r="Q9532" s="17"/>
      <c r="R9532" s="17"/>
      <c r="S9532" s="17"/>
      <c r="U9532" s="28">
        <f t="shared" si="14954"/>
        <v>199</v>
      </c>
      <c r="V9532" s="28">
        <f t="shared" si="14978"/>
        <v>227</v>
      </c>
    </row>
    <row r="9533" spans="1:22" x14ac:dyDescent="0.3">
      <c r="A9533" s="28">
        <f t="shared" si="14977"/>
        <v>199228</v>
      </c>
      <c r="J9533" s="28" t="str">
        <f t="shared" ref="J9533" si="15037">CONCATENATE(K9530,3)</f>
        <v>73</v>
      </c>
      <c r="K9533" s="22" t="e">
        <v>#VALUE!</v>
      </c>
      <c r="L9533" s="22" t="e">
        <v>#VALUE!</v>
      </c>
      <c r="M9533" s="22" t="e">
        <v>#VALUE!</v>
      </c>
      <c r="N9533" s="22" t="e">
        <v>#VALUE!</v>
      </c>
      <c r="O9533" s="22" t="e">
        <v>#VALUE!</v>
      </c>
      <c r="P9533" s="22" t="e">
        <v>#VALUE!</v>
      </c>
      <c r="Q9533" s="17"/>
      <c r="R9533" s="17"/>
      <c r="S9533" s="17"/>
      <c r="U9533" s="28">
        <f t="shared" si="14954"/>
        <v>199</v>
      </c>
      <c r="V9533" s="28">
        <f t="shared" si="14978"/>
        <v>228</v>
      </c>
    </row>
    <row r="9534" spans="1:22" x14ac:dyDescent="0.3">
      <c r="A9534" s="28">
        <f t="shared" si="14977"/>
        <v>199229</v>
      </c>
      <c r="B9534" s="66" t="s">
        <v>25</v>
      </c>
      <c r="C9534" s="66"/>
      <c r="D9534" s="66"/>
      <c r="E9534" s="66"/>
      <c r="F9534" s="66"/>
      <c r="G9534" s="66"/>
      <c r="H9534" s="66"/>
      <c r="J9534" s="17"/>
      <c r="K9534" s="17">
        <v>8</v>
      </c>
      <c r="L9534" s="17">
        <v>8</v>
      </c>
      <c r="M9534" s="17">
        <v>8</v>
      </c>
      <c r="N9534" s="17">
        <v>8</v>
      </c>
      <c r="O9534" s="17">
        <v>8</v>
      </c>
      <c r="P9534" s="17">
        <v>8</v>
      </c>
      <c r="Q9534" s="17">
        <v>8</v>
      </c>
      <c r="R9534" s="17"/>
      <c r="S9534" s="17"/>
      <c r="U9534" s="28">
        <f t="shared" si="14954"/>
        <v>199</v>
      </c>
      <c r="V9534" s="28">
        <f t="shared" si="14978"/>
        <v>229</v>
      </c>
    </row>
    <row r="9535" spans="1:22" x14ac:dyDescent="0.3">
      <c r="A9535" s="28">
        <f t="shared" si="14977"/>
        <v>199230</v>
      </c>
      <c r="B9535" s="71"/>
      <c r="C9535" s="71"/>
      <c r="D9535" s="71"/>
      <c r="E9535" s="71"/>
      <c r="F9535" s="71"/>
      <c r="G9535" s="71"/>
      <c r="H9535" s="71"/>
      <c r="J9535" s="28" t="str">
        <f t="shared" ref="J9535" si="15038">CONCATENATE(K9534,1)</f>
        <v>81</v>
      </c>
      <c r="K9535" s="22" t="e">
        <f t="array" ref="K9535:Q9537">LINEST(B9522:B9529,C9522:C9529^{1,2,3,4,5,6},TRUE,TRUE)</f>
        <v>#VALUE!</v>
      </c>
      <c r="L9535" s="22" t="e">
        <v>#VALUE!</v>
      </c>
      <c r="M9535" s="22" t="e">
        <v>#VALUE!</v>
      </c>
      <c r="N9535" s="22" t="e">
        <v>#VALUE!</v>
      </c>
      <c r="O9535" s="22" t="e">
        <v>#VALUE!</v>
      </c>
      <c r="P9535" s="22" t="e">
        <v>#VALUE!</v>
      </c>
      <c r="Q9535" s="22" t="e">
        <v>#VALUE!</v>
      </c>
      <c r="R9535" s="17"/>
      <c r="S9535" s="17"/>
      <c r="U9535" s="28">
        <f t="shared" si="14954"/>
        <v>199</v>
      </c>
      <c r="V9535" s="28">
        <f t="shared" si="14978"/>
        <v>230</v>
      </c>
    </row>
    <row r="9536" spans="1:22" x14ac:dyDescent="0.3">
      <c r="A9536" s="28">
        <f t="shared" si="14977"/>
        <v>199231</v>
      </c>
      <c r="B9536" s="71"/>
      <c r="C9536" s="71"/>
      <c r="D9536" s="71"/>
      <c r="E9536" s="71"/>
      <c r="F9536" s="71"/>
      <c r="G9536" s="71"/>
      <c r="H9536" s="71"/>
      <c r="J9536" s="28" t="str">
        <f t="shared" ref="J9536" si="15039">CONCATENATE(K9534,2)</f>
        <v>82</v>
      </c>
      <c r="K9536" s="22" t="e">
        <v>#VALUE!</v>
      </c>
      <c r="L9536" s="22" t="e">
        <v>#VALUE!</v>
      </c>
      <c r="M9536" s="22" t="e">
        <v>#VALUE!</v>
      </c>
      <c r="N9536" s="22" t="e">
        <v>#VALUE!</v>
      </c>
      <c r="O9536" s="22" t="e">
        <v>#VALUE!</v>
      </c>
      <c r="P9536" s="22" t="e">
        <v>#VALUE!</v>
      </c>
      <c r="Q9536" s="22" t="e">
        <v>#VALUE!</v>
      </c>
      <c r="R9536" s="17"/>
      <c r="S9536" s="17"/>
      <c r="U9536" s="28">
        <f t="shared" si="14954"/>
        <v>199</v>
      </c>
      <c r="V9536" s="28">
        <f t="shared" si="14978"/>
        <v>231</v>
      </c>
    </row>
    <row r="9537" spans="1:22" x14ac:dyDescent="0.3">
      <c r="A9537" s="28">
        <f t="shared" si="14977"/>
        <v>199232</v>
      </c>
      <c r="J9537" s="28" t="str">
        <f t="shared" ref="J9537" si="15040">CONCATENATE(K9534,3)</f>
        <v>83</v>
      </c>
      <c r="K9537" s="22" t="e">
        <v>#VALUE!</v>
      </c>
      <c r="L9537" s="22" t="e">
        <v>#VALUE!</v>
      </c>
      <c r="M9537" s="22" t="e">
        <v>#VALUE!</v>
      </c>
      <c r="N9537" s="22" t="e">
        <v>#VALUE!</v>
      </c>
      <c r="O9537" s="22" t="e">
        <v>#VALUE!</v>
      </c>
      <c r="P9537" s="22" t="e">
        <v>#VALUE!</v>
      </c>
      <c r="Q9537" s="22" t="e">
        <v>#VALUE!</v>
      </c>
      <c r="R9537" s="17"/>
      <c r="S9537" s="17"/>
      <c r="U9537" s="28">
        <f t="shared" si="14954"/>
        <v>199</v>
      </c>
      <c r="V9537" s="28">
        <f t="shared" si="14978"/>
        <v>232</v>
      </c>
    </row>
    <row r="9538" spans="1:22" ht="15" customHeight="1" x14ac:dyDescent="0.3">
      <c r="A9538" s="28">
        <f t="shared" si="14977"/>
        <v>199233</v>
      </c>
      <c r="B9538" s="66" t="s">
        <v>52</v>
      </c>
      <c r="C9538" s="66"/>
      <c r="D9538" s="66"/>
      <c r="E9538" s="10" t="str">
        <f>IF(D9508="","",MAX(E9539,E9540))</f>
        <v/>
      </c>
      <c r="J9538" s="17"/>
      <c r="K9538" s="17">
        <v>9</v>
      </c>
      <c r="L9538" s="17">
        <v>9</v>
      </c>
      <c r="M9538" s="17">
        <v>9</v>
      </c>
      <c r="N9538" s="17">
        <v>9</v>
      </c>
      <c r="O9538" s="17">
        <v>9</v>
      </c>
      <c r="P9538" s="17">
        <v>9</v>
      </c>
      <c r="Q9538" s="17">
        <v>9</v>
      </c>
      <c r="R9538" s="17">
        <v>9</v>
      </c>
      <c r="S9538" s="17"/>
      <c r="U9538" s="28">
        <f t="shared" si="14954"/>
        <v>199</v>
      </c>
      <c r="V9538" s="28">
        <f t="shared" si="14978"/>
        <v>233</v>
      </c>
    </row>
    <row r="9539" spans="1:22" x14ac:dyDescent="0.3">
      <c r="A9539" s="28">
        <f t="shared" si="14977"/>
        <v>199234</v>
      </c>
      <c r="B9539" s="2" t="s">
        <v>26</v>
      </c>
      <c r="C9539" s="2" t="s">
        <v>27</v>
      </c>
      <c r="D9539" s="2" t="s">
        <v>28</v>
      </c>
      <c r="E9539" s="11">
        <f>ABS(MIN(D9540:D9549))</f>
        <v>0</v>
      </c>
      <c r="G9539" s="2" t="s">
        <v>230</v>
      </c>
      <c r="J9539" s="28" t="str">
        <f t="shared" ref="J9539" si="15041">CONCATENATE(K9538,1)</f>
        <v>91</v>
      </c>
      <c r="K9539" s="22" t="e">
        <f t="array" ref="K9539:R9541">LINEST(B9522:B9530,C9522:C9530^{1,2,3,4,5,6,7},TRUE,TRUE)</f>
        <v>#VALUE!</v>
      </c>
      <c r="L9539" s="22" t="e">
        <v>#VALUE!</v>
      </c>
      <c r="M9539" s="22" t="e">
        <v>#VALUE!</v>
      </c>
      <c r="N9539" s="22" t="e">
        <v>#VALUE!</v>
      </c>
      <c r="O9539" s="22" t="e">
        <v>#VALUE!</v>
      </c>
      <c r="P9539" s="22" t="e">
        <v>#VALUE!</v>
      </c>
      <c r="Q9539" s="22" t="e">
        <v>#VALUE!</v>
      </c>
      <c r="R9539" s="22" t="e">
        <v>#VALUE!</v>
      </c>
      <c r="S9539" s="17"/>
      <c r="U9539" s="28">
        <f t="shared" ref="U9539:U9600" si="15042">U9538</f>
        <v>199</v>
      </c>
      <c r="V9539" s="28">
        <f t="shared" si="14978"/>
        <v>234</v>
      </c>
    </row>
    <row r="9540" spans="1:22" x14ac:dyDescent="0.3">
      <c r="A9540" s="28">
        <f t="shared" si="14977"/>
        <v>199235</v>
      </c>
      <c r="B9540" s="7">
        <f t="shared" ref="B9540:B9549" si="15043">C9522-B9522</f>
        <v>0</v>
      </c>
      <c r="C9540" s="7">
        <f t="shared" ref="C9540:C9549" si="15044">H9522-G9522</f>
        <v>0</v>
      </c>
      <c r="D9540" s="7">
        <f>C9540-B9540</f>
        <v>0</v>
      </c>
      <c r="E9540" s="11">
        <f>ABS(MAX(D9540:D9549))</f>
        <v>0</v>
      </c>
      <c r="F9540" s="13"/>
      <c r="G9540" s="2" t="str">
        <f>IF(D9522="","",D9522/E9522)</f>
        <v/>
      </c>
      <c r="H9540" s="13"/>
      <c r="J9540" s="28" t="str">
        <f t="shared" ref="J9540" si="15045">CONCATENATE(K9538,2)</f>
        <v>92</v>
      </c>
      <c r="K9540" s="22" t="e">
        <v>#VALUE!</v>
      </c>
      <c r="L9540" s="22" t="e">
        <v>#VALUE!</v>
      </c>
      <c r="M9540" s="22" t="e">
        <v>#VALUE!</v>
      </c>
      <c r="N9540" s="22" t="e">
        <v>#VALUE!</v>
      </c>
      <c r="O9540" s="22" t="e">
        <v>#VALUE!</v>
      </c>
      <c r="P9540" s="22" t="e">
        <v>#VALUE!</v>
      </c>
      <c r="Q9540" s="22" t="e">
        <v>#VALUE!</v>
      </c>
      <c r="R9540" s="22" t="e">
        <v>#VALUE!</v>
      </c>
      <c r="S9540" s="17"/>
      <c r="U9540" s="28">
        <f t="shared" si="15042"/>
        <v>199</v>
      </c>
      <c r="V9540" s="28">
        <f t="shared" si="14978"/>
        <v>235</v>
      </c>
    </row>
    <row r="9541" spans="1:22" x14ac:dyDescent="0.3">
      <c r="A9541" s="28">
        <f t="shared" si="14977"/>
        <v>199236</v>
      </c>
      <c r="B9541" s="7">
        <f t="shared" si="15043"/>
        <v>0</v>
      </c>
      <c r="C9541" s="7">
        <f t="shared" si="15044"/>
        <v>0</v>
      </c>
      <c r="D9541" s="7">
        <f t="shared" ref="D9541:D9549" si="15046">C9541-B9541</f>
        <v>0</v>
      </c>
      <c r="E9541" s="12" t="s">
        <v>34</v>
      </c>
      <c r="G9541" s="2" t="str">
        <f t="shared" ref="G9541:G9549" si="15047">IF(D9523="","",D9523/E9523)</f>
        <v/>
      </c>
      <c r="H9541" s="13"/>
      <c r="J9541" s="28" t="str">
        <f t="shared" ref="J9541" si="15048">CONCATENATE(K9538,3)</f>
        <v>93</v>
      </c>
      <c r="K9541" s="22" t="e">
        <v>#VALUE!</v>
      </c>
      <c r="L9541" s="22" t="e">
        <v>#VALUE!</v>
      </c>
      <c r="M9541" s="22" t="e">
        <v>#VALUE!</v>
      </c>
      <c r="N9541" s="22" t="e">
        <v>#VALUE!</v>
      </c>
      <c r="O9541" s="22" t="e">
        <v>#VALUE!</v>
      </c>
      <c r="P9541" s="22" t="e">
        <v>#VALUE!</v>
      </c>
      <c r="Q9541" s="22" t="e">
        <v>#VALUE!</v>
      </c>
      <c r="R9541" s="22" t="e">
        <v>#VALUE!</v>
      </c>
      <c r="S9541" s="17"/>
      <c r="U9541" s="28">
        <f t="shared" si="15042"/>
        <v>199</v>
      </c>
      <c r="V9541" s="28">
        <f t="shared" si="14978"/>
        <v>236</v>
      </c>
    </row>
    <row r="9542" spans="1:22" x14ac:dyDescent="0.3">
      <c r="A9542" s="28">
        <f t="shared" si="14977"/>
        <v>199237</v>
      </c>
      <c r="B9542" s="7">
        <f t="shared" si="15043"/>
        <v>0</v>
      </c>
      <c r="C9542" s="7">
        <f t="shared" si="15044"/>
        <v>0</v>
      </c>
      <c r="D9542" s="7">
        <f t="shared" si="15046"/>
        <v>0</v>
      </c>
      <c r="E9542" s="10" t="str">
        <f>IF(D9508="","",MAX(E9543,E9544))</f>
        <v/>
      </c>
      <c r="G9542" s="2" t="str">
        <f t="shared" si="15047"/>
        <v/>
      </c>
      <c r="H9542" s="13"/>
      <c r="J9542" s="17"/>
      <c r="K9542" s="17">
        <v>10</v>
      </c>
      <c r="L9542" s="17">
        <v>10</v>
      </c>
      <c r="M9542" s="17">
        <v>10</v>
      </c>
      <c r="N9542" s="17">
        <v>10</v>
      </c>
      <c r="O9542" s="17">
        <v>10</v>
      </c>
      <c r="P9542" s="17">
        <v>10</v>
      </c>
      <c r="Q9542" s="17">
        <v>10</v>
      </c>
      <c r="R9542" s="17">
        <v>10</v>
      </c>
      <c r="S9542" s="17">
        <v>10</v>
      </c>
      <c r="U9542" s="28">
        <f t="shared" si="15042"/>
        <v>199</v>
      </c>
      <c r="V9542" s="28">
        <f t="shared" si="14978"/>
        <v>237</v>
      </c>
    </row>
    <row r="9543" spans="1:22" x14ac:dyDescent="0.3">
      <c r="A9543" s="28">
        <f t="shared" si="14977"/>
        <v>199238</v>
      </c>
      <c r="B9543" s="7">
        <f t="shared" si="15043"/>
        <v>0</v>
      </c>
      <c r="C9543" s="7">
        <f t="shared" si="15044"/>
        <v>0</v>
      </c>
      <c r="D9543" s="7">
        <f t="shared" si="15046"/>
        <v>0</v>
      </c>
      <c r="E9543" s="11">
        <f>ABS(MIN(B9540:B9549))</f>
        <v>0</v>
      </c>
      <c r="G9543" s="2" t="str">
        <f t="shared" si="15047"/>
        <v/>
      </c>
      <c r="H9543" s="13"/>
      <c r="J9543" s="28" t="str">
        <f t="shared" ref="J9543" si="15049">CONCATENATE(K9542,1)</f>
        <v>101</v>
      </c>
      <c r="K9543" s="22" t="e">
        <f t="array" ref="K9543:S9545">LINEST(B9522:B9531,C9522:C9531^{1,2,3,4,5,6,7,8},TRUE,TRUE)</f>
        <v>#VALUE!</v>
      </c>
      <c r="L9543" s="22" t="e">
        <v>#VALUE!</v>
      </c>
      <c r="M9543" s="22" t="e">
        <v>#VALUE!</v>
      </c>
      <c r="N9543" s="22" t="e">
        <v>#VALUE!</v>
      </c>
      <c r="O9543" s="22" t="e">
        <v>#VALUE!</v>
      </c>
      <c r="P9543" s="22" t="e">
        <v>#VALUE!</v>
      </c>
      <c r="Q9543" s="22" t="e">
        <v>#VALUE!</v>
      </c>
      <c r="R9543" s="22" t="e">
        <v>#VALUE!</v>
      </c>
      <c r="S9543" s="22" t="e">
        <v>#VALUE!</v>
      </c>
      <c r="U9543" s="28">
        <f t="shared" si="15042"/>
        <v>199</v>
      </c>
      <c r="V9543" s="28">
        <f t="shared" si="14978"/>
        <v>238</v>
      </c>
    </row>
    <row r="9544" spans="1:22" x14ac:dyDescent="0.3">
      <c r="A9544" s="28">
        <f t="shared" si="14977"/>
        <v>199239</v>
      </c>
      <c r="B9544" s="7">
        <f t="shared" si="15043"/>
        <v>0</v>
      </c>
      <c r="C9544" s="7">
        <f t="shared" si="15044"/>
        <v>0</v>
      </c>
      <c r="D9544" s="7">
        <f t="shared" si="15046"/>
        <v>0</v>
      </c>
      <c r="E9544" s="11">
        <f>ABS(MAX(B9540:B9549))</f>
        <v>0</v>
      </c>
      <c r="G9544" s="2" t="str">
        <f t="shared" si="15047"/>
        <v/>
      </c>
      <c r="H9544" s="13"/>
      <c r="J9544" s="28" t="str">
        <f t="shared" ref="J9544" si="15050">CONCATENATE(K9542,2)</f>
        <v>102</v>
      </c>
      <c r="K9544" s="22" t="e">
        <v>#VALUE!</v>
      </c>
      <c r="L9544" s="22" t="e">
        <v>#VALUE!</v>
      </c>
      <c r="M9544" s="22" t="e">
        <v>#VALUE!</v>
      </c>
      <c r="N9544" s="22" t="e">
        <v>#VALUE!</v>
      </c>
      <c r="O9544" s="22" t="e">
        <v>#VALUE!</v>
      </c>
      <c r="P9544" s="22" t="e">
        <v>#VALUE!</v>
      </c>
      <c r="Q9544" s="22" t="e">
        <v>#VALUE!</v>
      </c>
      <c r="R9544" s="22" t="e">
        <v>#VALUE!</v>
      </c>
      <c r="S9544" s="22" t="e">
        <v>#VALUE!</v>
      </c>
      <c r="U9544" s="28">
        <f t="shared" si="15042"/>
        <v>199</v>
      </c>
      <c r="V9544" s="28">
        <f t="shared" si="14978"/>
        <v>239</v>
      </c>
    </row>
    <row r="9545" spans="1:22" x14ac:dyDescent="0.3">
      <c r="A9545" s="28">
        <f t="shared" si="14977"/>
        <v>199240</v>
      </c>
      <c r="B9545" s="7">
        <f t="shared" si="15043"/>
        <v>0</v>
      </c>
      <c r="C9545" s="7">
        <f t="shared" si="15044"/>
        <v>0</v>
      </c>
      <c r="D9545" s="7">
        <f t="shared" si="15046"/>
        <v>0</v>
      </c>
      <c r="E9545" s="12" t="s">
        <v>231</v>
      </c>
      <c r="G9545" s="2" t="str">
        <f t="shared" si="15047"/>
        <v/>
      </c>
      <c r="H9545" s="13"/>
      <c r="J9545" s="28" t="str">
        <f t="shared" ref="J9545" si="15051">CONCATENATE(K9542,3)</f>
        <v>103</v>
      </c>
      <c r="K9545" s="22" t="e">
        <v>#VALUE!</v>
      </c>
      <c r="L9545" s="22" t="e">
        <v>#VALUE!</v>
      </c>
      <c r="M9545" s="22" t="e">
        <v>#VALUE!</v>
      </c>
      <c r="N9545" s="22" t="e">
        <v>#VALUE!</v>
      </c>
      <c r="O9545" s="22" t="e">
        <v>#VALUE!</v>
      </c>
      <c r="P9545" s="22" t="e">
        <v>#VALUE!</v>
      </c>
      <c r="Q9545" s="22" t="e">
        <v>#VALUE!</v>
      </c>
      <c r="R9545" s="22" t="e">
        <v>#VALUE!</v>
      </c>
      <c r="S9545" s="22" t="e">
        <v>#VALUE!</v>
      </c>
      <c r="U9545" s="28">
        <f t="shared" si="15042"/>
        <v>199</v>
      </c>
      <c r="V9545" s="28">
        <f t="shared" si="14978"/>
        <v>240</v>
      </c>
    </row>
    <row r="9546" spans="1:22" x14ac:dyDescent="0.3">
      <c r="A9546" s="28">
        <f t="shared" si="14977"/>
        <v>199241</v>
      </c>
      <c r="B9546" s="7">
        <f t="shared" si="15043"/>
        <v>0</v>
      </c>
      <c r="C9546" s="7">
        <f t="shared" si="15044"/>
        <v>0</v>
      </c>
      <c r="D9546" s="7">
        <f t="shared" si="15046"/>
        <v>0</v>
      </c>
      <c r="E9546" s="10" t="e">
        <f>IF(D9508="","",MAX(E9547,E9548))*2</f>
        <v>#VALUE!</v>
      </c>
      <c r="G9546" s="2" t="str">
        <f t="shared" si="15047"/>
        <v/>
      </c>
      <c r="H9546" s="13"/>
      <c r="U9546" s="28">
        <f t="shared" si="15042"/>
        <v>199</v>
      </c>
      <c r="V9546" s="28">
        <f t="shared" si="14978"/>
        <v>241</v>
      </c>
    </row>
    <row r="9547" spans="1:22" x14ac:dyDescent="0.3">
      <c r="A9547" s="28">
        <f t="shared" si="14977"/>
        <v>199242</v>
      </c>
      <c r="B9547" s="7">
        <f t="shared" si="15043"/>
        <v>0</v>
      </c>
      <c r="C9547" s="7">
        <f t="shared" si="15044"/>
        <v>0</v>
      </c>
      <c r="D9547" s="7">
        <f t="shared" si="15046"/>
        <v>0</v>
      </c>
      <c r="E9547" s="11">
        <f>ABS(MIN(G9540:G9549))</f>
        <v>0</v>
      </c>
      <c r="G9547" s="2" t="str">
        <f t="shared" si="15047"/>
        <v/>
      </c>
      <c r="U9547" s="28">
        <f t="shared" si="15042"/>
        <v>199</v>
      </c>
      <c r="V9547" s="28">
        <f t="shared" si="14978"/>
        <v>242</v>
      </c>
    </row>
    <row r="9548" spans="1:22" x14ac:dyDescent="0.3">
      <c r="A9548" s="28">
        <f t="shared" si="14977"/>
        <v>199243</v>
      </c>
      <c r="B9548" s="7">
        <f t="shared" si="15043"/>
        <v>0</v>
      </c>
      <c r="C9548" s="7">
        <f t="shared" si="15044"/>
        <v>0</v>
      </c>
      <c r="D9548" s="7">
        <f t="shared" si="15046"/>
        <v>0</v>
      </c>
      <c r="E9548" s="11">
        <f>ABS(MAX(G9540:G9549))</f>
        <v>0</v>
      </c>
      <c r="G9548" s="2" t="str">
        <f t="shared" si="15047"/>
        <v/>
      </c>
      <c r="U9548" s="28">
        <f t="shared" si="15042"/>
        <v>199</v>
      </c>
      <c r="V9548" s="28">
        <f t="shared" si="14978"/>
        <v>243</v>
      </c>
    </row>
    <row r="9549" spans="1:22" x14ac:dyDescent="0.3">
      <c r="A9549" s="28">
        <f t="shared" si="14977"/>
        <v>199244</v>
      </c>
      <c r="B9549" s="7">
        <f t="shared" si="15043"/>
        <v>0</v>
      </c>
      <c r="C9549" s="7">
        <f t="shared" si="15044"/>
        <v>0</v>
      </c>
      <c r="D9549" s="7">
        <f t="shared" si="15046"/>
        <v>0</v>
      </c>
      <c r="F9549" s="13"/>
      <c r="G9549" s="2" t="str">
        <f t="shared" si="15047"/>
        <v/>
      </c>
      <c r="U9549" s="28">
        <f t="shared" si="15042"/>
        <v>199</v>
      </c>
      <c r="V9549" s="28">
        <f t="shared" si="14978"/>
        <v>244</v>
      </c>
    </row>
    <row r="9550" spans="1:22" x14ac:dyDescent="0.3">
      <c r="A9550" s="28">
        <f t="shared" si="14977"/>
        <v>199245</v>
      </c>
      <c r="F9550" s="13"/>
      <c r="U9550" s="28">
        <f t="shared" si="15042"/>
        <v>199</v>
      </c>
      <c r="V9550" s="28">
        <f t="shared" si="14978"/>
        <v>245</v>
      </c>
    </row>
    <row r="9551" spans="1:22" x14ac:dyDescent="0.3">
      <c r="A9551" s="28">
        <f t="shared" si="14977"/>
        <v>199246</v>
      </c>
      <c r="F9551" s="13"/>
      <c r="U9551" s="28">
        <f t="shared" si="15042"/>
        <v>199</v>
      </c>
      <c r="V9551" s="28">
        <f t="shared" si="14978"/>
        <v>246</v>
      </c>
    </row>
    <row r="9552" spans="1:22" x14ac:dyDescent="0.3">
      <c r="A9552" s="28">
        <f t="shared" si="14977"/>
        <v>199247</v>
      </c>
      <c r="F9552" s="13"/>
      <c r="U9552" s="28">
        <f t="shared" si="15042"/>
        <v>199</v>
      </c>
      <c r="V9552" s="28">
        <f t="shared" si="14978"/>
        <v>247</v>
      </c>
    </row>
    <row r="9553" spans="1:24" s="8" customFormat="1" x14ac:dyDescent="0.3"/>
    <row r="9554" spans="1:24" x14ac:dyDescent="0.3">
      <c r="A9554" s="28">
        <f t="shared" ref="A9554:A9600" si="15052">ROUND(CONCATENATE(U9554,V9554),0)</f>
        <v>200201</v>
      </c>
      <c r="B9554" s="63" t="s">
        <v>0</v>
      </c>
      <c r="C9554" s="63"/>
      <c r="D9554" s="71"/>
      <c r="E9554" s="71"/>
      <c r="F9554" s="71"/>
      <c r="G9554" s="71"/>
      <c r="H9554" s="71"/>
      <c r="U9554" s="28">
        <f t="shared" ref="U9554:U9602" si="15053">U9552+1</f>
        <v>200</v>
      </c>
      <c r="V9554" s="28">
        <v>201</v>
      </c>
    </row>
    <row r="9555" spans="1:24" x14ac:dyDescent="0.3">
      <c r="A9555" s="28">
        <f t="shared" si="15052"/>
        <v>200202</v>
      </c>
      <c r="B9555" s="72" t="s">
        <v>70</v>
      </c>
      <c r="C9555" s="73"/>
      <c r="D9555" s="30"/>
      <c r="E9555" s="66" t="s">
        <v>71</v>
      </c>
      <c r="F9555" s="66"/>
      <c r="G9555" s="74"/>
      <c r="H9555" s="74"/>
      <c r="U9555" s="28">
        <f t="shared" si="15042"/>
        <v>200</v>
      </c>
      <c r="V9555" s="28">
        <f t="shared" ref="V9555" si="15054">V9554+1</f>
        <v>202</v>
      </c>
    </row>
    <row r="9556" spans="1:24" x14ac:dyDescent="0.3">
      <c r="A9556" s="28">
        <f t="shared" si="15052"/>
        <v>200203</v>
      </c>
      <c r="B9556" s="75" t="s">
        <v>6</v>
      </c>
      <c r="C9556" s="75"/>
      <c r="D9556" s="71"/>
      <c r="E9556" s="71"/>
      <c r="F9556" s="71"/>
      <c r="G9556" s="71"/>
      <c r="H9556" s="71"/>
      <c r="U9556" s="28">
        <f t="shared" si="15042"/>
        <v>200</v>
      </c>
      <c r="V9556" s="28">
        <f t="shared" si="14978"/>
        <v>203</v>
      </c>
    </row>
    <row r="9557" spans="1:24" x14ac:dyDescent="0.3">
      <c r="A9557" s="28">
        <f t="shared" si="15052"/>
        <v>200204</v>
      </c>
      <c r="B9557" s="63" t="s">
        <v>7</v>
      </c>
      <c r="C9557" s="63"/>
      <c r="D9557" s="71"/>
      <c r="E9557" s="71"/>
      <c r="F9557" s="71"/>
      <c r="G9557" s="71"/>
      <c r="H9557" s="71"/>
      <c r="J9557" s="17"/>
      <c r="K9557" s="17" t="s">
        <v>53</v>
      </c>
      <c r="L9557" s="17" t="s">
        <v>54</v>
      </c>
      <c r="M9557" s="17" t="s">
        <v>55</v>
      </c>
      <c r="N9557" s="17" t="s">
        <v>56</v>
      </c>
      <c r="O9557" s="17" t="s">
        <v>57</v>
      </c>
      <c r="P9557" s="17" t="s">
        <v>2</v>
      </c>
      <c r="Q9557" s="17" t="s">
        <v>3</v>
      </c>
      <c r="R9557" s="17" t="s">
        <v>4</v>
      </c>
      <c r="S9557" s="17" t="s">
        <v>5</v>
      </c>
      <c r="U9557" s="28">
        <f t="shared" si="15042"/>
        <v>200</v>
      </c>
      <c r="V9557" s="28">
        <f t="shared" si="14978"/>
        <v>204</v>
      </c>
      <c r="X9557" s="1" t="s">
        <v>48</v>
      </c>
    </row>
    <row r="9558" spans="1:24" x14ac:dyDescent="0.3">
      <c r="A9558" s="28">
        <f t="shared" si="15052"/>
        <v>200205</v>
      </c>
      <c r="B9558" s="63" t="s">
        <v>9</v>
      </c>
      <c r="C9558" s="63"/>
      <c r="D9558" s="71"/>
      <c r="E9558" s="71"/>
      <c r="F9558" s="71"/>
      <c r="G9558" s="71"/>
      <c r="H9558" s="71"/>
      <c r="J9558" s="17">
        <f t="shared" ref="J9558" si="15055">COUNTA(B9570:B9579)</f>
        <v>0</v>
      </c>
      <c r="K9558" s="17">
        <f t="shared" ref="K9558" si="15056">IF(L9558-1&lt;2,0,L9558-1)</f>
        <v>0</v>
      </c>
      <c r="L9558" s="17">
        <f t="shared" ref="L9558" si="15057">IF(M9558-1&lt;2,0,M9558-1)</f>
        <v>0</v>
      </c>
      <c r="M9558" s="17">
        <f t="shared" ref="M9558" si="15058">IF(N9558-1&lt;2,0,N9558-1)</f>
        <v>0</v>
      </c>
      <c r="N9558" s="17">
        <f t="shared" ref="N9558" si="15059">IF(O9558-1&lt;2,0,O9558-1)</f>
        <v>0</v>
      </c>
      <c r="O9558" s="17">
        <f t="shared" ref="O9558" si="15060">IF(P9558-1&lt;2,0,P9558-1)</f>
        <v>0</v>
      </c>
      <c r="P9558" s="17">
        <f t="shared" ref="P9558" si="15061">IF(Q9558-1&lt;2,0,Q9558-1)</f>
        <v>0</v>
      </c>
      <c r="Q9558" s="17">
        <f t="shared" ref="Q9558" si="15062">IF(R9558-1&lt;2,0,R9558-1)</f>
        <v>0</v>
      </c>
      <c r="R9558" s="17">
        <f t="shared" ref="R9558" si="15063">IF(S9558-1&lt;2,0,S9558-1)</f>
        <v>0</v>
      </c>
      <c r="S9558" s="17">
        <f t="shared" ref="S9558" si="15064">J9558</f>
        <v>0</v>
      </c>
      <c r="U9558" s="28">
        <f t="shared" si="15042"/>
        <v>200</v>
      </c>
      <c r="V9558" s="28">
        <f t="shared" si="14978"/>
        <v>205</v>
      </c>
      <c r="X9558" s="1" t="s">
        <v>49</v>
      </c>
    </row>
    <row r="9559" spans="1:24" x14ac:dyDescent="0.3">
      <c r="A9559" s="28">
        <f t="shared" si="15052"/>
        <v>200206</v>
      </c>
      <c r="B9559" s="63" t="s">
        <v>10</v>
      </c>
      <c r="C9559" s="63"/>
      <c r="D9559" s="71"/>
      <c r="E9559" s="71"/>
      <c r="F9559" s="71"/>
      <c r="G9559" s="71"/>
      <c r="H9559" s="71"/>
      <c r="J9559" s="28" t="str">
        <f t="shared" ref="J9559" si="15065">CONCATENATE(J9558,1)</f>
        <v>01</v>
      </c>
      <c r="K9559" s="29">
        <f t="shared" ref="K9559" si="15066">IF(K9558=0,0,VLOOKUP(J9559,J9563:S9593,K9558,FALSE))</f>
        <v>0</v>
      </c>
      <c r="L9559" s="29">
        <f t="shared" ref="L9559" si="15067">IF(L9558=0,0,VLOOKUP(J9559,J9563:S9593,L9558,FALSE))</f>
        <v>0</v>
      </c>
      <c r="M9559" s="29">
        <f t="shared" ref="M9559" si="15068">IF(M9558=0,0,VLOOKUP(J9559,J9563:S9593,M9558,FALSE))</f>
        <v>0</v>
      </c>
      <c r="N9559" s="29">
        <f t="shared" ref="N9559" si="15069">IF(N9558=0,0,VLOOKUP(J9559,J9563:S9593,N9558,FALSE))</f>
        <v>0</v>
      </c>
      <c r="O9559" s="29">
        <f t="shared" ref="O9559" si="15070">IF(O9558=0,0,VLOOKUP(J9559,J9563:S9593,O9558,FALSE))</f>
        <v>0</v>
      </c>
      <c r="P9559" s="29">
        <f t="shared" ref="P9559" si="15071">IF(P9558=0,0,VLOOKUP(J9559,J9563:S9593,P9558,FALSE))</f>
        <v>0</v>
      </c>
      <c r="Q9559" s="29">
        <f t="shared" ref="Q9559" si="15072">IF(Q9558=0,0,VLOOKUP(J9559,J9563:S9593,Q9558,FALSE))</f>
        <v>0</v>
      </c>
      <c r="R9559" s="29">
        <f t="shared" ref="R9559" si="15073">IF(R9558=0,0,VLOOKUP(J9559,J9563:S9593,R9558,FALSE))</f>
        <v>0</v>
      </c>
      <c r="S9559" s="29">
        <f t="shared" ref="S9559" si="15074">IF(S9558=0,0,VLOOKUP(J9559,J9563:S9593,S9558,FALSE))</f>
        <v>0</v>
      </c>
      <c r="U9559" s="28">
        <f t="shared" si="15042"/>
        <v>200</v>
      </c>
      <c r="V9559" s="28">
        <f t="shared" si="14978"/>
        <v>206</v>
      </c>
      <c r="X9559" s="1" t="s">
        <v>50</v>
      </c>
    </row>
    <row r="9560" spans="1:24" x14ac:dyDescent="0.3">
      <c r="A9560" s="28">
        <f t="shared" si="15052"/>
        <v>200207</v>
      </c>
      <c r="B9560" s="63" t="s">
        <v>11</v>
      </c>
      <c r="C9560" s="63"/>
      <c r="D9560" s="64"/>
      <c r="E9560" s="64"/>
      <c r="F9560" s="64"/>
      <c r="G9560" s="64"/>
      <c r="H9560" s="64"/>
      <c r="J9560" s="28" t="str">
        <f t="shared" ref="J9560" si="15075">CONCATENATE(J9558,2)</f>
        <v>02</v>
      </c>
      <c r="K9560" s="22">
        <f t="shared" ref="K9560" si="15076">IF(K9558=0,0,VLOOKUP(J9560,J9563:S9593,K9558,FALSE))</f>
        <v>0</v>
      </c>
      <c r="L9560" s="22">
        <f t="shared" ref="L9560" si="15077">IF(L9558=0,0,VLOOKUP(J9560,J9563:S9593,L9558,FALSE))</f>
        <v>0</v>
      </c>
      <c r="M9560" s="22">
        <f t="shared" ref="M9560" si="15078">IF(M9558=0,0,VLOOKUP(J9560,J9563:S9593,M9558,FALSE))</f>
        <v>0</v>
      </c>
      <c r="N9560" s="22">
        <f t="shared" ref="N9560" si="15079">IF(N9558=0,0,VLOOKUP(J9560,J9563:S9593,N9558,FALSE))</f>
        <v>0</v>
      </c>
      <c r="O9560" s="22">
        <f t="shared" ref="O9560" si="15080">IF(O9558=0,0,VLOOKUP(J9560,J9563:S9593,O9558,FALSE))</f>
        <v>0</v>
      </c>
      <c r="P9560" s="22">
        <f t="shared" ref="P9560" si="15081">IF(P9558=0,0,VLOOKUP(J9560,J9563:S9593,P9558,FALSE))</f>
        <v>0</v>
      </c>
      <c r="Q9560" s="22">
        <f t="shared" ref="Q9560" si="15082">IF(Q9558=0,0,VLOOKUP(J9560,J9563:S9593,Q9558,FALSE))</f>
        <v>0</v>
      </c>
      <c r="R9560" s="22">
        <f t="shared" ref="R9560" si="15083">IF(R9558=0,0,VLOOKUP(J9560,J9563:S9593,R9558,FALSE))</f>
        <v>0</v>
      </c>
      <c r="S9560" s="22">
        <f t="shared" ref="S9560" si="15084">IF(S9558=0,0,VLOOKUP(J9560,J9563:S9593,S9558,FALSE))</f>
        <v>0</v>
      </c>
      <c r="U9560" s="28">
        <f t="shared" si="15042"/>
        <v>200</v>
      </c>
      <c r="V9560" s="28">
        <f t="shared" si="14978"/>
        <v>207</v>
      </c>
    </row>
    <row r="9561" spans="1:24" x14ac:dyDescent="0.3">
      <c r="A9561" s="28">
        <f t="shared" si="15052"/>
        <v>200208</v>
      </c>
      <c r="B9561" s="63" t="s">
        <v>12</v>
      </c>
      <c r="C9561" s="63"/>
      <c r="D9561" s="65"/>
      <c r="E9561" s="65"/>
      <c r="F9561" s="65"/>
      <c r="G9561" s="65"/>
      <c r="H9561" s="65"/>
      <c r="J9561" s="28" t="str">
        <f t="shared" ref="J9561" si="15085">CONCATENATE(J9558,3)</f>
        <v>03</v>
      </c>
      <c r="K9561" s="22"/>
      <c r="L9561" s="22"/>
      <c r="M9561" s="22"/>
      <c r="N9561" s="22" t="s">
        <v>58</v>
      </c>
      <c r="O9561" s="29">
        <f t="shared" ref="O9561" si="15086">J9558-2</f>
        <v>-2</v>
      </c>
      <c r="P9561" s="22" t="s">
        <v>59</v>
      </c>
      <c r="Q9561" s="29" t="e">
        <f t="shared" ref="Q9561" si="15087">VLOOKUP(J9561,J9563:S9593,3,FALSE)</f>
        <v>#N/A</v>
      </c>
      <c r="R9561" s="22" t="s">
        <v>60</v>
      </c>
      <c r="S9561" s="22" t="e">
        <f t="shared" ref="S9561" si="15088">VLOOKUP(J9561,J9563:S9593,2,FALSE)</f>
        <v>#N/A</v>
      </c>
      <c r="U9561" s="28">
        <f t="shared" si="15042"/>
        <v>200</v>
      </c>
      <c r="V9561" s="28">
        <f t="shared" si="14978"/>
        <v>208</v>
      </c>
    </row>
    <row r="9562" spans="1:24" x14ac:dyDescent="0.3">
      <c r="A9562" s="28">
        <f t="shared" si="15052"/>
        <v>200209</v>
      </c>
      <c r="B9562" s="63" t="s">
        <v>13</v>
      </c>
      <c r="C9562" s="63"/>
      <c r="D9562" s="15"/>
      <c r="E9562" s="66" t="s">
        <v>14</v>
      </c>
      <c r="F9562" s="66"/>
      <c r="G9562" s="66"/>
      <c r="H9562" s="6" t="s">
        <v>64</v>
      </c>
      <c r="J9562" s="17"/>
      <c r="K9562" s="17">
        <v>3</v>
      </c>
      <c r="L9562" s="17">
        <v>3</v>
      </c>
      <c r="M9562" s="17"/>
      <c r="N9562" s="17"/>
      <c r="O9562" s="17"/>
      <c r="P9562" s="17"/>
      <c r="Q9562" s="17"/>
      <c r="R9562" s="17"/>
      <c r="S9562" s="17"/>
      <c r="U9562" s="28">
        <f t="shared" si="15042"/>
        <v>200</v>
      </c>
      <c r="V9562" s="28">
        <f t="shared" si="14978"/>
        <v>209</v>
      </c>
    </row>
    <row r="9563" spans="1:24" x14ac:dyDescent="0.3">
      <c r="A9563" s="28">
        <f t="shared" si="15052"/>
        <v>200210</v>
      </c>
      <c r="B9563" s="63" t="s">
        <v>15</v>
      </c>
      <c r="C9563" s="63"/>
      <c r="D9563" s="2">
        <f t="shared" ref="D9563" si="15089">MIN(B9570:B9579)</f>
        <v>0</v>
      </c>
      <c r="E9563" s="3" t="s">
        <v>16</v>
      </c>
      <c r="F9563" s="2">
        <f t="shared" ref="F9563" si="15090">MAX(B9570:B9579)</f>
        <v>0</v>
      </c>
      <c r="G9563" s="4" t="str">
        <f t="shared" ref="G9563" si="15091">IF(H9562="","",H9562)</f>
        <v>°C</v>
      </c>
      <c r="H9563" s="14"/>
      <c r="J9563" s="28" t="str">
        <f t="shared" ref="J9563" si="15092">CONCATENATE(K9562,1)</f>
        <v>31</v>
      </c>
      <c r="K9563" s="22" t="e">
        <f t="array" ref="K9563:L9565">LINEST(B9570:B9572,C9570:C9572^{1},TRUE,TRUE)</f>
        <v>#VALUE!</v>
      </c>
      <c r="L9563" s="22" t="e">
        <v>#VALUE!</v>
      </c>
      <c r="M9563" s="17"/>
      <c r="N9563" s="17"/>
      <c r="O9563" s="17"/>
      <c r="P9563" s="17"/>
      <c r="Q9563" s="17"/>
      <c r="R9563" s="17"/>
      <c r="S9563" s="17"/>
      <c r="U9563" s="28">
        <f t="shared" si="15042"/>
        <v>200</v>
      </c>
      <c r="V9563" s="28">
        <f t="shared" si="14978"/>
        <v>210</v>
      </c>
    </row>
    <row r="9564" spans="1:24" x14ac:dyDescent="0.3">
      <c r="A9564" s="28">
        <f t="shared" si="15052"/>
        <v>200211</v>
      </c>
      <c r="J9564" s="28" t="str">
        <f t="shared" ref="J9564" si="15093">CONCATENATE(K9562,2)</f>
        <v>32</v>
      </c>
      <c r="K9564" s="22" t="e">
        <v>#VALUE!</v>
      </c>
      <c r="L9564" s="22" t="e">
        <v>#VALUE!</v>
      </c>
      <c r="M9564" s="17"/>
      <c r="N9564" s="17"/>
      <c r="O9564" s="17"/>
      <c r="P9564" s="17"/>
      <c r="Q9564" s="17"/>
      <c r="R9564" s="17"/>
      <c r="S9564" s="17"/>
      <c r="U9564" s="28">
        <f t="shared" si="15042"/>
        <v>200</v>
      </c>
      <c r="V9564" s="28">
        <f t="shared" si="14978"/>
        <v>211</v>
      </c>
    </row>
    <row r="9565" spans="1:24" x14ac:dyDescent="0.3">
      <c r="A9565" s="28">
        <f t="shared" si="15052"/>
        <v>200212</v>
      </c>
      <c r="B9565" s="67" t="s">
        <v>17</v>
      </c>
      <c r="C9565" s="67"/>
      <c r="D9565" s="67"/>
      <c r="E9565" s="67"/>
      <c r="F9565" s="67"/>
      <c r="G9565" s="68" t="s">
        <v>31</v>
      </c>
      <c r="H9565" s="69"/>
      <c r="J9565" s="28" t="str">
        <f t="shared" ref="J9565" si="15094">CONCATENATE(K9562,3)</f>
        <v>33</v>
      </c>
      <c r="K9565" s="22" t="e">
        <v>#VALUE!</v>
      </c>
      <c r="L9565" s="22" t="e">
        <v>#VALUE!</v>
      </c>
      <c r="M9565" s="17"/>
      <c r="N9565" s="17"/>
      <c r="O9565" s="17"/>
      <c r="P9565" s="17"/>
      <c r="Q9565" s="17"/>
      <c r="R9565" s="17"/>
      <c r="S9565" s="17"/>
      <c r="U9565" s="28">
        <f t="shared" si="15042"/>
        <v>200</v>
      </c>
      <c r="V9565" s="28">
        <f t="shared" si="14978"/>
        <v>212</v>
      </c>
    </row>
    <row r="9566" spans="1:24" x14ac:dyDescent="0.3">
      <c r="A9566" s="28">
        <f t="shared" si="15052"/>
        <v>200213</v>
      </c>
      <c r="B9566" s="66" t="s">
        <v>18</v>
      </c>
      <c r="C9566" s="66"/>
      <c r="D9566" s="66"/>
      <c r="E9566" s="66" t="str">
        <f t="shared" ref="E9566" si="15095">IF(D9559="","",D9559)</f>
        <v/>
      </c>
      <c r="F9566" s="66"/>
      <c r="G9566" s="4" t="s">
        <v>18</v>
      </c>
      <c r="H9566" s="16"/>
      <c r="J9566" s="17"/>
      <c r="K9566" s="17">
        <v>4</v>
      </c>
      <c r="L9566" s="17">
        <v>4</v>
      </c>
      <c r="M9566" s="17">
        <v>4</v>
      </c>
      <c r="N9566" s="17"/>
      <c r="O9566" s="17"/>
      <c r="P9566" s="17"/>
      <c r="Q9566" s="17"/>
      <c r="R9566" s="17"/>
      <c r="S9566" s="17"/>
      <c r="U9566" s="28">
        <f t="shared" si="15042"/>
        <v>200</v>
      </c>
      <c r="V9566" s="28">
        <f t="shared" si="14978"/>
        <v>213</v>
      </c>
    </row>
    <row r="9567" spans="1:24" ht="15" customHeight="1" x14ac:dyDescent="0.3">
      <c r="A9567" s="28">
        <f t="shared" si="15052"/>
        <v>200214</v>
      </c>
      <c r="B9567" s="5" t="s">
        <v>19</v>
      </c>
      <c r="C9567" s="5" t="s">
        <v>20</v>
      </c>
      <c r="D9567" s="5" t="s">
        <v>21</v>
      </c>
      <c r="E9567" s="5"/>
      <c r="F9567" s="70" t="s">
        <v>33</v>
      </c>
      <c r="G9567" s="5" t="s">
        <v>19</v>
      </c>
      <c r="H9567" s="5" t="s">
        <v>20</v>
      </c>
      <c r="J9567" s="28" t="str">
        <f t="shared" ref="J9567" si="15096">CONCATENATE(K9566,1)</f>
        <v>41</v>
      </c>
      <c r="K9567" s="22" t="e">
        <f t="array" ref="K9567:M9569">LINEST(B9570:B9573,C9570:C9573^{1,2},TRUE,TRUE)</f>
        <v>#VALUE!</v>
      </c>
      <c r="L9567" s="22" t="e">
        <v>#VALUE!</v>
      </c>
      <c r="M9567" s="22" t="e">
        <v>#VALUE!</v>
      </c>
      <c r="N9567" s="17"/>
      <c r="O9567" s="17"/>
      <c r="P9567" s="17"/>
      <c r="Q9567" s="17"/>
      <c r="R9567" s="17"/>
      <c r="S9567" s="17"/>
      <c r="U9567" s="28">
        <f t="shared" si="15042"/>
        <v>200</v>
      </c>
      <c r="V9567" s="28">
        <f t="shared" si="14978"/>
        <v>214</v>
      </c>
    </row>
    <row r="9568" spans="1:24" x14ac:dyDescent="0.3">
      <c r="A9568" s="28">
        <f t="shared" si="15052"/>
        <v>200215</v>
      </c>
      <c r="B9568" s="5" t="s">
        <v>22</v>
      </c>
      <c r="C9568" s="5" t="s">
        <v>23</v>
      </c>
      <c r="D9568" s="5" t="s">
        <v>24</v>
      </c>
      <c r="E9568" s="5" t="s">
        <v>32</v>
      </c>
      <c r="F9568" s="70"/>
      <c r="G9568" s="5" t="s">
        <v>22</v>
      </c>
      <c r="H9568" s="5" t="s">
        <v>23</v>
      </c>
      <c r="J9568" s="28" t="str">
        <f t="shared" ref="J9568" si="15097">CONCATENATE(K9566,2)</f>
        <v>42</v>
      </c>
      <c r="K9568" s="22" t="e">
        <v>#VALUE!</v>
      </c>
      <c r="L9568" s="22" t="e">
        <v>#VALUE!</v>
      </c>
      <c r="M9568" s="22" t="e">
        <v>#VALUE!</v>
      </c>
      <c r="N9568" s="17"/>
      <c r="O9568" s="17"/>
      <c r="P9568" s="17"/>
      <c r="Q9568" s="17"/>
      <c r="R9568" s="17"/>
      <c r="S9568" s="17"/>
      <c r="U9568" s="28">
        <f t="shared" si="15042"/>
        <v>200</v>
      </c>
      <c r="V9568" s="28">
        <f t="shared" si="14978"/>
        <v>215</v>
      </c>
    </row>
    <row r="9569" spans="1:22" x14ac:dyDescent="0.3">
      <c r="A9569" s="28">
        <f t="shared" si="15052"/>
        <v>200216</v>
      </c>
      <c r="B9569" s="6" t="str">
        <f t="shared" ref="B9569" si="15098">IF(H9562="","",H9562)</f>
        <v>°C</v>
      </c>
      <c r="C9569" s="6" t="str">
        <f t="shared" ref="C9569" si="15099">IF(H9562="","",H9562)</f>
        <v>°C</v>
      </c>
      <c r="D9569" s="6" t="str">
        <f t="shared" ref="D9569" si="15100">IF(H9562="","",H9562)</f>
        <v>°C</v>
      </c>
      <c r="E9569" s="6"/>
      <c r="F9569" s="6"/>
      <c r="G9569" s="6" t="str">
        <f t="shared" ref="G9569" si="15101">IF(H9562="","",H9562)</f>
        <v>°C</v>
      </c>
      <c r="H9569" s="6" t="str">
        <f t="shared" ref="H9569" si="15102">IF(H9562="","",H9562)</f>
        <v>°C</v>
      </c>
      <c r="J9569" s="28" t="str">
        <f t="shared" ref="J9569" si="15103">CONCATENATE(K9566,3)</f>
        <v>43</v>
      </c>
      <c r="K9569" s="22" t="e">
        <v>#VALUE!</v>
      </c>
      <c r="L9569" s="22" t="e">
        <v>#VALUE!</v>
      </c>
      <c r="M9569" s="22" t="e">
        <v>#VALUE!</v>
      </c>
      <c r="N9569" s="17"/>
      <c r="O9569" s="17"/>
      <c r="P9569" s="17"/>
      <c r="Q9569" s="17"/>
      <c r="R9569" s="17"/>
      <c r="S9569" s="17"/>
      <c r="U9569" s="28">
        <f t="shared" si="15042"/>
        <v>200</v>
      </c>
      <c r="V9569" s="28">
        <f t="shared" si="14978"/>
        <v>216</v>
      </c>
    </row>
    <row r="9570" spans="1:22" x14ac:dyDescent="0.3">
      <c r="A9570" s="28">
        <f t="shared" si="15052"/>
        <v>200217</v>
      </c>
      <c r="B9570" s="26"/>
      <c r="C9570" s="26"/>
      <c r="D9570" s="26"/>
      <c r="E9570" s="9"/>
      <c r="F9570" s="26"/>
      <c r="G9570" s="27"/>
      <c r="H9570" s="27"/>
      <c r="J9570" s="17"/>
      <c r="K9570" s="17">
        <v>5</v>
      </c>
      <c r="L9570" s="17">
        <v>5</v>
      </c>
      <c r="M9570" s="17">
        <v>5</v>
      </c>
      <c r="N9570" s="17">
        <v>5</v>
      </c>
      <c r="O9570" s="17"/>
      <c r="P9570" s="17"/>
      <c r="Q9570" s="17"/>
      <c r="R9570" s="17"/>
      <c r="S9570" s="17"/>
      <c r="U9570" s="28">
        <f t="shared" si="15042"/>
        <v>200</v>
      </c>
      <c r="V9570" s="28">
        <f t="shared" si="14978"/>
        <v>217</v>
      </c>
    </row>
    <row r="9571" spans="1:22" x14ac:dyDescent="0.3">
      <c r="A9571" s="28">
        <f t="shared" si="15052"/>
        <v>200218</v>
      </c>
      <c r="B9571" s="26"/>
      <c r="C9571" s="26"/>
      <c r="D9571" s="26"/>
      <c r="E9571" s="9"/>
      <c r="F9571" s="26"/>
      <c r="G9571" s="27"/>
      <c r="H9571" s="27"/>
      <c r="J9571" s="28" t="str">
        <f t="shared" ref="J9571" si="15104">CONCATENATE(K9570,1)</f>
        <v>51</v>
      </c>
      <c r="K9571" s="22" t="e">
        <f t="array" ref="K9571:N9573">LINEST(B9570:B9574,C9570:C9574^{1,2,3},TRUE,TRUE)</f>
        <v>#VALUE!</v>
      </c>
      <c r="L9571" s="22" t="e">
        <v>#VALUE!</v>
      </c>
      <c r="M9571" s="22" t="e">
        <v>#VALUE!</v>
      </c>
      <c r="N9571" s="22" t="e">
        <v>#VALUE!</v>
      </c>
      <c r="O9571" s="17"/>
      <c r="P9571" s="17"/>
      <c r="Q9571" s="17"/>
      <c r="R9571" s="17"/>
      <c r="S9571" s="17"/>
      <c r="U9571" s="28">
        <f t="shared" si="15042"/>
        <v>200</v>
      </c>
      <c r="V9571" s="28">
        <f t="shared" ref="V9571:V9634" si="15105">V9570+1</f>
        <v>218</v>
      </c>
    </row>
    <row r="9572" spans="1:22" x14ac:dyDescent="0.3">
      <c r="A9572" s="28">
        <f t="shared" si="15052"/>
        <v>200219</v>
      </c>
      <c r="B9572" s="26"/>
      <c r="C9572" s="26"/>
      <c r="D9572" s="26"/>
      <c r="E9572" s="9"/>
      <c r="F9572" s="26"/>
      <c r="G9572" s="27"/>
      <c r="H9572" s="27"/>
      <c r="J9572" s="28" t="str">
        <f t="shared" ref="J9572" si="15106">CONCATENATE(K9570,2)</f>
        <v>52</v>
      </c>
      <c r="K9572" s="22" t="e">
        <v>#VALUE!</v>
      </c>
      <c r="L9572" s="22" t="e">
        <v>#VALUE!</v>
      </c>
      <c r="M9572" s="22" t="e">
        <v>#VALUE!</v>
      </c>
      <c r="N9572" s="22" t="e">
        <v>#VALUE!</v>
      </c>
      <c r="O9572" s="17"/>
      <c r="P9572" s="17"/>
      <c r="Q9572" s="17"/>
      <c r="R9572" s="17"/>
      <c r="S9572" s="17"/>
      <c r="U9572" s="28">
        <f t="shared" si="15042"/>
        <v>200</v>
      </c>
      <c r="V9572" s="28">
        <f t="shared" si="15105"/>
        <v>219</v>
      </c>
    </row>
    <row r="9573" spans="1:22" x14ac:dyDescent="0.3">
      <c r="A9573" s="28">
        <f t="shared" si="15052"/>
        <v>200220</v>
      </c>
      <c r="B9573" s="26"/>
      <c r="C9573" s="26"/>
      <c r="D9573" s="26"/>
      <c r="E9573" s="9"/>
      <c r="F9573" s="26"/>
      <c r="G9573" s="27"/>
      <c r="H9573" s="27"/>
      <c r="J9573" s="28" t="str">
        <f t="shared" ref="J9573" si="15107">CONCATENATE(K9570,3)</f>
        <v>53</v>
      </c>
      <c r="K9573" s="22" t="e">
        <v>#VALUE!</v>
      </c>
      <c r="L9573" s="22" t="e">
        <v>#VALUE!</v>
      </c>
      <c r="M9573" s="22" t="e">
        <v>#VALUE!</v>
      </c>
      <c r="N9573" s="22" t="e">
        <v>#VALUE!</v>
      </c>
      <c r="O9573" s="17"/>
      <c r="P9573" s="17"/>
      <c r="Q9573" s="17"/>
      <c r="R9573" s="17"/>
      <c r="S9573" s="17"/>
      <c r="U9573" s="28">
        <f t="shared" si="15042"/>
        <v>200</v>
      </c>
      <c r="V9573" s="28">
        <f t="shared" si="15105"/>
        <v>220</v>
      </c>
    </row>
    <row r="9574" spans="1:22" x14ac:dyDescent="0.3">
      <c r="A9574" s="28">
        <f t="shared" si="15052"/>
        <v>200221</v>
      </c>
      <c r="B9574" s="26"/>
      <c r="C9574" s="26"/>
      <c r="D9574" s="26"/>
      <c r="E9574" s="9"/>
      <c r="F9574" s="26"/>
      <c r="G9574" s="27"/>
      <c r="H9574" s="27"/>
      <c r="J9574" s="17"/>
      <c r="K9574" s="17">
        <v>6</v>
      </c>
      <c r="L9574" s="17">
        <v>6</v>
      </c>
      <c r="M9574" s="17">
        <v>6</v>
      </c>
      <c r="N9574" s="17">
        <v>6</v>
      </c>
      <c r="O9574" s="17">
        <v>6</v>
      </c>
      <c r="P9574" s="17"/>
      <c r="Q9574" s="17"/>
      <c r="R9574" s="17"/>
      <c r="S9574" s="17"/>
      <c r="U9574" s="28">
        <f t="shared" si="15042"/>
        <v>200</v>
      </c>
      <c r="V9574" s="28">
        <f t="shared" si="15105"/>
        <v>221</v>
      </c>
    </row>
    <row r="9575" spans="1:22" x14ac:dyDescent="0.3">
      <c r="A9575" s="28">
        <f t="shared" si="15052"/>
        <v>200222</v>
      </c>
      <c r="B9575" s="26"/>
      <c r="C9575" s="26"/>
      <c r="D9575" s="26"/>
      <c r="E9575" s="9"/>
      <c r="F9575" s="26"/>
      <c r="G9575" s="27"/>
      <c r="H9575" s="27"/>
      <c r="J9575" s="28" t="str">
        <f t="shared" ref="J9575" si="15108">CONCATENATE(K9574,1)</f>
        <v>61</v>
      </c>
      <c r="K9575" s="22" t="e">
        <f t="array" ref="K9575:O9577">LINEST(B9570:B9575,C9570:C9575^{1,2,3,4},TRUE,TRUE)</f>
        <v>#VALUE!</v>
      </c>
      <c r="L9575" s="22" t="e">
        <v>#VALUE!</v>
      </c>
      <c r="M9575" s="22" t="e">
        <v>#VALUE!</v>
      </c>
      <c r="N9575" s="22" t="e">
        <v>#VALUE!</v>
      </c>
      <c r="O9575" s="22" t="e">
        <v>#VALUE!</v>
      </c>
      <c r="P9575" s="17"/>
      <c r="Q9575" s="17"/>
      <c r="R9575" s="17"/>
      <c r="S9575" s="17"/>
      <c r="U9575" s="28">
        <f t="shared" si="15042"/>
        <v>200</v>
      </c>
      <c r="V9575" s="28">
        <f t="shared" si="15105"/>
        <v>222</v>
      </c>
    </row>
    <row r="9576" spans="1:22" x14ac:dyDescent="0.3">
      <c r="A9576" s="28">
        <f t="shared" si="15052"/>
        <v>200223</v>
      </c>
      <c r="B9576" s="26"/>
      <c r="C9576" s="26"/>
      <c r="D9576" s="26"/>
      <c r="E9576" s="9"/>
      <c r="F9576" s="26"/>
      <c r="G9576" s="27"/>
      <c r="H9576" s="27"/>
      <c r="J9576" s="28" t="str">
        <f t="shared" ref="J9576" si="15109">CONCATENATE(K9574,2)</f>
        <v>62</v>
      </c>
      <c r="K9576" s="22" t="e">
        <v>#VALUE!</v>
      </c>
      <c r="L9576" s="22" t="e">
        <v>#VALUE!</v>
      </c>
      <c r="M9576" s="22" t="e">
        <v>#VALUE!</v>
      </c>
      <c r="N9576" s="22" t="e">
        <v>#VALUE!</v>
      </c>
      <c r="O9576" s="22" t="e">
        <v>#VALUE!</v>
      </c>
      <c r="P9576" s="17"/>
      <c r="Q9576" s="17"/>
      <c r="R9576" s="17"/>
      <c r="S9576" s="17"/>
      <c r="U9576" s="28">
        <f t="shared" si="15042"/>
        <v>200</v>
      </c>
      <c r="V9576" s="28">
        <f t="shared" si="15105"/>
        <v>223</v>
      </c>
    </row>
    <row r="9577" spans="1:22" x14ac:dyDescent="0.3">
      <c r="A9577" s="28">
        <f t="shared" si="15052"/>
        <v>200224</v>
      </c>
      <c r="B9577" s="26"/>
      <c r="C9577" s="26"/>
      <c r="D9577" s="26"/>
      <c r="E9577" s="9"/>
      <c r="F9577" s="26"/>
      <c r="G9577" s="27"/>
      <c r="H9577" s="27"/>
      <c r="J9577" s="28" t="str">
        <f t="shared" ref="J9577" si="15110">CONCATENATE(K9574,3)</f>
        <v>63</v>
      </c>
      <c r="K9577" s="22" t="e">
        <v>#VALUE!</v>
      </c>
      <c r="L9577" s="22" t="e">
        <v>#VALUE!</v>
      </c>
      <c r="M9577" s="22" t="e">
        <v>#VALUE!</v>
      </c>
      <c r="N9577" s="22" t="e">
        <v>#VALUE!</v>
      </c>
      <c r="O9577" s="22" t="e">
        <v>#VALUE!</v>
      </c>
      <c r="P9577" s="17"/>
      <c r="Q9577" s="17"/>
      <c r="R9577" s="17"/>
      <c r="S9577" s="17"/>
      <c r="U9577" s="28">
        <f t="shared" si="15042"/>
        <v>200</v>
      </c>
      <c r="V9577" s="28">
        <f t="shared" si="15105"/>
        <v>224</v>
      </c>
    </row>
    <row r="9578" spans="1:22" x14ac:dyDescent="0.3">
      <c r="A9578" s="28">
        <f t="shared" si="15052"/>
        <v>200225</v>
      </c>
      <c r="B9578" s="26"/>
      <c r="C9578" s="26"/>
      <c r="D9578" s="26"/>
      <c r="E9578" s="9"/>
      <c r="F9578" s="26"/>
      <c r="G9578" s="27"/>
      <c r="H9578" s="27"/>
      <c r="J9578" s="17"/>
      <c r="K9578" s="17">
        <v>7</v>
      </c>
      <c r="L9578" s="17">
        <v>7</v>
      </c>
      <c r="M9578" s="17">
        <v>7</v>
      </c>
      <c r="N9578" s="17">
        <v>7</v>
      </c>
      <c r="O9578" s="17">
        <v>7</v>
      </c>
      <c r="P9578" s="17">
        <v>7</v>
      </c>
      <c r="Q9578" s="17"/>
      <c r="R9578" s="17"/>
      <c r="S9578" s="17"/>
      <c r="U9578" s="28">
        <f t="shared" si="15042"/>
        <v>200</v>
      </c>
      <c r="V9578" s="28">
        <f t="shared" si="15105"/>
        <v>225</v>
      </c>
    </row>
    <row r="9579" spans="1:22" x14ac:dyDescent="0.3">
      <c r="A9579" s="28">
        <f t="shared" si="15052"/>
        <v>200226</v>
      </c>
      <c r="B9579" s="26"/>
      <c r="C9579" s="26"/>
      <c r="D9579" s="26"/>
      <c r="E9579" s="9"/>
      <c r="F9579" s="26"/>
      <c r="G9579" s="27"/>
      <c r="H9579" s="27"/>
      <c r="J9579" s="28" t="str">
        <f t="shared" ref="J9579" si="15111">CONCATENATE(K9578,1)</f>
        <v>71</v>
      </c>
      <c r="K9579" s="22" t="e">
        <f t="array" ref="K9579:P9581">LINEST(B9570:B9576,C9570:C9576^{1,2,3,4,5},TRUE,TRUE)</f>
        <v>#VALUE!</v>
      </c>
      <c r="L9579" s="22" t="e">
        <v>#VALUE!</v>
      </c>
      <c r="M9579" s="22" t="e">
        <v>#VALUE!</v>
      </c>
      <c r="N9579" s="22" t="e">
        <v>#VALUE!</v>
      </c>
      <c r="O9579" s="22" t="e">
        <v>#VALUE!</v>
      </c>
      <c r="P9579" s="22" t="e">
        <v>#VALUE!</v>
      </c>
      <c r="Q9579" s="17"/>
      <c r="R9579" s="17"/>
      <c r="S9579" s="17"/>
      <c r="U9579" s="28">
        <f t="shared" si="15042"/>
        <v>200</v>
      </c>
      <c r="V9579" s="28">
        <f t="shared" si="15105"/>
        <v>226</v>
      </c>
    </row>
    <row r="9580" spans="1:22" x14ac:dyDescent="0.3">
      <c r="A9580" s="28">
        <f t="shared" si="15052"/>
        <v>200227</v>
      </c>
      <c r="B9580" s="2">
        <f t="shared" ref="B9580" si="15112">COUNT(B9570:B9579)-2</f>
        <v>-2</v>
      </c>
      <c r="J9580" s="28" t="str">
        <f t="shared" ref="J9580" si="15113">CONCATENATE(K9578,2)</f>
        <v>72</v>
      </c>
      <c r="K9580" s="22" t="e">
        <v>#VALUE!</v>
      </c>
      <c r="L9580" s="22" t="e">
        <v>#VALUE!</v>
      </c>
      <c r="M9580" s="22" t="e">
        <v>#VALUE!</v>
      </c>
      <c r="N9580" s="22" t="e">
        <v>#VALUE!</v>
      </c>
      <c r="O9580" s="22" t="e">
        <v>#VALUE!</v>
      </c>
      <c r="P9580" s="22" t="e">
        <v>#VALUE!</v>
      </c>
      <c r="Q9580" s="17"/>
      <c r="R9580" s="17"/>
      <c r="S9580" s="17"/>
      <c r="U9580" s="28">
        <f t="shared" si="15042"/>
        <v>200</v>
      </c>
      <c r="V9580" s="28">
        <f t="shared" si="15105"/>
        <v>227</v>
      </c>
    </row>
    <row r="9581" spans="1:22" x14ac:dyDescent="0.3">
      <c r="A9581" s="28">
        <f t="shared" si="15052"/>
        <v>200228</v>
      </c>
      <c r="J9581" s="28" t="str">
        <f t="shared" ref="J9581" si="15114">CONCATENATE(K9578,3)</f>
        <v>73</v>
      </c>
      <c r="K9581" s="22" t="e">
        <v>#VALUE!</v>
      </c>
      <c r="L9581" s="22" t="e">
        <v>#VALUE!</v>
      </c>
      <c r="M9581" s="22" t="e">
        <v>#VALUE!</v>
      </c>
      <c r="N9581" s="22" t="e">
        <v>#VALUE!</v>
      </c>
      <c r="O9581" s="22" t="e">
        <v>#VALUE!</v>
      </c>
      <c r="P9581" s="22" t="e">
        <v>#VALUE!</v>
      </c>
      <c r="Q9581" s="17"/>
      <c r="R9581" s="17"/>
      <c r="S9581" s="17"/>
      <c r="U9581" s="28">
        <f t="shared" si="15042"/>
        <v>200</v>
      </c>
      <c r="V9581" s="28">
        <f t="shared" si="15105"/>
        <v>228</v>
      </c>
    </row>
    <row r="9582" spans="1:22" x14ac:dyDescent="0.3">
      <c r="A9582" s="28">
        <f t="shared" si="15052"/>
        <v>200229</v>
      </c>
      <c r="B9582" s="66" t="s">
        <v>25</v>
      </c>
      <c r="C9582" s="66"/>
      <c r="D9582" s="66"/>
      <c r="E9582" s="66"/>
      <c r="F9582" s="66"/>
      <c r="G9582" s="66"/>
      <c r="H9582" s="66"/>
      <c r="J9582" s="17"/>
      <c r="K9582" s="17">
        <v>8</v>
      </c>
      <c r="L9582" s="17">
        <v>8</v>
      </c>
      <c r="M9582" s="17">
        <v>8</v>
      </c>
      <c r="N9582" s="17">
        <v>8</v>
      </c>
      <c r="O9582" s="17">
        <v>8</v>
      </c>
      <c r="P9582" s="17">
        <v>8</v>
      </c>
      <c r="Q9582" s="17">
        <v>8</v>
      </c>
      <c r="R9582" s="17"/>
      <c r="S9582" s="17"/>
      <c r="U9582" s="28">
        <f t="shared" si="15042"/>
        <v>200</v>
      </c>
      <c r="V9582" s="28">
        <f t="shared" si="15105"/>
        <v>229</v>
      </c>
    </row>
    <row r="9583" spans="1:22" x14ac:dyDescent="0.3">
      <c r="A9583" s="28">
        <f t="shared" si="15052"/>
        <v>200230</v>
      </c>
      <c r="B9583" s="71"/>
      <c r="C9583" s="71"/>
      <c r="D9583" s="71"/>
      <c r="E9583" s="71"/>
      <c r="F9583" s="71"/>
      <c r="G9583" s="71"/>
      <c r="H9583" s="71"/>
      <c r="J9583" s="28" t="str">
        <f t="shared" ref="J9583" si="15115">CONCATENATE(K9582,1)</f>
        <v>81</v>
      </c>
      <c r="K9583" s="22" t="e">
        <f t="array" ref="K9583:Q9585">LINEST(B9570:B9577,C9570:C9577^{1,2,3,4,5,6},TRUE,TRUE)</f>
        <v>#VALUE!</v>
      </c>
      <c r="L9583" s="22" t="e">
        <v>#VALUE!</v>
      </c>
      <c r="M9583" s="22" t="e">
        <v>#VALUE!</v>
      </c>
      <c r="N9583" s="22" t="e">
        <v>#VALUE!</v>
      </c>
      <c r="O9583" s="22" t="e">
        <v>#VALUE!</v>
      </c>
      <c r="P9583" s="22" t="e">
        <v>#VALUE!</v>
      </c>
      <c r="Q9583" s="22" t="e">
        <v>#VALUE!</v>
      </c>
      <c r="R9583" s="17"/>
      <c r="S9583" s="17"/>
      <c r="U9583" s="28">
        <f t="shared" si="15042"/>
        <v>200</v>
      </c>
      <c r="V9583" s="28">
        <f t="shared" si="15105"/>
        <v>230</v>
      </c>
    </row>
    <row r="9584" spans="1:22" x14ac:dyDescent="0.3">
      <c r="A9584" s="28">
        <f t="shared" si="15052"/>
        <v>200231</v>
      </c>
      <c r="B9584" s="71"/>
      <c r="C9584" s="71"/>
      <c r="D9584" s="71"/>
      <c r="E9584" s="71"/>
      <c r="F9584" s="71"/>
      <c r="G9584" s="71"/>
      <c r="H9584" s="71"/>
      <c r="J9584" s="28" t="str">
        <f t="shared" ref="J9584" si="15116">CONCATENATE(K9582,2)</f>
        <v>82</v>
      </c>
      <c r="K9584" s="22" t="e">
        <v>#VALUE!</v>
      </c>
      <c r="L9584" s="22" t="e">
        <v>#VALUE!</v>
      </c>
      <c r="M9584" s="22" t="e">
        <v>#VALUE!</v>
      </c>
      <c r="N9584" s="22" t="e">
        <v>#VALUE!</v>
      </c>
      <c r="O9584" s="22" t="e">
        <v>#VALUE!</v>
      </c>
      <c r="P9584" s="22" t="e">
        <v>#VALUE!</v>
      </c>
      <c r="Q9584" s="22" t="e">
        <v>#VALUE!</v>
      </c>
      <c r="R9584" s="17"/>
      <c r="S9584" s="17"/>
      <c r="U9584" s="28">
        <f t="shared" si="15042"/>
        <v>200</v>
      </c>
      <c r="V9584" s="28">
        <f t="shared" si="15105"/>
        <v>231</v>
      </c>
    </row>
    <row r="9585" spans="1:22" x14ac:dyDescent="0.3">
      <c r="A9585" s="28">
        <f t="shared" si="15052"/>
        <v>200232</v>
      </c>
      <c r="J9585" s="28" t="str">
        <f t="shared" ref="J9585" si="15117">CONCATENATE(K9582,3)</f>
        <v>83</v>
      </c>
      <c r="K9585" s="22" t="e">
        <v>#VALUE!</v>
      </c>
      <c r="L9585" s="22" t="e">
        <v>#VALUE!</v>
      </c>
      <c r="M9585" s="22" t="e">
        <v>#VALUE!</v>
      </c>
      <c r="N9585" s="22" t="e">
        <v>#VALUE!</v>
      </c>
      <c r="O9585" s="22" t="e">
        <v>#VALUE!</v>
      </c>
      <c r="P9585" s="22" t="e">
        <v>#VALUE!</v>
      </c>
      <c r="Q9585" s="22" t="e">
        <v>#VALUE!</v>
      </c>
      <c r="R9585" s="17"/>
      <c r="S9585" s="17"/>
      <c r="U9585" s="28">
        <f t="shared" si="15042"/>
        <v>200</v>
      </c>
      <c r="V9585" s="28">
        <f t="shared" si="15105"/>
        <v>232</v>
      </c>
    </row>
    <row r="9586" spans="1:22" ht="15" customHeight="1" x14ac:dyDescent="0.3">
      <c r="A9586" s="28">
        <f t="shared" si="15052"/>
        <v>200233</v>
      </c>
      <c r="B9586" s="66" t="s">
        <v>52</v>
      </c>
      <c r="C9586" s="66"/>
      <c r="D9586" s="66"/>
      <c r="E9586" s="10" t="str">
        <f>IF(D9556="","",MAX(E9587,E9588))</f>
        <v/>
      </c>
      <c r="J9586" s="17"/>
      <c r="K9586" s="17">
        <v>9</v>
      </c>
      <c r="L9586" s="17">
        <v>9</v>
      </c>
      <c r="M9586" s="17">
        <v>9</v>
      </c>
      <c r="N9586" s="17">
        <v>9</v>
      </c>
      <c r="O9586" s="17">
        <v>9</v>
      </c>
      <c r="P9586" s="17">
        <v>9</v>
      </c>
      <c r="Q9586" s="17">
        <v>9</v>
      </c>
      <c r="R9586" s="17">
        <v>9</v>
      </c>
      <c r="S9586" s="17"/>
      <c r="U9586" s="28">
        <f t="shared" si="15042"/>
        <v>200</v>
      </c>
      <c r="V9586" s="28">
        <f t="shared" si="15105"/>
        <v>233</v>
      </c>
    </row>
    <row r="9587" spans="1:22" x14ac:dyDescent="0.3">
      <c r="A9587" s="28">
        <f t="shared" si="15052"/>
        <v>200234</v>
      </c>
      <c r="B9587" s="2" t="s">
        <v>26</v>
      </c>
      <c r="C9587" s="2" t="s">
        <v>27</v>
      </c>
      <c r="D9587" s="2" t="s">
        <v>28</v>
      </c>
      <c r="E9587" s="11">
        <f>ABS(MIN(D9588:D9597))</f>
        <v>0</v>
      </c>
      <c r="G9587" s="2" t="s">
        <v>230</v>
      </c>
      <c r="J9587" s="28" t="str">
        <f t="shared" ref="J9587" si="15118">CONCATENATE(K9586,1)</f>
        <v>91</v>
      </c>
      <c r="K9587" s="22" t="e">
        <f t="array" ref="K9587:R9589">LINEST(B9570:B9578,C9570:C9578^{1,2,3,4,5,6,7},TRUE,TRUE)</f>
        <v>#VALUE!</v>
      </c>
      <c r="L9587" s="22" t="e">
        <v>#VALUE!</v>
      </c>
      <c r="M9587" s="22" t="e">
        <v>#VALUE!</v>
      </c>
      <c r="N9587" s="22" t="e">
        <v>#VALUE!</v>
      </c>
      <c r="O9587" s="22" t="e">
        <v>#VALUE!</v>
      </c>
      <c r="P9587" s="22" t="e">
        <v>#VALUE!</v>
      </c>
      <c r="Q9587" s="22" t="e">
        <v>#VALUE!</v>
      </c>
      <c r="R9587" s="22" t="e">
        <v>#VALUE!</v>
      </c>
      <c r="S9587" s="17"/>
      <c r="U9587" s="28">
        <f t="shared" si="15042"/>
        <v>200</v>
      </c>
      <c r="V9587" s="28">
        <f t="shared" si="15105"/>
        <v>234</v>
      </c>
    </row>
    <row r="9588" spans="1:22" x14ac:dyDescent="0.3">
      <c r="A9588" s="28">
        <f t="shared" si="15052"/>
        <v>200235</v>
      </c>
      <c r="B9588" s="7">
        <f t="shared" ref="B9588:B9597" si="15119">C9570-B9570</f>
        <v>0</v>
      </c>
      <c r="C9588" s="7">
        <f t="shared" ref="C9588:C9597" si="15120">H9570-G9570</f>
        <v>0</v>
      </c>
      <c r="D9588" s="7">
        <f>C9588-B9588</f>
        <v>0</v>
      </c>
      <c r="E9588" s="11">
        <f>ABS(MAX(D9588:D9597))</f>
        <v>0</v>
      </c>
      <c r="F9588" s="13"/>
      <c r="G9588" s="2" t="str">
        <f>IF(D9570="","",D9570/E9570)</f>
        <v/>
      </c>
      <c r="H9588" s="13"/>
      <c r="J9588" s="28" t="str">
        <f t="shared" ref="J9588" si="15121">CONCATENATE(K9586,2)</f>
        <v>92</v>
      </c>
      <c r="K9588" s="22" t="e">
        <v>#VALUE!</v>
      </c>
      <c r="L9588" s="22" t="e">
        <v>#VALUE!</v>
      </c>
      <c r="M9588" s="22" t="e">
        <v>#VALUE!</v>
      </c>
      <c r="N9588" s="22" t="e">
        <v>#VALUE!</v>
      </c>
      <c r="O9588" s="22" t="e">
        <v>#VALUE!</v>
      </c>
      <c r="P9588" s="22" t="e">
        <v>#VALUE!</v>
      </c>
      <c r="Q9588" s="22" t="e">
        <v>#VALUE!</v>
      </c>
      <c r="R9588" s="22" t="e">
        <v>#VALUE!</v>
      </c>
      <c r="S9588" s="17"/>
      <c r="U9588" s="28">
        <f t="shared" si="15042"/>
        <v>200</v>
      </c>
      <c r="V9588" s="28">
        <f t="shared" si="15105"/>
        <v>235</v>
      </c>
    </row>
    <row r="9589" spans="1:22" x14ac:dyDescent="0.3">
      <c r="A9589" s="28">
        <f t="shared" si="15052"/>
        <v>200236</v>
      </c>
      <c r="B9589" s="7">
        <f t="shared" si="15119"/>
        <v>0</v>
      </c>
      <c r="C9589" s="7">
        <f t="shared" si="15120"/>
        <v>0</v>
      </c>
      <c r="D9589" s="7">
        <f t="shared" ref="D9589:D9597" si="15122">C9589-B9589</f>
        <v>0</v>
      </c>
      <c r="E9589" s="12" t="s">
        <v>34</v>
      </c>
      <c r="G9589" s="2" t="str">
        <f t="shared" ref="G9589:G9597" si="15123">IF(D9571="","",D9571/E9571)</f>
        <v/>
      </c>
      <c r="H9589" s="13"/>
      <c r="J9589" s="28" t="str">
        <f t="shared" ref="J9589" si="15124">CONCATENATE(K9586,3)</f>
        <v>93</v>
      </c>
      <c r="K9589" s="22" t="e">
        <v>#VALUE!</v>
      </c>
      <c r="L9589" s="22" t="e">
        <v>#VALUE!</v>
      </c>
      <c r="M9589" s="22" t="e">
        <v>#VALUE!</v>
      </c>
      <c r="N9589" s="22" t="e">
        <v>#VALUE!</v>
      </c>
      <c r="O9589" s="22" t="e">
        <v>#VALUE!</v>
      </c>
      <c r="P9589" s="22" t="e">
        <v>#VALUE!</v>
      </c>
      <c r="Q9589" s="22" t="e">
        <v>#VALUE!</v>
      </c>
      <c r="R9589" s="22" t="e">
        <v>#VALUE!</v>
      </c>
      <c r="S9589" s="17"/>
      <c r="U9589" s="28">
        <f t="shared" si="15042"/>
        <v>200</v>
      </c>
      <c r="V9589" s="28">
        <f t="shared" si="15105"/>
        <v>236</v>
      </c>
    </row>
    <row r="9590" spans="1:22" x14ac:dyDescent="0.3">
      <c r="A9590" s="28">
        <f t="shared" si="15052"/>
        <v>200237</v>
      </c>
      <c r="B9590" s="7">
        <f t="shared" si="15119"/>
        <v>0</v>
      </c>
      <c r="C9590" s="7">
        <f t="shared" si="15120"/>
        <v>0</v>
      </c>
      <c r="D9590" s="7">
        <f t="shared" si="15122"/>
        <v>0</v>
      </c>
      <c r="E9590" s="10" t="str">
        <f>IF(D9556="","",MAX(E9591,E9592))</f>
        <v/>
      </c>
      <c r="G9590" s="2" t="str">
        <f t="shared" si="15123"/>
        <v/>
      </c>
      <c r="H9590" s="13"/>
      <c r="J9590" s="17"/>
      <c r="K9590" s="17">
        <v>10</v>
      </c>
      <c r="L9590" s="17">
        <v>10</v>
      </c>
      <c r="M9590" s="17">
        <v>10</v>
      </c>
      <c r="N9590" s="17">
        <v>10</v>
      </c>
      <c r="O9590" s="17">
        <v>10</v>
      </c>
      <c r="P9590" s="17">
        <v>10</v>
      </c>
      <c r="Q9590" s="17">
        <v>10</v>
      </c>
      <c r="R9590" s="17">
        <v>10</v>
      </c>
      <c r="S9590" s="17">
        <v>10</v>
      </c>
      <c r="U9590" s="28">
        <f t="shared" si="15042"/>
        <v>200</v>
      </c>
      <c r="V9590" s="28">
        <f t="shared" si="15105"/>
        <v>237</v>
      </c>
    </row>
    <row r="9591" spans="1:22" x14ac:dyDescent="0.3">
      <c r="A9591" s="28">
        <f t="shared" si="15052"/>
        <v>200238</v>
      </c>
      <c r="B9591" s="7">
        <f t="shared" si="15119"/>
        <v>0</v>
      </c>
      <c r="C9591" s="7">
        <f t="shared" si="15120"/>
        <v>0</v>
      </c>
      <c r="D9591" s="7">
        <f t="shared" si="15122"/>
        <v>0</v>
      </c>
      <c r="E9591" s="11">
        <f>ABS(MIN(B9588:B9597))</f>
        <v>0</v>
      </c>
      <c r="G9591" s="2" t="str">
        <f t="shared" si="15123"/>
        <v/>
      </c>
      <c r="H9591" s="13"/>
      <c r="J9591" s="28" t="str">
        <f t="shared" ref="J9591" si="15125">CONCATENATE(K9590,1)</f>
        <v>101</v>
      </c>
      <c r="K9591" s="22" t="e">
        <f t="array" ref="K9591:S9593">LINEST(B9570:B9579,C9570:C9579^{1,2,3,4,5,6,7,8},TRUE,TRUE)</f>
        <v>#VALUE!</v>
      </c>
      <c r="L9591" s="22" t="e">
        <v>#VALUE!</v>
      </c>
      <c r="M9591" s="22" t="e">
        <v>#VALUE!</v>
      </c>
      <c r="N9591" s="22" t="e">
        <v>#VALUE!</v>
      </c>
      <c r="O9591" s="22" t="e">
        <v>#VALUE!</v>
      </c>
      <c r="P9591" s="22" t="e">
        <v>#VALUE!</v>
      </c>
      <c r="Q9591" s="22" t="e">
        <v>#VALUE!</v>
      </c>
      <c r="R9591" s="22" t="e">
        <v>#VALUE!</v>
      </c>
      <c r="S9591" s="22" t="e">
        <v>#VALUE!</v>
      </c>
      <c r="U9591" s="28">
        <f t="shared" si="15042"/>
        <v>200</v>
      </c>
      <c r="V9591" s="28">
        <f t="shared" si="15105"/>
        <v>238</v>
      </c>
    </row>
    <row r="9592" spans="1:22" x14ac:dyDescent="0.3">
      <c r="A9592" s="28">
        <f t="shared" si="15052"/>
        <v>200239</v>
      </c>
      <c r="B9592" s="7">
        <f t="shared" si="15119"/>
        <v>0</v>
      </c>
      <c r="C9592" s="7">
        <f t="shared" si="15120"/>
        <v>0</v>
      </c>
      <c r="D9592" s="7">
        <f t="shared" si="15122"/>
        <v>0</v>
      </c>
      <c r="E9592" s="11">
        <f>ABS(MAX(B9588:B9597))</f>
        <v>0</v>
      </c>
      <c r="G9592" s="2" t="str">
        <f t="shared" si="15123"/>
        <v/>
      </c>
      <c r="H9592" s="13"/>
      <c r="J9592" s="28" t="str">
        <f t="shared" ref="J9592" si="15126">CONCATENATE(K9590,2)</f>
        <v>102</v>
      </c>
      <c r="K9592" s="22" t="e">
        <v>#VALUE!</v>
      </c>
      <c r="L9592" s="22" t="e">
        <v>#VALUE!</v>
      </c>
      <c r="M9592" s="22" t="e">
        <v>#VALUE!</v>
      </c>
      <c r="N9592" s="22" t="e">
        <v>#VALUE!</v>
      </c>
      <c r="O9592" s="22" t="e">
        <v>#VALUE!</v>
      </c>
      <c r="P9592" s="22" t="e">
        <v>#VALUE!</v>
      </c>
      <c r="Q9592" s="22" t="e">
        <v>#VALUE!</v>
      </c>
      <c r="R9592" s="22" t="e">
        <v>#VALUE!</v>
      </c>
      <c r="S9592" s="22" t="e">
        <v>#VALUE!</v>
      </c>
      <c r="U9592" s="28">
        <f t="shared" si="15042"/>
        <v>200</v>
      </c>
      <c r="V9592" s="28">
        <f t="shared" si="15105"/>
        <v>239</v>
      </c>
    </row>
    <row r="9593" spans="1:22" x14ac:dyDescent="0.3">
      <c r="A9593" s="28">
        <f t="shared" si="15052"/>
        <v>200240</v>
      </c>
      <c r="B9593" s="7">
        <f t="shared" si="15119"/>
        <v>0</v>
      </c>
      <c r="C9593" s="7">
        <f t="shared" si="15120"/>
        <v>0</v>
      </c>
      <c r="D9593" s="7">
        <f t="shared" si="15122"/>
        <v>0</v>
      </c>
      <c r="E9593" s="12" t="s">
        <v>231</v>
      </c>
      <c r="G9593" s="2" t="str">
        <f t="shared" si="15123"/>
        <v/>
      </c>
      <c r="H9593" s="13"/>
      <c r="J9593" s="28" t="str">
        <f t="shared" ref="J9593" si="15127">CONCATENATE(K9590,3)</f>
        <v>103</v>
      </c>
      <c r="K9593" s="22" t="e">
        <v>#VALUE!</v>
      </c>
      <c r="L9593" s="22" t="e">
        <v>#VALUE!</v>
      </c>
      <c r="M9593" s="22" t="e">
        <v>#VALUE!</v>
      </c>
      <c r="N9593" s="22" t="e">
        <v>#VALUE!</v>
      </c>
      <c r="O9593" s="22" t="e">
        <v>#VALUE!</v>
      </c>
      <c r="P9593" s="22" t="e">
        <v>#VALUE!</v>
      </c>
      <c r="Q9593" s="22" t="e">
        <v>#VALUE!</v>
      </c>
      <c r="R9593" s="22" t="e">
        <v>#VALUE!</v>
      </c>
      <c r="S9593" s="22" t="e">
        <v>#VALUE!</v>
      </c>
      <c r="U9593" s="28">
        <f t="shared" si="15042"/>
        <v>200</v>
      </c>
      <c r="V9593" s="28">
        <f t="shared" si="15105"/>
        <v>240</v>
      </c>
    </row>
    <row r="9594" spans="1:22" x14ac:dyDescent="0.3">
      <c r="A9594" s="28">
        <f t="shared" si="15052"/>
        <v>200241</v>
      </c>
      <c r="B9594" s="7">
        <f t="shared" si="15119"/>
        <v>0</v>
      </c>
      <c r="C9594" s="7">
        <f t="shared" si="15120"/>
        <v>0</v>
      </c>
      <c r="D9594" s="7">
        <f t="shared" si="15122"/>
        <v>0</v>
      </c>
      <c r="E9594" s="10" t="e">
        <f>IF(D9556="","",MAX(E9595,E9596))*2</f>
        <v>#VALUE!</v>
      </c>
      <c r="G9594" s="2" t="str">
        <f t="shared" si="15123"/>
        <v/>
      </c>
      <c r="H9594" s="13"/>
      <c r="U9594" s="28">
        <f t="shared" si="15042"/>
        <v>200</v>
      </c>
      <c r="V9594" s="28">
        <f t="shared" si="15105"/>
        <v>241</v>
      </c>
    </row>
    <row r="9595" spans="1:22" x14ac:dyDescent="0.3">
      <c r="A9595" s="28">
        <f t="shared" si="15052"/>
        <v>200242</v>
      </c>
      <c r="B9595" s="7">
        <f t="shared" si="15119"/>
        <v>0</v>
      </c>
      <c r="C9595" s="7">
        <f t="shared" si="15120"/>
        <v>0</v>
      </c>
      <c r="D9595" s="7">
        <f t="shared" si="15122"/>
        <v>0</v>
      </c>
      <c r="E9595" s="11">
        <f>ABS(MIN(G9588:G9597))</f>
        <v>0</v>
      </c>
      <c r="G9595" s="2" t="str">
        <f t="shared" si="15123"/>
        <v/>
      </c>
      <c r="U9595" s="28">
        <f t="shared" si="15042"/>
        <v>200</v>
      </c>
      <c r="V9595" s="28">
        <f t="shared" si="15105"/>
        <v>242</v>
      </c>
    </row>
    <row r="9596" spans="1:22" x14ac:dyDescent="0.3">
      <c r="A9596" s="28">
        <f t="shared" si="15052"/>
        <v>200243</v>
      </c>
      <c r="B9596" s="7">
        <f t="shared" si="15119"/>
        <v>0</v>
      </c>
      <c r="C9596" s="7">
        <f t="shared" si="15120"/>
        <v>0</v>
      </c>
      <c r="D9596" s="7">
        <f t="shared" si="15122"/>
        <v>0</v>
      </c>
      <c r="E9596" s="11">
        <f>ABS(MAX(G9588:G9597))</f>
        <v>0</v>
      </c>
      <c r="G9596" s="2" t="str">
        <f t="shared" si="15123"/>
        <v/>
      </c>
      <c r="U9596" s="28">
        <f t="shared" si="15042"/>
        <v>200</v>
      </c>
      <c r="V9596" s="28">
        <f t="shared" si="15105"/>
        <v>243</v>
      </c>
    </row>
    <row r="9597" spans="1:22" x14ac:dyDescent="0.3">
      <c r="A9597" s="28">
        <f t="shared" si="15052"/>
        <v>200244</v>
      </c>
      <c r="B9597" s="7">
        <f t="shared" si="15119"/>
        <v>0</v>
      </c>
      <c r="C9597" s="7">
        <f t="shared" si="15120"/>
        <v>0</v>
      </c>
      <c r="D9597" s="7">
        <f t="shared" si="15122"/>
        <v>0</v>
      </c>
      <c r="F9597" s="13"/>
      <c r="G9597" s="2" t="str">
        <f t="shared" si="15123"/>
        <v/>
      </c>
      <c r="U9597" s="28">
        <f t="shared" si="15042"/>
        <v>200</v>
      </c>
      <c r="V9597" s="28">
        <f t="shared" si="15105"/>
        <v>244</v>
      </c>
    </row>
    <row r="9598" spans="1:22" x14ac:dyDescent="0.3">
      <c r="A9598" s="28">
        <f t="shared" si="15052"/>
        <v>200245</v>
      </c>
      <c r="F9598" s="13"/>
      <c r="U9598" s="28">
        <f t="shared" si="15042"/>
        <v>200</v>
      </c>
      <c r="V9598" s="28">
        <f t="shared" si="15105"/>
        <v>245</v>
      </c>
    </row>
    <row r="9599" spans="1:22" x14ac:dyDescent="0.3">
      <c r="A9599" s="28">
        <f t="shared" si="15052"/>
        <v>200246</v>
      </c>
      <c r="F9599" s="13"/>
      <c r="U9599" s="28">
        <f t="shared" si="15042"/>
        <v>200</v>
      </c>
      <c r="V9599" s="28">
        <f t="shared" si="15105"/>
        <v>246</v>
      </c>
    </row>
    <row r="9600" spans="1:22" x14ac:dyDescent="0.3">
      <c r="A9600" s="28">
        <f t="shared" si="15052"/>
        <v>200247</v>
      </c>
      <c r="F9600" s="13"/>
      <c r="U9600" s="28">
        <f t="shared" si="15042"/>
        <v>200</v>
      </c>
      <c r="V9600" s="28">
        <f t="shared" si="15105"/>
        <v>247</v>
      </c>
    </row>
    <row r="9601" spans="1:24" s="8" customFormat="1" x14ac:dyDescent="0.3"/>
    <row r="9602" spans="1:24" x14ac:dyDescent="0.3">
      <c r="A9602" s="28">
        <f t="shared" ref="A9602:A9648" si="15128">ROUND(CONCATENATE(U9602,V9602),0)</f>
        <v>201201</v>
      </c>
      <c r="B9602" s="63" t="s">
        <v>0</v>
      </c>
      <c r="C9602" s="63"/>
      <c r="D9602" s="71"/>
      <c r="E9602" s="71"/>
      <c r="F9602" s="71"/>
      <c r="G9602" s="71"/>
      <c r="H9602" s="71"/>
      <c r="U9602" s="28">
        <f t="shared" si="15053"/>
        <v>201</v>
      </c>
      <c r="V9602" s="28">
        <v>201</v>
      </c>
    </row>
    <row r="9603" spans="1:24" x14ac:dyDescent="0.3">
      <c r="A9603" s="28">
        <f t="shared" si="15128"/>
        <v>201202</v>
      </c>
      <c r="B9603" s="72" t="s">
        <v>70</v>
      </c>
      <c r="C9603" s="73"/>
      <c r="D9603" s="30"/>
      <c r="E9603" s="66" t="s">
        <v>71</v>
      </c>
      <c r="F9603" s="66"/>
      <c r="G9603" s="74"/>
      <c r="H9603" s="74"/>
      <c r="U9603" s="28">
        <f t="shared" ref="U9603:U9666" si="15129">U9602</f>
        <v>201</v>
      </c>
      <c r="V9603" s="28">
        <f t="shared" ref="V9603" si="15130">V9602+1</f>
        <v>202</v>
      </c>
    </row>
    <row r="9604" spans="1:24" x14ac:dyDescent="0.3">
      <c r="A9604" s="28">
        <f t="shared" si="15128"/>
        <v>201203</v>
      </c>
      <c r="B9604" s="75" t="s">
        <v>6</v>
      </c>
      <c r="C9604" s="75"/>
      <c r="D9604" s="71"/>
      <c r="E9604" s="71"/>
      <c r="F9604" s="71"/>
      <c r="G9604" s="71"/>
      <c r="H9604" s="71"/>
      <c r="U9604" s="28">
        <f t="shared" si="15129"/>
        <v>201</v>
      </c>
      <c r="V9604" s="28">
        <f t="shared" si="15105"/>
        <v>203</v>
      </c>
    </row>
    <row r="9605" spans="1:24" x14ac:dyDescent="0.3">
      <c r="A9605" s="28">
        <f t="shared" si="15128"/>
        <v>201204</v>
      </c>
      <c r="B9605" s="63" t="s">
        <v>7</v>
      </c>
      <c r="C9605" s="63"/>
      <c r="D9605" s="71"/>
      <c r="E9605" s="71"/>
      <c r="F9605" s="71"/>
      <c r="G9605" s="71"/>
      <c r="H9605" s="71"/>
      <c r="J9605" s="17"/>
      <c r="K9605" s="17" t="s">
        <v>53</v>
      </c>
      <c r="L9605" s="17" t="s">
        <v>54</v>
      </c>
      <c r="M9605" s="17" t="s">
        <v>55</v>
      </c>
      <c r="N9605" s="17" t="s">
        <v>56</v>
      </c>
      <c r="O9605" s="17" t="s">
        <v>57</v>
      </c>
      <c r="P9605" s="17" t="s">
        <v>2</v>
      </c>
      <c r="Q9605" s="17" t="s">
        <v>3</v>
      </c>
      <c r="R9605" s="17" t="s">
        <v>4</v>
      </c>
      <c r="S9605" s="17" t="s">
        <v>5</v>
      </c>
      <c r="U9605" s="28">
        <f t="shared" si="15129"/>
        <v>201</v>
      </c>
      <c r="V9605" s="28">
        <f t="shared" si="15105"/>
        <v>204</v>
      </c>
      <c r="X9605" s="1" t="s">
        <v>48</v>
      </c>
    </row>
    <row r="9606" spans="1:24" x14ac:dyDescent="0.3">
      <c r="A9606" s="28">
        <f t="shared" si="15128"/>
        <v>201205</v>
      </c>
      <c r="B9606" s="63" t="s">
        <v>9</v>
      </c>
      <c r="C9606" s="63"/>
      <c r="D9606" s="71"/>
      <c r="E9606" s="71"/>
      <c r="F9606" s="71"/>
      <c r="G9606" s="71"/>
      <c r="H9606" s="71"/>
      <c r="J9606" s="17">
        <f t="shared" ref="J9606" si="15131">COUNTA(B9618:B9627)</f>
        <v>0</v>
      </c>
      <c r="K9606" s="17">
        <f t="shared" ref="K9606" si="15132">IF(L9606-1&lt;2,0,L9606-1)</f>
        <v>0</v>
      </c>
      <c r="L9606" s="17">
        <f t="shared" ref="L9606" si="15133">IF(M9606-1&lt;2,0,M9606-1)</f>
        <v>0</v>
      </c>
      <c r="M9606" s="17">
        <f t="shared" ref="M9606" si="15134">IF(N9606-1&lt;2,0,N9606-1)</f>
        <v>0</v>
      </c>
      <c r="N9606" s="17">
        <f t="shared" ref="N9606" si="15135">IF(O9606-1&lt;2,0,O9606-1)</f>
        <v>0</v>
      </c>
      <c r="O9606" s="17">
        <f t="shared" ref="O9606" si="15136">IF(P9606-1&lt;2,0,P9606-1)</f>
        <v>0</v>
      </c>
      <c r="P9606" s="17">
        <f t="shared" ref="P9606" si="15137">IF(Q9606-1&lt;2,0,Q9606-1)</f>
        <v>0</v>
      </c>
      <c r="Q9606" s="17">
        <f t="shared" ref="Q9606" si="15138">IF(R9606-1&lt;2,0,R9606-1)</f>
        <v>0</v>
      </c>
      <c r="R9606" s="17">
        <f t="shared" ref="R9606" si="15139">IF(S9606-1&lt;2,0,S9606-1)</f>
        <v>0</v>
      </c>
      <c r="S9606" s="17">
        <f t="shared" ref="S9606" si="15140">J9606</f>
        <v>0</v>
      </c>
      <c r="U9606" s="28">
        <f t="shared" si="15129"/>
        <v>201</v>
      </c>
      <c r="V9606" s="28">
        <f t="shared" si="15105"/>
        <v>205</v>
      </c>
      <c r="X9606" s="1" t="s">
        <v>49</v>
      </c>
    </row>
    <row r="9607" spans="1:24" x14ac:dyDescent="0.3">
      <c r="A9607" s="28">
        <f t="shared" si="15128"/>
        <v>201206</v>
      </c>
      <c r="B9607" s="63" t="s">
        <v>10</v>
      </c>
      <c r="C9607" s="63"/>
      <c r="D9607" s="71"/>
      <c r="E9607" s="71"/>
      <c r="F9607" s="71"/>
      <c r="G9607" s="71"/>
      <c r="H9607" s="71"/>
      <c r="J9607" s="28" t="str">
        <f t="shared" ref="J9607" si="15141">CONCATENATE(J9606,1)</f>
        <v>01</v>
      </c>
      <c r="K9607" s="29">
        <f t="shared" ref="K9607" si="15142">IF(K9606=0,0,VLOOKUP(J9607,J9611:S9641,K9606,FALSE))</f>
        <v>0</v>
      </c>
      <c r="L9607" s="29">
        <f t="shared" ref="L9607" si="15143">IF(L9606=0,0,VLOOKUP(J9607,J9611:S9641,L9606,FALSE))</f>
        <v>0</v>
      </c>
      <c r="M9607" s="29">
        <f t="shared" ref="M9607" si="15144">IF(M9606=0,0,VLOOKUP(J9607,J9611:S9641,M9606,FALSE))</f>
        <v>0</v>
      </c>
      <c r="N9607" s="29">
        <f t="shared" ref="N9607" si="15145">IF(N9606=0,0,VLOOKUP(J9607,J9611:S9641,N9606,FALSE))</f>
        <v>0</v>
      </c>
      <c r="O9607" s="29">
        <f t="shared" ref="O9607" si="15146">IF(O9606=0,0,VLOOKUP(J9607,J9611:S9641,O9606,FALSE))</f>
        <v>0</v>
      </c>
      <c r="P9607" s="29">
        <f t="shared" ref="P9607" si="15147">IF(P9606=0,0,VLOOKUP(J9607,J9611:S9641,P9606,FALSE))</f>
        <v>0</v>
      </c>
      <c r="Q9607" s="29">
        <f t="shared" ref="Q9607" si="15148">IF(Q9606=0,0,VLOOKUP(J9607,J9611:S9641,Q9606,FALSE))</f>
        <v>0</v>
      </c>
      <c r="R9607" s="29">
        <f t="shared" ref="R9607" si="15149">IF(R9606=0,0,VLOOKUP(J9607,J9611:S9641,R9606,FALSE))</f>
        <v>0</v>
      </c>
      <c r="S9607" s="29">
        <f t="shared" ref="S9607" si="15150">IF(S9606=0,0,VLOOKUP(J9607,J9611:S9641,S9606,FALSE))</f>
        <v>0</v>
      </c>
      <c r="U9607" s="28">
        <f t="shared" si="15129"/>
        <v>201</v>
      </c>
      <c r="V9607" s="28">
        <f t="shared" si="15105"/>
        <v>206</v>
      </c>
      <c r="X9607" s="1" t="s">
        <v>50</v>
      </c>
    </row>
    <row r="9608" spans="1:24" x14ac:dyDescent="0.3">
      <c r="A9608" s="28">
        <f t="shared" si="15128"/>
        <v>201207</v>
      </c>
      <c r="B9608" s="63" t="s">
        <v>11</v>
      </c>
      <c r="C9608" s="63"/>
      <c r="D9608" s="64"/>
      <c r="E9608" s="64"/>
      <c r="F9608" s="64"/>
      <c r="G9608" s="64"/>
      <c r="H9608" s="64"/>
      <c r="J9608" s="28" t="str">
        <f t="shared" ref="J9608" si="15151">CONCATENATE(J9606,2)</f>
        <v>02</v>
      </c>
      <c r="K9608" s="22">
        <f t="shared" ref="K9608" si="15152">IF(K9606=0,0,VLOOKUP(J9608,J9611:S9641,K9606,FALSE))</f>
        <v>0</v>
      </c>
      <c r="L9608" s="22">
        <f t="shared" ref="L9608" si="15153">IF(L9606=0,0,VLOOKUP(J9608,J9611:S9641,L9606,FALSE))</f>
        <v>0</v>
      </c>
      <c r="M9608" s="22">
        <f t="shared" ref="M9608" si="15154">IF(M9606=0,0,VLOOKUP(J9608,J9611:S9641,M9606,FALSE))</f>
        <v>0</v>
      </c>
      <c r="N9608" s="22">
        <f t="shared" ref="N9608" si="15155">IF(N9606=0,0,VLOOKUP(J9608,J9611:S9641,N9606,FALSE))</f>
        <v>0</v>
      </c>
      <c r="O9608" s="22">
        <f t="shared" ref="O9608" si="15156">IF(O9606=0,0,VLOOKUP(J9608,J9611:S9641,O9606,FALSE))</f>
        <v>0</v>
      </c>
      <c r="P9608" s="22">
        <f t="shared" ref="P9608" si="15157">IF(P9606=0,0,VLOOKUP(J9608,J9611:S9641,P9606,FALSE))</f>
        <v>0</v>
      </c>
      <c r="Q9608" s="22">
        <f t="shared" ref="Q9608" si="15158">IF(Q9606=0,0,VLOOKUP(J9608,J9611:S9641,Q9606,FALSE))</f>
        <v>0</v>
      </c>
      <c r="R9608" s="22">
        <f t="shared" ref="R9608" si="15159">IF(R9606=0,0,VLOOKUP(J9608,J9611:S9641,R9606,FALSE))</f>
        <v>0</v>
      </c>
      <c r="S9608" s="22">
        <f t="shared" ref="S9608" si="15160">IF(S9606=0,0,VLOOKUP(J9608,J9611:S9641,S9606,FALSE))</f>
        <v>0</v>
      </c>
      <c r="U9608" s="28">
        <f t="shared" si="15129"/>
        <v>201</v>
      </c>
      <c r="V9608" s="28">
        <f t="shared" si="15105"/>
        <v>207</v>
      </c>
    </row>
    <row r="9609" spans="1:24" x14ac:dyDescent="0.3">
      <c r="A9609" s="28">
        <f t="shared" si="15128"/>
        <v>201208</v>
      </c>
      <c r="B9609" s="63" t="s">
        <v>12</v>
      </c>
      <c r="C9609" s="63"/>
      <c r="D9609" s="65"/>
      <c r="E9609" s="65"/>
      <c r="F9609" s="65"/>
      <c r="G9609" s="65"/>
      <c r="H9609" s="65"/>
      <c r="J9609" s="28" t="str">
        <f t="shared" ref="J9609" si="15161">CONCATENATE(J9606,3)</f>
        <v>03</v>
      </c>
      <c r="K9609" s="22"/>
      <c r="L9609" s="22"/>
      <c r="M9609" s="22"/>
      <c r="N9609" s="22" t="s">
        <v>58</v>
      </c>
      <c r="O9609" s="29">
        <f t="shared" ref="O9609" si="15162">J9606-2</f>
        <v>-2</v>
      </c>
      <c r="P9609" s="22" t="s">
        <v>59</v>
      </c>
      <c r="Q9609" s="29" t="e">
        <f t="shared" ref="Q9609" si="15163">VLOOKUP(J9609,J9611:S9641,3,FALSE)</f>
        <v>#N/A</v>
      </c>
      <c r="R9609" s="22" t="s">
        <v>60</v>
      </c>
      <c r="S9609" s="22" t="e">
        <f t="shared" ref="S9609" si="15164">VLOOKUP(J9609,J9611:S9641,2,FALSE)</f>
        <v>#N/A</v>
      </c>
      <c r="U9609" s="28">
        <f t="shared" si="15129"/>
        <v>201</v>
      </c>
      <c r="V9609" s="28">
        <f t="shared" si="15105"/>
        <v>208</v>
      </c>
    </row>
    <row r="9610" spans="1:24" x14ac:dyDescent="0.3">
      <c r="A9610" s="28">
        <f t="shared" si="15128"/>
        <v>201209</v>
      </c>
      <c r="B9610" s="63" t="s">
        <v>13</v>
      </c>
      <c r="C9610" s="63"/>
      <c r="D9610" s="15"/>
      <c r="E9610" s="66" t="s">
        <v>14</v>
      </c>
      <c r="F9610" s="66"/>
      <c r="G9610" s="66"/>
      <c r="H9610" s="6" t="s">
        <v>64</v>
      </c>
      <c r="J9610" s="17"/>
      <c r="K9610" s="17">
        <v>3</v>
      </c>
      <c r="L9610" s="17">
        <v>3</v>
      </c>
      <c r="M9610" s="17"/>
      <c r="N9610" s="17"/>
      <c r="O9610" s="17"/>
      <c r="P9610" s="17"/>
      <c r="Q9610" s="17"/>
      <c r="R9610" s="17"/>
      <c r="S9610" s="17"/>
      <c r="U9610" s="28">
        <f t="shared" si="15129"/>
        <v>201</v>
      </c>
      <c r="V9610" s="28">
        <f t="shared" si="15105"/>
        <v>209</v>
      </c>
    </row>
    <row r="9611" spans="1:24" x14ac:dyDescent="0.3">
      <c r="A9611" s="28">
        <f t="shared" si="15128"/>
        <v>201210</v>
      </c>
      <c r="B9611" s="63" t="s">
        <v>15</v>
      </c>
      <c r="C9611" s="63"/>
      <c r="D9611" s="2">
        <f t="shared" ref="D9611" si="15165">MIN(B9618:B9627)</f>
        <v>0</v>
      </c>
      <c r="E9611" s="3" t="s">
        <v>16</v>
      </c>
      <c r="F9611" s="2">
        <f t="shared" ref="F9611" si="15166">MAX(B9618:B9627)</f>
        <v>0</v>
      </c>
      <c r="G9611" s="4" t="str">
        <f t="shared" ref="G9611" si="15167">IF(H9610="","",H9610)</f>
        <v>°C</v>
      </c>
      <c r="H9611" s="14"/>
      <c r="J9611" s="28" t="str">
        <f t="shared" ref="J9611" si="15168">CONCATENATE(K9610,1)</f>
        <v>31</v>
      </c>
      <c r="K9611" s="22" t="e">
        <f t="array" ref="K9611:L9613">LINEST(B9618:B9620,C9618:C9620^{1},TRUE,TRUE)</f>
        <v>#VALUE!</v>
      </c>
      <c r="L9611" s="22" t="e">
        <v>#VALUE!</v>
      </c>
      <c r="M9611" s="17"/>
      <c r="N9611" s="17"/>
      <c r="O9611" s="17"/>
      <c r="P9611" s="17"/>
      <c r="Q9611" s="17"/>
      <c r="R9611" s="17"/>
      <c r="S9611" s="17"/>
      <c r="U9611" s="28">
        <f t="shared" si="15129"/>
        <v>201</v>
      </c>
      <c r="V9611" s="28">
        <f t="shared" si="15105"/>
        <v>210</v>
      </c>
    </row>
    <row r="9612" spans="1:24" x14ac:dyDescent="0.3">
      <c r="A9612" s="28">
        <f t="shared" si="15128"/>
        <v>201211</v>
      </c>
      <c r="J9612" s="28" t="str">
        <f t="shared" ref="J9612" si="15169">CONCATENATE(K9610,2)</f>
        <v>32</v>
      </c>
      <c r="K9612" s="22" t="e">
        <v>#VALUE!</v>
      </c>
      <c r="L9612" s="22" t="e">
        <v>#VALUE!</v>
      </c>
      <c r="M9612" s="17"/>
      <c r="N9612" s="17"/>
      <c r="O9612" s="17"/>
      <c r="P9612" s="17"/>
      <c r="Q9612" s="17"/>
      <c r="R9612" s="17"/>
      <c r="S9612" s="17"/>
      <c r="U9612" s="28">
        <f t="shared" si="15129"/>
        <v>201</v>
      </c>
      <c r="V9612" s="28">
        <f t="shared" si="15105"/>
        <v>211</v>
      </c>
    </row>
    <row r="9613" spans="1:24" x14ac:dyDescent="0.3">
      <c r="A9613" s="28">
        <f t="shared" si="15128"/>
        <v>201212</v>
      </c>
      <c r="B9613" s="67" t="s">
        <v>17</v>
      </c>
      <c r="C9613" s="67"/>
      <c r="D9613" s="67"/>
      <c r="E9613" s="67"/>
      <c r="F9613" s="67"/>
      <c r="G9613" s="68" t="s">
        <v>31</v>
      </c>
      <c r="H9613" s="69"/>
      <c r="J9613" s="28" t="str">
        <f t="shared" ref="J9613" si="15170">CONCATENATE(K9610,3)</f>
        <v>33</v>
      </c>
      <c r="K9613" s="22" t="e">
        <v>#VALUE!</v>
      </c>
      <c r="L9613" s="22" t="e">
        <v>#VALUE!</v>
      </c>
      <c r="M9613" s="17"/>
      <c r="N9613" s="17"/>
      <c r="O9613" s="17"/>
      <c r="P9613" s="17"/>
      <c r="Q9613" s="17"/>
      <c r="R9613" s="17"/>
      <c r="S9613" s="17"/>
      <c r="U9613" s="28">
        <f t="shared" si="15129"/>
        <v>201</v>
      </c>
      <c r="V9613" s="28">
        <f t="shared" si="15105"/>
        <v>212</v>
      </c>
    </row>
    <row r="9614" spans="1:24" x14ac:dyDescent="0.3">
      <c r="A9614" s="28">
        <f t="shared" si="15128"/>
        <v>201213</v>
      </c>
      <c r="B9614" s="66" t="s">
        <v>18</v>
      </c>
      <c r="C9614" s="66"/>
      <c r="D9614" s="66"/>
      <c r="E9614" s="66" t="str">
        <f t="shared" ref="E9614" si="15171">IF(D9607="","",D9607)</f>
        <v/>
      </c>
      <c r="F9614" s="66"/>
      <c r="G9614" s="4" t="s">
        <v>18</v>
      </c>
      <c r="H9614" s="16"/>
      <c r="J9614" s="17"/>
      <c r="K9614" s="17">
        <v>4</v>
      </c>
      <c r="L9614" s="17">
        <v>4</v>
      </c>
      <c r="M9614" s="17">
        <v>4</v>
      </c>
      <c r="N9614" s="17"/>
      <c r="O9614" s="17"/>
      <c r="P9614" s="17"/>
      <c r="Q9614" s="17"/>
      <c r="R9614" s="17"/>
      <c r="S9614" s="17"/>
      <c r="U9614" s="28">
        <f t="shared" si="15129"/>
        <v>201</v>
      </c>
      <c r="V9614" s="28">
        <f t="shared" si="15105"/>
        <v>213</v>
      </c>
    </row>
    <row r="9615" spans="1:24" ht="15" customHeight="1" x14ac:dyDescent="0.3">
      <c r="A9615" s="28">
        <f t="shared" si="15128"/>
        <v>201214</v>
      </c>
      <c r="B9615" s="5" t="s">
        <v>19</v>
      </c>
      <c r="C9615" s="5" t="s">
        <v>20</v>
      </c>
      <c r="D9615" s="5" t="s">
        <v>21</v>
      </c>
      <c r="E9615" s="5"/>
      <c r="F9615" s="70" t="s">
        <v>33</v>
      </c>
      <c r="G9615" s="5" t="s">
        <v>19</v>
      </c>
      <c r="H9615" s="5" t="s">
        <v>20</v>
      </c>
      <c r="J9615" s="28" t="str">
        <f t="shared" ref="J9615" si="15172">CONCATENATE(K9614,1)</f>
        <v>41</v>
      </c>
      <c r="K9615" s="22" t="e">
        <f t="array" ref="K9615:M9617">LINEST(B9618:B9621,C9618:C9621^{1,2},TRUE,TRUE)</f>
        <v>#VALUE!</v>
      </c>
      <c r="L9615" s="22" t="e">
        <v>#VALUE!</v>
      </c>
      <c r="M9615" s="22" t="e">
        <v>#VALUE!</v>
      </c>
      <c r="N9615" s="17"/>
      <c r="O9615" s="17"/>
      <c r="P9615" s="17"/>
      <c r="Q9615" s="17"/>
      <c r="R9615" s="17"/>
      <c r="S9615" s="17"/>
      <c r="U9615" s="28">
        <f t="shared" si="15129"/>
        <v>201</v>
      </c>
      <c r="V9615" s="28">
        <f t="shared" si="15105"/>
        <v>214</v>
      </c>
    </row>
    <row r="9616" spans="1:24" x14ac:dyDescent="0.3">
      <c r="A9616" s="28">
        <f t="shared" si="15128"/>
        <v>201215</v>
      </c>
      <c r="B9616" s="5" t="s">
        <v>22</v>
      </c>
      <c r="C9616" s="5" t="s">
        <v>23</v>
      </c>
      <c r="D9616" s="5" t="s">
        <v>24</v>
      </c>
      <c r="E9616" s="5" t="s">
        <v>32</v>
      </c>
      <c r="F9616" s="70"/>
      <c r="G9616" s="5" t="s">
        <v>22</v>
      </c>
      <c r="H9616" s="5" t="s">
        <v>23</v>
      </c>
      <c r="J9616" s="28" t="str">
        <f t="shared" ref="J9616" si="15173">CONCATENATE(K9614,2)</f>
        <v>42</v>
      </c>
      <c r="K9616" s="22" t="e">
        <v>#VALUE!</v>
      </c>
      <c r="L9616" s="22" t="e">
        <v>#VALUE!</v>
      </c>
      <c r="M9616" s="22" t="e">
        <v>#VALUE!</v>
      </c>
      <c r="N9616" s="17"/>
      <c r="O9616" s="17"/>
      <c r="P9616" s="17"/>
      <c r="Q9616" s="17"/>
      <c r="R9616" s="17"/>
      <c r="S9616" s="17"/>
      <c r="U9616" s="28">
        <f t="shared" si="15129"/>
        <v>201</v>
      </c>
      <c r="V9616" s="28">
        <f t="shared" si="15105"/>
        <v>215</v>
      </c>
    </row>
    <row r="9617" spans="1:22" x14ac:dyDescent="0.3">
      <c r="A9617" s="28">
        <f t="shared" si="15128"/>
        <v>201216</v>
      </c>
      <c r="B9617" s="6" t="str">
        <f t="shared" ref="B9617" si="15174">IF(H9610="","",H9610)</f>
        <v>°C</v>
      </c>
      <c r="C9617" s="6" t="str">
        <f t="shared" ref="C9617" si="15175">IF(H9610="","",H9610)</f>
        <v>°C</v>
      </c>
      <c r="D9617" s="6" t="str">
        <f t="shared" ref="D9617" si="15176">IF(H9610="","",H9610)</f>
        <v>°C</v>
      </c>
      <c r="E9617" s="6"/>
      <c r="F9617" s="6"/>
      <c r="G9617" s="6" t="str">
        <f t="shared" ref="G9617" si="15177">IF(H9610="","",H9610)</f>
        <v>°C</v>
      </c>
      <c r="H9617" s="6" t="str">
        <f t="shared" ref="H9617" si="15178">IF(H9610="","",H9610)</f>
        <v>°C</v>
      </c>
      <c r="J9617" s="28" t="str">
        <f t="shared" ref="J9617" si="15179">CONCATENATE(K9614,3)</f>
        <v>43</v>
      </c>
      <c r="K9617" s="22" t="e">
        <v>#VALUE!</v>
      </c>
      <c r="L9617" s="22" t="e">
        <v>#VALUE!</v>
      </c>
      <c r="M9617" s="22" t="e">
        <v>#VALUE!</v>
      </c>
      <c r="N9617" s="17"/>
      <c r="O9617" s="17"/>
      <c r="P9617" s="17"/>
      <c r="Q9617" s="17"/>
      <c r="R9617" s="17"/>
      <c r="S9617" s="17"/>
      <c r="U9617" s="28">
        <f t="shared" si="15129"/>
        <v>201</v>
      </c>
      <c r="V9617" s="28">
        <f t="shared" si="15105"/>
        <v>216</v>
      </c>
    </row>
    <row r="9618" spans="1:22" x14ac:dyDescent="0.3">
      <c r="A9618" s="28">
        <f t="shared" si="15128"/>
        <v>201217</v>
      </c>
      <c r="B9618" s="26"/>
      <c r="C9618" s="26"/>
      <c r="D9618" s="26"/>
      <c r="E9618" s="9"/>
      <c r="F9618" s="26"/>
      <c r="G9618" s="27"/>
      <c r="H9618" s="27"/>
      <c r="J9618" s="17"/>
      <c r="K9618" s="17">
        <v>5</v>
      </c>
      <c r="L9618" s="17">
        <v>5</v>
      </c>
      <c r="M9618" s="17">
        <v>5</v>
      </c>
      <c r="N9618" s="17">
        <v>5</v>
      </c>
      <c r="O9618" s="17"/>
      <c r="P9618" s="17"/>
      <c r="Q9618" s="17"/>
      <c r="R9618" s="17"/>
      <c r="S9618" s="17"/>
      <c r="U9618" s="28">
        <f t="shared" si="15129"/>
        <v>201</v>
      </c>
      <c r="V9618" s="28">
        <f t="shared" si="15105"/>
        <v>217</v>
      </c>
    </row>
    <row r="9619" spans="1:22" x14ac:dyDescent="0.3">
      <c r="A9619" s="28">
        <f t="shared" si="15128"/>
        <v>201218</v>
      </c>
      <c r="B9619" s="26"/>
      <c r="C9619" s="26"/>
      <c r="D9619" s="26"/>
      <c r="E9619" s="9"/>
      <c r="F9619" s="26"/>
      <c r="G9619" s="27"/>
      <c r="H9619" s="27"/>
      <c r="J9619" s="28" t="str">
        <f t="shared" ref="J9619" si="15180">CONCATENATE(K9618,1)</f>
        <v>51</v>
      </c>
      <c r="K9619" s="22" t="e">
        <f t="array" ref="K9619:N9621">LINEST(B9618:B9622,C9618:C9622^{1,2,3},TRUE,TRUE)</f>
        <v>#VALUE!</v>
      </c>
      <c r="L9619" s="22" t="e">
        <v>#VALUE!</v>
      </c>
      <c r="M9619" s="22" t="e">
        <v>#VALUE!</v>
      </c>
      <c r="N9619" s="22" t="e">
        <v>#VALUE!</v>
      </c>
      <c r="O9619" s="17"/>
      <c r="P9619" s="17"/>
      <c r="Q9619" s="17"/>
      <c r="R9619" s="17"/>
      <c r="S9619" s="17"/>
      <c r="U9619" s="28">
        <f t="shared" si="15129"/>
        <v>201</v>
      </c>
      <c r="V9619" s="28">
        <f t="shared" si="15105"/>
        <v>218</v>
      </c>
    </row>
    <row r="9620" spans="1:22" x14ac:dyDescent="0.3">
      <c r="A9620" s="28">
        <f t="shared" si="15128"/>
        <v>201219</v>
      </c>
      <c r="B9620" s="26"/>
      <c r="C9620" s="26"/>
      <c r="D9620" s="26"/>
      <c r="E9620" s="9"/>
      <c r="F9620" s="26"/>
      <c r="G9620" s="27"/>
      <c r="H9620" s="27"/>
      <c r="J9620" s="28" t="str">
        <f t="shared" ref="J9620" si="15181">CONCATENATE(K9618,2)</f>
        <v>52</v>
      </c>
      <c r="K9620" s="22" t="e">
        <v>#VALUE!</v>
      </c>
      <c r="L9620" s="22" t="e">
        <v>#VALUE!</v>
      </c>
      <c r="M9620" s="22" t="e">
        <v>#VALUE!</v>
      </c>
      <c r="N9620" s="22" t="e">
        <v>#VALUE!</v>
      </c>
      <c r="O9620" s="17"/>
      <c r="P9620" s="17"/>
      <c r="Q9620" s="17"/>
      <c r="R9620" s="17"/>
      <c r="S9620" s="17"/>
      <c r="U9620" s="28">
        <f t="shared" si="15129"/>
        <v>201</v>
      </c>
      <c r="V9620" s="28">
        <f t="shared" si="15105"/>
        <v>219</v>
      </c>
    </row>
    <row r="9621" spans="1:22" x14ac:dyDescent="0.3">
      <c r="A9621" s="28">
        <f t="shared" si="15128"/>
        <v>201220</v>
      </c>
      <c r="B9621" s="26"/>
      <c r="C9621" s="26"/>
      <c r="D9621" s="26"/>
      <c r="E9621" s="9"/>
      <c r="F9621" s="26"/>
      <c r="G9621" s="27"/>
      <c r="H9621" s="27"/>
      <c r="J9621" s="28" t="str">
        <f t="shared" ref="J9621" si="15182">CONCATENATE(K9618,3)</f>
        <v>53</v>
      </c>
      <c r="K9621" s="22" t="e">
        <v>#VALUE!</v>
      </c>
      <c r="L9621" s="22" t="e">
        <v>#VALUE!</v>
      </c>
      <c r="M9621" s="22" t="e">
        <v>#VALUE!</v>
      </c>
      <c r="N9621" s="22" t="e">
        <v>#VALUE!</v>
      </c>
      <c r="O9621" s="17"/>
      <c r="P9621" s="17"/>
      <c r="Q9621" s="17"/>
      <c r="R9621" s="17"/>
      <c r="S9621" s="17"/>
      <c r="U9621" s="28">
        <f t="shared" si="15129"/>
        <v>201</v>
      </c>
      <c r="V9621" s="28">
        <f t="shared" si="15105"/>
        <v>220</v>
      </c>
    </row>
    <row r="9622" spans="1:22" x14ac:dyDescent="0.3">
      <c r="A9622" s="28">
        <f t="shared" si="15128"/>
        <v>201221</v>
      </c>
      <c r="B9622" s="26"/>
      <c r="C9622" s="26"/>
      <c r="D9622" s="26"/>
      <c r="E9622" s="9"/>
      <c r="F9622" s="26"/>
      <c r="G9622" s="27"/>
      <c r="H9622" s="27"/>
      <c r="J9622" s="17"/>
      <c r="K9622" s="17">
        <v>6</v>
      </c>
      <c r="L9622" s="17">
        <v>6</v>
      </c>
      <c r="M9622" s="17">
        <v>6</v>
      </c>
      <c r="N9622" s="17">
        <v>6</v>
      </c>
      <c r="O9622" s="17">
        <v>6</v>
      </c>
      <c r="P9622" s="17"/>
      <c r="Q9622" s="17"/>
      <c r="R9622" s="17"/>
      <c r="S9622" s="17"/>
      <c r="U9622" s="28">
        <f t="shared" si="15129"/>
        <v>201</v>
      </c>
      <c r="V9622" s="28">
        <f t="shared" si="15105"/>
        <v>221</v>
      </c>
    </row>
    <row r="9623" spans="1:22" x14ac:dyDescent="0.3">
      <c r="A9623" s="28">
        <f t="shared" si="15128"/>
        <v>201222</v>
      </c>
      <c r="B9623" s="26"/>
      <c r="C9623" s="26"/>
      <c r="D9623" s="26"/>
      <c r="E9623" s="9"/>
      <c r="F9623" s="26"/>
      <c r="G9623" s="27"/>
      <c r="H9623" s="27"/>
      <c r="J9623" s="28" t="str">
        <f t="shared" ref="J9623" si="15183">CONCATENATE(K9622,1)</f>
        <v>61</v>
      </c>
      <c r="K9623" s="22" t="e">
        <f t="array" ref="K9623:O9625">LINEST(B9618:B9623,C9618:C9623^{1,2,3,4},TRUE,TRUE)</f>
        <v>#VALUE!</v>
      </c>
      <c r="L9623" s="22" t="e">
        <v>#VALUE!</v>
      </c>
      <c r="M9623" s="22" t="e">
        <v>#VALUE!</v>
      </c>
      <c r="N9623" s="22" t="e">
        <v>#VALUE!</v>
      </c>
      <c r="O9623" s="22" t="e">
        <v>#VALUE!</v>
      </c>
      <c r="P9623" s="17"/>
      <c r="Q9623" s="17"/>
      <c r="R9623" s="17"/>
      <c r="S9623" s="17"/>
      <c r="U9623" s="28">
        <f t="shared" si="15129"/>
        <v>201</v>
      </c>
      <c r="V9623" s="28">
        <f t="shared" si="15105"/>
        <v>222</v>
      </c>
    </row>
    <row r="9624" spans="1:22" x14ac:dyDescent="0.3">
      <c r="A9624" s="28">
        <f t="shared" si="15128"/>
        <v>201223</v>
      </c>
      <c r="B9624" s="26"/>
      <c r="C9624" s="26"/>
      <c r="D9624" s="26"/>
      <c r="E9624" s="9"/>
      <c r="F9624" s="26"/>
      <c r="G9624" s="27"/>
      <c r="H9624" s="27"/>
      <c r="J9624" s="28" t="str">
        <f t="shared" ref="J9624" si="15184">CONCATENATE(K9622,2)</f>
        <v>62</v>
      </c>
      <c r="K9624" s="22" t="e">
        <v>#VALUE!</v>
      </c>
      <c r="L9624" s="22" t="e">
        <v>#VALUE!</v>
      </c>
      <c r="M9624" s="22" t="e">
        <v>#VALUE!</v>
      </c>
      <c r="N9624" s="22" t="e">
        <v>#VALUE!</v>
      </c>
      <c r="O9624" s="22" t="e">
        <v>#VALUE!</v>
      </c>
      <c r="P9624" s="17"/>
      <c r="Q9624" s="17"/>
      <c r="R9624" s="17"/>
      <c r="S9624" s="17"/>
      <c r="U9624" s="28">
        <f t="shared" si="15129"/>
        <v>201</v>
      </c>
      <c r="V9624" s="28">
        <f t="shared" si="15105"/>
        <v>223</v>
      </c>
    </row>
    <row r="9625" spans="1:22" x14ac:dyDescent="0.3">
      <c r="A9625" s="28">
        <f t="shared" si="15128"/>
        <v>201224</v>
      </c>
      <c r="B9625" s="26"/>
      <c r="C9625" s="26"/>
      <c r="D9625" s="26"/>
      <c r="E9625" s="9"/>
      <c r="F9625" s="26"/>
      <c r="G9625" s="27"/>
      <c r="H9625" s="27"/>
      <c r="J9625" s="28" t="str">
        <f t="shared" ref="J9625" si="15185">CONCATENATE(K9622,3)</f>
        <v>63</v>
      </c>
      <c r="K9625" s="22" t="e">
        <v>#VALUE!</v>
      </c>
      <c r="L9625" s="22" t="e">
        <v>#VALUE!</v>
      </c>
      <c r="M9625" s="22" t="e">
        <v>#VALUE!</v>
      </c>
      <c r="N9625" s="22" t="e">
        <v>#VALUE!</v>
      </c>
      <c r="O9625" s="22" t="e">
        <v>#VALUE!</v>
      </c>
      <c r="P9625" s="17"/>
      <c r="Q9625" s="17"/>
      <c r="R9625" s="17"/>
      <c r="S9625" s="17"/>
      <c r="U9625" s="28">
        <f t="shared" si="15129"/>
        <v>201</v>
      </c>
      <c r="V9625" s="28">
        <f t="shared" si="15105"/>
        <v>224</v>
      </c>
    </row>
    <row r="9626" spans="1:22" x14ac:dyDescent="0.3">
      <c r="A9626" s="28">
        <f t="shared" si="15128"/>
        <v>201225</v>
      </c>
      <c r="B9626" s="26"/>
      <c r="C9626" s="26"/>
      <c r="D9626" s="26"/>
      <c r="E9626" s="9"/>
      <c r="F9626" s="26"/>
      <c r="G9626" s="27"/>
      <c r="H9626" s="27"/>
      <c r="J9626" s="17"/>
      <c r="K9626" s="17">
        <v>7</v>
      </c>
      <c r="L9626" s="17">
        <v>7</v>
      </c>
      <c r="M9626" s="17">
        <v>7</v>
      </c>
      <c r="N9626" s="17">
        <v>7</v>
      </c>
      <c r="O9626" s="17">
        <v>7</v>
      </c>
      <c r="P9626" s="17">
        <v>7</v>
      </c>
      <c r="Q9626" s="17"/>
      <c r="R9626" s="17"/>
      <c r="S9626" s="17"/>
      <c r="U9626" s="28">
        <f t="shared" si="15129"/>
        <v>201</v>
      </c>
      <c r="V9626" s="28">
        <f t="shared" si="15105"/>
        <v>225</v>
      </c>
    </row>
    <row r="9627" spans="1:22" x14ac:dyDescent="0.3">
      <c r="A9627" s="28">
        <f t="shared" si="15128"/>
        <v>201226</v>
      </c>
      <c r="B9627" s="26"/>
      <c r="C9627" s="26"/>
      <c r="D9627" s="26"/>
      <c r="E9627" s="9"/>
      <c r="F9627" s="26"/>
      <c r="G9627" s="27"/>
      <c r="H9627" s="27"/>
      <c r="J9627" s="28" t="str">
        <f t="shared" ref="J9627" si="15186">CONCATENATE(K9626,1)</f>
        <v>71</v>
      </c>
      <c r="K9627" s="22" t="e">
        <f t="array" ref="K9627:P9629">LINEST(B9618:B9624,C9618:C9624^{1,2,3,4,5},TRUE,TRUE)</f>
        <v>#VALUE!</v>
      </c>
      <c r="L9627" s="22" t="e">
        <v>#VALUE!</v>
      </c>
      <c r="M9627" s="22" t="e">
        <v>#VALUE!</v>
      </c>
      <c r="N9627" s="22" t="e">
        <v>#VALUE!</v>
      </c>
      <c r="O9627" s="22" t="e">
        <v>#VALUE!</v>
      </c>
      <c r="P9627" s="22" t="e">
        <v>#VALUE!</v>
      </c>
      <c r="Q9627" s="17"/>
      <c r="R9627" s="17"/>
      <c r="S9627" s="17"/>
      <c r="U9627" s="28">
        <f t="shared" si="15129"/>
        <v>201</v>
      </c>
      <c r="V9627" s="28">
        <f t="shared" si="15105"/>
        <v>226</v>
      </c>
    </row>
    <row r="9628" spans="1:22" x14ac:dyDescent="0.3">
      <c r="A9628" s="28">
        <f t="shared" si="15128"/>
        <v>201227</v>
      </c>
      <c r="B9628" s="2">
        <f t="shared" ref="B9628" si="15187">COUNT(B9618:B9627)-2</f>
        <v>-2</v>
      </c>
      <c r="J9628" s="28" t="str">
        <f t="shared" ref="J9628" si="15188">CONCATENATE(K9626,2)</f>
        <v>72</v>
      </c>
      <c r="K9628" s="22" t="e">
        <v>#VALUE!</v>
      </c>
      <c r="L9628" s="22" t="e">
        <v>#VALUE!</v>
      </c>
      <c r="M9628" s="22" t="e">
        <v>#VALUE!</v>
      </c>
      <c r="N9628" s="22" t="e">
        <v>#VALUE!</v>
      </c>
      <c r="O9628" s="22" t="e">
        <v>#VALUE!</v>
      </c>
      <c r="P9628" s="22" t="e">
        <v>#VALUE!</v>
      </c>
      <c r="Q9628" s="17"/>
      <c r="R9628" s="17"/>
      <c r="S9628" s="17"/>
      <c r="U9628" s="28">
        <f t="shared" si="15129"/>
        <v>201</v>
      </c>
      <c r="V9628" s="28">
        <f t="shared" si="15105"/>
        <v>227</v>
      </c>
    </row>
    <row r="9629" spans="1:22" x14ac:dyDescent="0.3">
      <c r="A9629" s="28">
        <f t="shared" si="15128"/>
        <v>201228</v>
      </c>
      <c r="J9629" s="28" t="str">
        <f t="shared" ref="J9629" si="15189">CONCATENATE(K9626,3)</f>
        <v>73</v>
      </c>
      <c r="K9629" s="22" t="e">
        <v>#VALUE!</v>
      </c>
      <c r="L9629" s="22" t="e">
        <v>#VALUE!</v>
      </c>
      <c r="M9629" s="22" t="e">
        <v>#VALUE!</v>
      </c>
      <c r="N9629" s="22" t="e">
        <v>#VALUE!</v>
      </c>
      <c r="O9629" s="22" t="e">
        <v>#VALUE!</v>
      </c>
      <c r="P9629" s="22" t="e">
        <v>#VALUE!</v>
      </c>
      <c r="Q9629" s="17"/>
      <c r="R9629" s="17"/>
      <c r="S9629" s="17"/>
      <c r="U9629" s="28">
        <f t="shared" si="15129"/>
        <v>201</v>
      </c>
      <c r="V9629" s="28">
        <f t="shared" si="15105"/>
        <v>228</v>
      </c>
    </row>
    <row r="9630" spans="1:22" x14ac:dyDescent="0.3">
      <c r="A9630" s="28">
        <f t="shared" si="15128"/>
        <v>201229</v>
      </c>
      <c r="B9630" s="66" t="s">
        <v>25</v>
      </c>
      <c r="C9630" s="66"/>
      <c r="D9630" s="66"/>
      <c r="E9630" s="66"/>
      <c r="F9630" s="66"/>
      <c r="G9630" s="66"/>
      <c r="H9630" s="66"/>
      <c r="J9630" s="17"/>
      <c r="K9630" s="17">
        <v>8</v>
      </c>
      <c r="L9630" s="17">
        <v>8</v>
      </c>
      <c r="M9630" s="17">
        <v>8</v>
      </c>
      <c r="N9630" s="17">
        <v>8</v>
      </c>
      <c r="O9630" s="17">
        <v>8</v>
      </c>
      <c r="P9630" s="17">
        <v>8</v>
      </c>
      <c r="Q9630" s="17">
        <v>8</v>
      </c>
      <c r="R9630" s="17"/>
      <c r="S9630" s="17"/>
      <c r="U9630" s="28">
        <f t="shared" si="15129"/>
        <v>201</v>
      </c>
      <c r="V9630" s="28">
        <f t="shared" si="15105"/>
        <v>229</v>
      </c>
    </row>
    <row r="9631" spans="1:22" x14ac:dyDescent="0.3">
      <c r="A9631" s="28">
        <f t="shared" si="15128"/>
        <v>201230</v>
      </c>
      <c r="B9631" s="71"/>
      <c r="C9631" s="71"/>
      <c r="D9631" s="71"/>
      <c r="E9631" s="71"/>
      <c r="F9631" s="71"/>
      <c r="G9631" s="71"/>
      <c r="H9631" s="71"/>
      <c r="J9631" s="28" t="str">
        <f t="shared" ref="J9631" si="15190">CONCATENATE(K9630,1)</f>
        <v>81</v>
      </c>
      <c r="K9631" s="22" t="e">
        <f t="array" ref="K9631:Q9633">LINEST(B9618:B9625,C9618:C9625^{1,2,3,4,5,6},TRUE,TRUE)</f>
        <v>#VALUE!</v>
      </c>
      <c r="L9631" s="22" t="e">
        <v>#VALUE!</v>
      </c>
      <c r="M9631" s="22" t="e">
        <v>#VALUE!</v>
      </c>
      <c r="N9631" s="22" t="e">
        <v>#VALUE!</v>
      </c>
      <c r="O9631" s="22" t="e">
        <v>#VALUE!</v>
      </c>
      <c r="P9631" s="22" t="e">
        <v>#VALUE!</v>
      </c>
      <c r="Q9631" s="22" t="e">
        <v>#VALUE!</v>
      </c>
      <c r="R9631" s="17"/>
      <c r="S9631" s="17"/>
      <c r="U9631" s="28">
        <f t="shared" si="15129"/>
        <v>201</v>
      </c>
      <c r="V9631" s="28">
        <f t="shared" si="15105"/>
        <v>230</v>
      </c>
    </row>
    <row r="9632" spans="1:22" x14ac:dyDescent="0.3">
      <c r="A9632" s="28">
        <f t="shared" si="15128"/>
        <v>201231</v>
      </c>
      <c r="B9632" s="71"/>
      <c r="C9632" s="71"/>
      <c r="D9632" s="71"/>
      <c r="E9632" s="71"/>
      <c r="F9632" s="71"/>
      <c r="G9632" s="71"/>
      <c r="H9632" s="71"/>
      <c r="J9632" s="28" t="str">
        <f t="shared" ref="J9632" si="15191">CONCATENATE(K9630,2)</f>
        <v>82</v>
      </c>
      <c r="K9632" s="22" t="e">
        <v>#VALUE!</v>
      </c>
      <c r="L9632" s="22" t="e">
        <v>#VALUE!</v>
      </c>
      <c r="M9632" s="22" t="e">
        <v>#VALUE!</v>
      </c>
      <c r="N9632" s="22" t="e">
        <v>#VALUE!</v>
      </c>
      <c r="O9632" s="22" t="e">
        <v>#VALUE!</v>
      </c>
      <c r="P9632" s="22" t="e">
        <v>#VALUE!</v>
      </c>
      <c r="Q9632" s="22" t="e">
        <v>#VALUE!</v>
      </c>
      <c r="R9632" s="17"/>
      <c r="S9632" s="17"/>
      <c r="U9632" s="28">
        <f t="shared" si="15129"/>
        <v>201</v>
      </c>
      <c r="V9632" s="28">
        <f t="shared" si="15105"/>
        <v>231</v>
      </c>
    </row>
    <row r="9633" spans="1:22" x14ac:dyDescent="0.3">
      <c r="A9633" s="28">
        <f t="shared" si="15128"/>
        <v>201232</v>
      </c>
      <c r="J9633" s="28" t="str">
        <f t="shared" ref="J9633" si="15192">CONCATENATE(K9630,3)</f>
        <v>83</v>
      </c>
      <c r="K9633" s="22" t="e">
        <v>#VALUE!</v>
      </c>
      <c r="L9633" s="22" t="e">
        <v>#VALUE!</v>
      </c>
      <c r="M9633" s="22" t="e">
        <v>#VALUE!</v>
      </c>
      <c r="N9633" s="22" t="e">
        <v>#VALUE!</v>
      </c>
      <c r="O9633" s="22" t="e">
        <v>#VALUE!</v>
      </c>
      <c r="P9633" s="22" t="e">
        <v>#VALUE!</v>
      </c>
      <c r="Q9633" s="22" t="e">
        <v>#VALUE!</v>
      </c>
      <c r="R9633" s="17"/>
      <c r="S9633" s="17"/>
      <c r="U9633" s="28">
        <f t="shared" si="15129"/>
        <v>201</v>
      </c>
      <c r="V9633" s="28">
        <f t="shared" si="15105"/>
        <v>232</v>
      </c>
    </row>
    <row r="9634" spans="1:22" ht="15" customHeight="1" x14ac:dyDescent="0.3">
      <c r="A9634" s="28">
        <f t="shared" si="15128"/>
        <v>201233</v>
      </c>
      <c r="B9634" s="66" t="s">
        <v>52</v>
      </c>
      <c r="C9634" s="66"/>
      <c r="D9634" s="66"/>
      <c r="E9634" s="10" t="str">
        <f>IF(D9604="","",MAX(E9635,E9636))</f>
        <v/>
      </c>
      <c r="J9634" s="17"/>
      <c r="K9634" s="17">
        <v>9</v>
      </c>
      <c r="L9634" s="17">
        <v>9</v>
      </c>
      <c r="M9634" s="17">
        <v>9</v>
      </c>
      <c r="N9634" s="17">
        <v>9</v>
      </c>
      <c r="O9634" s="17">
        <v>9</v>
      </c>
      <c r="P9634" s="17">
        <v>9</v>
      </c>
      <c r="Q9634" s="17">
        <v>9</v>
      </c>
      <c r="R9634" s="17">
        <v>9</v>
      </c>
      <c r="S9634" s="17"/>
      <c r="U9634" s="28">
        <f t="shared" si="15129"/>
        <v>201</v>
      </c>
      <c r="V9634" s="28">
        <f t="shared" si="15105"/>
        <v>233</v>
      </c>
    </row>
    <row r="9635" spans="1:22" x14ac:dyDescent="0.3">
      <c r="A9635" s="28">
        <f t="shared" si="15128"/>
        <v>201234</v>
      </c>
      <c r="B9635" s="2" t="s">
        <v>26</v>
      </c>
      <c r="C9635" s="2" t="s">
        <v>27</v>
      </c>
      <c r="D9635" s="2" t="s">
        <v>28</v>
      </c>
      <c r="E9635" s="11">
        <f>ABS(MIN(D9636:D9645))</f>
        <v>0</v>
      </c>
      <c r="G9635" s="2" t="s">
        <v>230</v>
      </c>
      <c r="J9635" s="28" t="str">
        <f t="shared" ref="J9635" si="15193">CONCATENATE(K9634,1)</f>
        <v>91</v>
      </c>
      <c r="K9635" s="22" t="e">
        <f t="array" ref="K9635:R9637">LINEST(B9618:B9626,C9618:C9626^{1,2,3,4,5,6,7},TRUE,TRUE)</f>
        <v>#VALUE!</v>
      </c>
      <c r="L9635" s="22" t="e">
        <v>#VALUE!</v>
      </c>
      <c r="M9635" s="22" t="e">
        <v>#VALUE!</v>
      </c>
      <c r="N9635" s="22" t="e">
        <v>#VALUE!</v>
      </c>
      <c r="O9635" s="22" t="e">
        <v>#VALUE!</v>
      </c>
      <c r="P9635" s="22" t="e">
        <v>#VALUE!</v>
      </c>
      <c r="Q9635" s="22" t="e">
        <v>#VALUE!</v>
      </c>
      <c r="R9635" s="22" t="e">
        <v>#VALUE!</v>
      </c>
      <c r="S9635" s="17"/>
      <c r="U9635" s="28">
        <f t="shared" si="15129"/>
        <v>201</v>
      </c>
      <c r="V9635" s="28">
        <f t="shared" ref="V9635:V9696" si="15194">V9634+1</f>
        <v>234</v>
      </c>
    </row>
    <row r="9636" spans="1:22" x14ac:dyDescent="0.3">
      <c r="A9636" s="28">
        <f t="shared" si="15128"/>
        <v>201235</v>
      </c>
      <c r="B9636" s="7">
        <f t="shared" ref="B9636:B9645" si="15195">C9618-B9618</f>
        <v>0</v>
      </c>
      <c r="C9636" s="7">
        <f t="shared" ref="C9636:C9645" si="15196">H9618-G9618</f>
        <v>0</v>
      </c>
      <c r="D9636" s="7">
        <f>C9636-B9636</f>
        <v>0</v>
      </c>
      <c r="E9636" s="11">
        <f>ABS(MAX(D9636:D9645))</f>
        <v>0</v>
      </c>
      <c r="F9636" s="13"/>
      <c r="G9636" s="2" t="str">
        <f>IF(D9618="","",D9618/E9618)</f>
        <v/>
      </c>
      <c r="H9636" s="13"/>
      <c r="J9636" s="28" t="str">
        <f t="shared" ref="J9636" si="15197">CONCATENATE(K9634,2)</f>
        <v>92</v>
      </c>
      <c r="K9636" s="22" t="e">
        <v>#VALUE!</v>
      </c>
      <c r="L9636" s="22" t="e">
        <v>#VALUE!</v>
      </c>
      <c r="M9636" s="22" t="e">
        <v>#VALUE!</v>
      </c>
      <c r="N9636" s="22" t="e">
        <v>#VALUE!</v>
      </c>
      <c r="O9636" s="22" t="e">
        <v>#VALUE!</v>
      </c>
      <c r="P9636" s="22" t="e">
        <v>#VALUE!</v>
      </c>
      <c r="Q9636" s="22" t="e">
        <v>#VALUE!</v>
      </c>
      <c r="R9636" s="22" t="e">
        <v>#VALUE!</v>
      </c>
      <c r="S9636" s="17"/>
      <c r="U9636" s="28">
        <f t="shared" si="15129"/>
        <v>201</v>
      </c>
      <c r="V9636" s="28">
        <f t="shared" si="15194"/>
        <v>235</v>
      </c>
    </row>
    <row r="9637" spans="1:22" x14ac:dyDescent="0.3">
      <c r="A9637" s="28">
        <f t="shared" si="15128"/>
        <v>201236</v>
      </c>
      <c r="B9637" s="7">
        <f t="shared" si="15195"/>
        <v>0</v>
      </c>
      <c r="C9637" s="7">
        <f t="shared" si="15196"/>
        <v>0</v>
      </c>
      <c r="D9637" s="7">
        <f t="shared" ref="D9637:D9645" si="15198">C9637-B9637</f>
        <v>0</v>
      </c>
      <c r="E9637" s="12" t="s">
        <v>34</v>
      </c>
      <c r="G9637" s="2" t="str">
        <f t="shared" ref="G9637:G9645" si="15199">IF(D9619="","",D9619/E9619)</f>
        <v/>
      </c>
      <c r="H9637" s="13"/>
      <c r="J9637" s="28" t="str">
        <f t="shared" ref="J9637" si="15200">CONCATENATE(K9634,3)</f>
        <v>93</v>
      </c>
      <c r="K9637" s="22" t="e">
        <v>#VALUE!</v>
      </c>
      <c r="L9637" s="22" t="e">
        <v>#VALUE!</v>
      </c>
      <c r="M9637" s="22" t="e">
        <v>#VALUE!</v>
      </c>
      <c r="N9637" s="22" t="e">
        <v>#VALUE!</v>
      </c>
      <c r="O9637" s="22" t="e">
        <v>#VALUE!</v>
      </c>
      <c r="P9637" s="22" t="e">
        <v>#VALUE!</v>
      </c>
      <c r="Q9637" s="22" t="e">
        <v>#VALUE!</v>
      </c>
      <c r="R9637" s="22" t="e">
        <v>#VALUE!</v>
      </c>
      <c r="S9637" s="17"/>
      <c r="U9637" s="28">
        <f t="shared" si="15129"/>
        <v>201</v>
      </c>
      <c r="V9637" s="28">
        <f t="shared" si="15194"/>
        <v>236</v>
      </c>
    </row>
    <row r="9638" spans="1:22" x14ac:dyDescent="0.3">
      <c r="A9638" s="28">
        <f t="shared" si="15128"/>
        <v>201237</v>
      </c>
      <c r="B9638" s="7">
        <f t="shared" si="15195"/>
        <v>0</v>
      </c>
      <c r="C9638" s="7">
        <f t="shared" si="15196"/>
        <v>0</v>
      </c>
      <c r="D9638" s="7">
        <f t="shared" si="15198"/>
        <v>0</v>
      </c>
      <c r="E9638" s="10" t="str">
        <f>IF(D9604="","",MAX(E9639,E9640))</f>
        <v/>
      </c>
      <c r="G9638" s="2" t="str">
        <f t="shared" si="15199"/>
        <v/>
      </c>
      <c r="H9638" s="13"/>
      <c r="J9638" s="17"/>
      <c r="K9638" s="17">
        <v>10</v>
      </c>
      <c r="L9638" s="17">
        <v>10</v>
      </c>
      <c r="M9638" s="17">
        <v>10</v>
      </c>
      <c r="N9638" s="17">
        <v>10</v>
      </c>
      <c r="O9638" s="17">
        <v>10</v>
      </c>
      <c r="P9638" s="17">
        <v>10</v>
      </c>
      <c r="Q9638" s="17">
        <v>10</v>
      </c>
      <c r="R9638" s="17">
        <v>10</v>
      </c>
      <c r="S9638" s="17">
        <v>10</v>
      </c>
      <c r="U9638" s="28">
        <f t="shared" si="15129"/>
        <v>201</v>
      </c>
      <c r="V9638" s="28">
        <f t="shared" si="15194"/>
        <v>237</v>
      </c>
    </row>
    <row r="9639" spans="1:22" x14ac:dyDescent="0.3">
      <c r="A9639" s="28">
        <f t="shared" si="15128"/>
        <v>201238</v>
      </c>
      <c r="B9639" s="7">
        <f t="shared" si="15195"/>
        <v>0</v>
      </c>
      <c r="C9639" s="7">
        <f t="shared" si="15196"/>
        <v>0</v>
      </c>
      <c r="D9639" s="7">
        <f t="shared" si="15198"/>
        <v>0</v>
      </c>
      <c r="E9639" s="11">
        <f>ABS(MIN(B9636:B9645))</f>
        <v>0</v>
      </c>
      <c r="G9639" s="2" t="str">
        <f t="shared" si="15199"/>
        <v/>
      </c>
      <c r="H9639" s="13"/>
      <c r="J9639" s="28" t="str">
        <f t="shared" ref="J9639" si="15201">CONCATENATE(K9638,1)</f>
        <v>101</v>
      </c>
      <c r="K9639" s="22" t="e">
        <f t="array" ref="K9639:S9641">LINEST(B9618:B9627,C9618:C9627^{1,2,3,4,5,6,7,8},TRUE,TRUE)</f>
        <v>#VALUE!</v>
      </c>
      <c r="L9639" s="22" t="e">
        <v>#VALUE!</v>
      </c>
      <c r="M9639" s="22" t="e">
        <v>#VALUE!</v>
      </c>
      <c r="N9639" s="22" t="e">
        <v>#VALUE!</v>
      </c>
      <c r="O9639" s="22" t="e">
        <v>#VALUE!</v>
      </c>
      <c r="P9639" s="22" t="e">
        <v>#VALUE!</v>
      </c>
      <c r="Q9639" s="22" t="e">
        <v>#VALUE!</v>
      </c>
      <c r="R9639" s="22" t="e">
        <v>#VALUE!</v>
      </c>
      <c r="S9639" s="22" t="e">
        <v>#VALUE!</v>
      </c>
      <c r="U9639" s="28">
        <f t="shared" si="15129"/>
        <v>201</v>
      </c>
      <c r="V9639" s="28">
        <f t="shared" si="15194"/>
        <v>238</v>
      </c>
    </row>
    <row r="9640" spans="1:22" x14ac:dyDescent="0.3">
      <c r="A9640" s="28">
        <f t="shared" si="15128"/>
        <v>201239</v>
      </c>
      <c r="B9640" s="7">
        <f t="shared" si="15195"/>
        <v>0</v>
      </c>
      <c r="C9640" s="7">
        <f t="shared" si="15196"/>
        <v>0</v>
      </c>
      <c r="D9640" s="7">
        <f t="shared" si="15198"/>
        <v>0</v>
      </c>
      <c r="E9640" s="11">
        <f>ABS(MAX(B9636:B9645))</f>
        <v>0</v>
      </c>
      <c r="G9640" s="2" t="str">
        <f t="shared" si="15199"/>
        <v/>
      </c>
      <c r="H9640" s="13"/>
      <c r="J9640" s="28" t="str">
        <f t="shared" ref="J9640" si="15202">CONCATENATE(K9638,2)</f>
        <v>102</v>
      </c>
      <c r="K9640" s="22" t="e">
        <v>#VALUE!</v>
      </c>
      <c r="L9640" s="22" t="e">
        <v>#VALUE!</v>
      </c>
      <c r="M9640" s="22" t="e">
        <v>#VALUE!</v>
      </c>
      <c r="N9640" s="22" t="e">
        <v>#VALUE!</v>
      </c>
      <c r="O9640" s="22" t="e">
        <v>#VALUE!</v>
      </c>
      <c r="P9640" s="22" t="e">
        <v>#VALUE!</v>
      </c>
      <c r="Q9640" s="22" t="e">
        <v>#VALUE!</v>
      </c>
      <c r="R9640" s="22" t="e">
        <v>#VALUE!</v>
      </c>
      <c r="S9640" s="22" t="e">
        <v>#VALUE!</v>
      </c>
      <c r="U9640" s="28">
        <f t="shared" si="15129"/>
        <v>201</v>
      </c>
      <c r="V9640" s="28">
        <f t="shared" si="15194"/>
        <v>239</v>
      </c>
    </row>
    <row r="9641" spans="1:22" x14ac:dyDescent="0.3">
      <c r="A9641" s="28">
        <f t="shared" si="15128"/>
        <v>201240</v>
      </c>
      <c r="B9641" s="7">
        <f t="shared" si="15195"/>
        <v>0</v>
      </c>
      <c r="C9641" s="7">
        <f t="shared" si="15196"/>
        <v>0</v>
      </c>
      <c r="D9641" s="7">
        <f t="shared" si="15198"/>
        <v>0</v>
      </c>
      <c r="E9641" s="12" t="s">
        <v>231</v>
      </c>
      <c r="G9641" s="2" t="str">
        <f t="shared" si="15199"/>
        <v/>
      </c>
      <c r="H9641" s="13"/>
      <c r="J9641" s="28" t="str">
        <f t="shared" ref="J9641" si="15203">CONCATENATE(K9638,3)</f>
        <v>103</v>
      </c>
      <c r="K9641" s="22" t="e">
        <v>#VALUE!</v>
      </c>
      <c r="L9641" s="22" t="e">
        <v>#VALUE!</v>
      </c>
      <c r="M9641" s="22" t="e">
        <v>#VALUE!</v>
      </c>
      <c r="N9641" s="22" t="e">
        <v>#VALUE!</v>
      </c>
      <c r="O9641" s="22" t="e">
        <v>#VALUE!</v>
      </c>
      <c r="P9641" s="22" t="e">
        <v>#VALUE!</v>
      </c>
      <c r="Q9641" s="22" t="e">
        <v>#VALUE!</v>
      </c>
      <c r="R9641" s="22" t="e">
        <v>#VALUE!</v>
      </c>
      <c r="S9641" s="22" t="e">
        <v>#VALUE!</v>
      </c>
      <c r="U9641" s="28">
        <f t="shared" si="15129"/>
        <v>201</v>
      </c>
      <c r="V9641" s="28">
        <f t="shared" si="15194"/>
        <v>240</v>
      </c>
    </row>
    <row r="9642" spans="1:22" x14ac:dyDescent="0.3">
      <c r="A9642" s="28">
        <f t="shared" si="15128"/>
        <v>201241</v>
      </c>
      <c r="B9642" s="7">
        <f t="shared" si="15195"/>
        <v>0</v>
      </c>
      <c r="C9642" s="7">
        <f t="shared" si="15196"/>
        <v>0</v>
      </c>
      <c r="D9642" s="7">
        <f t="shared" si="15198"/>
        <v>0</v>
      </c>
      <c r="E9642" s="10" t="e">
        <f>IF(D9604="","",MAX(E9643,E9644))*2</f>
        <v>#VALUE!</v>
      </c>
      <c r="G9642" s="2" t="str">
        <f t="shared" si="15199"/>
        <v/>
      </c>
      <c r="H9642" s="13"/>
      <c r="U9642" s="28">
        <f t="shared" si="15129"/>
        <v>201</v>
      </c>
      <c r="V9642" s="28">
        <f t="shared" si="15194"/>
        <v>241</v>
      </c>
    </row>
    <row r="9643" spans="1:22" x14ac:dyDescent="0.3">
      <c r="A9643" s="28">
        <f t="shared" si="15128"/>
        <v>201242</v>
      </c>
      <c r="B9643" s="7">
        <f t="shared" si="15195"/>
        <v>0</v>
      </c>
      <c r="C9643" s="7">
        <f t="shared" si="15196"/>
        <v>0</v>
      </c>
      <c r="D9643" s="7">
        <f t="shared" si="15198"/>
        <v>0</v>
      </c>
      <c r="E9643" s="11">
        <f>ABS(MIN(G9636:G9645))</f>
        <v>0</v>
      </c>
      <c r="G9643" s="2" t="str">
        <f t="shared" si="15199"/>
        <v/>
      </c>
      <c r="U9643" s="28">
        <f t="shared" si="15129"/>
        <v>201</v>
      </c>
      <c r="V9643" s="28">
        <f t="shared" si="15194"/>
        <v>242</v>
      </c>
    </row>
    <row r="9644" spans="1:22" x14ac:dyDescent="0.3">
      <c r="A9644" s="28">
        <f t="shared" si="15128"/>
        <v>201243</v>
      </c>
      <c r="B9644" s="7">
        <f t="shared" si="15195"/>
        <v>0</v>
      </c>
      <c r="C9644" s="7">
        <f t="shared" si="15196"/>
        <v>0</v>
      </c>
      <c r="D9644" s="7">
        <f t="shared" si="15198"/>
        <v>0</v>
      </c>
      <c r="E9644" s="11">
        <f>ABS(MAX(G9636:G9645))</f>
        <v>0</v>
      </c>
      <c r="G9644" s="2" t="str">
        <f t="shared" si="15199"/>
        <v/>
      </c>
      <c r="U9644" s="28">
        <f t="shared" si="15129"/>
        <v>201</v>
      </c>
      <c r="V9644" s="28">
        <f t="shared" si="15194"/>
        <v>243</v>
      </c>
    </row>
    <row r="9645" spans="1:22" x14ac:dyDescent="0.3">
      <c r="A9645" s="28">
        <f t="shared" si="15128"/>
        <v>201244</v>
      </c>
      <c r="B9645" s="7">
        <f t="shared" si="15195"/>
        <v>0</v>
      </c>
      <c r="C9645" s="7">
        <f t="shared" si="15196"/>
        <v>0</v>
      </c>
      <c r="D9645" s="7">
        <f t="shared" si="15198"/>
        <v>0</v>
      </c>
      <c r="F9645" s="13"/>
      <c r="G9645" s="2" t="str">
        <f t="shared" si="15199"/>
        <v/>
      </c>
      <c r="U9645" s="28">
        <f t="shared" si="15129"/>
        <v>201</v>
      </c>
      <c r="V9645" s="28">
        <f t="shared" si="15194"/>
        <v>244</v>
      </c>
    </row>
    <row r="9646" spans="1:22" x14ac:dyDescent="0.3">
      <c r="A9646" s="28">
        <f t="shared" si="15128"/>
        <v>201245</v>
      </c>
      <c r="F9646" s="13"/>
      <c r="U9646" s="28">
        <f t="shared" si="15129"/>
        <v>201</v>
      </c>
      <c r="V9646" s="28">
        <f t="shared" si="15194"/>
        <v>245</v>
      </c>
    </row>
    <row r="9647" spans="1:22" x14ac:dyDescent="0.3">
      <c r="A9647" s="28">
        <f t="shared" si="15128"/>
        <v>201246</v>
      </c>
      <c r="F9647" s="13"/>
      <c r="U9647" s="28">
        <f t="shared" si="15129"/>
        <v>201</v>
      </c>
      <c r="V9647" s="28">
        <f t="shared" si="15194"/>
        <v>246</v>
      </c>
    </row>
    <row r="9648" spans="1:22" x14ac:dyDescent="0.3">
      <c r="A9648" s="28">
        <f t="shared" si="15128"/>
        <v>201247</v>
      </c>
      <c r="F9648" s="13"/>
      <c r="U9648" s="28">
        <f t="shared" si="15129"/>
        <v>201</v>
      </c>
      <c r="V9648" s="28">
        <f t="shared" si="15194"/>
        <v>247</v>
      </c>
    </row>
    <row r="9649" spans="1:24" s="8" customFormat="1" x14ac:dyDescent="0.3"/>
    <row r="9650" spans="1:24" x14ac:dyDescent="0.3">
      <c r="A9650" s="28">
        <f t="shared" ref="A9650:A9696" si="15204">ROUND(CONCATENATE(U9650,V9650),0)</f>
        <v>202201</v>
      </c>
      <c r="B9650" s="63" t="s">
        <v>0</v>
      </c>
      <c r="C9650" s="63"/>
      <c r="D9650" s="71"/>
      <c r="E9650" s="71"/>
      <c r="F9650" s="71"/>
      <c r="G9650" s="71"/>
      <c r="H9650" s="71"/>
      <c r="U9650" s="28">
        <f t="shared" ref="U9650:U9698" si="15205">U9648+1</f>
        <v>202</v>
      </c>
      <c r="V9650" s="28">
        <v>201</v>
      </c>
    </row>
    <row r="9651" spans="1:24" x14ac:dyDescent="0.3">
      <c r="A9651" s="28">
        <f t="shared" si="15204"/>
        <v>202202</v>
      </c>
      <c r="B9651" s="72" t="s">
        <v>70</v>
      </c>
      <c r="C9651" s="73"/>
      <c r="D9651" s="30"/>
      <c r="E9651" s="66" t="s">
        <v>71</v>
      </c>
      <c r="F9651" s="66"/>
      <c r="G9651" s="74"/>
      <c r="H9651" s="74"/>
      <c r="U9651" s="28">
        <f t="shared" si="15129"/>
        <v>202</v>
      </c>
      <c r="V9651" s="28">
        <f t="shared" ref="V9651" si="15206">V9650+1</f>
        <v>202</v>
      </c>
    </row>
    <row r="9652" spans="1:24" x14ac:dyDescent="0.3">
      <c r="A9652" s="28">
        <f t="shared" si="15204"/>
        <v>202203</v>
      </c>
      <c r="B9652" s="75" t="s">
        <v>6</v>
      </c>
      <c r="C9652" s="75"/>
      <c r="D9652" s="71"/>
      <c r="E9652" s="71"/>
      <c r="F9652" s="71"/>
      <c r="G9652" s="71"/>
      <c r="H9652" s="71"/>
      <c r="U9652" s="28">
        <f t="shared" si="15129"/>
        <v>202</v>
      </c>
      <c r="V9652" s="28">
        <f t="shared" si="15194"/>
        <v>203</v>
      </c>
    </row>
    <row r="9653" spans="1:24" x14ac:dyDescent="0.3">
      <c r="A9653" s="28">
        <f t="shared" si="15204"/>
        <v>202204</v>
      </c>
      <c r="B9653" s="63" t="s">
        <v>7</v>
      </c>
      <c r="C9653" s="63"/>
      <c r="D9653" s="71"/>
      <c r="E9653" s="71"/>
      <c r="F9653" s="71"/>
      <c r="G9653" s="71"/>
      <c r="H9653" s="71"/>
      <c r="J9653" s="17"/>
      <c r="K9653" s="17" t="s">
        <v>53</v>
      </c>
      <c r="L9653" s="17" t="s">
        <v>54</v>
      </c>
      <c r="M9653" s="17" t="s">
        <v>55</v>
      </c>
      <c r="N9653" s="17" t="s">
        <v>56</v>
      </c>
      <c r="O9653" s="17" t="s">
        <v>57</v>
      </c>
      <c r="P9653" s="17" t="s">
        <v>2</v>
      </c>
      <c r="Q9653" s="17" t="s">
        <v>3</v>
      </c>
      <c r="R9653" s="17" t="s">
        <v>4</v>
      </c>
      <c r="S9653" s="17" t="s">
        <v>5</v>
      </c>
      <c r="U9653" s="28">
        <f t="shared" si="15129"/>
        <v>202</v>
      </c>
      <c r="V9653" s="28">
        <f t="shared" si="15194"/>
        <v>204</v>
      </c>
      <c r="X9653" s="1" t="s">
        <v>48</v>
      </c>
    </row>
    <row r="9654" spans="1:24" x14ac:dyDescent="0.3">
      <c r="A9654" s="28">
        <f t="shared" si="15204"/>
        <v>202205</v>
      </c>
      <c r="B9654" s="63" t="s">
        <v>9</v>
      </c>
      <c r="C9654" s="63"/>
      <c r="D9654" s="71"/>
      <c r="E9654" s="71"/>
      <c r="F9654" s="71"/>
      <c r="G9654" s="71"/>
      <c r="H9654" s="71"/>
      <c r="J9654" s="17">
        <f t="shared" ref="J9654" si="15207">COUNTA(B9666:B9675)</f>
        <v>0</v>
      </c>
      <c r="K9654" s="17">
        <f t="shared" ref="K9654" si="15208">IF(L9654-1&lt;2,0,L9654-1)</f>
        <v>0</v>
      </c>
      <c r="L9654" s="17">
        <f t="shared" ref="L9654" si="15209">IF(M9654-1&lt;2,0,M9654-1)</f>
        <v>0</v>
      </c>
      <c r="M9654" s="17">
        <f t="shared" ref="M9654" si="15210">IF(N9654-1&lt;2,0,N9654-1)</f>
        <v>0</v>
      </c>
      <c r="N9654" s="17">
        <f t="shared" ref="N9654" si="15211">IF(O9654-1&lt;2,0,O9654-1)</f>
        <v>0</v>
      </c>
      <c r="O9654" s="17">
        <f t="shared" ref="O9654" si="15212">IF(P9654-1&lt;2,0,P9654-1)</f>
        <v>0</v>
      </c>
      <c r="P9654" s="17">
        <f t="shared" ref="P9654" si="15213">IF(Q9654-1&lt;2,0,Q9654-1)</f>
        <v>0</v>
      </c>
      <c r="Q9654" s="17">
        <f t="shared" ref="Q9654" si="15214">IF(R9654-1&lt;2,0,R9654-1)</f>
        <v>0</v>
      </c>
      <c r="R9654" s="17">
        <f t="shared" ref="R9654" si="15215">IF(S9654-1&lt;2,0,S9654-1)</f>
        <v>0</v>
      </c>
      <c r="S9654" s="17">
        <f t="shared" ref="S9654" si="15216">J9654</f>
        <v>0</v>
      </c>
      <c r="U9654" s="28">
        <f t="shared" si="15129"/>
        <v>202</v>
      </c>
      <c r="V9654" s="28">
        <f t="shared" si="15194"/>
        <v>205</v>
      </c>
      <c r="X9654" s="1" t="s">
        <v>49</v>
      </c>
    </row>
    <row r="9655" spans="1:24" x14ac:dyDescent="0.3">
      <c r="A9655" s="28">
        <f t="shared" si="15204"/>
        <v>202206</v>
      </c>
      <c r="B9655" s="63" t="s">
        <v>10</v>
      </c>
      <c r="C9655" s="63"/>
      <c r="D9655" s="71"/>
      <c r="E9655" s="71"/>
      <c r="F9655" s="71"/>
      <c r="G9655" s="71"/>
      <c r="H9655" s="71"/>
      <c r="J9655" s="28" t="str">
        <f t="shared" ref="J9655" si="15217">CONCATENATE(J9654,1)</f>
        <v>01</v>
      </c>
      <c r="K9655" s="29">
        <f t="shared" ref="K9655" si="15218">IF(K9654=0,0,VLOOKUP(J9655,J9659:S9689,K9654,FALSE))</f>
        <v>0</v>
      </c>
      <c r="L9655" s="29">
        <f t="shared" ref="L9655" si="15219">IF(L9654=0,0,VLOOKUP(J9655,J9659:S9689,L9654,FALSE))</f>
        <v>0</v>
      </c>
      <c r="M9655" s="29">
        <f t="shared" ref="M9655" si="15220">IF(M9654=0,0,VLOOKUP(J9655,J9659:S9689,M9654,FALSE))</f>
        <v>0</v>
      </c>
      <c r="N9655" s="29">
        <f t="shared" ref="N9655" si="15221">IF(N9654=0,0,VLOOKUP(J9655,J9659:S9689,N9654,FALSE))</f>
        <v>0</v>
      </c>
      <c r="O9655" s="29">
        <f t="shared" ref="O9655" si="15222">IF(O9654=0,0,VLOOKUP(J9655,J9659:S9689,O9654,FALSE))</f>
        <v>0</v>
      </c>
      <c r="P9655" s="29">
        <f t="shared" ref="P9655" si="15223">IF(P9654=0,0,VLOOKUP(J9655,J9659:S9689,P9654,FALSE))</f>
        <v>0</v>
      </c>
      <c r="Q9655" s="29">
        <f t="shared" ref="Q9655" si="15224">IF(Q9654=0,0,VLOOKUP(J9655,J9659:S9689,Q9654,FALSE))</f>
        <v>0</v>
      </c>
      <c r="R9655" s="29">
        <f t="shared" ref="R9655" si="15225">IF(R9654=0,0,VLOOKUP(J9655,J9659:S9689,R9654,FALSE))</f>
        <v>0</v>
      </c>
      <c r="S9655" s="29">
        <f t="shared" ref="S9655" si="15226">IF(S9654=0,0,VLOOKUP(J9655,J9659:S9689,S9654,FALSE))</f>
        <v>0</v>
      </c>
      <c r="U9655" s="28">
        <f t="shared" si="15129"/>
        <v>202</v>
      </c>
      <c r="V9655" s="28">
        <f t="shared" si="15194"/>
        <v>206</v>
      </c>
      <c r="X9655" s="1" t="s">
        <v>50</v>
      </c>
    </row>
    <row r="9656" spans="1:24" x14ac:dyDescent="0.3">
      <c r="A9656" s="28">
        <f t="shared" si="15204"/>
        <v>202207</v>
      </c>
      <c r="B9656" s="63" t="s">
        <v>11</v>
      </c>
      <c r="C9656" s="63"/>
      <c r="D9656" s="64"/>
      <c r="E9656" s="64"/>
      <c r="F9656" s="64"/>
      <c r="G9656" s="64"/>
      <c r="H9656" s="64"/>
      <c r="J9656" s="28" t="str">
        <f t="shared" ref="J9656" si="15227">CONCATENATE(J9654,2)</f>
        <v>02</v>
      </c>
      <c r="K9656" s="22">
        <f t="shared" ref="K9656" si="15228">IF(K9654=0,0,VLOOKUP(J9656,J9659:S9689,K9654,FALSE))</f>
        <v>0</v>
      </c>
      <c r="L9656" s="22">
        <f t="shared" ref="L9656" si="15229">IF(L9654=0,0,VLOOKUP(J9656,J9659:S9689,L9654,FALSE))</f>
        <v>0</v>
      </c>
      <c r="M9656" s="22">
        <f t="shared" ref="M9656" si="15230">IF(M9654=0,0,VLOOKUP(J9656,J9659:S9689,M9654,FALSE))</f>
        <v>0</v>
      </c>
      <c r="N9656" s="22">
        <f t="shared" ref="N9656" si="15231">IF(N9654=0,0,VLOOKUP(J9656,J9659:S9689,N9654,FALSE))</f>
        <v>0</v>
      </c>
      <c r="O9656" s="22">
        <f t="shared" ref="O9656" si="15232">IF(O9654=0,0,VLOOKUP(J9656,J9659:S9689,O9654,FALSE))</f>
        <v>0</v>
      </c>
      <c r="P9656" s="22">
        <f t="shared" ref="P9656" si="15233">IF(P9654=0,0,VLOOKUP(J9656,J9659:S9689,P9654,FALSE))</f>
        <v>0</v>
      </c>
      <c r="Q9656" s="22">
        <f t="shared" ref="Q9656" si="15234">IF(Q9654=0,0,VLOOKUP(J9656,J9659:S9689,Q9654,FALSE))</f>
        <v>0</v>
      </c>
      <c r="R9656" s="22">
        <f t="shared" ref="R9656" si="15235">IF(R9654=0,0,VLOOKUP(J9656,J9659:S9689,R9654,FALSE))</f>
        <v>0</v>
      </c>
      <c r="S9656" s="22">
        <f t="shared" ref="S9656" si="15236">IF(S9654=0,0,VLOOKUP(J9656,J9659:S9689,S9654,FALSE))</f>
        <v>0</v>
      </c>
      <c r="U9656" s="28">
        <f t="shared" si="15129"/>
        <v>202</v>
      </c>
      <c r="V9656" s="28">
        <f t="shared" si="15194"/>
        <v>207</v>
      </c>
    </row>
    <row r="9657" spans="1:24" x14ac:dyDescent="0.3">
      <c r="A9657" s="28">
        <f t="shared" si="15204"/>
        <v>202208</v>
      </c>
      <c r="B9657" s="63" t="s">
        <v>12</v>
      </c>
      <c r="C9657" s="63"/>
      <c r="D9657" s="65"/>
      <c r="E9657" s="65"/>
      <c r="F9657" s="65"/>
      <c r="G9657" s="65"/>
      <c r="H9657" s="65"/>
      <c r="J9657" s="28" t="str">
        <f t="shared" ref="J9657" si="15237">CONCATENATE(J9654,3)</f>
        <v>03</v>
      </c>
      <c r="K9657" s="22"/>
      <c r="L9657" s="22"/>
      <c r="M9657" s="22"/>
      <c r="N9657" s="22" t="s">
        <v>58</v>
      </c>
      <c r="O9657" s="29">
        <f t="shared" ref="O9657" si="15238">J9654-2</f>
        <v>-2</v>
      </c>
      <c r="P9657" s="22" t="s">
        <v>59</v>
      </c>
      <c r="Q9657" s="29" t="e">
        <f t="shared" ref="Q9657" si="15239">VLOOKUP(J9657,J9659:S9689,3,FALSE)</f>
        <v>#N/A</v>
      </c>
      <c r="R9657" s="22" t="s">
        <v>60</v>
      </c>
      <c r="S9657" s="22" t="e">
        <f t="shared" ref="S9657" si="15240">VLOOKUP(J9657,J9659:S9689,2,FALSE)</f>
        <v>#N/A</v>
      </c>
      <c r="U9657" s="28">
        <f t="shared" si="15129"/>
        <v>202</v>
      </c>
      <c r="V9657" s="28">
        <f t="shared" si="15194"/>
        <v>208</v>
      </c>
    </row>
    <row r="9658" spans="1:24" x14ac:dyDescent="0.3">
      <c r="A9658" s="28">
        <f t="shared" si="15204"/>
        <v>202209</v>
      </c>
      <c r="B9658" s="63" t="s">
        <v>13</v>
      </c>
      <c r="C9658" s="63"/>
      <c r="D9658" s="15"/>
      <c r="E9658" s="66" t="s">
        <v>14</v>
      </c>
      <c r="F9658" s="66"/>
      <c r="G9658" s="66"/>
      <c r="H9658" s="6" t="s">
        <v>64</v>
      </c>
      <c r="J9658" s="17"/>
      <c r="K9658" s="17">
        <v>3</v>
      </c>
      <c r="L9658" s="17">
        <v>3</v>
      </c>
      <c r="M9658" s="17"/>
      <c r="N9658" s="17"/>
      <c r="O9658" s="17"/>
      <c r="P9658" s="17"/>
      <c r="Q9658" s="17"/>
      <c r="R9658" s="17"/>
      <c r="S9658" s="17"/>
      <c r="U9658" s="28">
        <f t="shared" si="15129"/>
        <v>202</v>
      </c>
      <c r="V9658" s="28">
        <f t="shared" si="15194"/>
        <v>209</v>
      </c>
    </row>
    <row r="9659" spans="1:24" x14ac:dyDescent="0.3">
      <c r="A9659" s="28">
        <f t="shared" si="15204"/>
        <v>202210</v>
      </c>
      <c r="B9659" s="63" t="s">
        <v>15</v>
      </c>
      <c r="C9659" s="63"/>
      <c r="D9659" s="2">
        <f t="shared" ref="D9659" si="15241">MIN(B9666:B9675)</f>
        <v>0</v>
      </c>
      <c r="E9659" s="3" t="s">
        <v>16</v>
      </c>
      <c r="F9659" s="2">
        <f t="shared" ref="F9659" si="15242">MAX(B9666:B9675)</f>
        <v>0</v>
      </c>
      <c r="G9659" s="4" t="str">
        <f t="shared" ref="G9659" si="15243">IF(H9658="","",H9658)</f>
        <v>°C</v>
      </c>
      <c r="H9659" s="14"/>
      <c r="J9659" s="28" t="str">
        <f t="shared" ref="J9659" si="15244">CONCATENATE(K9658,1)</f>
        <v>31</v>
      </c>
      <c r="K9659" s="22" t="e">
        <f t="array" ref="K9659:L9661">LINEST(B9666:B9668,C9666:C9668^{1},TRUE,TRUE)</f>
        <v>#VALUE!</v>
      </c>
      <c r="L9659" s="22" t="e">
        <v>#VALUE!</v>
      </c>
      <c r="M9659" s="17"/>
      <c r="N9659" s="17"/>
      <c r="O9659" s="17"/>
      <c r="P9659" s="17"/>
      <c r="Q9659" s="17"/>
      <c r="R9659" s="17"/>
      <c r="S9659" s="17"/>
      <c r="U9659" s="28">
        <f t="shared" si="15129"/>
        <v>202</v>
      </c>
      <c r="V9659" s="28">
        <f t="shared" si="15194"/>
        <v>210</v>
      </c>
    </row>
    <row r="9660" spans="1:24" x14ac:dyDescent="0.3">
      <c r="A9660" s="28">
        <f t="shared" si="15204"/>
        <v>202211</v>
      </c>
      <c r="J9660" s="28" t="str">
        <f t="shared" ref="J9660" si="15245">CONCATENATE(K9658,2)</f>
        <v>32</v>
      </c>
      <c r="K9660" s="22" t="e">
        <v>#VALUE!</v>
      </c>
      <c r="L9660" s="22" t="e">
        <v>#VALUE!</v>
      </c>
      <c r="M9660" s="17"/>
      <c r="N9660" s="17"/>
      <c r="O9660" s="17"/>
      <c r="P9660" s="17"/>
      <c r="Q9660" s="17"/>
      <c r="R9660" s="17"/>
      <c r="S9660" s="17"/>
      <c r="U9660" s="28">
        <f t="shared" si="15129"/>
        <v>202</v>
      </c>
      <c r="V9660" s="28">
        <f t="shared" si="15194"/>
        <v>211</v>
      </c>
    </row>
    <row r="9661" spans="1:24" x14ac:dyDescent="0.3">
      <c r="A9661" s="28">
        <f t="shared" si="15204"/>
        <v>202212</v>
      </c>
      <c r="B9661" s="67" t="s">
        <v>17</v>
      </c>
      <c r="C9661" s="67"/>
      <c r="D9661" s="67"/>
      <c r="E9661" s="67"/>
      <c r="F9661" s="67"/>
      <c r="G9661" s="68" t="s">
        <v>31</v>
      </c>
      <c r="H9661" s="69"/>
      <c r="J9661" s="28" t="str">
        <f t="shared" ref="J9661" si="15246">CONCATENATE(K9658,3)</f>
        <v>33</v>
      </c>
      <c r="K9661" s="22" t="e">
        <v>#VALUE!</v>
      </c>
      <c r="L9661" s="22" t="e">
        <v>#VALUE!</v>
      </c>
      <c r="M9661" s="17"/>
      <c r="N9661" s="17"/>
      <c r="O9661" s="17"/>
      <c r="P9661" s="17"/>
      <c r="Q9661" s="17"/>
      <c r="R9661" s="17"/>
      <c r="S9661" s="17"/>
      <c r="U9661" s="28">
        <f t="shared" si="15129"/>
        <v>202</v>
      </c>
      <c r="V9661" s="28">
        <f t="shared" si="15194"/>
        <v>212</v>
      </c>
    </row>
    <row r="9662" spans="1:24" x14ac:dyDescent="0.3">
      <c r="A9662" s="28">
        <f t="shared" si="15204"/>
        <v>202213</v>
      </c>
      <c r="B9662" s="66" t="s">
        <v>18</v>
      </c>
      <c r="C9662" s="66"/>
      <c r="D9662" s="66"/>
      <c r="E9662" s="66" t="str">
        <f t="shared" ref="E9662" si="15247">IF(D9655="","",D9655)</f>
        <v/>
      </c>
      <c r="F9662" s="66"/>
      <c r="G9662" s="4" t="s">
        <v>18</v>
      </c>
      <c r="H9662" s="16"/>
      <c r="J9662" s="17"/>
      <c r="K9662" s="17">
        <v>4</v>
      </c>
      <c r="L9662" s="17">
        <v>4</v>
      </c>
      <c r="M9662" s="17">
        <v>4</v>
      </c>
      <c r="N9662" s="17"/>
      <c r="O9662" s="17"/>
      <c r="P9662" s="17"/>
      <c r="Q9662" s="17"/>
      <c r="R9662" s="17"/>
      <c r="S9662" s="17"/>
      <c r="U9662" s="28">
        <f t="shared" si="15129"/>
        <v>202</v>
      </c>
      <c r="V9662" s="28">
        <f t="shared" si="15194"/>
        <v>213</v>
      </c>
    </row>
    <row r="9663" spans="1:24" ht="15" customHeight="1" x14ac:dyDescent="0.3">
      <c r="A9663" s="28">
        <f t="shared" si="15204"/>
        <v>202214</v>
      </c>
      <c r="B9663" s="5" t="s">
        <v>19</v>
      </c>
      <c r="C9663" s="5" t="s">
        <v>20</v>
      </c>
      <c r="D9663" s="5" t="s">
        <v>21</v>
      </c>
      <c r="E9663" s="5"/>
      <c r="F9663" s="70" t="s">
        <v>33</v>
      </c>
      <c r="G9663" s="5" t="s">
        <v>19</v>
      </c>
      <c r="H9663" s="5" t="s">
        <v>20</v>
      </c>
      <c r="J9663" s="28" t="str">
        <f t="shared" ref="J9663" si="15248">CONCATENATE(K9662,1)</f>
        <v>41</v>
      </c>
      <c r="K9663" s="22" t="e">
        <f t="array" ref="K9663:M9665">LINEST(B9666:B9669,C9666:C9669^{1,2},TRUE,TRUE)</f>
        <v>#VALUE!</v>
      </c>
      <c r="L9663" s="22" t="e">
        <v>#VALUE!</v>
      </c>
      <c r="M9663" s="22" t="e">
        <v>#VALUE!</v>
      </c>
      <c r="N9663" s="17"/>
      <c r="O9663" s="17"/>
      <c r="P9663" s="17"/>
      <c r="Q9663" s="17"/>
      <c r="R9663" s="17"/>
      <c r="S9663" s="17"/>
      <c r="U9663" s="28">
        <f t="shared" si="15129"/>
        <v>202</v>
      </c>
      <c r="V9663" s="28">
        <f t="shared" si="15194"/>
        <v>214</v>
      </c>
    </row>
    <row r="9664" spans="1:24" x14ac:dyDescent="0.3">
      <c r="A9664" s="28">
        <f t="shared" si="15204"/>
        <v>202215</v>
      </c>
      <c r="B9664" s="5" t="s">
        <v>22</v>
      </c>
      <c r="C9664" s="5" t="s">
        <v>23</v>
      </c>
      <c r="D9664" s="5" t="s">
        <v>24</v>
      </c>
      <c r="E9664" s="5" t="s">
        <v>32</v>
      </c>
      <c r="F9664" s="70"/>
      <c r="G9664" s="5" t="s">
        <v>22</v>
      </c>
      <c r="H9664" s="5" t="s">
        <v>23</v>
      </c>
      <c r="J9664" s="28" t="str">
        <f t="shared" ref="J9664" si="15249">CONCATENATE(K9662,2)</f>
        <v>42</v>
      </c>
      <c r="K9664" s="22" t="e">
        <v>#VALUE!</v>
      </c>
      <c r="L9664" s="22" t="e">
        <v>#VALUE!</v>
      </c>
      <c r="M9664" s="22" t="e">
        <v>#VALUE!</v>
      </c>
      <c r="N9664" s="17"/>
      <c r="O9664" s="17"/>
      <c r="P9664" s="17"/>
      <c r="Q9664" s="17"/>
      <c r="R9664" s="17"/>
      <c r="S9664" s="17"/>
      <c r="U9664" s="28">
        <f t="shared" si="15129"/>
        <v>202</v>
      </c>
      <c r="V9664" s="28">
        <f t="shared" si="15194"/>
        <v>215</v>
      </c>
    </row>
    <row r="9665" spans="1:22" x14ac:dyDescent="0.3">
      <c r="A9665" s="28">
        <f t="shared" si="15204"/>
        <v>202216</v>
      </c>
      <c r="B9665" s="6" t="str">
        <f t="shared" ref="B9665" si="15250">IF(H9658="","",H9658)</f>
        <v>°C</v>
      </c>
      <c r="C9665" s="6" t="str">
        <f t="shared" ref="C9665" si="15251">IF(H9658="","",H9658)</f>
        <v>°C</v>
      </c>
      <c r="D9665" s="6" t="str">
        <f t="shared" ref="D9665" si="15252">IF(H9658="","",H9658)</f>
        <v>°C</v>
      </c>
      <c r="E9665" s="6"/>
      <c r="F9665" s="6"/>
      <c r="G9665" s="6" t="str">
        <f t="shared" ref="G9665" si="15253">IF(H9658="","",H9658)</f>
        <v>°C</v>
      </c>
      <c r="H9665" s="6" t="str">
        <f t="shared" ref="H9665" si="15254">IF(H9658="","",H9658)</f>
        <v>°C</v>
      </c>
      <c r="J9665" s="28" t="str">
        <f t="shared" ref="J9665" si="15255">CONCATENATE(K9662,3)</f>
        <v>43</v>
      </c>
      <c r="K9665" s="22" t="e">
        <v>#VALUE!</v>
      </c>
      <c r="L9665" s="22" t="e">
        <v>#VALUE!</v>
      </c>
      <c r="M9665" s="22" t="e">
        <v>#VALUE!</v>
      </c>
      <c r="N9665" s="17"/>
      <c r="O9665" s="17"/>
      <c r="P9665" s="17"/>
      <c r="Q9665" s="17"/>
      <c r="R9665" s="17"/>
      <c r="S9665" s="17"/>
      <c r="U9665" s="28">
        <f t="shared" si="15129"/>
        <v>202</v>
      </c>
      <c r="V9665" s="28">
        <f t="shared" si="15194"/>
        <v>216</v>
      </c>
    </row>
    <row r="9666" spans="1:22" x14ac:dyDescent="0.3">
      <c r="A9666" s="28">
        <f t="shared" si="15204"/>
        <v>202217</v>
      </c>
      <c r="B9666" s="26"/>
      <c r="C9666" s="26"/>
      <c r="D9666" s="26"/>
      <c r="E9666" s="9"/>
      <c r="F9666" s="26"/>
      <c r="G9666" s="27"/>
      <c r="H9666" s="27"/>
      <c r="J9666" s="17"/>
      <c r="K9666" s="17">
        <v>5</v>
      </c>
      <c r="L9666" s="17">
        <v>5</v>
      </c>
      <c r="M9666" s="17">
        <v>5</v>
      </c>
      <c r="N9666" s="17">
        <v>5</v>
      </c>
      <c r="O9666" s="17"/>
      <c r="P9666" s="17"/>
      <c r="Q9666" s="17"/>
      <c r="R9666" s="17"/>
      <c r="S9666" s="17"/>
      <c r="U9666" s="28">
        <f t="shared" si="15129"/>
        <v>202</v>
      </c>
      <c r="V9666" s="28">
        <f t="shared" si="15194"/>
        <v>217</v>
      </c>
    </row>
    <row r="9667" spans="1:22" x14ac:dyDescent="0.3">
      <c r="A9667" s="28">
        <f t="shared" si="15204"/>
        <v>202218</v>
      </c>
      <c r="B9667" s="26"/>
      <c r="C9667" s="26"/>
      <c r="D9667" s="26"/>
      <c r="E9667" s="9"/>
      <c r="F9667" s="26"/>
      <c r="G9667" s="27"/>
      <c r="H9667" s="27"/>
      <c r="J9667" s="28" t="str">
        <f t="shared" ref="J9667" si="15256">CONCATENATE(K9666,1)</f>
        <v>51</v>
      </c>
      <c r="K9667" s="22" t="e">
        <f t="array" ref="K9667:N9669">LINEST(B9666:B9670,C9666:C9670^{1,2,3},TRUE,TRUE)</f>
        <v>#VALUE!</v>
      </c>
      <c r="L9667" s="22" t="e">
        <v>#VALUE!</v>
      </c>
      <c r="M9667" s="22" t="e">
        <v>#VALUE!</v>
      </c>
      <c r="N9667" s="22" t="e">
        <v>#VALUE!</v>
      </c>
      <c r="O9667" s="17"/>
      <c r="P9667" s="17"/>
      <c r="Q9667" s="17"/>
      <c r="R9667" s="17"/>
      <c r="S9667" s="17"/>
      <c r="U9667" s="28">
        <f t="shared" ref="U9667:U9730" si="15257">U9666</f>
        <v>202</v>
      </c>
      <c r="V9667" s="28">
        <f t="shared" si="15194"/>
        <v>218</v>
      </c>
    </row>
    <row r="9668" spans="1:22" x14ac:dyDescent="0.3">
      <c r="A9668" s="28">
        <f t="shared" si="15204"/>
        <v>202219</v>
      </c>
      <c r="B9668" s="26"/>
      <c r="C9668" s="26"/>
      <c r="D9668" s="26"/>
      <c r="E9668" s="9"/>
      <c r="F9668" s="26"/>
      <c r="G9668" s="27"/>
      <c r="H9668" s="27"/>
      <c r="J9668" s="28" t="str">
        <f t="shared" ref="J9668" si="15258">CONCATENATE(K9666,2)</f>
        <v>52</v>
      </c>
      <c r="K9668" s="22" t="e">
        <v>#VALUE!</v>
      </c>
      <c r="L9668" s="22" t="e">
        <v>#VALUE!</v>
      </c>
      <c r="M9668" s="22" t="e">
        <v>#VALUE!</v>
      </c>
      <c r="N9668" s="22" t="e">
        <v>#VALUE!</v>
      </c>
      <c r="O9668" s="17"/>
      <c r="P9668" s="17"/>
      <c r="Q9668" s="17"/>
      <c r="R9668" s="17"/>
      <c r="S9668" s="17"/>
      <c r="U9668" s="28">
        <f t="shared" si="15257"/>
        <v>202</v>
      </c>
      <c r="V9668" s="28">
        <f t="shared" si="15194"/>
        <v>219</v>
      </c>
    </row>
    <row r="9669" spans="1:22" x14ac:dyDescent="0.3">
      <c r="A9669" s="28">
        <f t="shared" si="15204"/>
        <v>202220</v>
      </c>
      <c r="B9669" s="26"/>
      <c r="C9669" s="26"/>
      <c r="D9669" s="26"/>
      <c r="E9669" s="9"/>
      <c r="F9669" s="26"/>
      <c r="G9669" s="27"/>
      <c r="H9669" s="27"/>
      <c r="J9669" s="28" t="str">
        <f t="shared" ref="J9669" si="15259">CONCATENATE(K9666,3)</f>
        <v>53</v>
      </c>
      <c r="K9669" s="22" t="e">
        <v>#VALUE!</v>
      </c>
      <c r="L9669" s="22" t="e">
        <v>#VALUE!</v>
      </c>
      <c r="M9669" s="22" t="e">
        <v>#VALUE!</v>
      </c>
      <c r="N9669" s="22" t="e">
        <v>#VALUE!</v>
      </c>
      <c r="O9669" s="17"/>
      <c r="P9669" s="17"/>
      <c r="Q9669" s="17"/>
      <c r="R9669" s="17"/>
      <c r="S9669" s="17"/>
      <c r="U9669" s="28">
        <f t="shared" si="15257"/>
        <v>202</v>
      </c>
      <c r="V9669" s="28">
        <f t="shared" si="15194"/>
        <v>220</v>
      </c>
    </row>
    <row r="9670" spans="1:22" x14ac:dyDescent="0.3">
      <c r="A9670" s="28">
        <f t="shared" si="15204"/>
        <v>202221</v>
      </c>
      <c r="B9670" s="26"/>
      <c r="C9670" s="26"/>
      <c r="D9670" s="26"/>
      <c r="E9670" s="9"/>
      <c r="F9670" s="26"/>
      <c r="G9670" s="27"/>
      <c r="H9670" s="27"/>
      <c r="J9670" s="17"/>
      <c r="K9670" s="17">
        <v>6</v>
      </c>
      <c r="L9670" s="17">
        <v>6</v>
      </c>
      <c r="M9670" s="17">
        <v>6</v>
      </c>
      <c r="N9670" s="17">
        <v>6</v>
      </c>
      <c r="O9670" s="17">
        <v>6</v>
      </c>
      <c r="P9670" s="17"/>
      <c r="Q9670" s="17"/>
      <c r="R9670" s="17"/>
      <c r="S9670" s="17"/>
      <c r="U9670" s="28">
        <f t="shared" si="15257"/>
        <v>202</v>
      </c>
      <c r="V9670" s="28">
        <f t="shared" si="15194"/>
        <v>221</v>
      </c>
    </row>
    <row r="9671" spans="1:22" x14ac:dyDescent="0.3">
      <c r="A9671" s="28">
        <f t="shared" si="15204"/>
        <v>202222</v>
      </c>
      <c r="B9671" s="26"/>
      <c r="C9671" s="26"/>
      <c r="D9671" s="26"/>
      <c r="E9671" s="9"/>
      <c r="F9671" s="26"/>
      <c r="G9671" s="27"/>
      <c r="H9671" s="27"/>
      <c r="J9671" s="28" t="str">
        <f t="shared" ref="J9671" si="15260">CONCATENATE(K9670,1)</f>
        <v>61</v>
      </c>
      <c r="K9671" s="22" t="e">
        <f t="array" ref="K9671:O9673">LINEST(B9666:B9671,C9666:C9671^{1,2,3,4},TRUE,TRUE)</f>
        <v>#VALUE!</v>
      </c>
      <c r="L9671" s="22" t="e">
        <v>#VALUE!</v>
      </c>
      <c r="M9671" s="22" t="e">
        <v>#VALUE!</v>
      </c>
      <c r="N9671" s="22" t="e">
        <v>#VALUE!</v>
      </c>
      <c r="O9671" s="22" t="e">
        <v>#VALUE!</v>
      </c>
      <c r="P9671" s="17"/>
      <c r="Q9671" s="17"/>
      <c r="R9671" s="17"/>
      <c r="S9671" s="17"/>
      <c r="U9671" s="28">
        <f t="shared" si="15257"/>
        <v>202</v>
      </c>
      <c r="V9671" s="28">
        <f t="shared" si="15194"/>
        <v>222</v>
      </c>
    </row>
    <row r="9672" spans="1:22" x14ac:dyDescent="0.3">
      <c r="A9672" s="28">
        <f t="shared" si="15204"/>
        <v>202223</v>
      </c>
      <c r="B9672" s="26"/>
      <c r="C9672" s="26"/>
      <c r="D9672" s="26"/>
      <c r="E9672" s="9"/>
      <c r="F9672" s="26"/>
      <c r="G9672" s="27"/>
      <c r="H9672" s="27"/>
      <c r="J9672" s="28" t="str">
        <f t="shared" ref="J9672" si="15261">CONCATENATE(K9670,2)</f>
        <v>62</v>
      </c>
      <c r="K9672" s="22" t="e">
        <v>#VALUE!</v>
      </c>
      <c r="L9672" s="22" t="e">
        <v>#VALUE!</v>
      </c>
      <c r="M9672" s="22" t="e">
        <v>#VALUE!</v>
      </c>
      <c r="N9672" s="22" t="e">
        <v>#VALUE!</v>
      </c>
      <c r="O9672" s="22" t="e">
        <v>#VALUE!</v>
      </c>
      <c r="P9672" s="17"/>
      <c r="Q9672" s="17"/>
      <c r="R9672" s="17"/>
      <c r="S9672" s="17"/>
      <c r="U9672" s="28">
        <f t="shared" si="15257"/>
        <v>202</v>
      </c>
      <c r="V9672" s="28">
        <f t="shared" si="15194"/>
        <v>223</v>
      </c>
    </row>
    <row r="9673" spans="1:22" x14ac:dyDescent="0.3">
      <c r="A9673" s="28">
        <f t="shared" si="15204"/>
        <v>202224</v>
      </c>
      <c r="B9673" s="26"/>
      <c r="C9673" s="26"/>
      <c r="D9673" s="26"/>
      <c r="E9673" s="9"/>
      <c r="F9673" s="26"/>
      <c r="G9673" s="27"/>
      <c r="H9673" s="27"/>
      <c r="J9673" s="28" t="str">
        <f t="shared" ref="J9673" si="15262">CONCATENATE(K9670,3)</f>
        <v>63</v>
      </c>
      <c r="K9673" s="22" t="e">
        <v>#VALUE!</v>
      </c>
      <c r="L9673" s="22" t="e">
        <v>#VALUE!</v>
      </c>
      <c r="M9673" s="22" t="e">
        <v>#VALUE!</v>
      </c>
      <c r="N9673" s="22" t="e">
        <v>#VALUE!</v>
      </c>
      <c r="O9673" s="22" t="e">
        <v>#VALUE!</v>
      </c>
      <c r="P9673" s="17"/>
      <c r="Q9673" s="17"/>
      <c r="R9673" s="17"/>
      <c r="S9673" s="17"/>
      <c r="U9673" s="28">
        <f t="shared" si="15257"/>
        <v>202</v>
      </c>
      <c r="V9673" s="28">
        <f t="shared" si="15194"/>
        <v>224</v>
      </c>
    </row>
    <row r="9674" spans="1:22" x14ac:dyDescent="0.3">
      <c r="A9674" s="28">
        <f t="shared" si="15204"/>
        <v>202225</v>
      </c>
      <c r="B9674" s="26"/>
      <c r="C9674" s="26"/>
      <c r="D9674" s="26"/>
      <c r="E9674" s="9"/>
      <c r="F9674" s="26"/>
      <c r="G9674" s="27"/>
      <c r="H9674" s="27"/>
      <c r="J9674" s="17"/>
      <c r="K9674" s="17">
        <v>7</v>
      </c>
      <c r="L9674" s="17">
        <v>7</v>
      </c>
      <c r="M9674" s="17">
        <v>7</v>
      </c>
      <c r="N9674" s="17">
        <v>7</v>
      </c>
      <c r="O9674" s="17">
        <v>7</v>
      </c>
      <c r="P9674" s="17">
        <v>7</v>
      </c>
      <c r="Q9674" s="17"/>
      <c r="R9674" s="17"/>
      <c r="S9674" s="17"/>
      <c r="U9674" s="28">
        <f t="shared" si="15257"/>
        <v>202</v>
      </c>
      <c r="V9674" s="28">
        <f t="shared" si="15194"/>
        <v>225</v>
      </c>
    </row>
    <row r="9675" spans="1:22" x14ac:dyDescent="0.3">
      <c r="A9675" s="28">
        <f t="shared" si="15204"/>
        <v>202226</v>
      </c>
      <c r="B9675" s="26"/>
      <c r="C9675" s="26"/>
      <c r="D9675" s="26"/>
      <c r="E9675" s="9"/>
      <c r="F9675" s="26"/>
      <c r="G9675" s="27"/>
      <c r="H9675" s="27"/>
      <c r="J9675" s="28" t="str">
        <f t="shared" ref="J9675" si="15263">CONCATENATE(K9674,1)</f>
        <v>71</v>
      </c>
      <c r="K9675" s="22" t="e">
        <f t="array" ref="K9675:P9677">LINEST(B9666:B9672,C9666:C9672^{1,2,3,4,5},TRUE,TRUE)</f>
        <v>#VALUE!</v>
      </c>
      <c r="L9675" s="22" t="e">
        <v>#VALUE!</v>
      </c>
      <c r="M9675" s="22" t="e">
        <v>#VALUE!</v>
      </c>
      <c r="N9675" s="22" t="e">
        <v>#VALUE!</v>
      </c>
      <c r="O9675" s="22" t="e">
        <v>#VALUE!</v>
      </c>
      <c r="P9675" s="22" t="e">
        <v>#VALUE!</v>
      </c>
      <c r="Q9675" s="17"/>
      <c r="R9675" s="17"/>
      <c r="S9675" s="17"/>
      <c r="U9675" s="28">
        <f t="shared" si="15257"/>
        <v>202</v>
      </c>
      <c r="V9675" s="28">
        <f t="shared" si="15194"/>
        <v>226</v>
      </c>
    </row>
    <row r="9676" spans="1:22" x14ac:dyDescent="0.3">
      <c r="A9676" s="28">
        <f t="shared" si="15204"/>
        <v>202227</v>
      </c>
      <c r="B9676" s="2">
        <f t="shared" ref="B9676" si="15264">COUNT(B9666:B9675)-2</f>
        <v>-2</v>
      </c>
      <c r="J9676" s="28" t="str">
        <f t="shared" ref="J9676" si="15265">CONCATENATE(K9674,2)</f>
        <v>72</v>
      </c>
      <c r="K9676" s="22" t="e">
        <v>#VALUE!</v>
      </c>
      <c r="L9676" s="22" t="e">
        <v>#VALUE!</v>
      </c>
      <c r="M9676" s="22" t="e">
        <v>#VALUE!</v>
      </c>
      <c r="N9676" s="22" t="e">
        <v>#VALUE!</v>
      </c>
      <c r="O9676" s="22" t="e">
        <v>#VALUE!</v>
      </c>
      <c r="P9676" s="22" t="e">
        <v>#VALUE!</v>
      </c>
      <c r="Q9676" s="17"/>
      <c r="R9676" s="17"/>
      <c r="S9676" s="17"/>
      <c r="U9676" s="28">
        <f t="shared" si="15257"/>
        <v>202</v>
      </c>
      <c r="V9676" s="28">
        <f t="shared" si="15194"/>
        <v>227</v>
      </c>
    </row>
    <row r="9677" spans="1:22" x14ac:dyDescent="0.3">
      <c r="A9677" s="28">
        <f t="shared" si="15204"/>
        <v>202228</v>
      </c>
      <c r="J9677" s="28" t="str">
        <f t="shared" ref="J9677" si="15266">CONCATENATE(K9674,3)</f>
        <v>73</v>
      </c>
      <c r="K9677" s="22" t="e">
        <v>#VALUE!</v>
      </c>
      <c r="L9677" s="22" t="e">
        <v>#VALUE!</v>
      </c>
      <c r="M9677" s="22" t="e">
        <v>#VALUE!</v>
      </c>
      <c r="N9677" s="22" t="e">
        <v>#VALUE!</v>
      </c>
      <c r="O9677" s="22" t="e">
        <v>#VALUE!</v>
      </c>
      <c r="P9677" s="22" t="e">
        <v>#VALUE!</v>
      </c>
      <c r="Q9677" s="17"/>
      <c r="R9677" s="17"/>
      <c r="S9677" s="17"/>
      <c r="U9677" s="28">
        <f t="shared" si="15257"/>
        <v>202</v>
      </c>
      <c r="V9677" s="28">
        <f t="shared" si="15194"/>
        <v>228</v>
      </c>
    </row>
    <row r="9678" spans="1:22" x14ac:dyDescent="0.3">
      <c r="A9678" s="28">
        <f t="shared" si="15204"/>
        <v>202229</v>
      </c>
      <c r="B9678" s="66" t="s">
        <v>25</v>
      </c>
      <c r="C9678" s="66"/>
      <c r="D9678" s="66"/>
      <c r="E9678" s="66"/>
      <c r="F9678" s="66"/>
      <c r="G9678" s="66"/>
      <c r="H9678" s="66"/>
      <c r="J9678" s="17"/>
      <c r="K9678" s="17">
        <v>8</v>
      </c>
      <c r="L9678" s="17">
        <v>8</v>
      </c>
      <c r="M9678" s="17">
        <v>8</v>
      </c>
      <c r="N9678" s="17">
        <v>8</v>
      </c>
      <c r="O9678" s="17">
        <v>8</v>
      </c>
      <c r="P9678" s="17">
        <v>8</v>
      </c>
      <c r="Q9678" s="17">
        <v>8</v>
      </c>
      <c r="R9678" s="17"/>
      <c r="S9678" s="17"/>
      <c r="U9678" s="28">
        <f t="shared" si="15257"/>
        <v>202</v>
      </c>
      <c r="V9678" s="28">
        <f t="shared" si="15194"/>
        <v>229</v>
      </c>
    </row>
    <row r="9679" spans="1:22" x14ac:dyDescent="0.3">
      <c r="A9679" s="28">
        <f t="shared" si="15204"/>
        <v>202230</v>
      </c>
      <c r="B9679" s="71"/>
      <c r="C9679" s="71"/>
      <c r="D9679" s="71"/>
      <c r="E9679" s="71"/>
      <c r="F9679" s="71"/>
      <c r="G9679" s="71"/>
      <c r="H9679" s="71"/>
      <c r="J9679" s="28" t="str">
        <f t="shared" ref="J9679" si="15267">CONCATENATE(K9678,1)</f>
        <v>81</v>
      </c>
      <c r="K9679" s="22" t="e">
        <f t="array" ref="K9679:Q9681">LINEST(B9666:B9673,C9666:C9673^{1,2,3,4,5,6},TRUE,TRUE)</f>
        <v>#VALUE!</v>
      </c>
      <c r="L9679" s="22" t="e">
        <v>#VALUE!</v>
      </c>
      <c r="M9679" s="22" t="e">
        <v>#VALUE!</v>
      </c>
      <c r="N9679" s="22" t="e">
        <v>#VALUE!</v>
      </c>
      <c r="O9679" s="22" t="e">
        <v>#VALUE!</v>
      </c>
      <c r="P9679" s="22" t="e">
        <v>#VALUE!</v>
      </c>
      <c r="Q9679" s="22" t="e">
        <v>#VALUE!</v>
      </c>
      <c r="R9679" s="17"/>
      <c r="S9679" s="17"/>
      <c r="U9679" s="28">
        <f t="shared" si="15257"/>
        <v>202</v>
      </c>
      <c r="V9679" s="28">
        <f t="shared" si="15194"/>
        <v>230</v>
      </c>
    </row>
    <row r="9680" spans="1:22" x14ac:dyDescent="0.3">
      <c r="A9680" s="28">
        <f t="shared" si="15204"/>
        <v>202231</v>
      </c>
      <c r="B9680" s="71"/>
      <c r="C9680" s="71"/>
      <c r="D9680" s="71"/>
      <c r="E9680" s="71"/>
      <c r="F9680" s="71"/>
      <c r="G9680" s="71"/>
      <c r="H9680" s="71"/>
      <c r="J9680" s="28" t="str">
        <f t="shared" ref="J9680" si="15268">CONCATENATE(K9678,2)</f>
        <v>82</v>
      </c>
      <c r="K9680" s="22" t="e">
        <v>#VALUE!</v>
      </c>
      <c r="L9680" s="22" t="e">
        <v>#VALUE!</v>
      </c>
      <c r="M9680" s="22" t="e">
        <v>#VALUE!</v>
      </c>
      <c r="N9680" s="22" t="e">
        <v>#VALUE!</v>
      </c>
      <c r="O9680" s="22" t="e">
        <v>#VALUE!</v>
      </c>
      <c r="P9680" s="22" t="e">
        <v>#VALUE!</v>
      </c>
      <c r="Q9680" s="22" t="e">
        <v>#VALUE!</v>
      </c>
      <c r="R9680" s="17"/>
      <c r="S9680" s="17"/>
      <c r="U9680" s="28">
        <f t="shared" si="15257"/>
        <v>202</v>
      </c>
      <c r="V9680" s="28">
        <f t="shared" si="15194"/>
        <v>231</v>
      </c>
    </row>
    <row r="9681" spans="1:22" x14ac:dyDescent="0.3">
      <c r="A9681" s="28">
        <f t="shared" si="15204"/>
        <v>202232</v>
      </c>
      <c r="J9681" s="28" t="str">
        <f t="shared" ref="J9681" si="15269">CONCATENATE(K9678,3)</f>
        <v>83</v>
      </c>
      <c r="K9681" s="22" t="e">
        <v>#VALUE!</v>
      </c>
      <c r="L9681" s="22" t="e">
        <v>#VALUE!</v>
      </c>
      <c r="M9681" s="22" t="e">
        <v>#VALUE!</v>
      </c>
      <c r="N9681" s="22" t="e">
        <v>#VALUE!</v>
      </c>
      <c r="O9681" s="22" t="e">
        <v>#VALUE!</v>
      </c>
      <c r="P9681" s="22" t="e">
        <v>#VALUE!</v>
      </c>
      <c r="Q9681" s="22" t="e">
        <v>#VALUE!</v>
      </c>
      <c r="R9681" s="17"/>
      <c r="S9681" s="17"/>
      <c r="U9681" s="28">
        <f t="shared" si="15257"/>
        <v>202</v>
      </c>
      <c r="V9681" s="28">
        <f t="shared" si="15194"/>
        <v>232</v>
      </c>
    </row>
    <row r="9682" spans="1:22" ht="15" customHeight="1" x14ac:dyDescent="0.3">
      <c r="A9682" s="28">
        <f t="shared" si="15204"/>
        <v>202233</v>
      </c>
      <c r="B9682" s="66" t="s">
        <v>52</v>
      </c>
      <c r="C9682" s="66"/>
      <c r="D9682" s="66"/>
      <c r="E9682" s="10" t="str">
        <f>IF(D9652="","",MAX(E9683,E9684))</f>
        <v/>
      </c>
      <c r="J9682" s="17"/>
      <c r="K9682" s="17">
        <v>9</v>
      </c>
      <c r="L9682" s="17">
        <v>9</v>
      </c>
      <c r="M9682" s="17">
        <v>9</v>
      </c>
      <c r="N9682" s="17">
        <v>9</v>
      </c>
      <c r="O9682" s="17">
        <v>9</v>
      </c>
      <c r="P9682" s="17">
        <v>9</v>
      </c>
      <c r="Q9682" s="17">
        <v>9</v>
      </c>
      <c r="R9682" s="17">
        <v>9</v>
      </c>
      <c r="S9682" s="17"/>
      <c r="U9682" s="28">
        <f t="shared" si="15257"/>
        <v>202</v>
      </c>
      <c r="V9682" s="28">
        <f t="shared" si="15194"/>
        <v>233</v>
      </c>
    </row>
    <row r="9683" spans="1:22" x14ac:dyDescent="0.3">
      <c r="A9683" s="28">
        <f t="shared" si="15204"/>
        <v>202234</v>
      </c>
      <c r="B9683" s="2" t="s">
        <v>26</v>
      </c>
      <c r="C9683" s="2" t="s">
        <v>27</v>
      </c>
      <c r="D9683" s="2" t="s">
        <v>28</v>
      </c>
      <c r="E9683" s="11">
        <f>ABS(MIN(D9684:D9693))</f>
        <v>0</v>
      </c>
      <c r="G9683" s="2" t="s">
        <v>230</v>
      </c>
      <c r="J9683" s="28" t="str">
        <f t="shared" ref="J9683" si="15270">CONCATENATE(K9682,1)</f>
        <v>91</v>
      </c>
      <c r="K9683" s="22" t="e">
        <f t="array" ref="K9683:R9685">LINEST(B9666:B9674,C9666:C9674^{1,2,3,4,5,6,7},TRUE,TRUE)</f>
        <v>#VALUE!</v>
      </c>
      <c r="L9683" s="22" t="e">
        <v>#VALUE!</v>
      </c>
      <c r="M9683" s="22" t="e">
        <v>#VALUE!</v>
      </c>
      <c r="N9683" s="22" t="e">
        <v>#VALUE!</v>
      </c>
      <c r="O9683" s="22" t="e">
        <v>#VALUE!</v>
      </c>
      <c r="P9683" s="22" t="e">
        <v>#VALUE!</v>
      </c>
      <c r="Q9683" s="22" t="e">
        <v>#VALUE!</v>
      </c>
      <c r="R9683" s="22" t="e">
        <v>#VALUE!</v>
      </c>
      <c r="S9683" s="17"/>
      <c r="U9683" s="28">
        <f t="shared" si="15257"/>
        <v>202</v>
      </c>
      <c r="V9683" s="28">
        <f t="shared" si="15194"/>
        <v>234</v>
      </c>
    </row>
    <row r="9684" spans="1:22" x14ac:dyDescent="0.3">
      <c r="A9684" s="28">
        <f t="shared" si="15204"/>
        <v>202235</v>
      </c>
      <c r="B9684" s="7">
        <f t="shared" ref="B9684:B9693" si="15271">C9666-B9666</f>
        <v>0</v>
      </c>
      <c r="C9684" s="7">
        <f t="shared" ref="C9684:C9693" si="15272">H9666-G9666</f>
        <v>0</v>
      </c>
      <c r="D9684" s="7">
        <f>C9684-B9684</f>
        <v>0</v>
      </c>
      <c r="E9684" s="11">
        <f>ABS(MAX(D9684:D9693))</f>
        <v>0</v>
      </c>
      <c r="F9684" s="13"/>
      <c r="G9684" s="2" t="str">
        <f>IF(D9666="","",D9666/E9666)</f>
        <v/>
      </c>
      <c r="H9684" s="13"/>
      <c r="J9684" s="28" t="str">
        <f t="shared" ref="J9684" si="15273">CONCATENATE(K9682,2)</f>
        <v>92</v>
      </c>
      <c r="K9684" s="22" t="e">
        <v>#VALUE!</v>
      </c>
      <c r="L9684" s="22" t="e">
        <v>#VALUE!</v>
      </c>
      <c r="M9684" s="22" t="e">
        <v>#VALUE!</v>
      </c>
      <c r="N9684" s="22" t="e">
        <v>#VALUE!</v>
      </c>
      <c r="O9684" s="22" t="e">
        <v>#VALUE!</v>
      </c>
      <c r="P9684" s="22" t="e">
        <v>#VALUE!</v>
      </c>
      <c r="Q9684" s="22" t="e">
        <v>#VALUE!</v>
      </c>
      <c r="R9684" s="22" t="e">
        <v>#VALUE!</v>
      </c>
      <c r="S9684" s="17"/>
      <c r="U9684" s="28">
        <f t="shared" si="15257"/>
        <v>202</v>
      </c>
      <c r="V9684" s="28">
        <f t="shared" si="15194"/>
        <v>235</v>
      </c>
    </row>
    <row r="9685" spans="1:22" x14ac:dyDescent="0.3">
      <c r="A9685" s="28">
        <f t="shared" si="15204"/>
        <v>202236</v>
      </c>
      <c r="B9685" s="7">
        <f t="shared" si="15271"/>
        <v>0</v>
      </c>
      <c r="C9685" s="7">
        <f t="shared" si="15272"/>
        <v>0</v>
      </c>
      <c r="D9685" s="7">
        <f t="shared" ref="D9685:D9693" si="15274">C9685-B9685</f>
        <v>0</v>
      </c>
      <c r="E9685" s="12" t="s">
        <v>34</v>
      </c>
      <c r="G9685" s="2" t="str">
        <f t="shared" ref="G9685:G9693" si="15275">IF(D9667="","",D9667/E9667)</f>
        <v/>
      </c>
      <c r="H9685" s="13"/>
      <c r="J9685" s="28" t="str">
        <f t="shared" ref="J9685" si="15276">CONCATENATE(K9682,3)</f>
        <v>93</v>
      </c>
      <c r="K9685" s="22" t="e">
        <v>#VALUE!</v>
      </c>
      <c r="L9685" s="22" t="e">
        <v>#VALUE!</v>
      </c>
      <c r="M9685" s="22" t="e">
        <v>#VALUE!</v>
      </c>
      <c r="N9685" s="22" t="e">
        <v>#VALUE!</v>
      </c>
      <c r="O9685" s="22" t="e">
        <v>#VALUE!</v>
      </c>
      <c r="P9685" s="22" t="e">
        <v>#VALUE!</v>
      </c>
      <c r="Q9685" s="22" t="e">
        <v>#VALUE!</v>
      </c>
      <c r="R9685" s="22" t="e">
        <v>#VALUE!</v>
      </c>
      <c r="S9685" s="17"/>
      <c r="U9685" s="28">
        <f t="shared" si="15257"/>
        <v>202</v>
      </c>
      <c r="V9685" s="28">
        <f t="shared" si="15194"/>
        <v>236</v>
      </c>
    </row>
    <row r="9686" spans="1:22" x14ac:dyDescent="0.3">
      <c r="A9686" s="28">
        <f t="shared" si="15204"/>
        <v>202237</v>
      </c>
      <c r="B9686" s="7">
        <f t="shared" si="15271"/>
        <v>0</v>
      </c>
      <c r="C9686" s="7">
        <f t="shared" si="15272"/>
        <v>0</v>
      </c>
      <c r="D9686" s="7">
        <f t="shared" si="15274"/>
        <v>0</v>
      </c>
      <c r="E9686" s="10" t="str">
        <f>IF(D9652="","",MAX(E9687,E9688))</f>
        <v/>
      </c>
      <c r="G9686" s="2" t="str">
        <f t="shared" si="15275"/>
        <v/>
      </c>
      <c r="H9686" s="13"/>
      <c r="J9686" s="17"/>
      <c r="K9686" s="17">
        <v>10</v>
      </c>
      <c r="L9686" s="17">
        <v>10</v>
      </c>
      <c r="M9686" s="17">
        <v>10</v>
      </c>
      <c r="N9686" s="17">
        <v>10</v>
      </c>
      <c r="O9686" s="17">
        <v>10</v>
      </c>
      <c r="P9686" s="17">
        <v>10</v>
      </c>
      <c r="Q9686" s="17">
        <v>10</v>
      </c>
      <c r="R9686" s="17">
        <v>10</v>
      </c>
      <c r="S9686" s="17">
        <v>10</v>
      </c>
      <c r="U9686" s="28">
        <f t="shared" si="15257"/>
        <v>202</v>
      </c>
      <c r="V9686" s="28">
        <f t="shared" si="15194"/>
        <v>237</v>
      </c>
    </row>
    <row r="9687" spans="1:22" x14ac:dyDescent="0.3">
      <c r="A9687" s="28">
        <f t="shared" si="15204"/>
        <v>202238</v>
      </c>
      <c r="B9687" s="7">
        <f t="shared" si="15271"/>
        <v>0</v>
      </c>
      <c r="C9687" s="7">
        <f t="shared" si="15272"/>
        <v>0</v>
      </c>
      <c r="D9687" s="7">
        <f t="shared" si="15274"/>
        <v>0</v>
      </c>
      <c r="E9687" s="11">
        <f>ABS(MIN(B9684:B9693))</f>
        <v>0</v>
      </c>
      <c r="G9687" s="2" t="str">
        <f t="shared" si="15275"/>
        <v/>
      </c>
      <c r="H9687" s="13"/>
      <c r="J9687" s="28" t="str">
        <f t="shared" ref="J9687" si="15277">CONCATENATE(K9686,1)</f>
        <v>101</v>
      </c>
      <c r="K9687" s="22" t="e">
        <f t="array" ref="K9687:S9689">LINEST(B9666:B9675,C9666:C9675^{1,2,3,4,5,6,7,8},TRUE,TRUE)</f>
        <v>#VALUE!</v>
      </c>
      <c r="L9687" s="22" t="e">
        <v>#VALUE!</v>
      </c>
      <c r="M9687" s="22" t="e">
        <v>#VALUE!</v>
      </c>
      <c r="N9687" s="22" t="e">
        <v>#VALUE!</v>
      </c>
      <c r="O9687" s="22" t="e">
        <v>#VALUE!</v>
      </c>
      <c r="P9687" s="22" t="e">
        <v>#VALUE!</v>
      </c>
      <c r="Q9687" s="22" t="e">
        <v>#VALUE!</v>
      </c>
      <c r="R9687" s="22" t="e">
        <v>#VALUE!</v>
      </c>
      <c r="S9687" s="22" t="e">
        <v>#VALUE!</v>
      </c>
      <c r="U9687" s="28">
        <f t="shared" si="15257"/>
        <v>202</v>
      </c>
      <c r="V9687" s="28">
        <f t="shared" si="15194"/>
        <v>238</v>
      </c>
    </row>
    <row r="9688" spans="1:22" x14ac:dyDescent="0.3">
      <c r="A9688" s="28">
        <f t="shared" si="15204"/>
        <v>202239</v>
      </c>
      <c r="B9688" s="7">
        <f t="shared" si="15271"/>
        <v>0</v>
      </c>
      <c r="C9688" s="7">
        <f t="shared" si="15272"/>
        <v>0</v>
      </c>
      <c r="D9688" s="7">
        <f t="shared" si="15274"/>
        <v>0</v>
      </c>
      <c r="E9688" s="11">
        <f>ABS(MAX(B9684:B9693))</f>
        <v>0</v>
      </c>
      <c r="G9688" s="2" t="str">
        <f t="shared" si="15275"/>
        <v/>
      </c>
      <c r="H9688" s="13"/>
      <c r="J9688" s="28" t="str">
        <f t="shared" ref="J9688" si="15278">CONCATENATE(K9686,2)</f>
        <v>102</v>
      </c>
      <c r="K9688" s="22" t="e">
        <v>#VALUE!</v>
      </c>
      <c r="L9688" s="22" t="e">
        <v>#VALUE!</v>
      </c>
      <c r="M9688" s="22" t="e">
        <v>#VALUE!</v>
      </c>
      <c r="N9688" s="22" t="e">
        <v>#VALUE!</v>
      </c>
      <c r="O9688" s="22" t="e">
        <v>#VALUE!</v>
      </c>
      <c r="P9688" s="22" t="e">
        <v>#VALUE!</v>
      </c>
      <c r="Q9688" s="22" t="e">
        <v>#VALUE!</v>
      </c>
      <c r="R9688" s="22" t="e">
        <v>#VALUE!</v>
      </c>
      <c r="S9688" s="22" t="e">
        <v>#VALUE!</v>
      </c>
      <c r="U9688" s="28">
        <f t="shared" si="15257"/>
        <v>202</v>
      </c>
      <c r="V9688" s="28">
        <f t="shared" si="15194"/>
        <v>239</v>
      </c>
    </row>
    <row r="9689" spans="1:22" x14ac:dyDescent="0.3">
      <c r="A9689" s="28">
        <f t="shared" si="15204"/>
        <v>202240</v>
      </c>
      <c r="B9689" s="7">
        <f t="shared" si="15271"/>
        <v>0</v>
      </c>
      <c r="C9689" s="7">
        <f t="shared" si="15272"/>
        <v>0</v>
      </c>
      <c r="D9689" s="7">
        <f t="shared" si="15274"/>
        <v>0</v>
      </c>
      <c r="E9689" s="12" t="s">
        <v>231</v>
      </c>
      <c r="G9689" s="2" t="str">
        <f t="shared" si="15275"/>
        <v/>
      </c>
      <c r="H9689" s="13"/>
      <c r="J9689" s="28" t="str">
        <f t="shared" ref="J9689" si="15279">CONCATENATE(K9686,3)</f>
        <v>103</v>
      </c>
      <c r="K9689" s="22" t="e">
        <v>#VALUE!</v>
      </c>
      <c r="L9689" s="22" t="e">
        <v>#VALUE!</v>
      </c>
      <c r="M9689" s="22" t="e">
        <v>#VALUE!</v>
      </c>
      <c r="N9689" s="22" t="e">
        <v>#VALUE!</v>
      </c>
      <c r="O9689" s="22" t="e">
        <v>#VALUE!</v>
      </c>
      <c r="P9689" s="22" t="e">
        <v>#VALUE!</v>
      </c>
      <c r="Q9689" s="22" t="e">
        <v>#VALUE!</v>
      </c>
      <c r="R9689" s="22" t="e">
        <v>#VALUE!</v>
      </c>
      <c r="S9689" s="22" t="e">
        <v>#VALUE!</v>
      </c>
      <c r="U9689" s="28">
        <f t="shared" si="15257"/>
        <v>202</v>
      </c>
      <c r="V9689" s="28">
        <f t="shared" si="15194"/>
        <v>240</v>
      </c>
    </row>
    <row r="9690" spans="1:22" x14ac:dyDescent="0.3">
      <c r="A9690" s="28">
        <f t="shared" si="15204"/>
        <v>202241</v>
      </c>
      <c r="B9690" s="7">
        <f t="shared" si="15271"/>
        <v>0</v>
      </c>
      <c r="C9690" s="7">
        <f t="shared" si="15272"/>
        <v>0</v>
      </c>
      <c r="D9690" s="7">
        <f t="shared" si="15274"/>
        <v>0</v>
      </c>
      <c r="E9690" s="10" t="e">
        <f>IF(D9652="","",MAX(E9691,E9692))*2</f>
        <v>#VALUE!</v>
      </c>
      <c r="G9690" s="2" t="str">
        <f t="shared" si="15275"/>
        <v/>
      </c>
      <c r="H9690" s="13"/>
      <c r="U9690" s="28">
        <f t="shared" si="15257"/>
        <v>202</v>
      </c>
      <c r="V9690" s="28">
        <f t="shared" si="15194"/>
        <v>241</v>
      </c>
    </row>
    <row r="9691" spans="1:22" x14ac:dyDescent="0.3">
      <c r="A9691" s="28">
        <f t="shared" si="15204"/>
        <v>202242</v>
      </c>
      <c r="B9691" s="7">
        <f t="shared" si="15271"/>
        <v>0</v>
      </c>
      <c r="C9691" s="7">
        <f t="shared" si="15272"/>
        <v>0</v>
      </c>
      <c r="D9691" s="7">
        <f t="shared" si="15274"/>
        <v>0</v>
      </c>
      <c r="E9691" s="11">
        <f>ABS(MIN(G9684:G9693))</f>
        <v>0</v>
      </c>
      <c r="G9691" s="2" t="str">
        <f t="shared" si="15275"/>
        <v/>
      </c>
      <c r="U9691" s="28">
        <f t="shared" si="15257"/>
        <v>202</v>
      </c>
      <c r="V9691" s="28">
        <f t="shared" si="15194"/>
        <v>242</v>
      </c>
    </row>
    <row r="9692" spans="1:22" x14ac:dyDescent="0.3">
      <c r="A9692" s="28">
        <f t="shared" si="15204"/>
        <v>202243</v>
      </c>
      <c r="B9692" s="7">
        <f t="shared" si="15271"/>
        <v>0</v>
      </c>
      <c r="C9692" s="7">
        <f t="shared" si="15272"/>
        <v>0</v>
      </c>
      <c r="D9692" s="7">
        <f t="shared" si="15274"/>
        <v>0</v>
      </c>
      <c r="E9692" s="11">
        <f>ABS(MAX(G9684:G9693))</f>
        <v>0</v>
      </c>
      <c r="G9692" s="2" t="str">
        <f t="shared" si="15275"/>
        <v/>
      </c>
      <c r="U9692" s="28">
        <f t="shared" si="15257"/>
        <v>202</v>
      </c>
      <c r="V9692" s="28">
        <f t="shared" si="15194"/>
        <v>243</v>
      </c>
    </row>
    <row r="9693" spans="1:22" x14ac:dyDescent="0.3">
      <c r="A9693" s="28">
        <f t="shared" si="15204"/>
        <v>202244</v>
      </c>
      <c r="B9693" s="7">
        <f t="shared" si="15271"/>
        <v>0</v>
      </c>
      <c r="C9693" s="7">
        <f t="shared" si="15272"/>
        <v>0</v>
      </c>
      <c r="D9693" s="7">
        <f t="shared" si="15274"/>
        <v>0</v>
      </c>
      <c r="F9693" s="13"/>
      <c r="G9693" s="2" t="str">
        <f t="shared" si="15275"/>
        <v/>
      </c>
      <c r="U9693" s="28">
        <f t="shared" si="15257"/>
        <v>202</v>
      </c>
      <c r="V9693" s="28">
        <f t="shared" si="15194"/>
        <v>244</v>
      </c>
    </row>
    <row r="9694" spans="1:22" x14ac:dyDescent="0.3">
      <c r="A9694" s="28">
        <f t="shared" si="15204"/>
        <v>202245</v>
      </c>
      <c r="F9694" s="13"/>
      <c r="U9694" s="28">
        <f t="shared" si="15257"/>
        <v>202</v>
      </c>
      <c r="V9694" s="28">
        <f t="shared" si="15194"/>
        <v>245</v>
      </c>
    </row>
    <row r="9695" spans="1:22" x14ac:dyDescent="0.3">
      <c r="A9695" s="28">
        <f t="shared" si="15204"/>
        <v>202246</v>
      </c>
      <c r="F9695" s="13"/>
      <c r="U9695" s="28">
        <f t="shared" si="15257"/>
        <v>202</v>
      </c>
      <c r="V9695" s="28">
        <f t="shared" si="15194"/>
        <v>246</v>
      </c>
    </row>
    <row r="9696" spans="1:22" x14ac:dyDescent="0.3">
      <c r="A9696" s="28">
        <f t="shared" si="15204"/>
        <v>202247</v>
      </c>
      <c r="F9696" s="13"/>
      <c r="U9696" s="28">
        <f t="shared" si="15257"/>
        <v>202</v>
      </c>
      <c r="V9696" s="28">
        <f t="shared" si="15194"/>
        <v>247</v>
      </c>
    </row>
    <row r="9697" spans="1:24" s="8" customFormat="1" x14ac:dyDescent="0.3"/>
    <row r="9698" spans="1:24" x14ac:dyDescent="0.3">
      <c r="A9698" s="28">
        <f t="shared" ref="A9698:A9744" si="15280">ROUND(CONCATENATE(U9698,V9698),0)</f>
        <v>203201</v>
      </c>
      <c r="B9698" s="63" t="s">
        <v>0</v>
      </c>
      <c r="C9698" s="63"/>
      <c r="D9698" s="71"/>
      <c r="E9698" s="71"/>
      <c r="F9698" s="71"/>
      <c r="G9698" s="71"/>
      <c r="H9698" s="71"/>
      <c r="U9698" s="28">
        <f t="shared" si="15205"/>
        <v>203</v>
      </c>
      <c r="V9698" s="28">
        <v>201</v>
      </c>
    </row>
    <row r="9699" spans="1:24" x14ac:dyDescent="0.3">
      <c r="A9699" s="28">
        <f t="shared" si="15280"/>
        <v>203202</v>
      </c>
      <c r="B9699" s="72" t="s">
        <v>70</v>
      </c>
      <c r="C9699" s="73"/>
      <c r="D9699" s="30"/>
      <c r="E9699" s="66" t="s">
        <v>71</v>
      </c>
      <c r="F9699" s="66"/>
      <c r="G9699" s="74"/>
      <c r="H9699" s="74"/>
      <c r="U9699" s="28">
        <f t="shared" si="15257"/>
        <v>203</v>
      </c>
      <c r="V9699" s="28">
        <f t="shared" ref="V9699:V9744" si="15281">V9698+1</f>
        <v>202</v>
      </c>
    </row>
    <row r="9700" spans="1:24" x14ac:dyDescent="0.3">
      <c r="A9700" s="28">
        <f t="shared" si="15280"/>
        <v>203203</v>
      </c>
      <c r="B9700" s="75" t="s">
        <v>6</v>
      </c>
      <c r="C9700" s="75"/>
      <c r="D9700" s="71"/>
      <c r="E9700" s="71"/>
      <c r="F9700" s="71"/>
      <c r="G9700" s="71"/>
      <c r="H9700" s="71"/>
      <c r="U9700" s="28">
        <f t="shared" si="15257"/>
        <v>203</v>
      </c>
      <c r="V9700" s="28">
        <f t="shared" si="15281"/>
        <v>203</v>
      </c>
    </row>
    <row r="9701" spans="1:24" x14ac:dyDescent="0.3">
      <c r="A9701" s="28">
        <f t="shared" si="15280"/>
        <v>203204</v>
      </c>
      <c r="B9701" s="63" t="s">
        <v>7</v>
      </c>
      <c r="C9701" s="63"/>
      <c r="D9701" s="71"/>
      <c r="E9701" s="71"/>
      <c r="F9701" s="71"/>
      <c r="G9701" s="71"/>
      <c r="H9701" s="71"/>
      <c r="J9701" s="17"/>
      <c r="K9701" s="17" t="s">
        <v>53</v>
      </c>
      <c r="L9701" s="17" t="s">
        <v>54</v>
      </c>
      <c r="M9701" s="17" t="s">
        <v>55</v>
      </c>
      <c r="N9701" s="17" t="s">
        <v>56</v>
      </c>
      <c r="O9701" s="17" t="s">
        <v>57</v>
      </c>
      <c r="P9701" s="17" t="s">
        <v>2</v>
      </c>
      <c r="Q9701" s="17" t="s">
        <v>3</v>
      </c>
      <c r="R9701" s="17" t="s">
        <v>4</v>
      </c>
      <c r="S9701" s="17" t="s">
        <v>5</v>
      </c>
      <c r="U9701" s="28">
        <f t="shared" si="15257"/>
        <v>203</v>
      </c>
      <c r="V9701" s="28">
        <f t="shared" si="15281"/>
        <v>204</v>
      </c>
      <c r="X9701" s="1" t="s">
        <v>48</v>
      </c>
    </row>
    <row r="9702" spans="1:24" x14ac:dyDescent="0.3">
      <c r="A9702" s="28">
        <f t="shared" si="15280"/>
        <v>203205</v>
      </c>
      <c r="B9702" s="63" t="s">
        <v>9</v>
      </c>
      <c r="C9702" s="63"/>
      <c r="D9702" s="71"/>
      <c r="E9702" s="71"/>
      <c r="F9702" s="71"/>
      <c r="G9702" s="71"/>
      <c r="H9702" s="71"/>
      <c r="J9702" s="17">
        <f t="shared" ref="J9702" si="15282">COUNTA(B9714:B9723)</f>
        <v>0</v>
      </c>
      <c r="K9702" s="17">
        <f t="shared" ref="K9702" si="15283">IF(L9702-1&lt;2,0,L9702-1)</f>
        <v>0</v>
      </c>
      <c r="L9702" s="17">
        <f t="shared" ref="L9702" si="15284">IF(M9702-1&lt;2,0,M9702-1)</f>
        <v>0</v>
      </c>
      <c r="M9702" s="17">
        <f t="shared" ref="M9702" si="15285">IF(N9702-1&lt;2,0,N9702-1)</f>
        <v>0</v>
      </c>
      <c r="N9702" s="17">
        <f t="shared" ref="N9702" si="15286">IF(O9702-1&lt;2,0,O9702-1)</f>
        <v>0</v>
      </c>
      <c r="O9702" s="17">
        <f t="shared" ref="O9702" si="15287">IF(P9702-1&lt;2,0,P9702-1)</f>
        <v>0</v>
      </c>
      <c r="P9702" s="17">
        <f t="shared" ref="P9702" si="15288">IF(Q9702-1&lt;2,0,Q9702-1)</f>
        <v>0</v>
      </c>
      <c r="Q9702" s="17">
        <f t="shared" ref="Q9702" si="15289">IF(R9702-1&lt;2,0,R9702-1)</f>
        <v>0</v>
      </c>
      <c r="R9702" s="17">
        <f t="shared" ref="R9702" si="15290">IF(S9702-1&lt;2,0,S9702-1)</f>
        <v>0</v>
      </c>
      <c r="S9702" s="17">
        <f t="shared" ref="S9702" si="15291">J9702</f>
        <v>0</v>
      </c>
      <c r="U9702" s="28">
        <f t="shared" si="15257"/>
        <v>203</v>
      </c>
      <c r="V9702" s="28">
        <f t="shared" si="15281"/>
        <v>205</v>
      </c>
      <c r="X9702" s="1" t="s">
        <v>49</v>
      </c>
    </row>
    <row r="9703" spans="1:24" x14ac:dyDescent="0.3">
      <c r="A9703" s="28">
        <f t="shared" si="15280"/>
        <v>203206</v>
      </c>
      <c r="B9703" s="63" t="s">
        <v>10</v>
      </c>
      <c r="C9703" s="63"/>
      <c r="D9703" s="71"/>
      <c r="E9703" s="71"/>
      <c r="F9703" s="71"/>
      <c r="G9703" s="71"/>
      <c r="H9703" s="71"/>
      <c r="J9703" s="28" t="str">
        <f t="shared" ref="J9703" si="15292">CONCATENATE(J9702,1)</f>
        <v>01</v>
      </c>
      <c r="K9703" s="29">
        <f t="shared" ref="K9703" si="15293">IF(K9702=0,0,VLOOKUP(J9703,J9707:S9737,K9702,FALSE))</f>
        <v>0</v>
      </c>
      <c r="L9703" s="29">
        <f t="shared" ref="L9703" si="15294">IF(L9702=0,0,VLOOKUP(J9703,J9707:S9737,L9702,FALSE))</f>
        <v>0</v>
      </c>
      <c r="M9703" s="29">
        <f t="shared" ref="M9703" si="15295">IF(M9702=0,0,VLOOKUP(J9703,J9707:S9737,M9702,FALSE))</f>
        <v>0</v>
      </c>
      <c r="N9703" s="29">
        <f t="shared" ref="N9703" si="15296">IF(N9702=0,0,VLOOKUP(J9703,J9707:S9737,N9702,FALSE))</f>
        <v>0</v>
      </c>
      <c r="O9703" s="29">
        <f t="shared" ref="O9703" si="15297">IF(O9702=0,0,VLOOKUP(J9703,J9707:S9737,O9702,FALSE))</f>
        <v>0</v>
      </c>
      <c r="P9703" s="29">
        <f t="shared" ref="P9703" si="15298">IF(P9702=0,0,VLOOKUP(J9703,J9707:S9737,P9702,FALSE))</f>
        <v>0</v>
      </c>
      <c r="Q9703" s="29">
        <f t="shared" ref="Q9703" si="15299">IF(Q9702=0,0,VLOOKUP(J9703,J9707:S9737,Q9702,FALSE))</f>
        <v>0</v>
      </c>
      <c r="R9703" s="29">
        <f t="shared" ref="R9703" si="15300">IF(R9702=0,0,VLOOKUP(J9703,J9707:S9737,R9702,FALSE))</f>
        <v>0</v>
      </c>
      <c r="S9703" s="29">
        <f t="shared" ref="S9703" si="15301">IF(S9702=0,0,VLOOKUP(J9703,J9707:S9737,S9702,FALSE))</f>
        <v>0</v>
      </c>
      <c r="U9703" s="28">
        <f t="shared" si="15257"/>
        <v>203</v>
      </c>
      <c r="V9703" s="28">
        <f t="shared" si="15281"/>
        <v>206</v>
      </c>
      <c r="X9703" s="1" t="s">
        <v>50</v>
      </c>
    </row>
    <row r="9704" spans="1:24" x14ac:dyDescent="0.3">
      <c r="A9704" s="28">
        <f t="shared" si="15280"/>
        <v>203207</v>
      </c>
      <c r="B9704" s="63" t="s">
        <v>11</v>
      </c>
      <c r="C9704" s="63"/>
      <c r="D9704" s="64"/>
      <c r="E9704" s="64"/>
      <c r="F9704" s="64"/>
      <c r="G9704" s="64"/>
      <c r="H9704" s="64"/>
      <c r="J9704" s="28" t="str">
        <f t="shared" ref="J9704" si="15302">CONCATENATE(J9702,2)</f>
        <v>02</v>
      </c>
      <c r="K9704" s="22">
        <f t="shared" ref="K9704" si="15303">IF(K9702=0,0,VLOOKUP(J9704,J9707:S9737,K9702,FALSE))</f>
        <v>0</v>
      </c>
      <c r="L9704" s="22">
        <f t="shared" ref="L9704" si="15304">IF(L9702=0,0,VLOOKUP(J9704,J9707:S9737,L9702,FALSE))</f>
        <v>0</v>
      </c>
      <c r="M9704" s="22">
        <f t="shared" ref="M9704" si="15305">IF(M9702=0,0,VLOOKUP(J9704,J9707:S9737,M9702,FALSE))</f>
        <v>0</v>
      </c>
      <c r="N9704" s="22">
        <f t="shared" ref="N9704" si="15306">IF(N9702=0,0,VLOOKUP(J9704,J9707:S9737,N9702,FALSE))</f>
        <v>0</v>
      </c>
      <c r="O9704" s="22">
        <f t="shared" ref="O9704" si="15307">IF(O9702=0,0,VLOOKUP(J9704,J9707:S9737,O9702,FALSE))</f>
        <v>0</v>
      </c>
      <c r="P9704" s="22">
        <f t="shared" ref="P9704" si="15308">IF(P9702=0,0,VLOOKUP(J9704,J9707:S9737,P9702,FALSE))</f>
        <v>0</v>
      </c>
      <c r="Q9704" s="22">
        <f t="shared" ref="Q9704" si="15309">IF(Q9702=0,0,VLOOKUP(J9704,J9707:S9737,Q9702,FALSE))</f>
        <v>0</v>
      </c>
      <c r="R9704" s="22">
        <f t="shared" ref="R9704" si="15310">IF(R9702=0,0,VLOOKUP(J9704,J9707:S9737,R9702,FALSE))</f>
        <v>0</v>
      </c>
      <c r="S9704" s="22">
        <f t="shared" ref="S9704" si="15311">IF(S9702=0,0,VLOOKUP(J9704,J9707:S9737,S9702,FALSE))</f>
        <v>0</v>
      </c>
      <c r="U9704" s="28">
        <f t="shared" si="15257"/>
        <v>203</v>
      </c>
      <c r="V9704" s="28">
        <f t="shared" si="15281"/>
        <v>207</v>
      </c>
    </row>
    <row r="9705" spans="1:24" x14ac:dyDescent="0.3">
      <c r="A9705" s="28">
        <f t="shared" si="15280"/>
        <v>203208</v>
      </c>
      <c r="B9705" s="63" t="s">
        <v>12</v>
      </c>
      <c r="C9705" s="63"/>
      <c r="D9705" s="65"/>
      <c r="E9705" s="65"/>
      <c r="F9705" s="65"/>
      <c r="G9705" s="65"/>
      <c r="H9705" s="65"/>
      <c r="J9705" s="28" t="str">
        <f t="shared" ref="J9705" si="15312">CONCATENATE(J9702,3)</f>
        <v>03</v>
      </c>
      <c r="K9705" s="22"/>
      <c r="L9705" s="22"/>
      <c r="M9705" s="22"/>
      <c r="N9705" s="22" t="s">
        <v>58</v>
      </c>
      <c r="O9705" s="29">
        <f t="shared" ref="O9705" si="15313">J9702-2</f>
        <v>-2</v>
      </c>
      <c r="P9705" s="22" t="s">
        <v>59</v>
      </c>
      <c r="Q9705" s="29" t="e">
        <f t="shared" ref="Q9705" si="15314">VLOOKUP(J9705,J9707:S9737,3,FALSE)</f>
        <v>#N/A</v>
      </c>
      <c r="R9705" s="22" t="s">
        <v>60</v>
      </c>
      <c r="S9705" s="22" t="e">
        <f t="shared" ref="S9705" si="15315">VLOOKUP(J9705,J9707:S9737,2,FALSE)</f>
        <v>#N/A</v>
      </c>
      <c r="U9705" s="28">
        <f t="shared" si="15257"/>
        <v>203</v>
      </c>
      <c r="V9705" s="28">
        <f t="shared" si="15281"/>
        <v>208</v>
      </c>
    </row>
    <row r="9706" spans="1:24" x14ac:dyDescent="0.3">
      <c r="A9706" s="28">
        <f t="shared" si="15280"/>
        <v>203209</v>
      </c>
      <c r="B9706" s="63" t="s">
        <v>13</v>
      </c>
      <c r="C9706" s="63"/>
      <c r="D9706" s="15"/>
      <c r="E9706" s="66" t="s">
        <v>14</v>
      </c>
      <c r="F9706" s="66"/>
      <c r="G9706" s="66"/>
      <c r="H9706" s="6" t="s">
        <v>64</v>
      </c>
      <c r="J9706" s="17"/>
      <c r="K9706" s="17">
        <v>3</v>
      </c>
      <c r="L9706" s="17">
        <v>3</v>
      </c>
      <c r="M9706" s="17"/>
      <c r="N9706" s="17"/>
      <c r="O9706" s="17"/>
      <c r="P9706" s="17"/>
      <c r="Q9706" s="17"/>
      <c r="R9706" s="17"/>
      <c r="S9706" s="17"/>
      <c r="U9706" s="28">
        <f t="shared" si="15257"/>
        <v>203</v>
      </c>
      <c r="V9706" s="28">
        <f t="shared" si="15281"/>
        <v>209</v>
      </c>
    </row>
    <row r="9707" spans="1:24" x14ac:dyDescent="0.3">
      <c r="A9707" s="28">
        <f t="shared" si="15280"/>
        <v>203210</v>
      </c>
      <c r="B9707" s="63" t="s">
        <v>15</v>
      </c>
      <c r="C9707" s="63"/>
      <c r="D9707" s="2">
        <f t="shared" ref="D9707" si="15316">MIN(B9714:B9723)</f>
        <v>0</v>
      </c>
      <c r="E9707" s="3" t="s">
        <v>16</v>
      </c>
      <c r="F9707" s="2">
        <f t="shared" ref="F9707" si="15317">MAX(B9714:B9723)</f>
        <v>0</v>
      </c>
      <c r="G9707" s="4" t="str">
        <f t="shared" ref="G9707" si="15318">IF(H9706="","",H9706)</f>
        <v>°C</v>
      </c>
      <c r="H9707" s="14"/>
      <c r="J9707" s="28" t="str">
        <f t="shared" ref="J9707" si="15319">CONCATENATE(K9706,1)</f>
        <v>31</v>
      </c>
      <c r="K9707" s="22" t="e">
        <f t="array" ref="K9707:L9709">LINEST(B9714:B9716,C9714:C9716^{1},TRUE,TRUE)</f>
        <v>#VALUE!</v>
      </c>
      <c r="L9707" s="22" t="e">
        <v>#VALUE!</v>
      </c>
      <c r="M9707" s="17"/>
      <c r="N9707" s="17"/>
      <c r="O9707" s="17"/>
      <c r="P9707" s="17"/>
      <c r="Q9707" s="17"/>
      <c r="R9707" s="17"/>
      <c r="S9707" s="17"/>
      <c r="U9707" s="28">
        <f t="shared" si="15257"/>
        <v>203</v>
      </c>
      <c r="V9707" s="28">
        <f t="shared" si="15281"/>
        <v>210</v>
      </c>
    </row>
    <row r="9708" spans="1:24" x14ac:dyDescent="0.3">
      <c r="A9708" s="28">
        <f t="shared" si="15280"/>
        <v>203211</v>
      </c>
      <c r="J9708" s="28" t="str">
        <f t="shared" ref="J9708" si="15320">CONCATENATE(K9706,2)</f>
        <v>32</v>
      </c>
      <c r="K9708" s="22" t="e">
        <v>#VALUE!</v>
      </c>
      <c r="L9708" s="22" t="e">
        <v>#VALUE!</v>
      </c>
      <c r="M9708" s="17"/>
      <c r="N9708" s="17"/>
      <c r="O9708" s="17"/>
      <c r="P9708" s="17"/>
      <c r="Q9708" s="17"/>
      <c r="R9708" s="17"/>
      <c r="S9708" s="17"/>
      <c r="U9708" s="28">
        <f t="shared" si="15257"/>
        <v>203</v>
      </c>
      <c r="V9708" s="28">
        <f t="shared" si="15281"/>
        <v>211</v>
      </c>
    </row>
    <row r="9709" spans="1:24" x14ac:dyDescent="0.3">
      <c r="A9709" s="28">
        <f t="shared" si="15280"/>
        <v>203212</v>
      </c>
      <c r="B9709" s="67" t="s">
        <v>17</v>
      </c>
      <c r="C9709" s="67"/>
      <c r="D9709" s="67"/>
      <c r="E9709" s="67"/>
      <c r="F9709" s="67"/>
      <c r="G9709" s="68" t="s">
        <v>31</v>
      </c>
      <c r="H9709" s="69"/>
      <c r="J9709" s="28" t="str">
        <f t="shared" ref="J9709" si="15321">CONCATENATE(K9706,3)</f>
        <v>33</v>
      </c>
      <c r="K9709" s="22" t="e">
        <v>#VALUE!</v>
      </c>
      <c r="L9709" s="22" t="e">
        <v>#VALUE!</v>
      </c>
      <c r="M9709" s="17"/>
      <c r="N9709" s="17"/>
      <c r="O9709" s="17"/>
      <c r="P9709" s="17"/>
      <c r="Q9709" s="17"/>
      <c r="R9709" s="17"/>
      <c r="S9709" s="17"/>
      <c r="U9709" s="28">
        <f t="shared" si="15257"/>
        <v>203</v>
      </c>
      <c r="V9709" s="28">
        <f t="shared" si="15281"/>
        <v>212</v>
      </c>
    </row>
    <row r="9710" spans="1:24" x14ac:dyDescent="0.3">
      <c r="A9710" s="28">
        <f t="shared" si="15280"/>
        <v>203213</v>
      </c>
      <c r="B9710" s="66" t="s">
        <v>18</v>
      </c>
      <c r="C9710" s="66"/>
      <c r="D9710" s="66"/>
      <c r="E9710" s="66" t="str">
        <f t="shared" ref="E9710" si="15322">IF(D9703="","",D9703)</f>
        <v/>
      </c>
      <c r="F9710" s="66"/>
      <c r="G9710" s="4" t="s">
        <v>18</v>
      </c>
      <c r="H9710" s="16"/>
      <c r="J9710" s="17"/>
      <c r="K9710" s="17">
        <v>4</v>
      </c>
      <c r="L9710" s="17">
        <v>4</v>
      </c>
      <c r="M9710" s="17">
        <v>4</v>
      </c>
      <c r="N9710" s="17"/>
      <c r="O9710" s="17"/>
      <c r="P9710" s="17"/>
      <c r="Q9710" s="17"/>
      <c r="R9710" s="17"/>
      <c r="S9710" s="17"/>
      <c r="U9710" s="28">
        <f t="shared" si="15257"/>
        <v>203</v>
      </c>
      <c r="V9710" s="28">
        <f t="shared" si="15281"/>
        <v>213</v>
      </c>
    </row>
    <row r="9711" spans="1:24" ht="15" customHeight="1" x14ac:dyDescent="0.3">
      <c r="A9711" s="28">
        <f t="shared" si="15280"/>
        <v>203214</v>
      </c>
      <c r="B9711" s="5" t="s">
        <v>19</v>
      </c>
      <c r="C9711" s="5" t="s">
        <v>20</v>
      </c>
      <c r="D9711" s="5" t="s">
        <v>21</v>
      </c>
      <c r="E9711" s="5"/>
      <c r="F9711" s="70" t="s">
        <v>33</v>
      </c>
      <c r="G9711" s="5" t="s">
        <v>19</v>
      </c>
      <c r="H9711" s="5" t="s">
        <v>20</v>
      </c>
      <c r="J9711" s="28" t="str">
        <f t="shared" ref="J9711" si="15323">CONCATENATE(K9710,1)</f>
        <v>41</v>
      </c>
      <c r="K9711" s="22" t="e">
        <f t="array" ref="K9711:M9713">LINEST(B9714:B9717,C9714:C9717^{1,2},TRUE,TRUE)</f>
        <v>#VALUE!</v>
      </c>
      <c r="L9711" s="22" t="e">
        <v>#VALUE!</v>
      </c>
      <c r="M9711" s="22" t="e">
        <v>#VALUE!</v>
      </c>
      <c r="N9711" s="17"/>
      <c r="O9711" s="17"/>
      <c r="P9711" s="17"/>
      <c r="Q9711" s="17"/>
      <c r="R9711" s="17"/>
      <c r="S9711" s="17"/>
      <c r="U9711" s="28">
        <f t="shared" si="15257"/>
        <v>203</v>
      </c>
      <c r="V9711" s="28">
        <f t="shared" si="15281"/>
        <v>214</v>
      </c>
    </row>
    <row r="9712" spans="1:24" x14ac:dyDescent="0.3">
      <c r="A9712" s="28">
        <f t="shared" si="15280"/>
        <v>203215</v>
      </c>
      <c r="B9712" s="5" t="s">
        <v>22</v>
      </c>
      <c r="C9712" s="5" t="s">
        <v>23</v>
      </c>
      <c r="D9712" s="5" t="s">
        <v>24</v>
      </c>
      <c r="E9712" s="5" t="s">
        <v>32</v>
      </c>
      <c r="F9712" s="70"/>
      <c r="G9712" s="5" t="s">
        <v>22</v>
      </c>
      <c r="H9712" s="5" t="s">
        <v>23</v>
      </c>
      <c r="J9712" s="28" t="str">
        <f t="shared" ref="J9712" si="15324">CONCATENATE(K9710,2)</f>
        <v>42</v>
      </c>
      <c r="K9712" s="22" t="e">
        <v>#VALUE!</v>
      </c>
      <c r="L9712" s="22" t="e">
        <v>#VALUE!</v>
      </c>
      <c r="M9712" s="22" t="e">
        <v>#VALUE!</v>
      </c>
      <c r="N9712" s="17"/>
      <c r="O9712" s="17"/>
      <c r="P9712" s="17"/>
      <c r="Q9712" s="17"/>
      <c r="R9712" s="17"/>
      <c r="S9712" s="17"/>
      <c r="U9712" s="28">
        <f t="shared" si="15257"/>
        <v>203</v>
      </c>
      <c r="V9712" s="28">
        <f t="shared" si="15281"/>
        <v>215</v>
      </c>
    </row>
    <row r="9713" spans="1:22" x14ac:dyDescent="0.3">
      <c r="A9713" s="28">
        <f t="shared" si="15280"/>
        <v>203216</v>
      </c>
      <c r="B9713" s="6" t="str">
        <f t="shared" ref="B9713" si="15325">IF(H9706="","",H9706)</f>
        <v>°C</v>
      </c>
      <c r="C9713" s="6" t="str">
        <f t="shared" ref="C9713" si="15326">IF(H9706="","",H9706)</f>
        <v>°C</v>
      </c>
      <c r="D9713" s="6" t="str">
        <f t="shared" ref="D9713" si="15327">IF(H9706="","",H9706)</f>
        <v>°C</v>
      </c>
      <c r="E9713" s="6"/>
      <c r="F9713" s="6"/>
      <c r="G9713" s="6" t="str">
        <f t="shared" ref="G9713" si="15328">IF(H9706="","",H9706)</f>
        <v>°C</v>
      </c>
      <c r="H9713" s="6" t="str">
        <f t="shared" ref="H9713" si="15329">IF(H9706="","",H9706)</f>
        <v>°C</v>
      </c>
      <c r="J9713" s="28" t="str">
        <f t="shared" ref="J9713" si="15330">CONCATENATE(K9710,3)</f>
        <v>43</v>
      </c>
      <c r="K9713" s="22" t="e">
        <v>#VALUE!</v>
      </c>
      <c r="L9713" s="22" t="e">
        <v>#VALUE!</v>
      </c>
      <c r="M9713" s="22" t="e">
        <v>#VALUE!</v>
      </c>
      <c r="N9713" s="17"/>
      <c r="O9713" s="17"/>
      <c r="P9713" s="17"/>
      <c r="Q9713" s="17"/>
      <c r="R9713" s="17"/>
      <c r="S9713" s="17"/>
      <c r="U9713" s="28">
        <f t="shared" si="15257"/>
        <v>203</v>
      </c>
      <c r="V9713" s="28">
        <f t="shared" si="15281"/>
        <v>216</v>
      </c>
    </row>
    <row r="9714" spans="1:22" x14ac:dyDescent="0.3">
      <c r="A9714" s="28">
        <f t="shared" si="15280"/>
        <v>203217</v>
      </c>
      <c r="B9714" s="26"/>
      <c r="C9714" s="26"/>
      <c r="D9714" s="26"/>
      <c r="E9714" s="9"/>
      <c r="F9714" s="26"/>
      <c r="G9714" s="27"/>
      <c r="H9714" s="27"/>
      <c r="J9714" s="17"/>
      <c r="K9714" s="17">
        <v>5</v>
      </c>
      <c r="L9714" s="17">
        <v>5</v>
      </c>
      <c r="M9714" s="17">
        <v>5</v>
      </c>
      <c r="N9714" s="17">
        <v>5</v>
      </c>
      <c r="O9714" s="17"/>
      <c r="P9714" s="17"/>
      <c r="Q9714" s="17"/>
      <c r="R9714" s="17"/>
      <c r="S9714" s="17"/>
      <c r="U9714" s="28">
        <f t="shared" si="15257"/>
        <v>203</v>
      </c>
      <c r="V9714" s="28">
        <f t="shared" si="15281"/>
        <v>217</v>
      </c>
    </row>
    <row r="9715" spans="1:22" x14ac:dyDescent="0.3">
      <c r="A9715" s="28">
        <f t="shared" si="15280"/>
        <v>203218</v>
      </c>
      <c r="B9715" s="26"/>
      <c r="C9715" s="26"/>
      <c r="D9715" s="26"/>
      <c r="E9715" s="9"/>
      <c r="F9715" s="26"/>
      <c r="G9715" s="27"/>
      <c r="H9715" s="27"/>
      <c r="J9715" s="28" t="str">
        <f t="shared" ref="J9715" si="15331">CONCATENATE(K9714,1)</f>
        <v>51</v>
      </c>
      <c r="K9715" s="22" t="e">
        <f t="array" ref="K9715:N9717">LINEST(B9714:B9718,C9714:C9718^{1,2,3},TRUE,TRUE)</f>
        <v>#VALUE!</v>
      </c>
      <c r="L9715" s="22" t="e">
        <v>#VALUE!</v>
      </c>
      <c r="M9715" s="22" t="e">
        <v>#VALUE!</v>
      </c>
      <c r="N9715" s="22" t="e">
        <v>#VALUE!</v>
      </c>
      <c r="O9715" s="17"/>
      <c r="P9715" s="17"/>
      <c r="Q9715" s="17"/>
      <c r="R9715" s="17"/>
      <c r="S9715" s="17"/>
      <c r="U9715" s="28">
        <f t="shared" si="15257"/>
        <v>203</v>
      </c>
      <c r="V9715" s="28">
        <f t="shared" si="15281"/>
        <v>218</v>
      </c>
    </row>
    <row r="9716" spans="1:22" x14ac:dyDescent="0.3">
      <c r="A9716" s="28">
        <f t="shared" si="15280"/>
        <v>203219</v>
      </c>
      <c r="B9716" s="26"/>
      <c r="C9716" s="26"/>
      <c r="D9716" s="26"/>
      <c r="E9716" s="9"/>
      <c r="F9716" s="26"/>
      <c r="G9716" s="27"/>
      <c r="H9716" s="27"/>
      <c r="J9716" s="28" t="str">
        <f t="shared" ref="J9716" si="15332">CONCATENATE(K9714,2)</f>
        <v>52</v>
      </c>
      <c r="K9716" s="22" t="e">
        <v>#VALUE!</v>
      </c>
      <c r="L9716" s="22" t="e">
        <v>#VALUE!</v>
      </c>
      <c r="M9716" s="22" t="e">
        <v>#VALUE!</v>
      </c>
      <c r="N9716" s="22" t="e">
        <v>#VALUE!</v>
      </c>
      <c r="O9716" s="17"/>
      <c r="P9716" s="17"/>
      <c r="Q9716" s="17"/>
      <c r="R9716" s="17"/>
      <c r="S9716" s="17"/>
      <c r="U9716" s="28">
        <f t="shared" si="15257"/>
        <v>203</v>
      </c>
      <c r="V9716" s="28">
        <f t="shared" si="15281"/>
        <v>219</v>
      </c>
    </row>
    <row r="9717" spans="1:22" x14ac:dyDescent="0.3">
      <c r="A9717" s="28">
        <f t="shared" si="15280"/>
        <v>203220</v>
      </c>
      <c r="B9717" s="26"/>
      <c r="C9717" s="26"/>
      <c r="D9717" s="26"/>
      <c r="E9717" s="9"/>
      <c r="F9717" s="26"/>
      <c r="G9717" s="27"/>
      <c r="H9717" s="27"/>
      <c r="J9717" s="28" t="str">
        <f t="shared" ref="J9717" si="15333">CONCATENATE(K9714,3)</f>
        <v>53</v>
      </c>
      <c r="K9717" s="22" t="e">
        <v>#VALUE!</v>
      </c>
      <c r="L9717" s="22" t="e">
        <v>#VALUE!</v>
      </c>
      <c r="M9717" s="22" t="e">
        <v>#VALUE!</v>
      </c>
      <c r="N9717" s="22" t="e">
        <v>#VALUE!</v>
      </c>
      <c r="O9717" s="17"/>
      <c r="P9717" s="17"/>
      <c r="Q9717" s="17"/>
      <c r="R9717" s="17"/>
      <c r="S9717" s="17"/>
      <c r="U9717" s="28">
        <f t="shared" si="15257"/>
        <v>203</v>
      </c>
      <c r="V9717" s="28">
        <f t="shared" si="15281"/>
        <v>220</v>
      </c>
    </row>
    <row r="9718" spans="1:22" x14ac:dyDescent="0.3">
      <c r="A9718" s="28">
        <f t="shared" si="15280"/>
        <v>203221</v>
      </c>
      <c r="B9718" s="26"/>
      <c r="C9718" s="26"/>
      <c r="D9718" s="26"/>
      <c r="E9718" s="9"/>
      <c r="F9718" s="26"/>
      <c r="G9718" s="27"/>
      <c r="H9718" s="27"/>
      <c r="J9718" s="17"/>
      <c r="K9718" s="17">
        <v>6</v>
      </c>
      <c r="L9718" s="17">
        <v>6</v>
      </c>
      <c r="M9718" s="17">
        <v>6</v>
      </c>
      <c r="N9718" s="17">
        <v>6</v>
      </c>
      <c r="O9718" s="17">
        <v>6</v>
      </c>
      <c r="P9718" s="17"/>
      <c r="Q9718" s="17"/>
      <c r="R9718" s="17"/>
      <c r="S9718" s="17"/>
      <c r="U9718" s="28">
        <f t="shared" si="15257"/>
        <v>203</v>
      </c>
      <c r="V9718" s="28">
        <f t="shared" si="15281"/>
        <v>221</v>
      </c>
    </row>
    <row r="9719" spans="1:22" x14ac:dyDescent="0.3">
      <c r="A9719" s="28">
        <f t="shared" si="15280"/>
        <v>203222</v>
      </c>
      <c r="B9719" s="26"/>
      <c r="C9719" s="26"/>
      <c r="D9719" s="26"/>
      <c r="E9719" s="9"/>
      <c r="F9719" s="26"/>
      <c r="G9719" s="27"/>
      <c r="H9719" s="27"/>
      <c r="J9719" s="28" t="str">
        <f t="shared" ref="J9719" si="15334">CONCATENATE(K9718,1)</f>
        <v>61</v>
      </c>
      <c r="K9719" s="22" t="e">
        <f t="array" ref="K9719:O9721">LINEST(B9714:B9719,C9714:C9719^{1,2,3,4},TRUE,TRUE)</f>
        <v>#VALUE!</v>
      </c>
      <c r="L9719" s="22" t="e">
        <v>#VALUE!</v>
      </c>
      <c r="M9719" s="22" t="e">
        <v>#VALUE!</v>
      </c>
      <c r="N9719" s="22" t="e">
        <v>#VALUE!</v>
      </c>
      <c r="O9719" s="22" t="e">
        <v>#VALUE!</v>
      </c>
      <c r="P9719" s="17"/>
      <c r="Q9719" s="17"/>
      <c r="R9719" s="17"/>
      <c r="S9719" s="17"/>
      <c r="U9719" s="28">
        <f t="shared" si="15257"/>
        <v>203</v>
      </c>
      <c r="V9719" s="28">
        <f t="shared" si="15281"/>
        <v>222</v>
      </c>
    </row>
    <row r="9720" spans="1:22" x14ac:dyDescent="0.3">
      <c r="A9720" s="28">
        <f t="shared" si="15280"/>
        <v>203223</v>
      </c>
      <c r="B9720" s="26"/>
      <c r="C9720" s="26"/>
      <c r="D9720" s="26"/>
      <c r="E9720" s="9"/>
      <c r="F9720" s="26"/>
      <c r="G9720" s="27"/>
      <c r="H9720" s="27"/>
      <c r="J9720" s="28" t="str">
        <f t="shared" ref="J9720" si="15335">CONCATENATE(K9718,2)</f>
        <v>62</v>
      </c>
      <c r="K9720" s="22" t="e">
        <v>#VALUE!</v>
      </c>
      <c r="L9720" s="22" t="e">
        <v>#VALUE!</v>
      </c>
      <c r="M9720" s="22" t="e">
        <v>#VALUE!</v>
      </c>
      <c r="N9720" s="22" t="e">
        <v>#VALUE!</v>
      </c>
      <c r="O9720" s="22" t="e">
        <v>#VALUE!</v>
      </c>
      <c r="P9720" s="17"/>
      <c r="Q9720" s="17"/>
      <c r="R9720" s="17"/>
      <c r="S9720" s="17"/>
      <c r="U9720" s="28">
        <f t="shared" si="15257"/>
        <v>203</v>
      </c>
      <c r="V9720" s="28">
        <f t="shared" si="15281"/>
        <v>223</v>
      </c>
    </row>
    <row r="9721" spans="1:22" x14ac:dyDescent="0.3">
      <c r="A9721" s="28">
        <f t="shared" si="15280"/>
        <v>203224</v>
      </c>
      <c r="B9721" s="26"/>
      <c r="C9721" s="26"/>
      <c r="D9721" s="26"/>
      <c r="E9721" s="9"/>
      <c r="F9721" s="26"/>
      <c r="G9721" s="27"/>
      <c r="H9721" s="27"/>
      <c r="J9721" s="28" t="str">
        <f t="shared" ref="J9721" si="15336">CONCATENATE(K9718,3)</f>
        <v>63</v>
      </c>
      <c r="K9721" s="22" t="e">
        <v>#VALUE!</v>
      </c>
      <c r="L9721" s="22" t="e">
        <v>#VALUE!</v>
      </c>
      <c r="M9721" s="22" t="e">
        <v>#VALUE!</v>
      </c>
      <c r="N9721" s="22" t="e">
        <v>#VALUE!</v>
      </c>
      <c r="O9721" s="22" t="e">
        <v>#VALUE!</v>
      </c>
      <c r="P9721" s="17"/>
      <c r="Q9721" s="17"/>
      <c r="R9721" s="17"/>
      <c r="S9721" s="17"/>
      <c r="U9721" s="28">
        <f t="shared" si="15257"/>
        <v>203</v>
      </c>
      <c r="V9721" s="28">
        <f t="shared" si="15281"/>
        <v>224</v>
      </c>
    </row>
    <row r="9722" spans="1:22" x14ac:dyDescent="0.3">
      <c r="A9722" s="28">
        <f t="shared" si="15280"/>
        <v>203225</v>
      </c>
      <c r="B9722" s="26"/>
      <c r="C9722" s="26"/>
      <c r="D9722" s="26"/>
      <c r="E9722" s="9"/>
      <c r="F9722" s="26"/>
      <c r="G9722" s="27"/>
      <c r="H9722" s="27"/>
      <c r="J9722" s="17"/>
      <c r="K9722" s="17">
        <v>7</v>
      </c>
      <c r="L9722" s="17">
        <v>7</v>
      </c>
      <c r="M9722" s="17">
        <v>7</v>
      </c>
      <c r="N9722" s="17">
        <v>7</v>
      </c>
      <c r="O9722" s="17">
        <v>7</v>
      </c>
      <c r="P9722" s="17">
        <v>7</v>
      </c>
      <c r="Q9722" s="17"/>
      <c r="R9722" s="17"/>
      <c r="S9722" s="17"/>
      <c r="U9722" s="28">
        <f t="shared" si="15257"/>
        <v>203</v>
      </c>
      <c r="V9722" s="28">
        <f t="shared" si="15281"/>
        <v>225</v>
      </c>
    </row>
    <row r="9723" spans="1:22" x14ac:dyDescent="0.3">
      <c r="A9723" s="28">
        <f t="shared" si="15280"/>
        <v>203226</v>
      </c>
      <c r="B9723" s="26"/>
      <c r="C9723" s="26"/>
      <c r="D9723" s="26"/>
      <c r="E9723" s="9"/>
      <c r="F9723" s="26"/>
      <c r="G9723" s="27"/>
      <c r="H9723" s="27"/>
      <c r="J9723" s="28" t="str">
        <f t="shared" ref="J9723" si="15337">CONCATENATE(K9722,1)</f>
        <v>71</v>
      </c>
      <c r="K9723" s="22" t="e">
        <f t="array" ref="K9723:P9725">LINEST(B9714:B9720,C9714:C9720^{1,2,3,4,5},TRUE,TRUE)</f>
        <v>#VALUE!</v>
      </c>
      <c r="L9723" s="22" t="e">
        <v>#VALUE!</v>
      </c>
      <c r="M9723" s="22" t="e">
        <v>#VALUE!</v>
      </c>
      <c r="N9723" s="22" t="e">
        <v>#VALUE!</v>
      </c>
      <c r="O9723" s="22" t="e">
        <v>#VALUE!</v>
      </c>
      <c r="P9723" s="22" t="e">
        <v>#VALUE!</v>
      </c>
      <c r="Q9723" s="17"/>
      <c r="R9723" s="17"/>
      <c r="S9723" s="17"/>
      <c r="U9723" s="28">
        <f t="shared" si="15257"/>
        <v>203</v>
      </c>
      <c r="V9723" s="28">
        <f t="shared" si="15281"/>
        <v>226</v>
      </c>
    </row>
    <row r="9724" spans="1:22" x14ac:dyDescent="0.3">
      <c r="A9724" s="28">
        <f t="shared" si="15280"/>
        <v>203227</v>
      </c>
      <c r="B9724" s="2">
        <f t="shared" ref="B9724" si="15338">COUNT(B9714:B9723)-2</f>
        <v>-2</v>
      </c>
      <c r="J9724" s="28" t="str">
        <f t="shared" ref="J9724" si="15339">CONCATENATE(K9722,2)</f>
        <v>72</v>
      </c>
      <c r="K9724" s="22" t="e">
        <v>#VALUE!</v>
      </c>
      <c r="L9724" s="22" t="e">
        <v>#VALUE!</v>
      </c>
      <c r="M9724" s="22" t="e">
        <v>#VALUE!</v>
      </c>
      <c r="N9724" s="22" t="e">
        <v>#VALUE!</v>
      </c>
      <c r="O9724" s="22" t="e">
        <v>#VALUE!</v>
      </c>
      <c r="P9724" s="22" t="e">
        <v>#VALUE!</v>
      </c>
      <c r="Q9724" s="17"/>
      <c r="R9724" s="17"/>
      <c r="S9724" s="17"/>
      <c r="U9724" s="28">
        <f t="shared" si="15257"/>
        <v>203</v>
      </c>
      <c r="V9724" s="28">
        <f t="shared" si="15281"/>
        <v>227</v>
      </c>
    </row>
    <row r="9725" spans="1:22" x14ac:dyDescent="0.3">
      <c r="A9725" s="28">
        <f t="shared" si="15280"/>
        <v>203228</v>
      </c>
      <c r="J9725" s="28" t="str">
        <f t="shared" ref="J9725" si="15340">CONCATENATE(K9722,3)</f>
        <v>73</v>
      </c>
      <c r="K9725" s="22" t="e">
        <v>#VALUE!</v>
      </c>
      <c r="L9725" s="22" t="e">
        <v>#VALUE!</v>
      </c>
      <c r="M9725" s="22" t="e">
        <v>#VALUE!</v>
      </c>
      <c r="N9725" s="22" t="e">
        <v>#VALUE!</v>
      </c>
      <c r="O9725" s="22" t="e">
        <v>#VALUE!</v>
      </c>
      <c r="P9725" s="22" t="e">
        <v>#VALUE!</v>
      </c>
      <c r="Q9725" s="17"/>
      <c r="R9725" s="17"/>
      <c r="S9725" s="17"/>
      <c r="U9725" s="28">
        <f t="shared" si="15257"/>
        <v>203</v>
      </c>
      <c r="V9725" s="28">
        <f t="shared" si="15281"/>
        <v>228</v>
      </c>
    </row>
    <row r="9726" spans="1:22" x14ac:dyDescent="0.3">
      <c r="A9726" s="28">
        <f t="shared" si="15280"/>
        <v>203229</v>
      </c>
      <c r="B9726" s="66" t="s">
        <v>25</v>
      </c>
      <c r="C9726" s="66"/>
      <c r="D9726" s="66"/>
      <c r="E9726" s="66"/>
      <c r="F9726" s="66"/>
      <c r="G9726" s="66"/>
      <c r="H9726" s="66"/>
      <c r="J9726" s="17"/>
      <c r="K9726" s="17">
        <v>8</v>
      </c>
      <c r="L9726" s="17">
        <v>8</v>
      </c>
      <c r="M9726" s="17">
        <v>8</v>
      </c>
      <c r="N9726" s="17">
        <v>8</v>
      </c>
      <c r="O9726" s="17">
        <v>8</v>
      </c>
      <c r="P9726" s="17">
        <v>8</v>
      </c>
      <c r="Q9726" s="17">
        <v>8</v>
      </c>
      <c r="R9726" s="17"/>
      <c r="S9726" s="17"/>
      <c r="U9726" s="28">
        <f t="shared" si="15257"/>
        <v>203</v>
      </c>
      <c r="V9726" s="28">
        <f t="shared" si="15281"/>
        <v>229</v>
      </c>
    </row>
    <row r="9727" spans="1:22" x14ac:dyDescent="0.3">
      <c r="A9727" s="28">
        <f t="shared" si="15280"/>
        <v>203230</v>
      </c>
      <c r="B9727" s="71"/>
      <c r="C9727" s="71"/>
      <c r="D9727" s="71"/>
      <c r="E9727" s="71"/>
      <c r="F9727" s="71"/>
      <c r="G9727" s="71"/>
      <c r="H9727" s="71"/>
      <c r="J9727" s="28" t="str">
        <f t="shared" ref="J9727" si="15341">CONCATENATE(K9726,1)</f>
        <v>81</v>
      </c>
      <c r="K9727" s="22" t="e">
        <f t="array" ref="K9727:Q9729">LINEST(B9714:B9721,C9714:C9721^{1,2,3,4,5,6},TRUE,TRUE)</f>
        <v>#VALUE!</v>
      </c>
      <c r="L9727" s="22" t="e">
        <v>#VALUE!</v>
      </c>
      <c r="M9727" s="22" t="e">
        <v>#VALUE!</v>
      </c>
      <c r="N9727" s="22" t="e">
        <v>#VALUE!</v>
      </c>
      <c r="O9727" s="22" t="e">
        <v>#VALUE!</v>
      </c>
      <c r="P9727" s="22" t="e">
        <v>#VALUE!</v>
      </c>
      <c r="Q9727" s="22" t="e">
        <v>#VALUE!</v>
      </c>
      <c r="R9727" s="17"/>
      <c r="S9727" s="17"/>
      <c r="U9727" s="28">
        <f t="shared" si="15257"/>
        <v>203</v>
      </c>
      <c r="V9727" s="28">
        <f t="shared" si="15281"/>
        <v>230</v>
      </c>
    </row>
    <row r="9728" spans="1:22" x14ac:dyDescent="0.3">
      <c r="A9728" s="28">
        <f t="shared" si="15280"/>
        <v>203231</v>
      </c>
      <c r="B9728" s="71"/>
      <c r="C9728" s="71"/>
      <c r="D9728" s="71"/>
      <c r="E9728" s="71"/>
      <c r="F9728" s="71"/>
      <c r="G9728" s="71"/>
      <c r="H9728" s="71"/>
      <c r="J9728" s="28" t="str">
        <f t="shared" ref="J9728" si="15342">CONCATENATE(K9726,2)</f>
        <v>82</v>
      </c>
      <c r="K9728" s="22" t="e">
        <v>#VALUE!</v>
      </c>
      <c r="L9728" s="22" t="e">
        <v>#VALUE!</v>
      </c>
      <c r="M9728" s="22" t="e">
        <v>#VALUE!</v>
      </c>
      <c r="N9728" s="22" t="e">
        <v>#VALUE!</v>
      </c>
      <c r="O9728" s="22" t="e">
        <v>#VALUE!</v>
      </c>
      <c r="P9728" s="22" t="e">
        <v>#VALUE!</v>
      </c>
      <c r="Q9728" s="22" t="e">
        <v>#VALUE!</v>
      </c>
      <c r="R9728" s="17"/>
      <c r="S9728" s="17"/>
      <c r="U9728" s="28">
        <f t="shared" si="15257"/>
        <v>203</v>
      </c>
      <c r="V9728" s="28">
        <f t="shared" si="15281"/>
        <v>231</v>
      </c>
    </row>
    <row r="9729" spans="1:22" x14ac:dyDescent="0.3">
      <c r="A9729" s="28">
        <f t="shared" si="15280"/>
        <v>203232</v>
      </c>
      <c r="J9729" s="28" t="str">
        <f t="shared" ref="J9729" si="15343">CONCATENATE(K9726,3)</f>
        <v>83</v>
      </c>
      <c r="K9729" s="22" t="e">
        <v>#VALUE!</v>
      </c>
      <c r="L9729" s="22" t="e">
        <v>#VALUE!</v>
      </c>
      <c r="M9729" s="22" t="e">
        <v>#VALUE!</v>
      </c>
      <c r="N9729" s="22" t="e">
        <v>#VALUE!</v>
      </c>
      <c r="O9729" s="22" t="e">
        <v>#VALUE!</v>
      </c>
      <c r="P9729" s="22" t="e">
        <v>#VALUE!</v>
      </c>
      <c r="Q9729" s="22" t="e">
        <v>#VALUE!</v>
      </c>
      <c r="R9729" s="17"/>
      <c r="S9729" s="17"/>
      <c r="U9729" s="28">
        <f t="shared" si="15257"/>
        <v>203</v>
      </c>
      <c r="V9729" s="28">
        <f t="shared" si="15281"/>
        <v>232</v>
      </c>
    </row>
    <row r="9730" spans="1:22" ht="15" customHeight="1" x14ac:dyDescent="0.3">
      <c r="A9730" s="28">
        <f t="shared" si="15280"/>
        <v>203233</v>
      </c>
      <c r="B9730" s="66" t="s">
        <v>52</v>
      </c>
      <c r="C9730" s="66"/>
      <c r="D9730" s="66"/>
      <c r="E9730" s="10" t="str">
        <f>IF(D9700="","",MAX(E9731,E9732))</f>
        <v/>
      </c>
      <c r="J9730" s="17"/>
      <c r="K9730" s="17">
        <v>9</v>
      </c>
      <c r="L9730" s="17">
        <v>9</v>
      </c>
      <c r="M9730" s="17">
        <v>9</v>
      </c>
      <c r="N9730" s="17">
        <v>9</v>
      </c>
      <c r="O9730" s="17">
        <v>9</v>
      </c>
      <c r="P9730" s="17">
        <v>9</v>
      </c>
      <c r="Q9730" s="17">
        <v>9</v>
      </c>
      <c r="R9730" s="17">
        <v>9</v>
      </c>
      <c r="S9730" s="17"/>
      <c r="U9730" s="28">
        <f t="shared" si="15257"/>
        <v>203</v>
      </c>
      <c r="V9730" s="28">
        <f t="shared" si="15281"/>
        <v>233</v>
      </c>
    </row>
    <row r="9731" spans="1:22" x14ac:dyDescent="0.3">
      <c r="A9731" s="28">
        <f t="shared" si="15280"/>
        <v>203234</v>
      </c>
      <c r="B9731" s="2" t="s">
        <v>26</v>
      </c>
      <c r="C9731" s="2" t="s">
        <v>27</v>
      </c>
      <c r="D9731" s="2" t="s">
        <v>28</v>
      </c>
      <c r="E9731" s="11">
        <f>ABS(MIN(D9732:D9741))</f>
        <v>0</v>
      </c>
      <c r="G9731" s="2" t="s">
        <v>230</v>
      </c>
      <c r="J9731" s="28" t="str">
        <f t="shared" ref="J9731" si="15344">CONCATENATE(K9730,1)</f>
        <v>91</v>
      </c>
      <c r="K9731" s="22" t="e">
        <f t="array" ref="K9731:R9733">LINEST(B9714:B9722,C9714:C9722^{1,2,3,4,5,6,7},TRUE,TRUE)</f>
        <v>#VALUE!</v>
      </c>
      <c r="L9731" s="22" t="e">
        <v>#VALUE!</v>
      </c>
      <c r="M9731" s="22" t="e">
        <v>#VALUE!</v>
      </c>
      <c r="N9731" s="22" t="e">
        <v>#VALUE!</v>
      </c>
      <c r="O9731" s="22" t="e">
        <v>#VALUE!</v>
      </c>
      <c r="P9731" s="22" t="e">
        <v>#VALUE!</v>
      </c>
      <c r="Q9731" s="22" t="e">
        <v>#VALUE!</v>
      </c>
      <c r="R9731" s="22" t="e">
        <v>#VALUE!</v>
      </c>
      <c r="S9731" s="17"/>
      <c r="U9731" s="28">
        <f t="shared" ref="U9731:U9792" si="15345">U9730</f>
        <v>203</v>
      </c>
      <c r="V9731" s="28">
        <f t="shared" si="15281"/>
        <v>234</v>
      </c>
    </row>
    <row r="9732" spans="1:22" x14ac:dyDescent="0.3">
      <c r="A9732" s="28">
        <f t="shared" si="15280"/>
        <v>203235</v>
      </c>
      <c r="B9732" s="7">
        <f t="shared" ref="B9732:B9741" si="15346">C9714-B9714</f>
        <v>0</v>
      </c>
      <c r="C9732" s="7">
        <f t="shared" ref="C9732:C9741" si="15347">H9714-G9714</f>
        <v>0</v>
      </c>
      <c r="D9732" s="7">
        <f>C9732-B9732</f>
        <v>0</v>
      </c>
      <c r="E9732" s="11">
        <f>ABS(MAX(D9732:D9741))</f>
        <v>0</v>
      </c>
      <c r="F9732" s="13"/>
      <c r="G9732" s="2" t="str">
        <f>IF(D9714="","",D9714/E9714)</f>
        <v/>
      </c>
      <c r="H9732" s="13"/>
      <c r="J9732" s="28" t="str">
        <f t="shared" ref="J9732" si="15348">CONCATENATE(K9730,2)</f>
        <v>92</v>
      </c>
      <c r="K9732" s="22" t="e">
        <v>#VALUE!</v>
      </c>
      <c r="L9732" s="22" t="e">
        <v>#VALUE!</v>
      </c>
      <c r="M9732" s="22" t="e">
        <v>#VALUE!</v>
      </c>
      <c r="N9732" s="22" t="e">
        <v>#VALUE!</v>
      </c>
      <c r="O9732" s="22" t="e">
        <v>#VALUE!</v>
      </c>
      <c r="P9732" s="22" t="e">
        <v>#VALUE!</v>
      </c>
      <c r="Q9732" s="22" t="e">
        <v>#VALUE!</v>
      </c>
      <c r="R9732" s="22" t="e">
        <v>#VALUE!</v>
      </c>
      <c r="S9732" s="17"/>
      <c r="U9732" s="28">
        <f t="shared" si="15345"/>
        <v>203</v>
      </c>
      <c r="V9732" s="28">
        <f t="shared" si="15281"/>
        <v>235</v>
      </c>
    </row>
    <row r="9733" spans="1:22" x14ac:dyDescent="0.3">
      <c r="A9733" s="28">
        <f t="shared" si="15280"/>
        <v>203236</v>
      </c>
      <c r="B9733" s="7">
        <f t="shared" si="15346"/>
        <v>0</v>
      </c>
      <c r="C9733" s="7">
        <f t="shared" si="15347"/>
        <v>0</v>
      </c>
      <c r="D9733" s="7">
        <f t="shared" ref="D9733:D9741" si="15349">C9733-B9733</f>
        <v>0</v>
      </c>
      <c r="E9733" s="12" t="s">
        <v>34</v>
      </c>
      <c r="G9733" s="2" t="str">
        <f t="shared" ref="G9733:G9741" si="15350">IF(D9715="","",D9715/E9715)</f>
        <v/>
      </c>
      <c r="H9733" s="13"/>
      <c r="J9733" s="28" t="str">
        <f t="shared" ref="J9733" si="15351">CONCATENATE(K9730,3)</f>
        <v>93</v>
      </c>
      <c r="K9733" s="22" t="e">
        <v>#VALUE!</v>
      </c>
      <c r="L9733" s="22" t="e">
        <v>#VALUE!</v>
      </c>
      <c r="M9733" s="22" t="e">
        <v>#VALUE!</v>
      </c>
      <c r="N9733" s="22" t="e">
        <v>#VALUE!</v>
      </c>
      <c r="O9733" s="22" t="e">
        <v>#VALUE!</v>
      </c>
      <c r="P9733" s="22" t="e">
        <v>#VALUE!</v>
      </c>
      <c r="Q9733" s="22" t="e">
        <v>#VALUE!</v>
      </c>
      <c r="R9733" s="22" t="e">
        <v>#VALUE!</v>
      </c>
      <c r="S9733" s="17"/>
      <c r="U9733" s="28">
        <f t="shared" si="15345"/>
        <v>203</v>
      </c>
      <c r="V9733" s="28">
        <f t="shared" si="15281"/>
        <v>236</v>
      </c>
    </row>
    <row r="9734" spans="1:22" x14ac:dyDescent="0.3">
      <c r="A9734" s="28">
        <f t="shared" si="15280"/>
        <v>203237</v>
      </c>
      <c r="B9734" s="7">
        <f t="shared" si="15346"/>
        <v>0</v>
      </c>
      <c r="C9734" s="7">
        <f t="shared" si="15347"/>
        <v>0</v>
      </c>
      <c r="D9734" s="7">
        <f t="shared" si="15349"/>
        <v>0</v>
      </c>
      <c r="E9734" s="10" t="str">
        <f>IF(D9700="","",MAX(E9735,E9736))</f>
        <v/>
      </c>
      <c r="G9734" s="2" t="str">
        <f t="shared" si="15350"/>
        <v/>
      </c>
      <c r="H9734" s="13"/>
      <c r="J9734" s="17"/>
      <c r="K9734" s="17">
        <v>10</v>
      </c>
      <c r="L9734" s="17">
        <v>10</v>
      </c>
      <c r="M9734" s="17">
        <v>10</v>
      </c>
      <c r="N9734" s="17">
        <v>10</v>
      </c>
      <c r="O9734" s="17">
        <v>10</v>
      </c>
      <c r="P9734" s="17">
        <v>10</v>
      </c>
      <c r="Q9734" s="17">
        <v>10</v>
      </c>
      <c r="R9734" s="17">
        <v>10</v>
      </c>
      <c r="S9734" s="17">
        <v>10</v>
      </c>
      <c r="U9734" s="28">
        <f t="shared" si="15345"/>
        <v>203</v>
      </c>
      <c r="V9734" s="28">
        <f t="shared" si="15281"/>
        <v>237</v>
      </c>
    </row>
    <row r="9735" spans="1:22" x14ac:dyDescent="0.3">
      <c r="A9735" s="28">
        <f t="shared" si="15280"/>
        <v>203238</v>
      </c>
      <c r="B9735" s="7">
        <f t="shared" si="15346"/>
        <v>0</v>
      </c>
      <c r="C9735" s="7">
        <f t="shared" si="15347"/>
        <v>0</v>
      </c>
      <c r="D9735" s="7">
        <f t="shared" si="15349"/>
        <v>0</v>
      </c>
      <c r="E9735" s="11">
        <f>ABS(MIN(B9732:B9741))</f>
        <v>0</v>
      </c>
      <c r="G9735" s="2" t="str">
        <f t="shared" si="15350"/>
        <v/>
      </c>
      <c r="H9735" s="13"/>
      <c r="J9735" s="28" t="str">
        <f t="shared" ref="J9735" si="15352">CONCATENATE(K9734,1)</f>
        <v>101</v>
      </c>
      <c r="K9735" s="22" t="e">
        <f t="array" ref="K9735:S9737">LINEST(B9714:B9723,C9714:C9723^{1,2,3,4,5,6,7,8},TRUE,TRUE)</f>
        <v>#VALUE!</v>
      </c>
      <c r="L9735" s="22" t="e">
        <v>#VALUE!</v>
      </c>
      <c r="M9735" s="22" t="e">
        <v>#VALUE!</v>
      </c>
      <c r="N9735" s="22" t="e">
        <v>#VALUE!</v>
      </c>
      <c r="O9735" s="22" t="e">
        <v>#VALUE!</v>
      </c>
      <c r="P9735" s="22" t="e">
        <v>#VALUE!</v>
      </c>
      <c r="Q9735" s="22" t="e">
        <v>#VALUE!</v>
      </c>
      <c r="R9735" s="22" t="e">
        <v>#VALUE!</v>
      </c>
      <c r="S9735" s="22" t="e">
        <v>#VALUE!</v>
      </c>
      <c r="U9735" s="28">
        <f t="shared" si="15345"/>
        <v>203</v>
      </c>
      <c r="V9735" s="28">
        <f t="shared" si="15281"/>
        <v>238</v>
      </c>
    </row>
    <row r="9736" spans="1:22" x14ac:dyDescent="0.3">
      <c r="A9736" s="28">
        <f t="shared" si="15280"/>
        <v>203239</v>
      </c>
      <c r="B9736" s="7">
        <f t="shared" si="15346"/>
        <v>0</v>
      </c>
      <c r="C9736" s="7">
        <f t="shared" si="15347"/>
        <v>0</v>
      </c>
      <c r="D9736" s="7">
        <f t="shared" si="15349"/>
        <v>0</v>
      </c>
      <c r="E9736" s="11">
        <f>ABS(MAX(B9732:B9741))</f>
        <v>0</v>
      </c>
      <c r="G9736" s="2" t="str">
        <f t="shared" si="15350"/>
        <v/>
      </c>
      <c r="H9736" s="13"/>
      <c r="J9736" s="28" t="str">
        <f t="shared" ref="J9736" si="15353">CONCATENATE(K9734,2)</f>
        <v>102</v>
      </c>
      <c r="K9736" s="22" t="e">
        <v>#VALUE!</v>
      </c>
      <c r="L9736" s="22" t="e">
        <v>#VALUE!</v>
      </c>
      <c r="M9736" s="22" t="e">
        <v>#VALUE!</v>
      </c>
      <c r="N9736" s="22" t="e">
        <v>#VALUE!</v>
      </c>
      <c r="O9736" s="22" t="e">
        <v>#VALUE!</v>
      </c>
      <c r="P9736" s="22" t="e">
        <v>#VALUE!</v>
      </c>
      <c r="Q9736" s="22" t="e">
        <v>#VALUE!</v>
      </c>
      <c r="R9736" s="22" t="e">
        <v>#VALUE!</v>
      </c>
      <c r="S9736" s="22" t="e">
        <v>#VALUE!</v>
      </c>
      <c r="U9736" s="28">
        <f t="shared" si="15345"/>
        <v>203</v>
      </c>
      <c r="V9736" s="28">
        <f t="shared" si="15281"/>
        <v>239</v>
      </c>
    </row>
    <row r="9737" spans="1:22" x14ac:dyDescent="0.3">
      <c r="A9737" s="28">
        <f t="shared" si="15280"/>
        <v>203240</v>
      </c>
      <c r="B9737" s="7">
        <f t="shared" si="15346"/>
        <v>0</v>
      </c>
      <c r="C9737" s="7">
        <f t="shared" si="15347"/>
        <v>0</v>
      </c>
      <c r="D9737" s="7">
        <f t="shared" si="15349"/>
        <v>0</v>
      </c>
      <c r="E9737" s="12" t="s">
        <v>231</v>
      </c>
      <c r="G9737" s="2" t="str">
        <f t="shared" si="15350"/>
        <v/>
      </c>
      <c r="H9737" s="13"/>
      <c r="J9737" s="28" t="str">
        <f t="shared" ref="J9737" si="15354">CONCATENATE(K9734,3)</f>
        <v>103</v>
      </c>
      <c r="K9737" s="22" t="e">
        <v>#VALUE!</v>
      </c>
      <c r="L9737" s="22" t="e">
        <v>#VALUE!</v>
      </c>
      <c r="M9737" s="22" t="e">
        <v>#VALUE!</v>
      </c>
      <c r="N9737" s="22" t="e">
        <v>#VALUE!</v>
      </c>
      <c r="O9737" s="22" t="e">
        <v>#VALUE!</v>
      </c>
      <c r="P9737" s="22" t="e">
        <v>#VALUE!</v>
      </c>
      <c r="Q9737" s="22" t="e">
        <v>#VALUE!</v>
      </c>
      <c r="R9737" s="22" t="e">
        <v>#VALUE!</v>
      </c>
      <c r="S9737" s="22" t="e">
        <v>#VALUE!</v>
      </c>
      <c r="U9737" s="28">
        <f t="shared" si="15345"/>
        <v>203</v>
      </c>
      <c r="V9737" s="28">
        <f t="shared" si="15281"/>
        <v>240</v>
      </c>
    </row>
    <row r="9738" spans="1:22" x14ac:dyDescent="0.3">
      <c r="A9738" s="28">
        <f t="shared" si="15280"/>
        <v>203241</v>
      </c>
      <c r="B9738" s="7">
        <f t="shared" si="15346"/>
        <v>0</v>
      </c>
      <c r="C9738" s="7">
        <f t="shared" si="15347"/>
        <v>0</v>
      </c>
      <c r="D9738" s="7">
        <f t="shared" si="15349"/>
        <v>0</v>
      </c>
      <c r="E9738" s="10" t="e">
        <f>IF(D9700="","",MAX(E9739,E9740))*2</f>
        <v>#VALUE!</v>
      </c>
      <c r="G9738" s="2" t="str">
        <f t="shared" si="15350"/>
        <v/>
      </c>
      <c r="H9738" s="13"/>
      <c r="U9738" s="28">
        <f t="shared" si="15345"/>
        <v>203</v>
      </c>
      <c r="V9738" s="28">
        <f t="shared" si="15281"/>
        <v>241</v>
      </c>
    </row>
    <row r="9739" spans="1:22" x14ac:dyDescent="0.3">
      <c r="A9739" s="28">
        <f t="shared" si="15280"/>
        <v>203242</v>
      </c>
      <c r="B9739" s="7">
        <f t="shared" si="15346"/>
        <v>0</v>
      </c>
      <c r="C9739" s="7">
        <f t="shared" si="15347"/>
        <v>0</v>
      </c>
      <c r="D9739" s="7">
        <f t="shared" si="15349"/>
        <v>0</v>
      </c>
      <c r="E9739" s="11">
        <f>ABS(MIN(G9732:G9741))</f>
        <v>0</v>
      </c>
      <c r="G9739" s="2" t="str">
        <f t="shared" si="15350"/>
        <v/>
      </c>
      <c r="U9739" s="28">
        <f t="shared" si="15345"/>
        <v>203</v>
      </c>
      <c r="V9739" s="28">
        <f t="shared" si="15281"/>
        <v>242</v>
      </c>
    </row>
    <row r="9740" spans="1:22" x14ac:dyDescent="0.3">
      <c r="A9740" s="28">
        <f t="shared" si="15280"/>
        <v>203243</v>
      </c>
      <c r="B9740" s="7">
        <f t="shared" si="15346"/>
        <v>0</v>
      </c>
      <c r="C9740" s="7">
        <f t="shared" si="15347"/>
        <v>0</v>
      </c>
      <c r="D9740" s="7">
        <f t="shared" si="15349"/>
        <v>0</v>
      </c>
      <c r="E9740" s="11">
        <f>ABS(MAX(G9732:G9741))</f>
        <v>0</v>
      </c>
      <c r="G9740" s="2" t="str">
        <f t="shared" si="15350"/>
        <v/>
      </c>
      <c r="U9740" s="28">
        <f t="shared" si="15345"/>
        <v>203</v>
      </c>
      <c r="V9740" s="28">
        <f t="shared" si="15281"/>
        <v>243</v>
      </c>
    </row>
    <row r="9741" spans="1:22" x14ac:dyDescent="0.3">
      <c r="A9741" s="28">
        <f t="shared" si="15280"/>
        <v>203244</v>
      </c>
      <c r="B9741" s="7">
        <f t="shared" si="15346"/>
        <v>0</v>
      </c>
      <c r="C9741" s="7">
        <f t="shared" si="15347"/>
        <v>0</v>
      </c>
      <c r="D9741" s="7">
        <f t="shared" si="15349"/>
        <v>0</v>
      </c>
      <c r="F9741" s="13"/>
      <c r="G9741" s="2" t="str">
        <f t="shared" si="15350"/>
        <v/>
      </c>
      <c r="U9741" s="28">
        <f t="shared" si="15345"/>
        <v>203</v>
      </c>
      <c r="V9741" s="28">
        <f t="shared" si="15281"/>
        <v>244</v>
      </c>
    </row>
    <row r="9742" spans="1:22" x14ac:dyDescent="0.3">
      <c r="A9742" s="28">
        <f t="shared" si="15280"/>
        <v>203245</v>
      </c>
      <c r="F9742" s="13"/>
      <c r="U9742" s="28">
        <f t="shared" si="15345"/>
        <v>203</v>
      </c>
      <c r="V9742" s="28">
        <f t="shared" si="15281"/>
        <v>245</v>
      </c>
    </row>
    <row r="9743" spans="1:22" x14ac:dyDescent="0.3">
      <c r="A9743" s="28">
        <f t="shared" si="15280"/>
        <v>203246</v>
      </c>
      <c r="F9743" s="13"/>
      <c r="U9743" s="28">
        <f t="shared" si="15345"/>
        <v>203</v>
      </c>
      <c r="V9743" s="28">
        <f t="shared" si="15281"/>
        <v>246</v>
      </c>
    </row>
    <row r="9744" spans="1:22" x14ac:dyDescent="0.3">
      <c r="A9744" s="28">
        <f t="shared" si="15280"/>
        <v>203247</v>
      </c>
      <c r="F9744" s="13"/>
      <c r="U9744" s="28">
        <f t="shared" si="15345"/>
        <v>203</v>
      </c>
      <c r="V9744" s="28">
        <f t="shared" si="15281"/>
        <v>247</v>
      </c>
    </row>
    <row r="9745" spans="1:24" s="8" customFormat="1" x14ac:dyDescent="0.3"/>
    <row r="9746" spans="1:24" x14ac:dyDescent="0.3">
      <c r="A9746" s="28">
        <f t="shared" ref="A9746:A9792" si="15355">ROUND(CONCATENATE(U9746,V9746),0)</f>
        <v>204201</v>
      </c>
      <c r="B9746" s="63" t="s">
        <v>0</v>
      </c>
      <c r="C9746" s="63"/>
      <c r="D9746" s="71"/>
      <c r="E9746" s="71"/>
      <c r="F9746" s="71"/>
      <c r="G9746" s="71"/>
      <c r="H9746" s="71"/>
      <c r="U9746" s="28">
        <f t="shared" ref="U9746:U9794" si="15356">U9744+1</f>
        <v>204</v>
      </c>
      <c r="V9746" s="28">
        <v>201</v>
      </c>
    </row>
    <row r="9747" spans="1:24" x14ac:dyDescent="0.3">
      <c r="A9747" s="28">
        <f t="shared" si="15355"/>
        <v>204202</v>
      </c>
      <c r="B9747" s="72" t="s">
        <v>70</v>
      </c>
      <c r="C9747" s="73"/>
      <c r="D9747" s="30"/>
      <c r="E9747" s="66" t="s">
        <v>71</v>
      </c>
      <c r="F9747" s="66"/>
      <c r="G9747" s="74"/>
      <c r="H9747" s="74"/>
      <c r="U9747" s="28">
        <f t="shared" si="15345"/>
        <v>204</v>
      </c>
      <c r="V9747" s="28">
        <f t="shared" ref="V9747:V9792" si="15357">V9746+1</f>
        <v>202</v>
      </c>
    </row>
    <row r="9748" spans="1:24" x14ac:dyDescent="0.3">
      <c r="A9748" s="28">
        <f t="shared" si="15355"/>
        <v>204203</v>
      </c>
      <c r="B9748" s="75" t="s">
        <v>6</v>
      </c>
      <c r="C9748" s="75"/>
      <c r="D9748" s="71"/>
      <c r="E9748" s="71"/>
      <c r="F9748" s="71"/>
      <c r="G9748" s="71"/>
      <c r="H9748" s="71"/>
      <c r="U9748" s="28">
        <f t="shared" si="15345"/>
        <v>204</v>
      </c>
      <c r="V9748" s="28">
        <f t="shared" si="15357"/>
        <v>203</v>
      </c>
    </row>
    <row r="9749" spans="1:24" x14ac:dyDescent="0.3">
      <c r="A9749" s="28">
        <f t="shared" si="15355"/>
        <v>204204</v>
      </c>
      <c r="B9749" s="63" t="s">
        <v>7</v>
      </c>
      <c r="C9749" s="63"/>
      <c r="D9749" s="71"/>
      <c r="E9749" s="71"/>
      <c r="F9749" s="71"/>
      <c r="G9749" s="71"/>
      <c r="H9749" s="71"/>
      <c r="J9749" s="17"/>
      <c r="K9749" s="17" t="s">
        <v>53</v>
      </c>
      <c r="L9749" s="17" t="s">
        <v>54</v>
      </c>
      <c r="M9749" s="17" t="s">
        <v>55</v>
      </c>
      <c r="N9749" s="17" t="s">
        <v>56</v>
      </c>
      <c r="O9749" s="17" t="s">
        <v>57</v>
      </c>
      <c r="P9749" s="17" t="s">
        <v>2</v>
      </c>
      <c r="Q9749" s="17" t="s">
        <v>3</v>
      </c>
      <c r="R9749" s="17" t="s">
        <v>4</v>
      </c>
      <c r="S9749" s="17" t="s">
        <v>5</v>
      </c>
      <c r="U9749" s="28">
        <f t="shared" si="15345"/>
        <v>204</v>
      </c>
      <c r="V9749" s="28">
        <f t="shared" si="15357"/>
        <v>204</v>
      </c>
      <c r="X9749" s="1" t="s">
        <v>48</v>
      </c>
    </row>
    <row r="9750" spans="1:24" x14ac:dyDescent="0.3">
      <c r="A9750" s="28">
        <f t="shared" si="15355"/>
        <v>204205</v>
      </c>
      <c r="B9750" s="63" t="s">
        <v>9</v>
      </c>
      <c r="C9750" s="63"/>
      <c r="D9750" s="71"/>
      <c r="E9750" s="71"/>
      <c r="F9750" s="71"/>
      <c r="G9750" s="71"/>
      <c r="H9750" s="71"/>
      <c r="J9750" s="17">
        <f t="shared" ref="J9750" si="15358">COUNTA(B9762:B9771)</f>
        <v>0</v>
      </c>
      <c r="K9750" s="17">
        <f t="shared" ref="K9750" si="15359">IF(L9750-1&lt;2,0,L9750-1)</f>
        <v>0</v>
      </c>
      <c r="L9750" s="17">
        <f t="shared" ref="L9750" si="15360">IF(M9750-1&lt;2,0,M9750-1)</f>
        <v>0</v>
      </c>
      <c r="M9750" s="17">
        <f t="shared" ref="M9750" si="15361">IF(N9750-1&lt;2,0,N9750-1)</f>
        <v>0</v>
      </c>
      <c r="N9750" s="17">
        <f t="shared" ref="N9750" si="15362">IF(O9750-1&lt;2,0,O9750-1)</f>
        <v>0</v>
      </c>
      <c r="O9750" s="17">
        <f t="shared" ref="O9750" si="15363">IF(P9750-1&lt;2,0,P9750-1)</f>
        <v>0</v>
      </c>
      <c r="P9750" s="17">
        <f t="shared" ref="P9750" si="15364">IF(Q9750-1&lt;2,0,Q9750-1)</f>
        <v>0</v>
      </c>
      <c r="Q9750" s="17">
        <f t="shared" ref="Q9750" si="15365">IF(R9750-1&lt;2,0,R9750-1)</f>
        <v>0</v>
      </c>
      <c r="R9750" s="17">
        <f t="shared" ref="R9750" si="15366">IF(S9750-1&lt;2,0,S9750-1)</f>
        <v>0</v>
      </c>
      <c r="S9750" s="17">
        <f t="shared" ref="S9750" si="15367">J9750</f>
        <v>0</v>
      </c>
      <c r="U9750" s="28">
        <f t="shared" si="15345"/>
        <v>204</v>
      </c>
      <c r="V9750" s="28">
        <f t="shared" si="15357"/>
        <v>205</v>
      </c>
      <c r="X9750" s="1" t="s">
        <v>49</v>
      </c>
    </row>
    <row r="9751" spans="1:24" x14ac:dyDescent="0.3">
      <c r="A9751" s="28">
        <f t="shared" si="15355"/>
        <v>204206</v>
      </c>
      <c r="B9751" s="63" t="s">
        <v>10</v>
      </c>
      <c r="C9751" s="63"/>
      <c r="D9751" s="71"/>
      <c r="E9751" s="71"/>
      <c r="F9751" s="71"/>
      <c r="G9751" s="71"/>
      <c r="H9751" s="71"/>
      <c r="J9751" s="28" t="str">
        <f t="shared" ref="J9751" si="15368">CONCATENATE(J9750,1)</f>
        <v>01</v>
      </c>
      <c r="K9751" s="29">
        <f t="shared" ref="K9751" si="15369">IF(K9750=0,0,VLOOKUP(J9751,J9755:S9785,K9750,FALSE))</f>
        <v>0</v>
      </c>
      <c r="L9751" s="29">
        <f t="shared" ref="L9751" si="15370">IF(L9750=0,0,VLOOKUP(J9751,J9755:S9785,L9750,FALSE))</f>
        <v>0</v>
      </c>
      <c r="M9751" s="29">
        <f t="shared" ref="M9751" si="15371">IF(M9750=0,0,VLOOKUP(J9751,J9755:S9785,M9750,FALSE))</f>
        <v>0</v>
      </c>
      <c r="N9751" s="29">
        <f t="shared" ref="N9751" si="15372">IF(N9750=0,0,VLOOKUP(J9751,J9755:S9785,N9750,FALSE))</f>
        <v>0</v>
      </c>
      <c r="O9751" s="29">
        <f t="shared" ref="O9751" si="15373">IF(O9750=0,0,VLOOKUP(J9751,J9755:S9785,O9750,FALSE))</f>
        <v>0</v>
      </c>
      <c r="P9751" s="29">
        <f t="shared" ref="P9751" si="15374">IF(P9750=0,0,VLOOKUP(J9751,J9755:S9785,P9750,FALSE))</f>
        <v>0</v>
      </c>
      <c r="Q9751" s="29">
        <f t="shared" ref="Q9751" si="15375">IF(Q9750=0,0,VLOOKUP(J9751,J9755:S9785,Q9750,FALSE))</f>
        <v>0</v>
      </c>
      <c r="R9751" s="29">
        <f t="shared" ref="R9751" si="15376">IF(R9750=0,0,VLOOKUP(J9751,J9755:S9785,R9750,FALSE))</f>
        <v>0</v>
      </c>
      <c r="S9751" s="29">
        <f t="shared" ref="S9751" si="15377">IF(S9750=0,0,VLOOKUP(J9751,J9755:S9785,S9750,FALSE))</f>
        <v>0</v>
      </c>
      <c r="U9751" s="28">
        <f t="shared" si="15345"/>
        <v>204</v>
      </c>
      <c r="V9751" s="28">
        <f t="shared" si="15357"/>
        <v>206</v>
      </c>
      <c r="X9751" s="1" t="s">
        <v>50</v>
      </c>
    </row>
    <row r="9752" spans="1:24" x14ac:dyDescent="0.3">
      <c r="A9752" s="28">
        <f t="shared" si="15355"/>
        <v>204207</v>
      </c>
      <c r="B9752" s="63" t="s">
        <v>11</v>
      </c>
      <c r="C9752" s="63"/>
      <c r="D9752" s="64"/>
      <c r="E9752" s="64"/>
      <c r="F9752" s="64"/>
      <c r="G9752" s="64"/>
      <c r="H9752" s="64"/>
      <c r="J9752" s="28" t="str">
        <f t="shared" ref="J9752" si="15378">CONCATENATE(J9750,2)</f>
        <v>02</v>
      </c>
      <c r="K9752" s="22">
        <f t="shared" ref="K9752" si="15379">IF(K9750=0,0,VLOOKUP(J9752,J9755:S9785,K9750,FALSE))</f>
        <v>0</v>
      </c>
      <c r="L9752" s="22">
        <f t="shared" ref="L9752" si="15380">IF(L9750=0,0,VLOOKUP(J9752,J9755:S9785,L9750,FALSE))</f>
        <v>0</v>
      </c>
      <c r="M9752" s="22">
        <f t="shared" ref="M9752" si="15381">IF(M9750=0,0,VLOOKUP(J9752,J9755:S9785,M9750,FALSE))</f>
        <v>0</v>
      </c>
      <c r="N9752" s="22">
        <f t="shared" ref="N9752" si="15382">IF(N9750=0,0,VLOOKUP(J9752,J9755:S9785,N9750,FALSE))</f>
        <v>0</v>
      </c>
      <c r="O9752" s="22">
        <f t="shared" ref="O9752" si="15383">IF(O9750=0,0,VLOOKUP(J9752,J9755:S9785,O9750,FALSE))</f>
        <v>0</v>
      </c>
      <c r="P9752" s="22">
        <f t="shared" ref="P9752" si="15384">IF(P9750=0,0,VLOOKUP(J9752,J9755:S9785,P9750,FALSE))</f>
        <v>0</v>
      </c>
      <c r="Q9752" s="22">
        <f t="shared" ref="Q9752" si="15385">IF(Q9750=0,0,VLOOKUP(J9752,J9755:S9785,Q9750,FALSE))</f>
        <v>0</v>
      </c>
      <c r="R9752" s="22">
        <f t="shared" ref="R9752" si="15386">IF(R9750=0,0,VLOOKUP(J9752,J9755:S9785,R9750,FALSE))</f>
        <v>0</v>
      </c>
      <c r="S9752" s="22">
        <f t="shared" ref="S9752" si="15387">IF(S9750=0,0,VLOOKUP(J9752,J9755:S9785,S9750,FALSE))</f>
        <v>0</v>
      </c>
      <c r="U9752" s="28">
        <f t="shared" si="15345"/>
        <v>204</v>
      </c>
      <c r="V9752" s="28">
        <f t="shared" si="15357"/>
        <v>207</v>
      </c>
    </row>
    <row r="9753" spans="1:24" x14ac:dyDescent="0.3">
      <c r="A9753" s="28">
        <f t="shared" si="15355"/>
        <v>204208</v>
      </c>
      <c r="B9753" s="63" t="s">
        <v>12</v>
      </c>
      <c r="C9753" s="63"/>
      <c r="D9753" s="65"/>
      <c r="E9753" s="65"/>
      <c r="F9753" s="65"/>
      <c r="G9753" s="65"/>
      <c r="H9753" s="65"/>
      <c r="J9753" s="28" t="str">
        <f t="shared" ref="J9753" si="15388">CONCATENATE(J9750,3)</f>
        <v>03</v>
      </c>
      <c r="K9753" s="22"/>
      <c r="L9753" s="22"/>
      <c r="M9753" s="22"/>
      <c r="N9753" s="22" t="s">
        <v>58</v>
      </c>
      <c r="O9753" s="29">
        <f t="shared" ref="O9753" si="15389">J9750-2</f>
        <v>-2</v>
      </c>
      <c r="P9753" s="22" t="s">
        <v>59</v>
      </c>
      <c r="Q9753" s="29" t="e">
        <f t="shared" ref="Q9753" si="15390">VLOOKUP(J9753,J9755:S9785,3,FALSE)</f>
        <v>#N/A</v>
      </c>
      <c r="R9753" s="22" t="s">
        <v>60</v>
      </c>
      <c r="S9753" s="22" t="e">
        <f t="shared" ref="S9753" si="15391">VLOOKUP(J9753,J9755:S9785,2,FALSE)</f>
        <v>#N/A</v>
      </c>
      <c r="U9753" s="28">
        <f t="shared" si="15345"/>
        <v>204</v>
      </c>
      <c r="V9753" s="28">
        <f t="shared" si="15357"/>
        <v>208</v>
      </c>
    </row>
    <row r="9754" spans="1:24" x14ac:dyDescent="0.3">
      <c r="A9754" s="28">
        <f t="shared" si="15355"/>
        <v>204209</v>
      </c>
      <c r="B9754" s="63" t="s">
        <v>13</v>
      </c>
      <c r="C9754" s="63"/>
      <c r="D9754" s="15"/>
      <c r="E9754" s="66" t="s">
        <v>14</v>
      </c>
      <c r="F9754" s="66"/>
      <c r="G9754" s="66"/>
      <c r="H9754" s="6" t="s">
        <v>64</v>
      </c>
      <c r="J9754" s="17"/>
      <c r="K9754" s="17">
        <v>3</v>
      </c>
      <c r="L9754" s="17">
        <v>3</v>
      </c>
      <c r="M9754" s="17"/>
      <c r="N9754" s="17"/>
      <c r="O9754" s="17"/>
      <c r="P9754" s="17"/>
      <c r="Q9754" s="17"/>
      <c r="R9754" s="17"/>
      <c r="S9754" s="17"/>
      <c r="U9754" s="28">
        <f t="shared" si="15345"/>
        <v>204</v>
      </c>
      <c r="V9754" s="28">
        <f t="shared" si="15357"/>
        <v>209</v>
      </c>
    </row>
    <row r="9755" spans="1:24" x14ac:dyDescent="0.3">
      <c r="A9755" s="28">
        <f t="shared" si="15355"/>
        <v>204210</v>
      </c>
      <c r="B9755" s="63" t="s">
        <v>15</v>
      </c>
      <c r="C9755" s="63"/>
      <c r="D9755" s="2">
        <f t="shared" ref="D9755" si="15392">MIN(B9762:B9771)</f>
        <v>0</v>
      </c>
      <c r="E9755" s="3" t="s">
        <v>16</v>
      </c>
      <c r="F9755" s="2">
        <f t="shared" ref="F9755" si="15393">MAX(B9762:B9771)</f>
        <v>0</v>
      </c>
      <c r="G9755" s="4" t="str">
        <f t="shared" ref="G9755" si="15394">IF(H9754="","",H9754)</f>
        <v>°C</v>
      </c>
      <c r="H9755" s="14"/>
      <c r="J9755" s="28" t="str">
        <f t="shared" ref="J9755" si="15395">CONCATENATE(K9754,1)</f>
        <v>31</v>
      </c>
      <c r="K9755" s="22" t="e">
        <f t="array" ref="K9755:L9757">LINEST(B9762:B9764,C9762:C9764^{1},TRUE,TRUE)</f>
        <v>#VALUE!</v>
      </c>
      <c r="L9755" s="22" t="e">
        <v>#VALUE!</v>
      </c>
      <c r="M9755" s="17"/>
      <c r="N9755" s="17"/>
      <c r="O9755" s="17"/>
      <c r="P9755" s="17"/>
      <c r="Q9755" s="17"/>
      <c r="R9755" s="17"/>
      <c r="S9755" s="17"/>
      <c r="U9755" s="28">
        <f t="shared" si="15345"/>
        <v>204</v>
      </c>
      <c r="V9755" s="28">
        <f t="shared" si="15357"/>
        <v>210</v>
      </c>
    </row>
    <row r="9756" spans="1:24" x14ac:dyDescent="0.3">
      <c r="A9756" s="28">
        <f t="shared" si="15355"/>
        <v>204211</v>
      </c>
      <c r="J9756" s="28" t="str">
        <f t="shared" ref="J9756" si="15396">CONCATENATE(K9754,2)</f>
        <v>32</v>
      </c>
      <c r="K9756" s="22" t="e">
        <v>#VALUE!</v>
      </c>
      <c r="L9756" s="22" t="e">
        <v>#VALUE!</v>
      </c>
      <c r="M9756" s="17"/>
      <c r="N9756" s="17"/>
      <c r="O9756" s="17"/>
      <c r="P9756" s="17"/>
      <c r="Q9756" s="17"/>
      <c r="R9756" s="17"/>
      <c r="S9756" s="17"/>
      <c r="U9756" s="28">
        <f t="shared" si="15345"/>
        <v>204</v>
      </c>
      <c r="V9756" s="28">
        <f t="shared" si="15357"/>
        <v>211</v>
      </c>
    </row>
    <row r="9757" spans="1:24" x14ac:dyDescent="0.3">
      <c r="A9757" s="28">
        <f t="shared" si="15355"/>
        <v>204212</v>
      </c>
      <c r="B9757" s="67" t="s">
        <v>17</v>
      </c>
      <c r="C9757" s="67"/>
      <c r="D9757" s="67"/>
      <c r="E9757" s="67"/>
      <c r="F9757" s="67"/>
      <c r="G9757" s="68" t="s">
        <v>31</v>
      </c>
      <c r="H9757" s="69"/>
      <c r="J9757" s="28" t="str">
        <f t="shared" ref="J9757" si="15397">CONCATENATE(K9754,3)</f>
        <v>33</v>
      </c>
      <c r="K9757" s="22" t="e">
        <v>#VALUE!</v>
      </c>
      <c r="L9757" s="22" t="e">
        <v>#VALUE!</v>
      </c>
      <c r="M9757" s="17"/>
      <c r="N9757" s="17"/>
      <c r="O9757" s="17"/>
      <c r="P9757" s="17"/>
      <c r="Q9757" s="17"/>
      <c r="R9757" s="17"/>
      <c r="S9757" s="17"/>
      <c r="U9757" s="28">
        <f t="shared" si="15345"/>
        <v>204</v>
      </c>
      <c r="V9757" s="28">
        <f t="shared" si="15357"/>
        <v>212</v>
      </c>
    </row>
    <row r="9758" spans="1:24" x14ac:dyDescent="0.3">
      <c r="A9758" s="28">
        <f t="shared" si="15355"/>
        <v>204213</v>
      </c>
      <c r="B9758" s="66" t="s">
        <v>18</v>
      </c>
      <c r="C9758" s="66"/>
      <c r="D9758" s="66"/>
      <c r="E9758" s="66" t="str">
        <f t="shared" ref="E9758" si="15398">IF(D9751="","",D9751)</f>
        <v/>
      </c>
      <c r="F9758" s="66"/>
      <c r="G9758" s="4" t="s">
        <v>18</v>
      </c>
      <c r="H9758" s="16"/>
      <c r="J9758" s="17"/>
      <c r="K9758" s="17">
        <v>4</v>
      </c>
      <c r="L9758" s="17">
        <v>4</v>
      </c>
      <c r="M9758" s="17">
        <v>4</v>
      </c>
      <c r="N9758" s="17"/>
      <c r="O9758" s="17"/>
      <c r="P9758" s="17"/>
      <c r="Q9758" s="17"/>
      <c r="R9758" s="17"/>
      <c r="S9758" s="17"/>
      <c r="U9758" s="28">
        <f t="shared" si="15345"/>
        <v>204</v>
      </c>
      <c r="V9758" s="28">
        <f t="shared" si="15357"/>
        <v>213</v>
      </c>
    </row>
    <row r="9759" spans="1:24" ht="15" customHeight="1" x14ac:dyDescent="0.3">
      <c r="A9759" s="28">
        <f t="shared" si="15355"/>
        <v>204214</v>
      </c>
      <c r="B9759" s="5" t="s">
        <v>19</v>
      </c>
      <c r="C9759" s="5" t="s">
        <v>20</v>
      </c>
      <c r="D9759" s="5" t="s">
        <v>21</v>
      </c>
      <c r="E9759" s="5"/>
      <c r="F9759" s="70" t="s">
        <v>33</v>
      </c>
      <c r="G9759" s="5" t="s">
        <v>19</v>
      </c>
      <c r="H9759" s="5" t="s">
        <v>20</v>
      </c>
      <c r="J9759" s="28" t="str">
        <f t="shared" ref="J9759" si="15399">CONCATENATE(K9758,1)</f>
        <v>41</v>
      </c>
      <c r="K9759" s="22" t="e">
        <f t="array" ref="K9759:M9761">LINEST(B9762:B9765,C9762:C9765^{1,2},TRUE,TRUE)</f>
        <v>#VALUE!</v>
      </c>
      <c r="L9759" s="22" t="e">
        <v>#VALUE!</v>
      </c>
      <c r="M9759" s="22" t="e">
        <v>#VALUE!</v>
      </c>
      <c r="N9759" s="17"/>
      <c r="O9759" s="17"/>
      <c r="P9759" s="17"/>
      <c r="Q9759" s="17"/>
      <c r="R9759" s="17"/>
      <c r="S9759" s="17"/>
      <c r="U9759" s="28">
        <f t="shared" si="15345"/>
        <v>204</v>
      </c>
      <c r="V9759" s="28">
        <f t="shared" si="15357"/>
        <v>214</v>
      </c>
    </row>
    <row r="9760" spans="1:24" x14ac:dyDescent="0.3">
      <c r="A9760" s="28">
        <f t="shared" si="15355"/>
        <v>204215</v>
      </c>
      <c r="B9760" s="5" t="s">
        <v>22</v>
      </c>
      <c r="C9760" s="5" t="s">
        <v>23</v>
      </c>
      <c r="D9760" s="5" t="s">
        <v>24</v>
      </c>
      <c r="E9760" s="5" t="s">
        <v>32</v>
      </c>
      <c r="F9760" s="70"/>
      <c r="G9760" s="5" t="s">
        <v>22</v>
      </c>
      <c r="H9760" s="5" t="s">
        <v>23</v>
      </c>
      <c r="J9760" s="28" t="str">
        <f t="shared" ref="J9760" si="15400">CONCATENATE(K9758,2)</f>
        <v>42</v>
      </c>
      <c r="K9760" s="22" t="e">
        <v>#VALUE!</v>
      </c>
      <c r="L9760" s="22" t="e">
        <v>#VALUE!</v>
      </c>
      <c r="M9760" s="22" t="e">
        <v>#VALUE!</v>
      </c>
      <c r="N9760" s="17"/>
      <c r="O9760" s="17"/>
      <c r="P9760" s="17"/>
      <c r="Q9760" s="17"/>
      <c r="R9760" s="17"/>
      <c r="S9760" s="17"/>
      <c r="U9760" s="28">
        <f t="shared" si="15345"/>
        <v>204</v>
      </c>
      <c r="V9760" s="28">
        <f t="shared" si="15357"/>
        <v>215</v>
      </c>
    </row>
    <row r="9761" spans="1:22" x14ac:dyDescent="0.3">
      <c r="A9761" s="28">
        <f t="shared" si="15355"/>
        <v>204216</v>
      </c>
      <c r="B9761" s="6" t="str">
        <f t="shared" ref="B9761" si="15401">IF(H9754="","",H9754)</f>
        <v>°C</v>
      </c>
      <c r="C9761" s="6" t="str">
        <f t="shared" ref="C9761" si="15402">IF(H9754="","",H9754)</f>
        <v>°C</v>
      </c>
      <c r="D9761" s="6" t="str">
        <f t="shared" ref="D9761" si="15403">IF(H9754="","",H9754)</f>
        <v>°C</v>
      </c>
      <c r="E9761" s="6"/>
      <c r="F9761" s="6"/>
      <c r="G9761" s="6" t="str">
        <f t="shared" ref="G9761" si="15404">IF(H9754="","",H9754)</f>
        <v>°C</v>
      </c>
      <c r="H9761" s="6" t="str">
        <f t="shared" ref="H9761" si="15405">IF(H9754="","",H9754)</f>
        <v>°C</v>
      </c>
      <c r="J9761" s="28" t="str">
        <f t="shared" ref="J9761" si="15406">CONCATENATE(K9758,3)</f>
        <v>43</v>
      </c>
      <c r="K9761" s="22" t="e">
        <v>#VALUE!</v>
      </c>
      <c r="L9761" s="22" t="e">
        <v>#VALUE!</v>
      </c>
      <c r="M9761" s="22" t="e">
        <v>#VALUE!</v>
      </c>
      <c r="N9761" s="17"/>
      <c r="O9761" s="17"/>
      <c r="P9761" s="17"/>
      <c r="Q9761" s="17"/>
      <c r="R9761" s="17"/>
      <c r="S9761" s="17"/>
      <c r="U9761" s="28">
        <f t="shared" si="15345"/>
        <v>204</v>
      </c>
      <c r="V9761" s="28">
        <f t="shared" si="15357"/>
        <v>216</v>
      </c>
    </row>
    <row r="9762" spans="1:22" x14ac:dyDescent="0.3">
      <c r="A9762" s="28">
        <f t="shared" si="15355"/>
        <v>204217</v>
      </c>
      <c r="B9762" s="26"/>
      <c r="C9762" s="26"/>
      <c r="D9762" s="26"/>
      <c r="E9762" s="9"/>
      <c r="F9762" s="26"/>
      <c r="G9762" s="27"/>
      <c r="H9762" s="27"/>
      <c r="J9762" s="17"/>
      <c r="K9762" s="17">
        <v>5</v>
      </c>
      <c r="L9762" s="17">
        <v>5</v>
      </c>
      <c r="M9762" s="17">
        <v>5</v>
      </c>
      <c r="N9762" s="17">
        <v>5</v>
      </c>
      <c r="O9762" s="17"/>
      <c r="P9762" s="17"/>
      <c r="Q9762" s="17"/>
      <c r="R9762" s="17"/>
      <c r="S9762" s="17"/>
      <c r="U9762" s="28">
        <f t="shared" si="15345"/>
        <v>204</v>
      </c>
      <c r="V9762" s="28">
        <f t="shared" si="15357"/>
        <v>217</v>
      </c>
    </row>
    <row r="9763" spans="1:22" x14ac:dyDescent="0.3">
      <c r="A9763" s="28">
        <f t="shared" si="15355"/>
        <v>204218</v>
      </c>
      <c r="B9763" s="26"/>
      <c r="C9763" s="26"/>
      <c r="D9763" s="26"/>
      <c r="E9763" s="9"/>
      <c r="F9763" s="26"/>
      <c r="G9763" s="27"/>
      <c r="H9763" s="27"/>
      <c r="J9763" s="28" t="str">
        <f t="shared" ref="J9763" si="15407">CONCATENATE(K9762,1)</f>
        <v>51</v>
      </c>
      <c r="K9763" s="22" t="e">
        <f t="array" ref="K9763:N9765">LINEST(B9762:B9766,C9762:C9766^{1,2,3},TRUE,TRUE)</f>
        <v>#VALUE!</v>
      </c>
      <c r="L9763" s="22" t="e">
        <v>#VALUE!</v>
      </c>
      <c r="M9763" s="22" t="e">
        <v>#VALUE!</v>
      </c>
      <c r="N9763" s="22" t="e">
        <v>#VALUE!</v>
      </c>
      <c r="O9763" s="17"/>
      <c r="P9763" s="17"/>
      <c r="Q9763" s="17"/>
      <c r="R9763" s="17"/>
      <c r="S9763" s="17"/>
      <c r="U9763" s="28">
        <f t="shared" si="15345"/>
        <v>204</v>
      </c>
      <c r="V9763" s="28">
        <f t="shared" si="15357"/>
        <v>218</v>
      </c>
    </row>
    <row r="9764" spans="1:22" x14ac:dyDescent="0.3">
      <c r="A9764" s="28">
        <f t="shared" si="15355"/>
        <v>204219</v>
      </c>
      <c r="B9764" s="26"/>
      <c r="C9764" s="26"/>
      <c r="D9764" s="26"/>
      <c r="E9764" s="9"/>
      <c r="F9764" s="26"/>
      <c r="G9764" s="27"/>
      <c r="H9764" s="27"/>
      <c r="J9764" s="28" t="str">
        <f t="shared" ref="J9764" si="15408">CONCATENATE(K9762,2)</f>
        <v>52</v>
      </c>
      <c r="K9764" s="22" t="e">
        <v>#VALUE!</v>
      </c>
      <c r="L9764" s="22" t="e">
        <v>#VALUE!</v>
      </c>
      <c r="M9764" s="22" t="e">
        <v>#VALUE!</v>
      </c>
      <c r="N9764" s="22" t="e">
        <v>#VALUE!</v>
      </c>
      <c r="O9764" s="17"/>
      <c r="P9764" s="17"/>
      <c r="Q9764" s="17"/>
      <c r="R9764" s="17"/>
      <c r="S9764" s="17"/>
      <c r="U9764" s="28">
        <f t="shared" si="15345"/>
        <v>204</v>
      </c>
      <c r="V9764" s="28">
        <f t="shared" si="15357"/>
        <v>219</v>
      </c>
    </row>
    <row r="9765" spans="1:22" x14ac:dyDescent="0.3">
      <c r="A9765" s="28">
        <f t="shared" si="15355"/>
        <v>204220</v>
      </c>
      <c r="B9765" s="26"/>
      <c r="C9765" s="26"/>
      <c r="D9765" s="26"/>
      <c r="E9765" s="9"/>
      <c r="F9765" s="26"/>
      <c r="G9765" s="27"/>
      <c r="H9765" s="27"/>
      <c r="J9765" s="28" t="str">
        <f t="shared" ref="J9765" si="15409">CONCATENATE(K9762,3)</f>
        <v>53</v>
      </c>
      <c r="K9765" s="22" t="e">
        <v>#VALUE!</v>
      </c>
      <c r="L9765" s="22" t="e">
        <v>#VALUE!</v>
      </c>
      <c r="M9765" s="22" t="e">
        <v>#VALUE!</v>
      </c>
      <c r="N9765" s="22" t="e">
        <v>#VALUE!</v>
      </c>
      <c r="O9765" s="17"/>
      <c r="P9765" s="17"/>
      <c r="Q9765" s="17"/>
      <c r="R9765" s="17"/>
      <c r="S9765" s="17"/>
      <c r="U9765" s="28">
        <f t="shared" si="15345"/>
        <v>204</v>
      </c>
      <c r="V9765" s="28">
        <f t="shared" si="15357"/>
        <v>220</v>
      </c>
    </row>
    <row r="9766" spans="1:22" x14ac:dyDescent="0.3">
      <c r="A9766" s="28">
        <f t="shared" si="15355"/>
        <v>204221</v>
      </c>
      <c r="B9766" s="26"/>
      <c r="C9766" s="26"/>
      <c r="D9766" s="26"/>
      <c r="E9766" s="9"/>
      <c r="F9766" s="26"/>
      <c r="G9766" s="27"/>
      <c r="H9766" s="27"/>
      <c r="J9766" s="17"/>
      <c r="K9766" s="17">
        <v>6</v>
      </c>
      <c r="L9766" s="17">
        <v>6</v>
      </c>
      <c r="M9766" s="17">
        <v>6</v>
      </c>
      <c r="N9766" s="17">
        <v>6</v>
      </c>
      <c r="O9766" s="17">
        <v>6</v>
      </c>
      <c r="P9766" s="17"/>
      <c r="Q9766" s="17"/>
      <c r="R9766" s="17"/>
      <c r="S9766" s="17"/>
      <c r="U9766" s="28">
        <f t="shared" si="15345"/>
        <v>204</v>
      </c>
      <c r="V9766" s="28">
        <f t="shared" si="15357"/>
        <v>221</v>
      </c>
    </row>
    <row r="9767" spans="1:22" x14ac:dyDescent="0.3">
      <c r="A9767" s="28">
        <f t="shared" si="15355"/>
        <v>204222</v>
      </c>
      <c r="B9767" s="26"/>
      <c r="C9767" s="26"/>
      <c r="D9767" s="26"/>
      <c r="E9767" s="9"/>
      <c r="F9767" s="26"/>
      <c r="G9767" s="27"/>
      <c r="H9767" s="27"/>
      <c r="J9767" s="28" t="str">
        <f t="shared" ref="J9767" si="15410">CONCATENATE(K9766,1)</f>
        <v>61</v>
      </c>
      <c r="K9767" s="22" t="e">
        <f t="array" ref="K9767:O9769">LINEST(B9762:B9767,C9762:C9767^{1,2,3,4},TRUE,TRUE)</f>
        <v>#VALUE!</v>
      </c>
      <c r="L9767" s="22" t="e">
        <v>#VALUE!</v>
      </c>
      <c r="M9767" s="22" t="e">
        <v>#VALUE!</v>
      </c>
      <c r="N9767" s="22" t="e">
        <v>#VALUE!</v>
      </c>
      <c r="O9767" s="22" t="e">
        <v>#VALUE!</v>
      </c>
      <c r="P9767" s="17"/>
      <c r="Q9767" s="17"/>
      <c r="R9767" s="17"/>
      <c r="S9767" s="17"/>
      <c r="U9767" s="28">
        <f t="shared" si="15345"/>
        <v>204</v>
      </c>
      <c r="V9767" s="28">
        <f t="shared" si="15357"/>
        <v>222</v>
      </c>
    </row>
    <row r="9768" spans="1:22" x14ac:dyDescent="0.3">
      <c r="A9768" s="28">
        <f t="shared" si="15355"/>
        <v>204223</v>
      </c>
      <c r="B9768" s="26"/>
      <c r="C9768" s="26"/>
      <c r="D9768" s="26"/>
      <c r="E9768" s="9"/>
      <c r="F9768" s="26"/>
      <c r="G9768" s="27"/>
      <c r="H9768" s="27"/>
      <c r="J9768" s="28" t="str">
        <f t="shared" ref="J9768" si="15411">CONCATENATE(K9766,2)</f>
        <v>62</v>
      </c>
      <c r="K9768" s="22" t="e">
        <v>#VALUE!</v>
      </c>
      <c r="L9768" s="22" t="e">
        <v>#VALUE!</v>
      </c>
      <c r="M9768" s="22" t="e">
        <v>#VALUE!</v>
      </c>
      <c r="N9768" s="22" t="e">
        <v>#VALUE!</v>
      </c>
      <c r="O9768" s="22" t="e">
        <v>#VALUE!</v>
      </c>
      <c r="P9768" s="17"/>
      <c r="Q9768" s="17"/>
      <c r="R9768" s="17"/>
      <c r="S9768" s="17"/>
      <c r="U9768" s="28">
        <f t="shared" si="15345"/>
        <v>204</v>
      </c>
      <c r="V9768" s="28">
        <f t="shared" si="15357"/>
        <v>223</v>
      </c>
    </row>
    <row r="9769" spans="1:22" x14ac:dyDescent="0.3">
      <c r="A9769" s="28">
        <f t="shared" si="15355"/>
        <v>204224</v>
      </c>
      <c r="B9769" s="26"/>
      <c r="C9769" s="26"/>
      <c r="D9769" s="26"/>
      <c r="E9769" s="9"/>
      <c r="F9769" s="26"/>
      <c r="G9769" s="27"/>
      <c r="H9769" s="27"/>
      <c r="J9769" s="28" t="str">
        <f t="shared" ref="J9769" si="15412">CONCATENATE(K9766,3)</f>
        <v>63</v>
      </c>
      <c r="K9769" s="22" t="e">
        <v>#VALUE!</v>
      </c>
      <c r="L9769" s="22" t="e">
        <v>#VALUE!</v>
      </c>
      <c r="M9769" s="22" t="e">
        <v>#VALUE!</v>
      </c>
      <c r="N9769" s="22" t="e">
        <v>#VALUE!</v>
      </c>
      <c r="O9769" s="22" t="e">
        <v>#VALUE!</v>
      </c>
      <c r="P9769" s="17"/>
      <c r="Q9769" s="17"/>
      <c r="R9769" s="17"/>
      <c r="S9769" s="17"/>
      <c r="U9769" s="28">
        <f t="shared" si="15345"/>
        <v>204</v>
      </c>
      <c r="V9769" s="28">
        <f t="shared" si="15357"/>
        <v>224</v>
      </c>
    </row>
    <row r="9770" spans="1:22" x14ac:dyDescent="0.3">
      <c r="A9770" s="28">
        <f t="shared" si="15355"/>
        <v>204225</v>
      </c>
      <c r="B9770" s="26"/>
      <c r="C9770" s="26"/>
      <c r="D9770" s="26"/>
      <c r="E9770" s="9"/>
      <c r="F9770" s="26"/>
      <c r="G9770" s="27"/>
      <c r="H9770" s="27"/>
      <c r="J9770" s="17"/>
      <c r="K9770" s="17">
        <v>7</v>
      </c>
      <c r="L9770" s="17">
        <v>7</v>
      </c>
      <c r="M9770" s="17">
        <v>7</v>
      </c>
      <c r="N9770" s="17">
        <v>7</v>
      </c>
      <c r="O9770" s="17">
        <v>7</v>
      </c>
      <c r="P9770" s="17">
        <v>7</v>
      </c>
      <c r="Q9770" s="17"/>
      <c r="R9770" s="17"/>
      <c r="S9770" s="17"/>
      <c r="U9770" s="28">
        <f t="shared" si="15345"/>
        <v>204</v>
      </c>
      <c r="V9770" s="28">
        <f t="shared" si="15357"/>
        <v>225</v>
      </c>
    </row>
    <row r="9771" spans="1:22" x14ac:dyDescent="0.3">
      <c r="A9771" s="28">
        <f t="shared" si="15355"/>
        <v>204226</v>
      </c>
      <c r="B9771" s="26"/>
      <c r="C9771" s="26"/>
      <c r="D9771" s="26"/>
      <c r="E9771" s="9"/>
      <c r="F9771" s="26"/>
      <c r="G9771" s="27"/>
      <c r="H9771" s="27"/>
      <c r="J9771" s="28" t="str">
        <f t="shared" ref="J9771" si="15413">CONCATENATE(K9770,1)</f>
        <v>71</v>
      </c>
      <c r="K9771" s="22" t="e">
        <f t="array" ref="K9771:P9773">LINEST(B9762:B9768,C9762:C9768^{1,2,3,4,5},TRUE,TRUE)</f>
        <v>#VALUE!</v>
      </c>
      <c r="L9771" s="22" t="e">
        <v>#VALUE!</v>
      </c>
      <c r="M9771" s="22" t="e">
        <v>#VALUE!</v>
      </c>
      <c r="N9771" s="22" t="e">
        <v>#VALUE!</v>
      </c>
      <c r="O9771" s="22" t="e">
        <v>#VALUE!</v>
      </c>
      <c r="P9771" s="22" t="e">
        <v>#VALUE!</v>
      </c>
      <c r="Q9771" s="17"/>
      <c r="R9771" s="17"/>
      <c r="S9771" s="17"/>
      <c r="U9771" s="28">
        <f t="shared" si="15345"/>
        <v>204</v>
      </c>
      <c r="V9771" s="28">
        <f t="shared" si="15357"/>
        <v>226</v>
      </c>
    </row>
    <row r="9772" spans="1:22" x14ac:dyDescent="0.3">
      <c r="A9772" s="28">
        <f t="shared" si="15355"/>
        <v>204227</v>
      </c>
      <c r="B9772" s="2">
        <f t="shared" ref="B9772" si="15414">COUNT(B9762:B9771)-2</f>
        <v>-2</v>
      </c>
      <c r="J9772" s="28" t="str">
        <f t="shared" ref="J9772" si="15415">CONCATENATE(K9770,2)</f>
        <v>72</v>
      </c>
      <c r="K9772" s="22" t="e">
        <v>#VALUE!</v>
      </c>
      <c r="L9772" s="22" t="e">
        <v>#VALUE!</v>
      </c>
      <c r="M9772" s="22" t="e">
        <v>#VALUE!</v>
      </c>
      <c r="N9772" s="22" t="e">
        <v>#VALUE!</v>
      </c>
      <c r="O9772" s="22" t="e">
        <v>#VALUE!</v>
      </c>
      <c r="P9772" s="22" t="e">
        <v>#VALUE!</v>
      </c>
      <c r="Q9772" s="17"/>
      <c r="R9772" s="17"/>
      <c r="S9772" s="17"/>
      <c r="U9772" s="28">
        <f t="shared" si="15345"/>
        <v>204</v>
      </c>
      <c r="V9772" s="28">
        <f t="shared" si="15357"/>
        <v>227</v>
      </c>
    </row>
    <row r="9773" spans="1:22" x14ac:dyDescent="0.3">
      <c r="A9773" s="28">
        <f t="shared" si="15355"/>
        <v>204228</v>
      </c>
      <c r="J9773" s="28" t="str">
        <f t="shared" ref="J9773" si="15416">CONCATENATE(K9770,3)</f>
        <v>73</v>
      </c>
      <c r="K9773" s="22" t="e">
        <v>#VALUE!</v>
      </c>
      <c r="L9773" s="22" t="e">
        <v>#VALUE!</v>
      </c>
      <c r="M9773" s="22" t="e">
        <v>#VALUE!</v>
      </c>
      <c r="N9773" s="22" t="e">
        <v>#VALUE!</v>
      </c>
      <c r="O9773" s="22" t="e">
        <v>#VALUE!</v>
      </c>
      <c r="P9773" s="22" t="e">
        <v>#VALUE!</v>
      </c>
      <c r="Q9773" s="17"/>
      <c r="R9773" s="17"/>
      <c r="S9773" s="17"/>
      <c r="U9773" s="28">
        <f t="shared" si="15345"/>
        <v>204</v>
      </c>
      <c r="V9773" s="28">
        <f t="shared" si="15357"/>
        <v>228</v>
      </c>
    </row>
    <row r="9774" spans="1:22" x14ac:dyDescent="0.3">
      <c r="A9774" s="28">
        <f t="shared" si="15355"/>
        <v>204229</v>
      </c>
      <c r="B9774" s="66" t="s">
        <v>25</v>
      </c>
      <c r="C9774" s="66"/>
      <c r="D9774" s="66"/>
      <c r="E9774" s="66"/>
      <c r="F9774" s="66"/>
      <c r="G9774" s="66"/>
      <c r="H9774" s="66"/>
      <c r="J9774" s="17"/>
      <c r="K9774" s="17">
        <v>8</v>
      </c>
      <c r="L9774" s="17">
        <v>8</v>
      </c>
      <c r="M9774" s="17">
        <v>8</v>
      </c>
      <c r="N9774" s="17">
        <v>8</v>
      </c>
      <c r="O9774" s="17">
        <v>8</v>
      </c>
      <c r="P9774" s="17">
        <v>8</v>
      </c>
      <c r="Q9774" s="17">
        <v>8</v>
      </c>
      <c r="R9774" s="17"/>
      <c r="S9774" s="17"/>
      <c r="U9774" s="28">
        <f t="shared" si="15345"/>
        <v>204</v>
      </c>
      <c r="V9774" s="28">
        <f t="shared" si="15357"/>
        <v>229</v>
      </c>
    </row>
    <row r="9775" spans="1:22" x14ac:dyDescent="0.3">
      <c r="A9775" s="28">
        <f t="shared" si="15355"/>
        <v>204230</v>
      </c>
      <c r="B9775" s="71"/>
      <c r="C9775" s="71"/>
      <c r="D9775" s="71"/>
      <c r="E9775" s="71"/>
      <c r="F9775" s="71"/>
      <c r="G9775" s="71"/>
      <c r="H9775" s="71"/>
      <c r="J9775" s="28" t="str">
        <f t="shared" ref="J9775" si="15417">CONCATENATE(K9774,1)</f>
        <v>81</v>
      </c>
      <c r="K9775" s="22" t="e">
        <f t="array" ref="K9775:Q9777">LINEST(B9762:B9769,C9762:C9769^{1,2,3,4,5,6},TRUE,TRUE)</f>
        <v>#VALUE!</v>
      </c>
      <c r="L9775" s="22" t="e">
        <v>#VALUE!</v>
      </c>
      <c r="M9775" s="22" t="e">
        <v>#VALUE!</v>
      </c>
      <c r="N9775" s="22" t="e">
        <v>#VALUE!</v>
      </c>
      <c r="O9775" s="22" t="e">
        <v>#VALUE!</v>
      </c>
      <c r="P9775" s="22" t="e">
        <v>#VALUE!</v>
      </c>
      <c r="Q9775" s="22" t="e">
        <v>#VALUE!</v>
      </c>
      <c r="R9775" s="17"/>
      <c r="S9775" s="17"/>
      <c r="U9775" s="28">
        <f t="shared" si="15345"/>
        <v>204</v>
      </c>
      <c r="V9775" s="28">
        <f t="shared" si="15357"/>
        <v>230</v>
      </c>
    </row>
    <row r="9776" spans="1:22" x14ac:dyDescent="0.3">
      <c r="A9776" s="28">
        <f t="shared" si="15355"/>
        <v>204231</v>
      </c>
      <c r="B9776" s="71"/>
      <c r="C9776" s="71"/>
      <c r="D9776" s="71"/>
      <c r="E9776" s="71"/>
      <c r="F9776" s="71"/>
      <c r="G9776" s="71"/>
      <c r="H9776" s="71"/>
      <c r="J9776" s="28" t="str">
        <f t="shared" ref="J9776" si="15418">CONCATENATE(K9774,2)</f>
        <v>82</v>
      </c>
      <c r="K9776" s="22" t="e">
        <v>#VALUE!</v>
      </c>
      <c r="L9776" s="22" t="e">
        <v>#VALUE!</v>
      </c>
      <c r="M9776" s="22" t="e">
        <v>#VALUE!</v>
      </c>
      <c r="N9776" s="22" t="e">
        <v>#VALUE!</v>
      </c>
      <c r="O9776" s="22" t="e">
        <v>#VALUE!</v>
      </c>
      <c r="P9776" s="22" t="e">
        <v>#VALUE!</v>
      </c>
      <c r="Q9776" s="22" t="e">
        <v>#VALUE!</v>
      </c>
      <c r="R9776" s="17"/>
      <c r="S9776" s="17"/>
      <c r="U9776" s="28">
        <f t="shared" si="15345"/>
        <v>204</v>
      </c>
      <c r="V9776" s="28">
        <f t="shared" si="15357"/>
        <v>231</v>
      </c>
    </row>
    <row r="9777" spans="1:22" x14ac:dyDescent="0.3">
      <c r="A9777" s="28">
        <f t="shared" si="15355"/>
        <v>204232</v>
      </c>
      <c r="J9777" s="28" t="str">
        <f t="shared" ref="J9777" si="15419">CONCATENATE(K9774,3)</f>
        <v>83</v>
      </c>
      <c r="K9777" s="22" t="e">
        <v>#VALUE!</v>
      </c>
      <c r="L9777" s="22" t="e">
        <v>#VALUE!</v>
      </c>
      <c r="M9777" s="22" t="e">
        <v>#VALUE!</v>
      </c>
      <c r="N9777" s="22" t="e">
        <v>#VALUE!</v>
      </c>
      <c r="O9777" s="22" t="e">
        <v>#VALUE!</v>
      </c>
      <c r="P9777" s="22" t="e">
        <v>#VALUE!</v>
      </c>
      <c r="Q9777" s="22" t="e">
        <v>#VALUE!</v>
      </c>
      <c r="R9777" s="17"/>
      <c r="S9777" s="17"/>
      <c r="U9777" s="28">
        <f t="shared" si="15345"/>
        <v>204</v>
      </c>
      <c r="V9777" s="28">
        <f t="shared" si="15357"/>
        <v>232</v>
      </c>
    </row>
    <row r="9778" spans="1:22" ht="15" customHeight="1" x14ac:dyDescent="0.3">
      <c r="A9778" s="28">
        <f t="shared" si="15355"/>
        <v>204233</v>
      </c>
      <c r="B9778" s="66" t="s">
        <v>52</v>
      </c>
      <c r="C9778" s="66"/>
      <c r="D9778" s="66"/>
      <c r="E9778" s="10" t="str">
        <f>IF(D9748="","",MAX(E9779,E9780))</f>
        <v/>
      </c>
      <c r="J9778" s="17"/>
      <c r="K9778" s="17">
        <v>9</v>
      </c>
      <c r="L9778" s="17">
        <v>9</v>
      </c>
      <c r="M9778" s="17">
        <v>9</v>
      </c>
      <c r="N9778" s="17">
        <v>9</v>
      </c>
      <c r="O9778" s="17">
        <v>9</v>
      </c>
      <c r="P9778" s="17">
        <v>9</v>
      </c>
      <c r="Q9778" s="17">
        <v>9</v>
      </c>
      <c r="R9778" s="17">
        <v>9</v>
      </c>
      <c r="S9778" s="17"/>
      <c r="U9778" s="28">
        <f t="shared" si="15345"/>
        <v>204</v>
      </c>
      <c r="V9778" s="28">
        <f t="shared" si="15357"/>
        <v>233</v>
      </c>
    </row>
    <row r="9779" spans="1:22" x14ac:dyDescent="0.3">
      <c r="A9779" s="28">
        <f t="shared" si="15355"/>
        <v>204234</v>
      </c>
      <c r="B9779" s="2" t="s">
        <v>26</v>
      </c>
      <c r="C9779" s="2" t="s">
        <v>27</v>
      </c>
      <c r="D9779" s="2" t="s">
        <v>28</v>
      </c>
      <c r="E9779" s="11">
        <f>ABS(MIN(D9780:D9789))</f>
        <v>0</v>
      </c>
      <c r="G9779" s="2" t="s">
        <v>230</v>
      </c>
      <c r="J9779" s="28" t="str">
        <f t="shared" ref="J9779" si="15420">CONCATENATE(K9778,1)</f>
        <v>91</v>
      </c>
      <c r="K9779" s="22" t="e">
        <f t="array" ref="K9779:R9781">LINEST(B9762:B9770,C9762:C9770^{1,2,3,4,5,6,7},TRUE,TRUE)</f>
        <v>#VALUE!</v>
      </c>
      <c r="L9779" s="22" t="e">
        <v>#VALUE!</v>
      </c>
      <c r="M9779" s="22" t="e">
        <v>#VALUE!</v>
      </c>
      <c r="N9779" s="22" t="e">
        <v>#VALUE!</v>
      </c>
      <c r="O9779" s="22" t="e">
        <v>#VALUE!</v>
      </c>
      <c r="P9779" s="22" t="e">
        <v>#VALUE!</v>
      </c>
      <c r="Q9779" s="22" t="e">
        <v>#VALUE!</v>
      </c>
      <c r="R9779" s="22" t="e">
        <v>#VALUE!</v>
      </c>
      <c r="S9779" s="17"/>
      <c r="U9779" s="28">
        <f t="shared" si="15345"/>
        <v>204</v>
      </c>
      <c r="V9779" s="28">
        <f t="shared" si="15357"/>
        <v>234</v>
      </c>
    </row>
    <row r="9780" spans="1:22" x14ac:dyDescent="0.3">
      <c r="A9780" s="28">
        <f t="shared" si="15355"/>
        <v>204235</v>
      </c>
      <c r="B9780" s="7">
        <f t="shared" ref="B9780:B9789" si="15421">C9762-B9762</f>
        <v>0</v>
      </c>
      <c r="C9780" s="7">
        <f t="shared" ref="C9780:C9789" si="15422">H9762-G9762</f>
        <v>0</v>
      </c>
      <c r="D9780" s="7">
        <f>C9780-B9780</f>
        <v>0</v>
      </c>
      <c r="E9780" s="11">
        <f>ABS(MAX(D9780:D9789))</f>
        <v>0</v>
      </c>
      <c r="F9780" s="13"/>
      <c r="G9780" s="2" t="str">
        <f>IF(D9762="","",D9762/E9762)</f>
        <v/>
      </c>
      <c r="H9780" s="13"/>
      <c r="J9780" s="28" t="str">
        <f t="shared" ref="J9780" si="15423">CONCATENATE(K9778,2)</f>
        <v>92</v>
      </c>
      <c r="K9780" s="22" t="e">
        <v>#VALUE!</v>
      </c>
      <c r="L9780" s="22" t="e">
        <v>#VALUE!</v>
      </c>
      <c r="M9780" s="22" t="e">
        <v>#VALUE!</v>
      </c>
      <c r="N9780" s="22" t="e">
        <v>#VALUE!</v>
      </c>
      <c r="O9780" s="22" t="e">
        <v>#VALUE!</v>
      </c>
      <c r="P9780" s="22" t="e">
        <v>#VALUE!</v>
      </c>
      <c r="Q9780" s="22" t="e">
        <v>#VALUE!</v>
      </c>
      <c r="R9780" s="22" t="e">
        <v>#VALUE!</v>
      </c>
      <c r="S9780" s="17"/>
      <c r="U9780" s="28">
        <f t="shared" si="15345"/>
        <v>204</v>
      </c>
      <c r="V9780" s="28">
        <f t="shared" si="15357"/>
        <v>235</v>
      </c>
    </row>
    <row r="9781" spans="1:22" x14ac:dyDescent="0.3">
      <c r="A9781" s="28">
        <f t="shared" si="15355"/>
        <v>204236</v>
      </c>
      <c r="B9781" s="7">
        <f t="shared" si="15421"/>
        <v>0</v>
      </c>
      <c r="C9781" s="7">
        <f t="shared" si="15422"/>
        <v>0</v>
      </c>
      <c r="D9781" s="7">
        <f t="shared" ref="D9781:D9789" si="15424">C9781-B9781</f>
        <v>0</v>
      </c>
      <c r="E9781" s="12" t="s">
        <v>34</v>
      </c>
      <c r="G9781" s="2" t="str">
        <f t="shared" ref="G9781:G9789" si="15425">IF(D9763="","",D9763/E9763)</f>
        <v/>
      </c>
      <c r="H9781" s="13"/>
      <c r="J9781" s="28" t="str">
        <f t="shared" ref="J9781" si="15426">CONCATENATE(K9778,3)</f>
        <v>93</v>
      </c>
      <c r="K9781" s="22" t="e">
        <v>#VALUE!</v>
      </c>
      <c r="L9781" s="22" t="e">
        <v>#VALUE!</v>
      </c>
      <c r="M9781" s="22" t="e">
        <v>#VALUE!</v>
      </c>
      <c r="N9781" s="22" t="e">
        <v>#VALUE!</v>
      </c>
      <c r="O9781" s="22" t="e">
        <v>#VALUE!</v>
      </c>
      <c r="P9781" s="22" t="e">
        <v>#VALUE!</v>
      </c>
      <c r="Q9781" s="22" t="e">
        <v>#VALUE!</v>
      </c>
      <c r="R9781" s="22" t="e">
        <v>#VALUE!</v>
      </c>
      <c r="S9781" s="17"/>
      <c r="U9781" s="28">
        <f t="shared" si="15345"/>
        <v>204</v>
      </c>
      <c r="V9781" s="28">
        <f t="shared" si="15357"/>
        <v>236</v>
      </c>
    </row>
    <row r="9782" spans="1:22" x14ac:dyDescent="0.3">
      <c r="A9782" s="28">
        <f t="shared" si="15355"/>
        <v>204237</v>
      </c>
      <c r="B9782" s="7">
        <f t="shared" si="15421"/>
        <v>0</v>
      </c>
      <c r="C9782" s="7">
        <f t="shared" si="15422"/>
        <v>0</v>
      </c>
      <c r="D9782" s="7">
        <f t="shared" si="15424"/>
        <v>0</v>
      </c>
      <c r="E9782" s="10" t="str">
        <f>IF(D9748="","",MAX(E9783,E9784))</f>
        <v/>
      </c>
      <c r="G9782" s="2" t="str">
        <f t="shared" si="15425"/>
        <v/>
      </c>
      <c r="H9782" s="13"/>
      <c r="J9782" s="17"/>
      <c r="K9782" s="17">
        <v>10</v>
      </c>
      <c r="L9782" s="17">
        <v>10</v>
      </c>
      <c r="M9782" s="17">
        <v>10</v>
      </c>
      <c r="N9782" s="17">
        <v>10</v>
      </c>
      <c r="O9782" s="17">
        <v>10</v>
      </c>
      <c r="P9782" s="17">
        <v>10</v>
      </c>
      <c r="Q9782" s="17">
        <v>10</v>
      </c>
      <c r="R9782" s="17">
        <v>10</v>
      </c>
      <c r="S9782" s="17">
        <v>10</v>
      </c>
      <c r="U9782" s="28">
        <f t="shared" si="15345"/>
        <v>204</v>
      </c>
      <c r="V9782" s="28">
        <f t="shared" si="15357"/>
        <v>237</v>
      </c>
    </row>
    <row r="9783" spans="1:22" x14ac:dyDescent="0.3">
      <c r="A9783" s="28">
        <f t="shared" si="15355"/>
        <v>204238</v>
      </c>
      <c r="B9783" s="7">
        <f t="shared" si="15421"/>
        <v>0</v>
      </c>
      <c r="C9783" s="7">
        <f t="shared" si="15422"/>
        <v>0</v>
      </c>
      <c r="D9783" s="7">
        <f t="shared" si="15424"/>
        <v>0</v>
      </c>
      <c r="E9783" s="11">
        <f>ABS(MIN(B9780:B9789))</f>
        <v>0</v>
      </c>
      <c r="G9783" s="2" t="str">
        <f t="shared" si="15425"/>
        <v/>
      </c>
      <c r="H9783" s="13"/>
      <c r="J9783" s="28" t="str">
        <f t="shared" ref="J9783" si="15427">CONCATENATE(K9782,1)</f>
        <v>101</v>
      </c>
      <c r="K9783" s="22" t="e">
        <f t="array" ref="K9783:S9785">LINEST(B9762:B9771,C9762:C9771^{1,2,3,4,5,6,7,8},TRUE,TRUE)</f>
        <v>#VALUE!</v>
      </c>
      <c r="L9783" s="22" t="e">
        <v>#VALUE!</v>
      </c>
      <c r="M9783" s="22" t="e">
        <v>#VALUE!</v>
      </c>
      <c r="N9783" s="22" t="e">
        <v>#VALUE!</v>
      </c>
      <c r="O9783" s="22" t="e">
        <v>#VALUE!</v>
      </c>
      <c r="P9783" s="22" t="e">
        <v>#VALUE!</v>
      </c>
      <c r="Q9783" s="22" t="e">
        <v>#VALUE!</v>
      </c>
      <c r="R9783" s="22" t="e">
        <v>#VALUE!</v>
      </c>
      <c r="S9783" s="22" t="e">
        <v>#VALUE!</v>
      </c>
      <c r="U9783" s="28">
        <f t="shared" si="15345"/>
        <v>204</v>
      </c>
      <c r="V9783" s="28">
        <f t="shared" si="15357"/>
        <v>238</v>
      </c>
    </row>
    <row r="9784" spans="1:22" x14ac:dyDescent="0.3">
      <c r="A9784" s="28">
        <f t="shared" si="15355"/>
        <v>204239</v>
      </c>
      <c r="B9784" s="7">
        <f t="shared" si="15421"/>
        <v>0</v>
      </c>
      <c r="C9784" s="7">
        <f t="shared" si="15422"/>
        <v>0</v>
      </c>
      <c r="D9784" s="7">
        <f t="shared" si="15424"/>
        <v>0</v>
      </c>
      <c r="E9784" s="11">
        <f>ABS(MAX(B9780:B9789))</f>
        <v>0</v>
      </c>
      <c r="G9784" s="2" t="str">
        <f t="shared" si="15425"/>
        <v/>
      </c>
      <c r="H9784" s="13"/>
      <c r="J9784" s="28" t="str">
        <f t="shared" ref="J9784" si="15428">CONCATENATE(K9782,2)</f>
        <v>102</v>
      </c>
      <c r="K9784" s="22" t="e">
        <v>#VALUE!</v>
      </c>
      <c r="L9784" s="22" t="e">
        <v>#VALUE!</v>
      </c>
      <c r="M9784" s="22" t="e">
        <v>#VALUE!</v>
      </c>
      <c r="N9784" s="22" t="e">
        <v>#VALUE!</v>
      </c>
      <c r="O9784" s="22" t="e">
        <v>#VALUE!</v>
      </c>
      <c r="P9784" s="22" t="e">
        <v>#VALUE!</v>
      </c>
      <c r="Q9784" s="22" t="e">
        <v>#VALUE!</v>
      </c>
      <c r="R9784" s="22" t="e">
        <v>#VALUE!</v>
      </c>
      <c r="S9784" s="22" t="e">
        <v>#VALUE!</v>
      </c>
      <c r="U9784" s="28">
        <f t="shared" si="15345"/>
        <v>204</v>
      </c>
      <c r="V9784" s="28">
        <f t="shared" si="15357"/>
        <v>239</v>
      </c>
    </row>
    <row r="9785" spans="1:22" x14ac:dyDescent="0.3">
      <c r="A9785" s="28">
        <f t="shared" si="15355"/>
        <v>204240</v>
      </c>
      <c r="B9785" s="7">
        <f t="shared" si="15421"/>
        <v>0</v>
      </c>
      <c r="C9785" s="7">
        <f t="shared" si="15422"/>
        <v>0</v>
      </c>
      <c r="D9785" s="7">
        <f t="shared" si="15424"/>
        <v>0</v>
      </c>
      <c r="E9785" s="12" t="s">
        <v>231</v>
      </c>
      <c r="G9785" s="2" t="str">
        <f t="shared" si="15425"/>
        <v/>
      </c>
      <c r="H9785" s="13"/>
      <c r="J9785" s="28" t="str">
        <f t="shared" ref="J9785" si="15429">CONCATENATE(K9782,3)</f>
        <v>103</v>
      </c>
      <c r="K9785" s="22" t="e">
        <v>#VALUE!</v>
      </c>
      <c r="L9785" s="22" t="e">
        <v>#VALUE!</v>
      </c>
      <c r="M9785" s="22" t="e">
        <v>#VALUE!</v>
      </c>
      <c r="N9785" s="22" t="e">
        <v>#VALUE!</v>
      </c>
      <c r="O9785" s="22" t="e">
        <v>#VALUE!</v>
      </c>
      <c r="P9785" s="22" t="e">
        <v>#VALUE!</v>
      </c>
      <c r="Q9785" s="22" t="e">
        <v>#VALUE!</v>
      </c>
      <c r="R9785" s="22" t="e">
        <v>#VALUE!</v>
      </c>
      <c r="S9785" s="22" t="e">
        <v>#VALUE!</v>
      </c>
      <c r="U9785" s="28">
        <f t="shared" si="15345"/>
        <v>204</v>
      </c>
      <c r="V9785" s="28">
        <f t="shared" si="15357"/>
        <v>240</v>
      </c>
    </row>
    <row r="9786" spans="1:22" x14ac:dyDescent="0.3">
      <c r="A9786" s="28">
        <f t="shared" si="15355"/>
        <v>204241</v>
      </c>
      <c r="B9786" s="7">
        <f t="shared" si="15421"/>
        <v>0</v>
      </c>
      <c r="C9786" s="7">
        <f t="shared" si="15422"/>
        <v>0</v>
      </c>
      <c r="D9786" s="7">
        <f t="shared" si="15424"/>
        <v>0</v>
      </c>
      <c r="E9786" s="10" t="e">
        <f>IF(D9748="","",MAX(E9787,E9788))*2</f>
        <v>#VALUE!</v>
      </c>
      <c r="G9786" s="2" t="str">
        <f t="shared" si="15425"/>
        <v/>
      </c>
      <c r="H9786" s="13"/>
      <c r="U9786" s="28">
        <f t="shared" si="15345"/>
        <v>204</v>
      </c>
      <c r="V9786" s="28">
        <f t="shared" si="15357"/>
        <v>241</v>
      </c>
    </row>
    <row r="9787" spans="1:22" x14ac:dyDescent="0.3">
      <c r="A9787" s="28">
        <f t="shared" si="15355"/>
        <v>204242</v>
      </c>
      <c r="B9787" s="7">
        <f t="shared" si="15421"/>
        <v>0</v>
      </c>
      <c r="C9787" s="7">
        <f t="shared" si="15422"/>
        <v>0</v>
      </c>
      <c r="D9787" s="7">
        <f t="shared" si="15424"/>
        <v>0</v>
      </c>
      <c r="E9787" s="11">
        <f>ABS(MIN(G9780:G9789))</f>
        <v>0</v>
      </c>
      <c r="G9787" s="2" t="str">
        <f t="shared" si="15425"/>
        <v/>
      </c>
      <c r="U9787" s="28">
        <f t="shared" si="15345"/>
        <v>204</v>
      </c>
      <c r="V9787" s="28">
        <f t="shared" si="15357"/>
        <v>242</v>
      </c>
    </row>
    <row r="9788" spans="1:22" x14ac:dyDescent="0.3">
      <c r="A9788" s="28">
        <f t="shared" si="15355"/>
        <v>204243</v>
      </c>
      <c r="B9788" s="7">
        <f t="shared" si="15421"/>
        <v>0</v>
      </c>
      <c r="C9788" s="7">
        <f t="shared" si="15422"/>
        <v>0</v>
      </c>
      <c r="D9788" s="7">
        <f t="shared" si="15424"/>
        <v>0</v>
      </c>
      <c r="E9788" s="11">
        <f>ABS(MAX(G9780:G9789))</f>
        <v>0</v>
      </c>
      <c r="G9788" s="2" t="str">
        <f t="shared" si="15425"/>
        <v/>
      </c>
      <c r="U9788" s="28">
        <f t="shared" si="15345"/>
        <v>204</v>
      </c>
      <c r="V9788" s="28">
        <f t="shared" si="15357"/>
        <v>243</v>
      </c>
    </row>
    <row r="9789" spans="1:22" x14ac:dyDescent="0.3">
      <c r="A9789" s="28">
        <f t="shared" si="15355"/>
        <v>204244</v>
      </c>
      <c r="B9789" s="7">
        <f t="shared" si="15421"/>
        <v>0</v>
      </c>
      <c r="C9789" s="7">
        <f t="shared" si="15422"/>
        <v>0</v>
      </c>
      <c r="D9789" s="7">
        <f t="shared" si="15424"/>
        <v>0</v>
      </c>
      <c r="F9789" s="13"/>
      <c r="G9789" s="2" t="str">
        <f t="shared" si="15425"/>
        <v/>
      </c>
      <c r="U9789" s="28">
        <f t="shared" si="15345"/>
        <v>204</v>
      </c>
      <c r="V9789" s="28">
        <f t="shared" si="15357"/>
        <v>244</v>
      </c>
    </row>
    <row r="9790" spans="1:22" x14ac:dyDescent="0.3">
      <c r="A9790" s="28">
        <f t="shared" si="15355"/>
        <v>204245</v>
      </c>
      <c r="F9790" s="13"/>
      <c r="U9790" s="28">
        <f t="shared" si="15345"/>
        <v>204</v>
      </c>
      <c r="V9790" s="28">
        <f t="shared" si="15357"/>
        <v>245</v>
      </c>
    </row>
    <row r="9791" spans="1:22" x14ac:dyDescent="0.3">
      <c r="A9791" s="28">
        <f t="shared" si="15355"/>
        <v>204246</v>
      </c>
      <c r="F9791" s="13"/>
      <c r="U9791" s="28">
        <f t="shared" si="15345"/>
        <v>204</v>
      </c>
      <c r="V9791" s="28">
        <f t="shared" si="15357"/>
        <v>246</v>
      </c>
    </row>
    <row r="9792" spans="1:22" x14ac:dyDescent="0.3">
      <c r="A9792" s="28">
        <f t="shared" si="15355"/>
        <v>204247</v>
      </c>
      <c r="F9792" s="13"/>
      <c r="U9792" s="28">
        <f t="shared" si="15345"/>
        <v>204</v>
      </c>
      <c r="V9792" s="28">
        <f t="shared" si="15357"/>
        <v>247</v>
      </c>
    </row>
    <row r="9793" spans="1:24" s="8" customFormat="1" x14ac:dyDescent="0.3"/>
    <row r="9794" spans="1:24" x14ac:dyDescent="0.3">
      <c r="A9794" s="28">
        <f t="shared" ref="A9794:A9840" si="15430">ROUND(CONCATENATE(U9794,V9794),0)</f>
        <v>205201</v>
      </c>
      <c r="B9794" s="63" t="s">
        <v>0</v>
      </c>
      <c r="C9794" s="63"/>
      <c r="D9794" s="71"/>
      <c r="E9794" s="71"/>
      <c r="F9794" s="71"/>
      <c r="G9794" s="71"/>
      <c r="H9794" s="71"/>
      <c r="U9794" s="28">
        <f t="shared" si="15356"/>
        <v>205</v>
      </c>
      <c r="V9794" s="28">
        <v>201</v>
      </c>
    </row>
    <row r="9795" spans="1:24" x14ac:dyDescent="0.3">
      <c r="A9795" s="28">
        <f t="shared" si="15430"/>
        <v>205202</v>
      </c>
      <c r="B9795" s="72" t="s">
        <v>70</v>
      </c>
      <c r="C9795" s="73"/>
      <c r="D9795" s="30"/>
      <c r="E9795" s="66" t="s">
        <v>71</v>
      </c>
      <c r="F9795" s="66"/>
      <c r="G9795" s="74"/>
      <c r="H9795" s="74"/>
      <c r="U9795" s="28">
        <f t="shared" ref="U9795:U9858" si="15431">U9794</f>
        <v>205</v>
      </c>
      <c r="V9795" s="28">
        <f t="shared" ref="V9795:V9840" si="15432">V9794+1</f>
        <v>202</v>
      </c>
    </row>
    <row r="9796" spans="1:24" x14ac:dyDescent="0.3">
      <c r="A9796" s="28">
        <f t="shared" si="15430"/>
        <v>205203</v>
      </c>
      <c r="B9796" s="75" t="s">
        <v>6</v>
      </c>
      <c r="C9796" s="75"/>
      <c r="D9796" s="71"/>
      <c r="E9796" s="71"/>
      <c r="F9796" s="71"/>
      <c r="G9796" s="71"/>
      <c r="H9796" s="71"/>
      <c r="U9796" s="28">
        <f t="shared" si="15431"/>
        <v>205</v>
      </c>
      <c r="V9796" s="28">
        <f t="shared" si="15432"/>
        <v>203</v>
      </c>
    </row>
    <row r="9797" spans="1:24" x14ac:dyDescent="0.3">
      <c r="A9797" s="28">
        <f t="shared" si="15430"/>
        <v>205204</v>
      </c>
      <c r="B9797" s="63" t="s">
        <v>7</v>
      </c>
      <c r="C9797" s="63"/>
      <c r="D9797" s="71"/>
      <c r="E9797" s="71"/>
      <c r="F9797" s="71"/>
      <c r="G9797" s="71"/>
      <c r="H9797" s="71"/>
      <c r="J9797" s="17"/>
      <c r="K9797" s="17" t="s">
        <v>53</v>
      </c>
      <c r="L9797" s="17" t="s">
        <v>54</v>
      </c>
      <c r="M9797" s="17" t="s">
        <v>55</v>
      </c>
      <c r="N9797" s="17" t="s">
        <v>56</v>
      </c>
      <c r="O9797" s="17" t="s">
        <v>57</v>
      </c>
      <c r="P9797" s="17" t="s">
        <v>2</v>
      </c>
      <c r="Q9797" s="17" t="s">
        <v>3</v>
      </c>
      <c r="R9797" s="17" t="s">
        <v>4</v>
      </c>
      <c r="S9797" s="17" t="s">
        <v>5</v>
      </c>
      <c r="U9797" s="28">
        <f t="shared" si="15431"/>
        <v>205</v>
      </c>
      <c r="V9797" s="28">
        <f t="shared" si="15432"/>
        <v>204</v>
      </c>
      <c r="X9797" s="1" t="s">
        <v>48</v>
      </c>
    </row>
    <row r="9798" spans="1:24" x14ac:dyDescent="0.3">
      <c r="A9798" s="28">
        <f t="shared" si="15430"/>
        <v>205205</v>
      </c>
      <c r="B9798" s="63" t="s">
        <v>9</v>
      </c>
      <c r="C9798" s="63"/>
      <c r="D9798" s="71"/>
      <c r="E9798" s="71"/>
      <c r="F9798" s="71"/>
      <c r="G9798" s="71"/>
      <c r="H9798" s="71"/>
      <c r="J9798" s="17">
        <f t="shared" ref="J9798" si="15433">COUNTA(B9810:B9819)</f>
        <v>0</v>
      </c>
      <c r="K9798" s="17">
        <f t="shared" ref="K9798" si="15434">IF(L9798-1&lt;2,0,L9798-1)</f>
        <v>0</v>
      </c>
      <c r="L9798" s="17">
        <f t="shared" ref="L9798" si="15435">IF(M9798-1&lt;2,0,M9798-1)</f>
        <v>0</v>
      </c>
      <c r="M9798" s="17">
        <f t="shared" ref="M9798" si="15436">IF(N9798-1&lt;2,0,N9798-1)</f>
        <v>0</v>
      </c>
      <c r="N9798" s="17">
        <f t="shared" ref="N9798" si="15437">IF(O9798-1&lt;2,0,O9798-1)</f>
        <v>0</v>
      </c>
      <c r="O9798" s="17">
        <f t="shared" ref="O9798" si="15438">IF(P9798-1&lt;2,0,P9798-1)</f>
        <v>0</v>
      </c>
      <c r="P9798" s="17">
        <f t="shared" ref="P9798" si="15439">IF(Q9798-1&lt;2,0,Q9798-1)</f>
        <v>0</v>
      </c>
      <c r="Q9798" s="17">
        <f t="shared" ref="Q9798" si="15440">IF(R9798-1&lt;2,0,R9798-1)</f>
        <v>0</v>
      </c>
      <c r="R9798" s="17">
        <f t="shared" ref="R9798" si="15441">IF(S9798-1&lt;2,0,S9798-1)</f>
        <v>0</v>
      </c>
      <c r="S9798" s="17">
        <f t="shared" ref="S9798" si="15442">J9798</f>
        <v>0</v>
      </c>
      <c r="U9798" s="28">
        <f t="shared" si="15431"/>
        <v>205</v>
      </c>
      <c r="V9798" s="28">
        <f t="shared" si="15432"/>
        <v>205</v>
      </c>
      <c r="X9798" s="1" t="s">
        <v>49</v>
      </c>
    </row>
    <row r="9799" spans="1:24" x14ac:dyDescent="0.3">
      <c r="A9799" s="28">
        <f t="shared" si="15430"/>
        <v>205206</v>
      </c>
      <c r="B9799" s="63" t="s">
        <v>10</v>
      </c>
      <c r="C9799" s="63"/>
      <c r="D9799" s="71"/>
      <c r="E9799" s="71"/>
      <c r="F9799" s="71"/>
      <c r="G9799" s="71"/>
      <c r="H9799" s="71"/>
      <c r="J9799" s="28" t="str">
        <f t="shared" ref="J9799" si="15443">CONCATENATE(J9798,1)</f>
        <v>01</v>
      </c>
      <c r="K9799" s="29">
        <f t="shared" ref="K9799" si="15444">IF(K9798=0,0,VLOOKUP(J9799,J9803:S9833,K9798,FALSE))</f>
        <v>0</v>
      </c>
      <c r="L9799" s="29">
        <f t="shared" ref="L9799" si="15445">IF(L9798=0,0,VLOOKUP(J9799,J9803:S9833,L9798,FALSE))</f>
        <v>0</v>
      </c>
      <c r="M9799" s="29">
        <f t="shared" ref="M9799" si="15446">IF(M9798=0,0,VLOOKUP(J9799,J9803:S9833,M9798,FALSE))</f>
        <v>0</v>
      </c>
      <c r="N9799" s="29">
        <f t="shared" ref="N9799" si="15447">IF(N9798=0,0,VLOOKUP(J9799,J9803:S9833,N9798,FALSE))</f>
        <v>0</v>
      </c>
      <c r="O9799" s="29">
        <f t="shared" ref="O9799" si="15448">IF(O9798=0,0,VLOOKUP(J9799,J9803:S9833,O9798,FALSE))</f>
        <v>0</v>
      </c>
      <c r="P9799" s="29">
        <f t="shared" ref="P9799" si="15449">IF(P9798=0,0,VLOOKUP(J9799,J9803:S9833,P9798,FALSE))</f>
        <v>0</v>
      </c>
      <c r="Q9799" s="29">
        <f t="shared" ref="Q9799" si="15450">IF(Q9798=0,0,VLOOKUP(J9799,J9803:S9833,Q9798,FALSE))</f>
        <v>0</v>
      </c>
      <c r="R9799" s="29">
        <f t="shared" ref="R9799" si="15451">IF(R9798=0,0,VLOOKUP(J9799,J9803:S9833,R9798,FALSE))</f>
        <v>0</v>
      </c>
      <c r="S9799" s="29">
        <f t="shared" ref="S9799" si="15452">IF(S9798=0,0,VLOOKUP(J9799,J9803:S9833,S9798,FALSE))</f>
        <v>0</v>
      </c>
      <c r="U9799" s="28">
        <f t="shared" si="15431"/>
        <v>205</v>
      </c>
      <c r="V9799" s="28">
        <f t="shared" si="15432"/>
        <v>206</v>
      </c>
      <c r="X9799" s="1" t="s">
        <v>50</v>
      </c>
    </row>
    <row r="9800" spans="1:24" x14ac:dyDescent="0.3">
      <c r="A9800" s="28">
        <f t="shared" si="15430"/>
        <v>205207</v>
      </c>
      <c r="B9800" s="63" t="s">
        <v>11</v>
      </c>
      <c r="C9800" s="63"/>
      <c r="D9800" s="64"/>
      <c r="E9800" s="64"/>
      <c r="F9800" s="64"/>
      <c r="G9800" s="64"/>
      <c r="H9800" s="64"/>
      <c r="J9800" s="28" t="str">
        <f t="shared" ref="J9800" si="15453">CONCATENATE(J9798,2)</f>
        <v>02</v>
      </c>
      <c r="K9800" s="22">
        <f t="shared" ref="K9800" si="15454">IF(K9798=0,0,VLOOKUP(J9800,J9803:S9833,K9798,FALSE))</f>
        <v>0</v>
      </c>
      <c r="L9800" s="22">
        <f t="shared" ref="L9800" si="15455">IF(L9798=0,0,VLOOKUP(J9800,J9803:S9833,L9798,FALSE))</f>
        <v>0</v>
      </c>
      <c r="M9800" s="22">
        <f t="shared" ref="M9800" si="15456">IF(M9798=0,0,VLOOKUP(J9800,J9803:S9833,M9798,FALSE))</f>
        <v>0</v>
      </c>
      <c r="N9800" s="22">
        <f t="shared" ref="N9800" si="15457">IF(N9798=0,0,VLOOKUP(J9800,J9803:S9833,N9798,FALSE))</f>
        <v>0</v>
      </c>
      <c r="O9800" s="22">
        <f t="shared" ref="O9800" si="15458">IF(O9798=0,0,VLOOKUP(J9800,J9803:S9833,O9798,FALSE))</f>
        <v>0</v>
      </c>
      <c r="P9800" s="22">
        <f t="shared" ref="P9800" si="15459">IF(P9798=0,0,VLOOKUP(J9800,J9803:S9833,P9798,FALSE))</f>
        <v>0</v>
      </c>
      <c r="Q9800" s="22">
        <f t="shared" ref="Q9800" si="15460">IF(Q9798=0,0,VLOOKUP(J9800,J9803:S9833,Q9798,FALSE))</f>
        <v>0</v>
      </c>
      <c r="R9800" s="22">
        <f t="shared" ref="R9800" si="15461">IF(R9798=0,0,VLOOKUP(J9800,J9803:S9833,R9798,FALSE))</f>
        <v>0</v>
      </c>
      <c r="S9800" s="22">
        <f t="shared" ref="S9800" si="15462">IF(S9798=0,0,VLOOKUP(J9800,J9803:S9833,S9798,FALSE))</f>
        <v>0</v>
      </c>
      <c r="U9800" s="28">
        <f t="shared" si="15431"/>
        <v>205</v>
      </c>
      <c r="V9800" s="28">
        <f t="shared" si="15432"/>
        <v>207</v>
      </c>
    </row>
    <row r="9801" spans="1:24" x14ac:dyDescent="0.3">
      <c r="A9801" s="28">
        <f t="shared" si="15430"/>
        <v>205208</v>
      </c>
      <c r="B9801" s="63" t="s">
        <v>12</v>
      </c>
      <c r="C9801" s="63"/>
      <c r="D9801" s="65"/>
      <c r="E9801" s="65"/>
      <c r="F9801" s="65"/>
      <c r="G9801" s="65"/>
      <c r="H9801" s="65"/>
      <c r="J9801" s="28" t="str">
        <f t="shared" ref="J9801" si="15463">CONCATENATE(J9798,3)</f>
        <v>03</v>
      </c>
      <c r="K9801" s="22"/>
      <c r="L9801" s="22"/>
      <c r="M9801" s="22"/>
      <c r="N9801" s="22" t="s">
        <v>58</v>
      </c>
      <c r="O9801" s="29">
        <f t="shared" ref="O9801" si="15464">J9798-2</f>
        <v>-2</v>
      </c>
      <c r="P9801" s="22" t="s">
        <v>59</v>
      </c>
      <c r="Q9801" s="29" t="e">
        <f t="shared" ref="Q9801" si="15465">VLOOKUP(J9801,J9803:S9833,3,FALSE)</f>
        <v>#N/A</v>
      </c>
      <c r="R9801" s="22" t="s">
        <v>60</v>
      </c>
      <c r="S9801" s="22" t="e">
        <f t="shared" ref="S9801" si="15466">VLOOKUP(J9801,J9803:S9833,2,FALSE)</f>
        <v>#N/A</v>
      </c>
      <c r="U9801" s="28">
        <f t="shared" si="15431"/>
        <v>205</v>
      </c>
      <c r="V9801" s="28">
        <f t="shared" si="15432"/>
        <v>208</v>
      </c>
    </row>
    <row r="9802" spans="1:24" x14ac:dyDescent="0.3">
      <c r="A9802" s="28">
        <f t="shared" si="15430"/>
        <v>205209</v>
      </c>
      <c r="B9802" s="63" t="s">
        <v>13</v>
      </c>
      <c r="C9802" s="63"/>
      <c r="D9802" s="15"/>
      <c r="E9802" s="66" t="s">
        <v>14</v>
      </c>
      <c r="F9802" s="66"/>
      <c r="G9802" s="66"/>
      <c r="H9802" s="6" t="s">
        <v>64</v>
      </c>
      <c r="J9802" s="17"/>
      <c r="K9802" s="17">
        <v>3</v>
      </c>
      <c r="L9802" s="17">
        <v>3</v>
      </c>
      <c r="M9802" s="17"/>
      <c r="N9802" s="17"/>
      <c r="O9802" s="17"/>
      <c r="P9802" s="17"/>
      <c r="Q9802" s="17"/>
      <c r="R9802" s="17"/>
      <c r="S9802" s="17"/>
      <c r="U9802" s="28">
        <f t="shared" si="15431"/>
        <v>205</v>
      </c>
      <c r="V9802" s="28">
        <f t="shared" si="15432"/>
        <v>209</v>
      </c>
    </row>
    <row r="9803" spans="1:24" x14ac:dyDescent="0.3">
      <c r="A9803" s="28">
        <f t="shared" si="15430"/>
        <v>205210</v>
      </c>
      <c r="B9803" s="63" t="s">
        <v>15</v>
      </c>
      <c r="C9803" s="63"/>
      <c r="D9803" s="2">
        <f t="shared" ref="D9803" si="15467">MIN(B9810:B9819)</f>
        <v>0</v>
      </c>
      <c r="E9803" s="3" t="s">
        <v>16</v>
      </c>
      <c r="F9803" s="2">
        <f t="shared" ref="F9803" si="15468">MAX(B9810:B9819)</f>
        <v>0</v>
      </c>
      <c r="G9803" s="4" t="str">
        <f t="shared" ref="G9803" si="15469">IF(H9802="","",H9802)</f>
        <v>°C</v>
      </c>
      <c r="H9803" s="14"/>
      <c r="J9803" s="28" t="str">
        <f t="shared" ref="J9803" si="15470">CONCATENATE(K9802,1)</f>
        <v>31</v>
      </c>
      <c r="K9803" s="22" t="e">
        <f t="array" ref="K9803:L9805">LINEST(B9810:B9812,C9810:C9812^{1},TRUE,TRUE)</f>
        <v>#VALUE!</v>
      </c>
      <c r="L9803" s="22" t="e">
        <v>#VALUE!</v>
      </c>
      <c r="M9803" s="17"/>
      <c r="N9803" s="17"/>
      <c r="O9803" s="17"/>
      <c r="P9803" s="17"/>
      <c r="Q9803" s="17"/>
      <c r="R9803" s="17"/>
      <c r="S9803" s="17"/>
      <c r="U9803" s="28">
        <f t="shared" si="15431"/>
        <v>205</v>
      </c>
      <c r="V9803" s="28">
        <f t="shared" si="15432"/>
        <v>210</v>
      </c>
    </row>
    <row r="9804" spans="1:24" x14ac:dyDescent="0.3">
      <c r="A9804" s="28">
        <f t="shared" si="15430"/>
        <v>205211</v>
      </c>
      <c r="J9804" s="28" t="str">
        <f t="shared" ref="J9804" si="15471">CONCATENATE(K9802,2)</f>
        <v>32</v>
      </c>
      <c r="K9804" s="22" t="e">
        <v>#VALUE!</v>
      </c>
      <c r="L9804" s="22" t="e">
        <v>#VALUE!</v>
      </c>
      <c r="M9804" s="17"/>
      <c r="N9804" s="17"/>
      <c r="O9804" s="17"/>
      <c r="P9804" s="17"/>
      <c r="Q9804" s="17"/>
      <c r="R9804" s="17"/>
      <c r="S9804" s="17"/>
      <c r="U9804" s="28">
        <f t="shared" si="15431"/>
        <v>205</v>
      </c>
      <c r="V9804" s="28">
        <f t="shared" si="15432"/>
        <v>211</v>
      </c>
    </row>
    <row r="9805" spans="1:24" x14ac:dyDescent="0.3">
      <c r="A9805" s="28">
        <f t="shared" si="15430"/>
        <v>205212</v>
      </c>
      <c r="B9805" s="67" t="s">
        <v>17</v>
      </c>
      <c r="C9805" s="67"/>
      <c r="D9805" s="67"/>
      <c r="E9805" s="67"/>
      <c r="F9805" s="67"/>
      <c r="G9805" s="68" t="s">
        <v>31</v>
      </c>
      <c r="H9805" s="69"/>
      <c r="J9805" s="28" t="str">
        <f t="shared" ref="J9805" si="15472">CONCATENATE(K9802,3)</f>
        <v>33</v>
      </c>
      <c r="K9805" s="22" t="e">
        <v>#VALUE!</v>
      </c>
      <c r="L9805" s="22" t="e">
        <v>#VALUE!</v>
      </c>
      <c r="M9805" s="17"/>
      <c r="N9805" s="17"/>
      <c r="O9805" s="17"/>
      <c r="P9805" s="17"/>
      <c r="Q9805" s="17"/>
      <c r="R9805" s="17"/>
      <c r="S9805" s="17"/>
      <c r="U9805" s="28">
        <f t="shared" si="15431"/>
        <v>205</v>
      </c>
      <c r="V9805" s="28">
        <f t="shared" si="15432"/>
        <v>212</v>
      </c>
    </row>
    <row r="9806" spans="1:24" x14ac:dyDescent="0.3">
      <c r="A9806" s="28">
        <f t="shared" si="15430"/>
        <v>205213</v>
      </c>
      <c r="B9806" s="66" t="s">
        <v>18</v>
      </c>
      <c r="C9806" s="66"/>
      <c r="D9806" s="66"/>
      <c r="E9806" s="66" t="str">
        <f t="shared" ref="E9806" si="15473">IF(D9799="","",D9799)</f>
        <v/>
      </c>
      <c r="F9806" s="66"/>
      <c r="G9806" s="4" t="s">
        <v>18</v>
      </c>
      <c r="H9806" s="16"/>
      <c r="J9806" s="17"/>
      <c r="K9806" s="17">
        <v>4</v>
      </c>
      <c r="L9806" s="17">
        <v>4</v>
      </c>
      <c r="M9806" s="17">
        <v>4</v>
      </c>
      <c r="N9806" s="17"/>
      <c r="O9806" s="17"/>
      <c r="P9806" s="17"/>
      <c r="Q9806" s="17"/>
      <c r="R9806" s="17"/>
      <c r="S9806" s="17"/>
      <c r="U9806" s="28">
        <f t="shared" si="15431"/>
        <v>205</v>
      </c>
      <c r="V9806" s="28">
        <f t="shared" si="15432"/>
        <v>213</v>
      </c>
    </row>
    <row r="9807" spans="1:24" ht="15" customHeight="1" x14ac:dyDescent="0.3">
      <c r="A9807" s="28">
        <f t="shared" si="15430"/>
        <v>205214</v>
      </c>
      <c r="B9807" s="5" t="s">
        <v>19</v>
      </c>
      <c r="C9807" s="5" t="s">
        <v>20</v>
      </c>
      <c r="D9807" s="5" t="s">
        <v>21</v>
      </c>
      <c r="E9807" s="5"/>
      <c r="F9807" s="70" t="s">
        <v>33</v>
      </c>
      <c r="G9807" s="5" t="s">
        <v>19</v>
      </c>
      <c r="H9807" s="5" t="s">
        <v>20</v>
      </c>
      <c r="J9807" s="28" t="str">
        <f t="shared" ref="J9807" si="15474">CONCATENATE(K9806,1)</f>
        <v>41</v>
      </c>
      <c r="K9807" s="22" t="e">
        <f t="array" ref="K9807:M9809">LINEST(B9810:B9813,C9810:C9813^{1,2},TRUE,TRUE)</f>
        <v>#VALUE!</v>
      </c>
      <c r="L9807" s="22" t="e">
        <v>#VALUE!</v>
      </c>
      <c r="M9807" s="22" t="e">
        <v>#VALUE!</v>
      </c>
      <c r="N9807" s="17"/>
      <c r="O9807" s="17"/>
      <c r="P9807" s="17"/>
      <c r="Q9807" s="17"/>
      <c r="R9807" s="17"/>
      <c r="S9807" s="17"/>
      <c r="U9807" s="28">
        <f t="shared" si="15431"/>
        <v>205</v>
      </c>
      <c r="V9807" s="28">
        <f t="shared" si="15432"/>
        <v>214</v>
      </c>
    </row>
    <row r="9808" spans="1:24" x14ac:dyDescent="0.3">
      <c r="A9808" s="28">
        <f t="shared" si="15430"/>
        <v>205215</v>
      </c>
      <c r="B9808" s="5" t="s">
        <v>22</v>
      </c>
      <c r="C9808" s="5" t="s">
        <v>23</v>
      </c>
      <c r="D9808" s="5" t="s">
        <v>24</v>
      </c>
      <c r="E9808" s="5" t="s">
        <v>32</v>
      </c>
      <c r="F9808" s="70"/>
      <c r="G9808" s="5" t="s">
        <v>22</v>
      </c>
      <c r="H9808" s="5" t="s">
        <v>23</v>
      </c>
      <c r="J9808" s="28" t="str">
        <f t="shared" ref="J9808" si="15475">CONCATENATE(K9806,2)</f>
        <v>42</v>
      </c>
      <c r="K9808" s="22" t="e">
        <v>#VALUE!</v>
      </c>
      <c r="L9808" s="22" t="e">
        <v>#VALUE!</v>
      </c>
      <c r="M9808" s="22" t="e">
        <v>#VALUE!</v>
      </c>
      <c r="N9808" s="17"/>
      <c r="O9808" s="17"/>
      <c r="P9808" s="17"/>
      <c r="Q9808" s="17"/>
      <c r="R9808" s="17"/>
      <c r="S9808" s="17"/>
      <c r="U9808" s="28">
        <f t="shared" si="15431"/>
        <v>205</v>
      </c>
      <c r="V9808" s="28">
        <f t="shared" si="15432"/>
        <v>215</v>
      </c>
    </row>
    <row r="9809" spans="1:22" x14ac:dyDescent="0.3">
      <c r="A9809" s="28">
        <f t="shared" si="15430"/>
        <v>205216</v>
      </c>
      <c r="B9809" s="6" t="str">
        <f t="shared" ref="B9809" si="15476">IF(H9802="","",H9802)</f>
        <v>°C</v>
      </c>
      <c r="C9809" s="6" t="str">
        <f t="shared" ref="C9809" si="15477">IF(H9802="","",H9802)</f>
        <v>°C</v>
      </c>
      <c r="D9809" s="6" t="str">
        <f t="shared" ref="D9809" si="15478">IF(H9802="","",H9802)</f>
        <v>°C</v>
      </c>
      <c r="E9809" s="6"/>
      <c r="F9809" s="6"/>
      <c r="G9809" s="6" t="str">
        <f t="shared" ref="G9809" si="15479">IF(H9802="","",H9802)</f>
        <v>°C</v>
      </c>
      <c r="H9809" s="6" t="str">
        <f t="shared" ref="H9809" si="15480">IF(H9802="","",H9802)</f>
        <v>°C</v>
      </c>
      <c r="J9809" s="28" t="str">
        <f t="shared" ref="J9809" si="15481">CONCATENATE(K9806,3)</f>
        <v>43</v>
      </c>
      <c r="K9809" s="22" t="e">
        <v>#VALUE!</v>
      </c>
      <c r="L9809" s="22" t="e">
        <v>#VALUE!</v>
      </c>
      <c r="M9809" s="22" t="e">
        <v>#VALUE!</v>
      </c>
      <c r="N9809" s="17"/>
      <c r="O9809" s="17"/>
      <c r="P9809" s="17"/>
      <c r="Q9809" s="17"/>
      <c r="R9809" s="17"/>
      <c r="S9809" s="17"/>
      <c r="U9809" s="28">
        <f t="shared" si="15431"/>
        <v>205</v>
      </c>
      <c r="V9809" s="28">
        <f t="shared" si="15432"/>
        <v>216</v>
      </c>
    </row>
    <row r="9810" spans="1:22" x14ac:dyDescent="0.3">
      <c r="A9810" s="28">
        <f t="shared" si="15430"/>
        <v>205217</v>
      </c>
      <c r="B9810" s="26"/>
      <c r="C9810" s="26"/>
      <c r="D9810" s="26"/>
      <c r="E9810" s="9"/>
      <c r="F9810" s="26"/>
      <c r="G9810" s="27"/>
      <c r="H9810" s="27"/>
      <c r="J9810" s="17"/>
      <c r="K9810" s="17">
        <v>5</v>
      </c>
      <c r="L9810" s="17">
        <v>5</v>
      </c>
      <c r="M9810" s="17">
        <v>5</v>
      </c>
      <c r="N9810" s="17">
        <v>5</v>
      </c>
      <c r="O9810" s="17"/>
      <c r="P9810" s="17"/>
      <c r="Q9810" s="17"/>
      <c r="R9810" s="17"/>
      <c r="S9810" s="17"/>
      <c r="U9810" s="28">
        <f t="shared" si="15431"/>
        <v>205</v>
      </c>
      <c r="V9810" s="28">
        <f t="shared" si="15432"/>
        <v>217</v>
      </c>
    </row>
    <row r="9811" spans="1:22" x14ac:dyDescent="0.3">
      <c r="A9811" s="28">
        <f t="shared" si="15430"/>
        <v>205218</v>
      </c>
      <c r="B9811" s="26"/>
      <c r="C9811" s="26"/>
      <c r="D9811" s="26"/>
      <c r="E9811" s="9"/>
      <c r="F9811" s="26"/>
      <c r="G9811" s="27"/>
      <c r="H9811" s="27"/>
      <c r="J9811" s="28" t="str">
        <f t="shared" ref="J9811" si="15482">CONCATENATE(K9810,1)</f>
        <v>51</v>
      </c>
      <c r="K9811" s="22" t="e">
        <f t="array" ref="K9811:N9813">LINEST(B9810:B9814,C9810:C9814^{1,2,3},TRUE,TRUE)</f>
        <v>#VALUE!</v>
      </c>
      <c r="L9811" s="22" t="e">
        <v>#VALUE!</v>
      </c>
      <c r="M9811" s="22" t="e">
        <v>#VALUE!</v>
      </c>
      <c r="N9811" s="22" t="e">
        <v>#VALUE!</v>
      </c>
      <c r="O9811" s="17"/>
      <c r="P9811" s="17"/>
      <c r="Q9811" s="17"/>
      <c r="R9811" s="17"/>
      <c r="S9811" s="17"/>
      <c r="U9811" s="28">
        <f t="shared" si="15431"/>
        <v>205</v>
      </c>
      <c r="V9811" s="28">
        <f t="shared" si="15432"/>
        <v>218</v>
      </c>
    </row>
    <row r="9812" spans="1:22" x14ac:dyDescent="0.3">
      <c r="A9812" s="28">
        <f t="shared" si="15430"/>
        <v>205219</v>
      </c>
      <c r="B9812" s="26"/>
      <c r="C9812" s="26"/>
      <c r="D9812" s="26"/>
      <c r="E9812" s="9"/>
      <c r="F9812" s="26"/>
      <c r="G9812" s="27"/>
      <c r="H9812" s="27"/>
      <c r="J9812" s="28" t="str">
        <f t="shared" ref="J9812" si="15483">CONCATENATE(K9810,2)</f>
        <v>52</v>
      </c>
      <c r="K9812" s="22" t="e">
        <v>#VALUE!</v>
      </c>
      <c r="L9812" s="22" t="e">
        <v>#VALUE!</v>
      </c>
      <c r="M9812" s="22" t="e">
        <v>#VALUE!</v>
      </c>
      <c r="N9812" s="22" t="e">
        <v>#VALUE!</v>
      </c>
      <c r="O9812" s="17"/>
      <c r="P9812" s="17"/>
      <c r="Q9812" s="17"/>
      <c r="R9812" s="17"/>
      <c r="S9812" s="17"/>
      <c r="U9812" s="28">
        <f t="shared" si="15431"/>
        <v>205</v>
      </c>
      <c r="V9812" s="28">
        <f t="shared" si="15432"/>
        <v>219</v>
      </c>
    </row>
    <row r="9813" spans="1:22" x14ac:dyDescent="0.3">
      <c r="A9813" s="28">
        <f t="shared" si="15430"/>
        <v>205220</v>
      </c>
      <c r="B9813" s="26"/>
      <c r="C9813" s="26"/>
      <c r="D9813" s="26"/>
      <c r="E9813" s="9"/>
      <c r="F9813" s="26"/>
      <c r="G9813" s="27"/>
      <c r="H9813" s="27"/>
      <c r="J9813" s="28" t="str">
        <f t="shared" ref="J9813" si="15484">CONCATENATE(K9810,3)</f>
        <v>53</v>
      </c>
      <c r="K9813" s="22" t="e">
        <v>#VALUE!</v>
      </c>
      <c r="L9813" s="22" t="e">
        <v>#VALUE!</v>
      </c>
      <c r="M9813" s="22" t="e">
        <v>#VALUE!</v>
      </c>
      <c r="N9813" s="22" t="e">
        <v>#VALUE!</v>
      </c>
      <c r="O9813" s="17"/>
      <c r="P9813" s="17"/>
      <c r="Q9813" s="17"/>
      <c r="R9813" s="17"/>
      <c r="S9813" s="17"/>
      <c r="U9813" s="28">
        <f t="shared" si="15431"/>
        <v>205</v>
      </c>
      <c r="V9813" s="28">
        <f t="shared" si="15432"/>
        <v>220</v>
      </c>
    </row>
    <row r="9814" spans="1:22" x14ac:dyDescent="0.3">
      <c r="A9814" s="28">
        <f t="shared" si="15430"/>
        <v>205221</v>
      </c>
      <c r="B9814" s="26"/>
      <c r="C9814" s="26"/>
      <c r="D9814" s="26"/>
      <c r="E9814" s="9"/>
      <c r="F9814" s="26"/>
      <c r="G9814" s="27"/>
      <c r="H9814" s="27"/>
      <c r="J9814" s="17"/>
      <c r="K9814" s="17">
        <v>6</v>
      </c>
      <c r="L9814" s="17">
        <v>6</v>
      </c>
      <c r="M9814" s="17">
        <v>6</v>
      </c>
      <c r="N9814" s="17">
        <v>6</v>
      </c>
      <c r="O9814" s="17">
        <v>6</v>
      </c>
      <c r="P9814" s="17"/>
      <c r="Q9814" s="17"/>
      <c r="R9814" s="17"/>
      <c r="S9814" s="17"/>
      <c r="U9814" s="28">
        <f t="shared" si="15431"/>
        <v>205</v>
      </c>
      <c r="V9814" s="28">
        <f t="shared" si="15432"/>
        <v>221</v>
      </c>
    </row>
    <row r="9815" spans="1:22" x14ac:dyDescent="0.3">
      <c r="A9815" s="28">
        <f t="shared" si="15430"/>
        <v>205222</v>
      </c>
      <c r="B9815" s="26"/>
      <c r="C9815" s="26"/>
      <c r="D9815" s="26"/>
      <c r="E9815" s="9"/>
      <c r="F9815" s="26"/>
      <c r="G9815" s="27"/>
      <c r="H9815" s="27"/>
      <c r="J9815" s="28" t="str">
        <f t="shared" ref="J9815" si="15485">CONCATENATE(K9814,1)</f>
        <v>61</v>
      </c>
      <c r="K9815" s="22" t="e">
        <f t="array" ref="K9815:O9817">LINEST(B9810:B9815,C9810:C9815^{1,2,3,4},TRUE,TRUE)</f>
        <v>#VALUE!</v>
      </c>
      <c r="L9815" s="22" t="e">
        <v>#VALUE!</v>
      </c>
      <c r="M9815" s="22" t="e">
        <v>#VALUE!</v>
      </c>
      <c r="N9815" s="22" t="e">
        <v>#VALUE!</v>
      </c>
      <c r="O9815" s="22" t="e">
        <v>#VALUE!</v>
      </c>
      <c r="P9815" s="17"/>
      <c r="Q9815" s="17"/>
      <c r="R9815" s="17"/>
      <c r="S9815" s="17"/>
      <c r="U9815" s="28">
        <f t="shared" si="15431"/>
        <v>205</v>
      </c>
      <c r="V9815" s="28">
        <f t="shared" si="15432"/>
        <v>222</v>
      </c>
    </row>
    <row r="9816" spans="1:22" x14ac:dyDescent="0.3">
      <c r="A9816" s="28">
        <f t="shared" si="15430"/>
        <v>205223</v>
      </c>
      <c r="B9816" s="26"/>
      <c r="C9816" s="26"/>
      <c r="D9816" s="26"/>
      <c r="E9816" s="9"/>
      <c r="F9816" s="26"/>
      <c r="G9816" s="27"/>
      <c r="H9816" s="27"/>
      <c r="J9816" s="28" t="str">
        <f t="shared" ref="J9816" si="15486">CONCATENATE(K9814,2)</f>
        <v>62</v>
      </c>
      <c r="K9816" s="22" t="e">
        <v>#VALUE!</v>
      </c>
      <c r="L9816" s="22" t="e">
        <v>#VALUE!</v>
      </c>
      <c r="M9816" s="22" t="e">
        <v>#VALUE!</v>
      </c>
      <c r="N9816" s="22" t="e">
        <v>#VALUE!</v>
      </c>
      <c r="O9816" s="22" t="e">
        <v>#VALUE!</v>
      </c>
      <c r="P9816" s="17"/>
      <c r="Q9816" s="17"/>
      <c r="R9816" s="17"/>
      <c r="S9816" s="17"/>
      <c r="U9816" s="28">
        <f t="shared" si="15431"/>
        <v>205</v>
      </c>
      <c r="V9816" s="28">
        <f t="shared" si="15432"/>
        <v>223</v>
      </c>
    </row>
    <row r="9817" spans="1:22" x14ac:dyDescent="0.3">
      <c r="A9817" s="28">
        <f t="shared" si="15430"/>
        <v>205224</v>
      </c>
      <c r="B9817" s="26"/>
      <c r="C9817" s="26"/>
      <c r="D9817" s="26"/>
      <c r="E9817" s="9"/>
      <c r="F9817" s="26"/>
      <c r="G9817" s="27"/>
      <c r="H9817" s="27"/>
      <c r="J9817" s="28" t="str">
        <f t="shared" ref="J9817" si="15487">CONCATENATE(K9814,3)</f>
        <v>63</v>
      </c>
      <c r="K9817" s="22" t="e">
        <v>#VALUE!</v>
      </c>
      <c r="L9817" s="22" t="e">
        <v>#VALUE!</v>
      </c>
      <c r="M9817" s="22" t="e">
        <v>#VALUE!</v>
      </c>
      <c r="N9817" s="22" t="e">
        <v>#VALUE!</v>
      </c>
      <c r="O9817" s="22" t="e">
        <v>#VALUE!</v>
      </c>
      <c r="P9817" s="17"/>
      <c r="Q9817" s="17"/>
      <c r="R9817" s="17"/>
      <c r="S9817" s="17"/>
      <c r="U9817" s="28">
        <f t="shared" si="15431"/>
        <v>205</v>
      </c>
      <c r="V9817" s="28">
        <f t="shared" si="15432"/>
        <v>224</v>
      </c>
    </row>
    <row r="9818" spans="1:22" x14ac:dyDescent="0.3">
      <c r="A9818" s="28">
        <f t="shared" si="15430"/>
        <v>205225</v>
      </c>
      <c r="B9818" s="26"/>
      <c r="C9818" s="26"/>
      <c r="D9818" s="26"/>
      <c r="E9818" s="9"/>
      <c r="F9818" s="26"/>
      <c r="G9818" s="27"/>
      <c r="H9818" s="27"/>
      <c r="J9818" s="17"/>
      <c r="K9818" s="17">
        <v>7</v>
      </c>
      <c r="L9818" s="17">
        <v>7</v>
      </c>
      <c r="M9818" s="17">
        <v>7</v>
      </c>
      <c r="N9818" s="17">
        <v>7</v>
      </c>
      <c r="O9818" s="17">
        <v>7</v>
      </c>
      <c r="P9818" s="17">
        <v>7</v>
      </c>
      <c r="Q9818" s="17"/>
      <c r="R9818" s="17"/>
      <c r="S9818" s="17"/>
      <c r="U9818" s="28">
        <f t="shared" si="15431"/>
        <v>205</v>
      </c>
      <c r="V9818" s="28">
        <f t="shared" si="15432"/>
        <v>225</v>
      </c>
    </row>
    <row r="9819" spans="1:22" x14ac:dyDescent="0.3">
      <c r="A9819" s="28">
        <f t="shared" si="15430"/>
        <v>205226</v>
      </c>
      <c r="B9819" s="26"/>
      <c r="C9819" s="26"/>
      <c r="D9819" s="26"/>
      <c r="E9819" s="9"/>
      <c r="F9819" s="26"/>
      <c r="G9819" s="27"/>
      <c r="H9819" s="27"/>
      <c r="J9819" s="28" t="str">
        <f t="shared" ref="J9819" si="15488">CONCATENATE(K9818,1)</f>
        <v>71</v>
      </c>
      <c r="K9819" s="22" t="e">
        <f t="array" ref="K9819:P9821">LINEST(B9810:B9816,C9810:C9816^{1,2,3,4,5},TRUE,TRUE)</f>
        <v>#VALUE!</v>
      </c>
      <c r="L9819" s="22" t="e">
        <v>#VALUE!</v>
      </c>
      <c r="M9819" s="22" t="e">
        <v>#VALUE!</v>
      </c>
      <c r="N9819" s="22" t="e">
        <v>#VALUE!</v>
      </c>
      <c r="O9819" s="22" t="e">
        <v>#VALUE!</v>
      </c>
      <c r="P9819" s="22" t="e">
        <v>#VALUE!</v>
      </c>
      <c r="Q9819" s="17"/>
      <c r="R9819" s="17"/>
      <c r="S9819" s="17"/>
      <c r="U9819" s="28">
        <f t="shared" si="15431"/>
        <v>205</v>
      </c>
      <c r="V9819" s="28">
        <f t="shared" si="15432"/>
        <v>226</v>
      </c>
    </row>
    <row r="9820" spans="1:22" x14ac:dyDescent="0.3">
      <c r="A9820" s="28">
        <f t="shared" si="15430"/>
        <v>205227</v>
      </c>
      <c r="B9820" s="2">
        <f t="shared" ref="B9820" si="15489">COUNT(B9810:B9819)-2</f>
        <v>-2</v>
      </c>
      <c r="J9820" s="28" t="str">
        <f t="shared" ref="J9820" si="15490">CONCATENATE(K9818,2)</f>
        <v>72</v>
      </c>
      <c r="K9820" s="22" t="e">
        <v>#VALUE!</v>
      </c>
      <c r="L9820" s="22" t="e">
        <v>#VALUE!</v>
      </c>
      <c r="M9820" s="22" t="e">
        <v>#VALUE!</v>
      </c>
      <c r="N9820" s="22" t="e">
        <v>#VALUE!</v>
      </c>
      <c r="O9820" s="22" t="e">
        <v>#VALUE!</v>
      </c>
      <c r="P9820" s="22" t="e">
        <v>#VALUE!</v>
      </c>
      <c r="Q9820" s="17"/>
      <c r="R9820" s="17"/>
      <c r="S9820" s="17"/>
      <c r="U9820" s="28">
        <f t="shared" si="15431"/>
        <v>205</v>
      </c>
      <c r="V9820" s="28">
        <f t="shared" si="15432"/>
        <v>227</v>
      </c>
    </row>
    <row r="9821" spans="1:22" x14ac:dyDescent="0.3">
      <c r="A9821" s="28">
        <f t="shared" si="15430"/>
        <v>205228</v>
      </c>
      <c r="J9821" s="28" t="str">
        <f t="shared" ref="J9821" si="15491">CONCATENATE(K9818,3)</f>
        <v>73</v>
      </c>
      <c r="K9821" s="22" t="e">
        <v>#VALUE!</v>
      </c>
      <c r="L9821" s="22" t="e">
        <v>#VALUE!</v>
      </c>
      <c r="M9821" s="22" t="e">
        <v>#VALUE!</v>
      </c>
      <c r="N9821" s="22" t="e">
        <v>#VALUE!</v>
      </c>
      <c r="O9821" s="22" t="e">
        <v>#VALUE!</v>
      </c>
      <c r="P9821" s="22" t="e">
        <v>#VALUE!</v>
      </c>
      <c r="Q9821" s="17"/>
      <c r="R9821" s="17"/>
      <c r="S9821" s="17"/>
      <c r="U9821" s="28">
        <f t="shared" si="15431"/>
        <v>205</v>
      </c>
      <c r="V9821" s="28">
        <f t="shared" si="15432"/>
        <v>228</v>
      </c>
    </row>
    <row r="9822" spans="1:22" x14ac:dyDescent="0.3">
      <c r="A9822" s="28">
        <f t="shared" si="15430"/>
        <v>205229</v>
      </c>
      <c r="B9822" s="66" t="s">
        <v>25</v>
      </c>
      <c r="C9822" s="66"/>
      <c r="D9822" s="66"/>
      <c r="E9822" s="66"/>
      <c r="F9822" s="66"/>
      <c r="G9822" s="66"/>
      <c r="H9822" s="66"/>
      <c r="J9822" s="17"/>
      <c r="K9822" s="17">
        <v>8</v>
      </c>
      <c r="L9822" s="17">
        <v>8</v>
      </c>
      <c r="M9822" s="17">
        <v>8</v>
      </c>
      <c r="N9822" s="17">
        <v>8</v>
      </c>
      <c r="O9822" s="17">
        <v>8</v>
      </c>
      <c r="P9822" s="17">
        <v>8</v>
      </c>
      <c r="Q9822" s="17">
        <v>8</v>
      </c>
      <c r="R9822" s="17"/>
      <c r="S9822" s="17"/>
      <c r="U9822" s="28">
        <f t="shared" si="15431"/>
        <v>205</v>
      </c>
      <c r="V9822" s="28">
        <f t="shared" si="15432"/>
        <v>229</v>
      </c>
    </row>
    <row r="9823" spans="1:22" x14ac:dyDescent="0.3">
      <c r="A9823" s="28">
        <f t="shared" si="15430"/>
        <v>205230</v>
      </c>
      <c r="B9823" s="71"/>
      <c r="C9823" s="71"/>
      <c r="D9823" s="71"/>
      <c r="E9823" s="71"/>
      <c r="F9823" s="71"/>
      <c r="G9823" s="71"/>
      <c r="H9823" s="71"/>
      <c r="J9823" s="28" t="str">
        <f t="shared" ref="J9823" si="15492">CONCATENATE(K9822,1)</f>
        <v>81</v>
      </c>
      <c r="K9823" s="22" t="e">
        <f t="array" ref="K9823:Q9825">LINEST(B9810:B9817,C9810:C9817^{1,2,3,4,5,6},TRUE,TRUE)</f>
        <v>#VALUE!</v>
      </c>
      <c r="L9823" s="22" t="e">
        <v>#VALUE!</v>
      </c>
      <c r="M9823" s="22" t="e">
        <v>#VALUE!</v>
      </c>
      <c r="N9823" s="22" t="e">
        <v>#VALUE!</v>
      </c>
      <c r="O9823" s="22" t="e">
        <v>#VALUE!</v>
      </c>
      <c r="P9823" s="22" t="e">
        <v>#VALUE!</v>
      </c>
      <c r="Q9823" s="22" t="e">
        <v>#VALUE!</v>
      </c>
      <c r="R9823" s="17"/>
      <c r="S9823" s="17"/>
      <c r="U9823" s="28">
        <f t="shared" si="15431"/>
        <v>205</v>
      </c>
      <c r="V9823" s="28">
        <f t="shared" si="15432"/>
        <v>230</v>
      </c>
    </row>
    <row r="9824" spans="1:22" x14ac:dyDescent="0.3">
      <c r="A9824" s="28">
        <f t="shared" si="15430"/>
        <v>205231</v>
      </c>
      <c r="B9824" s="71"/>
      <c r="C9824" s="71"/>
      <c r="D9824" s="71"/>
      <c r="E9824" s="71"/>
      <c r="F9824" s="71"/>
      <c r="G9824" s="71"/>
      <c r="H9824" s="71"/>
      <c r="J9824" s="28" t="str">
        <f t="shared" ref="J9824" si="15493">CONCATENATE(K9822,2)</f>
        <v>82</v>
      </c>
      <c r="K9824" s="22" t="e">
        <v>#VALUE!</v>
      </c>
      <c r="L9824" s="22" t="e">
        <v>#VALUE!</v>
      </c>
      <c r="M9824" s="22" t="e">
        <v>#VALUE!</v>
      </c>
      <c r="N9824" s="22" t="e">
        <v>#VALUE!</v>
      </c>
      <c r="O9824" s="22" t="e">
        <v>#VALUE!</v>
      </c>
      <c r="P9824" s="22" t="e">
        <v>#VALUE!</v>
      </c>
      <c r="Q9824" s="22" t="e">
        <v>#VALUE!</v>
      </c>
      <c r="R9824" s="17"/>
      <c r="S9824" s="17"/>
      <c r="U9824" s="28">
        <f t="shared" si="15431"/>
        <v>205</v>
      </c>
      <c r="V9824" s="28">
        <f t="shared" si="15432"/>
        <v>231</v>
      </c>
    </row>
    <row r="9825" spans="1:22" x14ac:dyDescent="0.3">
      <c r="A9825" s="28">
        <f t="shared" si="15430"/>
        <v>205232</v>
      </c>
      <c r="J9825" s="28" t="str">
        <f t="shared" ref="J9825" si="15494">CONCATENATE(K9822,3)</f>
        <v>83</v>
      </c>
      <c r="K9825" s="22" t="e">
        <v>#VALUE!</v>
      </c>
      <c r="L9825" s="22" t="e">
        <v>#VALUE!</v>
      </c>
      <c r="M9825" s="22" t="e">
        <v>#VALUE!</v>
      </c>
      <c r="N9825" s="22" t="e">
        <v>#VALUE!</v>
      </c>
      <c r="O9825" s="22" t="e">
        <v>#VALUE!</v>
      </c>
      <c r="P9825" s="22" t="e">
        <v>#VALUE!</v>
      </c>
      <c r="Q9825" s="22" t="e">
        <v>#VALUE!</v>
      </c>
      <c r="R9825" s="17"/>
      <c r="S9825" s="17"/>
      <c r="U9825" s="28">
        <f t="shared" si="15431"/>
        <v>205</v>
      </c>
      <c r="V9825" s="28">
        <f t="shared" si="15432"/>
        <v>232</v>
      </c>
    </row>
    <row r="9826" spans="1:22" ht="15" customHeight="1" x14ac:dyDescent="0.3">
      <c r="A9826" s="28">
        <f t="shared" si="15430"/>
        <v>205233</v>
      </c>
      <c r="B9826" s="66" t="s">
        <v>52</v>
      </c>
      <c r="C9826" s="66"/>
      <c r="D9826" s="66"/>
      <c r="E9826" s="10" t="str">
        <f>IF(D9796="","",MAX(E9827,E9828))</f>
        <v/>
      </c>
      <c r="J9826" s="17"/>
      <c r="K9826" s="17">
        <v>9</v>
      </c>
      <c r="L9826" s="17">
        <v>9</v>
      </c>
      <c r="M9826" s="17">
        <v>9</v>
      </c>
      <c r="N9826" s="17">
        <v>9</v>
      </c>
      <c r="O9826" s="17">
        <v>9</v>
      </c>
      <c r="P9826" s="17">
        <v>9</v>
      </c>
      <c r="Q9826" s="17">
        <v>9</v>
      </c>
      <c r="R9826" s="17">
        <v>9</v>
      </c>
      <c r="S9826" s="17"/>
      <c r="U9826" s="28">
        <f t="shared" si="15431"/>
        <v>205</v>
      </c>
      <c r="V9826" s="28">
        <f t="shared" si="15432"/>
        <v>233</v>
      </c>
    </row>
    <row r="9827" spans="1:22" x14ac:dyDescent="0.3">
      <c r="A9827" s="28">
        <f t="shared" si="15430"/>
        <v>205234</v>
      </c>
      <c r="B9827" s="2" t="s">
        <v>26</v>
      </c>
      <c r="C9827" s="2" t="s">
        <v>27</v>
      </c>
      <c r="D9827" s="2" t="s">
        <v>28</v>
      </c>
      <c r="E9827" s="11">
        <f>ABS(MIN(D9828:D9837))</f>
        <v>0</v>
      </c>
      <c r="G9827" s="2" t="s">
        <v>230</v>
      </c>
      <c r="J9827" s="28" t="str">
        <f t="shared" ref="J9827" si="15495">CONCATENATE(K9826,1)</f>
        <v>91</v>
      </c>
      <c r="K9827" s="22" t="e">
        <f t="array" ref="K9827:R9829">LINEST(B9810:B9818,C9810:C9818^{1,2,3,4,5,6,7},TRUE,TRUE)</f>
        <v>#VALUE!</v>
      </c>
      <c r="L9827" s="22" t="e">
        <v>#VALUE!</v>
      </c>
      <c r="M9827" s="22" t="e">
        <v>#VALUE!</v>
      </c>
      <c r="N9827" s="22" t="e">
        <v>#VALUE!</v>
      </c>
      <c r="O9827" s="22" t="e">
        <v>#VALUE!</v>
      </c>
      <c r="P9827" s="22" t="e">
        <v>#VALUE!</v>
      </c>
      <c r="Q9827" s="22" t="e">
        <v>#VALUE!</v>
      </c>
      <c r="R9827" s="22" t="e">
        <v>#VALUE!</v>
      </c>
      <c r="S9827" s="17"/>
      <c r="U9827" s="28">
        <f t="shared" si="15431"/>
        <v>205</v>
      </c>
      <c r="V9827" s="28">
        <f t="shared" si="15432"/>
        <v>234</v>
      </c>
    </row>
    <row r="9828" spans="1:22" x14ac:dyDescent="0.3">
      <c r="A9828" s="28">
        <f t="shared" si="15430"/>
        <v>205235</v>
      </c>
      <c r="B9828" s="7">
        <f t="shared" ref="B9828:B9837" si="15496">C9810-B9810</f>
        <v>0</v>
      </c>
      <c r="C9828" s="7">
        <f t="shared" ref="C9828:C9837" si="15497">H9810-G9810</f>
        <v>0</v>
      </c>
      <c r="D9828" s="7">
        <f>C9828-B9828</f>
        <v>0</v>
      </c>
      <c r="E9828" s="11">
        <f>ABS(MAX(D9828:D9837))</f>
        <v>0</v>
      </c>
      <c r="F9828" s="13"/>
      <c r="G9828" s="2" t="str">
        <f>IF(D9810="","",D9810/E9810)</f>
        <v/>
      </c>
      <c r="H9828" s="13"/>
      <c r="J9828" s="28" t="str">
        <f t="shared" ref="J9828" si="15498">CONCATENATE(K9826,2)</f>
        <v>92</v>
      </c>
      <c r="K9828" s="22" t="e">
        <v>#VALUE!</v>
      </c>
      <c r="L9828" s="22" t="e">
        <v>#VALUE!</v>
      </c>
      <c r="M9828" s="22" t="e">
        <v>#VALUE!</v>
      </c>
      <c r="N9828" s="22" t="e">
        <v>#VALUE!</v>
      </c>
      <c r="O9828" s="22" t="e">
        <v>#VALUE!</v>
      </c>
      <c r="P9828" s="22" t="e">
        <v>#VALUE!</v>
      </c>
      <c r="Q9828" s="22" t="e">
        <v>#VALUE!</v>
      </c>
      <c r="R9828" s="22" t="e">
        <v>#VALUE!</v>
      </c>
      <c r="S9828" s="17"/>
      <c r="U9828" s="28">
        <f t="shared" si="15431"/>
        <v>205</v>
      </c>
      <c r="V9828" s="28">
        <f t="shared" si="15432"/>
        <v>235</v>
      </c>
    </row>
    <row r="9829" spans="1:22" x14ac:dyDescent="0.3">
      <c r="A9829" s="28">
        <f t="shared" si="15430"/>
        <v>205236</v>
      </c>
      <c r="B9829" s="7">
        <f t="shared" si="15496"/>
        <v>0</v>
      </c>
      <c r="C9829" s="7">
        <f t="shared" si="15497"/>
        <v>0</v>
      </c>
      <c r="D9829" s="7">
        <f t="shared" ref="D9829:D9837" si="15499">C9829-B9829</f>
        <v>0</v>
      </c>
      <c r="E9829" s="12" t="s">
        <v>34</v>
      </c>
      <c r="G9829" s="2" t="str">
        <f t="shared" ref="G9829:G9837" si="15500">IF(D9811="","",D9811/E9811)</f>
        <v/>
      </c>
      <c r="H9829" s="13"/>
      <c r="J9829" s="28" t="str">
        <f t="shared" ref="J9829" si="15501">CONCATENATE(K9826,3)</f>
        <v>93</v>
      </c>
      <c r="K9829" s="22" t="e">
        <v>#VALUE!</v>
      </c>
      <c r="L9829" s="22" t="e">
        <v>#VALUE!</v>
      </c>
      <c r="M9829" s="22" t="e">
        <v>#VALUE!</v>
      </c>
      <c r="N9829" s="22" t="e">
        <v>#VALUE!</v>
      </c>
      <c r="O9829" s="22" t="e">
        <v>#VALUE!</v>
      </c>
      <c r="P9829" s="22" t="e">
        <v>#VALUE!</v>
      </c>
      <c r="Q9829" s="22" t="e">
        <v>#VALUE!</v>
      </c>
      <c r="R9829" s="22" t="e">
        <v>#VALUE!</v>
      </c>
      <c r="S9829" s="17"/>
      <c r="U9829" s="28">
        <f t="shared" si="15431"/>
        <v>205</v>
      </c>
      <c r="V9829" s="28">
        <f t="shared" si="15432"/>
        <v>236</v>
      </c>
    </row>
    <row r="9830" spans="1:22" x14ac:dyDescent="0.3">
      <c r="A9830" s="28">
        <f t="shared" si="15430"/>
        <v>205237</v>
      </c>
      <c r="B9830" s="7">
        <f t="shared" si="15496"/>
        <v>0</v>
      </c>
      <c r="C9830" s="7">
        <f t="shared" si="15497"/>
        <v>0</v>
      </c>
      <c r="D9830" s="7">
        <f t="shared" si="15499"/>
        <v>0</v>
      </c>
      <c r="E9830" s="10" t="str">
        <f>IF(D9796="","",MAX(E9831,E9832))</f>
        <v/>
      </c>
      <c r="G9830" s="2" t="str">
        <f t="shared" si="15500"/>
        <v/>
      </c>
      <c r="H9830" s="13"/>
      <c r="J9830" s="17"/>
      <c r="K9830" s="17">
        <v>10</v>
      </c>
      <c r="L9830" s="17">
        <v>10</v>
      </c>
      <c r="M9830" s="17">
        <v>10</v>
      </c>
      <c r="N9830" s="17">
        <v>10</v>
      </c>
      <c r="O9830" s="17">
        <v>10</v>
      </c>
      <c r="P9830" s="17">
        <v>10</v>
      </c>
      <c r="Q9830" s="17">
        <v>10</v>
      </c>
      <c r="R9830" s="17">
        <v>10</v>
      </c>
      <c r="S9830" s="17">
        <v>10</v>
      </c>
      <c r="U9830" s="28">
        <f t="shared" si="15431"/>
        <v>205</v>
      </c>
      <c r="V9830" s="28">
        <f t="shared" si="15432"/>
        <v>237</v>
      </c>
    </row>
    <row r="9831" spans="1:22" x14ac:dyDescent="0.3">
      <c r="A9831" s="28">
        <f t="shared" si="15430"/>
        <v>205238</v>
      </c>
      <c r="B9831" s="7">
        <f t="shared" si="15496"/>
        <v>0</v>
      </c>
      <c r="C9831" s="7">
        <f t="shared" si="15497"/>
        <v>0</v>
      </c>
      <c r="D9831" s="7">
        <f t="shared" si="15499"/>
        <v>0</v>
      </c>
      <c r="E9831" s="11">
        <f>ABS(MIN(B9828:B9837))</f>
        <v>0</v>
      </c>
      <c r="G9831" s="2" t="str">
        <f t="shared" si="15500"/>
        <v/>
      </c>
      <c r="H9831" s="13"/>
      <c r="J9831" s="28" t="str">
        <f t="shared" ref="J9831" si="15502">CONCATENATE(K9830,1)</f>
        <v>101</v>
      </c>
      <c r="K9831" s="22" t="e">
        <f t="array" ref="K9831:S9833">LINEST(B9810:B9819,C9810:C9819^{1,2,3,4,5,6,7,8},TRUE,TRUE)</f>
        <v>#VALUE!</v>
      </c>
      <c r="L9831" s="22" t="e">
        <v>#VALUE!</v>
      </c>
      <c r="M9831" s="22" t="e">
        <v>#VALUE!</v>
      </c>
      <c r="N9831" s="22" t="e">
        <v>#VALUE!</v>
      </c>
      <c r="O9831" s="22" t="e">
        <v>#VALUE!</v>
      </c>
      <c r="P9831" s="22" t="e">
        <v>#VALUE!</v>
      </c>
      <c r="Q9831" s="22" t="e">
        <v>#VALUE!</v>
      </c>
      <c r="R9831" s="22" t="e">
        <v>#VALUE!</v>
      </c>
      <c r="S9831" s="22" t="e">
        <v>#VALUE!</v>
      </c>
      <c r="U9831" s="28">
        <f t="shared" si="15431"/>
        <v>205</v>
      </c>
      <c r="V9831" s="28">
        <f t="shared" si="15432"/>
        <v>238</v>
      </c>
    </row>
    <row r="9832" spans="1:22" x14ac:dyDescent="0.3">
      <c r="A9832" s="28">
        <f t="shared" si="15430"/>
        <v>205239</v>
      </c>
      <c r="B9832" s="7">
        <f t="shared" si="15496"/>
        <v>0</v>
      </c>
      <c r="C9832" s="7">
        <f t="shared" si="15497"/>
        <v>0</v>
      </c>
      <c r="D9832" s="7">
        <f t="shared" si="15499"/>
        <v>0</v>
      </c>
      <c r="E9832" s="11">
        <f>ABS(MAX(B9828:B9837))</f>
        <v>0</v>
      </c>
      <c r="G9832" s="2" t="str">
        <f t="shared" si="15500"/>
        <v/>
      </c>
      <c r="H9832" s="13"/>
      <c r="J9832" s="28" t="str">
        <f t="shared" ref="J9832" si="15503">CONCATENATE(K9830,2)</f>
        <v>102</v>
      </c>
      <c r="K9832" s="22" t="e">
        <v>#VALUE!</v>
      </c>
      <c r="L9832" s="22" t="e">
        <v>#VALUE!</v>
      </c>
      <c r="M9832" s="22" t="e">
        <v>#VALUE!</v>
      </c>
      <c r="N9832" s="22" t="e">
        <v>#VALUE!</v>
      </c>
      <c r="O9832" s="22" t="e">
        <v>#VALUE!</v>
      </c>
      <c r="P9832" s="22" t="e">
        <v>#VALUE!</v>
      </c>
      <c r="Q9832" s="22" t="e">
        <v>#VALUE!</v>
      </c>
      <c r="R9832" s="22" t="e">
        <v>#VALUE!</v>
      </c>
      <c r="S9832" s="22" t="e">
        <v>#VALUE!</v>
      </c>
      <c r="U9832" s="28">
        <f t="shared" si="15431"/>
        <v>205</v>
      </c>
      <c r="V9832" s="28">
        <f t="shared" si="15432"/>
        <v>239</v>
      </c>
    </row>
    <row r="9833" spans="1:22" x14ac:dyDescent="0.3">
      <c r="A9833" s="28">
        <f t="shared" si="15430"/>
        <v>205240</v>
      </c>
      <c r="B9833" s="7">
        <f t="shared" si="15496"/>
        <v>0</v>
      </c>
      <c r="C9833" s="7">
        <f t="shared" si="15497"/>
        <v>0</v>
      </c>
      <c r="D9833" s="7">
        <f t="shared" si="15499"/>
        <v>0</v>
      </c>
      <c r="E9833" s="12" t="s">
        <v>231</v>
      </c>
      <c r="G9833" s="2" t="str">
        <f t="shared" si="15500"/>
        <v/>
      </c>
      <c r="H9833" s="13"/>
      <c r="J9833" s="28" t="str">
        <f t="shared" ref="J9833" si="15504">CONCATENATE(K9830,3)</f>
        <v>103</v>
      </c>
      <c r="K9833" s="22" t="e">
        <v>#VALUE!</v>
      </c>
      <c r="L9833" s="22" t="e">
        <v>#VALUE!</v>
      </c>
      <c r="M9833" s="22" t="e">
        <v>#VALUE!</v>
      </c>
      <c r="N9833" s="22" t="e">
        <v>#VALUE!</v>
      </c>
      <c r="O9833" s="22" t="e">
        <v>#VALUE!</v>
      </c>
      <c r="P9833" s="22" t="e">
        <v>#VALUE!</v>
      </c>
      <c r="Q9833" s="22" t="e">
        <v>#VALUE!</v>
      </c>
      <c r="R9833" s="22" t="e">
        <v>#VALUE!</v>
      </c>
      <c r="S9833" s="22" t="e">
        <v>#VALUE!</v>
      </c>
      <c r="U9833" s="28">
        <f t="shared" si="15431"/>
        <v>205</v>
      </c>
      <c r="V9833" s="28">
        <f t="shared" si="15432"/>
        <v>240</v>
      </c>
    </row>
    <row r="9834" spans="1:22" x14ac:dyDescent="0.3">
      <c r="A9834" s="28">
        <f t="shared" si="15430"/>
        <v>205241</v>
      </c>
      <c r="B9834" s="7">
        <f t="shared" si="15496"/>
        <v>0</v>
      </c>
      <c r="C9834" s="7">
        <f t="shared" si="15497"/>
        <v>0</v>
      </c>
      <c r="D9834" s="7">
        <f t="shared" si="15499"/>
        <v>0</v>
      </c>
      <c r="E9834" s="10" t="e">
        <f>IF(D9796="","",MAX(E9835,E9836))*2</f>
        <v>#VALUE!</v>
      </c>
      <c r="G9834" s="2" t="str">
        <f t="shared" si="15500"/>
        <v/>
      </c>
      <c r="H9834" s="13"/>
      <c r="U9834" s="28">
        <f t="shared" si="15431"/>
        <v>205</v>
      </c>
      <c r="V9834" s="28">
        <f t="shared" si="15432"/>
        <v>241</v>
      </c>
    </row>
    <row r="9835" spans="1:22" x14ac:dyDescent="0.3">
      <c r="A9835" s="28">
        <f t="shared" si="15430"/>
        <v>205242</v>
      </c>
      <c r="B9835" s="7">
        <f t="shared" si="15496"/>
        <v>0</v>
      </c>
      <c r="C9835" s="7">
        <f t="shared" si="15497"/>
        <v>0</v>
      </c>
      <c r="D9835" s="7">
        <f t="shared" si="15499"/>
        <v>0</v>
      </c>
      <c r="E9835" s="11">
        <f>ABS(MIN(G9828:G9837))</f>
        <v>0</v>
      </c>
      <c r="G9835" s="2" t="str">
        <f t="shared" si="15500"/>
        <v/>
      </c>
      <c r="U9835" s="28">
        <f t="shared" si="15431"/>
        <v>205</v>
      </c>
      <c r="V9835" s="28">
        <f t="shared" si="15432"/>
        <v>242</v>
      </c>
    </row>
    <row r="9836" spans="1:22" x14ac:dyDescent="0.3">
      <c r="A9836" s="28">
        <f t="shared" si="15430"/>
        <v>205243</v>
      </c>
      <c r="B9836" s="7">
        <f t="shared" si="15496"/>
        <v>0</v>
      </c>
      <c r="C9836" s="7">
        <f t="shared" si="15497"/>
        <v>0</v>
      </c>
      <c r="D9836" s="7">
        <f t="shared" si="15499"/>
        <v>0</v>
      </c>
      <c r="E9836" s="11">
        <f>ABS(MAX(G9828:G9837))</f>
        <v>0</v>
      </c>
      <c r="G9836" s="2" t="str">
        <f t="shared" si="15500"/>
        <v/>
      </c>
      <c r="U9836" s="28">
        <f t="shared" si="15431"/>
        <v>205</v>
      </c>
      <c r="V9836" s="28">
        <f t="shared" si="15432"/>
        <v>243</v>
      </c>
    </row>
    <row r="9837" spans="1:22" x14ac:dyDescent="0.3">
      <c r="A9837" s="28">
        <f t="shared" si="15430"/>
        <v>205244</v>
      </c>
      <c r="B9837" s="7">
        <f t="shared" si="15496"/>
        <v>0</v>
      </c>
      <c r="C9837" s="7">
        <f t="shared" si="15497"/>
        <v>0</v>
      </c>
      <c r="D9837" s="7">
        <f t="shared" si="15499"/>
        <v>0</v>
      </c>
      <c r="F9837" s="13"/>
      <c r="G9837" s="2" t="str">
        <f t="shared" si="15500"/>
        <v/>
      </c>
      <c r="U9837" s="28">
        <f t="shared" si="15431"/>
        <v>205</v>
      </c>
      <c r="V9837" s="28">
        <f t="shared" si="15432"/>
        <v>244</v>
      </c>
    </row>
    <row r="9838" spans="1:22" x14ac:dyDescent="0.3">
      <c r="A9838" s="28">
        <f t="shared" si="15430"/>
        <v>205245</v>
      </c>
      <c r="F9838" s="13"/>
      <c r="U9838" s="28">
        <f t="shared" si="15431"/>
        <v>205</v>
      </c>
      <c r="V9838" s="28">
        <f t="shared" si="15432"/>
        <v>245</v>
      </c>
    </row>
    <row r="9839" spans="1:22" x14ac:dyDescent="0.3">
      <c r="A9839" s="28">
        <f t="shared" si="15430"/>
        <v>205246</v>
      </c>
      <c r="F9839" s="13"/>
      <c r="U9839" s="28">
        <f t="shared" si="15431"/>
        <v>205</v>
      </c>
      <c r="V9839" s="28">
        <f t="shared" si="15432"/>
        <v>246</v>
      </c>
    </row>
    <row r="9840" spans="1:22" x14ac:dyDescent="0.3">
      <c r="A9840" s="28">
        <f t="shared" si="15430"/>
        <v>205247</v>
      </c>
      <c r="F9840" s="13"/>
      <c r="U9840" s="28">
        <f t="shared" si="15431"/>
        <v>205</v>
      </c>
      <c r="V9840" s="28">
        <f t="shared" si="15432"/>
        <v>247</v>
      </c>
    </row>
    <row r="9841" spans="1:24" s="8" customFormat="1" x14ac:dyDescent="0.3"/>
    <row r="9842" spans="1:24" x14ac:dyDescent="0.3">
      <c r="A9842" s="28">
        <f t="shared" ref="A9842:A9888" si="15505">ROUND(CONCATENATE(U9842,V9842),0)</f>
        <v>206201</v>
      </c>
      <c r="B9842" s="63" t="s">
        <v>0</v>
      </c>
      <c r="C9842" s="63"/>
      <c r="D9842" s="71"/>
      <c r="E9842" s="71"/>
      <c r="F9842" s="71"/>
      <c r="G9842" s="71"/>
      <c r="H9842" s="71"/>
      <c r="U9842" s="28">
        <f t="shared" ref="U9842:U9890" si="15506">U9840+1</f>
        <v>206</v>
      </c>
      <c r="V9842" s="28">
        <v>201</v>
      </c>
    </row>
    <row r="9843" spans="1:24" x14ac:dyDescent="0.3">
      <c r="A9843" s="28">
        <f t="shared" si="15505"/>
        <v>206202</v>
      </c>
      <c r="B9843" s="72" t="s">
        <v>70</v>
      </c>
      <c r="C9843" s="73"/>
      <c r="D9843" s="30"/>
      <c r="E9843" s="66" t="s">
        <v>71</v>
      </c>
      <c r="F9843" s="66"/>
      <c r="G9843" s="74"/>
      <c r="H9843" s="74"/>
      <c r="U9843" s="28">
        <f t="shared" si="15431"/>
        <v>206</v>
      </c>
      <c r="V9843" s="28">
        <f t="shared" ref="V9843" si="15507">V9842+1</f>
        <v>202</v>
      </c>
    </row>
    <row r="9844" spans="1:24" x14ac:dyDescent="0.3">
      <c r="A9844" s="28">
        <f t="shared" si="15505"/>
        <v>206203</v>
      </c>
      <c r="B9844" s="75" t="s">
        <v>6</v>
      </c>
      <c r="C9844" s="75"/>
      <c r="D9844" s="71"/>
      <c r="E9844" s="71"/>
      <c r="F9844" s="71"/>
      <c r="G9844" s="71"/>
      <c r="H9844" s="71"/>
      <c r="U9844" s="28">
        <f t="shared" si="15431"/>
        <v>206</v>
      </c>
      <c r="V9844" s="28">
        <f t="shared" si="7434"/>
        <v>203</v>
      </c>
    </row>
    <row r="9845" spans="1:24" x14ac:dyDescent="0.3">
      <c r="A9845" s="28">
        <f t="shared" si="15505"/>
        <v>206204</v>
      </c>
      <c r="B9845" s="63" t="s">
        <v>7</v>
      </c>
      <c r="C9845" s="63"/>
      <c r="D9845" s="71"/>
      <c r="E9845" s="71"/>
      <c r="F9845" s="71"/>
      <c r="G9845" s="71"/>
      <c r="H9845" s="71"/>
      <c r="J9845" s="17"/>
      <c r="K9845" s="17" t="s">
        <v>53</v>
      </c>
      <c r="L9845" s="17" t="s">
        <v>54</v>
      </c>
      <c r="M9845" s="17" t="s">
        <v>55</v>
      </c>
      <c r="N9845" s="17" t="s">
        <v>56</v>
      </c>
      <c r="O9845" s="17" t="s">
        <v>57</v>
      </c>
      <c r="P9845" s="17" t="s">
        <v>2</v>
      </c>
      <c r="Q9845" s="17" t="s">
        <v>3</v>
      </c>
      <c r="R9845" s="17" t="s">
        <v>4</v>
      </c>
      <c r="S9845" s="17" t="s">
        <v>5</v>
      </c>
      <c r="U9845" s="28">
        <f t="shared" si="15431"/>
        <v>206</v>
      </c>
      <c r="V9845" s="28">
        <f t="shared" si="7434"/>
        <v>204</v>
      </c>
      <c r="X9845" s="1" t="s">
        <v>48</v>
      </c>
    </row>
    <row r="9846" spans="1:24" x14ac:dyDescent="0.3">
      <c r="A9846" s="28">
        <f t="shared" si="15505"/>
        <v>206205</v>
      </c>
      <c r="B9846" s="63" t="s">
        <v>9</v>
      </c>
      <c r="C9846" s="63"/>
      <c r="D9846" s="71"/>
      <c r="E9846" s="71"/>
      <c r="F9846" s="71"/>
      <c r="G9846" s="71"/>
      <c r="H9846" s="71"/>
      <c r="J9846" s="17">
        <f t="shared" ref="J9846" si="15508">COUNTA(B9858:B9867)</f>
        <v>0</v>
      </c>
      <c r="K9846" s="17">
        <f t="shared" ref="K9846" si="15509">IF(L9846-1&lt;2,0,L9846-1)</f>
        <v>0</v>
      </c>
      <c r="L9846" s="17">
        <f t="shared" ref="L9846" si="15510">IF(M9846-1&lt;2,0,M9846-1)</f>
        <v>0</v>
      </c>
      <c r="M9846" s="17">
        <f t="shared" ref="M9846" si="15511">IF(N9846-1&lt;2,0,N9846-1)</f>
        <v>0</v>
      </c>
      <c r="N9846" s="17">
        <f t="shared" ref="N9846" si="15512">IF(O9846-1&lt;2,0,O9846-1)</f>
        <v>0</v>
      </c>
      <c r="O9846" s="17">
        <f t="shared" ref="O9846" si="15513">IF(P9846-1&lt;2,0,P9846-1)</f>
        <v>0</v>
      </c>
      <c r="P9846" s="17">
        <f t="shared" ref="P9846" si="15514">IF(Q9846-1&lt;2,0,Q9846-1)</f>
        <v>0</v>
      </c>
      <c r="Q9846" s="17">
        <f t="shared" ref="Q9846" si="15515">IF(R9846-1&lt;2,0,R9846-1)</f>
        <v>0</v>
      </c>
      <c r="R9846" s="17">
        <f t="shared" ref="R9846" si="15516">IF(S9846-1&lt;2,0,S9846-1)</f>
        <v>0</v>
      </c>
      <c r="S9846" s="17">
        <f t="shared" ref="S9846" si="15517">J9846</f>
        <v>0</v>
      </c>
      <c r="U9846" s="28">
        <f t="shared" si="15431"/>
        <v>206</v>
      </c>
      <c r="V9846" s="28">
        <f t="shared" si="7434"/>
        <v>205</v>
      </c>
      <c r="X9846" s="1" t="s">
        <v>49</v>
      </c>
    </row>
    <row r="9847" spans="1:24" x14ac:dyDescent="0.3">
      <c r="A9847" s="28">
        <f t="shared" si="15505"/>
        <v>206206</v>
      </c>
      <c r="B9847" s="63" t="s">
        <v>10</v>
      </c>
      <c r="C9847" s="63"/>
      <c r="D9847" s="71"/>
      <c r="E9847" s="71"/>
      <c r="F9847" s="71"/>
      <c r="G9847" s="71"/>
      <c r="H9847" s="71"/>
      <c r="J9847" s="28" t="str">
        <f t="shared" ref="J9847" si="15518">CONCATENATE(J9846,1)</f>
        <v>01</v>
      </c>
      <c r="K9847" s="29">
        <f t="shared" ref="K9847" si="15519">IF(K9846=0,0,VLOOKUP(J9847,J9851:S9881,K9846,FALSE))</f>
        <v>0</v>
      </c>
      <c r="L9847" s="29">
        <f t="shared" ref="L9847" si="15520">IF(L9846=0,0,VLOOKUP(J9847,J9851:S9881,L9846,FALSE))</f>
        <v>0</v>
      </c>
      <c r="M9847" s="29">
        <f t="shared" ref="M9847" si="15521">IF(M9846=0,0,VLOOKUP(J9847,J9851:S9881,M9846,FALSE))</f>
        <v>0</v>
      </c>
      <c r="N9847" s="29">
        <f t="shared" ref="N9847" si="15522">IF(N9846=0,0,VLOOKUP(J9847,J9851:S9881,N9846,FALSE))</f>
        <v>0</v>
      </c>
      <c r="O9847" s="29">
        <f t="shared" ref="O9847" si="15523">IF(O9846=0,0,VLOOKUP(J9847,J9851:S9881,O9846,FALSE))</f>
        <v>0</v>
      </c>
      <c r="P9847" s="29">
        <f t="shared" ref="P9847" si="15524">IF(P9846=0,0,VLOOKUP(J9847,J9851:S9881,P9846,FALSE))</f>
        <v>0</v>
      </c>
      <c r="Q9847" s="29">
        <f t="shared" ref="Q9847" si="15525">IF(Q9846=0,0,VLOOKUP(J9847,J9851:S9881,Q9846,FALSE))</f>
        <v>0</v>
      </c>
      <c r="R9847" s="29">
        <f t="shared" ref="R9847" si="15526">IF(R9846=0,0,VLOOKUP(J9847,J9851:S9881,R9846,FALSE))</f>
        <v>0</v>
      </c>
      <c r="S9847" s="29">
        <f t="shared" ref="S9847" si="15527">IF(S9846=0,0,VLOOKUP(J9847,J9851:S9881,S9846,FALSE))</f>
        <v>0</v>
      </c>
      <c r="U9847" s="28">
        <f t="shared" si="15431"/>
        <v>206</v>
      </c>
      <c r="V9847" s="28">
        <f t="shared" si="7434"/>
        <v>206</v>
      </c>
      <c r="X9847" s="1" t="s">
        <v>50</v>
      </c>
    </row>
    <row r="9848" spans="1:24" x14ac:dyDescent="0.3">
      <c r="A9848" s="28">
        <f t="shared" si="15505"/>
        <v>206207</v>
      </c>
      <c r="B9848" s="63" t="s">
        <v>11</v>
      </c>
      <c r="C9848" s="63"/>
      <c r="D9848" s="64"/>
      <c r="E9848" s="64"/>
      <c r="F9848" s="64"/>
      <c r="G9848" s="64"/>
      <c r="H9848" s="64"/>
      <c r="J9848" s="28" t="str">
        <f t="shared" ref="J9848" si="15528">CONCATENATE(J9846,2)</f>
        <v>02</v>
      </c>
      <c r="K9848" s="22">
        <f t="shared" ref="K9848" si="15529">IF(K9846=0,0,VLOOKUP(J9848,J9851:S9881,K9846,FALSE))</f>
        <v>0</v>
      </c>
      <c r="L9848" s="22">
        <f t="shared" ref="L9848" si="15530">IF(L9846=0,0,VLOOKUP(J9848,J9851:S9881,L9846,FALSE))</f>
        <v>0</v>
      </c>
      <c r="M9848" s="22">
        <f t="shared" ref="M9848" si="15531">IF(M9846=0,0,VLOOKUP(J9848,J9851:S9881,M9846,FALSE))</f>
        <v>0</v>
      </c>
      <c r="N9848" s="22">
        <f t="shared" ref="N9848" si="15532">IF(N9846=0,0,VLOOKUP(J9848,J9851:S9881,N9846,FALSE))</f>
        <v>0</v>
      </c>
      <c r="O9848" s="22">
        <f t="shared" ref="O9848" si="15533">IF(O9846=0,0,VLOOKUP(J9848,J9851:S9881,O9846,FALSE))</f>
        <v>0</v>
      </c>
      <c r="P9848" s="22">
        <f t="shared" ref="P9848" si="15534">IF(P9846=0,0,VLOOKUP(J9848,J9851:S9881,P9846,FALSE))</f>
        <v>0</v>
      </c>
      <c r="Q9848" s="22">
        <f t="shared" ref="Q9848" si="15535">IF(Q9846=0,0,VLOOKUP(J9848,J9851:S9881,Q9846,FALSE))</f>
        <v>0</v>
      </c>
      <c r="R9848" s="22">
        <f t="shared" ref="R9848" si="15536">IF(R9846=0,0,VLOOKUP(J9848,J9851:S9881,R9846,FALSE))</f>
        <v>0</v>
      </c>
      <c r="S9848" s="22">
        <f t="shared" ref="S9848" si="15537">IF(S9846=0,0,VLOOKUP(J9848,J9851:S9881,S9846,FALSE))</f>
        <v>0</v>
      </c>
      <c r="U9848" s="28">
        <f t="shared" si="15431"/>
        <v>206</v>
      </c>
      <c r="V9848" s="28">
        <f t="shared" si="7434"/>
        <v>207</v>
      </c>
    </row>
    <row r="9849" spans="1:24" x14ac:dyDescent="0.3">
      <c r="A9849" s="28">
        <f t="shared" si="15505"/>
        <v>206208</v>
      </c>
      <c r="B9849" s="63" t="s">
        <v>12</v>
      </c>
      <c r="C9849" s="63"/>
      <c r="D9849" s="65"/>
      <c r="E9849" s="65"/>
      <c r="F9849" s="65"/>
      <c r="G9849" s="65"/>
      <c r="H9849" s="65"/>
      <c r="J9849" s="28" t="str">
        <f t="shared" ref="J9849" si="15538">CONCATENATE(J9846,3)</f>
        <v>03</v>
      </c>
      <c r="K9849" s="22"/>
      <c r="L9849" s="22"/>
      <c r="M9849" s="22"/>
      <c r="N9849" s="22" t="s">
        <v>58</v>
      </c>
      <c r="O9849" s="29">
        <f t="shared" ref="O9849" si="15539">J9846-2</f>
        <v>-2</v>
      </c>
      <c r="P9849" s="22" t="s">
        <v>59</v>
      </c>
      <c r="Q9849" s="29" t="e">
        <f t="shared" ref="Q9849" si="15540">VLOOKUP(J9849,J9851:S9881,3,FALSE)</f>
        <v>#N/A</v>
      </c>
      <c r="R9849" s="22" t="s">
        <v>60</v>
      </c>
      <c r="S9849" s="22" t="e">
        <f t="shared" ref="S9849" si="15541">VLOOKUP(J9849,J9851:S9881,2,FALSE)</f>
        <v>#N/A</v>
      </c>
      <c r="U9849" s="28">
        <f t="shared" si="15431"/>
        <v>206</v>
      </c>
      <c r="V9849" s="28">
        <f t="shared" si="7434"/>
        <v>208</v>
      </c>
    </row>
    <row r="9850" spans="1:24" x14ac:dyDescent="0.3">
      <c r="A9850" s="28">
        <f t="shared" si="15505"/>
        <v>206209</v>
      </c>
      <c r="B9850" s="63" t="s">
        <v>13</v>
      </c>
      <c r="C9850" s="63"/>
      <c r="D9850" s="15"/>
      <c r="E9850" s="66" t="s">
        <v>14</v>
      </c>
      <c r="F9850" s="66"/>
      <c r="G9850" s="66"/>
      <c r="H9850" s="6" t="s">
        <v>64</v>
      </c>
      <c r="J9850" s="17"/>
      <c r="K9850" s="17">
        <v>3</v>
      </c>
      <c r="L9850" s="17">
        <v>3</v>
      </c>
      <c r="M9850" s="17"/>
      <c r="N9850" s="17"/>
      <c r="O9850" s="17"/>
      <c r="P9850" s="17"/>
      <c r="Q9850" s="17"/>
      <c r="R9850" s="17"/>
      <c r="S9850" s="17"/>
      <c r="U9850" s="28">
        <f t="shared" si="15431"/>
        <v>206</v>
      </c>
      <c r="V9850" s="28">
        <f t="shared" si="7434"/>
        <v>209</v>
      </c>
    </row>
    <row r="9851" spans="1:24" x14ac:dyDescent="0.3">
      <c r="A9851" s="28">
        <f t="shared" si="15505"/>
        <v>206210</v>
      </c>
      <c r="B9851" s="63" t="s">
        <v>15</v>
      </c>
      <c r="C9851" s="63"/>
      <c r="D9851" s="2">
        <f t="shared" ref="D9851" si="15542">MIN(B9858:B9867)</f>
        <v>0</v>
      </c>
      <c r="E9851" s="3" t="s">
        <v>16</v>
      </c>
      <c r="F9851" s="2">
        <f t="shared" ref="F9851" si="15543">MAX(B9858:B9867)</f>
        <v>0</v>
      </c>
      <c r="G9851" s="4" t="str">
        <f t="shared" ref="G9851" si="15544">IF(H9850="","",H9850)</f>
        <v>°C</v>
      </c>
      <c r="H9851" s="14"/>
      <c r="J9851" s="28" t="str">
        <f t="shared" ref="J9851" si="15545">CONCATENATE(K9850,1)</f>
        <v>31</v>
      </c>
      <c r="K9851" s="22" t="e">
        <f t="array" ref="K9851:L9853">LINEST(B9858:B9860,C9858:C9860^{1},TRUE,TRUE)</f>
        <v>#VALUE!</v>
      </c>
      <c r="L9851" s="22" t="e">
        <v>#VALUE!</v>
      </c>
      <c r="M9851" s="17"/>
      <c r="N9851" s="17"/>
      <c r="O9851" s="17"/>
      <c r="P9851" s="17"/>
      <c r="Q9851" s="17"/>
      <c r="R9851" s="17"/>
      <c r="S9851" s="17"/>
      <c r="U9851" s="28">
        <f t="shared" si="15431"/>
        <v>206</v>
      </c>
      <c r="V9851" s="28">
        <f t="shared" si="7434"/>
        <v>210</v>
      </c>
    </row>
    <row r="9852" spans="1:24" x14ac:dyDescent="0.3">
      <c r="A9852" s="28">
        <f t="shared" si="15505"/>
        <v>206211</v>
      </c>
      <c r="J9852" s="28" t="str">
        <f t="shared" ref="J9852" si="15546">CONCATENATE(K9850,2)</f>
        <v>32</v>
      </c>
      <c r="K9852" s="22" t="e">
        <v>#VALUE!</v>
      </c>
      <c r="L9852" s="22" t="e">
        <v>#VALUE!</v>
      </c>
      <c r="M9852" s="17"/>
      <c r="N9852" s="17"/>
      <c r="O9852" s="17"/>
      <c r="P9852" s="17"/>
      <c r="Q9852" s="17"/>
      <c r="R9852" s="17"/>
      <c r="S9852" s="17"/>
      <c r="U9852" s="28">
        <f t="shared" si="15431"/>
        <v>206</v>
      </c>
      <c r="V9852" s="28">
        <f t="shared" si="7434"/>
        <v>211</v>
      </c>
    </row>
    <row r="9853" spans="1:24" x14ac:dyDescent="0.3">
      <c r="A9853" s="28">
        <f t="shared" si="15505"/>
        <v>206212</v>
      </c>
      <c r="B9853" s="67" t="s">
        <v>17</v>
      </c>
      <c r="C9853" s="67"/>
      <c r="D9853" s="67"/>
      <c r="E9853" s="67"/>
      <c r="F9853" s="67"/>
      <c r="G9853" s="68" t="s">
        <v>31</v>
      </c>
      <c r="H9853" s="69"/>
      <c r="J9853" s="28" t="str">
        <f t="shared" ref="J9853" si="15547">CONCATENATE(K9850,3)</f>
        <v>33</v>
      </c>
      <c r="K9853" s="22" t="e">
        <v>#VALUE!</v>
      </c>
      <c r="L9853" s="22" t="e">
        <v>#VALUE!</v>
      </c>
      <c r="M9853" s="17"/>
      <c r="N9853" s="17"/>
      <c r="O9853" s="17"/>
      <c r="P9853" s="17"/>
      <c r="Q9853" s="17"/>
      <c r="R9853" s="17"/>
      <c r="S9853" s="17"/>
      <c r="U9853" s="28">
        <f t="shared" si="15431"/>
        <v>206</v>
      </c>
      <c r="V9853" s="28">
        <f t="shared" si="7434"/>
        <v>212</v>
      </c>
    </row>
    <row r="9854" spans="1:24" x14ac:dyDescent="0.3">
      <c r="A9854" s="28">
        <f t="shared" si="15505"/>
        <v>206213</v>
      </c>
      <c r="B9854" s="66" t="s">
        <v>18</v>
      </c>
      <c r="C9854" s="66"/>
      <c r="D9854" s="66"/>
      <c r="E9854" s="66" t="str">
        <f t="shared" ref="E9854" si="15548">IF(D9847="","",D9847)</f>
        <v/>
      </c>
      <c r="F9854" s="66"/>
      <c r="G9854" s="4" t="s">
        <v>18</v>
      </c>
      <c r="H9854" s="16"/>
      <c r="J9854" s="17"/>
      <c r="K9854" s="17">
        <v>4</v>
      </c>
      <c r="L9854" s="17">
        <v>4</v>
      </c>
      <c r="M9854" s="17">
        <v>4</v>
      </c>
      <c r="N9854" s="17"/>
      <c r="O9854" s="17"/>
      <c r="P9854" s="17"/>
      <c r="Q9854" s="17"/>
      <c r="R9854" s="17"/>
      <c r="S9854" s="17"/>
      <c r="U9854" s="28">
        <f t="shared" si="15431"/>
        <v>206</v>
      </c>
      <c r="V9854" s="28">
        <f t="shared" si="7434"/>
        <v>213</v>
      </c>
    </row>
    <row r="9855" spans="1:24" ht="15" customHeight="1" x14ac:dyDescent="0.3">
      <c r="A9855" s="28">
        <f t="shared" si="15505"/>
        <v>206214</v>
      </c>
      <c r="B9855" s="5" t="s">
        <v>19</v>
      </c>
      <c r="C9855" s="5" t="s">
        <v>20</v>
      </c>
      <c r="D9855" s="5" t="s">
        <v>21</v>
      </c>
      <c r="E9855" s="5"/>
      <c r="F9855" s="70" t="s">
        <v>33</v>
      </c>
      <c r="G9855" s="5" t="s">
        <v>19</v>
      </c>
      <c r="H9855" s="5" t="s">
        <v>20</v>
      </c>
      <c r="J9855" s="28" t="str">
        <f t="shared" ref="J9855" si="15549">CONCATENATE(K9854,1)</f>
        <v>41</v>
      </c>
      <c r="K9855" s="22" t="e">
        <f t="array" ref="K9855:M9857">LINEST(B9858:B9861,C9858:C9861^{1,2},TRUE,TRUE)</f>
        <v>#VALUE!</v>
      </c>
      <c r="L9855" s="22" t="e">
        <v>#VALUE!</v>
      </c>
      <c r="M9855" s="22" t="e">
        <v>#VALUE!</v>
      </c>
      <c r="N9855" s="17"/>
      <c r="O9855" s="17"/>
      <c r="P9855" s="17"/>
      <c r="Q9855" s="17"/>
      <c r="R9855" s="17"/>
      <c r="S9855" s="17"/>
      <c r="U9855" s="28">
        <f t="shared" si="15431"/>
        <v>206</v>
      </c>
      <c r="V9855" s="28">
        <f t="shared" si="7434"/>
        <v>214</v>
      </c>
    </row>
    <row r="9856" spans="1:24" x14ac:dyDescent="0.3">
      <c r="A9856" s="28">
        <f t="shared" si="15505"/>
        <v>206215</v>
      </c>
      <c r="B9856" s="5" t="s">
        <v>22</v>
      </c>
      <c r="C9856" s="5" t="s">
        <v>23</v>
      </c>
      <c r="D9856" s="5" t="s">
        <v>24</v>
      </c>
      <c r="E9856" s="5" t="s">
        <v>32</v>
      </c>
      <c r="F9856" s="70"/>
      <c r="G9856" s="5" t="s">
        <v>22</v>
      </c>
      <c r="H9856" s="5" t="s">
        <v>23</v>
      </c>
      <c r="J9856" s="28" t="str">
        <f t="shared" ref="J9856" si="15550">CONCATENATE(K9854,2)</f>
        <v>42</v>
      </c>
      <c r="K9856" s="22" t="e">
        <v>#VALUE!</v>
      </c>
      <c r="L9856" s="22" t="e">
        <v>#VALUE!</v>
      </c>
      <c r="M9856" s="22" t="e">
        <v>#VALUE!</v>
      </c>
      <c r="N9856" s="17"/>
      <c r="O9856" s="17"/>
      <c r="P9856" s="17"/>
      <c r="Q9856" s="17"/>
      <c r="R9856" s="17"/>
      <c r="S9856" s="17"/>
      <c r="U9856" s="28">
        <f t="shared" si="15431"/>
        <v>206</v>
      </c>
      <c r="V9856" s="28">
        <f t="shared" si="7434"/>
        <v>215</v>
      </c>
    </row>
    <row r="9857" spans="1:22" x14ac:dyDescent="0.3">
      <c r="A9857" s="28">
        <f t="shared" si="15505"/>
        <v>206216</v>
      </c>
      <c r="B9857" s="6" t="str">
        <f t="shared" ref="B9857" si="15551">IF(H9850="","",H9850)</f>
        <v>°C</v>
      </c>
      <c r="C9857" s="6" t="str">
        <f t="shared" ref="C9857" si="15552">IF(H9850="","",H9850)</f>
        <v>°C</v>
      </c>
      <c r="D9857" s="6" t="str">
        <f t="shared" ref="D9857" si="15553">IF(H9850="","",H9850)</f>
        <v>°C</v>
      </c>
      <c r="E9857" s="6"/>
      <c r="F9857" s="6"/>
      <c r="G9857" s="6" t="str">
        <f t="shared" ref="G9857" si="15554">IF(H9850="","",H9850)</f>
        <v>°C</v>
      </c>
      <c r="H9857" s="6" t="str">
        <f t="shared" ref="H9857" si="15555">IF(H9850="","",H9850)</f>
        <v>°C</v>
      </c>
      <c r="J9857" s="28" t="str">
        <f t="shared" ref="J9857" si="15556">CONCATENATE(K9854,3)</f>
        <v>43</v>
      </c>
      <c r="K9857" s="22" t="e">
        <v>#VALUE!</v>
      </c>
      <c r="L9857" s="22" t="e">
        <v>#VALUE!</v>
      </c>
      <c r="M9857" s="22" t="e">
        <v>#VALUE!</v>
      </c>
      <c r="N9857" s="17"/>
      <c r="O9857" s="17"/>
      <c r="P9857" s="17"/>
      <c r="Q9857" s="17"/>
      <c r="R9857" s="17"/>
      <c r="S9857" s="17"/>
      <c r="U9857" s="28">
        <f t="shared" si="15431"/>
        <v>206</v>
      </c>
      <c r="V9857" s="28">
        <f t="shared" si="7434"/>
        <v>216</v>
      </c>
    </row>
    <row r="9858" spans="1:22" x14ac:dyDescent="0.3">
      <c r="A9858" s="28">
        <f t="shared" si="15505"/>
        <v>206217</v>
      </c>
      <c r="B9858" s="26"/>
      <c r="C9858" s="26"/>
      <c r="D9858" s="26"/>
      <c r="E9858" s="9"/>
      <c r="F9858" s="26"/>
      <c r="G9858" s="27"/>
      <c r="H9858" s="27"/>
      <c r="J9858" s="17"/>
      <c r="K9858" s="17">
        <v>5</v>
      </c>
      <c r="L9858" s="17">
        <v>5</v>
      </c>
      <c r="M9858" s="17">
        <v>5</v>
      </c>
      <c r="N9858" s="17">
        <v>5</v>
      </c>
      <c r="O9858" s="17"/>
      <c r="P9858" s="17"/>
      <c r="Q9858" s="17"/>
      <c r="R9858" s="17"/>
      <c r="S9858" s="17"/>
      <c r="U9858" s="28">
        <f t="shared" si="15431"/>
        <v>206</v>
      </c>
      <c r="V9858" s="28">
        <f t="shared" ref="V9858:V9888" si="15557">V9857+1</f>
        <v>217</v>
      </c>
    </row>
    <row r="9859" spans="1:22" x14ac:dyDescent="0.3">
      <c r="A9859" s="28">
        <f t="shared" si="15505"/>
        <v>206218</v>
      </c>
      <c r="B9859" s="26"/>
      <c r="C9859" s="26"/>
      <c r="D9859" s="26"/>
      <c r="E9859" s="9"/>
      <c r="F9859" s="26"/>
      <c r="G9859" s="27"/>
      <c r="H9859" s="27"/>
      <c r="J9859" s="28" t="str">
        <f t="shared" ref="J9859" si="15558">CONCATENATE(K9858,1)</f>
        <v>51</v>
      </c>
      <c r="K9859" s="22" t="e">
        <f t="array" ref="K9859:N9861">LINEST(B9858:B9862,C9858:C9862^{1,2,3},TRUE,TRUE)</f>
        <v>#VALUE!</v>
      </c>
      <c r="L9859" s="22" t="e">
        <v>#VALUE!</v>
      </c>
      <c r="M9859" s="22" t="e">
        <v>#VALUE!</v>
      </c>
      <c r="N9859" s="22" t="e">
        <v>#VALUE!</v>
      </c>
      <c r="O9859" s="17"/>
      <c r="P9859" s="17"/>
      <c r="Q9859" s="17"/>
      <c r="R9859" s="17"/>
      <c r="S9859" s="17"/>
      <c r="U9859" s="28">
        <f t="shared" ref="U9859:U9922" si="15559">U9858</f>
        <v>206</v>
      </c>
      <c r="V9859" s="28">
        <f t="shared" si="15557"/>
        <v>218</v>
      </c>
    </row>
    <row r="9860" spans="1:22" x14ac:dyDescent="0.3">
      <c r="A9860" s="28">
        <f t="shared" si="15505"/>
        <v>206219</v>
      </c>
      <c r="B9860" s="26"/>
      <c r="C9860" s="26"/>
      <c r="D9860" s="26"/>
      <c r="E9860" s="9"/>
      <c r="F9860" s="26"/>
      <c r="G9860" s="27"/>
      <c r="H9860" s="27"/>
      <c r="J9860" s="28" t="str">
        <f t="shared" ref="J9860" si="15560">CONCATENATE(K9858,2)</f>
        <v>52</v>
      </c>
      <c r="K9860" s="22" t="e">
        <v>#VALUE!</v>
      </c>
      <c r="L9860" s="22" t="e">
        <v>#VALUE!</v>
      </c>
      <c r="M9860" s="22" t="e">
        <v>#VALUE!</v>
      </c>
      <c r="N9860" s="22" t="e">
        <v>#VALUE!</v>
      </c>
      <c r="O9860" s="17"/>
      <c r="P9860" s="17"/>
      <c r="Q9860" s="17"/>
      <c r="R9860" s="17"/>
      <c r="S9860" s="17"/>
      <c r="U9860" s="28">
        <f t="shared" si="15559"/>
        <v>206</v>
      </c>
      <c r="V9860" s="28">
        <f t="shared" si="15557"/>
        <v>219</v>
      </c>
    </row>
    <row r="9861" spans="1:22" x14ac:dyDescent="0.3">
      <c r="A9861" s="28">
        <f t="shared" si="15505"/>
        <v>206220</v>
      </c>
      <c r="B9861" s="26"/>
      <c r="C9861" s="26"/>
      <c r="D9861" s="26"/>
      <c r="E9861" s="9"/>
      <c r="F9861" s="26"/>
      <c r="G9861" s="27"/>
      <c r="H9861" s="27"/>
      <c r="J9861" s="28" t="str">
        <f t="shared" ref="J9861" si="15561">CONCATENATE(K9858,3)</f>
        <v>53</v>
      </c>
      <c r="K9861" s="22" t="e">
        <v>#VALUE!</v>
      </c>
      <c r="L9861" s="22" t="e">
        <v>#VALUE!</v>
      </c>
      <c r="M9861" s="22" t="e">
        <v>#VALUE!</v>
      </c>
      <c r="N9861" s="22" t="e">
        <v>#VALUE!</v>
      </c>
      <c r="O9861" s="17"/>
      <c r="P9861" s="17"/>
      <c r="Q9861" s="17"/>
      <c r="R9861" s="17"/>
      <c r="S9861" s="17"/>
      <c r="U9861" s="28">
        <f t="shared" si="15559"/>
        <v>206</v>
      </c>
      <c r="V9861" s="28">
        <f t="shared" si="15557"/>
        <v>220</v>
      </c>
    </row>
    <row r="9862" spans="1:22" x14ac:dyDescent="0.3">
      <c r="A9862" s="28">
        <f t="shared" si="15505"/>
        <v>206221</v>
      </c>
      <c r="B9862" s="26"/>
      <c r="C9862" s="26"/>
      <c r="D9862" s="26"/>
      <c r="E9862" s="9"/>
      <c r="F9862" s="26"/>
      <c r="G9862" s="27"/>
      <c r="H9862" s="27"/>
      <c r="J9862" s="17"/>
      <c r="K9862" s="17">
        <v>6</v>
      </c>
      <c r="L9862" s="17">
        <v>6</v>
      </c>
      <c r="M9862" s="17">
        <v>6</v>
      </c>
      <c r="N9862" s="17">
        <v>6</v>
      </c>
      <c r="O9862" s="17">
        <v>6</v>
      </c>
      <c r="P9862" s="17"/>
      <c r="Q9862" s="17"/>
      <c r="R9862" s="17"/>
      <c r="S9862" s="17"/>
      <c r="U9862" s="28">
        <f t="shared" si="15559"/>
        <v>206</v>
      </c>
      <c r="V9862" s="28">
        <f t="shared" si="15557"/>
        <v>221</v>
      </c>
    </row>
    <row r="9863" spans="1:22" x14ac:dyDescent="0.3">
      <c r="A9863" s="28">
        <f t="shared" si="15505"/>
        <v>206222</v>
      </c>
      <c r="B9863" s="26"/>
      <c r="C9863" s="26"/>
      <c r="D9863" s="26"/>
      <c r="E9863" s="9"/>
      <c r="F9863" s="26"/>
      <c r="G9863" s="27"/>
      <c r="H9863" s="27"/>
      <c r="J9863" s="28" t="str">
        <f t="shared" ref="J9863" si="15562">CONCATENATE(K9862,1)</f>
        <v>61</v>
      </c>
      <c r="K9863" s="22" t="e">
        <f t="array" ref="K9863:O9865">LINEST(B9858:B9863,C9858:C9863^{1,2,3,4},TRUE,TRUE)</f>
        <v>#VALUE!</v>
      </c>
      <c r="L9863" s="22" t="e">
        <v>#VALUE!</v>
      </c>
      <c r="M9863" s="22" t="e">
        <v>#VALUE!</v>
      </c>
      <c r="N9863" s="22" t="e">
        <v>#VALUE!</v>
      </c>
      <c r="O9863" s="22" t="e">
        <v>#VALUE!</v>
      </c>
      <c r="P9863" s="17"/>
      <c r="Q9863" s="17"/>
      <c r="R9863" s="17"/>
      <c r="S9863" s="17"/>
      <c r="U9863" s="28">
        <f t="shared" si="15559"/>
        <v>206</v>
      </c>
      <c r="V9863" s="28">
        <f t="shared" si="15557"/>
        <v>222</v>
      </c>
    </row>
    <row r="9864" spans="1:22" x14ac:dyDescent="0.3">
      <c r="A9864" s="28">
        <f t="shared" si="15505"/>
        <v>206223</v>
      </c>
      <c r="B9864" s="26"/>
      <c r="C9864" s="26"/>
      <c r="D9864" s="26"/>
      <c r="E9864" s="9"/>
      <c r="F9864" s="26"/>
      <c r="G9864" s="27"/>
      <c r="H9864" s="27"/>
      <c r="J9864" s="28" t="str">
        <f t="shared" ref="J9864" si="15563">CONCATENATE(K9862,2)</f>
        <v>62</v>
      </c>
      <c r="K9864" s="22" t="e">
        <v>#VALUE!</v>
      </c>
      <c r="L9864" s="22" t="e">
        <v>#VALUE!</v>
      </c>
      <c r="M9864" s="22" t="e">
        <v>#VALUE!</v>
      </c>
      <c r="N9864" s="22" t="e">
        <v>#VALUE!</v>
      </c>
      <c r="O9864" s="22" t="e">
        <v>#VALUE!</v>
      </c>
      <c r="P9864" s="17"/>
      <c r="Q9864" s="17"/>
      <c r="R9864" s="17"/>
      <c r="S9864" s="17"/>
      <c r="U9864" s="28">
        <f t="shared" si="15559"/>
        <v>206</v>
      </c>
      <c r="V9864" s="28">
        <f t="shared" si="15557"/>
        <v>223</v>
      </c>
    </row>
    <row r="9865" spans="1:22" x14ac:dyDescent="0.3">
      <c r="A9865" s="28">
        <f t="shared" si="15505"/>
        <v>206224</v>
      </c>
      <c r="B9865" s="26"/>
      <c r="C9865" s="26"/>
      <c r="D9865" s="26"/>
      <c r="E9865" s="9"/>
      <c r="F9865" s="26"/>
      <c r="G9865" s="27"/>
      <c r="H9865" s="27"/>
      <c r="J9865" s="28" t="str">
        <f t="shared" ref="J9865" si="15564">CONCATENATE(K9862,3)</f>
        <v>63</v>
      </c>
      <c r="K9865" s="22" t="e">
        <v>#VALUE!</v>
      </c>
      <c r="L9865" s="22" t="e">
        <v>#VALUE!</v>
      </c>
      <c r="M9865" s="22" t="e">
        <v>#VALUE!</v>
      </c>
      <c r="N9865" s="22" t="e">
        <v>#VALUE!</v>
      </c>
      <c r="O9865" s="22" t="e">
        <v>#VALUE!</v>
      </c>
      <c r="P9865" s="17"/>
      <c r="Q9865" s="17"/>
      <c r="R9865" s="17"/>
      <c r="S9865" s="17"/>
      <c r="U9865" s="28">
        <f t="shared" si="15559"/>
        <v>206</v>
      </c>
      <c r="V9865" s="28">
        <f t="shared" si="15557"/>
        <v>224</v>
      </c>
    </row>
    <row r="9866" spans="1:22" x14ac:dyDescent="0.3">
      <c r="A9866" s="28">
        <f t="shared" si="15505"/>
        <v>206225</v>
      </c>
      <c r="B9866" s="26"/>
      <c r="C9866" s="26"/>
      <c r="D9866" s="26"/>
      <c r="E9866" s="9"/>
      <c r="F9866" s="26"/>
      <c r="G9866" s="27"/>
      <c r="H9866" s="27"/>
      <c r="J9866" s="17"/>
      <c r="K9866" s="17">
        <v>7</v>
      </c>
      <c r="L9866" s="17">
        <v>7</v>
      </c>
      <c r="M9866" s="17">
        <v>7</v>
      </c>
      <c r="N9866" s="17">
        <v>7</v>
      </c>
      <c r="O9866" s="17">
        <v>7</v>
      </c>
      <c r="P9866" s="17">
        <v>7</v>
      </c>
      <c r="Q9866" s="17"/>
      <c r="R9866" s="17"/>
      <c r="S9866" s="17"/>
      <c r="U9866" s="28">
        <f t="shared" si="15559"/>
        <v>206</v>
      </c>
      <c r="V9866" s="28">
        <f t="shared" si="15557"/>
        <v>225</v>
      </c>
    </row>
    <row r="9867" spans="1:22" x14ac:dyDescent="0.3">
      <c r="A9867" s="28">
        <f t="shared" si="15505"/>
        <v>206226</v>
      </c>
      <c r="B9867" s="26"/>
      <c r="C9867" s="26"/>
      <c r="D9867" s="26"/>
      <c r="E9867" s="9"/>
      <c r="F9867" s="26"/>
      <c r="G9867" s="27"/>
      <c r="H9867" s="27"/>
      <c r="J9867" s="28" t="str">
        <f t="shared" ref="J9867" si="15565">CONCATENATE(K9866,1)</f>
        <v>71</v>
      </c>
      <c r="K9867" s="22" t="e">
        <f t="array" ref="K9867:P9869">LINEST(B9858:B9864,C9858:C9864^{1,2,3,4,5},TRUE,TRUE)</f>
        <v>#VALUE!</v>
      </c>
      <c r="L9867" s="22" t="e">
        <v>#VALUE!</v>
      </c>
      <c r="M9867" s="22" t="e">
        <v>#VALUE!</v>
      </c>
      <c r="N9867" s="22" t="e">
        <v>#VALUE!</v>
      </c>
      <c r="O9867" s="22" t="e">
        <v>#VALUE!</v>
      </c>
      <c r="P9867" s="22" t="e">
        <v>#VALUE!</v>
      </c>
      <c r="Q9867" s="17"/>
      <c r="R9867" s="17"/>
      <c r="S9867" s="17"/>
      <c r="U9867" s="28">
        <f t="shared" si="15559"/>
        <v>206</v>
      </c>
      <c r="V9867" s="28">
        <f t="shared" si="15557"/>
        <v>226</v>
      </c>
    </row>
    <row r="9868" spans="1:22" x14ac:dyDescent="0.3">
      <c r="A9868" s="28">
        <f t="shared" si="15505"/>
        <v>206227</v>
      </c>
      <c r="B9868" s="2">
        <f t="shared" ref="B9868" si="15566">COUNT(B9858:B9867)-2</f>
        <v>-2</v>
      </c>
      <c r="J9868" s="28" t="str">
        <f t="shared" ref="J9868" si="15567">CONCATENATE(K9866,2)</f>
        <v>72</v>
      </c>
      <c r="K9868" s="22" t="e">
        <v>#VALUE!</v>
      </c>
      <c r="L9868" s="22" t="e">
        <v>#VALUE!</v>
      </c>
      <c r="M9868" s="22" t="e">
        <v>#VALUE!</v>
      </c>
      <c r="N9868" s="22" t="e">
        <v>#VALUE!</v>
      </c>
      <c r="O9868" s="22" t="e">
        <v>#VALUE!</v>
      </c>
      <c r="P9868" s="22" t="e">
        <v>#VALUE!</v>
      </c>
      <c r="Q9868" s="17"/>
      <c r="R9868" s="17"/>
      <c r="S9868" s="17"/>
      <c r="U9868" s="28">
        <f t="shared" si="15559"/>
        <v>206</v>
      </c>
      <c r="V9868" s="28">
        <f t="shared" si="15557"/>
        <v>227</v>
      </c>
    </row>
    <row r="9869" spans="1:22" x14ac:dyDescent="0.3">
      <c r="A9869" s="28">
        <f t="shared" si="15505"/>
        <v>206228</v>
      </c>
      <c r="J9869" s="28" t="str">
        <f t="shared" ref="J9869" si="15568">CONCATENATE(K9866,3)</f>
        <v>73</v>
      </c>
      <c r="K9869" s="22" t="e">
        <v>#VALUE!</v>
      </c>
      <c r="L9869" s="22" t="e">
        <v>#VALUE!</v>
      </c>
      <c r="M9869" s="22" t="e">
        <v>#VALUE!</v>
      </c>
      <c r="N9869" s="22" t="e">
        <v>#VALUE!</v>
      </c>
      <c r="O9869" s="22" t="e">
        <v>#VALUE!</v>
      </c>
      <c r="P9869" s="22" t="e">
        <v>#VALUE!</v>
      </c>
      <c r="Q9869" s="17"/>
      <c r="R9869" s="17"/>
      <c r="S9869" s="17"/>
      <c r="U9869" s="28">
        <f t="shared" si="15559"/>
        <v>206</v>
      </c>
      <c r="V9869" s="28">
        <f t="shared" si="15557"/>
        <v>228</v>
      </c>
    </row>
    <row r="9870" spans="1:22" x14ac:dyDescent="0.3">
      <c r="A9870" s="28">
        <f t="shared" si="15505"/>
        <v>206229</v>
      </c>
      <c r="B9870" s="66" t="s">
        <v>25</v>
      </c>
      <c r="C9870" s="66"/>
      <c r="D9870" s="66"/>
      <c r="E9870" s="66"/>
      <c r="F9870" s="66"/>
      <c r="G9870" s="66"/>
      <c r="H9870" s="66"/>
      <c r="J9870" s="17"/>
      <c r="K9870" s="17">
        <v>8</v>
      </c>
      <c r="L9870" s="17">
        <v>8</v>
      </c>
      <c r="M9870" s="17">
        <v>8</v>
      </c>
      <c r="N9870" s="17">
        <v>8</v>
      </c>
      <c r="O9870" s="17">
        <v>8</v>
      </c>
      <c r="P9870" s="17">
        <v>8</v>
      </c>
      <c r="Q9870" s="17">
        <v>8</v>
      </c>
      <c r="R9870" s="17"/>
      <c r="S9870" s="17"/>
      <c r="U9870" s="28">
        <f t="shared" si="15559"/>
        <v>206</v>
      </c>
      <c r="V9870" s="28">
        <f t="shared" si="15557"/>
        <v>229</v>
      </c>
    </row>
    <row r="9871" spans="1:22" x14ac:dyDescent="0.3">
      <c r="A9871" s="28">
        <f t="shared" si="15505"/>
        <v>206230</v>
      </c>
      <c r="B9871" s="71"/>
      <c r="C9871" s="71"/>
      <c r="D9871" s="71"/>
      <c r="E9871" s="71"/>
      <c r="F9871" s="71"/>
      <c r="G9871" s="71"/>
      <c r="H9871" s="71"/>
      <c r="J9871" s="28" t="str">
        <f t="shared" ref="J9871" si="15569">CONCATENATE(K9870,1)</f>
        <v>81</v>
      </c>
      <c r="K9871" s="22" t="e">
        <f t="array" ref="K9871:Q9873">LINEST(B9858:B9865,C9858:C9865^{1,2,3,4,5,6},TRUE,TRUE)</f>
        <v>#VALUE!</v>
      </c>
      <c r="L9871" s="22" t="e">
        <v>#VALUE!</v>
      </c>
      <c r="M9871" s="22" t="e">
        <v>#VALUE!</v>
      </c>
      <c r="N9871" s="22" t="e">
        <v>#VALUE!</v>
      </c>
      <c r="O9871" s="22" t="e">
        <v>#VALUE!</v>
      </c>
      <c r="P9871" s="22" t="e">
        <v>#VALUE!</v>
      </c>
      <c r="Q9871" s="22" t="e">
        <v>#VALUE!</v>
      </c>
      <c r="R9871" s="17"/>
      <c r="S9871" s="17"/>
      <c r="U9871" s="28">
        <f t="shared" si="15559"/>
        <v>206</v>
      </c>
      <c r="V9871" s="28">
        <f t="shared" si="15557"/>
        <v>230</v>
      </c>
    </row>
    <row r="9872" spans="1:22" x14ac:dyDescent="0.3">
      <c r="A9872" s="28">
        <f t="shared" si="15505"/>
        <v>206231</v>
      </c>
      <c r="B9872" s="71"/>
      <c r="C9872" s="71"/>
      <c r="D9872" s="71"/>
      <c r="E9872" s="71"/>
      <c r="F9872" s="71"/>
      <c r="G9872" s="71"/>
      <c r="H9872" s="71"/>
      <c r="J9872" s="28" t="str">
        <f t="shared" ref="J9872" si="15570">CONCATENATE(K9870,2)</f>
        <v>82</v>
      </c>
      <c r="K9872" s="22" t="e">
        <v>#VALUE!</v>
      </c>
      <c r="L9872" s="22" t="e">
        <v>#VALUE!</v>
      </c>
      <c r="M9872" s="22" t="e">
        <v>#VALUE!</v>
      </c>
      <c r="N9872" s="22" t="e">
        <v>#VALUE!</v>
      </c>
      <c r="O9872" s="22" t="e">
        <v>#VALUE!</v>
      </c>
      <c r="P9872" s="22" t="e">
        <v>#VALUE!</v>
      </c>
      <c r="Q9872" s="22" t="e">
        <v>#VALUE!</v>
      </c>
      <c r="R9872" s="17"/>
      <c r="S9872" s="17"/>
      <c r="U9872" s="28">
        <f t="shared" si="15559"/>
        <v>206</v>
      </c>
      <c r="V9872" s="28">
        <f t="shared" si="15557"/>
        <v>231</v>
      </c>
    </row>
    <row r="9873" spans="1:22" x14ac:dyDescent="0.3">
      <c r="A9873" s="28">
        <f t="shared" si="15505"/>
        <v>206232</v>
      </c>
      <c r="J9873" s="28" t="str">
        <f t="shared" ref="J9873" si="15571">CONCATENATE(K9870,3)</f>
        <v>83</v>
      </c>
      <c r="K9873" s="22" t="e">
        <v>#VALUE!</v>
      </c>
      <c r="L9873" s="22" t="e">
        <v>#VALUE!</v>
      </c>
      <c r="M9873" s="22" t="e">
        <v>#VALUE!</v>
      </c>
      <c r="N9873" s="22" t="e">
        <v>#VALUE!</v>
      </c>
      <c r="O9873" s="22" t="e">
        <v>#VALUE!</v>
      </c>
      <c r="P9873" s="22" t="e">
        <v>#VALUE!</v>
      </c>
      <c r="Q9873" s="22" t="e">
        <v>#VALUE!</v>
      </c>
      <c r="R9873" s="17"/>
      <c r="S9873" s="17"/>
      <c r="U9873" s="28">
        <f t="shared" si="15559"/>
        <v>206</v>
      </c>
      <c r="V9873" s="28">
        <f t="shared" si="15557"/>
        <v>232</v>
      </c>
    </row>
    <row r="9874" spans="1:22" ht="15" customHeight="1" x14ac:dyDescent="0.3">
      <c r="A9874" s="28">
        <f t="shared" si="15505"/>
        <v>206233</v>
      </c>
      <c r="B9874" s="66" t="s">
        <v>52</v>
      </c>
      <c r="C9874" s="66"/>
      <c r="D9874" s="66"/>
      <c r="E9874" s="10" t="str">
        <f>IF(D9844="","",MAX(E9875,E9876))</f>
        <v/>
      </c>
      <c r="J9874" s="17"/>
      <c r="K9874" s="17">
        <v>9</v>
      </c>
      <c r="L9874" s="17">
        <v>9</v>
      </c>
      <c r="M9874" s="17">
        <v>9</v>
      </c>
      <c r="N9874" s="17">
        <v>9</v>
      </c>
      <c r="O9874" s="17">
        <v>9</v>
      </c>
      <c r="P9874" s="17">
        <v>9</v>
      </c>
      <c r="Q9874" s="17">
        <v>9</v>
      </c>
      <c r="R9874" s="17">
        <v>9</v>
      </c>
      <c r="S9874" s="17"/>
      <c r="U9874" s="28">
        <f t="shared" si="15559"/>
        <v>206</v>
      </c>
      <c r="V9874" s="28">
        <f t="shared" si="15557"/>
        <v>233</v>
      </c>
    </row>
    <row r="9875" spans="1:22" x14ac:dyDescent="0.3">
      <c r="A9875" s="28">
        <f t="shared" si="15505"/>
        <v>206234</v>
      </c>
      <c r="B9875" s="2" t="s">
        <v>26</v>
      </c>
      <c r="C9875" s="2" t="s">
        <v>27</v>
      </c>
      <c r="D9875" s="2" t="s">
        <v>28</v>
      </c>
      <c r="E9875" s="11">
        <f>ABS(MIN(D9876:D9885))</f>
        <v>0</v>
      </c>
      <c r="G9875" s="2" t="s">
        <v>230</v>
      </c>
      <c r="J9875" s="28" t="str">
        <f t="shared" ref="J9875" si="15572">CONCATENATE(K9874,1)</f>
        <v>91</v>
      </c>
      <c r="K9875" s="22" t="e">
        <f t="array" ref="K9875:R9877">LINEST(B9858:B9866,C9858:C9866^{1,2,3,4,5,6,7},TRUE,TRUE)</f>
        <v>#VALUE!</v>
      </c>
      <c r="L9875" s="22" t="e">
        <v>#VALUE!</v>
      </c>
      <c r="M9875" s="22" t="e">
        <v>#VALUE!</v>
      </c>
      <c r="N9875" s="22" t="e">
        <v>#VALUE!</v>
      </c>
      <c r="O9875" s="22" t="e">
        <v>#VALUE!</v>
      </c>
      <c r="P9875" s="22" t="e">
        <v>#VALUE!</v>
      </c>
      <c r="Q9875" s="22" t="e">
        <v>#VALUE!</v>
      </c>
      <c r="R9875" s="22" t="e">
        <v>#VALUE!</v>
      </c>
      <c r="S9875" s="17"/>
      <c r="U9875" s="28">
        <f t="shared" si="15559"/>
        <v>206</v>
      </c>
      <c r="V9875" s="28">
        <f t="shared" si="15557"/>
        <v>234</v>
      </c>
    </row>
    <row r="9876" spans="1:22" x14ac:dyDescent="0.3">
      <c r="A9876" s="28">
        <f t="shared" si="15505"/>
        <v>206235</v>
      </c>
      <c r="B9876" s="7">
        <f t="shared" ref="B9876:B9885" si="15573">C9858-B9858</f>
        <v>0</v>
      </c>
      <c r="C9876" s="7">
        <f t="shared" ref="C9876:C9885" si="15574">H9858-G9858</f>
        <v>0</v>
      </c>
      <c r="D9876" s="7">
        <f>C9876-B9876</f>
        <v>0</v>
      </c>
      <c r="E9876" s="11">
        <f>ABS(MAX(D9876:D9885))</f>
        <v>0</v>
      </c>
      <c r="F9876" s="13"/>
      <c r="G9876" s="2" t="str">
        <f>IF(D9858="","",D9858/E9858)</f>
        <v/>
      </c>
      <c r="H9876" s="13"/>
      <c r="J9876" s="28" t="str">
        <f t="shared" ref="J9876" si="15575">CONCATENATE(K9874,2)</f>
        <v>92</v>
      </c>
      <c r="K9876" s="22" t="e">
        <v>#VALUE!</v>
      </c>
      <c r="L9876" s="22" t="e">
        <v>#VALUE!</v>
      </c>
      <c r="M9876" s="22" t="e">
        <v>#VALUE!</v>
      </c>
      <c r="N9876" s="22" t="e">
        <v>#VALUE!</v>
      </c>
      <c r="O9876" s="22" t="e">
        <v>#VALUE!</v>
      </c>
      <c r="P9876" s="22" t="e">
        <v>#VALUE!</v>
      </c>
      <c r="Q9876" s="22" t="e">
        <v>#VALUE!</v>
      </c>
      <c r="R9876" s="22" t="e">
        <v>#VALUE!</v>
      </c>
      <c r="S9876" s="17"/>
      <c r="U9876" s="28">
        <f t="shared" si="15559"/>
        <v>206</v>
      </c>
      <c r="V9876" s="28">
        <f t="shared" si="15557"/>
        <v>235</v>
      </c>
    </row>
    <row r="9877" spans="1:22" x14ac:dyDescent="0.3">
      <c r="A9877" s="28">
        <f t="shared" si="15505"/>
        <v>206236</v>
      </c>
      <c r="B9877" s="7">
        <f t="shared" si="15573"/>
        <v>0</v>
      </c>
      <c r="C9877" s="7">
        <f t="shared" si="15574"/>
        <v>0</v>
      </c>
      <c r="D9877" s="7">
        <f t="shared" ref="D9877:D9885" si="15576">C9877-B9877</f>
        <v>0</v>
      </c>
      <c r="E9877" s="12" t="s">
        <v>34</v>
      </c>
      <c r="G9877" s="2" t="str">
        <f t="shared" ref="G9877:G9885" si="15577">IF(D9859="","",D9859/E9859)</f>
        <v/>
      </c>
      <c r="H9877" s="13"/>
      <c r="J9877" s="28" t="str">
        <f t="shared" ref="J9877" si="15578">CONCATENATE(K9874,3)</f>
        <v>93</v>
      </c>
      <c r="K9877" s="22" t="e">
        <v>#VALUE!</v>
      </c>
      <c r="L9877" s="22" t="e">
        <v>#VALUE!</v>
      </c>
      <c r="M9877" s="22" t="e">
        <v>#VALUE!</v>
      </c>
      <c r="N9877" s="22" t="e">
        <v>#VALUE!</v>
      </c>
      <c r="O9877" s="22" t="e">
        <v>#VALUE!</v>
      </c>
      <c r="P9877" s="22" t="e">
        <v>#VALUE!</v>
      </c>
      <c r="Q9877" s="22" t="e">
        <v>#VALUE!</v>
      </c>
      <c r="R9877" s="22" t="e">
        <v>#VALUE!</v>
      </c>
      <c r="S9877" s="17"/>
      <c r="U9877" s="28">
        <f t="shared" si="15559"/>
        <v>206</v>
      </c>
      <c r="V9877" s="28">
        <f t="shared" si="15557"/>
        <v>236</v>
      </c>
    </row>
    <row r="9878" spans="1:22" x14ac:dyDescent="0.3">
      <c r="A9878" s="28">
        <f t="shared" si="15505"/>
        <v>206237</v>
      </c>
      <c r="B9878" s="7">
        <f t="shared" si="15573"/>
        <v>0</v>
      </c>
      <c r="C9878" s="7">
        <f t="shared" si="15574"/>
        <v>0</v>
      </c>
      <c r="D9878" s="7">
        <f t="shared" si="15576"/>
        <v>0</v>
      </c>
      <c r="E9878" s="10" t="str">
        <f>IF(D9844="","",MAX(E9879,E9880))</f>
        <v/>
      </c>
      <c r="G9878" s="2" t="str">
        <f t="shared" si="15577"/>
        <v/>
      </c>
      <c r="H9878" s="13"/>
      <c r="J9878" s="17"/>
      <c r="K9878" s="17">
        <v>10</v>
      </c>
      <c r="L9878" s="17">
        <v>10</v>
      </c>
      <c r="M9878" s="17">
        <v>10</v>
      </c>
      <c r="N9878" s="17">
        <v>10</v>
      </c>
      <c r="O9878" s="17">
        <v>10</v>
      </c>
      <c r="P9878" s="17">
        <v>10</v>
      </c>
      <c r="Q9878" s="17">
        <v>10</v>
      </c>
      <c r="R9878" s="17">
        <v>10</v>
      </c>
      <c r="S9878" s="17">
        <v>10</v>
      </c>
      <c r="U9878" s="28">
        <f t="shared" si="15559"/>
        <v>206</v>
      </c>
      <c r="V9878" s="28">
        <f t="shared" si="15557"/>
        <v>237</v>
      </c>
    </row>
    <row r="9879" spans="1:22" x14ac:dyDescent="0.3">
      <c r="A9879" s="28">
        <f t="shared" si="15505"/>
        <v>206238</v>
      </c>
      <c r="B9879" s="7">
        <f t="shared" si="15573"/>
        <v>0</v>
      </c>
      <c r="C9879" s="7">
        <f t="shared" si="15574"/>
        <v>0</v>
      </c>
      <c r="D9879" s="7">
        <f t="shared" si="15576"/>
        <v>0</v>
      </c>
      <c r="E9879" s="11">
        <f>ABS(MIN(B9876:B9885))</f>
        <v>0</v>
      </c>
      <c r="G9879" s="2" t="str">
        <f t="shared" si="15577"/>
        <v/>
      </c>
      <c r="H9879" s="13"/>
      <c r="J9879" s="28" t="str">
        <f t="shared" ref="J9879" si="15579">CONCATENATE(K9878,1)</f>
        <v>101</v>
      </c>
      <c r="K9879" s="22" t="e">
        <f t="array" ref="K9879:S9881">LINEST(B9858:B9867,C9858:C9867^{1,2,3,4,5,6,7,8},TRUE,TRUE)</f>
        <v>#VALUE!</v>
      </c>
      <c r="L9879" s="22" t="e">
        <v>#VALUE!</v>
      </c>
      <c r="M9879" s="22" t="e">
        <v>#VALUE!</v>
      </c>
      <c r="N9879" s="22" t="e">
        <v>#VALUE!</v>
      </c>
      <c r="O9879" s="22" t="e">
        <v>#VALUE!</v>
      </c>
      <c r="P9879" s="22" t="e">
        <v>#VALUE!</v>
      </c>
      <c r="Q9879" s="22" t="e">
        <v>#VALUE!</v>
      </c>
      <c r="R9879" s="22" t="e">
        <v>#VALUE!</v>
      </c>
      <c r="S9879" s="22" t="e">
        <v>#VALUE!</v>
      </c>
      <c r="U9879" s="28">
        <f t="shared" si="15559"/>
        <v>206</v>
      </c>
      <c r="V9879" s="28">
        <f t="shared" si="15557"/>
        <v>238</v>
      </c>
    </row>
    <row r="9880" spans="1:22" x14ac:dyDescent="0.3">
      <c r="A9880" s="28">
        <f t="shared" si="15505"/>
        <v>206239</v>
      </c>
      <c r="B9880" s="7">
        <f t="shared" si="15573"/>
        <v>0</v>
      </c>
      <c r="C9880" s="7">
        <f t="shared" si="15574"/>
        <v>0</v>
      </c>
      <c r="D9880" s="7">
        <f t="shared" si="15576"/>
        <v>0</v>
      </c>
      <c r="E9880" s="11">
        <f>ABS(MAX(B9876:B9885))</f>
        <v>0</v>
      </c>
      <c r="G9880" s="2" t="str">
        <f t="shared" si="15577"/>
        <v/>
      </c>
      <c r="H9880" s="13"/>
      <c r="J9880" s="28" t="str">
        <f t="shared" ref="J9880" si="15580">CONCATENATE(K9878,2)</f>
        <v>102</v>
      </c>
      <c r="K9880" s="22" t="e">
        <v>#VALUE!</v>
      </c>
      <c r="L9880" s="22" t="e">
        <v>#VALUE!</v>
      </c>
      <c r="M9880" s="22" t="e">
        <v>#VALUE!</v>
      </c>
      <c r="N9880" s="22" t="e">
        <v>#VALUE!</v>
      </c>
      <c r="O9880" s="22" t="e">
        <v>#VALUE!</v>
      </c>
      <c r="P9880" s="22" t="e">
        <v>#VALUE!</v>
      </c>
      <c r="Q9880" s="22" t="e">
        <v>#VALUE!</v>
      </c>
      <c r="R9880" s="22" t="e">
        <v>#VALUE!</v>
      </c>
      <c r="S9880" s="22" t="e">
        <v>#VALUE!</v>
      </c>
      <c r="U9880" s="28">
        <f t="shared" si="15559"/>
        <v>206</v>
      </c>
      <c r="V9880" s="28">
        <f t="shared" si="15557"/>
        <v>239</v>
      </c>
    </row>
    <row r="9881" spans="1:22" x14ac:dyDescent="0.3">
      <c r="A9881" s="28">
        <f t="shared" si="15505"/>
        <v>206240</v>
      </c>
      <c r="B9881" s="7">
        <f t="shared" si="15573"/>
        <v>0</v>
      </c>
      <c r="C9881" s="7">
        <f t="shared" si="15574"/>
        <v>0</v>
      </c>
      <c r="D9881" s="7">
        <f t="shared" si="15576"/>
        <v>0</v>
      </c>
      <c r="E9881" s="12" t="s">
        <v>231</v>
      </c>
      <c r="G9881" s="2" t="str">
        <f t="shared" si="15577"/>
        <v/>
      </c>
      <c r="H9881" s="13"/>
      <c r="J9881" s="28" t="str">
        <f t="shared" ref="J9881" si="15581">CONCATENATE(K9878,3)</f>
        <v>103</v>
      </c>
      <c r="K9881" s="22" t="e">
        <v>#VALUE!</v>
      </c>
      <c r="L9881" s="22" t="e">
        <v>#VALUE!</v>
      </c>
      <c r="M9881" s="22" t="e">
        <v>#VALUE!</v>
      </c>
      <c r="N9881" s="22" t="e">
        <v>#VALUE!</v>
      </c>
      <c r="O9881" s="22" t="e">
        <v>#VALUE!</v>
      </c>
      <c r="P9881" s="22" t="e">
        <v>#VALUE!</v>
      </c>
      <c r="Q9881" s="22" t="e">
        <v>#VALUE!</v>
      </c>
      <c r="R9881" s="22" t="e">
        <v>#VALUE!</v>
      </c>
      <c r="S9881" s="22" t="e">
        <v>#VALUE!</v>
      </c>
      <c r="U9881" s="28">
        <f t="shared" si="15559"/>
        <v>206</v>
      </c>
      <c r="V9881" s="28">
        <f t="shared" si="15557"/>
        <v>240</v>
      </c>
    </row>
    <row r="9882" spans="1:22" x14ac:dyDescent="0.3">
      <c r="A9882" s="28">
        <f t="shared" si="15505"/>
        <v>206241</v>
      </c>
      <c r="B9882" s="7">
        <f t="shared" si="15573"/>
        <v>0</v>
      </c>
      <c r="C9882" s="7">
        <f t="shared" si="15574"/>
        <v>0</v>
      </c>
      <c r="D9882" s="7">
        <f t="shared" si="15576"/>
        <v>0</v>
      </c>
      <c r="E9882" s="10" t="e">
        <f>IF(D9844="","",MAX(E9883,E9884))*2</f>
        <v>#VALUE!</v>
      </c>
      <c r="G9882" s="2" t="str">
        <f t="shared" si="15577"/>
        <v/>
      </c>
      <c r="H9882" s="13"/>
      <c r="U9882" s="28">
        <f t="shared" si="15559"/>
        <v>206</v>
      </c>
      <c r="V9882" s="28">
        <f t="shared" si="15557"/>
        <v>241</v>
      </c>
    </row>
    <row r="9883" spans="1:22" x14ac:dyDescent="0.3">
      <c r="A9883" s="28">
        <f t="shared" si="15505"/>
        <v>206242</v>
      </c>
      <c r="B9883" s="7">
        <f t="shared" si="15573"/>
        <v>0</v>
      </c>
      <c r="C9883" s="7">
        <f t="shared" si="15574"/>
        <v>0</v>
      </c>
      <c r="D9883" s="7">
        <f t="shared" si="15576"/>
        <v>0</v>
      </c>
      <c r="E9883" s="11">
        <f>ABS(MIN(G9876:G9885))</f>
        <v>0</v>
      </c>
      <c r="G9883" s="2" t="str">
        <f t="shared" si="15577"/>
        <v/>
      </c>
      <c r="U9883" s="28">
        <f t="shared" si="15559"/>
        <v>206</v>
      </c>
      <c r="V9883" s="28">
        <f t="shared" si="15557"/>
        <v>242</v>
      </c>
    </row>
    <row r="9884" spans="1:22" x14ac:dyDescent="0.3">
      <c r="A9884" s="28">
        <f t="shared" si="15505"/>
        <v>206243</v>
      </c>
      <c r="B9884" s="7">
        <f t="shared" si="15573"/>
        <v>0</v>
      </c>
      <c r="C9884" s="7">
        <f t="shared" si="15574"/>
        <v>0</v>
      </c>
      <c r="D9884" s="7">
        <f t="shared" si="15576"/>
        <v>0</v>
      </c>
      <c r="E9884" s="11">
        <f>ABS(MAX(G9876:G9885))</f>
        <v>0</v>
      </c>
      <c r="G9884" s="2" t="str">
        <f t="shared" si="15577"/>
        <v/>
      </c>
      <c r="U9884" s="28">
        <f t="shared" si="15559"/>
        <v>206</v>
      </c>
      <c r="V9884" s="28">
        <f t="shared" si="15557"/>
        <v>243</v>
      </c>
    </row>
    <row r="9885" spans="1:22" x14ac:dyDescent="0.3">
      <c r="A9885" s="28">
        <f t="shared" si="15505"/>
        <v>206244</v>
      </c>
      <c r="B9885" s="7">
        <f t="shared" si="15573"/>
        <v>0</v>
      </c>
      <c r="C9885" s="7">
        <f t="shared" si="15574"/>
        <v>0</v>
      </c>
      <c r="D9885" s="7">
        <f t="shared" si="15576"/>
        <v>0</v>
      </c>
      <c r="F9885" s="13"/>
      <c r="G9885" s="2" t="str">
        <f t="shared" si="15577"/>
        <v/>
      </c>
      <c r="U9885" s="28">
        <f t="shared" si="15559"/>
        <v>206</v>
      </c>
      <c r="V9885" s="28">
        <f t="shared" si="15557"/>
        <v>244</v>
      </c>
    </row>
    <row r="9886" spans="1:22" x14ac:dyDescent="0.3">
      <c r="A9886" s="28">
        <f t="shared" si="15505"/>
        <v>206245</v>
      </c>
      <c r="F9886" s="13"/>
      <c r="U9886" s="28">
        <f t="shared" si="15559"/>
        <v>206</v>
      </c>
      <c r="V9886" s="28">
        <f t="shared" si="15557"/>
        <v>245</v>
      </c>
    </row>
    <row r="9887" spans="1:22" x14ac:dyDescent="0.3">
      <c r="A9887" s="28">
        <f t="shared" si="15505"/>
        <v>206246</v>
      </c>
      <c r="F9887" s="13"/>
      <c r="U9887" s="28">
        <f t="shared" si="15559"/>
        <v>206</v>
      </c>
      <c r="V9887" s="28">
        <f t="shared" si="15557"/>
        <v>246</v>
      </c>
    </row>
    <row r="9888" spans="1:22" x14ac:dyDescent="0.3">
      <c r="A9888" s="28">
        <f t="shared" si="15505"/>
        <v>206247</v>
      </c>
      <c r="F9888" s="13"/>
      <c r="U9888" s="28">
        <f t="shared" si="15559"/>
        <v>206</v>
      </c>
      <c r="V9888" s="28">
        <f t="shared" si="15557"/>
        <v>247</v>
      </c>
    </row>
    <row r="9889" spans="1:24" s="8" customFormat="1" x14ac:dyDescent="0.3"/>
    <row r="9890" spans="1:24" x14ac:dyDescent="0.3">
      <c r="A9890" s="28">
        <f t="shared" ref="A9890:A9936" si="15582">ROUND(CONCATENATE(U9890,V9890),0)</f>
        <v>207201</v>
      </c>
      <c r="B9890" s="63" t="s">
        <v>0</v>
      </c>
      <c r="C9890" s="63"/>
      <c r="D9890" s="71"/>
      <c r="E9890" s="71"/>
      <c r="F9890" s="71"/>
      <c r="G9890" s="71"/>
      <c r="H9890" s="71"/>
      <c r="U9890" s="28">
        <f t="shared" si="15506"/>
        <v>207</v>
      </c>
      <c r="V9890" s="28">
        <v>201</v>
      </c>
    </row>
    <row r="9891" spans="1:24" x14ac:dyDescent="0.3">
      <c r="A9891" s="28">
        <f t="shared" si="15582"/>
        <v>207202</v>
      </c>
      <c r="B9891" s="72" t="s">
        <v>70</v>
      </c>
      <c r="C9891" s="73"/>
      <c r="D9891" s="30"/>
      <c r="E9891" s="66" t="s">
        <v>71</v>
      </c>
      <c r="F9891" s="66"/>
      <c r="G9891" s="74"/>
      <c r="H9891" s="74"/>
      <c r="U9891" s="28">
        <f t="shared" si="15559"/>
        <v>207</v>
      </c>
      <c r="V9891" s="28">
        <f t="shared" ref="V9891" si="15583">V9890+1</f>
        <v>202</v>
      </c>
    </row>
    <row r="9892" spans="1:24" x14ac:dyDescent="0.3">
      <c r="A9892" s="28">
        <f t="shared" si="15582"/>
        <v>207203</v>
      </c>
      <c r="B9892" s="75" t="s">
        <v>6</v>
      </c>
      <c r="C9892" s="75"/>
      <c r="D9892" s="71"/>
      <c r="E9892" s="71"/>
      <c r="F9892" s="71"/>
      <c r="G9892" s="71"/>
      <c r="H9892" s="71"/>
      <c r="U9892" s="28">
        <f t="shared" si="15559"/>
        <v>207</v>
      </c>
      <c r="V9892" s="28">
        <f t="shared" si="7434"/>
        <v>203</v>
      </c>
    </row>
    <row r="9893" spans="1:24" x14ac:dyDescent="0.3">
      <c r="A9893" s="28">
        <f t="shared" si="15582"/>
        <v>207204</v>
      </c>
      <c r="B9893" s="63" t="s">
        <v>7</v>
      </c>
      <c r="C9893" s="63"/>
      <c r="D9893" s="71"/>
      <c r="E9893" s="71"/>
      <c r="F9893" s="71"/>
      <c r="G9893" s="71"/>
      <c r="H9893" s="71"/>
      <c r="J9893" s="17"/>
      <c r="K9893" s="17" t="s">
        <v>53</v>
      </c>
      <c r="L9893" s="17" t="s">
        <v>54</v>
      </c>
      <c r="M9893" s="17" t="s">
        <v>55</v>
      </c>
      <c r="N9893" s="17" t="s">
        <v>56</v>
      </c>
      <c r="O9893" s="17" t="s">
        <v>57</v>
      </c>
      <c r="P9893" s="17" t="s">
        <v>2</v>
      </c>
      <c r="Q9893" s="17" t="s">
        <v>3</v>
      </c>
      <c r="R9893" s="17" t="s">
        <v>4</v>
      </c>
      <c r="S9893" s="17" t="s">
        <v>5</v>
      </c>
      <c r="U9893" s="28">
        <f t="shared" si="15559"/>
        <v>207</v>
      </c>
      <c r="V9893" s="28">
        <f t="shared" si="7434"/>
        <v>204</v>
      </c>
      <c r="X9893" s="1" t="s">
        <v>48</v>
      </c>
    </row>
    <row r="9894" spans="1:24" x14ac:dyDescent="0.3">
      <c r="A9894" s="28">
        <f t="shared" si="15582"/>
        <v>207205</v>
      </c>
      <c r="B9894" s="63" t="s">
        <v>9</v>
      </c>
      <c r="C9894" s="63"/>
      <c r="D9894" s="71"/>
      <c r="E9894" s="71"/>
      <c r="F9894" s="71"/>
      <c r="G9894" s="71"/>
      <c r="H9894" s="71"/>
      <c r="J9894" s="17">
        <f t="shared" ref="J9894" si="15584">COUNTA(B9906:B9915)</f>
        <v>0</v>
      </c>
      <c r="K9894" s="17">
        <f t="shared" ref="K9894" si="15585">IF(L9894-1&lt;2,0,L9894-1)</f>
        <v>0</v>
      </c>
      <c r="L9894" s="17">
        <f t="shared" ref="L9894" si="15586">IF(M9894-1&lt;2,0,M9894-1)</f>
        <v>0</v>
      </c>
      <c r="M9894" s="17">
        <f t="shared" ref="M9894" si="15587">IF(N9894-1&lt;2,0,N9894-1)</f>
        <v>0</v>
      </c>
      <c r="N9894" s="17">
        <f t="shared" ref="N9894" si="15588">IF(O9894-1&lt;2,0,O9894-1)</f>
        <v>0</v>
      </c>
      <c r="O9894" s="17">
        <f t="shared" ref="O9894" si="15589">IF(P9894-1&lt;2,0,P9894-1)</f>
        <v>0</v>
      </c>
      <c r="P9894" s="17">
        <f t="shared" ref="P9894" si="15590">IF(Q9894-1&lt;2,0,Q9894-1)</f>
        <v>0</v>
      </c>
      <c r="Q9894" s="17">
        <f t="shared" ref="Q9894" si="15591">IF(R9894-1&lt;2,0,R9894-1)</f>
        <v>0</v>
      </c>
      <c r="R9894" s="17">
        <f t="shared" ref="R9894" si="15592">IF(S9894-1&lt;2,0,S9894-1)</f>
        <v>0</v>
      </c>
      <c r="S9894" s="17">
        <f t="shared" ref="S9894" si="15593">J9894</f>
        <v>0</v>
      </c>
      <c r="U9894" s="28">
        <f t="shared" si="15559"/>
        <v>207</v>
      </c>
      <c r="V9894" s="28">
        <f t="shared" si="7434"/>
        <v>205</v>
      </c>
      <c r="X9894" s="1" t="s">
        <v>49</v>
      </c>
    </row>
    <row r="9895" spans="1:24" x14ac:dyDescent="0.3">
      <c r="A9895" s="28">
        <f t="shared" si="15582"/>
        <v>207206</v>
      </c>
      <c r="B9895" s="63" t="s">
        <v>10</v>
      </c>
      <c r="C9895" s="63"/>
      <c r="D9895" s="71"/>
      <c r="E9895" s="71"/>
      <c r="F9895" s="71"/>
      <c r="G9895" s="71"/>
      <c r="H9895" s="71"/>
      <c r="J9895" s="28" t="str">
        <f t="shared" ref="J9895" si="15594">CONCATENATE(J9894,1)</f>
        <v>01</v>
      </c>
      <c r="K9895" s="29">
        <f t="shared" ref="K9895" si="15595">IF(K9894=0,0,VLOOKUP(J9895,J9899:S9929,K9894,FALSE))</f>
        <v>0</v>
      </c>
      <c r="L9895" s="29">
        <f t="shared" ref="L9895" si="15596">IF(L9894=0,0,VLOOKUP(J9895,J9899:S9929,L9894,FALSE))</f>
        <v>0</v>
      </c>
      <c r="M9895" s="29">
        <f t="shared" ref="M9895" si="15597">IF(M9894=0,0,VLOOKUP(J9895,J9899:S9929,M9894,FALSE))</f>
        <v>0</v>
      </c>
      <c r="N9895" s="29">
        <f t="shared" ref="N9895" si="15598">IF(N9894=0,0,VLOOKUP(J9895,J9899:S9929,N9894,FALSE))</f>
        <v>0</v>
      </c>
      <c r="O9895" s="29">
        <f t="shared" ref="O9895" si="15599">IF(O9894=0,0,VLOOKUP(J9895,J9899:S9929,O9894,FALSE))</f>
        <v>0</v>
      </c>
      <c r="P9895" s="29">
        <f t="shared" ref="P9895" si="15600">IF(P9894=0,0,VLOOKUP(J9895,J9899:S9929,P9894,FALSE))</f>
        <v>0</v>
      </c>
      <c r="Q9895" s="29">
        <f t="shared" ref="Q9895" si="15601">IF(Q9894=0,0,VLOOKUP(J9895,J9899:S9929,Q9894,FALSE))</f>
        <v>0</v>
      </c>
      <c r="R9895" s="29">
        <f t="shared" ref="R9895" si="15602">IF(R9894=0,0,VLOOKUP(J9895,J9899:S9929,R9894,FALSE))</f>
        <v>0</v>
      </c>
      <c r="S9895" s="29">
        <f t="shared" ref="S9895" si="15603">IF(S9894=0,0,VLOOKUP(J9895,J9899:S9929,S9894,FALSE))</f>
        <v>0</v>
      </c>
      <c r="U9895" s="28">
        <f t="shared" si="15559"/>
        <v>207</v>
      </c>
      <c r="V9895" s="28">
        <f t="shared" si="7434"/>
        <v>206</v>
      </c>
      <c r="X9895" s="1" t="s">
        <v>50</v>
      </c>
    </row>
    <row r="9896" spans="1:24" x14ac:dyDescent="0.3">
      <c r="A9896" s="28">
        <f t="shared" si="15582"/>
        <v>207207</v>
      </c>
      <c r="B9896" s="63" t="s">
        <v>11</v>
      </c>
      <c r="C9896" s="63"/>
      <c r="D9896" s="64"/>
      <c r="E9896" s="64"/>
      <c r="F9896" s="64"/>
      <c r="G9896" s="64"/>
      <c r="H9896" s="64"/>
      <c r="J9896" s="28" t="str">
        <f t="shared" ref="J9896" si="15604">CONCATENATE(J9894,2)</f>
        <v>02</v>
      </c>
      <c r="K9896" s="22">
        <f t="shared" ref="K9896" si="15605">IF(K9894=0,0,VLOOKUP(J9896,J9899:S9929,K9894,FALSE))</f>
        <v>0</v>
      </c>
      <c r="L9896" s="22">
        <f t="shared" ref="L9896" si="15606">IF(L9894=0,0,VLOOKUP(J9896,J9899:S9929,L9894,FALSE))</f>
        <v>0</v>
      </c>
      <c r="M9896" s="22">
        <f t="shared" ref="M9896" si="15607">IF(M9894=0,0,VLOOKUP(J9896,J9899:S9929,M9894,FALSE))</f>
        <v>0</v>
      </c>
      <c r="N9896" s="22">
        <f t="shared" ref="N9896" si="15608">IF(N9894=0,0,VLOOKUP(J9896,J9899:S9929,N9894,FALSE))</f>
        <v>0</v>
      </c>
      <c r="O9896" s="22">
        <f t="shared" ref="O9896" si="15609">IF(O9894=0,0,VLOOKUP(J9896,J9899:S9929,O9894,FALSE))</f>
        <v>0</v>
      </c>
      <c r="P9896" s="22">
        <f t="shared" ref="P9896" si="15610">IF(P9894=0,0,VLOOKUP(J9896,J9899:S9929,P9894,FALSE))</f>
        <v>0</v>
      </c>
      <c r="Q9896" s="22">
        <f t="shared" ref="Q9896" si="15611">IF(Q9894=0,0,VLOOKUP(J9896,J9899:S9929,Q9894,FALSE))</f>
        <v>0</v>
      </c>
      <c r="R9896" s="22">
        <f t="shared" ref="R9896" si="15612">IF(R9894=0,0,VLOOKUP(J9896,J9899:S9929,R9894,FALSE))</f>
        <v>0</v>
      </c>
      <c r="S9896" s="22">
        <f t="shared" ref="S9896" si="15613">IF(S9894=0,0,VLOOKUP(J9896,J9899:S9929,S9894,FALSE))</f>
        <v>0</v>
      </c>
      <c r="U9896" s="28">
        <f t="shared" si="15559"/>
        <v>207</v>
      </c>
      <c r="V9896" s="28">
        <f t="shared" si="7434"/>
        <v>207</v>
      </c>
    </row>
    <row r="9897" spans="1:24" x14ac:dyDescent="0.3">
      <c r="A9897" s="28">
        <f t="shared" si="15582"/>
        <v>207208</v>
      </c>
      <c r="B9897" s="63" t="s">
        <v>12</v>
      </c>
      <c r="C9897" s="63"/>
      <c r="D9897" s="65"/>
      <c r="E9897" s="65"/>
      <c r="F9897" s="65"/>
      <c r="G9897" s="65"/>
      <c r="H9897" s="65"/>
      <c r="J9897" s="28" t="str">
        <f t="shared" ref="J9897" si="15614">CONCATENATE(J9894,3)</f>
        <v>03</v>
      </c>
      <c r="K9897" s="22"/>
      <c r="L9897" s="22"/>
      <c r="M9897" s="22"/>
      <c r="N9897" s="22" t="s">
        <v>58</v>
      </c>
      <c r="O9897" s="29">
        <f t="shared" ref="O9897" si="15615">J9894-2</f>
        <v>-2</v>
      </c>
      <c r="P9897" s="22" t="s">
        <v>59</v>
      </c>
      <c r="Q9897" s="29" t="e">
        <f t="shared" ref="Q9897" si="15616">VLOOKUP(J9897,J9899:S9929,3,FALSE)</f>
        <v>#N/A</v>
      </c>
      <c r="R9897" s="22" t="s">
        <v>60</v>
      </c>
      <c r="S9897" s="22" t="e">
        <f t="shared" ref="S9897" si="15617">VLOOKUP(J9897,J9899:S9929,2,FALSE)</f>
        <v>#N/A</v>
      </c>
      <c r="U9897" s="28">
        <f t="shared" si="15559"/>
        <v>207</v>
      </c>
      <c r="V9897" s="28">
        <f t="shared" si="7434"/>
        <v>208</v>
      </c>
    </row>
    <row r="9898" spans="1:24" x14ac:dyDescent="0.3">
      <c r="A9898" s="28">
        <f t="shared" si="15582"/>
        <v>207209</v>
      </c>
      <c r="B9898" s="63" t="s">
        <v>13</v>
      </c>
      <c r="C9898" s="63"/>
      <c r="D9898" s="15"/>
      <c r="E9898" s="66" t="s">
        <v>14</v>
      </c>
      <c r="F9898" s="66"/>
      <c r="G9898" s="66"/>
      <c r="H9898" s="6" t="s">
        <v>64</v>
      </c>
      <c r="J9898" s="17"/>
      <c r="K9898" s="17">
        <v>3</v>
      </c>
      <c r="L9898" s="17">
        <v>3</v>
      </c>
      <c r="M9898" s="17"/>
      <c r="N9898" s="17"/>
      <c r="O9898" s="17"/>
      <c r="P9898" s="17"/>
      <c r="Q9898" s="17"/>
      <c r="R9898" s="17"/>
      <c r="S9898" s="17"/>
      <c r="U9898" s="28">
        <f t="shared" si="15559"/>
        <v>207</v>
      </c>
      <c r="V9898" s="28">
        <f t="shared" si="7434"/>
        <v>209</v>
      </c>
    </row>
    <row r="9899" spans="1:24" x14ac:dyDescent="0.3">
      <c r="A9899" s="28">
        <f t="shared" si="15582"/>
        <v>207210</v>
      </c>
      <c r="B9899" s="63" t="s">
        <v>15</v>
      </c>
      <c r="C9899" s="63"/>
      <c r="D9899" s="2">
        <f t="shared" ref="D9899" si="15618">MIN(B9906:B9915)</f>
        <v>0</v>
      </c>
      <c r="E9899" s="3" t="s">
        <v>16</v>
      </c>
      <c r="F9899" s="2">
        <f t="shared" ref="F9899" si="15619">MAX(B9906:B9915)</f>
        <v>0</v>
      </c>
      <c r="G9899" s="4" t="str">
        <f t="shared" ref="G9899" si="15620">IF(H9898="","",H9898)</f>
        <v>°C</v>
      </c>
      <c r="H9899" s="14"/>
      <c r="J9899" s="28" t="str">
        <f t="shared" ref="J9899" si="15621">CONCATENATE(K9898,1)</f>
        <v>31</v>
      </c>
      <c r="K9899" s="22" t="e">
        <f t="array" ref="K9899:L9901">LINEST(B9906:B9908,C9906:C9908^{1},TRUE,TRUE)</f>
        <v>#VALUE!</v>
      </c>
      <c r="L9899" s="22" t="e">
        <v>#VALUE!</v>
      </c>
      <c r="M9899" s="17"/>
      <c r="N9899" s="17"/>
      <c r="O9899" s="17"/>
      <c r="P9899" s="17"/>
      <c r="Q9899" s="17"/>
      <c r="R9899" s="17"/>
      <c r="S9899" s="17"/>
      <c r="U9899" s="28">
        <f t="shared" si="15559"/>
        <v>207</v>
      </c>
      <c r="V9899" s="28">
        <f t="shared" si="7434"/>
        <v>210</v>
      </c>
    </row>
    <row r="9900" spans="1:24" x14ac:dyDescent="0.3">
      <c r="A9900" s="28">
        <f t="shared" si="15582"/>
        <v>207211</v>
      </c>
      <c r="J9900" s="28" t="str">
        <f t="shared" ref="J9900" si="15622">CONCATENATE(K9898,2)</f>
        <v>32</v>
      </c>
      <c r="K9900" s="22" t="e">
        <v>#VALUE!</v>
      </c>
      <c r="L9900" s="22" t="e">
        <v>#VALUE!</v>
      </c>
      <c r="M9900" s="17"/>
      <c r="N9900" s="17"/>
      <c r="O9900" s="17"/>
      <c r="P9900" s="17"/>
      <c r="Q9900" s="17"/>
      <c r="R9900" s="17"/>
      <c r="S9900" s="17"/>
      <c r="U9900" s="28">
        <f t="shared" si="15559"/>
        <v>207</v>
      </c>
      <c r="V9900" s="28">
        <f t="shared" si="7434"/>
        <v>211</v>
      </c>
    </row>
    <row r="9901" spans="1:24" x14ac:dyDescent="0.3">
      <c r="A9901" s="28">
        <f t="shared" si="15582"/>
        <v>207212</v>
      </c>
      <c r="B9901" s="67" t="s">
        <v>17</v>
      </c>
      <c r="C9901" s="67"/>
      <c r="D9901" s="67"/>
      <c r="E9901" s="67"/>
      <c r="F9901" s="67"/>
      <c r="G9901" s="68" t="s">
        <v>31</v>
      </c>
      <c r="H9901" s="69"/>
      <c r="J9901" s="28" t="str">
        <f t="shared" ref="J9901" si="15623">CONCATENATE(K9898,3)</f>
        <v>33</v>
      </c>
      <c r="K9901" s="22" t="e">
        <v>#VALUE!</v>
      </c>
      <c r="L9901" s="22" t="e">
        <v>#VALUE!</v>
      </c>
      <c r="M9901" s="17"/>
      <c r="N9901" s="17"/>
      <c r="O9901" s="17"/>
      <c r="P9901" s="17"/>
      <c r="Q9901" s="17"/>
      <c r="R9901" s="17"/>
      <c r="S9901" s="17"/>
      <c r="U9901" s="28">
        <f t="shared" si="15559"/>
        <v>207</v>
      </c>
      <c r="V9901" s="28">
        <f t="shared" si="7434"/>
        <v>212</v>
      </c>
    </row>
    <row r="9902" spans="1:24" x14ac:dyDescent="0.3">
      <c r="A9902" s="28">
        <f t="shared" si="15582"/>
        <v>207213</v>
      </c>
      <c r="B9902" s="66" t="s">
        <v>18</v>
      </c>
      <c r="C9902" s="66"/>
      <c r="D9902" s="66"/>
      <c r="E9902" s="66" t="str">
        <f t="shared" ref="E9902" si="15624">IF(D9895="","",D9895)</f>
        <v/>
      </c>
      <c r="F9902" s="66"/>
      <c r="G9902" s="4" t="s">
        <v>18</v>
      </c>
      <c r="H9902" s="16"/>
      <c r="J9902" s="17"/>
      <c r="K9902" s="17">
        <v>4</v>
      </c>
      <c r="L9902" s="17">
        <v>4</v>
      </c>
      <c r="M9902" s="17">
        <v>4</v>
      </c>
      <c r="N9902" s="17"/>
      <c r="O9902" s="17"/>
      <c r="P9902" s="17"/>
      <c r="Q9902" s="17"/>
      <c r="R9902" s="17"/>
      <c r="S9902" s="17"/>
      <c r="U9902" s="28">
        <f t="shared" si="15559"/>
        <v>207</v>
      </c>
      <c r="V9902" s="28">
        <f t="shared" si="7434"/>
        <v>213</v>
      </c>
    </row>
    <row r="9903" spans="1:24" ht="15" customHeight="1" x14ac:dyDescent="0.3">
      <c r="A9903" s="28">
        <f t="shared" si="15582"/>
        <v>207214</v>
      </c>
      <c r="B9903" s="5" t="s">
        <v>19</v>
      </c>
      <c r="C9903" s="5" t="s">
        <v>20</v>
      </c>
      <c r="D9903" s="5" t="s">
        <v>21</v>
      </c>
      <c r="E9903" s="5"/>
      <c r="F9903" s="70" t="s">
        <v>33</v>
      </c>
      <c r="G9903" s="5" t="s">
        <v>19</v>
      </c>
      <c r="H9903" s="5" t="s">
        <v>20</v>
      </c>
      <c r="J9903" s="28" t="str">
        <f t="shared" ref="J9903" si="15625">CONCATENATE(K9902,1)</f>
        <v>41</v>
      </c>
      <c r="K9903" s="22" t="e">
        <f t="array" ref="K9903:M9905">LINEST(B9906:B9909,C9906:C9909^{1,2},TRUE,TRUE)</f>
        <v>#VALUE!</v>
      </c>
      <c r="L9903" s="22" t="e">
        <v>#VALUE!</v>
      </c>
      <c r="M9903" s="22" t="e">
        <v>#VALUE!</v>
      </c>
      <c r="N9903" s="17"/>
      <c r="O9903" s="17"/>
      <c r="P9903" s="17"/>
      <c r="Q9903" s="17"/>
      <c r="R9903" s="17"/>
      <c r="S9903" s="17"/>
      <c r="U9903" s="28">
        <f t="shared" si="15559"/>
        <v>207</v>
      </c>
      <c r="V9903" s="28">
        <f t="shared" si="7434"/>
        <v>214</v>
      </c>
    </row>
    <row r="9904" spans="1:24" x14ac:dyDescent="0.3">
      <c r="A9904" s="28">
        <f t="shared" si="15582"/>
        <v>207215</v>
      </c>
      <c r="B9904" s="5" t="s">
        <v>22</v>
      </c>
      <c r="C9904" s="5" t="s">
        <v>23</v>
      </c>
      <c r="D9904" s="5" t="s">
        <v>24</v>
      </c>
      <c r="E9904" s="5" t="s">
        <v>32</v>
      </c>
      <c r="F9904" s="70"/>
      <c r="G9904" s="5" t="s">
        <v>22</v>
      </c>
      <c r="H9904" s="5" t="s">
        <v>23</v>
      </c>
      <c r="J9904" s="28" t="str">
        <f t="shared" ref="J9904" si="15626">CONCATENATE(K9902,2)</f>
        <v>42</v>
      </c>
      <c r="K9904" s="22" t="e">
        <v>#VALUE!</v>
      </c>
      <c r="L9904" s="22" t="e">
        <v>#VALUE!</v>
      </c>
      <c r="M9904" s="22" t="e">
        <v>#VALUE!</v>
      </c>
      <c r="N9904" s="17"/>
      <c r="O9904" s="17"/>
      <c r="P9904" s="17"/>
      <c r="Q9904" s="17"/>
      <c r="R9904" s="17"/>
      <c r="S9904" s="17"/>
      <c r="U9904" s="28">
        <f t="shared" si="15559"/>
        <v>207</v>
      </c>
      <c r="V9904" s="28">
        <f t="shared" si="7434"/>
        <v>215</v>
      </c>
    </row>
    <row r="9905" spans="1:22" x14ac:dyDescent="0.3">
      <c r="A9905" s="28">
        <f t="shared" si="15582"/>
        <v>207216</v>
      </c>
      <c r="B9905" s="6" t="str">
        <f t="shared" ref="B9905" si="15627">IF(H9898="","",H9898)</f>
        <v>°C</v>
      </c>
      <c r="C9905" s="6" t="str">
        <f t="shared" ref="C9905" si="15628">IF(H9898="","",H9898)</f>
        <v>°C</v>
      </c>
      <c r="D9905" s="6" t="str">
        <f t="shared" ref="D9905" si="15629">IF(H9898="","",H9898)</f>
        <v>°C</v>
      </c>
      <c r="E9905" s="6"/>
      <c r="F9905" s="6"/>
      <c r="G9905" s="6" t="str">
        <f t="shared" ref="G9905" si="15630">IF(H9898="","",H9898)</f>
        <v>°C</v>
      </c>
      <c r="H9905" s="6" t="str">
        <f t="shared" ref="H9905" si="15631">IF(H9898="","",H9898)</f>
        <v>°C</v>
      </c>
      <c r="J9905" s="28" t="str">
        <f t="shared" ref="J9905" si="15632">CONCATENATE(K9902,3)</f>
        <v>43</v>
      </c>
      <c r="K9905" s="22" t="e">
        <v>#VALUE!</v>
      </c>
      <c r="L9905" s="22" t="e">
        <v>#VALUE!</v>
      </c>
      <c r="M9905" s="22" t="e">
        <v>#VALUE!</v>
      </c>
      <c r="N9905" s="17"/>
      <c r="O9905" s="17"/>
      <c r="P9905" s="17"/>
      <c r="Q9905" s="17"/>
      <c r="R9905" s="17"/>
      <c r="S9905" s="17"/>
      <c r="U9905" s="28">
        <f t="shared" si="15559"/>
        <v>207</v>
      </c>
      <c r="V9905" s="28">
        <f t="shared" si="7434"/>
        <v>216</v>
      </c>
    </row>
    <row r="9906" spans="1:22" x14ac:dyDescent="0.3">
      <c r="A9906" s="28">
        <f t="shared" si="15582"/>
        <v>207217</v>
      </c>
      <c r="B9906" s="26"/>
      <c r="C9906" s="26"/>
      <c r="D9906" s="26"/>
      <c r="E9906" s="9"/>
      <c r="F9906" s="26"/>
      <c r="G9906" s="27"/>
      <c r="H9906" s="27"/>
      <c r="J9906" s="17"/>
      <c r="K9906" s="17">
        <v>5</v>
      </c>
      <c r="L9906" s="17">
        <v>5</v>
      </c>
      <c r="M9906" s="17">
        <v>5</v>
      </c>
      <c r="N9906" s="17">
        <v>5</v>
      </c>
      <c r="O9906" s="17"/>
      <c r="P9906" s="17"/>
      <c r="Q9906" s="17"/>
      <c r="R9906" s="17"/>
      <c r="S9906" s="17"/>
      <c r="U9906" s="28">
        <f t="shared" si="15559"/>
        <v>207</v>
      </c>
      <c r="V9906" s="28">
        <f t="shared" si="7434"/>
        <v>217</v>
      </c>
    </row>
    <row r="9907" spans="1:22" x14ac:dyDescent="0.3">
      <c r="A9907" s="28">
        <f t="shared" si="15582"/>
        <v>207218</v>
      </c>
      <c r="B9907" s="26"/>
      <c r="C9907" s="26"/>
      <c r="D9907" s="26"/>
      <c r="E9907" s="9"/>
      <c r="F9907" s="26"/>
      <c r="G9907" s="27"/>
      <c r="H9907" s="27"/>
      <c r="J9907" s="28" t="str">
        <f t="shared" ref="J9907" si="15633">CONCATENATE(K9906,1)</f>
        <v>51</v>
      </c>
      <c r="K9907" s="22" t="e">
        <f t="array" ref="K9907:N9909">LINEST(B9906:B9910,C9906:C9910^{1,2,3},TRUE,TRUE)</f>
        <v>#VALUE!</v>
      </c>
      <c r="L9907" s="22" t="e">
        <v>#VALUE!</v>
      </c>
      <c r="M9907" s="22" t="e">
        <v>#VALUE!</v>
      </c>
      <c r="N9907" s="22" t="e">
        <v>#VALUE!</v>
      </c>
      <c r="O9907" s="17"/>
      <c r="P9907" s="17"/>
      <c r="Q9907" s="17"/>
      <c r="R9907" s="17"/>
      <c r="S9907" s="17"/>
      <c r="U9907" s="28">
        <f t="shared" si="15559"/>
        <v>207</v>
      </c>
      <c r="V9907" s="28">
        <f t="shared" si="7434"/>
        <v>218</v>
      </c>
    </row>
    <row r="9908" spans="1:22" x14ac:dyDescent="0.3">
      <c r="A9908" s="28">
        <f t="shared" si="15582"/>
        <v>207219</v>
      </c>
      <c r="B9908" s="26"/>
      <c r="C9908" s="26"/>
      <c r="D9908" s="26"/>
      <c r="E9908" s="9"/>
      <c r="F9908" s="26"/>
      <c r="G9908" s="27"/>
      <c r="H9908" s="27"/>
      <c r="J9908" s="28" t="str">
        <f t="shared" ref="J9908" si="15634">CONCATENATE(K9906,2)</f>
        <v>52</v>
      </c>
      <c r="K9908" s="22" t="e">
        <v>#VALUE!</v>
      </c>
      <c r="L9908" s="22" t="e">
        <v>#VALUE!</v>
      </c>
      <c r="M9908" s="22" t="e">
        <v>#VALUE!</v>
      </c>
      <c r="N9908" s="22" t="e">
        <v>#VALUE!</v>
      </c>
      <c r="O9908" s="17"/>
      <c r="P9908" s="17"/>
      <c r="Q9908" s="17"/>
      <c r="R9908" s="17"/>
      <c r="S9908" s="17"/>
      <c r="U9908" s="28">
        <f t="shared" si="15559"/>
        <v>207</v>
      </c>
      <c r="V9908" s="28">
        <f t="shared" si="7434"/>
        <v>219</v>
      </c>
    </row>
    <row r="9909" spans="1:22" x14ac:dyDescent="0.3">
      <c r="A9909" s="28">
        <f t="shared" si="15582"/>
        <v>207220</v>
      </c>
      <c r="B9909" s="26"/>
      <c r="C9909" s="26"/>
      <c r="D9909" s="26"/>
      <c r="E9909" s="9"/>
      <c r="F9909" s="26"/>
      <c r="G9909" s="27"/>
      <c r="H9909" s="27"/>
      <c r="J9909" s="28" t="str">
        <f t="shared" ref="J9909" si="15635">CONCATENATE(K9906,3)</f>
        <v>53</v>
      </c>
      <c r="K9909" s="22" t="e">
        <v>#VALUE!</v>
      </c>
      <c r="L9909" s="22" t="e">
        <v>#VALUE!</v>
      </c>
      <c r="M9909" s="22" t="e">
        <v>#VALUE!</v>
      </c>
      <c r="N9909" s="22" t="e">
        <v>#VALUE!</v>
      </c>
      <c r="O9909" s="17"/>
      <c r="P9909" s="17"/>
      <c r="Q9909" s="17"/>
      <c r="R9909" s="17"/>
      <c r="S9909" s="17"/>
      <c r="U9909" s="28">
        <f t="shared" si="15559"/>
        <v>207</v>
      </c>
      <c r="V9909" s="28">
        <f t="shared" si="7434"/>
        <v>220</v>
      </c>
    </row>
    <row r="9910" spans="1:22" x14ac:dyDescent="0.3">
      <c r="A9910" s="28">
        <f t="shared" si="15582"/>
        <v>207221</v>
      </c>
      <c r="B9910" s="26"/>
      <c r="C9910" s="26"/>
      <c r="D9910" s="26"/>
      <c r="E9910" s="9"/>
      <c r="F9910" s="26"/>
      <c r="G9910" s="27"/>
      <c r="H9910" s="27"/>
      <c r="J9910" s="17"/>
      <c r="K9910" s="17">
        <v>6</v>
      </c>
      <c r="L9910" s="17">
        <v>6</v>
      </c>
      <c r="M9910" s="17">
        <v>6</v>
      </c>
      <c r="N9910" s="17">
        <v>6</v>
      </c>
      <c r="O9910" s="17">
        <v>6</v>
      </c>
      <c r="P9910" s="17"/>
      <c r="Q9910" s="17"/>
      <c r="R9910" s="17"/>
      <c r="S9910" s="17"/>
      <c r="U9910" s="28">
        <f t="shared" si="15559"/>
        <v>207</v>
      </c>
      <c r="V9910" s="28">
        <f t="shared" si="7434"/>
        <v>221</v>
      </c>
    </row>
    <row r="9911" spans="1:22" x14ac:dyDescent="0.3">
      <c r="A9911" s="28">
        <f t="shared" si="15582"/>
        <v>207222</v>
      </c>
      <c r="B9911" s="26"/>
      <c r="C9911" s="26"/>
      <c r="D9911" s="26"/>
      <c r="E9911" s="9"/>
      <c r="F9911" s="26"/>
      <c r="G9911" s="27"/>
      <c r="H9911" s="27"/>
      <c r="J9911" s="28" t="str">
        <f t="shared" ref="J9911" si="15636">CONCATENATE(K9910,1)</f>
        <v>61</v>
      </c>
      <c r="K9911" s="22" t="e">
        <f t="array" ref="K9911:O9913">LINEST(B9906:B9911,C9906:C9911^{1,2,3,4},TRUE,TRUE)</f>
        <v>#VALUE!</v>
      </c>
      <c r="L9911" s="22" t="e">
        <v>#VALUE!</v>
      </c>
      <c r="M9911" s="22" t="e">
        <v>#VALUE!</v>
      </c>
      <c r="N9911" s="22" t="e">
        <v>#VALUE!</v>
      </c>
      <c r="O9911" s="22" t="e">
        <v>#VALUE!</v>
      </c>
      <c r="P9911" s="17"/>
      <c r="Q9911" s="17"/>
      <c r="R9911" s="17"/>
      <c r="S9911" s="17"/>
      <c r="U9911" s="28">
        <f t="shared" si="15559"/>
        <v>207</v>
      </c>
      <c r="V9911" s="28">
        <f t="shared" si="7434"/>
        <v>222</v>
      </c>
    </row>
    <row r="9912" spans="1:22" x14ac:dyDescent="0.3">
      <c r="A9912" s="28">
        <f t="shared" si="15582"/>
        <v>207223</v>
      </c>
      <c r="B9912" s="26"/>
      <c r="C9912" s="26"/>
      <c r="D9912" s="26"/>
      <c r="E9912" s="9"/>
      <c r="F9912" s="26"/>
      <c r="G9912" s="27"/>
      <c r="H9912" s="27"/>
      <c r="J9912" s="28" t="str">
        <f t="shared" ref="J9912" si="15637">CONCATENATE(K9910,2)</f>
        <v>62</v>
      </c>
      <c r="K9912" s="22" t="e">
        <v>#VALUE!</v>
      </c>
      <c r="L9912" s="22" t="e">
        <v>#VALUE!</v>
      </c>
      <c r="M9912" s="22" t="e">
        <v>#VALUE!</v>
      </c>
      <c r="N9912" s="22" t="e">
        <v>#VALUE!</v>
      </c>
      <c r="O9912" s="22" t="e">
        <v>#VALUE!</v>
      </c>
      <c r="P9912" s="17"/>
      <c r="Q9912" s="17"/>
      <c r="R9912" s="17"/>
      <c r="S9912" s="17"/>
      <c r="U9912" s="28">
        <f t="shared" si="15559"/>
        <v>207</v>
      </c>
      <c r="V9912" s="28">
        <f t="shared" si="7434"/>
        <v>223</v>
      </c>
    </row>
    <row r="9913" spans="1:22" x14ac:dyDescent="0.3">
      <c r="A9913" s="28">
        <f t="shared" si="15582"/>
        <v>207224</v>
      </c>
      <c r="B9913" s="26"/>
      <c r="C9913" s="26"/>
      <c r="D9913" s="26"/>
      <c r="E9913" s="9"/>
      <c r="F9913" s="26"/>
      <c r="G9913" s="27"/>
      <c r="H9913" s="27"/>
      <c r="J9913" s="28" t="str">
        <f t="shared" ref="J9913" si="15638">CONCATENATE(K9910,3)</f>
        <v>63</v>
      </c>
      <c r="K9913" s="22" t="e">
        <v>#VALUE!</v>
      </c>
      <c r="L9913" s="22" t="e">
        <v>#VALUE!</v>
      </c>
      <c r="M9913" s="22" t="e">
        <v>#VALUE!</v>
      </c>
      <c r="N9913" s="22" t="e">
        <v>#VALUE!</v>
      </c>
      <c r="O9913" s="22" t="e">
        <v>#VALUE!</v>
      </c>
      <c r="P9913" s="17"/>
      <c r="Q9913" s="17"/>
      <c r="R9913" s="17"/>
      <c r="S9913" s="17"/>
      <c r="U9913" s="28">
        <f t="shared" si="15559"/>
        <v>207</v>
      </c>
      <c r="V9913" s="28">
        <f t="shared" si="7434"/>
        <v>224</v>
      </c>
    </row>
    <row r="9914" spans="1:22" x14ac:dyDescent="0.3">
      <c r="A9914" s="28">
        <f t="shared" si="15582"/>
        <v>207225</v>
      </c>
      <c r="B9914" s="26"/>
      <c r="C9914" s="26"/>
      <c r="D9914" s="26"/>
      <c r="E9914" s="9"/>
      <c r="F9914" s="26"/>
      <c r="G9914" s="27"/>
      <c r="H9914" s="27"/>
      <c r="J9914" s="17"/>
      <c r="K9914" s="17">
        <v>7</v>
      </c>
      <c r="L9914" s="17">
        <v>7</v>
      </c>
      <c r="M9914" s="17">
        <v>7</v>
      </c>
      <c r="N9914" s="17">
        <v>7</v>
      </c>
      <c r="O9914" s="17">
        <v>7</v>
      </c>
      <c r="P9914" s="17">
        <v>7</v>
      </c>
      <c r="Q9914" s="17"/>
      <c r="R9914" s="17"/>
      <c r="S9914" s="17"/>
      <c r="U9914" s="28">
        <f t="shared" si="15559"/>
        <v>207</v>
      </c>
      <c r="V9914" s="28">
        <f t="shared" si="7434"/>
        <v>225</v>
      </c>
    </row>
    <row r="9915" spans="1:22" x14ac:dyDescent="0.3">
      <c r="A9915" s="28">
        <f t="shared" si="15582"/>
        <v>207226</v>
      </c>
      <c r="B9915" s="26"/>
      <c r="C9915" s="26"/>
      <c r="D9915" s="26"/>
      <c r="E9915" s="9"/>
      <c r="F9915" s="26"/>
      <c r="G9915" s="27"/>
      <c r="H9915" s="27"/>
      <c r="J9915" s="28" t="str">
        <f t="shared" ref="J9915" si="15639">CONCATENATE(K9914,1)</f>
        <v>71</v>
      </c>
      <c r="K9915" s="22" t="e">
        <f t="array" ref="K9915:P9917">LINEST(B9906:B9912,C9906:C9912^{1,2,3,4,5},TRUE,TRUE)</f>
        <v>#VALUE!</v>
      </c>
      <c r="L9915" s="22" t="e">
        <v>#VALUE!</v>
      </c>
      <c r="M9915" s="22" t="e">
        <v>#VALUE!</v>
      </c>
      <c r="N9915" s="22" t="e">
        <v>#VALUE!</v>
      </c>
      <c r="O9915" s="22" t="e">
        <v>#VALUE!</v>
      </c>
      <c r="P9915" s="22" t="e">
        <v>#VALUE!</v>
      </c>
      <c r="Q9915" s="17"/>
      <c r="R9915" s="17"/>
      <c r="S9915" s="17"/>
      <c r="U9915" s="28">
        <f t="shared" si="15559"/>
        <v>207</v>
      </c>
      <c r="V9915" s="28">
        <f t="shared" si="7434"/>
        <v>226</v>
      </c>
    </row>
    <row r="9916" spans="1:22" x14ac:dyDescent="0.3">
      <c r="A9916" s="28">
        <f t="shared" si="15582"/>
        <v>207227</v>
      </c>
      <c r="B9916" s="2">
        <f t="shared" ref="B9916" si="15640">COUNT(B9906:B9915)-2</f>
        <v>-2</v>
      </c>
      <c r="J9916" s="28" t="str">
        <f t="shared" ref="J9916" si="15641">CONCATENATE(K9914,2)</f>
        <v>72</v>
      </c>
      <c r="K9916" s="22" t="e">
        <v>#VALUE!</v>
      </c>
      <c r="L9916" s="22" t="e">
        <v>#VALUE!</v>
      </c>
      <c r="M9916" s="22" t="e">
        <v>#VALUE!</v>
      </c>
      <c r="N9916" s="22" t="e">
        <v>#VALUE!</v>
      </c>
      <c r="O9916" s="22" t="e">
        <v>#VALUE!</v>
      </c>
      <c r="P9916" s="22" t="e">
        <v>#VALUE!</v>
      </c>
      <c r="Q9916" s="17"/>
      <c r="R9916" s="17"/>
      <c r="S9916" s="17"/>
      <c r="U9916" s="28">
        <f t="shared" si="15559"/>
        <v>207</v>
      </c>
      <c r="V9916" s="28">
        <f t="shared" si="7434"/>
        <v>227</v>
      </c>
    </row>
    <row r="9917" spans="1:22" x14ac:dyDescent="0.3">
      <c r="A9917" s="28">
        <f t="shared" si="15582"/>
        <v>207228</v>
      </c>
      <c r="J9917" s="28" t="str">
        <f t="shared" ref="J9917" si="15642">CONCATENATE(K9914,3)</f>
        <v>73</v>
      </c>
      <c r="K9917" s="22" t="e">
        <v>#VALUE!</v>
      </c>
      <c r="L9917" s="22" t="e">
        <v>#VALUE!</v>
      </c>
      <c r="M9917" s="22" t="e">
        <v>#VALUE!</v>
      </c>
      <c r="N9917" s="22" t="e">
        <v>#VALUE!</v>
      </c>
      <c r="O9917" s="22" t="e">
        <v>#VALUE!</v>
      </c>
      <c r="P9917" s="22" t="e">
        <v>#VALUE!</v>
      </c>
      <c r="Q9917" s="17"/>
      <c r="R9917" s="17"/>
      <c r="S9917" s="17"/>
      <c r="U9917" s="28">
        <f t="shared" si="15559"/>
        <v>207</v>
      </c>
      <c r="V9917" s="28">
        <f t="shared" si="7434"/>
        <v>228</v>
      </c>
    </row>
    <row r="9918" spans="1:22" x14ac:dyDescent="0.3">
      <c r="A9918" s="28">
        <f t="shared" si="15582"/>
        <v>207229</v>
      </c>
      <c r="B9918" s="66" t="s">
        <v>25</v>
      </c>
      <c r="C9918" s="66"/>
      <c r="D9918" s="66"/>
      <c r="E9918" s="66"/>
      <c r="F9918" s="66"/>
      <c r="G9918" s="66"/>
      <c r="H9918" s="66"/>
      <c r="J9918" s="17"/>
      <c r="K9918" s="17">
        <v>8</v>
      </c>
      <c r="L9918" s="17">
        <v>8</v>
      </c>
      <c r="M9918" s="17">
        <v>8</v>
      </c>
      <c r="N9918" s="17">
        <v>8</v>
      </c>
      <c r="O9918" s="17">
        <v>8</v>
      </c>
      <c r="P9918" s="17">
        <v>8</v>
      </c>
      <c r="Q9918" s="17">
        <v>8</v>
      </c>
      <c r="R9918" s="17"/>
      <c r="S9918" s="17"/>
      <c r="U9918" s="28">
        <f t="shared" si="15559"/>
        <v>207</v>
      </c>
      <c r="V9918" s="28">
        <f t="shared" si="7434"/>
        <v>229</v>
      </c>
    </row>
    <row r="9919" spans="1:22" x14ac:dyDescent="0.3">
      <c r="A9919" s="28">
        <f t="shared" si="15582"/>
        <v>207230</v>
      </c>
      <c r="B9919" s="71"/>
      <c r="C9919" s="71"/>
      <c r="D9919" s="71"/>
      <c r="E9919" s="71"/>
      <c r="F9919" s="71"/>
      <c r="G9919" s="71"/>
      <c r="H9919" s="71"/>
      <c r="J9919" s="28" t="str">
        <f t="shared" ref="J9919" si="15643">CONCATENATE(K9918,1)</f>
        <v>81</v>
      </c>
      <c r="K9919" s="22" t="e">
        <f t="array" ref="K9919:Q9921">LINEST(B9906:B9913,C9906:C9913^{1,2,3,4,5,6},TRUE,TRUE)</f>
        <v>#VALUE!</v>
      </c>
      <c r="L9919" s="22" t="e">
        <v>#VALUE!</v>
      </c>
      <c r="M9919" s="22" t="e">
        <v>#VALUE!</v>
      </c>
      <c r="N9919" s="22" t="e">
        <v>#VALUE!</v>
      </c>
      <c r="O9919" s="22" t="e">
        <v>#VALUE!</v>
      </c>
      <c r="P9919" s="22" t="e">
        <v>#VALUE!</v>
      </c>
      <c r="Q9919" s="22" t="e">
        <v>#VALUE!</v>
      </c>
      <c r="R9919" s="17"/>
      <c r="S9919" s="17"/>
      <c r="U9919" s="28">
        <f t="shared" si="15559"/>
        <v>207</v>
      </c>
      <c r="V9919" s="28">
        <f t="shared" si="7434"/>
        <v>230</v>
      </c>
    </row>
    <row r="9920" spans="1:22" x14ac:dyDescent="0.3">
      <c r="A9920" s="28">
        <f t="shared" si="15582"/>
        <v>207231</v>
      </c>
      <c r="B9920" s="71"/>
      <c r="C9920" s="71"/>
      <c r="D9920" s="71"/>
      <c r="E9920" s="71"/>
      <c r="F9920" s="71"/>
      <c r="G9920" s="71"/>
      <c r="H9920" s="71"/>
      <c r="J9920" s="28" t="str">
        <f t="shared" ref="J9920" si="15644">CONCATENATE(K9918,2)</f>
        <v>82</v>
      </c>
      <c r="K9920" s="22" t="e">
        <v>#VALUE!</v>
      </c>
      <c r="L9920" s="22" t="e">
        <v>#VALUE!</v>
      </c>
      <c r="M9920" s="22" t="e">
        <v>#VALUE!</v>
      </c>
      <c r="N9920" s="22" t="e">
        <v>#VALUE!</v>
      </c>
      <c r="O9920" s="22" t="e">
        <v>#VALUE!</v>
      </c>
      <c r="P9920" s="22" t="e">
        <v>#VALUE!</v>
      </c>
      <c r="Q9920" s="22" t="e">
        <v>#VALUE!</v>
      </c>
      <c r="R9920" s="17"/>
      <c r="S9920" s="17"/>
      <c r="U9920" s="28">
        <f t="shared" si="15559"/>
        <v>207</v>
      </c>
      <c r="V9920" s="28">
        <f t="shared" si="7434"/>
        <v>231</v>
      </c>
    </row>
    <row r="9921" spans="1:22" x14ac:dyDescent="0.3">
      <c r="A9921" s="28">
        <f t="shared" si="15582"/>
        <v>207232</v>
      </c>
      <c r="J9921" s="28" t="str">
        <f t="shared" ref="J9921" si="15645">CONCATENATE(K9918,3)</f>
        <v>83</v>
      </c>
      <c r="K9921" s="22" t="e">
        <v>#VALUE!</v>
      </c>
      <c r="L9921" s="22" t="e">
        <v>#VALUE!</v>
      </c>
      <c r="M9921" s="22" t="e">
        <v>#VALUE!</v>
      </c>
      <c r="N9921" s="22" t="e">
        <v>#VALUE!</v>
      </c>
      <c r="O9921" s="22" t="e">
        <v>#VALUE!</v>
      </c>
      <c r="P9921" s="22" t="e">
        <v>#VALUE!</v>
      </c>
      <c r="Q9921" s="22" t="e">
        <v>#VALUE!</v>
      </c>
      <c r="R9921" s="17"/>
      <c r="S9921" s="17"/>
      <c r="U9921" s="28">
        <f t="shared" si="15559"/>
        <v>207</v>
      </c>
      <c r="V9921" s="28">
        <f t="shared" si="7434"/>
        <v>232</v>
      </c>
    </row>
    <row r="9922" spans="1:22" ht="15" customHeight="1" x14ac:dyDescent="0.3">
      <c r="A9922" s="28">
        <f t="shared" si="15582"/>
        <v>207233</v>
      </c>
      <c r="B9922" s="66" t="s">
        <v>52</v>
      </c>
      <c r="C9922" s="66"/>
      <c r="D9922" s="66"/>
      <c r="E9922" s="10" t="str">
        <f>IF(D9892="","",MAX(E9923,E9924))</f>
        <v/>
      </c>
      <c r="J9922" s="17"/>
      <c r="K9922" s="17">
        <v>9</v>
      </c>
      <c r="L9922" s="17">
        <v>9</v>
      </c>
      <c r="M9922" s="17">
        <v>9</v>
      </c>
      <c r="N9922" s="17">
        <v>9</v>
      </c>
      <c r="O9922" s="17">
        <v>9</v>
      </c>
      <c r="P9922" s="17">
        <v>9</v>
      </c>
      <c r="Q9922" s="17">
        <v>9</v>
      </c>
      <c r="R9922" s="17">
        <v>9</v>
      </c>
      <c r="S9922" s="17"/>
      <c r="U9922" s="28">
        <f t="shared" si="15559"/>
        <v>207</v>
      </c>
      <c r="V9922" s="28">
        <f t="shared" si="7434"/>
        <v>233</v>
      </c>
    </row>
    <row r="9923" spans="1:22" x14ac:dyDescent="0.3">
      <c r="A9923" s="28">
        <f t="shared" si="15582"/>
        <v>207234</v>
      </c>
      <c r="B9923" s="2" t="s">
        <v>26</v>
      </c>
      <c r="C9923" s="2" t="s">
        <v>27</v>
      </c>
      <c r="D9923" s="2" t="s">
        <v>28</v>
      </c>
      <c r="E9923" s="11">
        <f>ABS(MIN(D9924:D9933))</f>
        <v>0</v>
      </c>
      <c r="G9923" s="2" t="s">
        <v>230</v>
      </c>
      <c r="J9923" s="28" t="str">
        <f t="shared" ref="J9923" si="15646">CONCATENATE(K9922,1)</f>
        <v>91</v>
      </c>
      <c r="K9923" s="22" t="e">
        <f t="array" ref="K9923:R9925">LINEST(B9906:B9914,C9906:C9914^{1,2,3,4,5,6,7},TRUE,TRUE)</f>
        <v>#VALUE!</v>
      </c>
      <c r="L9923" s="22" t="e">
        <v>#VALUE!</v>
      </c>
      <c r="M9923" s="22" t="e">
        <v>#VALUE!</v>
      </c>
      <c r="N9923" s="22" t="e">
        <v>#VALUE!</v>
      </c>
      <c r="O9923" s="22" t="e">
        <v>#VALUE!</v>
      </c>
      <c r="P9923" s="22" t="e">
        <v>#VALUE!</v>
      </c>
      <c r="Q9923" s="22" t="e">
        <v>#VALUE!</v>
      </c>
      <c r="R9923" s="22" t="e">
        <v>#VALUE!</v>
      </c>
      <c r="S9923" s="17"/>
      <c r="U9923" s="28">
        <f t="shared" ref="U9923:U9984" si="15647">U9922</f>
        <v>207</v>
      </c>
      <c r="V9923" s="28">
        <f t="shared" si="7434"/>
        <v>234</v>
      </c>
    </row>
    <row r="9924" spans="1:22" x14ac:dyDescent="0.3">
      <c r="A9924" s="28">
        <f t="shared" si="15582"/>
        <v>207235</v>
      </c>
      <c r="B9924" s="7">
        <f t="shared" ref="B9924:B9933" si="15648">C9906-B9906</f>
        <v>0</v>
      </c>
      <c r="C9924" s="7">
        <f t="shared" ref="C9924:C9933" si="15649">H9906-G9906</f>
        <v>0</v>
      </c>
      <c r="D9924" s="7">
        <f>C9924-B9924</f>
        <v>0</v>
      </c>
      <c r="E9924" s="11">
        <f>ABS(MAX(D9924:D9933))</f>
        <v>0</v>
      </c>
      <c r="F9924" s="13"/>
      <c r="G9924" s="2" t="str">
        <f>IF(D9906="","",D9906/E9906)</f>
        <v/>
      </c>
      <c r="H9924" s="13"/>
      <c r="J9924" s="28" t="str">
        <f t="shared" ref="J9924" si="15650">CONCATENATE(K9922,2)</f>
        <v>92</v>
      </c>
      <c r="K9924" s="22" t="e">
        <v>#VALUE!</v>
      </c>
      <c r="L9924" s="22" t="e">
        <v>#VALUE!</v>
      </c>
      <c r="M9924" s="22" t="e">
        <v>#VALUE!</v>
      </c>
      <c r="N9924" s="22" t="e">
        <v>#VALUE!</v>
      </c>
      <c r="O9924" s="22" t="e">
        <v>#VALUE!</v>
      </c>
      <c r="P9924" s="22" t="e">
        <v>#VALUE!</v>
      </c>
      <c r="Q9924" s="22" t="e">
        <v>#VALUE!</v>
      </c>
      <c r="R9924" s="22" t="e">
        <v>#VALUE!</v>
      </c>
      <c r="S9924" s="17"/>
      <c r="U9924" s="28">
        <f t="shared" si="15647"/>
        <v>207</v>
      </c>
      <c r="V9924" s="28">
        <f t="shared" si="7434"/>
        <v>235</v>
      </c>
    </row>
    <row r="9925" spans="1:22" x14ac:dyDescent="0.3">
      <c r="A9925" s="28">
        <f t="shared" si="15582"/>
        <v>207236</v>
      </c>
      <c r="B9925" s="7">
        <f t="shared" si="15648"/>
        <v>0</v>
      </c>
      <c r="C9925" s="7">
        <f t="shared" si="15649"/>
        <v>0</v>
      </c>
      <c r="D9925" s="7">
        <f t="shared" ref="D9925:D9933" si="15651">C9925-B9925</f>
        <v>0</v>
      </c>
      <c r="E9925" s="12" t="s">
        <v>34</v>
      </c>
      <c r="G9925" s="2" t="str">
        <f t="shared" ref="G9925:G9933" si="15652">IF(D9907="","",D9907/E9907)</f>
        <v/>
      </c>
      <c r="H9925" s="13"/>
      <c r="J9925" s="28" t="str">
        <f t="shared" ref="J9925" si="15653">CONCATENATE(K9922,3)</f>
        <v>93</v>
      </c>
      <c r="K9925" s="22" t="e">
        <v>#VALUE!</v>
      </c>
      <c r="L9925" s="22" t="e">
        <v>#VALUE!</v>
      </c>
      <c r="M9925" s="22" t="e">
        <v>#VALUE!</v>
      </c>
      <c r="N9925" s="22" t="e">
        <v>#VALUE!</v>
      </c>
      <c r="O9925" s="22" t="e">
        <v>#VALUE!</v>
      </c>
      <c r="P9925" s="22" t="e">
        <v>#VALUE!</v>
      </c>
      <c r="Q9925" s="22" t="e">
        <v>#VALUE!</v>
      </c>
      <c r="R9925" s="22" t="e">
        <v>#VALUE!</v>
      </c>
      <c r="S9925" s="17"/>
      <c r="U9925" s="28">
        <f t="shared" si="15647"/>
        <v>207</v>
      </c>
      <c r="V9925" s="28">
        <f t="shared" si="7434"/>
        <v>236</v>
      </c>
    </row>
    <row r="9926" spans="1:22" x14ac:dyDescent="0.3">
      <c r="A9926" s="28">
        <f t="shared" si="15582"/>
        <v>207237</v>
      </c>
      <c r="B9926" s="7">
        <f t="shared" si="15648"/>
        <v>0</v>
      </c>
      <c r="C9926" s="7">
        <f t="shared" si="15649"/>
        <v>0</v>
      </c>
      <c r="D9926" s="7">
        <f t="shared" si="15651"/>
        <v>0</v>
      </c>
      <c r="E9926" s="10" t="str">
        <f>IF(D9892="","",MAX(E9927,E9928))</f>
        <v/>
      </c>
      <c r="G9926" s="2" t="str">
        <f t="shared" si="15652"/>
        <v/>
      </c>
      <c r="H9926" s="13"/>
      <c r="J9926" s="17"/>
      <c r="K9926" s="17">
        <v>10</v>
      </c>
      <c r="L9926" s="17">
        <v>10</v>
      </c>
      <c r="M9926" s="17">
        <v>10</v>
      </c>
      <c r="N9926" s="17">
        <v>10</v>
      </c>
      <c r="O9926" s="17">
        <v>10</v>
      </c>
      <c r="P9926" s="17">
        <v>10</v>
      </c>
      <c r="Q9926" s="17">
        <v>10</v>
      </c>
      <c r="R9926" s="17">
        <v>10</v>
      </c>
      <c r="S9926" s="17">
        <v>10</v>
      </c>
      <c r="U9926" s="28">
        <f t="shared" si="15647"/>
        <v>207</v>
      </c>
      <c r="V9926" s="28">
        <f t="shared" si="7434"/>
        <v>237</v>
      </c>
    </row>
    <row r="9927" spans="1:22" x14ac:dyDescent="0.3">
      <c r="A9927" s="28">
        <f t="shared" si="15582"/>
        <v>207238</v>
      </c>
      <c r="B9927" s="7">
        <f t="shared" si="15648"/>
        <v>0</v>
      </c>
      <c r="C9927" s="7">
        <f t="shared" si="15649"/>
        <v>0</v>
      </c>
      <c r="D9927" s="7">
        <f t="shared" si="15651"/>
        <v>0</v>
      </c>
      <c r="E9927" s="11">
        <f>ABS(MIN(B9924:B9933))</f>
        <v>0</v>
      </c>
      <c r="G9927" s="2" t="str">
        <f t="shared" si="15652"/>
        <v/>
      </c>
      <c r="H9927" s="13"/>
      <c r="J9927" s="28" t="str">
        <f t="shared" ref="J9927" si="15654">CONCATENATE(K9926,1)</f>
        <v>101</v>
      </c>
      <c r="K9927" s="22" t="e">
        <f t="array" ref="K9927:S9929">LINEST(B9906:B9915,C9906:C9915^{1,2,3,4,5,6,7,8},TRUE,TRUE)</f>
        <v>#VALUE!</v>
      </c>
      <c r="L9927" s="22" t="e">
        <v>#VALUE!</v>
      </c>
      <c r="M9927" s="22" t="e">
        <v>#VALUE!</v>
      </c>
      <c r="N9927" s="22" t="e">
        <v>#VALUE!</v>
      </c>
      <c r="O9927" s="22" t="e">
        <v>#VALUE!</v>
      </c>
      <c r="P9927" s="22" t="e">
        <v>#VALUE!</v>
      </c>
      <c r="Q9927" s="22" t="e">
        <v>#VALUE!</v>
      </c>
      <c r="R9927" s="22" t="e">
        <v>#VALUE!</v>
      </c>
      <c r="S9927" s="22" t="e">
        <v>#VALUE!</v>
      </c>
      <c r="U9927" s="28">
        <f t="shared" si="15647"/>
        <v>207</v>
      </c>
      <c r="V9927" s="28">
        <f t="shared" si="7434"/>
        <v>238</v>
      </c>
    </row>
    <row r="9928" spans="1:22" x14ac:dyDescent="0.3">
      <c r="A9928" s="28">
        <f t="shared" si="15582"/>
        <v>207239</v>
      </c>
      <c r="B9928" s="7">
        <f t="shared" si="15648"/>
        <v>0</v>
      </c>
      <c r="C9928" s="7">
        <f t="shared" si="15649"/>
        <v>0</v>
      </c>
      <c r="D9928" s="7">
        <f t="shared" si="15651"/>
        <v>0</v>
      </c>
      <c r="E9928" s="11">
        <f>ABS(MAX(B9924:B9933))</f>
        <v>0</v>
      </c>
      <c r="G9928" s="2" t="str">
        <f t="shared" si="15652"/>
        <v/>
      </c>
      <c r="H9928" s="13"/>
      <c r="J9928" s="28" t="str">
        <f t="shared" ref="J9928" si="15655">CONCATENATE(K9926,2)</f>
        <v>102</v>
      </c>
      <c r="K9928" s="22" t="e">
        <v>#VALUE!</v>
      </c>
      <c r="L9928" s="22" t="e">
        <v>#VALUE!</v>
      </c>
      <c r="M9928" s="22" t="e">
        <v>#VALUE!</v>
      </c>
      <c r="N9928" s="22" t="e">
        <v>#VALUE!</v>
      </c>
      <c r="O9928" s="22" t="e">
        <v>#VALUE!</v>
      </c>
      <c r="P9928" s="22" t="e">
        <v>#VALUE!</v>
      </c>
      <c r="Q9928" s="22" t="e">
        <v>#VALUE!</v>
      </c>
      <c r="R9928" s="22" t="e">
        <v>#VALUE!</v>
      </c>
      <c r="S9928" s="22" t="e">
        <v>#VALUE!</v>
      </c>
      <c r="U9928" s="28">
        <f t="shared" si="15647"/>
        <v>207</v>
      </c>
      <c r="V9928" s="28">
        <f t="shared" si="7434"/>
        <v>239</v>
      </c>
    </row>
    <row r="9929" spans="1:22" x14ac:dyDescent="0.3">
      <c r="A9929" s="28">
        <f t="shared" si="15582"/>
        <v>207240</v>
      </c>
      <c r="B9929" s="7">
        <f t="shared" si="15648"/>
        <v>0</v>
      </c>
      <c r="C9929" s="7">
        <f t="shared" si="15649"/>
        <v>0</v>
      </c>
      <c r="D9929" s="7">
        <f t="shared" si="15651"/>
        <v>0</v>
      </c>
      <c r="E9929" s="12" t="s">
        <v>231</v>
      </c>
      <c r="G9929" s="2" t="str">
        <f t="shared" si="15652"/>
        <v/>
      </c>
      <c r="H9929" s="13"/>
      <c r="J9929" s="28" t="str">
        <f t="shared" ref="J9929" si="15656">CONCATENATE(K9926,3)</f>
        <v>103</v>
      </c>
      <c r="K9929" s="22" t="e">
        <v>#VALUE!</v>
      </c>
      <c r="L9929" s="22" t="e">
        <v>#VALUE!</v>
      </c>
      <c r="M9929" s="22" t="e">
        <v>#VALUE!</v>
      </c>
      <c r="N9929" s="22" t="e">
        <v>#VALUE!</v>
      </c>
      <c r="O9929" s="22" t="e">
        <v>#VALUE!</v>
      </c>
      <c r="P9929" s="22" t="e">
        <v>#VALUE!</v>
      </c>
      <c r="Q9929" s="22" t="e">
        <v>#VALUE!</v>
      </c>
      <c r="R9929" s="22" t="e">
        <v>#VALUE!</v>
      </c>
      <c r="S9929" s="22" t="e">
        <v>#VALUE!</v>
      </c>
      <c r="U9929" s="28">
        <f t="shared" si="15647"/>
        <v>207</v>
      </c>
      <c r="V9929" s="28">
        <f t="shared" si="7434"/>
        <v>240</v>
      </c>
    </row>
    <row r="9930" spans="1:22" x14ac:dyDescent="0.3">
      <c r="A9930" s="28">
        <f t="shared" si="15582"/>
        <v>207241</v>
      </c>
      <c r="B9930" s="7">
        <f t="shared" si="15648"/>
        <v>0</v>
      </c>
      <c r="C9930" s="7">
        <f t="shared" si="15649"/>
        <v>0</v>
      </c>
      <c r="D9930" s="7">
        <f t="shared" si="15651"/>
        <v>0</v>
      </c>
      <c r="E9930" s="10" t="e">
        <f>IF(D9892="","",MAX(E9931,E9932))*2</f>
        <v>#VALUE!</v>
      </c>
      <c r="G9930" s="2" t="str">
        <f t="shared" si="15652"/>
        <v/>
      </c>
      <c r="H9930" s="13"/>
      <c r="U9930" s="28">
        <f t="shared" si="15647"/>
        <v>207</v>
      </c>
      <c r="V9930" s="28">
        <f t="shared" si="7434"/>
        <v>241</v>
      </c>
    </row>
    <row r="9931" spans="1:22" x14ac:dyDescent="0.3">
      <c r="A9931" s="28">
        <f t="shared" si="15582"/>
        <v>207242</v>
      </c>
      <c r="B9931" s="7">
        <f t="shared" si="15648"/>
        <v>0</v>
      </c>
      <c r="C9931" s="7">
        <f t="shared" si="15649"/>
        <v>0</v>
      </c>
      <c r="D9931" s="7">
        <f t="shared" si="15651"/>
        <v>0</v>
      </c>
      <c r="E9931" s="11">
        <f>ABS(MIN(G9924:G9933))</f>
        <v>0</v>
      </c>
      <c r="G9931" s="2" t="str">
        <f t="shared" si="15652"/>
        <v/>
      </c>
      <c r="U9931" s="28">
        <f t="shared" si="15647"/>
        <v>207</v>
      </c>
      <c r="V9931" s="28">
        <f t="shared" si="7434"/>
        <v>242</v>
      </c>
    </row>
    <row r="9932" spans="1:22" x14ac:dyDescent="0.3">
      <c r="A9932" s="28">
        <f t="shared" si="15582"/>
        <v>207243</v>
      </c>
      <c r="B9932" s="7">
        <f t="shared" si="15648"/>
        <v>0</v>
      </c>
      <c r="C9932" s="7">
        <f t="shared" si="15649"/>
        <v>0</v>
      </c>
      <c r="D9932" s="7">
        <f t="shared" si="15651"/>
        <v>0</v>
      </c>
      <c r="E9932" s="11">
        <f>ABS(MAX(G9924:G9933))</f>
        <v>0</v>
      </c>
      <c r="G9932" s="2" t="str">
        <f t="shared" si="15652"/>
        <v/>
      </c>
      <c r="U9932" s="28">
        <f t="shared" si="15647"/>
        <v>207</v>
      </c>
      <c r="V9932" s="28">
        <f t="shared" si="7434"/>
        <v>243</v>
      </c>
    </row>
    <row r="9933" spans="1:22" x14ac:dyDescent="0.3">
      <c r="A9933" s="28">
        <f t="shared" si="15582"/>
        <v>207244</v>
      </c>
      <c r="B9933" s="7">
        <f t="shared" si="15648"/>
        <v>0</v>
      </c>
      <c r="C9933" s="7">
        <f t="shared" si="15649"/>
        <v>0</v>
      </c>
      <c r="D9933" s="7">
        <f t="shared" si="15651"/>
        <v>0</v>
      </c>
      <c r="F9933" s="13"/>
      <c r="G9933" s="2" t="str">
        <f t="shared" si="15652"/>
        <v/>
      </c>
      <c r="U9933" s="28">
        <f t="shared" si="15647"/>
        <v>207</v>
      </c>
      <c r="V9933" s="28">
        <f t="shared" si="7434"/>
        <v>244</v>
      </c>
    </row>
    <row r="9934" spans="1:22" x14ac:dyDescent="0.3">
      <c r="A9934" s="28">
        <f t="shared" si="15582"/>
        <v>207245</v>
      </c>
      <c r="F9934" s="13"/>
      <c r="U9934" s="28">
        <f t="shared" si="15647"/>
        <v>207</v>
      </c>
      <c r="V9934" s="28">
        <f t="shared" si="7434"/>
        <v>245</v>
      </c>
    </row>
    <row r="9935" spans="1:22" x14ac:dyDescent="0.3">
      <c r="A9935" s="28">
        <f t="shared" si="15582"/>
        <v>207246</v>
      </c>
      <c r="F9935" s="13"/>
      <c r="U9935" s="28">
        <f t="shared" si="15647"/>
        <v>207</v>
      </c>
      <c r="V9935" s="28">
        <f t="shared" si="7434"/>
        <v>246</v>
      </c>
    </row>
    <row r="9936" spans="1:22" x14ac:dyDescent="0.3">
      <c r="A9936" s="28">
        <f t="shared" si="15582"/>
        <v>207247</v>
      </c>
      <c r="F9936" s="13"/>
      <c r="U9936" s="28">
        <f t="shared" si="15647"/>
        <v>207</v>
      </c>
      <c r="V9936" s="28">
        <f t="shared" si="7434"/>
        <v>247</v>
      </c>
    </row>
    <row r="9937" spans="1:24" s="8" customFormat="1" x14ac:dyDescent="0.3"/>
    <row r="9938" spans="1:24" x14ac:dyDescent="0.3">
      <c r="A9938" s="28">
        <f t="shared" ref="A9938:A9984" si="15657">ROUND(CONCATENATE(U9938,V9938),0)</f>
        <v>208201</v>
      </c>
      <c r="B9938" s="63" t="s">
        <v>0</v>
      </c>
      <c r="C9938" s="63"/>
      <c r="D9938" s="71"/>
      <c r="E9938" s="71"/>
      <c r="F9938" s="71"/>
      <c r="G9938" s="71"/>
      <c r="H9938" s="71"/>
      <c r="U9938" s="28">
        <f t="shared" ref="U9938:U9986" si="15658">U9936+1</f>
        <v>208</v>
      </c>
      <c r="V9938" s="28">
        <v>201</v>
      </c>
    </row>
    <row r="9939" spans="1:24" x14ac:dyDescent="0.3">
      <c r="A9939" s="28">
        <f t="shared" si="15657"/>
        <v>208202</v>
      </c>
      <c r="B9939" s="72" t="s">
        <v>70</v>
      </c>
      <c r="C9939" s="73"/>
      <c r="D9939" s="30"/>
      <c r="E9939" s="66" t="s">
        <v>71</v>
      </c>
      <c r="F9939" s="66"/>
      <c r="G9939" s="74"/>
      <c r="H9939" s="74"/>
      <c r="U9939" s="28">
        <f t="shared" si="15647"/>
        <v>208</v>
      </c>
      <c r="V9939" s="28">
        <f t="shared" ref="V9939" si="15659">V9938+1</f>
        <v>202</v>
      </c>
    </row>
    <row r="9940" spans="1:24" x14ac:dyDescent="0.3">
      <c r="A9940" s="28">
        <f t="shared" si="15657"/>
        <v>208203</v>
      </c>
      <c r="B9940" s="75" t="s">
        <v>6</v>
      </c>
      <c r="C9940" s="75"/>
      <c r="D9940" s="71"/>
      <c r="E9940" s="71"/>
      <c r="F9940" s="71"/>
      <c r="G9940" s="71"/>
      <c r="H9940" s="71"/>
      <c r="U9940" s="28">
        <f t="shared" si="15647"/>
        <v>208</v>
      </c>
      <c r="V9940" s="28">
        <f t="shared" si="7434"/>
        <v>203</v>
      </c>
    </row>
    <row r="9941" spans="1:24" x14ac:dyDescent="0.3">
      <c r="A9941" s="28">
        <f t="shared" si="15657"/>
        <v>208204</v>
      </c>
      <c r="B9941" s="63" t="s">
        <v>7</v>
      </c>
      <c r="C9941" s="63"/>
      <c r="D9941" s="71"/>
      <c r="E9941" s="71"/>
      <c r="F9941" s="71"/>
      <c r="G9941" s="71"/>
      <c r="H9941" s="71"/>
      <c r="J9941" s="17"/>
      <c r="K9941" s="17" t="s">
        <v>53</v>
      </c>
      <c r="L9941" s="17" t="s">
        <v>54</v>
      </c>
      <c r="M9941" s="17" t="s">
        <v>55</v>
      </c>
      <c r="N9941" s="17" t="s">
        <v>56</v>
      </c>
      <c r="O9941" s="17" t="s">
        <v>57</v>
      </c>
      <c r="P9941" s="17" t="s">
        <v>2</v>
      </c>
      <c r="Q9941" s="17" t="s">
        <v>3</v>
      </c>
      <c r="R9941" s="17" t="s">
        <v>4</v>
      </c>
      <c r="S9941" s="17" t="s">
        <v>5</v>
      </c>
      <c r="U9941" s="28">
        <f t="shared" si="15647"/>
        <v>208</v>
      </c>
      <c r="V9941" s="28">
        <f t="shared" si="7434"/>
        <v>204</v>
      </c>
      <c r="X9941" s="1" t="s">
        <v>48</v>
      </c>
    </row>
    <row r="9942" spans="1:24" x14ac:dyDescent="0.3">
      <c r="A9942" s="28">
        <f t="shared" si="15657"/>
        <v>208205</v>
      </c>
      <c r="B9942" s="63" t="s">
        <v>9</v>
      </c>
      <c r="C9942" s="63"/>
      <c r="D9942" s="71"/>
      <c r="E9942" s="71"/>
      <c r="F9942" s="71"/>
      <c r="G9942" s="71"/>
      <c r="H9942" s="71"/>
      <c r="J9942" s="17">
        <f t="shared" ref="J9942" si="15660">COUNTA(B9954:B9963)</f>
        <v>0</v>
      </c>
      <c r="K9942" s="17">
        <f t="shared" ref="K9942" si="15661">IF(L9942-1&lt;2,0,L9942-1)</f>
        <v>0</v>
      </c>
      <c r="L9942" s="17">
        <f t="shared" ref="L9942" si="15662">IF(M9942-1&lt;2,0,M9942-1)</f>
        <v>0</v>
      </c>
      <c r="M9942" s="17">
        <f t="shared" ref="M9942" si="15663">IF(N9942-1&lt;2,0,N9942-1)</f>
        <v>0</v>
      </c>
      <c r="N9942" s="17">
        <f t="shared" ref="N9942" si="15664">IF(O9942-1&lt;2,0,O9942-1)</f>
        <v>0</v>
      </c>
      <c r="O9942" s="17">
        <f t="shared" ref="O9942" si="15665">IF(P9942-1&lt;2,0,P9942-1)</f>
        <v>0</v>
      </c>
      <c r="P9942" s="17">
        <f t="shared" ref="P9942" si="15666">IF(Q9942-1&lt;2,0,Q9942-1)</f>
        <v>0</v>
      </c>
      <c r="Q9942" s="17">
        <f t="shared" ref="Q9942" si="15667">IF(R9942-1&lt;2,0,R9942-1)</f>
        <v>0</v>
      </c>
      <c r="R9942" s="17">
        <f t="shared" ref="R9942" si="15668">IF(S9942-1&lt;2,0,S9942-1)</f>
        <v>0</v>
      </c>
      <c r="S9942" s="17">
        <f t="shared" ref="S9942" si="15669">J9942</f>
        <v>0</v>
      </c>
      <c r="U9942" s="28">
        <f t="shared" si="15647"/>
        <v>208</v>
      </c>
      <c r="V9942" s="28">
        <f t="shared" si="7434"/>
        <v>205</v>
      </c>
      <c r="X9942" s="1" t="s">
        <v>49</v>
      </c>
    </row>
    <row r="9943" spans="1:24" x14ac:dyDescent="0.3">
      <c r="A9943" s="28">
        <f t="shared" si="15657"/>
        <v>208206</v>
      </c>
      <c r="B9943" s="63" t="s">
        <v>10</v>
      </c>
      <c r="C9943" s="63"/>
      <c r="D9943" s="71"/>
      <c r="E9943" s="71"/>
      <c r="F9943" s="71"/>
      <c r="G9943" s="71"/>
      <c r="H9943" s="71"/>
      <c r="J9943" s="28" t="str">
        <f t="shared" ref="J9943" si="15670">CONCATENATE(J9942,1)</f>
        <v>01</v>
      </c>
      <c r="K9943" s="29">
        <f t="shared" ref="K9943" si="15671">IF(K9942=0,0,VLOOKUP(J9943,J9947:S9977,K9942,FALSE))</f>
        <v>0</v>
      </c>
      <c r="L9943" s="29">
        <f t="shared" ref="L9943" si="15672">IF(L9942=0,0,VLOOKUP(J9943,J9947:S9977,L9942,FALSE))</f>
        <v>0</v>
      </c>
      <c r="M9943" s="29">
        <f t="shared" ref="M9943" si="15673">IF(M9942=0,0,VLOOKUP(J9943,J9947:S9977,M9942,FALSE))</f>
        <v>0</v>
      </c>
      <c r="N9943" s="29">
        <f t="shared" ref="N9943" si="15674">IF(N9942=0,0,VLOOKUP(J9943,J9947:S9977,N9942,FALSE))</f>
        <v>0</v>
      </c>
      <c r="O9943" s="29">
        <f t="shared" ref="O9943" si="15675">IF(O9942=0,0,VLOOKUP(J9943,J9947:S9977,O9942,FALSE))</f>
        <v>0</v>
      </c>
      <c r="P9943" s="29">
        <f t="shared" ref="P9943" si="15676">IF(P9942=0,0,VLOOKUP(J9943,J9947:S9977,P9942,FALSE))</f>
        <v>0</v>
      </c>
      <c r="Q9943" s="29">
        <f t="shared" ref="Q9943" si="15677">IF(Q9942=0,0,VLOOKUP(J9943,J9947:S9977,Q9942,FALSE))</f>
        <v>0</v>
      </c>
      <c r="R9943" s="29">
        <f t="shared" ref="R9943" si="15678">IF(R9942=0,0,VLOOKUP(J9943,J9947:S9977,R9942,FALSE))</f>
        <v>0</v>
      </c>
      <c r="S9943" s="29">
        <f t="shared" ref="S9943" si="15679">IF(S9942=0,0,VLOOKUP(J9943,J9947:S9977,S9942,FALSE))</f>
        <v>0</v>
      </c>
      <c r="U9943" s="28">
        <f t="shared" si="15647"/>
        <v>208</v>
      </c>
      <c r="V9943" s="28">
        <f t="shared" si="7434"/>
        <v>206</v>
      </c>
      <c r="X9943" s="1" t="s">
        <v>50</v>
      </c>
    </row>
    <row r="9944" spans="1:24" x14ac:dyDescent="0.3">
      <c r="A9944" s="28">
        <f t="shared" si="15657"/>
        <v>208207</v>
      </c>
      <c r="B9944" s="63" t="s">
        <v>11</v>
      </c>
      <c r="C9944" s="63"/>
      <c r="D9944" s="64"/>
      <c r="E9944" s="64"/>
      <c r="F9944" s="64"/>
      <c r="G9944" s="64"/>
      <c r="H9944" s="64"/>
      <c r="J9944" s="28" t="str">
        <f t="shared" ref="J9944" si="15680">CONCATENATE(J9942,2)</f>
        <v>02</v>
      </c>
      <c r="K9944" s="22">
        <f t="shared" ref="K9944" si="15681">IF(K9942=0,0,VLOOKUP(J9944,J9947:S9977,K9942,FALSE))</f>
        <v>0</v>
      </c>
      <c r="L9944" s="22">
        <f t="shared" ref="L9944" si="15682">IF(L9942=0,0,VLOOKUP(J9944,J9947:S9977,L9942,FALSE))</f>
        <v>0</v>
      </c>
      <c r="M9944" s="22">
        <f t="shared" ref="M9944" si="15683">IF(M9942=0,0,VLOOKUP(J9944,J9947:S9977,M9942,FALSE))</f>
        <v>0</v>
      </c>
      <c r="N9944" s="22">
        <f t="shared" ref="N9944" si="15684">IF(N9942=0,0,VLOOKUP(J9944,J9947:S9977,N9942,FALSE))</f>
        <v>0</v>
      </c>
      <c r="O9944" s="22">
        <f t="shared" ref="O9944" si="15685">IF(O9942=0,0,VLOOKUP(J9944,J9947:S9977,O9942,FALSE))</f>
        <v>0</v>
      </c>
      <c r="P9944" s="22">
        <f t="shared" ref="P9944" si="15686">IF(P9942=0,0,VLOOKUP(J9944,J9947:S9977,P9942,FALSE))</f>
        <v>0</v>
      </c>
      <c r="Q9944" s="22">
        <f t="shared" ref="Q9944" si="15687">IF(Q9942=0,0,VLOOKUP(J9944,J9947:S9977,Q9942,FALSE))</f>
        <v>0</v>
      </c>
      <c r="R9944" s="22">
        <f t="shared" ref="R9944" si="15688">IF(R9942=0,0,VLOOKUP(J9944,J9947:S9977,R9942,FALSE))</f>
        <v>0</v>
      </c>
      <c r="S9944" s="22">
        <f t="shared" ref="S9944" si="15689">IF(S9942=0,0,VLOOKUP(J9944,J9947:S9977,S9942,FALSE))</f>
        <v>0</v>
      </c>
      <c r="U9944" s="28">
        <f t="shared" si="15647"/>
        <v>208</v>
      </c>
      <c r="V9944" s="28">
        <f t="shared" si="7434"/>
        <v>207</v>
      </c>
    </row>
    <row r="9945" spans="1:24" x14ac:dyDescent="0.3">
      <c r="A9945" s="28">
        <f t="shared" si="15657"/>
        <v>208208</v>
      </c>
      <c r="B9945" s="63" t="s">
        <v>12</v>
      </c>
      <c r="C9945" s="63"/>
      <c r="D9945" s="65"/>
      <c r="E9945" s="65"/>
      <c r="F9945" s="65"/>
      <c r="G9945" s="65"/>
      <c r="H9945" s="65"/>
      <c r="J9945" s="28" t="str">
        <f t="shared" ref="J9945" si="15690">CONCATENATE(J9942,3)</f>
        <v>03</v>
      </c>
      <c r="K9945" s="22"/>
      <c r="L9945" s="22"/>
      <c r="M9945" s="22"/>
      <c r="N9945" s="22" t="s">
        <v>58</v>
      </c>
      <c r="O9945" s="29">
        <f t="shared" ref="O9945" si="15691">J9942-2</f>
        <v>-2</v>
      </c>
      <c r="P9945" s="22" t="s">
        <v>59</v>
      </c>
      <c r="Q9945" s="29" t="e">
        <f t="shared" ref="Q9945" si="15692">VLOOKUP(J9945,J9947:S9977,3,FALSE)</f>
        <v>#N/A</v>
      </c>
      <c r="R9945" s="22" t="s">
        <v>60</v>
      </c>
      <c r="S9945" s="22" t="e">
        <f t="shared" ref="S9945" si="15693">VLOOKUP(J9945,J9947:S9977,2,FALSE)</f>
        <v>#N/A</v>
      </c>
      <c r="U9945" s="28">
        <f t="shared" si="15647"/>
        <v>208</v>
      </c>
      <c r="V9945" s="28">
        <f t="shared" si="7434"/>
        <v>208</v>
      </c>
    </row>
    <row r="9946" spans="1:24" x14ac:dyDescent="0.3">
      <c r="A9946" s="28">
        <f t="shared" si="15657"/>
        <v>208209</v>
      </c>
      <c r="B9946" s="63" t="s">
        <v>13</v>
      </c>
      <c r="C9946" s="63"/>
      <c r="D9946" s="15"/>
      <c r="E9946" s="66" t="s">
        <v>14</v>
      </c>
      <c r="F9946" s="66"/>
      <c r="G9946" s="66"/>
      <c r="H9946" s="6" t="s">
        <v>64</v>
      </c>
      <c r="J9946" s="17"/>
      <c r="K9946" s="17">
        <v>3</v>
      </c>
      <c r="L9946" s="17">
        <v>3</v>
      </c>
      <c r="M9946" s="17"/>
      <c r="N9946" s="17"/>
      <c r="O9946" s="17"/>
      <c r="P9946" s="17"/>
      <c r="Q9946" s="17"/>
      <c r="R9946" s="17"/>
      <c r="S9946" s="17"/>
      <c r="U9946" s="28">
        <f t="shared" si="15647"/>
        <v>208</v>
      </c>
      <c r="V9946" s="28">
        <f t="shared" si="7434"/>
        <v>209</v>
      </c>
    </row>
    <row r="9947" spans="1:24" x14ac:dyDescent="0.3">
      <c r="A9947" s="28">
        <f t="shared" si="15657"/>
        <v>208210</v>
      </c>
      <c r="B9947" s="63" t="s">
        <v>15</v>
      </c>
      <c r="C9947" s="63"/>
      <c r="D9947" s="2">
        <f t="shared" ref="D9947" si="15694">MIN(B9954:B9963)</f>
        <v>0</v>
      </c>
      <c r="E9947" s="3" t="s">
        <v>16</v>
      </c>
      <c r="F9947" s="2">
        <f t="shared" ref="F9947" si="15695">MAX(B9954:B9963)</f>
        <v>0</v>
      </c>
      <c r="G9947" s="4" t="str">
        <f t="shared" ref="G9947" si="15696">IF(H9946="","",H9946)</f>
        <v>°C</v>
      </c>
      <c r="H9947" s="14"/>
      <c r="J9947" s="28" t="str">
        <f t="shared" ref="J9947" si="15697">CONCATENATE(K9946,1)</f>
        <v>31</v>
      </c>
      <c r="K9947" s="22" t="e">
        <f t="array" ref="K9947:L9949">LINEST(B9954:B9956,C9954:C9956^{1},TRUE,TRUE)</f>
        <v>#VALUE!</v>
      </c>
      <c r="L9947" s="22" t="e">
        <v>#VALUE!</v>
      </c>
      <c r="M9947" s="17"/>
      <c r="N9947" s="17"/>
      <c r="O9947" s="17"/>
      <c r="P9947" s="17"/>
      <c r="Q9947" s="17"/>
      <c r="R9947" s="17"/>
      <c r="S9947" s="17"/>
      <c r="U9947" s="28">
        <f t="shared" si="15647"/>
        <v>208</v>
      </c>
      <c r="V9947" s="28">
        <f t="shared" si="7434"/>
        <v>210</v>
      </c>
    </row>
    <row r="9948" spans="1:24" x14ac:dyDescent="0.3">
      <c r="A9948" s="28">
        <f t="shared" si="15657"/>
        <v>208211</v>
      </c>
      <c r="J9948" s="28" t="str">
        <f t="shared" ref="J9948" si="15698">CONCATENATE(K9946,2)</f>
        <v>32</v>
      </c>
      <c r="K9948" s="22" t="e">
        <v>#VALUE!</v>
      </c>
      <c r="L9948" s="22" t="e">
        <v>#VALUE!</v>
      </c>
      <c r="M9948" s="17"/>
      <c r="N9948" s="17"/>
      <c r="O9948" s="17"/>
      <c r="P9948" s="17"/>
      <c r="Q9948" s="17"/>
      <c r="R9948" s="17"/>
      <c r="S9948" s="17"/>
      <c r="U9948" s="28">
        <f t="shared" si="15647"/>
        <v>208</v>
      </c>
      <c r="V9948" s="28">
        <f t="shared" si="7434"/>
        <v>211</v>
      </c>
    </row>
    <row r="9949" spans="1:24" x14ac:dyDescent="0.3">
      <c r="A9949" s="28">
        <f t="shared" si="15657"/>
        <v>208212</v>
      </c>
      <c r="B9949" s="67" t="s">
        <v>17</v>
      </c>
      <c r="C9949" s="67"/>
      <c r="D9949" s="67"/>
      <c r="E9949" s="67"/>
      <c r="F9949" s="67"/>
      <c r="G9949" s="68" t="s">
        <v>31</v>
      </c>
      <c r="H9949" s="69"/>
      <c r="J9949" s="28" t="str">
        <f t="shared" ref="J9949" si="15699">CONCATENATE(K9946,3)</f>
        <v>33</v>
      </c>
      <c r="K9949" s="22" t="e">
        <v>#VALUE!</v>
      </c>
      <c r="L9949" s="22" t="e">
        <v>#VALUE!</v>
      </c>
      <c r="M9949" s="17"/>
      <c r="N9949" s="17"/>
      <c r="O9949" s="17"/>
      <c r="P9949" s="17"/>
      <c r="Q9949" s="17"/>
      <c r="R9949" s="17"/>
      <c r="S9949" s="17"/>
      <c r="U9949" s="28">
        <f t="shared" si="15647"/>
        <v>208</v>
      </c>
      <c r="V9949" s="28">
        <f t="shared" si="7434"/>
        <v>212</v>
      </c>
    </row>
    <row r="9950" spans="1:24" x14ac:dyDescent="0.3">
      <c r="A9950" s="28">
        <f t="shared" si="15657"/>
        <v>208213</v>
      </c>
      <c r="B9950" s="66" t="s">
        <v>18</v>
      </c>
      <c r="C9950" s="66"/>
      <c r="D9950" s="66"/>
      <c r="E9950" s="66" t="str">
        <f t="shared" ref="E9950" si="15700">IF(D9943="","",D9943)</f>
        <v/>
      </c>
      <c r="F9950" s="66"/>
      <c r="G9950" s="4" t="s">
        <v>18</v>
      </c>
      <c r="H9950" s="16"/>
      <c r="J9950" s="17"/>
      <c r="K9950" s="17">
        <v>4</v>
      </c>
      <c r="L9950" s="17">
        <v>4</v>
      </c>
      <c r="M9950" s="17">
        <v>4</v>
      </c>
      <c r="N9950" s="17"/>
      <c r="O9950" s="17"/>
      <c r="P9950" s="17"/>
      <c r="Q9950" s="17"/>
      <c r="R9950" s="17"/>
      <c r="S9950" s="17"/>
      <c r="U9950" s="28">
        <f t="shared" si="15647"/>
        <v>208</v>
      </c>
      <c r="V9950" s="28">
        <f t="shared" si="7434"/>
        <v>213</v>
      </c>
    </row>
    <row r="9951" spans="1:24" ht="15" customHeight="1" x14ac:dyDescent="0.3">
      <c r="A9951" s="28">
        <f t="shared" si="15657"/>
        <v>208214</v>
      </c>
      <c r="B9951" s="5" t="s">
        <v>19</v>
      </c>
      <c r="C9951" s="5" t="s">
        <v>20</v>
      </c>
      <c r="D9951" s="5" t="s">
        <v>21</v>
      </c>
      <c r="E9951" s="5"/>
      <c r="F9951" s="70" t="s">
        <v>33</v>
      </c>
      <c r="G9951" s="5" t="s">
        <v>19</v>
      </c>
      <c r="H9951" s="5" t="s">
        <v>20</v>
      </c>
      <c r="J9951" s="28" t="str">
        <f t="shared" ref="J9951" si="15701">CONCATENATE(K9950,1)</f>
        <v>41</v>
      </c>
      <c r="K9951" s="22" t="e">
        <f t="array" ref="K9951:M9953">LINEST(B9954:B9957,C9954:C9957^{1,2},TRUE,TRUE)</f>
        <v>#VALUE!</v>
      </c>
      <c r="L9951" s="22" t="e">
        <v>#VALUE!</v>
      </c>
      <c r="M9951" s="22" t="e">
        <v>#VALUE!</v>
      </c>
      <c r="N9951" s="17"/>
      <c r="O9951" s="17"/>
      <c r="P9951" s="17"/>
      <c r="Q9951" s="17"/>
      <c r="R9951" s="17"/>
      <c r="S9951" s="17"/>
      <c r="U9951" s="28">
        <f t="shared" si="15647"/>
        <v>208</v>
      </c>
      <c r="V9951" s="28">
        <f t="shared" si="7434"/>
        <v>214</v>
      </c>
    </row>
    <row r="9952" spans="1:24" x14ac:dyDescent="0.3">
      <c r="A9952" s="28">
        <f t="shared" si="15657"/>
        <v>208215</v>
      </c>
      <c r="B9952" s="5" t="s">
        <v>22</v>
      </c>
      <c r="C9952" s="5" t="s">
        <v>23</v>
      </c>
      <c r="D9952" s="5" t="s">
        <v>24</v>
      </c>
      <c r="E9952" s="5" t="s">
        <v>32</v>
      </c>
      <c r="F9952" s="70"/>
      <c r="G9952" s="5" t="s">
        <v>22</v>
      </c>
      <c r="H9952" s="5" t="s">
        <v>23</v>
      </c>
      <c r="J9952" s="28" t="str">
        <f t="shared" ref="J9952" si="15702">CONCATENATE(K9950,2)</f>
        <v>42</v>
      </c>
      <c r="K9952" s="22" t="e">
        <v>#VALUE!</v>
      </c>
      <c r="L9952" s="22" t="e">
        <v>#VALUE!</v>
      </c>
      <c r="M9952" s="22" t="e">
        <v>#VALUE!</v>
      </c>
      <c r="N9952" s="17"/>
      <c r="O9952" s="17"/>
      <c r="P9952" s="17"/>
      <c r="Q9952" s="17"/>
      <c r="R9952" s="17"/>
      <c r="S9952" s="17"/>
      <c r="U9952" s="28">
        <f t="shared" si="15647"/>
        <v>208</v>
      </c>
      <c r="V9952" s="28">
        <f t="shared" si="7434"/>
        <v>215</v>
      </c>
    </row>
    <row r="9953" spans="1:22" x14ac:dyDescent="0.3">
      <c r="A9953" s="28">
        <f t="shared" si="15657"/>
        <v>208216</v>
      </c>
      <c r="B9953" s="6" t="str">
        <f t="shared" ref="B9953" si="15703">IF(H9946="","",H9946)</f>
        <v>°C</v>
      </c>
      <c r="C9953" s="6" t="str">
        <f t="shared" ref="C9953" si="15704">IF(H9946="","",H9946)</f>
        <v>°C</v>
      </c>
      <c r="D9953" s="6" t="str">
        <f t="shared" ref="D9953" si="15705">IF(H9946="","",H9946)</f>
        <v>°C</v>
      </c>
      <c r="E9953" s="6"/>
      <c r="F9953" s="6"/>
      <c r="G9953" s="6" t="str">
        <f t="shared" ref="G9953" si="15706">IF(H9946="","",H9946)</f>
        <v>°C</v>
      </c>
      <c r="H9953" s="6" t="str">
        <f t="shared" ref="H9953" si="15707">IF(H9946="","",H9946)</f>
        <v>°C</v>
      </c>
      <c r="J9953" s="28" t="str">
        <f t="shared" ref="J9953" si="15708">CONCATENATE(K9950,3)</f>
        <v>43</v>
      </c>
      <c r="K9953" s="22" t="e">
        <v>#VALUE!</v>
      </c>
      <c r="L9953" s="22" t="e">
        <v>#VALUE!</v>
      </c>
      <c r="M9953" s="22" t="e">
        <v>#VALUE!</v>
      </c>
      <c r="N9953" s="17"/>
      <c r="O9953" s="17"/>
      <c r="P9953" s="17"/>
      <c r="Q9953" s="17"/>
      <c r="R9953" s="17"/>
      <c r="S9953" s="17"/>
      <c r="U9953" s="28">
        <f t="shared" si="15647"/>
        <v>208</v>
      </c>
      <c r="V9953" s="28">
        <f t="shared" si="7434"/>
        <v>216</v>
      </c>
    </row>
    <row r="9954" spans="1:22" x14ac:dyDescent="0.3">
      <c r="A9954" s="28">
        <f t="shared" si="15657"/>
        <v>208217</v>
      </c>
      <c r="B9954" s="26"/>
      <c r="C9954" s="26"/>
      <c r="D9954" s="26"/>
      <c r="E9954" s="9"/>
      <c r="F9954" s="26"/>
      <c r="G9954" s="27"/>
      <c r="H9954" s="27"/>
      <c r="J9954" s="17"/>
      <c r="K9954" s="17">
        <v>5</v>
      </c>
      <c r="L9954" s="17">
        <v>5</v>
      </c>
      <c r="M9954" s="17">
        <v>5</v>
      </c>
      <c r="N9954" s="17">
        <v>5</v>
      </c>
      <c r="O9954" s="17"/>
      <c r="P9954" s="17"/>
      <c r="Q9954" s="17"/>
      <c r="R9954" s="17"/>
      <c r="S9954" s="17"/>
      <c r="U9954" s="28">
        <f t="shared" si="15647"/>
        <v>208</v>
      </c>
      <c r="V9954" s="28">
        <f t="shared" si="7434"/>
        <v>217</v>
      </c>
    </row>
    <row r="9955" spans="1:22" x14ac:dyDescent="0.3">
      <c r="A9955" s="28">
        <f t="shared" si="15657"/>
        <v>208218</v>
      </c>
      <c r="B9955" s="26"/>
      <c r="C9955" s="26"/>
      <c r="D9955" s="26"/>
      <c r="E9955" s="9"/>
      <c r="F9955" s="26"/>
      <c r="G9955" s="27"/>
      <c r="H9955" s="27"/>
      <c r="J9955" s="28" t="str">
        <f t="shared" ref="J9955" si="15709">CONCATENATE(K9954,1)</f>
        <v>51</v>
      </c>
      <c r="K9955" s="22" t="e">
        <f t="array" ref="K9955:N9957">LINEST(B9954:B9958,C9954:C9958^{1,2,3},TRUE,TRUE)</f>
        <v>#VALUE!</v>
      </c>
      <c r="L9955" s="22" t="e">
        <v>#VALUE!</v>
      </c>
      <c r="M9955" s="22" t="e">
        <v>#VALUE!</v>
      </c>
      <c r="N9955" s="22" t="e">
        <v>#VALUE!</v>
      </c>
      <c r="O9955" s="17"/>
      <c r="P9955" s="17"/>
      <c r="Q9955" s="17"/>
      <c r="R9955" s="17"/>
      <c r="S9955" s="17"/>
      <c r="U9955" s="28">
        <f t="shared" si="15647"/>
        <v>208</v>
      </c>
      <c r="V9955" s="28">
        <f t="shared" si="7434"/>
        <v>218</v>
      </c>
    </row>
    <row r="9956" spans="1:22" x14ac:dyDescent="0.3">
      <c r="A9956" s="28">
        <f t="shared" si="15657"/>
        <v>208219</v>
      </c>
      <c r="B9956" s="26"/>
      <c r="C9956" s="26"/>
      <c r="D9956" s="26"/>
      <c r="E9956" s="9"/>
      <c r="F9956" s="26"/>
      <c r="G9956" s="27"/>
      <c r="H9956" s="27"/>
      <c r="J9956" s="28" t="str">
        <f t="shared" ref="J9956" si="15710">CONCATENATE(K9954,2)</f>
        <v>52</v>
      </c>
      <c r="K9956" s="22" t="e">
        <v>#VALUE!</v>
      </c>
      <c r="L9956" s="22" t="e">
        <v>#VALUE!</v>
      </c>
      <c r="M9956" s="22" t="e">
        <v>#VALUE!</v>
      </c>
      <c r="N9956" s="22" t="e">
        <v>#VALUE!</v>
      </c>
      <c r="O9956" s="17"/>
      <c r="P9956" s="17"/>
      <c r="Q9956" s="17"/>
      <c r="R9956" s="17"/>
      <c r="S9956" s="17"/>
      <c r="U9956" s="28">
        <f t="shared" si="15647"/>
        <v>208</v>
      </c>
      <c r="V9956" s="28">
        <f t="shared" si="7434"/>
        <v>219</v>
      </c>
    </row>
    <row r="9957" spans="1:22" x14ac:dyDescent="0.3">
      <c r="A9957" s="28">
        <f t="shared" si="15657"/>
        <v>208220</v>
      </c>
      <c r="B9957" s="26"/>
      <c r="C9957" s="26"/>
      <c r="D9957" s="26"/>
      <c r="E9957" s="9"/>
      <c r="F9957" s="26"/>
      <c r="G9957" s="27"/>
      <c r="H9957" s="27"/>
      <c r="J9957" s="28" t="str">
        <f t="shared" ref="J9957" si="15711">CONCATENATE(K9954,3)</f>
        <v>53</v>
      </c>
      <c r="K9957" s="22" t="e">
        <v>#VALUE!</v>
      </c>
      <c r="L9957" s="22" t="e">
        <v>#VALUE!</v>
      </c>
      <c r="M9957" s="22" t="e">
        <v>#VALUE!</v>
      </c>
      <c r="N9957" s="22" t="e">
        <v>#VALUE!</v>
      </c>
      <c r="O9957" s="17"/>
      <c r="P9957" s="17"/>
      <c r="Q9957" s="17"/>
      <c r="R9957" s="17"/>
      <c r="S9957" s="17"/>
      <c r="U9957" s="28">
        <f t="shared" si="15647"/>
        <v>208</v>
      </c>
      <c r="V9957" s="28">
        <f t="shared" si="7434"/>
        <v>220</v>
      </c>
    </row>
    <row r="9958" spans="1:22" x14ac:dyDescent="0.3">
      <c r="A9958" s="28">
        <f t="shared" si="15657"/>
        <v>208221</v>
      </c>
      <c r="B9958" s="26"/>
      <c r="C9958" s="26"/>
      <c r="D9958" s="26"/>
      <c r="E9958" s="9"/>
      <c r="F9958" s="26"/>
      <c r="G9958" s="27"/>
      <c r="H9958" s="27"/>
      <c r="J9958" s="17"/>
      <c r="K9958" s="17">
        <v>6</v>
      </c>
      <c r="L9958" s="17">
        <v>6</v>
      </c>
      <c r="M9958" s="17">
        <v>6</v>
      </c>
      <c r="N9958" s="17">
        <v>6</v>
      </c>
      <c r="O9958" s="17">
        <v>6</v>
      </c>
      <c r="P9958" s="17"/>
      <c r="Q9958" s="17"/>
      <c r="R9958" s="17"/>
      <c r="S9958" s="17"/>
      <c r="U9958" s="28">
        <f t="shared" si="15647"/>
        <v>208</v>
      </c>
      <c r="V9958" s="28">
        <f t="shared" si="7434"/>
        <v>221</v>
      </c>
    </row>
    <row r="9959" spans="1:22" x14ac:dyDescent="0.3">
      <c r="A9959" s="28">
        <f t="shared" si="15657"/>
        <v>208222</v>
      </c>
      <c r="B9959" s="26"/>
      <c r="C9959" s="26"/>
      <c r="D9959" s="26"/>
      <c r="E9959" s="9"/>
      <c r="F9959" s="26"/>
      <c r="G9959" s="27"/>
      <c r="H9959" s="27"/>
      <c r="J9959" s="28" t="str">
        <f t="shared" ref="J9959" si="15712">CONCATENATE(K9958,1)</f>
        <v>61</v>
      </c>
      <c r="K9959" s="22" t="e">
        <f t="array" ref="K9959:O9961">LINEST(B9954:B9959,C9954:C9959^{1,2,3,4},TRUE,TRUE)</f>
        <v>#VALUE!</v>
      </c>
      <c r="L9959" s="22" t="e">
        <v>#VALUE!</v>
      </c>
      <c r="M9959" s="22" t="e">
        <v>#VALUE!</v>
      </c>
      <c r="N9959" s="22" t="e">
        <v>#VALUE!</v>
      </c>
      <c r="O9959" s="22" t="e">
        <v>#VALUE!</v>
      </c>
      <c r="P9959" s="17"/>
      <c r="Q9959" s="17"/>
      <c r="R9959" s="17"/>
      <c r="S9959" s="17"/>
      <c r="U9959" s="28">
        <f t="shared" si="15647"/>
        <v>208</v>
      </c>
      <c r="V9959" s="28">
        <f t="shared" si="7434"/>
        <v>222</v>
      </c>
    </row>
    <row r="9960" spans="1:22" x14ac:dyDescent="0.3">
      <c r="A9960" s="28">
        <f t="shared" si="15657"/>
        <v>208223</v>
      </c>
      <c r="B9960" s="26"/>
      <c r="C9960" s="26"/>
      <c r="D9960" s="26"/>
      <c r="E9960" s="9"/>
      <c r="F9960" s="26"/>
      <c r="G9960" s="27"/>
      <c r="H9960" s="27"/>
      <c r="J9960" s="28" t="str">
        <f t="shared" ref="J9960" si="15713">CONCATENATE(K9958,2)</f>
        <v>62</v>
      </c>
      <c r="K9960" s="22" t="e">
        <v>#VALUE!</v>
      </c>
      <c r="L9960" s="22" t="e">
        <v>#VALUE!</v>
      </c>
      <c r="M9960" s="22" t="e">
        <v>#VALUE!</v>
      </c>
      <c r="N9960" s="22" t="e">
        <v>#VALUE!</v>
      </c>
      <c r="O9960" s="22" t="e">
        <v>#VALUE!</v>
      </c>
      <c r="P9960" s="17"/>
      <c r="Q9960" s="17"/>
      <c r="R9960" s="17"/>
      <c r="S9960" s="17"/>
      <c r="U9960" s="28">
        <f t="shared" si="15647"/>
        <v>208</v>
      </c>
      <c r="V9960" s="28">
        <f t="shared" si="7434"/>
        <v>223</v>
      </c>
    </row>
    <row r="9961" spans="1:22" x14ac:dyDescent="0.3">
      <c r="A9961" s="28">
        <f t="shared" si="15657"/>
        <v>208224</v>
      </c>
      <c r="B9961" s="26"/>
      <c r="C9961" s="26"/>
      <c r="D9961" s="26"/>
      <c r="E9961" s="9"/>
      <c r="F9961" s="26"/>
      <c r="G9961" s="27"/>
      <c r="H9961" s="27"/>
      <c r="J9961" s="28" t="str">
        <f t="shared" ref="J9961" si="15714">CONCATENATE(K9958,3)</f>
        <v>63</v>
      </c>
      <c r="K9961" s="22" t="e">
        <v>#VALUE!</v>
      </c>
      <c r="L9961" s="22" t="e">
        <v>#VALUE!</v>
      </c>
      <c r="M9961" s="22" t="e">
        <v>#VALUE!</v>
      </c>
      <c r="N9961" s="22" t="e">
        <v>#VALUE!</v>
      </c>
      <c r="O9961" s="22" t="e">
        <v>#VALUE!</v>
      </c>
      <c r="P9961" s="17"/>
      <c r="Q9961" s="17"/>
      <c r="R9961" s="17"/>
      <c r="S9961" s="17"/>
      <c r="U9961" s="28">
        <f t="shared" si="15647"/>
        <v>208</v>
      </c>
      <c r="V9961" s="28">
        <f t="shared" si="7434"/>
        <v>224</v>
      </c>
    </row>
    <row r="9962" spans="1:22" x14ac:dyDescent="0.3">
      <c r="A9962" s="28">
        <f t="shared" si="15657"/>
        <v>208225</v>
      </c>
      <c r="B9962" s="26"/>
      <c r="C9962" s="26"/>
      <c r="D9962" s="26"/>
      <c r="E9962" s="9"/>
      <c r="F9962" s="26"/>
      <c r="G9962" s="27"/>
      <c r="H9962" s="27"/>
      <c r="J9962" s="17"/>
      <c r="K9962" s="17">
        <v>7</v>
      </c>
      <c r="L9962" s="17">
        <v>7</v>
      </c>
      <c r="M9962" s="17">
        <v>7</v>
      </c>
      <c r="N9962" s="17">
        <v>7</v>
      </c>
      <c r="O9962" s="17">
        <v>7</v>
      </c>
      <c r="P9962" s="17">
        <v>7</v>
      </c>
      <c r="Q9962" s="17"/>
      <c r="R9962" s="17"/>
      <c r="S9962" s="17"/>
      <c r="U9962" s="28">
        <f t="shared" si="15647"/>
        <v>208</v>
      </c>
      <c r="V9962" s="28">
        <f t="shared" si="7434"/>
        <v>225</v>
      </c>
    </row>
    <row r="9963" spans="1:22" x14ac:dyDescent="0.3">
      <c r="A9963" s="28">
        <f t="shared" si="15657"/>
        <v>208226</v>
      </c>
      <c r="B9963" s="26"/>
      <c r="C9963" s="26"/>
      <c r="D9963" s="26"/>
      <c r="E9963" s="9"/>
      <c r="F9963" s="26"/>
      <c r="G9963" s="27"/>
      <c r="H9963" s="27"/>
      <c r="J9963" s="28" t="str">
        <f t="shared" ref="J9963" si="15715">CONCATENATE(K9962,1)</f>
        <v>71</v>
      </c>
      <c r="K9963" s="22" t="e">
        <f t="array" ref="K9963:P9965">LINEST(B9954:B9960,C9954:C9960^{1,2,3,4,5},TRUE,TRUE)</f>
        <v>#VALUE!</v>
      </c>
      <c r="L9963" s="22" t="e">
        <v>#VALUE!</v>
      </c>
      <c r="M9963" s="22" t="e">
        <v>#VALUE!</v>
      </c>
      <c r="N9963" s="22" t="e">
        <v>#VALUE!</v>
      </c>
      <c r="O9963" s="22" t="e">
        <v>#VALUE!</v>
      </c>
      <c r="P9963" s="22" t="e">
        <v>#VALUE!</v>
      </c>
      <c r="Q9963" s="17"/>
      <c r="R9963" s="17"/>
      <c r="S9963" s="17"/>
      <c r="U9963" s="28">
        <f t="shared" si="15647"/>
        <v>208</v>
      </c>
      <c r="V9963" s="28">
        <f t="shared" si="7434"/>
        <v>226</v>
      </c>
    </row>
    <row r="9964" spans="1:22" x14ac:dyDescent="0.3">
      <c r="A9964" s="28">
        <f t="shared" si="15657"/>
        <v>208227</v>
      </c>
      <c r="B9964" s="2">
        <f t="shared" ref="B9964" si="15716">COUNT(B9954:B9963)-2</f>
        <v>-2</v>
      </c>
      <c r="J9964" s="28" t="str">
        <f t="shared" ref="J9964" si="15717">CONCATENATE(K9962,2)</f>
        <v>72</v>
      </c>
      <c r="K9964" s="22" t="e">
        <v>#VALUE!</v>
      </c>
      <c r="L9964" s="22" t="e">
        <v>#VALUE!</v>
      </c>
      <c r="M9964" s="22" t="e">
        <v>#VALUE!</v>
      </c>
      <c r="N9964" s="22" t="e">
        <v>#VALUE!</v>
      </c>
      <c r="O9964" s="22" t="e">
        <v>#VALUE!</v>
      </c>
      <c r="P9964" s="22" t="e">
        <v>#VALUE!</v>
      </c>
      <c r="Q9964" s="17"/>
      <c r="R9964" s="17"/>
      <c r="S9964" s="17"/>
      <c r="U9964" s="28">
        <f t="shared" si="15647"/>
        <v>208</v>
      </c>
      <c r="V9964" s="28">
        <f t="shared" si="7434"/>
        <v>227</v>
      </c>
    </row>
    <row r="9965" spans="1:22" x14ac:dyDescent="0.3">
      <c r="A9965" s="28">
        <f t="shared" si="15657"/>
        <v>208228</v>
      </c>
      <c r="J9965" s="28" t="str">
        <f t="shared" ref="J9965" si="15718">CONCATENATE(K9962,3)</f>
        <v>73</v>
      </c>
      <c r="K9965" s="22" t="e">
        <v>#VALUE!</v>
      </c>
      <c r="L9965" s="22" t="e">
        <v>#VALUE!</v>
      </c>
      <c r="M9965" s="22" t="e">
        <v>#VALUE!</v>
      </c>
      <c r="N9965" s="22" t="e">
        <v>#VALUE!</v>
      </c>
      <c r="O9965" s="22" t="e">
        <v>#VALUE!</v>
      </c>
      <c r="P9965" s="22" t="e">
        <v>#VALUE!</v>
      </c>
      <c r="Q9965" s="17"/>
      <c r="R9965" s="17"/>
      <c r="S9965" s="17"/>
      <c r="U9965" s="28">
        <f t="shared" si="15647"/>
        <v>208</v>
      </c>
      <c r="V9965" s="28">
        <f t="shared" si="7434"/>
        <v>228</v>
      </c>
    </row>
    <row r="9966" spans="1:22" x14ac:dyDescent="0.3">
      <c r="A9966" s="28">
        <f t="shared" si="15657"/>
        <v>208229</v>
      </c>
      <c r="B9966" s="66" t="s">
        <v>25</v>
      </c>
      <c r="C9966" s="66"/>
      <c r="D9966" s="66"/>
      <c r="E9966" s="66"/>
      <c r="F9966" s="66"/>
      <c r="G9966" s="66"/>
      <c r="H9966" s="66"/>
      <c r="J9966" s="17"/>
      <c r="K9966" s="17">
        <v>8</v>
      </c>
      <c r="L9966" s="17">
        <v>8</v>
      </c>
      <c r="M9966" s="17">
        <v>8</v>
      </c>
      <c r="N9966" s="17">
        <v>8</v>
      </c>
      <c r="O9966" s="17">
        <v>8</v>
      </c>
      <c r="P9966" s="17">
        <v>8</v>
      </c>
      <c r="Q9966" s="17">
        <v>8</v>
      </c>
      <c r="R9966" s="17"/>
      <c r="S9966" s="17"/>
      <c r="U9966" s="28">
        <f t="shared" si="15647"/>
        <v>208</v>
      </c>
      <c r="V9966" s="28">
        <f t="shared" si="7434"/>
        <v>229</v>
      </c>
    </row>
    <row r="9967" spans="1:22" x14ac:dyDescent="0.3">
      <c r="A9967" s="28">
        <f t="shared" si="15657"/>
        <v>208230</v>
      </c>
      <c r="B9967" s="71"/>
      <c r="C9967" s="71"/>
      <c r="D9967" s="71"/>
      <c r="E9967" s="71"/>
      <c r="F9967" s="71"/>
      <c r="G9967" s="71"/>
      <c r="H9967" s="71"/>
      <c r="J9967" s="28" t="str">
        <f t="shared" ref="J9967" si="15719">CONCATENATE(K9966,1)</f>
        <v>81</v>
      </c>
      <c r="K9967" s="22" t="e">
        <f t="array" ref="K9967:Q9969">LINEST(B9954:B9961,C9954:C9961^{1,2,3,4,5,6},TRUE,TRUE)</f>
        <v>#VALUE!</v>
      </c>
      <c r="L9967" s="22" t="e">
        <v>#VALUE!</v>
      </c>
      <c r="M9967" s="22" t="e">
        <v>#VALUE!</v>
      </c>
      <c r="N9967" s="22" t="e">
        <v>#VALUE!</v>
      </c>
      <c r="O9967" s="22" t="e">
        <v>#VALUE!</v>
      </c>
      <c r="P9967" s="22" t="e">
        <v>#VALUE!</v>
      </c>
      <c r="Q9967" s="22" t="e">
        <v>#VALUE!</v>
      </c>
      <c r="R9967" s="17"/>
      <c r="S9967" s="17"/>
      <c r="U9967" s="28">
        <f t="shared" si="15647"/>
        <v>208</v>
      </c>
      <c r="V9967" s="28">
        <f t="shared" si="7434"/>
        <v>230</v>
      </c>
    </row>
    <row r="9968" spans="1:22" x14ac:dyDescent="0.3">
      <c r="A9968" s="28">
        <f t="shared" si="15657"/>
        <v>208231</v>
      </c>
      <c r="B9968" s="71"/>
      <c r="C9968" s="71"/>
      <c r="D9968" s="71"/>
      <c r="E9968" s="71"/>
      <c r="F9968" s="71"/>
      <c r="G9968" s="71"/>
      <c r="H9968" s="71"/>
      <c r="J9968" s="28" t="str">
        <f t="shared" ref="J9968" si="15720">CONCATENATE(K9966,2)</f>
        <v>82</v>
      </c>
      <c r="K9968" s="22" t="e">
        <v>#VALUE!</v>
      </c>
      <c r="L9968" s="22" t="e">
        <v>#VALUE!</v>
      </c>
      <c r="M9968" s="22" t="e">
        <v>#VALUE!</v>
      </c>
      <c r="N9968" s="22" t="e">
        <v>#VALUE!</v>
      </c>
      <c r="O9968" s="22" t="e">
        <v>#VALUE!</v>
      </c>
      <c r="P9968" s="22" t="e">
        <v>#VALUE!</v>
      </c>
      <c r="Q9968" s="22" t="e">
        <v>#VALUE!</v>
      </c>
      <c r="R9968" s="17"/>
      <c r="S9968" s="17"/>
      <c r="U9968" s="28">
        <f t="shared" si="15647"/>
        <v>208</v>
      </c>
      <c r="V9968" s="28">
        <f t="shared" si="7434"/>
        <v>231</v>
      </c>
    </row>
    <row r="9969" spans="1:22" x14ac:dyDescent="0.3">
      <c r="A9969" s="28">
        <f t="shared" si="15657"/>
        <v>208232</v>
      </c>
      <c r="J9969" s="28" t="str">
        <f t="shared" ref="J9969" si="15721">CONCATENATE(K9966,3)</f>
        <v>83</v>
      </c>
      <c r="K9969" s="22" t="e">
        <v>#VALUE!</v>
      </c>
      <c r="L9969" s="22" t="e">
        <v>#VALUE!</v>
      </c>
      <c r="M9969" s="22" t="e">
        <v>#VALUE!</v>
      </c>
      <c r="N9969" s="22" t="e">
        <v>#VALUE!</v>
      </c>
      <c r="O9969" s="22" t="e">
        <v>#VALUE!</v>
      </c>
      <c r="P9969" s="22" t="e">
        <v>#VALUE!</v>
      </c>
      <c r="Q9969" s="22" t="e">
        <v>#VALUE!</v>
      </c>
      <c r="R9969" s="17"/>
      <c r="S9969" s="17"/>
      <c r="U9969" s="28">
        <f t="shared" si="15647"/>
        <v>208</v>
      </c>
      <c r="V9969" s="28">
        <f t="shared" si="7434"/>
        <v>232</v>
      </c>
    </row>
    <row r="9970" spans="1:22" ht="15" customHeight="1" x14ac:dyDescent="0.3">
      <c r="A9970" s="28">
        <f t="shared" si="15657"/>
        <v>208233</v>
      </c>
      <c r="B9970" s="66" t="s">
        <v>52</v>
      </c>
      <c r="C9970" s="66"/>
      <c r="D9970" s="66"/>
      <c r="E9970" s="10" t="str">
        <f>IF(D9940="","",MAX(E9971,E9972))</f>
        <v/>
      </c>
      <c r="J9970" s="17"/>
      <c r="K9970" s="17">
        <v>9</v>
      </c>
      <c r="L9970" s="17">
        <v>9</v>
      </c>
      <c r="M9970" s="17">
        <v>9</v>
      </c>
      <c r="N9970" s="17">
        <v>9</v>
      </c>
      <c r="O9970" s="17">
        <v>9</v>
      </c>
      <c r="P9970" s="17">
        <v>9</v>
      </c>
      <c r="Q9970" s="17">
        <v>9</v>
      </c>
      <c r="R9970" s="17">
        <v>9</v>
      </c>
      <c r="S9970" s="17"/>
      <c r="U9970" s="28">
        <f t="shared" si="15647"/>
        <v>208</v>
      </c>
      <c r="V9970" s="28">
        <f t="shared" si="7434"/>
        <v>233</v>
      </c>
    </row>
    <row r="9971" spans="1:22" x14ac:dyDescent="0.3">
      <c r="A9971" s="28">
        <f t="shared" si="15657"/>
        <v>208234</v>
      </c>
      <c r="B9971" s="2" t="s">
        <v>26</v>
      </c>
      <c r="C9971" s="2" t="s">
        <v>27</v>
      </c>
      <c r="D9971" s="2" t="s">
        <v>28</v>
      </c>
      <c r="E9971" s="11">
        <f>ABS(MIN(D9972:D9981))</f>
        <v>0</v>
      </c>
      <c r="G9971" s="2" t="s">
        <v>230</v>
      </c>
      <c r="J9971" s="28" t="str">
        <f t="shared" ref="J9971" si="15722">CONCATENATE(K9970,1)</f>
        <v>91</v>
      </c>
      <c r="K9971" s="22" t="e">
        <f t="array" ref="K9971:R9973">LINEST(B9954:B9962,C9954:C9962^{1,2,3,4,5,6,7},TRUE,TRUE)</f>
        <v>#VALUE!</v>
      </c>
      <c r="L9971" s="22" t="e">
        <v>#VALUE!</v>
      </c>
      <c r="M9971" s="22" t="e">
        <v>#VALUE!</v>
      </c>
      <c r="N9971" s="22" t="e">
        <v>#VALUE!</v>
      </c>
      <c r="O9971" s="22" t="e">
        <v>#VALUE!</v>
      </c>
      <c r="P9971" s="22" t="e">
        <v>#VALUE!</v>
      </c>
      <c r="Q9971" s="22" t="e">
        <v>#VALUE!</v>
      </c>
      <c r="R9971" s="22" t="e">
        <v>#VALUE!</v>
      </c>
      <c r="S9971" s="17"/>
      <c r="U9971" s="28">
        <f t="shared" si="15647"/>
        <v>208</v>
      </c>
      <c r="V9971" s="28">
        <f t="shared" si="7434"/>
        <v>234</v>
      </c>
    </row>
    <row r="9972" spans="1:22" x14ac:dyDescent="0.3">
      <c r="A9972" s="28">
        <f t="shared" si="15657"/>
        <v>208235</v>
      </c>
      <c r="B9972" s="7">
        <f t="shared" ref="B9972:B9981" si="15723">C9954-B9954</f>
        <v>0</v>
      </c>
      <c r="C9972" s="7">
        <f t="shared" ref="C9972:C9981" si="15724">H9954-G9954</f>
        <v>0</v>
      </c>
      <c r="D9972" s="7">
        <f>C9972-B9972</f>
        <v>0</v>
      </c>
      <c r="E9972" s="11">
        <f>ABS(MAX(D9972:D9981))</f>
        <v>0</v>
      </c>
      <c r="F9972" s="13"/>
      <c r="G9972" s="2" t="str">
        <f>IF(D9954="","",D9954/E9954)</f>
        <v/>
      </c>
      <c r="H9972" s="13"/>
      <c r="J9972" s="28" t="str">
        <f t="shared" ref="J9972" si="15725">CONCATENATE(K9970,2)</f>
        <v>92</v>
      </c>
      <c r="K9972" s="22" t="e">
        <v>#VALUE!</v>
      </c>
      <c r="L9972" s="22" t="e">
        <v>#VALUE!</v>
      </c>
      <c r="M9972" s="22" t="e">
        <v>#VALUE!</v>
      </c>
      <c r="N9972" s="22" t="e">
        <v>#VALUE!</v>
      </c>
      <c r="O9972" s="22" t="e">
        <v>#VALUE!</v>
      </c>
      <c r="P9972" s="22" t="e">
        <v>#VALUE!</v>
      </c>
      <c r="Q9972" s="22" t="e">
        <v>#VALUE!</v>
      </c>
      <c r="R9972" s="22" t="e">
        <v>#VALUE!</v>
      </c>
      <c r="S9972" s="17"/>
      <c r="U9972" s="28">
        <f t="shared" si="15647"/>
        <v>208</v>
      </c>
      <c r="V9972" s="28">
        <f t="shared" si="7434"/>
        <v>235</v>
      </c>
    </row>
    <row r="9973" spans="1:22" x14ac:dyDescent="0.3">
      <c r="A9973" s="28">
        <f t="shared" si="15657"/>
        <v>208236</v>
      </c>
      <c r="B9973" s="7">
        <f t="shared" si="15723"/>
        <v>0</v>
      </c>
      <c r="C9973" s="7">
        <f t="shared" si="15724"/>
        <v>0</v>
      </c>
      <c r="D9973" s="7">
        <f t="shared" ref="D9973:D9981" si="15726">C9973-B9973</f>
        <v>0</v>
      </c>
      <c r="E9973" s="12" t="s">
        <v>34</v>
      </c>
      <c r="G9973" s="2" t="str">
        <f t="shared" ref="G9973:G9981" si="15727">IF(D9955="","",D9955/E9955)</f>
        <v/>
      </c>
      <c r="H9973" s="13"/>
      <c r="J9973" s="28" t="str">
        <f t="shared" ref="J9973" si="15728">CONCATENATE(K9970,3)</f>
        <v>93</v>
      </c>
      <c r="K9973" s="22" t="e">
        <v>#VALUE!</v>
      </c>
      <c r="L9973" s="22" t="e">
        <v>#VALUE!</v>
      </c>
      <c r="M9973" s="22" t="e">
        <v>#VALUE!</v>
      </c>
      <c r="N9973" s="22" t="e">
        <v>#VALUE!</v>
      </c>
      <c r="O9973" s="22" t="e">
        <v>#VALUE!</v>
      </c>
      <c r="P9973" s="22" t="e">
        <v>#VALUE!</v>
      </c>
      <c r="Q9973" s="22" t="e">
        <v>#VALUE!</v>
      </c>
      <c r="R9973" s="22" t="e">
        <v>#VALUE!</v>
      </c>
      <c r="S9973" s="17"/>
      <c r="U9973" s="28">
        <f t="shared" si="15647"/>
        <v>208</v>
      </c>
      <c r="V9973" s="28">
        <f t="shared" si="7434"/>
        <v>236</v>
      </c>
    </row>
    <row r="9974" spans="1:22" x14ac:dyDescent="0.3">
      <c r="A9974" s="28">
        <f t="shared" si="15657"/>
        <v>208237</v>
      </c>
      <c r="B9974" s="7">
        <f t="shared" si="15723"/>
        <v>0</v>
      </c>
      <c r="C9974" s="7">
        <f t="shared" si="15724"/>
        <v>0</v>
      </c>
      <c r="D9974" s="7">
        <f t="shared" si="15726"/>
        <v>0</v>
      </c>
      <c r="E9974" s="10" t="str">
        <f>IF(D9940="","",MAX(E9975,E9976))</f>
        <v/>
      </c>
      <c r="G9974" s="2" t="str">
        <f t="shared" si="15727"/>
        <v/>
      </c>
      <c r="H9974" s="13"/>
      <c r="J9974" s="17"/>
      <c r="K9974" s="17">
        <v>10</v>
      </c>
      <c r="L9974" s="17">
        <v>10</v>
      </c>
      <c r="M9974" s="17">
        <v>10</v>
      </c>
      <c r="N9974" s="17">
        <v>10</v>
      </c>
      <c r="O9974" s="17">
        <v>10</v>
      </c>
      <c r="P9974" s="17">
        <v>10</v>
      </c>
      <c r="Q9974" s="17">
        <v>10</v>
      </c>
      <c r="R9974" s="17">
        <v>10</v>
      </c>
      <c r="S9974" s="17">
        <v>10</v>
      </c>
      <c r="U9974" s="28">
        <f t="shared" si="15647"/>
        <v>208</v>
      </c>
      <c r="V9974" s="28">
        <f t="shared" si="7434"/>
        <v>237</v>
      </c>
    </row>
    <row r="9975" spans="1:22" x14ac:dyDescent="0.3">
      <c r="A9975" s="28">
        <f t="shared" si="15657"/>
        <v>208238</v>
      </c>
      <c r="B9975" s="7">
        <f t="shared" si="15723"/>
        <v>0</v>
      </c>
      <c r="C9975" s="7">
        <f t="shared" si="15724"/>
        <v>0</v>
      </c>
      <c r="D9975" s="7">
        <f t="shared" si="15726"/>
        <v>0</v>
      </c>
      <c r="E9975" s="11">
        <f>ABS(MIN(B9972:B9981))</f>
        <v>0</v>
      </c>
      <c r="G9975" s="2" t="str">
        <f t="shared" si="15727"/>
        <v/>
      </c>
      <c r="H9975" s="13"/>
      <c r="J9975" s="28" t="str">
        <f t="shared" ref="J9975" si="15729">CONCATENATE(K9974,1)</f>
        <v>101</v>
      </c>
      <c r="K9975" s="22" t="e">
        <f t="array" ref="K9975:S9977">LINEST(B9954:B9963,C9954:C9963^{1,2,3,4,5,6,7,8},TRUE,TRUE)</f>
        <v>#VALUE!</v>
      </c>
      <c r="L9975" s="22" t="e">
        <v>#VALUE!</v>
      </c>
      <c r="M9975" s="22" t="e">
        <v>#VALUE!</v>
      </c>
      <c r="N9975" s="22" t="e">
        <v>#VALUE!</v>
      </c>
      <c r="O9975" s="22" t="e">
        <v>#VALUE!</v>
      </c>
      <c r="P9975" s="22" t="e">
        <v>#VALUE!</v>
      </c>
      <c r="Q9975" s="22" t="e">
        <v>#VALUE!</v>
      </c>
      <c r="R9975" s="22" t="e">
        <v>#VALUE!</v>
      </c>
      <c r="S9975" s="22" t="e">
        <v>#VALUE!</v>
      </c>
      <c r="U9975" s="28">
        <f t="shared" si="15647"/>
        <v>208</v>
      </c>
      <c r="V9975" s="28">
        <f t="shared" si="7434"/>
        <v>238</v>
      </c>
    </row>
    <row r="9976" spans="1:22" x14ac:dyDescent="0.3">
      <c r="A9976" s="28">
        <f t="shared" si="15657"/>
        <v>208239</v>
      </c>
      <c r="B9976" s="7">
        <f t="shared" si="15723"/>
        <v>0</v>
      </c>
      <c r="C9976" s="7">
        <f t="shared" si="15724"/>
        <v>0</v>
      </c>
      <c r="D9976" s="7">
        <f t="shared" si="15726"/>
        <v>0</v>
      </c>
      <c r="E9976" s="11">
        <f>ABS(MAX(B9972:B9981))</f>
        <v>0</v>
      </c>
      <c r="G9976" s="2" t="str">
        <f t="shared" si="15727"/>
        <v/>
      </c>
      <c r="H9976" s="13"/>
      <c r="J9976" s="28" t="str">
        <f t="shared" ref="J9976" si="15730">CONCATENATE(K9974,2)</f>
        <v>102</v>
      </c>
      <c r="K9976" s="22" t="e">
        <v>#VALUE!</v>
      </c>
      <c r="L9976" s="22" t="e">
        <v>#VALUE!</v>
      </c>
      <c r="M9976" s="22" t="e">
        <v>#VALUE!</v>
      </c>
      <c r="N9976" s="22" t="e">
        <v>#VALUE!</v>
      </c>
      <c r="O9976" s="22" t="e">
        <v>#VALUE!</v>
      </c>
      <c r="P9976" s="22" t="e">
        <v>#VALUE!</v>
      </c>
      <c r="Q9976" s="22" t="e">
        <v>#VALUE!</v>
      </c>
      <c r="R9976" s="22" t="e">
        <v>#VALUE!</v>
      </c>
      <c r="S9976" s="22" t="e">
        <v>#VALUE!</v>
      </c>
      <c r="U9976" s="28">
        <f t="shared" si="15647"/>
        <v>208</v>
      </c>
      <c r="V9976" s="28">
        <f t="shared" si="7434"/>
        <v>239</v>
      </c>
    </row>
    <row r="9977" spans="1:22" x14ac:dyDescent="0.3">
      <c r="A9977" s="28">
        <f t="shared" si="15657"/>
        <v>208240</v>
      </c>
      <c r="B9977" s="7">
        <f t="shared" si="15723"/>
        <v>0</v>
      </c>
      <c r="C9977" s="7">
        <f t="shared" si="15724"/>
        <v>0</v>
      </c>
      <c r="D9977" s="7">
        <f t="shared" si="15726"/>
        <v>0</v>
      </c>
      <c r="E9977" s="12" t="s">
        <v>231</v>
      </c>
      <c r="G9977" s="2" t="str">
        <f t="shared" si="15727"/>
        <v/>
      </c>
      <c r="H9977" s="13"/>
      <c r="J9977" s="28" t="str">
        <f t="shared" ref="J9977" si="15731">CONCATENATE(K9974,3)</f>
        <v>103</v>
      </c>
      <c r="K9977" s="22" t="e">
        <v>#VALUE!</v>
      </c>
      <c r="L9977" s="22" t="e">
        <v>#VALUE!</v>
      </c>
      <c r="M9977" s="22" t="e">
        <v>#VALUE!</v>
      </c>
      <c r="N9977" s="22" t="e">
        <v>#VALUE!</v>
      </c>
      <c r="O9977" s="22" t="e">
        <v>#VALUE!</v>
      </c>
      <c r="P9977" s="22" t="e">
        <v>#VALUE!</v>
      </c>
      <c r="Q9977" s="22" t="e">
        <v>#VALUE!</v>
      </c>
      <c r="R9977" s="22" t="e">
        <v>#VALUE!</v>
      </c>
      <c r="S9977" s="22" t="e">
        <v>#VALUE!</v>
      </c>
      <c r="U9977" s="28">
        <f t="shared" si="15647"/>
        <v>208</v>
      </c>
      <c r="V9977" s="28">
        <f t="shared" si="7434"/>
        <v>240</v>
      </c>
    </row>
    <row r="9978" spans="1:22" x14ac:dyDescent="0.3">
      <c r="A9978" s="28">
        <f t="shared" si="15657"/>
        <v>208241</v>
      </c>
      <c r="B9978" s="7">
        <f t="shared" si="15723"/>
        <v>0</v>
      </c>
      <c r="C9978" s="7">
        <f t="shared" si="15724"/>
        <v>0</v>
      </c>
      <c r="D9978" s="7">
        <f t="shared" si="15726"/>
        <v>0</v>
      </c>
      <c r="E9978" s="10" t="e">
        <f>IF(D9940="","",MAX(E9979,E9980))*2</f>
        <v>#VALUE!</v>
      </c>
      <c r="G9978" s="2" t="str">
        <f t="shared" si="15727"/>
        <v/>
      </c>
      <c r="H9978" s="13"/>
      <c r="U9978" s="28">
        <f t="shared" si="15647"/>
        <v>208</v>
      </c>
      <c r="V9978" s="28">
        <f t="shared" si="7434"/>
        <v>241</v>
      </c>
    </row>
    <row r="9979" spans="1:22" x14ac:dyDescent="0.3">
      <c r="A9979" s="28">
        <f t="shared" si="15657"/>
        <v>208242</v>
      </c>
      <c r="B9979" s="7">
        <f t="shared" si="15723"/>
        <v>0</v>
      </c>
      <c r="C9979" s="7">
        <f t="shared" si="15724"/>
        <v>0</v>
      </c>
      <c r="D9979" s="7">
        <f t="shared" si="15726"/>
        <v>0</v>
      </c>
      <c r="E9979" s="11">
        <f>ABS(MIN(G9972:G9981))</f>
        <v>0</v>
      </c>
      <c r="G9979" s="2" t="str">
        <f t="shared" si="15727"/>
        <v/>
      </c>
      <c r="U9979" s="28">
        <f t="shared" si="15647"/>
        <v>208</v>
      </c>
      <c r="V9979" s="28">
        <f t="shared" si="7434"/>
        <v>242</v>
      </c>
    </row>
    <row r="9980" spans="1:22" x14ac:dyDescent="0.3">
      <c r="A9980" s="28">
        <f t="shared" si="15657"/>
        <v>208243</v>
      </c>
      <c r="B9980" s="7">
        <f t="shared" si="15723"/>
        <v>0</v>
      </c>
      <c r="C9980" s="7">
        <f t="shared" si="15724"/>
        <v>0</v>
      </c>
      <c r="D9980" s="7">
        <f t="shared" si="15726"/>
        <v>0</v>
      </c>
      <c r="E9980" s="11">
        <f>ABS(MAX(G9972:G9981))</f>
        <v>0</v>
      </c>
      <c r="G9980" s="2" t="str">
        <f t="shared" si="15727"/>
        <v/>
      </c>
      <c r="U9980" s="28">
        <f t="shared" si="15647"/>
        <v>208</v>
      </c>
      <c r="V9980" s="28">
        <f t="shared" si="7434"/>
        <v>243</v>
      </c>
    </row>
    <row r="9981" spans="1:22" x14ac:dyDescent="0.3">
      <c r="A9981" s="28">
        <f t="shared" si="15657"/>
        <v>208244</v>
      </c>
      <c r="B9981" s="7">
        <f t="shared" si="15723"/>
        <v>0</v>
      </c>
      <c r="C9981" s="7">
        <f t="shared" si="15724"/>
        <v>0</v>
      </c>
      <c r="D9981" s="7">
        <f t="shared" si="15726"/>
        <v>0</v>
      </c>
      <c r="F9981" s="13"/>
      <c r="G9981" s="2" t="str">
        <f t="shared" si="15727"/>
        <v/>
      </c>
      <c r="U9981" s="28">
        <f t="shared" si="15647"/>
        <v>208</v>
      </c>
      <c r="V9981" s="28">
        <f t="shared" si="7434"/>
        <v>244</v>
      </c>
    </row>
    <row r="9982" spans="1:22" x14ac:dyDescent="0.3">
      <c r="A9982" s="28">
        <f t="shared" si="15657"/>
        <v>208245</v>
      </c>
      <c r="F9982" s="13"/>
      <c r="U9982" s="28">
        <f t="shared" si="15647"/>
        <v>208</v>
      </c>
      <c r="V9982" s="28">
        <f t="shared" si="7434"/>
        <v>245</v>
      </c>
    </row>
    <row r="9983" spans="1:22" x14ac:dyDescent="0.3">
      <c r="A9983" s="28">
        <f t="shared" si="15657"/>
        <v>208246</v>
      </c>
      <c r="F9983" s="13"/>
      <c r="U9983" s="28">
        <f t="shared" si="15647"/>
        <v>208</v>
      </c>
      <c r="V9983" s="28">
        <f t="shared" si="7434"/>
        <v>246</v>
      </c>
    </row>
    <row r="9984" spans="1:22" x14ac:dyDescent="0.3">
      <c r="A9984" s="28">
        <f t="shared" si="15657"/>
        <v>208247</v>
      </c>
      <c r="F9984" s="13"/>
      <c r="U9984" s="28">
        <f t="shared" si="15647"/>
        <v>208</v>
      </c>
      <c r="V9984" s="28">
        <f t="shared" si="7434"/>
        <v>247</v>
      </c>
    </row>
    <row r="9985" spans="1:24" s="8" customFormat="1" x14ac:dyDescent="0.3"/>
    <row r="9986" spans="1:24" x14ac:dyDescent="0.3">
      <c r="A9986" s="28">
        <f t="shared" ref="A9986:A10032" si="15732">ROUND(CONCATENATE(U9986,V9986),0)</f>
        <v>209201</v>
      </c>
      <c r="B9986" s="63" t="s">
        <v>0</v>
      </c>
      <c r="C9986" s="63"/>
      <c r="D9986" s="71"/>
      <c r="E9986" s="71"/>
      <c r="F9986" s="71"/>
      <c r="G9986" s="71"/>
      <c r="H9986" s="71"/>
      <c r="U9986" s="28">
        <f t="shared" si="15658"/>
        <v>209</v>
      </c>
      <c r="V9986" s="28">
        <v>201</v>
      </c>
    </row>
    <row r="9987" spans="1:24" x14ac:dyDescent="0.3">
      <c r="A9987" s="28">
        <f t="shared" si="15732"/>
        <v>209202</v>
      </c>
      <c r="B9987" s="72" t="s">
        <v>70</v>
      </c>
      <c r="C9987" s="73"/>
      <c r="D9987" s="30"/>
      <c r="E9987" s="66" t="s">
        <v>71</v>
      </c>
      <c r="F9987" s="66"/>
      <c r="G9987" s="74"/>
      <c r="H9987" s="74"/>
      <c r="U9987" s="28">
        <f t="shared" ref="U9987:U10050" si="15733">U9986</f>
        <v>209</v>
      </c>
      <c r="V9987" s="28">
        <f t="shared" ref="V9987" si="15734">V9986+1</f>
        <v>202</v>
      </c>
    </row>
    <row r="9988" spans="1:24" x14ac:dyDescent="0.3">
      <c r="A9988" s="28">
        <f t="shared" si="15732"/>
        <v>209203</v>
      </c>
      <c r="B9988" s="75" t="s">
        <v>6</v>
      </c>
      <c r="C9988" s="75"/>
      <c r="D9988" s="71"/>
      <c r="E9988" s="71"/>
      <c r="F9988" s="71"/>
      <c r="G9988" s="71"/>
      <c r="H9988" s="71"/>
      <c r="U9988" s="28">
        <f t="shared" si="15733"/>
        <v>209</v>
      </c>
      <c r="V9988" s="28">
        <f t="shared" si="7434"/>
        <v>203</v>
      </c>
    </row>
    <row r="9989" spans="1:24" x14ac:dyDescent="0.3">
      <c r="A9989" s="28">
        <f t="shared" si="15732"/>
        <v>209204</v>
      </c>
      <c r="B9989" s="63" t="s">
        <v>7</v>
      </c>
      <c r="C9989" s="63"/>
      <c r="D9989" s="71"/>
      <c r="E9989" s="71"/>
      <c r="F9989" s="71"/>
      <c r="G9989" s="71"/>
      <c r="H9989" s="71"/>
      <c r="J9989" s="17"/>
      <c r="K9989" s="17" t="s">
        <v>53</v>
      </c>
      <c r="L9989" s="17" t="s">
        <v>54</v>
      </c>
      <c r="M9989" s="17" t="s">
        <v>55</v>
      </c>
      <c r="N9989" s="17" t="s">
        <v>56</v>
      </c>
      <c r="O9989" s="17" t="s">
        <v>57</v>
      </c>
      <c r="P9989" s="17" t="s">
        <v>2</v>
      </c>
      <c r="Q9989" s="17" t="s">
        <v>3</v>
      </c>
      <c r="R9989" s="17" t="s">
        <v>4</v>
      </c>
      <c r="S9989" s="17" t="s">
        <v>5</v>
      </c>
      <c r="U9989" s="28">
        <f t="shared" si="15733"/>
        <v>209</v>
      </c>
      <c r="V9989" s="28">
        <f t="shared" si="7434"/>
        <v>204</v>
      </c>
      <c r="X9989" s="1" t="s">
        <v>48</v>
      </c>
    </row>
    <row r="9990" spans="1:24" x14ac:dyDescent="0.3">
      <c r="A9990" s="28">
        <f t="shared" si="15732"/>
        <v>209205</v>
      </c>
      <c r="B9990" s="63" t="s">
        <v>9</v>
      </c>
      <c r="C9990" s="63"/>
      <c r="D9990" s="71"/>
      <c r="E9990" s="71"/>
      <c r="F9990" s="71"/>
      <c r="G9990" s="71"/>
      <c r="H9990" s="71"/>
      <c r="J9990" s="17">
        <f t="shared" ref="J9990" si="15735">COUNTA(B10002:B10011)</f>
        <v>0</v>
      </c>
      <c r="K9990" s="17">
        <f t="shared" ref="K9990" si="15736">IF(L9990-1&lt;2,0,L9990-1)</f>
        <v>0</v>
      </c>
      <c r="L9990" s="17">
        <f t="shared" ref="L9990" si="15737">IF(M9990-1&lt;2,0,M9990-1)</f>
        <v>0</v>
      </c>
      <c r="M9990" s="17">
        <f t="shared" ref="M9990" si="15738">IF(N9990-1&lt;2,0,N9990-1)</f>
        <v>0</v>
      </c>
      <c r="N9990" s="17">
        <f t="shared" ref="N9990" si="15739">IF(O9990-1&lt;2,0,O9990-1)</f>
        <v>0</v>
      </c>
      <c r="O9990" s="17">
        <f t="shared" ref="O9990" si="15740">IF(P9990-1&lt;2,0,P9990-1)</f>
        <v>0</v>
      </c>
      <c r="P9990" s="17">
        <f t="shared" ref="P9990" si="15741">IF(Q9990-1&lt;2,0,Q9990-1)</f>
        <v>0</v>
      </c>
      <c r="Q9990" s="17">
        <f t="shared" ref="Q9990" si="15742">IF(R9990-1&lt;2,0,R9990-1)</f>
        <v>0</v>
      </c>
      <c r="R9990" s="17">
        <f t="shared" ref="R9990" si="15743">IF(S9990-1&lt;2,0,S9990-1)</f>
        <v>0</v>
      </c>
      <c r="S9990" s="17">
        <f t="shared" ref="S9990" si="15744">J9990</f>
        <v>0</v>
      </c>
      <c r="U9990" s="28">
        <f t="shared" si="15733"/>
        <v>209</v>
      </c>
      <c r="V9990" s="28">
        <f t="shared" si="7434"/>
        <v>205</v>
      </c>
      <c r="X9990" s="1" t="s">
        <v>49</v>
      </c>
    </row>
    <row r="9991" spans="1:24" x14ac:dyDescent="0.3">
      <c r="A9991" s="28">
        <f t="shared" si="15732"/>
        <v>209206</v>
      </c>
      <c r="B9991" s="63" t="s">
        <v>10</v>
      </c>
      <c r="C9991" s="63"/>
      <c r="D9991" s="71"/>
      <c r="E9991" s="71"/>
      <c r="F9991" s="71"/>
      <c r="G9991" s="71"/>
      <c r="H9991" s="71"/>
      <c r="J9991" s="28" t="str">
        <f t="shared" ref="J9991" si="15745">CONCATENATE(J9990,1)</f>
        <v>01</v>
      </c>
      <c r="K9991" s="29">
        <f t="shared" ref="K9991" si="15746">IF(K9990=0,0,VLOOKUP(J9991,J9995:S10025,K9990,FALSE))</f>
        <v>0</v>
      </c>
      <c r="L9991" s="29">
        <f t="shared" ref="L9991" si="15747">IF(L9990=0,0,VLOOKUP(J9991,J9995:S10025,L9990,FALSE))</f>
        <v>0</v>
      </c>
      <c r="M9991" s="29">
        <f t="shared" ref="M9991" si="15748">IF(M9990=0,0,VLOOKUP(J9991,J9995:S10025,M9990,FALSE))</f>
        <v>0</v>
      </c>
      <c r="N9991" s="29">
        <f t="shared" ref="N9991" si="15749">IF(N9990=0,0,VLOOKUP(J9991,J9995:S10025,N9990,FALSE))</f>
        <v>0</v>
      </c>
      <c r="O9991" s="29">
        <f t="shared" ref="O9991" si="15750">IF(O9990=0,0,VLOOKUP(J9991,J9995:S10025,O9990,FALSE))</f>
        <v>0</v>
      </c>
      <c r="P9991" s="29">
        <f t="shared" ref="P9991" si="15751">IF(P9990=0,0,VLOOKUP(J9991,J9995:S10025,P9990,FALSE))</f>
        <v>0</v>
      </c>
      <c r="Q9991" s="29">
        <f t="shared" ref="Q9991" si="15752">IF(Q9990=0,0,VLOOKUP(J9991,J9995:S10025,Q9990,FALSE))</f>
        <v>0</v>
      </c>
      <c r="R9991" s="29">
        <f t="shared" ref="R9991" si="15753">IF(R9990=0,0,VLOOKUP(J9991,J9995:S10025,R9990,FALSE))</f>
        <v>0</v>
      </c>
      <c r="S9991" s="29">
        <f t="shared" ref="S9991" si="15754">IF(S9990=0,0,VLOOKUP(J9991,J9995:S10025,S9990,FALSE))</f>
        <v>0</v>
      </c>
      <c r="U9991" s="28">
        <f t="shared" si="15733"/>
        <v>209</v>
      </c>
      <c r="V9991" s="28">
        <f t="shared" si="7434"/>
        <v>206</v>
      </c>
      <c r="X9991" s="1" t="s">
        <v>50</v>
      </c>
    </row>
    <row r="9992" spans="1:24" x14ac:dyDescent="0.3">
      <c r="A9992" s="28">
        <f t="shared" si="15732"/>
        <v>209207</v>
      </c>
      <c r="B9992" s="63" t="s">
        <v>11</v>
      </c>
      <c r="C9992" s="63"/>
      <c r="D9992" s="64"/>
      <c r="E9992" s="64"/>
      <c r="F9992" s="64"/>
      <c r="G9992" s="64"/>
      <c r="H9992" s="64"/>
      <c r="J9992" s="28" t="str">
        <f t="shared" ref="J9992" si="15755">CONCATENATE(J9990,2)</f>
        <v>02</v>
      </c>
      <c r="K9992" s="22">
        <f t="shared" ref="K9992" si="15756">IF(K9990=0,0,VLOOKUP(J9992,J9995:S10025,K9990,FALSE))</f>
        <v>0</v>
      </c>
      <c r="L9992" s="22">
        <f t="shared" ref="L9992" si="15757">IF(L9990=0,0,VLOOKUP(J9992,J9995:S10025,L9990,FALSE))</f>
        <v>0</v>
      </c>
      <c r="M9992" s="22">
        <f t="shared" ref="M9992" si="15758">IF(M9990=0,0,VLOOKUP(J9992,J9995:S10025,M9990,FALSE))</f>
        <v>0</v>
      </c>
      <c r="N9992" s="22">
        <f t="shared" ref="N9992" si="15759">IF(N9990=0,0,VLOOKUP(J9992,J9995:S10025,N9990,FALSE))</f>
        <v>0</v>
      </c>
      <c r="O9992" s="22">
        <f t="shared" ref="O9992" si="15760">IF(O9990=0,0,VLOOKUP(J9992,J9995:S10025,O9990,FALSE))</f>
        <v>0</v>
      </c>
      <c r="P9992" s="22">
        <f t="shared" ref="P9992" si="15761">IF(P9990=0,0,VLOOKUP(J9992,J9995:S10025,P9990,FALSE))</f>
        <v>0</v>
      </c>
      <c r="Q9992" s="22">
        <f t="shared" ref="Q9992" si="15762">IF(Q9990=0,0,VLOOKUP(J9992,J9995:S10025,Q9990,FALSE))</f>
        <v>0</v>
      </c>
      <c r="R9992" s="22">
        <f t="shared" ref="R9992" si="15763">IF(R9990=0,0,VLOOKUP(J9992,J9995:S10025,R9990,FALSE))</f>
        <v>0</v>
      </c>
      <c r="S9992" s="22">
        <f t="shared" ref="S9992" si="15764">IF(S9990=0,0,VLOOKUP(J9992,J9995:S10025,S9990,FALSE))</f>
        <v>0</v>
      </c>
      <c r="U9992" s="28">
        <f t="shared" si="15733"/>
        <v>209</v>
      </c>
      <c r="V9992" s="28">
        <f t="shared" si="7434"/>
        <v>207</v>
      </c>
    </row>
    <row r="9993" spans="1:24" x14ac:dyDescent="0.3">
      <c r="A9993" s="28">
        <f t="shared" si="15732"/>
        <v>209208</v>
      </c>
      <c r="B9993" s="63" t="s">
        <v>12</v>
      </c>
      <c r="C9993" s="63"/>
      <c r="D9993" s="65"/>
      <c r="E9993" s="65"/>
      <c r="F9993" s="65"/>
      <c r="G9993" s="65"/>
      <c r="H9993" s="65"/>
      <c r="J9993" s="28" t="str">
        <f t="shared" ref="J9993" si="15765">CONCATENATE(J9990,3)</f>
        <v>03</v>
      </c>
      <c r="K9993" s="22"/>
      <c r="L9993" s="22"/>
      <c r="M9993" s="22"/>
      <c r="N9993" s="22" t="s">
        <v>58</v>
      </c>
      <c r="O9993" s="29">
        <f t="shared" ref="O9993" si="15766">J9990-2</f>
        <v>-2</v>
      </c>
      <c r="P9993" s="22" t="s">
        <v>59</v>
      </c>
      <c r="Q9993" s="29" t="e">
        <f t="shared" ref="Q9993" si="15767">VLOOKUP(J9993,J9995:S10025,3,FALSE)</f>
        <v>#N/A</v>
      </c>
      <c r="R9993" s="22" t="s">
        <v>60</v>
      </c>
      <c r="S9993" s="22" t="e">
        <f t="shared" ref="S9993" si="15768">VLOOKUP(J9993,J9995:S10025,2,FALSE)</f>
        <v>#N/A</v>
      </c>
      <c r="U9993" s="28">
        <f t="shared" si="15733"/>
        <v>209</v>
      </c>
      <c r="V9993" s="28">
        <f t="shared" si="7434"/>
        <v>208</v>
      </c>
    </row>
    <row r="9994" spans="1:24" x14ac:dyDescent="0.3">
      <c r="A9994" s="28">
        <f t="shared" si="15732"/>
        <v>209209</v>
      </c>
      <c r="B9994" s="63" t="s">
        <v>13</v>
      </c>
      <c r="C9994" s="63"/>
      <c r="D9994" s="15"/>
      <c r="E9994" s="66" t="s">
        <v>14</v>
      </c>
      <c r="F9994" s="66"/>
      <c r="G9994" s="66"/>
      <c r="H9994" s="6" t="s">
        <v>64</v>
      </c>
      <c r="J9994" s="17"/>
      <c r="K9994" s="17">
        <v>3</v>
      </c>
      <c r="L9994" s="17">
        <v>3</v>
      </c>
      <c r="M9994" s="17"/>
      <c r="N9994" s="17"/>
      <c r="O9994" s="17"/>
      <c r="P9994" s="17"/>
      <c r="Q9994" s="17"/>
      <c r="R9994" s="17"/>
      <c r="S9994" s="17"/>
      <c r="U9994" s="28">
        <f t="shared" si="15733"/>
        <v>209</v>
      </c>
      <c r="V9994" s="28">
        <f t="shared" si="7434"/>
        <v>209</v>
      </c>
    </row>
    <row r="9995" spans="1:24" x14ac:dyDescent="0.3">
      <c r="A9995" s="28">
        <f t="shared" si="15732"/>
        <v>209210</v>
      </c>
      <c r="B9995" s="63" t="s">
        <v>15</v>
      </c>
      <c r="C9995" s="63"/>
      <c r="D9995" s="2">
        <f t="shared" ref="D9995" si="15769">MIN(B10002:B10011)</f>
        <v>0</v>
      </c>
      <c r="E9995" s="3" t="s">
        <v>16</v>
      </c>
      <c r="F9995" s="2">
        <f t="shared" ref="F9995" si="15770">MAX(B10002:B10011)</f>
        <v>0</v>
      </c>
      <c r="G9995" s="4" t="str">
        <f t="shared" ref="G9995" si="15771">IF(H9994="","",H9994)</f>
        <v>°C</v>
      </c>
      <c r="H9995" s="14"/>
      <c r="J9995" s="28" t="str">
        <f t="shared" ref="J9995" si="15772">CONCATENATE(K9994,1)</f>
        <v>31</v>
      </c>
      <c r="K9995" s="22" t="e">
        <f t="array" ref="K9995:L9997">LINEST(B10002:B10004,C10002:C10004^{1},TRUE,TRUE)</f>
        <v>#VALUE!</v>
      </c>
      <c r="L9995" s="22" t="e">
        <v>#VALUE!</v>
      </c>
      <c r="M9995" s="17"/>
      <c r="N9995" s="17"/>
      <c r="O9995" s="17"/>
      <c r="P9995" s="17"/>
      <c r="Q9995" s="17"/>
      <c r="R9995" s="17"/>
      <c r="S9995" s="17"/>
      <c r="U9995" s="28">
        <f t="shared" si="15733"/>
        <v>209</v>
      </c>
      <c r="V9995" s="28">
        <f t="shared" si="7434"/>
        <v>210</v>
      </c>
    </row>
    <row r="9996" spans="1:24" x14ac:dyDescent="0.3">
      <c r="A9996" s="28">
        <f t="shared" si="15732"/>
        <v>209211</v>
      </c>
      <c r="J9996" s="28" t="str">
        <f t="shared" ref="J9996" si="15773">CONCATENATE(K9994,2)</f>
        <v>32</v>
      </c>
      <c r="K9996" s="22" t="e">
        <v>#VALUE!</v>
      </c>
      <c r="L9996" s="22" t="e">
        <v>#VALUE!</v>
      </c>
      <c r="M9996" s="17"/>
      <c r="N9996" s="17"/>
      <c r="O9996" s="17"/>
      <c r="P9996" s="17"/>
      <c r="Q9996" s="17"/>
      <c r="R9996" s="17"/>
      <c r="S9996" s="17"/>
      <c r="U9996" s="28">
        <f t="shared" si="15733"/>
        <v>209</v>
      </c>
      <c r="V9996" s="28">
        <f t="shared" si="7434"/>
        <v>211</v>
      </c>
    </row>
    <row r="9997" spans="1:24" x14ac:dyDescent="0.3">
      <c r="A9997" s="28">
        <f t="shared" si="15732"/>
        <v>209212</v>
      </c>
      <c r="B9997" s="67" t="s">
        <v>17</v>
      </c>
      <c r="C9997" s="67"/>
      <c r="D9997" s="67"/>
      <c r="E9997" s="67"/>
      <c r="F9997" s="67"/>
      <c r="G9997" s="68" t="s">
        <v>31</v>
      </c>
      <c r="H9997" s="69"/>
      <c r="J9997" s="28" t="str">
        <f t="shared" ref="J9997" si="15774">CONCATENATE(K9994,3)</f>
        <v>33</v>
      </c>
      <c r="K9997" s="22" t="e">
        <v>#VALUE!</v>
      </c>
      <c r="L9997" s="22" t="e">
        <v>#VALUE!</v>
      </c>
      <c r="M9997" s="17"/>
      <c r="N9997" s="17"/>
      <c r="O9997" s="17"/>
      <c r="P9997" s="17"/>
      <c r="Q9997" s="17"/>
      <c r="R9997" s="17"/>
      <c r="S9997" s="17"/>
      <c r="U9997" s="28">
        <f t="shared" si="15733"/>
        <v>209</v>
      </c>
      <c r="V9997" s="28">
        <f t="shared" si="7434"/>
        <v>212</v>
      </c>
    </row>
    <row r="9998" spans="1:24" x14ac:dyDescent="0.3">
      <c r="A9998" s="28">
        <f t="shared" si="15732"/>
        <v>209213</v>
      </c>
      <c r="B9998" s="66" t="s">
        <v>18</v>
      </c>
      <c r="C9998" s="66"/>
      <c r="D9998" s="66"/>
      <c r="E9998" s="66" t="str">
        <f t="shared" ref="E9998" si="15775">IF(D9991="","",D9991)</f>
        <v/>
      </c>
      <c r="F9998" s="66"/>
      <c r="G9998" s="4" t="s">
        <v>18</v>
      </c>
      <c r="H9998" s="16"/>
      <c r="J9998" s="17"/>
      <c r="K9998" s="17">
        <v>4</v>
      </c>
      <c r="L9998" s="17">
        <v>4</v>
      </c>
      <c r="M9998" s="17">
        <v>4</v>
      </c>
      <c r="N9998" s="17"/>
      <c r="O9998" s="17"/>
      <c r="P9998" s="17"/>
      <c r="Q9998" s="17"/>
      <c r="R9998" s="17"/>
      <c r="S9998" s="17"/>
      <c r="U9998" s="28">
        <f t="shared" si="15733"/>
        <v>209</v>
      </c>
      <c r="V9998" s="28">
        <f t="shared" si="7434"/>
        <v>213</v>
      </c>
    </row>
    <row r="9999" spans="1:24" ht="15" customHeight="1" x14ac:dyDescent="0.3">
      <c r="A9999" s="28">
        <f t="shared" si="15732"/>
        <v>209214</v>
      </c>
      <c r="B9999" s="5" t="s">
        <v>19</v>
      </c>
      <c r="C9999" s="5" t="s">
        <v>20</v>
      </c>
      <c r="D9999" s="5" t="s">
        <v>21</v>
      </c>
      <c r="E9999" s="5"/>
      <c r="F9999" s="70" t="s">
        <v>33</v>
      </c>
      <c r="G9999" s="5" t="s">
        <v>19</v>
      </c>
      <c r="H9999" s="5" t="s">
        <v>20</v>
      </c>
      <c r="J9999" s="28" t="str">
        <f t="shared" ref="J9999" si="15776">CONCATENATE(K9998,1)</f>
        <v>41</v>
      </c>
      <c r="K9999" s="22" t="e">
        <f t="array" ref="K9999:M10001">LINEST(B10002:B10005,C10002:C10005^{1,2},TRUE,TRUE)</f>
        <v>#VALUE!</v>
      </c>
      <c r="L9999" s="22" t="e">
        <v>#VALUE!</v>
      </c>
      <c r="M9999" s="22" t="e">
        <v>#VALUE!</v>
      </c>
      <c r="N9999" s="17"/>
      <c r="O9999" s="17"/>
      <c r="P9999" s="17"/>
      <c r="Q9999" s="17"/>
      <c r="R9999" s="17"/>
      <c r="S9999" s="17"/>
      <c r="U9999" s="28">
        <f t="shared" si="15733"/>
        <v>209</v>
      </c>
      <c r="V9999" s="28">
        <f t="shared" si="7434"/>
        <v>214</v>
      </c>
    </row>
    <row r="10000" spans="1:24" x14ac:dyDescent="0.3">
      <c r="A10000" s="28">
        <f t="shared" si="15732"/>
        <v>209215</v>
      </c>
      <c r="B10000" s="5" t="s">
        <v>22</v>
      </c>
      <c r="C10000" s="5" t="s">
        <v>23</v>
      </c>
      <c r="D10000" s="5" t="s">
        <v>24</v>
      </c>
      <c r="E10000" s="5" t="s">
        <v>32</v>
      </c>
      <c r="F10000" s="70"/>
      <c r="G10000" s="5" t="s">
        <v>22</v>
      </c>
      <c r="H10000" s="5" t="s">
        <v>23</v>
      </c>
      <c r="J10000" s="28" t="str">
        <f t="shared" ref="J10000" si="15777">CONCATENATE(K9998,2)</f>
        <v>42</v>
      </c>
      <c r="K10000" s="22" t="e">
        <v>#VALUE!</v>
      </c>
      <c r="L10000" s="22" t="e">
        <v>#VALUE!</v>
      </c>
      <c r="M10000" s="22" t="e">
        <v>#VALUE!</v>
      </c>
      <c r="N10000" s="17"/>
      <c r="O10000" s="17"/>
      <c r="P10000" s="17"/>
      <c r="Q10000" s="17"/>
      <c r="R10000" s="17"/>
      <c r="S10000" s="17"/>
      <c r="U10000" s="28">
        <f t="shared" si="15733"/>
        <v>209</v>
      </c>
      <c r="V10000" s="28">
        <f t="shared" si="7434"/>
        <v>215</v>
      </c>
    </row>
    <row r="10001" spans="1:22" x14ac:dyDescent="0.3">
      <c r="A10001" s="28">
        <f t="shared" si="15732"/>
        <v>209216</v>
      </c>
      <c r="B10001" s="6" t="str">
        <f t="shared" ref="B10001" si="15778">IF(H9994="","",H9994)</f>
        <v>°C</v>
      </c>
      <c r="C10001" s="6" t="str">
        <f t="shared" ref="C10001" si="15779">IF(H9994="","",H9994)</f>
        <v>°C</v>
      </c>
      <c r="D10001" s="6" t="str">
        <f t="shared" ref="D10001" si="15780">IF(H9994="","",H9994)</f>
        <v>°C</v>
      </c>
      <c r="E10001" s="6"/>
      <c r="F10001" s="6"/>
      <c r="G10001" s="6" t="str">
        <f t="shared" ref="G10001" si="15781">IF(H9994="","",H9994)</f>
        <v>°C</v>
      </c>
      <c r="H10001" s="6" t="str">
        <f t="shared" ref="H10001" si="15782">IF(H9994="","",H9994)</f>
        <v>°C</v>
      </c>
      <c r="J10001" s="28" t="str">
        <f t="shared" ref="J10001" si="15783">CONCATENATE(K9998,3)</f>
        <v>43</v>
      </c>
      <c r="K10001" s="22" t="e">
        <v>#VALUE!</v>
      </c>
      <c r="L10001" s="22" t="e">
        <v>#VALUE!</v>
      </c>
      <c r="M10001" s="22" t="e">
        <v>#VALUE!</v>
      </c>
      <c r="N10001" s="17"/>
      <c r="O10001" s="17"/>
      <c r="P10001" s="17"/>
      <c r="Q10001" s="17"/>
      <c r="R10001" s="17"/>
      <c r="S10001" s="17"/>
      <c r="U10001" s="28">
        <f t="shared" si="15733"/>
        <v>209</v>
      </c>
      <c r="V10001" s="28">
        <f t="shared" si="7434"/>
        <v>216</v>
      </c>
    </row>
    <row r="10002" spans="1:22" x14ac:dyDescent="0.3">
      <c r="A10002" s="28">
        <f t="shared" si="15732"/>
        <v>209217</v>
      </c>
      <c r="B10002" s="26"/>
      <c r="C10002" s="26"/>
      <c r="D10002" s="26"/>
      <c r="E10002" s="9"/>
      <c r="F10002" s="26"/>
      <c r="G10002" s="27"/>
      <c r="H10002" s="27"/>
      <c r="J10002" s="17"/>
      <c r="K10002" s="17">
        <v>5</v>
      </c>
      <c r="L10002" s="17">
        <v>5</v>
      </c>
      <c r="M10002" s="17">
        <v>5</v>
      </c>
      <c r="N10002" s="17">
        <v>5</v>
      </c>
      <c r="O10002" s="17"/>
      <c r="P10002" s="17"/>
      <c r="Q10002" s="17"/>
      <c r="R10002" s="17"/>
      <c r="S10002" s="17"/>
      <c r="U10002" s="28">
        <f t="shared" si="15733"/>
        <v>209</v>
      </c>
      <c r="V10002" s="28">
        <f t="shared" si="7434"/>
        <v>217</v>
      </c>
    </row>
    <row r="10003" spans="1:22" x14ac:dyDescent="0.3">
      <c r="A10003" s="28">
        <f t="shared" si="15732"/>
        <v>209218</v>
      </c>
      <c r="B10003" s="26"/>
      <c r="C10003" s="26"/>
      <c r="D10003" s="26"/>
      <c r="E10003" s="9"/>
      <c r="F10003" s="26"/>
      <c r="G10003" s="27"/>
      <c r="H10003" s="27"/>
      <c r="J10003" s="28" t="str">
        <f t="shared" ref="J10003" si="15784">CONCATENATE(K10002,1)</f>
        <v>51</v>
      </c>
      <c r="K10003" s="22" t="e">
        <f t="array" ref="K10003:N10005">LINEST(B10002:B10006,C10002:C10006^{1,2,3},TRUE,TRUE)</f>
        <v>#VALUE!</v>
      </c>
      <c r="L10003" s="22" t="e">
        <v>#VALUE!</v>
      </c>
      <c r="M10003" s="22" t="e">
        <v>#VALUE!</v>
      </c>
      <c r="N10003" s="22" t="e">
        <v>#VALUE!</v>
      </c>
      <c r="O10003" s="17"/>
      <c r="P10003" s="17"/>
      <c r="Q10003" s="17"/>
      <c r="R10003" s="17"/>
      <c r="S10003" s="17"/>
      <c r="U10003" s="28">
        <f t="shared" si="15733"/>
        <v>209</v>
      </c>
      <c r="V10003" s="28">
        <f t="shared" si="7434"/>
        <v>218</v>
      </c>
    </row>
    <row r="10004" spans="1:22" x14ac:dyDescent="0.3">
      <c r="A10004" s="28">
        <f t="shared" si="15732"/>
        <v>209219</v>
      </c>
      <c r="B10004" s="26"/>
      <c r="C10004" s="26"/>
      <c r="D10004" s="26"/>
      <c r="E10004" s="9"/>
      <c r="F10004" s="26"/>
      <c r="G10004" s="27"/>
      <c r="H10004" s="27"/>
      <c r="J10004" s="28" t="str">
        <f t="shared" ref="J10004" si="15785">CONCATENATE(K10002,2)</f>
        <v>52</v>
      </c>
      <c r="K10004" s="22" t="e">
        <v>#VALUE!</v>
      </c>
      <c r="L10004" s="22" t="e">
        <v>#VALUE!</v>
      </c>
      <c r="M10004" s="22" t="e">
        <v>#VALUE!</v>
      </c>
      <c r="N10004" s="22" t="e">
        <v>#VALUE!</v>
      </c>
      <c r="O10004" s="17"/>
      <c r="P10004" s="17"/>
      <c r="Q10004" s="17"/>
      <c r="R10004" s="17"/>
      <c r="S10004" s="17"/>
      <c r="U10004" s="28">
        <f t="shared" si="15733"/>
        <v>209</v>
      </c>
      <c r="V10004" s="28">
        <f t="shared" si="7434"/>
        <v>219</v>
      </c>
    </row>
    <row r="10005" spans="1:22" x14ac:dyDescent="0.3">
      <c r="A10005" s="28">
        <f t="shared" si="15732"/>
        <v>209220</v>
      </c>
      <c r="B10005" s="26"/>
      <c r="C10005" s="26"/>
      <c r="D10005" s="26"/>
      <c r="E10005" s="9"/>
      <c r="F10005" s="26"/>
      <c r="G10005" s="27"/>
      <c r="H10005" s="27"/>
      <c r="J10005" s="28" t="str">
        <f t="shared" ref="J10005" si="15786">CONCATENATE(K10002,3)</f>
        <v>53</v>
      </c>
      <c r="K10005" s="22" t="e">
        <v>#VALUE!</v>
      </c>
      <c r="L10005" s="22" t="e">
        <v>#VALUE!</v>
      </c>
      <c r="M10005" s="22" t="e">
        <v>#VALUE!</v>
      </c>
      <c r="N10005" s="22" t="e">
        <v>#VALUE!</v>
      </c>
      <c r="O10005" s="17"/>
      <c r="P10005" s="17"/>
      <c r="Q10005" s="17"/>
      <c r="R10005" s="17"/>
      <c r="S10005" s="17"/>
      <c r="U10005" s="28">
        <f t="shared" si="15733"/>
        <v>209</v>
      </c>
      <c r="V10005" s="28">
        <f t="shared" si="7434"/>
        <v>220</v>
      </c>
    </row>
    <row r="10006" spans="1:22" x14ac:dyDescent="0.3">
      <c r="A10006" s="28">
        <f t="shared" si="15732"/>
        <v>209221</v>
      </c>
      <c r="B10006" s="26"/>
      <c r="C10006" s="26"/>
      <c r="D10006" s="26"/>
      <c r="E10006" s="9"/>
      <c r="F10006" s="26"/>
      <c r="G10006" s="27"/>
      <c r="H10006" s="27"/>
      <c r="J10006" s="17"/>
      <c r="K10006" s="17">
        <v>6</v>
      </c>
      <c r="L10006" s="17">
        <v>6</v>
      </c>
      <c r="M10006" s="17">
        <v>6</v>
      </c>
      <c r="N10006" s="17">
        <v>6</v>
      </c>
      <c r="O10006" s="17">
        <v>6</v>
      </c>
      <c r="P10006" s="17"/>
      <c r="Q10006" s="17"/>
      <c r="R10006" s="17"/>
      <c r="S10006" s="17"/>
      <c r="U10006" s="28">
        <f t="shared" si="15733"/>
        <v>209</v>
      </c>
      <c r="V10006" s="28">
        <f t="shared" si="7434"/>
        <v>221</v>
      </c>
    </row>
    <row r="10007" spans="1:22" x14ac:dyDescent="0.3">
      <c r="A10007" s="28">
        <f t="shared" si="15732"/>
        <v>209222</v>
      </c>
      <c r="B10007" s="26"/>
      <c r="C10007" s="26"/>
      <c r="D10007" s="26"/>
      <c r="E10007" s="9"/>
      <c r="F10007" s="26"/>
      <c r="G10007" s="27"/>
      <c r="H10007" s="27"/>
      <c r="J10007" s="28" t="str">
        <f t="shared" ref="J10007" si="15787">CONCATENATE(K10006,1)</f>
        <v>61</v>
      </c>
      <c r="K10007" s="22" t="e">
        <f t="array" ref="K10007:O10009">LINEST(B10002:B10007,C10002:C10007^{1,2,3,4},TRUE,TRUE)</f>
        <v>#VALUE!</v>
      </c>
      <c r="L10007" s="22" t="e">
        <v>#VALUE!</v>
      </c>
      <c r="M10007" s="22" t="e">
        <v>#VALUE!</v>
      </c>
      <c r="N10007" s="22" t="e">
        <v>#VALUE!</v>
      </c>
      <c r="O10007" s="22" t="e">
        <v>#VALUE!</v>
      </c>
      <c r="P10007" s="17"/>
      <c r="Q10007" s="17"/>
      <c r="R10007" s="17"/>
      <c r="S10007" s="17"/>
      <c r="U10007" s="28">
        <f t="shared" si="15733"/>
        <v>209</v>
      </c>
      <c r="V10007" s="28">
        <f t="shared" si="7434"/>
        <v>222</v>
      </c>
    </row>
    <row r="10008" spans="1:22" x14ac:dyDescent="0.3">
      <c r="A10008" s="28">
        <f t="shared" si="15732"/>
        <v>209223</v>
      </c>
      <c r="B10008" s="26"/>
      <c r="C10008" s="26"/>
      <c r="D10008" s="26"/>
      <c r="E10008" s="9"/>
      <c r="F10008" s="26"/>
      <c r="G10008" s="27"/>
      <c r="H10008" s="27"/>
      <c r="J10008" s="28" t="str">
        <f t="shared" ref="J10008" si="15788">CONCATENATE(K10006,2)</f>
        <v>62</v>
      </c>
      <c r="K10008" s="22" t="e">
        <v>#VALUE!</v>
      </c>
      <c r="L10008" s="22" t="e">
        <v>#VALUE!</v>
      </c>
      <c r="M10008" s="22" t="e">
        <v>#VALUE!</v>
      </c>
      <c r="N10008" s="22" t="e">
        <v>#VALUE!</v>
      </c>
      <c r="O10008" s="22" t="e">
        <v>#VALUE!</v>
      </c>
      <c r="P10008" s="17"/>
      <c r="Q10008" s="17"/>
      <c r="R10008" s="17"/>
      <c r="S10008" s="17"/>
      <c r="U10008" s="28">
        <f t="shared" si="15733"/>
        <v>209</v>
      </c>
      <c r="V10008" s="28">
        <f t="shared" si="7434"/>
        <v>223</v>
      </c>
    </row>
    <row r="10009" spans="1:22" x14ac:dyDescent="0.3">
      <c r="A10009" s="28">
        <f t="shared" si="15732"/>
        <v>209224</v>
      </c>
      <c r="B10009" s="26"/>
      <c r="C10009" s="26"/>
      <c r="D10009" s="26"/>
      <c r="E10009" s="9"/>
      <c r="F10009" s="26"/>
      <c r="G10009" s="27"/>
      <c r="H10009" s="27"/>
      <c r="J10009" s="28" t="str">
        <f t="shared" ref="J10009" si="15789">CONCATENATE(K10006,3)</f>
        <v>63</v>
      </c>
      <c r="K10009" s="22" t="e">
        <v>#VALUE!</v>
      </c>
      <c r="L10009" s="22" t="e">
        <v>#VALUE!</v>
      </c>
      <c r="M10009" s="22" t="e">
        <v>#VALUE!</v>
      </c>
      <c r="N10009" s="22" t="e">
        <v>#VALUE!</v>
      </c>
      <c r="O10009" s="22" t="e">
        <v>#VALUE!</v>
      </c>
      <c r="P10009" s="17"/>
      <c r="Q10009" s="17"/>
      <c r="R10009" s="17"/>
      <c r="S10009" s="17"/>
      <c r="U10009" s="28">
        <f t="shared" si="15733"/>
        <v>209</v>
      </c>
      <c r="V10009" s="28">
        <f t="shared" si="7434"/>
        <v>224</v>
      </c>
    </row>
    <row r="10010" spans="1:22" x14ac:dyDescent="0.3">
      <c r="A10010" s="28">
        <f t="shared" si="15732"/>
        <v>209225</v>
      </c>
      <c r="B10010" s="26"/>
      <c r="C10010" s="26"/>
      <c r="D10010" s="26"/>
      <c r="E10010" s="9"/>
      <c r="F10010" s="26"/>
      <c r="G10010" s="27"/>
      <c r="H10010" s="27"/>
      <c r="J10010" s="17"/>
      <c r="K10010" s="17">
        <v>7</v>
      </c>
      <c r="L10010" s="17">
        <v>7</v>
      </c>
      <c r="M10010" s="17">
        <v>7</v>
      </c>
      <c r="N10010" s="17">
        <v>7</v>
      </c>
      <c r="O10010" s="17">
        <v>7</v>
      </c>
      <c r="P10010" s="17">
        <v>7</v>
      </c>
      <c r="Q10010" s="17"/>
      <c r="R10010" s="17"/>
      <c r="S10010" s="17"/>
      <c r="U10010" s="28">
        <f t="shared" si="15733"/>
        <v>209</v>
      </c>
      <c r="V10010" s="28">
        <f t="shared" si="7434"/>
        <v>225</v>
      </c>
    </row>
    <row r="10011" spans="1:22" x14ac:dyDescent="0.3">
      <c r="A10011" s="28">
        <f t="shared" si="15732"/>
        <v>209226</v>
      </c>
      <c r="B10011" s="26"/>
      <c r="C10011" s="26"/>
      <c r="D10011" s="26"/>
      <c r="E10011" s="9"/>
      <c r="F10011" s="26"/>
      <c r="G10011" s="27"/>
      <c r="H10011" s="27"/>
      <c r="J10011" s="28" t="str">
        <f t="shared" ref="J10011" si="15790">CONCATENATE(K10010,1)</f>
        <v>71</v>
      </c>
      <c r="K10011" s="22" t="e">
        <f t="array" ref="K10011:P10013">LINEST(B10002:B10008,C10002:C10008^{1,2,3,4,5},TRUE,TRUE)</f>
        <v>#VALUE!</v>
      </c>
      <c r="L10011" s="22" t="e">
        <v>#VALUE!</v>
      </c>
      <c r="M10011" s="22" t="e">
        <v>#VALUE!</v>
      </c>
      <c r="N10011" s="22" t="e">
        <v>#VALUE!</v>
      </c>
      <c r="O10011" s="22" t="e">
        <v>#VALUE!</v>
      </c>
      <c r="P10011" s="22" t="e">
        <v>#VALUE!</v>
      </c>
      <c r="Q10011" s="17"/>
      <c r="R10011" s="17"/>
      <c r="S10011" s="17"/>
      <c r="U10011" s="28">
        <f t="shared" si="15733"/>
        <v>209</v>
      </c>
      <c r="V10011" s="28">
        <f t="shared" si="7434"/>
        <v>226</v>
      </c>
    </row>
    <row r="10012" spans="1:22" x14ac:dyDescent="0.3">
      <c r="A10012" s="28">
        <f t="shared" si="15732"/>
        <v>209227</v>
      </c>
      <c r="B10012" s="2">
        <f t="shared" ref="B10012" si="15791">COUNT(B10002:B10011)-2</f>
        <v>-2</v>
      </c>
      <c r="J10012" s="28" t="str">
        <f t="shared" ref="J10012" si="15792">CONCATENATE(K10010,2)</f>
        <v>72</v>
      </c>
      <c r="K10012" s="22" t="e">
        <v>#VALUE!</v>
      </c>
      <c r="L10012" s="22" t="e">
        <v>#VALUE!</v>
      </c>
      <c r="M10012" s="22" t="e">
        <v>#VALUE!</v>
      </c>
      <c r="N10012" s="22" t="e">
        <v>#VALUE!</v>
      </c>
      <c r="O10012" s="22" t="e">
        <v>#VALUE!</v>
      </c>
      <c r="P10012" s="22" t="e">
        <v>#VALUE!</v>
      </c>
      <c r="Q10012" s="17"/>
      <c r="R10012" s="17"/>
      <c r="S10012" s="17"/>
      <c r="U10012" s="28">
        <f t="shared" si="15733"/>
        <v>209</v>
      </c>
      <c r="V10012" s="28">
        <f t="shared" si="7434"/>
        <v>227</v>
      </c>
    </row>
    <row r="10013" spans="1:22" x14ac:dyDescent="0.3">
      <c r="A10013" s="28">
        <f t="shared" si="15732"/>
        <v>209228</v>
      </c>
      <c r="J10013" s="28" t="str">
        <f t="shared" ref="J10013" si="15793">CONCATENATE(K10010,3)</f>
        <v>73</v>
      </c>
      <c r="K10013" s="22" t="e">
        <v>#VALUE!</v>
      </c>
      <c r="L10013" s="22" t="e">
        <v>#VALUE!</v>
      </c>
      <c r="M10013" s="22" t="e">
        <v>#VALUE!</v>
      </c>
      <c r="N10013" s="22" t="e">
        <v>#VALUE!</v>
      </c>
      <c r="O10013" s="22" t="e">
        <v>#VALUE!</v>
      </c>
      <c r="P10013" s="22" t="e">
        <v>#VALUE!</v>
      </c>
      <c r="Q10013" s="17"/>
      <c r="R10013" s="17"/>
      <c r="S10013" s="17"/>
      <c r="U10013" s="28">
        <f t="shared" si="15733"/>
        <v>209</v>
      </c>
      <c r="V10013" s="28">
        <f t="shared" si="7434"/>
        <v>228</v>
      </c>
    </row>
    <row r="10014" spans="1:22" x14ac:dyDescent="0.3">
      <c r="A10014" s="28">
        <f t="shared" si="15732"/>
        <v>209229</v>
      </c>
      <c r="B10014" s="66" t="s">
        <v>25</v>
      </c>
      <c r="C10014" s="66"/>
      <c r="D10014" s="66"/>
      <c r="E10014" s="66"/>
      <c r="F10014" s="66"/>
      <c r="G10014" s="66"/>
      <c r="H10014" s="66"/>
      <c r="J10014" s="17"/>
      <c r="K10014" s="17">
        <v>8</v>
      </c>
      <c r="L10014" s="17">
        <v>8</v>
      </c>
      <c r="M10014" s="17">
        <v>8</v>
      </c>
      <c r="N10014" s="17">
        <v>8</v>
      </c>
      <c r="O10014" s="17">
        <v>8</v>
      </c>
      <c r="P10014" s="17">
        <v>8</v>
      </c>
      <c r="Q10014" s="17">
        <v>8</v>
      </c>
      <c r="R10014" s="17"/>
      <c r="S10014" s="17"/>
      <c r="U10014" s="28">
        <f t="shared" si="15733"/>
        <v>209</v>
      </c>
      <c r="V10014" s="28">
        <f t="shared" si="7434"/>
        <v>229</v>
      </c>
    </row>
    <row r="10015" spans="1:22" x14ac:dyDescent="0.3">
      <c r="A10015" s="28">
        <f t="shared" si="15732"/>
        <v>209230</v>
      </c>
      <c r="B10015" s="71"/>
      <c r="C10015" s="71"/>
      <c r="D10015" s="71"/>
      <c r="E10015" s="71"/>
      <c r="F10015" s="71"/>
      <c r="G10015" s="71"/>
      <c r="H10015" s="71"/>
      <c r="J10015" s="28" t="str">
        <f t="shared" ref="J10015" si="15794">CONCATENATE(K10014,1)</f>
        <v>81</v>
      </c>
      <c r="K10015" s="22" t="e">
        <f t="array" ref="K10015:Q10017">LINEST(B10002:B10009,C10002:C10009^{1,2,3,4,5,6},TRUE,TRUE)</f>
        <v>#VALUE!</v>
      </c>
      <c r="L10015" s="22" t="e">
        <v>#VALUE!</v>
      </c>
      <c r="M10015" s="22" t="e">
        <v>#VALUE!</v>
      </c>
      <c r="N10015" s="22" t="e">
        <v>#VALUE!</v>
      </c>
      <c r="O10015" s="22" t="e">
        <v>#VALUE!</v>
      </c>
      <c r="P10015" s="22" t="e">
        <v>#VALUE!</v>
      </c>
      <c r="Q10015" s="22" t="e">
        <v>#VALUE!</v>
      </c>
      <c r="R10015" s="17"/>
      <c r="S10015" s="17"/>
      <c r="U10015" s="28">
        <f t="shared" si="15733"/>
        <v>209</v>
      </c>
      <c r="V10015" s="28">
        <f t="shared" si="7434"/>
        <v>230</v>
      </c>
    </row>
    <row r="10016" spans="1:22" x14ac:dyDescent="0.3">
      <c r="A10016" s="28">
        <f t="shared" si="15732"/>
        <v>209231</v>
      </c>
      <c r="B10016" s="71"/>
      <c r="C10016" s="71"/>
      <c r="D10016" s="71"/>
      <c r="E10016" s="71"/>
      <c r="F10016" s="71"/>
      <c r="G10016" s="71"/>
      <c r="H10016" s="71"/>
      <c r="J10016" s="28" t="str">
        <f t="shared" ref="J10016" si="15795">CONCATENATE(K10014,2)</f>
        <v>82</v>
      </c>
      <c r="K10016" s="22" t="e">
        <v>#VALUE!</v>
      </c>
      <c r="L10016" s="22" t="e">
        <v>#VALUE!</v>
      </c>
      <c r="M10016" s="22" t="e">
        <v>#VALUE!</v>
      </c>
      <c r="N10016" s="22" t="e">
        <v>#VALUE!</v>
      </c>
      <c r="O10016" s="22" t="e">
        <v>#VALUE!</v>
      </c>
      <c r="P10016" s="22" t="e">
        <v>#VALUE!</v>
      </c>
      <c r="Q10016" s="22" t="e">
        <v>#VALUE!</v>
      </c>
      <c r="R10016" s="17"/>
      <c r="S10016" s="17"/>
      <c r="U10016" s="28">
        <f t="shared" si="15733"/>
        <v>209</v>
      </c>
      <c r="V10016" s="28">
        <f t="shared" si="7434"/>
        <v>231</v>
      </c>
    </row>
    <row r="10017" spans="1:22" x14ac:dyDescent="0.3">
      <c r="A10017" s="28">
        <f t="shared" si="15732"/>
        <v>209232</v>
      </c>
      <c r="J10017" s="28" t="str">
        <f t="shared" ref="J10017" si="15796">CONCATENATE(K10014,3)</f>
        <v>83</v>
      </c>
      <c r="K10017" s="22" t="e">
        <v>#VALUE!</v>
      </c>
      <c r="L10017" s="22" t="e">
        <v>#VALUE!</v>
      </c>
      <c r="M10017" s="22" t="e">
        <v>#VALUE!</v>
      </c>
      <c r="N10017" s="22" t="e">
        <v>#VALUE!</v>
      </c>
      <c r="O10017" s="22" t="e">
        <v>#VALUE!</v>
      </c>
      <c r="P10017" s="22" t="e">
        <v>#VALUE!</v>
      </c>
      <c r="Q10017" s="22" t="e">
        <v>#VALUE!</v>
      </c>
      <c r="R10017" s="17"/>
      <c r="S10017" s="17"/>
      <c r="U10017" s="28">
        <f t="shared" si="15733"/>
        <v>209</v>
      </c>
      <c r="V10017" s="28">
        <f t="shared" si="7434"/>
        <v>232</v>
      </c>
    </row>
    <row r="10018" spans="1:22" ht="15" customHeight="1" x14ac:dyDescent="0.3">
      <c r="A10018" s="28">
        <f t="shared" si="15732"/>
        <v>209233</v>
      </c>
      <c r="B10018" s="66" t="s">
        <v>52</v>
      </c>
      <c r="C10018" s="66"/>
      <c r="D10018" s="66"/>
      <c r="E10018" s="10" t="str">
        <f>IF(D9988="","",MAX(E10019,E10020))</f>
        <v/>
      </c>
      <c r="J10018" s="17"/>
      <c r="K10018" s="17">
        <v>9</v>
      </c>
      <c r="L10018" s="17">
        <v>9</v>
      </c>
      <c r="M10018" s="17">
        <v>9</v>
      </c>
      <c r="N10018" s="17">
        <v>9</v>
      </c>
      <c r="O10018" s="17">
        <v>9</v>
      </c>
      <c r="P10018" s="17">
        <v>9</v>
      </c>
      <c r="Q10018" s="17">
        <v>9</v>
      </c>
      <c r="R10018" s="17">
        <v>9</v>
      </c>
      <c r="S10018" s="17"/>
      <c r="U10018" s="28">
        <f t="shared" si="15733"/>
        <v>209</v>
      </c>
      <c r="V10018" s="28">
        <f t="shared" si="7434"/>
        <v>233</v>
      </c>
    </row>
    <row r="10019" spans="1:22" x14ac:dyDescent="0.3">
      <c r="A10019" s="28">
        <f t="shared" si="15732"/>
        <v>209234</v>
      </c>
      <c r="B10019" s="2" t="s">
        <v>26</v>
      </c>
      <c r="C10019" s="2" t="s">
        <v>27</v>
      </c>
      <c r="D10019" s="2" t="s">
        <v>28</v>
      </c>
      <c r="E10019" s="11">
        <f>ABS(MIN(D10020:D10029))</f>
        <v>0</v>
      </c>
      <c r="G10019" s="2" t="s">
        <v>230</v>
      </c>
      <c r="J10019" s="28" t="str">
        <f t="shared" ref="J10019" si="15797">CONCATENATE(K10018,1)</f>
        <v>91</v>
      </c>
      <c r="K10019" s="22" t="e">
        <f t="array" ref="K10019:R10021">LINEST(B10002:B10010,C10002:C10010^{1,2,3,4,5,6,7},TRUE,TRUE)</f>
        <v>#VALUE!</v>
      </c>
      <c r="L10019" s="22" t="e">
        <v>#VALUE!</v>
      </c>
      <c r="M10019" s="22" t="e">
        <v>#VALUE!</v>
      </c>
      <c r="N10019" s="22" t="e">
        <v>#VALUE!</v>
      </c>
      <c r="O10019" s="22" t="e">
        <v>#VALUE!</v>
      </c>
      <c r="P10019" s="22" t="e">
        <v>#VALUE!</v>
      </c>
      <c r="Q10019" s="22" t="e">
        <v>#VALUE!</v>
      </c>
      <c r="R10019" s="22" t="e">
        <v>#VALUE!</v>
      </c>
      <c r="S10019" s="17"/>
      <c r="U10019" s="28">
        <f t="shared" si="15733"/>
        <v>209</v>
      </c>
      <c r="V10019" s="28">
        <f t="shared" si="7434"/>
        <v>234</v>
      </c>
    </row>
    <row r="10020" spans="1:22" x14ac:dyDescent="0.3">
      <c r="A10020" s="28">
        <f t="shared" si="15732"/>
        <v>209235</v>
      </c>
      <c r="B10020" s="7">
        <f t="shared" ref="B10020:B10029" si="15798">C10002-B10002</f>
        <v>0</v>
      </c>
      <c r="C10020" s="7">
        <f t="shared" ref="C10020:C10029" si="15799">H10002-G10002</f>
        <v>0</v>
      </c>
      <c r="D10020" s="7">
        <f>C10020-B10020</f>
        <v>0</v>
      </c>
      <c r="E10020" s="11">
        <f>ABS(MAX(D10020:D10029))</f>
        <v>0</v>
      </c>
      <c r="F10020" s="13"/>
      <c r="G10020" s="2" t="str">
        <f>IF(D10002="","",D10002/E10002)</f>
        <v/>
      </c>
      <c r="H10020" s="13"/>
      <c r="J10020" s="28" t="str">
        <f t="shared" ref="J10020" si="15800">CONCATENATE(K10018,2)</f>
        <v>92</v>
      </c>
      <c r="K10020" s="22" t="e">
        <v>#VALUE!</v>
      </c>
      <c r="L10020" s="22" t="e">
        <v>#VALUE!</v>
      </c>
      <c r="M10020" s="22" t="e">
        <v>#VALUE!</v>
      </c>
      <c r="N10020" s="22" t="e">
        <v>#VALUE!</v>
      </c>
      <c r="O10020" s="22" t="e">
        <v>#VALUE!</v>
      </c>
      <c r="P10020" s="22" t="e">
        <v>#VALUE!</v>
      </c>
      <c r="Q10020" s="22" t="e">
        <v>#VALUE!</v>
      </c>
      <c r="R10020" s="22" t="e">
        <v>#VALUE!</v>
      </c>
      <c r="S10020" s="17"/>
      <c r="U10020" s="28">
        <f t="shared" si="15733"/>
        <v>209</v>
      </c>
      <c r="V10020" s="28">
        <f t="shared" si="7434"/>
        <v>235</v>
      </c>
    </row>
    <row r="10021" spans="1:22" x14ac:dyDescent="0.3">
      <c r="A10021" s="28">
        <f t="shared" si="15732"/>
        <v>209236</v>
      </c>
      <c r="B10021" s="7">
        <f t="shared" si="15798"/>
        <v>0</v>
      </c>
      <c r="C10021" s="7">
        <f t="shared" si="15799"/>
        <v>0</v>
      </c>
      <c r="D10021" s="7">
        <f t="shared" ref="D10021:D10029" si="15801">C10021-B10021</f>
        <v>0</v>
      </c>
      <c r="E10021" s="12" t="s">
        <v>34</v>
      </c>
      <c r="G10021" s="2" t="str">
        <f t="shared" ref="G10021:G10029" si="15802">IF(D10003="","",D10003/E10003)</f>
        <v/>
      </c>
      <c r="H10021" s="13"/>
      <c r="J10021" s="28" t="str">
        <f t="shared" ref="J10021" si="15803">CONCATENATE(K10018,3)</f>
        <v>93</v>
      </c>
      <c r="K10021" s="22" t="e">
        <v>#VALUE!</v>
      </c>
      <c r="L10021" s="22" t="e">
        <v>#VALUE!</v>
      </c>
      <c r="M10021" s="22" t="e">
        <v>#VALUE!</v>
      </c>
      <c r="N10021" s="22" t="e">
        <v>#VALUE!</v>
      </c>
      <c r="O10021" s="22" t="e">
        <v>#VALUE!</v>
      </c>
      <c r="P10021" s="22" t="e">
        <v>#VALUE!</v>
      </c>
      <c r="Q10021" s="22" t="e">
        <v>#VALUE!</v>
      </c>
      <c r="R10021" s="22" t="e">
        <v>#VALUE!</v>
      </c>
      <c r="S10021" s="17"/>
      <c r="U10021" s="28">
        <f t="shared" si="15733"/>
        <v>209</v>
      </c>
      <c r="V10021" s="28">
        <f t="shared" si="7434"/>
        <v>236</v>
      </c>
    </row>
    <row r="10022" spans="1:22" x14ac:dyDescent="0.3">
      <c r="A10022" s="28">
        <f t="shared" si="15732"/>
        <v>209237</v>
      </c>
      <c r="B10022" s="7">
        <f t="shared" si="15798"/>
        <v>0</v>
      </c>
      <c r="C10022" s="7">
        <f t="shared" si="15799"/>
        <v>0</v>
      </c>
      <c r="D10022" s="7">
        <f t="shared" si="15801"/>
        <v>0</v>
      </c>
      <c r="E10022" s="10" t="str">
        <f>IF(D9988="","",MAX(E10023,E10024))</f>
        <v/>
      </c>
      <c r="G10022" s="2" t="str">
        <f t="shared" si="15802"/>
        <v/>
      </c>
      <c r="H10022" s="13"/>
      <c r="J10022" s="17"/>
      <c r="K10022" s="17">
        <v>10</v>
      </c>
      <c r="L10022" s="17">
        <v>10</v>
      </c>
      <c r="M10022" s="17">
        <v>10</v>
      </c>
      <c r="N10022" s="17">
        <v>10</v>
      </c>
      <c r="O10022" s="17">
        <v>10</v>
      </c>
      <c r="P10022" s="17">
        <v>10</v>
      </c>
      <c r="Q10022" s="17">
        <v>10</v>
      </c>
      <c r="R10022" s="17">
        <v>10</v>
      </c>
      <c r="S10022" s="17">
        <v>10</v>
      </c>
      <c r="U10022" s="28">
        <f t="shared" si="15733"/>
        <v>209</v>
      </c>
      <c r="V10022" s="28">
        <f t="shared" si="7434"/>
        <v>237</v>
      </c>
    </row>
    <row r="10023" spans="1:22" x14ac:dyDescent="0.3">
      <c r="A10023" s="28">
        <f t="shared" si="15732"/>
        <v>209238</v>
      </c>
      <c r="B10023" s="7">
        <f t="shared" si="15798"/>
        <v>0</v>
      </c>
      <c r="C10023" s="7">
        <f t="shared" si="15799"/>
        <v>0</v>
      </c>
      <c r="D10023" s="7">
        <f t="shared" si="15801"/>
        <v>0</v>
      </c>
      <c r="E10023" s="11">
        <f>ABS(MIN(B10020:B10029))</f>
        <v>0</v>
      </c>
      <c r="G10023" s="2" t="str">
        <f t="shared" si="15802"/>
        <v/>
      </c>
      <c r="H10023" s="13"/>
      <c r="J10023" s="28" t="str">
        <f t="shared" ref="J10023" si="15804">CONCATENATE(K10022,1)</f>
        <v>101</v>
      </c>
      <c r="K10023" s="22" t="e">
        <f t="array" ref="K10023:S10025">LINEST(B10002:B10011,C10002:C10011^{1,2,3,4,5,6,7,8},TRUE,TRUE)</f>
        <v>#VALUE!</v>
      </c>
      <c r="L10023" s="22" t="e">
        <v>#VALUE!</v>
      </c>
      <c r="M10023" s="22" t="e">
        <v>#VALUE!</v>
      </c>
      <c r="N10023" s="22" t="e">
        <v>#VALUE!</v>
      </c>
      <c r="O10023" s="22" t="e">
        <v>#VALUE!</v>
      </c>
      <c r="P10023" s="22" t="e">
        <v>#VALUE!</v>
      </c>
      <c r="Q10023" s="22" t="e">
        <v>#VALUE!</v>
      </c>
      <c r="R10023" s="22" t="e">
        <v>#VALUE!</v>
      </c>
      <c r="S10023" s="22" t="e">
        <v>#VALUE!</v>
      </c>
      <c r="U10023" s="28">
        <f t="shared" si="15733"/>
        <v>209</v>
      </c>
      <c r="V10023" s="28">
        <f t="shared" si="7434"/>
        <v>238</v>
      </c>
    </row>
    <row r="10024" spans="1:22" x14ac:dyDescent="0.3">
      <c r="A10024" s="28">
        <f t="shared" si="15732"/>
        <v>209239</v>
      </c>
      <c r="B10024" s="7">
        <f t="shared" si="15798"/>
        <v>0</v>
      </c>
      <c r="C10024" s="7">
        <f t="shared" si="15799"/>
        <v>0</v>
      </c>
      <c r="D10024" s="7">
        <f t="shared" si="15801"/>
        <v>0</v>
      </c>
      <c r="E10024" s="11">
        <f>ABS(MAX(B10020:B10029))</f>
        <v>0</v>
      </c>
      <c r="G10024" s="2" t="str">
        <f t="shared" si="15802"/>
        <v/>
      </c>
      <c r="H10024" s="13"/>
      <c r="J10024" s="28" t="str">
        <f t="shared" ref="J10024" si="15805">CONCATENATE(K10022,2)</f>
        <v>102</v>
      </c>
      <c r="K10024" s="22" t="e">
        <v>#VALUE!</v>
      </c>
      <c r="L10024" s="22" t="e">
        <v>#VALUE!</v>
      </c>
      <c r="M10024" s="22" t="e">
        <v>#VALUE!</v>
      </c>
      <c r="N10024" s="22" t="e">
        <v>#VALUE!</v>
      </c>
      <c r="O10024" s="22" t="e">
        <v>#VALUE!</v>
      </c>
      <c r="P10024" s="22" t="e">
        <v>#VALUE!</v>
      </c>
      <c r="Q10024" s="22" t="e">
        <v>#VALUE!</v>
      </c>
      <c r="R10024" s="22" t="e">
        <v>#VALUE!</v>
      </c>
      <c r="S10024" s="22" t="e">
        <v>#VALUE!</v>
      </c>
      <c r="U10024" s="28">
        <f t="shared" si="15733"/>
        <v>209</v>
      </c>
      <c r="V10024" s="28">
        <f t="shared" si="7434"/>
        <v>239</v>
      </c>
    </row>
    <row r="10025" spans="1:22" x14ac:dyDescent="0.3">
      <c r="A10025" s="28">
        <f t="shared" si="15732"/>
        <v>209240</v>
      </c>
      <c r="B10025" s="7">
        <f t="shared" si="15798"/>
        <v>0</v>
      </c>
      <c r="C10025" s="7">
        <f t="shared" si="15799"/>
        <v>0</v>
      </c>
      <c r="D10025" s="7">
        <f t="shared" si="15801"/>
        <v>0</v>
      </c>
      <c r="E10025" s="12" t="s">
        <v>231</v>
      </c>
      <c r="G10025" s="2" t="str">
        <f t="shared" si="15802"/>
        <v/>
      </c>
      <c r="H10025" s="13"/>
      <c r="J10025" s="28" t="str">
        <f t="shared" ref="J10025" si="15806">CONCATENATE(K10022,3)</f>
        <v>103</v>
      </c>
      <c r="K10025" s="22" t="e">
        <v>#VALUE!</v>
      </c>
      <c r="L10025" s="22" t="e">
        <v>#VALUE!</v>
      </c>
      <c r="M10025" s="22" t="e">
        <v>#VALUE!</v>
      </c>
      <c r="N10025" s="22" t="e">
        <v>#VALUE!</v>
      </c>
      <c r="O10025" s="22" t="e">
        <v>#VALUE!</v>
      </c>
      <c r="P10025" s="22" t="e">
        <v>#VALUE!</v>
      </c>
      <c r="Q10025" s="22" t="e">
        <v>#VALUE!</v>
      </c>
      <c r="R10025" s="22" t="e">
        <v>#VALUE!</v>
      </c>
      <c r="S10025" s="22" t="e">
        <v>#VALUE!</v>
      </c>
      <c r="U10025" s="28">
        <f t="shared" si="15733"/>
        <v>209</v>
      </c>
      <c r="V10025" s="28">
        <f t="shared" si="7434"/>
        <v>240</v>
      </c>
    </row>
    <row r="10026" spans="1:22" x14ac:dyDescent="0.3">
      <c r="A10026" s="28">
        <f t="shared" si="15732"/>
        <v>209241</v>
      </c>
      <c r="B10026" s="7">
        <f t="shared" si="15798"/>
        <v>0</v>
      </c>
      <c r="C10026" s="7">
        <f t="shared" si="15799"/>
        <v>0</v>
      </c>
      <c r="D10026" s="7">
        <f t="shared" si="15801"/>
        <v>0</v>
      </c>
      <c r="E10026" s="10" t="e">
        <f>IF(D9988="","",MAX(E10027,E10028))*2</f>
        <v>#VALUE!</v>
      </c>
      <c r="G10026" s="2" t="str">
        <f t="shared" si="15802"/>
        <v/>
      </c>
      <c r="H10026" s="13"/>
      <c r="U10026" s="28">
        <f t="shared" si="15733"/>
        <v>209</v>
      </c>
      <c r="V10026" s="28">
        <f t="shared" si="7434"/>
        <v>241</v>
      </c>
    </row>
    <row r="10027" spans="1:22" x14ac:dyDescent="0.3">
      <c r="A10027" s="28">
        <f t="shared" si="15732"/>
        <v>209242</v>
      </c>
      <c r="B10027" s="7">
        <f t="shared" si="15798"/>
        <v>0</v>
      </c>
      <c r="C10027" s="7">
        <f t="shared" si="15799"/>
        <v>0</v>
      </c>
      <c r="D10027" s="7">
        <f t="shared" si="15801"/>
        <v>0</v>
      </c>
      <c r="E10027" s="11">
        <f>ABS(MIN(G10020:G10029))</f>
        <v>0</v>
      </c>
      <c r="G10027" s="2" t="str">
        <f t="shared" si="15802"/>
        <v/>
      </c>
      <c r="U10027" s="28">
        <f t="shared" si="15733"/>
        <v>209</v>
      </c>
      <c r="V10027" s="28">
        <f t="shared" si="7434"/>
        <v>242</v>
      </c>
    </row>
    <row r="10028" spans="1:22" x14ac:dyDescent="0.3">
      <c r="A10028" s="28">
        <f t="shared" si="15732"/>
        <v>209243</v>
      </c>
      <c r="B10028" s="7">
        <f t="shared" si="15798"/>
        <v>0</v>
      </c>
      <c r="C10028" s="7">
        <f t="shared" si="15799"/>
        <v>0</v>
      </c>
      <c r="D10028" s="7">
        <f t="shared" si="15801"/>
        <v>0</v>
      </c>
      <c r="E10028" s="11">
        <f>ABS(MAX(G10020:G10029))</f>
        <v>0</v>
      </c>
      <c r="G10028" s="2" t="str">
        <f t="shared" si="15802"/>
        <v/>
      </c>
      <c r="U10028" s="28">
        <f t="shared" si="15733"/>
        <v>209</v>
      </c>
      <c r="V10028" s="28">
        <f t="shared" si="7434"/>
        <v>243</v>
      </c>
    </row>
    <row r="10029" spans="1:22" x14ac:dyDescent="0.3">
      <c r="A10029" s="28">
        <f t="shared" si="15732"/>
        <v>209244</v>
      </c>
      <c r="B10029" s="7">
        <f t="shared" si="15798"/>
        <v>0</v>
      </c>
      <c r="C10029" s="7">
        <f t="shared" si="15799"/>
        <v>0</v>
      </c>
      <c r="D10029" s="7">
        <f t="shared" si="15801"/>
        <v>0</v>
      </c>
      <c r="F10029" s="13"/>
      <c r="G10029" s="2" t="str">
        <f t="shared" si="15802"/>
        <v/>
      </c>
      <c r="U10029" s="28">
        <f t="shared" si="15733"/>
        <v>209</v>
      </c>
      <c r="V10029" s="28">
        <f t="shared" si="7434"/>
        <v>244</v>
      </c>
    </row>
    <row r="10030" spans="1:22" x14ac:dyDescent="0.3">
      <c r="A10030" s="28">
        <f t="shared" si="15732"/>
        <v>209245</v>
      </c>
      <c r="F10030" s="13"/>
      <c r="U10030" s="28">
        <f t="shared" si="15733"/>
        <v>209</v>
      </c>
      <c r="V10030" s="28">
        <f t="shared" si="7434"/>
        <v>245</v>
      </c>
    </row>
    <row r="10031" spans="1:22" x14ac:dyDescent="0.3">
      <c r="A10031" s="28">
        <f t="shared" si="15732"/>
        <v>209246</v>
      </c>
      <c r="F10031" s="13"/>
      <c r="U10031" s="28">
        <f t="shared" si="15733"/>
        <v>209</v>
      </c>
      <c r="V10031" s="28">
        <f t="shared" si="7434"/>
        <v>246</v>
      </c>
    </row>
    <row r="10032" spans="1:22" x14ac:dyDescent="0.3">
      <c r="A10032" s="28">
        <f t="shared" si="15732"/>
        <v>209247</v>
      </c>
      <c r="F10032" s="13"/>
      <c r="U10032" s="28">
        <f t="shared" si="15733"/>
        <v>209</v>
      </c>
      <c r="V10032" s="28">
        <f t="shared" si="7434"/>
        <v>247</v>
      </c>
    </row>
    <row r="10033" spans="1:24" s="8" customFormat="1" x14ac:dyDescent="0.3"/>
    <row r="10034" spans="1:24" x14ac:dyDescent="0.3">
      <c r="A10034" s="28">
        <f t="shared" ref="A10034:A10080" si="15807">ROUND(CONCATENATE(U10034,V10034),0)</f>
        <v>210201</v>
      </c>
      <c r="B10034" s="63" t="s">
        <v>0</v>
      </c>
      <c r="C10034" s="63"/>
      <c r="D10034" s="71"/>
      <c r="E10034" s="71"/>
      <c r="F10034" s="71"/>
      <c r="G10034" s="71"/>
      <c r="H10034" s="71"/>
      <c r="U10034" s="28">
        <f t="shared" ref="U10034" si="15808">U10032+1</f>
        <v>210</v>
      </c>
      <c r="V10034" s="28">
        <v>201</v>
      </c>
    </row>
    <row r="10035" spans="1:24" x14ac:dyDescent="0.3">
      <c r="A10035" s="28">
        <f t="shared" si="15807"/>
        <v>210202</v>
      </c>
      <c r="B10035" s="72" t="s">
        <v>70</v>
      </c>
      <c r="C10035" s="73"/>
      <c r="D10035" s="30"/>
      <c r="E10035" s="66" t="s">
        <v>71</v>
      </c>
      <c r="F10035" s="66"/>
      <c r="G10035" s="74"/>
      <c r="H10035" s="74"/>
      <c r="U10035" s="28">
        <f t="shared" si="15733"/>
        <v>210</v>
      </c>
      <c r="V10035" s="28">
        <f t="shared" ref="V10035" si="15809">V10034+1</f>
        <v>202</v>
      </c>
    </row>
    <row r="10036" spans="1:24" x14ac:dyDescent="0.3">
      <c r="A10036" s="28">
        <f t="shared" si="15807"/>
        <v>210203</v>
      </c>
      <c r="B10036" s="75" t="s">
        <v>6</v>
      </c>
      <c r="C10036" s="75"/>
      <c r="D10036" s="71"/>
      <c r="E10036" s="71"/>
      <c r="F10036" s="71"/>
      <c r="G10036" s="71"/>
      <c r="H10036" s="71"/>
      <c r="U10036" s="28">
        <f t="shared" si="15733"/>
        <v>210</v>
      </c>
      <c r="V10036" s="28">
        <f t="shared" si="7434"/>
        <v>203</v>
      </c>
    </row>
    <row r="10037" spans="1:24" x14ac:dyDescent="0.3">
      <c r="A10037" s="28">
        <f t="shared" si="15807"/>
        <v>210204</v>
      </c>
      <c r="B10037" s="63" t="s">
        <v>7</v>
      </c>
      <c r="C10037" s="63"/>
      <c r="D10037" s="71"/>
      <c r="E10037" s="71"/>
      <c r="F10037" s="71"/>
      <c r="G10037" s="71"/>
      <c r="H10037" s="71"/>
      <c r="J10037" s="17"/>
      <c r="K10037" s="17" t="s">
        <v>53</v>
      </c>
      <c r="L10037" s="17" t="s">
        <v>54</v>
      </c>
      <c r="M10037" s="17" t="s">
        <v>55</v>
      </c>
      <c r="N10037" s="17" t="s">
        <v>56</v>
      </c>
      <c r="O10037" s="17" t="s">
        <v>57</v>
      </c>
      <c r="P10037" s="17" t="s">
        <v>2</v>
      </c>
      <c r="Q10037" s="17" t="s">
        <v>3</v>
      </c>
      <c r="R10037" s="17" t="s">
        <v>4</v>
      </c>
      <c r="S10037" s="17" t="s">
        <v>5</v>
      </c>
      <c r="U10037" s="28">
        <f t="shared" si="15733"/>
        <v>210</v>
      </c>
      <c r="V10037" s="28">
        <f t="shared" si="7434"/>
        <v>204</v>
      </c>
      <c r="X10037" s="1" t="s">
        <v>48</v>
      </c>
    </row>
    <row r="10038" spans="1:24" x14ac:dyDescent="0.3">
      <c r="A10038" s="28">
        <f t="shared" si="15807"/>
        <v>210205</v>
      </c>
      <c r="B10038" s="63" t="s">
        <v>9</v>
      </c>
      <c r="C10038" s="63"/>
      <c r="D10038" s="71"/>
      <c r="E10038" s="71"/>
      <c r="F10038" s="71"/>
      <c r="G10038" s="71"/>
      <c r="H10038" s="71"/>
      <c r="J10038" s="17">
        <f t="shared" ref="J10038" si="15810">COUNTA(B10050:B10059)</f>
        <v>0</v>
      </c>
      <c r="K10038" s="17">
        <f t="shared" ref="K10038" si="15811">IF(L10038-1&lt;2,0,L10038-1)</f>
        <v>0</v>
      </c>
      <c r="L10038" s="17">
        <f t="shared" ref="L10038" si="15812">IF(M10038-1&lt;2,0,M10038-1)</f>
        <v>0</v>
      </c>
      <c r="M10038" s="17">
        <f t="shared" ref="M10038" si="15813">IF(N10038-1&lt;2,0,N10038-1)</f>
        <v>0</v>
      </c>
      <c r="N10038" s="17">
        <f t="shared" ref="N10038" si="15814">IF(O10038-1&lt;2,0,O10038-1)</f>
        <v>0</v>
      </c>
      <c r="O10038" s="17">
        <f t="shared" ref="O10038" si="15815">IF(P10038-1&lt;2,0,P10038-1)</f>
        <v>0</v>
      </c>
      <c r="P10038" s="17">
        <f t="shared" ref="P10038" si="15816">IF(Q10038-1&lt;2,0,Q10038-1)</f>
        <v>0</v>
      </c>
      <c r="Q10038" s="17">
        <f t="shared" ref="Q10038:R10038" si="15817">IF(R10038-1&lt;2,0,R10038-1)</f>
        <v>0</v>
      </c>
      <c r="R10038" s="17">
        <f t="shared" si="15817"/>
        <v>0</v>
      </c>
      <c r="S10038" s="17">
        <f t="shared" ref="S10038" si="15818">J10038</f>
        <v>0</v>
      </c>
      <c r="U10038" s="28">
        <f t="shared" si="15733"/>
        <v>210</v>
      </c>
      <c r="V10038" s="28">
        <f t="shared" si="7434"/>
        <v>205</v>
      </c>
      <c r="X10038" s="1" t="s">
        <v>49</v>
      </c>
    </row>
    <row r="10039" spans="1:24" x14ac:dyDescent="0.3">
      <c r="A10039" s="28">
        <f t="shared" si="15807"/>
        <v>210206</v>
      </c>
      <c r="B10039" s="63" t="s">
        <v>10</v>
      </c>
      <c r="C10039" s="63"/>
      <c r="D10039" s="71"/>
      <c r="E10039" s="71"/>
      <c r="F10039" s="71"/>
      <c r="G10039" s="71"/>
      <c r="H10039" s="71"/>
      <c r="J10039" s="28" t="str">
        <f t="shared" ref="J10039" si="15819">CONCATENATE(J10038,1)</f>
        <v>01</v>
      </c>
      <c r="K10039" s="29">
        <f t="shared" ref="K10039" si="15820">IF(K10038=0,0,VLOOKUP(J10039,J10043:S10073,K10038,FALSE))</f>
        <v>0</v>
      </c>
      <c r="L10039" s="29">
        <f t="shared" ref="L10039" si="15821">IF(L10038=0,0,VLOOKUP(J10039,J10043:S10073,L10038,FALSE))</f>
        <v>0</v>
      </c>
      <c r="M10039" s="29">
        <f t="shared" ref="M10039" si="15822">IF(M10038=0,0,VLOOKUP(J10039,J10043:S10073,M10038,FALSE))</f>
        <v>0</v>
      </c>
      <c r="N10039" s="29">
        <f t="shared" ref="N10039" si="15823">IF(N10038=0,0,VLOOKUP(J10039,J10043:S10073,N10038,FALSE))</f>
        <v>0</v>
      </c>
      <c r="O10039" s="29">
        <f t="shared" ref="O10039" si="15824">IF(O10038=0,0,VLOOKUP(J10039,J10043:S10073,O10038,FALSE))</f>
        <v>0</v>
      </c>
      <c r="P10039" s="29">
        <f t="shared" ref="P10039" si="15825">IF(P10038=0,0,VLOOKUP(J10039,J10043:S10073,P10038,FALSE))</f>
        <v>0</v>
      </c>
      <c r="Q10039" s="29">
        <f t="shared" ref="Q10039" si="15826">IF(Q10038=0,0,VLOOKUP(J10039,J10043:S10073,Q10038,FALSE))</f>
        <v>0</v>
      </c>
      <c r="R10039" s="29">
        <f t="shared" ref="R10039" si="15827">IF(R10038=0,0,VLOOKUP(J10039,J10043:S10073,R10038,FALSE))</f>
        <v>0</v>
      </c>
      <c r="S10039" s="29">
        <f t="shared" ref="S10039" si="15828">IF(S10038=0,0,VLOOKUP(J10039,J10043:S10073,S10038,FALSE))</f>
        <v>0</v>
      </c>
      <c r="U10039" s="28">
        <f t="shared" si="15733"/>
        <v>210</v>
      </c>
      <c r="V10039" s="28">
        <f t="shared" si="7434"/>
        <v>206</v>
      </c>
      <c r="X10039" s="1" t="s">
        <v>50</v>
      </c>
    </row>
    <row r="10040" spans="1:24" x14ac:dyDescent="0.3">
      <c r="A10040" s="28">
        <f t="shared" si="15807"/>
        <v>210207</v>
      </c>
      <c r="B10040" s="63" t="s">
        <v>11</v>
      </c>
      <c r="C10040" s="63"/>
      <c r="D10040" s="64"/>
      <c r="E10040" s="64"/>
      <c r="F10040" s="64"/>
      <c r="G10040" s="64"/>
      <c r="H10040" s="64"/>
      <c r="J10040" s="28" t="str">
        <f t="shared" ref="J10040" si="15829">CONCATENATE(J10038,2)</f>
        <v>02</v>
      </c>
      <c r="K10040" s="22">
        <f t="shared" ref="K10040" si="15830">IF(K10038=0,0,VLOOKUP(J10040,J10043:S10073,K10038,FALSE))</f>
        <v>0</v>
      </c>
      <c r="L10040" s="22">
        <f t="shared" ref="L10040" si="15831">IF(L10038=0,0,VLOOKUP(J10040,J10043:S10073,L10038,FALSE))</f>
        <v>0</v>
      </c>
      <c r="M10040" s="22">
        <f t="shared" ref="M10040" si="15832">IF(M10038=0,0,VLOOKUP(J10040,J10043:S10073,M10038,FALSE))</f>
        <v>0</v>
      </c>
      <c r="N10040" s="22">
        <f t="shared" ref="N10040" si="15833">IF(N10038=0,0,VLOOKUP(J10040,J10043:S10073,N10038,FALSE))</f>
        <v>0</v>
      </c>
      <c r="O10040" s="22">
        <f t="shared" ref="O10040" si="15834">IF(O10038=0,0,VLOOKUP(J10040,J10043:S10073,O10038,FALSE))</f>
        <v>0</v>
      </c>
      <c r="P10040" s="22">
        <f t="shared" ref="P10040" si="15835">IF(P10038=0,0,VLOOKUP(J10040,J10043:S10073,P10038,FALSE))</f>
        <v>0</v>
      </c>
      <c r="Q10040" s="22">
        <f t="shared" ref="Q10040" si="15836">IF(Q10038=0,0,VLOOKUP(J10040,J10043:S10073,Q10038,FALSE))</f>
        <v>0</v>
      </c>
      <c r="R10040" s="22">
        <f t="shared" ref="R10040" si="15837">IF(R10038=0,0,VLOOKUP(J10040,J10043:S10073,R10038,FALSE))</f>
        <v>0</v>
      </c>
      <c r="S10040" s="22">
        <f t="shared" ref="S10040" si="15838">IF(S10038=0,0,VLOOKUP(J10040,J10043:S10073,S10038,FALSE))</f>
        <v>0</v>
      </c>
      <c r="U10040" s="28">
        <f t="shared" si="15733"/>
        <v>210</v>
      </c>
      <c r="V10040" s="28">
        <f t="shared" si="7434"/>
        <v>207</v>
      </c>
    </row>
    <row r="10041" spans="1:24" x14ac:dyDescent="0.3">
      <c r="A10041" s="28">
        <f t="shared" si="15807"/>
        <v>210208</v>
      </c>
      <c r="B10041" s="63" t="s">
        <v>12</v>
      </c>
      <c r="C10041" s="63"/>
      <c r="D10041" s="65"/>
      <c r="E10041" s="65"/>
      <c r="F10041" s="65"/>
      <c r="G10041" s="65"/>
      <c r="H10041" s="65"/>
      <c r="J10041" s="28" t="str">
        <f t="shared" ref="J10041" si="15839">CONCATENATE(J10038,3)</f>
        <v>03</v>
      </c>
      <c r="K10041" s="22"/>
      <c r="L10041" s="22"/>
      <c r="M10041" s="22"/>
      <c r="N10041" s="22" t="s">
        <v>58</v>
      </c>
      <c r="O10041" s="29">
        <f t="shared" ref="O10041" si="15840">J10038-2</f>
        <v>-2</v>
      </c>
      <c r="P10041" s="22" t="s">
        <v>59</v>
      </c>
      <c r="Q10041" s="29" t="e">
        <f t="shared" ref="Q10041" si="15841">VLOOKUP(J10041,J10043:S10073,3,FALSE)</f>
        <v>#N/A</v>
      </c>
      <c r="R10041" s="22" t="s">
        <v>60</v>
      </c>
      <c r="S10041" s="22" t="e">
        <f t="shared" ref="S10041" si="15842">VLOOKUP(J10041,J10043:S10073,2,FALSE)</f>
        <v>#N/A</v>
      </c>
      <c r="U10041" s="28">
        <f t="shared" si="15733"/>
        <v>210</v>
      </c>
      <c r="V10041" s="28">
        <f t="shared" si="7434"/>
        <v>208</v>
      </c>
    </row>
    <row r="10042" spans="1:24" x14ac:dyDescent="0.3">
      <c r="A10042" s="28">
        <f t="shared" si="15807"/>
        <v>210209</v>
      </c>
      <c r="B10042" s="63" t="s">
        <v>13</v>
      </c>
      <c r="C10042" s="63"/>
      <c r="D10042" s="15"/>
      <c r="E10042" s="66" t="s">
        <v>14</v>
      </c>
      <c r="F10042" s="66"/>
      <c r="G10042" s="66"/>
      <c r="H10042" s="6" t="s">
        <v>64</v>
      </c>
      <c r="J10042" s="17"/>
      <c r="K10042" s="17">
        <v>3</v>
      </c>
      <c r="L10042" s="17">
        <v>3</v>
      </c>
      <c r="M10042" s="17"/>
      <c r="N10042" s="17"/>
      <c r="O10042" s="17"/>
      <c r="P10042" s="17"/>
      <c r="Q10042" s="17"/>
      <c r="R10042" s="17"/>
      <c r="S10042" s="17"/>
      <c r="U10042" s="28">
        <f t="shared" si="15733"/>
        <v>210</v>
      </c>
      <c r="V10042" s="28">
        <f t="shared" si="7434"/>
        <v>209</v>
      </c>
    </row>
    <row r="10043" spans="1:24" x14ac:dyDescent="0.3">
      <c r="A10043" s="28">
        <f t="shared" si="15807"/>
        <v>210210</v>
      </c>
      <c r="B10043" s="63" t="s">
        <v>15</v>
      </c>
      <c r="C10043" s="63"/>
      <c r="D10043" s="2">
        <f t="shared" ref="D10043" si="15843">MIN(B10050:B10059)</f>
        <v>0</v>
      </c>
      <c r="E10043" s="3" t="s">
        <v>16</v>
      </c>
      <c r="F10043" s="2">
        <f t="shared" ref="F10043" si="15844">MAX(B10050:B10059)</f>
        <v>0</v>
      </c>
      <c r="G10043" s="4" t="str">
        <f t="shared" ref="G10043" si="15845">IF(H10042="","",H10042)</f>
        <v>°C</v>
      </c>
      <c r="H10043" s="14"/>
      <c r="J10043" s="28" t="str">
        <f t="shared" ref="J10043" si="15846">CONCATENATE(K10042,1)</f>
        <v>31</v>
      </c>
      <c r="K10043" s="22" t="e">
        <f t="array" ref="K10043:L10045">LINEST(B10050:B10052,C10050:C10052^{1},TRUE,TRUE)</f>
        <v>#VALUE!</v>
      </c>
      <c r="L10043" s="22" t="e">
        <v>#VALUE!</v>
      </c>
      <c r="M10043" s="17"/>
      <c r="N10043" s="17"/>
      <c r="O10043" s="17"/>
      <c r="P10043" s="17"/>
      <c r="Q10043" s="17"/>
      <c r="R10043" s="17"/>
      <c r="S10043" s="17"/>
      <c r="U10043" s="28">
        <f t="shared" si="15733"/>
        <v>210</v>
      </c>
      <c r="V10043" s="28">
        <f t="shared" si="7434"/>
        <v>210</v>
      </c>
    </row>
    <row r="10044" spans="1:24" x14ac:dyDescent="0.3">
      <c r="A10044" s="28">
        <f t="shared" si="15807"/>
        <v>210211</v>
      </c>
      <c r="J10044" s="28" t="str">
        <f t="shared" ref="J10044" si="15847">CONCATENATE(K10042,2)</f>
        <v>32</v>
      </c>
      <c r="K10044" s="22" t="e">
        <v>#VALUE!</v>
      </c>
      <c r="L10044" s="22" t="e">
        <v>#VALUE!</v>
      </c>
      <c r="M10044" s="17"/>
      <c r="N10044" s="17"/>
      <c r="O10044" s="17"/>
      <c r="P10044" s="17"/>
      <c r="Q10044" s="17"/>
      <c r="R10044" s="17"/>
      <c r="S10044" s="17"/>
      <c r="U10044" s="28">
        <f t="shared" si="15733"/>
        <v>210</v>
      </c>
      <c r="V10044" s="28">
        <f t="shared" si="7434"/>
        <v>211</v>
      </c>
    </row>
    <row r="10045" spans="1:24" x14ac:dyDescent="0.3">
      <c r="A10045" s="28">
        <f t="shared" si="15807"/>
        <v>210212</v>
      </c>
      <c r="B10045" s="67" t="s">
        <v>17</v>
      </c>
      <c r="C10045" s="67"/>
      <c r="D10045" s="67"/>
      <c r="E10045" s="67"/>
      <c r="F10045" s="67"/>
      <c r="G10045" s="68" t="s">
        <v>31</v>
      </c>
      <c r="H10045" s="69"/>
      <c r="J10045" s="28" t="str">
        <f t="shared" ref="J10045" si="15848">CONCATENATE(K10042,3)</f>
        <v>33</v>
      </c>
      <c r="K10045" s="22" t="e">
        <v>#VALUE!</v>
      </c>
      <c r="L10045" s="22" t="e">
        <v>#VALUE!</v>
      </c>
      <c r="M10045" s="17"/>
      <c r="N10045" s="17"/>
      <c r="O10045" s="17"/>
      <c r="P10045" s="17"/>
      <c r="Q10045" s="17"/>
      <c r="R10045" s="17"/>
      <c r="S10045" s="17"/>
      <c r="U10045" s="28">
        <f t="shared" si="15733"/>
        <v>210</v>
      </c>
      <c r="V10045" s="28">
        <f t="shared" si="7434"/>
        <v>212</v>
      </c>
    </row>
    <row r="10046" spans="1:24" x14ac:dyDescent="0.3">
      <c r="A10046" s="28">
        <f t="shared" si="15807"/>
        <v>210213</v>
      </c>
      <c r="B10046" s="66" t="s">
        <v>18</v>
      </c>
      <c r="C10046" s="66"/>
      <c r="D10046" s="66"/>
      <c r="E10046" s="66" t="str">
        <f t="shared" ref="E10046" si="15849">IF(D10039="","",D10039)</f>
        <v/>
      </c>
      <c r="F10046" s="66"/>
      <c r="G10046" s="4" t="s">
        <v>18</v>
      </c>
      <c r="H10046" s="16"/>
      <c r="J10046" s="17"/>
      <c r="K10046" s="17">
        <v>4</v>
      </c>
      <c r="L10046" s="17">
        <v>4</v>
      </c>
      <c r="M10046" s="17">
        <v>4</v>
      </c>
      <c r="N10046" s="17"/>
      <c r="O10046" s="17"/>
      <c r="P10046" s="17"/>
      <c r="Q10046" s="17"/>
      <c r="R10046" s="17"/>
      <c r="S10046" s="17"/>
      <c r="U10046" s="28">
        <f t="shared" si="15733"/>
        <v>210</v>
      </c>
      <c r="V10046" s="28">
        <f t="shared" si="7434"/>
        <v>213</v>
      </c>
    </row>
    <row r="10047" spans="1:24" ht="15" customHeight="1" x14ac:dyDescent="0.3">
      <c r="A10047" s="28">
        <f t="shared" si="15807"/>
        <v>210214</v>
      </c>
      <c r="B10047" s="5" t="s">
        <v>19</v>
      </c>
      <c r="C10047" s="5" t="s">
        <v>20</v>
      </c>
      <c r="D10047" s="5" t="s">
        <v>21</v>
      </c>
      <c r="E10047" s="5"/>
      <c r="F10047" s="70" t="s">
        <v>33</v>
      </c>
      <c r="G10047" s="5" t="s">
        <v>19</v>
      </c>
      <c r="H10047" s="5" t="s">
        <v>20</v>
      </c>
      <c r="J10047" s="28" t="str">
        <f t="shared" ref="J10047" si="15850">CONCATENATE(K10046,1)</f>
        <v>41</v>
      </c>
      <c r="K10047" s="22" t="e">
        <f t="array" ref="K10047:M10049">LINEST(B10050:B10053,C10050:C10053^{1,2},TRUE,TRUE)</f>
        <v>#VALUE!</v>
      </c>
      <c r="L10047" s="22" t="e">
        <v>#VALUE!</v>
      </c>
      <c r="M10047" s="22" t="e">
        <v>#VALUE!</v>
      </c>
      <c r="N10047" s="17"/>
      <c r="O10047" s="17"/>
      <c r="P10047" s="17"/>
      <c r="Q10047" s="17"/>
      <c r="R10047" s="17"/>
      <c r="S10047" s="17"/>
      <c r="U10047" s="28">
        <f t="shared" si="15733"/>
        <v>210</v>
      </c>
      <c r="V10047" s="28">
        <f t="shared" si="7434"/>
        <v>214</v>
      </c>
    </row>
    <row r="10048" spans="1:24" x14ac:dyDescent="0.3">
      <c r="A10048" s="28">
        <f t="shared" si="15807"/>
        <v>210215</v>
      </c>
      <c r="B10048" s="5" t="s">
        <v>22</v>
      </c>
      <c r="C10048" s="5" t="s">
        <v>23</v>
      </c>
      <c r="D10048" s="5" t="s">
        <v>24</v>
      </c>
      <c r="E10048" s="5" t="s">
        <v>32</v>
      </c>
      <c r="F10048" s="70"/>
      <c r="G10048" s="5" t="s">
        <v>22</v>
      </c>
      <c r="H10048" s="5" t="s">
        <v>23</v>
      </c>
      <c r="J10048" s="28" t="str">
        <f t="shared" ref="J10048" si="15851">CONCATENATE(K10046,2)</f>
        <v>42</v>
      </c>
      <c r="K10048" s="22" t="e">
        <v>#VALUE!</v>
      </c>
      <c r="L10048" s="22" t="e">
        <v>#VALUE!</v>
      </c>
      <c r="M10048" s="22" t="e">
        <v>#VALUE!</v>
      </c>
      <c r="N10048" s="17"/>
      <c r="O10048" s="17"/>
      <c r="P10048" s="17"/>
      <c r="Q10048" s="17"/>
      <c r="R10048" s="17"/>
      <c r="S10048" s="17"/>
      <c r="U10048" s="28">
        <f t="shared" si="15733"/>
        <v>210</v>
      </c>
      <c r="V10048" s="28">
        <f t="shared" si="7434"/>
        <v>215</v>
      </c>
    </row>
    <row r="10049" spans="1:22" x14ac:dyDescent="0.3">
      <c r="A10049" s="28">
        <f t="shared" si="15807"/>
        <v>210216</v>
      </c>
      <c r="B10049" s="6" t="str">
        <f t="shared" ref="B10049" si="15852">IF(H10042="","",H10042)</f>
        <v>°C</v>
      </c>
      <c r="C10049" s="6" t="str">
        <f t="shared" ref="C10049" si="15853">IF(H10042="","",H10042)</f>
        <v>°C</v>
      </c>
      <c r="D10049" s="6" t="str">
        <f t="shared" ref="D10049" si="15854">IF(H10042="","",H10042)</f>
        <v>°C</v>
      </c>
      <c r="E10049" s="6"/>
      <c r="F10049" s="6"/>
      <c r="G10049" s="6" t="str">
        <f t="shared" ref="G10049" si="15855">IF(H10042="","",H10042)</f>
        <v>°C</v>
      </c>
      <c r="H10049" s="6" t="str">
        <f t="shared" ref="H10049" si="15856">IF(H10042="","",H10042)</f>
        <v>°C</v>
      </c>
      <c r="J10049" s="28" t="str">
        <f t="shared" ref="J10049" si="15857">CONCATENATE(K10046,3)</f>
        <v>43</v>
      </c>
      <c r="K10049" s="22" t="e">
        <v>#VALUE!</v>
      </c>
      <c r="L10049" s="22" t="e">
        <v>#VALUE!</v>
      </c>
      <c r="M10049" s="22" t="e">
        <v>#VALUE!</v>
      </c>
      <c r="N10049" s="17"/>
      <c r="O10049" s="17"/>
      <c r="P10049" s="17"/>
      <c r="Q10049" s="17"/>
      <c r="R10049" s="17"/>
      <c r="S10049" s="17"/>
      <c r="U10049" s="28">
        <f t="shared" si="15733"/>
        <v>210</v>
      </c>
      <c r="V10049" s="28">
        <f t="shared" si="7434"/>
        <v>216</v>
      </c>
    </row>
    <row r="10050" spans="1:22" x14ac:dyDescent="0.3">
      <c r="A10050" s="28">
        <f t="shared" si="15807"/>
        <v>210217</v>
      </c>
      <c r="B10050" s="26"/>
      <c r="C10050" s="26"/>
      <c r="D10050" s="26"/>
      <c r="E10050" s="9"/>
      <c r="F10050" s="26"/>
      <c r="G10050" s="27"/>
      <c r="H10050" s="27"/>
      <c r="J10050" s="17"/>
      <c r="K10050" s="17">
        <v>5</v>
      </c>
      <c r="L10050" s="17">
        <v>5</v>
      </c>
      <c r="M10050" s="17">
        <v>5</v>
      </c>
      <c r="N10050" s="17">
        <v>5</v>
      </c>
      <c r="O10050" s="17"/>
      <c r="P10050" s="17"/>
      <c r="Q10050" s="17"/>
      <c r="R10050" s="17"/>
      <c r="S10050" s="17"/>
      <c r="U10050" s="28">
        <f t="shared" si="15733"/>
        <v>210</v>
      </c>
      <c r="V10050" s="28">
        <f t="shared" si="7434"/>
        <v>217</v>
      </c>
    </row>
    <row r="10051" spans="1:22" x14ac:dyDescent="0.3">
      <c r="A10051" s="28">
        <f t="shared" si="15807"/>
        <v>210218</v>
      </c>
      <c r="B10051" s="26"/>
      <c r="C10051" s="26"/>
      <c r="D10051" s="26"/>
      <c r="E10051" s="9"/>
      <c r="F10051" s="26"/>
      <c r="G10051" s="27"/>
      <c r="H10051" s="27"/>
      <c r="J10051" s="28" t="str">
        <f t="shared" ref="J10051" si="15858">CONCATENATE(K10050,1)</f>
        <v>51</v>
      </c>
      <c r="K10051" s="22" t="e">
        <f t="array" ref="K10051:N10053">LINEST(B10050:B10054,C10050:C10054^{1,2,3},TRUE,TRUE)</f>
        <v>#VALUE!</v>
      </c>
      <c r="L10051" s="22" t="e">
        <v>#VALUE!</v>
      </c>
      <c r="M10051" s="22" t="e">
        <v>#VALUE!</v>
      </c>
      <c r="N10051" s="22" t="e">
        <v>#VALUE!</v>
      </c>
      <c r="O10051" s="17"/>
      <c r="P10051" s="17"/>
      <c r="Q10051" s="17"/>
      <c r="R10051" s="17"/>
      <c r="S10051" s="17"/>
      <c r="U10051" s="28">
        <f t="shared" ref="U10051:U10080" si="15859">U10050</f>
        <v>210</v>
      </c>
      <c r="V10051" s="28">
        <f t="shared" ref="V10051:V10080" si="15860">V10050+1</f>
        <v>218</v>
      </c>
    </row>
    <row r="10052" spans="1:22" x14ac:dyDescent="0.3">
      <c r="A10052" s="28">
        <f t="shared" si="15807"/>
        <v>210219</v>
      </c>
      <c r="B10052" s="26"/>
      <c r="C10052" s="26"/>
      <c r="D10052" s="26"/>
      <c r="E10052" s="9"/>
      <c r="F10052" s="26"/>
      <c r="G10052" s="27"/>
      <c r="H10052" s="27"/>
      <c r="J10052" s="28" t="str">
        <f t="shared" ref="J10052" si="15861">CONCATENATE(K10050,2)</f>
        <v>52</v>
      </c>
      <c r="K10052" s="22" t="e">
        <v>#VALUE!</v>
      </c>
      <c r="L10052" s="22" t="e">
        <v>#VALUE!</v>
      </c>
      <c r="M10052" s="22" t="e">
        <v>#VALUE!</v>
      </c>
      <c r="N10052" s="22" t="e">
        <v>#VALUE!</v>
      </c>
      <c r="O10052" s="17"/>
      <c r="P10052" s="17"/>
      <c r="Q10052" s="17"/>
      <c r="R10052" s="17"/>
      <c r="S10052" s="17"/>
      <c r="U10052" s="28">
        <f t="shared" si="15859"/>
        <v>210</v>
      </c>
      <c r="V10052" s="28">
        <f t="shared" si="15860"/>
        <v>219</v>
      </c>
    </row>
    <row r="10053" spans="1:22" x14ac:dyDescent="0.3">
      <c r="A10053" s="28">
        <f t="shared" si="15807"/>
        <v>210220</v>
      </c>
      <c r="B10053" s="26"/>
      <c r="C10053" s="26"/>
      <c r="D10053" s="26"/>
      <c r="E10053" s="9"/>
      <c r="F10053" s="26"/>
      <c r="G10053" s="27"/>
      <c r="H10053" s="27"/>
      <c r="J10053" s="28" t="str">
        <f t="shared" ref="J10053" si="15862">CONCATENATE(K10050,3)</f>
        <v>53</v>
      </c>
      <c r="K10053" s="22" t="e">
        <v>#VALUE!</v>
      </c>
      <c r="L10053" s="22" t="e">
        <v>#VALUE!</v>
      </c>
      <c r="M10053" s="22" t="e">
        <v>#VALUE!</v>
      </c>
      <c r="N10053" s="22" t="e">
        <v>#VALUE!</v>
      </c>
      <c r="O10053" s="17"/>
      <c r="P10053" s="17"/>
      <c r="Q10053" s="17"/>
      <c r="R10053" s="17"/>
      <c r="S10053" s="17"/>
      <c r="U10053" s="28">
        <f t="shared" si="15859"/>
        <v>210</v>
      </c>
      <c r="V10053" s="28">
        <f t="shared" si="15860"/>
        <v>220</v>
      </c>
    </row>
    <row r="10054" spans="1:22" x14ac:dyDescent="0.3">
      <c r="A10054" s="28">
        <f t="shared" si="15807"/>
        <v>210221</v>
      </c>
      <c r="B10054" s="26"/>
      <c r="C10054" s="26"/>
      <c r="D10054" s="26"/>
      <c r="E10054" s="9"/>
      <c r="F10054" s="26"/>
      <c r="G10054" s="27"/>
      <c r="H10054" s="27"/>
      <c r="J10054" s="17"/>
      <c r="K10054" s="17">
        <v>6</v>
      </c>
      <c r="L10054" s="17">
        <v>6</v>
      </c>
      <c r="M10054" s="17">
        <v>6</v>
      </c>
      <c r="N10054" s="17">
        <v>6</v>
      </c>
      <c r="O10054" s="17">
        <v>6</v>
      </c>
      <c r="P10054" s="17"/>
      <c r="Q10054" s="17"/>
      <c r="R10054" s="17"/>
      <c r="S10054" s="17"/>
      <c r="U10054" s="28">
        <f t="shared" si="15859"/>
        <v>210</v>
      </c>
      <c r="V10054" s="28">
        <f t="shared" si="15860"/>
        <v>221</v>
      </c>
    </row>
    <row r="10055" spans="1:22" x14ac:dyDescent="0.3">
      <c r="A10055" s="28">
        <f t="shared" si="15807"/>
        <v>210222</v>
      </c>
      <c r="B10055" s="26"/>
      <c r="C10055" s="26"/>
      <c r="D10055" s="26"/>
      <c r="E10055" s="9"/>
      <c r="F10055" s="26"/>
      <c r="G10055" s="27"/>
      <c r="H10055" s="27"/>
      <c r="J10055" s="28" t="str">
        <f t="shared" ref="J10055" si="15863">CONCATENATE(K10054,1)</f>
        <v>61</v>
      </c>
      <c r="K10055" s="22" t="e">
        <f t="array" ref="K10055:O10057">LINEST(B10050:B10055,C10050:C10055^{1,2,3,4},TRUE,TRUE)</f>
        <v>#VALUE!</v>
      </c>
      <c r="L10055" s="22" t="e">
        <v>#VALUE!</v>
      </c>
      <c r="M10055" s="22" t="e">
        <v>#VALUE!</v>
      </c>
      <c r="N10055" s="22" t="e">
        <v>#VALUE!</v>
      </c>
      <c r="O10055" s="22" t="e">
        <v>#VALUE!</v>
      </c>
      <c r="P10055" s="17"/>
      <c r="Q10055" s="17"/>
      <c r="R10055" s="17"/>
      <c r="S10055" s="17"/>
      <c r="U10055" s="28">
        <f t="shared" si="15859"/>
        <v>210</v>
      </c>
      <c r="V10055" s="28">
        <f t="shared" si="15860"/>
        <v>222</v>
      </c>
    </row>
    <row r="10056" spans="1:22" x14ac:dyDescent="0.3">
      <c r="A10056" s="28">
        <f t="shared" si="15807"/>
        <v>210223</v>
      </c>
      <c r="B10056" s="26"/>
      <c r="C10056" s="26"/>
      <c r="D10056" s="26"/>
      <c r="E10056" s="9"/>
      <c r="F10056" s="26"/>
      <c r="G10056" s="27"/>
      <c r="H10056" s="27"/>
      <c r="J10056" s="28" t="str">
        <f t="shared" ref="J10056" si="15864">CONCATENATE(K10054,2)</f>
        <v>62</v>
      </c>
      <c r="K10056" s="22" t="e">
        <v>#VALUE!</v>
      </c>
      <c r="L10056" s="22" t="e">
        <v>#VALUE!</v>
      </c>
      <c r="M10056" s="22" t="e">
        <v>#VALUE!</v>
      </c>
      <c r="N10056" s="22" t="e">
        <v>#VALUE!</v>
      </c>
      <c r="O10056" s="22" t="e">
        <v>#VALUE!</v>
      </c>
      <c r="P10056" s="17"/>
      <c r="Q10056" s="17"/>
      <c r="R10056" s="17"/>
      <c r="S10056" s="17"/>
      <c r="U10056" s="28">
        <f t="shared" si="15859"/>
        <v>210</v>
      </c>
      <c r="V10056" s="28">
        <f t="shared" si="15860"/>
        <v>223</v>
      </c>
    </row>
    <row r="10057" spans="1:22" x14ac:dyDescent="0.3">
      <c r="A10057" s="28">
        <f t="shared" si="15807"/>
        <v>210224</v>
      </c>
      <c r="B10057" s="26"/>
      <c r="C10057" s="26"/>
      <c r="D10057" s="26"/>
      <c r="E10057" s="9"/>
      <c r="F10057" s="26"/>
      <c r="G10057" s="27"/>
      <c r="H10057" s="27"/>
      <c r="J10057" s="28" t="str">
        <f t="shared" ref="J10057" si="15865">CONCATENATE(K10054,3)</f>
        <v>63</v>
      </c>
      <c r="K10057" s="22" t="e">
        <v>#VALUE!</v>
      </c>
      <c r="L10057" s="22" t="e">
        <v>#VALUE!</v>
      </c>
      <c r="M10057" s="22" t="e">
        <v>#VALUE!</v>
      </c>
      <c r="N10057" s="22" t="e">
        <v>#VALUE!</v>
      </c>
      <c r="O10057" s="22" t="e">
        <v>#VALUE!</v>
      </c>
      <c r="P10057" s="17"/>
      <c r="Q10057" s="17"/>
      <c r="R10057" s="17"/>
      <c r="S10057" s="17"/>
      <c r="U10057" s="28">
        <f t="shared" si="15859"/>
        <v>210</v>
      </c>
      <c r="V10057" s="28">
        <f t="shared" si="15860"/>
        <v>224</v>
      </c>
    </row>
    <row r="10058" spans="1:22" x14ac:dyDescent="0.3">
      <c r="A10058" s="28">
        <f t="shared" si="15807"/>
        <v>210225</v>
      </c>
      <c r="B10058" s="26"/>
      <c r="C10058" s="26"/>
      <c r="D10058" s="26"/>
      <c r="E10058" s="9"/>
      <c r="F10058" s="26"/>
      <c r="G10058" s="27"/>
      <c r="H10058" s="27"/>
      <c r="J10058" s="17"/>
      <c r="K10058" s="17">
        <v>7</v>
      </c>
      <c r="L10058" s="17">
        <v>7</v>
      </c>
      <c r="M10058" s="17">
        <v>7</v>
      </c>
      <c r="N10058" s="17">
        <v>7</v>
      </c>
      <c r="O10058" s="17">
        <v>7</v>
      </c>
      <c r="P10058" s="17">
        <v>7</v>
      </c>
      <c r="Q10058" s="17"/>
      <c r="R10058" s="17"/>
      <c r="S10058" s="17"/>
      <c r="U10058" s="28">
        <f t="shared" si="15859"/>
        <v>210</v>
      </c>
      <c r="V10058" s="28">
        <f t="shared" si="15860"/>
        <v>225</v>
      </c>
    </row>
    <row r="10059" spans="1:22" x14ac:dyDescent="0.3">
      <c r="A10059" s="28">
        <f t="shared" si="15807"/>
        <v>210226</v>
      </c>
      <c r="B10059" s="26"/>
      <c r="C10059" s="26"/>
      <c r="D10059" s="26"/>
      <c r="E10059" s="9"/>
      <c r="F10059" s="26"/>
      <c r="G10059" s="27"/>
      <c r="H10059" s="27"/>
      <c r="J10059" s="28" t="str">
        <f t="shared" ref="J10059" si="15866">CONCATENATE(K10058,1)</f>
        <v>71</v>
      </c>
      <c r="K10059" s="22" t="e">
        <f t="array" ref="K10059:P10061">LINEST(B10050:B10056,C10050:C10056^{1,2,3,4,5},TRUE,TRUE)</f>
        <v>#VALUE!</v>
      </c>
      <c r="L10059" s="22" t="e">
        <v>#VALUE!</v>
      </c>
      <c r="M10059" s="22" t="e">
        <v>#VALUE!</v>
      </c>
      <c r="N10059" s="22" t="e">
        <v>#VALUE!</v>
      </c>
      <c r="O10059" s="22" t="e">
        <v>#VALUE!</v>
      </c>
      <c r="P10059" s="22" t="e">
        <v>#VALUE!</v>
      </c>
      <c r="Q10059" s="17"/>
      <c r="R10059" s="17"/>
      <c r="S10059" s="17"/>
      <c r="U10059" s="28">
        <f t="shared" si="15859"/>
        <v>210</v>
      </c>
      <c r="V10059" s="28">
        <f t="shared" si="15860"/>
        <v>226</v>
      </c>
    </row>
    <row r="10060" spans="1:22" x14ac:dyDescent="0.3">
      <c r="A10060" s="28">
        <f t="shared" si="15807"/>
        <v>210227</v>
      </c>
      <c r="B10060" s="2">
        <f t="shared" ref="B10060" si="15867">COUNT(B10050:B10059)-2</f>
        <v>-2</v>
      </c>
      <c r="J10060" s="28" t="str">
        <f t="shared" ref="J10060" si="15868">CONCATENATE(K10058,2)</f>
        <v>72</v>
      </c>
      <c r="K10060" s="22" t="e">
        <v>#VALUE!</v>
      </c>
      <c r="L10060" s="22" t="e">
        <v>#VALUE!</v>
      </c>
      <c r="M10060" s="22" t="e">
        <v>#VALUE!</v>
      </c>
      <c r="N10060" s="22" t="e">
        <v>#VALUE!</v>
      </c>
      <c r="O10060" s="22" t="e">
        <v>#VALUE!</v>
      </c>
      <c r="P10060" s="22" t="e">
        <v>#VALUE!</v>
      </c>
      <c r="Q10060" s="17"/>
      <c r="R10060" s="17"/>
      <c r="S10060" s="17"/>
      <c r="U10060" s="28">
        <f t="shared" si="15859"/>
        <v>210</v>
      </c>
      <c r="V10060" s="28">
        <f t="shared" si="15860"/>
        <v>227</v>
      </c>
    </row>
    <row r="10061" spans="1:22" x14ac:dyDescent="0.3">
      <c r="A10061" s="28">
        <f t="shared" si="15807"/>
        <v>210228</v>
      </c>
      <c r="J10061" s="28" t="str">
        <f t="shared" ref="J10061" si="15869">CONCATENATE(K10058,3)</f>
        <v>73</v>
      </c>
      <c r="K10061" s="22" t="e">
        <v>#VALUE!</v>
      </c>
      <c r="L10061" s="22" t="e">
        <v>#VALUE!</v>
      </c>
      <c r="M10061" s="22" t="e">
        <v>#VALUE!</v>
      </c>
      <c r="N10061" s="22" t="e">
        <v>#VALUE!</v>
      </c>
      <c r="O10061" s="22" t="e">
        <v>#VALUE!</v>
      </c>
      <c r="P10061" s="22" t="e">
        <v>#VALUE!</v>
      </c>
      <c r="Q10061" s="17"/>
      <c r="R10061" s="17"/>
      <c r="S10061" s="17"/>
      <c r="U10061" s="28">
        <f t="shared" si="15859"/>
        <v>210</v>
      </c>
      <c r="V10061" s="28">
        <f t="shared" si="15860"/>
        <v>228</v>
      </c>
    </row>
    <row r="10062" spans="1:22" x14ac:dyDescent="0.3">
      <c r="A10062" s="28">
        <f t="shared" si="15807"/>
        <v>210229</v>
      </c>
      <c r="B10062" s="66" t="s">
        <v>25</v>
      </c>
      <c r="C10062" s="66"/>
      <c r="D10062" s="66"/>
      <c r="E10062" s="66"/>
      <c r="F10062" s="66"/>
      <c r="G10062" s="66"/>
      <c r="H10062" s="66"/>
      <c r="J10062" s="17"/>
      <c r="K10062" s="17">
        <v>8</v>
      </c>
      <c r="L10062" s="17">
        <v>8</v>
      </c>
      <c r="M10062" s="17">
        <v>8</v>
      </c>
      <c r="N10062" s="17">
        <v>8</v>
      </c>
      <c r="O10062" s="17">
        <v>8</v>
      </c>
      <c r="P10062" s="17">
        <v>8</v>
      </c>
      <c r="Q10062" s="17">
        <v>8</v>
      </c>
      <c r="R10062" s="17"/>
      <c r="S10062" s="17"/>
      <c r="U10062" s="28">
        <f t="shared" si="15859"/>
        <v>210</v>
      </c>
      <c r="V10062" s="28">
        <f t="shared" si="15860"/>
        <v>229</v>
      </c>
    </row>
    <row r="10063" spans="1:22" x14ac:dyDescent="0.3">
      <c r="A10063" s="28">
        <f t="shared" si="15807"/>
        <v>210230</v>
      </c>
      <c r="B10063" s="71"/>
      <c r="C10063" s="71"/>
      <c r="D10063" s="71"/>
      <c r="E10063" s="71"/>
      <c r="F10063" s="71"/>
      <c r="G10063" s="71"/>
      <c r="H10063" s="71"/>
      <c r="J10063" s="28" t="str">
        <f t="shared" ref="J10063" si="15870">CONCATENATE(K10062,1)</f>
        <v>81</v>
      </c>
      <c r="K10063" s="22" t="e">
        <f t="array" ref="K10063:Q10065">LINEST(B10050:B10057,C10050:C10057^{1,2,3,4,5,6},TRUE,TRUE)</f>
        <v>#VALUE!</v>
      </c>
      <c r="L10063" s="22" t="e">
        <v>#VALUE!</v>
      </c>
      <c r="M10063" s="22" t="e">
        <v>#VALUE!</v>
      </c>
      <c r="N10063" s="22" t="e">
        <v>#VALUE!</v>
      </c>
      <c r="O10063" s="22" t="e">
        <v>#VALUE!</v>
      </c>
      <c r="P10063" s="22" t="e">
        <v>#VALUE!</v>
      </c>
      <c r="Q10063" s="22" t="e">
        <v>#VALUE!</v>
      </c>
      <c r="R10063" s="17"/>
      <c r="S10063" s="17"/>
      <c r="U10063" s="28">
        <f t="shared" si="15859"/>
        <v>210</v>
      </c>
      <c r="V10063" s="28">
        <f t="shared" si="15860"/>
        <v>230</v>
      </c>
    </row>
    <row r="10064" spans="1:22" x14ac:dyDescent="0.3">
      <c r="A10064" s="28">
        <f t="shared" si="15807"/>
        <v>210231</v>
      </c>
      <c r="B10064" s="71"/>
      <c r="C10064" s="71"/>
      <c r="D10064" s="71"/>
      <c r="E10064" s="71"/>
      <c r="F10064" s="71"/>
      <c r="G10064" s="71"/>
      <c r="H10064" s="71"/>
      <c r="J10064" s="28" t="str">
        <f t="shared" ref="J10064" si="15871">CONCATENATE(K10062,2)</f>
        <v>82</v>
      </c>
      <c r="K10064" s="22" t="e">
        <v>#VALUE!</v>
      </c>
      <c r="L10064" s="22" t="e">
        <v>#VALUE!</v>
      </c>
      <c r="M10064" s="22" t="e">
        <v>#VALUE!</v>
      </c>
      <c r="N10064" s="22" t="e">
        <v>#VALUE!</v>
      </c>
      <c r="O10064" s="22" t="e">
        <v>#VALUE!</v>
      </c>
      <c r="P10064" s="22" t="e">
        <v>#VALUE!</v>
      </c>
      <c r="Q10064" s="22" t="e">
        <v>#VALUE!</v>
      </c>
      <c r="R10064" s="17"/>
      <c r="S10064" s="17"/>
      <c r="U10064" s="28">
        <f t="shared" si="15859"/>
        <v>210</v>
      </c>
      <c r="V10064" s="28">
        <f t="shared" si="15860"/>
        <v>231</v>
      </c>
    </row>
    <row r="10065" spans="1:22" x14ac:dyDescent="0.3">
      <c r="A10065" s="28">
        <f t="shared" si="15807"/>
        <v>210232</v>
      </c>
      <c r="J10065" s="28" t="str">
        <f t="shared" ref="J10065" si="15872">CONCATENATE(K10062,3)</f>
        <v>83</v>
      </c>
      <c r="K10065" s="22" t="e">
        <v>#VALUE!</v>
      </c>
      <c r="L10065" s="22" t="e">
        <v>#VALUE!</v>
      </c>
      <c r="M10065" s="22" t="e">
        <v>#VALUE!</v>
      </c>
      <c r="N10065" s="22" t="e">
        <v>#VALUE!</v>
      </c>
      <c r="O10065" s="22" t="e">
        <v>#VALUE!</v>
      </c>
      <c r="P10065" s="22" t="e">
        <v>#VALUE!</v>
      </c>
      <c r="Q10065" s="22" t="e">
        <v>#VALUE!</v>
      </c>
      <c r="R10065" s="17"/>
      <c r="S10065" s="17"/>
      <c r="U10065" s="28">
        <f t="shared" si="15859"/>
        <v>210</v>
      </c>
      <c r="V10065" s="28">
        <f t="shared" si="15860"/>
        <v>232</v>
      </c>
    </row>
    <row r="10066" spans="1:22" ht="15" customHeight="1" x14ac:dyDescent="0.3">
      <c r="A10066" s="28">
        <f t="shared" si="15807"/>
        <v>210233</v>
      </c>
      <c r="B10066" s="66" t="s">
        <v>52</v>
      </c>
      <c r="C10066" s="66"/>
      <c r="D10066" s="66"/>
      <c r="E10066" s="10" t="str">
        <f>IF(D10036="","",MAX(E10067,E10068))</f>
        <v/>
      </c>
      <c r="J10066" s="17"/>
      <c r="K10066" s="17">
        <v>9</v>
      </c>
      <c r="L10066" s="17">
        <v>9</v>
      </c>
      <c r="M10066" s="17">
        <v>9</v>
      </c>
      <c r="N10066" s="17">
        <v>9</v>
      </c>
      <c r="O10066" s="17">
        <v>9</v>
      </c>
      <c r="P10066" s="17">
        <v>9</v>
      </c>
      <c r="Q10066" s="17">
        <v>9</v>
      </c>
      <c r="R10066" s="17">
        <v>9</v>
      </c>
      <c r="S10066" s="17"/>
      <c r="U10066" s="28">
        <f t="shared" si="15859"/>
        <v>210</v>
      </c>
      <c r="V10066" s="28">
        <f t="shared" si="15860"/>
        <v>233</v>
      </c>
    </row>
    <row r="10067" spans="1:22" x14ac:dyDescent="0.3">
      <c r="A10067" s="28">
        <f t="shared" si="15807"/>
        <v>210234</v>
      </c>
      <c r="B10067" s="2" t="s">
        <v>26</v>
      </c>
      <c r="C10067" s="2" t="s">
        <v>27</v>
      </c>
      <c r="D10067" s="2" t="s">
        <v>28</v>
      </c>
      <c r="E10067" s="11">
        <f>ABS(MIN(D10068:D10077))</f>
        <v>0</v>
      </c>
      <c r="G10067" s="2" t="s">
        <v>230</v>
      </c>
      <c r="J10067" s="28" t="str">
        <f t="shared" ref="J10067" si="15873">CONCATENATE(K10066,1)</f>
        <v>91</v>
      </c>
      <c r="K10067" s="22" t="e">
        <f t="array" ref="K10067:R10069">LINEST(B10050:B10058,C10050:C10058^{1,2,3,4,5,6,7},TRUE,TRUE)</f>
        <v>#VALUE!</v>
      </c>
      <c r="L10067" s="22" t="e">
        <v>#VALUE!</v>
      </c>
      <c r="M10067" s="22" t="e">
        <v>#VALUE!</v>
      </c>
      <c r="N10067" s="22" t="e">
        <v>#VALUE!</v>
      </c>
      <c r="O10067" s="22" t="e">
        <v>#VALUE!</v>
      </c>
      <c r="P10067" s="22" t="e">
        <v>#VALUE!</v>
      </c>
      <c r="Q10067" s="22" t="e">
        <v>#VALUE!</v>
      </c>
      <c r="R10067" s="22" t="e">
        <v>#VALUE!</v>
      </c>
      <c r="S10067" s="17"/>
      <c r="U10067" s="28">
        <f t="shared" si="15859"/>
        <v>210</v>
      </c>
      <c r="V10067" s="28">
        <f t="shared" si="15860"/>
        <v>234</v>
      </c>
    </row>
    <row r="10068" spans="1:22" x14ac:dyDescent="0.3">
      <c r="A10068" s="28">
        <f t="shared" si="15807"/>
        <v>210235</v>
      </c>
      <c r="B10068" s="7">
        <f t="shared" ref="B10068:B10077" si="15874">C10050-B10050</f>
        <v>0</v>
      </c>
      <c r="C10068" s="7">
        <f t="shared" ref="C10068:C10077" si="15875">H10050-G10050</f>
        <v>0</v>
      </c>
      <c r="D10068" s="7">
        <f>C10068-B10068</f>
        <v>0</v>
      </c>
      <c r="E10068" s="11">
        <f>ABS(MAX(D10068:D10077))</f>
        <v>0</v>
      </c>
      <c r="F10068" s="13"/>
      <c r="G10068" s="2" t="str">
        <f>IF(D10050="","",D10050/E10050)</f>
        <v/>
      </c>
      <c r="H10068" s="13"/>
      <c r="J10068" s="28" t="str">
        <f t="shared" ref="J10068" si="15876">CONCATENATE(K10066,2)</f>
        <v>92</v>
      </c>
      <c r="K10068" s="22" t="e">
        <v>#VALUE!</v>
      </c>
      <c r="L10068" s="22" t="e">
        <v>#VALUE!</v>
      </c>
      <c r="M10068" s="22" t="e">
        <v>#VALUE!</v>
      </c>
      <c r="N10068" s="22" t="e">
        <v>#VALUE!</v>
      </c>
      <c r="O10068" s="22" t="e">
        <v>#VALUE!</v>
      </c>
      <c r="P10068" s="22" t="e">
        <v>#VALUE!</v>
      </c>
      <c r="Q10068" s="22" t="e">
        <v>#VALUE!</v>
      </c>
      <c r="R10068" s="22" t="e">
        <v>#VALUE!</v>
      </c>
      <c r="S10068" s="17"/>
      <c r="U10068" s="28">
        <f t="shared" si="15859"/>
        <v>210</v>
      </c>
      <c r="V10068" s="28">
        <f t="shared" si="15860"/>
        <v>235</v>
      </c>
    </row>
    <row r="10069" spans="1:22" x14ac:dyDescent="0.3">
      <c r="A10069" s="28">
        <f t="shared" si="15807"/>
        <v>210236</v>
      </c>
      <c r="B10069" s="7">
        <f t="shared" si="15874"/>
        <v>0</v>
      </c>
      <c r="C10069" s="7">
        <f t="shared" si="15875"/>
        <v>0</v>
      </c>
      <c r="D10069" s="7">
        <f t="shared" ref="D10069:D10077" si="15877">C10069-B10069</f>
        <v>0</v>
      </c>
      <c r="E10069" s="12" t="s">
        <v>34</v>
      </c>
      <c r="G10069" s="2" t="str">
        <f t="shared" ref="G10069:G10077" si="15878">IF(D10051="","",D10051/E10051)</f>
        <v/>
      </c>
      <c r="H10069" s="13"/>
      <c r="J10069" s="28" t="str">
        <f t="shared" ref="J10069" si="15879">CONCATENATE(K10066,3)</f>
        <v>93</v>
      </c>
      <c r="K10069" s="22" t="e">
        <v>#VALUE!</v>
      </c>
      <c r="L10069" s="22" t="e">
        <v>#VALUE!</v>
      </c>
      <c r="M10069" s="22" t="e">
        <v>#VALUE!</v>
      </c>
      <c r="N10069" s="22" t="e">
        <v>#VALUE!</v>
      </c>
      <c r="O10069" s="22" t="e">
        <v>#VALUE!</v>
      </c>
      <c r="P10069" s="22" t="e">
        <v>#VALUE!</v>
      </c>
      <c r="Q10069" s="22" t="e">
        <v>#VALUE!</v>
      </c>
      <c r="R10069" s="22" t="e">
        <v>#VALUE!</v>
      </c>
      <c r="S10069" s="17"/>
      <c r="U10069" s="28">
        <f t="shared" si="15859"/>
        <v>210</v>
      </c>
      <c r="V10069" s="28">
        <f t="shared" si="15860"/>
        <v>236</v>
      </c>
    </row>
    <row r="10070" spans="1:22" x14ac:dyDescent="0.3">
      <c r="A10070" s="28">
        <f t="shared" si="15807"/>
        <v>210237</v>
      </c>
      <c r="B10070" s="7">
        <f t="shared" si="15874"/>
        <v>0</v>
      </c>
      <c r="C10070" s="7">
        <f t="shared" si="15875"/>
        <v>0</v>
      </c>
      <c r="D10070" s="7">
        <f t="shared" si="15877"/>
        <v>0</v>
      </c>
      <c r="E10070" s="10" t="str">
        <f>IF(D10036="","",MAX(E10071,E10072))</f>
        <v/>
      </c>
      <c r="G10070" s="2" t="str">
        <f t="shared" si="15878"/>
        <v/>
      </c>
      <c r="H10070" s="13"/>
      <c r="J10070" s="17"/>
      <c r="K10070" s="17">
        <v>10</v>
      </c>
      <c r="L10070" s="17">
        <v>10</v>
      </c>
      <c r="M10070" s="17">
        <v>10</v>
      </c>
      <c r="N10070" s="17">
        <v>10</v>
      </c>
      <c r="O10070" s="17">
        <v>10</v>
      </c>
      <c r="P10070" s="17">
        <v>10</v>
      </c>
      <c r="Q10070" s="17">
        <v>10</v>
      </c>
      <c r="R10070" s="17">
        <v>10</v>
      </c>
      <c r="S10070" s="17">
        <v>10</v>
      </c>
      <c r="U10070" s="28">
        <f t="shared" si="15859"/>
        <v>210</v>
      </c>
      <c r="V10070" s="28">
        <f t="shared" si="15860"/>
        <v>237</v>
      </c>
    </row>
    <row r="10071" spans="1:22" x14ac:dyDescent="0.3">
      <c r="A10071" s="28">
        <f t="shared" si="15807"/>
        <v>210238</v>
      </c>
      <c r="B10071" s="7">
        <f t="shared" si="15874"/>
        <v>0</v>
      </c>
      <c r="C10071" s="7">
        <f t="shared" si="15875"/>
        <v>0</v>
      </c>
      <c r="D10071" s="7">
        <f t="shared" si="15877"/>
        <v>0</v>
      </c>
      <c r="E10071" s="11">
        <f>ABS(MIN(B10068:B10077))</f>
        <v>0</v>
      </c>
      <c r="G10071" s="2" t="str">
        <f t="shared" si="15878"/>
        <v/>
      </c>
      <c r="H10071" s="13"/>
      <c r="J10071" s="28" t="str">
        <f t="shared" ref="J10071" si="15880">CONCATENATE(K10070,1)</f>
        <v>101</v>
      </c>
      <c r="K10071" s="22" t="e">
        <f t="array" ref="K10071:S10073">LINEST(B10050:B10059,C10050:C10059^{1,2,3,4,5,6,7,8},TRUE,TRUE)</f>
        <v>#VALUE!</v>
      </c>
      <c r="L10071" s="22" t="e">
        <v>#VALUE!</v>
      </c>
      <c r="M10071" s="22" t="e">
        <v>#VALUE!</v>
      </c>
      <c r="N10071" s="22" t="e">
        <v>#VALUE!</v>
      </c>
      <c r="O10071" s="22" t="e">
        <v>#VALUE!</v>
      </c>
      <c r="P10071" s="22" t="e">
        <v>#VALUE!</v>
      </c>
      <c r="Q10071" s="22" t="e">
        <v>#VALUE!</v>
      </c>
      <c r="R10071" s="22" t="e">
        <v>#VALUE!</v>
      </c>
      <c r="S10071" s="22" t="e">
        <v>#VALUE!</v>
      </c>
      <c r="U10071" s="28">
        <f t="shared" si="15859"/>
        <v>210</v>
      </c>
      <c r="V10071" s="28">
        <f t="shared" si="15860"/>
        <v>238</v>
      </c>
    </row>
    <row r="10072" spans="1:22" x14ac:dyDescent="0.3">
      <c r="A10072" s="28">
        <f t="shared" si="15807"/>
        <v>210239</v>
      </c>
      <c r="B10072" s="7">
        <f t="shared" si="15874"/>
        <v>0</v>
      </c>
      <c r="C10072" s="7">
        <f t="shared" si="15875"/>
        <v>0</v>
      </c>
      <c r="D10072" s="7">
        <f t="shared" si="15877"/>
        <v>0</v>
      </c>
      <c r="E10072" s="11">
        <f>ABS(MAX(B10068:B10077))</f>
        <v>0</v>
      </c>
      <c r="G10072" s="2" t="str">
        <f t="shared" si="15878"/>
        <v/>
      </c>
      <c r="H10072" s="13"/>
      <c r="J10072" s="28" t="str">
        <f t="shared" ref="J10072" si="15881">CONCATENATE(K10070,2)</f>
        <v>102</v>
      </c>
      <c r="K10072" s="22" t="e">
        <v>#VALUE!</v>
      </c>
      <c r="L10072" s="22" t="e">
        <v>#VALUE!</v>
      </c>
      <c r="M10072" s="22" t="e">
        <v>#VALUE!</v>
      </c>
      <c r="N10072" s="22" t="e">
        <v>#VALUE!</v>
      </c>
      <c r="O10072" s="22" t="e">
        <v>#VALUE!</v>
      </c>
      <c r="P10072" s="22" t="e">
        <v>#VALUE!</v>
      </c>
      <c r="Q10072" s="22" t="e">
        <v>#VALUE!</v>
      </c>
      <c r="R10072" s="22" t="e">
        <v>#VALUE!</v>
      </c>
      <c r="S10072" s="22" t="e">
        <v>#VALUE!</v>
      </c>
      <c r="U10072" s="28">
        <f t="shared" si="15859"/>
        <v>210</v>
      </c>
      <c r="V10072" s="28">
        <f t="shared" si="15860"/>
        <v>239</v>
      </c>
    </row>
    <row r="10073" spans="1:22" x14ac:dyDescent="0.3">
      <c r="A10073" s="28">
        <f t="shared" si="15807"/>
        <v>210240</v>
      </c>
      <c r="B10073" s="7">
        <f t="shared" si="15874"/>
        <v>0</v>
      </c>
      <c r="C10073" s="7">
        <f t="shared" si="15875"/>
        <v>0</v>
      </c>
      <c r="D10073" s="7">
        <f t="shared" si="15877"/>
        <v>0</v>
      </c>
      <c r="E10073" s="12" t="s">
        <v>231</v>
      </c>
      <c r="G10073" s="2" t="str">
        <f t="shared" si="15878"/>
        <v/>
      </c>
      <c r="H10073" s="13"/>
      <c r="J10073" s="28" t="str">
        <f t="shared" ref="J10073" si="15882">CONCATENATE(K10070,3)</f>
        <v>103</v>
      </c>
      <c r="K10073" s="22" t="e">
        <v>#VALUE!</v>
      </c>
      <c r="L10073" s="22" t="e">
        <v>#VALUE!</v>
      </c>
      <c r="M10073" s="22" t="e">
        <v>#VALUE!</v>
      </c>
      <c r="N10073" s="22" t="e">
        <v>#VALUE!</v>
      </c>
      <c r="O10073" s="22" t="e">
        <v>#VALUE!</v>
      </c>
      <c r="P10073" s="22" t="e">
        <v>#VALUE!</v>
      </c>
      <c r="Q10073" s="22" t="e">
        <v>#VALUE!</v>
      </c>
      <c r="R10073" s="22" t="e">
        <v>#VALUE!</v>
      </c>
      <c r="S10073" s="22" t="e">
        <v>#VALUE!</v>
      </c>
      <c r="U10073" s="28">
        <f t="shared" si="15859"/>
        <v>210</v>
      </c>
      <c r="V10073" s="28">
        <f t="shared" si="15860"/>
        <v>240</v>
      </c>
    </row>
    <row r="10074" spans="1:22" x14ac:dyDescent="0.3">
      <c r="A10074" s="28">
        <f t="shared" si="15807"/>
        <v>210241</v>
      </c>
      <c r="B10074" s="7">
        <f t="shared" si="15874"/>
        <v>0</v>
      </c>
      <c r="C10074" s="7">
        <f t="shared" si="15875"/>
        <v>0</v>
      </c>
      <c r="D10074" s="7">
        <f t="shared" si="15877"/>
        <v>0</v>
      </c>
      <c r="E10074" s="10" t="e">
        <f>IF(D10036="","",MAX(E10075,E10076))*2</f>
        <v>#VALUE!</v>
      </c>
      <c r="G10074" s="2" t="str">
        <f t="shared" si="15878"/>
        <v/>
      </c>
      <c r="H10074" s="13"/>
      <c r="U10074" s="28">
        <f t="shared" si="15859"/>
        <v>210</v>
      </c>
      <c r="V10074" s="28">
        <f t="shared" si="15860"/>
        <v>241</v>
      </c>
    </row>
    <row r="10075" spans="1:22" x14ac:dyDescent="0.3">
      <c r="A10075" s="28">
        <f t="shared" si="15807"/>
        <v>210242</v>
      </c>
      <c r="B10075" s="7">
        <f t="shared" si="15874"/>
        <v>0</v>
      </c>
      <c r="C10075" s="7">
        <f t="shared" si="15875"/>
        <v>0</v>
      </c>
      <c r="D10075" s="7">
        <f t="shared" si="15877"/>
        <v>0</v>
      </c>
      <c r="E10075" s="11">
        <f>ABS(MIN(G10068:G10077))</f>
        <v>0</v>
      </c>
      <c r="G10075" s="2" t="str">
        <f t="shared" si="15878"/>
        <v/>
      </c>
      <c r="U10075" s="28">
        <f t="shared" si="15859"/>
        <v>210</v>
      </c>
      <c r="V10075" s="28">
        <f t="shared" si="15860"/>
        <v>242</v>
      </c>
    </row>
    <row r="10076" spans="1:22" x14ac:dyDescent="0.3">
      <c r="A10076" s="28">
        <f t="shared" si="15807"/>
        <v>210243</v>
      </c>
      <c r="B10076" s="7">
        <f t="shared" si="15874"/>
        <v>0</v>
      </c>
      <c r="C10076" s="7">
        <f t="shared" si="15875"/>
        <v>0</v>
      </c>
      <c r="D10076" s="7">
        <f t="shared" si="15877"/>
        <v>0</v>
      </c>
      <c r="E10076" s="11">
        <f>ABS(MAX(G10068:G10077))</f>
        <v>0</v>
      </c>
      <c r="G10076" s="2" t="str">
        <f t="shared" si="15878"/>
        <v/>
      </c>
      <c r="U10076" s="28">
        <f t="shared" si="15859"/>
        <v>210</v>
      </c>
      <c r="V10076" s="28">
        <f t="shared" si="15860"/>
        <v>243</v>
      </c>
    </row>
    <row r="10077" spans="1:22" x14ac:dyDescent="0.3">
      <c r="A10077" s="28">
        <f t="shared" si="15807"/>
        <v>210244</v>
      </c>
      <c r="B10077" s="7">
        <f t="shared" si="15874"/>
        <v>0</v>
      </c>
      <c r="C10077" s="7">
        <f t="shared" si="15875"/>
        <v>0</v>
      </c>
      <c r="D10077" s="7">
        <f t="shared" si="15877"/>
        <v>0</v>
      </c>
      <c r="F10077" s="13"/>
      <c r="G10077" s="2" t="str">
        <f t="shared" si="15878"/>
        <v/>
      </c>
      <c r="U10077" s="28">
        <f t="shared" si="15859"/>
        <v>210</v>
      </c>
      <c r="V10077" s="28">
        <f t="shared" si="15860"/>
        <v>244</v>
      </c>
    </row>
    <row r="10078" spans="1:22" x14ac:dyDescent="0.3">
      <c r="A10078" s="28">
        <f t="shared" si="15807"/>
        <v>210245</v>
      </c>
      <c r="F10078" s="13"/>
      <c r="U10078" s="28">
        <f t="shared" si="15859"/>
        <v>210</v>
      </c>
      <c r="V10078" s="28">
        <f t="shared" si="15860"/>
        <v>245</v>
      </c>
    </row>
    <row r="10079" spans="1:22" x14ac:dyDescent="0.3">
      <c r="A10079" s="28">
        <f t="shared" si="15807"/>
        <v>210246</v>
      </c>
      <c r="F10079" s="13"/>
      <c r="U10079" s="28">
        <f t="shared" si="15859"/>
        <v>210</v>
      </c>
      <c r="V10079" s="28">
        <f t="shared" si="15860"/>
        <v>246</v>
      </c>
    </row>
    <row r="10080" spans="1:22" x14ac:dyDescent="0.3">
      <c r="A10080" s="28">
        <f t="shared" si="15807"/>
        <v>210247</v>
      </c>
      <c r="F10080" s="13"/>
      <c r="U10080" s="28">
        <f t="shared" si="15859"/>
        <v>210</v>
      </c>
      <c r="V10080" s="28">
        <f t="shared" si="15860"/>
        <v>247</v>
      </c>
    </row>
    <row r="10081" s="8" customFormat="1" x14ac:dyDescent="0.3"/>
  </sheetData>
  <sheetProtection algorithmName="SHA-512" hashValue="anfXe/KG3y23wZrdWUZ8Y+G6S4jqzBrI4MU8ggIdtK0A5PNUQFad8mEQYzmvHxErh9zaC7cBGa2jXDpHet67fQ==" saltValue="H5YdYw1OxVAT83uCJFJXEg==" spinCount="100000" sheet="1" objects="1" scenarios="1"/>
  <mergeCells count="5880">
    <mergeCell ref="B1423:H1424"/>
    <mergeCell ref="B1426:D1426"/>
    <mergeCell ref="B1402:C1402"/>
    <mergeCell ref="E1402:G1402"/>
    <mergeCell ref="B1403:C1403"/>
    <mergeCell ref="B1405:F1405"/>
    <mergeCell ref="G1405:H1405"/>
    <mergeCell ref="B1406:D1406"/>
    <mergeCell ref="E1406:F1406"/>
    <mergeCell ref="F1407:F1408"/>
    <mergeCell ref="B1422:H1422"/>
    <mergeCell ref="B1397:C1397"/>
    <mergeCell ref="D1397:H1397"/>
    <mergeCell ref="B1398:C1398"/>
    <mergeCell ref="D1398:H1398"/>
    <mergeCell ref="B1399:C1399"/>
    <mergeCell ref="D1399:H1399"/>
    <mergeCell ref="B1400:C1400"/>
    <mergeCell ref="D1400:H1400"/>
    <mergeCell ref="B1401:C1401"/>
    <mergeCell ref="D1401:H1401"/>
    <mergeCell ref="B1375:H1376"/>
    <mergeCell ref="B1378:D1378"/>
    <mergeCell ref="B1394:C1394"/>
    <mergeCell ref="D1394:H1394"/>
    <mergeCell ref="B1395:C1395"/>
    <mergeCell ref="E1395:F1395"/>
    <mergeCell ref="G1395:H1395"/>
    <mergeCell ref="B1396:C1396"/>
    <mergeCell ref="D1396:H1396"/>
    <mergeCell ref="B1354:C1354"/>
    <mergeCell ref="E1354:G1354"/>
    <mergeCell ref="B1355:C1355"/>
    <mergeCell ref="B1357:F1357"/>
    <mergeCell ref="G1357:H1357"/>
    <mergeCell ref="B1358:D1358"/>
    <mergeCell ref="E1358:F1358"/>
    <mergeCell ref="F1359:F1360"/>
    <mergeCell ref="B1374:H1374"/>
    <mergeCell ref="B1349:C1349"/>
    <mergeCell ref="D1349:H1349"/>
    <mergeCell ref="B1350:C1350"/>
    <mergeCell ref="D1350:H1350"/>
    <mergeCell ref="B1351:C1351"/>
    <mergeCell ref="D1351:H1351"/>
    <mergeCell ref="B1352:C1352"/>
    <mergeCell ref="D1352:H1352"/>
    <mergeCell ref="B1353:C1353"/>
    <mergeCell ref="D1353:H1353"/>
    <mergeCell ref="B1327:H1328"/>
    <mergeCell ref="B1330:D1330"/>
    <mergeCell ref="B1346:C1346"/>
    <mergeCell ref="D1346:H1346"/>
    <mergeCell ref="B1347:C1347"/>
    <mergeCell ref="E1347:F1347"/>
    <mergeCell ref="G1347:H1347"/>
    <mergeCell ref="B1348:C1348"/>
    <mergeCell ref="D1348:H1348"/>
    <mergeCell ref="B1306:C1306"/>
    <mergeCell ref="E1306:G1306"/>
    <mergeCell ref="B1307:C1307"/>
    <mergeCell ref="B1309:F1309"/>
    <mergeCell ref="G1309:H1309"/>
    <mergeCell ref="B1310:D1310"/>
    <mergeCell ref="E1310:F1310"/>
    <mergeCell ref="F1311:F1312"/>
    <mergeCell ref="B1326:H1326"/>
    <mergeCell ref="B1301:C1301"/>
    <mergeCell ref="D1301:H1301"/>
    <mergeCell ref="B1302:C1302"/>
    <mergeCell ref="D1302:H1302"/>
    <mergeCell ref="B1303:C1303"/>
    <mergeCell ref="D1303:H1303"/>
    <mergeCell ref="B1304:C1304"/>
    <mergeCell ref="D1304:H1304"/>
    <mergeCell ref="B1305:C1305"/>
    <mergeCell ref="D1305:H1305"/>
    <mergeCell ref="B1279:H1280"/>
    <mergeCell ref="B1282:D1282"/>
    <mergeCell ref="B1298:C1298"/>
    <mergeCell ref="D1298:H1298"/>
    <mergeCell ref="B1299:C1299"/>
    <mergeCell ref="E1299:F1299"/>
    <mergeCell ref="G1299:H1299"/>
    <mergeCell ref="B1300:C1300"/>
    <mergeCell ref="D1300:H1300"/>
    <mergeCell ref="B1258:C1258"/>
    <mergeCell ref="E1258:G1258"/>
    <mergeCell ref="B1259:C1259"/>
    <mergeCell ref="B1261:F1261"/>
    <mergeCell ref="G1261:H1261"/>
    <mergeCell ref="B1262:D1262"/>
    <mergeCell ref="E1262:F1262"/>
    <mergeCell ref="F1263:F1264"/>
    <mergeCell ref="B1278:H1278"/>
    <mergeCell ref="B1253:C1253"/>
    <mergeCell ref="D1253:H1253"/>
    <mergeCell ref="B1254:C1254"/>
    <mergeCell ref="D1254:H1254"/>
    <mergeCell ref="B1255:C1255"/>
    <mergeCell ref="D1255:H1255"/>
    <mergeCell ref="B1256:C1256"/>
    <mergeCell ref="D1256:H1256"/>
    <mergeCell ref="B1257:C1257"/>
    <mergeCell ref="D1257:H1257"/>
    <mergeCell ref="B1231:H1232"/>
    <mergeCell ref="B1234:D1234"/>
    <mergeCell ref="B1250:C1250"/>
    <mergeCell ref="D1250:H1250"/>
    <mergeCell ref="B1251:C1251"/>
    <mergeCell ref="E1251:F1251"/>
    <mergeCell ref="G1251:H1251"/>
    <mergeCell ref="B1252:C1252"/>
    <mergeCell ref="D1252:H1252"/>
    <mergeCell ref="B1210:C1210"/>
    <mergeCell ref="E1210:G1210"/>
    <mergeCell ref="B1211:C1211"/>
    <mergeCell ref="B1213:F1213"/>
    <mergeCell ref="G1213:H1213"/>
    <mergeCell ref="B1214:D1214"/>
    <mergeCell ref="E1214:F1214"/>
    <mergeCell ref="F1215:F1216"/>
    <mergeCell ref="B1230:H1230"/>
    <mergeCell ref="B1205:C1205"/>
    <mergeCell ref="D1205:H1205"/>
    <mergeCell ref="B1206:C1206"/>
    <mergeCell ref="D1206:H1206"/>
    <mergeCell ref="B1207:C1207"/>
    <mergeCell ref="D1207:H1207"/>
    <mergeCell ref="B1208:C1208"/>
    <mergeCell ref="D1208:H1208"/>
    <mergeCell ref="B1209:C1209"/>
    <mergeCell ref="D1209:H1209"/>
    <mergeCell ref="B1183:H1184"/>
    <mergeCell ref="B1186:D1186"/>
    <mergeCell ref="B1202:C1202"/>
    <mergeCell ref="D1202:H1202"/>
    <mergeCell ref="B1203:C1203"/>
    <mergeCell ref="E1203:F1203"/>
    <mergeCell ref="G1203:H1203"/>
    <mergeCell ref="B1204:C1204"/>
    <mergeCell ref="D1204:H1204"/>
    <mergeCell ref="B1162:C1162"/>
    <mergeCell ref="E1162:G1162"/>
    <mergeCell ref="B1163:C1163"/>
    <mergeCell ref="B1165:F1165"/>
    <mergeCell ref="G1165:H1165"/>
    <mergeCell ref="B1166:D1166"/>
    <mergeCell ref="E1166:F1166"/>
    <mergeCell ref="F1167:F1168"/>
    <mergeCell ref="B1182:H1182"/>
    <mergeCell ref="B1157:C1157"/>
    <mergeCell ref="D1157:H1157"/>
    <mergeCell ref="B1158:C1158"/>
    <mergeCell ref="D1158:H1158"/>
    <mergeCell ref="B1159:C1159"/>
    <mergeCell ref="D1159:H1159"/>
    <mergeCell ref="B1160:C1160"/>
    <mergeCell ref="D1160:H1160"/>
    <mergeCell ref="B1161:C1161"/>
    <mergeCell ref="D1161:H1161"/>
    <mergeCell ref="B1135:H1136"/>
    <mergeCell ref="B1138:D1138"/>
    <mergeCell ref="B1154:C1154"/>
    <mergeCell ref="D1154:H1154"/>
    <mergeCell ref="B1155:C1155"/>
    <mergeCell ref="E1155:F1155"/>
    <mergeCell ref="G1155:H1155"/>
    <mergeCell ref="B1156:C1156"/>
    <mergeCell ref="D1156:H1156"/>
    <mergeCell ref="B1114:C1114"/>
    <mergeCell ref="E1114:G1114"/>
    <mergeCell ref="B1115:C1115"/>
    <mergeCell ref="B1117:F1117"/>
    <mergeCell ref="G1117:H1117"/>
    <mergeCell ref="B1118:D1118"/>
    <mergeCell ref="E1118:F1118"/>
    <mergeCell ref="F1119:F1120"/>
    <mergeCell ref="B1134:H1134"/>
    <mergeCell ref="B1109:C1109"/>
    <mergeCell ref="D1109:H1109"/>
    <mergeCell ref="B1110:C1110"/>
    <mergeCell ref="D1110:H1110"/>
    <mergeCell ref="B1111:C1111"/>
    <mergeCell ref="D1111:H1111"/>
    <mergeCell ref="B1112:C1112"/>
    <mergeCell ref="D1112:H1112"/>
    <mergeCell ref="B1113:C1113"/>
    <mergeCell ref="D1113:H1113"/>
    <mergeCell ref="B1087:H1088"/>
    <mergeCell ref="B1090:D1090"/>
    <mergeCell ref="B1106:C1106"/>
    <mergeCell ref="D1106:H1106"/>
    <mergeCell ref="B1107:C1107"/>
    <mergeCell ref="E1107:F1107"/>
    <mergeCell ref="G1107:H1107"/>
    <mergeCell ref="B1108:C1108"/>
    <mergeCell ref="D1108:H1108"/>
    <mergeCell ref="B1066:C1066"/>
    <mergeCell ref="E1066:G1066"/>
    <mergeCell ref="B1067:C1067"/>
    <mergeCell ref="B1069:F1069"/>
    <mergeCell ref="G1069:H1069"/>
    <mergeCell ref="B1070:D1070"/>
    <mergeCell ref="E1070:F1070"/>
    <mergeCell ref="F1071:F1072"/>
    <mergeCell ref="B1086:H1086"/>
    <mergeCell ref="B1061:C1061"/>
    <mergeCell ref="D1061:H1061"/>
    <mergeCell ref="B1062:C1062"/>
    <mergeCell ref="D1062:H1062"/>
    <mergeCell ref="B1063:C1063"/>
    <mergeCell ref="D1063:H1063"/>
    <mergeCell ref="B1064:C1064"/>
    <mergeCell ref="D1064:H1064"/>
    <mergeCell ref="B1065:C1065"/>
    <mergeCell ref="D1065:H1065"/>
    <mergeCell ref="B1039:H1040"/>
    <mergeCell ref="B1042:D1042"/>
    <mergeCell ref="B1058:C1058"/>
    <mergeCell ref="D1058:H1058"/>
    <mergeCell ref="B1059:C1059"/>
    <mergeCell ref="E1059:F1059"/>
    <mergeCell ref="G1059:H1059"/>
    <mergeCell ref="B1060:C1060"/>
    <mergeCell ref="D1060:H1060"/>
    <mergeCell ref="B1018:C1018"/>
    <mergeCell ref="E1018:G1018"/>
    <mergeCell ref="B1019:C1019"/>
    <mergeCell ref="B1021:F1021"/>
    <mergeCell ref="G1021:H1021"/>
    <mergeCell ref="B1022:D1022"/>
    <mergeCell ref="E1022:F1022"/>
    <mergeCell ref="F1023:F1024"/>
    <mergeCell ref="B1038:H1038"/>
    <mergeCell ref="B1013:C1013"/>
    <mergeCell ref="D1013:H1013"/>
    <mergeCell ref="B1014:C1014"/>
    <mergeCell ref="D1014:H1014"/>
    <mergeCell ref="B1015:C1015"/>
    <mergeCell ref="D1015:H1015"/>
    <mergeCell ref="B1016:C1016"/>
    <mergeCell ref="D1016:H1016"/>
    <mergeCell ref="B1017:C1017"/>
    <mergeCell ref="D1017:H1017"/>
    <mergeCell ref="B991:H992"/>
    <mergeCell ref="B994:D994"/>
    <mergeCell ref="B1010:C1010"/>
    <mergeCell ref="D1010:H1010"/>
    <mergeCell ref="B1011:C1011"/>
    <mergeCell ref="E1011:F1011"/>
    <mergeCell ref="G1011:H1011"/>
    <mergeCell ref="B1012:C1012"/>
    <mergeCell ref="D1012:H1012"/>
    <mergeCell ref="B970:C970"/>
    <mergeCell ref="E970:G970"/>
    <mergeCell ref="B971:C971"/>
    <mergeCell ref="B973:F973"/>
    <mergeCell ref="G973:H973"/>
    <mergeCell ref="B974:D974"/>
    <mergeCell ref="E974:F974"/>
    <mergeCell ref="F975:F976"/>
    <mergeCell ref="B990:H990"/>
    <mergeCell ref="B965:C965"/>
    <mergeCell ref="D965:H965"/>
    <mergeCell ref="B966:C966"/>
    <mergeCell ref="D966:H966"/>
    <mergeCell ref="B967:C967"/>
    <mergeCell ref="D967:H967"/>
    <mergeCell ref="B968:C968"/>
    <mergeCell ref="D968:H968"/>
    <mergeCell ref="B969:C969"/>
    <mergeCell ref="D969:H969"/>
    <mergeCell ref="B943:H944"/>
    <mergeCell ref="B946:D946"/>
    <mergeCell ref="B962:C962"/>
    <mergeCell ref="D962:H962"/>
    <mergeCell ref="B963:C963"/>
    <mergeCell ref="E963:F963"/>
    <mergeCell ref="G963:H963"/>
    <mergeCell ref="B964:C964"/>
    <mergeCell ref="D964:H964"/>
    <mergeCell ref="B922:C922"/>
    <mergeCell ref="E922:G922"/>
    <mergeCell ref="B923:C923"/>
    <mergeCell ref="B925:F925"/>
    <mergeCell ref="G925:H925"/>
    <mergeCell ref="B926:D926"/>
    <mergeCell ref="E926:F926"/>
    <mergeCell ref="F927:F928"/>
    <mergeCell ref="B942:H942"/>
    <mergeCell ref="B917:C917"/>
    <mergeCell ref="D917:H917"/>
    <mergeCell ref="B918:C918"/>
    <mergeCell ref="D918:H918"/>
    <mergeCell ref="B919:C919"/>
    <mergeCell ref="D919:H919"/>
    <mergeCell ref="B920:C920"/>
    <mergeCell ref="D920:H920"/>
    <mergeCell ref="B921:C921"/>
    <mergeCell ref="D921:H921"/>
    <mergeCell ref="B895:H896"/>
    <mergeCell ref="B898:D898"/>
    <mergeCell ref="B914:C914"/>
    <mergeCell ref="D914:H914"/>
    <mergeCell ref="B915:C915"/>
    <mergeCell ref="E915:F915"/>
    <mergeCell ref="G915:H915"/>
    <mergeCell ref="B916:C916"/>
    <mergeCell ref="D916:H916"/>
    <mergeCell ref="B874:C874"/>
    <mergeCell ref="E874:G874"/>
    <mergeCell ref="B875:C875"/>
    <mergeCell ref="B877:F877"/>
    <mergeCell ref="G877:H877"/>
    <mergeCell ref="B878:D878"/>
    <mergeCell ref="E878:F878"/>
    <mergeCell ref="F879:F880"/>
    <mergeCell ref="B894:H894"/>
    <mergeCell ref="B869:C869"/>
    <mergeCell ref="D869:H869"/>
    <mergeCell ref="B870:C870"/>
    <mergeCell ref="D870:H870"/>
    <mergeCell ref="B871:C871"/>
    <mergeCell ref="D871:H871"/>
    <mergeCell ref="B872:C872"/>
    <mergeCell ref="D872:H872"/>
    <mergeCell ref="B873:C873"/>
    <mergeCell ref="D873:H873"/>
    <mergeCell ref="B847:H848"/>
    <mergeCell ref="B850:D850"/>
    <mergeCell ref="B866:C866"/>
    <mergeCell ref="D866:H866"/>
    <mergeCell ref="B867:C867"/>
    <mergeCell ref="E867:F867"/>
    <mergeCell ref="G867:H867"/>
    <mergeCell ref="B868:C868"/>
    <mergeCell ref="D868:H868"/>
    <mergeCell ref="B826:C826"/>
    <mergeCell ref="E826:G826"/>
    <mergeCell ref="B827:C827"/>
    <mergeCell ref="B829:F829"/>
    <mergeCell ref="G829:H829"/>
    <mergeCell ref="B830:D830"/>
    <mergeCell ref="E830:F830"/>
    <mergeCell ref="F831:F832"/>
    <mergeCell ref="B846:H846"/>
    <mergeCell ref="B821:C821"/>
    <mergeCell ref="D821:H821"/>
    <mergeCell ref="B822:C822"/>
    <mergeCell ref="D822:H822"/>
    <mergeCell ref="B823:C823"/>
    <mergeCell ref="D823:H823"/>
    <mergeCell ref="B824:C824"/>
    <mergeCell ref="D824:H824"/>
    <mergeCell ref="B825:C825"/>
    <mergeCell ref="D825:H825"/>
    <mergeCell ref="B799:H800"/>
    <mergeCell ref="B802:D802"/>
    <mergeCell ref="B818:C818"/>
    <mergeCell ref="D818:H818"/>
    <mergeCell ref="B819:C819"/>
    <mergeCell ref="E819:F819"/>
    <mergeCell ref="G819:H819"/>
    <mergeCell ref="B820:C820"/>
    <mergeCell ref="D820:H820"/>
    <mergeCell ref="B778:C778"/>
    <mergeCell ref="E778:G778"/>
    <mergeCell ref="B779:C779"/>
    <mergeCell ref="B781:F781"/>
    <mergeCell ref="G781:H781"/>
    <mergeCell ref="B782:D782"/>
    <mergeCell ref="E782:F782"/>
    <mergeCell ref="F783:F784"/>
    <mergeCell ref="B798:H798"/>
    <mergeCell ref="B773:C773"/>
    <mergeCell ref="D773:H773"/>
    <mergeCell ref="B774:C774"/>
    <mergeCell ref="D774:H774"/>
    <mergeCell ref="B775:C775"/>
    <mergeCell ref="D775:H775"/>
    <mergeCell ref="B776:C776"/>
    <mergeCell ref="D776:H776"/>
    <mergeCell ref="B777:C777"/>
    <mergeCell ref="D777:H777"/>
    <mergeCell ref="B751:H752"/>
    <mergeCell ref="B754:D754"/>
    <mergeCell ref="B770:C770"/>
    <mergeCell ref="D770:H770"/>
    <mergeCell ref="B771:C771"/>
    <mergeCell ref="E771:F771"/>
    <mergeCell ref="G771:H771"/>
    <mergeCell ref="B772:C772"/>
    <mergeCell ref="D772:H772"/>
    <mergeCell ref="B730:C730"/>
    <mergeCell ref="E730:G730"/>
    <mergeCell ref="B731:C731"/>
    <mergeCell ref="B733:F733"/>
    <mergeCell ref="G733:H733"/>
    <mergeCell ref="B734:D734"/>
    <mergeCell ref="E734:F734"/>
    <mergeCell ref="F735:F736"/>
    <mergeCell ref="B750:H750"/>
    <mergeCell ref="B725:C725"/>
    <mergeCell ref="D725:H725"/>
    <mergeCell ref="B726:C726"/>
    <mergeCell ref="D726:H726"/>
    <mergeCell ref="B727:C727"/>
    <mergeCell ref="D727:H727"/>
    <mergeCell ref="B728:C728"/>
    <mergeCell ref="D728:H728"/>
    <mergeCell ref="B729:C729"/>
    <mergeCell ref="D729:H729"/>
    <mergeCell ref="B703:H704"/>
    <mergeCell ref="B706:D706"/>
    <mergeCell ref="B722:C722"/>
    <mergeCell ref="D722:H722"/>
    <mergeCell ref="B723:C723"/>
    <mergeCell ref="E723:F723"/>
    <mergeCell ref="G723:H723"/>
    <mergeCell ref="B724:C724"/>
    <mergeCell ref="D724:H724"/>
    <mergeCell ref="B682:C682"/>
    <mergeCell ref="E682:G682"/>
    <mergeCell ref="B683:C683"/>
    <mergeCell ref="B685:F685"/>
    <mergeCell ref="G685:H685"/>
    <mergeCell ref="B686:D686"/>
    <mergeCell ref="E686:F686"/>
    <mergeCell ref="F687:F688"/>
    <mergeCell ref="B702:H702"/>
    <mergeCell ref="B677:C677"/>
    <mergeCell ref="D677:H677"/>
    <mergeCell ref="B678:C678"/>
    <mergeCell ref="D678:H678"/>
    <mergeCell ref="B679:C679"/>
    <mergeCell ref="D679:H679"/>
    <mergeCell ref="B680:C680"/>
    <mergeCell ref="D680:H680"/>
    <mergeCell ref="B681:C681"/>
    <mergeCell ref="D681:H681"/>
    <mergeCell ref="B655:H656"/>
    <mergeCell ref="B658:D658"/>
    <mergeCell ref="B674:C674"/>
    <mergeCell ref="D674:H674"/>
    <mergeCell ref="B675:C675"/>
    <mergeCell ref="E675:F675"/>
    <mergeCell ref="G675:H675"/>
    <mergeCell ref="B676:C676"/>
    <mergeCell ref="D676:H676"/>
    <mergeCell ref="B634:C634"/>
    <mergeCell ref="E634:G634"/>
    <mergeCell ref="B635:C635"/>
    <mergeCell ref="B637:F637"/>
    <mergeCell ref="G637:H637"/>
    <mergeCell ref="B638:D638"/>
    <mergeCell ref="E638:F638"/>
    <mergeCell ref="F639:F640"/>
    <mergeCell ref="B654:H654"/>
    <mergeCell ref="B629:C629"/>
    <mergeCell ref="D629:H629"/>
    <mergeCell ref="B630:C630"/>
    <mergeCell ref="D630:H630"/>
    <mergeCell ref="B631:C631"/>
    <mergeCell ref="D631:H631"/>
    <mergeCell ref="B632:C632"/>
    <mergeCell ref="D632:H632"/>
    <mergeCell ref="B633:C633"/>
    <mergeCell ref="D633:H633"/>
    <mergeCell ref="B607:H608"/>
    <mergeCell ref="B610:D610"/>
    <mergeCell ref="B626:C626"/>
    <mergeCell ref="D626:H626"/>
    <mergeCell ref="B627:C627"/>
    <mergeCell ref="E627:F627"/>
    <mergeCell ref="G627:H627"/>
    <mergeCell ref="B628:C628"/>
    <mergeCell ref="D628:H628"/>
    <mergeCell ref="B586:C586"/>
    <mergeCell ref="E586:G586"/>
    <mergeCell ref="B587:C587"/>
    <mergeCell ref="B589:F589"/>
    <mergeCell ref="G589:H589"/>
    <mergeCell ref="B590:D590"/>
    <mergeCell ref="E590:F590"/>
    <mergeCell ref="F591:F592"/>
    <mergeCell ref="B606:H606"/>
    <mergeCell ref="B581:C581"/>
    <mergeCell ref="D581:H581"/>
    <mergeCell ref="B582:C582"/>
    <mergeCell ref="D582:H582"/>
    <mergeCell ref="B583:C583"/>
    <mergeCell ref="D583:H583"/>
    <mergeCell ref="B584:C584"/>
    <mergeCell ref="D584:H584"/>
    <mergeCell ref="B585:C585"/>
    <mergeCell ref="D585:H585"/>
    <mergeCell ref="B559:H560"/>
    <mergeCell ref="B562:D562"/>
    <mergeCell ref="B578:C578"/>
    <mergeCell ref="D578:H578"/>
    <mergeCell ref="B579:C579"/>
    <mergeCell ref="E579:F579"/>
    <mergeCell ref="G579:H579"/>
    <mergeCell ref="B580:C580"/>
    <mergeCell ref="D580:H580"/>
    <mergeCell ref="B538:C538"/>
    <mergeCell ref="E538:G538"/>
    <mergeCell ref="B539:C539"/>
    <mergeCell ref="B541:F541"/>
    <mergeCell ref="G541:H541"/>
    <mergeCell ref="B542:D542"/>
    <mergeCell ref="E542:F542"/>
    <mergeCell ref="F543:F544"/>
    <mergeCell ref="B558:H558"/>
    <mergeCell ref="B533:C533"/>
    <mergeCell ref="D533:H533"/>
    <mergeCell ref="B534:C534"/>
    <mergeCell ref="D534:H534"/>
    <mergeCell ref="B535:C535"/>
    <mergeCell ref="D535:H535"/>
    <mergeCell ref="B536:C536"/>
    <mergeCell ref="D536:H536"/>
    <mergeCell ref="B537:C537"/>
    <mergeCell ref="D537:H537"/>
    <mergeCell ref="B511:H512"/>
    <mergeCell ref="B514:D514"/>
    <mergeCell ref="B530:C530"/>
    <mergeCell ref="D530:H530"/>
    <mergeCell ref="B531:C531"/>
    <mergeCell ref="E531:F531"/>
    <mergeCell ref="G531:H531"/>
    <mergeCell ref="B532:C532"/>
    <mergeCell ref="D532:H532"/>
    <mergeCell ref="B490:C490"/>
    <mergeCell ref="E490:G490"/>
    <mergeCell ref="B491:C491"/>
    <mergeCell ref="B493:F493"/>
    <mergeCell ref="G493:H493"/>
    <mergeCell ref="B494:D494"/>
    <mergeCell ref="E494:F494"/>
    <mergeCell ref="F495:F496"/>
    <mergeCell ref="B510:H510"/>
    <mergeCell ref="B485:C485"/>
    <mergeCell ref="D485:H485"/>
    <mergeCell ref="B486:C486"/>
    <mergeCell ref="D486:H486"/>
    <mergeCell ref="B487:C487"/>
    <mergeCell ref="D487:H487"/>
    <mergeCell ref="B488:C488"/>
    <mergeCell ref="D488:H488"/>
    <mergeCell ref="B489:C489"/>
    <mergeCell ref="D489:H489"/>
    <mergeCell ref="B463:H464"/>
    <mergeCell ref="B466:D466"/>
    <mergeCell ref="B482:C482"/>
    <mergeCell ref="D482:H482"/>
    <mergeCell ref="B483:C483"/>
    <mergeCell ref="E483:F483"/>
    <mergeCell ref="G483:H483"/>
    <mergeCell ref="B484:C484"/>
    <mergeCell ref="D484:H484"/>
    <mergeCell ref="B442:C442"/>
    <mergeCell ref="E442:G442"/>
    <mergeCell ref="B443:C443"/>
    <mergeCell ref="B445:F445"/>
    <mergeCell ref="G445:H445"/>
    <mergeCell ref="B446:D446"/>
    <mergeCell ref="E446:F446"/>
    <mergeCell ref="F447:F448"/>
    <mergeCell ref="B462:H462"/>
    <mergeCell ref="B437:C437"/>
    <mergeCell ref="D437:H437"/>
    <mergeCell ref="B438:C438"/>
    <mergeCell ref="D438:H438"/>
    <mergeCell ref="B439:C439"/>
    <mergeCell ref="D439:H439"/>
    <mergeCell ref="B440:C440"/>
    <mergeCell ref="D440:H440"/>
    <mergeCell ref="B441:C441"/>
    <mergeCell ref="D441:H441"/>
    <mergeCell ref="B415:H416"/>
    <mergeCell ref="B418:D418"/>
    <mergeCell ref="B434:C434"/>
    <mergeCell ref="D434:H434"/>
    <mergeCell ref="B435:C435"/>
    <mergeCell ref="E435:F435"/>
    <mergeCell ref="G435:H435"/>
    <mergeCell ref="B436:C436"/>
    <mergeCell ref="D436:H436"/>
    <mergeCell ref="B394:C394"/>
    <mergeCell ref="E394:G394"/>
    <mergeCell ref="B395:C395"/>
    <mergeCell ref="B397:F397"/>
    <mergeCell ref="G397:H397"/>
    <mergeCell ref="B398:D398"/>
    <mergeCell ref="E398:F398"/>
    <mergeCell ref="F399:F400"/>
    <mergeCell ref="B414:H414"/>
    <mergeCell ref="B389:C389"/>
    <mergeCell ref="D389:H389"/>
    <mergeCell ref="B390:C390"/>
    <mergeCell ref="D390:H390"/>
    <mergeCell ref="B391:C391"/>
    <mergeCell ref="D391:H391"/>
    <mergeCell ref="B392:C392"/>
    <mergeCell ref="D392:H392"/>
    <mergeCell ref="B393:C393"/>
    <mergeCell ref="D393:H393"/>
    <mergeCell ref="B367:H368"/>
    <mergeCell ref="B370:D370"/>
    <mergeCell ref="B386:C386"/>
    <mergeCell ref="D386:H386"/>
    <mergeCell ref="B387:C387"/>
    <mergeCell ref="E387:F387"/>
    <mergeCell ref="G387:H387"/>
    <mergeCell ref="B388:C388"/>
    <mergeCell ref="D388:H388"/>
    <mergeCell ref="B346:C346"/>
    <mergeCell ref="E346:G346"/>
    <mergeCell ref="B347:C347"/>
    <mergeCell ref="B349:F349"/>
    <mergeCell ref="G349:H349"/>
    <mergeCell ref="B350:D350"/>
    <mergeCell ref="E350:F350"/>
    <mergeCell ref="F351:F352"/>
    <mergeCell ref="B366:H366"/>
    <mergeCell ref="B341:C341"/>
    <mergeCell ref="D341:H341"/>
    <mergeCell ref="B342:C342"/>
    <mergeCell ref="D342:H342"/>
    <mergeCell ref="B343:C343"/>
    <mergeCell ref="D343:H343"/>
    <mergeCell ref="B344:C344"/>
    <mergeCell ref="D344:H344"/>
    <mergeCell ref="B345:C345"/>
    <mergeCell ref="D345:H345"/>
    <mergeCell ref="B319:H320"/>
    <mergeCell ref="B322:D322"/>
    <mergeCell ref="B338:C338"/>
    <mergeCell ref="D338:H338"/>
    <mergeCell ref="B339:C339"/>
    <mergeCell ref="E339:F339"/>
    <mergeCell ref="G339:H339"/>
    <mergeCell ref="B340:C340"/>
    <mergeCell ref="D340:H340"/>
    <mergeCell ref="B298:C298"/>
    <mergeCell ref="E298:G298"/>
    <mergeCell ref="B299:C299"/>
    <mergeCell ref="B301:F301"/>
    <mergeCell ref="G301:H301"/>
    <mergeCell ref="B302:D302"/>
    <mergeCell ref="E302:F302"/>
    <mergeCell ref="F303:F304"/>
    <mergeCell ref="B318:H318"/>
    <mergeCell ref="B293:C293"/>
    <mergeCell ref="D293:H293"/>
    <mergeCell ref="B294:C294"/>
    <mergeCell ref="D294:H294"/>
    <mergeCell ref="B295:C295"/>
    <mergeCell ref="D295:H295"/>
    <mergeCell ref="B296:C296"/>
    <mergeCell ref="D296:H296"/>
    <mergeCell ref="B297:C297"/>
    <mergeCell ref="D297:H297"/>
    <mergeCell ref="B271:H272"/>
    <mergeCell ref="B274:D274"/>
    <mergeCell ref="B290:C290"/>
    <mergeCell ref="D290:H290"/>
    <mergeCell ref="B291:C291"/>
    <mergeCell ref="E291:F291"/>
    <mergeCell ref="G291:H291"/>
    <mergeCell ref="B292:C292"/>
    <mergeCell ref="D292:H292"/>
    <mergeCell ref="B250:C250"/>
    <mergeCell ref="E250:G250"/>
    <mergeCell ref="B251:C251"/>
    <mergeCell ref="B253:F253"/>
    <mergeCell ref="G253:H253"/>
    <mergeCell ref="B254:D254"/>
    <mergeCell ref="E254:F254"/>
    <mergeCell ref="F255:F256"/>
    <mergeCell ref="B270:H270"/>
    <mergeCell ref="B245:C245"/>
    <mergeCell ref="D245:H245"/>
    <mergeCell ref="B246:C246"/>
    <mergeCell ref="D246:H246"/>
    <mergeCell ref="B247:C247"/>
    <mergeCell ref="D247:H247"/>
    <mergeCell ref="B248:C248"/>
    <mergeCell ref="D248:H248"/>
    <mergeCell ref="B249:C249"/>
    <mergeCell ref="D249:H249"/>
    <mergeCell ref="B223:H224"/>
    <mergeCell ref="B226:D226"/>
    <mergeCell ref="B242:C242"/>
    <mergeCell ref="D242:H242"/>
    <mergeCell ref="B243:C243"/>
    <mergeCell ref="E243:F243"/>
    <mergeCell ref="G243:H243"/>
    <mergeCell ref="B244:C244"/>
    <mergeCell ref="D244:H244"/>
    <mergeCell ref="B202:C202"/>
    <mergeCell ref="E202:G202"/>
    <mergeCell ref="B203:C203"/>
    <mergeCell ref="B205:F205"/>
    <mergeCell ref="G205:H205"/>
    <mergeCell ref="B206:D206"/>
    <mergeCell ref="E206:F206"/>
    <mergeCell ref="F207:F208"/>
    <mergeCell ref="B222:H222"/>
    <mergeCell ref="B197:C197"/>
    <mergeCell ref="D197:H197"/>
    <mergeCell ref="B198:C198"/>
    <mergeCell ref="D198:H198"/>
    <mergeCell ref="B199:C199"/>
    <mergeCell ref="D199:H199"/>
    <mergeCell ref="B200:C200"/>
    <mergeCell ref="D200:H200"/>
    <mergeCell ref="B201:C201"/>
    <mergeCell ref="D201:H201"/>
    <mergeCell ref="B175:H176"/>
    <mergeCell ref="B178:D178"/>
    <mergeCell ref="B194:C194"/>
    <mergeCell ref="D194:H194"/>
    <mergeCell ref="B195:C195"/>
    <mergeCell ref="E195:F195"/>
    <mergeCell ref="G195:H195"/>
    <mergeCell ref="B196:C196"/>
    <mergeCell ref="D196:H196"/>
    <mergeCell ref="B154:C154"/>
    <mergeCell ref="E154:G154"/>
    <mergeCell ref="B155:C155"/>
    <mergeCell ref="B157:F157"/>
    <mergeCell ref="G157:H157"/>
    <mergeCell ref="B158:D158"/>
    <mergeCell ref="E158:F158"/>
    <mergeCell ref="F159:F160"/>
    <mergeCell ref="B174:H174"/>
    <mergeCell ref="B149:C149"/>
    <mergeCell ref="D149:H149"/>
    <mergeCell ref="B150:C150"/>
    <mergeCell ref="D150:H150"/>
    <mergeCell ref="B151:C151"/>
    <mergeCell ref="D151:H151"/>
    <mergeCell ref="B152:C152"/>
    <mergeCell ref="D152:H152"/>
    <mergeCell ref="B153:C153"/>
    <mergeCell ref="D153:H153"/>
    <mergeCell ref="B127:H128"/>
    <mergeCell ref="B130:D130"/>
    <mergeCell ref="B146:C146"/>
    <mergeCell ref="D146:H146"/>
    <mergeCell ref="B147:C147"/>
    <mergeCell ref="E147:F147"/>
    <mergeCell ref="G147:H147"/>
    <mergeCell ref="B148:C148"/>
    <mergeCell ref="D148:H148"/>
    <mergeCell ref="B106:C106"/>
    <mergeCell ref="E106:G106"/>
    <mergeCell ref="B107:C107"/>
    <mergeCell ref="B109:F109"/>
    <mergeCell ref="G109:H109"/>
    <mergeCell ref="B110:D110"/>
    <mergeCell ref="E110:F110"/>
    <mergeCell ref="F111:F112"/>
    <mergeCell ref="B126:H126"/>
    <mergeCell ref="B55:C55"/>
    <mergeCell ref="D55:H55"/>
    <mergeCell ref="B56:C56"/>
    <mergeCell ref="D56:H56"/>
    <mergeCell ref="B57:C57"/>
    <mergeCell ref="D57:H57"/>
    <mergeCell ref="B101:C101"/>
    <mergeCell ref="D101:H101"/>
    <mergeCell ref="B102:C102"/>
    <mergeCell ref="D102:H102"/>
    <mergeCell ref="B103:C103"/>
    <mergeCell ref="D103:H103"/>
    <mergeCell ref="B104:C104"/>
    <mergeCell ref="D104:H104"/>
    <mergeCell ref="B105:C105"/>
    <mergeCell ref="D105:H105"/>
    <mergeCell ref="B79:H80"/>
    <mergeCell ref="B82:D82"/>
    <mergeCell ref="B98:C98"/>
    <mergeCell ref="D98:H98"/>
    <mergeCell ref="B99:C99"/>
    <mergeCell ref="E99:F99"/>
    <mergeCell ref="G99:H99"/>
    <mergeCell ref="B100:C100"/>
    <mergeCell ref="D100:H100"/>
    <mergeCell ref="B2:C2"/>
    <mergeCell ref="B4:C4"/>
    <mergeCell ref="B5:C5"/>
    <mergeCell ref="B31:H32"/>
    <mergeCell ref="D2:H2"/>
    <mergeCell ref="D4:H4"/>
    <mergeCell ref="D5:H5"/>
    <mergeCell ref="D6:H6"/>
    <mergeCell ref="D7:H7"/>
    <mergeCell ref="D8:H8"/>
    <mergeCell ref="D9:H9"/>
    <mergeCell ref="E10:G10"/>
    <mergeCell ref="G13:H13"/>
    <mergeCell ref="F15:F16"/>
    <mergeCell ref="B14:D14"/>
    <mergeCell ref="D2357:H2357"/>
    <mergeCell ref="B2358:C2358"/>
    <mergeCell ref="D2358:H2358"/>
    <mergeCell ref="B3:C3"/>
    <mergeCell ref="E3:F3"/>
    <mergeCell ref="G3:H3"/>
    <mergeCell ref="B1443:C1443"/>
    <mergeCell ref="E1443:F1443"/>
    <mergeCell ref="G1443:H1443"/>
    <mergeCell ref="D1447:H1447"/>
    <mergeCell ref="B30:H30"/>
    <mergeCell ref="B9:C9"/>
    <mergeCell ref="B10:C10"/>
    <mergeCell ref="B11:C11"/>
    <mergeCell ref="B6:C6"/>
    <mergeCell ref="B7:C7"/>
    <mergeCell ref="B8:C8"/>
    <mergeCell ref="B2386:D2386"/>
    <mergeCell ref="B2402:C2402"/>
    <mergeCell ref="D2402:H2402"/>
    <mergeCell ref="B2404:C2404"/>
    <mergeCell ref="D2404:H2404"/>
    <mergeCell ref="B2414:D2414"/>
    <mergeCell ref="E2414:F2414"/>
    <mergeCell ref="F2415:F2416"/>
    <mergeCell ref="B2430:H2430"/>
    <mergeCell ref="B2405:C2405"/>
    <mergeCell ref="D2405:H2405"/>
    <mergeCell ref="B2406:C2406"/>
    <mergeCell ref="D2406:H2406"/>
    <mergeCell ref="B2407:C2407"/>
    <mergeCell ref="D2407:H2407"/>
    <mergeCell ref="B2408:C2408"/>
    <mergeCell ref="D2408:H2408"/>
    <mergeCell ref="B2409:C2409"/>
    <mergeCell ref="D2409:H2409"/>
    <mergeCell ref="B13:F13"/>
    <mergeCell ref="E14:F14"/>
    <mergeCell ref="B1451:C1451"/>
    <mergeCell ref="B1454:D1454"/>
    <mergeCell ref="B1453:F1453"/>
    <mergeCell ref="G1453:H1453"/>
    <mergeCell ref="E1454:F1454"/>
    <mergeCell ref="B34:D34"/>
    <mergeCell ref="B1442:C1442"/>
    <mergeCell ref="D1442:H1442"/>
    <mergeCell ref="B1444:C1444"/>
    <mergeCell ref="D1444:H1444"/>
    <mergeCell ref="B1445:C1445"/>
    <mergeCell ref="D1445:H1445"/>
    <mergeCell ref="B1446:C1446"/>
    <mergeCell ref="D1446:H1446"/>
    <mergeCell ref="B1447:C1447"/>
    <mergeCell ref="B1448:C1448"/>
    <mergeCell ref="D1448:H1448"/>
    <mergeCell ref="B58:C58"/>
    <mergeCell ref="E58:G58"/>
    <mergeCell ref="B59:C59"/>
    <mergeCell ref="B61:F61"/>
    <mergeCell ref="G61:H61"/>
    <mergeCell ref="B62:D62"/>
    <mergeCell ref="E62:F62"/>
    <mergeCell ref="F63:F64"/>
    <mergeCell ref="B78:H78"/>
    <mergeCell ref="B53:C53"/>
    <mergeCell ref="D53:H53"/>
    <mergeCell ref="B54:C54"/>
    <mergeCell ref="D54:H54"/>
    <mergeCell ref="F1455:F1456"/>
    <mergeCell ref="B1470:H1470"/>
    <mergeCell ref="B1471:H1472"/>
    <mergeCell ref="D4185:H4185"/>
    <mergeCell ref="B4136:C4136"/>
    <mergeCell ref="D4136:H4136"/>
    <mergeCell ref="B4137:C4137"/>
    <mergeCell ref="D4137:H4137"/>
    <mergeCell ref="B4139:C4139"/>
    <mergeCell ref="B4138:C4138"/>
    <mergeCell ref="B4141:F4141"/>
    <mergeCell ref="G4141:H4141"/>
    <mergeCell ref="B4142:D4142"/>
    <mergeCell ref="E4142:F4142"/>
    <mergeCell ref="F4143:F4144"/>
    <mergeCell ref="B4182:C4182"/>
    <mergeCell ref="D4182:H4182"/>
    <mergeCell ref="B4162:D4162"/>
    <mergeCell ref="B4178:C4178"/>
    <mergeCell ref="D4178:H4178"/>
    <mergeCell ref="B4180:C4180"/>
    <mergeCell ref="D3989:H3989"/>
    <mergeCell ref="B3990:C3990"/>
    <mergeCell ref="B3994:C3994"/>
    <mergeCell ref="E3994:G3994"/>
    <mergeCell ref="B3995:C3995"/>
    <mergeCell ref="B3997:F3997"/>
    <mergeCell ref="G3997:H3997"/>
    <mergeCell ref="E3998:F3998"/>
    <mergeCell ref="F2367:F2368"/>
    <mergeCell ref="B2382:H2382"/>
    <mergeCell ref="B2383:H2384"/>
    <mergeCell ref="B4039:C4039"/>
    <mergeCell ref="D4039:H4039"/>
    <mergeCell ref="B4040:C4040"/>
    <mergeCell ref="D4040:H4040"/>
    <mergeCell ref="B4041:C4041"/>
    <mergeCell ref="D4041:H4041"/>
    <mergeCell ref="B1449:C1449"/>
    <mergeCell ref="D1449:H1449"/>
    <mergeCell ref="B1450:C1450"/>
    <mergeCell ref="E1450:G1450"/>
    <mergeCell ref="B2363:C2363"/>
    <mergeCell ref="B2365:F2365"/>
    <mergeCell ref="G2365:H2365"/>
    <mergeCell ref="B2366:D2366"/>
    <mergeCell ref="E2366:F2366"/>
    <mergeCell ref="B2361:C2361"/>
    <mergeCell ref="D2361:H2361"/>
    <mergeCell ref="B2362:C2362"/>
    <mergeCell ref="E2362:G2362"/>
    <mergeCell ref="B2356:C2356"/>
    <mergeCell ref="D2356:H2356"/>
    <mergeCell ref="B2357:C2357"/>
    <mergeCell ref="B2355:C2355"/>
    <mergeCell ref="E2355:F2355"/>
    <mergeCell ref="G2355:H2355"/>
    <mergeCell ref="B1474:D1474"/>
    <mergeCell ref="B2354:C2354"/>
    <mergeCell ref="D2354:H2354"/>
    <mergeCell ref="B2359:C2359"/>
    <mergeCell ref="D2359:H2359"/>
    <mergeCell ref="B2360:C2360"/>
    <mergeCell ref="D2360:H2360"/>
    <mergeCell ref="F3999:F4000"/>
    <mergeCell ref="B4014:H4014"/>
    <mergeCell ref="B4015:H4016"/>
    <mergeCell ref="B4018:D4018"/>
    <mergeCell ref="B3998:D3998"/>
    <mergeCell ref="B3988:C3988"/>
    <mergeCell ref="D3988:H3988"/>
    <mergeCell ref="B3989:C3989"/>
    <mergeCell ref="B2434:D2434"/>
    <mergeCell ref="B4034:C4034"/>
    <mergeCell ref="D4034:H4034"/>
    <mergeCell ref="B4036:C4036"/>
    <mergeCell ref="D4036:H4036"/>
    <mergeCell ref="B4037:C4037"/>
    <mergeCell ref="D4037:H4037"/>
    <mergeCell ref="B4038:C4038"/>
    <mergeCell ref="D4038:H4038"/>
    <mergeCell ref="B3218:C3218"/>
    <mergeCell ref="D3218:H3218"/>
    <mergeCell ref="B3219:C3219"/>
    <mergeCell ref="E3219:F3219"/>
    <mergeCell ref="G3219:H3219"/>
    <mergeCell ref="B3220:C3220"/>
    <mergeCell ref="D3220:H3220"/>
    <mergeCell ref="B3221:C3221"/>
    <mergeCell ref="D3221:H3221"/>
    <mergeCell ref="B3222:C3222"/>
    <mergeCell ref="D3222:H3222"/>
    <mergeCell ref="B3223:C3223"/>
    <mergeCell ref="D3223:H3223"/>
    <mergeCell ref="B3224:C3224"/>
    <mergeCell ref="D3224:H3224"/>
    <mergeCell ref="B4084:C4084"/>
    <mergeCell ref="D4084:H4084"/>
    <mergeCell ref="B4082:C4082"/>
    <mergeCell ref="B4089:C4089"/>
    <mergeCell ref="D4089:H4089"/>
    <mergeCell ref="B4042:C4042"/>
    <mergeCell ref="E4042:G4042"/>
    <mergeCell ref="B4043:C4043"/>
    <mergeCell ref="B4045:F4045"/>
    <mergeCell ref="G4045:H4045"/>
    <mergeCell ref="B4046:D4046"/>
    <mergeCell ref="E4046:F4046"/>
    <mergeCell ref="F4047:F4048"/>
    <mergeCell ref="B4062:H4062"/>
    <mergeCell ref="B4085:C4085"/>
    <mergeCell ref="D4085:H4085"/>
    <mergeCell ref="B4086:C4086"/>
    <mergeCell ref="D4086:H4086"/>
    <mergeCell ref="B4087:C4087"/>
    <mergeCell ref="D4087:H4087"/>
    <mergeCell ref="B4088:C4088"/>
    <mergeCell ref="B4083:C4083"/>
    <mergeCell ref="E4083:F4083"/>
    <mergeCell ref="G4083:H4083"/>
    <mergeCell ref="D4088:H4088"/>
    <mergeCell ref="B4063:H4064"/>
    <mergeCell ref="B4066:D4066"/>
    <mergeCell ref="D4082:H4082"/>
    <mergeCell ref="B4094:D4094"/>
    <mergeCell ref="E4094:F4094"/>
    <mergeCell ref="F4095:F4096"/>
    <mergeCell ref="B4110:H4110"/>
    <mergeCell ref="B4187:C4187"/>
    <mergeCell ref="B4189:F4189"/>
    <mergeCell ref="G4189:H4189"/>
    <mergeCell ref="B4190:D4190"/>
    <mergeCell ref="E4190:F4190"/>
    <mergeCell ref="B4111:H4112"/>
    <mergeCell ref="B4130:C4130"/>
    <mergeCell ref="D4130:H4130"/>
    <mergeCell ref="B4133:C4133"/>
    <mergeCell ref="D4133:H4133"/>
    <mergeCell ref="E4138:G4138"/>
    <mergeCell ref="B4158:H4158"/>
    <mergeCell ref="B4159:H4160"/>
    <mergeCell ref="B4131:C4131"/>
    <mergeCell ref="E4131:F4131"/>
    <mergeCell ref="G4131:H4131"/>
    <mergeCell ref="B4114:D4114"/>
    <mergeCell ref="B4132:C4132"/>
    <mergeCell ref="D4132:H4132"/>
    <mergeCell ref="B4134:C4134"/>
    <mergeCell ref="D4134:H4134"/>
    <mergeCell ref="B4135:C4135"/>
    <mergeCell ref="D4135:H4135"/>
    <mergeCell ref="B4183:C4183"/>
    <mergeCell ref="D4183:H4183"/>
    <mergeCell ref="B4184:C4184"/>
    <mergeCell ref="D4184:H4184"/>
    <mergeCell ref="B4185:C4185"/>
    <mergeCell ref="B4234:C4234"/>
    <mergeCell ref="E4234:G4234"/>
    <mergeCell ref="B4235:C4235"/>
    <mergeCell ref="B4237:F4237"/>
    <mergeCell ref="G4237:H4237"/>
    <mergeCell ref="B4238:D4238"/>
    <mergeCell ref="E4238:F4238"/>
    <mergeCell ref="B4229:C4229"/>
    <mergeCell ref="D4229:H4229"/>
    <mergeCell ref="B4230:C4230"/>
    <mergeCell ref="D4230:H4230"/>
    <mergeCell ref="B4231:C4231"/>
    <mergeCell ref="D4231:H4231"/>
    <mergeCell ref="B4232:C4232"/>
    <mergeCell ref="D4232:H4232"/>
    <mergeCell ref="B4233:C4233"/>
    <mergeCell ref="D4233:H4233"/>
    <mergeCell ref="B4206:H4206"/>
    <mergeCell ref="B4207:H4208"/>
    <mergeCell ref="B4210:D4210"/>
    <mergeCell ref="B2403:C2403"/>
    <mergeCell ref="E2403:F2403"/>
    <mergeCell ref="G2403:H2403"/>
    <mergeCell ref="B3987:C3987"/>
    <mergeCell ref="E3987:F3987"/>
    <mergeCell ref="G3987:H3987"/>
    <mergeCell ref="B4035:C4035"/>
    <mergeCell ref="E4035:F4035"/>
    <mergeCell ref="G4035:H4035"/>
    <mergeCell ref="B2431:H2432"/>
    <mergeCell ref="B3986:C3986"/>
    <mergeCell ref="D3986:H3986"/>
    <mergeCell ref="D3990:H3990"/>
    <mergeCell ref="B3991:C3991"/>
    <mergeCell ref="D3991:H3991"/>
    <mergeCell ref="B3992:C3992"/>
    <mergeCell ref="D3992:H3992"/>
    <mergeCell ref="B3993:C3993"/>
    <mergeCell ref="D3993:H3993"/>
    <mergeCell ref="B2410:C2410"/>
    <mergeCell ref="E2410:G2410"/>
    <mergeCell ref="B2411:C2411"/>
    <mergeCell ref="B2413:F2413"/>
    <mergeCell ref="G2413:H2413"/>
    <mergeCell ref="B4090:C4090"/>
    <mergeCell ref="E4090:G4090"/>
    <mergeCell ref="B4091:C4091"/>
    <mergeCell ref="B4093:F4093"/>
    <mergeCell ref="G4093:H4093"/>
    <mergeCell ref="B50:C50"/>
    <mergeCell ref="D50:H50"/>
    <mergeCell ref="B51:C51"/>
    <mergeCell ref="E51:F51"/>
    <mergeCell ref="G51:H51"/>
    <mergeCell ref="B52:C52"/>
    <mergeCell ref="D52:H52"/>
    <mergeCell ref="B4179:C4179"/>
    <mergeCell ref="E4179:F4179"/>
    <mergeCell ref="G4179:H4179"/>
    <mergeCell ref="B4227:C4227"/>
    <mergeCell ref="E4227:F4227"/>
    <mergeCell ref="G4227:H4227"/>
    <mergeCell ref="B4274:C4274"/>
    <mergeCell ref="D4274:H4274"/>
    <mergeCell ref="B4275:C4275"/>
    <mergeCell ref="E4275:F4275"/>
    <mergeCell ref="G4275:H4275"/>
    <mergeCell ref="B4255:H4256"/>
    <mergeCell ref="B4258:D4258"/>
    <mergeCell ref="F4239:F4240"/>
    <mergeCell ref="B4254:H4254"/>
    <mergeCell ref="B4226:C4226"/>
    <mergeCell ref="D4226:H4226"/>
    <mergeCell ref="B4228:C4228"/>
    <mergeCell ref="D4228:H4228"/>
    <mergeCell ref="D4180:H4180"/>
    <mergeCell ref="B4181:C4181"/>
    <mergeCell ref="D4181:H4181"/>
    <mergeCell ref="B4186:C4186"/>
    <mergeCell ref="E4186:G4186"/>
    <mergeCell ref="F4191:F4192"/>
    <mergeCell ref="B4276:C4276"/>
    <mergeCell ref="D4276:H4276"/>
    <mergeCell ref="B4277:C4277"/>
    <mergeCell ref="D4277:H4277"/>
    <mergeCell ref="B4278:C4278"/>
    <mergeCell ref="D4278:H4278"/>
    <mergeCell ref="B4279:C4279"/>
    <mergeCell ref="D4279:H4279"/>
    <mergeCell ref="B4280:C4280"/>
    <mergeCell ref="D4280:H4280"/>
    <mergeCell ref="B4281:C4281"/>
    <mergeCell ref="D4281:H4281"/>
    <mergeCell ref="B4282:C4282"/>
    <mergeCell ref="E4282:G4282"/>
    <mergeCell ref="B4283:C4283"/>
    <mergeCell ref="B4285:F4285"/>
    <mergeCell ref="G4285:H4285"/>
    <mergeCell ref="B4286:D4286"/>
    <mergeCell ref="E4286:F4286"/>
    <mergeCell ref="F4287:F4288"/>
    <mergeCell ref="B4302:H4302"/>
    <mergeCell ref="B4303:H4304"/>
    <mergeCell ref="B4306:D4306"/>
    <mergeCell ref="B4322:C4322"/>
    <mergeCell ref="D4322:H4322"/>
    <mergeCell ref="B4323:C4323"/>
    <mergeCell ref="E4323:F4323"/>
    <mergeCell ref="G4323:H4323"/>
    <mergeCell ref="B4324:C4324"/>
    <mergeCell ref="D4324:H4324"/>
    <mergeCell ref="B4325:C4325"/>
    <mergeCell ref="D4325:H4325"/>
    <mergeCell ref="B4326:C4326"/>
    <mergeCell ref="D4326:H4326"/>
    <mergeCell ref="B4327:C4327"/>
    <mergeCell ref="D4327:H4327"/>
    <mergeCell ref="B4328:C4328"/>
    <mergeCell ref="D4328:H4328"/>
    <mergeCell ref="B4329:C4329"/>
    <mergeCell ref="D4329:H4329"/>
    <mergeCell ref="B4330:C4330"/>
    <mergeCell ref="E4330:G4330"/>
    <mergeCell ref="B4331:C4331"/>
    <mergeCell ref="B4333:F4333"/>
    <mergeCell ref="G4333:H4333"/>
    <mergeCell ref="B4334:D4334"/>
    <mergeCell ref="E4334:F4334"/>
    <mergeCell ref="F4335:F4336"/>
    <mergeCell ref="B4350:H4350"/>
    <mergeCell ref="B4351:H4352"/>
    <mergeCell ref="B4354:D4354"/>
    <mergeCell ref="B4370:C4370"/>
    <mergeCell ref="D4370:H4370"/>
    <mergeCell ref="B4371:C4371"/>
    <mergeCell ref="E4371:F4371"/>
    <mergeCell ref="G4371:H4371"/>
    <mergeCell ref="B4372:C4372"/>
    <mergeCell ref="D4372:H4372"/>
    <mergeCell ref="B4373:C4373"/>
    <mergeCell ref="D4373:H4373"/>
    <mergeCell ref="B4374:C4374"/>
    <mergeCell ref="D4374:H4374"/>
    <mergeCell ref="B4375:C4375"/>
    <mergeCell ref="D4375:H4375"/>
    <mergeCell ref="B4376:C4376"/>
    <mergeCell ref="D4376:H4376"/>
    <mergeCell ref="B4377:C4377"/>
    <mergeCell ref="D4377:H4377"/>
    <mergeCell ref="B4378:C4378"/>
    <mergeCell ref="E4378:G4378"/>
    <mergeCell ref="B4379:C4379"/>
    <mergeCell ref="B4381:F4381"/>
    <mergeCell ref="G4381:H4381"/>
    <mergeCell ref="B4382:D4382"/>
    <mergeCell ref="E4382:F4382"/>
    <mergeCell ref="F4383:F4384"/>
    <mergeCell ref="B4398:H4398"/>
    <mergeCell ref="B4399:H4400"/>
    <mergeCell ref="B4402:D4402"/>
    <mergeCell ref="B4418:C4418"/>
    <mergeCell ref="D4418:H4418"/>
    <mergeCell ref="B4419:C4419"/>
    <mergeCell ref="E4419:F4419"/>
    <mergeCell ref="G4419:H4419"/>
    <mergeCell ref="B4420:C4420"/>
    <mergeCell ref="D4420:H4420"/>
    <mergeCell ref="B4421:C4421"/>
    <mergeCell ref="D4421:H4421"/>
    <mergeCell ref="B4422:C4422"/>
    <mergeCell ref="D4422:H4422"/>
    <mergeCell ref="B4423:C4423"/>
    <mergeCell ref="D4423:H4423"/>
    <mergeCell ref="B4424:C4424"/>
    <mergeCell ref="D4424:H4424"/>
    <mergeCell ref="B4425:C4425"/>
    <mergeCell ref="D4425:H4425"/>
    <mergeCell ref="B4426:C4426"/>
    <mergeCell ref="E4426:G4426"/>
    <mergeCell ref="B4427:C4427"/>
    <mergeCell ref="B4429:F4429"/>
    <mergeCell ref="G4429:H4429"/>
    <mergeCell ref="B4430:D4430"/>
    <mergeCell ref="E4430:F4430"/>
    <mergeCell ref="F4431:F4432"/>
    <mergeCell ref="B4446:H4446"/>
    <mergeCell ref="B4447:H4448"/>
    <mergeCell ref="B4450:D4450"/>
    <mergeCell ref="B4466:C4466"/>
    <mergeCell ref="D4466:H4466"/>
    <mergeCell ref="B4467:C4467"/>
    <mergeCell ref="E4467:F4467"/>
    <mergeCell ref="G4467:H4467"/>
    <mergeCell ref="B4468:C4468"/>
    <mergeCell ref="D4468:H4468"/>
    <mergeCell ref="B4469:C4469"/>
    <mergeCell ref="D4469:H4469"/>
    <mergeCell ref="B4470:C4470"/>
    <mergeCell ref="D4470:H4470"/>
    <mergeCell ref="B4471:C4471"/>
    <mergeCell ref="D4471:H4471"/>
    <mergeCell ref="B4472:C4472"/>
    <mergeCell ref="D4472:H4472"/>
    <mergeCell ref="B4473:C4473"/>
    <mergeCell ref="D4473:H4473"/>
    <mergeCell ref="B4474:C4474"/>
    <mergeCell ref="E4474:G4474"/>
    <mergeCell ref="B4475:C4475"/>
    <mergeCell ref="B4477:F4477"/>
    <mergeCell ref="G4477:H4477"/>
    <mergeCell ref="B4478:D4478"/>
    <mergeCell ref="E4478:F4478"/>
    <mergeCell ref="F4479:F4480"/>
    <mergeCell ref="B4494:H4494"/>
    <mergeCell ref="B4495:H4496"/>
    <mergeCell ref="B4498:D4498"/>
    <mergeCell ref="B4514:C4514"/>
    <mergeCell ref="D4514:H4514"/>
    <mergeCell ref="B4515:C4515"/>
    <mergeCell ref="E4515:F4515"/>
    <mergeCell ref="G4515:H4515"/>
    <mergeCell ref="B4516:C4516"/>
    <mergeCell ref="D4516:H4516"/>
    <mergeCell ref="B4517:C4517"/>
    <mergeCell ref="D4517:H4517"/>
    <mergeCell ref="B4518:C4518"/>
    <mergeCell ref="D4518:H4518"/>
    <mergeCell ref="B4519:C4519"/>
    <mergeCell ref="D4519:H4519"/>
    <mergeCell ref="B4520:C4520"/>
    <mergeCell ref="D4520:H4520"/>
    <mergeCell ref="B4521:C4521"/>
    <mergeCell ref="D4521:H4521"/>
    <mergeCell ref="B4522:C4522"/>
    <mergeCell ref="E4522:G4522"/>
    <mergeCell ref="B4523:C4523"/>
    <mergeCell ref="B4525:F4525"/>
    <mergeCell ref="G4525:H4525"/>
    <mergeCell ref="B4526:D4526"/>
    <mergeCell ref="E4526:F4526"/>
    <mergeCell ref="F4527:F4528"/>
    <mergeCell ref="B4542:H4542"/>
    <mergeCell ref="B4543:H4544"/>
    <mergeCell ref="B4546:D4546"/>
    <mergeCell ref="B4562:C4562"/>
    <mergeCell ref="D4562:H4562"/>
    <mergeCell ref="B4563:C4563"/>
    <mergeCell ref="E4563:F4563"/>
    <mergeCell ref="G4563:H4563"/>
    <mergeCell ref="B4564:C4564"/>
    <mergeCell ref="D4564:H4564"/>
    <mergeCell ref="B4565:C4565"/>
    <mergeCell ref="D4565:H4565"/>
    <mergeCell ref="B4566:C4566"/>
    <mergeCell ref="D4566:H4566"/>
    <mergeCell ref="B4567:C4567"/>
    <mergeCell ref="D4567:H4567"/>
    <mergeCell ref="B4568:C4568"/>
    <mergeCell ref="D4568:H4568"/>
    <mergeCell ref="B4569:C4569"/>
    <mergeCell ref="D4569:H4569"/>
    <mergeCell ref="B4570:C4570"/>
    <mergeCell ref="E4570:G4570"/>
    <mergeCell ref="B4571:C4571"/>
    <mergeCell ref="B4573:F4573"/>
    <mergeCell ref="G4573:H4573"/>
    <mergeCell ref="B4574:D4574"/>
    <mergeCell ref="E4574:F4574"/>
    <mergeCell ref="F4575:F4576"/>
    <mergeCell ref="B4590:H4590"/>
    <mergeCell ref="B4591:H4592"/>
    <mergeCell ref="B4594:D4594"/>
    <mergeCell ref="B4610:C4610"/>
    <mergeCell ref="D4610:H4610"/>
    <mergeCell ref="B4611:C4611"/>
    <mergeCell ref="E4611:F4611"/>
    <mergeCell ref="G4611:H4611"/>
    <mergeCell ref="B4612:C4612"/>
    <mergeCell ref="D4612:H4612"/>
    <mergeCell ref="B4613:C4613"/>
    <mergeCell ref="D4613:H4613"/>
    <mergeCell ref="B4614:C4614"/>
    <mergeCell ref="D4614:H4614"/>
    <mergeCell ref="B4615:C4615"/>
    <mergeCell ref="D4615:H4615"/>
    <mergeCell ref="B4616:C4616"/>
    <mergeCell ref="D4616:H4616"/>
    <mergeCell ref="B4617:C4617"/>
    <mergeCell ref="D4617:H4617"/>
    <mergeCell ref="B4618:C4618"/>
    <mergeCell ref="E4618:G4618"/>
    <mergeCell ref="B4619:C4619"/>
    <mergeCell ref="B4621:F4621"/>
    <mergeCell ref="G4621:H4621"/>
    <mergeCell ref="B4622:D4622"/>
    <mergeCell ref="E4622:F4622"/>
    <mergeCell ref="F4623:F4624"/>
    <mergeCell ref="B4638:H4638"/>
    <mergeCell ref="B4639:H4640"/>
    <mergeCell ref="B4642:D4642"/>
    <mergeCell ref="B4658:C4658"/>
    <mergeCell ref="D4658:H4658"/>
    <mergeCell ref="B4659:C4659"/>
    <mergeCell ref="E4659:F4659"/>
    <mergeCell ref="G4659:H4659"/>
    <mergeCell ref="B4660:C4660"/>
    <mergeCell ref="D4660:H4660"/>
    <mergeCell ref="B4661:C4661"/>
    <mergeCell ref="D4661:H4661"/>
    <mergeCell ref="B4662:C4662"/>
    <mergeCell ref="D4662:H4662"/>
    <mergeCell ref="B4663:C4663"/>
    <mergeCell ref="D4663:H4663"/>
    <mergeCell ref="B4664:C4664"/>
    <mergeCell ref="D4664:H4664"/>
    <mergeCell ref="B4665:C4665"/>
    <mergeCell ref="D4665:H4665"/>
    <mergeCell ref="B4666:C4666"/>
    <mergeCell ref="E4666:G4666"/>
    <mergeCell ref="B4667:C4667"/>
    <mergeCell ref="B4669:F4669"/>
    <mergeCell ref="G4669:H4669"/>
    <mergeCell ref="B4670:D4670"/>
    <mergeCell ref="E4670:F4670"/>
    <mergeCell ref="F4671:F4672"/>
    <mergeCell ref="B4686:H4686"/>
    <mergeCell ref="B4687:H4688"/>
    <mergeCell ref="B4690:D4690"/>
    <mergeCell ref="B4706:C4706"/>
    <mergeCell ref="D4706:H4706"/>
    <mergeCell ref="B4707:C4707"/>
    <mergeCell ref="E4707:F4707"/>
    <mergeCell ref="G4707:H4707"/>
    <mergeCell ref="B4708:C4708"/>
    <mergeCell ref="D4708:H4708"/>
    <mergeCell ref="B4709:C4709"/>
    <mergeCell ref="D4709:H4709"/>
    <mergeCell ref="B4710:C4710"/>
    <mergeCell ref="D4710:H4710"/>
    <mergeCell ref="B4711:C4711"/>
    <mergeCell ref="D4711:H4711"/>
    <mergeCell ref="B4712:C4712"/>
    <mergeCell ref="D4712:H4712"/>
    <mergeCell ref="B4713:C4713"/>
    <mergeCell ref="D4713:H4713"/>
    <mergeCell ref="B4714:C4714"/>
    <mergeCell ref="E4714:G4714"/>
    <mergeCell ref="B4715:C4715"/>
    <mergeCell ref="B4717:F4717"/>
    <mergeCell ref="G4717:H4717"/>
    <mergeCell ref="B4718:D4718"/>
    <mergeCell ref="E4718:F4718"/>
    <mergeCell ref="F4719:F4720"/>
    <mergeCell ref="B4734:H4734"/>
    <mergeCell ref="B4735:H4736"/>
    <mergeCell ref="B4738:D4738"/>
    <mergeCell ref="B10042:C10042"/>
    <mergeCell ref="E10042:G10042"/>
    <mergeCell ref="B10043:C10043"/>
    <mergeCell ref="B10045:F10045"/>
    <mergeCell ref="G10045:H10045"/>
    <mergeCell ref="B10046:D10046"/>
    <mergeCell ref="E10046:F10046"/>
    <mergeCell ref="F10047:F10048"/>
    <mergeCell ref="B10062:H10062"/>
    <mergeCell ref="B10063:H10064"/>
    <mergeCell ref="B10066:D10066"/>
    <mergeCell ref="B10034:C10034"/>
    <mergeCell ref="D10034:H10034"/>
    <mergeCell ref="B10035:C10035"/>
    <mergeCell ref="E10035:F10035"/>
    <mergeCell ref="G10035:H10035"/>
    <mergeCell ref="B10036:C10036"/>
    <mergeCell ref="D10036:H10036"/>
    <mergeCell ref="B10037:C10037"/>
    <mergeCell ref="D10037:H10037"/>
    <mergeCell ref="B10038:C10038"/>
    <mergeCell ref="D10038:H10038"/>
    <mergeCell ref="B10039:C10039"/>
    <mergeCell ref="D10039:H10039"/>
    <mergeCell ref="B10040:C10040"/>
    <mergeCell ref="D10040:H10040"/>
    <mergeCell ref="B10041:C10041"/>
    <mergeCell ref="D10041:H10041"/>
    <mergeCell ref="B2258:C2258"/>
    <mergeCell ref="D2258:H2258"/>
    <mergeCell ref="B2259:C2259"/>
    <mergeCell ref="E2259:F2259"/>
    <mergeCell ref="G2259:H2259"/>
    <mergeCell ref="B2260:C2260"/>
    <mergeCell ref="D2260:H2260"/>
    <mergeCell ref="B2261:C2261"/>
    <mergeCell ref="D2261:H2261"/>
    <mergeCell ref="B2262:C2262"/>
    <mergeCell ref="D2262:H2262"/>
    <mergeCell ref="B2263:C2263"/>
    <mergeCell ref="D2263:H2263"/>
    <mergeCell ref="B2264:C2264"/>
    <mergeCell ref="D2264:H2264"/>
    <mergeCell ref="B2265:C2265"/>
    <mergeCell ref="D2265:H2265"/>
    <mergeCell ref="B2266:C2266"/>
    <mergeCell ref="E2266:G2266"/>
    <mergeCell ref="B2267:C2267"/>
    <mergeCell ref="B2269:F2269"/>
    <mergeCell ref="G2269:H2269"/>
    <mergeCell ref="B2270:D2270"/>
    <mergeCell ref="E2270:F2270"/>
    <mergeCell ref="F2271:F2272"/>
    <mergeCell ref="B2286:H2286"/>
    <mergeCell ref="B2287:H2288"/>
    <mergeCell ref="B2290:D2290"/>
    <mergeCell ref="B2306:C2306"/>
    <mergeCell ref="D2306:H2306"/>
    <mergeCell ref="B2307:C2307"/>
    <mergeCell ref="E2307:F2307"/>
    <mergeCell ref="G2307:H2307"/>
    <mergeCell ref="B2308:C2308"/>
    <mergeCell ref="D2308:H2308"/>
    <mergeCell ref="B2309:C2309"/>
    <mergeCell ref="D2309:H2309"/>
    <mergeCell ref="B2310:C2310"/>
    <mergeCell ref="D2310:H2310"/>
    <mergeCell ref="B2311:C2311"/>
    <mergeCell ref="D2311:H2311"/>
    <mergeCell ref="B2312:C2312"/>
    <mergeCell ref="D2312:H2312"/>
    <mergeCell ref="B2313:C2313"/>
    <mergeCell ref="D2313:H2313"/>
    <mergeCell ref="B2314:C2314"/>
    <mergeCell ref="E2314:G2314"/>
    <mergeCell ref="B2315:C2315"/>
    <mergeCell ref="B2317:F2317"/>
    <mergeCell ref="G2317:H2317"/>
    <mergeCell ref="B2318:D2318"/>
    <mergeCell ref="E2318:F2318"/>
    <mergeCell ref="F2319:F2320"/>
    <mergeCell ref="B2334:H2334"/>
    <mergeCell ref="B2335:H2336"/>
    <mergeCell ref="B2338:D2338"/>
    <mergeCell ref="B2066:C2066"/>
    <mergeCell ref="D2066:H2066"/>
    <mergeCell ref="B2067:C2067"/>
    <mergeCell ref="E2067:F2067"/>
    <mergeCell ref="G2067:H2067"/>
    <mergeCell ref="B2068:C2068"/>
    <mergeCell ref="D2068:H2068"/>
    <mergeCell ref="B2069:C2069"/>
    <mergeCell ref="D2069:H2069"/>
    <mergeCell ref="B2070:C2070"/>
    <mergeCell ref="D2070:H2070"/>
    <mergeCell ref="B2071:C2071"/>
    <mergeCell ref="D2071:H2071"/>
    <mergeCell ref="B2072:C2072"/>
    <mergeCell ref="D2072:H2072"/>
    <mergeCell ref="B2073:C2073"/>
    <mergeCell ref="D2073:H2073"/>
    <mergeCell ref="B2074:C2074"/>
    <mergeCell ref="E2074:G2074"/>
    <mergeCell ref="B2075:C2075"/>
    <mergeCell ref="B2077:F2077"/>
    <mergeCell ref="G2077:H2077"/>
    <mergeCell ref="B2078:D2078"/>
    <mergeCell ref="E2078:F2078"/>
    <mergeCell ref="F2079:F2080"/>
    <mergeCell ref="B2094:H2094"/>
    <mergeCell ref="B2095:H2096"/>
    <mergeCell ref="B2098:D2098"/>
    <mergeCell ref="B2114:C2114"/>
    <mergeCell ref="D2114:H2114"/>
    <mergeCell ref="B2115:C2115"/>
    <mergeCell ref="E2115:F2115"/>
    <mergeCell ref="G2115:H2115"/>
    <mergeCell ref="B2116:C2116"/>
    <mergeCell ref="D2116:H2116"/>
    <mergeCell ref="B2117:C2117"/>
    <mergeCell ref="D2117:H2117"/>
    <mergeCell ref="B2118:C2118"/>
    <mergeCell ref="D2118:H2118"/>
    <mergeCell ref="B2119:C2119"/>
    <mergeCell ref="D2119:H2119"/>
    <mergeCell ref="B2120:C2120"/>
    <mergeCell ref="D2120:H2120"/>
    <mergeCell ref="B2121:C2121"/>
    <mergeCell ref="D2121:H2121"/>
    <mergeCell ref="B2122:C2122"/>
    <mergeCell ref="E2122:G2122"/>
    <mergeCell ref="B2123:C2123"/>
    <mergeCell ref="B2125:F2125"/>
    <mergeCell ref="G2125:H2125"/>
    <mergeCell ref="B2126:D2126"/>
    <mergeCell ref="E2126:F2126"/>
    <mergeCell ref="F2127:F2128"/>
    <mergeCell ref="B2142:H2142"/>
    <mergeCell ref="B2143:H2144"/>
    <mergeCell ref="B2146:D2146"/>
    <mergeCell ref="B2162:C2162"/>
    <mergeCell ref="D2162:H2162"/>
    <mergeCell ref="B2163:C2163"/>
    <mergeCell ref="E2163:F2163"/>
    <mergeCell ref="G2163:H2163"/>
    <mergeCell ref="B2164:C2164"/>
    <mergeCell ref="D2164:H2164"/>
    <mergeCell ref="B2165:C2165"/>
    <mergeCell ref="D2165:H2165"/>
    <mergeCell ref="B2166:C2166"/>
    <mergeCell ref="D2166:H2166"/>
    <mergeCell ref="B2167:C2167"/>
    <mergeCell ref="D2167:H2167"/>
    <mergeCell ref="B2168:C2168"/>
    <mergeCell ref="D2168:H2168"/>
    <mergeCell ref="B2169:C2169"/>
    <mergeCell ref="D2169:H2169"/>
    <mergeCell ref="B2170:C2170"/>
    <mergeCell ref="E2170:G2170"/>
    <mergeCell ref="B2171:C2171"/>
    <mergeCell ref="B2173:F2173"/>
    <mergeCell ref="G2173:H2173"/>
    <mergeCell ref="B2174:D2174"/>
    <mergeCell ref="E2174:F2174"/>
    <mergeCell ref="F2175:F2176"/>
    <mergeCell ref="B2190:H2190"/>
    <mergeCell ref="B2191:H2192"/>
    <mergeCell ref="B2194:D2194"/>
    <mergeCell ref="B2210:C2210"/>
    <mergeCell ref="D2210:H2210"/>
    <mergeCell ref="B2211:C2211"/>
    <mergeCell ref="E2211:F2211"/>
    <mergeCell ref="G2211:H2211"/>
    <mergeCell ref="B2212:C2212"/>
    <mergeCell ref="D2212:H2212"/>
    <mergeCell ref="B2213:C2213"/>
    <mergeCell ref="D2213:H2213"/>
    <mergeCell ref="B2214:C2214"/>
    <mergeCell ref="D2214:H2214"/>
    <mergeCell ref="B2215:C2215"/>
    <mergeCell ref="D2215:H2215"/>
    <mergeCell ref="B2216:C2216"/>
    <mergeCell ref="D2216:H2216"/>
    <mergeCell ref="B2217:C2217"/>
    <mergeCell ref="D2217:H2217"/>
    <mergeCell ref="B2218:C2218"/>
    <mergeCell ref="E2218:G2218"/>
    <mergeCell ref="B2219:C2219"/>
    <mergeCell ref="B2221:F2221"/>
    <mergeCell ref="G2221:H2221"/>
    <mergeCell ref="B2222:D2222"/>
    <mergeCell ref="E2222:F2222"/>
    <mergeCell ref="F2223:F2224"/>
    <mergeCell ref="B2238:H2238"/>
    <mergeCell ref="B2239:H2240"/>
    <mergeCell ref="B2242:D2242"/>
    <mergeCell ref="B1490:C1490"/>
    <mergeCell ref="D1490:H1490"/>
    <mergeCell ref="B1491:C1491"/>
    <mergeCell ref="E1491:F1491"/>
    <mergeCell ref="G1491:H1491"/>
    <mergeCell ref="B1492:C1492"/>
    <mergeCell ref="D1492:H1492"/>
    <mergeCell ref="B1493:C1493"/>
    <mergeCell ref="D1493:H1493"/>
    <mergeCell ref="B1494:C1494"/>
    <mergeCell ref="D1494:H1494"/>
    <mergeCell ref="B1495:C1495"/>
    <mergeCell ref="D1495:H1495"/>
    <mergeCell ref="B1496:C1496"/>
    <mergeCell ref="D1496:H1496"/>
    <mergeCell ref="B1497:C1497"/>
    <mergeCell ref="D1497:H1497"/>
    <mergeCell ref="B1498:C1498"/>
    <mergeCell ref="E1498:G1498"/>
    <mergeCell ref="B1499:C1499"/>
    <mergeCell ref="B1501:F1501"/>
    <mergeCell ref="G1501:H1501"/>
    <mergeCell ref="B1502:D1502"/>
    <mergeCell ref="E1502:F1502"/>
    <mergeCell ref="F1503:F1504"/>
    <mergeCell ref="B1518:H1518"/>
    <mergeCell ref="B1519:H1520"/>
    <mergeCell ref="B1522:D1522"/>
    <mergeCell ref="B1538:C1538"/>
    <mergeCell ref="D1538:H1538"/>
    <mergeCell ref="B1539:C1539"/>
    <mergeCell ref="E1539:F1539"/>
    <mergeCell ref="G1539:H1539"/>
    <mergeCell ref="B1540:C1540"/>
    <mergeCell ref="D1540:H1540"/>
    <mergeCell ref="B1541:C1541"/>
    <mergeCell ref="D1541:H1541"/>
    <mergeCell ref="B1542:C1542"/>
    <mergeCell ref="D1542:H1542"/>
    <mergeCell ref="B1543:C1543"/>
    <mergeCell ref="D1543:H1543"/>
    <mergeCell ref="B1544:C1544"/>
    <mergeCell ref="D1544:H1544"/>
    <mergeCell ref="B1545:C1545"/>
    <mergeCell ref="D1545:H1545"/>
    <mergeCell ref="B1546:C1546"/>
    <mergeCell ref="E1546:G1546"/>
    <mergeCell ref="B1547:C1547"/>
    <mergeCell ref="B1549:F1549"/>
    <mergeCell ref="G1549:H1549"/>
    <mergeCell ref="B1550:D1550"/>
    <mergeCell ref="E1550:F1550"/>
    <mergeCell ref="F1551:F1552"/>
    <mergeCell ref="B1566:H1566"/>
    <mergeCell ref="B1567:H1568"/>
    <mergeCell ref="B1570:D1570"/>
    <mergeCell ref="B1586:C1586"/>
    <mergeCell ref="D1586:H1586"/>
    <mergeCell ref="B1587:C1587"/>
    <mergeCell ref="E1587:F1587"/>
    <mergeCell ref="G1587:H1587"/>
    <mergeCell ref="B1588:C1588"/>
    <mergeCell ref="D1588:H1588"/>
    <mergeCell ref="B1589:C1589"/>
    <mergeCell ref="D1589:H1589"/>
    <mergeCell ref="B1590:C1590"/>
    <mergeCell ref="D1590:H1590"/>
    <mergeCell ref="B1591:C1591"/>
    <mergeCell ref="D1591:H1591"/>
    <mergeCell ref="B1592:C1592"/>
    <mergeCell ref="D1592:H1592"/>
    <mergeCell ref="B1593:C1593"/>
    <mergeCell ref="D1593:H1593"/>
    <mergeCell ref="B1594:C1594"/>
    <mergeCell ref="E1594:G1594"/>
    <mergeCell ref="B1595:C1595"/>
    <mergeCell ref="B1597:F1597"/>
    <mergeCell ref="G1597:H1597"/>
    <mergeCell ref="B1598:D1598"/>
    <mergeCell ref="E1598:F1598"/>
    <mergeCell ref="F1599:F1600"/>
    <mergeCell ref="B1614:H1614"/>
    <mergeCell ref="B1615:H1616"/>
    <mergeCell ref="B1618:D1618"/>
    <mergeCell ref="B1634:C1634"/>
    <mergeCell ref="D1634:H1634"/>
    <mergeCell ref="B1635:C1635"/>
    <mergeCell ref="E1635:F1635"/>
    <mergeCell ref="G1635:H1635"/>
    <mergeCell ref="B1636:C1636"/>
    <mergeCell ref="D1636:H1636"/>
    <mergeCell ref="B1637:C1637"/>
    <mergeCell ref="D1637:H1637"/>
    <mergeCell ref="B1638:C1638"/>
    <mergeCell ref="D1638:H1638"/>
    <mergeCell ref="B1639:C1639"/>
    <mergeCell ref="D1639:H1639"/>
    <mergeCell ref="B1640:C1640"/>
    <mergeCell ref="D1640:H1640"/>
    <mergeCell ref="B1641:C1641"/>
    <mergeCell ref="D1641:H1641"/>
    <mergeCell ref="B1642:C1642"/>
    <mergeCell ref="E1642:G1642"/>
    <mergeCell ref="B1643:C1643"/>
    <mergeCell ref="B1645:F1645"/>
    <mergeCell ref="G1645:H1645"/>
    <mergeCell ref="B1646:D1646"/>
    <mergeCell ref="E1646:F1646"/>
    <mergeCell ref="F1647:F1648"/>
    <mergeCell ref="B1662:H1662"/>
    <mergeCell ref="B1663:H1664"/>
    <mergeCell ref="B1666:D1666"/>
    <mergeCell ref="B1682:C1682"/>
    <mergeCell ref="D1682:H1682"/>
    <mergeCell ref="B1683:C1683"/>
    <mergeCell ref="E1683:F1683"/>
    <mergeCell ref="G1683:H1683"/>
    <mergeCell ref="B1684:C1684"/>
    <mergeCell ref="D1684:H1684"/>
    <mergeCell ref="B1685:C1685"/>
    <mergeCell ref="D1685:H1685"/>
    <mergeCell ref="B1686:C1686"/>
    <mergeCell ref="D1686:H1686"/>
    <mergeCell ref="B1687:C1687"/>
    <mergeCell ref="D1687:H1687"/>
    <mergeCell ref="B1688:C1688"/>
    <mergeCell ref="D1688:H1688"/>
    <mergeCell ref="B1689:C1689"/>
    <mergeCell ref="D1689:H1689"/>
    <mergeCell ref="B1690:C1690"/>
    <mergeCell ref="E1690:G1690"/>
    <mergeCell ref="B1691:C1691"/>
    <mergeCell ref="B1693:F1693"/>
    <mergeCell ref="G1693:H1693"/>
    <mergeCell ref="B1694:D1694"/>
    <mergeCell ref="E1694:F1694"/>
    <mergeCell ref="F1695:F1696"/>
    <mergeCell ref="B1710:H1710"/>
    <mergeCell ref="B1711:H1712"/>
    <mergeCell ref="B1714:D1714"/>
    <mergeCell ref="B1730:C1730"/>
    <mergeCell ref="D1730:H1730"/>
    <mergeCell ref="B1731:C1731"/>
    <mergeCell ref="E1731:F1731"/>
    <mergeCell ref="G1731:H1731"/>
    <mergeCell ref="B1732:C1732"/>
    <mergeCell ref="D1732:H1732"/>
    <mergeCell ref="B1733:C1733"/>
    <mergeCell ref="D1733:H1733"/>
    <mergeCell ref="B1734:C1734"/>
    <mergeCell ref="D1734:H1734"/>
    <mergeCell ref="B1735:C1735"/>
    <mergeCell ref="D1735:H1735"/>
    <mergeCell ref="B1736:C1736"/>
    <mergeCell ref="D1736:H1736"/>
    <mergeCell ref="B1737:C1737"/>
    <mergeCell ref="D1737:H1737"/>
    <mergeCell ref="B1738:C1738"/>
    <mergeCell ref="E1738:G1738"/>
    <mergeCell ref="B1739:C1739"/>
    <mergeCell ref="B1741:F1741"/>
    <mergeCell ref="G1741:H1741"/>
    <mergeCell ref="B1742:D1742"/>
    <mergeCell ref="E1742:F1742"/>
    <mergeCell ref="F1743:F1744"/>
    <mergeCell ref="B1758:H1758"/>
    <mergeCell ref="B1759:H1760"/>
    <mergeCell ref="B1762:D1762"/>
    <mergeCell ref="B1778:C1778"/>
    <mergeCell ref="D1778:H1778"/>
    <mergeCell ref="B1779:C1779"/>
    <mergeCell ref="E1779:F1779"/>
    <mergeCell ref="G1779:H1779"/>
    <mergeCell ref="B1780:C1780"/>
    <mergeCell ref="D1780:H1780"/>
    <mergeCell ref="B1781:C1781"/>
    <mergeCell ref="D1781:H1781"/>
    <mergeCell ref="B1782:C1782"/>
    <mergeCell ref="D1782:H1782"/>
    <mergeCell ref="B1783:C1783"/>
    <mergeCell ref="D1783:H1783"/>
    <mergeCell ref="B1784:C1784"/>
    <mergeCell ref="D1784:H1784"/>
    <mergeCell ref="B1785:C1785"/>
    <mergeCell ref="D1785:H1785"/>
    <mergeCell ref="B1786:C1786"/>
    <mergeCell ref="E1786:G1786"/>
    <mergeCell ref="B1787:C1787"/>
    <mergeCell ref="B1789:F1789"/>
    <mergeCell ref="G1789:H1789"/>
    <mergeCell ref="B1790:D1790"/>
    <mergeCell ref="E1790:F1790"/>
    <mergeCell ref="F1791:F1792"/>
    <mergeCell ref="B1806:H1806"/>
    <mergeCell ref="B1807:H1808"/>
    <mergeCell ref="B1810:D1810"/>
    <mergeCell ref="B1826:C1826"/>
    <mergeCell ref="D1826:H1826"/>
    <mergeCell ref="B1827:C1827"/>
    <mergeCell ref="E1827:F1827"/>
    <mergeCell ref="G1827:H1827"/>
    <mergeCell ref="B1828:C1828"/>
    <mergeCell ref="D1828:H1828"/>
    <mergeCell ref="B1829:C1829"/>
    <mergeCell ref="D1829:H1829"/>
    <mergeCell ref="B1830:C1830"/>
    <mergeCell ref="D1830:H1830"/>
    <mergeCell ref="B1831:C1831"/>
    <mergeCell ref="D1831:H1831"/>
    <mergeCell ref="B1832:C1832"/>
    <mergeCell ref="D1832:H1832"/>
    <mergeCell ref="B1833:C1833"/>
    <mergeCell ref="D1833:H1833"/>
    <mergeCell ref="B1834:C1834"/>
    <mergeCell ref="E1834:G1834"/>
    <mergeCell ref="B1835:C1835"/>
    <mergeCell ref="B1837:F1837"/>
    <mergeCell ref="G1837:H1837"/>
    <mergeCell ref="B1838:D1838"/>
    <mergeCell ref="E1838:F1838"/>
    <mergeCell ref="F1839:F1840"/>
    <mergeCell ref="B1854:H1854"/>
    <mergeCell ref="B1855:H1856"/>
    <mergeCell ref="B1858:D1858"/>
    <mergeCell ref="B3225:C3225"/>
    <mergeCell ref="D3225:H3225"/>
    <mergeCell ref="B3226:C3226"/>
    <mergeCell ref="E3226:G3226"/>
    <mergeCell ref="B3227:C3227"/>
    <mergeCell ref="B3229:F3229"/>
    <mergeCell ref="G3229:H3229"/>
    <mergeCell ref="B3230:D3230"/>
    <mergeCell ref="E3230:F3230"/>
    <mergeCell ref="F3231:F3232"/>
    <mergeCell ref="B3246:H3246"/>
    <mergeCell ref="B3247:H3248"/>
    <mergeCell ref="B3250:D3250"/>
    <mergeCell ref="B3266:C3266"/>
    <mergeCell ref="D3266:H3266"/>
    <mergeCell ref="B3267:C3267"/>
    <mergeCell ref="E3267:F3267"/>
    <mergeCell ref="G3267:H3267"/>
    <mergeCell ref="B3268:C3268"/>
    <mergeCell ref="D3268:H3268"/>
    <mergeCell ref="B3269:C3269"/>
    <mergeCell ref="D3269:H3269"/>
    <mergeCell ref="B3270:C3270"/>
    <mergeCell ref="D3270:H3270"/>
    <mergeCell ref="B3271:C3271"/>
    <mergeCell ref="D3271:H3271"/>
    <mergeCell ref="B3272:C3272"/>
    <mergeCell ref="D3272:H3272"/>
    <mergeCell ref="B3273:C3273"/>
    <mergeCell ref="D3273:H3273"/>
    <mergeCell ref="B3274:C3274"/>
    <mergeCell ref="E3274:G3274"/>
    <mergeCell ref="B3275:C3275"/>
    <mergeCell ref="B3277:F3277"/>
    <mergeCell ref="G3277:H3277"/>
    <mergeCell ref="B3278:D3278"/>
    <mergeCell ref="E3278:F3278"/>
    <mergeCell ref="F3279:F3280"/>
    <mergeCell ref="B3294:H3294"/>
    <mergeCell ref="B3295:H3296"/>
    <mergeCell ref="B3298:D3298"/>
    <mergeCell ref="B3314:C3314"/>
    <mergeCell ref="D3314:H3314"/>
    <mergeCell ref="B3315:C3315"/>
    <mergeCell ref="E3315:F3315"/>
    <mergeCell ref="G3315:H3315"/>
    <mergeCell ref="B3316:C3316"/>
    <mergeCell ref="D3316:H3316"/>
    <mergeCell ref="B3317:C3317"/>
    <mergeCell ref="D3317:H3317"/>
    <mergeCell ref="B3318:C3318"/>
    <mergeCell ref="D3318:H3318"/>
    <mergeCell ref="B3319:C3319"/>
    <mergeCell ref="D3319:H3319"/>
    <mergeCell ref="B3320:C3320"/>
    <mergeCell ref="D3320:H3320"/>
    <mergeCell ref="B3321:C3321"/>
    <mergeCell ref="D3321:H3321"/>
    <mergeCell ref="B3322:C3322"/>
    <mergeCell ref="E3322:G3322"/>
    <mergeCell ref="B3323:C3323"/>
    <mergeCell ref="B3325:F3325"/>
    <mergeCell ref="G3325:H3325"/>
    <mergeCell ref="B3326:D3326"/>
    <mergeCell ref="E3326:F3326"/>
    <mergeCell ref="F3327:F3328"/>
    <mergeCell ref="B3342:H3342"/>
    <mergeCell ref="B3343:H3344"/>
    <mergeCell ref="B3346:D3346"/>
    <mergeCell ref="B3362:C3362"/>
    <mergeCell ref="D3362:H3362"/>
    <mergeCell ref="B3363:C3363"/>
    <mergeCell ref="E3363:F3363"/>
    <mergeCell ref="G3363:H3363"/>
    <mergeCell ref="B3364:C3364"/>
    <mergeCell ref="D3364:H3364"/>
    <mergeCell ref="B3365:C3365"/>
    <mergeCell ref="D3365:H3365"/>
    <mergeCell ref="B3366:C3366"/>
    <mergeCell ref="D3366:H3366"/>
    <mergeCell ref="B3367:C3367"/>
    <mergeCell ref="D3367:H3367"/>
    <mergeCell ref="B3368:C3368"/>
    <mergeCell ref="D3368:H3368"/>
    <mergeCell ref="B3369:C3369"/>
    <mergeCell ref="D3369:H3369"/>
    <mergeCell ref="B3370:C3370"/>
    <mergeCell ref="E3370:G3370"/>
    <mergeCell ref="B3371:C3371"/>
    <mergeCell ref="B3373:F3373"/>
    <mergeCell ref="G3373:H3373"/>
    <mergeCell ref="B3374:D3374"/>
    <mergeCell ref="E3374:F3374"/>
    <mergeCell ref="F3375:F3376"/>
    <mergeCell ref="B3390:H3390"/>
    <mergeCell ref="B3391:H3392"/>
    <mergeCell ref="B3394:D3394"/>
    <mergeCell ref="B3410:C3410"/>
    <mergeCell ref="D3410:H3410"/>
    <mergeCell ref="B3411:C3411"/>
    <mergeCell ref="E3411:F3411"/>
    <mergeCell ref="G3411:H3411"/>
    <mergeCell ref="B3412:C3412"/>
    <mergeCell ref="D3412:H3412"/>
    <mergeCell ref="B3413:C3413"/>
    <mergeCell ref="D3413:H3413"/>
    <mergeCell ref="B3414:C3414"/>
    <mergeCell ref="D3414:H3414"/>
    <mergeCell ref="B3415:C3415"/>
    <mergeCell ref="D3415:H3415"/>
    <mergeCell ref="B3416:C3416"/>
    <mergeCell ref="D3416:H3416"/>
    <mergeCell ref="B3417:C3417"/>
    <mergeCell ref="D3417:H3417"/>
    <mergeCell ref="B3418:C3418"/>
    <mergeCell ref="E3418:G3418"/>
    <mergeCell ref="B3419:C3419"/>
    <mergeCell ref="B3421:F3421"/>
    <mergeCell ref="G3421:H3421"/>
    <mergeCell ref="B3422:D3422"/>
    <mergeCell ref="E3422:F3422"/>
    <mergeCell ref="F3423:F3424"/>
    <mergeCell ref="B3438:H3438"/>
    <mergeCell ref="B3439:H3440"/>
    <mergeCell ref="B3442:D3442"/>
    <mergeCell ref="B3458:C3458"/>
    <mergeCell ref="D3458:H3458"/>
    <mergeCell ref="B3459:C3459"/>
    <mergeCell ref="E3459:F3459"/>
    <mergeCell ref="G3459:H3459"/>
    <mergeCell ref="B3460:C3460"/>
    <mergeCell ref="D3460:H3460"/>
    <mergeCell ref="B3461:C3461"/>
    <mergeCell ref="D3461:H3461"/>
    <mergeCell ref="B3462:C3462"/>
    <mergeCell ref="D3462:H3462"/>
    <mergeCell ref="B3463:C3463"/>
    <mergeCell ref="D3463:H3463"/>
    <mergeCell ref="B3464:C3464"/>
    <mergeCell ref="D3464:H3464"/>
    <mergeCell ref="B3465:C3465"/>
    <mergeCell ref="D3465:H3465"/>
    <mergeCell ref="B3466:C3466"/>
    <mergeCell ref="E3466:G3466"/>
    <mergeCell ref="B3467:C3467"/>
    <mergeCell ref="B3469:F3469"/>
    <mergeCell ref="G3469:H3469"/>
    <mergeCell ref="B3470:D3470"/>
    <mergeCell ref="E3470:F3470"/>
    <mergeCell ref="F3471:F3472"/>
    <mergeCell ref="B3486:H3486"/>
    <mergeCell ref="B3487:H3488"/>
    <mergeCell ref="B3490:D3490"/>
    <mergeCell ref="B3506:C3506"/>
    <mergeCell ref="D3506:H3506"/>
    <mergeCell ref="B3507:C3507"/>
    <mergeCell ref="E3507:F3507"/>
    <mergeCell ref="G3507:H3507"/>
    <mergeCell ref="B3508:C3508"/>
    <mergeCell ref="D3508:H3508"/>
    <mergeCell ref="B3509:C3509"/>
    <mergeCell ref="D3509:H3509"/>
    <mergeCell ref="B3510:C3510"/>
    <mergeCell ref="D3510:H3510"/>
    <mergeCell ref="B3511:C3511"/>
    <mergeCell ref="D3511:H3511"/>
    <mergeCell ref="B3512:C3512"/>
    <mergeCell ref="D3512:H3512"/>
    <mergeCell ref="B3513:C3513"/>
    <mergeCell ref="D3513:H3513"/>
    <mergeCell ref="B3514:C3514"/>
    <mergeCell ref="E3514:G3514"/>
    <mergeCell ref="B3515:C3515"/>
    <mergeCell ref="B3517:F3517"/>
    <mergeCell ref="G3517:H3517"/>
    <mergeCell ref="B3518:D3518"/>
    <mergeCell ref="E3518:F3518"/>
    <mergeCell ref="F3519:F3520"/>
    <mergeCell ref="B3534:H3534"/>
    <mergeCell ref="B3535:H3536"/>
    <mergeCell ref="B3538:D3538"/>
    <mergeCell ref="B3554:C3554"/>
    <mergeCell ref="D3554:H3554"/>
    <mergeCell ref="B3555:C3555"/>
    <mergeCell ref="E3555:F3555"/>
    <mergeCell ref="G3555:H3555"/>
    <mergeCell ref="B3556:C3556"/>
    <mergeCell ref="D3556:H3556"/>
    <mergeCell ref="B3557:C3557"/>
    <mergeCell ref="D3557:H3557"/>
    <mergeCell ref="B3558:C3558"/>
    <mergeCell ref="D3558:H3558"/>
    <mergeCell ref="B3559:C3559"/>
    <mergeCell ref="D3559:H3559"/>
    <mergeCell ref="B3560:C3560"/>
    <mergeCell ref="D3560:H3560"/>
    <mergeCell ref="B3561:C3561"/>
    <mergeCell ref="D3561:H3561"/>
    <mergeCell ref="B3562:C3562"/>
    <mergeCell ref="E3562:G3562"/>
    <mergeCell ref="B3563:C3563"/>
    <mergeCell ref="B3565:F3565"/>
    <mergeCell ref="G3565:H3565"/>
    <mergeCell ref="B3566:D3566"/>
    <mergeCell ref="E3566:F3566"/>
    <mergeCell ref="F3567:F3568"/>
    <mergeCell ref="B3582:H3582"/>
    <mergeCell ref="B3583:H3584"/>
    <mergeCell ref="B3586:D3586"/>
    <mergeCell ref="B3602:C3602"/>
    <mergeCell ref="D3602:H3602"/>
    <mergeCell ref="B3603:C3603"/>
    <mergeCell ref="E3603:F3603"/>
    <mergeCell ref="G3603:H3603"/>
    <mergeCell ref="B3604:C3604"/>
    <mergeCell ref="D3604:H3604"/>
    <mergeCell ref="B3605:C3605"/>
    <mergeCell ref="D3605:H3605"/>
    <mergeCell ref="B3606:C3606"/>
    <mergeCell ref="D3606:H3606"/>
    <mergeCell ref="B3607:C3607"/>
    <mergeCell ref="D3607:H3607"/>
    <mergeCell ref="B3608:C3608"/>
    <mergeCell ref="D3608:H3608"/>
    <mergeCell ref="B3609:C3609"/>
    <mergeCell ref="D3609:H3609"/>
    <mergeCell ref="B3610:C3610"/>
    <mergeCell ref="E3610:G3610"/>
    <mergeCell ref="B3611:C3611"/>
    <mergeCell ref="B3613:F3613"/>
    <mergeCell ref="G3613:H3613"/>
    <mergeCell ref="B3614:D3614"/>
    <mergeCell ref="E3614:F3614"/>
    <mergeCell ref="F3615:F3616"/>
    <mergeCell ref="B3630:H3630"/>
    <mergeCell ref="B3631:H3632"/>
    <mergeCell ref="B3634:D3634"/>
    <mergeCell ref="B3650:C3650"/>
    <mergeCell ref="D3650:H3650"/>
    <mergeCell ref="B3651:C3651"/>
    <mergeCell ref="E3651:F3651"/>
    <mergeCell ref="G3651:H3651"/>
    <mergeCell ref="B3652:C3652"/>
    <mergeCell ref="D3652:H3652"/>
    <mergeCell ref="B3653:C3653"/>
    <mergeCell ref="D3653:H3653"/>
    <mergeCell ref="B3654:C3654"/>
    <mergeCell ref="D3654:H3654"/>
    <mergeCell ref="B3655:C3655"/>
    <mergeCell ref="D3655:H3655"/>
    <mergeCell ref="B3656:C3656"/>
    <mergeCell ref="D3656:H3656"/>
    <mergeCell ref="B3657:C3657"/>
    <mergeCell ref="D3657:H3657"/>
    <mergeCell ref="B3658:C3658"/>
    <mergeCell ref="E3658:G3658"/>
    <mergeCell ref="B3659:C3659"/>
    <mergeCell ref="B3661:F3661"/>
    <mergeCell ref="G3661:H3661"/>
    <mergeCell ref="B3662:D3662"/>
    <mergeCell ref="E3662:F3662"/>
    <mergeCell ref="F3663:F3664"/>
    <mergeCell ref="B3678:H3678"/>
    <mergeCell ref="B3679:H3680"/>
    <mergeCell ref="B3682:D3682"/>
    <mergeCell ref="B3698:C3698"/>
    <mergeCell ref="D3698:H3698"/>
    <mergeCell ref="B3699:C3699"/>
    <mergeCell ref="E3699:F3699"/>
    <mergeCell ref="G3699:H3699"/>
    <mergeCell ref="B3700:C3700"/>
    <mergeCell ref="D3700:H3700"/>
    <mergeCell ref="B3701:C3701"/>
    <mergeCell ref="D3701:H3701"/>
    <mergeCell ref="B3702:C3702"/>
    <mergeCell ref="D3702:H3702"/>
    <mergeCell ref="B3703:C3703"/>
    <mergeCell ref="D3703:H3703"/>
    <mergeCell ref="B3704:C3704"/>
    <mergeCell ref="D3704:H3704"/>
    <mergeCell ref="B3705:C3705"/>
    <mergeCell ref="D3705:H3705"/>
    <mergeCell ref="B3706:C3706"/>
    <mergeCell ref="E3706:G3706"/>
    <mergeCell ref="B3707:C3707"/>
    <mergeCell ref="B3709:F3709"/>
    <mergeCell ref="G3709:H3709"/>
    <mergeCell ref="B3710:D3710"/>
    <mergeCell ref="E3710:F3710"/>
    <mergeCell ref="F3711:F3712"/>
    <mergeCell ref="B3726:H3726"/>
    <mergeCell ref="B3727:H3728"/>
    <mergeCell ref="B3730:D3730"/>
    <mergeCell ref="B3746:C3746"/>
    <mergeCell ref="D3746:H3746"/>
    <mergeCell ref="B3747:C3747"/>
    <mergeCell ref="E3747:F3747"/>
    <mergeCell ref="G3747:H3747"/>
    <mergeCell ref="B3748:C3748"/>
    <mergeCell ref="D3748:H3748"/>
    <mergeCell ref="B3749:C3749"/>
    <mergeCell ref="D3749:H3749"/>
    <mergeCell ref="B3750:C3750"/>
    <mergeCell ref="D3750:H3750"/>
    <mergeCell ref="B3751:C3751"/>
    <mergeCell ref="D3751:H3751"/>
    <mergeCell ref="B3752:C3752"/>
    <mergeCell ref="D3752:H3752"/>
    <mergeCell ref="B3753:C3753"/>
    <mergeCell ref="D3753:H3753"/>
    <mergeCell ref="B3754:C3754"/>
    <mergeCell ref="E3754:G3754"/>
    <mergeCell ref="B3755:C3755"/>
    <mergeCell ref="B3757:F3757"/>
    <mergeCell ref="G3757:H3757"/>
    <mergeCell ref="B3758:D3758"/>
    <mergeCell ref="E3758:F3758"/>
    <mergeCell ref="F3759:F3760"/>
    <mergeCell ref="B3774:H3774"/>
    <mergeCell ref="B3775:H3776"/>
    <mergeCell ref="B3778:D3778"/>
    <mergeCell ref="B3794:C3794"/>
    <mergeCell ref="D3794:H3794"/>
    <mergeCell ref="B3795:C3795"/>
    <mergeCell ref="E3795:F3795"/>
    <mergeCell ref="G3795:H3795"/>
    <mergeCell ref="B3796:C3796"/>
    <mergeCell ref="D3796:H3796"/>
    <mergeCell ref="B3797:C3797"/>
    <mergeCell ref="D3797:H3797"/>
    <mergeCell ref="B3798:C3798"/>
    <mergeCell ref="D3798:H3798"/>
    <mergeCell ref="B3799:C3799"/>
    <mergeCell ref="D3799:H3799"/>
    <mergeCell ref="B3800:C3800"/>
    <mergeCell ref="D3800:H3800"/>
    <mergeCell ref="B3801:C3801"/>
    <mergeCell ref="D3801:H3801"/>
    <mergeCell ref="B3802:C3802"/>
    <mergeCell ref="E3802:G3802"/>
    <mergeCell ref="B3803:C3803"/>
    <mergeCell ref="B3805:F3805"/>
    <mergeCell ref="G3805:H3805"/>
    <mergeCell ref="B3806:D3806"/>
    <mergeCell ref="E3806:F3806"/>
    <mergeCell ref="F3807:F3808"/>
    <mergeCell ref="B3822:H3822"/>
    <mergeCell ref="B3823:H3824"/>
    <mergeCell ref="B3826:D3826"/>
    <mergeCell ref="B3842:C3842"/>
    <mergeCell ref="D3842:H3842"/>
    <mergeCell ref="B3843:C3843"/>
    <mergeCell ref="E3843:F3843"/>
    <mergeCell ref="G3843:H3843"/>
    <mergeCell ref="B3844:C3844"/>
    <mergeCell ref="D3844:H3844"/>
    <mergeCell ref="B3845:C3845"/>
    <mergeCell ref="D3845:H3845"/>
    <mergeCell ref="B3846:C3846"/>
    <mergeCell ref="D3846:H3846"/>
    <mergeCell ref="B3847:C3847"/>
    <mergeCell ref="D3847:H3847"/>
    <mergeCell ref="B3848:C3848"/>
    <mergeCell ref="D3848:H3848"/>
    <mergeCell ref="B3849:C3849"/>
    <mergeCell ref="D3849:H3849"/>
    <mergeCell ref="B3850:C3850"/>
    <mergeCell ref="E3850:G3850"/>
    <mergeCell ref="B3851:C3851"/>
    <mergeCell ref="B3853:F3853"/>
    <mergeCell ref="G3853:H3853"/>
    <mergeCell ref="B3854:D3854"/>
    <mergeCell ref="E3854:F3854"/>
    <mergeCell ref="F3855:F3856"/>
    <mergeCell ref="B3870:H3870"/>
    <mergeCell ref="B3871:H3872"/>
    <mergeCell ref="B3874:D3874"/>
    <mergeCell ref="B3890:C3890"/>
    <mergeCell ref="D3890:H3890"/>
    <mergeCell ref="B3891:C3891"/>
    <mergeCell ref="E3891:F3891"/>
    <mergeCell ref="G3891:H3891"/>
    <mergeCell ref="B3892:C3892"/>
    <mergeCell ref="D3892:H3892"/>
    <mergeCell ref="B3893:C3893"/>
    <mergeCell ref="D3893:H3893"/>
    <mergeCell ref="B3894:C3894"/>
    <mergeCell ref="D3894:H3894"/>
    <mergeCell ref="B3895:C3895"/>
    <mergeCell ref="D3895:H3895"/>
    <mergeCell ref="B3896:C3896"/>
    <mergeCell ref="D3896:H3896"/>
    <mergeCell ref="B3897:C3897"/>
    <mergeCell ref="D3897:H3897"/>
    <mergeCell ref="B3898:C3898"/>
    <mergeCell ref="E3898:G3898"/>
    <mergeCell ref="B3899:C3899"/>
    <mergeCell ref="B3901:F3901"/>
    <mergeCell ref="G3901:H3901"/>
    <mergeCell ref="B3902:D3902"/>
    <mergeCell ref="E3902:F3902"/>
    <mergeCell ref="F3903:F3904"/>
    <mergeCell ref="B3918:H3918"/>
    <mergeCell ref="B3919:H3920"/>
    <mergeCell ref="B3922:D3922"/>
    <mergeCell ref="B3938:C3938"/>
    <mergeCell ref="D3938:H3938"/>
    <mergeCell ref="B3939:C3939"/>
    <mergeCell ref="E3939:F3939"/>
    <mergeCell ref="G3939:H3939"/>
    <mergeCell ref="B3940:C3940"/>
    <mergeCell ref="D3940:H3940"/>
    <mergeCell ref="B3941:C3941"/>
    <mergeCell ref="D3941:H3941"/>
    <mergeCell ref="B3942:C3942"/>
    <mergeCell ref="D3942:H3942"/>
    <mergeCell ref="B3943:C3943"/>
    <mergeCell ref="D3943:H3943"/>
    <mergeCell ref="B3944:C3944"/>
    <mergeCell ref="D3944:H3944"/>
    <mergeCell ref="B3945:C3945"/>
    <mergeCell ref="D3945:H3945"/>
    <mergeCell ref="B3946:C3946"/>
    <mergeCell ref="E3946:G3946"/>
    <mergeCell ref="B3947:C3947"/>
    <mergeCell ref="B3949:F3949"/>
    <mergeCell ref="G3949:H3949"/>
    <mergeCell ref="B3950:D3950"/>
    <mergeCell ref="E3950:F3950"/>
    <mergeCell ref="F3951:F3952"/>
    <mergeCell ref="B3966:H3966"/>
    <mergeCell ref="B3967:H3968"/>
    <mergeCell ref="B3970:D3970"/>
    <mergeCell ref="B2450:C2450"/>
    <mergeCell ref="D2450:H2450"/>
    <mergeCell ref="B2451:C2451"/>
    <mergeCell ref="E2451:F2451"/>
    <mergeCell ref="G2451:H2451"/>
    <mergeCell ref="B2452:C2452"/>
    <mergeCell ref="D2452:H2452"/>
    <mergeCell ref="B2453:C2453"/>
    <mergeCell ref="D2453:H2453"/>
    <mergeCell ref="B2454:C2454"/>
    <mergeCell ref="D2454:H2454"/>
    <mergeCell ref="B2455:C2455"/>
    <mergeCell ref="D2455:H2455"/>
    <mergeCell ref="B2456:C2456"/>
    <mergeCell ref="D2456:H2456"/>
    <mergeCell ref="B2457:C2457"/>
    <mergeCell ref="D2457:H2457"/>
    <mergeCell ref="B2458:C2458"/>
    <mergeCell ref="E2458:G2458"/>
    <mergeCell ref="B2459:C2459"/>
    <mergeCell ref="B2461:F2461"/>
    <mergeCell ref="G2461:H2461"/>
    <mergeCell ref="B2462:D2462"/>
    <mergeCell ref="E2462:F2462"/>
    <mergeCell ref="F2463:F2464"/>
    <mergeCell ref="B2478:H2478"/>
    <mergeCell ref="B2479:H2480"/>
    <mergeCell ref="B2482:D2482"/>
    <mergeCell ref="B2498:C2498"/>
    <mergeCell ref="D2498:H2498"/>
    <mergeCell ref="B2499:C2499"/>
    <mergeCell ref="E2499:F2499"/>
    <mergeCell ref="G2499:H2499"/>
    <mergeCell ref="B2500:C2500"/>
    <mergeCell ref="D2500:H2500"/>
    <mergeCell ref="B2501:C2501"/>
    <mergeCell ref="D2501:H2501"/>
    <mergeCell ref="B2502:C2502"/>
    <mergeCell ref="D2502:H2502"/>
    <mergeCell ref="B2503:C2503"/>
    <mergeCell ref="D2503:H2503"/>
    <mergeCell ref="B2504:C2504"/>
    <mergeCell ref="D2504:H2504"/>
    <mergeCell ref="B2505:C2505"/>
    <mergeCell ref="D2505:H2505"/>
    <mergeCell ref="B2506:C2506"/>
    <mergeCell ref="E2506:G2506"/>
    <mergeCell ref="B2507:C2507"/>
    <mergeCell ref="B2509:F2509"/>
    <mergeCell ref="G2509:H2509"/>
    <mergeCell ref="B2510:D2510"/>
    <mergeCell ref="E2510:F2510"/>
    <mergeCell ref="F2511:F2512"/>
    <mergeCell ref="B2526:H2526"/>
    <mergeCell ref="B2527:H2528"/>
    <mergeCell ref="B2530:D2530"/>
    <mergeCell ref="B2546:C2546"/>
    <mergeCell ref="D2546:H2546"/>
    <mergeCell ref="B2547:C2547"/>
    <mergeCell ref="E2547:F2547"/>
    <mergeCell ref="G2547:H2547"/>
    <mergeCell ref="B2548:C2548"/>
    <mergeCell ref="D2548:H2548"/>
    <mergeCell ref="B2549:C2549"/>
    <mergeCell ref="D2549:H2549"/>
    <mergeCell ref="B2550:C2550"/>
    <mergeCell ref="D2550:H2550"/>
    <mergeCell ref="B2551:C2551"/>
    <mergeCell ref="D2551:H2551"/>
    <mergeCell ref="B2552:C2552"/>
    <mergeCell ref="D2552:H2552"/>
    <mergeCell ref="B2553:C2553"/>
    <mergeCell ref="D2553:H2553"/>
    <mergeCell ref="B2554:C2554"/>
    <mergeCell ref="E2554:G2554"/>
    <mergeCell ref="B2555:C2555"/>
    <mergeCell ref="B2557:F2557"/>
    <mergeCell ref="G2557:H2557"/>
    <mergeCell ref="B2558:D2558"/>
    <mergeCell ref="E2558:F2558"/>
    <mergeCell ref="F2559:F2560"/>
    <mergeCell ref="B2574:H2574"/>
    <mergeCell ref="B2575:H2576"/>
    <mergeCell ref="B2578:D2578"/>
    <mergeCell ref="B2594:C2594"/>
    <mergeCell ref="D2594:H2594"/>
    <mergeCell ref="B2595:C2595"/>
    <mergeCell ref="E2595:F2595"/>
    <mergeCell ref="G2595:H2595"/>
    <mergeCell ref="B2596:C2596"/>
    <mergeCell ref="D2596:H2596"/>
    <mergeCell ref="B2597:C2597"/>
    <mergeCell ref="D2597:H2597"/>
    <mergeCell ref="B2598:C2598"/>
    <mergeCell ref="D2598:H2598"/>
    <mergeCell ref="B2599:C2599"/>
    <mergeCell ref="D2599:H2599"/>
    <mergeCell ref="B2600:C2600"/>
    <mergeCell ref="D2600:H2600"/>
    <mergeCell ref="B2601:C2601"/>
    <mergeCell ref="D2601:H2601"/>
    <mergeCell ref="B2602:C2602"/>
    <mergeCell ref="E2602:G2602"/>
    <mergeCell ref="B2603:C2603"/>
    <mergeCell ref="B2605:F2605"/>
    <mergeCell ref="G2605:H2605"/>
    <mergeCell ref="B2606:D2606"/>
    <mergeCell ref="E2606:F2606"/>
    <mergeCell ref="F2607:F2608"/>
    <mergeCell ref="B2622:H2622"/>
    <mergeCell ref="B2623:H2624"/>
    <mergeCell ref="B2626:D2626"/>
    <mergeCell ref="B2642:C2642"/>
    <mergeCell ref="D2642:H2642"/>
    <mergeCell ref="B2643:C2643"/>
    <mergeCell ref="E2643:F2643"/>
    <mergeCell ref="G2643:H2643"/>
    <mergeCell ref="B2644:C2644"/>
    <mergeCell ref="D2644:H2644"/>
    <mergeCell ref="B2645:C2645"/>
    <mergeCell ref="D2645:H2645"/>
    <mergeCell ref="B2646:C2646"/>
    <mergeCell ref="D2646:H2646"/>
    <mergeCell ref="B2647:C2647"/>
    <mergeCell ref="D2647:H2647"/>
    <mergeCell ref="B2648:C2648"/>
    <mergeCell ref="D2648:H2648"/>
    <mergeCell ref="B2649:C2649"/>
    <mergeCell ref="D2649:H2649"/>
    <mergeCell ref="B2650:C2650"/>
    <mergeCell ref="E2650:G2650"/>
    <mergeCell ref="B2651:C2651"/>
    <mergeCell ref="B2653:F2653"/>
    <mergeCell ref="G2653:H2653"/>
    <mergeCell ref="B2654:D2654"/>
    <mergeCell ref="E2654:F2654"/>
    <mergeCell ref="F2655:F2656"/>
    <mergeCell ref="B2670:H2670"/>
    <mergeCell ref="B2671:H2672"/>
    <mergeCell ref="B2674:D2674"/>
    <mergeCell ref="B2690:C2690"/>
    <mergeCell ref="D2690:H2690"/>
    <mergeCell ref="B2691:C2691"/>
    <mergeCell ref="E2691:F2691"/>
    <mergeCell ref="G2691:H2691"/>
    <mergeCell ref="B2692:C2692"/>
    <mergeCell ref="D2692:H2692"/>
    <mergeCell ref="B2693:C2693"/>
    <mergeCell ref="D2693:H2693"/>
    <mergeCell ref="B2694:C2694"/>
    <mergeCell ref="D2694:H2694"/>
    <mergeCell ref="B2695:C2695"/>
    <mergeCell ref="D2695:H2695"/>
    <mergeCell ref="B2696:C2696"/>
    <mergeCell ref="D2696:H2696"/>
    <mergeCell ref="B2697:C2697"/>
    <mergeCell ref="D2697:H2697"/>
    <mergeCell ref="B2698:C2698"/>
    <mergeCell ref="E2698:G2698"/>
    <mergeCell ref="B2699:C2699"/>
    <mergeCell ref="B2701:F2701"/>
    <mergeCell ref="G2701:H2701"/>
    <mergeCell ref="B2702:D2702"/>
    <mergeCell ref="E2702:F2702"/>
    <mergeCell ref="F2703:F2704"/>
    <mergeCell ref="B2718:H2718"/>
    <mergeCell ref="B2719:H2720"/>
    <mergeCell ref="B2722:D2722"/>
    <mergeCell ref="B2738:C2738"/>
    <mergeCell ref="D2738:H2738"/>
    <mergeCell ref="B2739:C2739"/>
    <mergeCell ref="E2739:F2739"/>
    <mergeCell ref="G2739:H2739"/>
    <mergeCell ref="B2740:C2740"/>
    <mergeCell ref="D2740:H2740"/>
    <mergeCell ref="B2741:C2741"/>
    <mergeCell ref="D2741:H2741"/>
    <mergeCell ref="B2742:C2742"/>
    <mergeCell ref="D2742:H2742"/>
    <mergeCell ref="B2743:C2743"/>
    <mergeCell ref="D2743:H2743"/>
    <mergeCell ref="B2744:C2744"/>
    <mergeCell ref="D2744:H2744"/>
    <mergeCell ref="B2745:C2745"/>
    <mergeCell ref="D2745:H2745"/>
    <mergeCell ref="B2746:C2746"/>
    <mergeCell ref="E2746:G2746"/>
    <mergeCell ref="B2747:C2747"/>
    <mergeCell ref="B2749:F2749"/>
    <mergeCell ref="G2749:H2749"/>
    <mergeCell ref="B2750:D2750"/>
    <mergeCell ref="E2750:F2750"/>
    <mergeCell ref="F2751:F2752"/>
    <mergeCell ref="B2766:H2766"/>
    <mergeCell ref="B2767:H2768"/>
    <mergeCell ref="B2770:D2770"/>
    <mergeCell ref="B2786:C2786"/>
    <mergeCell ref="D2786:H2786"/>
    <mergeCell ref="B2787:C2787"/>
    <mergeCell ref="E2787:F2787"/>
    <mergeCell ref="G2787:H2787"/>
    <mergeCell ref="B2788:C2788"/>
    <mergeCell ref="D2788:H2788"/>
    <mergeCell ref="B2789:C2789"/>
    <mergeCell ref="D2789:H2789"/>
    <mergeCell ref="B2790:C2790"/>
    <mergeCell ref="D2790:H2790"/>
    <mergeCell ref="B2791:C2791"/>
    <mergeCell ref="D2791:H2791"/>
    <mergeCell ref="B2792:C2792"/>
    <mergeCell ref="D2792:H2792"/>
    <mergeCell ref="B2793:C2793"/>
    <mergeCell ref="D2793:H2793"/>
    <mergeCell ref="B2794:C2794"/>
    <mergeCell ref="E2794:G2794"/>
    <mergeCell ref="B2795:C2795"/>
    <mergeCell ref="B2797:F2797"/>
    <mergeCell ref="G2797:H2797"/>
    <mergeCell ref="B2798:D2798"/>
    <mergeCell ref="E2798:F2798"/>
    <mergeCell ref="F2799:F2800"/>
    <mergeCell ref="B2814:H2814"/>
    <mergeCell ref="B2815:H2816"/>
    <mergeCell ref="B2818:D2818"/>
    <mergeCell ref="B2834:C2834"/>
    <mergeCell ref="D2834:H2834"/>
    <mergeCell ref="B2835:C2835"/>
    <mergeCell ref="E2835:F2835"/>
    <mergeCell ref="G2835:H2835"/>
    <mergeCell ref="B2836:C2836"/>
    <mergeCell ref="D2836:H2836"/>
    <mergeCell ref="B2837:C2837"/>
    <mergeCell ref="D2837:H2837"/>
    <mergeCell ref="B2838:C2838"/>
    <mergeCell ref="D2838:H2838"/>
    <mergeCell ref="B2839:C2839"/>
    <mergeCell ref="D2839:H2839"/>
    <mergeCell ref="B2840:C2840"/>
    <mergeCell ref="D2840:H2840"/>
    <mergeCell ref="B2841:C2841"/>
    <mergeCell ref="D2841:H2841"/>
    <mergeCell ref="B2842:C2842"/>
    <mergeCell ref="E2842:G2842"/>
    <mergeCell ref="B2843:C2843"/>
    <mergeCell ref="B2845:F2845"/>
    <mergeCell ref="G2845:H2845"/>
    <mergeCell ref="B2846:D2846"/>
    <mergeCell ref="E2846:F2846"/>
    <mergeCell ref="F2847:F2848"/>
    <mergeCell ref="B2862:H2862"/>
    <mergeCell ref="B2863:H2864"/>
    <mergeCell ref="B2866:D2866"/>
    <mergeCell ref="B2882:C2882"/>
    <mergeCell ref="D2882:H2882"/>
    <mergeCell ref="B2883:C2883"/>
    <mergeCell ref="E2883:F2883"/>
    <mergeCell ref="G2883:H2883"/>
    <mergeCell ref="B2884:C2884"/>
    <mergeCell ref="D2884:H2884"/>
    <mergeCell ref="B2885:C2885"/>
    <mergeCell ref="D2885:H2885"/>
    <mergeCell ref="B2886:C2886"/>
    <mergeCell ref="D2886:H2886"/>
    <mergeCell ref="B2887:C2887"/>
    <mergeCell ref="D2887:H2887"/>
    <mergeCell ref="B2888:C2888"/>
    <mergeCell ref="D2888:H2888"/>
    <mergeCell ref="B2889:C2889"/>
    <mergeCell ref="D2889:H2889"/>
    <mergeCell ref="B2890:C2890"/>
    <mergeCell ref="E2890:G2890"/>
    <mergeCell ref="B2891:C2891"/>
    <mergeCell ref="B2893:F2893"/>
    <mergeCell ref="G2893:H2893"/>
    <mergeCell ref="B2894:D2894"/>
    <mergeCell ref="E2894:F2894"/>
    <mergeCell ref="F2895:F2896"/>
    <mergeCell ref="B2910:H2910"/>
    <mergeCell ref="B2911:H2912"/>
    <mergeCell ref="B2914:D2914"/>
    <mergeCell ref="B2930:C2930"/>
    <mergeCell ref="D2930:H2930"/>
    <mergeCell ref="B2931:C2931"/>
    <mergeCell ref="E2931:F2931"/>
    <mergeCell ref="G2931:H2931"/>
    <mergeCell ref="B2932:C2932"/>
    <mergeCell ref="D2932:H2932"/>
    <mergeCell ref="B2933:C2933"/>
    <mergeCell ref="D2933:H2933"/>
    <mergeCell ref="B2934:C2934"/>
    <mergeCell ref="D2934:H2934"/>
    <mergeCell ref="B2935:C2935"/>
    <mergeCell ref="D2935:H2935"/>
    <mergeCell ref="B2936:C2936"/>
    <mergeCell ref="D2936:H2936"/>
    <mergeCell ref="B2937:C2937"/>
    <mergeCell ref="D2937:H2937"/>
    <mergeCell ref="B2938:C2938"/>
    <mergeCell ref="E2938:G2938"/>
    <mergeCell ref="B2939:C2939"/>
    <mergeCell ref="B2941:F2941"/>
    <mergeCell ref="G2941:H2941"/>
    <mergeCell ref="B2942:D2942"/>
    <mergeCell ref="E2942:F2942"/>
    <mergeCell ref="F2943:F2944"/>
    <mergeCell ref="B2958:H2958"/>
    <mergeCell ref="B2959:H2960"/>
    <mergeCell ref="B2962:D2962"/>
    <mergeCell ref="B2978:C2978"/>
    <mergeCell ref="D2978:H2978"/>
    <mergeCell ref="B2979:C2979"/>
    <mergeCell ref="E2979:F2979"/>
    <mergeCell ref="G2979:H2979"/>
    <mergeCell ref="B2980:C2980"/>
    <mergeCell ref="D2980:H2980"/>
    <mergeCell ref="B2981:C2981"/>
    <mergeCell ref="D2981:H2981"/>
    <mergeCell ref="B2982:C2982"/>
    <mergeCell ref="D2982:H2982"/>
    <mergeCell ref="B2983:C2983"/>
    <mergeCell ref="D2983:H2983"/>
    <mergeCell ref="B2984:C2984"/>
    <mergeCell ref="D2984:H2984"/>
    <mergeCell ref="B2985:C2985"/>
    <mergeCell ref="D2985:H2985"/>
    <mergeCell ref="B2986:C2986"/>
    <mergeCell ref="E2986:G2986"/>
    <mergeCell ref="B2987:C2987"/>
    <mergeCell ref="B2989:F2989"/>
    <mergeCell ref="G2989:H2989"/>
    <mergeCell ref="B2990:D2990"/>
    <mergeCell ref="E2990:F2990"/>
    <mergeCell ref="F2991:F2992"/>
    <mergeCell ref="B3006:H3006"/>
    <mergeCell ref="B3007:H3008"/>
    <mergeCell ref="B3010:D3010"/>
    <mergeCell ref="B3026:C3026"/>
    <mergeCell ref="D3026:H3026"/>
    <mergeCell ref="B3027:C3027"/>
    <mergeCell ref="E3027:F3027"/>
    <mergeCell ref="G3027:H3027"/>
    <mergeCell ref="B3028:C3028"/>
    <mergeCell ref="D3028:H3028"/>
    <mergeCell ref="B3029:C3029"/>
    <mergeCell ref="D3029:H3029"/>
    <mergeCell ref="B3030:C3030"/>
    <mergeCell ref="D3030:H3030"/>
    <mergeCell ref="B3031:C3031"/>
    <mergeCell ref="D3031:H3031"/>
    <mergeCell ref="B3032:C3032"/>
    <mergeCell ref="D3032:H3032"/>
    <mergeCell ref="B3033:C3033"/>
    <mergeCell ref="D3033:H3033"/>
    <mergeCell ref="B3034:C3034"/>
    <mergeCell ref="E3034:G3034"/>
    <mergeCell ref="B3035:C3035"/>
    <mergeCell ref="B3037:F3037"/>
    <mergeCell ref="G3037:H3037"/>
    <mergeCell ref="B3038:D3038"/>
    <mergeCell ref="E3038:F3038"/>
    <mergeCell ref="F3039:F3040"/>
    <mergeCell ref="B3054:H3054"/>
    <mergeCell ref="B3055:H3056"/>
    <mergeCell ref="B3058:D3058"/>
    <mergeCell ref="B3074:C3074"/>
    <mergeCell ref="D3074:H3074"/>
    <mergeCell ref="B3075:C3075"/>
    <mergeCell ref="E3075:F3075"/>
    <mergeCell ref="G3075:H3075"/>
    <mergeCell ref="B3076:C3076"/>
    <mergeCell ref="D3076:H3076"/>
    <mergeCell ref="B3077:C3077"/>
    <mergeCell ref="D3077:H3077"/>
    <mergeCell ref="B3078:C3078"/>
    <mergeCell ref="D3078:H3078"/>
    <mergeCell ref="B3129:C3129"/>
    <mergeCell ref="D3129:H3129"/>
    <mergeCell ref="B3079:C3079"/>
    <mergeCell ref="D3079:H3079"/>
    <mergeCell ref="B3080:C3080"/>
    <mergeCell ref="D3080:H3080"/>
    <mergeCell ref="B3081:C3081"/>
    <mergeCell ref="D3081:H3081"/>
    <mergeCell ref="B3082:C3082"/>
    <mergeCell ref="E3082:G3082"/>
    <mergeCell ref="B3083:C3083"/>
    <mergeCell ref="B3085:F3085"/>
    <mergeCell ref="G3085:H3085"/>
    <mergeCell ref="B3086:D3086"/>
    <mergeCell ref="E3086:F3086"/>
    <mergeCell ref="F3087:F3088"/>
    <mergeCell ref="B3102:H3102"/>
    <mergeCell ref="B3103:H3104"/>
    <mergeCell ref="B3106:D3106"/>
    <mergeCell ref="B3182:D3182"/>
    <mergeCell ref="E3182:F3182"/>
    <mergeCell ref="B3130:C3130"/>
    <mergeCell ref="E3130:G3130"/>
    <mergeCell ref="B3131:C3131"/>
    <mergeCell ref="B3133:F3133"/>
    <mergeCell ref="G3133:H3133"/>
    <mergeCell ref="B3134:D3134"/>
    <mergeCell ref="E3134:F3134"/>
    <mergeCell ref="F3135:F3136"/>
    <mergeCell ref="B3150:H3150"/>
    <mergeCell ref="B3151:H3152"/>
    <mergeCell ref="B3154:D3154"/>
    <mergeCell ref="B3170:C3170"/>
    <mergeCell ref="D3170:H3170"/>
    <mergeCell ref="B3171:C3171"/>
    <mergeCell ref="E3171:F3171"/>
    <mergeCell ref="G3171:H3171"/>
    <mergeCell ref="B3172:C3172"/>
    <mergeCell ref="D3172:H3172"/>
    <mergeCell ref="B2047:H2048"/>
    <mergeCell ref="B2050:D2050"/>
    <mergeCell ref="B3173:C3173"/>
    <mergeCell ref="D3173:H3173"/>
    <mergeCell ref="B3174:C3174"/>
    <mergeCell ref="D3174:H3174"/>
    <mergeCell ref="B3175:C3175"/>
    <mergeCell ref="D3175:H3175"/>
    <mergeCell ref="B3176:C3176"/>
    <mergeCell ref="D3176:H3176"/>
    <mergeCell ref="B3177:C3177"/>
    <mergeCell ref="D3177:H3177"/>
    <mergeCell ref="B3178:C3178"/>
    <mergeCell ref="E3178:G3178"/>
    <mergeCell ref="B3179:C3179"/>
    <mergeCell ref="B3181:F3181"/>
    <mergeCell ref="G3181:H3181"/>
    <mergeCell ref="B3122:C3122"/>
    <mergeCell ref="D3122:H3122"/>
    <mergeCell ref="B3123:C3123"/>
    <mergeCell ref="E3123:F3123"/>
    <mergeCell ref="G3123:H3123"/>
    <mergeCell ref="B3124:C3124"/>
    <mergeCell ref="D3124:H3124"/>
    <mergeCell ref="B3125:C3125"/>
    <mergeCell ref="D3125:H3125"/>
    <mergeCell ref="B3126:C3126"/>
    <mergeCell ref="D3126:H3126"/>
    <mergeCell ref="B3127:C3127"/>
    <mergeCell ref="D3127:H3127"/>
    <mergeCell ref="B3128:C3128"/>
    <mergeCell ref="D3128:H3128"/>
    <mergeCell ref="B1977:C1977"/>
    <mergeCell ref="D1977:H1977"/>
    <mergeCell ref="F3183:F3184"/>
    <mergeCell ref="B3198:H3198"/>
    <mergeCell ref="B3199:H3200"/>
    <mergeCell ref="B3202:D3202"/>
    <mergeCell ref="B2018:C2018"/>
    <mergeCell ref="D2018:H2018"/>
    <mergeCell ref="B2019:C2019"/>
    <mergeCell ref="E2019:F2019"/>
    <mergeCell ref="G2019:H2019"/>
    <mergeCell ref="B2020:C2020"/>
    <mergeCell ref="D2020:H2020"/>
    <mergeCell ref="B2021:C2021"/>
    <mergeCell ref="D2021:H2021"/>
    <mergeCell ref="B2022:C2022"/>
    <mergeCell ref="D2022:H2022"/>
    <mergeCell ref="B2023:C2023"/>
    <mergeCell ref="D2023:H2023"/>
    <mergeCell ref="B2024:C2024"/>
    <mergeCell ref="D2024:H2024"/>
    <mergeCell ref="B2025:C2025"/>
    <mergeCell ref="D2025:H2025"/>
    <mergeCell ref="B2026:C2026"/>
    <mergeCell ref="E2026:G2026"/>
    <mergeCell ref="B2027:C2027"/>
    <mergeCell ref="B2029:F2029"/>
    <mergeCell ref="G2029:H2029"/>
    <mergeCell ref="B2030:D2030"/>
    <mergeCell ref="E2030:F2030"/>
    <mergeCell ref="F2031:F2032"/>
    <mergeCell ref="B2046:H2046"/>
    <mergeCell ref="E1930:G1930"/>
    <mergeCell ref="B1931:C1931"/>
    <mergeCell ref="B1933:F1933"/>
    <mergeCell ref="B1970:C1970"/>
    <mergeCell ref="D1970:H1970"/>
    <mergeCell ref="B1971:C1971"/>
    <mergeCell ref="E1971:F1971"/>
    <mergeCell ref="G1971:H1971"/>
    <mergeCell ref="B1972:C1972"/>
    <mergeCell ref="D1972:H1972"/>
    <mergeCell ref="B1973:C1973"/>
    <mergeCell ref="D1973:H1973"/>
    <mergeCell ref="B1974:C1974"/>
    <mergeCell ref="D1974:H1974"/>
    <mergeCell ref="B1975:C1975"/>
    <mergeCell ref="D1975:H1975"/>
    <mergeCell ref="B1976:C1976"/>
    <mergeCell ref="D1976:H1976"/>
    <mergeCell ref="B1886:D1886"/>
    <mergeCell ref="E1886:F1886"/>
    <mergeCell ref="F1887:F1888"/>
    <mergeCell ref="B1978:C1978"/>
    <mergeCell ref="E1978:G1978"/>
    <mergeCell ref="B1979:C1979"/>
    <mergeCell ref="B1981:F1981"/>
    <mergeCell ref="G1981:H1981"/>
    <mergeCell ref="B1982:D1982"/>
    <mergeCell ref="E1982:F1982"/>
    <mergeCell ref="F1983:F1984"/>
    <mergeCell ref="B1998:H1998"/>
    <mergeCell ref="B1999:H2000"/>
    <mergeCell ref="B2002:D2002"/>
    <mergeCell ref="B1922:C1922"/>
    <mergeCell ref="D1922:H1922"/>
    <mergeCell ref="B1923:C1923"/>
    <mergeCell ref="E1923:F1923"/>
    <mergeCell ref="G1923:H1923"/>
    <mergeCell ref="B1924:C1924"/>
    <mergeCell ref="D1924:H1924"/>
    <mergeCell ref="B1925:C1925"/>
    <mergeCell ref="D1925:H1925"/>
    <mergeCell ref="B1926:C1926"/>
    <mergeCell ref="D1926:H1926"/>
    <mergeCell ref="B1927:C1927"/>
    <mergeCell ref="D1927:H1927"/>
    <mergeCell ref="B1928:C1928"/>
    <mergeCell ref="D1928:H1928"/>
    <mergeCell ref="B1929:C1929"/>
    <mergeCell ref="D1929:H1929"/>
    <mergeCell ref="B1930:C1930"/>
    <mergeCell ref="B1902:H1902"/>
    <mergeCell ref="B1903:H1904"/>
    <mergeCell ref="B1906:D1906"/>
    <mergeCell ref="G1933:H1933"/>
    <mergeCell ref="B1934:D1934"/>
    <mergeCell ref="E1934:F1934"/>
    <mergeCell ref="F1935:F1936"/>
    <mergeCell ref="B1950:H1950"/>
    <mergeCell ref="B1951:H1952"/>
    <mergeCell ref="B1954:D1954"/>
    <mergeCell ref="B1874:C1874"/>
    <mergeCell ref="D1874:H1874"/>
    <mergeCell ref="B1875:C1875"/>
    <mergeCell ref="E1875:F1875"/>
    <mergeCell ref="G1875:H1875"/>
    <mergeCell ref="B1876:C1876"/>
    <mergeCell ref="D1876:H1876"/>
    <mergeCell ref="B1877:C1877"/>
    <mergeCell ref="D1877:H1877"/>
    <mergeCell ref="B1878:C1878"/>
    <mergeCell ref="D1878:H1878"/>
    <mergeCell ref="B1879:C1879"/>
    <mergeCell ref="D1879:H1879"/>
    <mergeCell ref="B1880:C1880"/>
    <mergeCell ref="D1880:H1880"/>
    <mergeCell ref="B1881:C1881"/>
    <mergeCell ref="D1881:H1881"/>
    <mergeCell ref="B1882:C1882"/>
    <mergeCell ref="E1882:G1882"/>
    <mergeCell ref="B1883:C1883"/>
    <mergeCell ref="B1885:F1885"/>
    <mergeCell ref="G1885:H1885"/>
    <mergeCell ref="B4754:C4754"/>
    <mergeCell ref="D4754:H4754"/>
    <mergeCell ref="B4755:C4755"/>
    <mergeCell ref="E4755:F4755"/>
    <mergeCell ref="G4755:H4755"/>
    <mergeCell ref="B4756:C4756"/>
    <mergeCell ref="D4756:H4756"/>
    <mergeCell ref="B4757:C4757"/>
    <mergeCell ref="D4757:H4757"/>
    <mergeCell ref="B4758:C4758"/>
    <mergeCell ref="D4758:H4758"/>
    <mergeCell ref="B4759:C4759"/>
    <mergeCell ref="D4759:H4759"/>
    <mergeCell ref="B4760:C4760"/>
    <mergeCell ref="D4760:H4760"/>
    <mergeCell ref="B4761:C4761"/>
    <mergeCell ref="D4761:H4761"/>
    <mergeCell ref="B4762:C4762"/>
    <mergeCell ref="E4762:G4762"/>
    <mergeCell ref="B4763:C4763"/>
    <mergeCell ref="B4765:F4765"/>
    <mergeCell ref="G4765:H4765"/>
    <mergeCell ref="B4766:D4766"/>
    <mergeCell ref="E4766:F4766"/>
    <mergeCell ref="F4767:F4768"/>
    <mergeCell ref="B4782:H4782"/>
    <mergeCell ref="B4783:H4784"/>
    <mergeCell ref="B4786:D4786"/>
    <mergeCell ref="B9986:C9986"/>
    <mergeCell ref="D9986:H9986"/>
    <mergeCell ref="B9987:C9987"/>
    <mergeCell ref="E9987:F9987"/>
    <mergeCell ref="G9987:H9987"/>
    <mergeCell ref="B9988:C9988"/>
    <mergeCell ref="D9988:H9988"/>
    <mergeCell ref="B9890:C9890"/>
    <mergeCell ref="D9890:H9890"/>
    <mergeCell ref="B9891:C9891"/>
    <mergeCell ref="E9891:F9891"/>
    <mergeCell ref="G9891:H9891"/>
    <mergeCell ref="B9892:C9892"/>
    <mergeCell ref="D9892:H9892"/>
    <mergeCell ref="B9893:C9893"/>
    <mergeCell ref="D9893:H9893"/>
    <mergeCell ref="B9894:C9894"/>
    <mergeCell ref="D9894:H9894"/>
    <mergeCell ref="B9895:C9895"/>
    <mergeCell ref="D9895:H9895"/>
    <mergeCell ref="B9896:C9896"/>
    <mergeCell ref="B9989:C9989"/>
    <mergeCell ref="D9989:H9989"/>
    <mergeCell ref="B9990:C9990"/>
    <mergeCell ref="D9990:H9990"/>
    <mergeCell ref="B9991:C9991"/>
    <mergeCell ref="D9991:H9991"/>
    <mergeCell ref="B9992:C9992"/>
    <mergeCell ref="D9992:H9992"/>
    <mergeCell ref="B9993:C9993"/>
    <mergeCell ref="D9993:H9993"/>
    <mergeCell ref="B9994:C9994"/>
    <mergeCell ref="E9994:G9994"/>
    <mergeCell ref="B9995:C9995"/>
    <mergeCell ref="B9997:F9997"/>
    <mergeCell ref="G9997:H9997"/>
    <mergeCell ref="B9998:D9998"/>
    <mergeCell ref="E9998:F9998"/>
    <mergeCell ref="F9999:F10000"/>
    <mergeCell ref="B10014:H10014"/>
    <mergeCell ref="B10015:H10016"/>
    <mergeCell ref="B10018:D10018"/>
    <mergeCell ref="B9938:C9938"/>
    <mergeCell ref="D9938:H9938"/>
    <mergeCell ref="B9939:C9939"/>
    <mergeCell ref="E9939:F9939"/>
    <mergeCell ref="G9939:H9939"/>
    <mergeCell ref="B9940:C9940"/>
    <mergeCell ref="D9940:H9940"/>
    <mergeCell ref="B9941:C9941"/>
    <mergeCell ref="D9941:H9941"/>
    <mergeCell ref="B9942:C9942"/>
    <mergeCell ref="D9942:H9942"/>
    <mergeCell ref="B9943:C9943"/>
    <mergeCell ref="D9943:H9943"/>
    <mergeCell ref="B9944:C9944"/>
    <mergeCell ref="D9944:H9944"/>
    <mergeCell ref="B9945:C9945"/>
    <mergeCell ref="D9945:H9945"/>
    <mergeCell ref="B9946:C9946"/>
    <mergeCell ref="E9946:G9946"/>
    <mergeCell ref="B9947:C9947"/>
    <mergeCell ref="B9949:F9949"/>
    <mergeCell ref="G9949:H9949"/>
    <mergeCell ref="B9950:D9950"/>
    <mergeCell ref="E9950:F9950"/>
    <mergeCell ref="F9951:F9952"/>
    <mergeCell ref="B9966:H9966"/>
    <mergeCell ref="B9967:H9968"/>
    <mergeCell ref="B9970:D9970"/>
    <mergeCell ref="D9896:H9896"/>
    <mergeCell ref="B9897:C9897"/>
    <mergeCell ref="D9897:H9897"/>
    <mergeCell ref="B9898:C9898"/>
    <mergeCell ref="E9898:G9898"/>
    <mergeCell ref="B9899:C9899"/>
    <mergeCell ref="B9901:F9901"/>
    <mergeCell ref="G9901:H9901"/>
    <mergeCell ref="B9902:D9902"/>
    <mergeCell ref="E9902:F9902"/>
    <mergeCell ref="F9903:F9904"/>
    <mergeCell ref="B9918:H9918"/>
    <mergeCell ref="B9919:H9920"/>
    <mergeCell ref="B9922:D9922"/>
    <mergeCell ref="B9842:C9842"/>
    <mergeCell ref="D9842:H9842"/>
    <mergeCell ref="B9843:C9843"/>
    <mergeCell ref="E9843:F9843"/>
    <mergeCell ref="G9843:H9843"/>
    <mergeCell ref="B9844:C9844"/>
    <mergeCell ref="D9844:H9844"/>
    <mergeCell ref="B9845:C9845"/>
    <mergeCell ref="D9845:H9845"/>
    <mergeCell ref="B9846:C9846"/>
    <mergeCell ref="D9846:H9846"/>
    <mergeCell ref="B9847:C9847"/>
    <mergeCell ref="D9847:H9847"/>
    <mergeCell ref="B9848:C9848"/>
    <mergeCell ref="D9848:H9848"/>
    <mergeCell ref="B9849:C9849"/>
    <mergeCell ref="D9849:H9849"/>
    <mergeCell ref="B9850:C9850"/>
    <mergeCell ref="E9850:G9850"/>
    <mergeCell ref="B9851:C9851"/>
    <mergeCell ref="B9853:F9853"/>
    <mergeCell ref="G9853:H9853"/>
    <mergeCell ref="B9854:D9854"/>
    <mergeCell ref="E9854:F9854"/>
    <mergeCell ref="F9855:F9856"/>
    <mergeCell ref="B9870:H9870"/>
    <mergeCell ref="B9871:H9872"/>
    <mergeCell ref="B9874:D9874"/>
    <mergeCell ref="B9794:C9794"/>
    <mergeCell ref="D9794:H9794"/>
    <mergeCell ref="B9795:C9795"/>
    <mergeCell ref="E9795:F9795"/>
    <mergeCell ref="G9795:H9795"/>
    <mergeCell ref="B9796:C9796"/>
    <mergeCell ref="D9796:H9796"/>
    <mergeCell ref="B9797:C9797"/>
    <mergeCell ref="D9797:H9797"/>
    <mergeCell ref="B9798:C9798"/>
    <mergeCell ref="D9798:H9798"/>
    <mergeCell ref="B9799:C9799"/>
    <mergeCell ref="D9799:H9799"/>
    <mergeCell ref="B9800:C9800"/>
    <mergeCell ref="D9800:H9800"/>
    <mergeCell ref="B9801:C9801"/>
    <mergeCell ref="D9801:H9801"/>
    <mergeCell ref="B9802:C9802"/>
    <mergeCell ref="E9802:G9802"/>
    <mergeCell ref="B9803:C9803"/>
    <mergeCell ref="B9805:F9805"/>
    <mergeCell ref="G9805:H9805"/>
    <mergeCell ref="B9806:D9806"/>
    <mergeCell ref="E9806:F9806"/>
    <mergeCell ref="F9807:F9808"/>
    <mergeCell ref="B9822:H9822"/>
    <mergeCell ref="B9823:H9824"/>
    <mergeCell ref="B9826:D9826"/>
    <mergeCell ref="B9746:C9746"/>
    <mergeCell ref="D9746:H9746"/>
    <mergeCell ref="B9747:C9747"/>
    <mergeCell ref="E9747:F9747"/>
    <mergeCell ref="G9747:H9747"/>
    <mergeCell ref="B9748:C9748"/>
    <mergeCell ref="D9748:H9748"/>
    <mergeCell ref="B9749:C9749"/>
    <mergeCell ref="D9749:H9749"/>
    <mergeCell ref="B9750:C9750"/>
    <mergeCell ref="D9750:H9750"/>
    <mergeCell ref="B9751:C9751"/>
    <mergeCell ref="D9751:H9751"/>
    <mergeCell ref="B9752:C9752"/>
    <mergeCell ref="D9752:H9752"/>
    <mergeCell ref="B9753:C9753"/>
    <mergeCell ref="D9753:H9753"/>
    <mergeCell ref="B9754:C9754"/>
    <mergeCell ref="E9754:G9754"/>
    <mergeCell ref="B9755:C9755"/>
    <mergeCell ref="B9757:F9757"/>
    <mergeCell ref="G9757:H9757"/>
    <mergeCell ref="B9758:D9758"/>
    <mergeCell ref="E9758:F9758"/>
    <mergeCell ref="F9759:F9760"/>
    <mergeCell ref="B9774:H9774"/>
    <mergeCell ref="B9775:H9776"/>
    <mergeCell ref="B9778:D9778"/>
    <mergeCell ref="B9698:C9698"/>
    <mergeCell ref="D9698:H9698"/>
    <mergeCell ref="B9699:C9699"/>
    <mergeCell ref="E9699:F9699"/>
    <mergeCell ref="G9699:H9699"/>
    <mergeCell ref="B9700:C9700"/>
    <mergeCell ref="D9700:H9700"/>
    <mergeCell ref="B9701:C9701"/>
    <mergeCell ref="D9701:H9701"/>
    <mergeCell ref="B9702:C9702"/>
    <mergeCell ref="D9702:H9702"/>
    <mergeCell ref="B9703:C9703"/>
    <mergeCell ref="D9703:H9703"/>
    <mergeCell ref="B9704:C9704"/>
    <mergeCell ref="D9704:H9704"/>
    <mergeCell ref="B9705:C9705"/>
    <mergeCell ref="D9705:H9705"/>
    <mergeCell ref="B9706:C9706"/>
    <mergeCell ref="E9706:G9706"/>
    <mergeCell ref="B9707:C9707"/>
    <mergeCell ref="B9709:F9709"/>
    <mergeCell ref="G9709:H9709"/>
    <mergeCell ref="B9710:D9710"/>
    <mergeCell ref="E9710:F9710"/>
    <mergeCell ref="F9711:F9712"/>
    <mergeCell ref="B9726:H9726"/>
    <mergeCell ref="B9727:H9728"/>
    <mergeCell ref="B9730:D9730"/>
    <mergeCell ref="B9314:C9314"/>
    <mergeCell ref="D9314:H9314"/>
    <mergeCell ref="B9315:C9315"/>
    <mergeCell ref="E9315:F9315"/>
    <mergeCell ref="G9315:H9315"/>
    <mergeCell ref="B9316:C9316"/>
    <mergeCell ref="D9316:H9316"/>
    <mergeCell ref="B9317:C9317"/>
    <mergeCell ref="D9317:H9317"/>
    <mergeCell ref="B9318:C9318"/>
    <mergeCell ref="D9318:H9318"/>
    <mergeCell ref="B9319:C9319"/>
    <mergeCell ref="D9319:H9319"/>
    <mergeCell ref="B9320:C9320"/>
    <mergeCell ref="D9320:H9320"/>
    <mergeCell ref="B9321:C9321"/>
    <mergeCell ref="D9321:H9321"/>
    <mergeCell ref="B9322:C9322"/>
    <mergeCell ref="E9322:G9322"/>
    <mergeCell ref="B9323:C9323"/>
    <mergeCell ref="B9325:F9325"/>
    <mergeCell ref="G9325:H9325"/>
    <mergeCell ref="B9326:D9326"/>
    <mergeCell ref="E9326:F9326"/>
    <mergeCell ref="F9327:F9328"/>
    <mergeCell ref="B9342:H9342"/>
    <mergeCell ref="B9343:H9344"/>
    <mergeCell ref="B9346:D9346"/>
    <mergeCell ref="B9362:C9362"/>
    <mergeCell ref="D9362:H9362"/>
    <mergeCell ref="B9363:C9363"/>
    <mergeCell ref="E9363:F9363"/>
    <mergeCell ref="G9363:H9363"/>
    <mergeCell ref="B9364:C9364"/>
    <mergeCell ref="D9364:H9364"/>
    <mergeCell ref="B9365:C9365"/>
    <mergeCell ref="D9365:H9365"/>
    <mergeCell ref="B9366:C9366"/>
    <mergeCell ref="D9366:H9366"/>
    <mergeCell ref="B9367:C9367"/>
    <mergeCell ref="D9367:H9367"/>
    <mergeCell ref="B9368:C9368"/>
    <mergeCell ref="D9368:H9368"/>
    <mergeCell ref="B9369:C9369"/>
    <mergeCell ref="D9369:H9369"/>
    <mergeCell ref="B9370:C9370"/>
    <mergeCell ref="E9370:G9370"/>
    <mergeCell ref="B9371:C9371"/>
    <mergeCell ref="B9373:F9373"/>
    <mergeCell ref="G9373:H9373"/>
    <mergeCell ref="B9374:D9374"/>
    <mergeCell ref="E9374:F9374"/>
    <mergeCell ref="F9375:F9376"/>
    <mergeCell ref="B9390:H9390"/>
    <mergeCell ref="B9391:H9392"/>
    <mergeCell ref="B9394:D9394"/>
    <mergeCell ref="B9410:C9410"/>
    <mergeCell ref="D9410:H9410"/>
    <mergeCell ref="B9411:C9411"/>
    <mergeCell ref="E9411:F9411"/>
    <mergeCell ref="G9411:H9411"/>
    <mergeCell ref="B9412:C9412"/>
    <mergeCell ref="D9412:H9412"/>
    <mergeCell ref="B9413:C9413"/>
    <mergeCell ref="D9413:H9413"/>
    <mergeCell ref="B9414:C9414"/>
    <mergeCell ref="D9414:H9414"/>
    <mergeCell ref="B9415:C9415"/>
    <mergeCell ref="D9415:H9415"/>
    <mergeCell ref="B9416:C9416"/>
    <mergeCell ref="D9416:H9416"/>
    <mergeCell ref="B9417:C9417"/>
    <mergeCell ref="D9417:H9417"/>
    <mergeCell ref="B9418:C9418"/>
    <mergeCell ref="E9418:G9418"/>
    <mergeCell ref="B9419:C9419"/>
    <mergeCell ref="B9421:F9421"/>
    <mergeCell ref="G9421:H9421"/>
    <mergeCell ref="B9422:D9422"/>
    <mergeCell ref="E9422:F9422"/>
    <mergeCell ref="F9423:F9424"/>
    <mergeCell ref="B9438:H9438"/>
    <mergeCell ref="B9439:H9440"/>
    <mergeCell ref="B9442:D9442"/>
    <mergeCell ref="B9458:C9458"/>
    <mergeCell ref="D9458:H9458"/>
    <mergeCell ref="B9459:C9459"/>
    <mergeCell ref="E9459:F9459"/>
    <mergeCell ref="G9459:H9459"/>
    <mergeCell ref="B9460:C9460"/>
    <mergeCell ref="D9460:H9460"/>
    <mergeCell ref="B9461:C9461"/>
    <mergeCell ref="D9461:H9461"/>
    <mergeCell ref="B9462:C9462"/>
    <mergeCell ref="D9462:H9462"/>
    <mergeCell ref="B9463:C9463"/>
    <mergeCell ref="D9463:H9463"/>
    <mergeCell ref="B9464:C9464"/>
    <mergeCell ref="D9464:H9464"/>
    <mergeCell ref="B9465:C9465"/>
    <mergeCell ref="D9465:H9465"/>
    <mergeCell ref="B9466:C9466"/>
    <mergeCell ref="E9466:G9466"/>
    <mergeCell ref="B9467:C9467"/>
    <mergeCell ref="B9469:F9469"/>
    <mergeCell ref="G9469:H9469"/>
    <mergeCell ref="B9470:D9470"/>
    <mergeCell ref="E9470:F9470"/>
    <mergeCell ref="F9471:F9472"/>
    <mergeCell ref="B9486:H9486"/>
    <mergeCell ref="B9487:H9488"/>
    <mergeCell ref="B9490:D9490"/>
    <mergeCell ref="B9506:C9506"/>
    <mergeCell ref="D9506:H9506"/>
    <mergeCell ref="B9507:C9507"/>
    <mergeCell ref="E9507:F9507"/>
    <mergeCell ref="G9507:H9507"/>
    <mergeCell ref="B9508:C9508"/>
    <mergeCell ref="D9508:H9508"/>
    <mergeCell ref="B9509:C9509"/>
    <mergeCell ref="D9509:H9509"/>
    <mergeCell ref="B9510:C9510"/>
    <mergeCell ref="D9510:H9510"/>
    <mergeCell ref="B9511:C9511"/>
    <mergeCell ref="D9511:H9511"/>
    <mergeCell ref="B9512:C9512"/>
    <mergeCell ref="D9512:H9512"/>
    <mergeCell ref="B9513:C9513"/>
    <mergeCell ref="D9513:H9513"/>
    <mergeCell ref="B9514:C9514"/>
    <mergeCell ref="E9514:G9514"/>
    <mergeCell ref="B9515:C9515"/>
    <mergeCell ref="B9517:F9517"/>
    <mergeCell ref="G9517:H9517"/>
    <mergeCell ref="B9518:D9518"/>
    <mergeCell ref="E9518:F9518"/>
    <mergeCell ref="F9519:F9520"/>
    <mergeCell ref="B9534:H9534"/>
    <mergeCell ref="B9535:H9536"/>
    <mergeCell ref="B9538:D9538"/>
    <mergeCell ref="B9554:C9554"/>
    <mergeCell ref="D9554:H9554"/>
    <mergeCell ref="B9555:C9555"/>
    <mergeCell ref="E9555:F9555"/>
    <mergeCell ref="G9555:H9555"/>
    <mergeCell ref="B9556:C9556"/>
    <mergeCell ref="D9556:H9556"/>
    <mergeCell ref="B9557:C9557"/>
    <mergeCell ref="D9557:H9557"/>
    <mergeCell ref="B9558:C9558"/>
    <mergeCell ref="D9558:H9558"/>
    <mergeCell ref="B9559:C9559"/>
    <mergeCell ref="D9559:H9559"/>
    <mergeCell ref="B9560:C9560"/>
    <mergeCell ref="D9560:H9560"/>
    <mergeCell ref="B9561:C9561"/>
    <mergeCell ref="D9561:H9561"/>
    <mergeCell ref="B9562:C9562"/>
    <mergeCell ref="E9562:G9562"/>
    <mergeCell ref="B9563:C9563"/>
    <mergeCell ref="B9565:F9565"/>
    <mergeCell ref="G9565:H9565"/>
    <mergeCell ref="B9566:D9566"/>
    <mergeCell ref="E9566:F9566"/>
    <mergeCell ref="F9567:F9568"/>
    <mergeCell ref="B9582:H9582"/>
    <mergeCell ref="B9583:H9584"/>
    <mergeCell ref="B9586:D9586"/>
    <mergeCell ref="B9602:C9602"/>
    <mergeCell ref="D9602:H9602"/>
    <mergeCell ref="B9603:C9603"/>
    <mergeCell ref="E9603:F9603"/>
    <mergeCell ref="G9603:H9603"/>
    <mergeCell ref="B9604:C9604"/>
    <mergeCell ref="D9604:H9604"/>
    <mergeCell ref="B9605:C9605"/>
    <mergeCell ref="D9605:H9605"/>
    <mergeCell ref="B9606:C9606"/>
    <mergeCell ref="D9606:H9606"/>
    <mergeCell ref="B9607:C9607"/>
    <mergeCell ref="D9607:H9607"/>
    <mergeCell ref="B9608:C9608"/>
    <mergeCell ref="D9608:H9608"/>
    <mergeCell ref="B9609:C9609"/>
    <mergeCell ref="D9609:H9609"/>
    <mergeCell ref="B9610:C9610"/>
    <mergeCell ref="E9610:G9610"/>
    <mergeCell ref="B9611:C9611"/>
    <mergeCell ref="B9613:F9613"/>
    <mergeCell ref="G9613:H9613"/>
    <mergeCell ref="B9614:D9614"/>
    <mergeCell ref="E9614:F9614"/>
    <mergeCell ref="F9615:F9616"/>
    <mergeCell ref="B9630:H9630"/>
    <mergeCell ref="B9631:H9632"/>
    <mergeCell ref="B9634:D9634"/>
    <mergeCell ref="B9650:C9650"/>
    <mergeCell ref="D9650:H9650"/>
    <mergeCell ref="B9651:C9651"/>
    <mergeCell ref="E9651:F9651"/>
    <mergeCell ref="G9651:H9651"/>
    <mergeCell ref="B9652:C9652"/>
    <mergeCell ref="D9652:H9652"/>
    <mergeCell ref="B9653:C9653"/>
    <mergeCell ref="D9653:H9653"/>
    <mergeCell ref="B9654:C9654"/>
    <mergeCell ref="D9654:H9654"/>
    <mergeCell ref="B9655:C9655"/>
    <mergeCell ref="D9655:H9655"/>
    <mergeCell ref="B9656:C9656"/>
    <mergeCell ref="D9656:H9656"/>
    <mergeCell ref="B9657:C9657"/>
    <mergeCell ref="D9657:H9657"/>
    <mergeCell ref="B9658:C9658"/>
    <mergeCell ref="E9658:G9658"/>
    <mergeCell ref="B9659:C9659"/>
    <mergeCell ref="B9661:F9661"/>
    <mergeCell ref="G9661:H9661"/>
    <mergeCell ref="B9662:D9662"/>
    <mergeCell ref="E9662:F9662"/>
    <mergeCell ref="F9663:F9664"/>
    <mergeCell ref="B9678:H9678"/>
    <mergeCell ref="B9679:H9680"/>
    <mergeCell ref="B9682:D9682"/>
    <mergeCell ref="B8930:C8930"/>
    <mergeCell ref="D8930:H8930"/>
    <mergeCell ref="B8931:C8931"/>
    <mergeCell ref="E8931:F8931"/>
    <mergeCell ref="G8931:H8931"/>
    <mergeCell ref="B8932:C8932"/>
    <mergeCell ref="D8932:H8932"/>
    <mergeCell ref="B8933:C8933"/>
    <mergeCell ref="D8933:H8933"/>
    <mergeCell ref="B8934:C8934"/>
    <mergeCell ref="D8934:H8934"/>
    <mergeCell ref="B8935:C8935"/>
    <mergeCell ref="D8935:H8935"/>
    <mergeCell ref="B8936:C8936"/>
    <mergeCell ref="D8936:H8936"/>
    <mergeCell ref="B8937:C8937"/>
    <mergeCell ref="D8937:H8937"/>
    <mergeCell ref="B8938:C8938"/>
    <mergeCell ref="E8938:G8938"/>
    <mergeCell ref="B8939:C8939"/>
    <mergeCell ref="B8941:F8941"/>
    <mergeCell ref="G8941:H8941"/>
    <mergeCell ref="B8942:D8942"/>
    <mergeCell ref="E8942:F8942"/>
    <mergeCell ref="F8943:F8944"/>
    <mergeCell ref="B8958:H8958"/>
    <mergeCell ref="B8959:H8960"/>
    <mergeCell ref="B8962:D8962"/>
    <mergeCell ref="B8978:C8978"/>
    <mergeCell ref="D8978:H8978"/>
    <mergeCell ref="B8979:C8979"/>
    <mergeCell ref="E8979:F8979"/>
    <mergeCell ref="G8979:H8979"/>
    <mergeCell ref="B8980:C8980"/>
    <mergeCell ref="D8980:H8980"/>
    <mergeCell ref="B8981:C8981"/>
    <mergeCell ref="D8981:H8981"/>
    <mergeCell ref="B8982:C8982"/>
    <mergeCell ref="D8982:H8982"/>
    <mergeCell ref="B8983:C8983"/>
    <mergeCell ref="D8983:H8983"/>
    <mergeCell ref="B8984:C8984"/>
    <mergeCell ref="D8984:H8984"/>
    <mergeCell ref="B8985:C8985"/>
    <mergeCell ref="D8985:H8985"/>
    <mergeCell ref="B8986:C8986"/>
    <mergeCell ref="E8986:G8986"/>
    <mergeCell ref="B8987:C8987"/>
    <mergeCell ref="B8989:F8989"/>
    <mergeCell ref="G8989:H8989"/>
    <mergeCell ref="B8990:D8990"/>
    <mergeCell ref="E8990:F8990"/>
    <mergeCell ref="F8991:F8992"/>
    <mergeCell ref="B9006:H9006"/>
    <mergeCell ref="B9007:H9008"/>
    <mergeCell ref="B9010:D9010"/>
    <mergeCell ref="B9026:C9026"/>
    <mergeCell ref="D9026:H9026"/>
    <mergeCell ref="B9027:C9027"/>
    <mergeCell ref="E9027:F9027"/>
    <mergeCell ref="G9027:H9027"/>
    <mergeCell ref="B9028:C9028"/>
    <mergeCell ref="D9028:H9028"/>
    <mergeCell ref="B9029:C9029"/>
    <mergeCell ref="D9029:H9029"/>
    <mergeCell ref="B9030:C9030"/>
    <mergeCell ref="D9030:H9030"/>
    <mergeCell ref="B9031:C9031"/>
    <mergeCell ref="D9031:H9031"/>
    <mergeCell ref="B9032:C9032"/>
    <mergeCell ref="D9032:H9032"/>
    <mergeCell ref="B9033:C9033"/>
    <mergeCell ref="D9033:H9033"/>
    <mergeCell ref="B9034:C9034"/>
    <mergeCell ref="E9034:G9034"/>
    <mergeCell ref="B9035:C9035"/>
    <mergeCell ref="B9037:F9037"/>
    <mergeCell ref="G9037:H9037"/>
    <mergeCell ref="B9038:D9038"/>
    <mergeCell ref="E9038:F9038"/>
    <mergeCell ref="F9039:F9040"/>
    <mergeCell ref="B9054:H9054"/>
    <mergeCell ref="B9055:H9056"/>
    <mergeCell ref="B9058:D9058"/>
    <mergeCell ref="B9074:C9074"/>
    <mergeCell ref="D9074:H9074"/>
    <mergeCell ref="B9075:C9075"/>
    <mergeCell ref="E9075:F9075"/>
    <mergeCell ref="G9075:H9075"/>
    <mergeCell ref="B9076:C9076"/>
    <mergeCell ref="D9076:H9076"/>
    <mergeCell ref="B9077:C9077"/>
    <mergeCell ref="D9077:H9077"/>
    <mergeCell ref="B9078:C9078"/>
    <mergeCell ref="D9078:H9078"/>
    <mergeCell ref="B9079:C9079"/>
    <mergeCell ref="D9079:H9079"/>
    <mergeCell ref="B9080:C9080"/>
    <mergeCell ref="D9080:H9080"/>
    <mergeCell ref="B9081:C9081"/>
    <mergeCell ref="D9081:H9081"/>
    <mergeCell ref="B9082:C9082"/>
    <mergeCell ref="E9082:G9082"/>
    <mergeCell ref="B9083:C9083"/>
    <mergeCell ref="B9085:F9085"/>
    <mergeCell ref="G9085:H9085"/>
    <mergeCell ref="B9086:D9086"/>
    <mergeCell ref="E9086:F9086"/>
    <mergeCell ref="F9087:F9088"/>
    <mergeCell ref="B9102:H9102"/>
    <mergeCell ref="B9103:H9104"/>
    <mergeCell ref="B9106:D9106"/>
    <mergeCell ref="B9122:C9122"/>
    <mergeCell ref="D9122:H9122"/>
    <mergeCell ref="B9123:C9123"/>
    <mergeCell ref="E9123:F9123"/>
    <mergeCell ref="G9123:H9123"/>
    <mergeCell ref="B9124:C9124"/>
    <mergeCell ref="D9124:H9124"/>
    <mergeCell ref="B9125:C9125"/>
    <mergeCell ref="D9125:H9125"/>
    <mergeCell ref="B9126:C9126"/>
    <mergeCell ref="D9126:H9126"/>
    <mergeCell ref="B9127:C9127"/>
    <mergeCell ref="D9127:H9127"/>
    <mergeCell ref="B9128:C9128"/>
    <mergeCell ref="D9128:H9128"/>
    <mergeCell ref="B9129:C9129"/>
    <mergeCell ref="D9129:H9129"/>
    <mergeCell ref="B9130:C9130"/>
    <mergeCell ref="E9130:G9130"/>
    <mergeCell ref="B9131:C9131"/>
    <mergeCell ref="B9133:F9133"/>
    <mergeCell ref="G9133:H9133"/>
    <mergeCell ref="B9134:D9134"/>
    <mergeCell ref="E9134:F9134"/>
    <mergeCell ref="F9135:F9136"/>
    <mergeCell ref="B9150:H9150"/>
    <mergeCell ref="B9151:H9152"/>
    <mergeCell ref="B9154:D9154"/>
    <mergeCell ref="B9170:C9170"/>
    <mergeCell ref="D9170:H9170"/>
    <mergeCell ref="B9171:C9171"/>
    <mergeCell ref="E9171:F9171"/>
    <mergeCell ref="G9171:H9171"/>
    <mergeCell ref="B9172:C9172"/>
    <mergeCell ref="D9172:H9172"/>
    <mergeCell ref="B9173:C9173"/>
    <mergeCell ref="D9173:H9173"/>
    <mergeCell ref="B9174:C9174"/>
    <mergeCell ref="D9174:H9174"/>
    <mergeCell ref="B9175:C9175"/>
    <mergeCell ref="D9175:H9175"/>
    <mergeCell ref="B9176:C9176"/>
    <mergeCell ref="D9176:H9176"/>
    <mergeCell ref="B9177:C9177"/>
    <mergeCell ref="D9177:H9177"/>
    <mergeCell ref="B9178:C9178"/>
    <mergeCell ref="E9178:G9178"/>
    <mergeCell ref="B9179:C9179"/>
    <mergeCell ref="B9181:F9181"/>
    <mergeCell ref="G9181:H9181"/>
    <mergeCell ref="B9182:D9182"/>
    <mergeCell ref="E9182:F9182"/>
    <mergeCell ref="F9183:F9184"/>
    <mergeCell ref="B9198:H9198"/>
    <mergeCell ref="B9199:H9200"/>
    <mergeCell ref="B9202:D9202"/>
    <mergeCell ref="B9218:C9218"/>
    <mergeCell ref="D9218:H9218"/>
    <mergeCell ref="B9219:C9219"/>
    <mergeCell ref="E9219:F9219"/>
    <mergeCell ref="G9219:H9219"/>
    <mergeCell ref="B9220:C9220"/>
    <mergeCell ref="D9220:H9220"/>
    <mergeCell ref="B9221:C9221"/>
    <mergeCell ref="D9221:H9221"/>
    <mergeCell ref="B9222:C9222"/>
    <mergeCell ref="D9222:H9222"/>
    <mergeCell ref="B9223:C9223"/>
    <mergeCell ref="D9223:H9223"/>
    <mergeCell ref="B9224:C9224"/>
    <mergeCell ref="D9224:H9224"/>
    <mergeCell ref="B9225:C9225"/>
    <mergeCell ref="D9225:H9225"/>
    <mergeCell ref="B9226:C9226"/>
    <mergeCell ref="E9226:G9226"/>
    <mergeCell ref="B9227:C9227"/>
    <mergeCell ref="B9229:F9229"/>
    <mergeCell ref="G9229:H9229"/>
    <mergeCell ref="B9230:D9230"/>
    <mergeCell ref="E9230:F9230"/>
    <mergeCell ref="F9231:F9232"/>
    <mergeCell ref="B9246:H9246"/>
    <mergeCell ref="B9247:H9248"/>
    <mergeCell ref="B9250:D9250"/>
    <mergeCell ref="B9266:C9266"/>
    <mergeCell ref="D9266:H9266"/>
    <mergeCell ref="B9267:C9267"/>
    <mergeCell ref="E9267:F9267"/>
    <mergeCell ref="G9267:H9267"/>
    <mergeCell ref="B9268:C9268"/>
    <mergeCell ref="D9268:H9268"/>
    <mergeCell ref="B9269:C9269"/>
    <mergeCell ref="D9269:H9269"/>
    <mergeCell ref="B9270:C9270"/>
    <mergeCell ref="D9270:H9270"/>
    <mergeCell ref="B9271:C9271"/>
    <mergeCell ref="D9271:H9271"/>
    <mergeCell ref="B9272:C9272"/>
    <mergeCell ref="D9272:H9272"/>
    <mergeCell ref="B9273:C9273"/>
    <mergeCell ref="D9273:H9273"/>
    <mergeCell ref="B9274:C9274"/>
    <mergeCell ref="E9274:G9274"/>
    <mergeCell ref="B9275:C9275"/>
    <mergeCell ref="B9277:F9277"/>
    <mergeCell ref="G9277:H9277"/>
    <mergeCell ref="B9278:D9278"/>
    <mergeCell ref="E9278:F9278"/>
    <mergeCell ref="F9279:F9280"/>
    <mergeCell ref="B9294:H9294"/>
    <mergeCell ref="B9295:H9296"/>
    <mergeCell ref="B9298:D9298"/>
    <mergeCell ref="B4802:C4802"/>
    <mergeCell ref="D4802:H4802"/>
    <mergeCell ref="B4803:C4803"/>
    <mergeCell ref="E4803:F4803"/>
    <mergeCell ref="G4803:H4803"/>
    <mergeCell ref="B4804:C4804"/>
    <mergeCell ref="D4804:H4804"/>
    <mergeCell ref="B4805:C4805"/>
    <mergeCell ref="D4805:H4805"/>
    <mergeCell ref="B4806:C4806"/>
    <mergeCell ref="D4806:H4806"/>
    <mergeCell ref="B4807:C4807"/>
    <mergeCell ref="D4807:H4807"/>
    <mergeCell ref="B4808:C4808"/>
    <mergeCell ref="D4808:H4808"/>
    <mergeCell ref="B4809:C4809"/>
    <mergeCell ref="D4809:H4809"/>
    <mergeCell ref="B4810:C4810"/>
    <mergeCell ref="E4810:G4810"/>
    <mergeCell ref="B4811:C4811"/>
    <mergeCell ref="B4813:F4813"/>
    <mergeCell ref="G4813:H4813"/>
    <mergeCell ref="B4814:D4814"/>
    <mergeCell ref="E4814:F4814"/>
    <mergeCell ref="F4815:F4816"/>
    <mergeCell ref="B4830:H4830"/>
    <mergeCell ref="B4831:H4832"/>
    <mergeCell ref="B4834:D4834"/>
    <mergeCell ref="B4850:C4850"/>
    <mergeCell ref="D4850:H4850"/>
    <mergeCell ref="B4851:C4851"/>
    <mergeCell ref="E4851:F4851"/>
    <mergeCell ref="G4851:H4851"/>
    <mergeCell ref="B4852:C4852"/>
    <mergeCell ref="D4852:H4852"/>
    <mergeCell ref="B4853:C4853"/>
    <mergeCell ref="D4853:H4853"/>
    <mergeCell ref="B4854:C4854"/>
    <mergeCell ref="D4854:H4854"/>
    <mergeCell ref="B4855:C4855"/>
    <mergeCell ref="D4855:H4855"/>
    <mergeCell ref="B4856:C4856"/>
    <mergeCell ref="D4856:H4856"/>
    <mergeCell ref="B4857:C4857"/>
    <mergeCell ref="D4857:H4857"/>
    <mergeCell ref="B4858:C4858"/>
    <mergeCell ref="E4858:G4858"/>
    <mergeCell ref="B4859:C4859"/>
    <mergeCell ref="B4861:F4861"/>
    <mergeCell ref="G4861:H4861"/>
    <mergeCell ref="B4862:D4862"/>
    <mergeCell ref="E4862:F4862"/>
    <mergeCell ref="F4863:F4864"/>
    <mergeCell ref="B4878:H4878"/>
    <mergeCell ref="B4879:H4880"/>
    <mergeCell ref="B4882:D4882"/>
    <mergeCell ref="B4898:C4898"/>
    <mergeCell ref="D4898:H4898"/>
    <mergeCell ref="B4899:C4899"/>
    <mergeCell ref="E4899:F4899"/>
    <mergeCell ref="G4899:H4899"/>
    <mergeCell ref="B4900:C4900"/>
    <mergeCell ref="D4900:H4900"/>
    <mergeCell ref="B4901:C4901"/>
    <mergeCell ref="D4901:H4901"/>
    <mergeCell ref="B4902:C4902"/>
    <mergeCell ref="D4902:H4902"/>
    <mergeCell ref="B4903:C4903"/>
    <mergeCell ref="D4903:H4903"/>
    <mergeCell ref="B4904:C4904"/>
    <mergeCell ref="D4904:H4904"/>
    <mergeCell ref="B4905:C4905"/>
    <mergeCell ref="D4905:H4905"/>
    <mergeCell ref="B4906:C4906"/>
    <mergeCell ref="E4906:G4906"/>
    <mergeCell ref="B4907:C4907"/>
    <mergeCell ref="B4909:F4909"/>
    <mergeCell ref="G4909:H4909"/>
    <mergeCell ref="B4910:D4910"/>
    <mergeCell ref="E4910:F4910"/>
    <mergeCell ref="F4911:F4912"/>
    <mergeCell ref="B4926:H4926"/>
    <mergeCell ref="B4927:H4928"/>
    <mergeCell ref="B4930:D4930"/>
    <mergeCell ref="B4946:C4946"/>
    <mergeCell ref="D4946:H4946"/>
    <mergeCell ref="B4947:C4947"/>
    <mergeCell ref="E4947:F4947"/>
    <mergeCell ref="G4947:H4947"/>
    <mergeCell ref="B4948:C4948"/>
    <mergeCell ref="D4948:H4948"/>
    <mergeCell ref="B4949:C4949"/>
    <mergeCell ref="D4949:H4949"/>
    <mergeCell ref="B4950:C4950"/>
    <mergeCell ref="D4950:H4950"/>
    <mergeCell ref="B4951:C4951"/>
    <mergeCell ref="D4951:H4951"/>
    <mergeCell ref="B4952:C4952"/>
    <mergeCell ref="D4952:H4952"/>
    <mergeCell ref="B4953:C4953"/>
    <mergeCell ref="D4953:H4953"/>
    <mergeCell ref="B4954:C4954"/>
    <mergeCell ref="E4954:G4954"/>
    <mergeCell ref="B4955:C4955"/>
    <mergeCell ref="B4957:F4957"/>
    <mergeCell ref="G4957:H4957"/>
    <mergeCell ref="B4958:D4958"/>
    <mergeCell ref="E4958:F4958"/>
    <mergeCell ref="F4959:F4960"/>
    <mergeCell ref="B4974:H4974"/>
    <mergeCell ref="B4975:H4976"/>
    <mergeCell ref="B4978:D4978"/>
    <mergeCell ref="B4994:C4994"/>
    <mergeCell ref="D4994:H4994"/>
    <mergeCell ref="B4995:C4995"/>
    <mergeCell ref="E4995:F4995"/>
    <mergeCell ref="G4995:H4995"/>
    <mergeCell ref="B4996:C4996"/>
    <mergeCell ref="D4996:H4996"/>
    <mergeCell ref="B4997:C4997"/>
    <mergeCell ref="D4997:H4997"/>
    <mergeCell ref="B4998:C4998"/>
    <mergeCell ref="D4998:H4998"/>
    <mergeCell ref="B4999:C4999"/>
    <mergeCell ref="D4999:H4999"/>
    <mergeCell ref="B5000:C5000"/>
    <mergeCell ref="D5000:H5000"/>
    <mergeCell ref="B5001:C5001"/>
    <mergeCell ref="D5001:H5001"/>
    <mergeCell ref="B5002:C5002"/>
    <mergeCell ref="E5002:G5002"/>
    <mergeCell ref="B5003:C5003"/>
    <mergeCell ref="B5005:F5005"/>
    <mergeCell ref="G5005:H5005"/>
    <mergeCell ref="B5006:D5006"/>
    <mergeCell ref="E5006:F5006"/>
    <mergeCell ref="F5007:F5008"/>
    <mergeCell ref="B5022:H5022"/>
    <mergeCell ref="B5023:H5024"/>
    <mergeCell ref="B5026:D5026"/>
    <mergeCell ref="B5042:C5042"/>
    <mergeCell ref="D5042:H5042"/>
    <mergeCell ref="B5043:C5043"/>
    <mergeCell ref="E5043:F5043"/>
    <mergeCell ref="G5043:H5043"/>
    <mergeCell ref="B5044:C5044"/>
    <mergeCell ref="D5044:H5044"/>
    <mergeCell ref="B5045:C5045"/>
    <mergeCell ref="D5045:H5045"/>
    <mergeCell ref="B5046:C5046"/>
    <mergeCell ref="D5046:H5046"/>
    <mergeCell ref="B5047:C5047"/>
    <mergeCell ref="D5047:H5047"/>
    <mergeCell ref="B5048:C5048"/>
    <mergeCell ref="D5048:H5048"/>
    <mergeCell ref="B5049:C5049"/>
    <mergeCell ref="D5049:H5049"/>
    <mergeCell ref="B5050:C5050"/>
    <mergeCell ref="E5050:G5050"/>
    <mergeCell ref="B5051:C5051"/>
    <mergeCell ref="B5053:F5053"/>
    <mergeCell ref="G5053:H5053"/>
    <mergeCell ref="B5054:D5054"/>
    <mergeCell ref="E5054:F5054"/>
    <mergeCell ref="F5055:F5056"/>
    <mergeCell ref="B5070:H5070"/>
    <mergeCell ref="B5071:H5072"/>
    <mergeCell ref="B5074:D5074"/>
    <mergeCell ref="B5090:C5090"/>
    <mergeCell ref="D5090:H5090"/>
    <mergeCell ref="B5091:C5091"/>
    <mergeCell ref="E5091:F5091"/>
    <mergeCell ref="G5091:H5091"/>
    <mergeCell ref="B5092:C5092"/>
    <mergeCell ref="D5092:H5092"/>
    <mergeCell ref="B5093:C5093"/>
    <mergeCell ref="D5093:H5093"/>
    <mergeCell ref="B5094:C5094"/>
    <mergeCell ref="D5094:H5094"/>
    <mergeCell ref="B5095:C5095"/>
    <mergeCell ref="D5095:H5095"/>
    <mergeCell ref="B5096:C5096"/>
    <mergeCell ref="D5096:H5096"/>
    <mergeCell ref="B5097:C5097"/>
    <mergeCell ref="D5097:H5097"/>
    <mergeCell ref="B5098:C5098"/>
    <mergeCell ref="E5098:G5098"/>
    <mergeCell ref="B5099:C5099"/>
    <mergeCell ref="B5101:F5101"/>
    <mergeCell ref="G5101:H5101"/>
    <mergeCell ref="B5102:D5102"/>
    <mergeCell ref="E5102:F5102"/>
    <mergeCell ref="F5103:F5104"/>
    <mergeCell ref="B5118:H5118"/>
    <mergeCell ref="B5119:H5120"/>
    <mergeCell ref="B5122:D5122"/>
    <mergeCell ref="B5138:C5138"/>
    <mergeCell ref="D5138:H5138"/>
    <mergeCell ref="B5139:C5139"/>
    <mergeCell ref="E5139:F5139"/>
    <mergeCell ref="G5139:H5139"/>
    <mergeCell ref="B5140:C5140"/>
    <mergeCell ref="D5140:H5140"/>
    <mergeCell ref="B5141:C5141"/>
    <mergeCell ref="D5141:H5141"/>
    <mergeCell ref="B5142:C5142"/>
    <mergeCell ref="D5142:H5142"/>
    <mergeCell ref="B5143:C5143"/>
    <mergeCell ref="D5143:H5143"/>
    <mergeCell ref="B5144:C5144"/>
    <mergeCell ref="D5144:H5144"/>
    <mergeCell ref="B5145:C5145"/>
    <mergeCell ref="D5145:H5145"/>
    <mergeCell ref="B5146:C5146"/>
    <mergeCell ref="E5146:G5146"/>
    <mergeCell ref="B5147:C5147"/>
    <mergeCell ref="B5149:F5149"/>
    <mergeCell ref="G5149:H5149"/>
    <mergeCell ref="B5150:D5150"/>
    <mergeCell ref="E5150:F5150"/>
    <mergeCell ref="F5151:F5152"/>
    <mergeCell ref="B5166:H5166"/>
    <mergeCell ref="B5167:H5168"/>
    <mergeCell ref="B5170:D5170"/>
    <mergeCell ref="B5186:C5186"/>
    <mergeCell ref="D5186:H5186"/>
    <mergeCell ref="B5187:C5187"/>
    <mergeCell ref="E5187:F5187"/>
    <mergeCell ref="G5187:H5187"/>
    <mergeCell ref="B5188:C5188"/>
    <mergeCell ref="D5188:H5188"/>
    <mergeCell ref="B5189:C5189"/>
    <mergeCell ref="D5189:H5189"/>
    <mergeCell ref="B5190:C5190"/>
    <mergeCell ref="D5190:H5190"/>
    <mergeCell ref="B5191:C5191"/>
    <mergeCell ref="D5191:H5191"/>
    <mergeCell ref="B5192:C5192"/>
    <mergeCell ref="D5192:H5192"/>
    <mergeCell ref="B5193:C5193"/>
    <mergeCell ref="D5193:H5193"/>
    <mergeCell ref="B5194:C5194"/>
    <mergeCell ref="E5194:G5194"/>
    <mergeCell ref="B5195:C5195"/>
    <mergeCell ref="B5197:F5197"/>
    <mergeCell ref="G5197:H5197"/>
    <mergeCell ref="B5198:D5198"/>
    <mergeCell ref="E5198:F5198"/>
    <mergeCell ref="F5199:F5200"/>
    <mergeCell ref="B5214:H5214"/>
    <mergeCell ref="B5215:H5216"/>
    <mergeCell ref="B5218:D5218"/>
    <mergeCell ref="B5234:C5234"/>
    <mergeCell ref="D5234:H5234"/>
    <mergeCell ref="B5235:C5235"/>
    <mergeCell ref="E5235:F5235"/>
    <mergeCell ref="G5235:H5235"/>
    <mergeCell ref="B5236:C5236"/>
    <mergeCell ref="D5236:H5236"/>
    <mergeCell ref="B5237:C5237"/>
    <mergeCell ref="D5237:H5237"/>
    <mergeCell ref="B5238:C5238"/>
    <mergeCell ref="D5238:H5238"/>
    <mergeCell ref="B5239:C5239"/>
    <mergeCell ref="D5239:H5239"/>
    <mergeCell ref="B5240:C5240"/>
    <mergeCell ref="D5240:H5240"/>
    <mergeCell ref="B5241:C5241"/>
    <mergeCell ref="D5241:H5241"/>
    <mergeCell ref="B5242:C5242"/>
    <mergeCell ref="E5242:G5242"/>
    <mergeCell ref="B5243:C5243"/>
    <mergeCell ref="B5245:F5245"/>
    <mergeCell ref="G5245:H5245"/>
    <mergeCell ref="B5246:D5246"/>
    <mergeCell ref="E5246:F5246"/>
    <mergeCell ref="F5247:F5248"/>
    <mergeCell ref="B5262:H5262"/>
    <mergeCell ref="B5263:H5264"/>
    <mergeCell ref="B5266:D5266"/>
    <mergeCell ref="B5282:C5282"/>
    <mergeCell ref="D5282:H5282"/>
    <mergeCell ref="B5283:C5283"/>
    <mergeCell ref="E5283:F5283"/>
    <mergeCell ref="G5283:H5283"/>
    <mergeCell ref="B5284:C5284"/>
    <mergeCell ref="D5284:H5284"/>
    <mergeCell ref="B5285:C5285"/>
    <mergeCell ref="D5285:H5285"/>
    <mergeCell ref="B5286:C5286"/>
    <mergeCell ref="D5286:H5286"/>
    <mergeCell ref="B5287:C5287"/>
    <mergeCell ref="D5287:H5287"/>
    <mergeCell ref="B5288:C5288"/>
    <mergeCell ref="D5288:H5288"/>
    <mergeCell ref="B5289:C5289"/>
    <mergeCell ref="D5289:H5289"/>
    <mergeCell ref="B5290:C5290"/>
    <mergeCell ref="E5290:G5290"/>
    <mergeCell ref="B5291:C5291"/>
    <mergeCell ref="B5293:F5293"/>
    <mergeCell ref="G5293:H5293"/>
    <mergeCell ref="B5294:D5294"/>
    <mergeCell ref="E5294:F5294"/>
    <mergeCell ref="F5295:F5296"/>
    <mergeCell ref="B5310:H5310"/>
    <mergeCell ref="B5311:H5312"/>
    <mergeCell ref="B5314:D5314"/>
    <mergeCell ref="B5330:C5330"/>
    <mergeCell ref="D5330:H5330"/>
    <mergeCell ref="B5331:C5331"/>
    <mergeCell ref="E5331:F5331"/>
    <mergeCell ref="G5331:H5331"/>
    <mergeCell ref="B5332:C5332"/>
    <mergeCell ref="D5332:H5332"/>
    <mergeCell ref="B5333:C5333"/>
    <mergeCell ref="D5333:H5333"/>
    <mergeCell ref="B5334:C5334"/>
    <mergeCell ref="D5334:H5334"/>
    <mergeCell ref="B5335:C5335"/>
    <mergeCell ref="D5335:H5335"/>
    <mergeCell ref="B5336:C5336"/>
    <mergeCell ref="D5336:H5336"/>
    <mergeCell ref="B5337:C5337"/>
    <mergeCell ref="D5337:H5337"/>
    <mergeCell ref="B5338:C5338"/>
    <mergeCell ref="E5338:G5338"/>
    <mergeCell ref="B5339:C5339"/>
    <mergeCell ref="B5341:F5341"/>
    <mergeCell ref="G5341:H5341"/>
    <mergeCell ref="B5342:D5342"/>
    <mergeCell ref="E5342:F5342"/>
    <mergeCell ref="F5343:F5344"/>
    <mergeCell ref="B5358:H5358"/>
    <mergeCell ref="B5359:H5360"/>
    <mergeCell ref="B5362:D5362"/>
    <mergeCell ref="B5378:C5378"/>
    <mergeCell ref="D5378:H5378"/>
    <mergeCell ref="B5379:C5379"/>
    <mergeCell ref="E5379:F5379"/>
    <mergeCell ref="G5379:H5379"/>
    <mergeCell ref="B5380:C5380"/>
    <mergeCell ref="D5380:H5380"/>
    <mergeCell ref="B5381:C5381"/>
    <mergeCell ref="D5381:H5381"/>
    <mergeCell ref="B5382:C5382"/>
    <mergeCell ref="D5382:H5382"/>
    <mergeCell ref="B5383:C5383"/>
    <mergeCell ref="D5383:H5383"/>
    <mergeCell ref="B5384:C5384"/>
    <mergeCell ref="D5384:H5384"/>
    <mergeCell ref="B5385:C5385"/>
    <mergeCell ref="D5385:H5385"/>
    <mergeCell ref="B5386:C5386"/>
    <mergeCell ref="E5386:G5386"/>
    <mergeCell ref="B5387:C5387"/>
    <mergeCell ref="B5389:F5389"/>
    <mergeCell ref="G5389:H5389"/>
    <mergeCell ref="B5390:D5390"/>
    <mergeCell ref="E5390:F5390"/>
    <mergeCell ref="F5391:F5392"/>
    <mergeCell ref="B5406:H5406"/>
    <mergeCell ref="B5407:H5408"/>
    <mergeCell ref="B5410:D5410"/>
    <mergeCell ref="B5426:C5426"/>
    <mergeCell ref="D5426:H5426"/>
    <mergeCell ref="B5427:C5427"/>
    <mergeCell ref="E5427:F5427"/>
    <mergeCell ref="G5427:H5427"/>
    <mergeCell ref="B5428:C5428"/>
    <mergeCell ref="D5428:H5428"/>
    <mergeCell ref="B5429:C5429"/>
    <mergeCell ref="D5429:H5429"/>
    <mergeCell ref="B5430:C5430"/>
    <mergeCell ref="D5430:H5430"/>
    <mergeCell ref="B5431:C5431"/>
    <mergeCell ref="D5431:H5431"/>
    <mergeCell ref="B5432:C5432"/>
    <mergeCell ref="D5432:H5432"/>
    <mergeCell ref="B5433:C5433"/>
    <mergeCell ref="D5433:H5433"/>
    <mergeCell ref="B5434:C5434"/>
    <mergeCell ref="E5434:G5434"/>
    <mergeCell ref="B5435:C5435"/>
    <mergeCell ref="B5437:F5437"/>
    <mergeCell ref="G5437:H5437"/>
    <mergeCell ref="B5438:D5438"/>
    <mergeCell ref="E5438:F5438"/>
    <mergeCell ref="F5439:F5440"/>
    <mergeCell ref="B5454:H5454"/>
    <mergeCell ref="B5455:H5456"/>
    <mergeCell ref="B5458:D5458"/>
    <mergeCell ref="B5474:C5474"/>
    <mergeCell ref="D5474:H5474"/>
    <mergeCell ref="B5475:C5475"/>
    <mergeCell ref="E5475:F5475"/>
    <mergeCell ref="G5475:H5475"/>
    <mergeCell ref="B5476:C5476"/>
    <mergeCell ref="D5476:H5476"/>
    <mergeCell ref="B5477:C5477"/>
    <mergeCell ref="D5477:H5477"/>
    <mergeCell ref="B5478:C5478"/>
    <mergeCell ref="D5478:H5478"/>
    <mergeCell ref="B5479:C5479"/>
    <mergeCell ref="D5479:H5479"/>
    <mergeCell ref="B5480:C5480"/>
    <mergeCell ref="D5480:H5480"/>
    <mergeCell ref="B5481:C5481"/>
    <mergeCell ref="D5481:H5481"/>
    <mergeCell ref="B5482:C5482"/>
    <mergeCell ref="E5482:G5482"/>
    <mergeCell ref="B5483:C5483"/>
    <mergeCell ref="B5485:F5485"/>
    <mergeCell ref="G5485:H5485"/>
    <mergeCell ref="B5486:D5486"/>
    <mergeCell ref="E5486:F5486"/>
    <mergeCell ref="F5487:F5488"/>
    <mergeCell ref="B5502:H5502"/>
    <mergeCell ref="B5503:H5504"/>
    <mergeCell ref="B5506:D5506"/>
    <mergeCell ref="B5522:C5522"/>
    <mergeCell ref="D5522:H5522"/>
    <mergeCell ref="B5523:C5523"/>
    <mergeCell ref="E5523:F5523"/>
    <mergeCell ref="G5523:H5523"/>
    <mergeCell ref="B5524:C5524"/>
    <mergeCell ref="D5524:H5524"/>
    <mergeCell ref="B5525:C5525"/>
    <mergeCell ref="D5525:H5525"/>
    <mergeCell ref="B5526:C5526"/>
    <mergeCell ref="D5526:H5526"/>
    <mergeCell ref="B5527:C5527"/>
    <mergeCell ref="D5527:H5527"/>
    <mergeCell ref="B5528:C5528"/>
    <mergeCell ref="D5528:H5528"/>
    <mergeCell ref="B5529:C5529"/>
    <mergeCell ref="D5529:H5529"/>
    <mergeCell ref="B5530:C5530"/>
    <mergeCell ref="E5530:G5530"/>
    <mergeCell ref="B5531:C5531"/>
    <mergeCell ref="B5533:F5533"/>
    <mergeCell ref="G5533:H5533"/>
    <mergeCell ref="B5534:D5534"/>
    <mergeCell ref="E5534:F5534"/>
    <mergeCell ref="F5535:F5536"/>
    <mergeCell ref="B5550:H5550"/>
    <mergeCell ref="B5551:H5552"/>
    <mergeCell ref="B5554:D5554"/>
    <mergeCell ref="B5570:C5570"/>
    <mergeCell ref="D5570:H5570"/>
    <mergeCell ref="B5571:C5571"/>
    <mergeCell ref="E5571:F5571"/>
    <mergeCell ref="G5571:H5571"/>
    <mergeCell ref="B5572:C5572"/>
    <mergeCell ref="D5572:H5572"/>
    <mergeCell ref="B5573:C5573"/>
    <mergeCell ref="D5573:H5573"/>
    <mergeCell ref="B5574:C5574"/>
    <mergeCell ref="D5574:H5574"/>
    <mergeCell ref="B5575:C5575"/>
    <mergeCell ref="D5575:H5575"/>
    <mergeCell ref="B5576:C5576"/>
    <mergeCell ref="D5576:H5576"/>
    <mergeCell ref="B5577:C5577"/>
    <mergeCell ref="D5577:H5577"/>
    <mergeCell ref="B5578:C5578"/>
    <mergeCell ref="E5578:G5578"/>
    <mergeCell ref="B5579:C5579"/>
    <mergeCell ref="B5581:F5581"/>
    <mergeCell ref="G5581:H5581"/>
    <mergeCell ref="B5582:D5582"/>
    <mergeCell ref="E5582:F5582"/>
    <mergeCell ref="F5583:F5584"/>
    <mergeCell ref="B5598:H5598"/>
    <mergeCell ref="B5599:H5600"/>
    <mergeCell ref="B5602:D5602"/>
    <mergeCell ref="B5618:C5618"/>
    <mergeCell ref="D5618:H5618"/>
    <mergeCell ref="B5619:C5619"/>
    <mergeCell ref="E5619:F5619"/>
    <mergeCell ref="G5619:H5619"/>
    <mergeCell ref="B5620:C5620"/>
    <mergeCell ref="D5620:H5620"/>
    <mergeCell ref="B5621:C5621"/>
    <mergeCell ref="D5621:H5621"/>
    <mergeCell ref="B5622:C5622"/>
    <mergeCell ref="D5622:H5622"/>
    <mergeCell ref="B5623:C5623"/>
    <mergeCell ref="D5623:H5623"/>
    <mergeCell ref="B5624:C5624"/>
    <mergeCell ref="D5624:H5624"/>
    <mergeCell ref="B5625:C5625"/>
    <mergeCell ref="D5625:H5625"/>
    <mergeCell ref="B5626:C5626"/>
    <mergeCell ref="E5626:G5626"/>
    <mergeCell ref="B5627:C5627"/>
    <mergeCell ref="B5629:F5629"/>
    <mergeCell ref="G5629:H5629"/>
    <mergeCell ref="B5630:D5630"/>
    <mergeCell ref="E5630:F5630"/>
    <mergeCell ref="F5631:F5632"/>
    <mergeCell ref="B5646:H5646"/>
    <mergeCell ref="B5647:H5648"/>
    <mergeCell ref="B5650:D5650"/>
    <mergeCell ref="B5666:C5666"/>
    <mergeCell ref="D5666:H5666"/>
    <mergeCell ref="B5667:C5667"/>
    <mergeCell ref="E5667:F5667"/>
    <mergeCell ref="G5667:H5667"/>
    <mergeCell ref="B5668:C5668"/>
    <mergeCell ref="D5668:H5668"/>
    <mergeCell ref="B5669:C5669"/>
    <mergeCell ref="D5669:H5669"/>
    <mergeCell ref="B5670:C5670"/>
    <mergeCell ref="D5670:H5670"/>
    <mergeCell ref="B5671:C5671"/>
    <mergeCell ref="D5671:H5671"/>
    <mergeCell ref="B5672:C5672"/>
    <mergeCell ref="D5672:H5672"/>
    <mergeCell ref="B5673:C5673"/>
    <mergeCell ref="D5673:H5673"/>
    <mergeCell ref="B5674:C5674"/>
    <mergeCell ref="E5674:G5674"/>
    <mergeCell ref="B5675:C5675"/>
    <mergeCell ref="B5677:F5677"/>
    <mergeCell ref="G5677:H5677"/>
    <mergeCell ref="B5678:D5678"/>
    <mergeCell ref="E5678:F5678"/>
    <mergeCell ref="F5679:F5680"/>
    <mergeCell ref="B5694:H5694"/>
    <mergeCell ref="B5695:H5696"/>
    <mergeCell ref="B5698:D5698"/>
    <mergeCell ref="B5714:C5714"/>
    <mergeCell ref="D5714:H5714"/>
    <mergeCell ref="B5715:C5715"/>
    <mergeCell ref="E5715:F5715"/>
    <mergeCell ref="G5715:H5715"/>
    <mergeCell ref="B5716:C5716"/>
    <mergeCell ref="D5716:H5716"/>
    <mergeCell ref="B5717:C5717"/>
    <mergeCell ref="D5717:H5717"/>
    <mergeCell ref="B5718:C5718"/>
    <mergeCell ref="D5718:H5718"/>
    <mergeCell ref="B5719:C5719"/>
    <mergeCell ref="D5719:H5719"/>
    <mergeCell ref="B5720:C5720"/>
    <mergeCell ref="D5720:H5720"/>
    <mergeCell ref="B5721:C5721"/>
    <mergeCell ref="D5721:H5721"/>
    <mergeCell ref="B5722:C5722"/>
    <mergeCell ref="E5722:G5722"/>
    <mergeCell ref="B5723:C5723"/>
    <mergeCell ref="B5725:F5725"/>
    <mergeCell ref="G5725:H5725"/>
    <mergeCell ref="B5726:D5726"/>
    <mergeCell ref="E5726:F5726"/>
    <mergeCell ref="F5727:F5728"/>
    <mergeCell ref="B5742:H5742"/>
    <mergeCell ref="B5743:H5744"/>
    <mergeCell ref="B5746:D5746"/>
    <mergeCell ref="B5762:C5762"/>
    <mergeCell ref="D5762:H5762"/>
    <mergeCell ref="B5763:C5763"/>
    <mergeCell ref="E5763:F5763"/>
    <mergeCell ref="G5763:H5763"/>
    <mergeCell ref="B5764:C5764"/>
    <mergeCell ref="D5764:H5764"/>
    <mergeCell ref="B5765:C5765"/>
    <mergeCell ref="D5765:H5765"/>
    <mergeCell ref="B5766:C5766"/>
    <mergeCell ref="D5766:H5766"/>
    <mergeCell ref="B5767:C5767"/>
    <mergeCell ref="D5767:H5767"/>
    <mergeCell ref="B5768:C5768"/>
    <mergeCell ref="D5768:H5768"/>
    <mergeCell ref="B5769:C5769"/>
    <mergeCell ref="D5769:H5769"/>
    <mergeCell ref="B5770:C5770"/>
    <mergeCell ref="E5770:G5770"/>
    <mergeCell ref="B5771:C5771"/>
    <mergeCell ref="B5773:F5773"/>
    <mergeCell ref="G5773:H5773"/>
    <mergeCell ref="B5774:D5774"/>
    <mergeCell ref="E5774:F5774"/>
    <mergeCell ref="F5775:F5776"/>
    <mergeCell ref="B5790:H5790"/>
    <mergeCell ref="B5791:H5792"/>
    <mergeCell ref="B5794:D5794"/>
    <mergeCell ref="B5810:C5810"/>
    <mergeCell ref="D5810:H5810"/>
    <mergeCell ref="B5811:C5811"/>
    <mergeCell ref="E5811:F5811"/>
    <mergeCell ref="G5811:H5811"/>
    <mergeCell ref="B5812:C5812"/>
    <mergeCell ref="D5812:H5812"/>
    <mergeCell ref="B5813:C5813"/>
    <mergeCell ref="D5813:H5813"/>
    <mergeCell ref="B5814:C5814"/>
    <mergeCell ref="D5814:H5814"/>
    <mergeCell ref="B5815:C5815"/>
    <mergeCell ref="D5815:H5815"/>
    <mergeCell ref="B5816:C5816"/>
    <mergeCell ref="D5816:H5816"/>
    <mergeCell ref="B5817:C5817"/>
    <mergeCell ref="D5817:H5817"/>
    <mergeCell ref="B5818:C5818"/>
    <mergeCell ref="E5818:G5818"/>
    <mergeCell ref="B5819:C5819"/>
    <mergeCell ref="B5821:F5821"/>
    <mergeCell ref="G5821:H5821"/>
    <mergeCell ref="B5822:D5822"/>
    <mergeCell ref="E5822:F5822"/>
    <mergeCell ref="F5823:F5824"/>
    <mergeCell ref="B5838:H5838"/>
    <mergeCell ref="B5839:H5840"/>
    <mergeCell ref="B5842:D5842"/>
    <mergeCell ref="B5858:C5858"/>
    <mergeCell ref="D5858:H5858"/>
    <mergeCell ref="B5859:C5859"/>
    <mergeCell ref="E5859:F5859"/>
    <mergeCell ref="G5859:H5859"/>
    <mergeCell ref="B5860:C5860"/>
    <mergeCell ref="D5860:H5860"/>
    <mergeCell ref="B5861:C5861"/>
    <mergeCell ref="D5861:H5861"/>
    <mergeCell ref="B5862:C5862"/>
    <mergeCell ref="D5862:H5862"/>
    <mergeCell ref="B5863:C5863"/>
    <mergeCell ref="D5863:H5863"/>
    <mergeCell ref="B5864:C5864"/>
    <mergeCell ref="D5864:H5864"/>
    <mergeCell ref="B5865:C5865"/>
    <mergeCell ref="D5865:H5865"/>
    <mergeCell ref="B5866:C5866"/>
    <mergeCell ref="E5866:G5866"/>
    <mergeCell ref="B5867:C5867"/>
    <mergeCell ref="B5869:F5869"/>
    <mergeCell ref="G5869:H5869"/>
    <mergeCell ref="B5870:D5870"/>
    <mergeCell ref="E5870:F5870"/>
    <mergeCell ref="F5871:F5872"/>
    <mergeCell ref="B5886:H5886"/>
    <mergeCell ref="B5887:H5888"/>
    <mergeCell ref="B5890:D5890"/>
    <mergeCell ref="B5906:C5906"/>
    <mergeCell ref="D5906:H5906"/>
    <mergeCell ref="B5907:C5907"/>
    <mergeCell ref="E5907:F5907"/>
    <mergeCell ref="G5907:H5907"/>
    <mergeCell ref="B5908:C5908"/>
    <mergeCell ref="D5908:H5908"/>
    <mergeCell ref="B5909:C5909"/>
    <mergeCell ref="D5909:H5909"/>
    <mergeCell ref="B5910:C5910"/>
    <mergeCell ref="D5910:H5910"/>
    <mergeCell ref="B5911:C5911"/>
    <mergeCell ref="D5911:H5911"/>
    <mergeCell ref="B5912:C5912"/>
    <mergeCell ref="D5912:H5912"/>
    <mergeCell ref="B5913:C5913"/>
    <mergeCell ref="D5913:H5913"/>
    <mergeCell ref="B5914:C5914"/>
    <mergeCell ref="E5914:G5914"/>
    <mergeCell ref="B5915:C5915"/>
    <mergeCell ref="B5917:F5917"/>
    <mergeCell ref="G5917:H5917"/>
    <mergeCell ref="B5918:D5918"/>
    <mergeCell ref="E5918:F5918"/>
    <mergeCell ref="F5919:F5920"/>
    <mergeCell ref="B5934:H5934"/>
    <mergeCell ref="B5935:H5936"/>
    <mergeCell ref="B5938:D5938"/>
    <mergeCell ref="B5954:C5954"/>
    <mergeCell ref="D5954:H5954"/>
    <mergeCell ref="B5955:C5955"/>
    <mergeCell ref="E5955:F5955"/>
    <mergeCell ref="G5955:H5955"/>
    <mergeCell ref="B5956:C5956"/>
    <mergeCell ref="D5956:H5956"/>
    <mergeCell ref="B5957:C5957"/>
    <mergeCell ref="D5957:H5957"/>
    <mergeCell ref="B5958:C5958"/>
    <mergeCell ref="D5958:H5958"/>
    <mergeCell ref="B5959:C5959"/>
    <mergeCell ref="D5959:H5959"/>
    <mergeCell ref="B5960:C5960"/>
    <mergeCell ref="D5960:H5960"/>
    <mergeCell ref="B5961:C5961"/>
    <mergeCell ref="D5961:H5961"/>
    <mergeCell ref="B5962:C5962"/>
    <mergeCell ref="E5962:G5962"/>
    <mergeCell ref="B5963:C5963"/>
    <mergeCell ref="B5965:F5965"/>
    <mergeCell ref="G5965:H5965"/>
    <mergeCell ref="B5966:D5966"/>
    <mergeCell ref="E5966:F5966"/>
    <mergeCell ref="F5967:F5968"/>
    <mergeCell ref="B5982:H5982"/>
    <mergeCell ref="B5983:H5984"/>
    <mergeCell ref="B5986:D5986"/>
    <mergeCell ref="B6002:C6002"/>
    <mergeCell ref="D6002:H6002"/>
    <mergeCell ref="B6003:C6003"/>
    <mergeCell ref="E6003:F6003"/>
    <mergeCell ref="G6003:H6003"/>
    <mergeCell ref="B6004:C6004"/>
    <mergeCell ref="D6004:H6004"/>
    <mergeCell ref="B6005:C6005"/>
    <mergeCell ref="D6005:H6005"/>
    <mergeCell ref="B6006:C6006"/>
    <mergeCell ref="D6006:H6006"/>
    <mergeCell ref="B6007:C6007"/>
    <mergeCell ref="D6007:H6007"/>
    <mergeCell ref="B6008:C6008"/>
    <mergeCell ref="D6008:H6008"/>
    <mergeCell ref="B6009:C6009"/>
    <mergeCell ref="D6009:H6009"/>
    <mergeCell ref="B6010:C6010"/>
    <mergeCell ref="E6010:G6010"/>
    <mergeCell ref="B6011:C6011"/>
    <mergeCell ref="B6013:F6013"/>
    <mergeCell ref="G6013:H6013"/>
    <mergeCell ref="B6014:D6014"/>
    <mergeCell ref="E6014:F6014"/>
    <mergeCell ref="F6015:F6016"/>
    <mergeCell ref="B6030:H6030"/>
    <mergeCell ref="B6031:H6032"/>
    <mergeCell ref="B6034:D6034"/>
    <mergeCell ref="B6050:C6050"/>
    <mergeCell ref="D6050:H6050"/>
    <mergeCell ref="B6051:C6051"/>
    <mergeCell ref="E6051:F6051"/>
    <mergeCell ref="G6051:H6051"/>
    <mergeCell ref="B6052:C6052"/>
    <mergeCell ref="D6052:H6052"/>
    <mergeCell ref="B6053:C6053"/>
    <mergeCell ref="D6053:H6053"/>
    <mergeCell ref="B6054:C6054"/>
    <mergeCell ref="D6054:H6054"/>
    <mergeCell ref="B6055:C6055"/>
    <mergeCell ref="D6055:H6055"/>
    <mergeCell ref="B6056:C6056"/>
    <mergeCell ref="D6056:H6056"/>
    <mergeCell ref="B6057:C6057"/>
    <mergeCell ref="D6057:H6057"/>
    <mergeCell ref="B6058:C6058"/>
    <mergeCell ref="E6058:G6058"/>
    <mergeCell ref="B6059:C6059"/>
    <mergeCell ref="B6061:F6061"/>
    <mergeCell ref="G6061:H6061"/>
    <mergeCell ref="B6062:D6062"/>
    <mergeCell ref="E6062:F6062"/>
    <mergeCell ref="F6063:F6064"/>
    <mergeCell ref="B6078:H6078"/>
    <mergeCell ref="B6079:H6080"/>
    <mergeCell ref="B6082:D6082"/>
    <mergeCell ref="B6098:C6098"/>
    <mergeCell ref="D6098:H6098"/>
    <mergeCell ref="B6099:C6099"/>
    <mergeCell ref="E6099:F6099"/>
    <mergeCell ref="G6099:H6099"/>
    <mergeCell ref="B6100:C6100"/>
    <mergeCell ref="D6100:H6100"/>
    <mergeCell ref="B6101:C6101"/>
    <mergeCell ref="D6101:H6101"/>
    <mergeCell ref="B6102:C6102"/>
    <mergeCell ref="D6102:H6102"/>
    <mergeCell ref="B6103:C6103"/>
    <mergeCell ref="D6103:H6103"/>
    <mergeCell ref="B6104:C6104"/>
    <mergeCell ref="D6104:H6104"/>
    <mergeCell ref="B6105:C6105"/>
    <mergeCell ref="D6105:H6105"/>
    <mergeCell ref="B6106:C6106"/>
    <mergeCell ref="E6106:G6106"/>
    <mergeCell ref="B6107:C6107"/>
    <mergeCell ref="B6109:F6109"/>
    <mergeCell ref="G6109:H6109"/>
    <mergeCell ref="B6110:D6110"/>
    <mergeCell ref="E6110:F6110"/>
    <mergeCell ref="F6111:F6112"/>
    <mergeCell ref="B6126:H6126"/>
    <mergeCell ref="B6127:H6128"/>
    <mergeCell ref="B6130:D6130"/>
    <mergeCell ref="B6146:C6146"/>
    <mergeCell ref="D6146:H6146"/>
    <mergeCell ref="B6147:C6147"/>
    <mergeCell ref="E6147:F6147"/>
    <mergeCell ref="G6147:H6147"/>
    <mergeCell ref="B6148:C6148"/>
    <mergeCell ref="D6148:H6148"/>
    <mergeCell ref="B6149:C6149"/>
    <mergeCell ref="D6149:H6149"/>
    <mergeCell ref="B6150:C6150"/>
    <mergeCell ref="D6150:H6150"/>
    <mergeCell ref="B6151:C6151"/>
    <mergeCell ref="D6151:H6151"/>
    <mergeCell ref="B6152:C6152"/>
    <mergeCell ref="D6152:H6152"/>
    <mergeCell ref="B6153:C6153"/>
    <mergeCell ref="D6153:H6153"/>
    <mergeCell ref="B6154:C6154"/>
    <mergeCell ref="E6154:G6154"/>
    <mergeCell ref="B6155:C6155"/>
    <mergeCell ref="B6157:F6157"/>
    <mergeCell ref="G6157:H6157"/>
    <mergeCell ref="B6158:D6158"/>
    <mergeCell ref="E6158:F6158"/>
    <mergeCell ref="F6159:F6160"/>
    <mergeCell ref="B6174:H6174"/>
    <mergeCell ref="B6175:H6176"/>
    <mergeCell ref="B6178:D6178"/>
    <mergeCell ref="B6194:C6194"/>
    <mergeCell ref="D6194:H6194"/>
    <mergeCell ref="B6195:C6195"/>
    <mergeCell ref="E6195:F6195"/>
    <mergeCell ref="G6195:H6195"/>
    <mergeCell ref="B6196:C6196"/>
    <mergeCell ref="D6196:H6196"/>
    <mergeCell ref="B6197:C6197"/>
    <mergeCell ref="D6197:H6197"/>
    <mergeCell ref="B6198:C6198"/>
    <mergeCell ref="D6198:H6198"/>
    <mergeCell ref="B6199:C6199"/>
    <mergeCell ref="D6199:H6199"/>
    <mergeCell ref="B6200:C6200"/>
    <mergeCell ref="D6200:H6200"/>
    <mergeCell ref="B6201:C6201"/>
    <mergeCell ref="D6201:H6201"/>
    <mergeCell ref="B6202:C6202"/>
    <mergeCell ref="E6202:G6202"/>
    <mergeCell ref="B6203:C6203"/>
    <mergeCell ref="B6205:F6205"/>
    <mergeCell ref="G6205:H6205"/>
    <mergeCell ref="B6206:D6206"/>
    <mergeCell ref="E6206:F6206"/>
    <mergeCell ref="F6207:F6208"/>
    <mergeCell ref="B6222:H6222"/>
    <mergeCell ref="B6223:H6224"/>
    <mergeCell ref="B6226:D6226"/>
    <mergeCell ref="B6242:C6242"/>
    <mergeCell ref="D6242:H6242"/>
    <mergeCell ref="B6243:C6243"/>
    <mergeCell ref="E6243:F6243"/>
    <mergeCell ref="G6243:H6243"/>
    <mergeCell ref="B6244:C6244"/>
    <mergeCell ref="D6244:H6244"/>
    <mergeCell ref="B6245:C6245"/>
    <mergeCell ref="D6245:H6245"/>
    <mergeCell ref="B6246:C6246"/>
    <mergeCell ref="D6246:H6246"/>
    <mergeCell ref="B6247:C6247"/>
    <mergeCell ref="D6247:H6247"/>
    <mergeCell ref="B6248:C6248"/>
    <mergeCell ref="D6248:H6248"/>
    <mergeCell ref="B6249:C6249"/>
    <mergeCell ref="D6249:H6249"/>
    <mergeCell ref="B6250:C6250"/>
    <mergeCell ref="E6250:G6250"/>
    <mergeCell ref="B6251:C6251"/>
    <mergeCell ref="B6253:F6253"/>
    <mergeCell ref="G6253:H6253"/>
    <mergeCell ref="B6254:D6254"/>
    <mergeCell ref="E6254:F6254"/>
    <mergeCell ref="F6255:F6256"/>
    <mergeCell ref="B6270:H6270"/>
    <mergeCell ref="B6271:H6272"/>
    <mergeCell ref="B6274:D6274"/>
    <mergeCell ref="B6290:C6290"/>
    <mergeCell ref="D6290:H6290"/>
    <mergeCell ref="B6291:C6291"/>
    <mergeCell ref="E6291:F6291"/>
    <mergeCell ref="G6291:H6291"/>
    <mergeCell ref="B6292:C6292"/>
    <mergeCell ref="D6292:H6292"/>
    <mergeCell ref="B6293:C6293"/>
    <mergeCell ref="D6293:H6293"/>
    <mergeCell ref="B6294:C6294"/>
    <mergeCell ref="D6294:H6294"/>
    <mergeCell ref="B6295:C6295"/>
    <mergeCell ref="D6295:H6295"/>
    <mergeCell ref="B6296:C6296"/>
    <mergeCell ref="D6296:H6296"/>
    <mergeCell ref="B6297:C6297"/>
    <mergeCell ref="D6297:H6297"/>
    <mergeCell ref="B6298:C6298"/>
    <mergeCell ref="E6298:G6298"/>
    <mergeCell ref="B6299:C6299"/>
    <mergeCell ref="B6301:F6301"/>
    <mergeCell ref="G6301:H6301"/>
    <mergeCell ref="B6302:D6302"/>
    <mergeCell ref="E6302:F6302"/>
    <mergeCell ref="F6303:F6304"/>
    <mergeCell ref="B6318:H6318"/>
    <mergeCell ref="B6319:H6320"/>
    <mergeCell ref="B6322:D6322"/>
    <mergeCell ref="B6338:C6338"/>
    <mergeCell ref="D6338:H6338"/>
    <mergeCell ref="B6339:C6339"/>
    <mergeCell ref="E6339:F6339"/>
    <mergeCell ref="G6339:H6339"/>
    <mergeCell ref="B6340:C6340"/>
    <mergeCell ref="D6340:H6340"/>
    <mergeCell ref="B6341:C6341"/>
    <mergeCell ref="D6341:H6341"/>
    <mergeCell ref="B6342:C6342"/>
    <mergeCell ref="D6342:H6342"/>
    <mergeCell ref="B6343:C6343"/>
    <mergeCell ref="D6343:H6343"/>
    <mergeCell ref="B6344:C6344"/>
    <mergeCell ref="D6344:H6344"/>
    <mergeCell ref="B6345:C6345"/>
    <mergeCell ref="D6345:H6345"/>
    <mergeCell ref="B6346:C6346"/>
    <mergeCell ref="E6346:G6346"/>
    <mergeCell ref="B6347:C6347"/>
    <mergeCell ref="B6349:F6349"/>
    <mergeCell ref="G6349:H6349"/>
    <mergeCell ref="B6350:D6350"/>
    <mergeCell ref="E6350:F6350"/>
    <mergeCell ref="F6351:F6352"/>
    <mergeCell ref="B6366:H6366"/>
    <mergeCell ref="B6367:H6368"/>
    <mergeCell ref="B6370:D6370"/>
    <mergeCell ref="B6386:C6386"/>
    <mergeCell ref="D6386:H6386"/>
    <mergeCell ref="B6387:C6387"/>
    <mergeCell ref="E6387:F6387"/>
    <mergeCell ref="G6387:H6387"/>
    <mergeCell ref="B6388:C6388"/>
    <mergeCell ref="D6388:H6388"/>
    <mergeCell ref="B6389:C6389"/>
    <mergeCell ref="D6389:H6389"/>
    <mergeCell ref="B6390:C6390"/>
    <mergeCell ref="D6390:H6390"/>
    <mergeCell ref="B6391:C6391"/>
    <mergeCell ref="D6391:H6391"/>
    <mergeCell ref="B6392:C6392"/>
    <mergeCell ref="D6392:H6392"/>
    <mergeCell ref="B6393:C6393"/>
    <mergeCell ref="D6393:H6393"/>
    <mergeCell ref="B6394:C6394"/>
    <mergeCell ref="E6394:G6394"/>
    <mergeCell ref="B6395:C6395"/>
    <mergeCell ref="B6397:F6397"/>
    <mergeCell ref="G6397:H6397"/>
    <mergeCell ref="B6398:D6398"/>
    <mergeCell ref="E6398:F6398"/>
    <mergeCell ref="F6399:F6400"/>
    <mergeCell ref="B6414:H6414"/>
    <mergeCell ref="B6415:H6416"/>
    <mergeCell ref="B6418:D6418"/>
    <mergeCell ref="B6434:C6434"/>
    <mergeCell ref="D6434:H6434"/>
    <mergeCell ref="B6435:C6435"/>
    <mergeCell ref="E6435:F6435"/>
    <mergeCell ref="G6435:H6435"/>
    <mergeCell ref="B6436:C6436"/>
    <mergeCell ref="D6436:H6436"/>
    <mergeCell ref="B6437:C6437"/>
    <mergeCell ref="D6437:H6437"/>
    <mergeCell ref="B6438:C6438"/>
    <mergeCell ref="D6438:H6438"/>
    <mergeCell ref="B6439:C6439"/>
    <mergeCell ref="D6439:H6439"/>
    <mergeCell ref="B6440:C6440"/>
    <mergeCell ref="D6440:H6440"/>
    <mergeCell ref="B6441:C6441"/>
    <mergeCell ref="D6441:H6441"/>
    <mergeCell ref="B6442:C6442"/>
    <mergeCell ref="E6442:G6442"/>
    <mergeCell ref="B6443:C6443"/>
    <mergeCell ref="B6445:F6445"/>
    <mergeCell ref="G6445:H6445"/>
    <mergeCell ref="B6446:D6446"/>
    <mergeCell ref="E6446:F6446"/>
    <mergeCell ref="F6447:F6448"/>
    <mergeCell ref="B6462:H6462"/>
    <mergeCell ref="B6463:H6464"/>
    <mergeCell ref="B6466:D6466"/>
    <mergeCell ref="B6482:C6482"/>
    <mergeCell ref="D6482:H6482"/>
    <mergeCell ref="B6483:C6483"/>
    <mergeCell ref="E6483:F6483"/>
    <mergeCell ref="G6483:H6483"/>
    <mergeCell ref="B6484:C6484"/>
    <mergeCell ref="D6484:H6484"/>
    <mergeCell ref="B6485:C6485"/>
    <mergeCell ref="D6485:H6485"/>
    <mergeCell ref="B6486:C6486"/>
    <mergeCell ref="D6486:H6486"/>
    <mergeCell ref="B6487:C6487"/>
    <mergeCell ref="D6487:H6487"/>
    <mergeCell ref="B6488:C6488"/>
    <mergeCell ref="D6488:H6488"/>
    <mergeCell ref="B6489:C6489"/>
    <mergeCell ref="D6489:H6489"/>
    <mergeCell ref="B6490:C6490"/>
    <mergeCell ref="E6490:G6490"/>
    <mergeCell ref="B6491:C6491"/>
    <mergeCell ref="B6493:F6493"/>
    <mergeCell ref="G6493:H6493"/>
    <mergeCell ref="B6494:D6494"/>
    <mergeCell ref="E6494:F6494"/>
    <mergeCell ref="F6495:F6496"/>
    <mergeCell ref="B6510:H6510"/>
    <mergeCell ref="B6511:H6512"/>
    <mergeCell ref="B6514:D6514"/>
    <mergeCell ref="B6530:C6530"/>
    <mergeCell ref="D6530:H6530"/>
    <mergeCell ref="B6531:C6531"/>
    <mergeCell ref="E6531:F6531"/>
    <mergeCell ref="G6531:H6531"/>
    <mergeCell ref="B6532:C6532"/>
    <mergeCell ref="D6532:H6532"/>
    <mergeCell ref="B6533:C6533"/>
    <mergeCell ref="D6533:H6533"/>
    <mergeCell ref="B6534:C6534"/>
    <mergeCell ref="D6534:H6534"/>
    <mergeCell ref="B6535:C6535"/>
    <mergeCell ref="D6535:H6535"/>
    <mergeCell ref="B6536:C6536"/>
    <mergeCell ref="D6536:H6536"/>
    <mergeCell ref="B6537:C6537"/>
    <mergeCell ref="D6537:H6537"/>
    <mergeCell ref="B6538:C6538"/>
    <mergeCell ref="E6538:G6538"/>
    <mergeCell ref="B6539:C6539"/>
    <mergeCell ref="B6541:F6541"/>
    <mergeCell ref="G6541:H6541"/>
    <mergeCell ref="B6542:D6542"/>
    <mergeCell ref="E6542:F6542"/>
    <mergeCell ref="F6543:F6544"/>
    <mergeCell ref="B6558:H6558"/>
    <mergeCell ref="B6559:H6560"/>
    <mergeCell ref="B6562:D6562"/>
    <mergeCell ref="B6578:C6578"/>
    <mergeCell ref="D6578:H6578"/>
    <mergeCell ref="B6579:C6579"/>
    <mergeCell ref="E6579:F6579"/>
    <mergeCell ref="G6579:H6579"/>
    <mergeCell ref="B6580:C6580"/>
    <mergeCell ref="D6580:H6580"/>
    <mergeCell ref="B6581:C6581"/>
    <mergeCell ref="D6581:H6581"/>
    <mergeCell ref="B6582:C6582"/>
    <mergeCell ref="D6582:H6582"/>
    <mergeCell ref="B6583:C6583"/>
    <mergeCell ref="D6583:H6583"/>
    <mergeCell ref="B6584:C6584"/>
    <mergeCell ref="D6584:H6584"/>
    <mergeCell ref="B6585:C6585"/>
    <mergeCell ref="D6585:H6585"/>
    <mergeCell ref="B6586:C6586"/>
    <mergeCell ref="E6586:G6586"/>
    <mergeCell ref="B6587:C6587"/>
    <mergeCell ref="B6589:F6589"/>
    <mergeCell ref="G6589:H6589"/>
    <mergeCell ref="B6590:D6590"/>
    <mergeCell ref="E6590:F6590"/>
    <mergeCell ref="F6591:F6592"/>
    <mergeCell ref="B6606:H6606"/>
    <mergeCell ref="B6607:H6608"/>
    <mergeCell ref="B6610:D6610"/>
    <mergeCell ref="B8450:C8450"/>
    <mergeCell ref="D8450:H8450"/>
    <mergeCell ref="B8451:C8451"/>
    <mergeCell ref="E8451:F8451"/>
    <mergeCell ref="G8451:H8451"/>
    <mergeCell ref="B6626:C6626"/>
    <mergeCell ref="D6626:H6626"/>
    <mergeCell ref="B6627:C6627"/>
    <mergeCell ref="E6627:F6627"/>
    <mergeCell ref="G6627:H6627"/>
    <mergeCell ref="B6628:C6628"/>
    <mergeCell ref="D6628:H6628"/>
    <mergeCell ref="B6629:C6629"/>
    <mergeCell ref="D6629:H6629"/>
    <mergeCell ref="B6630:C6630"/>
    <mergeCell ref="D6630:H6630"/>
    <mergeCell ref="B6631:C6631"/>
    <mergeCell ref="D6631:H6631"/>
    <mergeCell ref="B6632:C6632"/>
    <mergeCell ref="B8452:C8452"/>
    <mergeCell ref="D8452:H8452"/>
    <mergeCell ref="B8453:C8453"/>
    <mergeCell ref="D8453:H8453"/>
    <mergeCell ref="B8454:C8454"/>
    <mergeCell ref="D8454:H8454"/>
    <mergeCell ref="B8455:C8455"/>
    <mergeCell ref="D8455:H8455"/>
    <mergeCell ref="B8456:C8456"/>
    <mergeCell ref="D8456:H8456"/>
    <mergeCell ref="B8457:C8457"/>
    <mergeCell ref="D8457:H8457"/>
    <mergeCell ref="B8458:C8458"/>
    <mergeCell ref="E8458:G8458"/>
    <mergeCell ref="B8459:C8459"/>
    <mergeCell ref="B8461:F8461"/>
    <mergeCell ref="G8461:H8461"/>
    <mergeCell ref="B8462:D8462"/>
    <mergeCell ref="E8462:F8462"/>
    <mergeCell ref="F8463:F8464"/>
    <mergeCell ref="B8478:H8478"/>
    <mergeCell ref="B8479:H8480"/>
    <mergeCell ref="B8482:D8482"/>
    <mergeCell ref="B8498:C8498"/>
    <mergeCell ref="D8498:H8498"/>
    <mergeCell ref="B8499:C8499"/>
    <mergeCell ref="E8499:F8499"/>
    <mergeCell ref="G8499:H8499"/>
    <mergeCell ref="B8500:C8500"/>
    <mergeCell ref="D8500:H8500"/>
    <mergeCell ref="B8501:C8501"/>
    <mergeCell ref="D8501:H8501"/>
    <mergeCell ref="B8502:C8502"/>
    <mergeCell ref="D8502:H8502"/>
    <mergeCell ref="B8503:C8503"/>
    <mergeCell ref="D8503:H8503"/>
    <mergeCell ref="B8504:C8504"/>
    <mergeCell ref="D8504:H8504"/>
    <mergeCell ref="B8505:C8505"/>
    <mergeCell ref="D8505:H8505"/>
    <mergeCell ref="B8506:C8506"/>
    <mergeCell ref="E8506:G8506"/>
    <mergeCell ref="B8507:C8507"/>
    <mergeCell ref="B8509:F8509"/>
    <mergeCell ref="G8509:H8509"/>
    <mergeCell ref="B8510:D8510"/>
    <mergeCell ref="E8510:F8510"/>
    <mergeCell ref="F8511:F8512"/>
    <mergeCell ref="B8526:H8526"/>
    <mergeCell ref="B8527:H8528"/>
    <mergeCell ref="B8530:D8530"/>
    <mergeCell ref="B8546:C8546"/>
    <mergeCell ref="D8546:H8546"/>
    <mergeCell ref="B8547:C8547"/>
    <mergeCell ref="E8547:F8547"/>
    <mergeCell ref="G8547:H8547"/>
    <mergeCell ref="B8548:C8548"/>
    <mergeCell ref="D8548:H8548"/>
    <mergeCell ref="B8549:C8549"/>
    <mergeCell ref="D8549:H8549"/>
    <mergeCell ref="B8550:C8550"/>
    <mergeCell ref="D8550:H8550"/>
    <mergeCell ref="B8551:C8551"/>
    <mergeCell ref="D8551:H8551"/>
    <mergeCell ref="B8552:C8552"/>
    <mergeCell ref="D8552:H8552"/>
    <mergeCell ref="B8553:C8553"/>
    <mergeCell ref="D8553:H8553"/>
    <mergeCell ref="B8554:C8554"/>
    <mergeCell ref="E8554:G8554"/>
    <mergeCell ref="B8555:C8555"/>
    <mergeCell ref="B8557:F8557"/>
    <mergeCell ref="G8557:H8557"/>
    <mergeCell ref="B8558:D8558"/>
    <mergeCell ref="E8558:F8558"/>
    <mergeCell ref="F8559:F8560"/>
    <mergeCell ref="B8574:H8574"/>
    <mergeCell ref="B8575:H8576"/>
    <mergeCell ref="B8578:D8578"/>
    <mergeCell ref="B8594:C8594"/>
    <mergeCell ref="D8594:H8594"/>
    <mergeCell ref="B8595:C8595"/>
    <mergeCell ref="E8595:F8595"/>
    <mergeCell ref="G8595:H8595"/>
    <mergeCell ref="B8596:C8596"/>
    <mergeCell ref="D8596:H8596"/>
    <mergeCell ref="B8597:C8597"/>
    <mergeCell ref="D8597:H8597"/>
    <mergeCell ref="B8598:C8598"/>
    <mergeCell ref="D8598:H8598"/>
    <mergeCell ref="B8599:C8599"/>
    <mergeCell ref="D8599:H8599"/>
    <mergeCell ref="B8600:C8600"/>
    <mergeCell ref="D8600:H8600"/>
    <mergeCell ref="B8601:C8601"/>
    <mergeCell ref="D8601:H8601"/>
    <mergeCell ref="B8602:C8602"/>
    <mergeCell ref="E8602:G8602"/>
    <mergeCell ref="B8603:C8603"/>
    <mergeCell ref="B8605:F8605"/>
    <mergeCell ref="G8605:H8605"/>
    <mergeCell ref="B8606:D8606"/>
    <mergeCell ref="E8606:F8606"/>
    <mergeCell ref="F8607:F8608"/>
    <mergeCell ref="B8622:H8622"/>
    <mergeCell ref="B8623:H8624"/>
    <mergeCell ref="B8626:D8626"/>
    <mergeCell ref="B8642:C8642"/>
    <mergeCell ref="D8642:H8642"/>
    <mergeCell ref="B8643:C8643"/>
    <mergeCell ref="E8643:F8643"/>
    <mergeCell ref="G8643:H8643"/>
    <mergeCell ref="B8644:C8644"/>
    <mergeCell ref="D8644:H8644"/>
    <mergeCell ref="B8645:C8645"/>
    <mergeCell ref="D8645:H8645"/>
    <mergeCell ref="B8646:C8646"/>
    <mergeCell ref="D8646:H8646"/>
    <mergeCell ref="B8647:C8647"/>
    <mergeCell ref="D8647:H8647"/>
    <mergeCell ref="B8648:C8648"/>
    <mergeCell ref="D8648:H8648"/>
    <mergeCell ref="B8649:C8649"/>
    <mergeCell ref="D8649:H8649"/>
    <mergeCell ref="B8650:C8650"/>
    <mergeCell ref="E8650:G8650"/>
    <mergeCell ref="B8651:C8651"/>
    <mergeCell ref="B8653:F8653"/>
    <mergeCell ref="G8653:H8653"/>
    <mergeCell ref="B8654:D8654"/>
    <mergeCell ref="E8654:F8654"/>
    <mergeCell ref="F8655:F8656"/>
    <mergeCell ref="B8670:H8670"/>
    <mergeCell ref="B8671:H8672"/>
    <mergeCell ref="B8674:D8674"/>
    <mergeCell ref="B8690:C8690"/>
    <mergeCell ref="D8690:H8690"/>
    <mergeCell ref="B8691:C8691"/>
    <mergeCell ref="E8691:F8691"/>
    <mergeCell ref="G8691:H8691"/>
    <mergeCell ref="B8692:C8692"/>
    <mergeCell ref="D8692:H8692"/>
    <mergeCell ref="B8693:C8693"/>
    <mergeCell ref="D8693:H8693"/>
    <mergeCell ref="B8694:C8694"/>
    <mergeCell ref="D8694:H8694"/>
    <mergeCell ref="B8695:C8695"/>
    <mergeCell ref="D8695:H8695"/>
    <mergeCell ref="B8696:C8696"/>
    <mergeCell ref="D8696:H8696"/>
    <mergeCell ref="B8697:C8697"/>
    <mergeCell ref="D8697:H8697"/>
    <mergeCell ref="B8698:C8698"/>
    <mergeCell ref="E8698:G8698"/>
    <mergeCell ref="B8699:C8699"/>
    <mergeCell ref="B8701:F8701"/>
    <mergeCell ref="G8701:H8701"/>
    <mergeCell ref="B8702:D8702"/>
    <mergeCell ref="E8702:F8702"/>
    <mergeCell ref="F8703:F8704"/>
    <mergeCell ref="B8718:H8718"/>
    <mergeCell ref="B8719:H8720"/>
    <mergeCell ref="B8722:D8722"/>
    <mergeCell ref="B8738:C8738"/>
    <mergeCell ref="D8738:H8738"/>
    <mergeCell ref="B8739:C8739"/>
    <mergeCell ref="E8739:F8739"/>
    <mergeCell ref="G8739:H8739"/>
    <mergeCell ref="B8740:C8740"/>
    <mergeCell ref="D8740:H8740"/>
    <mergeCell ref="B8741:C8741"/>
    <mergeCell ref="D8741:H8741"/>
    <mergeCell ref="B8742:C8742"/>
    <mergeCell ref="D8742:H8742"/>
    <mergeCell ref="B8743:C8743"/>
    <mergeCell ref="D8743:H8743"/>
    <mergeCell ref="B8744:C8744"/>
    <mergeCell ref="D8744:H8744"/>
    <mergeCell ref="B8745:C8745"/>
    <mergeCell ref="D8745:H8745"/>
    <mergeCell ref="B8746:C8746"/>
    <mergeCell ref="E8746:G8746"/>
    <mergeCell ref="B8747:C8747"/>
    <mergeCell ref="B8749:F8749"/>
    <mergeCell ref="G8749:H8749"/>
    <mergeCell ref="B8750:D8750"/>
    <mergeCell ref="E8750:F8750"/>
    <mergeCell ref="F8751:F8752"/>
    <mergeCell ref="B8766:H8766"/>
    <mergeCell ref="B8767:H8768"/>
    <mergeCell ref="B8770:D8770"/>
    <mergeCell ref="B8786:C8786"/>
    <mergeCell ref="D8786:H8786"/>
    <mergeCell ref="B8787:C8787"/>
    <mergeCell ref="E8787:F8787"/>
    <mergeCell ref="G8787:H8787"/>
    <mergeCell ref="B8788:C8788"/>
    <mergeCell ref="D8788:H8788"/>
    <mergeCell ref="B8789:C8789"/>
    <mergeCell ref="D8789:H8789"/>
    <mergeCell ref="B8790:C8790"/>
    <mergeCell ref="D8790:H8790"/>
    <mergeCell ref="B8791:C8791"/>
    <mergeCell ref="D8791:H8791"/>
    <mergeCell ref="B8792:C8792"/>
    <mergeCell ref="D8792:H8792"/>
    <mergeCell ref="B8793:C8793"/>
    <mergeCell ref="D8793:H8793"/>
    <mergeCell ref="B8794:C8794"/>
    <mergeCell ref="E8794:G8794"/>
    <mergeCell ref="B8795:C8795"/>
    <mergeCell ref="B8797:F8797"/>
    <mergeCell ref="G8797:H8797"/>
    <mergeCell ref="B8798:D8798"/>
    <mergeCell ref="E8798:F8798"/>
    <mergeCell ref="F8799:F8800"/>
    <mergeCell ref="B8814:H8814"/>
    <mergeCell ref="B8815:H8816"/>
    <mergeCell ref="B8818:D8818"/>
    <mergeCell ref="B8834:C8834"/>
    <mergeCell ref="D8834:H8834"/>
    <mergeCell ref="B8835:C8835"/>
    <mergeCell ref="E8835:F8835"/>
    <mergeCell ref="G8835:H8835"/>
    <mergeCell ref="B8836:C8836"/>
    <mergeCell ref="D8836:H8836"/>
    <mergeCell ref="B8837:C8837"/>
    <mergeCell ref="D8837:H8837"/>
    <mergeCell ref="B8838:C8838"/>
    <mergeCell ref="D8838:H8838"/>
    <mergeCell ref="B8839:C8839"/>
    <mergeCell ref="D8839:H8839"/>
    <mergeCell ref="B8840:C8840"/>
    <mergeCell ref="D8840:H8840"/>
    <mergeCell ref="B8841:C8841"/>
    <mergeCell ref="D8841:H8841"/>
    <mergeCell ref="B8842:C8842"/>
    <mergeCell ref="E8842:G8842"/>
    <mergeCell ref="B8843:C8843"/>
    <mergeCell ref="B8845:F8845"/>
    <mergeCell ref="G8845:H8845"/>
    <mergeCell ref="B8846:D8846"/>
    <mergeCell ref="E8846:F8846"/>
    <mergeCell ref="F8847:F8848"/>
    <mergeCell ref="B8862:H8862"/>
    <mergeCell ref="B8863:H8864"/>
    <mergeCell ref="B8866:D8866"/>
    <mergeCell ref="B8882:C8882"/>
    <mergeCell ref="D8882:H8882"/>
    <mergeCell ref="B8883:C8883"/>
    <mergeCell ref="E8883:F8883"/>
    <mergeCell ref="G8883:H8883"/>
    <mergeCell ref="B8884:C8884"/>
    <mergeCell ref="D8884:H8884"/>
    <mergeCell ref="B8885:C8885"/>
    <mergeCell ref="D8885:H8885"/>
    <mergeCell ref="B8886:C8886"/>
    <mergeCell ref="D8886:H8886"/>
    <mergeCell ref="B8887:C8887"/>
    <mergeCell ref="D8887:H8887"/>
    <mergeCell ref="B8888:C8888"/>
    <mergeCell ref="D8888:H8888"/>
    <mergeCell ref="B8889:C8889"/>
    <mergeCell ref="D8889:H8889"/>
    <mergeCell ref="B8890:C8890"/>
    <mergeCell ref="E8890:G8890"/>
    <mergeCell ref="B8891:C8891"/>
    <mergeCell ref="B8893:F8893"/>
    <mergeCell ref="G8893:H8893"/>
    <mergeCell ref="B8894:D8894"/>
    <mergeCell ref="E8894:F8894"/>
    <mergeCell ref="F8895:F8896"/>
    <mergeCell ref="B8910:H8910"/>
    <mergeCell ref="B8911:H8912"/>
    <mergeCell ref="B8914:D8914"/>
    <mergeCell ref="D6632:H6632"/>
    <mergeCell ref="B6633:C6633"/>
    <mergeCell ref="D6633:H6633"/>
    <mergeCell ref="B6634:C6634"/>
    <mergeCell ref="E6634:G6634"/>
    <mergeCell ref="B6635:C6635"/>
    <mergeCell ref="B6637:F6637"/>
    <mergeCell ref="G6637:H6637"/>
    <mergeCell ref="B6638:D6638"/>
    <mergeCell ref="E6638:F6638"/>
    <mergeCell ref="F6639:F6640"/>
    <mergeCell ref="B6654:H6654"/>
    <mergeCell ref="B6655:H6656"/>
    <mergeCell ref="B6658:D6658"/>
    <mergeCell ref="B6674:C6674"/>
    <mergeCell ref="D6674:H6674"/>
    <mergeCell ref="B6675:C6675"/>
    <mergeCell ref="E6675:F6675"/>
    <mergeCell ref="G6675:H6675"/>
    <mergeCell ref="B6676:C6676"/>
    <mergeCell ref="D6676:H6676"/>
    <mergeCell ref="B6677:C6677"/>
    <mergeCell ref="D6677:H6677"/>
    <mergeCell ref="B6678:C6678"/>
    <mergeCell ref="D6678:H6678"/>
    <mergeCell ref="B6679:C6679"/>
    <mergeCell ref="D6679:H6679"/>
    <mergeCell ref="B6680:C6680"/>
    <mergeCell ref="D6680:H6680"/>
    <mergeCell ref="B6681:C6681"/>
    <mergeCell ref="D6681:H6681"/>
    <mergeCell ref="B6682:C6682"/>
    <mergeCell ref="E6682:G6682"/>
    <mergeCell ref="B6683:C6683"/>
    <mergeCell ref="B6685:F6685"/>
    <mergeCell ref="G6685:H6685"/>
    <mergeCell ref="B6686:D6686"/>
    <mergeCell ref="E6686:F6686"/>
    <mergeCell ref="F6687:F6688"/>
    <mergeCell ref="B6702:H6702"/>
    <mergeCell ref="B6703:H6704"/>
    <mergeCell ref="B6706:D6706"/>
    <mergeCell ref="B6722:C6722"/>
    <mergeCell ref="D6722:H6722"/>
    <mergeCell ref="B6723:C6723"/>
    <mergeCell ref="E6723:F6723"/>
    <mergeCell ref="G6723:H6723"/>
    <mergeCell ref="B6724:C6724"/>
    <mergeCell ref="D6724:H6724"/>
    <mergeCell ref="B6725:C6725"/>
    <mergeCell ref="D6725:H6725"/>
    <mergeCell ref="B6726:C6726"/>
    <mergeCell ref="D6726:H6726"/>
    <mergeCell ref="B6727:C6727"/>
    <mergeCell ref="D6727:H6727"/>
    <mergeCell ref="B6728:C6728"/>
    <mergeCell ref="D6728:H6728"/>
    <mergeCell ref="B6729:C6729"/>
    <mergeCell ref="D6729:H6729"/>
    <mergeCell ref="B6730:C6730"/>
    <mergeCell ref="E6730:G6730"/>
    <mergeCell ref="B6731:C6731"/>
    <mergeCell ref="B6733:F6733"/>
    <mergeCell ref="G6733:H6733"/>
    <mergeCell ref="B6734:D6734"/>
    <mergeCell ref="E6734:F6734"/>
    <mergeCell ref="F6735:F6736"/>
    <mergeCell ref="B6750:H6750"/>
    <mergeCell ref="B6751:H6752"/>
    <mergeCell ref="B6754:D6754"/>
    <mergeCell ref="B6770:C6770"/>
    <mergeCell ref="D6770:H6770"/>
    <mergeCell ref="B6771:C6771"/>
    <mergeCell ref="E6771:F6771"/>
    <mergeCell ref="G6771:H6771"/>
    <mergeCell ref="B6772:C6772"/>
    <mergeCell ref="D6772:H6772"/>
    <mergeCell ref="B6773:C6773"/>
    <mergeCell ref="D6773:H6773"/>
    <mergeCell ref="B6774:C6774"/>
    <mergeCell ref="D6774:H6774"/>
    <mergeCell ref="B6775:C6775"/>
    <mergeCell ref="D6775:H6775"/>
    <mergeCell ref="B6776:C6776"/>
    <mergeCell ref="D6776:H6776"/>
    <mergeCell ref="B6777:C6777"/>
    <mergeCell ref="D6777:H6777"/>
    <mergeCell ref="B6778:C6778"/>
    <mergeCell ref="E6778:G6778"/>
    <mergeCell ref="B6779:C6779"/>
    <mergeCell ref="B6781:F6781"/>
    <mergeCell ref="G6781:H6781"/>
    <mergeCell ref="B6782:D6782"/>
    <mergeCell ref="E6782:F6782"/>
    <mergeCell ref="F6783:F6784"/>
    <mergeCell ref="B6798:H6798"/>
    <mergeCell ref="B6799:H6800"/>
    <mergeCell ref="B6802:D6802"/>
    <mergeCell ref="B6818:C6818"/>
    <mergeCell ref="D6818:H6818"/>
    <mergeCell ref="B6819:C6819"/>
    <mergeCell ref="E6819:F6819"/>
    <mergeCell ref="G6819:H6819"/>
    <mergeCell ref="B6820:C6820"/>
    <mergeCell ref="D6820:H6820"/>
    <mergeCell ref="B6821:C6821"/>
    <mergeCell ref="D6821:H6821"/>
    <mergeCell ref="B6822:C6822"/>
    <mergeCell ref="D6822:H6822"/>
    <mergeCell ref="B6823:C6823"/>
    <mergeCell ref="D6823:H6823"/>
    <mergeCell ref="B6824:C6824"/>
    <mergeCell ref="D6824:H6824"/>
    <mergeCell ref="B6825:C6825"/>
    <mergeCell ref="D6825:H6825"/>
    <mergeCell ref="B6826:C6826"/>
    <mergeCell ref="E6826:G6826"/>
    <mergeCell ref="B6827:C6827"/>
    <mergeCell ref="B6829:F6829"/>
    <mergeCell ref="G6829:H6829"/>
    <mergeCell ref="B6830:D6830"/>
    <mergeCell ref="E6830:F6830"/>
    <mergeCell ref="F6831:F6832"/>
    <mergeCell ref="B6846:H6846"/>
    <mergeCell ref="B6847:H6848"/>
    <mergeCell ref="B6850:D6850"/>
    <mergeCell ref="B6866:C6866"/>
    <mergeCell ref="D6866:H6866"/>
    <mergeCell ref="B6867:C6867"/>
    <mergeCell ref="E6867:F6867"/>
    <mergeCell ref="G6867:H6867"/>
    <mergeCell ref="B6868:C6868"/>
    <mergeCell ref="D6868:H6868"/>
    <mergeCell ref="B6869:C6869"/>
    <mergeCell ref="D6869:H6869"/>
    <mergeCell ref="B6870:C6870"/>
    <mergeCell ref="D6870:H6870"/>
    <mergeCell ref="B6871:C6871"/>
    <mergeCell ref="D6871:H6871"/>
    <mergeCell ref="B6872:C6872"/>
    <mergeCell ref="D6872:H6872"/>
    <mergeCell ref="B6873:C6873"/>
    <mergeCell ref="D6873:H6873"/>
    <mergeCell ref="B6874:C6874"/>
    <mergeCell ref="E6874:G6874"/>
    <mergeCell ref="B6875:C6875"/>
    <mergeCell ref="B6877:F6877"/>
    <mergeCell ref="G6877:H6877"/>
    <mergeCell ref="B6878:D6878"/>
    <mergeCell ref="E6878:F6878"/>
    <mergeCell ref="F6879:F6880"/>
    <mergeCell ref="B6894:H6894"/>
    <mergeCell ref="B6895:H6896"/>
    <mergeCell ref="B6898:D6898"/>
    <mergeCell ref="B6914:C6914"/>
    <mergeCell ref="D6914:H6914"/>
    <mergeCell ref="B6915:C6915"/>
    <mergeCell ref="E6915:F6915"/>
    <mergeCell ref="G6915:H6915"/>
    <mergeCell ref="B6916:C6916"/>
    <mergeCell ref="D6916:H6916"/>
    <mergeCell ref="B6917:C6917"/>
    <mergeCell ref="D6917:H6917"/>
    <mergeCell ref="B6918:C6918"/>
    <mergeCell ref="D6918:H6918"/>
    <mergeCell ref="B6919:C6919"/>
    <mergeCell ref="D6919:H6919"/>
    <mergeCell ref="B6920:C6920"/>
    <mergeCell ref="D6920:H6920"/>
    <mergeCell ref="B6921:C6921"/>
    <mergeCell ref="D6921:H6921"/>
    <mergeCell ref="B6922:C6922"/>
    <mergeCell ref="E6922:G6922"/>
    <mergeCell ref="B6923:C6923"/>
    <mergeCell ref="B6925:F6925"/>
    <mergeCell ref="G6925:H6925"/>
    <mergeCell ref="B6926:D6926"/>
    <mergeCell ref="E6926:F6926"/>
    <mergeCell ref="F6927:F6928"/>
    <mergeCell ref="B6942:H6942"/>
    <mergeCell ref="B6943:H6944"/>
    <mergeCell ref="B6946:D6946"/>
    <mergeCell ref="B6962:C6962"/>
    <mergeCell ref="D6962:H6962"/>
    <mergeCell ref="B6963:C6963"/>
    <mergeCell ref="E6963:F6963"/>
    <mergeCell ref="G6963:H6963"/>
    <mergeCell ref="B6964:C6964"/>
    <mergeCell ref="D6964:H6964"/>
    <mergeCell ref="B6965:C6965"/>
    <mergeCell ref="D6965:H6965"/>
    <mergeCell ref="B6966:C6966"/>
    <mergeCell ref="D6966:H6966"/>
    <mergeCell ref="B6967:C6967"/>
    <mergeCell ref="D6967:H6967"/>
    <mergeCell ref="B6968:C6968"/>
    <mergeCell ref="D6968:H6968"/>
    <mergeCell ref="B6969:C6969"/>
    <mergeCell ref="D6969:H6969"/>
    <mergeCell ref="B6970:C6970"/>
    <mergeCell ref="E6970:G6970"/>
    <mergeCell ref="B6971:C6971"/>
    <mergeCell ref="B6973:F6973"/>
    <mergeCell ref="G6973:H6973"/>
    <mergeCell ref="B6974:D6974"/>
    <mergeCell ref="E6974:F6974"/>
    <mergeCell ref="F6975:F6976"/>
    <mergeCell ref="B6990:H6990"/>
    <mergeCell ref="B6991:H6992"/>
    <mergeCell ref="B6994:D6994"/>
    <mergeCell ref="B7010:C7010"/>
    <mergeCell ref="D7010:H7010"/>
    <mergeCell ref="B7011:C7011"/>
    <mergeCell ref="E7011:F7011"/>
    <mergeCell ref="G7011:H7011"/>
    <mergeCell ref="B7012:C7012"/>
    <mergeCell ref="D7012:H7012"/>
    <mergeCell ref="B7013:C7013"/>
    <mergeCell ref="D7013:H7013"/>
    <mergeCell ref="B7014:C7014"/>
    <mergeCell ref="D7014:H7014"/>
    <mergeCell ref="B7015:C7015"/>
    <mergeCell ref="D7015:H7015"/>
    <mergeCell ref="B7016:C7016"/>
    <mergeCell ref="D7016:H7016"/>
    <mergeCell ref="B7017:C7017"/>
    <mergeCell ref="D7017:H7017"/>
    <mergeCell ref="B7018:C7018"/>
    <mergeCell ref="E7018:G7018"/>
    <mergeCell ref="B7019:C7019"/>
    <mergeCell ref="B7021:F7021"/>
    <mergeCell ref="G7021:H7021"/>
    <mergeCell ref="B7022:D7022"/>
    <mergeCell ref="E7022:F7022"/>
    <mergeCell ref="F7023:F7024"/>
    <mergeCell ref="B7038:H7038"/>
    <mergeCell ref="B7039:H7040"/>
    <mergeCell ref="B7042:D7042"/>
    <mergeCell ref="B7058:C7058"/>
    <mergeCell ref="D7058:H7058"/>
    <mergeCell ref="B7059:C7059"/>
    <mergeCell ref="E7059:F7059"/>
    <mergeCell ref="G7059:H7059"/>
    <mergeCell ref="B7060:C7060"/>
    <mergeCell ref="D7060:H7060"/>
    <mergeCell ref="B7061:C7061"/>
    <mergeCell ref="D7061:H7061"/>
    <mergeCell ref="B7062:C7062"/>
    <mergeCell ref="D7062:H7062"/>
    <mergeCell ref="B7063:C7063"/>
    <mergeCell ref="D7063:H7063"/>
    <mergeCell ref="B7064:C7064"/>
    <mergeCell ref="D7064:H7064"/>
    <mergeCell ref="B7065:C7065"/>
    <mergeCell ref="D7065:H7065"/>
    <mergeCell ref="B7066:C7066"/>
    <mergeCell ref="E7066:G7066"/>
    <mergeCell ref="B7067:C7067"/>
    <mergeCell ref="B7069:F7069"/>
    <mergeCell ref="G7069:H7069"/>
    <mergeCell ref="B7070:D7070"/>
    <mergeCell ref="E7070:F7070"/>
    <mergeCell ref="F7071:F7072"/>
    <mergeCell ref="B7086:H7086"/>
    <mergeCell ref="B7087:H7088"/>
    <mergeCell ref="B7090:D7090"/>
    <mergeCell ref="B7106:C7106"/>
    <mergeCell ref="D7106:H7106"/>
    <mergeCell ref="B7107:C7107"/>
    <mergeCell ref="E7107:F7107"/>
    <mergeCell ref="G7107:H7107"/>
    <mergeCell ref="B7108:C7108"/>
    <mergeCell ref="D7108:H7108"/>
    <mergeCell ref="B7109:C7109"/>
    <mergeCell ref="D7109:H7109"/>
    <mergeCell ref="B7110:C7110"/>
    <mergeCell ref="D7110:H7110"/>
    <mergeCell ref="B7111:C7111"/>
    <mergeCell ref="D7111:H7111"/>
    <mergeCell ref="B7112:C7112"/>
    <mergeCell ref="D7112:H7112"/>
    <mergeCell ref="B7113:C7113"/>
    <mergeCell ref="D7113:H7113"/>
    <mergeCell ref="B7114:C7114"/>
    <mergeCell ref="E7114:G7114"/>
    <mergeCell ref="B7115:C7115"/>
    <mergeCell ref="B7117:F7117"/>
    <mergeCell ref="G7117:H7117"/>
    <mergeCell ref="B7118:D7118"/>
    <mergeCell ref="E7118:F7118"/>
    <mergeCell ref="F7119:F7120"/>
    <mergeCell ref="B7134:H7134"/>
    <mergeCell ref="B7135:H7136"/>
    <mergeCell ref="B7138:D7138"/>
    <mergeCell ref="B7154:C7154"/>
    <mergeCell ref="D7154:H7154"/>
    <mergeCell ref="B7155:C7155"/>
    <mergeCell ref="E7155:F7155"/>
    <mergeCell ref="G7155:H7155"/>
    <mergeCell ref="B7156:C7156"/>
    <mergeCell ref="D7156:H7156"/>
    <mergeCell ref="B7157:C7157"/>
    <mergeCell ref="D7157:H7157"/>
    <mergeCell ref="B7158:C7158"/>
    <mergeCell ref="D7158:H7158"/>
    <mergeCell ref="B7159:C7159"/>
    <mergeCell ref="D7159:H7159"/>
    <mergeCell ref="B7160:C7160"/>
    <mergeCell ref="D7160:H7160"/>
    <mergeCell ref="B7161:C7161"/>
    <mergeCell ref="D7161:H7161"/>
    <mergeCell ref="B7162:C7162"/>
    <mergeCell ref="E7162:G7162"/>
    <mergeCell ref="B7163:C7163"/>
    <mergeCell ref="B7165:F7165"/>
    <mergeCell ref="G7165:H7165"/>
    <mergeCell ref="B7166:D7166"/>
    <mergeCell ref="E7166:F7166"/>
    <mergeCell ref="F7167:F7168"/>
    <mergeCell ref="B7182:H7182"/>
    <mergeCell ref="B7183:H7184"/>
    <mergeCell ref="B7186:D7186"/>
    <mergeCell ref="B7202:C7202"/>
    <mergeCell ref="D7202:H7202"/>
    <mergeCell ref="B7203:C7203"/>
    <mergeCell ref="E7203:F7203"/>
    <mergeCell ref="G7203:H7203"/>
    <mergeCell ref="B7204:C7204"/>
    <mergeCell ref="D7204:H7204"/>
    <mergeCell ref="B7205:C7205"/>
    <mergeCell ref="D7205:H7205"/>
    <mergeCell ref="B7206:C7206"/>
    <mergeCell ref="D7206:H7206"/>
    <mergeCell ref="B7207:C7207"/>
    <mergeCell ref="D7207:H7207"/>
    <mergeCell ref="B7208:C7208"/>
    <mergeCell ref="D7208:H7208"/>
    <mergeCell ref="B7209:C7209"/>
    <mergeCell ref="D7209:H7209"/>
    <mergeCell ref="B7210:C7210"/>
    <mergeCell ref="E7210:G7210"/>
    <mergeCell ref="B7211:C7211"/>
    <mergeCell ref="B7213:F7213"/>
    <mergeCell ref="G7213:H7213"/>
    <mergeCell ref="B7214:D7214"/>
    <mergeCell ref="E7214:F7214"/>
    <mergeCell ref="F7215:F7216"/>
    <mergeCell ref="B7230:H7230"/>
    <mergeCell ref="B7231:H7232"/>
    <mergeCell ref="B7234:D7234"/>
    <mergeCell ref="B7250:C7250"/>
    <mergeCell ref="D7250:H7250"/>
    <mergeCell ref="B7251:C7251"/>
    <mergeCell ref="E7251:F7251"/>
    <mergeCell ref="G7251:H7251"/>
    <mergeCell ref="B7252:C7252"/>
    <mergeCell ref="D7252:H7252"/>
    <mergeCell ref="B7253:C7253"/>
    <mergeCell ref="D7253:H7253"/>
    <mergeCell ref="B7254:C7254"/>
    <mergeCell ref="D7254:H7254"/>
    <mergeCell ref="B7255:C7255"/>
    <mergeCell ref="D7255:H7255"/>
    <mergeCell ref="B7256:C7256"/>
    <mergeCell ref="D7256:H7256"/>
    <mergeCell ref="B7257:C7257"/>
    <mergeCell ref="D7257:H7257"/>
    <mergeCell ref="B7258:C7258"/>
    <mergeCell ref="E7258:G7258"/>
    <mergeCell ref="B7259:C7259"/>
    <mergeCell ref="B7261:F7261"/>
    <mergeCell ref="G7261:H7261"/>
    <mergeCell ref="B7262:D7262"/>
    <mergeCell ref="E7262:F7262"/>
    <mergeCell ref="F7263:F7264"/>
    <mergeCell ref="B7278:H7278"/>
    <mergeCell ref="B7279:H7280"/>
    <mergeCell ref="B7282:D7282"/>
    <mergeCell ref="B7298:C7298"/>
    <mergeCell ref="D7298:H7298"/>
    <mergeCell ref="B7299:C7299"/>
    <mergeCell ref="E7299:F7299"/>
    <mergeCell ref="G7299:H7299"/>
    <mergeCell ref="B7300:C7300"/>
    <mergeCell ref="D7300:H7300"/>
    <mergeCell ref="B7301:C7301"/>
    <mergeCell ref="D7301:H7301"/>
    <mergeCell ref="B7302:C7302"/>
    <mergeCell ref="D7302:H7302"/>
    <mergeCell ref="B7303:C7303"/>
    <mergeCell ref="D7303:H7303"/>
    <mergeCell ref="B7304:C7304"/>
    <mergeCell ref="D7304:H7304"/>
    <mergeCell ref="B7305:C7305"/>
    <mergeCell ref="D7305:H7305"/>
    <mergeCell ref="B7306:C7306"/>
    <mergeCell ref="E7306:G7306"/>
    <mergeCell ref="B7307:C7307"/>
    <mergeCell ref="B7309:F7309"/>
    <mergeCell ref="G7309:H7309"/>
    <mergeCell ref="B7310:D7310"/>
    <mergeCell ref="E7310:F7310"/>
    <mergeCell ref="F7311:F7312"/>
    <mergeCell ref="B7326:H7326"/>
    <mergeCell ref="B7327:H7328"/>
    <mergeCell ref="B7330:D7330"/>
    <mergeCell ref="B7346:C7346"/>
    <mergeCell ref="D7346:H7346"/>
    <mergeCell ref="B7347:C7347"/>
    <mergeCell ref="E7347:F7347"/>
    <mergeCell ref="G7347:H7347"/>
    <mergeCell ref="B7348:C7348"/>
    <mergeCell ref="D7348:H7348"/>
    <mergeCell ref="B7349:C7349"/>
    <mergeCell ref="D7349:H7349"/>
    <mergeCell ref="B7350:C7350"/>
    <mergeCell ref="D7350:H7350"/>
    <mergeCell ref="B7351:C7351"/>
    <mergeCell ref="D7351:H7351"/>
    <mergeCell ref="B7352:C7352"/>
    <mergeCell ref="D7352:H7352"/>
    <mergeCell ref="B7353:C7353"/>
    <mergeCell ref="D7353:H7353"/>
    <mergeCell ref="B7354:C7354"/>
    <mergeCell ref="E7354:G7354"/>
    <mergeCell ref="B7355:C7355"/>
    <mergeCell ref="B7357:F7357"/>
    <mergeCell ref="G7357:H7357"/>
    <mergeCell ref="B7358:D7358"/>
    <mergeCell ref="E7358:F7358"/>
    <mergeCell ref="F7359:F7360"/>
    <mergeCell ref="B7374:H7374"/>
    <mergeCell ref="B7375:H7376"/>
    <mergeCell ref="B7378:D7378"/>
    <mergeCell ref="B7394:C7394"/>
    <mergeCell ref="D7394:H7394"/>
    <mergeCell ref="B7395:C7395"/>
    <mergeCell ref="E7395:F7395"/>
    <mergeCell ref="G7395:H7395"/>
    <mergeCell ref="B7396:C7396"/>
    <mergeCell ref="D7396:H7396"/>
    <mergeCell ref="B7397:C7397"/>
    <mergeCell ref="D7397:H7397"/>
    <mergeCell ref="B7398:C7398"/>
    <mergeCell ref="D7398:H7398"/>
    <mergeCell ref="B7399:C7399"/>
    <mergeCell ref="D7399:H7399"/>
    <mergeCell ref="B7400:C7400"/>
    <mergeCell ref="D7400:H7400"/>
    <mergeCell ref="B7401:C7401"/>
    <mergeCell ref="D7401:H7401"/>
    <mergeCell ref="B7402:C7402"/>
    <mergeCell ref="E7402:G7402"/>
    <mergeCell ref="B7403:C7403"/>
    <mergeCell ref="B7405:F7405"/>
    <mergeCell ref="G7405:H7405"/>
    <mergeCell ref="B7406:D7406"/>
    <mergeCell ref="E7406:F7406"/>
    <mergeCell ref="F7407:F7408"/>
    <mergeCell ref="B7422:H7422"/>
    <mergeCell ref="B7423:H7424"/>
    <mergeCell ref="B7426:D7426"/>
    <mergeCell ref="B7442:C7442"/>
    <mergeCell ref="D7442:H7442"/>
    <mergeCell ref="B7443:C7443"/>
    <mergeCell ref="E7443:F7443"/>
    <mergeCell ref="G7443:H7443"/>
    <mergeCell ref="B7444:C7444"/>
    <mergeCell ref="D7444:H7444"/>
    <mergeCell ref="B7445:C7445"/>
    <mergeCell ref="D7445:H7445"/>
    <mergeCell ref="B7446:C7446"/>
    <mergeCell ref="D7446:H7446"/>
    <mergeCell ref="B7447:C7447"/>
    <mergeCell ref="D7447:H7447"/>
    <mergeCell ref="B7448:C7448"/>
    <mergeCell ref="D7448:H7448"/>
    <mergeCell ref="B7449:C7449"/>
    <mergeCell ref="D7449:H7449"/>
    <mergeCell ref="B7450:C7450"/>
    <mergeCell ref="E7450:G7450"/>
    <mergeCell ref="B7451:C7451"/>
    <mergeCell ref="B7453:F7453"/>
    <mergeCell ref="G7453:H7453"/>
    <mergeCell ref="B7454:D7454"/>
    <mergeCell ref="E7454:F7454"/>
    <mergeCell ref="F7455:F7456"/>
    <mergeCell ref="B7470:H7470"/>
    <mergeCell ref="B7471:H7472"/>
    <mergeCell ref="B7474:D7474"/>
    <mergeCell ref="B7490:C7490"/>
    <mergeCell ref="D7490:H7490"/>
    <mergeCell ref="B7491:C7491"/>
    <mergeCell ref="E7491:F7491"/>
    <mergeCell ref="G7491:H7491"/>
    <mergeCell ref="B7492:C7492"/>
    <mergeCell ref="D7492:H7492"/>
    <mergeCell ref="B7493:C7493"/>
    <mergeCell ref="D7493:H7493"/>
    <mergeCell ref="B7494:C7494"/>
    <mergeCell ref="D7494:H7494"/>
    <mergeCell ref="B7495:C7495"/>
    <mergeCell ref="D7495:H7495"/>
    <mergeCell ref="B7496:C7496"/>
    <mergeCell ref="D7496:H7496"/>
    <mergeCell ref="B7497:C7497"/>
    <mergeCell ref="D7497:H7497"/>
    <mergeCell ref="B7498:C7498"/>
    <mergeCell ref="E7498:G7498"/>
    <mergeCell ref="B7499:C7499"/>
    <mergeCell ref="B7501:F7501"/>
    <mergeCell ref="G7501:H7501"/>
    <mergeCell ref="B7502:D7502"/>
    <mergeCell ref="E7502:F7502"/>
    <mergeCell ref="F7503:F7504"/>
    <mergeCell ref="B7518:H7518"/>
    <mergeCell ref="B7519:H7520"/>
    <mergeCell ref="B7522:D7522"/>
    <mergeCell ref="B7538:C7538"/>
    <mergeCell ref="D7538:H7538"/>
    <mergeCell ref="B7539:C7539"/>
    <mergeCell ref="E7539:F7539"/>
    <mergeCell ref="G7539:H7539"/>
    <mergeCell ref="B7540:C7540"/>
    <mergeCell ref="D7540:H7540"/>
    <mergeCell ref="B7541:C7541"/>
    <mergeCell ref="D7541:H7541"/>
    <mergeCell ref="B7542:C7542"/>
    <mergeCell ref="D7542:H7542"/>
    <mergeCell ref="B7543:C7543"/>
    <mergeCell ref="D7543:H7543"/>
    <mergeCell ref="B7544:C7544"/>
    <mergeCell ref="D7544:H7544"/>
    <mergeCell ref="B7545:C7545"/>
    <mergeCell ref="D7545:H7545"/>
    <mergeCell ref="B7546:C7546"/>
    <mergeCell ref="E7546:G7546"/>
    <mergeCell ref="B7547:C7547"/>
    <mergeCell ref="B7549:F7549"/>
    <mergeCell ref="G7549:H7549"/>
    <mergeCell ref="B7550:D7550"/>
    <mergeCell ref="E7550:F7550"/>
    <mergeCell ref="F7551:F7552"/>
    <mergeCell ref="B7566:H7566"/>
    <mergeCell ref="B7567:H7568"/>
    <mergeCell ref="B7570:D7570"/>
    <mergeCell ref="B7586:C7586"/>
    <mergeCell ref="D7586:H7586"/>
    <mergeCell ref="B7587:C7587"/>
    <mergeCell ref="E7587:F7587"/>
    <mergeCell ref="G7587:H7587"/>
    <mergeCell ref="B7588:C7588"/>
    <mergeCell ref="D7588:H7588"/>
    <mergeCell ref="B7589:C7589"/>
    <mergeCell ref="D7589:H7589"/>
    <mergeCell ref="B7590:C7590"/>
    <mergeCell ref="D7590:H7590"/>
    <mergeCell ref="B7591:C7591"/>
    <mergeCell ref="D7591:H7591"/>
    <mergeCell ref="B7592:C7592"/>
    <mergeCell ref="D7592:H7592"/>
    <mergeCell ref="B7593:C7593"/>
    <mergeCell ref="D7593:H7593"/>
    <mergeCell ref="B7594:C7594"/>
    <mergeCell ref="E7594:G7594"/>
    <mergeCell ref="B7595:C7595"/>
    <mergeCell ref="B7597:F7597"/>
    <mergeCell ref="G7597:H7597"/>
    <mergeCell ref="B7598:D7598"/>
    <mergeCell ref="E7598:F7598"/>
    <mergeCell ref="F7599:F7600"/>
    <mergeCell ref="B7614:H7614"/>
    <mergeCell ref="B7615:H7616"/>
    <mergeCell ref="B7618:D7618"/>
    <mergeCell ref="B7634:C7634"/>
    <mergeCell ref="D7634:H7634"/>
    <mergeCell ref="B7635:C7635"/>
    <mergeCell ref="E7635:F7635"/>
    <mergeCell ref="G7635:H7635"/>
    <mergeCell ref="B7636:C7636"/>
    <mergeCell ref="D7636:H7636"/>
    <mergeCell ref="B7637:C7637"/>
    <mergeCell ref="D7637:H7637"/>
    <mergeCell ref="B7638:C7638"/>
    <mergeCell ref="D7638:H7638"/>
    <mergeCell ref="B7639:C7639"/>
    <mergeCell ref="D7639:H7639"/>
    <mergeCell ref="B7640:C7640"/>
    <mergeCell ref="D7640:H7640"/>
    <mergeCell ref="B7641:C7641"/>
    <mergeCell ref="D7641:H7641"/>
    <mergeCell ref="B7642:C7642"/>
    <mergeCell ref="E7642:G7642"/>
    <mergeCell ref="B7643:C7643"/>
    <mergeCell ref="B7645:F7645"/>
    <mergeCell ref="G7645:H7645"/>
    <mergeCell ref="B7646:D7646"/>
    <mergeCell ref="E7646:F7646"/>
    <mergeCell ref="F7647:F7648"/>
    <mergeCell ref="B7662:H7662"/>
    <mergeCell ref="B7663:H7664"/>
    <mergeCell ref="B7666:D7666"/>
    <mergeCell ref="B7682:C7682"/>
    <mergeCell ref="D7682:H7682"/>
    <mergeCell ref="B7683:C7683"/>
    <mergeCell ref="E7683:F7683"/>
    <mergeCell ref="G7683:H7683"/>
    <mergeCell ref="B7684:C7684"/>
    <mergeCell ref="D7684:H7684"/>
    <mergeCell ref="B7685:C7685"/>
    <mergeCell ref="D7685:H7685"/>
    <mergeCell ref="B7686:C7686"/>
    <mergeCell ref="D7686:H7686"/>
    <mergeCell ref="B7687:C7687"/>
    <mergeCell ref="D7687:H7687"/>
    <mergeCell ref="B7688:C7688"/>
    <mergeCell ref="D7688:H7688"/>
    <mergeCell ref="B7689:C7689"/>
    <mergeCell ref="D7689:H7689"/>
    <mergeCell ref="B7690:C7690"/>
    <mergeCell ref="E7690:G7690"/>
    <mergeCell ref="B7691:C7691"/>
    <mergeCell ref="B7693:F7693"/>
    <mergeCell ref="G7693:H7693"/>
    <mergeCell ref="B7694:D7694"/>
    <mergeCell ref="E7694:F7694"/>
    <mergeCell ref="F7695:F7696"/>
    <mergeCell ref="B7710:H7710"/>
    <mergeCell ref="B7711:H7712"/>
    <mergeCell ref="B7714:D7714"/>
    <mergeCell ref="B7730:C7730"/>
    <mergeCell ref="D7730:H7730"/>
    <mergeCell ref="B7731:C7731"/>
    <mergeCell ref="E7731:F7731"/>
    <mergeCell ref="G7731:H7731"/>
    <mergeCell ref="B7732:C7732"/>
    <mergeCell ref="D7732:H7732"/>
    <mergeCell ref="B7733:C7733"/>
    <mergeCell ref="D7733:H7733"/>
    <mergeCell ref="B7734:C7734"/>
    <mergeCell ref="D7734:H7734"/>
    <mergeCell ref="B7735:C7735"/>
    <mergeCell ref="D7735:H7735"/>
    <mergeCell ref="B7736:C7736"/>
    <mergeCell ref="D7736:H7736"/>
    <mergeCell ref="B7737:C7737"/>
    <mergeCell ref="D7737:H7737"/>
    <mergeCell ref="B7738:C7738"/>
    <mergeCell ref="E7738:G7738"/>
    <mergeCell ref="B7739:C7739"/>
    <mergeCell ref="B7741:F7741"/>
    <mergeCell ref="G7741:H7741"/>
    <mergeCell ref="B7742:D7742"/>
    <mergeCell ref="E7742:F7742"/>
    <mergeCell ref="F7743:F7744"/>
    <mergeCell ref="B7758:H7758"/>
    <mergeCell ref="B7759:H7760"/>
    <mergeCell ref="B7762:D7762"/>
    <mergeCell ref="B7778:C7778"/>
    <mergeCell ref="D7778:H7778"/>
    <mergeCell ref="B7779:C7779"/>
    <mergeCell ref="E7779:F7779"/>
    <mergeCell ref="G7779:H7779"/>
    <mergeCell ref="B7780:C7780"/>
    <mergeCell ref="D7780:H7780"/>
    <mergeCell ref="B7781:C7781"/>
    <mergeCell ref="D7781:H7781"/>
    <mergeCell ref="B7782:C7782"/>
    <mergeCell ref="D7782:H7782"/>
    <mergeCell ref="B7783:C7783"/>
    <mergeCell ref="D7783:H7783"/>
    <mergeCell ref="B7784:C7784"/>
    <mergeCell ref="D7784:H7784"/>
    <mergeCell ref="B7785:C7785"/>
    <mergeCell ref="D7785:H7785"/>
    <mergeCell ref="B7786:C7786"/>
    <mergeCell ref="E7786:G7786"/>
    <mergeCell ref="B7787:C7787"/>
    <mergeCell ref="B7789:F7789"/>
    <mergeCell ref="G7789:H7789"/>
    <mergeCell ref="B7790:D7790"/>
    <mergeCell ref="E7790:F7790"/>
    <mergeCell ref="F7791:F7792"/>
    <mergeCell ref="B7806:H7806"/>
    <mergeCell ref="B7807:H7808"/>
    <mergeCell ref="B7810:D7810"/>
    <mergeCell ref="B7826:C7826"/>
    <mergeCell ref="D7826:H7826"/>
    <mergeCell ref="B7827:C7827"/>
    <mergeCell ref="E7827:F7827"/>
    <mergeCell ref="G7827:H7827"/>
    <mergeCell ref="B7828:C7828"/>
    <mergeCell ref="D7828:H7828"/>
    <mergeCell ref="B7829:C7829"/>
    <mergeCell ref="D7829:H7829"/>
    <mergeCell ref="B7830:C7830"/>
    <mergeCell ref="D7830:H7830"/>
    <mergeCell ref="B7831:C7831"/>
    <mergeCell ref="D7831:H7831"/>
    <mergeCell ref="B7832:C7832"/>
    <mergeCell ref="D7832:H7832"/>
    <mergeCell ref="B7833:C7833"/>
    <mergeCell ref="D7833:H7833"/>
    <mergeCell ref="B7834:C7834"/>
    <mergeCell ref="E7834:G7834"/>
    <mergeCell ref="B7835:C7835"/>
    <mergeCell ref="B7837:F7837"/>
    <mergeCell ref="G7837:H7837"/>
    <mergeCell ref="B7838:D7838"/>
    <mergeCell ref="E7838:F7838"/>
    <mergeCell ref="F7839:F7840"/>
    <mergeCell ref="B7854:H7854"/>
    <mergeCell ref="B7855:H7856"/>
    <mergeCell ref="B7858:D7858"/>
    <mergeCell ref="B7874:C7874"/>
    <mergeCell ref="D7874:H7874"/>
    <mergeCell ref="B7875:C7875"/>
    <mergeCell ref="E7875:F7875"/>
    <mergeCell ref="G7875:H7875"/>
    <mergeCell ref="B7876:C7876"/>
    <mergeCell ref="D7876:H7876"/>
    <mergeCell ref="B7877:C7877"/>
    <mergeCell ref="D7877:H7877"/>
    <mergeCell ref="B7878:C7878"/>
    <mergeCell ref="D7878:H7878"/>
    <mergeCell ref="B7879:C7879"/>
    <mergeCell ref="D7879:H7879"/>
    <mergeCell ref="B7880:C7880"/>
    <mergeCell ref="D7880:H7880"/>
    <mergeCell ref="B7881:C7881"/>
    <mergeCell ref="D7881:H7881"/>
    <mergeCell ref="B7882:C7882"/>
    <mergeCell ref="E7882:G7882"/>
    <mergeCell ref="B7883:C7883"/>
    <mergeCell ref="B7885:F7885"/>
    <mergeCell ref="G7885:H7885"/>
    <mergeCell ref="B7886:D7886"/>
    <mergeCell ref="E7886:F7886"/>
    <mergeCell ref="F7887:F7888"/>
    <mergeCell ref="B7902:H7902"/>
    <mergeCell ref="B7903:H7904"/>
    <mergeCell ref="B7906:D7906"/>
    <mergeCell ref="B7922:C7922"/>
    <mergeCell ref="D7922:H7922"/>
    <mergeCell ref="B7923:C7923"/>
    <mergeCell ref="E7923:F7923"/>
    <mergeCell ref="G7923:H7923"/>
    <mergeCell ref="B7924:C7924"/>
    <mergeCell ref="D7924:H7924"/>
    <mergeCell ref="B7925:C7925"/>
    <mergeCell ref="D7925:H7925"/>
    <mergeCell ref="B7926:C7926"/>
    <mergeCell ref="D7926:H7926"/>
    <mergeCell ref="B7927:C7927"/>
    <mergeCell ref="D7927:H7927"/>
    <mergeCell ref="B7928:C7928"/>
    <mergeCell ref="D7928:H7928"/>
    <mergeCell ref="B7929:C7929"/>
    <mergeCell ref="D7929:H7929"/>
    <mergeCell ref="B7930:C7930"/>
    <mergeCell ref="E7930:G7930"/>
    <mergeCell ref="B7931:C7931"/>
    <mergeCell ref="B7933:F7933"/>
    <mergeCell ref="G7933:H7933"/>
    <mergeCell ref="B7934:D7934"/>
    <mergeCell ref="E7934:F7934"/>
    <mergeCell ref="F7935:F7936"/>
    <mergeCell ref="B7950:H7950"/>
    <mergeCell ref="B7951:H7952"/>
    <mergeCell ref="B7954:D7954"/>
    <mergeCell ref="B7970:C7970"/>
    <mergeCell ref="D7970:H7970"/>
    <mergeCell ref="B7971:C7971"/>
    <mergeCell ref="E7971:F7971"/>
    <mergeCell ref="G7971:H7971"/>
    <mergeCell ref="B7972:C7972"/>
    <mergeCell ref="D7972:H7972"/>
    <mergeCell ref="B7973:C7973"/>
    <mergeCell ref="D7973:H7973"/>
    <mergeCell ref="B7974:C7974"/>
    <mergeCell ref="D7974:H7974"/>
    <mergeCell ref="B7975:C7975"/>
    <mergeCell ref="D7975:H7975"/>
    <mergeCell ref="B7976:C7976"/>
    <mergeCell ref="D7976:H7976"/>
    <mergeCell ref="B7977:C7977"/>
    <mergeCell ref="D7977:H7977"/>
    <mergeCell ref="B7978:C7978"/>
    <mergeCell ref="E7978:G7978"/>
    <mergeCell ref="B7979:C7979"/>
    <mergeCell ref="B7981:F7981"/>
    <mergeCell ref="G7981:H7981"/>
    <mergeCell ref="B7982:D7982"/>
    <mergeCell ref="E7982:F7982"/>
    <mergeCell ref="F7983:F7984"/>
    <mergeCell ref="B7998:H7998"/>
    <mergeCell ref="B7999:H8000"/>
    <mergeCell ref="B8002:D8002"/>
    <mergeCell ref="B8018:C8018"/>
    <mergeCell ref="D8018:H8018"/>
    <mergeCell ref="B8019:C8019"/>
    <mergeCell ref="E8019:F8019"/>
    <mergeCell ref="G8019:H8019"/>
    <mergeCell ref="B8020:C8020"/>
    <mergeCell ref="D8020:H8020"/>
    <mergeCell ref="B8021:C8021"/>
    <mergeCell ref="D8021:H8021"/>
    <mergeCell ref="B8022:C8022"/>
    <mergeCell ref="D8022:H8022"/>
    <mergeCell ref="B8023:C8023"/>
    <mergeCell ref="D8023:H8023"/>
    <mergeCell ref="B8024:C8024"/>
    <mergeCell ref="D8024:H8024"/>
    <mergeCell ref="B8025:C8025"/>
    <mergeCell ref="D8025:H8025"/>
    <mergeCell ref="B8026:C8026"/>
    <mergeCell ref="E8026:G8026"/>
    <mergeCell ref="B8027:C8027"/>
    <mergeCell ref="B8029:F8029"/>
    <mergeCell ref="G8029:H8029"/>
    <mergeCell ref="B8030:D8030"/>
    <mergeCell ref="E8030:F8030"/>
    <mergeCell ref="F8031:F8032"/>
    <mergeCell ref="B8046:H8046"/>
    <mergeCell ref="B8047:H8048"/>
    <mergeCell ref="B8050:D8050"/>
    <mergeCell ref="B8066:C8066"/>
    <mergeCell ref="D8066:H8066"/>
    <mergeCell ref="B8067:C8067"/>
    <mergeCell ref="E8067:F8067"/>
    <mergeCell ref="G8067:H8067"/>
    <mergeCell ref="B8068:C8068"/>
    <mergeCell ref="D8068:H8068"/>
    <mergeCell ref="B8069:C8069"/>
    <mergeCell ref="D8069:H8069"/>
    <mergeCell ref="B8070:C8070"/>
    <mergeCell ref="D8070:H8070"/>
    <mergeCell ref="B8071:C8071"/>
    <mergeCell ref="D8071:H8071"/>
    <mergeCell ref="B8072:C8072"/>
    <mergeCell ref="D8072:H8072"/>
    <mergeCell ref="B8073:C8073"/>
    <mergeCell ref="D8073:H8073"/>
    <mergeCell ref="B8074:C8074"/>
    <mergeCell ref="E8074:G8074"/>
    <mergeCell ref="B8075:C8075"/>
    <mergeCell ref="B8077:F8077"/>
    <mergeCell ref="G8077:H8077"/>
    <mergeCell ref="B8078:D8078"/>
    <mergeCell ref="E8078:F8078"/>
    <mergeCell ref="F8079:F8080"/>
    <mergeCell ref="B8094:H8094"/>
    <mergeCell ref="B8095:H8096"/>
    <mergeCell ref="B8098:D8098"/>
    <mergeCell ref="B8114:C8114"/>
    <mergeCell ref="D8114:H8114"/>
    <mergeCell ref="B8115:C8115"/>
    <mergeCell ref="E8115:F8115"/>
    <mergeCell ref="G8115:H8115"/>
    <mergeCell ref="B8116:C8116"/>
    <mergeCell ref="D8116:H8116"/>
    <mergeCell ref="B8117:C8117"/>
    <mergeCell ref="D8117:H8117"/>
    <mergeCell ref="B8118:C8118"/>
    <mergeCell ref="D8118:H8118"/>
    <mergeCell ref="B8119:C8119"/>
    <mergeCell ref="D8119:H8119"/>
    <mergeCell ref="B8120:C8120"/>
    <mergeCell ref="D8120:H8120"/>
    <mergeCell ref="B8121:C8121"/>
    <mergeCell ref="D8121:H8121"/>
    <mergeCell ref="B8122:C8122"/>
    <mergeCell ref="E8122:G8122"/>
    <mergeCell ref="B8123:C8123"/>
    <mergeCell ref="B8125:F8125"/>
    <mergeCell ref="G8125:H8125"/>
    <mergeCell ref="B8126:D8126"/>
    <mergeCell ref="E8126:F8126"/>
    <mergeCell ref="F8127:F8128"/>
    <mergeCell ref="B8142:H8142"/>
    <mergeCell ref="B8143:H8144"/>
    <mergeCell ref="B8146:D8146"/>
    <mergeCell ref="B8162:C8162"/>
    <mergeCell ref="D8162:H8162"/>
    <mergeCell ref="B8163:C8163"/>
    <mergeCell ref="E8163:F8163"/>
    <mergeCell ref="G8163:H8163"/>
    <mergeCell ref="B8164:C8164"/>
    <mergeCell ref="D8164:H8164"/>
    <mergeCell ref="B8165:C8165"/>
    <mergeCell ref="D8165:H8165"/>
    <mergeCell ref="B8166:C8166"/>
    <mergeCell ref="D8166:H8166"/>
    <mergeCell ref="B8167:C8167"/>
    <mergeCell ref="D8167:H8167"/>
    <mergeCell ref="B8168:C8168"/>
    <mergeCell ref="D8168:H8168"/>
    <mergeCell ref="B8169:C8169"/>
    <mergeCell ref="D8169:H8169"/>
    <mergeCell ref="B8170:C8170"/>
    <mergeCell ref="E8170:G8170"/>
    <mergeCell ref="B8171:C8171"/>
    <mergeCell ref="B8173:F8173"/>
    <mergeCell ref="G8173:H8173"/>
    <mergeCell ref="B8174:D8174"/>
    <mergeCell ref="E8174:F8174"/>
    <mergeCell ref="F8175:F8176"/>
    <mergeCell ref="B8190:H8190"/>
    <mergeCell ref="B8191:H8192"/>
    <mergeCell ref="B8194:D8194"/>
    <mergeCell ref="B8210:C8210"/>
    <mergeCell ref="D8210:H8210"/>
    <mergeCell ref="B8211:C8211"/>
    <mergeCell ref="E8211:F8211"/>
    <mergeCell ref="G8211:H8211"/>
    <mergeCell ref="B8212:C8212"/>
    <mergeCell ref="D8212:H8212"/>
    <mergeCell ref="B8213:C8213"/>
    <mergeCell ref="D8213:H8213"/>
    <mergeCell ref="B8214:C8214"/>
    <mergeCell ref="D8214:H8214"/>
    <mergeCell ref="B8215:C8215"/>
    <mergeCell ref="D8215:H8215"/>
    <mergeCell ref="B8216:C8216"/>
    <mergeCell ref="D8216:H8216"/>
    <mergeCell ref="B8217:C8217"/>
    <mergeCell ref="D8217:H8217"/>
    <mergeCell ref="B8218:C8218"/>
    <mergeCell ref="E8218:G8218"/>
    <mergeCell ref="B8219:C8219"/>
    <mergeCell ref="B8221:F8221"/>
    <mergeCell ref="G8221:H8221"/>
    <mergeCell ref="B8222:D8222"/>
    <mergeCell ref="E8222:F8222"/>
    <mergeCell ref="F8223:F8224"/>
    <mergeCell ref="B8238:H8238"/>
    <mergeCell ref="B8239:H8240"/>
    <mergeCell ref="B8242:D8242"/>
    <mergeCell ref="B8258:C8258"/>
    <mergeCell ref="D8258:H8258"/>
    <mergeCell ref="B8259:C8259"/>
    <mergeCell ref="E8259:F8259"/>
    <mergeCell ref="G8259:H8259"/>
    <mergeCell ref="B8260:C8260"/>
    <mergeCell ref="D8260:H8260"/>
    <mergeCell ref="B8261:C8261"/>
    <mergeCell ref="D8261:H8261"/>
    <mergeCell ref="B8262:C8262"/>
    <mergeCell ref="D8262:H8262"/>
    <mergeCell ref="B8263:C8263"/>
    <mergeCell ref="D8263:H8263"/>
    <mergeCell ref="B8264:C8264"/>
    <mergeCell ref="D8264:H8264"/>
    <mergeCell ref="B8265:C8265"/>
    <mergeCell ref="D8265:H8265"/>
    <mergeCell ref="B8266:C8266"/>
    <mergeCell ref="E8266:G8266"/>
    <mergeCell ref="B8267:C8267"/>
    <mergeCell ref="B8269:F8269"/>
    <mergeCell ref="G8269:H8269"/>
    <mergeCell ref="B8270:D8270"/>
    <mergeCell ref="E8270:F8270"/>
    <mergeCell ref="F8271:F8272"/>
    <mergeCell ref="B8286:H8286"/>
    <mergeCell ref="B8287:H8288"/>
    <mergeCell ref="B8290:D8290"/>
    <mergeCell ref="B8306:C8306"/>
    <mergeCell ref="D8306:H8306"/>
    <mergeCell ref="B8307:C8307"/>
    <mergeCell ref="E8307:F8307"/>
    <mergeCell ref="G8307:H8307"/>
    <mergeCell ref="B8308:C8308"/>
    <mergeCell ref="D8308:H8308"/>
    <mergeCell ref="B8309:C8309"/>
    <mergeCell ref="D8309:H8309"/>
    <mergeCell ref="B8310:C8310"/>
    <mergeCell ref="D8310:H8310"/>
    <mergeCell ref="B8311:C8311"/>
    <mergeCell ref="D8311:H8311"/>
    <mergeCell ref="B8312:C8312"/>
    <mergeCell ref="D8312:H8312"/>
    <mergeCell ref="B8313:C8313"/>
    <mergeCell ref="D8313:H8313"/>
    <mergeCell ref="B8314:C8314"/>
    <mergeCell ref="E8314:G8314"/>
    <mergeCell ref="B8315:C8315"/>
    <mergeCell ref="B8317:F8317"/>
    <mergeCell ref="G8317:H8317"/>
    <mergeCell ref="B8318:D8318"/>
    <mergeCell ref="E8318:F8318"/>
    <mergeCell ref="F8319:F8320"/>
    <mergeCell ref="B8334:H8334"/>
    <mergeCell ref="B8335:H8336"/>
    <mergeCell ref="B8338:D8338"/>
    <mergeCell ref="B8354:C8354"/>
    <mergeCell ref="D8354:H8354"/>
    <mergeCell ref="B8355:C8355"/>
    <mergeCell ref="E8355:F8355"/>
    <mergeCell ref="G8355:H8355"/>
    <mergeCell ref="B8356:C8356"/>
    <mergeCell ref="D8356:H8356"/>
    <mergeCell ref="B8357:C8357"/>
    <mergeCell ref="D8357:H8357"/>
    <mergeCell ref="B8358:C8358"/>
    <mergeCell ref="D8358:H8358"/>
    <mergeCell ref="B8359:C8359"/>
    <mergeCell ref="D8359:H8359"/>
    <mergeCell ref="B8360:C8360"/>
    <mergeCell ref="D8360:H8360"/>
    <mergeCell ref="B8361:C8361"/>
    <mergeCell ref="D8361:H8361"/>
    <mergeCell ref="B8362:C8362"/>
    <mergeCell ref="E8362:G8362"/>
    <mergeCell ref="B8363:C8363"/>
    <mergeCell ref="B8365:F8365"/>
    <mergeCell ref="G8365:H8365"/>
    <mergeCell ref="B8366:D8366"/>
    <mergeCell ref="E8366:F8366"/>
    <mergeCell ref="B8408:C8408"/>
    <mergeCell ref="D8408:H8408"/>
    <mergeCell ref="B8409:C8409"/>
    <mergeCell ref="D8409:H8409"/>
    <mergeCell ref="B8410:C8410"/>
    <mergeCell ref="E8410:G8410"/>
    <mergeCell ref="B8411:C8411"/>
    <mergeCell ref="B8413:F8413"/>
    <mergeCell ref="G8413:H8413"/>
    <mergeCell ref="B8414:D8414"/>
    <mergeCell ref="E8414:F8414"/>
    <mergeCell ref="F8415:F8416"/>
    <mergeCell ref="B8430:H8430"/>
    <mergeCell ref="B8431:H8432"/>
    <mergeCell ref="B8434:D8434"/>
    <mergeCell ref="F8367:F8368"/>
    <mergeCell ref="B8382:H8382"/>
    <mergeCell ref="B8383:H8384"/>
    <mergeCell ref="B8386:D8386"/>
    <mergeCell ref="B8402:C8402"/>
    <mergeCell ref="D8402:H8402"/>
    <mergeCell ref="B8403:C8403"/>
    <mergeCell ref="E8403:F8403"/>
    <mergeCell ref="G8403:H8403"/>
    <mergeCell ref="B8404:C8404"/>
    <mergeCell ref="D8404:H8404"/>
    <mergeCell ref="B8405:C8405"/>
    <mergeCell ref="D8405:H8405"/>
    <mergeCell ref="B8406:C8406"/>
    <mergeCell ref="D8406:H8406"/>
    <mergeCell ref="B8407:C8407"/>
    <mergeCell ref="D8407:H8407"/>
  </mergeCells>
  <dataValidations disablePrompts="1" count="2">
    <dataValidation type="list" allowBlank="1" showInputMessage="1" showErrorMessage="1" sqref="D3 D3843 D3075 D1923 D10035 D4035 D3171 D675 D3603 D867 D1347 D627 D771 D723 D1107 D1155 D3507 D1203 D1251 D1299 D483 D99 D4371 D147 D531 D195 D291 D1395 D915 D387 D5667 D51 D435 D579 D243 D4083 D4131 D2403 D4227 D4275 D4323 D2355 D4419 D4467 D4515 D4563 D4611 D4659 D4707 D3987 D3267 D2979 D2883 D2931 D2787 D2835 D2691 D2739 D2595 D2643 D2499 D2547 D2451 D1875 D3939 D1011 D1059 D3891 D3651 D3699 D3555 D2259 D3363 D3795 D3411 D3747 D3315 D3027 D3123 D3219 D2019 D1827 D2211 D2163 D2115 D2067 D1779 D1635 D1731 D1683 D963 D1443 D1539 D1491 D1587 D339 D6051 D1971 D2307 D3459 D4755 D9987 D9939 D9891 D9843 D9795 D9747 D9699 D9651 D9603 D9555 D9507 D9459 D9411 D9363 D9315 D9267 D9219 D9171 D9123 D9075 D9027 D8979 D8931 D5859 D5811 D819 D5763 D5715 D5619 D5571 D5523 D5475 D5427 D5283 D5331 D5187 D5235 D5091 D5139 D5043 D4995 D4947 D4899 D7827 D4851 D4803 D7779 D8883 D8835 D8787 D8739 D8691 D8643 D8595 D8547 D8499 D8451 D6579 D6531 D6483 D6435 D6387 D6339 D6291 D6243 D6195 D6147 D6099 D6003 D5955 D5907 D7731 D7683 D7635 D7587 D7539 D7491 D7443 D7395 D7347 D7299 D7251 D7203 D7155 D7107 D7059 D7011 D6963 D6915 D6867 D6819 D6771 D6723 D6675 D6627 D8403 D8355 D8307 D8259 D8211 D8163 D8115 D8067 D8019 D7971 D7923 D7875 D5379 D4179" xr:uid="{00000000-0002-0000-0100-000000000000}">
      <formula1>$X$4:$X$6</formula1>
    </dataValidation>
    <dataValidation type="list" allowBlank="1" showInputMessage="1" showErrorMessage="1" sqref="G3:H3 G3843:H3843 G3075:H3075 G1923:H1923 G10035:H10035 G4035:H4035 G3171:H3171 G675:H675 G3603:H3603 G867:H867 G1347:H1347 G627:H627 G771:H771 G723:H723 G1107:H1107 G1155:H1155 G3507:H3507 G1203:H1203 G1251:H1251 G1299:H1299 G483:H483 G99:H99 G4371:H4371 G147:H147 G531:H531 G195:H195 G291:H291 G1395:H1395 G915:H915 G387:H387 G5667:H5667 G51:H51 G435:H435 G579:H579 G243:H243 G4083:H4083 G4131:H4131 G2403:H2403 G4227:H4227 G4275:H4275 G4323:H4323 G2355:H2355 G4419:H4419 G4467:H4467 G4515:H4515 G4563:H4563 G4611:H4611 G4659:H4659 G4707:H4707 G3987:H3987 G3267:H3267 G2979:H2979 G2883:H2883 G2931:H2931 G2787:H2787 G2835:H2835 G2691:H2691 G2739:H2739 G2595:H2595 G2643:H2643 G2499:H2499 G2547:H2547 G2451:H2451 G1875:H1875 G3939:H3939 G1011:H1011 G1059:H1059 G3891:H3891 G3651:H3651 G3699:H3699 G3555:H3555 G2259:H2259 G3363:H3363 G3795:H3795 G3411:H3411 G3747:H3747 G3315:H3315 G3027:H3027 G3123:H3123 G3219:H3219 G2019:H2019 G1827:H1827 G2211:H2211 G2163:H2163 G2115:H2115 G2067:H2067 G1779:H1779 G1635:H1635 G1731:H1731 G1683:H1683 G963:H963 G1443:H1443 G1539:H1539 G1491:H1491 G1587:H1587 G339:H339 G6051:H6051 G1971:H1971 G2307:H2307 G3459:H3459 G4755:H4755 G9987:H9987 G9939:H9939 G9891:H9891 G9843:H9843 G9795:H9795 G9747:H9747 G9699:H9699 G9651:H9651 G9603:H9603 G9555:H9555 G9507:H9507 G9459:H9459 G9411:H9411 G9363:H9363 G9315:H9315 G9267:H9267 G9219:H9219 G9171:H9171 G9123:H9123 G9075:H9075 G9027:H9027 G8979:H8979 G8931:H8931 G5859:H5859 G5811:H5811 G819:H819 G5763:H5763 G5715:H5715 G5619:H5619 G5571:H5571 G5523:H5523 G5475:H5475 G5427:H5427 G5283:H5283 G5331:H5331 G5187:H5187 G5235:H5235 G5091:H5091 G5139:H5139 G5043:H5043 G4995:H4995 G4947:H4947 G4899:H4899 G7827:H7827 G4851:H4851 G4803:H4803 G7779:H7779 G8883:H8883 G8835:H8835 G8787:H8787 G8739:H8739 G8691:H8691 G8643:H8643 G8595:H8595 G8547:H8547 G8499:H8499 G8451:H8451 G6579:H6579 G6531:H6531 G6483:H6483 G6435:H6435 G6387:H6387 G6339:H6339 G6291:H6291 G6243:H6243 G6195:H6195 G6147:H6147 G6099:H6099 G6003:H6003 G5955:H5955 G5907:H5907 G7731:H7731 G7683:H7683 G7635:H7635 G7587:H7587 G7539:H7539 G7491:H7491 G7443:H7443 G7395:H7395 G7347:H7347 G7299:H7299 G7251:H7251 G7203:H7203 G7155:H7155 G7107:H7107 G7059:H7059 G7011:H7011 G6963:H6963 G6915:H6915 G6867:H6867 G6819:H6819 G6771:H6771 G6723:H6723 G6675:H6675 G6627:H6627 G8403:H8403 G8355:H8355 G8307:H8307 G8259:H8259 G8211:H8211 G8163:H8163 G8115:H8115 G8067:H8067 G8019:H8019 G7971:H7971 G7923:H7923 G7875:H7875 G5379:H5379 G4179:H4179" xr:uid="{00000000-0002-0000-0100-000001000000}">
      <formula1>$Y$4:$Y$6</formula1>
    </dataValidation>
  </dataValidations>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4AB5B-8A3C-4828-8D21-DE79F41CFFE5}">
  <sheetPr codeName="Planilha2"/>
  <dimension ref="A1:G83"/>
  <sheetViews>
    <sheetView workbookViewId="0">
      <pane ySplit="7" topLeftCell="A31" activePane="bottomLeft" state="frozen"/>
      <selection pane="bottomLeft" activeCell="E33" sqref="E33"/>
    </sheetView>
  </sheetViews>
  <sheetFormatPr defaultColWidth="9.109375" defaultRowHeight="14.4" x14ac:dyDescent="0.3"/>
  <cols>
    <col min="1" max="1" width="9.109375" style="36"/>
    <col min="2" max="2" width="11.88671875" style="36" customWidth="1"/>
    <col min="3" max="3" width="13.109375" style="36" bestFit="1" customWidth="1"/>
    <col min="4" max="4" width="14.33203125" style="36" bestFit="1" customWidth="1"/>
    <col min="5" max="16384" width="9.109375" style="37"/>
  </cols>
  <sheetData>
    <row r="1" spans="1:7" ht="21" x14ac:dyDescent="0.4">
      <c r="A1" s="35" t="s">
        <v>87</v>
      </c>
    </row>
    <row r="3" spans="1:7" x14ac:dyDescent="0.3">
      <c r="A3" s="90" t="s">
        <v>88</v>
      </c>
      <c r="B3" s="91"/>
      <c r="C3" s="92" t="s">
        <v>101</v>
      </c>
      <c r="D3" s="92"/>
      <c r="E3" s="92"/>
      <c r="F3" s="92"/>
      <c r="G3" s="92"/>
    </row>
    <row r="4" spans="1:7" x14ac:dyDescent="0.3">
      <c r="A4" s="90" t="s">
        <v>89</v>
      </c>
      <c r="B4" s="91"/>
      <c r="C4" s="38">
        <v>0</v>
      </c>
      <c r="D4" s="39">
        <f>B8</f>
        <v>44872</v>
      </c>
      <c r="E4" s="38" t="s">
        <v>90</v>
      </c>
      <c r="F4" s="90" t="s">
        <v>91</v>
      </c>
      <c r="G4" s="91"/>
    </row>
    <row r="5" spans="1:7" x14ac:dyDescent="0.3">
      <c r="A5" s="90" t="s">
        <v>92</v>
      </c>
      <c r="B5" s="91"/>
      <c r="C5" s="38">
        <f>MAX(A8:A82)</f>
        <v>24</v>
      </c>
      <c r="D5" s="39">
        <f>VLOOKUP(C5,A8:C82,2,FALSE)</f>
        <v>46076</v>
      </c>
      <c r="E5" s="38" t="s">
        <v>90</v>
      </c>
      <c r="F5" s="90" t="str">
        <f>VLOOKUP(C5,A8:C82,3,FALSE)</f>
        <v>Caio Cesar</v>
      </c>
      <c r="G5" s="91"/>
    </row>
    <row r="7" spans="1:7" s="41" customFormat="1" x14ac:dyDescent="0.3">
      <c r="A7" s="40" t="s">
        <v>93</v>
      </c>
      <c r="B7" s="38" t="s">
        <v>94</v>
      </c>
      <c r="C7" s="38" t="s">
        <v>95</v>
      </c>
      <c r="D7" s="38" t="s">
        <v>96</v>
      </c>
      <c r="E7" s="41" t="s">
        <v>97</v>
      </c>
    </row>
    <row r="8" spans="1:7" s="45" customFormat="1" x14ac:dyDescent="0.3">
      <c r="A8" s="42">
        <v>0</v>
      </c>
      <c r="B8" s="43">
        <v>44872</v>
      </c>
      <c r="C8" s="43" t="s">
        <v>98</v>
      </c>
      <c r="D8" s="43" t="s">
        <v>99</v>
      </c>
      <c r="E8" s="44" t="s">
        <v>100</v>
      </c>
    </row>
    <row r="9" spans="1:7" s="48" customFormat="1" x14ac:dyDescent="0.3">
      <c r="A9" s="46">
        <f>IF(E9="","",MAX($A$8:A8)+1)</f>
        <v>1</v>
      </c>
      <c r="B9" s="47">
        <v>44872</v>
      </c>
      <c r="C9" s="47" t="s">
        <v>98</v>
      </c>
      <c r="D9" s="47" t="s">
        <v>99</v>
      </c>
      <c r="E9" s="48" t="s">
        <v>104</v>
      </c>
    </row>
    <row r="10" spans="1:7" s="48" customFormat="1" x14ac:dyDescent="0.3">
      <c r="A10" s="46">
        <f>IF(E10="","",MAX($A$8:A9)+1)</f>
        <v>2</v>
      </c>
      <c r="B10" s="47">
        <v>45034</v>
      </c>
      <c r="C10" s="47" t="s">
        <v>98</v>
      </c>
      <c r="D10" s="47" t="s">
        <v>99</v>
      </c>
      <c r="E10" s="48" t="s">
        <v>109</v>
      </c>
    </row>
    <row r="11" spans="1:7" s="48" customFormat="1" x14ac:dyDescent="0.3">
      <c r="A11" s="46">
        <f>IF(E11="","",MAX($A$8:A10)+1)</f>
        <v>3</v>
      </c>
      <c r="B11" s="47">
        <v>45107</v>
      </c>
      <c r="C11" s="47" t="s">
        <v>98</v>
      </c>
      <c r="D11" s="47" t="s">
        <v>99</v>
      </c>
      <c r="E11" s="48" t="s">
        <v>113</v>
      </c>
    </row>
    <row r="12" spans="1:7" s="48" customFormat="1" x14ac:dyDescent="0.3">
      <c r="A12" s="46">
        <f>IF(E12="","",MAX($A$8:A11)+1)</f>
        <v>4</v>
      </c>
      <c r="B12" s="47">
        <v>45140</v>
      </c>
      <c r="C12" s="47" t="s">
        <v>98</v>
      </c>
      <c r="D12" s="47" t="s">
        <v>99</v>
      </c>
      <c r="E12" s="48" t="s">
        <v>115</v>
      </c>
    </row>
    <row r="13" spans="1:7" s="48" customFormat="1" x14ac:dyDescent="0.3">
      <c r="A13" s="46">
        <f>IF(E13="","",MAX($A$8:A12)+1)</f>
        <v>5</v>
      </c>
      <c r="B13" s="47">
        <v>45176</v>
      </c>
      <c r="C13" s="47" t="s">
        <v>98</v>
      </c>
      <c r="D13" s="47" t="s">
        <v>99</v>
      </c>
      <c r="E13" s="48" t="s">
        <v>119</v>
      </c>
    </row>
    <row r="14" spans="1:7" s="48" customFormat="1" x14ac:dyDescent="0.3">
      <c r="A14" s="46">
        <f>IF(E14="","",MAX($A$8:A13)+1)</f>
        <v>6</v>
      </c>
      <c r="B14" s="47">
        <v>45379</v>
      </c>
      <c r="C14" s="47" t="s">
        <v>98</v>
      </c>
      <c r="D14" s="47" t="s">
        <v>99</v>
      </c>
      <c r="E14" s="48" t="s">
        <v>130</v>
      </c>
    </row>
    <row r="15" spans="1:7" s="48" customFormat="1" x14ac:dyDescent="0.3">
      <c r="A15" s="46">
        <f>IF(E15="","",MAX($A$8:A14)+1)</f>
        <v>7</v>
      </c>
      <c r="B15" s="47">
        <v>45453</v>
      </c>
      <c r="C15" s="47" t="s">
        <v>98</v>
      </c>
      <c r="D15" s="47" t="s">
        <v>99</v>
      </c>
      <c r="E15" s="48" t="s">
        <v>161</v>
      </c>
    </row>
    <row r="16" spans="1:7" s="48" customFormat="1" x14ac:dyDescent="0.3">
      <c r="A16" s="46">
        <f>IF(E16="","",MAX($A$8:A15)+1)</f>
        <v>8</v>
      </c>
      <c r="B16" s="47">
        <v>45492</v>
      </c>
      <c r="C16" s="47" t="s">
        <v>98</v>
      </c>
      <c r="D16" s="47" t="s">
        <v>99</v>
      </c>
      <c r="E16" s="48" t="s">
        <v>152</v>
      </c>
    </row>
    <row r="17" spans="1:5" s="48" customFormat="1" x14ac:dyDescent="0.3">
      <c r="A17" s="46">
        <v>9</v>
      </c>
      <c r="B17" s="47">
        <v>45509</v>
      </c>
      <c r="C17" s="47" t="s">
        <v>98</v>
      </c>
      <c r="D17" s="47" t="s">
        <v>99</v>
      </c>
      <c r="E17" s="48" t="s">
        <v>159</v>
      </c>
    </row>
    <row r="18" spans="1:5" s="48" customFormat="1" x14ac:dyDescent="0.3">
      <c r="A18" s="46">
        <f>IF(E18="","",MAX($A$8:A17)+1)</f>
        <v>10</v>
      </c>
      <c r="B18" s="47">
        <v>45540</v>
      </c>
      <c r="C18" s="47" t="s">
        <v>98</v>
      </c>
      <c r="D18" s="47" t="s">
        <v>99</v>
      </c>
      <c r="E18" s="48" t="s">
        <v>175</v>
      </c>
    </row>
    <row r="19" spans="1:5" s="48" customFormat="1" x14ac:dyDescent="0.3">
      <c r="A19" s="46">
        <f>IF(E19="","",MAX($A$8:A18)+1)</f>
        <v>11</v>
      </c>
      <c r="B19" s="47">
        <v>45568</v>
      </c>
      <c r="C19" s="47" t="s">
        <v>98</v>
      </c>
      <c r="D19" s="47" t="s">
        <v>99</v>
      </c>
      <c r="E19" s="48" t="s">
        <v>176</v>
      </c>
    </row>
    <row r="20" spans="1:5" s="48" customFormat="1" x14ac:dyDescent="0.3">
      <c r="A20" s="46">
        <f>IF(E20="","",MAX($A$8:A19)+1)</f>
        <v>12</v>
      </c>
      <c r="B20" s="47">
        <v>45614</v>
      </c>
      <c r="C20" s="47" t="s">
        <v>98</v>
      </c>
      <c r="D20" s="47" t="s">
        <v>99</v>
      </c>
      <c r="E20" s="48" t="s">
        <v>186</v>
      </c>
    </row>
    <row r="21" spans="1:5" s="48" customFormat="1" x14ac:dyDescent="0.3">
      <c r="A21" s="46">
        <v>13</v>
      </c>
      <c r="B21" s="47">
        <v>45670</v>
      </c>
      <c r="C21" s="47" t="s">
        <v>98</v>
      </c>
      <c r="D21" s="47" t="s">
        <v>99</v>
      </c>
      <c r="E21" s="48" t="s">
        <v>195</v>
      </c>
    </row>
    <row r="22" spans="1:5" s="48" customFormat="1" x14ac:dyDescent="0.3">
      <c r="A22" s="46">
        <f>IF(E22="","",MAX($A$8:A21)+1)</f>
        <v>14</v>
      </c>
      <c r="B22" s="47">
        <v>45716</v>
      </c>
      <c r="C22" s="47" t="s">
        <v>98</v>
      </c>
      <c r="D22" s="47" t="s">
        <v>99</v>
      </c>
      <c r="E22" s="48" t="s">
        <v>207</v>
      </c>
    </row>
    <row r="23" spans="1:5" s="48" customFormat="1" x14ac:dyDescent="0.3">
      <c r="A23" s="46">
        <f>IF(E23="","",MAX($A$8:A22)+1)</f>
        <v>15</v>
      </c>
      <c r="B23" s="47">
        <v>45736</v>
      </c>
      <c r="C23" s="47" t="s">
        <v>98</v>
      </c>
      <c r="D23" s="47" t="s">
        <v>99</v>
      </c>
      <c r="E23" s="48" t="s">
        <v>218</v>
      </c>
    </row>
    <row r="24" spans="1:5" s="48" customFormat="1" x14ac:dyDescent="0.3">
      <c r="A24" s="46">
        <f>IF(E24="","",MAX($A$8:A23)+1)</f>
        <v>16</v>
      </c>
      <c r="B24" s="47">
        <v>45740</v>
      </c>
      <c r="C24" s="47" t="s">
        <v>98</v>
      </c>
      <c r="D24" s="47" t="s">
        <v>99</v>
      </c>
      <c r="E24" s="48" t="s">
        <v>229</v>
      </c>
    </row>
    <row r="25" spans="1:5" s="48" customFormat="1" x14ac:dyDescent="0.3">
      <c r="A25" s="46">
        <f>IF(E25="","",MAX($A$8:A24)+1)</f>
        <v>17</v>
      </c>
      <c r="B25" s="47">
        <v>45756</v>
      </c>
      <c r="C25" s="47" t="s">
        <v>98</v>
      </c>
      <c r="D25" s="47" t="s">
        <v>99</v>
      </c>
      <c r="E25" s="48" t="s">
        <v>236</v>
      </c>
    </row>
    <row r="26" spans="1:5" s="48" customFormat="1" x14ac:dyDescent="0.3">
      <c r="A26" s="46">
        <f>IF(E26="","",MAX($A$8:A25)+1)</f>
        <v>18</v>
      </c>
      <c r="B26" s="47">
        <v>45901</v>
      </c>
      <c r="C26" s="47" t="s">
        <v>98</v>
      </c>
      <c r="D26" s="47" t="s">
        <v>99</v>
      </c>
      <c r="E26" s="48" t="s">
        <v>319</v>
      </c>
    </row>
    <row r="27" spans="1:5" s="48" customFormat="1" x14ac:dyDescent="0.3">
      <c r="A27" s="46">
        <f>IF(E27="","",MAX($A$8:A26)+1)</f>
        <v>19</v>
      </c>
      <c r="B27" s="47">
        <v>45915</v>
      </c>
      <c r="C27" s="47" t="s">
        <v>98</v>
      </c>
      <c r="D27" s="47" t="s">
        <v>99</v>
      </c>
      <c r="E27" s="48" t="s">
        <v>337</v>
      </c>
    </row>
    <row r="28" spans="1:5" s="48" customFormat="1" x14ac:dyDescent="0.3">
      <c r="A28" s="46">
        <f>IF(E28="","",MAX($A$8:A27)+1)</f>
        <v>20</v>
      </c>
      <c r="B28" s="47">
        <v>45968</v>
      </c>
      <c r="C28" s="47" t="s">
        <v>98</v>
      </c>
      <c r="D28" s="47" t="s">
        <v>99</v>
      </c>
      <c r="E28" s="48" t="s">
        <v>344</v>
      </c>
    </row>
    <row r="29" spans="1:5" s="48" customFormat="1" x14ac:dyDescent="0.3">
      <c r="A29" s="46">
        <f>IF(E29="","",MAX($A$8:A28)+1)</f>
        <v>21</v>
      </c>
      <c r="B29" s="47">
        <v>45989</v>
      </c>
      <c r="C29" s="47" t="s">
        <v>98</v>
      </c>
      <c r="D29" s="47" t="s">
        <v>99</v>
      </c>
      <c r="E29" s="48" t="s">
        <v>368</v>
      </c>
    </row>
    <row r="30" spans="1:5" s="48" customFormat="1" x14ac:dyDescent="0.3">
      <c r="A30" s="46">
        <f>IF(E30="","",MAX($A$8:A29)+1)</f>
        <v>22</v>
      </c>
      <c r="B30" s="47">
        <v>46044</v>
      </c>
      <c r="C30" s="47" t="s">
        <v>98</v>
      </c>
      <c r="D30" s="47" t="s">
        <v>99</v>
      </c>
      <c r="E30" s="48" t="s">
        <v>372</v>
      </c>
    </row>
    <row r="31" spans="1:5" s="48" customFormat="1" x14ac:dyDescent="0.3">
      <c r="A31" s="46">
        <f>IF(E31="","",MAX($A$8:A30)+1)</f>
        <v>23</v>
      </c>
      <c r="B31" s="47">
        <v>46058</v>
      </c>
      <c r="C31" s="47" t="s">
        <v>98</v>
      </c>
      <c r="D31" s="47" t="s">
        <v>99</v>
      </c>
      <c r="E31" s="48" t="s">
        <v>207</v>
      </c>
    </row>
    <row r="32" spans="1:5" s="48" customFormat="1" x14ac:dyDescent="0.3">
      <c r="A32" s="46">
        <f>IF(E32="","",MAX($A$8:A31)+1)</f>
        <v>24</v>
      </c>
      <c r="B32" s="47">
        <v>46076</v>
      </c>
      <c r="C32" s="47" t="s">
        <v>98</v>
      </c>
      <c r="D32" s="47" t="s">
        <v>99</v>
      </c>
      <c r="E32" s="48" t="s">
        <v>378</v>
      </c>
    </row>
    <row r="33" spans="1:4" s="48" customFormat="1" x14ac:dyDescent="0.3">
      <c r="A33" s="46" t="str">
        <f>IF(E33="","",MAX($A$8:A32)+1)</f>
        <v/>
      </c>
      <c r="B33" s="47"/>
      <c r="C33" s="47"/>
      <c r="D33" s="47"/>
    </row>
    <row r="34" spans="1:4" s="48" customFormat="1" x14ac:dyDescent="0.3">
      <c r="A34" s="46" t="str">
        <f>IF(E34="","",MAX($A$8:A33)+1)</f>
        <v/>
      </c>
      <c r="B34" s="47"/>
      <c r="C34" s="47"/>
      <c r="D34" s="47"/>
    </row>
    <row r="35" spans="1:4" s="48" customFormat="1" x14ac:dyDescent="0.3">
      <c r="A35" s="46" t="str">
        <f>IF(E35="","",MAX($A$8:A34)+1)</f>
        <v/>
      </c>
      <c r="B35" s="47"/>
      <c r="C35" s="47"/>
      <c r="D35" s="47"/>
    </row>
    <row r="36" spans="1:4" s="48" customFormat="1" x14ac:dyDescent="0.3">
      <c r="A36" s="46" t="str">
        <f>IF(E36="","",MAX($A$8:A35)+1)</f>
        <v/>
      </c>
      <c r="B36" s="47"/>
      <c r="C36" s="47"/>
      <c r="D36" s="49"/>
    </row>
    <row r="37" spans="1:4" s="48" customFormat="1" x14ac:dyDescent="0.3">
      <c r="A37" s="46" t="str">
        <f>IF(E37="","",MAX($A$8:A36)+1)</f>
        <v/>
      </c>
      <c r="B37" s="47"/>
      <c r="C37" s="47"/>
      <c r="D37" s="47"/>
    </row>
    <row r="38" spans="1:4" s="48" customFormat="1" x14ac:dyDescent="0.3">
      <c r="A38" s="46" t="str">
        <f>IF(E38="","",MAX($A$8:A37)+1)</f>
        <v/>
      </c>
      <c r="B38" s="47"/>
      <c r="C38" s="47"/>
      <c r="D38" s="47"/>
    </row>
    <row r="39" spans="1:4" s="48" customFormat="1" x14ac:dyDescent="0.3">
      <c r="A39" s="46" t="str">
        <f>IF(E39="","",MAX($A$8:A38)+1)</f>
        <v/>
      </c>
      <c r="B39" s="47"/>
      <c r="C39" s="47"/>
      <c r="D39" s="47"/>
    </row>
    <row r="40" spans="1:4" s="48" customFormat="1" x14ac:dyDescent="0.3">
      <c r="A40" s="46" t="str">
        <f>IF(E40="","",MAX($A$8:A39)+1)</f>
        <v/>
      </c>
      <c r="B40" s="47"/>
      <c r="C40" s="47"/>
      <c r="D40" s="47"/>
    </row>
    <row r="41" spans="1:4" s="48" customFormat="1" x14ac:dyDescent="0.3">
      <c r="A41" s="46" t="str">
        <f>IF(E41="","",MAX($A$8:A40)+1)</f>
        <v/>
      </c>
      <c r="B41" s="47"/>
      <c r="C41" s="47"/>
      <c r="D41" s="47"/>
    </row>
    <row r="42" spans="1:4" s="48" customFormat="1" x14ac:dyDescent="0.3">
      <c r="A42" s="46" t="str">
        <f>IF(E42="","",MAX($A$8:A41)+1)</f>
        <v/>
      </c>
      <c r="B42" s="47"/>
      <c r="C42" s="47"/>
      <c r="D42" s="47"/>
    </row>
    <row r="43" spans="1:4" s="48" customFormat="1" x14ac:dyDescent="0.3">
      <c r="A43" s="46" t="str">
        <f>IF(E43="","",MAX($A$8:A42)+1)</f>
        <v/>
      </c>
      <c r="B43" s="47"/>
      <c r="C43" s="47"/>
      <c r="D43" s="47"/>
    </row>
    <row r="44" spans="1:4" s="48" customFormat="1" x14ac:dyDescent="0.3">
      <c r="A44" s="46" t="str">
        <f>IF(E44="","",MAX($A$8:A43)+1)</f>
        <v/>
      </c>
      <c r="B44" s="47"/>
      <c r="C44" s="47"/>
      <c r="D44" s="47"/>
    </row>
    <row r="45" spans="1:4" s="48" customFormat="1" x14ac:dyDescent="0.3">
      <c r="A45" s="46" t="str">
        <f>IF(E45="","",MAX($A$8:A44)+1)</f>
        <v/>
      </c>
      <c r="B45" s="47"/>
      <c r="C45" s="47"/>
      <c r="D45" s="47"/>
    </row>
    <row r="46" spans="1:4" s="48" customFormat="1" x14ac:dyDescent="0.3">
      <c r="A46" s="46" t="str">
        <f>IF(E46="","",MAX($A$8:A45)+1)</f>
        <v/>
      </c>
      <c r="B46" s="47"/>
      <c r="C46" s="47"/>
      <c r="D46" s="47"/>
    </row>
    <row r="47" spans="1:4" s="48" customFormat="1" x14ac:dyDescent="0.3">
      <c r="A47" s="46" t="str">
        <f>IF(E47="","",MAX($A$8:A46)+1)</f>
        <v/>
      </c>
      <c r="B47" s="47"/>
      <c r="C47" s="47"/>
      <c r="D47" s="47"/>
    </row>
    <row r="48" spans="1:4" s="48" customFormat="1" x14ac:dyDescent="0.3">
      <c r="A48" s="46" t="str">
        <f>IF(E48="","",MAX($A$8:A47)+1)</f>
        <v/>
      </c>
      <c r="B48" s="47"/>
      <c r="C48" s="47"/>
      <c r="D48" s="47"/>
    </row>
    <row r="49" spans="1:4" s="48" customFormat="1" x14ac:dyDescent="0.3">
      <c r="A49" s="46" t="str">
        <f>IF(E49="","",MAX($A$8:A48)+1)</f>
        <v/>
      </c>
      <c r="B49" s="47"/>
      <c r="C49" s="47"/>
      <c r="D49" s="47"/>
    </row>
    <row r="50" spans="1:4" s="48" customFormat="1" x14ac:dyDescent="0.3">
      <c r="A50" s="46" t="str">
        <f>IF(E50="","",MAX($A$8:A49)+1)</f>
        <v/>
      </c>
      <c r="B50" s="47"/>
      <c r="C50" s="47"/>
      <c r="D50" s="47"/>
    </row>
    <row r="51" spans="1:4" s="48" customFormat="1" x14ac:dyDescent="0.3">
      <c r="A51" s="46" t="str">
        <f>IF(E51="","",MAX($A$8:A50)+1)</f>
        <v/>
      </c>
      <c r="B51" s="47"/>
      <c r="C51" s="47"/>
      <c r="D51" s="47"/>
    </row>
    <row r="52" spans="1:4" s="48" customFormat="1" x14ac:dyDescent="0.3">
      <c r="A52" s="46" t="str">
        <f>IF(E52="","",MAX($A$8:A51)+1)</f>
        <v/>
      </c>
      <c r="B52" s="47"/>
      <c r="C52" s="47"/>
      <c r="D52" s="47"/>
    </row>
    <row r="53" spans="1:4" s="48" customFormat="1" x14ac:dyDescent="0.3">
      <c r="A53" s="46" t="str">
        <f>IF(E53="","",MAX($A$8:A52)+1)</f>
        <v/>
      </c>
      <c r="B53" s="47"/>
      <c r="C53" s="47"/>
      <c r="D53" s="47"/>
    </row>
    <row r="54" spans="1:4" s="48" customFormat="1" x14ac:dyDescent="0.3">
      <c r="A54" s="46" t="str">
        <f>IF(E54="","",MAX($A$8:A53)+1)</f>
        <v/>
      </c>
      <c r="B54" s="47"/>
      <c r="C54" s="47"/>
      <c r="D54" s="47"/>
    </row>
    <row r="55" spans="1:4" s="48" customFormat="1" x14ac:dyDescent="0.3">
      <c r="A55" s="46" t="str">
        <f>IF(E55="","",MAX($A$8:A54)+1)</f>
        <v/>
      </c>
      <c r="B55" s="47"/>
      <c r="C55" s="47"/>
      <c r="D55" s="47"/>
    </row>
    <row r="56" spans="1:4" s="48" customFormat="1" x14ac:dyDescent="0.3">
      <c r="A56" s="46" t="str">
        <f>IF(E56="","",MAX($A$8:A55)+1)</f>
        <v/>
      </c>
      <c r="B56" s="47"/>
      <c r="C56" s="47"/>
      <c r="D56" s="47"/>
    </row>
    <row r="57" spans="1:4" s="48" customFormat="1" x14ac:dyDescent="0.3">
      <c r="A57" s="46" t="str">
        <f>IF(E57="","",MAX($A$8:A56)+1)</f>
        <v/>
      </c>
      <c r="B57" s="47"/>
      <c r="C57" s="47"/>
      <c r="D57" s="47"/>
    </row>
    <row r="58" spans="1:4" s="48" customFormat="1" x14ac:dyDescent="0.3">
      <c r="A58" s="46" t="str">
        <f>IF(E58="","",MAX($A$8:A57)+1)</f>
        <v/>
      </c>
      <c r="B58" s="47"/>
      <c r="C58" s="47"/>
      <c r="D58" s="47"/>
    </row>
    <row r="59" spans="1:4" s="48" customFormat="1" x14ac:dyDescent="0.3">
      <c r="A59" s="46" t="str">
        <f>IF(E59="","",MAX($A$8:A58)+1)</f>
        <v/>
      </c>
      <c r="B59" s="47"/>
      <c r="C59" s="47"/>
      <c r="D59" s="47"/>
    </row>
    <row r="60" spans="1:4" s="48" customFormat="1" x14ac:dyDescent="0.3">
      <c r="A60" s="46" t="str">
        <f>IF(E60="","",MAX($A$8:A59)+1)</f>
        <v/>
      </c>
      <c r="B60" s="47"/>
      <c r="C60" s="47"/>
      <c r="D60" s="47"/>
    </row>
    <row r="61" spans="1:4" s="48" customFormat="1" x14ac:dyDescent="0.3">
      <c r="A61" s="46" t="str">
        <f>IF(E61="","",MAX($A$8:A60)+1)</f>
        <v/>
      </c>
      <c r="B61" s="47"/>
      <c r="C61" s="47"/>
      <c r="D61" s="47"/>
    </row>
    <row r="62" spans="1:4" s="48" customFormat="1" x14ac:dyDescent="0.3">
      <c r="A62" s="46" t="str">
        <f>IF(E62="","",MAX($A$8:A61)+1)</f>
        <v/>
      </c>
      <c r="B62" s="47"/>
      <c r="C62" s="47"/>
      <c r="D62" s="47"/>
    </row>
    <row r="63" spans="1:4" s="48" customFormat="1" x14ac:dyDescent="0.3">
      <c r="A63" s="46" t="str">
        <f>IF(E63="","",MAX($A$8:A62)+1)</f>
        <v/>
      </c>
      <c r="B63" s="47"/>
      <c r="C63" s="47"/>
      <c r="D63" s="47"/>
    </row>
    <row r="64" spans="1:4" s="48" customFormat="1" x14ac:dyDescent="0.3">
      <c r="A64" s="46" t="str">
        <f>IF(E64="","",MAX($A$8:A63)+1)</f>
        <v/>
      </c>
      <c r="B64" s="47"/>
      <c r="C64" s="47"/>
      <c r="D64" s="47"/>
    </row>
    <row r="65" spans="1:4" s="48" customFormat="1" x14ac:dyDescent="0.3">
      <c r="A65" s="46" t="str">
        <f>IF(E65="","",MAX($A$8:A64)+1)</f>
        <v/>
      </c>
      <c r="B65" s="47"/>
      <c r="C65" s="47"/>
      <c r="D65" s="47"/>
    </row>
    <row r="66" spans="1:4" s="48" customFormat="1" x14ac:dyDescent="0.3">
      <c r="A66" s="46" t="str">
        <f>IF(E66="","",MAX($A$8:A65)+1)</f>
        <v/>
      </c>
      <c r="B66" s="47"/>
      <c r="C66" s="47"/>
      <c r="D66" s="47"/>
    </row>
    <row r="67" spans="1:4" s="48" customFormat="1" x14ac:dyDescent="0.3">
      <c r="A67" s="46" t="str">
        <f>IF(E67="","",MAX($A$8:A66)+1)</f>
        <v/>
      </c>
      <c r="B67" s="47"/>
      <c r="C67" s="47"/>
      <c r="D67" s="47"/>
    </row>
    <row r="68" spans="1:4" s="48" customFormat="1" x14ac:dyDescent="0.3">
      <c r="A68" s="46" t="str">
        <f>IF(E68="","",MAX($A$8:A67)+1)</f>
        <v/>
      </c>
      <c r="B68" s="47"/>
      <c r="C68" s="47"/>
      <c r="D68" s="47"/>
    </row>
    <row r="69" spans="1:4" s="48" customFormat="1" x14ac:dyDescent="0.3">
      <c r="A69" s="46" t="str">
        <f>IF(E69="","",MAX($A$8:A68)+1)</f>
        <v/>
      </c>
      <c r="B69" s="47"/>
      <c r="C69" s="47"/>
      <c r="D69" s="47"/>
    </row>
    <row r="70" spans="1:4" s="48" customFormat="1" x14ac:dyDescent="0.3">
      <c r="A70" s="46" t="str">
        <f>IF(E70="","",MAX($A$8:A69)+1)</f>
        <v/>
      </c>
      <c r="B70" s="47"/>
      <c r="C70" s="47"/>
      <c r="D70" s="47"/>
    </row>
    <row r="71" spans="1:4" s="48" customFormat="1" x14ac:dyDescent="0.3">
      <c r="A71" s="46" t="str">
        <f>IF(E71="","",MAX($A$8:A70)+1)</f>
        <v/>
      </c>
      <c r="B71" s="47"/>
      <c r="C71" s="47"/>
      <c r="D71" s="47"/>
    </row>
    <row r="72" spans="1:4" s="48" customFormat="1" x14ac:dyDescent="0.3">
      <c r="A72" s="46" t="str">
        <f>IF(E72="","",MAX($A$8:A71)+1)</f>
        <v/>
      </c>
      <c r="B72" s="47"/>
      <c r="C72" s="47"/>
      <c r="D72" s="47"/>
    </row>
    <row r="73" spans="1:4" s="48" customFormat="1" x14ac:dyDescent="0.3">
      <c r="A73" s="46" t="str">
        <f>IF(E73="","",MAX($A$8:A72)+1)</f>
        <v/>
      </c>
      <c r="B73" s="47"/>
      <c r="C73" s="47"/>
      <c r="D73" s="47"/>
    </row>
    <row r="74" spans="1:4" s="48" customFormat="1" x14ac:dyDescent="0.3">
      <c r="A74" s="46" t="str">
        <f>IF(E74="","",MAX($A$8:A73)+1)</f>
        <v/>
      </c>
      <c r="B74" s="47"/>
      <c r="C74" s="47"/>
      <c r="D74" s="47"/>
    </row>
    <row r="75" spans="1:4" s="48" customFormat="1" x14ac:dyDescent="0.3">
      <c r="A75" s="46" t="str">
        <f>IF(E75="","",MAX($A$8:A74)+1)</f>
        <v/>
      </c>
      <c r="B75" s="47"/>
      <c r="C75" s="47"/>
      <c r="D75" s="47"/>
    </row>
    <row r="76" spans="1:4" s="48" customFormat="1" x14ac:dyDescent="0.3">
      <c r="A76" s="46" t="str">
        <f>IF(E76="","",MAX($A$8:A75)+1)</f>
        <v/>
      </c>
      <c r="B76" s="47"/>
      <c r="C76" s="47"/>
      <c r="D76" s="47"/>
    </row>
    <row r="77" spans="1:4" s="48" customFormat="1" x14ac:dyDescent="0.3">
      <c r="A77" s="46" t="str">
        <f>IF(E77="","",MAX($A$8:A76)+1)</f>
        <v/>
      </c>
      <c r="B77" s="47"/>
      <c r="C77" s="47"/>
      <c r="D77" s="47"/>
    </row>
    <row r="78" spans="1:4" s="48" customFormat="1" x14ac:dyDescent="0.3">
      <c r="A78" s="46" t="str">
        <f>IF(E78="","",MAX($A$8:A77)+1)</f>
        <v/>
      </c>
      <c r="B78" s="47"/>
      <c r="C78" s="47"/>
      <c r="D78" s="47"/>
    </row>
    <row r="79" spans="1:4" s="48" customFormat="1" x14ac:dyDescent="0.3">
      <c r="A79" s="46" t="str">
        <f>IF(E79="","",MAX($A$8:A78)+1)</f>
        <v/>
      </c>
      <c r="B79" s="47"/>
      <c r="C79" s="47"/>
      <c r="D79" s="47"/>
    </row>
    <row r="80" spans="1:4" s="48" customFormat="1" x14ac:dyDescent="0.3">
      <c r="A80" s="46" t="str">
        <f>IF(E80="","",MAX($A$8:A79)+1)</f>
        <v/>
      </c>
      <c r="B80" s="47"/>
      <c r="C80" s="47"/>
      <c r="D80" s="47"/>
    </row>
    <row r="81" spans="1:4" s="48" customFormat="1" x14ac:dyDescent="0.3">
      <c r="A81" s="46" t="str">
        <f>IF(E81="","",MAX($A$8:A80)+1)</f>
        <v/>
      </c>
      <c r="B81" s="47"/>
      <c r="C81" s="47"/>
      <c r="D81" s="47"/>
    </row>
    <row r="82" spans="1:4" s="52" customFormat="1" x14ac:dyDescent="0.3">
      <c r="A82" s="46" t="str">
        <f>IF(E82="","",MAX($A$8:A81)+1)</f>
        <v/>
      </c>
      <c r="B82" s="50"/>
      <c r="C82" s="51"/>
      <c r="D82" s="51"/>
    </row>
    <row r="83" spans="1:4" s="54" customFormat="1" x14ac:dyDescent="0.3">
      <c r="A83" s="53"/>
      <c r="B83" s="53"/>
      <c r="C83" s="53"/>
      <c r="D83" s="53"/>
    </row>
  </sheetData>
  <mergeCells count="6">
    <mergeCell ref="A3:B3"/>
    <mergeCell ref="C3:G3"/>
    <mergeCell ref="A4:B4"/>
    <mergeCell ref="F4:G4"/>
    <mergeCell ref="A5:B5"/>
    <mergeCell ref="F5:G5"/>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4"/>
  <dimension ref="A1"/>
  <sheetViews>
    <sheetView workbookViewId="0"/>
  </sheetViews>
  <sheetFormatPr defaultRowHeight="14.4" x14ac:dyDescent="0.3"/>
  <sheetData/>
  <sortState xmlns:xlrd2="http://schemas.microsoft.com/office/spreadsheetml/2017/richdata2" ref="B3:C22">
    <sortCondition ref="C3"/>
  </sortState>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Planilhas</vt:lpstr>
      </vt:variant>
      <vt:variant>
        <vt:i4>4</vt:i4>
      </vt:variant>
    </vt:vector>
  </HeadingPairs>
  <TitlesOfParts>
    <vt:vector size="4" baseType="lpstr">
      <vt:lpstr>Controle</vt:lpstr>
      <vt:lpstr>Cadastro - Padrões</vt:lpstr>
      <vt:lpstr>Histórico de revisões</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Caio Silva</dc:creator>
  <cp:lastModifiedBy>Caio Silva</cp:lastModifiedBy>
  <dcterms:created xsi:type="dcterms:W3CDTF">2016-06-16T11:10:04Z</dcterms:created>
  <dcterms:modified xsi:type="dcterms:W3CDTF">2026-02-23T12:08:09Z</dcterms:modified>
</cp:coreProperties>
</file>